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palmer\Desktop\"/>
    </mc:Choice>
  </mc:AlternateContent>
  <xr:revisionPtr revIDLastSave="0" documentId="13_ncr:1_{EF9D2E5F-A378-40F2-8134-171B17342A4B}" xr6:coauthVersionLast="47" xr6:coauthVersionMax="47" xr10:uidLastSave="{00000000-0000-0000-0000-000000000000}"/>
  <bookViews>
    <workbookView xWindow="-120" yWindow="-120" windowWidth="29040" windowHeight="15840" activeTab="1" xr2:uid="{1E28114A-6EB3-4594-B799-D3514B6EEA64}"/>
  </bookViews>
  <sheets>
    <sheet name="CA Outbound" sheetId="14" r:id="rId1"/>
    <sheet name="ATL RAW" sheetId="1" r:id="rId2"/>
    <sheet name="ATL CR" sheetId="2" r:id="rId3"/>
    <sheet name="ESS" sheetId="12" r:id="rId4"/>
    <sheet name="ATL GA Inventory" sheetId="3" r:id="rId5"/>
    <sheet name="Sheet1" sheetId="4" r:id="rId6"/>
    <sheet name="Duke" sheetId="10" r:id="rId7"/>
    <sheet name="Komipo" sheetId="13" r:id="rId8"/>
    <sheet name="Item Specs" sheetId="5" r:id="rId9"/>
    <sheet name="Canceled" sheetId="11" r:id="rId10"/>
    <sheet name="Outbound" sheetId="6" r:id="rId11"/>
  </sheets>
  <definedNames>
    <definedName name="_xlnm._FilterDatabase" localSheetId="2" hidden="1">'ATL CR'!$A$2:$T$104</definedName>
    <definedName name="_xlnm._FilterDatabase" localSheetId="4" hidden="1">'ATL GA Inventory'!$A$3:$GY$204</definedName>
    <definedName name="_xlnm._FilterDatabase" localSheetId="1" hidden="1">'ATL RAW'!$A$2:$Y$695</definedName>
    <definedName name="_xlnm._FilterDatabase" localSheetId="0" hidden="1">'CA Outbound'!$A$1:$BF$1</definedName>
    <definedName name="_xlnm._FilterDatabase" localSheetId="9" hidden="1">Canceled!$A$1:$Q$1</definedName>
    <definedName name="_xlnm._FilterDatabase" localSheetId="6" hidden="1">Duke!$A$1:$AZ$134</definedName>
    <definedName name="_xlnm._FilterDatabase" localSheetId="8" hidden="1">'Item Specs'!$A$1:$I$298</definedName>
    <definedName name="_xlnm._FilterDatabase" localSheetId="7" hidden="1">Komipo!$A$1:$Y$56</definedName>
    <definedName name="_xlnm._FilterDatabase" localSheetId="10" hidden="1">Outbound!$A$1:$BE$685</definedName>
  </definedNames>
  <calcPr calcId="191028"/>
  <pivotCaches>
    <pivotCache cacheId="1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C3" i="14" l="1"/>
  <c r="BD3" i="14"/>
  <c r="BE3" i="14"/>
  <c r="BC4" i="14"/>
  <c r="BD4" i="14"/>
  <c r="BE4" i="14"/>
  <c r="BC5" i="14"/>
  <c r="BD5" i="14"/>
  <c r="BE5" i="14"/>
  <c r="BC6" i="14"/>
  <c r="BD6" i="14"/>
  <c r="BE6" i="14"/>
  <c r="BC7" i="14"/>
  <c r="BD7" i="14"/>
  <c r="BE7" i="14"/>
  <c r="BC8" i="14"/>
  <c r="BD8" i="14"/>
  <c r="BE8" i="14"/>
  <c r="BC9" i="14"/>
  <c r="BD9" i="14"/>
  <c r="BE9" i="14"/>
  <c r="BC10" i="14"/>
  <c r="BD10" i="14"/>
  <c r="BE10" i="14"/>
  <c r="BC11" i="14"/>
  <c r="BD11" i="14"/>
  <c r="BE11" i="14"/>
  <c r="BC12" i="14"/>
  <c r="BD12" i="14"/>
  <c r="BE12" i="14"/>
  <c r="BC13" i="14"/>
  <c r="BD13" i="14"/>
  <c r="BE13" i="14"/>
  <c r="BC14" i="14"/>
  <c r="BD14" i="14"/>
  <c r="BE14" i="14"/>
  <c r="BC15" i="14"/>
  <c r="BD15" i="14"/>
  <c r="BE15" i="14"/>
  <c r="BC16" i="14"/>
  <c r="BD16" i="14"/>
  <c r="BE16" i="14"/>
  <c r="BC17" i="14"/>
  <c r="BD17" i="14"/>
  <c r="BE17" i="14"/>
  <c r="BC18" i="14"/>
  <c r="BD18" i="14"/>
  <c r="BE18" i="14"/>
  <c r="BC19" i="14"/>
  <c r="BD19" i="14"/>
  <c r="BE19" i="14"/>
  <c r="BC20" i="14"/>
  <c r="BD20" i="14"/>
  <c r="BE20" i="14"/>
  <c r="BC21" i="14"/>
  <c r="BD21" i="14"/>
  <c r="BE21" i="14"/>
  <c r="BC22" i="14"/>
  <c r="BD22" i="14"/>
  <c r="BE22" i="14"/>
  <c r="BC23" i="14"/>
  <c r="BD23" i="14"/>
  <c r="BE23" i="14"/>
  <c r="BC24" i="14"/>
  <c r="BD24" i="14"/>
  <c r="BE24" i="14"/>
  <c r="BC25" i="14"/>
  <c r="BD25" i="14"/>
  <c r="BE25" i="14"/>
  <c r="BC26" i="14"/>
  <c r="BD26" i="14"/>
  <c r="BE26" i="14"/>
  <c r="BC27" i="14"/>
  <c r="BD27" i="14"/>
  <c r="BE27" i="14"/>
  <c r="BC28" i="14"/>
  <c r="BD28" i="14"/>
  <c r="BE28" i="14"/>
  <c r="BC29" i="14"/>
  <c r="BD29" i="14"/>
  <c r="BE29" i="14"/>
  <c r="BC30" i="14"/>
  <c r="BD30" i="14"/>
  <c r="BE30" i="14"/>
  <c r="BC31" i="14"/>
  <c r="BD31" i="14"/>
  <c r="BE31" i="14"/>
  <c r="BC32" i="14"/>
  <c r="BD32" i="14"/>
  <c r="BE32" i="14"/>
  <c r="BC33" i="14"/>
  <c r="BD33" i="14"/>
  <c r="BE33" i="14"/>
  <c r="BC34" i="14"/>
  <c r="BD34" i="14"/>
  <c r="BE34" i="14"/>
  <c r="BC35" i="14"/>
  <c r="BD35" i="14"/>
  <c r="BE35" i="14"/>
  <c r="BC36" i="14"/>
  <c r="BD36" i="14"/>
  <c r="BE36" i="14"/>
  <c r="BC37" i="14"/>
  <c r="BD37" i="14"/>
  <c r="BE37" i="14"/>
  <c r="BC38" i="14"/>
  <c r="BD38" i="14"/>
  <c r="BE38" i="14"/>
  <c r="BC39" i="14"/>
  <c r="BD39" i="14"/>
  <c r="BE39" i="14"/>
  <c r="BC40" i="14"/>
  <c r="BD40" i="14"/>
  <c r="BE40" i="14"/>
  <c r="BC41" i="14"/>
  <c r="BD41" i="14"/>
  <c r="BE41" i="14"/>
  <c r="BC42" i="14"/>
  <c r="BD42" i="14"/>
  <c r="BE42" i="14"/>
  <c r="BC43" i="14"/>
  <c r="BD43" i="14"/>
  <c r="BE43" i="14"/>
  <c r="BC44" i="14"/>
  <c r="BD44" i="14"/>
  <c r="BE44" i="14"/>
  <c r="BC45" i="14"/>
  <c r="BD45" i="14"/>
  <c r="BE45" i="14"/>
  <c r="BC46" i="14"/>
  <c r="BD46" i="14"/>
  <c r="BE46" i="14"/>
  <c r="BC47" i="14"/>
  <c r="BD47" i="14"/>
  <c r="BE47" i="14"/>
  <c r="BC48" i="14"/>
  <c r="BD48" i="14"/>
  <c r="BE48" i="14"/>
  <c r="BC49" i="14"/>
  <c r="BD49" i="14"/>
  <c r="BE49" i="14"/>
  <c r="BC50" i="14"/>
  <c r="BD50" i="14"/>
  <c r="BE50" i="14"/>
  <c r="BC51" i="14"/>
  <c r="BD51" i="14"/>
  <c r="BE51" i="14"/>
  <c r="BC52" i="14"/>
  <c r="BD52" i="14"/>
  <c r="BE52" i="14"/>
  <c r="BC53" i="14"/>
  <c r="BD53" i="14"/>
  <c r="BE53" i="14"/>
  <c r="BC54" i="14"/>
  <c r="BD54" i="14"/>
  <c r="BE54" i="14"/>
  <c r="BC55" i="14"/>
  <c r="BD55" i="14"/>
  <c r="BE55" i="14"/>
  <c r="BC56" i="14"/>
  <c r="BD56" i="14"/>
  <c r="BE56" i="14"/>
  <c r="BC57" i="14"/>
  <c r="BD57" i="14"/>
  <c r="BE57" i="14"/>
  <c r="BC58" i="14"/>
  <c r="BD58" i="14"/>
  <c r="BE58" i="14"/>
  <c r="BC59" i="14"/>
  <c r="BD59" i="14"/>
  <c r="BE59" i="14"/>
  <c r="BC60" i="14"/>
  <c r="BD60" i="14"/>
  <c r="BE60" i="14"/>
  <c r="BC61" i="14"/>
  <c r="BD61" i="14"/>
  <c r="BE61" i="14"/>
  <c r="BC62" i="14"/>
  <c r="BD62" i="14"/>
  <c r="BE62" i="14"/>
  <c r="BC63" i="14"/>
  <c r="BD63" i="14"/>
  <c r="BE63" i="14"/>
  <c r="BC64" i="14"/>
  <c r="BD64" i="14"/>
  <c r="BE64" i="14"/>
  <c r="BC65" i="14"/>
  <c r="BD65" i="14"/>
  <c r="BE65" i="14"/>
  <c r="BC66" i="14"/>
  <c r="BD66" i="14"/>
  <c r="BE66" i="14"/>
  <c r="BC67" i="14"/>
  <c r="BD67" i="14"/>
  <c r="BE67" i="14"/>
  <c r="BC68" i="14"/>
  <c r="BD68" i="14"/>
  <c r="BE68" i="14"/>
  <c r="BC69" i="14"/>
  <c r="BD69" i="14"/>
  <c r="BE69" i="14"/>
  <c r="BC70" i="14"/>
  <c r="BD70" i="14"/>
  <c r="BE70" i="14"/>
  <c r="BC71" i="14"/>
  <c r="BD71" i="14"/>
  <c r="BE71" i="14"/>
  <c r="BC72" i="14"/>
  <c r="BD72" i="14"/>
  <c r="BE72" i="14"/>
  <c r="BC73" i="14"/>
  <c r="BD73" i="14"/>
  <c r="BE73" i="14"/>
  <c r="BC74" i="14"/>
  <c r="BD74" i="14"/>
  <c r="BE74" i="14"/>
  <c r="BC75" i="14"/>
  <c r="BD75" i="14"/>
  <c r="BE75" i="14"/>
  <c r="BC76" i="14"/>
  <c r="BD76" i="14"/>
  <c r="BE76" i="14"/>
  <c r="BC77" i="14"/>
  <c r="BD77" i="14"/>
  <c r="BE77" i="14"/>
  <c r="BC78" i="14"/>
  <c r="BD78" i="14"/>
  <c r="BE78" i="14"/>
  <c r="BC79" i="14"/>
  <c r="BD79" i="14"/>
  <c r="BE79" i="14"/>
  <c r="BC80" i="14"/>
  <c r="BD80" i="14"/>
  <c r="BE80" i="14"/>
  <c r="BC81" i="14"/>
  <c r="BD81" i="14"/>
  <c r="BE81" i="14"/>
  <c r="BC82" i="14"/>
  <c r="BD82" i="14"/>
  <c r="BE82" i="14"/>
  <c r="BC83" i="14"/>
  <c r="BD83" i="14"/>
  <c r="BE83" i="14"/>
  <c r="BC84" i="14"/>
  <c r="BD84" i="14"/>
  <c r="BE84" i="14"/>
  <c r="BC85" i="14"/>
  <c r="BD85" i="14"/>
  <c r="BE85" i="14"/>
  <c r="BC86" i="14"/>
  <c r="BD86" i="14"/>
  <c r="BE86" i="14"/>
  <c r="BC87" i="14"/>
  <c r="BD87" i="14"/>
  <c r="BE87" i="14"/>
  <c r="BC88" i="14"/>
  <c r="BD88" i="14"/>
  <c r="BE88" i="14"/>
  <c r="BC89" i="14"/>
  <c r="BD89" i="14"/>
  <c r="BE89" i="14"/>
  <c r="BC90" i="14"/>
  <c r="BD90" i="14"/>
  <c r="BE90" i="14"/>
  <c r="BC91" i="14"/>
  <c r="BD91" i="14"/>
  <c r="BE91" i="14"/>
  <c r="BC92" i="14"/>
  <c r="BD92" i="14"/>
  <c r="BE92" i="14"/>
  <c r="BC93" i="14"/>
  <c r="BD93" i="14"/>
  <c r="BE93" i="14"/>
  <c r="BC94" i="14"/>
  <c r="BD94" i="14"/>
  <c r="BE94" i="14"/>
  <c r="BC95" i="14"/>
  <c r="BD95" i="14"/>
  <c r="BE95" i="14"/>
  <c r="BC96" i="14"/>
  <c r="BD96" i="14"/>
  <c r="BE96" i="14"/>
  <c r="BC97" i="14"/>
  <c r="BD97" i="14"/>
  <c r="BE97" i="14"/>
  <c r="BC98" i="14"/>
  <c r="BD98" i="14"/>
  <c r="BE98" i="14"/>
  <c r="BC99" i="14"/>
  <c r="BD99" i="14"/>
  <c r="BE99" i="14"/>
  <c r="BC100" i="14"/>
  <c r="BD100" i="14"/>
  <c r="BE100" i="14"/>
  <c r="BC101" i="14"/>
  <c r="BD101" i="14"/>
  <c r="BE101" i="14"/>
  <c r="BC102" i="14"/>
  <c r="BD102" i="14"/>
  <c r="BE102" i="14"/>
  <c r="BC103" i="14"/>
  <c r="BD103" i="14"/>
  <c r="BE103" i="14"/>
  <c r="BC104" i="14"/>
  <c r="BD104" i="14"/>
  <c r="BE104" i="14"/>
  <c r="BC105" i="14"/>
  <c r="BD105" i="14"/>
  <c r="BE105" i="14"/>
  <c r="BC106" i="14"/>
  <c r="BD106" i="14"/>
  <c r="BE106" i="14"/>
  <c r="BC107" i="14"/>
  <c r="BD107" i="14"/>
  <c r="BE107" i="14"/>
  <c r="BC108" i="14"/>
  <c r="BD108" i="14"/>
  <c r="BE108" i="14"/>
  <c r="BC109" i="14"/>
  <c r="BD109" i="14"/>
  <c r="BE109" i="14"/>
  <c r="BC110" i="14"/>
  <c r="BD110" i="14"/>
  <c r="BE110" i="14"/>
  <c r="BC111" i="14"/>
  <c r="BD111" i="14"/>
  <c r="BE111" i="14"/>
  <c r="BC112" i="14"/>
  <c r="BD112" i="14"/>
  <c r="BE112" i="14"/>
  <c r="BC113" i="14"/>
  <c r="BD113" i="14"/>
  <c r="BE113" i="14"/>
  <c r="BC114" i="14"/>
  <c r="BD114" i="14"/>
  <c r="BE114" i="14"/>
  <c r="BC115" i="14"/>
  <c r="BD115" i="14"/>
  <c r="BE115" i="14"/>
  <c r="BC116" i="14"/>
  <c r="BD116" i="14"/>
  <c r="BE116" i="14"/>
  <c r="BC117" i="14"/>
  <c r="BD117" i="14"/>
  <c r="BE117" i="14"/>
  <c r="BC118" i="14"/>
  <c r="BD118" i="14"/>
  <c r="BE118" i="14"/>
  <c r="BC119" i="14"/>
  <c r="BD119" i="14"/>
  <c r="BE119" i="14"/>
  <c r="BC120" i="14"/>
  <c r="BD120" i="14"/>
  <c r="BE120" i="14"/>
  <c r="BC121" i="14"/>
  <c r="BD121" i="14"/>
  <c r="BE121" i="14"/>
  <c r="BC122" i="14"/>
  <c r="BD122" i="14"/>
  <c r="BE122" i="14"/>
  <c r="BC123" i="14"/>
  <c r="BD123" i="14"/>
  <c r="BE123" i="14"/>
  <c r="BC124" i="14"/>
  <c r="BD124" i="14"/>
  <c r="BE124" i="14"/>
  <c r="BC125" i="14"/>
  <c r="BD125" i="14"/>
  <c r="BE125" i="14"/>
  <c r="BC126" i="14"/>
  <c r="BD126" i="14"/>
  <c r="BE126" i="14"/>
  <c r="BC127" i="14"/>
  <c r="BD127" i="14"/>
  <c r="BE127" i="14"/>
  <c r="BC128" i="14"/>
  <c r="BD128" i="14"/>
  <c r="BE128" i="14"/>
  <c r="BC129" i="14"/>
  <c r="BD129" i="14"/>
  <c r="BE129" i="14"/>
  <c r="BC130" i="14"/>
  <c r="BD130" i="14"/>
  <c r="BE130" i="14"/>
  <c r="BC131" i="14"/>
  <c r="BD131" i="14"/>
  <c r="BE131" i="14"/>
  <c r="BC132" i="14"/>
  <c r="BD132" i="14"/>
  <c r="BE132" i="14"/>
  <c r="BC133" i="14"/>
  <c r="BD133" i="14"/>
  <c r="BE133" i="14"/>
  <c r="BC134" i="14"/>
  <c r="BD134" i="14"/>
  <c r="BE134" i="14"/>
  <c r="BC135" i="14"/>
  <c r="BD135" i="14"/>
  <c r="BE135" i="14"/>
  <c r="BC136" i="14"/>
  <c r="BD136" i="14"/>
  <c r="BE136" i="14"/>
  <c r="BC137" i="14"/>
  <c r="BD137" i="14"/>
  <c r="BE137" i="14"/>
  <c r="BC138" i="14"/>
  <c r="BD138" i="14"/>
  <c r="BE138" i="14"/>
  <c r="BC139" i="14"/>
  <c r="BD139" i="14"/>
  <c r="BE139" i="14"/>
  <c r="BC140" i="14"/>
  <c r="BD140" i="14"/>
  <c r="BE140" i="14"/>
  <c r="BC141" i="14"/>
  <c r="BD141" i="14"/>
  <c r="BE141" i="14"/>
  <c r="BC142" i="14"/>
  <c r="BD142" i="14"/>
  <c r="BE142" i="14"/>
  <c r="BC143" i="14"/>
  <c r="BD143" i="14"/>
  <c r="BE143" i="14"/>
  <c r="BC144" i="14"/>
  <c r="BD144" i="14"/>
  <c r="BE144" i="14"/>
  <c r="BC145" i="14"/>
  <c r="BD145" i="14"/>
  <c r="BE145" i="14"/>
  <c r="BC146" i="14"/>
  <c r="BD146" i="14"/>
  <c r="BE146" i="14"/>
  <c r="BC147" i="14"/>
  <c r="BD147" i="14"/>
  <c r="BE147" i="14"/>
  <c r="BC148" i="14"/>
  <c r="BD148" i="14"/>
  <c r="BE148" i="14"/>
  <c r="BC149" i="14"/>
  <c r="BD149" i="14"/>
  <c r="BE149" i="14"/>
  <c r="BC150" i="14"/>
  <c r="BD150" i="14"/>
  <c r="BE150" i="14"/>
  <c r="BC151" i="14"/>
  <c r="BD151" i="14"/>
  <c r="BE151" i="14"/>
  <c r="BC152" i="14"/>
  <c r="BD152" i="14"/>
  <c r="BE152" i="14"/>
  <c r="BC153" i="14"/>
  <c r="BD153" i="14"/>
  <c r="BE153" i="14"/>
  <c r="BC154" i="14"/>
  <c r="BD154" i="14"/>
  <c r="BE154" i="14"/>
  <c r="BC155" i="14"/>
  <c r="BD155" i="14"/>
  <c r="BE155" i="14"/>
  <c r="BC156" i="14"/>
  <c r="BD156" i="14"/>
  <c r="BE156" i="14"/>
  <c r="BC157" i="14"/>
  <c r="BD157" i="14"/>
  <c r="BE157" i="14"/>
  <c r="BC158" i="14"/>
  <c r="BD158" i="14"/>
  <c r="BE158" i="14"/>
  <c r="BC159" i="14"/>
  <c r="BD159" i="14"/>
  <c r="BE159" i="14"/>
  <c r="BC160" i="14"/>
  <c r="BD160" i="14"/>
  <c r="BE160" i="14"/>
  <c r="BC161" i="14"/>
  <c r="BD161" i="14"/>
  <c r="BE161" i="14"/>
  <c r="BC162" i="14"/>
  <c r="BD162" i="14"/>
  <c r="BE162" i="14"/>
  <c r="BC163" i="14"/>
  <c r="BD163" i="14"/>
  <c r="BE163" i="14"/>
  <c r="BC164" i="14"/>
  <c r="BD164" i="14"/>
  <c r="BE164" i="14"/>
  <c r="BC165" i="14"/>
  <c r="BD165" i="14"/>
  <c r="BE165" i="14"/>
  <c r="BC166" i="14"/>
  <c r="BD166" i="14"/>
  <c r="BE166" i="14"/>
  <c r="BC167" i="14"/>
  <c r="BD167" i="14"/>
  <c r="BE167" i="14"/>
  <c r="BC168" i="14"/>
  <c r="BD168" i="14"/>
  <c r="BE168" i="14"/>
  <c r="BC169" i="14"/>
  <c r="BD169" i="14"/>
  <c r="BE169" i="14"/>
  <c r="BC170" i="14"/>
  <c r="BD170" i="14"/>
  <c r="BE170" i="14"/>
  <c r="BC171" i="14"/>
  <c r="BD171" i="14"/>
  <c r="BE171" i="14"/>
  <c r="BC172" i="14"/>
  <c r="BD172" i="14"/>
  <c r="BE172" i="14"/>
  <c r="BC173" i="14"/>
  <c r="BD173" i="14"/>
  <c r="BE173" i="14"/>
  <c r="BC174" i="14"/>
  <c r="BD174" i="14"/>
  <c r="BE174" i="14"/>
  <c r="BC175" i="14"/>
  <c r="BD175" i="14"/>
  <c r="BE175" i="14"/>
  <c r="BC176" i="14"/>
  <c r="BD176" i="14"/>
  <c r="BE176" i="14"/>
  <c r="BC177" i="14"/>
  <c r="BD177" i="14"/>
  <c r="BE177" i="14"/>
  <c r="BC178" i="14"/>
  <c r="BD178" i="14"/>
  <c r="BE178" i="14"/>
  <c r="BC179" i="14"/>
  <c r="BD179" i="14"/>
  <c r="BE179" i="14"/>
  <c r="BC180" i="14"/>
  <c r="BD180" i="14"/>
  <c r="BE180" i="14"/>
  <c r="BC181" i="14"/>
  <c r="BD181" i="14"/>
  <c r="BE181" i="14"/>
  <c r="BC182" i="14"/>
  <c r="BD182" i="14"/>
  <c r="BE182" i="14"/>
  <c r="BC183" i="14"/>
  <c r="BD183" i="14"/>
  <c r="BE183" i="14"/>
  <c r="BC184" i="14"/>
  <c r="BD184" i="14"/>
  <c r="BE184" i="14"/>
  <c r="BC185" i="14"/>
  <c r="BD185" i="14"/>
  <c r="BE185" i="14"/>
  <c r="BC186" i="14"/>
  <c r="BD186" i="14"/>
  <c r="BE186" i="14"/>
  <c r="BC187" i="14"/>
  <c r="BD187" i="14"/>
  <c r="BE187" i="14"/>
  <c r="BC188" i="14"/>
  <c r="BD188" i="14"/>
  <c r="BE188" i="14"/>
  <c r="BC189" i="14"/>
  <c r="BD189" i="14"/>
  <c r="BE189" i="14"/>
  <c r="BC190" i="14"/>
  <c r="BD190" i="14"/>
  <c r="BE190" i="14"/>
  <c r="BC191" i="14"/>
  <c r="BD191" i="14"/>
  <c r="BE191" i="14"/>
  <c r="BC192" i="14"/>
  <c r="BD192" i="14"/>
  <c r="BE192" i="14"/>
  <c r="BC193" i="14"/>
  <c r="BD193" i="14"/>
  <c r="BE193" i="14"/>
  <c r="BC194" i="14"/>
  <c r="BD194" i="14"/>
  <c r="BE194" i="14"/>
  <c r="BC195" i="14"/>
  <c r="BD195" i="14"/>
  <c r="BE195" i="14"/>
  <c r="BC196" i="14"/>
  <c r="BD196" i="14"/>
  <c r="BE196" i="14"/>
  <c r="BC197" i="14"/>
  <c r="BD197" i="14"/>
  <c r="BE197" i="14"/>
  <c r="BC198" i="14"/>
  <c r="BD198" i="14"/>
  <c r="BE198" i="14"/>
  <c r="BC199" i="14"/>
  <c r="BD199" i="14"/>
  <c r="BE199" i="14"/>
  <c r="BC200" i="14"/>
  <c r="BD200" i="14"/>
  <c r="BE200" i="14"/>
  <c r="BC201" i="14"/>
  <c r="BD201" i="14"/>
  <c r="BE201" i="14"/>
  <c r="BC202" i="14"/>
  <c r="BD202" i="14"/>
  <c r="BE202" i="14"/>
  <c r="BC203" i="14"/>
  <c r="BD203" i="14"/>
  <c r="BE203" i="14"/>
  <c r="BC204" i="14"/>
  <c r="BD204" i="14"/>
  <c r="BE204" i="14"/>
  <c r="BC205" i="14"/>
  <c r="BD205" i="14"/>
  <c r="BE205" i="14"/>
  <c r="BC206" i="14"/>
  <c r="BD206" i="14"/>
  <c r="BE206" i="14"/>
  <c r="BC207" i="14"/>
  <c r="BD207" i="14"/>
  <c r="BE207" i="14"/>
  <c r="BC208" i="14"/>
  <c r="BD208" i="14"/>
  <c r="BE208" i="14"/>
  <c r="BC209" i="14"/>
  <c r="BD209" i="14"/>
  <c r="BE209" i="14"/>
  <c r="BC210" i="14"/>
  <c r="BD210" i="14"/>
  <c r="BE210" i="14"/>
  <c r="BC211" i="14"/>
  <c r="BD211" i="14"/>
  <c r="BE211" i="14"/>
  <c r="BC212" i="14"/>
  <c r="BD212" i="14"/>
  <c r="BE212" i="14"/>
  <c r="BC213" i="14"/>
  <c r="BD213" i="14"/>
  <c r="BE213" i="14"/>
  <c r="BC214" i="14"/>
  <c r="BD214" i="14"/>
  <c r="BE214" i="14"/>
  <c r="BC215" i="14"/>
  <c r="BD215" i="14"/>
  <c r="BE215" i="14"/>
  <c r="BC216" i="14"/>
  <c r="BD216" i="14"/>
  <c r="BE216" i="14"/>
  <c r="BC217" i="14"/>
  <c r="BD217" i="14"/>
  <c r="BE217" i="14"/>
  <c r="BC218" i="14"/>
  <c r="BD218" i="14"/>
  <c r="BE218" i="14"/>
  <c r="BC219" i="14"/>
  <c r="BD219" i="14"/>
  <c r="BE219" i="14"/>
  <c r="BC220" i="14"/>
  <c r="BD220" i="14"/>
  <c r="BE220" i="14"/>
  <c r="BC221" i="14"/>
  <c r="BD221" i="14"/>
  <c r="BE221" i="14"/>
  <c r="BC222" i="14"/>
  <c r="BD222" i="14"/>
  <c r="BE222" i="14"/>
  <c r="BC223" i="14"/>
  <c r="BD223" i="14"/>
  <c r="BE223" i="14"/>
  <c r="BC224" i="14"/>
  <c r="BD224" i="14"/>
  <c r="BE224" i="14"/>
  <c r="BC225" i="14"/>
  <c r="BD225" i="14"/>
  <c r="BE225" i="14"/>
  <c r="BC226" i="14"/>
  <c r="BD226" i="14"/>
  <c r="BE226" i="14"/>
  <c r="BC227" i="14"/>
  <c r="BD227" i="14"/>
  <c r="BE227" i="14"/>
  <c r="BC228" i="14"/>
  <c r="BD228" i="14"/>
  <c r="BE228" i="14"/>
  <c r="BC229" i="14"/>
  <c r="BD229" i="14"/>
  <c r="BE229" i="14"/>
  <c r="BC230" i="14"/>
  <c r="BD230" i="14"/>
  <c r="BE230" i="14"/>
  <c r="BC231" i="14"/>
  <c r="BD231" i="14"/>
  <c r="BE231" i="14"/>
  <c r="BC232" i="14"/>
  <c r="BD232" i="14"/>
  <c r="BE232" i="14"/>
  <c r="BC233" i="14"/>
  <c r="BD233" i="14"/>
  <c r="BE233" i="14"/>
  <c r="BC234" i="14"/>
  <c r="BD234" i="14"/>
  <c r="BE234" i="14"/>
  <c r="BC235" i="14"/>
  <c r="BD235" i="14"/>
  <c r="BE235" i="14"/>
  <c r="BC236" i="14"/>
  <c r="BD236" i="14"/>
  <c r="BE236" i="14"/>
  <c r="BC237" i="14"/>
  <c r="BD237" i="14"/>
  <c r="BE237" i="14"/>
  <c r="BC238" i="14"/>
  <c r="BD238" i="14"/>
  <c r="BE238" i="14"/>
  <c r="BC239" i="14"/>
  <c r="BD239" i="14"/>
  <c r="BE239" i="14"/>
  <c r="BC240" i="14"/>
  <c r="BD240" i="14"/>
  <c r="BE240" i="14"/>
  <c r="BC241" i="14"/>
  <c r="BD241" i="14"/>
  <c r="BE241" i="14"/>
  <c r="BC242" i="14"/>
  <c r="BD242" i="14"/>
  <c r="BE242" i="14"/>
  <c r="BC243" i="14"/>
  <c r="BD243" i="14"/>
  <c r="BE243" i="14"/>
  <c r="BC244" i="14"/>
  <c r="BD244" i="14"/>
  <c r="BE244" i="14"/>
  <c r="BC245" i="14"/>
  <c r="BD245" i="14"/>
  <c r="BE245" i="14"/>
  <c r="BC246" i="14"/>
  <c r="BD246" i="14"/>
  <c r="BE246" i="14"/>
  <c r="BC247" i="14"/>
  <c r="BD247" i="14"/>
  <c r="BE247" i="14"/>
  <c r="BC248" i="14"/>
  <c r="BD248" i="14"/>
  <c r="BE248" i="14"/>
  <c r="BC249" i="14"/>
  <c r="BD249" i="14"/>
  <c r="BE249" i="14"/>
  <c r="BC250" i="14"/>
  <c r="BD250" i="14"/>
  <c r="BE250" i="14"/>
  <c r="BC251" i="14"/>
  <c r="BD251" i="14"/>
  <c r="BE251" i="14"/>
  <c r="BC252" i="14"/>
  <c r="BD252" i="14"/>
  <c r="BE252" i="14"/>
  <c r="BC253" i="14"/>
  <c r="BD253" i="14"/>
  <c r="BE253" i="14"/>
  <c r="BC254" i="14"/>
  <c r="BD254" i="14"/>
  <c r="BE254" i="14"/>
  <c r="BC255" i="14"/>
  <c r="BD255" i="14"/>
  <c r="BE255" i="14"/>
  <c r="BC256" i="14"/>
  <c r="BD256" i="14"/>
  <c r="BE256" i="14"/>
  <c r="BC257" i="14"/>
  <c r="BD257" i="14"/>
  <c r="BE257" i="14"/>
  <c r="BC258" i="14"/>
  <c r="BD258" i="14"/>
  <c r="BE258" i="14"/>
  <c r="BC259" i="14"/>
  <c r="BD259" i="14"/>
  <c r="BE259" i="14"/>
  <c r="BC260" i="14"/>
  <c r="BD260" i="14"/>
  <c r="BE260" i="14"/>
  <c r="BC261" i="14"/>
  <c r="BD261" i="14"/>
  <c r="BE261" i="14"/>
  <c r="BC262" i="14"/>
  <c r="BD262" i="14"/>
  <c r="BE262" i="14"/>
  <c r="BC263" i="14"/>
  <c r="BD263" i="14"/>
  <c r="BE263" i="14"/>
  <c r="BC264" i="14"/>
  <c r="BD264" i="14"/>
  <c r="BE264" i="14"/>
  <c r="BC265" i="14"/>
  <c r="BD265" i="14"/>
  <c r="BE265" i="14"/>
  <c r="BC266" i="14"/>
  <c r="BD266" i="14"/>
  <c r="BE266" i="14"/>
  <c r="BC267" i="14"/>
  <c r="BD267" i="14"/>
  <c r="BE267" i="14"/>
  <c r="BC268" i="14"/>
  <c r="BD268" i="14"/>
  <c r="BE268" i="14"/>
  <c r="BC269" i="14"/>
  <c r="BD269" i="14"/>
  <c r="BE269" i="14"/>
  <c r="BC270" i="14"/>
  <c r="BD270" i="14"/>
  <c r="BE270" i="14"/>
  <c r="BC271" i="14"/>
  <c r="BD271" i="14"/>
  <c r="BE271" i="14"/>
  <c r="BC272" i="14"/>
  <c r="BD272" i="14"/>
  <c r="BE272" i="14"/>
  <c r="BC273" i="14"/>
  <c r="BD273" i="14"/>
  <c r="BE273" i="14"/>
  <c r="BC274" i="14"/>
  <c r="BD274" i="14"/>
  <c r="BE274" i="14"/>
  <c r="BC275" i="14"/>
  <c r="BD275" i="14"/>
  <c r="BE275" i="14"/>
  <c r="BC276" i="14"/>
  <c r="BD276" i="14"/>
  <c r="BE276" i="14"/>
  <c r="BC277" i="14"/>
  <c r="BD277" i="14"/>
  <c r="BE277" i="14"/>
  <c r="BC278" i="14"/>
  <c r="BD278" i="14"/>
  <c r="BE278" i="14"/>
  <c r="BC279" i="14"/>
  <c r="BD279" i="14"/>
  <c r="BE279" i="14"/>
  <c r="BC280" i="14"/>
  <c r="BD280" i="14"/>
  <c r="BE280" i="14"/>
  <c r="BC281" i="14"/>
  <c r="BD281" i="14"/>
  <c r="BE281" i="14"/>
  <c r="BC282" i="14"/>
  <c r="BD282" i="14"/>
  <c r="BE282" i="14"/>
  <c r="BC283" i="14"/>
  <c r="BD283" i="14"/>
  <c r="BE283" i="14"/>
  <c r="BC284" i="14"/>
  <c r="BD284" i="14"/>
  <c r="BE284" i="14"/>
  <c r="BC285" i="14"/>
  <c r="BD285" i="14"/>
  <c r="BE285" i="14"/>
  <c r="BC286" i="14"/>
  <c r="BD286" i="14"/>
  <c r="BE286" i="14"/>
  <c r="BC287" i="14"/>
  <c r="BD287" i="14"/>
  <c r="BE287" i="14"/>
  <c r="BC288" i="14"/>
  <c r="BD288" i="14"/>
  <c r="BE288" i="14"/>
  <c r="BC289" i="14"/>
  <c r="BD289" i="14"/>
  <c r="BE289" i="14"/>
  <c r="BC290" i="14"/>
  <c r="BD290" i="14"/>
  <c r="BE290" i="14"/>
  <c r="BC291" i="14"/>
  <c r="BD291" i="14"/>
  <c r="BE291" i="14"/>
  <c r="BC292" i="14"/>
  <c r="BD292" i="14"/>
  <c r="BE292" i="14"/>
  <c r="BC293" i="14"/>
  <c r="BD293" i="14"/>
  <c r="BE293" i="14"/>
  <c r="BC294" i="14"/>
  <c r="BD294" i="14"/>
  <c r="BE294" i="14"/>
  <c r="BC295" i="14"/>
  <c r="BD295" i="14"/>
  <c r="BE295" i="14"/>
  <c r="BC296" i="14"/>
  <c r="BD296" i="14"/>
  <c r="BE296" i="14"/>
  <c r="BC297" i="14"/>
  <c r="BD297" i="14"/>
  <c r="BE297" i="14"/>
  <c r="BC298" i="14"/>
  <c r="BD298" i="14"/>
  <c r="BE298" i="14"/>
  <c r="BC299" i="14"/>
  <c r="BD299" i="14"/>
  <c r="BE299" i="14"/>
  <c r="BC300" i="14"/>
  <c r="BD300" i="14"/>
  <c r="BE300" i="14"/>
  <c r="BC301" i="14"/>
  <c r="BD301" i="14"/>
  <c r="BE301" i="14"/>
  <c r="BC302" i="14"/>
  <c r="BD302" i="14"/>
  <c r="BE302" i="14"/>
  <c r="BC303" i="14"/>
  <c r="BD303" i="14"/>
  <c r="BE303" i="14"/>
  <c r="BC304" i="14"/>
  <c r="BD304" i="14"/>
  <c r="BE304" i="14"/>
  <c r="BC305" i="14"/>
  <c r="BD305" i="14"/>
  <c r="BE305" i="14"/>
  <c r="BC306" i="14"/>
  <c r="BD306" i="14"/>
  <c r="BE306" i="14"/>
  <c r="BC307" i="14"/>
  <c r="BD307" i="14"/>
  <c r="BE307" i="14"/>
  <c r="BC308" i="14"/>
  <c r="BD308" i="14"/>
  <c r="BE308" i="14"/>
  <c r="BC309" i="14"/>
  <c r="BD309" i="14"/>
  <c r="BE309" i="14"/>
  <c r="BC310" i="14"/>
  <c r="BD310" i="14"/>
  <c r="BE310" i="14"/>
  <c r="BC311" i="14"/>
  <c r="BD311" i="14"/>
  <c r="BE311" i="14"/>
  <c r="BC312" i="14"/>
  <c r="BD312" i="14"/>
  <c r="BE312" i="14"/>
  <c r="BC313" i="14"/>
  <c r="BD313" i="14"/>
  <c r="BE313" i="14"/>
  <c r="BC314" i="14"/>
  <c r="BD314" i="14"/>
  <c r="BE314" i="14"/>
  <c r="BC315" i="14"/>
  <c r="BD315" i="14"/>
  <c r="BE315" i="14"/>
  <c r="BC316" i="14"/>
  <c r="BD316" i="14"/>
  <c r="BE316" i="14"/>
  <c r="BC317" i="14"/>
  <c r="BD317" i="14"/>
  <c r="BE317" i="14"/>
  <c r="BC318" i="14"/>
  <c r="BD318" i="14"/>
  <c r="BE318" i="14"/>
  <c r="BC319" i="14"/>
  <c r="BD319" i="14"/>
  <c r="BE319" i="14"/>
  <c r="BC320" i="14"/>
  <c r="BD320" i="14"/>
  <c r="BE320" i="14"/>
  <c r="BC321" i="14"/>
  <c r="BD321" i="14"/>
  <c r="BE321" i="14"/>
  <c r="BC322" i="14"/>
  <c r="BD322" i="14"/>
  <c r="BE322" i="14"/>
  <c r="BC323" i="14"/>
  <c r="BD323" i="14"/>
  <c r="BE323" i="14"/>
  <c r="BC324" i="14"/>
  <c r="BD324" i="14"/>
  <c r="BE324" i="14"/>
  <c r="BC325" i="14"/>
  <c r="BD325" i="14"/>
  <c r="BE325" i="14"/>
  <c r="BC326" i="14"/>
  <c r="BD326" i="14"/>
  <c r="BE326" i="14"/>
  <c r="BC327" i="14"/>
  <c r="BD327" i="14"/>
  <c r="BE327" i="14"/>
  <c r="BC328" i="14"/>
  <c r="BD328" i="14"/>
  <c r="BE328" i="14"/>
  <c r="BC329" i="14"/>
  <c r="BD329" i="14"/>
  <c r="BE329" i="14"/>
  <c r="BC330" i="14"/>
  <c r="BD330" i="14"/>
  <c r="BE330" i="14"/>
  <c r="BC331" i="14"/>
  <c r="BD331" i="14"/>
  <c r="BE331" i="14"/>
  <c r="BC332" i="14"/>
  <c r="BD332" i="14"/>
  <c r="BE332" i="14"/>
  <c r="BC333" i="14"/>
  <c r="BD333" i="14"/>
  <c r="BE333" i="14"/>
  <c r="BC334" i="14"/>
  <c r="BD334" i="14"/>
  <c r="BE334" i="14"/>
  <c r="BC335" i="14"/>
  <c r="BD335" i="14"/>
  <c r="BE335" i="14"/>
  <c r="BC336" i="14"/>
  <c r="BD336" i="14"/>
  <c r="BE336" i="14"/>
  <c r="BC337" i="14"/>
  <c r="BD337" i="14"/>
  <c r="BE337" i="14"/>
  <c r="BC338" i="14"/>
  <c r="BD338" i="14"/>
  <c r="BE338" i="14"/>
  <c r="BC339" i="14"/>
  <c r="BD339" i="14"/>
  <c r="BE339" i="14"/>
  <c r="BC340" i="14"/>
  <c r="BD340" i="14"/>
  <c r="BE340" i="14"/>
  <c r="BC341" i="14"/>
  <c r="BD341" i="14"/>
  <c r="BE341" i="14"/>
  <c r="BC342" i="14"/>
  <c r="BD342" i="14"/>
  <c r="BE342" i="14"/>
  <c r="BC343" i="14"/>
  <c r="BD343" i="14"/>
  <c r="BE343" i="14"/>
  <c r="BC344" i="14"/>
  <c r="BD344" i="14"/>
  <c r="BE344" i="14"/>
  <c r="BC345" i="14"/>
  <c r="BD345" i="14"/>
  <c r="BE345" i="14"/>
  <c r="BC346" i="14"/>
  <c r="BD346" i="14"/>
  <c r="BE346" i="14"/>
  <c r="BC347" i="14"/>
  <c r="BD347" i="14"/>
  <c r="BE347" i="14"/>
  <c r="BC348" i="14"/>
  <c r="BD348" i="14"/>
  <c r="BE348" i="14"/>
  <c r="BC349" i="14"/>
  <c r="BD349" i="14"/>
  <c r="BE349" i="14"/>
  <c r="BC350" i="14"/>
  <c r="BD350" i="14"/>
  <c r="BE350" i="14"/>
  <c r="BC351" i="14"/>
  <c r="BD351" i="14"/>
  <c r="BE351" i="14"/>
  <c r="BC352" i="14"/>
  <c r="BD352" i="14"/>
  <c r="BE352" i="14"/>
  <c r="BC353" i="14"/>
  <c r="BD353" i="14"/>
  <c r="BE353" i="14"/>
  <c r="BC354" i="14"/>
  <c r="BD354" i="14"/>
  <c r="BE354" i="14"/>
  <c r="BC355" i="14"/>
  <c r="BD355" i="14"/>
  <c r="BE355" i="14"/>
  <c r="BC356" i="14"/>
  <c r="BD356" i="14"/>
  <c r="BE356" i="14"/>
  <c r="BC357" i="14"/>
  <c r="BD357" i="14"/>
  <c r="BE357" i="14"/>
  <c r="BC358" i="14"/>
  <c r="BD358" i="14"/>
  <c r="BE358" i="14"/>
  <c r="BC359" i="14"/>
  <c r="BD359" i="14"/>
  <c r="BE359" i="14"/>
  <c r="BC360" i="14"/>
  <c r="BD360" i="14"/>
  <c r="BE360" i="14"/>
  <c r="BC361" i="14"/>
  <c r="BD361" i="14"/>
  <c r="BE361" i="14"/>
  <c r="BC362" i="14"/>
  <c r="BD362" i="14"/>
  <c r="BE362" i="14"/>
  <c r="BC363" i="14"/>
  <c r="BD363" i="14"/>
  <c r="BE363" i="14"/>
  <c r="BC364" i="14"/>
  <c r="BD364" i="14"/>
  <c r="BE364" i="14"/>
  <c r="BC365" i="14"/>
  <c r="BD365" i="14"/>
  <c r="BE365" i="14"/>
  <c r="BC366" i="14"/>
  <c r="BD366" i="14"/>
  <c r="BE366" i="14"/>
  <c r="BC367" i="14"/>
  <c r="BD367" i="14"/>
  <c r="BE367" i="14"/>
  <c r="BC368" i="14"/>
  <c r="BD368" i="14"/>
  <c r="BE368" i="14"/>
  <c r="BC369" i="14"/>
  <c r="BD369" i="14"/>
  <c r="BE369" i="14"/>
  <c r="BC370" i="14"/>
  <c r="BD370" i="14"/>
  <c r="BE370" i="14"/>
  <c r="BC371" i="14"/>
  <c r="BD371" i="14"/>
  <c r="BE371" i="14"/>
  <c r="BC372" i="14"/>
  <c r="BD372" i="14"/>
  <c r="BE372" i="14"/>
  <c r="BC373" i="14"/>
  <c r="BD373" i="14"/>
  <c r="BE373" i="14"/>
  <c r="BC374" i="14"/>
  <c r="BD374" i="14"/>
  <c r="BE374" i="14"/>
  <c r="BC375" i="14"/>
  <c r="BD375" i="14"/>
  <c r="BE375" i="14"/>
  <c r="BC376" i="14"/>
  <c r="BD376" i="14"/>
  <c r="BE376" i="14"/>
  <c r="BC377" i="14"/>
  <c r="BD377" i="14"/>
  <c r="BE377" i="14"/>
  <c r="BC378" i="14"/>
  <c r="BD378" i="14"/>
  <c r="BE378" i="14"/>
  <c r="BC379" i="14"/>
  <c r="BD379" i="14"/>
  <c r="BE379" i="14"/>
  <c r="BC380" i="14"/>
  <c r="BD380" i="14"/>
  <c r="BE380" i="14"/>
  <c r="BC381" i="14"/>
  <c r="BD381" i="14"/>
  <c r="BE381" i="14"/>
  <c r="BC382" i="14"/>
  <c r="BD382" i="14"/>
  <c r="BE382" i="14"/>
  <c r="BC383" i="14"/>
  <c r="BD383" i="14"/>
  <c r="BE383" i="14"/>
  <c r="BC384" i="14"/>
  <c r="BD384" i="14"/>
  <c r="BE384" i="14"/>
  <c r="BC385" i="14"/>
  <c r="BD385" i="14"/>
  <c r="BE385" i="14"/>
  <c r="BC386" i="14"/>
  <c r="BD386" i="14"/>
  <c r="BE386" i="14"/>
  <c r="BC387" i="14"/>
  <c r="BD387" i="14"/>
  <c r="BE387" i="14"/>
  <c r="BC388" i="14"/>
  <c r="BD388" i="14"/>
  <c r="BE388" i="14"/>
  <c r="BC389" i="14"/>
  <c r="BD389" i="14"/>
  <c r="BE389" i="14"/>
  <c r="BC390" i="14"/>
  <c r="BD390" i="14"/>
  <c r="BE390" i="14"/>
  <c r="BC391" i="14"/>
  <c r="BD391" i="14"/>
  <c r="BE391" i="14"/>
  <c r="BC392" i="14"/>
  <c r="BD392" i="14"/>
  <c r="BE392" i="14"/>
  <c r="BC393" i="14"/>
  <c r="BD393" i="14"/>
  <c r="BE393" i="14"/>
  <c r="BC394" i="14"/>
  <c r="BD394" i="14"/>
  <c r="BE394" i="14"/>
  <c r="BC395" i="14"/>
  <c r="BD395" i="14"/>
  <c r="BE395" i="14"/>
  <c r="BC396" i="14"/>
  <c r="BD396" i="14"/>
  <c r="BE396" i="14"/>
  <c r="BC397" i="14"/>
  <c r="BD397" i="14"/>
  <c r="BE397" i="14"/>
  <c r="BC398" i="14"/>
  <c r="BD398" i="14"/>
  <c r="BE398" i="14"/>
  <c r="BC399" i="14"/>
  <c r="BD399" i="14"/>
  <c r="BE399" i="14"/>
  <c r="BC400" i="14"/>
  <c r="BD400" i="14"/>
  <c r="BE400" i="14"/>
  <c r="BC401" i="14"/>
  <c r="BD401" i="14"/>
  <c r="BE401" i="14"/>
  <c r="BC402" i="14"/>
  <c r="BD402" i="14"/>
  <c r="BE402" i="14"/>
  <c r="BC403" i="14"/>
  <c r="BD403" i="14"/>
  <c r="BE403" i="14"/>
  <c r="BC404" i="14"/>
  <c r="BD404" i="14"/>
  <c r="BE404" i="14"/>
  <c r="BC405" i="14"/>
  <c r="BD405" i="14"/>
  <c r="BE405" i="14"/>
  <c r="BC406" i="14"/>
  <c r="BD406" i="14"/>
  <c r="BE406" i="14"/>
  <c r="BC407" i="14"/>
  <c r="BD407" i="14"/>
  <c r="BE407" i="14"/>
  <c r="BC408" i="14"/>
  <c r="BD408" i="14"/>
  <c r="BE408" i="14"/>
  <c r="BC409" i="14"/>
  <c r="BD409" i="14"/>
  <c r="BE409" i="14"/>
  <c r="BC410" i="14"/>
  <c r="BD410" i="14"/>
  <c r="BE410" i="14"/>
  <c r="BC411" i="14"/>
  <c r="BD411" i="14"/>
  <c r="BE411" i="14"/>
  <c r="BC412" i="14"/>
  <c r="BD412" i="14"/>
  <c r="BE412" i="14"/>
  <c r="BC413" i="14"/>
  <c r="BD413" i="14"/>
  <c r="BE413" i="14"/>
  <c r="BC414" i="14"/>
  <c r="BD414" i="14"/>
  <c r="BE414" i="14"/>
  <c r="BC415" i="14"/>
  <c r="BD415" i="14"/>
  <c r="BE415" i="14"/>
  <c r="BC416" i="14"/>
  <c r="BD416" i="14"/>
  <c r="BE416" i="14"/>
  <c r="BC417" i="14"/>
  <c r="BD417" i="14"/>
  <c r="BE417" i="14"/>
  <c r="BC418" i="14"/>
  <c r="BD418" i="14"/>
  <c r="BE418" i="14"/>
  <c r="BC419" i="14"/>
  <c r="BD419" i="14"/>
  <c r="BE419" i="14"/>
  <c r="BC420" i="14"/>
  <c r="BD420" i="14"/>
  <c r="BE420" i="14"/>
  <c r="BC421" i="14"/>
  <c r="BD421" i="14"/>
  <c r="BE421" i="14"/>
  <c r="BC422" i="14"/>
  <c r="BD422" i="14"/>
  <c r="BE422" i="14"/>
  <c r="BC423" i="14"/>
  <c r="BD423" i="14"/>
  <c r="BE423" i="14"/>
  <c r="BC424" i="14"/>
  <c r="BD424" i="14"/>
  <c r="BE424" i="14"/>
  <c r="BC425" i="14"/>
  <c r="BD425" i="14"/>
  <c r="BE425" i="14"/>
  <c r="BC426" i="14"/>
  <c r="BD426" i="14"/>
  <c r="BE426" i="14"/>
  <c r="BC427" i="14"/>
  <c r="BD427" i="14"/>
  <c r="BE427" i="14"/>
  <c r="BC428" i="14"/>
  <c r="BD428" i="14"/>
  <c r="BE428" i="14"/>
  <c r="BC429" i="14"/>
  <c r="BD429" i="14"/>
  <c r="BE429" i="14"/>
  <c r="BC430" i="14"/>
  <c r="BD430" i="14"/>
  <c r="BE430" i="14"/>
  <c r="BC431" i="14"/>
  <c r="BD431" i="14"/>
  <c r="BE431" i="14"/>
  <c r="BC432" i="14"/>
  <c r="BD432" i="14"/>
  <c r="BE432" i="14"/>
  <c r="BC433" i="14"/>
  <c r="BD433" i="14"/>
  <c r="BE433" i="14"/>
  <c r="BC434" i="14"/>
  <c r="BD434" i="14"/>
  <c r="BE434" i="14"/>
  <c r="BC435" i="14"/>
  <c r="BD435" i="14"/>
  <c r="BE435" i="14"/>
  <c r="BC436" i="14"/>
  <c r="BD436" i="14"/>
  <c r="BE436" i="14"/>
  <c r="BC437" i="14"/>
  <c r="BD437" i="14"/>
  <c r="BE437" i="14"/>
  <c r="BC438" i="14"/>
  <c r="BD438" i="14"/>
  <c r="BE438" i="14"/>
  <c r="BC439" i="14"/>
  <c r="BD439" i="14"/>
  <c r="BE439" i="14"/>
  <c r="BC440" i="14"/>
  <c r="BD440" i="14"/>
  <c r="BE440" i="14"/>
  <c r="BC441" i="14"/>
  <c r="BD441" i="14"/>
  <c r="BE441" i="14"/>
  <c r="BC442" i="14"/>
  <c r="BD442" i="14"/>
  <c r="BE442" i="14"/>
  <c r="BC443" i="14"/>
  <c r="BD443" i="14"/>
  <c r="BE443" i="14"/>
  <c r="BC444" i="14"/>
  <c r="BD444" i="14"/>
  <c r="BE444" i="14"/>
  <c r="BC445" i="14"/>
  <c r="BD445" i="14"/>
  <c r="BE445" i="14"/>
  <c r="BC446" i="14"/>
  <c r="BD446" i="14"/>
  <c r="BE446" i="14"/>
  <c r="BC447" i="14"/>
  <c r="BD447" i="14"/>
  <c r="BE447" i="14"/>
  <c r="BC448" i="14"/>
  <c r="BD448" i="14"/>
  <c r="BE448" i="14"/>
  <c r="BC449" i="14"/>
  <c r="BD449" i="14"/>
  <c r="BE449" i="14"/>
  <c r="BC450" i="14"/>
  <c r="BD450" i="14"/>
  <c r="BE450" i="14"/>
  <c r="BC451" i="14"/>
  <c r="BD451" i="14"/>
  <c r="BE451" i="14"/>
  <c r="BC452" i="14"/>
  <c r="BD452" i="14"/>
  <c r="BE452" i="14"/>
  <c r="BC453" i="14"/>
  <c r="BD453" i="14"/>
  <c r="BE453" i="14"/>
  <c r="BC454" i="14"/>
  <c r="BD454" i="14"/>
  <c r="BE454" i="14"/>
  <c r="BC455" i="14"/>
  <c r="BD455" i="14"/>
  <c r="BE455" i="14"/>
  <c r="BC456" i="14"/>
  <c r="BD456" i="14"/>
  <c r="BE456" i="14"/>
  <c r="BC457" i="14"/>
  <c r="BD457" i="14"/>
  <c r="BE457" i="14"/>
  <c r="BC458" i="14"/>
  <c r="BD458" i="14"/>
  <c r="BE458" i="14"/>
  <c r="BC459" i="14"/>
  <c r="BD459" i="14"/>
  <c r="BE459" i="14"/>
  <c r="BC460" i="14"/>
  <c r="BD460" i="14"/>
  <c r="BE460" i="14"/>
  <c r="BC461" i="14"/>
  <c r="BD461" i="14"/>
  <c r="BE461" i="14"/>
  <c r="BC462" i="14"/>
  <c r="BD462" i="14"/>
  <c r="BE462" i="14"/>
  <c r="BC463" i="14"/>
  <c r="BD463" i="14"/>
  <c r="BE463" i="14"/>
  <c r="BC464" i="14"/>
  <c r="BD464" i="14"/>
  <c r="BE464" i="14"/>
  <c r="BC465" i="14"/>
  <c r="BD465" i="14"/>
  <c r="BE465" i="14"/>
  <c r="BC466" i="14"/>
  <c r="BD466" i="14"/>
  <c r="BE466" i="14"/>
  <c r="BC467" i="14"/>
  <c r="BD467" i="14"/>
  <c r="BE467" i="14"/>
  <c r="BC468" i="14"/>
  <c r="BD468" i="14"/>
  <c r="BE468" i="14"/>
  <c r="BC469" i="14"/>
  <c r="BD469" i="14"/>
  <c r="BE469" i="14"/>
  <c r="BC470" i="14"/>
  <c r="BD470" i="14"/>
  <c r="BE470" i="14"/>
  <c r="BC471" i="14"/>
  <c r="BD471" i="14"/>
  <c r="BE471" i="14"/>
  <c r="BC472" i="14"/>
  <c r="BD472" i="14"/>
  <c r="BE472" i="14"/>
  <c r="BC473" i="14"/>
  <c r="BD473" i="14"/>
  <c r="BE473" i="14"/>
  <c r="BC474" i="14"/>
  <c r="BD474" i="14"/>
  <c r="BE474" i="14"/>
  <c r="BC475" i="14"/>
  <c r="BD475" i="14"/>
  <c r="BE475" i="14"/>
  <c r="BC476" i="14"/>
  <c r="BD476" i="14"/>
  <c r="BE476" i="14"/>
  <c r="BC477" i="14"/>
  <c r="BD477" i="14"/>
  <c r="BE477" i="14"/>
  <c r="BC478" i="14"/>
  <c r="BD478" i="14"/>
  <c r="BE478" i="14"/>
  <c r="BC479" i="14"/>
  <c r="BD479" i="14"/>
  <c r="BE479" i="14"/>
  <c r="BC480" i="14"/>
  <c r="BD480" i="14"/>
  <c r="BE480" i="14"/>
  <c r="BC481" i="14"/>
  <c r="BD481" i="14"/>
  <c r="BE481" i="14"/>
  <c r="BC482" i="14"/>
  <c r="BD482" i="14"/>
  <c r="BE482" i="14"/>
  <c r="BC483" i="14"/>
  <c r="BD483" i="14"/>
  <c r="BE483" i="14"/>
  <c r="BC484" i="14"/>
  <c r="BD484" i="14"/>
  <c r="BE484" i="14"/>
  <c r="BC485" i="14"/>
  <c r="BD485" i="14"/>
  <c r="BE485" i="14"/>
  <c r="BC486" i="14"/>
  <c r="BD486" i="14"/>
  <c r="BE486" i="14"/>
  <c r="BC487" i="14"/>
  <c r="BD487" i="14"/>
  <c r="BE487" i="14"/>
  <c r="BC488" i="14"/>
  <c r="BD488" i="14"/>
  <c r="BE488" i="14"/>
  <c r="BC489" i="14"/>
  <c r="BD489" i="14"/>
  <c r="BE489" i="14"/>
  <c r="BC490" i="14"/>
  <c r="BD490" i="14"/>
  <c r="BE490" i="14"/>
  <c r="BC491" i="14"/>
  <c r="BD491" i="14"/>
  <c r="BE491" i="14"/>
  <c r="BC492" i="14"/>
  <c r="BD492" i="14"/>
  <c r="BE492" i="14"/>
  <c r="BC493" i="14"/>
  <c r="BD493" i="14"/>
  <c r="BE493" i="14"/>
  <c r="BC494" i="14"/>
  <c r="BD494" i="14"/>
  <c r="BE494" i="14"/>
  <c r="BC495" i="14"/>
  <c r="BD495" i="14"/>
  <c r="BE495" i="14"/>
  <c r="BC496" i="14"/>
  <c r="BD496" i="14"/>
  <c r="BE496" i="14"/>
  <c r="BC497" i="14"/>
  <c r="BD497" i="14"/>
  <c r="BE497" i="14"/>
  <c r="BC498" i="14"/>
  <c r="BD498" i="14"/>
  <c r="BE498" i="14"/>
  <c r="BC499" i="14"/>
  <c r="BD499" i="14"/>
  <c r="BE499" i="14"/>
  <c r="BC500" i="14"/>
  <c r="BD500" i="14"/>
  <c r="BE500" i="14"/>
  <c r="BC501" i="14"/>
  <c r="BD501" i="14"/>
  <c r="BE501" i="14"/>
  <c r="BC502" i="14"/>
  <c r="BD502" i="14"/>
  <c r="BE502" i="14"/>
  <c r="BC503" i="14"/>
  <c r="BD503" i="14"/>
  <c r="BE503" i="14"/>
  <c r="BC504" i="14"/>
  <c r="BD504" i="14"/>
  <c r="BE504" i="14"/>
  <c r="BC505" i="14"/>
  <c r="BD505" i="14"/>
  <c r="BE505" i="14"/>
  <c r="BC506" i="14"/>
  <c r="BD506" i="14"/>
  <c r="BE506" i="14"/>
  <c r="BC507" i="14"/>
  <c r="BD507" i="14"/>
  <c r="BE507" i="14"/>
  <c r="BC508" i="14"/>
  <c r="BD508" i="14"/>
  <c r="BE508" i="14"/>
  <c r="BC509" i="14"/>
  <c r="BD509" i="14"/>
  <c r="BE509" i="14"/>
  <c r="BC510" i="14"/>
  <c r="BD510" i="14"/>
  <c r="BE510" i="14"/>
  <c r="BC511" i="14"/>
  <c r="BD511" i="14"/>
  <c r="BE511" i="14"/>
  <c r="BC512" i="14"/>
  <c r="BD512" i="14"/>
  <c r="BE512" i="14"/>
  <c r="BC513" i="14"/>
  <c r="BD513" i="14"/>
  <c r="BE513" i="14"/>
  <c r="BC514" i="14"/>
  <c r="BD514" i="14"/>
  <c r="BE514" i="14"/>
  <c r="BC515" i="14"/>
  <c r="BD515" i="14"/>
  <c r="BE515" i="14"/>
  <c r="BC516" i="14"/>
  <c r="BD516" i="14"/>
  <c r="BE516" i="14"/>
  <c r="BC517" i="14"/>
  <c r="BD517" i="14"/>
  <c r="BE517" i="14"/>
  <c r="BC518" i="14"/>
  <c r="BD518" i="14"/>
  <c r="BE518" i="14"/>
  <c r="BC519" i="14"/>
  <c r="BD519" i="14"/>
  <c r="BE519" i="14"/>
  <c r="BC520" i="14"/>
  <c r="BD520" i="14"/>
  <c r="BE520" i="14"/>
  <c r="BC521" i="14"/>
  <c r="BD521" i="14"/>
  <c r="BE521" i="14"/>
  <c r="BC522" i="14"/>
  <c r="BD522" i="14"/>
  <c r="BE522" i="14"/>
  <c r="BC523" i="14"/>
  <c r="BD523" i="14"/>
  <c r="BE523" i="14"/>
  <c r="BC524" i="14"/>
  <c r="BD524" i="14"/>
  <c r="BE524" i="14"/>
  <c r="BC525" i="14"/>
  <c r="BD525" i="14"/>
  <c r="BE525" i="14"/>
  <c r="BC526" i="14"/>
  <c r="BD526" i="14"/>
  <c r="BE526" i="14"/>
  <c r="BC527" i="14"/>
  <c r="BD527" i="14"/>
  <c r="BE527" i="14"/>
  <c r="BC528" i="14"/>
  <c r="BD528" i="14"/>
  <c r="BE528" i="14"/>
  <c r="BC529" i="14"/>
  <c r="BD529" i="14"/>
  <c r="BE529" i="14"/>
  <c r="BC530" i="14"/>
  <c r="BD530" i="14"/>
  <c r="BE530" i="14"/>
  <c r="BC531" i="14"/>
  <c r="BD531" i="14"/>
  <c r="BE531" i="14"/>
  <c r="BC532" i="14"/>
  <c r="BD532" i="14"/>
  <c r="BE532" i="14"/>
  <c r="BC533" i="14"/>
  <c r="BD533" i="14"/>
  <c r="BE533" i="14"/>
  <c r="BC534" i="14"/>
  <c r="BD534" i="14"/>
  <c r="BE534" i="14"/>
  <c r="BC535" i="14"/>
  <c r="BD535" i="14"/>
  <c r="BE535" i="14"/>
  <c r="BC536" i="14"/>
  <c r="BD536" i="14"/>
  <c r="BE536" i="14"/>
  <c r="BC537" i="14"/>
  <c r="BD537" i="14"/>
  <c r="BE537" i="14"/>
  <c r="BC538" i="14"/>
  <c r="BD538" i="14"/>
  <c r="BE538" i="14"/>
  <c r="BC539" i="14"/>
  <c r="BD539" i="14"/>
  <c r="BE539" i="14"/>
  <c r="BC540" i="14"/>
  <c r="BD540" i="14"/>
  <c r="BE540" i="14"/>
  <c r="BC541" i="14"/>
  <c r="BD541" i="14"/>
  <c r="BE541" i="14"/>
  <c r="BC542" i="14"/>
  <c r="BD542" i="14"/>
  <c r="BE542" i="14"/>
  <c r="BC543" i="14"/>
  <c r="BD543" i="14"/>
  <c r="BE543" i="14"/>
  <c r="BC544" i="14"/>
  <c r="BD544" i="14"/>
  <c r="BE544" i="14"/>
  <c r="BC545" i="14"/>
  <c r="BD545" i="14"/>
  <c r="BE545" i="14"/>
  <c r="BC546" i="14"/>
  <c r="BD546" i="14"/>
  <c r="BE546" i="14"/>
  <c r="BC547" i="14"/>
  <c r="BD547" i="14"/>
  <c r="BE547" i="14"/>
  <c r="BC548" i="14"/>
  <c r="BD548" i="14"/>
  <c r="BE548" i="14"/>
  <c r="BC549" i="14"/>
  <c r="BD549" i="14"/>
  <c r="BE549" i="14"/>
  <c r="BC550" i="14"/>
  <c r="BD550" i="14"/>
  <c r="BE550" i="14"/>
  <c r="BC551" i="14"/>
  <c r="BD551" i="14"/>
  <c r="BE551" i="14"/>
  <c r="BC552" i="14"/>
  <c r="BD552" i="14"/>
  <c r="BE552" i="14"/>
  <c r="BC553" i="14"/>
  <c r="BD553" i="14"/>
  <c r="BE553" i="14"/>
  <c r="BC554" i="14"/>
  <c r="BD554" i="14"/>
  <c r="BE554" i="14"/>
  <c r="BC555" i="14"/>
  <c r="BD555" i="14"/>
  <c r="BE555" i="14"/>
  <c r="BC556" i="14"/>
  <c r="BD556" i="14"/>
  <c r="BE556" i="14"/>
  <c r="BC557" i="14"/>
  <c r="BD557" i="14"/>
  <c r="BE557" i="14"/>
  <c r="BC558" i="14"/>
  <c r="BD558" i="14"/>
  <c r="BE558" i="14"/>
  <c r="BC559" i="14"/>
  <c r="BD559" i="14"/>
  <c r="BE559" i="14"/>
  <c r="BC560" i="14"/>
  <c r="BD560" i="14"/>
  <c r="BE560" i="14"/>
  <c r="BC561" i="14"/>
  <c r="BD561" i="14"/>
  <c r="BE561" i="14"/>
  <c r="BC562" i="14"/>
  <c r="BD562" i="14"/>
  <c r="BE562" i="14"/>
  <c r="BC563" i="14"/>
  <c r="BD563" i="14"/>
  <c r="BE563" i="14"/>
  <c r="BC564" i="14"/>
  <c r="BD564" i="14"/>
  <c r="BE564" i="14"/>
  <c r="BC565" i="14"/>
  <c r="BD565" i="14"/>
  <c r="BE565" i="14"/>
  <c r="BC566" i="14"/>
  <c r="BD566" i="14"/>
  <c r="BE566" i="14"/>
  <c r="BC567" i="14"/>
  <c r="BD567" i="14"/>
  <c r="BE567" i="14"/>
  <c r="BC568" i="14"/>
  <c r="BD568" i="14"/>
  <c r="BE568" i="14"/>
  <c r="BC569" i="14"/>
  <c r="BD569" i="14"/>
  <c r="BE569" i="14"/>
  <c r="BC570" i="14"/>
  <c r="BD570" i="14"/>
  <c r="BE570" i="14"/>
  <c r="BC571" i="14"/>
  <c r="BD571" i="14"/>
  <c r="BE571" i="14"/>
  <c r="BC572" i="14"/>
  <c r="BD572" i="14"/>
  <c r="BE572" i="14"/>
  <c r="BC573" i="14"/>
  <c r="BD573" i="14"/>
  <c r="BE573" i="14"/>
  <c r="BC574" i="14"/>
  <c r="BD574" i="14"/>
  <c r="BE574" i="14"/>
  <c r="BC575" i="14"/>
  <c r="BD575" i="14"/>
  <c r="BE575" i="14"/>
  <c r="BC576" i="14"/>
  <c r="BD576" i="14"/>
  <c r="BE576" i="14"/>
  <c r="BC577" i="14"/>
  <c r="BD577" i="14"/>
  <c r="BE577" i="14"/>
  <c r="BC578" i="14"/>
  <c r="BD578" i="14"/>
  <c r="BE578" i="14"/>
  <c r="BC579" i="14"/>
  <c r="BD579" i="14"/>
  <c r="BE579" i="14"/>
  <c r="BC580" i="14"/>
  <c r="BD580" i="14"/>
  <c r="BE580" i="14"/>
  <c r="BC581" i="14"/>
  <c r="BD581" i="14"/>
  <c r="BE581" i="14"/>
  <c r="BC582" i="14"/>
  <c r="BD582" i="14"/>
  <c r="BE582" i="14"/>
  <c r="BC583" i="14"/>
  <c r="BD583" i="14"/>
  <c r="BE583" i="14"/>
  <c r="BC584" i="14"/>
  <c r="BD584" i="14"/>
  <c r="BE584" i="14"/>
  <c r="BC585" i="14"/>
  <c r="BD585" i="14"/>
  <c r="BE585" i="14"/>
  <c r="BC586" i="14"/>
  <c r="BD586" i="14"/>
  <c r="BE586" i="14"/>
  <c r="BC587" i="14"/>
  <c r="BD587" i="14"/>
  <c r="BE587" i="14"/>
  <c r="BC588" i="14"/>
  <c r="BD588" i="14"/>
  <c r="BE588" i="14"/>
  <c r="BC589" i="14"/>
  <c r="BD589" i="14"/>
  <c r="BE589" i="14"/>
  <c r="BC590" i="14"/>
  <c r="BD590" i="14"/>
  <c r="BE590" i="14"/>
  <c r="BC591" i="14"/>
  <c r="BD591" i="14"/>
  <c r="BE591" i="14"/>
  <c r="BC592" i="14"/>
  <c r="BD592" i="14"/>
  <c r="BE592" i="14"/>
  <c r="BC593" i="14"/>
  <c r="BD593" i="14"/>
  <c r="BE593" i="14"/>
  <c r="BC594" i="14"/>
  <c r="BD594" i="14"/>
  <c r="BE594" i="14"/>
  <c r="BC595" i="14"/>
  <c r="BD595" i="14"/>
  <c r="BE595" i="14"/>
  <c r="BC596" i="14"/>
  <c r="BD596" i="14"/>
  <c r="BE596" i="14"/>
  <c r="BC597" i="14"/>
  <c r="BD597" i="14"/>
  <c r="BE597" i="14"/>
  <c r="BC598" i="14"/>
  <c r="BD598" i="14"/>
  <c r="BE598" i="14"/>
  <c r="BC599" i="14"/>
  <c r="BD599" i="14"/>
  <c r="BE599" i="14"/>
  <c r="BC600" i="14"/>
  <c r="BD600" i="14"/>
  <c r="BE600" i="14"/>
  <c r="BC601" i="14"/>
  <c r="BD601" i="14"/>
  <c r="BE601" i="14"/>
  <c r="BC602" i="14"/>
  <c r="BD602" i="14"/>
  <c r="BE602" i="14"/>
  <c r="BC603" i="14"/>
  <c r="BD603" i="14"/>
  <c r="BE603" i="14"/>
  <c r="BC604" i="14"/>
  <c r="BD604" i="14"/>
  <c r="BE604" i="14"/>
  <c r="BC605" i="14"/>
  <c r="BD605" i="14"/>
  <c r="BE605" i="14"/>
  <c r="BC606" i="14"/>
  <c r="BD606" i="14"/>
  <c r="BE606" i="14"/>
  <c r="BC607" i="14"/>
  <c r="BD607" i="14"/>
  <c r="BE607" i="14"/>
  <c r="BC608" i="14"/>
  <c r="BD608" i="14"/>
  <c r="BE608" i="14"/>
  <c r="BC609" i="14"/>
  <c r="BD609" i="14"/>
  <c r="BE609" i="14"/>
  <c r="BC610" i="14"/>
  <c r="BD610" i="14"/>
  <c r="BE610" i="14"/>
  <c r="BC611" i="14"/>
  <c r="BD611" i="14"/>
  <c r="BE611" i="14"/>
  <c r="BC612" i="14"/>
  <c r="BD612" i="14"/>
  <c r="BE612" i="14"/>
  <c r="BC613" i="14"/>
  <c r="BD613" i="14"/>
  <c r="BE613" i="14"/>
  <c r="BC614" i="14"/>
  <c r="BD614" i="14"/>
  <c r="BE614" i="14"/>
  <c r="BC615" i="14"/>
  <c r="BD615" i="14"/>
  <c r="BE615" i="14"/>
  <c r="BC616" i="14"/>
  <c r="BD616" i="14"/>
  <c r="BE616" i="14"/>
  <c r="BC617" i="14"/>
  <c r="BD617" i="14"/>
  <c r="BE617" i="14"/>
  <c r="BC618" i="14"/>
  <c r="BD618" i="14"/>
  <c r="BE618" i="14"/>
  <c r="BC619" i="14"/>
  <c r="BD619" i="14"/>
  <c r="BE619" i="14"/>
  <c r="BC620" i="14"/>
  <c r="BD620" i="14"/>
  <c r="BE620" i="14"/>
  <c r="BC621" i="14"/>
  <c r="BD621" i="14"/>
  <c r="BE621" i="14"/>
  <c r="BC622" i="14"/>
  <c r="BD622" i="14"/>
  <c r="BE622" i="14"/>
  <c r="BC623" i="14"/>
  <c r="BD623" i="14"/>
  <c r="BE623" i="14"/>
  <c r="BC624" i="14"/>
  <c r="BD624" i="14"/>
  <c r="BE624" i="14"/>
  <c r="BC625" i="14"/>
  <c r="BD625" i="14"/>
  <c r="BE625" i="14"/>
  <c r="BC626" i="14"/>
  <c r="BD626" i="14"/>
  <c r="BE626" i="14"/>
  <c r="BC627" i="14"/>
  <c r="BD627" i="14"/>
  <c r="BE627" i="14"/>
  <c r="BC628" i="14"/>
  <c r="BD628" i="14"/>
  <c r="BE628" i="14"/>
  <c r="BC629" i="14"/>
  <c r="BD629" i="14"/>
  <c r="BE629" i="14"/>
  <c r="BC630" i="14"/>
  <c r="BD630" i="14"/>
  <c r="BE630" i="14"/>
  <c r="BC631" i="14"/>
  <c r="BD631" i="14"/>
  <c r="BE631" i="14"/>
  <c r="BC632" i="14"/>
  <c r="BD632" i="14"/>
  <c r="BE632" i="14"/>
  <c r="BC633" i="14"/>
  <c r="BD633" i="14"/>
  <c r="BE633" i="14"/>
  <c r="BC634" i="14"/>
  <c r="BD634" i="14"/>
  <c r="BE634" i="14"/>
  <c r="BC635" i="14"/>
  <c r="BD635" i="14"/>
  <c r="BE635" i="14"/>
  <c r="BC636" i="14"/>
  <c r="BD636" i="14"/>
  <c r="BE636" i="14"/>
  <c r="BC637" i="14"/>
  <c r="BD637" i="14"/>
  <c r="BE637" i="14"/>
  <c r="BC638" i="14"/>
  <c r="BD638" i="14"/>
  <c r="BE638" i="14"/>
  <c r="BC639" i="14"/>
  <c r="BD639" i="14"/>
  <c r="BE639" i="14"/>
  <c r="BC640" i="14"/>
  <c r="BD640" i="14"/>
  <c r="BE640" i="14"/>
  <c r="BC641" i="14"/>
  <c r="BD641" i="14"/>
  <c r="BE641" i="14"/>
  <c r="BC642" i="14"/>
  <c r="BD642" i="14"/>
  <c r="BE642" i="14"/>
  <c r="BC643" i="14"/>
  <c r="BD643" i="14"/>
  <c r="BE643" i="14"/>
  <c r="BC644" i="14"/>
  <c r="BD644" i="14"/>
  <c r="BE644" i="14"/>
  <c r="BC645" i="14"/>
  <c r="BD645" i="14"/>
  <c r="BE645" i="14"/>
  <c r="BC646" i="14"/>
  <c r="BD646" i="14"/>
  <c r="BE646" i="14"/>
  <c r="BC647" i="14"/>
  <c r="BD647" i="14"/>
  <c r="BE647" i="14"/>
  <c r="BC648" i="14"/>
  <c r="BD648" i="14"/>
  <c r="BE648" i="14"/>
  <c r="BC649" i="14"/>
  <c r="BD649" i="14"/>
  <c r="BE649" i="14"/>
  <c r="BC650" i="14"/>
  <c r="BD650" i="14"/>
  <c r="BE650" i="14"/>
  <c r="BC651" i="14"/>
  <c r="BD651" i="14"/>
  <c r="BE651" i="14"/>
  <c r="BC652" i="14"/>
  <c r="BD652" i="14"/>
  <c r="BE652" i="14"/>
  <c r="BC653" i="14"/>
  <c r="BD653" i="14"/>
  <c r="BE653" i="14"/>
  <c r="BC654" i="14"/>
  <c r="BD654" i="14"/>
  <c r="BE654" i="14"/>
  <c r="BC655" i="14"/>
  <c r="BD655" i="14"/>
  <c r="BE655" i="14"/>
  <c r="BC656" i="14"/>
  <c r="BD656" i="14"/>
  <c r="BE656" i="14"/>
  <c r="BC657" i="14"/>
  <c r="BD657" i="14"/>
  <c r="BE657" i="14"/>
  <c r="BC658" i="14"/>
  <c r="BD658" i="14"/>
  <c r="BE658" i="14"/>
  <c r="BC659" i="14"/>
  <c r="BD659" i="14"/>
  <c r="BE659" i="14"/>
  <c r="BC660" i="14"/>
  <c r="BD660" i="14"/>
  <c r="BE660" i="14"/>
  <c r="BC661" i="14"/>
  <c r="BD661" i="14"/>
  <c r="BE661" i="14"/>
  <c r="BC662" i="14"/>
  <c r="BD662" i="14"/>
  <c r="BE662" i="14"/>
  <c r="BC663" i="14"/>
  <c r="BD663" i="14"/>
  <c r="BE663" i="14"/>
  <c r="BC664" i="14"/>
  <c r="BD664" i="14"/>
  <c r="BE664" i="14"/>
  <c r="BC665" i="14"/>
  <c r="BD665" i="14"/>
  <c r="BE665" i="14"/>
  <c r="BC666" i="14"/>
  <c r="BD666" i="14"/>
  <c r="BE666" i="14"/>
  <c r="BC667" i="14"/>
  <c r="BD667" i="14"/>
  <c r="BE667" i="14"/>
  <c r="BC668" i="14"/>
  <c r="BD668" i="14"/>
  <c r="BE668" i="14"/>
  <c r="BC669" i="14"/>
  <c r="BD669" i="14"/>
  <c r="BE669" i="14"/>
  <c r="BC670" i="14"/>
  <c r="BD670" i="14"/>
  <c r="BE670" i="14"/>
  <c r="BC671" i="14"/>
  <c r="BD671" i="14"/>
  <c r="BE671" i="14"/>
  <c r="BC672" i="14"/>
  <c r="BD672" i="14"/>
  <c r="BE672" i="14"/>
  <c r="BC673" i="14"/>
  <c r="BD673" i="14"/>
  <c r="BE673" i="14"/>
  <c r="BC674" i="14"/>
  <c r="BD674" i="14"/>
  <c r="BE674" i="14"/>
  <c r="BC675" i="14"/>
  <c r="BD675" i="14"/>
  <c r="BE675" i="14"/>
  <c r="BC676" i="14"/>
  <c r="BD676" i="14"/>
  <c r="BE676" i="14"/>
  <c r="BC677" i="14"/>
  <c r="BD677" i="14"/>
  <c r="BE677" i="14"/>
  <c r="BC678" i="14"/>
  <c r="BD678" i="14"/>
  <c r="BE678" i="14"/>
  <c r="BC679" i="14"/>
  <c r="BD679" i="14"/>
  <c r="BE679" i="14"/>
  <c r="BC680" i="14"/>
  <c r="BD680" i="14"/>
  <c r="BE680" i="14"/>
  <c r="BC681" i="14"/>
  <c r="BD681" i="14"/>
  <c r="BE681" i="14"/>
  <c r="BC682" i="14"/>
  <c r="BD682" i="14"/>
  <c r="BE682" i="14"/>
  <c r="BC683" i="14"/>
  <c r="BD683" i="14"/>
  <c r="BE683" i="14"/>
  <c r="BC684" i="14"/>
  <c r="BD684" i="14"/>
  <c r="BE684" i="14"/>
  <c r="BC685" i="14"/>
  <c r="BD685" i="14"/>
  <c r="BE685" i="14"/>
  <c r="BC686" i="14"/>
  <c r="BD686" i="14"/>
  <c r="BE686" i="14"/>
  <c r="BC687" i="14"/>
  <c r="BD687" i="14"/>
  <c r="BE687" i="14"/>
  <c r="BC688" i="14"/>
  <c r="BD688" i="14"/>
  <c r="BE688" i="14"/>
  <c r="BC689" i="14"/>
  <c r="BD689" i="14"/>
  <c r="BE689" i="14"/>
  <c r="BC690" i="14"/>
  <c r="BD690" i="14"/>
  <c r="BE690" i="14"/>
  <c r="BC691" i="14"/>
  <c r="BD691" i="14"/>
  <c r="BE691" i="14"/>
  <c r="BC692" i="14"/>
  <c r="BD692" i="14"/>
  <c r="BE692" i="14"/>
  <c r="BC693" i="14"/>
  <c r="BD693" i="14"/>
  <c r="BE693" i="14"/>
  <c r="BC694" i="14"/>
  <c r="BD694" i="14"/>
  <c r="BE694" i="14"/>
  <c r="BC695" i="14"/>
  <c r="BD695" i="14"/>
  <c r="BE695" i="14"/>
  <c r="BC696" i="14"/>
  <c r="BD696" i="14"/>
  <c r="BE696" i="14"/>
  <c r="BC697" i="14"/>
  <c r="BD697" i="14"/>
  <c r="BE697" i="14"/>
  <c r="BC698" i="14"/>
  <c r="BD698" i="14"/>
  <c r="BE698" i="14"/>
  <c r="BC699" i="14"/>
  <c r="BD699" i="14"/>
  <c r="BE699" i="14"/>
  <c r="BC700" i="14"/>
  <c r="BD700" i="14"/>
  <c r="BE700" i="14"/>
  <c r="BC701" i="14"/>
  <c r="BD701" i="14"/>
  <c r="BE701" i="14"/>
  <c r="BC702" i="14"/>
  <c r="BD702" i="14"/>
  <c r="BE702" i="14"/>
  <c r="BC703" i="14"/>
  <c r="BD703" i="14"/>
  <c r="BE703" i="14"/>
  <c r="BC704" i="14"/>
  <c r="BD704" i="14"/>
  <c r="BE704" i="14"/>
  <c r="BC705" i="14"/>
  <c r="BD705" i="14"/>
  <c r="BE705" i="14"/>
  <c r="BC706" i="14"/>
  <c r="BD706" i="14"/>
  <c r="BE706" i="14"/>
  <c r="BC707" i="14"/>
  <c r="BD707" i="14"/>
  <c r="BE707" i="14"/>
  <c r="BC708" i="14"/>
  <c r="BD708" i="14"/>
  <c r="BE708" i="14"/>
  <c r="BC709" i="14"/>
  <c r="BD709" i="14"/>
  <c r="BE709" i="14"/>
  <c r="BC710" i="14"/>
  <c r="BD710" i="14"/>
  <c r="BE710" i="14"/>
  <c r="BC711" i="14"/>
  <c r="BD711" i="14"/>
  <c r="BE711" i="14"/>
  <c r="BC712" i="14"/>
  <c r="BD712" i="14"/>
  <c r="BE712" i="14"/>
  <c r="BC713" i="14"/>
  <c r="BD713" i="14"/>
  <c r="BE713" i="14"/>
  <c r="BC714" i="14"/>
  <c r="BD714" i="14"/>
  <c r="BE714" i="14"/>
  <c r="BC715" i="14"/>
  <c r="BD715" i="14"/>
  <c r="BE715" i="14"/>
  <c r="BC716" i="14"/>
  <c r="BD716" i="14"/>
  <c r="BE716" i="14"/>
  <c r="BC717" i="14"/>
  <c r="BD717" i="14"/>
  <c r="BE717" i="14"/>
  <c r="BC718" i="14"/>
  <c r="BD718" i="14"/>
  <c r="BE718" i="14"/>
  <c r="BC719" i="14"/>
  <c r="BD719" i="14"/>
  <c r="BE719" i="14"/>
  <c r="BC720" i="14"/>
  <c r="BD720" i="14"/>
  <c r="BE720" i="14"/>
  <c r="BC721" i="14"/>
  <c r="BD721" i="14"/>
  <c r="BE721" i="14"/>
  <c r="BC722" i="14"/>
  <c r="BD722" i="14"/>
  <c r="BE722" i="14"/>
  <c r="BC723" i="14"/>
  <c r="BD723" i="14"/>
  <c r="BE723" i="14"/>
  <c r="BC724" i="14"/>
  <c r="BD724" i="14"/>
  <c r="BE724" i="14"/>
  <c r="BC725" i="14"/>
  <c r="BD725" i="14"/>
  <c r="BE725" i="14"/>
  <c r="BC726" i="14"/>
  <c r="BD726" i="14"/>
  <c r="BE726" i="14"/>
  <c r="BC727" i="14"/>
  <c r="BD727" i="14"/>
  <c r="BE727" i="14"/>
  <c r="BC728" i="14"/>
  <c r="BD728" i="14"/>
  <c r="BE728" i="14"/>
  <c r="BC729" i="14"/>
  <c r="BD729" i="14"/>
  <c r="BE729" i="14"/>
  <c r="BC730" i="14"/>
  <c r="BD730" i="14"/>
  <c r="BE730" i="14"/>
  <c r="BC731" i="14"/>
  <c r="BD731" i="14"/>
  <c r="BE731" i="14"/>
  <c r="BC732" i="14"/>
  <c r="BD732" i="14"/>
  <c r="BE732" i="14"/>
  <c r="BC733" i="14"/>
  <c r="BD733" i="14"/>
  <c r="BE733" i="14"/>
  <c r="BC734" i="14"/>
  <c r="BD734" i="14"/>
  <c r="BE734" i="14"/>
  <c r="BC735" i="14"/>
  <c r="BD735" i="14"/>
  <c r="BE735" i="14"/>
  <c r="BC736" i="14"/>
  <c r="BD736" i="14"/>
  <c r="BE736" i="14"/>
  <c r="BC737" i="14"/>
  <c r="BD737" i="14"/>
  <c r="BE737" i="14"/>
  <c r="BC738" i="14"/>
  <c r="BD738" i="14"/>
  <c r="BE738" i="14"/>
  <c r="BC739" i="14"/>
  <c r="BD739" i="14"/>
  <c r="BE739" i="14"/>
  <c r="BC740" i="14"/>
  <c r="BD740" i="14"/>
  <c r="BE740" i="14"/>
  <c r="BC741" i="14"/>
  <c r="BD741" i="14"/>
  <c r="BE741" i="14"/>
  <c r="BC742" i="14"/>
  <c r="BD742" i="14"/>
  <c r="BE742" i="14"/>
  <c r="BC743" i="14"/>
  <c r="BD743" i="14"/>
  <c r="BE743" i="14"/>
  <c r="BC744" i="14"/>
  <c r="BD744" i="14"/>
  <c r="BE744" i="14"/>
  <c r="BC745" i="14"/>
  <c r="BD745" i="14"/>
  <c r="BE745" i="14"/>
  <c r="BC746" i="14"/>
  <c r="BD746" i="14"/>
  <c r="BE746" i="14"/>
  <c r="BC747" i="14"/>
  <c r="BD747" i="14"/>
  <c r="BE747" i="14"/>
  <c r="BC748" i="14"/>
  <c r="BD748" i="14"/>
  <c r="BE748" i="14"/>
  <c r="BC749" i="14"/>
  <c r="BD749" i="14"/>
  <c r="BE749" i="14"/>
  <c r="BC750" i="14"/>
  <c r="BD750" i="14"/>
  <c r="BE750" i="14"/>
  <c r="BC751" i="14"/>
  <c r="BD751" i="14"/>
  <c r="BE751" i="14"/>
  <c r="BC752" i="14"/>
  <c r="BD752" i="14"/>
  <c r="BE752" i="14"/>
  <c r="BC753" i="14"/>
  <c r="BD753" i="14"/>
  <c r="BE753" i="14"/>
  <c r="BC754" i="14"/>
  <c r="BD754" i="14"/>
  <c r="BE754" i="14"/>
  <c r="BC755" i="14"/>
  <c r="BD755" i="14"/>
  <c r="BE755" i="14"/>
  <c r="BC756" i="14"/>
  <c r="BD756" i="14"/>
  <c r="BE756" i="14"/>
  <c r="BC757" i="14"/>
  <c r="BD757" i="14"/>
  <c r="BE757" i="14"/>
  <c r="BC758" i="14"/>
  <c r="BD758" i="14"/>
  <c r="BE758" i="14"/>
  <c r="BC759" i="14"/>
  <c r="BD759" i="14"/>
  <c r="BE759" i="14"/>
  <c r="BC760" i="14"/>
  <c r="BD760" i="14"/>
  <c r="BE760" i="14"/>
  <c r="BC761" i="14"/>
  <c r="BD761" i="14"/>
  <c r="BE761" i="14"/>
  <c r="BC762" i="14"/>
  <c r="BD762" i="14"/>
  <c r="BE762" i="14"/>
  <c r="BC763" i="14"/>
  <c r="BD763" i="14"/>
  <c r="BE763" i="14"/>
  <c r="BC764" i="14"/>
  <c r="BD764" i="14"/>
  <c r="BE764" i="14"/>
  <c r="BC765" i="14"/>
  <c r="BD765" i="14"/>
  <c r="BE765" i="14"/>
  <c r="BC766" i="14"/>
  <c r="BD766" i="14"/>
  <c r="BE766" i="14"/>
  <c r="BC767" i="14"/>
  <c r="BD767" i="14"/>
  <c r="BE767" i="14"/>
  <c r="BC768" i="14"/>
  <c r="BD768" i="14"/>
  <c r="BE768" i="14"/>
  <c r="BC769" i="14"/>
  <c r="BD769" i="14"/>
  <c r="BE769" i="14"/>
  <c r="BC770" i="14"/>
  <c r="BD770" i="14"/>
  <c r="BE770" i="14"/>
  <c r="BC771" i="14"/>
  <c r="BD771" i="14"/>
  <c r="BE771" i="14"/>
  <c r="BC772" i="14"/>
  <c r="BD772" i="14"/>
  <c r="BE772" i="14"/>
  <c r="BC773" i="14"/>
  <c r="BD773" i="14"/>
  <c r="BE773" i="14"/>
  <c r="BC774" i="14"/>
  <c r="BD774" i="14"/>
  <c r="BE774" i="14"/>
  <c r="BC775" i="14"/>
  <c r="BD775" i="14"/>
  <c r="BE775" i="14"/>
  <c r="BC776" i="14"/>
  <c r="BD776" i="14"/>
  <c r="BE776" i="14"/>
  <c r="BC777" i="14"/>
  <c r="BD777" i="14"/>
  <c r="BE777" i="14"/>
  <c r="BC778" i="14"/>
  <c r="BD778" i="14"/>
  <c r="BE778" i="14"/>
  <c r="BC779" i="14"/>
  <c r="BD779" i="14"/>
  <c r="BE779" i="14"/>
  <c r="BC780" i="14"/>
  <c r="BD780" i="14"/>
  <c r="BE780" i="14"/>
  <c r="BC781" i="14"/>
  <c r="BD781" i="14"/>
  <c r="BE781" i="14"/>
  <c r="BC782" i="14"/>
  <c r="BD782" i="14"/>
  <c r="BE782" i="14"/>
  <c r="BC783" i="14"/>
  <c r="BD783" i="14"/>
  <c r="BE783" i="14"/>
  <c r="BC784" i="14"/>
  <c r="BD784" i="14"/>
  <c r="BE784" i="14"/>
  <c r="BC785" i="14"/>
  <c r="BD785" i="14"/>
  <c r="BE785" i="14"/>
  <c r="BC786" i="14"/>
  <c r="BD786" i="14"/>
  <c r="BE786" i="14"/>
  <c r="BC787" i="14"/>
  <c r="BD787" i="14"/>
  <c r="BE787" i="14"/>
  <c r="BC788" i="14"/>
  <c r="BD788" i="14"/>
  <c r="BE788" i="14"/>
  <c r="BC789" i="14"/>
  <c r="BD789" i="14"/>
  <c r="BE789" i="14"/>
  <c r="BC790" i="14"/>
  <c r="BD790" i="14"/>
  <c r="BE790" i="14"/>
  <c r="BC791" i="14"/>
  <c r="BD791" i="14"/>
  <c r="BE791" i="14"/>
  <c r="BC792" i="14"/>
  <c r="BD792" i="14"/>
  <c r="BE792" i="14"/>
  <c r="BC793" i="14"/>
  <c r="BD793" i="14"/>
  <c r="BE793" i="14"/>
  <c r="BC794" i="14"/>
  <c r="BD794" i="14"/>
  <c r="BE794" i="14"/>
  <c r="BC795" i="14"/>
  <c r="BD795" i="14"/>
  <c r="BE795" i="14"/>
  <c r="BC796" i="14"/>
  <c r="BD796" i="14"/>
  <c r="BE796" i="14"/>
  <c r="BC797" i="14"/>
  <c r="BD797" i="14"/>
  <c r="BE797" i="14"/>
  <c r="BC798" i="14"/>
  <c r="BD798" i="14"/>
  <c r="BE798" i="14"/>
  <c r="BC799" i="14"/>
  <c r="BD799" i="14"/>
  <c r="BE799" i="14"/>
  <c r="BC800" i="14"/>
  <c r="BD800" i="14"/>
  <c r="BE800" i="14"/>
  <c r="BC801" i="14"/>
  <c r="BD801" i="14"/>
  <c r="BE801" i="14"/>
  <c r="BC802" i="14"/>
  <c r="BD802" i="14"/>
  <c r="BE802" i="14"/>
  <c r="BC803" i="14"/>
  <c r="BD803" i="14"/>
  <c r="BE803" i="14"/>
  <c r="BC804" i="14"/>
  <c r="BD804" i="14"/>
  <c r="BE804" i="14"/>
  <c r="BC805" i="14"/>
  <c r="BD805" i="14"/>
  <c r="BE805" i="14"/>
  <c r="BC806" i="14"/>
  <c r="BD806" i="14"/>
  <c r="BE806" i="14"/>
  <c r="BC807" i="14"/>
  <c r="BD807" i="14"/>
  <c r="BE807" i="14"/>
  <c r="BC808" i="14"/>
  <c r="BD808" i="14"/>
  <c r="BE808" i="14"/>
  <c r="BC809" i="14"/>
  <c r="BD809" i="14"/>
  <c r="BE809" i="14"/>
  <c r="BC810" i="14"/>
  <c r="BD810" i="14"/>
  <c r="BE810" i="14"/>
  <c r="BC811" i="14"/>
  <c r="BD811" i="14"/>
  <c r="BE811" i="14"/>
  <c r="BC812" i="14"/>
  <c r="BD812" i="14"/>
  <c r="BE812" i="14"/>
  <c r="BC813" i="14"/>
  <c r="BD813" i="14"/>
  <c r="BE813" i="14"/>
  <c r="BC814" i="14"/>
  <c r="BD814" i="14"/>
  <c r="BE814" i="14"/>
  <c r="BC815" i="14"/>
  <c r="BD815" i="14"/>
  <c r="BE815" i="14"/>
  <c r="BC816" i="14"/>
  <c r="BD816" i="14"/>
  <c r="BE816" i="14"/>
  <c r="BC817" i="14"/>
  <c r="BD817" i="14"/>
  <c r="BE817" i="14"/>
  <c r="BC818" i="14"/>
  <c r="BD818" i="14"/>
  <c r="BE818" i="14"/>
  <c r="BC819" i="14"/>
  <c r="BD819" i="14"/>
  <c r="BE819" i="14"/>
  <c r="BC820" i="14"/>
  <c r="BD820" i="14"/>
  <c r="BE820" i="14"/>
  <c r="BC821" i="14"/>
  <c r="BD821" i="14"/>
  <c r="BE821" i="14"/>
  <c r="BC822" i="14"/>
  <c r="BD822" i="14"/>
  <c r="BE822" i="14"/>
  <c r="BC823" i="14"/>
  <c r="BD823" i="14"/>
  <c r="BE823" i="14"/>
  <c r="BC824" i="14"/>
  <c r="BD824" i="14"/>
  <c r="BE824" i="14"/>
  <c r="BC825" i="14"/>
  <c r="BD825" i="14"/>
  <c r="BE825" i="14"/>
  <c r="BC826" i="14"/>
  <c r="BD826" i="14"/>
  <c r="BE826" i="14"/>
  <c r="BC827" i="14"/>
  <c r="BD827" i="14"/>
  <c r="BE827" i="14"/>
  <c r="BC828" i="14"/>
  <c r="BD828" i="14"/>
  <c r="BE828" i="14"/>
  <c r="BC829" i="14"/>
  <c r="BD829" i="14"/>
  <c r="BE829" i="14"/>
  <c r="BC830" i="14"/>
  <c r="BD830" i="14"/>
  <c r="BE830" i="14"/>
  <c r="BC831" i="14"/>
  <c r="BD831" i="14"/>
  <c r="BE831" i="14"/>
  <c r="BC832" i="14"/>
  <c r="BD832" i="14"/>
  <c r="BE832" i="14"/>
  <c r="BC833" i="14"/>
  <c r="BD833" i="14"/>
  <c r="BE833" i="14"/>
  <c r="BC834" i="14"/>
  <c r="BD834" i="14"/>
  <c r="BE834" i="14"/>
  <c r="BC835" i="14"/>
  <c r="BD835" i="14"/>
  <c r="BE835" i="14"/>
  <c r="BC836" i="14"/>
  <c r="BD836" i="14"/>
  <c r="BE836" i="14"/>
  <c r="BC837" i="14"/>
  <c r="BD837" i="14"/>
  <c r="BE837" i="14"/>
  <c r="BC838" i="14"/>
  <c r="BD838" i="14"/>
  <c r="BE838" i="14"/>
  <c r="BC839" i="14"/>
  <c r="BD839" i="14"/>
  <c r="BE839" i="14"/>
  <c r="BC840" i="14"/>
  <c r="BD840" i="14"/>
  <c r="BE840" i="14"/>
  <c r="BC841" i="14"/>
  <c r="BD841" i="14"/>
  <c r="BE841" i="14"/>
  <c r="BC842" i="14"/>
  <c r="BD842" i="14"/>
  <c r="BE842" i="14"/>
  <c r="BC843" i="14"/>
  <c r="BD843" i="14"/>
  <c r="BE843" i="14"/>
  <c r="BC844" i="14"/>
  <c r="BD844" i="14"/>
  <c r="BE844" i="14"/>
  <c r="BC845" i="14"/>
  <c r="BD845" i="14"/>
  <c r="BE845" i="14"/>
  <c r="BC846" i="14"/>
  <c r="BD846" i="14"/>
  <c r="BE846" i="14"/>
  <c r="BC847" i="14"/>
  <c r="BD847" i="14"/>
  <c r="BE847" i="14"/>
  <c r="BC848" i="14"/>
  <c r="BD848" i="14"/>
  <c r="BE848" i="14"/>
  <c r="BC849" i="14"/>
  <c r="BD849" i="14"/>
  <c r="BE849" i="14"/>
  <c r="BC850" i="14"/>
  <c r="BD850" i="14"/>
  <c r="BE850" i="14"/>
  <c r="BC851" i="14"/>
  <c r="BD851" i="14"/>
  <c r="BE851" i="14"/>
  <c r="BC852" i="14"/>
  <c r="BD852" i="14"/>
  <c r="BE852" i="14"/>
  <c r="BC853" i="14"/>
  <c r="BD853" i="14"/>
  <c r="BE853" i="14"/>
  <c r="BC854" i="14"/>
  <c r="BD854" i="14"/>
  <c r="BE854" i="14"/>
  <c r="BC855" i="14"/>
  <c r="BD855" i="14"/>
  <c r="BE855" i="14"/>
  <c r="BC856" i="14"/>
  <c r="BD856" i="14"/>
  <c r="BE856" i="14"/>
  <c r="BC857" i="14"/>
  <c r="BD857" i="14"/>
  <c r="BE857" i="14"/>
  <c r="BC858" i="14"/>
  <c r="BD858" i="14"/>
  <c r="BE858" i="14"/>
  <c r="BC859" i="14"/>
  <c r="BD859" i="14"/>
  <c r="BE859" i="14"/>
  <c r="BC860" i="14"/>
  <c r="BD860" i="14"/>
  <c r="BE860" i="14"/>
  <c r="BC861" i="14"/>
  <c r="BD861" i="14"/>
  <c r="BE861" i="14"/>
  <c r="BC862" i="14"/>
  <c r="BD862" i="14"/>
  <c r="BE862" i="14"/>
  <c r="BC863" i="14"/>
  <c r="BD863" i="14"/>
  <c r="BE863" i="14"/>
  <c r="BC864" i="14"/>
  <c r="BD864" i="14"/>
  <c r="BE864" i="14"/>
  <c r="BC865" i="14"/>
  <c r="BD865" i="14"/>
  <c r="BE865" i="14"/>
  <c r="BC866" i="14"/>
  <c r="BD866" i="14"/>
  <c r="BE866" i="14"/>
  <c r="BC867" i="14"/>
  <c r="BD867" i="14"/>
  <c r="BE867" i="14"/>
  <c r="BC868" i="14"/>
  <c r="BD868" i="14"/>
  <c r="BE868" i="14"/>
  <c r="BC869" i="14"/>
  <c r="BD869" i="14"/>
  <c r="BE869" i="14"/>
  <c r="BC870" i="14"/>
  <c r="BD870" i="14"/>
  <c r="BE870" i="14"/>
  <c r="BC871" i="14"/>
  <c r="BD871" i="14"/>
  <c r="BE871" i="14"/>
  <c r="BC872" i="14"/>
  <c r="BD872" i="14"/>
  <c r="BE872" i="14"/>
  <c r="BC873" i="14"/>
  <c r="BD873" i="14"/>
  <c r="BE873" i="14"/>
  <c r="BC874" i="14"/>
  <c r="BD874" i="14"/>
  <c r="BE874" i="14"/>
  <c r="BC875" i="14"/>
  <c r="BD875" i="14"/>
  <c r="BE875" i="14"/>
  <c r="BC876" i="14"/>
  <c r="BD876" i="14"/>
  <c r="BE876" i="14"/>
  <c r="BC877" i="14"/>
  <c r="BD877" i="14"/>
  <c r="BE877" i="14"/>
  <c r="BC878" i="14"/>
  <c r="BD878" i="14"/>
  <c r="BE878" i="14"/>
  <c r="BC879" i="14"/>
  <c r="BD879" i="14"/>
  <c r="BE879" i="14"/>
  <c r="BC880" i="14"/>
  <c r="BD880" i="14"/>
  <c r="BE880" i="14"/>
  <c r="BC881" i="14"/>
  <c r="BD881" i="14"/>
  <c r="BE881" i="14"/>
  <c r="BC882" i="14"/>
  <c r="BD882" i="14"/>
  <c r="BE882" i="14"/>
  <c r="BC883" i="14"/>
  <c r="BD883" i="14"/>
  <c r="BE883" i="14"/>
  <c r="BC884" i="14"/>
  <c r="BD884" i="14"/>
  <c r="BE884" i="14"/>
  <c r="BC885" i="14"/>
  <c r="BD885" i="14"/>
  <c r="BE885" i="14"/>
  <c r="BC886" i="14"/>
  <c r="BD886" i="14"/>
  <c r="BE886" i="14"/>
  <c r="BC887" i="14"/>
  <c r="BD887" i="14"/>
  <c r="BE887" i="14"/>
  <c r="BC888" i="14"/>
  <c r="BD888" i="14"/>
  <c r="BE888" i="14"/>
  <c r="BC889" i="14"/>
  <c r="BD889" i="14"/>
  <c r="BE889" i="14"/>
  <c r="BC890" i="14"/>
  <c r="BD890" i="14"/>
  <c r="BE890" i="14"/>
  <c r="BC891" i="14"/>
  <c r="BD891" i="14"/>
  <c r="BE891" i="14"/>
  <c r="BC892" i="14"/>
  <c r="BD892" i="14"/>
  <c r="BE892" i="14"/>
  <c r="BC893" i="14"/>
  <c r="BD893" i="14"/>
  <c r="BE893" i="14"/>
  <c r="BC894" i="14"/>
  <c r="BD894" i="14"/>
  <c r="BE894" i="14"/>
  <c r="BC895" i="14"/>
  <c r="BD895" i="14"/>
  <c r="BE895" i="14"/>
  <c r="BC896" i="14"/>
  <c r="BD896" i="14"/>
  <c r="BE896" i="14"/>
  <c r="BC897" i="14"/>
  <c r="BD897" i="14"/>
  <c r="BE897" i="14"/>
  <c r="BC898" i="14"/>
  <c r="BD898" i="14"/>
  <c r="BE898" i="14"/>
  <c r="BC899" i="14"/>
  <c r="BD899" i="14"/>
  <c r="BE899" i="14"/>
  <c r="BC900" i="14"/>
  <c r="BD900" i="14"/>
  <c r="BE900" i="14"/>
  <c r="BC901" i="14"/>
  <c r="BD901" i="14"/>
  <c r="BE901" i="14"/>
  <c r="BC902" i="14"/>
  <c r="BD902" i="14"/>
  <c r="BE902" i="14"/>
  <c r="BC903" i="14"/>
  <c r="BD903" i="14"/>
  <c r="BE903" i="14"/>
  <c r="BC904" i="14"/>
  <c r="BD904" i="14"/>
  <c r="BE904" i="14"/>
  <c r="BC905" i="14"/>
  <c r="BD905" i="14"/>
  <c r="BE905" i="14"/>
  <c r="BC906" i="14"/>
  <c r="BD906" i="14"/>
  <c r="BE906" i="14"/>
  <c r="BC907" i="14"/>
  <c r="BD907" i="14"/>
  <c r="BE907" i="14"/>
  <c r="BC908" i="14"/>
  <c r="BD908" i="14"/>
  <c r="BE908" i="14"/>
  <c r="BC909" i="14"/>
  <c r="BD909" i="14"/>
  <c r="BE909" i="14"/>
  <c r="BC910" i="14"/>
  <c r="BD910" i="14"/>
  <c r="BE910" i="14"/>
  <c r="BC911" i="14"/>
  <c r="BD911" i="14"/>
  <c r="BE911" i="14"/>
  <c r="BC912" i="14"/>
  <c r="BD912" i="14"/>
  <c r="BE912" i="14"/>
  <c r="BC913" i="14"/>
  <c r="BD913" i="14"/>
  <c r="BE913" i="14"/>
  <c r="BC914" i="14"/>
  <c r="BD914" i="14"/>
  <c r="BE914" i="14"/>
  <c r="BC915" i="14"/>
  <c r="BD915" i="14"/>
  <c r="BE915" i="14"/>
  <c r="BC916" i="14"/>
  <c r="BD916" i="14"/>
  <c r="BE916" i="14"/>
  <c r="BC917" i="14"/>
  <c r="BD917" i="14"/>
  <c r="BE917" i="14"/>
  <c r="BC918" i="14"/>
  <c r="BD918" i="14"/>
  <c r="BE918" i="14"/>
  <c r="BC919" i="14"/>
  <c r="BD919" i="14"/>
  <c r="BE919" i="14"/>
  <c r="BC920" i="14"/>
  <c r="BD920" i="14"/>
  <c r="BE920" i="14"/>
  <c r="BC921" i="14"/>
  <c r="BD921" i="14"/>
  <c r="BE921" i="14"/>
  <c r="BC922" i="14"/>
  <c r="BD922" i="14"/>
  <c r="BE922" i="14"/>
  <c r="BC923" i="14"/>
  <c r="BD923" i="14"/>
  <c r="BE923" i="14"/>
  <c r="BC924" i="14"/>
  <c r="BD924" i="14"/>
  <c r="BE924" i="14"/>
  <c r="BC925" i="14"/>
  <c r="BD925" i="14"/>
  <c r="BE925" i="14"/>
  <c r="BC926" i="14"/>
  <c r="BD926" i="14"/>
  <c r="BE926" i="14"/>
  <c r="BC927" i="14"/>
  <c r="BD927" i="14"/>
  <c r="BE927" i="14"/>
  <c r="BC928" i="14"/>
  <c r="BD928" i="14"/>
  <c r="BE928" i="14"/>
  <c r="BC929" i="14"/>
  <c r="BD929" i="14"/>
  <c r="BE929" i="14"/>
  <c r="BC930" i="14"/>
  <c r="BD930" i="14"/>
  <c r="BE930" i="14"/>
  <c r="BC931" i="14"/>
  <c r="BD931" i="14"/>
  <c r="BE931" i="14"/>
  <c r="BC932" i="14"/>
  <c r="BD932" i="14"/>
  <c r="BE932" i="14"/>
  <c r="BC933" i="14"/>
  <c r="BD933" i="14"/>
  <c r="BE933" i="14"/>
  <c r="BC934" i="14"/>
  <c r="BD934" i="14"/>
  <c r="BE934" i="14"/>
  <c r="BC935" i="14"/>
  <c r="BD935" i="14"/>
  <c r="BE935" i="14"/>
  <c r="BC936" i="14"/>
  <c r="BD936" i="14"/>
  <c r="BE936" i="14"/>
  <c r="BC937" i="14"/>
  <c r="BD937" i="14"/>
  <c r="BE937" i="14"/>
  <c r="BC938" i="14"/>
  <c r="BD938" i="14"/>
  <c r="BE938" i="14"/>
  <c r="BC939" i="14"/>
  <c r="BD939" i="14"/>
  <c r="BE939" i="14"/>
  <c r="BC940" i="14"/>
  <c r="BD940" i="14"/>
  <c r="BE940" i="14"/>
  <c r="BC941" i="14"/>
  <c r="BD941" i="14"/>
  <c r="BE941" i="14"/>
  <c r="BC942" i="14"/>
  <c r="BD942" i="14"/>
  <c r="BE942" i="14"/>
  <c r="BC943" i="14"/>
  <c r="BD943" i="14"/>
  <c r="BE943" i="14"/>
  <c r="BC944" i="14"/>
  <c r="BD944" i="14"/>
  <c r="BE944" i="14"/>
  <c r="BC945" i="14"/>
  <c r="BD945" i="14"/>
  <c r="BE945" i="14"/>
  <c r="BC946" i="14"/>
  <c r="BD946" i="14"/>
  <c r="BE946" i="14"/>
  <c r="BC947" i="14"/>
  <c r="BD947" i="14"/>
  <c r="BE947" i="14"/>
  <c r="BC948" i="14"/>
  <c r="BD948" i="14"/>
  <c r="BE948" i="14"/>
  <c r="BC949" i="14"/>
  <c r="BD949" i="14"/>
  <c r="BE949" i="14"/>
  <c r="BC950" i="14"/>
  <c r="BD950" i="14"/>
  <c r="BE950" i="14"/>
  <c r="BC951" i="14"/>
  <c r="BD951" i="14"/>
  <c r="BE951" i="14"/>
  <c r="BC952" i="14"/>
  <c r="BD952" i="14"/>
  <c r="BE952" i="14"/>
  <c r="BC953" i="14"/>
  <c r="BD953" i="14"/>
  <c r="BE953" i="14"/>
  <c r="BC954" i="14"/>
  <c r="BD954" i="14"/>
  <c r="BE954" i="14"/>
  <c r="BC955" i="14"/>
  <c r="BD955" i="14"/>
  <c r="BE955" i="14"/>
  <c r="BC956" i="14"/>
  <c r="BD956" i="14"/>
  <c r="BE956" i="14"/>
  <c r="BC957" i="14"/>
  <c r="BD957" i="14"/>
  <c r="BE957" i="14"/>
  <c r="BC958" i="14"/>
  <c r="BD958" i="14"/>
  <c r="BE958" i="14"/>
  <c r="BC959" i="14"/>
  <c r="BD959" i="14"/>
  <c r="BE959" i="14"/>
  <c r="BC960" i="14"/>
  <c r="BD960" i="14"/>
  <c r="BE960" i="14"/>
  <c r="BC961" i="14"/>
  <c r="BD961" i="14"/>
  <c r="BE961" i="14"/>
  <c r="BC962" i="14"/>
  <c r="BD962" i="14"/>
  <c r="BE962" i="14"/>
  <c r="BC963" i="14"/>
  <c r="BD963" i="14"/>
  <c r="BE963" i="14"/>
  <c r="BC964" i="14"/>
  <c r="BD964" i="14"/>
  <c r="BE964" i="14"/>
  <c r="BC965" i="14"/>
  <c r="BD965" i="14"/>
  <c r="BE965" i="14"/>
  <c r="BC966" i="14"/>
  <c r="BD966" i="14"/>
  <c r="BE966" i="14"/>
  <c r="BC967" i="14"/>
  <c r="BD967" i="14"/>
  <c r="BE967" i="14"/>
  <c r="BC968" i="14"/>
  <c r="BD968" i="14"/>
  <c r="BE968" i="14"/>
  <c r="BC969" i="14"/>
  <c r="BD969" i="14"/>
  <c r="BE969" i="14"/>
  <c r="BC970" i="14"/>
  <c r="BD970" i="14"/>
  <c r="BE970" i="14"/>
  <c r="BC971" i="14"/>
  <c r="BD971" i="14"/>
  <c r="BE971" i="14"/>
  <c r="BC972" i="14"/>
  <c r="BD972" i="14"/>
  <c r="BE972" i="14"/>
  <c r="BC973" i="14"/>
  <c r="BD973" i="14"/>
  <c r="BE973" i="14"/>
  <c r="BC974" i="14"/>
  <c r="BD974" i="14"/>
  <c r="BE974" i="14"/>
  <c r="BC975" i="14"/>
  <c r="BD975" i="14"/>
  <c r="BE975" i="14"/>
  <c r="BC976" i="14"/>
  <c r="BD976" i="14"/>
  <c r="BE976" i="14"/>
  <c r="BC977" i="14"/>
  <c r="BD977" i="14"/>
  <c r="BE977" i="14"/>
  <c r="BC978" i="14"/>
  <c r="BD978" i="14"/>
  <c r="BE978" i="14"/>
  <c r="BC979" i="14"/>
  <c r="BD979" i="14"/>
  <c r="BE979" i="14"/>
  <c r="BC980" i="14"/>
  <c r="BD980" i="14"/>
  <c r="BE980" i="14"/>
  <c r="BC981" i="14"/>
  <c r="BD981" i="14"/>
  <c r="BE981" i="14"/>
  <c r="BC982" i="14"/>
  <c r="BD982" i="14"/>
  <c r="BE982" i="14"/>
  <c r="BC983" i="14"/>
  <c r="BD983" i="14"/>
  <c r="BE983" i="14"/>
  <c r="BC984" i="14"/>
  <c r="BD984" i="14"/>
  <c r="BE984" i="14"/>
  <c r="BC985" i="14"/>
  <c r="BD985" i="14"/>
  <c r="BE985" i="14"/>
  <c r="BC986" i="14"/>
  <c r="BD986" i="14"/>
  <c r="BE986" i="14"/>
  <c r="BC987" i="14"/>
  <c r="BD987" i="14"/>
  <c r="BE987" i="14"/>
  <c r="BC988" i="14"/>
  <c r="BD988" i="14"/>
  <c r="BE988" i="14"/>
  <c r="BC989" i="14"/>
  <c r="BD989" i="14"/>
  <c r="BE989" i="14"/>
  <c r="BC990" i="14"/>
  <c r="BD990" i="14"/>
  <c r="BE990" i="14"/>
  <c r="BC991" i="14"/>
  <c r="BD991" i="14"/>
  <c r="BE991" i="14"/>
  <c r="BC992" i="14"/>
  <c r="BD992" i="14"/>
  <c r="BE992" i="14"/>
  <c r="BC993" i="14"/>
  <c r="BD993" i="14"/>
  <c r="BE993" i="14"/>
  <c r="BC994" i="14"/>
  <c r="BD994" i="14"/>
  <c r="BE994" i="14"/>
  <c r="BC995" i="14"/>
  <c r="BD995" i="14"/>
  <c r="BE995" i="14"/>
  <c r="BC996" i="14"/>
  <c r="BD996" i="14"/>
  <c r="BE996" i="14"/>
  <c r="BC997" i="14"/>
  <c r="BD997" i="14"/>
  <c r="BE997" i="14"/>
  <c r="BC998" i="14"/>
  <c r="BD998" i="14"/>
  <c r="BE998" i="14"/>
  <c r="BC999" i="14"/>
  <c r="BD999" i="14"/>
  <c r="BE999" i="14"/>
  <c r="BC1000" i="14"/>
  <c r="BD1000" i="14"/>
  <c r="BE1000" i="14"/>
  <c r="BC1001" i="14"/>
  <c r="BD1001" i="14"/>
  <c r="BE1001" i="14"/>
  <c r="BC1002" i="14"/>
  <c r="BD1002" i="14"/>
  <c r="BE1002" i="14"/>
  <c r="BC1003" i="14"/>
  <c r="BD1003" i="14"/>
  <c r="BE1003" i="14"/>
  <c r="BC1004" i="14"/>
  <c r="BD1004" i="14"/>
  <c r="BE1004" i="14"/>
  <c r="BC1005" i="14"/>
  <c r="BD1005" i="14"/>
  <c r="BE1005" i="14"/>
  <c r="BC1006" i="14"/>
  <c r="BD1006" i="14"/>
  <c r="BE1006" i="14"/>
  <c r="BC1007" i="14"/>
  <c r="BD1007" i="14"/>
  <c r="BE1007" i="14"/>
  <c r="BC1008" i="14"/>
  <c r="BD1008" i="14"/>
  <c r="BE1008" i="14"/>
  <c r="BC1009" i="14"/>
  <c r="BD1009" i="14"/>
  <c r="BE1009" i="14"/>
  <c r="BC2" i="14"/>
  <c r="BD2" i="14"/>
  <c r="BE2" i="14"/>
  <c r="W690" i="1" l="1"/>
  <c r="BF2" i="14" l="1"/>
  <c r="BF3" i="14"/>
  <c r="BF4" i="14"/>
  <c r="BF5" i="14"/>
  <c r="BF6" i="14"/>
  <c r="BF7" i="14"/>
  <c r="BF8" i="14"/>
  <c r="BF9" i="14"/>
  <c r="BF10" i="14"/>
  <c r="BF11" i="14"/>
  <c r="BF12" i="14"/>
  <c r="BF13" i="14"/>
  <c r="BF14" i="14"/>
  <c r="BF15" i="14"/>
  <c r="BF16" i="14"/>
  <c r="BF17" i="14"/>
  <c r="BF18" i="14"/>
  <c r="BF19" i="14"/>
  <c r="BF20" i="14"/>
  <c r="BF21" i="14"/>
  <c r="BF22" i="14"/>
  <c r="BF23" i="14"/>
  <c r="BF24" i="14"/>
  <c r="BF25" i="14"/>
  <c r="BF26" i="14"/>
  <c r="BF27" i="14"/>
  <c r="BF28" i="14"/>
  <c r="BF29" i="14"/>
  <c r="BF30" i="14"/>
  <c r="BF31" i="14"/>
  <c r="BF32" i="14"/>
  <c r="BF33" i="14"/>
  <c r="BF34" i="14"/>
  <c r="BF35" i="14"/>
  <c r="BF36" i="14"/>
  <c r="BF37" i="14"/>
  <c r="BF38" i="14"/>
  <c r="BF39" i="14"/>
  <c r="BF40" i="14"/>
  <c r="BF41" i="14"/>
  <c r="BF42" i="14"/>
  <c r="BF43" i="14"/>
  <c r="BF44" i="14"/>
  <c r="BF45" i="14"/>
  <c r="BF46" i="14"/>
  <c r="BF47" i="14"/>
  <c r="BF48" i="14"/>
  <c r="BF49" i="14"/>
  <c r="BF50" i="14"/>
  <c r="BF51" i="14"/>
  <c r="BF52" i="14"/>
  <c r="BF53" i="14"/>
  <c r="BF54" i="14"/>
  <c r="BF55" i="14"/>
  <c r="BF56" i="14"/>
  <c r="BF57" i="14"/>
  <c r="BF58" i="14"/>
  <c r="BF59" i="14"/>
  <c r="BF60" i="14"/>
  <c r="BF61" i="14"/>
  <c r="BF62" i="14"/>
  <c r="BF63" i="14"/>
  <c r="BF64" i="14"/>
  <c r="BF65" i="14"/>
  <c r="BF66" i="14"/>
  <c r="BF67" i="14"/>
  <c r="BF68" i="14"/>
  <c r="BF69" i="14"/>
  <c r="BF70" i="14"/>
  <c r="BF71" i="14"/>
  <c r="BF72" i="14"/>
  <c r="BF73" i="14"/>
  <c r="BF74" i="14"/>
  <c r="BF75" i="14"/>
  <c r="BF76" i="14"/>
  <c r="BF77" i="14"/>
  <c r="BF78" i="14"/>
  <c r="BF79" i="14"/>
  <c r="BF80" i="14"/>
  <c r="BF81" i="14"/>
  <c r="BF82" i="14"/>
  <c r="BF83" i="14"/>
  <c r="BF84" i="14"/>
  <c r="BF85" i="14"/>
  <c r="BF86" i="14"/>
  <c r="BF87" i="14"/>
  <c r="BF88" i="14"/>
  <c r="BF89" i="14"/>
  <c r="BF90" i="14"/>
  <c r="BF91" i="14"/>
  <c r="BF92" i="14"/>
  <c r="BF93" i="14"/>
  <c r="BF94" i="14"/>
  <c r="BF95" i="14"/>
  <c r="BF96" i="14"/>
  <c r="BF97" i="14"/>
  <c r="BF98" i="14"/>
  <c r="BF99" i="14"/>
  <c r="BF100" i="14"/>
  <c r="BF101" i="14"/>
  <c r="BF102" i="14"/>
  <c r="BF103" i="14"/>
  <c r="BF104" i="14"/>
  <c r="BF105" i="14"/>
  <c r="BF106" i="14"/>
  <c r="BF107" i="14"/>
  <c r="BF108" i="14"/>
  <c r="BF109" i="14"/>
  <c r="BF110" i="14"/>
  <c r="BF111" i="14"/>
  <c r="BF112" i="14"/>
  <c r="BF113" i="14"/>
  <c r="BF114" i="14"/>
  <c r="BF115" i="14"/>
  <c r="BF116" i="14"/>
  <c r="BF117" i="14"/>
  <c r="BF118" i="14"/>
  <c r="BF119" i="14"/>
  <c r="BF120" i="14"/>
  <c r="BF121" i="14"/>
  <c r="BF122" i="14"/>
  <c r="BF123" i="14"/>
  <c r="BF124" i="14"/>
  <c r="BF125" i="14"/>
  <c r="BF126" i="14"/>
  <c r="BF127" i="14"/>
  <c r="BF128" i="14"/>
  <c r="BF129" i="14"/>
  <c r="BF130" i="14"/>
  <c r="BF131" i="14"/>
  <c r="BF132" i="14"/>
  <c r="BF133" i="14"/>
  <c r="BF134" i="14"/>
  <c r="BF135" i="14"/>
  <c r="BF136" i="14"/>
  <c r="BF137" i="14"/>
  <c r="BF138" i="14"/>
  <c r="BF139" i="14"/>
  <c r="BF140" i="14"/>
  <c r="BF141" i="14"/>
  <c r="BF142" i="14"/>
  <c r="BF143" i="14"/>
  <c r="BF144" i="14"/>
  <c r="BF145" i="14"/>
  <c r="BF146" i="14"/>
  <c r="BF147" i="14"/>
  <c r="BF148" i="14"/>
  <c r="BF149" i="14"/>
  <c r="BF150" i="14"/>
  <c r="BF151" i="14"/>
  <c r="BF152" i="14"/>
  <c r="BF153" i="14"/>
  <c r="BF154" i="14"/>
  <c r="BF155" i="14"/>
  <c r="BF156" i="14"/>
  <c r="BF157" i="14"/>
  <c r="BF158" i="14"/>
  <c r="BF159" i="14"/>
  <c r="BF160" i="14"/>
  <c r="BF161" i="14"/>
  <c r="BF162" i="14"/>
  <c r="BF163" i="14"/>
  <c r="BF164" i="14"/>
  <c r="BF165" i="14"/>
  <c r="BF166" i="14"/>
  <c r="BF167" i="14"/>
  <c r="BF168" i="14"/>
  <c r="BF169" i="14"/>
  <c r="BF170" i="14"/>
  <c r="BF171" i="14"/>
  <c r="BF172" i="14"/>
  <c r="BF173" i="14"/>
  <c r="BF174" i="14"/>
  <c r="BF175" i="14"/>
  <c r="BF176" i="14"/>
  <c r="BF177" i="14"/>
  <c r="BF178" i="14"/>
  <c r="BF179" i="14"/>
  <c r="BF180" i="14"/>
  <c r="BF181" i="14"/>
  <c r="BF182" i="14"/>
  <c r="BF183" i="14"/>
  <c r="BF184" i="14"/>
  <c r="BF185" i="14"/>
  <c r="BF186" i="14"/>
  <c r="BF187" i="14"/>
  <c r="BF188" i="14"/>
  <c r="BF189" i="14"/>
  <c r="BF190" i="14"/>
  <c r="BF191" i="14"/>
  <c r="BF192" i="14"/>
  <c r="BF193" i="14"/>
  <c r="BF194" i="14"/>
  <c r="BF195" i="14"/>
  <c r="BF196" i="14"/>
  <c r="BF197" i="14"/>
  <c r="BF198" i="14"/>
  <c r="BF199" i="14"/>
  <c r="BF200" i="14"/>
  <c r="BF201" i="14"/>
  <c r="BF202" i="14"/>
  <c r="BF203" i="14"/>
  <c r="BF204" i="14"/>
  <c r="BF205" i="14"/>
  <c r="BF206" i="14"/>
  <c r="BF207" i="14"/>
  <c r="BF208" i="14"/>
  <c r="BF209" i="14"/>
  <c r="BF210" i="14"/>
  <c r="BF211" i="14"/>
  <c r="BF212" i="14"/>
  <c r="BF213" i="14"/>
  <c r="BF214" i="14"/>
  <c r="BF215" i="14"/>
  <c r="BF216" i="14"/>
  <c r="BF217" i="14"/>
  <c r="BF218" i="14"/>
  <c r="BF219" i="14"/>
  <c r="BF220" i="14"/>
  <c r="BF221" i="14"/>
  <c r="BF222" i="14"/>
  <c r="BF223" i="14"/>
  <c r="BF224" i="14"/>
  <c r="BF225" i="14"/>
  <c r="BF226" i="14"/>
  <c r="BF227" i="14"/>
  <c r="BF228" i="14"/>
  <c r="BF229" i="14"/>
  <c r="BF230" i="14"/>
  <c r="BF231" i="14"/>
  <c r="BF232" i="14"/>
  <c r="BF233" i="14"/>
  <c r="BF234" i="14"/>
  <c r="BF235" i="14"/>
  <c r="BF236" i="14"/>
  <c r="BF237" i="14"/>
  <c r="BF238" i="14"/>
  <c r="BF239" i="14"/>
  <c r="BF240" i="14"/>
  <c r="BF241" i="14"/>
  <c r="BF242" i="14"/>
  <c r="BF243" i="14"/>
  <c r="BF244" i="14"/>
  <c r="BF245" i="14"/>
  <c r="BF246" i="14"/>
  <c r="BF247" i="14"/>
  <c r="BF248" i="14"/>
  <c r="BF249" i="14"/>
  <c r="BF250" i="14"/>
  <c r="BF251" i="14"/>
  <c r="BF252" i="14"/>
  <c r="BF253" i="14"/>
  <c r="BF254" i="14"/>
  <c r="BF255" i="14"/>
  <c r="BF256" i="14"/>
  <c r="BF257" i="14"/>
  <c r="BF258" i="14"/>
  <c r="BF259" i="14"/>
  <c r="BF260" i="14"/>
  <c r="BF261" i="14"/>
  <c r="BF262" i="14"/>
  <c r="BF263" i="14"/>
  <c r="BF264" i="14"/>
  <c r="BF265" i="14"/>
  <c r="BF266" i="14"/>
  <c r="BF267" i="14"/>
  <c r="BF268" i="14"/>
  <c r="BF269" i="14"/>
  <c r="BF270" i="14"/>
  <c r="BF271" i="14"/>
  <c r="BF272" i="14"/>
  <c r="BF273" i="14"/>
  <c r="BF274" i="14"/>
  <c r="BF275" i="14"/>
  <c r="BF276" i="14"/>
  <c r="BF277" i="14"/>
  <c r="BF278" i="14"/>
  <c r="BF279" i="14"/>
  <c r="BF280" i="14"/>
  <c r="BF281" i="14"/>
  <c r="BF282" i="14"/>
  <c r="BF283" i="14"/>
  <c r="BF284" i="14"/>
  <c r="BF285" i="14"/>
  <c r="BF286" i="14"/>
  <c r="BF287" i="14"/>
  <c r="BF288" i="14"/>
  <c r="BF289" i="14"/>
  <c r="BF290" i="14"/>
  <c r="BF291" i="14"/>
  <c r="BF292" i="14"/>
  <c r="BF293" i="14"/>
  <c r="BF294" i="14"/>
  <c r="BF295" i="14"/>
  <c r="BF296" i="14"/>
  <c r="BF297" i="14"/>
  <c r="BF298" i="14"/>
  <c r="BF299" i="14"/>
  <c r="BF300" i="14"/>
  <c r="BF301" i="14"/>
  <c r="BF302" i="14"/>
  <c r="BF303" i="14"/>
  <c r="BF304" i="14"/>
  <c r="BF305" i="14"/>
  <c r="BF306" i="14"/>
  <c r="BF307" i="14"/>
  <c r="BF308" i="14"/>
  <c r="BF309" i="14"/>
  <c r="BF310" i="14"/>
  <c r="BF311" i="14"/>
  <c r="BF312" i="14"/>
  <c r="BF313" i="14"/>
  <c r="BF314" i="14"/>
  <c r="BF315" i="14"/>
  <c r="BF316" i="14"/>
  <c r="BF317" i="14"/>
  <c r="BF318" i="14"/>
  <c r="BF319" i="14"/>
  <c r="BF320" i="14"/>
  <c r="BF321" i="14"/>
  <c r="BF322" i="14"/>
  <c r="BF323" i="14"/>
  <c r="BF324" i="14"/>
  <c r="BF325" i="14"/>
  <c r="BF326" i="14"/>
  <c r="BF327" i="14"/>
  <c r="BF328" i="14"/>
  <c r="BF329" i="14"/>
  <c r="BF330" i="14"/>
  <c r="BF331" i="14"/>
  <c r="BF332" i="14"/>
  <c r="BF333" i="14"/>
  <c r="BF334" i="14"/>
  <c r="BF335" i="14"/>
  <c r="BF336" i="14"/>
  <c r="BF337" i="14"/>
  <c r="BF338" i="14"/>
  <c r="BF339" i="14"/>
  <c r="BF340" i="14"/>
  <c r="BF341" i="14"/>
  <c r="BF342" i="14"/>
  <c r="BF343" i="14"/>
  <c r="BF344" i="14"/>
  <c r="BF345" i="14"/>
  <c r="BF346" i="14"/>
  <c r="BF347" i="14"/>
  <c r="BF348" i="14"/>
  <c r="BF349" i="14"/>
  <c r="BF350" i="14"/>
  <c r="BF351" i="14"/>
  <c r="BF352" i="14"/>
  <c r="BF353" i="14"/>
  <c r="BF354" i="14"/>
  <c r="BF355" i="14"/>
  <c r="BF356" i="14"/>
  <c r="BF357" i="14"/>
  <c r="BF358" i="14"/>
  <c r="BF359" i="14"/>
  <c r="BF360" i="14"/>
  <c r="BF361" i="14"/>
  <c r="BF362" i="14"/>
  <c r="BF363" i="14"/>
  <c r="BF364" i="14"/>
  <c r="BF365" i="14"/>
  <c r="BF366" i="14"/>
  <c r="BF367" i="14"/>
  <c r="BF368" i="14"/>
  <c r="BF369" i="14"/>
  <c r="BF370" i="14"/>
  <c r="BF371" i="14"/>
  <c r="BF372" i="14"/>
  <c r="BF373" i="14"/>
  <c r="BF374" i="14"/>
  <c r="BF375" i="14"/>
  <c r="BF376" i="14"/>
  <c r="BF377" i="14"/>
  <c r="BF378" i="14"/>
  <c r="BF379" i="14"/>
  <c r="BF380" i="14"/>
  <c r="BF381" i="14"/>
  <c r="BF382" i="14"/>
  <c r="BF383" i="14"/>
  <c r="BF384" i="14"/>
  <c r="BF385" i="14"/>
  <c r="BF386" i="14"/>
  <c r="BF387" i="14"/>
  <c r="BF388" i="14"/>
  <c r="BF389" i="14"/>
  <c r="BF390" i="14"/>
  <c r="BF391" i="14"/>
  <c r="BF392" i="14"/>
  <c r="BF393" i="14"/>
  <c r="BF394" i="14"/>
  <c r="BF395" i="14"/>
  <c r="BF396" i="14"/>
  <c r="BF397" i="14"/>
  <c r="BF398" i="14"/>
  <c r="BF399" i="14"/>
  <c r="BF400" i="14"/>
  <c r="BF401" i="14"/>
  <c r="BF402" i="14"/>
  <c r="BF403" i="14"/>
  <c r="BF404" i="14"/>
  <c r="BF405" i="14"/>
  <c r="BF406" i="14"/>
  <c r="BF407" i="14"/>
  <c r="BF408" i="14"/>
  <c r="BF409" i="14"/>
  <c r="BF410" i="14"/>
  <c r="BF411" i="14"/>
  <c r="BF412" i="14"/>
  <c r="BF413" i="14"/>
  <c r="BF414" i="14"/>
  <c r="BF415" i="14"/>
  <c r="BF416" i="14"/>
  <c r="BF417" i="14"/>
  <c r="BF418" i="14"/>
  <c r="BF419" i="14"/>
  <c r="BF420" i="14"/>
  <c r="BF421" i="14"/>
  <c r="BF422" i="14"/>
  <c r="BF423" i="14"/>
  <c r="BF424" i="14"/>
  <c r="BF425" i="14"/>
  <c r="BF426" i="14"/>
  <c r="BF427" i="14"/>
  <c r="BF428" i="14"/>
  <c r="BF429" i="14"/>
  <c r="BF430" i="14"/>
  <c r="BF431" i="14"/>
  <c r="BF432" i="14"/>
  <c r="BF433" i="14"/>
  <c r="BF434" i="14"/>
  <c r="BF435" i="14"/>
  <c r="BF436" i="14"/>
  <c r="BF437" i="14"/>
  <c r="BF438" i="14"/>
  <c r="BF439" i="14"/>
  <c r="BF440" i="14"/>
  <c r="BF441" i="14"/>
  <c r="BF442" i="14"/>
  <c r="BF443" i="14"/>
  <c r="BF444" i="14"/>
  <c r="BF445" i="14"/>
  <c r="BF446" i="14"/>
  <c r="BF447" i="14"/>
  <c r="BF448" i="14"/>
  <c r="BF449" i="14"/>
  <c r="BF450" i="14"/>
  <c r="BF451" i="14"/>
  <c r="BF452" i="14"/>
  <c r="BF453" i="14"/>
  <c r="BF454" i="14"/>
  <c r="BF455" i="14"/>
  <c r="BF456" i="14"/>
  <c r="BF457" i="14"/>
  <c r="BF458" i="14"/>
  <c r="BF459" i="14"/>
  <c r="BF460" i="14"/>
  <c r="BF461" i="14"/>
  <c r="BF462" i="14"/>
  <c r="BF463" i="14"/>
  <c r="BF464" i="14"/>
  <c r="BF465" i="14"/>
  <c r="BF466" i="14"/>
  <c r="BF467" i="14"/>
  <c r="BF468" i="14"/>
  <c r="BF469" i="14"/>
  <c r="BF470" i="14"/>
  <c r="BF471" i="14"/>
  <c r="BF472" i="14"/>
  <c r="BF473" i="14"/>
  <c r="BF474" i="14"/>
  <c r="BF475" i="14"/>
  <c r="BF476" i="14"/>
  <c r="BF477" i="14"/>
  <c r="BF478" i="14"/>
  <c r="BF479" i="14"/>
  <c r="BF480" i="14"/>
  <c r="BF481" i="14"/>
  <c r="BF482" i="14"/>
  <c r="BF483" i="14"/>
  <c r="BF484" i="14"/>
  <c r="BF485" i="14"/>
  <c r="BF486" i="14"/>
  <c r="BF487" i="14"/>
  <c r="BF488" i="14"/>
  <c r="BF489" i="14"/>
  <c r="BF490" i="14"/>
  <c r="BF491" i="14"/>
  <c r="BF492" i="14"/>
  <c r="BF493" i="14"/>
  <c r="BF494" i="14"/>
  <c r="BF495" i="14"/>
  <c r="BF496" i="14"/>
  <c r="BF497" i="14"/>
  <c r="BF498" i="14"/>
  <c r="BF499" i="14"/>
  <c r="BF500" i="14"/>
  <c r="BF501" i="14"/>
  <c r="BF502" i="14"/>
  <c r="BF503" i="14"/>
  <c r="BF504" i="14"/>
  <c r="BF505" i="14"/>
  <c r="BF506" i="14"/>
  <c r="BF507" i="14"/>
  <c r="BF508" i="14"/>
  <c r="BF509" i="14"/>
  <c r="BF510" i="14"/>
  <c r="BF511" i="14"/>
  <c r="BF512" i="14"/>
  <c r="BF513" i="14"/>
  <c r="BF514" i="14"/>
  <c r="BF515" i="14"/>
  <c r="BF516" i="14"/>
  <c r="BF517" i="14"/>
  <c r="BF518" i="14"/>
  <c r="BF519" i="14"/>
  <c r="BF520" i="14"/>
  <c r="BF521" i="14"/>
  <c r="BF522" i="14"/>
  <c r="BF523" i="14"/>
  <c r="BF524" i="14"/>
  <c r="BF525" i="14"/>
  <c r="BF526" i="14"/>
  <c r="BF527" i="14"/>
  <c r="BF528" i="14"/>
  <c r="BF529" i="14"/>
  <c r="BF530" i="14"/>
  <c r="BF531" i="14"/>
  <c r="BF532" i="14"/>
  <c r="BF533" i="14"/>
  <c r="BF534" i="14"/>
  <c r="BF535" i="14"/>
  <c r="BF536" i="14"/>
  <c r="BF537" i="14"/>
  <c r="BF538" i="14"/>
  <c r="BF539" i="14"/>
  <c r="BF540" i="14"/>
  <c r="BF541" i="14"/>
  <c r="BF542" i="14"/>
  <c r="BF543" i="14"/>
  <c r="BF544" i="14"/>
  <c r="BF545" i="14"/>
  <c r="BF546" i="14"/>
  <c r="BF547" i="14"/>
  <c r="BF548" i="14"/>
  <c r="BF549" i="14"/>
  <c r="BF550" i="14"/>
  <c r="BF551" i="14"/>
  <c r="BF552" i="14"/>
  <c r="BF553" i="14"/>
  <c r="BF554" i="14"/>
  <c r="BF555" i="14"/>
  <c r="BF556" i="14"/>
  <c r="BF557" i="14"/>
  <c r="BF558" i="14"/>
  <c r="BF559" i="14"/>
  <c r="BF560" i="14"/>
  <c r="BF561" i="14"/>
  <c r="BF562" i="14"/>
  <c r="BF563" i="14"/>
  <c r="BF564" i="14"/>
  <c r="BF565" i="14"/>
  <c r="BF566" i="14"/>
  <c r="BF567" i="14"/>
  <c r="BF568" i="14"/>
  <c r="BF569" i="14"/>
  <c r="BF570" i="14"/>
  <c r="BF571" i="14"/>
  <c r="BF572" i="14"/>
  <c r="BF573" i="14"/>
  <c r="BF574" i="14"/>
  <c r="BF575" i="14"/>
  <c r="BF576" i="14"/>
  <c r="BF577" i="14"/>
  <c r="BF578" i="14"/>
  <c r="BF579" i="14"/>
  <c r="BF580" i="14"/>
  <c r="BF581" i="14"/>
  <c r="BF582" i="14"/>
  <c r="BF583" i="14"/>
  <c r="BF584" i="14"/>
  <c r="BF585" i="14"/>
  <c r="BF586" i="14"/>
  <c r="BF587" i="14"/>
  <c r="BF588" i="14"/>
  <c r="BF589" i="14"/>
  <c r="BF590" i="14"/>
  <c r="BF591" i="14"/>
  <c r="BF592" i="14"/>
  <c r="BF593" i="14"/>
  <c r="BF594" i="14"/>
  <c r="BF595" i="14"/>
  <c r="BF596" i="14"/>
  <c r="BF597" i="14"/>
  <c r="BF598" i="14"/>
  <c r="BF599" i="14"/>
  <c r="BF600" i="14"/>
  <c r="BF601" i="14"/>
  <c r="BF602" i="14"/>
  <c r="BF603" i="14"/>
  <c r="BF604" i="14"/>
  <c r="BF605" i="14"/>
  <c r="BF606" i="14"/>
  <c r="BF607" i="14"/>
  <c r="BF608" i="14"/>
  <c r="BF609" i="14"/>
  <c r="BF610" i="14"/>
  <c r="BF611" i="14"/>
  <c r="BF612" i="14"/>
  <c r="BF613" i="14"/>
  <c r="BF614" i="14"/>
  <c r="BF615" i="14"/>
  <c r="BF616" i="14"/>
  <c r="BF617" i="14"/>
  <c r="BF618" i="14"/>
  <c r="BF619" i="14"/>
  <c r="BF620" i="14"/>
  <c r="BF621" i="14"/>
  <c r="BF622" i="14"/>
  <c r="BF627" i="14"/>
  <c r="BF628" i="14"/>
  <c r="BF629" i="14"/>
  <c r="BF630" i="14"/>
  <c r="BF631" i="14"/>
  <c r="BF632" i="14"/>
  <c r="BF633" i="14"/>
  <c r="BF634" i="14"/>
  <c r="BF635" i="14"/>
  <c r="BF636" i="14"/>
  <c r="BF637" i="14"/>
  <c r="BF638" i="14"/>
  <c r="BF639" i="14"/>
  <c r="BF640" i="14"/>
  <c r="BF641" i="14"/>
  <c r="BF642" i="14"/>
  <c r="BF643" i="14"/>
  <c r="BF644" i="14"/>
  <c r="BF645" i="14"/>
  <c r="BF646" i="14"/>
  <c r="BF647" i="14"/>
  <c r="BF648" i="14"/>
  <c r="BF649" i="14"/>
  <c r="BF650" i="14"/>
  <c r="BF651" i="14"/>
  <c r="BF652" i="14"/>
  <c r="BF653" i="14"/>
  <c r="BF654" i="14"/>
  <c r="BF655" i="14"/>
  <c r="BF656" i="14"/>
  <c r="BF657" i="14"/>
  <c r="BF658" i="14"/>
  <c r="BF659" i="14"/>
  <c r="BF660" i="14"/>
  <c r="BF661" i="14"/>
  <c r="BF662" i="14"/>
  <c r="BF663" i="14"/>
  <c r="BF664" i="14"/>
  <c r="BF665" i="14"/>
  <c r="BF667" i="14"/>
  <c r="BF668" i="14"/>
  <c r="BF669" i="14"/>
  <c r="BF670" i="14"/>
  <c r="BF671" i="14"/>
  <c r="BF672" i="14"/>
  <c r="BF673" i="14"/>
  <c r="BF674" i="14"/>
  <c r="BF675" i="14"/>
  <c r="BF676" i="14"/>
  <c r="BF677" i="14"/>
  <c r="BF678" i="14"/>
  <c r="BF679" i="14"/>
  <c r="BF680" i="14"/>
  <c r="BF681" i="14"/>
  <c r="BF682" i="14"/>
  <c r="BF683" i="14"/>
  <c r="BF684" i="14"/>
  <c r="BF685" i="14"/>
  <c r="BF686" i="14"/>
  <c r="BF687" i="14"/>
  <c r="BF688" i="14"/>
  <c r="BF689" i="14"/>
  <c r="BF690" i="14"/>
  <c r="BF691" i="14"/>
  <c r="BF692" i="14"/>
  <c r="BF693" i="14"/>
  <c r="BF698" i="14"/>
  <c r="BF699" i="14"/>
  <c r="BF700" i="14"/>
  <c r="BF701" i="14"/>
  <c r="BF702" i="14"/>
  <c r="BF703" i="14"/>
  <c r="BF704" i="14"/>
  <c r="BF705" i="14"/>
  <c r="BF706" i="14"/>
  <c r="BF707" i="14"/>
  <c r="BF708" i="14"/>
  <c r="BF709" i="14"/>
  <c r="BF710" i="14"/>
  <c r="BF711" i="14"/>
  <c r="BF712" i="14"/>
  <c r="BF713" i="14"/>
  <c r="BF714" i="14"/>
  <c r="BF715" i="14"/>
  <c r="BF716" i="14"/>
  <c r="BF717" i="14"/>
  <c r="BF726" i="14"/>
  <c r="BF727" i="14"/>
  <c r="BF728" i="14"/>
  <c r="BF729" i="14"/>
  <c r="BF730" i="14"/>
  <c r="BF731" i="14"/>
  <c r="BF732" i="14"/>
  <c r="BF733" i="14"/>
  <c r="BF734" i="14"/>
  <c r="BF735" i="14"/>
  <c r="BF736" i="14"/>
  <c r="BF737" i="14"/>
  <c r="BF738" i="14"/>
  <c r="BF739" i="14"/>
  <c r="BF740" i="14"/>
  <c r="BF741" i="14"/>
  <c r="BF742" i="14"/>
  <c r="BF743" i="14"/>
  <c r="BF744" i="14"/>
  <c r="BF745" i="14"/>
  <c r="BF746" i="14"/>
  <c r="BF747" i="14"/>
  <c r="BF748" i="14"/>
  <c r="BF749" i="14"/>
  <c r="BF1001" i="14"/>
  <c r="BF1002" i="14"/>
  <c r="BF775" i="14"/>
  <c r="BF778" i="14"/>
  <c r="BF779" i="14"/>
  <c r="BF780" i="14"/>
  <c r="BF1003" i="14"/>
  <c r="BF1004" i="14"/>
  <c r="BF765" i="14"/>
  <c r="BF766" i="14"/>
  <c r="BF1005" i="14"/>
  <c r="BF1006" i="14"/>
  <c r="BF1007" i="14"/>
  <c r="BF1008" i="14"/>
  <c r="BF1009" i="14"/>
  <c r="BF771" i="14"/>
  <c r="W659" i="1"/>
  <c r="BF782" i="14" l="1"/>
  <c r="BF783" i="14"/>
  <c r="BF784" i="14"/>
  <c r="BF785" i="14"/>
  <c r="BF786" i="14"/>
  <c r="BF787" i="14"/>
  <c r="BF788" i="14"/>
  <c r="BF789" i="14"/>
  <c r="BF790" i="14"/>
  <c r="BF791" i="14"/>
  <c r="BF792" i="14"/>
  <c r="BF793" i="14"/>
  <c r="BF794" i="14"/>
  <c r="BF795" i="14"/>
  <c r="BF796" i="14"/>
  <c r="BF797" i="14"/>
  <c r="BF798" i="14"/>
  <c r="BF799" i="14"/>
  <c r="BF800" i="14"/>
  <c r="BF801" i="14"/>
  <c r="BF802" i="14"/>
  <c r="BF803" i="14"/>
  <c r="BF804" i="14"/>
  <c r="BF805" i="14"/>
  <c r="BF806" i="14"/>
  <c r="BF807" i="14"/>
  <c r="BF808" i="14"/>
  <c r="BF809" i="14"/>
  <c r="BF810" i="14"/>
  <c r="BF811" i="14"/>
  <c r="BF812" i="14"/>
  <c r="BF813" i="14"/>
  <c r="BF814" i="14"/>
  <c r="BF815" i="14"/>
  <c r="BF816" i="14"/>
  <c r="BF817" i="14"/>
  <c r="BF818" i="14"/>
  <c r="BF819" i="14"/>
  <c r="BF820" i="14"/>
  <c r="BF821" i="14"/>
  <c r="BF822" i="14"/>
  <c r="BF823" i="14"/>
  <c r="BF824" i="14"/>
  <c r="BF825" i="14"/>
  <c r="BF826" i="14"/>
  <c r="BF827" i="14"/>
  <c r="BF828" i="14"/>
  <c r="BF829" i="14"/>
  <c r="BF830" i="14"/>
  <c r="BF831" i="14"/>
  <c r="BF832" i="14"/>
  <c r="BF833" i="14"/>
  <c r="BF834" i="14"/>
  <c r="BF835" i="14"/>
  <c r="BF836" i="14"/>
  <c r="BF837" i="14"/>
  <c r="BF838" i="14"/>
  <c r="BF839" i="14"/>
  <c r="BF840" i="14"/>
  <c r="BF841" i="14"/>
  <c r="BF842" i="14"/>
  <c r="BF843" i="14"/>
  <c r="BF844" i="14"/>
  <c r="BF845" i="14"/>
  <c r="BF846" i="14"/>
  <c r="BF847" i="14"/>
  <c r="BF848" i="14"/>
  <c r="BF849" i="14"/>
  <c r="BF850" i="14"/>
  <c r="BF851" i="14"/>
  <c r="BF852" i="14"/>
  <c r="BF853" i="14"/>
  <c r="BF854" i="14"/>
  <c r="BF855" i="14"/>
  <c r="BF856" i="14"/>
  <c r="BF857" i="14"/>
  <c r="BF858" i="14"/>
  <c r="BF859" i="14"/>
  <c r="BF860" i="14"/>
  <c r="BF861" i="14"/>
  <c r="BF862" i="14"/>
  <c r="BF863" i="14"/>
  <c r="BF864" i="14"/>
  <c r="BF865" i="14"/>
  <c r="BF866" i="14"/>
  <c r="BF867" i="14"/>
  <c r="BF868" i="14"/>
  <c r="BF869" i="14"/>
  <c r="BF870" i="14"/>
  <c r="BF871" i="14"/>
  <c r="BF872" i="14"/>
  <c r="BF873" i="14"/>
  <c r="BF874" i="14"/>
  <c r="BF875" i="14"/>
  <c r="BF876" i="14"/>
  <c r="BF877" i="14"/>
  <c r="BF878" i="14"/>
  <c r="BF879" i="14"/>
  <c r="BF880" i="14"/>
  <c r="BF881" i="14"/>
  <c r="BF882" i="14"/>
  <c r="BF883" i="14"/>
  <c r="BF884" i="14"/>
  <c r="BF885" i="14"/>
  <c r="BF886" i="14"/>
  <c r="BF887" i="14"/>
  <c r="BF888" i="14"/>
  <c r="BF889" i="14"/>
  <c r="BF890" i="14"/>
  <c r="BF891" i="14"/>
  <c r="BF892" i="14"/>
  <c r="BF893" i="14"/>
  <c r="BF894" i="14"/>
  <c r="BF895" i="14"/>
  <c r="BF896" i="14"/>
  <c r="BF897" i="14"/>
  <c r="BF898" i="14"/>
  <c r="BF899" i="14"/>
  <c r="BF900" i="14"/>
  <c r="BF901" i="14"/>
  <c r="BF902" i="14"/>
  <c r="BF903" i="14"/>
  <c r="BF904" i="14"/>
  <c r="BF905" i="14"/>
  <c r="BF906" i="14"/>
  <c r="BF907" i="14"/>
  <c r="BF908" i="14"/>
  <c r="BF909" i="14"/>
  <c r="BF910" i="14"/>
  <c r="BF911" i="14"/>
  <c r="BF912" i="14"/>
  <c r="BF913" i="14"/>
  <c r="BF914" i="14"/>
  <c r="BF915" i="14"/>
  <c r="BF916" i="14"/>
  <c r="BF917" i="14"/>
  <c r="BF918" i="14"/>
  <c r="BF919" i="14"/>
  <c r="BF920" i="14"/>
  <c r="BF921" i="14"/>
  <c r="BF922" i="14"/>
  <c r="BF923" i="14"/>
  <c r="BF924" i="14"/>
  <c r="BF925" i="14"/>
  <c r="BF926" i="14"/>
  <c r="BF927" i="14"/>
  <c r="BF928" i="14"/>
  <c r="BF929" i="14"/>
  <c r="BF930" i="14"/>
  <c r="BF931" i="14"/>
  <c r="BF932" i="14"/>
  <c r="BF933" i="14"/>
  <c r="BF934" i="14"/>
  <c r="BF935" i="14"/>
  <c r="BF936" i="14"/>
  <c r="BF937" i="14"/>
  <c r="BF938" i="14"/>
  <c r="BF939" i="14"/>
  <c r="BF940" i="14"/>
  <c r="BF941" i="14"/>
  <c r="BF942" i="14"/>
  <c r="BF943" i="14"/>
  <c r="BF944" i="14"/>
  <c r="BF945" i="14"/>
  <c r="BF946" i="14"/>
  <c r="BF947" i="14"/>
  <c r="BF948" i="14"/>
  <c r="BF949" i="14"/>
  <c r="BF950" i="14"/>
  <c r="BF951" i="14"/>
  <c r="BF952" i="14"/>
  <c r="BF953" i="14"/>
  <c r="BF954" i="14"/>
  <c r="BF955" i="14"/>
  <c r="BF956" i="14"/>
  <c r="BF957" i="14"/>
  <c r="BF958" i="14"/>
  <c r="BF959" i="14"/>
  <c r="BF960" i="14"/>
  <c r="BF961" i="14"/>
  <c r="BF962" i="14"/>
  <c r="BF963" i="14"/>
  <c r="BF964" i="14"/>
  <c r="BF965" i="14"/>
  <c r="BF966" i="14"/>
  <c r="BF967" i="14"/>
  <c r="BF968" i="14"/>
  <c r="BF969" i="14"/>
  <c r="BF970" i="14"/>
  <c r="BF971" i="14"/>
  <c r="BF972" i="14"/>
  <c r="BF973" i="14"/>
  <c r="BF974" i="14"/>
  <c r="BF975" i="14"/>
  <c r="BF976" i="14"/>
  <c r="BF977" i="14"/>
  <c r="BF978" i="14"/>
  <c r="BF979" i="14"/>
  <c r="BF980" i="14"/>
  <c r="BF981" i="14"/>
  <c r="BF982" i="14"/>
  <c r="BF983" i="14"/>
  <c r="BF984" i="14"/>
  <c r="BF985" i="14"/>
  <c r="BF986" i="14"/>
  <c r="BF987" i="14"/>
  <c r="BF988" i="14"/>
  <c r="BF989" i="14"/>
  <c r="BF990" i="14"/>
  <c r="BF991" i="14"/>
  <c r="BF992" i="14"/>
  <c r="BF993" i="14"/>
  <c r="BF994" i="14"/>
  <c r="BF995" i="14"/>
  <c r="BF996" i="14"/>
  <c r="BF997" i="14"/>
  <c r="BF998" i="14"/>
  <c r="BF999" i="14"/>
  <c r="BF1000" i="14"/>
  <c r="BF623" i="14"/>
  <c r="BF718" i="14"/>
  <c r="BF719" i="14"/>
  <c r="BF750" i="14"/>
  <c r="BF666" i="14"/>
  <c r="BF720" i="14"/>
  <c r="BF721" i="14"/>
  <c r="BF751" i="14"/>
  <c r="BF752" i="14"/>
  <c r="BF753" i="14"/>
  <c r="BF754" i="14"/>
  <c r="BF755" i="14"/>
  <c r="BF756" i="14"/>
  <c r="BF757" i="14"/>
  <c r="BF758" i="14"/>
  <c r="BF759" i="14"/>
  <c r="BF624" i="14"/>
  <c r="BF625" i="14"/>
  <c r="BF626" i="14"/>
  <c r="BF694" i="14"/>
  <c r="BF695" i="14"/>
  <c r="BF696" i="14"/>
  <c r="BF722" i="14"/>
  <c r="BF723" i="14"/>
  <c r="BF724" i="14"/>
  <c r="BF697" i="14"/>
  <c r="BF725" i="14"/>
  <c r="BF772" i="14"/>
  <c r="BF773" i="14"/>
  <c r="BF774" i="14"/>
  <c r="BF776" i="14"/>
  <c r="BF777" i="14"/>
  <c r="BF760" i="14"/>
  <c r="BF761" i="14"/>
  <c r="BF762" i="14"/>
  <c r="BF763" i="14"/>
  <c r="BF764" i="14"/>
  <c r="BF767" i="14"/>
  <c r="BF768" i="14"/>
  <c r="BF769" i="14"/>
  <c r="BF770" i="14"/>
  <c r="BF781" i="14"/>
  <c r="W3" i="13" l="1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6" i="13"/>
  <c r="W24" i="13"/>
  <c r="W25" i="13"/>
  <c r="W56" i="13"/>
  <c r="W50" i="13"/>
  <c r="W51" i="13"/>
  <c r="W40" i="13"/>
  <c r="W41" i="13"/>
  <c r="W42" i="13"/>
  <c r="W43" i="13"/>
  <c r="W31" i="13"/>
  <c r="W27" i="13"/>
  <c r="W28" i="13"/>
  <c r="W32" i="13"/>
  <c r="W33" i="13"/>
  <c r="W29" i="13"/>
  <c r="W30" i="13"/>
  <c r="W39" i="13"/>
  <c r="W34" i="13"/>
  <c r="W35" i="13"/>
  <c r="W36" i="13"/>
  <c r="W37" i="13"/>
  <c r="W38" i="13"/>
  <c r="W52" i="13"/>
  <c r="W44" i="13"/>
  <c r="W45" i="13"/>
  <c r="W46" i="13"/>
  <c r="W47" i="13"/>
  <c r="W53" i="13"/>
  <c r="W48" i="13"/>
  <c r="W54" i="13"/>
  <c r="W49" i="13"/>
  <c r="W55" i="13"/>
  <c r="W2" i="13"/>
  <c r="W676" i="1"/>
  <c r="W520" i="1" l="1"/>
  <c r="W671" i="1"/>
  <c r="W518" i="1" l="1"/>
  <c r="W519" i="1"/>
  <c r="W542" i="1"/>
  <c r="W567" i="1"/>
  <c r="W658" i="1"/>
  <c r="W657" i="1"/>
  <c r="W656" i="1"/>
  <c r="W655" i="1"/>
  <c r="W654" i="1"/>
  <c r="W653" i="1"/>
  <c r="W652" i="1"/>
  <c r="W651" i="1"/>
  <c r="W650" i="1"/>
  <c r="W669" i="1"/>
  <c r="W668" i="1"/>
  <c r="W663" i="1"/>
  <c r="W621" i="1"/>
  <c r="W622" i="1"/>
  <c r="W623" i="1"/>
  <c r="W624" i="1"/>
  <c r="W625" i="1"/>
  <c r="W615" i="1"/>
  <c r="W661" i="1"/>
  <c r="BB1558" i="6" l="1"/>
  <c r="BC1558" i="6"/>
  <c r="BD1558" i="6"/>
  <c r="BE1558" i="6"/>
  <c r="BB1559" i="6"/>
  <c r="BC1559" i="6"/>
  <c r="BD1559" i="6"/>
  <c r="BE1559" i="6"/>
  <c r="BB1560" i="6"/>
  <c r="BC1560" i="6"/>
  <c r="BD1560" i="6"/>
  <c r="BE1560" i="6"/>
  <c r="BB1561" i="6"/>
  <c r="BC1561" i="6"/>
  <c r="BD1561" i="6"/>
  <c r="BE1561" i="6"/>
  <c r="BB1562" i="6"/>
  <c r="BC1562" i="6"/>
  <c r="BD1562" i="6"/>
  <c r="BE1562" i="6"/>
  <c r="BB1563" i="6"/>
  <c r="BC1563" i="6"/>
  <c r="BD1563" i="6"/>
  <c r="BE1563" i="6"/>
  <c r="BB1564" i="6"/>
  <c r="BC1564" i="6"/>
  <c r="BD1564" i="6"/>
  <c r="BE1564" i="6"/>
  <c r="BB1565" i="6"/>
  <c r="BC1565" i="6"/>
  <c r="BD1565" i="6"/>
  <c r="BE1565" i="6"/>
  <c r="BB1566" i="6"/>
  <c r="BC1566" i="6"/>
  <c r="BD1566" i="6"/>
  <c r="BE1566" i="6"/>
  <c r="BB1567" i="6"/>
  <c r="BC1567" i="6"/>
  <c r="BD1567" i="6"/>
  <c r="BE1567" i="6"/>
  <c r="BB1568" i="6"/>
  <c r="BC1568" i="6"/>
  <c r="BD1568" i="6"/>
  <c r="BE1568" i="6"/>
  <c r="BB1569" i="6"/>
  <c r="BC1569" i="6"/>
  <c r="BD1569" i="6"/>
  <c r="BE1569" i="6"/>
  <c r="BB1570" i="6"/>
  <c r="BC1570" i="6"/>
  <c r="BD1570" i="6"/>
  <c r="BE1570" i="6"/>
  <c r="BB1571" i="6"/>
  <c r="BC1571" i="6"/>
  <c r="BD1571" i="6"/>
  <c r="BE1571" i="6"/>
  <c r="BB1572" i="6"/>
  <c r="BC1572" i="6"/>
  <c r="BD1572" i="6"/>
  <c r="BE1572" i="6"/>
  <c r="BB1573" i="6"/>
  <c r="BC1573" i="6"/>
  <c r="BD1573" i="6"/>
  <c r="BE1573" i="6"/>
  <c r="BB1574" i="6"/>
  <c r="BC1574" i="6"/>
  <c r="BD1574" i="6"/>
  <c r="BE1574" i="6"/>
  <c r="BB1575" i="6"/>
  <c r="BC1575" i="6"/>
  <c r="BD1575" i="6"/>
  <c r="BE1575" i="6"/>
  <c r="BB1576" i="6"/>
  <c r="BC1576" i="6"/>
  <c r="BD1576" i="6"/>
  <c r="BE1576" i="6"/>
  <c r="BB1577" i="6"/>
  <c r="BC1577" i="6"/>
  <c r="BD1577" i="6"/>
  <c r="BE1577" i="6"/>
  <c r="BB1578" i="6"/>
  <c r="BC1578" i="6"/>
  <c r="BD1578" i="6"/>
  <c r="BE1578" i="6"/>
  <c r="BB1579" i="6"/>
  <c r="BC1579" i="6"/>
  <c r="BD1579" i="6"/>
  <c r="BE1579" i="6"/>
  <c r="BB1580" i="6"/>
  <c r="BC1580" i="6"/>
  <c r="BD1580" i="6"/>
  <c r="BE1580" i="6"/>
  <c r="BB1581" i="6"/>
  <c r="BC1581" i="6"/>
  <c r="BD1581" i="6"/>
  <c r="BE1581" i="6"/>
  <c r="BB1582" i="6"/>
  <c r="BC1582" i="6"/>
  <c r="BD1582" i="6"/>
  <c r="BE1582" i="6"/>
  <c r="BB1583" i="6"/>
  <c r="BC1583" i="6"/>
  <c r="BD1583" i="6"/>
  <c r="BE1583" i="6"/>
  <c r="BB1584" i="6"/>
  <c r="BC1584" i="6"/>
  <c r="BD1584" i="6"/>
  <c r="BE1584" i="6"/>
  <c r="BB1585" i="6"/>
  <c r="BC1585" i="6"/>
  <c r="BD1585" i="6"/>
  <c r="BE1585" i="6"/>
  <c r="BB1586" i="6"/>
  <c r="BC1586" i="6"/>
  <c r="BD1586" i="6"/>
  <c r="BE1586" i="6"/>
  <c r="BB1587" i="6"/>
  <c r="BC1587" i="6"/>
  <c r="BD1587" i="6"/>
  <c r="BE1587" i="6"/>
  <c r="BB1588" i="6"/>
  <c r="BC1588" i="6"/>
  <c r="BD1588" i="6"/>
  <c r="BE1588" i="6"/>
  <c r="BB1589" i="6"/>
  <c r="BC1589" i="6"/>
  <c r="BD1589" i="6"/>
  <c r="BE1589" i="6"/>
  <c r="BB1590" i="6"/>
  <c r="BC1590" i="6"/>
  <c r="BD1590" i="6"/>
  <c r="BE1590" i="6"/>
  <c r="BB1591" i="6"/>
  <c r="BC1591" i="6"/>
  <c r="BD1591" i="6"/>
  <c r="BE1591" i="6"/>
  <c r="BB1592" i="6"/>
  <c r="BC1592" i="6"/>
  <c r="BD1592" i="6"/>
  <c r="BE1592" i="6"/>
  <c r="BB1593" i="6"/>
  <c r="BC1593" i="6"/>
  <c r="BD1593" i="6"/>
  <c r="BE1593" i="6"/>
  <c r="BB1594" i="6"/>
  <c r="BC1594" i="6"/>
  <c r="BD1594" i="6"/>
  <c r="BE1594" i="6"/>
  <c r="BB1595" i="6"/>
  <c r="BC1595" i="6"/>
  <c r="BD1595" i="6"/>
  <c r="BE1595" i="6"/>
  <c r="BB1596" i="6"/>
  <c r="BC1596" i="6"/>
  <c r="BD1596" i="6"/>
  <c r="BE1596" i="6"/>
  <c r="BB1597" i="6"/>
  <c r="BC1597" i="6"/>
  <c r="BD1597" i="6"/>
  <c r="BE1597" i="6"/>
  <c r="BB1598" i="6"/>
  <c r="BC1598" i="6"/>
  <c r="BD1598" i="6"/>
  <c r="BE1598" i="6"/>
  <c r="BB1599" i="6"/>
  <c r="BC1599" i="6"/>
  <c r="BD1599" i="6"/>
  <c r="BE1599" i="6"/>
  <c r="BB1600" i="6"/>
  <c r="BC1600" i="6"/>
  <c r="BD1600" i="6"/>
  <c r="BE1600" i="6"/>
  <c r="BB1601" i="6"/>
  <c r="BC1601" i="6"/>
  <c r="BD1601" i="6"/>
  <c r="BE1601" i="6"/>
  <c r="BB1602" i="6"/>
  <c r="BC1602" i="6"/>
  <c r="BD1602" i="6"/>
  <c r="BE1602" i="6"/>
  <c r="BB1603" i="6"/>
  <c r="BC1603" i="6"/>
  <c r="BD1603" i="6"/>
  <c r="BE1603" i="6"/>
  <c r="BB1604" i="6"/>
  <c r="BC1604" i="6"/>
  <c r="BD1604" i="6"/>
  <c r="BE1604" i="6"/>
  <c r="BB1605" i="6"/>
  <c r="BC1605" i="6"/>
  <c r="BD1605" i="6"/>
  <c r="BE1605" i="6"/>
  <c r="BB1606" i="6"/>
  <c r="BC1606" i="6"/>
  <c r="BD1606" i="6"/>
  <c r="BE1606" i="6"/>
  <c r="BB1607" i="6"/>
  <c r="BC1607" i="6"/>
  <c r="BD1607" i="6"/>
  <c r="BE1607" i="6"/>
  <c r="BB1608" i="6"/>
  <c r="BC1608" i="6"/>
  <c r="BD1608" i="6"/>
  <c r="BE1608" i="6"/>
  <c r="BB1609" i="6"/>
  <c r="BC1609" i="6"/>
  <c r="BD1609" i="6"/>
  <c r="BE1609" i="6"/>
  <c r="BB1610" i="6"/>
  <c r="BC1610" i="6"/>
  <c r="BD1610" i="6"/>
  <c r="BE1610" i="6"/>
  <c r="BB1611" i="6"/>
  <c r="BC1611" i="6"/>
  <c r="BD1611" i="6"/>
  <c r="BE1611" i="6"/>
  <c r="BB1612" i="6"/>
  <c r="BC1612" i="6"/>
  <c r="BD1612" i="6"/>
  <c r="BE1612" i="6"/>
  <c r="BB1613" i="6"/>
  <c r="BC1613" i="6"/>
  <c r="BD1613" i="6"/>
  <c r="BE1613" i="6"/>
  <c r="BB1614" i="6"/>
  <c r="BC1614" i="6"/>
  <c r="BD1614" i="6"/>
  <c r="BE1614" i="6"/>
  <c r="BB1615" i="6"/>
  <c r="BC1615" i="6"/>
  <c r="BD1615" i="6"/>
  <c r="BE1615" i="6"/>
  <c r="BB1616" i="6"/>
  <c r="BC1616" i="6"/>
  <c r="BD1616" i="6"/>
  <c r="BE1616" i="6"/>
  <c r="BB1617" i="6"/>
  <c r="BC1617" i="6"/>
  <c r="BD1617" i="6"/>
  <c r="BE1617" i="6"/>
  <c r="BB1618" i="6"/>
  <c r="BC1618" i="6"/>
  <c r="BD1618" i="6"/>
  <c r="BE1618" i="6"/>
  <c r="BB1619" i="6"/>
  <c r="BC1619" i="6"/>
  <c r="BD1619" i="6"/>
  <c r="BE1619" i="6"/>
  <c r="BB1620" i="6"/>
  <c r="BC1620" i="6"/>
  <c r="BD1620" i="6"/>
  <c r="BE1620" i="6"/>
  <c r="BB1621" i="6"/>
  <c r="BC1621" i="6"/>
  <c r="BD1621" i="6"/>
  <c r="BE1621" i="6"/>
  <c r="BB1622" i="6"/>
  <c r="BC1622" i="6"/>
  <c r="BD1622" i="6"/>
  <c r="BE1622" i="6"/>
  <c r="BB1623" i="6"/>
  <c r="BC1623" i="6"/>
  <c r="BD1623" i="6"/>
  <c r="BE1623" i="6"/>
  <c r="BB1624" i="6"/>
  <c r="BC1624" i="6"/>
  <c r="BD1624" i="6"/>
  <c r="BE1624" i="6"/>
  <c r="BB1625" i="6"/>
  <c r="BC1625" i="6"/>
  <c r="BD1625" i="6"/>
  <c r="BE1625" i="6"/>
  <c r="BB1626" i="6"/>
  <c r="BC1626" i="6"/>
  <c r="BD1626" i="6"/>
  <c r="BE1626" i="6"/>
  <c r="BB1627" i="6"/>
  <c r="BC1627" i="6"/>
  <c r="BD1627" i="6"/>
  <c r="BE1627" i="6"/>
  <c r="BB1628" i="6"/>
  <c r="BC1628" i="6"/>
  <c r="BD1628" i="6"/>
  <c r="BE1628" i="6"/>
  <c r="BB1629" i="6"/>
  <c r="BC1629" i="6"/>
  <c r="BD1629" i="6"/>
  <c r="BE1629" i="6"/>
  <c r="BB1630" i="6"/>
  <c r="BC1630" i="6"/>
  <c r="BD1630" i="6"/>
  <c r="BE1630" i="6"/>
  <c r="BB1631" i="6"/>
  <c r="BC1631" i="6"/>
  <c r="BD1631" i="6"/>
  <c r="BE1631" i="6"/>
  <c r="BB1632" i="6"/>
  <c r="BC1632" i="6"/>
  <c r="BD1632" i="6"/>
  <c r="BE1632" i="6"/>
  <c r="BB1633" i="6"/>
  <c r="BC1633" i="6"/>
  <c r="BD1633" i="6"/>
  <c r="BE1633" i="6"/>
  <c r="BB1634" i="6"/>
  <c r="BC1634" i="6"/>
  <c r="BD1634" i="6"/>
  <c r="BE1634" i="6"/>
  <c r="BB1635" i="6"/>
  <c r="BC1635" i="6"/>
  <c r="BD1635" i="6"/>
  <c r="BE1635" i="6"/>
  <c r="BB1636" i="6"/>
  <c r="BC1636" i="6"/>
  <c r="BD1636" i="6"/>
  <c r="BE1636" i="6"/>
  <c r="BB1637" i="6"/>
  <c r="BC1637" i="6"/>
  <c r="BD1637" i="6"/>
  <c r="BE1637" i="6"/>
  <c r="BB1638" i="6"/>
  <c r="BC1638" i="6"/>
  <c r="BD1638" i="6"/>
  <c r="BE1638" i="6"/>
  <c r="BB1639" i="6"/>
  <c r="BC1639" i="6"/>
  <c r="BD1639" i="6"/>
  <c r="BE1639" i="6"/>
  <c r="BB1640" i="6"/>
  <c r="BC1640" i="6"/>
  <c r="BD1640" i="6"/>
  <c r="BE1640" i="6"/>
  <c r="BB1641" i="6"/>
  <c r="BC1641" i="6"/>
  <c r="BD1641" i="6"/>
  <c r="BE1641" i="6"/>
  <c r="BB1642" i="6"/>
  <c r="BC1642" i="6"/>
  <c r="BD1642" i="6"/>
  <c r="BE1642" i="6"/>
  <c r="BB1643" i="6"/>
  <c r="BC1643" i="6"/>
  <c r="BD1643" i="6"/>
  <c r="BE1643" i="6"/>
  <c r="BB1644" i="6"/>
  <c r="BC1644" i="6"/>
  <c r="BD1644" i="6"/>
  <c r="BE1644" i="6"/>
  <c r="BB1645" i="6"/>
  <c r="BC1645" i="6"/>
  <c r="BD1645" i="6"/>
  <c r="BE1645" i="6"/>
  <c r="BB1646" i="6"/>
  <c r="BC1646" i="6"/>
  <c r="BD1646" i="6"/>
  <c r="BE1646" i="6"/>
  <c r="BB1647" i="6"/>
  <c r="BC1647" i="6"/>
  <c r="BD1647" i="6"/>
  <c r="BE1647" i="6"/>
  <c r="BB1648" i="6"/>
  <c r="BC1648" i="6"/>
  <c r="BD1648" i="6"/>
  <c r="BE1648" i="6"/>
  <c r="BB1649" i="6"/>
  <c r="BC1649" i="6"/>
  <c r="BD1649" i="6"/>
  <c r="BE1649" i="6"/>
  <c r="BB1650" i="6"/>
  <c r="BC1650" i="6"/>
  <c r="BD1650" i="6"/>
  <c r="BE1650" i="6"/>
  <c r="BB1651" i="6"/>
  <c r="BC1651" i="6"/>
  <c r="BD1651" i="6"/>
  <c r="BE1651" i="6"/>
  <c r="BB1652" i="6"/>
  <c r="BC1652" i="6"/>
  <c r="BD1652" i="6"/>
  <c r="BE1652" i="6"/>
  <c r="BB1653" i="6"/>
  <c r="BC1653" i="6"/>
  <c r="BD1653" i="6"/>
  <c r="BE1653" i="6"/>
  <c r="BB1654" i="6"/>
  <c r="BC1654" i="6"/>
  <c r="BD1654" i="6"/>
  <c r="BE1654" i="6"/>
  <c r="BB1655" i="6"/>
  <c r="BC1655" i="6"/>
  <c r="BD1655" i="6"/>
  <c r="BE1655" i="6"/>
  <c r="BB1656" i="6"/>
  <c r="BC1656" i="6"/>
  <c r="BD1656" i="6"/>
  <c r="BE1656" i="6"/>
  <c r="BB1657" i="6"/>
  <c r="BC1657" i="6"/>
  <c r="BD1657" i="6"/>
  <c r="BE1657" i="6"/>
  <c r="BB1658" i="6"/>
  <c r="BC1658" i="6"/>
  <c r="BD1658" i="6"/>
  <c r="BE1658" i="6"/>
  <c r="BB1659" i="6"/>
  <c r="BC1659" i="6"/>
  <c r="BD1659" i="6"/>
  <c r="BE1659" i="6"/>
  <c r="BB1660" i="6"/>
  <c r="BC1660" i="6"/>
  <c r="BD1660" i="6"/>
  <c r="BE1660" i="6"/>
  <c r="BB1661" i="6"/>
  <c r="BC1661" i="6"/>
  <c r="BD1661" i="6"/>
  <c r="BE1661" i="6"/>
  <c r="BB1662" i="6"/>
  <c r="BC1662" i="6"/>
  <c r="BD1662" i="6"/>
  <c r="BE1662" i="6"/>
  <c r="BB1663" i="6"/>
  <c r="BC1663" i="6"/>
  <c r="BD1663" i="6"/>
  <c r="BE1663" i="6"/>
  <c r="BB1664" i="6"/>
  <c r="BC1664" i="6"/>
  <c r="BD1664" i="6"/>
  <c r="BE1664" i="6"/>
  <c r="BB1665" i="6"/>
  <c r="BC1665" i="6"/>
  <c r="BD1665" i="6"/>
  <c r="BE1665" i="6"/>
  <c r="BB1666" i="6"/>
  <c r="BC1666" i="6"/>
  <c r="BD1666" i="6"/>
  <c r="BE1666" i="6"/>
  <c r="BB1667" i="6"/>
  <c r="BC1667" i="6"/>
  <c r="BD1667" i="6"/>
  <c r="BE1667" i="6"/>
  <c r="BB1668" i="6"/>
  <c r="BC1668" i="6"/>
  <c r="BD1668" i="6"/>
  <c r="BE1668" i="6"/>
  <c r="BB1669" i="6"/>
  <c r="BC1669" i="6"/>
  <c r="BD1669" i="6"/>
  <c r="BE1669" i="6"/>
  <c r="BB1670" i="6"/>
  <c r="BC1670" i="6"/>
  <c r="BD1670" i="6"/>
  <c r="BE1670" i="6"/>
  <c r="BB1671" i="6"/>
  <c r="BC1671" i="6"/>
  <c r="BD1671" i="6"/>
  <c r="BE1671" i="6"/>
  <c r="BB1672" i="6"/>
  <c r="BC1672" i="6"/>
  <c r="BD1672" i="6"/>
  <c r="BE1672" i="6"/>
  <c r="BB1673" i="6"/>
  <c r="BC1673" i="6"/>
  <c r="BD1673" i="6"/>
  <c r="BE1673" i="6"/>
  <c r="BB1674" i="6"/>
  <c r="BC1674" i="6"/>
  <c r="BD1674" i="6"/>
  <c r="BE1674" i="6"/>
  <c r="BB1675" i="6"/>
  <c r="BC1675" i="6"/>
  <c r="BD1675" i="6"/>
  <c r="BE1675" i="6"/>
  <c r="BB1676" i="6"/>
  <c r="BC1676" i="6"/>
  <c r="BD1676" i="6"/>
  <c r="BE1676" i="6"/>
  <c r="BB1677" i="6"/>
  <c r="BC1677" i="6"/>
  <c r="BD1677" i="6"/>
  <c r="BE1677" i="6"/>
  <c r="BB1678" i="6"/>
  <c r="BC1678" i="6"/>
  <c r="BD1678" i="6"/>
  <c r="BE1678" i="6"/>
  <c r="BB1679" i="6"/>
  <c r="BC1679" i="6"/>
  <c r="BD1679" i="6"/>
  <c r="BE1679" i="6"/>
  <c r="BB1680" i="6"/>
  <c r="BC1680" i="6"/>
  <c r="BD1680" i="6"/>
  <c r="BE1680" i="6"/>
  <c r="BB1681" i="6"/>
  <c r="BC1681" i="6"/>
  <c r="BD1681" i="6"/>
  <c r="BE1681" i="6"/>
  <c r="BB1682" i="6"/>
  <c r="BC1682" i="6"/>
  <c r="BD1682" i="6"/>
  <c r="BE1682" i="6"/>
  <c r="BB1683" i="6"/>
  <c r="BC1683" i="6"/>
  <c r="BD1683" i="6"/>
  <c r="BE1683" i="6"/>
  <c r="BB1684" i="6"/>
  <c r="BC1684" i="6"/>
  <c r="BD1684" i="6"/>
  <c r="BE1684" i="6"/>
  <c r="BB1685" i="6"/>
  <c r="BC1685" i="6"/>
  <c r="BD1685" i="6"/>
  <c r="BE1685" i="6"/>
  <c r="BB1686" i="6"/>
  <c r="BC1686" i="6"/>
  <c r="BD1686" i="6"/>
  <c r="BE1686" i="6"/>
  <c r="BB1687" i="6"/>
  <c r="BC1687" i="6"/>
  <c r="BD1687" i="6"/>
  <c r="BE1687" i="6"/>
  <c r="BB1688" i="6"/>
  <c r="BC1688" i="6"/>
  <c r="BD1688" i="6"/>
  <c r="BE1688" i="6"/>
  <c r="BB1689" i="6"/>
  <c r="BC1689" i="6"/>
  <c r="BD1689" i="6"/>
  <c r="BE1689" i="6"/>
  <c r="BB1690" i="6"/>
  <c r="BC1690" i="6"/>
  <c r="BD1690" i="6"/>
  <c r="BE1690" i="6"/>
  <c r="BB1691" i="6"/>
  <c r="BC1691" i="6"/>
  <c r="BD1691" i="6"/>
  <c r="BE1691" i="6"/>
  <c r="BB1692" i="6"/>
  <c r="BC1692" i="6"/>
  <c r="BD1692" i="6"/>
  <c r="BE1692" i="6"/>
  <c r="BB1693" i="6"/>
  <c r="BC1693" i="6"/>
  <c r="BD1693" i="6"/>
  <c r="BE1693" i="6"/>
  <c r="BB1694" i="6"/>
  <c r="BC1694" i="6"/>
  <c r="BD1694" i="6"/>
  <c r="BE1694" i="6"/>
  <c r="BB1695" i="6"/>
  <c r="BC1695" i="6"/>
  <c r="BD1695" i="6"/>
  <c r="BE1695" i="6"/>
  <c r="BB1696" i="6"/>
  <c r="BC1696" i="6"/>
  <c r="BD1696" i="6"/>
  <c r="BE1696" i="6"/>
  <c r="BB1697" i="6"/>
  <c r="BC1697" i="6"/>
  <c r="BD1697" i="6"/>
  <c r="BE1697" i="6"/>
  <c r="BB1698" i="6"/>
  <c r="BC1698" i="6"/>
  <c r="BD1698" i="6"/>
  <c r="BE1698" i="6"/>
  <c r="BB1699" i="6"/>
  <c r="BC1699" i="6"/>
  <c r="BD1699" i="6"/>
  <c r="BE1699" i="6"/>
  <c r="BB1700" i="6"/>
  <c r="BC1700" i="6"/>
  <c r="BD1700" i="6"/>
  <c r="BE1700" i="6"/>
  <c r="BB1701" i="6"/>
  <c r="BC1701" i="6"/>
  <c r="BD1701" i="6"/>
  <c r="BE1701" i="6"/>
  <c r="BB1702" i="6"/>
  <c r="BC1702" i="6"/>
  <c r="BD1702" i="6"/>
  <c r="BE1702" i="6"/>
  <c r="BB1703" i="6"/>
  <c r="BC1703" i="6"/>
  <c r="BD1703" i="6"/>
  <c r="BE1703" i="6"/>
  <c r="BB1704" i="6"/>
  <c r="BC1704" i="6"/>
  <c r="BD1704" i="6"/>
  <c r="BE1704" i="6"/>
  <c r="BB1705" i="6"/>
  <c r="BC1705" i="6"/>
  <c r="BD1705" i="6"/>
  <c r="BE1705" i="6"/>
  <c r="BB1706" i="6"/>
  <c r="BC1706" i="6"/>
  <c r="BD1706" i="6"/>
  <c r="BE1706" i="6"/>
  <c r="BB1707" i="6"/>
  <c r="BC1707" i="6"/>
  <c r="BD1707" i="6"/>
  <c r="BE1707" i="6"/>
  <c r="BB1708" i="6"/>
  <c r="BC1708" i="6"/>
  <c r="BD1708" i="6"/>
  <c r="BE1708" i="6"/>
  <c r="BB1709" i="6"/>
  <c r="BC1709" i="6"/>
  <c r="BD1709" i="6"/>
  <c r="BE1709" i="6"/>
  <c r="BB1710" i="6"/>
  <c r="BC1710" i="6"/>
  <c r="BD1710" i="6"/>
  <c r="BE1710" i="6"/>
  <c r="BB1711" i="6"/>
  <c r="BC1711" i="6"/>
  <c r="BD1711" i="6"/>
  <c r="BE1711" i="6"/>
  <c r="BB1712" i="6"/>
  <c r="BC1712" i="6"/>
  <c r="BD1712" i="6"/>
  <c r="BE1712" i="6"/>
  <c r="BB1713" i="6"/>
  <c r="BC1713" i="6"/>
  <c r="BD1713" i="6"/>
  <c r="BE1713" i="6"/>
  <c r="BB1145" i="6"/>
  <c r="BC1145" i="6"/>
  <c r="BD1145" i="6"/>
  <c r="BE1145" i="6"/>
  <c r="BB1146" i="6"/>
  <c r="BC1146" i="6"/>
  <c r="BD1146" i="6"/>
  <c r="BE1146" i="6"/>
  <c r="BB1147" i="6"/>
  <c r="BC1147" i="6"/>
  <c r="BD1147" i="6"/>
  <c r="BE1147" i="6"/>
  <c r="BB1148" i="6"/>
  <c r="BC1148" i="6"/>
  <c r="BD1148" i="6"/>
  <c r="BE1148" i="6"/>
  <c r="BB1149" i="6"/>
  <c r="BC1149" i="6"/>
  <c r="BD1149" i="6"/>
  <c r="BE1149" i="6"/>
  <c r="BB1150" i="6"/>
  <c r="BC1150" i="6"/>
  <c r="BD1150" i="6"/>
  <c r="BE1150" i="6"/>
  <c r="BB1151" i="6"/>
  <c r="BC1151" i="6"/>
  <c r="BD1151" i="6"/>
  <c r="BE1151" i="6"/>
  <c r="BB1152" i="6"/>
  <c r="BC1152" i="6"/>
  <c r="BD1152" i="6"/>
  <c r="BE1152" i="6"/>
  <c r="BB1153" i="6"/>
  <c r="BC1153" i="6"/>
  <c r="BD1153" i="6"/>
  <c r="BE1153" i="6"/>
  <c r="BB1154" i="6"/>
  <c r="BC1154" i="6"/>
  <c r="BD1154" i="6"/>
  <c r="BE1154" i="6"/>
  <c r="BB1155" i="6"/>
  <c r="BC1155" i="6"/>
  <c r="BD1155" i="6"/>
  <c r="BE1155" i="6"/>
  <c r="BB1156" i="6"/>
  <c r="BC1156" i="6"/>
  <c r="BD1156" i="6"/>
  <c r="BE1156" i="6"/>
  <c r="BB1157" i="6"/>
  <c r="BC1157" i="6"/>
  <c r="BD1157" i="6"/>
  <c r="BE1157" i="6"/>
  <c r="BB1158" i="6"/>
  <c r="BC1158" i="6"/>
  <c r="BD1158" i="6"/>
  <c r="BE1158" i="6"/>
  <c r="BB1159" i="6"/>
  <c r="BC1159" i="6"/>
  <c r="BD1159" i="6"/>
  <c r="BE1159" i="6"/>
  <c r="BB1160" i="6"/>
  <c r="BC1160" i="6"/>
  <c r="BD1160" i="6"/>
  <c r="BE1160" i="6"/>
  <c r="BB1161" i="6"/>
  <c r="BC1161" i="6"/>
  <c r="BD1161" i="6"/>
  <c r="BE1161" i="6"/>
  <c r="BB1162" i="6"/>
  <c r="BC1162" i="6"/>
  <c r="BD1162" i="6"/>
  <c r="BE1162" i="6"/>
  <c r="BB1163" i="6"/>
  <c r="BC1163" i="6"/>
  <c r="BD1163" i="6"/>
  <c r="BE1163" i="6"/>
  <c r="BB1164" i="6"/>
  <c r="BC1164" i="6"/>
  <c r="BD1164" i="6"/>
  <c r="BE1164" i="6"/>
  <c r="BB1165" i="6"/>
  <c r="BC1165" i="6"/>
  <c r="BD1165" i="6"/>
  <c r="BE1165" i="6"/>
  <c r="BB1166" i="6"/>
  <c r="BC1166" i="6"/>
  <c r="BD1166" i="6"/>
  <c r="BE1166" i="6"/>
  <c r="BB1167" i="6"/>
  <c r="BC1167" i="6"/>
  <c r="BD1167" i="6"/>
  <c r="BE1167" i="6"/>
  <c r="BB1168" i="6"/>
  <c r="BC1168" i="6"/>
  <c r="BD1168" i="6"/>
  <c r="BE1168" i="6"/>
  <c r="BB1169" i="6"/>
  <c r="BC1169" i="6"/>
  <c r="BD1169" i="6"/>
  <c r="BE1169" i="6"/>
  <c r="BB1170" i="6"/>
  <c r="BC1170" i="6"/>
  <c r="BD1170" i="6"/>
  <c r="BE1170" i="6"/>
  <c r="BB1171" i="6"/>
  <c r="BC1171" i="6"/>
  <c r="BD1171" i="6"/>
  <c r="BE1171" i="6"/>
  <c r="BB1172" i="6"/>
  <c r="BC1172" i="6"/>
  <c r="BD1172" i="6"/>
  <c r="BE1172" i="6"/>
  <c r="BB1173" i="6"/>
  <c r="BC1173" i="6"/>
  <c r="BD1173" i="6"/>
  <c r="BE1173" i="6"/>
  <c r="BB1174" i="6"/>
  <c r="BC1174" i="6"/>
  <c r="BD1174" i="6"/>
  <c r="BE1174" i="6"/>
  <c r="BB1175" i="6"/>
  <c r="BC1175" i="6"/>
  <c r="BD1175" i="6"/>
  <c r="BE1175" i="6"/>
  <c r="BB1176" i="6"/>
  <c r="BC1176" i="6"/>
  <c r="BD1176" i="6"/>
  <c r="BE1176" i="6"/>
  <c r="BB1177" i="6"/>
  <c r="BC1177" i="6"/>
  <c r="BD1177" i="6"/>
  <c r="BE1177" i="6"/>
  <c r="BB1178" i="6"/>
  <c r="BC1178" i="6"/>
  <c r="BD1178" i="6"/>
  <c r="BE1178" i="6"/>
  <c r="BB1179" i="6"/>
  <c r="BC1179" i="6"/>
  <c r="BD1179" i="6"/>
  <c r="BE1179" i="6"/>
  <c r="BB1180" i="6"/>
  <c r="BC1180" i="6"/>
  <c r="BD1180" i="6"/>
  <c r="BE1180" i="6"/>
  <c r="BB1181" i="6"/>
  <c r="BC1181" i="6"/>
  <c r="BD1181" i="6"/>
  <c r="BE1181" i="6"/>
  <c r="BB1182" i="6"/>
  <c r="BC1182" i="6"/>
  <c r="BD1182" i="6"/>
  <c r="BE1182" i="6"/>
  <c r="BB1183" i="6"/>
  <c r="BC1183" i="6"/>
  <c r="BD1183" i="6"/>
  <c r="BE1183" i="6"/>
  <c r="BB1184" i="6"/>
  <c r="BC1184" i="6"/>
  <c r="BD1184" i="6"/>
  <c r="BE1184" i="6"/>
  <c r="BB1185" i="6"/>
  <c r="BC1185" i="6"/>
  <c r="BD1185" i="6"/>
  <c r="BE1185" i="6"/>
  <c r="BB1186" i="6"/>
  <c r="BC1186" i="6"/>
  <c r="BD1186" i="6"/>
  <c r="BE1186" i="6"/>
  <c r="BB1187" i="6"/>
  <c r="BC1187" i="6"/>
  <c r="BD1187" i="6"/>
  <c r="BE1187" i="6"/>
  <c r="BB1188" i="6"/>
  <c r="BC1188" i="6"/>
  <c r="BD1188" i="6"/>
  <c r="BE1188" i="6"/>
  <c r="BB1189" i="6"/>
  <c r="BC1189" i="6"/>
  <c r="BD1189" i="6"/>
  <c r="BE1189" i="6"/>
  <c r="BB1190" i="6"/>
  <c r="BC1190" i="6"/>
  <c r="BD1190" i="6"/>
  <c r="BE1190" i="6"/>
  <c r="BB1191" i="6"/>
  <c r="BC1191" i="6"/>
  <c r="BD1191" i="6"/>
  <c r="BE1191" i="6"/>
  <c r="BB1192" i="6"/>
  <c r="BC1192" i="6"/>
  <c r="BD1192" i="6"/>
  <c r="BE1192" i="6"/>
  <c r="BB1193" i="6"/>
  <c r="BC1193" i="6"/>
  <c r="BD1193" i="6"/>
  <c r="BE1193" i="6"/>
  <c r="BB1194" i="6"/>
  <c r="BC1194" i="6"/>
  <c r="BD1194" i="6"/>
  <c r="BE1194" i="6"/>
  <c r="BB1195" i="6"/>
  <c r="BC1195" i="6"/>
  <c r="BD1195" i="6"/>
  <c r="BE1195" i="6"/>
  <c r="BB1196" i="6"/>
  <c r="BC1196" i="6"/>
  <c r="BD1196" i="6"/>
  <c r="BE1196" i="6"/>
  <c r="BB1197" i="6"/>
  <c r="BC1197" i="6"/>
  <c r="BD1197" i="6"/>
  <c r="BE1197" i="6"/>
  <c r="BB1198" i="6"/>
  <c r="BC1198" i="6"/>
  <c r="BD1198" i="6"/>
  <c r="BE1198" i="6"/>
  <c r="BB1199" i="6"/>
  <c r="BC1199" i="6"/>
  <c r="BD1199" i="6"/>
  <c r="BE1199" i="6"/>
  <c r="BB1200" i="6"/>
  <c r="BC1200" i="6"/>
  <c r="BD1200" i="6"/>
  <c r="BE1200" i="6"/>
  <c r="BB1201" i="6"/>
  <c r="BC1201" i="6"/>
  <c r="BD1201" i="6"/>
  <c r="BE1201" i="6"/>
  <c r="BB1202" i="6"/>
  <c r="BC1202" i="6"/>
  <c r="BD1202" i="6"/>
  <c r="BE1202" i="6"/>
  <c r="BB1203" i="6"/>
  <c r="BC1203" i="6"/>
  <c r="BD1203" i="6"/>
  <c r="BE1203" i="6"/>
  <c r="BB1204" i="6"/>
  <c r="BC1204" i="6"/>
  <c r="BD1204" i="6"/>
  <c r="BE1204" i="6"/>
  <c r="BB1205" i="6"/>
  <c r="BC1205" i="6"/>
  <c r="BD1205" i="6"/>
  <c r="BE1205" i="6"/>
  <c r="BB1206" i="6"/>
  <c r="BC1206" i="6"/>
  <c r="BD1206" i="6"/>
  <c r="BE1206" i="6"/>
  <c r="BB1207" i="6"/>
  <c r="BC1207" i="6"/>
  <c r="BD1207" i="6"/>
  <c r="BE1207" i="6"/>
  <c r="BB1208" i="6"/>
  <c r="BC1208" i="6"/>
  <c r="BD1208" i="6"/>
  <c r="BE1208" i="6"/>
  <c r="BB1209" i="6"/>
  <c r="BC1209" i="6"/>
  <c r="BD1209" i="6"/>
  <c r="BE1209" i="6"/>
  <c r="BB1210" i="6"/>
  <c r="BC1210" i="6"/>
  <c r="BD1210" i="6"/>
  <c r="BE1210" i="6"/>
  <c r="BB1211" i="6"/>
  <c r="BC1211" i="6"/>
  <c r="BD1211" i="6"/>
  <c r="BE1211" i="6"/>
  <c r="BB1212" i="6"/>
  <c r="BC1212" i="6"/>
  <c r="BD1212" i="6"/>
  <c r="BE1212" i="6"/>
  <c r="BB1213" i="6"/>
  <c r="BC1213" i="6"/>
  <c r="BD1213" i="6"/>
  <c r="BE1213" i="6"/>
  <c r="BB1214" i="6"/>
  <c r="BC1214" i="6"/>
  <c r="BD1214" i="6"/>
  <c r="BE1214" i="6"/>
  <c r="BB1215" i="6"/>
  <c r="BC1215" i="6"/>
  <c r="BD1215" i="6"/>
  <c r="BE1215" i="6"/>
  <c r="BB1216" i="6"/>
  <c r="BC1216" i="6"/>
  <c r="BD1216" i="6"/>
  <c r="BE1216" i="6"/>
  <c r="BB1217" i="6"/>
  <c r="BC1217" i="6"/>
  <c r="BD1217" i="6"/>
  <c r="BE1217" i="6"/>
  <c r="BB1218" i="6"/>
  <c r="BC1218" i="6"/>
  <c r="BD1218" i="6"/>
  <c r="BE1218" i="6"/>
  <c r="BB1219" i="6"/>
  <c r="BC1219" i="6"/>
  <c r="BD1219" i="6"/>
  <c r="BE1219" i="6"/>
  <c r="BB1220" i="6"/>
  <c r="BC1220" i="6"/>
  <c r="BD1220" i="6"/>
  <c r="BE1220" i="6"/>
  <c r="BB1221" i="6"/>
  <c r="BC1221" i="6"/>
  <c r="BD1221" i="6"/>
  <c r="BE1221" i="6"/>
  <c r="BB1222" i="6"/>
  <c r="BC1222" i="6"/>
  <c r="BD1222" i="6"/>
  <c r="BE1222" i="6"/>
  <c r="BB1223" i="6"/>
  <c r="BC1223" i="6"/>
  <c r="BD1223" i="6"/>
  <c r="BE1223" i="6"/>
  <c r="BB1224" i="6"/>
  <c r="BC1224" i="6"/>
  <c r="BD1224" i="6"/>
  <c r="BE1224" i="6"/>
  <c r="BB1225" i="6"/>
  <c r="BC1225" i="6"/>
  <c r="BD1225" i="6"/>
  <c r="BE1225" i="6"/>
  <c r="BB1226" i="6"/>
  <c r="BC1226" i="6"/>
  <c r="BD1226" i="6"/>
  <c r="BE1226" i="6"/>
  <c r="BB1227" i="6"/>
  <c r="BC1227" i="6"/>
  <c r="BD1227" i="6"/>
  <c r="BE1227" i="6"/>
  <c r="BB1228" i="6"/>
  <c r="BC1228" i="6"/>
  <c r="BD1228" i="6"/>
  <c r="BE1228" i="6"/>
  <c r="BB1229" i="6"/>
  <c r="BC1229" i="6"/>
  <c r="BD1229" i="6"/>
  <c r="BE1229" i="6"/>
  <c r="BB1230" i="6"/>
  <c r="BC1230" i="6"/>
  <c r="BD1230" i="6"/>
  <c r="BE1230" i="6"/>
  <c r="BB1231" i="6"/>
  <c r="BC1231" i="6"/>
  <c r="BD1231" i="6"/>
  <c r="BE1231" i="6"/>
  <c r="BB1232" i="6"/>
  <c r="BC1232" i="6"/>
  <c r="BD1232" i="6"/>
  <c r="BE1232" i="6"/>
  <c r="BB1233" i="6"/>
  <c r="BC1233" i="6"/>
  <c r="BD1233" i="6"/>
  <c r="BE1233" i="6"/>
  <c r="BB1234" i="6"/>
  <c r="BC1234" i="6"/>
  <c r="BD1234" i="6"/>
  <c r="BE1234" i="6"/>
  <c r="BB1235" i="6"/>
  <c r="BC1235" i="6"/>
  <c r="BD1235" i="6"/>
  <c r="BE1235" i="6"/>
  <c r="BB1236" i="6"/>
  <c r="BC1236" i="6"/>
  <c r="BD1236" i="6"/>
  <c r="BE1236" i="6"/>
  <c r="BB1237" i="6"/>
  <c r="BC1237" i="6"/>
  <c r="BD1237" i="6"/>
  <c r="BE1237" i="6"/>
  <c r="BB1238" i="6"/>
  <c r="BC1238" i="6"/>
  <c r="BD1238" i="6"/>
  <c r="BE1238" i="6"/>
  <c r="BB1239" i="6"/>
  <c r="BC1239" i="6"/>
  <c r="BD1239" i="6"/>
  <c r="BE1239" i="6"/>
  <c r="BB1240" i="6"/>
  <c r="BC1240" i="6"/>
  <c r="BD1240" i="6"/>
  <c r="BE1240" i="6"/>
  <c r="BB1241" i="6"/>
  <c r="BC1241" i="6"/>
  <c r="BD1241" i="6"/>
  <c r="BE1241" i="6"/>
  <c r="BB1242" i="6"/>
  <c r="BC1242" i="6"/>
  <c r="BD1242" i="6"/>
  <c r="BE1242" i="6"/>
  <c r="BB1243" i="6"/>
  <c r="BC1243" i="6"/>
  <c r="BD1243" i="6"/>
  <c r="BE1243" i="6"/>
  <c r="BB1244" i="6"/>
  <c r="BC1244" i="6"/>
  <c r="BD1244" i="6"/>
  <c r="BE1244" i="6"/>
  <c r="BB1245" i="6"/>
  <c r="BC1245" i="6"/>
  <c r="BD1245" i="6"/>
  <c r="BE1245" i="6"/>
  <c r="BB1246" i="6"/>
  <c r="BC1246" i="6"/>
  <c r="BD1246" i="6"/>
  <c r="BE1246" i="6"/>
  <c r="BB1247" i="6"/>
  <c r="BC1247" i="6"/>
  <c r="BD1247" i="6"/>
  <c r="BE1247" i="6"/>
  <c r="BB1248" i="6"/>
  <c r="BC1248" i="6"/>
  <c r="BD1248" i="6"/>
  <c r="BE1248" i="6"/>
  <c r="BB1249" i="6"/>
  <c r="BC1249" i="6"/>
  <c r="BD1249" i="6"/>
  <c r="BE1249" i="6"/>
  <c r="BB1250" i="6"/>
  <c r="BC1250" i="6"/>
  <c r="BD1250" i="6"/>
  <c r="BE1250" i="6"/>
  <c r="BB1251" i="6"/>
  <c r="BC1251" i="6"/>
  <c r="BD1251" i="6"/>
  <c r="BE1251" i="6"/>
  <c r="BB1252" i="6"/>
  <c r="BC1252" i="6"/>
  <c r="BD1252" i="6"/>
  <c r="BE1252" i="6"/>
  <c r="BB1253" i="6"/>
  <c r="BC1253" i="6"/>
  <c r="BD1253" i="6"/>
  <c r="BE1253" i="6"/>
  <c r="BB1254" i="6"/>
  <c r="BC1254" i="6"/>
  <c r="BD1254" i="6"/>
  <c r="BE1254" i="6"/>
  <c r="BB1255" i="6"/>
  <c r="BC1255" i="6"/>
  <c r="BD1255" i="6"/>
  <c r="BE1255" i="6"/>
  <c r="BB1256" i="6"/>
  <c r="BC1256" i="6"/>
  <c r="BD1256" i="6"/>
  <c r="BE1256" i="6"/>
  <c r="BB1257" i="6"/>
  <c r="BC1257" i="6"/>
  <c r="BD1257" i="6"/>
  <c r="BE1257" i="6"/>
  <c r="BB1258" i="6"/>
  <c r="BC1258" i="6"/>
  <c r="BD1258" i="6"/>
  <c r="BE1258" i="6"/>
  <c r="BB1259" i="6"/>
  <c r="BC1259" i="6"/>
  <c r="BD1259" i="6"/>
  <c r="BE1259" i="6"/>
  <c r="BB1260" i="6"/>
  <c r="BC1260" i="6"/>
  <c r="BD1260" i="6"/>
  <c r="BE1260" i="6"/>
  <c r="BB1261" i="6"/>
  <c r="BC1261" i="6"/>
  <c r="BD1261" i="6"/>
  <c r="BE1261" i="6"/>
  <c r="BB1262" i="6"/>
  <c r="BC1262" i="6"/>
  <c r="BD1262" i="6"/>
  <c r="BE1262" i="6"/>
  <c r="BB1263" i="6"/>
  <c r="BC1263" i="6"/>
  <c r="BD1263" i="6"/>
  <c r="BE1263" i="6"/>
  <c r="BB1264" i="6"/>
  <c r="BC1264" i="6"/>
  <c r="BD1264" i="6"/>
  <c r="BE1264" i="6"/>
  <c r="BB1265" i="6"/>
  <c r="BC1265" i="6"/>
  <c r="BD1265" i="6"/>
  <c r="BE1265" i="6"/>
  <c r="BB1266" i="6"/>
  <c r="BC1266" i="6"/>
  <c r="BD1266" i="6"/>
  <c r="BE1266" i="6"/>
  <c r="BB1267" i="6"/>
  <c r="BC1267" i="6"/>
  <c r="BD1267" i="6"/>
  <c r="BE1267" i="6"/>
  <c r="BB1268" i="6"/>
  <c r="BC1268" i="6"/>
  <c r="BD1268" i="6"/>
  <c r="BE1268" i="6"/>
  <c r="BB1269" i="6"/>
  <c r="BC1269" i="6"/>
  <c r="BD1269" i="6"/>
  <c r="BE1269" i="6"/>
  <c r="BB1270" i="6"/>
  <c r="BC1270" i="6"/>
  <c r="BD1270" i="6"/>
  <c r="BE1270" i="6"/>
  <c r="BB1271" i="6"/>
  <c r="BC1271" i="6"/>
  <c r="BD1271" i="6"/>
  <c r="BE1271" i="6"/>
  <c r="BB1272" i="6"/>
  <c r="BC1272" i="6"/>
  <c r="BD1272" i="6"/>
  <c r="BE1272" i="6"/>
  <c r="BB1273" i="6"/>
  <c r="BC1273" i="6"/>
  <c r="BD1273" i="6"/>
  <c r="BE1273" i="6"/>
  <c r="BB1274" i="6"/>
  <c r="BC1274" i="6"/>
  <c r="BD1274" i="6"/>
  <c r="BE1274" i="6"/>
  <c r="BB1275" i="6"/>
  <c r="BC1275" i="6"/>
  <c r="BD1275" i="6"/>
  <c r="BE1275" i="6"/>
  <c r="BB1276" i="6"/>
  <c r="BC1276" i="6"/>
  <c r="BD1276" i="6"/>
  <c r="BE1276" i="6"/>
  <c r="BB1277" i="6"/>
  <c r="BC1277" i="6"/>
  <c r="BD1277" i="6"/>
  <c r="BE1277" i="6"/>
  <c r="BB1278" i="6"/>
  <c r="BC1278" i="6"/>
  <c r="BD1278" i="6"/>
  <c r="BE1278" i="6"/>
  <c r="BB1279" i="6"/>
  <c r="BC1279" i="6"/>
  <c r="BD1279" i="6"/>
  <c r="BE1279" i="6"/>
  <c r="BB1280" i="6"/>
  <c r="BC1280" i="6"/>
  <c r="BD1280" i="6"/>
  <c r="BE1280" i="6"/>
  <c r="BB1281" i="6"/>
  <c r="BC1281" i="6"/>
  <c r="BD1281" i="6"/>
  <c r="BE1281" i="6"/>
  <c r="BB1282" i="6"/>
  <c r="BC1282" i="6"/>
  <c r="BD1282" i="6"/>
  <c r="BE1282" i="6"/>
  <c r="BB1283" i="6"/>
  <c r="BC1283" i="6"/>
  <c r="BD1283" i="6"/>
  <c r="BE1283" i="6"/>
  <c r="BB1284" i="6"/>
  <c r="BC1284" i="6"/>
  <c r="BD1284" i="6"/>
  <c r="BE1284" i="6"/>
  <c r="BB1285" i="6"/>
  <c r="BC1285" i="6"/>
  <c r="BD1285" i="6"/>
  <c r="BE1285" i="6"/>
  <c r="BB1286" i="6"/>
  <c r="BC1286" i="6"/>
  <c r="BD1286" i="6"/>
  <c r="BE1286" i="6"/>
  <c r="BB1287" i="6"/>
  <c r="BC1287" i="6"/>
  <c r="BD1287" i="6"/>
  <c r="BE1287" i="6"/>
  <c r="BB1288" i="6"/>
  <c r="BC1288" i="6"/>
  <c r="BD1288" i="6"/>
  <c r="BE1288" i="6"/>
  <c r="BB1289" i="6"/>
  <c r="BC1289" i="6"/>
  <c r="BD1289" i="6"/>
  <c r="BE1289" i="6"/>
  <c r="BB1290" i="6"/>
  <c r="BC1290" i="6"/>
  <c r="BD1290" i="6"/>
  <c r="BE1290" i="6"/>
  <c r="BB1291" i="6"/>
  <c r="BC1291" i="6"/>
  <c r="BD1291" i="6"/>
  <c r="BE1291" i="6"/>
  <c r="BB1292" i="6"/>
  <c r="BC1292" i="6"/>
  <c r="BD1292" i="6"/>
  <c r="BE1292" i="6"/>
  <c r="BB1293" i="6"/>
  <c r="BC1293" i="6"/>
  <c r="BD1293" i="6"/>
  <c r="BE1293" i="6"/>
  <c r="BB1294" i="6"/>
  <c r="BC1294" i="6"/>
  <c r="BD1294" i="6"/>
  <c r="BE1294" i="6"/>
  <c r="BB1295" i="6"/>
  <c r="BC1295" i="6"/>
  <c r="BD1295" i="6"/>
  <c r="BE1295" i="6"/>
  <c r="BB1296" i="6"/>
  <c r="BC1296" i="6"/>
  <c r="BD1296" i="6"/>
  <c r="BE1296" i="6"/>
  <c r="BB1297" i="6"/>
  <c r="BC1297" i="6"/>
  <c r="BD1297" i="6"/>
  <c r="BE1297" i="6"/>
  <c r="BB1298" i="6"/>
  <c r="BC1298" i="6"/>
  <c r="BD1298" i="6"/>
  <c r="BE1298" i="6"/>
  <c r="BB1299" i="6"/>
  <c r="BC1299" i="6"/>
  <c r="BD1299" i="6"/>
  <c r="BE1299" i="6"/>
  <c r="BB1300" i="6"/>
  <c r="BC1300" i="6"/>
  <c r="BD1300" i="6"/>
  <c r="BE1300" i="6"/>
  <c r="BB1301" i="6"/>
  <c r="BC1301" i="6"/>
  <c r="BD1301" i="6"/>
  <c r="BE1301" i="6"/>
  <c r="BB1302" i="6"/>
  <c r="BC1302" i="6"/>
  <c r="BD1302" i="6"/>
  <c r="BE1302" i="6"/>
  <c r="BB1303" i="6"/>
  <c r="BC1303" i="6"/>
  <c r="BD1303" i="6"/>
  <c r="BE1303" i="6"/>
  <c r="BB1304" i="6"/>
  <c r="BC1304" i="6"/>
  <c r="BD1304" i="6"/>
  <c r="BE1304" i="6"/>
  <c r="BB1305" i="6"/>
  <c r="BC1305" i="6"/>
  <c r="BD1305" i="6"/>
  <c r="BE1305" i="6"/>
  <c r="BB1306" i="6"/>
  <c r="BC1306" i="6"/>
  <c r="BD1306" i="6"/>
  <c r="BE1306" i="6"/>
  <c r="BB1307" i="6"/>
  <c r="BC1307" i="6"/>
  <c r="BD1307" i="6"/>
  <c r="BE1307" i="6"/>
  <c r="BB1308" i="6"/>
  <c r="BC1308" i="6"/>
  <c r="BD1308" i="6"/>
  <c r="BE1308" i="6"/>
  <c r="BB1309" i="6"/>
  <c r="BC1309" i="6"/>
  <c r="BD1309" i="6"/>
  <c r="BE1309" i="6"/>
  <c r="BB1310" i="6"/>
  <c r="BC1310" i="6"/>
  <c r="BD1310" i="6"/>
  <c r="BE1310" i="6"/>
  <c r="BB1311" i="6"/>
  <c r="BC1311" i="6"/>
  <c r="BD1311" i="6"/>
  <c r="BE1311" i="6"/>
  <c r="BB1312" i="6"/>
  <c r="BC1312" i="6"/>
  <c r="BD1312" i="6"/>
  <c r="BE1312" i="6"/>
  <c r="BB1313" i="6"/>
  <c r="BC1313" i="6"/>
  <c r="BD1313" i="6"/>
  <c r="BE1313" i="6"/>
  <c r="BB1314" i="6"/>
  <c r="BC1314" i="6"/>
  <c r="BD1314" i="6"/>
  <c r="BE1314" i="6"/>
  <c r="BB1315" i="6"/>
  <c r="BC1315" i="6"/>
  <c r="BD1315" i="6"/>
  <c r="BE1315" i="6"/>
  <c r="BB1316" i="6"/>
  <c r="BC1316" i="6"/>
  <c r="BD1316" i="6"/>
  <c r="BE1316" i="6"/>
  <c r="BB1317" i="6"/>
  <c r="BC1317" i="6"/>
  <c r="BD1317" i="6"/>
  <c r="BE1317" i="6"/>
  <c r="BB1318" i="6"/>
  <c r="BC1318" i="6"/>
  <c r="BD1318" i="6"/>
  <c r="BE1318" i="6"/>
  <c r="BB1319" i="6"/>
  <c r="BC1319" i="6"/>
  <c r="BD1319" i="6"/>
  <c r="BE1319" i="6"/>
  <c r="BB1320" i="6"/>
  <c r="BC1320" i="6"/>
  <c r="BD1320" i="6"/>
  <c r="BE1320" i="6"/>
  <c r="BB1321" i="6"/>
  <c r="BC1321" i="6"/>
  <c r="BD1321" i="6"/>
  <c r="BE1321" i="6"/>
  <c r="BB1322" i="6"/>
  <c r="BC1322" i="6"/>
  <c r="BD1322" i="6"/>
  <c r="BE1322" i="6"/>
  <c r="BB1323" i="6"/>
  <c r="BC1323" i="6"/>
  <c r="BD1323" i="6"/>
  <c r="BE1323" i="6"/>
  <c r="BB1324" i="6"/>
  <c r="BC1324" i="6"/>
  <c r="BD1324" i="6"/>
  <c r="BE1324" i="6"/>
  <c r="BB1325" i="6"/>
  <c r="BC1325" i="6"/>
  <c r="BD1325" i="6"/>
  <c r="BE1325" i="6"/>
  <c r="BB1326" i="6"/>
  <c r="BC1326" i="6"/>
  <c r="BD1326" i="6"/>
  <c r="BE1326" i="6"/>
  <c r="BB1327" i="6"/>
  <c r="BC1327" i="6"/>
  <c r="BD1327" i="6"/>
  <c r="BE1327" i="6"/>
  <c r="BB1328" i="6"/>
  <c r="BC1328" i="6"/>
  <c r="BD1328" i="6"/>
  <c r="BE1328" i="6"/>
  <c r="BB1329" i="6"/>
  <c r="BC1329" i="6"/>
  <c r="BD1329" i="6"/>
  <c r="BE1329" i="6"/>
  <c r="BB1330" i="6"/>
  <c r="BC1330" i="6"/>
  <c r="BD1330" i="6"/>
  <c r="BE1330" i="6"/>
  <c r="BB1331" i="6"/>
  <c r="BC1331" i="6"/>
  <c r="BD1331" i="6"/>
  <c r="BE1331" i="6"/>
  <c r="BB1332" i="6"/>
  <c r="BC1332" i="6"/>
  <c r="BD1332" i="6"/>
  <c r="BE1332" i="6"/>
  <c r="BB1333" i="6"/>
  <c r="BC1333" i="6"/>
  <c r="BD1333" i="6"/>
  <c r="BE1333" i="6"/>
  <c r="BB1334" i="6"/>
  <c r="BC1334" i="6"/>
  <c r="BD1334" i="6"/>
  <c r="BE1334" i="6"/>
  <c r="BB1335" i="6"/>
  <c r="BC1335" i="6"/>
  <c r="BD1335" i="6"/>
  <c r="BE1335" i="6"/>
  <c r="BB1336" i="6"/>
  <c r="BC1336" i="6"/>
  <c r="BD1336" i="6"/>
  <c r="BE1336" i="6"/>
  <c r="BB1337" i="6"/>
  <c r="BC1337" i="6"/>
  <c r="BD1337" i="6"/>
  <c r="BE1337" i="6"/>
  <c r="BB1338" i="6"/>
  <c r="BC1338" i="6"/>
  <c r="BD1338" i="6"/>
  <c r="BE1338" i="6"/>
  <c r="BB1339" i="6"/>
  <c r="BC1339" i="6"/>
  <c r="BD1339" i="6"/>
  <c r="BE1339" i="6"/>
  <c r="BB1340" i="6"/>
  <c r="BC1340" i="6"/>
  <c r="BD1340" i="6"/>
  <c r="BE1340" i="6"/>
  <c r="BB1341" i="6"/>
  <c r="BC1341" i="6"/>
  <c r="BD1341" i="6"/>
  <c r="BE1341" i="6"/>
  <c r="BB1342" i="6"/>
  <c r="BC1342" i="6"/>
  <c r="BD1342" i="6"/>
  <c r="BE1342" i="6"/>
  <c r="BB1343" i="6"/>
  <c r="BC1343" i="6"/>
  <c r="BD1343" i="6"/>
  <c r="BE1343" i="6"/>
  <c r="BB1344" i="6"/>
  <c r="BC1344" i="6"/>
  <c r="BD1344" i="6"/>
  <c r="BE1344" i="6"/>
  <c r="BB1345" i="6"/>
  <c r="BC1345" i="6"/>
  <c r="BD1345" i="6"/>
  <c r="BE1345" i="6"/>
  <c r="BB1346" i="6"/>
  <c r="BC1346" i="6"/>
  <c r="BD1346" i="6"/>
  <c r="BE1346" i="6"/>
  <c r="BB1347" i="6"/>
  <c r="BC1347" i="6"/>
  <c r="BD1347" i="6"/>
  <c r="BE1347" i="6"/>
  <c r="BB1348" i="6"/>
  <c r="BC1348" i="6"/>
  <c r="BD1348" i="6"/>
  <c r="BE1348" i="6"/>
  <c r="BB1349" i="6"/>
  <c r="BC1349" i="6"/>
  <c r="BD1349" i="6"/>
  <c r="BE1349" i="6"/>
  <c r="BB1350" i="6"/>
  <c r="BC1350" i="6"/>
  <c r="BD1350" i="6"/>
  <c r="BE1350" i="6"/>
  <c r="BB1351" i="6"/>
  <c r="BC1351" i="6"/>
  <c r="BD1351" i="6"/>
  <c r="BE1351" i="6"/>
  <c r="BB1352" i="6"/>
  <c r="BC1352" i="6"/>
  <c r="BD1352" i="6"/>
  <c r="BE1352" i="6"/>
  <c r="BB1353" i="6"/>
  <c r="BC1353" i="6"/>
  <c r="BD1353" i="6"/>
  <c r="BE1353" i="6"/>
  <c r="BB1354" i="6"/>
  <c r="BC1354" i="6"/>
  <c r="BD1354" i="6"/>
  <c r="BE1354" i="6"/>
  <c r="BB1355" i="6"/>
  <c r="BC1355" i="6"/>
  <c r="BD1355" i="6"/>
  <c r="BE1355" i="6"/>
  <c r="BB1356" i="6"/>
  <c r="BC1356" i="6"/>
  <c r="BD1356" i="6"/>
  <c r="BE1356" i="6"/>
  <c r="BB1357" i="6"/>
  <c r="BC1357" i="6"/>
  <c r="BD1357" i="6"/>
  <c r="BE1357" i="6"/>
  <c r="BB1358" i="6"/>
  <c r="BC1358" i="6"/>
  <c r="BD1358" i="6"/>
  <c r="BE1358" i="6"/>
  <c r="BB1359" i="6"/>
  <c r="BC1359" i="6"/>
  <c r="BD1359" i="6"/>
  <c r="BE1359" i="6"/>
  <c r="BB1360" i="6"/>
  <c r="BC1360" i="6"/>
  <c r="BD1360" i="6"/>
  <c r="BE1360" i="6"/>
  <c r="BB1361" i="6"/>
  <c r="BC1361" i="6"/>
  <c r="BD1361" i="6"/>
  <c r="BE1361" i="6"/>
  <c r="BB1362" i="6"/>
  <c r="BC1362" i="6"/>
  <c r="BD1362" i="6"/>
  <c r="BE1362" i="6"/>
  <c r="BB1363" i="6"/>
  <c r="BC1363" i="6"/>
  <c r="BD1363" i="6"/>
  <c r="BE1363" i="6"/>
  <c r="BB1364" i="6"/>
  <c r="BC1364" i="6"/>
  <c r="BD1364" i="6"/>
  <c r="BE1364" i="6"/>
  <c r="BB1365" i="6"/>
  <c r="BC1365" i="6"/>
  <c r="BD1365" i="6"/>
  <c r="BE1365" i="6"/>
  <c r="BB1366" i="6"/>
  <c r="BC1366" i="6"/>
  <c r="BD1366" i="6"/>
  <c r="BE1366" i="6"/>
  <c r="BB1367" i="6"/>
  <c r="BC1367" i="6"/>
  <c r="BD1367" i="6"/>
  <c r="BE1367" i="6"/>
  <c r="BB1368" i="6"/>
  <c r="BC1368" i="6"/>
  <c r="BD1368" i="6"/>
  <c r="BE1368" i="6"/>
  <c r="BB1369" i="6"/>
  <c r="BC1369" i="6"/>
  <c r="BD1369" i="6"/>
  <c r="BE1369" i="6"/>
  <c r="BB1370" i="6"/>
  <c r="BC1370" i="6"/>
  <c r="BD1370" i="6"/>
  <c r="BE1370" i="6"/>
  <c r="BB1371" i="6"/>
  <c r="BC1371" i="6"/>
  <c r="BD1371" i="6"/>
  <c r="BE1371" i="6"/>
  <c r="BB1372" i="6"/>
  <c r="BC1372" i="6"/>
  <c r="BD1372" i="6"/>
  <c r="BE1372" i="6"/>
  <c r="BB1373" i="6"/>
  <c r="BC1373" i="6"/>
  <c r="BD1373" i="6"/>
  <c r="BE1373" i="6"/>
  <c r="BB1374" i="6"/>
  <c r="BC1374" i="6"/>
  <c r="BD1374" i="6"/>
  <c r="BE1374" i="6"/>
  <c r="BB1375" i="6"/>
  <c r="BC1375" i="6"/>
  <c r="BD1375" i="6"/>
  <c r="BE1375" i="6"/>
  <c r="BB1376" i="6"/>
  <c r="BC1376" i="6"/>
  <c r="BD1376" i="6"/>
  <c r="BE1376" i="6"/>
  <c r="BB1377" i="6"/>
  <c r="BC1377" i="6"/>
  <c r="BD1377" i="6"/>
  <c r="BE1377" i="6"/>
  <c r="BB1378" i="6"/>
  <c r="BC1378" i="6"/>
  <c r="BD1378" i="6"/>
  <c r="BE1378" i="6"/>
  <c r="BB1379" i="6"/>
  <c r="BC1379" i="6"/>
  <c r="BD1379" i="6"/>
  <c r="BE1379" i="6"/>
  <c r="BB1380" i="6"/>
  <c r="BC1380" i="6"/>
  <c r="BD1380" i="6"/>
  <c r="BE1380" i="6"/>
  <c r="BB1381" i="6"/>
  <c r="BC1381" i="6"/>
  <c r="BD1381" i="6"/>
  <c r="BE1381" i="6"/>
  <c r="BB1382" i="6"/>
  <c r="BC1382" i="6"/>
  <c r="BD1382" i="6"/>
  <c r="BE1382" i="6"/>
  <c r="BB1383" i="6"/>
  <c r="BC1383" i="6"/>
  <c r="BD1383" i="6"/>
  <c r="BE1383" i="6"/>
  <c r="BB1384" i="6"/>
  <c r="BC1384" i="6"/>
  <c r="BD1384" i="6"/>
  <c r="BE1384" i="6"/>
  <c r="BB1385" i="6"/>
  <c r="BC1385" i="6"/>
  <c r="BD1385" i="6"/>
  <c r="BE1385" i="6"/>
  <c r="BB1386" i="6"/>
  <c r="BC1386" i="6"/>
  <c r="BD1386" i="6"/>
  <c r="BE1386" i="6"/>
  <c r="BB1387" i="6"/>
  <c r="BC1387" i="6"/>
  <c r="BD1387" i="6"/>
  <c r="BE1387" i="6"/>
  <c r="BB1388" i="6"/>
  <c r="BC1388" i="6"/>
  <c r="BD1388" i="6"/>
  <c r="BE1388" i="6"/>
  <c r="BB1389" i="6"/>
  <c r="BC1389" i="6"/>
  <c r="BD1389" i="6"/>
  <c r="BE1389" i="6"/>
  <c r="BB1390" i="6"/>
  <c r="BC1390" i="6"/>
  <c r="BD1390" i="6"/>
  <c r="BE1390" i="6"/>
  <c r="BB1391" i="6"/>
  <c r="BC1391" i="6"/>
  <c r="BD1391" i="6"/>
  <c r="BE1391" i="6"/>
  <c r="BB1392" i="6"/>
  <c r="BC1392" i="6"/>
  <c r="BD1392" i="6"/>
  <c r="BE1392" i="6"/>
  <c r="BB1393" i="6"/>
  <c r="BC1393" i="6"/>
  <c r="BD1393" i="6"/>
  <c r="BE1393" i="6"/>
  <c r="BB1394" i="6"/>
  <c r="BC1394" i="6"/>
  <c r="BD1394" i="6"/>
  <c r="BE1394" i="6"/>
  <c r="BB1395" i="6"/>
  <c r="BC1395" i="6"/>
  <c r="BD1395" i="6"/>
  <c r="BE1395" i="6"/>
  <c r="BB1396" i="6"/>
  <c r="BC1396" i="6"/>
  <c r="BD1396" i="6"/>
  <c r="BE1396" i="6"/>
  <c r="BB1397" i="6"/>
  <c r="BC1397" i="6"/>
  <c r="BD1397" i="6"/>
  <c r="BE1397" i="6"/>
  <c r="BB1398" i="6"/>
  <c r="BC1398" i="6"/>
  <c r="BD1398" i="6"/>
  <c r="BE1398" i="6"/>
  <c r="BB1399" i="6"/>
  <c r="BC1399" i="6"/>
  <c r="BD1399" i="6"/>
  <c r="BE1399" i="6"/>
  <c r="BB1400" i="6"/>
  <c r="BC1400" i="6"/>
  <c r="BD1400" i="6"/>
  <c r="BE1400" i="6"/>
  <c r="BB1401" i="6"/>
  <c r="BC1401" i="6"/>
  <c r="BD1401" i="6"/>
  <c r="BE1401" i="6"/>
  <c r="BB1402" i="6"/>
  <c r="BC1402" i="6"/>
  <c r="BD1402" i="6"/>
  <c r="BE1402" i="6"/>
  <c r="BB1403" i="6"/>
  <c r="BC1403" i="6"/>
  <c r="BD1403" i="6"/>
  <c r="BE1403" i="6"/>
  <c r="BB1404" i="6"/>
  <c r="BC1404" i="6"/>
  <c r="BD1404" i="6"/>
  <c r="BE1404" i="6"/>
  <c r="BB1405" i="6"/>
  <c r="BC1405" i="6"/>
  <c r="BD1405" i="6"/>
  <c r="BE1405" i="6"/>
  <c r="BB1406" i="6"/>
  <c r="BC1406" i="6"/>
  <c r="BD1406" i="6"/>
  <c r="BE1406" i="6"/>
  <c r="BB1407" i="6"/>
  <c r="BC1407" i="6"/>
  <c r="BD1407" i="6"/>
  <c r="BE1407" i="6"/>
  <c r="BB1408" i="6"/>
  <c r="BC1408" i="6"/>
  <c r="BD1408" i="6"/>
  <c r="BE1408" i="6"/>
  <c r="BB1409" i="6"/>
  <c r="BC1409" i="6"/>
  <c r="BD1409" i="6"/>
  <c r="BE1409" i="6"/>
  <c r="BB1410" i="6"/>
  <c r="BC1410" i="6"/>
  <c r="BD1410" i="6"/>
  <c r="BE1410" i="6"/>
  <c r="BB1411" i="6"/>
  <c r="BC1411" i="6"/>
  <c r="BD1411" i="6"/>
  <c r="BE1411" i="6"/>
  <c r="BB1412" i="6"/>
  <c r="BC1412" i="6"/>
  <c r="BD1412" i="6"/>
  <c r="BE1412" i="6"/>
  <c r="BB1413" i="6"/>
  <c r="BC1413" i="6"/>
  <c r="BD1413" i="6"/>
  <c r="BE1413" i="6"/>
  <c r="BB1414" i="6"/>
  <c r="BC1414" i="6"/>
  <c r="BD1414" i="6"/>
  <c r="BE1414" i="6"/>
  <c r="BB1415" i="6"/>
  <c r="BC1415" i="6"/>
  <c r="BD1415" i="6"/>
  <c r="BE1415" i="6"/>
  <c r="BB1416" i="6"/>
  <c r="BC1416" i="6"/>
  <c r="BD1416" i="6"/>
  <c r="BE1416" i="6"/>
  <c r="BB1417" i="6"/>
  <c r="BC1417" i="6"/>
  <c r="BD1417" i="6"/>
  <c r="BE1417" i="6"/>
  <c r="BB1418" i="6"/>
  <c r="BC1418" i="6"/>
  <c r="BD1418" i="6"/>
  <c r="BE1418" i="6"/>
  <c r="BB1419" i="6"/>
  <c r="BC1419" i="6"/>
  <c r="BD1419" i="6"/>
  <c r="BE1419" i="6"/>
  <c r="BB1420" i="6"/>
  <c r="BC1420" i="6"/>
  <c r="BD1420" i="6"/>
  <c r="BE1420" i="6"/>
  <c r="BB1421" i="6"/>
  <c r="BC1421" i="6"/>
  <c r="BD1421" i="6"/>
  <c r="BE1421" i="6"/>
  <c r="BB1422" i="6"/>
  <c r="BC1422" i="6"/>
  <c r="BD1422" i="6"/>
  <c r="BE1422" i="6"/>
  <c r="BB1423" i="6"/>
  <c r="BC1423" i="6"/>
  <c r="BD1423" i="6"/>
  <c r="BE1423" i="6"/>
  <c r="BB1424" i="6"/>
  <c r="BC1424" i="6"/>
  <c r="BD1424" i="6"/>
  <c r="BE1424" i="6"/>
  <c r="BB1425" i="6"/>
  <c r="BC1425" i="6"/>
  <c r="BD1425" i="6"/>
  <c r="BE1425" i="6"/>
  <c r="BB1426" i="6"/>
  <c r="BC1426" i="6"/>
  <c r="BD1426" i="6"/>
  <c r="BE1426" i="6"/>
  <c r="BB1427" i="6"/>
  <c r="BC1427" i="6"/>
  <c r="BD1427" i="6"/>
  <c r="BE1427" i="6"/>
  <c r="BB1428" i="6"/>
  <c r="BC1428" i="6"/>
  <c r="BD1428" i="6"/>
  <c r="BE1428" i="6"/>
  <c r="BB1429" i="6"/>
  <c r="BC1429" i="6"/>
  <c r="BD1429" i="6"/>
  <c r="BE1429" i="6"/>
  <c r="BB1430" i="6"/>
  <c r="BC1430" i="6"/>
  <c r="BD1430" i="6"/>
  <c r="BE1430" i="6"/>
  <c r="BB1431" i="6"/>
  <c r="BC1431" i="6"/>
  <c r="BD1431" i="6"/>
  <c r="BE1431" i="6"/>
  <c r="BB1432" i="6"/>
  <c r="BC1432" i="6"/>
  <c r="BD1432" i="6"/>
  <c r="BE1432" i="6"/>
  <c r="BB1433" i="6"/>
  <c r="BC1433" i="6"/>
  <c r="BD1433" i="6"/>
  <c r="BE1433" i="6"/>
  <c r="BB1434" i="6"/>
  <c r="BC1434" i="6"/>
  <c r="BD1434" i="6"/>
  <c r="BE1434" i="6"/>
  <c r="BB1435" i="6"/>
  <c r="BC1435" i="6"/>
  <c r="BD1435" i="6"/>
  <c r="BE1435" i="6"/>
  <c r="BB1436" i="6"/>
  <c r="BC1436" i="6"/>
  <c r="BD1436" i="6"/>
  <c r="BE1436" i="6"/>
  <c r="BB1437" i="6"/>
  <c r="BC1437" i="6"/>
  <c r="BD1437" i="6"/>
  <c r="BE1437" i="6"/>
  <c r="BB1438" i="6"/>
  <c r="BC1438" i="6"/>
  <c r="BD1438" i="6"/>
  <c r="BE1438" i="6"/>
  <c r="BB1439" i="6"/>
  <c r="BC1439" i="6"/>
  <c r="BD1439" i="6"/>
  <c r="BE1439" i="6"/>
  <c r="BB1440" i="6"/>
  <c r="BC1440" i="6"/>
  <c r="BD1440" i="6"/>
  <c r="BE1440" i="6"/>
  <c r="BB1441" i="6"/>
  <c r="BC1441" i="6"/>
  <c r="BD1441" i="6"/>
  <c r="BE1441" i="6"/>
  <c r="BB1442" i="6"/>
  <c r="BC1442" i="6"/>
  <c r="BD1442" i="6"/>
  <c r="BE1442" i="6"/>
  <c r="BB1443" i="6"/>
  <c r="BC1443" i="6"/>
  <c r="BD1443" i="6"/>
  <c r="BE1443" i="6"/>
  <c r="BB1444" i="6"/>
  <c r="BC1444" i="6"/>
  <c r="BD1444" i="6"/>
  <c r="BE1444" i="6"/>
  <c r="BB1445" i="6"/>
  <c r="BC1445" i="6"/>
  <c r="BD1445" i="6"/>
  <c r="BE1445" i="6"/>
  <c r="BB1446" i="6"/>
  <c r="BC1446" i="6"/>
  <c r="BD1446" i="6"/>
  <c r="BE1446" i="6"/>
  <c r="BB1447" i="6"/>
  <c r="BC1447" i="6"/>
  <c r="BD1447" i="6"/>
  <c r="BE1447" i="6"/>
  <c r="BB1448" i="6"/>
  <c r="BC1448" i="6"/>
  <c r="BD1448" i="6"/>
  <c r="BE1448" i="6"/>
  <c r="BB1449" i="6"/>
  <c r="BC1449" i="6"/>
  <c r="BD1449" i="6"/>
  <c r="BE1449" i="6"/>
  <c r="BB1450" i="6"/>
  <c r="BC1450" i="6"/>
  <c r="BD1450" i="6"/>
  <c r="BE1450" i="6"/>
  <c r="BB1451" i="6"/>
  <c r="BC1451" i="6"/>
  <c r="BD1451" i="6"/>
  <c r="BE1451" i="6"/>
  <c r="BB1452" i="6"/>
  <c r="BC1452" i="6"/>
  <c r="BD1452" i="6"/>
  <c r="BE1452" i="6"/>
  <c r="BB1453" i="6"/>
  <c r="BC1453" i="6"/>
  <c r="BD1453" i="6"/>
  <c r="BE1453" i="6"/>
  <c r="BB1454" i="6"/>
  <c r="BC1454" i="6"/>
  <c r="BD1454" i="6"/>
  <c r="BE1454" i="6"/>
  <c r="BB1455" i="6"/>
  <c r="BC1455" i="6"/>
  <c r="BD1455" i="6"/>
  <c r="BE1455" i="6"/>
  <c r="BB1456" i="6"/>
  <c r="BC1456" i="6"/>
  <c r="BD1456" i="6"/>
  <c r="BE1456" i="6"/>
  <c r="BB1457" i="6"/>
  <c r="BC1457" i="6"/>
  <c r="BD1457" i="6"/>
  <c r="BE1457" i="6"/>
  <c r="BB1458" i="6"/>
  <c r="BC1458" i="6"/>
  <c r="BD1458" i="6"/>
  <c r="BE1458" i="6"/>
  <c r="BB1459" i="6"/>
  <c r="BC1459" i="6"/>
  <c r="BD1459" i="6"/>
  <c r="BE1459" i="6"/>
  <c r="BB1460" i="6"/>
  <c r="BC1460" i="6"/>
  <c r="BD1460" i="6"/>
  <c r="BE1460" i="6"/>
  <c r="BB1461" i="6"/>
  <c r="BC1461" i="6"/>
  <c r="BD1461" i="6"/>
  <c r="BE1461" i="6"/>
  <c r="BB1462" i="6"/>
  <c r="BC1462" i="6"/>
  <c r="BD1462" i="6"/>
  <c r="BE1462" i="6"/>
  <c r="BB1463" i="6"/>
  <c r="BC1463" i="6"/>
  <c r="BD1463" i="6"/>
  <c r="BE1463" i="6"/>
  <c r="BB1464" i="6"/>
  <c r="BC1464" i="6"/>
  <c r="BD1464" i="6"/>
  <c r="BE1464" i="6"/>
  <c r="BB1465" i="6"/>
  <c r="BC1465" i="6"/>
  <c r="BD1465" i="6"/>
  <c r="BE1465" i="6"/>
  <c r="BB1466" i="6"/>
  <c r="BC1466" i="6"/>
  <c r="BD1466" i="6"/>
  <c r="BE1466" i="6"/>
  <c r="BB1467" i="6"/>
  <c r="BC1467" i="6"/>
  <c r="BD1467" i="6"/>
  <c r="BE1467" i="6"/>
  <c r="BB1468" i="6"/>
  <c r="BC1468" i="6"/>
  <c r="BD1468" i="6"/>
  <c r="BE1468" i="6"/>
  <c r="BB1469" i="6"/>
  <c r="BC1469" i="6"/>
  <c r="BD1469" i="6"/>
  <c r="BE1469" i="6"/>
  <c r="BB1470" i="6"/>
  <c r="BC1470" i="6"/>
  <c r="BD1470" i="6"/>
  <c r="BE1470" i="6"/>
  <c r="BB1471" i="6"/>
  <c r="BC1471" i="6"/>
  <c r="BD1471" i="6"/>
  <c r="BE1471" i="6"/>
  <c r="BB1472" i="6"/>
  <c r="BC1472" i="6"/>
  <c r="BD1472" i="6"/>
  <c r="BE1472" i="6"/>
  <c r="BB1473" i="6"/>
  <c r="BC1473" i="6"/>
  <c r="BD1473" i="6"/>
  <c r="BE1473" i="6"/>
  <c r="BB1474" i="6"/>
  <c r="BC1474" i="6"/>
  <c r="BD1474" i="6"/>
  <c r="BE1474" i="6"/>
  <c r="BB1475" i="6"/>
  <c r="BC1475" i="6"/>
  <c r="BD1475" i="6"/>
  <c r="BE1475" i="6"/>
  <c r="BB1476" i="6"/>
  <c r="BC1476" i="6"/>
  <c r="BD1476" i="6"/>
  <c r="BE1476" i="6"/>
  <c r="BB1477" i="6"/>
  <c r="BC1477" i="6"/>
  <c r="BD1477" i="6"/>
  <c r="BE1477" i="6"/>
  <c r="BB1478" i="6"/>
  <c r="BC1478" i="6"/>
  <c r="BD1478" i="6"/>
  <c r="BE1478" i="6"/>
  <c r="BB1479" i="6"/>
  <c r="BC1479" i="6"/>
  <c r="BD1479" i="6"/>
  <c r="BE1479" i="6"/>
  <c r="BB1480" i="6"/>
  <c r="BC1480" i="6"/>
  <c r="BD1480" i="6"/>
  <c r="BE1480" i="6"/>
  <c r="BB1481" i="6"/>
  <c r="BC1481" i="6"/>
  <c r="BD1481" i="6"/>
  <c r="BE1481" i="6"/>
  <c r="BB1482" i="6"/>
  <c r="BC1482" i="6"/>
  <c r="BD1482" i="6"/>
  <c r="BE1482" i="6"/>
  <c r="BB1483" i="6"/>
  <c r="BC1483" i="6"/>
  <c r="BD1483" i="6"/>
  <c r="BE1483" i="6"/>
  <c r="BB1484" i="6"/>
  <c r="BC1484" i="6"/>
  <c r="BD1484" i="6"/>
  <c r="BE1484" i="6"/>
  <c r="BB1485" i="6"/>
  <c r="BC1485" i="6"/>
  <c r="BD1485" i="6"/>
  <c r="BE1485" i="6"/>
  <c r="BB1486" i="6"/>
  <c r="BC1486" i="6"/>
  <c r="BD1486" i="6"/>
  <c r="BE1486" i="6"/>
  <c r="BB1487" i="6"/>
  <c r="BC1487" i="6"/>
  <c r="BD1487" i="6"/>
  <c r="BE1487" i="6"/>
  <c r="BB1488" i="6"/>
  <c r="BC1488" i="6"/>
  <c r="BD1488" i="6"/>
  <c r="BE1488" i="6"/>
  <c r="BB1489" i="6"/>
  <c r="BC1489" i="6"/>
  <c r="BD1489" i="6"/>
  <c r="BE1489" i="6"/>
  <c r="BB1490" i="6"/>
  <c r="BC1490" i="6"/>
  <c r="BD1490" i="6"/>
  <c r="BE1490" i="6"/>
  <c r="BB1491" i="6"/>
  <c r="BC1491" i="6"/>
  <c r="BD1491" i="6"/>
  <c r="BE1491" i="6"/>
  <c r="BB1492" i="6"/>
  <c r="BC1492" i="6"/>
  <c r="BD1492" i="6"/>
  <c r="BE1492" i="6"/>
  <c r="BB1493" i="6"/>
  <c r="BC1493" i="6"/>
  <c r="BD1493" i="6"/>
  <c r="BE1493" i="6"/>
  <c r="BB1494" i="6"/>
  <c r="BC1494" i="6"/>
  <c r="BD1494" i="6"/>
  <c r="BE1494" i="6"/>
  <c r="BB1495" i="6"/>
  <c r="BC1495" i="6"/>
  <c r="BD1495" i="6"/>
  <c r="BE1495" i="6"/>
  <c r="BB1496" i="6"/>
  <c r="BC1496" i="6"/>
  <c r="BD1496" i="6"/>
  <c r="BE1496" i="6"/>
  <c r="BB1497" i="6"/>
  <c r="BC1497" i="6"/>
  <c r="BD1497" i="6"/>
  <c r="BE1497" i="6"/>
  <c r="BB1498" i="6"/>
  <c r="BC1498" i="6"/>
  <c r="BD1498" i="6"/>
  <c r="BE1498" i="6"/>
  <c r="BB1499" i="6"/>
  <c r="BC1499" i="6"/>
  <c r="BD1499" i="6"/>
  <c r="BE1499" i="6"/>
  <c r="BB1500" i="6"/>
  <c r="BC1500" i="6"/>
  <c r="BD1500" i="6"/>
  <c r="BE1500" i="6"/>
  <c r="BB1501" i="6"/>
  <c r="BC1501" i="6"/>
  <c r="BD1501" i="6"/>
  <c r="BE1501" i="6"/>
  <c r="BB1502" i="6"/>
  <c r="BC1502" i="6"/>
  <c r="BD1502" i="6"/>
  <c r="BE1502" i="6"/>
  <c r="BB1503" i="6"/>
  <c r="BC1503" i="6"/>
  <c r="BD1503" i="6"/>
  <c r="BE1503" i="6"/>
  <c r="BB1504" i="6"/>
  <c r="BC1504" i="6"/>
  <c r="BD1504" i="6"/>
  <c r="BE1504" i="6"/>
  <c r="BB1505" i="6"/>
  <c r="BC1505" i="6"/>
  <c r="BD1505" i="6"/>
  <c r="BE1505" i="6"/>
  <c r="BB1506" i="6"/>
  <c r="BC1506" i="6"/>
  <c r="BD1506" i="6"/>
  <c r="BE1506" i="6"/>
  <c r="BB1507" i="6"/>
  <c r="BC1507" i="6"/>
  <c r="BD1507" i="6"/>
  <c r="BE1507" i="6"/>
  <c r="BB1508" i="6"/>
  <c r="BC1508" i="6"/>
  <c r="BD1508" i="6"/>
  <c r="BE1508" i="6"/>
  <c r="BB1509" i="6"/>
  <c r="BC1509" i="6"/>
  <c r="BD1509" i="6"/>
  <c r="BE1509" i="6"/>
  <c r="BB1510" i="6"/>
  <c r="BC1510" i="6"/>
  <c r="BD1510" i="6"/>
  <c r="BE1510" i="6"/>
  <c r="BB1511" i="6"/>
  <c r="BC1511" i="6"/>
  <c r="BD1511" i="6"/>
  <c r="BE1511" i="6"/>
  <c r="BB1512" i="6"/>
  <c r="BC1512" i="6"/>
  <c r="BD1512" i="6"/>
  <c r="BE1512" i="6"/>
  <c r="BB1513" i="6"/>
  <c r="BC1513" i="6"/>
  <c r="BD1513" i="6"/>
  <c r="BE1513" i="6"/>
  <c r="BB1514" i="6"/>
  <c r="BC1514" i="6"/>
  <c r="BD1514" i="6"/>
  <c r="BE1514" i="6"/>
  <c r="BB1515" i="6"/>
  <c r="BC1515" i="6"/>
  <c r="BD1515" i="6"/>
  <c r="BE1515" i="6"/>
  <c r="BB1516" i="6"/>
  <c r="BC1516" i="6"/>
  <c r="BD1516" i="6"/>
  <c r="BE1516" i="6"/>
  <c r="BB1517" i="6"/>
  <c r="BC1517" i="6"/>
  <c r="BD1517" i="6"/>
  <c r="BE1517" i="6"/>
  <c r="BB1518" i="6"/>
  <c r="BC1518" i="6"/>
  <c r="BD1518" i="6"/>
  <c r="BE1518" i="6"/>
  <c r="BB1519" i="6"/>
  <c r="BC1519" i="6"/>
  <c r="BD1519" i="6"/>
  <c r="BE1519" i="6"/>
  <c r="BB1520" i="6"/>
  <c r="BC1520" i="6"/>
  <c r="BD1520" i="6"/>
  <c r="BE1520" i="6"/>
  <c r="BB1521" i="6"/>
  <c r="BC1521" i="6"/>
  <c r="BD1521" i="6"/>
  <c r="BE1521" i="6"/>
  <c r="BB1522" i="6"/>
  <c r="BC1522" i="6"/>
  <c r="BD1522" i="6"/>
  <c r="BE1522" i="6"/>
  <c r="BB1523" i="6"/>
  <c r="BC1523" i="6"/>
  <c r="BD1523" i="6"/>
  <c r="BE1523" i="6"/>
  <c r="BB1524" i="6"/>
  <c r="BC1524" i="6"/>
  <c r="BD1524" i="6"/>
  <c r="BE1524" i="6"/>
  <c r="BB1525" i="6"/>
  <c r="BC1525" i="6"/>
  <c r="BD1525" i="6"/>
  <c r="BE1525" i="6"/>
  <c r="BB1526" i="6"/>
  <c r="BC1526" i="6"/>
  <c r="BD1526" i="6"/>
  <c r="BE1526" i="6"/>
  <c r="BB1527" i="6"/>
  <c r="BC1527" i="6"/>
  <c r="BD1527" i="6"/>
  <c r="BE1527" i="6"/>
  <c r="BB1528" i="6"/>
  <c r="BC1528" i="6"/>
  <c r="BD1528" i="6"/>
  <c r="BE1528" i="6"/>
  <c r="BB1529" i="6"/>
  <c r="BC1529" i="6"/>
  <c r="BD1529" i="6"/>
  <c r="BE1529" i="6"/>
  <c r="BB1530" i="6"/>
  <c r="BC1530" i="6"/>
  <c r="BD1530" i="6"/>
  <c r="BE1530" i="6"/>
  <c r="BB1531" i="6"/>
  <c r="BC1531" i="6"/>
  <c r="BD1531" i="6"/>
  <c r="BE1531" i="6"/>
  <c r="BB1532" i="6"/>
  <c r="BC1532" i="6"/>
  <c r="BD1532" i="6"/>
  <c r="BE1532" i="6"/>
  <c r="BB1533" i="6"/>
  <c r="BC1533" i="6"/>
  <c r="BD1533" i="6"/>
  <c r="BE1533" i="6"/>
  <c r="BB1534" i="6"/>
  <c r="BC1534" i="6"/>
  <c r="BD1534" i="6"/>
  <c r="BE1534" i="6"/>
  <c r="BB1535" i="6"/>
  <c r="BC1535" i="6"/>
  <c r="BD1535" i="6"/>
  <c r="BE1535" i="6"/>
  <c r="BB1536" i="6"/>
  <c r="BC1536" i="6"/>
  <c r="BD1536" i="6"/>
  <c r="BE1536" i="6"/>
  <c r="BB1537" i="6"/>
  <c r="BC1537" i="6"/>
  <c r="BD1537" i="6"/>
  <c r="BE1537" i="6"/>
  <c r="BB1538" i="6"/>
  <c r="BC1538" i="6"/>
  <c r="BD1538" i="6"/>
  <c r="BE1538" i="6"/>
  <c r="BB1539" i="6"/>
  <c r="BC1539" i="6"/>
  <c r="BD1539" i="6"/>
  <c r="BE1539" i="6"/>
  <c r="BB1540" i="6"/>
  <c r="BC1540" i="6"/>
  <c r="BD1540" i="6"/>
  <c r="BE1540" i="6"/>
  <c r="BB1541" i="6"/>
  <c r="BC1541" i="6"/>
  <c r="BD1541" i="6"/>
  <c r="BE1541" i="6"/>
  <c r="BB1542" i="6"/>
  <c r="BC1542" i="6"/>
  <c r="BD1542" i="6"/>
  <c r="BE1542" i="6"/>
  <c r="BB1543" i="6"/>
  <c r="BC1543" i="6"/>
  <c r="BD1543" i="6"/>
  <c r="BE1543" i="6"/>
  <c r="BB1544" i="6"/>
  <c r="BC1544" i="6"/>
  <c r="BD1544" i="6"/>
  <c r="BE1544" i="6"/>
  <c r="BB1545" i="6"/>
  <c r="BC1545" i="6"/>
  <c r="BD1545" i="6"/>
  <c r="BE1545" i="6"/>
  <c r="BB1546" i="6"/>
  <c r="BC1546" i="6"/>
  <c r="BD1546" i="6"/>
  <c r="BE1546" i="6"/>
  <c r="BB1547" i="6"/>
  <c r="BC1547" i="6"/>
  <c r="BD1547" i="6"/>
  <c r="BE1547" i="6"/>
  <c r="BB1548" i="6"/>
  <c r="BC1548" i="6"/>
  <c r="BD1548" i="6"/>
  <c r="BE1548" i="6"/>
  <c r="BB1549" i="6"/>
  <c r="BC1549" i="6"/>
  <c r="BD1549" i="6"/>
  <c r="BE1549" i="6"/>
  <c r="BB1550" i="6"/>
  <c r="BC1550" i="6"/>
  <c r="BD1550" i="6"/>
  <c r="BE1550" i="6"/>
  <c r="BB1551" i="6"/>
  <c r="BC1551" i="6"/>
  <c r="BD1551" i="6"/>
  <c r="BE1551" i="6"/>
  <c r="BB1552" i="6"/>
  <c r="BC1552" i="6"/>
  <c r="BD1552" i="6"/>
  <c r="BE1552" i="6"/>
  <c r="BB1553" i="6"/>
  <c r="BC1553" i="6"/>
  <c r="BD1553" i="6"/>
  <c r="BE1553" i="6"/>
  <c r="BB1554" i="6"/>
  <c r="BC1554" i="6"/>
  <c r="BD1554" i="6"/>
  <c r="BE1554" i="6"/>
  <c r="BB1555" i="6"/>
  <c r="BC1555" i="6"/>
  <c r="BD1555" i="6"/>
  <c r="BE1555" i="6"/>
  <c r="BB1556" i="6"/>
  <c r="BC1556" i="6"/>
  <c r="BD1556" i="6"/>
  <c r="BE1556" i="6"/>
  <c r="BB1557" i="6"/>
  <c r="BC1557" i="6"/>
  <c r="BD1557" i="6"/>
  <c r="BE1557" i="6"/>
  <c r="BB1036" i="6"/>
  <c r="BC1036" i="6"/>
  <c r="BD1036" i="6"/>
  <c r="BE1036" i="6"/>
  <c r="BB1037" i="6"/>
  <c r="BC1037" i="6"/>
  <c r="BD1037" i="6"/>
  <c r="BE1037" i="6"/>
  <c r="BB1038" i="6"/>
  <c r="BC1038" i="6"/>
  <c r="BD1038" i="6"/>
  <c r="BE1038" i="6"/>
  <c r="BB1039" i="6"/>
  <c r="BC1039" i="6"/>
  <c r="BD1039" i="6"/>
  <c r="BE1039" i="6"/>
  <c r="BB1040" i="6"/>
  <c r="BC1040" i="6"/>
  <c r="BD1040" i="6"/>
  <c r="BE1040" i="6"/>
  <c r="BB1041" i="6"/>
  <c r="BC1041" i="6"/>
  <c r="BD1041" i="6"/>
  <c r="BE1041" i="6"/>
  <c r="BB1042" i="6"/>
  <c r="BC1042" i="6"/>
  <c r="BD1042" i="6"/>
  <c r="BE1042" i="6"/>
  <c r="BB1043" i="6"/>
  <c r="BC1043" i="6"/>
  <c r="BD1043" i="6"/>
  <c r="BE1043" i="6"/>
  <c r="BB1044" i="6"/>
  <c r="BC1044" i="6"/>
  <c r="BD1044" i="6"/>
  <c r="BE1044" i="6"/>
  <c r="BB1045" i="6"/>
  <c r="BC1045" i="6"/>
  <c r="BD1045" i="6"/>
  <c r="BE1045" i="6"/>
  <c r="BB1046" i="6"/>
  <c r="BC1046" i="6"/>
  <c r="BD1046" i="6"/>
  <c r="BE1046" i="6"/>
  <c r="BB1047" i="6"/>
  <c r="BC1047" i="6"/>
  <c r="BD1047" i="6"/>
  <c r="BE1047" i="6"/>
  <c r="BB1048" i="6"/>
  <c r="BC1048" i="6"/>
  <c r="BD1048" i="6"/>
  <c r="BE1048" i="6"/>
  <c r="BB1049" i="6"/>
  <c r="BC1049" i="6"/>
  <c r="BD1049" i="6"/>
  <c r="BE1049" i="6"/>
  <c r="BB1050" i="6"/>
  <c r="BC1050" i="6"/>
  <c r="BD1050" i="6"/>
  <c r="BE1050" i="6"/>
  <c r="BB1051" i="6"/>
  <c r="BC1051" i="6"/>
  <c r="BD1051" i="6"/>
  <c r="BE1051" i="6"/>
  <c r="BB1052" i="6"/>
  <c r="BC1052" i="6"/>
  <c r="BD1052" i="6"/>
  <c r="BE1052" i="6"/>
  <c r="BB1053" i="6"/>
  <c r="BC1053" i="6"/>
  <c r="BD1053" i="6"/>
  <c r="BE1053" i="6"/>
  <c r="BB1054" i="6"/>
  <c r="BC1054" i="6"/>
  <c r="BD1054" i="6"/>
  <c r="BE1054" i="6"/>
  <c r="BB1055" i="6"/>
  <c r="BC1055" i="6"/>
  <c r="BD1055" i="6"/>
  <c r="BE1055" i="6"/>
  <c r="BB1056" i="6"/>
  <c r="BC1056" i="6"/>
  <c r="BD1056" i="6"/>
  <c r="BE1056" i="6"/>
  <c r="BB1057" i="6"/>
  <c r="BC1057" i="6"/>
  <c r="BD1057" i="6"/>
  <c r="BE1057" i="6"/>
  <c r="BB1058" i="6"/>
  <c r="BC1058" i="6"/>
  <c r="BD1058" i="6"/>
  <c r="BE1058" i="6"/>
  <c r="BB1059" i="6"/>
  <c r="BC1059" i="6"/>
  <c r="BD1059" i="6"/>
  <c r="BE1059" i="6"/>
  <c r="BB1060" i="6"/>
  <c r="BC1060" i="6"/>
  <c r="BD1060" i="6"/>
  <c r="BE1060" i="6"/>
  <c r="BB1061" i="6"/>
  <c r="BC1061" i="6"/>
  <c r="BD1061" i="6"/>
  <c r="BE1061" i="6"/>
  <c r="BB1062" i="6"/>
  <c r="BC1062" i="6"/>
  <c r="BD1062" i="6"/>
  <c r="BE1062" i="6"/>
  <c r="BB1063" i="6"/>
  <c r="BC1063" i="6"/>
  <c r="BD1063" i="6"/>
  <c r="BE1063" i="6"/>
  <c r="BB1064" i="6"/>
  <c r="BC1064" i="6"/>
  <c r="BD1064" i="6"/>
  <c r="BE1064" i="6"/>
  <c r="BB1065" i="6"/>
  <c r="BC1065" i="6"/>
  <c r="BD1065" i="6"/>
  <c r="BE1065" i="6"/>
  <c r="BB1066" i="6"/>
  <c r="BC1066" i="6"/>
  <c r="BD1066" i="6"/>
  <c r="BE1066" i="6"/>
  <c r="BB1067" i="6"/>
  <c r="BC1067" i="6"/>
  <c r="BD1067" i="6"/>
  <c r="BE1067" i="6"/>
  <c r="BB1068" i="6"/>
  <c r="BC1068" i="6"/>
  <c r="BD1068" i="6"/>
  <c r="BE1068" i="6"/>
  <c r="BB1069" i="6"/>
  <c r="BC1069" i="6"/>
  <c r="BD1069" i="6"/>
  <c r="BE1069" i="6"/>
  <c r="BB1070" i="6"/>
  <c r="BC1070" i="6"/>
  <c r="BD1070" i="6"/>
  <c r="BE1070" i="6"/>
  <c r="BB1071" i="6"/>
  <c r="BC1071" i="6"/>
  <c r="BD1071" i="6"/>
  <c r="BE1071" i="6"/>
  <c r="BB1072" i="6"/>
  <c r="BC1072" i="6"/>
  <c r="BD1072" i="6"/>
  <c r="BE1072" i="6"/>
  <c r="BB1073" i="6"/>
  <c r="BC1073" i="6"/>
  <c r="BD1073" i="6"/>
  <c r="BE1073" i="6"/>
  <c r="BB1074" i="6"/>
  <c r="BC1074" i="6"/>
  <c r="BD1074" i="6"/>
  <c r="BE1074" i="6"/>
  <c r="BB1075" i="6"/>
  <c r="BC1075" i="6"/>
  <c r="BD1075" i="6"/>
  <c r="BE1075" i="6"/>
  <c r="BB1076" i="6"/>
  <c r="BC1076" i="6"/>
  <c r="BD1076" i="6"/>
  <c r="BE1076" i="6"/>
  <c r="BB1077" i="6"/>
  <c r="BC1077" i="6"/>
  <c r="BD1077" i="6"/>
  <c r="BE1077" i="6"/>
  <c r="BB1078" i="6"/>
  <c r="BC1078" i="6"/>
  <c r="BD1078" i="6"/>
  <c r="BE1078" i="6"/>
  <c r="BB1079" i="6"/>
  <c r="BC1079" i="6"/>
  <c r="BD1079" i="6"/>
  <c r="BE1079" i="6"/>
  <c r="BB1080" i="6"/>
  <c r="BC1080" i="6"/>
  <c r="BD1080" i="6"/>
  <c r="BE1080" i="6"/>
  <c r="BB1081" i="6"/>
  <c r="BC1081" i="6"/>
  <c r="BD1081" i="6"/>
  <c r="BE1081" i="6"/>
  <c r="BB1082" i="6"/>
  <c r="BC1082" i="6"/>
  <c r="BD1082" i="6"/>
  <c r="BE1082" i="6"/>
  <c r="BB1083" i="6"/>
  <c r="BC1083" i="6"/>
  <c r="BD1083" i="6"/>
  <c r="BE1083" i="6"/>
  <c r="BB1084" i="6"/>
  <c r="BC1084" i="6"/>
  <c r="BD1084" i="6"/>
  <c r="BE1084" i="6"/>
  <c r="BB1085" i="6"/>
  <c r="BC1085" i="6"/>
  <c r="BD1085" i="6"/>
  <c r="BE1085" i="6"/>
  <c r="BB1086" i="6"/>
  <c r="BC1086" i="6"/>
  <c r="BD1086" i="6"/>
  <c r="BE1086" i="6"/>
  <c r="BB1087" i="6"/>
  <c r="BC1087" i="6"/>
  <c r="BD1087" i="6"/>
  <c r="BE1087" i="6"/>
  <c r="BB1088" i="6"/>
  <c r="BC1088" i="6"/>
  <c r="BD1088" i="6"/>
  <c r="BE1088" i="6"/>
  <c r="BB1089" i="6"/>
  <c r="BC1089" i="6"/>
  <c r="BD1089" i="6"/>
  <c r="BE1089" i="6"/>
  <c r="BB1090" i="6"/>
  <c r="BC1090" i="6"/>
  <c r="BD1090" i="6"/>
  <c r="BE1090" i="6"/>
  <c r="BB1091" i="6"/>
  <c r="BC1091" i="6"/>
  <c r="BD1091" i="6"/>
  <c r="BE1091" i="6"/>
  <c r="BB1092" i="6"/>
  <c r="BC1092" i="6"/>
  <c r="BD1092" i="6"/>
  <c r="BE1092" i="6"/>
  <c r="BB1093" i="6"/>
  <c r="BC1093" i="6"/>
  <c r="BD1093" i="6"/>
  <c r="BE1093" i="6"/>
  <c r="BB1094" i="6"/>
  <c r="BC1094" i="6"/>
  <c r="BD1094" i="6"/>
  <c r="BE1094" i="6"/>
  <c r="BB1095" i="6"/>
  <c r="BC1095" i="6"/>
  <c r="BD1095" i="6"/>
  <c r="BE1095" i="6"/>
  <c r="BB1096" i="6"/>
  <c r="BC1096" i="6"/>
  <c r="BD1096" i="6"/>
  <c r="BE1096" i="6"/>
  <c r="BB1097" i="6"/>
  <c r="BC1097" i="6"/>
  <c r="BD1097" i="6"/>
  <c r="BE1097" i="6"/>
  <c r="BB1098" i="6"/>
  <c r="BC1098" i="6"/>
  <c r="BD1098" i="6"/>
  <c r="BE1098" i="6"/>
  <c r="BB1099" i="6"/>
  <c r="BC1099" i="6"/>
  <c r="BD1099" i="6"/>
  <c r="BE1099" i="6"/>
  <c r="BB1100" i="6"/>
  <c r="BC1100" i="6"/>
  <c r="BD1100" i="6"/>
  <c r="BE1100" i="6"/>
  <c r="BB1101" i="6"/>
  <c r="BC1101" i="6"/>
  <c r="BD1101" i="6"/>
  <c r="BE1101" i="6"/>
  <c r="BB1102" i="6"/>
  <c r="BC1102" i="6"/>
  <c r="BD1102" i="6"/>
  <c r="BE1102" i="6"/>
  <c r="BB1103" i="6"/>
  <c r="BC1103" i="6"/>
  <c r="BD1103" i="6"/>
  <c r="BE1103" i="6"/>
  <c r="BB1104" i="6"/>
  <c r="BC1104" i="6"/>
  <c r="BD1104" i="6"/>
  <c r="BE1104" i="6"/>
  <c r="BB1105" i="6"/>
  <c r="BC1105" i="6"/>
  <c r="BD1105" i="6"/>
  <c r="BE1105" i="6"/>
  <c r="BB1106" i="6"/>
  <c r="BC1106" i="6"/>
  <c r="BD1106" i="6"/>
  <c r="BE1106" i="6"/>
  <c r="BB1107" i="6"/>
  <c r="BC1107" i="6"/>
  <c r="BD1107" i="6"/>
  <c r="BE1107" i="6"/>
  <c r="BB1108" i="6"/>
  <c r="BC1108" i="6"/>
  <c r="BD1108" i="6"/>
  <c r="BE1108" i="6"/>
  <c r="BB1109" i="6"/>
  <c r="BC1109" i="6"/>
  <c r="BD1109" i="6"/>
  <c r="BE1109" i="6"/>
  <c r="BB1110" i="6"/>
  <c r="BC1110" i="6"/>
  <c r="BD1110" i="6"/>
  <c r="BE1110" i="6"/>
  <c r="BB1111" i="6"/>
  <c r="BC1111" i="6"/>
  <c r="BD1111" i="6"/>
  <c r="BE1111" i="6"/>
  <c r="BB1112" i="6"/>
  <c r="BC1112" i="6"/>
  <c r="BD1112" i="6"/>
  <c r="BE1112" i="6"/>
  <c r="BB1113" i="6"/>
  <c r="BC1113" i="6"/>
  <c r="BD1113" i="6"/>
  <c r="BE1113" i="6"/>
  <c r="BB1114" i="6"/>
  <c r="BC1114" i="6"/>
  <c r="BD1114" i="6"/>
  <c r="BE1114" i="6"/>
  <c r="BB1115" i="6"/>
  <c r="BC1115" i="6"/>
  <c r="BD1115" i="6"/>
  <c r="BE1115" i="6"/>
  <c r="BB1116" i="6"/>
  <c r="BC1116" i="6"/>
  <c r="BD1116" i="6"/>
  <c r="BE1116" i="6"/>
  <c r="BB1117" i="6"/>
  <c r="BC1117" i="6"/>
  <c r="BD1117" i="6"/>
  <c r="BE1117" i="6"/>
  <c r="BB1118" i="6"/>
  <c r="BC1118" i="6"/>
  <c r="BD1118" i="6"/>
  <c r="BE1118" i="6"/>
  <c r="BB1119" i="6"/>
  <c r="BC1119" i="6"/>
  <c r="BD1119" i="6"/>
  <c r="BE1119" i="6"/>
  <c r="BB1120" i="6"/>
  <c r="BC1120" i="6"/>
  <c r="BD1120" i="6"/>
  <c r="BE1120" i="6"/>
  <c r="BB1121" i="6"/>
  <c r="BC1121" i="6"/>
  <c r="BD1121" i="6"/>
  <c r="BE1121" i="6"/>
  <c r="BB1122" i="6"/>
  <c r="BC1122" i="6"/>
  <c r="BD1122" i="6"/>
  <c r="BE1122" i="6"/>
  <c r="BB1123" i="6"/>
  <c r="BC1123" i="6"/>
  <c r="BD1123" i="6"/>
  <c r="BE1123" i="6"/>
  <c r="BB1124" i="6"/>
  <c r="BC1124" i="6"/>
  <c r="BD1124" i="6"/>
  <c r="BE1124" i="6"/>
  <c r="BB1125" i="6"/>
  <c r="BC1125" i="6"/>
  <c r="BD1125" i="6"/>
  <c r="BE1125" i="6"/>
  <c r="BB1126" i="6"/>
  <c r="BC1126" i="6"/>
  <c r="BD1126" i="6"/>
  <c r="BE1126" i="6"/>
  <c r="BB1127" i="6"/>
  <c r="BC1127" i="6"/>
  <c r="BD1127" i="6"/>
  <c r="BE1127" i="6"/>
  <c r="BB1128" i="6"/>
  <c r="BC1128" i="6"/>
  <c r="BD1128" i="6"/>
  <c r="BE1128" i="6"/>
  <c r="BB1129" i="6"/>
  <c r="BC1129" i="6"/>
  <c r="BD1129" i="6"/>
  <c r="BE1129" i="6"/>
  <c r="BB1130" i="6"/>
  <c r="BC1130" i="6"/>
  <c r="BD1130" i="6"/>
  <c r="BE1130" i="6"/>
  <c r="BB1131" i="6"/>
  <c r="BC1131" i="6"/>
  <c r="BD1131" i="6"/>
  <c r="BE1131" i="6"/>
  <c r="BB1132" i="6"/>
  <c r="BC1132" i="6"/>
  <c r="BD1132" i="6"/>
  <c r="BE1132" i="6"/>
  <c r="BB1133" i="6"/>
  <c r="BC1133" i="6"/>
  <c r="BD1133" i="6"/>
  <c r="BE1133" i="6"/>
  <c r="BB1134" i="6"/>
  <c r="BC1134" i="6"/>
  <c r="BD1134" i="6"/>
  <c r="BE1134" i="6"/>
  <c r="BB1135" i="6"/>
  <c r="BC1135" i="6"/>
  <c r="BD1135" i="6"/>
  <c r="BE1135" i="6"/>
  <c r="BB1136" i="6"/>
  <c r="BC1136" i="6"/>
  <c r="BD1136" i="6"/>
  <c r="BE1136" i="6"/>
  <c r="BB1137" i="6"/>
  <c r="BC1137" i="6"/>
  <c r="BD1137" i="6"/>
  <c r="BE1137" i="6"/>
  <c r="BB1138" i="6"/>
  <c r="BC1138" i="6"/>
  <c r="BD1138" i="6"/>
  <c r="BE1138" i="6"/>
  <c r="BB1139" i="6"/>
  <c r="BC1139" i="6"/>
  <c r="BD1139" i="6"/>
  <c r="BE1139" i="6"/>
  <c r="BB1140" i="6"/>
  <c r="BC1140" i="6"/>
  <c r="BD1140" i="6"/>
  <c r="BE1140" i="6"/>
  <c r="BB1141" i="6"/>
  <c r="BC1141" i="6"/>
  <c r="BD1141" i="6"/>
  <c r="BE1141" i="6"/>
  <c r="BB1142" i="6"/>
  <c r="BC1142" i="6"/>
  <c r="BD1142" i="6"/>
  <c r="BE1142" i="6"/>
  <c r="BB1143" i="6"/>
  <c r="BC1143" i="6"/>
  <c r="BD1143" i="6"/>
  <c r="BE1143" i="6"/>
  <c r="BB1144" i="6"/>
  <c r="BC1144" i="6"/>
  <c r="BD1144" i="6"/>
  <c r="BE1144" i="6"/>
  <c r="BB969" i="6"/>
  <c r="BC969" i="6"/>
  <c r="BD969" i="6"/>
  <c r="BE969" i="6"/>
  <c r="BB970" i="6"/>
  <c r="BC970" i="6"/>
  <c r="BD970" i="6"/>
  <c r="BE970" i="6"/>
  <c r="BB971" i="6"/>
  <c r="BC971" i="6"/>
  <c r="BD971" i="6"/>
  <c r="BE971" i="6"/>
  <c r="BB972" i="6"/>
  <c r="BC972" i="6"/>
  <c r="BD972" i="6"/>
  <c r="BE972" i="6"/>
  <c r="BB973" i="6"/>
  <c r="BC973" i="6"/>
  <c r="BD973" i="6"/>
  <c r="BE973" i="6"/>
  <c r="BB974" i="6"/>
  <c r="BC974" i="6"/>
  <c r="BD974" i="6"/>
  <c r="BE974" i="6"/>
  <c r="BB975" i="6"/>
  <c r="BC975" i="6"/>
  <c r="BD975" i="6"/>
  <c r="BE975" i="6"/>
  <c r="BB976" i="6"/>
  <c r="BC976" i="6"/>
  <c r="BD976" i="6"/>
  <c r="BE976" i="6"/>
  <c r="BB977" i="6"/>
  <c r="BC977" i="6"/>
  <c r="BD977" i="6"/>
  <c r="BE977" i="6"/>
  <c r="BB978" i="6"/>
  <c r="BC978" i="6"/>
  <c r="BD978" i="6"/>
  <c r="BE978" i="6"/>
  <c r="BB979" i="6"/>
  <c r="BC979" i="6"/>
  <c r="BD979" i="6"/>
  <c r="BE979" i="6"/>
  <c r="BB980" i="6"/>
  <c r="BC980" i="6"/>
  <c r="BD980" i="6"/>
  <c r="BE980" i="6"/>
  <c r="BB981" i="6"/>
  <c r="BC981" i="6"/>
  <c r="BD981" i="6"/>
  <c r="BE981" i="6"/>
  <c r="BB982" i="6"/>
  <c r="BC982" i="6"/>
  <c r="BD982" i="6"/>
  <c r="BE982" i="6"/>
  <c r="BB983" i="6"/>
  <c r="BC983" i="6"/>
  <c r="BD983" i="6"/>
  <c r="BE983" i="6"/>
  <c r="BB984" i="6"/>
  <c r="BC984" i="6"/>
  <c r="BD984" i="6"/>
  <c r="BE984" i="6"/>
  <c r="BB985" i="6"/>
  <c r="BC985" i="6"/>
  <c r="BD985" i="6"/>
  <c r="BE985" i="6"/>
  <c r="BB986" i="6"/>
  <c r="BC986" i="6"/>
  <c r="BD986" i="6"/>
  <c r="BE986" i="6"/>
  <c r="BB987" i="6"/>
  <c r="BC987" i="6"/>
  <c r="BD987" i="6"/>
  <c r="BE987" i="6"/>
  <c r="BB988" i="6"/>
  <c r="BC988" i="6"/>
  <c r="BD988" i="6"/>
  <c r="BE988" i="6"/>
  <c r="BB989" i="6"/>
  <c r="BC989" i="6"/>
  <c r="BD989" i="6"/>
  <c r="BE989" i="6"/>
  <c r="BB990" i="6"/>
  <c r="BC990" i="6"/>
  <c r="BD990" i="6"/>
  <c r="BE990" i="6"/>
  <c r="BB991" i="6"/>
  <c r="BC991" i="6"/>
  <c r="BD991" i="6"/>
  <c r="BE991" i="6"/>
  <c r="BB992" i="6"/>
  <c r="BC992" i="6"/>
  <c r="BD992" i="6"/>
  <c r="BE992" i="6"/>
  <c r="BB993" i="6"/>
  <c r="BC993" i="6"/>
  <c r="BD993" i="6"/>
  <c r="BE993" i="6"/>
  <c r="BB994" i="6"/>
  <c r="BC994" i="6"/>
  <c r="BD994" i="6"/>
  <c r="BE994" i="6"/>
  <c r="BB995" i="6"/>
  <c r="BC995" i="6"/>
  <c r="BD995" i="6"/>
  <c r="BE995" i="6"/>
  <c r="BB996" i="6"/>
  <c r="BC996" i="6"/>
  <c r="BD996" i="6"/>
  <c r="BE996" i="6"/>
  <c r="BB997" i="6"/>
  <c r="BC997" i="6"/>
  <c r="BD997" i="6"/>
  <c r="BE997" i="6"/>
  <c r="BB998" i="6"/>
  <c r="BC998" i="6"/>
  <c r="BD998" i="6"/>
  <c r="BE998" i="6"/>
  <c r="BB999" i="6"/>
  <c r="BC999" i="6"/>
  <c r="BD999" i="6"/>
  <c r="BE999" i="6"/>
  <c r="BB1000" i="6"/>
  <c r="BC1000" i="6"/>
  <c r="BD1000" i="6"/>
  <c r="BE1000" i="6"/>
  <c r="BB1001" i="6"/>
  <c r="BC1001" i="6"/>
  <c r="BD1001" i="6"/>
  <c r="BE1001" i="6"/>
  <c r="BB1002" i="6"/>
  <c r="BC1002" i="6"/>
  <c r="BD1002" i="6"/>
  <c r="BE1002" i="6"/>
  <c r="BB1003" i="6"/>
  <c r="BC1003" i="6"/>
  <c r="BD1003" i="6"/>
  <c r="BE1003" i="6"/>
  <c r="BB1004" i="6"/>
  <c r="BC1004" i="6"/>
  <c r="BD1004" i="6"/>
  <c r="BE1004" i="6"/>
  <c r="BB1005" i="6"/>
  <c r="BC1005" i="6"/>
  <c r="BD1005" i="6"/>
  <c r="BE1005" i="6"/>
  <c r="BB1006" i="6"/>
  <c r="BC1006" i="6"/>
  <c r="BD1006" i="6"/>
  <c r="BE1006" i="6"/>
  <c r="BB1007" i="6"/>
  <c r="BC1007" i="6"/>
  <c r="BD1007" i="6"/>
  <c r="BE1007" i="6"/>
  <c r="BB1008" i="6"/>
  <c r="BC1008" i="6"/>
  <c r="BD1008" i="6"/>
  <c r="BE1008" i="6"/>
  <c r="BB1009" i="6"/>
  <c r="BC1009" i="6"/>
  <c r="BD1009" i="6"/>
  <c r="BE1009" i="6"/>
  <c r="BB1010" i="6"/>
  <c r="BC1010" i="6"/>
  <c r="BD1010" i="6"/>
  <c r="BE1010" i="6"/>
  <c r="BB1011" i="6"/>
  <c r="BC1011" i="6"/>
  <c r="BD1011" i="6"/>
  <c r="BE1011" i="6"/>
  <c r="BB1012" i="6"/>
  <c r="BC1012" i="6"/>
  <c r="BD1012" i="6"/>
  <c r="BE1012" i="6"/>
  <c r="BB1013" i="6"/>
  <c r="BC1013" i="6"/>
  <c r="BD1013" i="6"/>
  <c r="BE1013" i="6"/>
  <c r="BB1014" i="6"/>
  <c r="BC1014" i="6"/>
  <c r="BD1014" i="6"/>
  <c r="BE1014" i="6"/>
  <c r="BB1015" i="6"/>
  <c r="BC1015" i="6"/>
  <c r="BD1015" i="6"/>
  <c r="BE1015" i="6"/>
  <c r="BB1016" i="6"/>
  <c r="BC1016" i="6"/>
  <c r="BD1016" i="6"/>
  <c r="BE1016" i="6"/>
  <c r="BB1017" i="6"/>
  <c r="BC1017" i="6"/>
  <c r="BD1017" i="6"/>
  <c r="BE1017" i="6"/>
  <c r="BB1018" i="6"/>
  <c r="BC1018" i="6"/>
  <c r="BD1018" i="6"/>
  <c r="BE1018" i="6"/>
  <c r="BB1019" i="6"/>
  <c r="BC1019" i="6"/>
  <c r="BD1019" i="6"/>
  <c r="BE1019" i="6"/>
  <c r="BB1020" i="6"/>
  <c r="BC1020" i="6"/>
  <c r="BD1020" i="6"/>
  <c r="BE1020" i="6"/>
  <c r="BB1021" i="6"/>
  <c r="BC1021" i="6"/>
  <c r="BD1021" i="6"/>
  <c r="BE1021" i="6"/>
  <c r="BB1022" i="6"/>
  <c r="BC1022" i="6"/>
  <c r="BD1022" i="6"/>
  <c r="BE1022" i="6"/>
  <c r="BB1023" i="6"/>
  <c r="BC1023" i="6"/>
  <c r="BD1023" i="6"/>
  <c r="BE1023" i="6"/>
  <c r="BB1024" i="6"/>
  <c r="BC1024" i="6"/>
  <c r="BD1024" i="6"/>
  <c r="BE1024" i="6"/>
  <c r="BB1025" i="6"/>
  <c r="BC1025" i="6"/>
  <c r="BD1025" i="6"/>
  <c r="BE1025" i="6"/>
  <c r="BB1026" i="6"/>
  <c r="BC1026" i="6"/>
  <c r="BD1026" i="6"/>
  <c r="BE1026" i="6"/>
  <c r="BB1027" i="6"/>
  <c r="BC1027" i="6"/>
  <c r="BD1027" i="6"/>
  <c r="BE1027" i="6"/>
  <c r="BB1028" i="6"/>
  <c r="BC1028" i="6"/>
  <c r="BD1028" i="6"/>
  <c r="BE1028" i="6"/>
  <c r="BB1029" i="6"/>
  <c r="BC1029" i="6"/>
  <c r="BD1029" i="6"/>
  <c r="BE1029" i="6"/>
  <c r="BB1030" i="6"/>
  <c r="BC1030" i="6"/>
  <c r="BD1030" i="6"/>
  <c r="BE1030" i="6"/>
  <c r="BB1031" i="6"/>
  <c r="BC1031" i="6"/>
  <c r="BD1031" i="6"/>
  <c r="BE1031" i="6"/>
  <c r="BB1032" i="6"/>
  <c r="BC1032" i="6"/>
  <c r="BD1032" i="6"/>
  <c r="BE1032" i="6"/>
  <c r="BB1033" i="6"/>
  <c r="BC1033" i="6"/>
  <c r="BD1033" i="6"/>
  <c r="BE1033" i="6"/>
  <c r="BB1034" i="6"/>
  <c r="BC1034" i="6"/>
  <c r="BD1034" i="6"/>
  <c r="BE1034" i="6"/>
  <c r="BB1035" i="6"/>
  <c r="BC1035" i="6"/>
  <c r="BD1035" i="6"/>
  <c r="BE1035" i="6"/>
  <c r="BB943" i="6"/>
  <c r="BC943" i="6"/>
  <c r="BD943" i="6"/>
  <c r="BE943" i="6"/>
  <c r="BB944" i="6"/>
  <c r="BC944" i="6"/>
  <c r="BD944" i="6"/>
  <c r="BE944" i="6"/>
  <c r="BB945" i="6"/>
  <c r="BC945" i="6"/>
  <c r="BD945" i="6"/>
  <c r="BE945" i="6"/>
  <c r="BB946" i="6"/>
  <c r="BC946" i="6"/>
  <c r="BD946" i="6"/>
  <c r="BE946" i="6"/>
  <c r="BB947" i="6"/>
  <c r="BC947" i="6"/>
  <c r="BD947" i="6"/>
  <c r="BE947" i="6"/>
  <c r="BB948" i="6"/>
  <c r="BC948" i="6"/>
  <c r="BD948" i="6"/>
  <c r="BE948" i="6"/>
  <c r="BB949" i="6"/>
  <c r="BC949" i="6"/>
  <c r="BD949" i="6"/>
  <c r="BE949" i="6"/>
  <c r="BB950" i="6"/>
  <c r="BC950" i="6"/>
  <c r="BD950" i="6"/>
  <c r="BE950" i="6"/>
  <c r="BB951" i="6"/>
  <c r="BC951" i="6"/>
  <c r="BD951" i="6"/>
  <c r="BE951" i="6"/>
  <c r="BB952" i="6"/>
  <c r="BC952" i="6"/>
  <c r="BD952" i="6"/>
  <c r="BE952" i="6"/>
  <c r="BB953" i="6"/>
  <c r="BC953" i="6"/>
  <c r="BD953" i="6"/>
  <c r="BE953" i="6"/>
  <c r="BB954" i="6"/>
  <c r="BC954" i="6"/>
  <c r="BD954" i="6"/>
  <c r="BE954" i="6"/>
  <c r="BB955" i="6"/>
  <c r="BC955" i="6"/>
  <c r="BD955" i="6"/>
  <c r="BE955" i="6"/>
  <c r="BB956" i="6"/>
  <c r="BC956" i="6"/>
  <c r="BD956" i="6"/>
  <c r="BE956" i="6"/>
  <c r="BB957" i="6"/>
  <c r="BC957" i="6"/>
  <c r="BD957" i="6"/>
  <c r="BE957" i="6"/>
  <c r="BB958" i="6"/>
  <c r="BC958" i="6"/>
  <c r="BD958" i="6"/>
  <c r="BE958" i="6"/>
  <c r="BB959" i="6"/>
  <c r="BC959" i="6"/>
  <c r="BD959" i="6"/>
  <c r="BE959" i="6"/>
  <c r="BB960" i="6"/>
  <c r="BC960" i="6"/>
  <c r="BD960" i="6"/>
  <c r="BE960" i="6"/>
  <c r="BB961" i="6"/>
  <c r="BC961" i="6"/>
  <c r="BD961" i="6"/>
  <c r="BE961" i="6"/>
  <c r="BB962" i="6"/>
  <c r="BC962" i="6"/>
  <c r="BD962" i="6"/>
  <c r="BE962" i="6"/>
  <c r="BB963" i="6"/>
  <c r="BC963" i="6"/>
  <c r="BD963" i="6"/>
  <c r="BE963" i="6"/>
  <c r="BB964" i="6"/>
  <c r="BC964" i="6"/>
  <c r="BD964" i="6"/>
  <c r="BE964" i="6"/>
  <c r="BB965" i="6"/>
  <c r="BC965" i="6"/>
  <c r="BD965" i="6"/>
  <c r="BE965" i="6"/>
  <c r="BB966" i="6"/>
  <c r="BC966" i="6"/>
  <c r="BD966" i="6"/>
  <c r="BE966" i="6"/>
  <c r="BB967" i="6"/>
  <c r="BC967" i="6"/>
  <c r="BD967" i="6"/>
  <c r="BE967" i="6"/>
  <c r="BB968" i="6"/>
  <c r="BC968" i="6"/>
  <c r="BD968" i="6"/>
  <c r="BE968" i="6"/>
  <c r="BB818" i="6"/>
  <c r="BC818" i="6"/>
  <c r="BD818" i="6"/>
  <c r="BE818" i="6"/>
  <c r="BB819" i="6"/>
  <c r="BC819" i="6"/>
  <c r="BD819" i="6"/>
  <c r="BE819" i="6"/>
  <c r="BB820" i="6"/>
  <c r="BC820" i="6"/>
  <c r="BD820" i="6"/>
  <c r="BE820" i="6"/>
  <c r="BB821" i="6"/>
  <c r="BC821" i="6"/>
  <c r="BD821" i="6"/>
  <c r="BE821" i="6"/>
  <c r="BB822" i="6"/>
  <c r="BC822" i="6"/>
  <c r="BD822" i="6"/>
  <c r="BE822" i="6"/>
  <c r="BB823" i="6"/>
  <c r="BC823" i="6"/>
  <c r="BD823" i="6"/>
  <c r="BE823" i="6"/>
  <c r="BB824" i="6"/>
  <c r="BC824" i="6"/>
  <c r="BD824" i="6"/>
  <c r="BE824" i="6"/>
  <c r="BB825" i="6"/>
  <c r="BC825" i="6"/>
  <c r="BD825" i="6"/>
  <c r="BE825" i="6"/>
  <c r="BB826" i="6"/>
  <c r="BC826" i="6"/>
  <c r="BD826" i="6"/>
  <c r="BE826" i="6"/>
  <c r="BB827" i="6"/>
  <c r="BC827" i="6"/>
  <c r="BD827" i="6"/>
  <c r="BE827" i="6"/>
  <c r="BB828" i="6"/>
  <c r="BC828" i="6"/>
  <c r="BD828" i="6"/>
  <c r="BE828" i="6"/>
  <c r="BB829" i="6"/>
  <c r="BC829" i="6"/>
  <c r="BD829" i="6"/>
  <c r="BE829" i="6"/>
  <c r="BB830" i="6"/>
  <c r="BC830" i="6"/>
  <c r="BD830" i="6"/>
  <c r="BE830" i="6"/>
  <c r="BB831" i="6"/>
  <c r="BC831" i="6"/>
  <c r="BD831" i="6"/>
  <c r="BE831" i="6"/>
  <c r="BB832" i="6"/>
  <c r="BC832" i="6"/>
  <c r="BD832" i="6"/>
  <c r="BE832" i="6"/>
  <c r="BB833" i="6"/>
  <c r="BC833" i="6"/>
  <c r="BD833" i="6"/>
  <c r="BE833" i="6"/>
  <c r="BB834" i="6"/>
  <c r="BC834" i="6"/>
  <c r="BD834" i="6"/>
  <c r="BE834" i="6"/>
  <c r="BB835" i="6"/>
  <c r="BC835" i="6"/>
  <c r="BD835" i="6"/>
  <c r="BE835" i="6"/>
  <c r="BB836" i="6"/>
  <c r="BC836" i="6"/>
  <c r="BD836" i="6"/>
  <c r="BE836" i="6"/>
  <c r="BB837" i="6"/>
  <c r="BC837" i="6"/>
  <c r="BD837" i="6"/>
  <c r="BE837" i="6"/>
  <c r="BB838" i="6"/>
  <c r="BC838" i="6"/>
  <c r="BD838" i="6"/>
  <c r="BE838" i="6"/>
  <c r="BB839" i="6"/>
  <c r="BC839" i="6"/>
  <c r="BD839" i="6"/>
  <c r="BE839" i="6"/>
  <c r="BB840" i="6"/>
  <c r="BC840" i="6"/>
  <c r="BD840" i="6"/>
  <c r="BE840" i="6"/>
  <c r="BB841" i="6"/>
  <c r="BC841" i="6"/>
  <c r="BD841" i="6"/>
  <c r="BE841" i="6"/>
  <c r="BB842" i="6"/>
  <c r="BC842" i="6"/>
  <c r="BD842" i="6"/>
  <c r="BE842" i="6"/>
  <c r="BB843" i="6"/>
  <c r="BC843" i="6"/>
  <c r="BD843" i="6"/>
  <c r="BE843" i="6"/>
  <c r="BB844" i="6"/>
  <c r="BC844" i="6"/>
  <c r="BD844" i="6"/>
  <c r="BE844" i="6"/>
  <c r="BB845" i="6"/>
  <c r="BC845" i="6"/>
  <c r="BD845" i="6"/>
  <c r="BE845" i="6"/>
  <c r="BB846" i="6"/>
  <c r="BC846" i="6"/>
  <c r="BD846" i="6"/>
  <c r="BE846" i="6"/>
  <c r="BB847" i="6"/>
  <c r="BC847" i="6"/>
  <c r="BD847" i="6"/>
  <c r="BE847" i="6"/>
  <c r="BB848" i="6"/>
  <c r="BC848" i="6"/>
  <c r="BD848" i="6"/>
  <c r="BE848" i="6"/>
  <c r="BB849" i="6"/>
  <c r="BC849" i="6"/>
  <c r="BD849" i="6"/>
  <c r="BE849" i="6"/>
  <c r="BB850" i="6"/>
  <c r="BC850" i="6"/>
  <c r="BD850" i="6"/>
  <c r="BE850" i="6"/>
  <c r="BB851" i="6"/>
  <c r="BC851" i="6"/>
  <c r="BD851" i="6"/>
  <c r="BE851" i="6"/>
  <c r="BB852" i="6"/>
  <c r="BC852" i="6"/>
  <c r="BD852" i="6"/>
  <c r="BE852" i="6"/>
  <c r="BB853" i="6"/>
  <c r="BC853" i="6"/>
  <c r="BD853" i="6"/>
  <c r="BE853" i="6"/>
  <c r="BB854" i="6"/>
  <c r="BC854" i="6"/>
  <c r="BD854" i="6"/>
  <c r="BE854" i="6"/>
  <c r="BB855" i="6"/>
  <c r="BC855" i="6"/>
  <c r="BD855" i="6"/>
  <c r="BE855" i="6"/>
  <c r="BB856" i="6"/>
  <c r="BC856" i="6"/>
  <c r="BD856" i="6"/>
  <c r="BE856" i="6"/>
  <c r="BB857" i="6"/>
  <c r="BC857" i="6"/>
  <c r="BD857" i="6"/>
  <c r="BE857" i="6"/>
  <c r="BB858" i="6"/>
  <c r="BC858" i="6"/>
  <c r="BD858" i="6"/>
  <c r="BE858" i="6"/>
  <c r="BB859" i="6"/>
  <c r="BC859" i="6"/>
  <c r="BD859" i="6"/>
  <c r="BE859" i="6"/>
  <c r="BB860" i="6"/>
  <c r="BC860" i="6"/>
  <c r="BD860" i="6"/>
  <c r="BE860" i="6"/>
  <c r="BB861" i="6"/>
  <c r="BC861" i="6"/>
  <c r="BD861" i="6"/>
  <c r="BE861" i="6"/>
  <c r="BB862" i="6"/>
  <c r="BC862" i="6"/>
  <c r="BD862" i="6"/>
  <c r="BE862" i="6"/>
  <c r="BB863" i="6"/>
  <c r="BC863" i="6"/>
  <c r="BD863" i="6"/>
  <c r="BE863" i="6"/>
  <c r="BB864" i="6"/>
  <c r="BC864" i="6"/>
  <c r="BD864" i="6"/>
  <c r="BE864" i="6"/>
  <c r="BB865" i="6"/>
  <c r="BC865" i="6"/>
  <c r="BD865" i="6"/>
  <c r="BE865" i="6"/>
  <c r="BB866" i="6"/>
  <c r="BC866" i="6"/>
  <c r="BD866" i="6"/>
  <c r="BE866" i="6"/>
  <c r="BB867" i="6"/>
  <c r="BC867" i="6"/>
  <c r="BD867" i="6"/>
  <c r="BE867" i="6"/>
  <c r="BB868" i="6"/>
  <c r="BC868" i="6"/>
  <c r="BD868" i="6"/>
  <c r="BE868" i="6"/>
  <c r="BB869" i="6"/>
  <c r="BC869" i="6"/>
  <c r="BD869" i="6"/>
  <c r="BE869" i="6"/>
  <c r="BB870" i="6"/>
  <c r="BC870" i="6"/>
  <c r="BD870" i="6"/>
  <c r="BE870" i="6"/>
  <c r="BB871" i="6"/>
  <c r="BC871" i="6"/>
  <c r="BD871" i="6"/>
  <c r="BE871" i="6"/>
  <c r="BB872" i="6"/>
  <c r="BC872" i="6"/>
  <c r="BD872" i="6"/>
  <c r="BE872" i="6"/>
  <c r="BB873" i="6"/>
  <c r="BC873" i="6"/>
  <c r="BD873" i="6"/>
  <c r="BE873" i="6"/>
  <c r="BB874" i="6"/>
  <c r="BC874" i="6"/>
  <c r="BD874" i="6"/>
  <c r="BE874" i="6"/>
  <c r="BB875" i="6"/>
  <c r="BC875" i="6"/>
  <c r="BD875" i="6"/>
  <c r="BE875" i="6"/>
  <c r="BB876" i="6"/>
  <c r="BC876" i="6"/>
  <c r="BD876" i="6"/>
  <c r="BE876" i="6"/>
  <c r="BB877" i="6"/>
  <c r="BC877" i="6"/>
  <c r="BD877" i="6"/>
  <c r="BE877" i="6"/>
  <c r="BB878" i="6"/>
  <c r="BC878" i="6"/>
  <c r="BD878" i="6"/>
  <c r="BE878" i="6"/>
  <c r="BB879" i="6"/>
  <c r="BC879" i="6"/>
  <c r="BD879" i="6"/>
  <c r="BE879" i="6"/>
  <c r="BB880" i="6"/>
  <c r="BC880" i="6"/>
  <c r="BD880" i="6"/>
  <c r="BE880" i="6"/>
  <c r="BB881" i="6"/>
  <c r="BC881" i="6"/>
  <c r="BD881" i="6"/>
  <c r="BE881" i="6"/>
  <c r="BB882" i="6"/>
  <c r="BC882" i="6"/>
  <c r="BD882" i="6"/>
  <c r="BE882" i="6"/>
  <c r="BB883" i="6"/>
  <c r="BC883" i="6"/>
  <c r="BD883" i="6"/>
  <c r="BE883" i="6"/>
  <c r="BB884" i="6"/>
  <c r="BC884" i="6"/>
  <c r="BD884" i="6"/>
  <c r="BE884" i="6"/>
  <c r="BB885" i="6"/>
  <c r="BC885" i="6"/>
  <c r="BD885" i="6"/>
  <c r="BE885" i="6"/>
  <c r="BB886" i="6"/>
  <c r="BC886" i="6"/>
  <c r="BD886" i="6"/>
  <c r="BE886" i="6"/>
  <c r="BB887" i="6"/>
  <c r="BC887" i="6"/>
  <c r="BD887" i="6"/>
  <c r="BE887" i="6"/>
  <c r="BB888" i="6"/>
  <c r="BC888" i="6"/>
  <c r="BD888" i="6"/>
  <c r="BE888" i="6"/>
  <c r="BB889" i="6"/>
  <c r="BC889" i="6"/>
  <c r="BD889" i="6"/>
  <c r="BE889" i="6"/>
  <c r="BB890" i="6"/>
  <c r="BC890" i="6"/>
  <c r="BD890" i="6"/>
  <c r="BE890" i="6"/>
  <c r="BB891" i="6"/>
  <c r="BC891" i="6"/>
  <c r="BD891" i="6"/>
  <c r="BE891" i="6"/>
  <c r="BB892" i="6"/>
  <c r="BC892" i="6"/>
  <c r="BD892" i="6"/>
  <c r="BE892" i="6"/>
  <c r="BB893" i="6"/>
  <c r="BC893" i="6"/>
  <c r="BD893" i="6"/>
  <c r="BE893" i="6"/>
  <c r="BB894" i="6"/>
  <c r="BC894" i="6"/>
  <c r="BD894" i="6"/>
  <c r="BE894" i="6"/>
  <c r="BB895" i="6"/>
  <c r="BC895" i="6"/>
  <c r="BD895" i="6"/>
  <c r="BE895" i="6"/>
  <c r="BB896" i="6"/>
  <c r="BC896" i="6"/>
  <c r="BD896" i="6"/>
  <c r="BE896" i="6"/>
  <c r="BB897" i="6"/>
  <c r="BC897" i="6"/>
  <c r="BD897" i="6"/>
  <c r="BE897" i="6"/>
  <c r="BB898" i="6"/>
  <c r="BC898" i="6"/>
  <c r="BD898" i="6"/>
  <c r="BE898" i="6"/>
  <c r="BB899" i="6"/>
  <c r="BC899" i="6"/>
  <c r="BD899" i="6"/>
  <c r="BE899" i="6"/>
  <c r="BB900" i="6"/>
  <c r="BC900" i="6"/>
  <c r="BD900" i="6"/>
  <c r="BE900" i="6"/>
  <c r="BB901" i="6"/>
  <c r="BC901" i="6"/>
  <c r="BD901" i="6"/>
  <c r="BE901" i="6"/>
  <c r="BB902" i="6"/>
  <c r="BC902" i="6"/>
  <c r="BD902" i="6"/>
  <c r="BE902" i="6"/>
  <c r="BB903" i="6"/>
  <c r="BC903" i="6"/>
  <c r="BD903" i="6"/>
  <c r="BE903" i="6"/>
  <c r="BB904" i="6"/>
  <c r="BC904" i="6"/>
  <c r="BD904" i="6"/>
  <c r="BE904" i="6"/>
  <c r="BB905" i="6"/>
  <c r="BC905" i="6"/>
  <c r="BD905" i="6"/>
  <c r="BE905" i="6"/>
  <c r="BB906" i="6"/>
  <c r="BC906" i="6"/>
  <c r="BD906" i="6"/>
  <c r="BE906" i="6"/>
  <c r="BB907" i="6"/>
  <c r="BC907" i="6"/>
  <c r="BD907" i="6"/>
  <c r="BE907" i="6"/>
  <c r="BB908" i="6"/>
  <c r="BC908" i="6"/>
  <c r="BD908" i="6"/>
  <c r="BE908" i="6"/>
  <c r="BB909" i="6"/>
  <c r="BC909" i="6"/>
  <c r="BD909" i="6"/>
  <c r="BE909" i="6"/>
  <c r="BB910" i="6"/>
  <c r="BC910" i="6"/>
  <c r="BD910" i="6"/>
  <c r="BE910" i="6"/>
  <c r="BB911" i="6"/>
  <c r="BC911" i="6"/>
  <c r="BD911" i="6"/>
  <c r="BE911" i="6"/>
  <c r="BB912" i="6"/>
  <c r="BC912" i="6"/>
  <c r="BD912" i="6"/>
  <c r="BE912" i="6"/>
  <c r="BB913" i="6"/>
  <c r="BC913" i="6"/>
  <c r="BD913" i="6"/>
  <c r="BE913" i="6"/>
  <c r="BB914" i="6"/>
  <c r="BC914" i="6"/>
  <c r="BD914" i="6"/>
  <c r="BE914" i="6"/>
  <c r="BB915" i="6"/>
  <c r="BC915" i="6"/>
  <c r="BD915" i="6"/>
  <c r="BE915" i="6"/>
  <c r="BB916" i="6"/>
  <c r="BC916" i="6"/>
  <c r="BD916" i="6"/>
  <c r="BE916" i="6"/>
  <c r="BB917" i="6"/>
  <c r="BC917" i="6"/>
  <c r="BD917" i="6"/>
  <c r="BE917" i="6"/>
  <c r="BB918" i="6"/>
  <c r="BC918" i="6"/>
  <c r="BD918" i="6"/>
  <c r="BE918" i="6"/>
  <c r="BB919" i="6"/>
  <c r="BC919" i="6"/>
  <c r="BD919" i="6"/>
  <c r="BE919" i="6"/>
  <c r="BB920" i="6"/>
  <c r="BC920" i="6"/>
  <c r="BD920" i="6"/>
  <c r="BE920" i="6"/>
  <c r="BB921" i="6"/>
  <c r="BC921" i="6"/>
  <c r="BD921" i="6"/>
  <c r="BE921" i="6"/>
  <c r="BB922" i="6"/>
  <c r="BC922" i="6"/>
  <c r="BD922" i="6"/>
  <c r="BE922" i="6"/>
  <c r="BB923" i="6"/>
  <c r="BC923" i="6"/>
  <c r="BD923" i="6"/>
  <c r="BE923" i="6"/>
  <c r="BB924" i="6"/>
  <c r="BC924" i="6"/>
  <c r="BD924" i="6"/>
  <c r="BE924" i="6"/>
  <c r="BB925" i="6"/>
  <c r="BC925" i="6"/>
  <c r="BD925" i="6"/>
  <c r="BE925" i="6"/>
  <c r="BB926" i="6"/>
  <c r="BC926" i="6"/>
  <c r="BD926" i="6"/>
  <c r="BE926" i="6"/>
  <c r="BB927" i="6"/>
  <c r="BC927" i="6"/>
  <c r="BD927" i="6"/>
  <c r="BE927" i="6"/>
  <c r="BB928" i="6"/>
  <c r="BC928" i="6"/>
  <c r="BD928" i="6"/>
  <c r="BE928" i="6"/>
  <c r="BB929" i="6"/>
  <c r="BC929" i="6"/>
  <c r="BD929" i="6"/>
  <c r="BE929" i="6"/>
  <c r="BB930" i="6"/>
  <c r="BC930" i="6"/>
  <c r="BD930" i="6"/>
  <c r="BE930" i="6"/>
  <c r="BB931" i="6"/>
  <c r="BC931" i="6"/>
  <c r="BD931" i="6"/>
  <c r="BE931" i="6"/>
  <c r="BB932" i="6"/>
  <c r="BC932" i="6"/>
  <c r="BD932" i="6"/>
  <c r="BE932" i="6"/>
  <c r="BB933" i="6"/>
  <c r="BC933" i="6"/>
  <c r="BD933" i="6"/>
  <c r="BE933" i="6"/>
  <c r="BB934" i="6"/>
  <c r="BC934" i="6"/>
  <c r="BD934" i="6"/>
  <c r="BE934" i="6"/>
  <c r="BB935" i="6"/>
  <c r="BC935" i="6"/>
  <c r="BD935" i="6"/>
  <c r="BE935" i="6"/>
  <c r="BB936" i="6"/>
  <c r="BC936" i="6"/>
  <c r="BD936" i="6"/>
  <c r="BE936" i="6"/>
  <c r="BB937" i="6"/>
  <c r="BC937" i="6"/>
  <c r="BD937" i="6"/>
  <c r="BE937" i="6"/>
  <c r="BB938" i="6"/>
  <c r="BC938" i="6"/>
  <c r="BD938" i="6"/>
  <c r="BE938" i="6"/>
  <c r="BB939" i="6"/>
  <c r="BC939" i="6"/>
  <c r="BD939" i="6"/>
  <c r="BE939" i="6"/>
  <c r="BB940" i="6"/>
  <c r="BC940" i="6"/>
  <c r="BD940" i="6"/>
  <c r="BE940" i="6"/>
  <c r="BB941" i="6"/>
  <c r="BC941" i="6"/>
  <c r="BD941" i="6"/>
  <c r="BE941" i="6"/>
  <c r="BB942" i="6"/>
  <c r="BC942" i="6"/>
  <c r="BD942" i="6"/>
  <c r="BE942" i="6"/>
  <c r="BB805" i="6"/>
  <c r="BC805" i="6"/>
  <c r="BD805" i="6"/>
  <c r="BE805" i="6"/>
  <c r="BB806" i="6"/>
  <c r="BC806" i="6"/>
  <c r="BD806" i="6"/>
  <c r="BE806" i="6"/>
  <c r="BB807" i="6"/>
  <c r="BC807" i="6"/>
  <c r="BD807" i="6"/>
  <c r="BE807" i="6"/>
  <c r="BB808" i="6"/>
  <c r="BC808" i="6"/>
  <c r="BD808" i="6"/>
  <c r="BE808" i="6"/>
  <c r="BB809" i="6"/>
  <c r="BC809" i="6"/>
  <c r="BD809" i="6"/>
  <c r="BE809" i="6"/>
  <c r="BB810" i="6"/>
  <c r="BC810" i="6"/>
  <c r="BD810" i="6"/>
  <c r="BE810" i="6"/>
  <c r="BB811" i="6"/>
  <c r="BC811" i="6"/>
  <c r="BD811" i="6"/>
  <c r="BE811" i="6"/>
  <c r="BB812" i="6"/>
  <c r="BC812" i="6"/>
  <c r="BD812" i="6"/>
  <c r="BE812" i="6"/>
  <c r="BB813" i="6"/>
  <c r="BC813" i="6"/>
  <c r="BD813" i="6"/>
  <c r="BE813" i="6"/>
  <c r="BB814" i="6"/>
  <c r="BC814" i="6"/>
  <c r="BD814" i="6"/>
  <c r="BE814" i="6"/>
  <c r="BB815" i="6"/>
  <c r="BC815" i="6"/>
  <c r="BD815" i="6"/>
  <c r="BE815" i="6"/>
  <c r="BB816" i="6"/>
  <c r="BC816" i="6"/>
  <c r="BD816" i="6"/>
  <c r="BE816" i="6"/>
  <c r="BB817" i="6"/>
  <c r="BC817" i="6"/>
  <c r="BD817" i="6"/>
  <c r="BE817" i="6"/>
  <c r="BB783" i="6"/>
  <c r="BC783" i="6"/>
  <c r="BD783" i="6"/>
  <c r="BE783" i="6"/>
  <c r="BB784" i="6"/>
  <c r="BC784" i="6"/>
  <c r="BD784" i="6"/>
  <c r="BE784" i="6"/>
  <c r="BB785" i="6"/>
  <c r="BC785" i="6"/>
  <c r="BD785" i="6"/>
  <c r="BE785" i="6"/>
  <c r="BB786" i="6"/>
  <c r="BC786" i="6"/>
  <c r="BD786" i="6"/>
  <c r="BE786" i="6"/>
  <c r="BB787" i="6"/>
  <c r="BC787" i="6"/>
  <c r="BD787" i="6"/>
  <c r="BE787" i="6"/>
  <c r="BB788" i="6"/>
  <c r="BC788" i="6"/>
  <c r="BD788" i="6"/>
  <c r="BE788" i="6"/>
  <c r="BB789" i="6"/>
  <c r="BC789" i="6"/>
  <c r="BD789" i="6"/>
  <c r="BE789" i="6"/>
  <c r="BB790" i="6"/>
  <c r="BC790" i="6"/>
  <c r="BD790" i="6"/>
  <c r="BE790" i="6"/>
  <c r="BB791" i="6"/>
  <c r="BC791" i="6"/>
  <c r="BD791" i="6"/>
  <c r="BE791" i="6"/>
  <c r="BB792" i="6"/>
  <c r="BC792" i="6"/>
  <c r="BD792" i="6"/>
  <c r="BE792" i="6"/>
  <c r="BB793" i="6"/>
  <c r="BC793" i="6"/>
  <c r="BD793" i="6"/>
  <c r="BE793" i="6"/>
  <c r="BB794" i="6"/>
  <c r="BC794" i="6"/>
  <c r="BD794" i="6"/>
  <c r="BE794" i="6"/>
  <c r="BB795" i="6"/>
  <c r="BC795" i="6"/>
  <c r="BD795" i="6"/>
  <c r="BE795" i="6"/>
  <c r="BB796" i="6"/>
  <c r="BC796" i="6"/>
  <c r="BD796" i="6"/>
  <c r="BE796" i="6"/>
  <c r="BB797" i="6"/>
  <c r="BC797" i="6"/>
  <c r="BD797" i="6"/>
  <c r="BE797" i="6"/>
  <c r="BB798" i="6"/>
  <c r="BC798" i="6"/>
  <c r="BD798" i="6"/>
  <c r="BE798" i="6"/>
  <c r="BB799" i="6"/>
  <c r="BC799" i="6"/>
  <c r="BD799" i="6"/>
  <c r="BE799" i="6"/>
  <c r="BB800" i="6"/>
  <c r="BC800" i="6"/>
  <c r="BD800" i="6"/>
  <c r="BE800" i="6"/>
  <c r="BB801" i="6"/>
  <c r="BC801" i="6"/>
  <c r="BD801" i="6"/>
  <c r="BE801" i="6"/>
  <c r="BB802" i="6"/>
  <c r="BC802" i="6"/>
  <c r="BD802" i="6"/>
  <c r="BE802" i="6"/>
  <c r="BB803" i="6"/>
  <c r="BC803" i="6"/>
  <c r="BD803" i="6"/>
  <c r="BE803" i="6"/>
  <c r="BB804" i="6"/>
  <c r="BC804" i="6"/>
  <c r="BD804" i="6"/>
  <c r="BE804" i="6"/>
  <c r="BE3" i="6"/>
  <c r="BE4" i="6"/>
  <c r="BE5" i="6"/>
  <c r="BE6" i="6"/>
  <c r="BE7" i="6"/>
  <c r="BE8" i="6"/>
  <c r="BE9" i="6"/>
  <c r="BE10" i="6"/>
  <c r="BE11" i="6"/>
  <c r="BE12" i="6"/>
  <c r="BE13" i="6"/>
  <c r="BE14" i="6"/>
  <c r="BE15" i="6"/>
  <c r="BE16" i="6"/>
  <c r="BE17" i="6"/>
  <c r="BE18" i="6"/>
  <c r="BE19" i="6"/>
  <c r="BE20" i="6"/>
  <c r="BE21" i="6"/>
  <c r="BE22" i="6"/>
  <c r="BE23" i="6"/>
  <c r="BE24" i="6"/>
  <c r="BE25" i="6"/>
  <c r="BE26" i="6"/>
  <c r="BE27" i="6"/>
  <c r="BE28" i="6"/>
  <c r="BE29" i="6"/>
  <c r="BE30" i="6"/>
  <c r="BE31" i="6"/>
  <c r="BE32" i="6"/>
  <c r="BE33" i="6"/>
  <c r="BE34" i="6"/>
  <c r="BE35" i="6"/>
  <c r="BE36" i="6"/>
  <c r="BE37" i="6"/>
  <c r="BE38" i="6"/>
  <c r="BE39" i="6"/>
  <c r="BE40" i="6"/>
  <c r="BE41" i="6"/>
  <c r="BE42" i="6"/>
  <c r="BE43" i="6"/>
  <c r="BE44" i="6"/>
  <c r="BE45" i="6"/>
  <c r="BE46" i="6"/>
  <c r="BE47" i="6"/>
  <c r="BE48" i="6"/>
  <c r="BE49" i="6"/>
  <c r="BE50" i="6"/>
  <c r="BE51" i="6"/>
  <c r="BE52" i="6"/>
  <c r="BE53" i="6"/>
  <c r="BE54" i="6"/>
  <c r="BE55" i="6"/>
  <c r="BE56" i="6"/>
  <c r="BE57" i="6"/>
  <c r="BE58" i="6"/>
  <c r="BE59" i="6"/>
  <c r="BE60" i="6"/>
  <c r="BE61" i="6"/>
  <c r="BE62" i="6"/>
  <c r="BE63" i="6"/>
  <c r="BE64" i="6"/>
  <c r="BE65" i="6"/>
  <c r="BE66" i="6"/>
  <c r="BE67" i="6"/>
  <c r="BE68" i="6"/>
  <c r="BE69" i="6"/>
  <c r="BE70" i="6"/>
  <c r="BE71" i="6"/>
  <c r="BE72" i="6"/>
  <c r="BE73" i="6"/>
  <c r="BE74" i="6"/>
  <c r="BE75" i="6"/>
  <c r="BE76" i="6"/>
  <c r="BE77" i="6"/>
  <c r="BE78" i="6"/>
  <c r="BE79" i="6"/>
  <c r="BE80" i="6"/>
  <c r="BE81" i="6"/>
  <c r="BE82" i="6"/>
  <c r="BE83" i="6"/>
  <c r="BE84" i="6"/>
  <c r="BE85" i="6"/>
  <c r="BE86" i="6"/>
  <c r="BE87" i="6"/>
  <c r="BE88" i="6"/>
  <c r="BE89" i="6"/>
  <c r="BE90" i="6"/>
  <c r="BE91" i="6"/>
  <c r="BE92" i="6"/>
  <c r="BE93" i="6"/>
  <c r="BE94" i="6"/>
  <c r="BE95" i="6"/>
  <c r="BE96" i="6"/>
  <c r="BE97" i="6"/>
  <c r="BE98" i="6"/>
  <c r="BE99" i="6"/>
  <c r="BE100" i="6"/>
  <c r="BE101" i="6"/>
  <c r="BE102" i="6"/>
  <c r="BE103" i="6"/>
  <c r="BE104" i="6"/>
  <c r="BE105" i="6"/>
  <c r="BE106" i="6"/>
  <c r="BE107" i="6"/>
  <c r="BE108" i="6"/>
  <c r="BE109" i="6"/>
  <c r="BE110" i="6"/>
  <c r="BE111" i="6"/>
  <c r="BE112" i="6"/>
  <c r="BE113" i="6"/>
  <c r="BE114" i="6"/>
  <c r="BE115" i="6"/>
  <c r="BE116" i="6"/>
  <c r="BE117" i="6"/>
  <c r="BE118" i="6"/>
  <c r="BE119" i="6"/>
  <c r="BE120" i="6"/>
  <c r="BE121" i="6"/>
  <c r="BE122" i="6"/>
  <c r="BE123" i="6"/>
  <c r="BE124" i="6"/>
  <c r="BE125" i="6"/>
  <c r="BE126" i="6"/>
  <c r="BE127" i="6"/>
  <c r="BE128" i="6"/>
  <c r="BE129" i="6"/>
  <c r="BE130" i="6"/>
  <c r="BE131" i="6"/>
  <c r="BE132" i="6"/>
  <c r="BE133" i="6"/>
  <c r="BE134" i="6"/>
  <c r="BE135" i="6"/>
  <c r="BE136" i="6"/>
  <c r="BE137" i="6"/>
  <c r="BE138" i="6"/>
  <c r="BE139" i="6"/>
  <c r="BE140" i="6"/>
  <c r="BE141" i="6"/>
  <c r="BE142" i="6"/>
  <c r="BE143" i="6"/>
  <c r="BE144" i="6"/>
  <c r="BE145" i="6"/>
  <c r="BE146" i="6"/>
  <c r="BE147" i="6"/>
  <c r="BE148" i="6"/>
  <c r="BE149" i="6"/>
  <c r="BE150" i="6"/>
  <c r="BE151" i="6"/>
  <c r="BE152" i="6"/>
  <c r="BE153" i="6"/>
  <c r="BE154" i="6"/>
  <c r="BE155" i="6"/>
  <c r="BE156" i="6"/>
  <c r="BE157" i="6"/>
  <c r="BE158" i="6"/>
  <c r="BE159" i="6"/>
  <c r="BE160" i="6"/>
  <c r="BE161" i="6"/>
  <c r="BE162" i="6"/>
  <c r="BE163" i="6"/>
  <c r="BE164" i="6"/>
  <c r="BE165" i="6"/>
  <c r="BE166" i="6"/>
  <c r="BE167" i="6"/>
  <c r="BE168" i="6"/>
  <c r="BE169" i="6"/>
  <c r="BE170" i="6"/>
  <c r="BE171" i="6"/>
  <c r="BE172" i="6"/>
  <c r="BE173" i="6"/>
  <c r="BE174" i="6"/>
  <c r="BE175" i="6"/>
  <c r="BE176" i="6"/>
  <c r="BE177" i="6"/>
  <c r="BE178" i="6"/>
  <c r="BE179" i="6"/>
  <c r="BE180" i="6"/>
  <c r="BE181" i="6"/>
  <c r="BE182" i="6"/>
  <c r="BE183" i="6"/>
  <c r="BE184" i="6"/>
  <c r="BE185" i="6"/>
  <c r="BE186" i="6"/>
  <c r="BE187" i="6"/>
  <c r="BE188" i="6"/>
  <c r="BE189" i="6"/>
  <c r="BE190" i="6"/>
  <c r="BE191" i="6"/>
  <c r="BE192" i="6"/>
  <c r="BE193" i="6"/>
  <c r="BE194" i="6"/>
  <c r="BE195" i="6"/>
  <c r="BE196" i="6"/>
  <c r="BE197" i="6"/>
  <c r="BE198" i="6"/>
  <c r="BE199" i="6"/>
  <c r="BE200" i="6"/>
  <c r="BE201" i="6"/>
  <c r="BE202" i="6"/>
  <c r="BE203" i="6"/>
  <c r="BE204" i="6"/>
  <c r="BE205" i="6"/>
  <c r="BE206" i="6"/>
  <c r="BE207" i="6"/>
  <c r="BE208" i="6"/>
  <c r="BE209" i="6"/>
  <c r="BE210" i="6"/>
  <c r="BE211" i="6"/>
  <c r="BE212" i="6"/>
  <c r="BE213" i="6"/>
  <c r="BE214" i="6"/>
  <c r="BE215" i="6"/>
  <c r="BE216" i="6"/>
  <c r="BE217" i="6"/>
  <c r="BE218" i="6"/>
  <c r="BE219" i="6"/>
  <c r="BE220" i="6"/>
  <c r="BE221" i="6"/>
  <c r="BE222" i="6"/>
  <c r="BE223" i="6"/>
  <c r="BE224" i="6"/>
  <c r="BE225" i="6"/>
  <c r="BE226" i="6"/>
  <c r="BE227" i="6"/>
  <c r="BE228" i="6"/>
  <c r="BE229" i="6"/>
  <c r="BE230" i="6"/>
  <c r="BE231" i="6"/>
  <c r="BE232" i="6"/>
  <c r="BE233" i="6"/>
  <c r="BE234" i="6"/>
  <c r="BE235" i="6"/>
  <c r="BE236" i="6"/>
  <c r="BE237" i="6"/>
  <c r="BE238" i="6"/>
  <c r="BE239" i="6"/>
  <c r="BE240" i="6"/>
  <c r="BE241" i="6"/>
  <c r="BE242" i="6"/>
  <c r="BE243" i="6"/>
  <c r="BE244" i="6"/>
  <c r="BE245" i="6"/>
  <c r="BE246" i="6"/>
  <c r="BE247" i="6"/>
  <c r="BE248" i="6"/>
  <c r="BE249" i="6"/>
  <c r="BE250" i="6"/>
  <c r="BE251" i="6"/>
  <c r="BE252" i="6"/>
  <c r="BE253" i="6"/>
  <c r="BE254" i="6"/>
  <c r="BE255" i="6"/>
  <c r="BE256" i="6"/>
  <c r="BE257" i="6"/>
  <c r="BE258" i="6"/>
  <c r="BE259" i="6"/>
  <c r="BE260" i="6"/>
  <c r="BE261" i="6"/>
  <c r="BE262" i="6"/>
  <c r="BE263" i="6"/>
  <c r="BE264" i="6"/>
  <c r="BE265" i="6"/>
  <c r="BE266" i="6"/>
  <c r="BE267" i="6"/>
  <c r="BE268" i="6"/>
  <c r="BE269" i="6"/>
  <c r="BE270" i="6"/>
  <c r="BE271" i="6"/>
  <c r="BE272" i="6"/>
  <c r="BE273" i="6"/>
  <c r="BE274" i="6"/>
  <c r="BE275" i="6"/>
  <c r="BE276" i="6"/>
  <c r="BE277" i="6"/>
  <c r="BE278" i="6"/>
  <c r="BE279" i="6"/>
  <c r="BE280" i="6"/>
  <c r="BE281" i="6"/>
  <c r="BE282" i="6"/>
  <c r="BE283" i="6"/>
  <c r="BE284" i="6"/>
  <c r="BE285" i="6"/>
  <c r="BE286" i="6"/>
  <c r="BE287" i="6"/>
  <c r="BE288" i="6"/>
  <c r="BE289" i="6"/>
  <c r="BE290" i="6"/>
  <c r="BE291" i="6"/>
  <c r="BE292" i="6"/>
  <c r="BE293" i="6"/>
  <c r="BE294" i="6"/>
  <c r="BE295" i="6"/>
  <c r="BE296" i="6"/>
  <c r="BE297" i="6"/>
  <c r="BE298" i="6"/>
  <c r="BE299" i="6"/>
  <c r="BE300" i="6"/>
  <c r="BE301" i="6"/>
  <c r="BE302" i="6"/>
  <c r="BE303" i="6"/>
  <c r="BE304" i="6"/>
  <c r="BE305" i="6"/>
  <c r="BE306" i="6"/>
  <c r="BE307" i="6"/>
  <c r="BE308" i="6"/>
  <c r="BE309" i="6"/>
  <c r="BE310" i="6"/>
  <c r="BE311" i="6"/>
  <c r="BE312" i="6"/>
  <c r="BE313" i="6"/>
  <c r="BE314" i="6"/>
  <c r="BE315" i="6"/>
  <c r="BE316" i="6"/>
  <c r="BE317" i="6"/>
  <c r="BE318" i="6"/>
  <c r="BE319" i="6"/>
  <c r="BE320" i="6"/>
  <c r="BE321" i="6"/>
  <c r="BE322" i="6"/>
  <c r="BE323" i="6"/>
  <c r="BE324" i="6"/>
  <c r="BE325" i="6"/>
  <c r="BE326" i="6"/>
  <c r="BE327" i="6"/>
  <c r="BE328" i="6"/>
  <c r="BE329" i="6"/>
  <c r="BE330" i="6"/>
  <c r="BE331" i="6"/>
  <c r="BE332" i="6"/>
  <c r="BE333" i="6"/>
  <c r="BE334" i="6"/>
  <c r="BE335" i="6"/>
  <c r="BE336" i="6"/>
  <c r="BE337" i="6"/>
  <c r="BE338" i="6"/>
  <c r="BE339" i="6"/>
  <c r="BE340" i="6"/>
  <c r="BE341" i="6"/>
  <c r="BE342" i="6"/>
  <c r="BE343" i="6"/>
  <c r="BE344" i="6"/>
  <c r="BE345" i="6"/>
  <c r="BE346" i="6"/>
  <c r="BE347" i="6"/>
  <c r="BE348" i="6"/>
  <c r="BE349" i="6"/>
  <c r="BE350" i="6"/>
  <c r="BE351" i="6"/>
  <c r="BE352" i="6"/>
  <c r="BE353" i="6"/>
  <c r="BE354" i="6"/>
  <c r="BE355" i="6"/>
  <c r="BE356" i="6"/>
  <c r="BE357" i="6"/>
  <c r="BE358" i="6"/>
  <c r="BE359" i="6"/>
  <c r="BE360" i="6"/>
  <c r="BE361" i="6"/>
  <c r="BE362" i="6"/>
  <c r="BE363" i="6"/>
  <c r="BE364" i="6"/>
  <c r="BE365" i="6"/>
  <c r="BE366" i="6"/>
  <c r="BE367" i="6"/>
  <c r="BE368" i="6"/>
  <c r="BE369" i="6"/>
  <c r="BE370" i="6"/>
  <c r="BE371" i="6"/>
  <c r="BE372" i="6"/>
  <c r="BE373" i="6"/>
  <c r="BE374" i="6"/>
  <c r="BE375" i="6"/>
  <c r="BE376" i="6"/>
  <c r="BE377" i="6"/>
  <c r="BE378" i="6"/>
  <c r="BE379" i="6"/>
  <c r="BE380" i="6"/>
  <c r="BE381" i="6"/>
  <c r="BE382" i="6"/>
  <c r="BE383" i="6"/>
  <c r="BE384" i="6"/>
  <c r="BE385" i="6"/>
  <c r="BE386" i="6"/>
  <c r="BE387" i="6"/>
  <c r="BE388" i="6"/>
  <c r="BE389" i="6"/>
  <c r="BE390" i="6"/>
  <c r="BE391" i="6"/>
  <c r="BE392" i="6"/>
  <c r="BE393" i="6"/>
  <c r="BE394" i="6"/>
  <c r="BE395" i="6"/>
  <c r="BE396" i="6"/>
  <c r="BE397" i="6"/>
  <c r="BE398" i="6"/>
  <c r="BE399" i="6"/>
  <c r="BE400" i="6"/>
  <c r="BE401" i="6"/>
  <c r="BE402" i="6"/>
  <c r="BE403" i="6"/>
  <c r="BE404" i="6"/>
  <c r="BE405" i="6"/>
  <c r="BE406" i="6"/>
  <c r="BE407" i="6"/>
  <c r="BE408" i="6"/>
  <c r="BE409" i="6"/>
  <c r="BE410" i="6"/>
  <c r="BE411" i="6"/>
  <c r="BE412" i="6"/>
  <c r="BE413" i="6"/>
  <c r="BE414" i="6"/>
  <c r="BE415" i="6"/>
  <c r="BE416" i="6"/>
  <c r="BE417" i="6"/>
  <c r="BE418" i="6"/>
  <c r="BE419" i="6"/>
  <c r="BE420" i="6"/>
  <c r="BE421" i="6"/>
  <c r="BE422" i="6"/>
  <c r="BE423" i="6"/>
  <c r="BE424" i="6"/>
  <c r="BE425" i="6"/>
  <c r="BE426" i="6"/>
  <c r="BE427" i="6"/>
  <c r="BE428" i="6"/>
  <c r="BE429" i="6"/>
  <c r="BE430" i="6"/>
  <c r="BE431" i="6"/>
  <c r="BE432" i="6"/>
  <c r="BE433" i="6"/>
  <c r="BE434" i="6"/>
  <c r="BE435" i="6"/>
  <c r="BE436" i="6"/>
  <c r="BE437" i="6"/>
  <c r="BE438" i="6"/>
  <c r="BE439" i="6"/>
  <c r="BE440" i="6"/>
  <c r="BE441" i="6"/>
  <c r="BE442" i="6"/>
  <c r="BE443" i="6"/>
  <c r="BE444" i="6"/>
  <c r="BE445" i="6"/>
  <c r="BE446" i="6"/>
  <c r="BE447" i="6"/>
  <c r="BE448" i="6"/>
  <c r="BE449" i="6"/>
  <c r="BE450" i="6"/>
  <c r="BE451" i="6"/>
  <c r="BE452" i="6"/>
  <c r="BE453" i="6"/>
  <c r="BE454" i="6"/>
  <c r="BE455" i="6"/>
  <c r="BE456" i="6"/>
  <c r="BE457" i="6"/>
  <c r="BE458" i="6"/>
  <c r="BE459" i="6"/>
  <c r="BE460" i="6"/>
  <c r="BE461" i="6"/>
  <c r="BE462" i="6"/>
  <c r="BE463" i="6"/>
  <c r="BE464" i="6"/>
  <c r="BE465" i="6"/>
  <c r="BE466" i="6"/>
  <c r="BE467" i="6"/>
  <c r="BE468" i="6"/>
  <c r="BE469" i="6"/>
  <c r="BE470" i="6"/>
  <c r="BE471" i="6"/>
  <c r="BE472" i="6"/>
  <c r="BE473" i="6"/>
  <c r="BE474" i="6"/>
  <c r="BE475" i="6"/>
  <c r="BE476" i="6"/>
  <c r="BE477" i="6"/>
  <c r="BE478" i="6"/>
  <c r="BE479" i="6"/>
  <c r="BE480" i="6"/>
  <c r="BE481" i="6"/>
  <c r="BE482" i="6"/>
  <c r="BE483" i="6"/>
  <c r="BE484" i="6"/>
  <c r="BE485" i="6"/>
  <c r="BE486" i="6"/>
  <c r="BE487" i="6"/>
  <c r="BE488" i="6"/>
  <c r="BE489" i="6"/>
  <c r="BE490" i="6"/>
  <c r="BE491" i="6"/>
  <c r="BE492" i="6"/>
  <c r="BE493" i="6"/>
  <c r="BE494" i="6"/>
  <c r="BE495" i="6"/>
  <c r="BE496" i="6"/>
  <c r="BE497" i="6"/>
  <c r="BE498" i="6"/>
  <c r="BE499" i="6"/>
  <c r="BE500" i="6"/>
  <c r="BE501" i="6"/>
  <c r="BE502" i="6"/>
  <c r="BE503" i="6"/>
  <c r="BE504" i="6"/>
  <c r="BE505" i="6"/>
  <c r="BE506" i="6"/>
  <c r="BE507" i="6"/>
  <c r="BE508" i="6"/>
  <c r="BE509" i="6"/>
  <c r="BE510" i="6"/>
  <c r="BE511" i="6"/>
  <c r="BE512" i="6"/>
  <c r="BE513" i="6"/>
  <c r="BE514" i="6"/>
  <c r="BE515" i="6"/>
  <c r="BE516" i="6"/>
  <c r="BE517" i="6"/>
  <c r="BE518" i="6"/>
  <c r="BE519" i="6"/>
  <c r="BE520" i="6"/>
  <c r="BE521" i="6"/>
  <c r="BE522" i="6"/>
  <c r="BE523" i="6"/>
  <c r="BE524" i="6"/>
  <c r="BE525" i="6"/>
  <c r="BE526" i="6"/>
  <c r="BE527" i="6"/>
  <c r="BE528" i="6"/>
  <c r="BE529" i="6"/>
  <c r="BE530" i="6"/>
  <c r="BE531" i="6"/>
  <c r="BE532" i="6"/>
  <c r="BE533" i="6"/>
  <c r="BE534" i="6"/>
  <c r="BE535" i="6"/>
  <c r="BE536" i="6"/>
  <c r="BE537" i="6"/>
  <c r="BE538" i="6"/>
  <c r="BE539" i="6"/>
  <c r="BE540" i="6"/>
  <c r="BE541" i="6"/>
  <c r="BE542" i="6"/>
  <c r="BE543" i="6"/>
  <c r="BE544" i="6"/>
  <c r="BE545" i="6"/>
  <c r="BE546" i="6"/>
  <c r="BE547" i="6"/>
  <c r="BE548" i="6"/>
  <c r="BE549" i="6"/>
  <c r="BE550" i="6"/>
  <c r="BE551" i="6"/>
  <c r="BE552" i="6"/>
  <c r="BE553" i="6"/>
  <c r="BE554" i="6"/>
  <c r="BE555" i="6"/>
  <c r="BE556" i="6"/>
  <c r="BE557" i="6"/>
  <c r="BE558" i="6"/>
  <c r="BE559" i="6"/>
  <c r="BE560" i="6"/>
  <c r="BE561" i="6"/>
  <c r="BE562" i="6"/>
  <c r="BE563" i="6"/>
  <c r="BE564" i="6"/>
  <c r="BE565" i="6"/>
  <c r="BE566" i="6"/>
  <c r="BE567" i="6"/>
  <c r="BE568" i="6"/>
  <c r="BE569" i="6"/>
  <c r="BE570" i="6"/>
  <c r="BE571" i="6"/>
  <c r="BE572" i="6"/>
  <c r="BE573" i="6"/>
  <c r="BE574" i="6"/>
  <c r="BE575" i="6"/>
  <c r="BE576" i="6"/>
  <c r="BE577" i="6"/>
  <c r="BE578" i="6"/>
  <c r="BE579" i="6"/>
  <c r="BE580" i="6"/>
  <c r="BE581" i="6"/>
  <c r="BE582" i="6"/>
  <c r="BE583" i="6"/>
  <c r="BE584" i="6"/>
  <c r="BE585" i="6"/>
  <c r="BE586" i="6"/>
  <c r="BE587" i="6"/>
  <c r="BE588" i="6"/>
  <c r="BE589" i="6"/>
  <c r="BE590" i="6"/>
  <c r="BE591" i="6"/>
  <c r="BE592" i="6"/>
  <c r="BE593" i="6"/>
  <c r="BE594" i="6"/>
  <c r="BE595" i="6"/>
  <c r="BE596" i="6"/>
  <c r="BE597" i="6"/>
  <c r="BE598" i="6"/>
  <c r="BE599" i="6"/>
  <c r="BE600" i="6"/>
  <c r="BE601" i="6"/>
  <c r="BE602" i="6"/>
  <c r="BE603" i="6"/>
  <c r="BE604" i="6"/>
  <c r="BE605" i="6"/>
  <c r="BE606" i="6"/>
  <c r="BE607" i="6"/>
  <c r="BE608" i="6"/>
  <c r="BE609" i="6"/>
  <c r="BE610" i="6"/>
  <c r="BE611" i="6"/>
  <c r="BE612" i="6"/>
  <c r="BE613" i="6"/>
  <c r="BE614" i="6"/>
  <c r="BE615" i="6"/>
  <c r="BE616" i="6"/>
  <c r="BE617" i="6"/>
  <c r="BE618" i="6"/>
  <c r="BE619" i="6"/>
  <c r="BE620" i="6"/>
  <c r="BE621" i="6"/>
  <c r="BE622" i="6"/>
  <c r="BE623" i="6"/>
  <c r="BE624" i="6"/>
  <c r="BE625" i="6"/>
  <c r="BE626" i="6"/>
  <c r="BE627" i="6"/>
  <c r="BE628" i="6"/>
  <c r="BE629" i="6"/>
  <c r="BE630" i="6"/>
  <c r="BE631" i="6"/>
  <c r="BE632" i="6"/>
  <c r="BE633" i="6"/>
  <c r="BE634" i="6"/>
  <c r="BE635" i="6"/>
  <c r="BE636" i="6"/>
  <c r="BE637" i="6"/>
  <c r="BE638" i="6"/>
  <c r="BE639" i="6"/>
  <c r="BE640" i="6"/>
  <c r="BE641" i="6"/>
  <c r="BE642" i="6"/>
  <c r="BE643" i="6"/>
  <c r="BE644" i="6"/>
  <c r="BE645" i="6"/>
  <c r="BE646" i="6"/>
  <c r="BE647" i="6"/>
  <c r="BE648" i="6"/>
  <c r="BE649" i="6"/>
  <c r="BE650" i="6"/>
  <c r="BE651" i="6"/>
  <c r="BE652" i="6"/>
  <c r="BE653" i="6"/>
  <c r="BE654" i="6"/>
  <c r="BE655" i="6"/>
  <c r="BE656" i="6"/>
  <c r="BE657" i="6"/>
  <c r="BE658" i="6"/>
  <c r="BE659" i="6"/>
  <c r="BE660" i="6"/>
  <c r="BE661" i="6"/>
  <c r="BE662" i="6"/>
  <c r="BE663" i="6"/>
  <c r="BE664" i="6"/>
  <c r="BE665" i="6"/>
  <c r="BE666" i="6"/>
  <c r="BE667" i="6"/>
  <c r="BE668" i="6"/>
  <c r="BE669" i="6"/>
  <c r="BE670" i="6"/>
  <c r="BE671" i="6"/>
  <c r="BE672" i="6"/>
  <c r="BE673" i="6"/>
  <c r="BE674" i="6"/>
  <c r="BE675" i="6"/>
  <c r="BE676" i="6"/>
  <c r="BE677" i="6"/>
  <c r="BE678" i="6"/>
  <c r="BE679" i="6"/>
  <c r="BE680" i="6"/>
  <c r="BE681" i="6"/>
  <c r="BE682" i="6"/>
  <c r="BE683" i="6"/>
  <c r="BE684" i="6"/>
  <c r="BE685" i="6"/>
  <c r="BE686" i="6"/>
  <c r="BE687" i="6"/>
  <c r="BE688" i="6"/>
  <c r="BE689" i="6"/>
  <c r="BE690" i="6"/>
  <c r="BE691" i="6"/>
  <c r="BE692" i="6"/>
  <c r="BE693" i="6"/>
  <c r="BE694" i="6"/>
  <c r="BE695" i="6"/>
  <c r="BE696" i="6"/>
  <c r="BE697" i="6"/>
  <c r="BE698" i="6"/>
  <c r="BE699" i="6"/>
  <c r="BE700" i="6"/>
  <c r="BE701" i="6"/>
  <c r="BE702" i="6"/>
  <c r="BE703" i="6"/>
  <c r="BE704" i="6"/>
  <c r="BE705" i="6"/>
  <c r="BE706" i="6"/>
  <c r="BE707" i="6"/>
  <c r="BE708" i="6"/>
  <c r="BE709" i="6"/>
  <c r="BE710" i="6"/>
  <c r="BE711" i="6"/>
  <c r="BE712" i="6"/>
  <c r="BE713" i="6"/>
  <c r="BE714" i="6"/>
  <c r="BE715" i="6"/>
  <c r="BE716" i="6"/>
  <c r="BE717" i="6"/>
  <c r="BE718" i="6"/>
  <c r="BE719" i="6"/>
  <c r="BE720" i="6"/>
  <c r="BE721" i="6"/>
  <c r="BE722" i="6"/>
  <c r="BE723" i="6"/>
  <c r="BE724" i="6"/>
  <c r="BE725" i="6"/>
  <c r="BE726" i="6"/>
  <c r="BE727" i="6"/>
  <c r="BE728" i="6"/>
  <c r="BE729" i="6"/>
  <c r="BE730" i="6"/>
  <c r="BE731" i="6"/>
  <c r="BE732" i="6"/>
  <c r="BE733" i="6"/>
  <c r="BE734" i="6"/>
  <c r="BE735" i="6"/>
  <c r="BE736" i="6"/>
  <c r="BE737" i="6"/>
  <c r="BE738" i="6"/>
  <c r="BE739" i="6"/>
  <c r="BE740" i="6"/>
  <c r="BE741" i="6"/>
  <c r="BE742" i="6"/>
  <c r="BE743" i="6"/>
  <c r="BE744" i="6"/>
  <c r="BE745" i="6"/>
  <c r="BE746" i="6"/>
  <c r="BE747" i="6"/>
  <c r="BE748" i="6"/>
  <c r="BE749" i="6"/>
  <c r="BE750" i="6"/>
  <c r="BE751" i="6"/>
  <c r="BE752" i="6"/>
  <c r="BE753" i="6"/>
  <c r="BE754" i="6"/>
  <c r="BE755" i="6"/>
  <c r="BE756" i="6"/>
  <c r="BE757" i="6"/>
  <c r="BE758" i="6"/>
  <c r="BE759" i="6"/>
  <c r="BE760" i="6"/>
  <c r="BE761" i="6"/>
  <c r="BE762" i="6"/>
  <c r="BE763" i="6"/>
  <c r="BE764" i="6"/>
  <c r="BE765" i="6"/>
  <c r="BE766" i="6"/>
  <c r="BE767" i="6"/>
  <c r="BE768" i="6"/>
  <c r="BE769" i="6"/>
  <c r="BE770" i="6"/>
  <c r="BE771" i="6"/>
  <c r="BE772" i="6"/>
  <c r="BE773" i="6"/>
  <c r="BE774" i="6"/>
  <c r="BE775" i="6"/>
  <c r="BE776" i="6"/>
  <c r="BE777" i="6"/>
  <c r="BE778" i="6"/>
  <c r="BE779" i="6"/>
  <c r="BE780" i="6"/>
  <c r="BE781" i="6"/>
  <c r="BE782" i="6"/>
  <c r="BE2" i="6"/>
  <c r="BB686" i="6"/>
  <c r="BC686" i="6"/>
  <c r="BD686" i="6"/>
  <c r="BB687" i="6"/>
  <c r="BC687" i="6"/>
  <c r="BD687" i="6"/>
  <c r="BB688" i="6"/>
  <c r="BC688" i="6"/>
  <c r="BD688" i="6"/>
  <c r="BB689" i="6"/>
  <c r="BC689" i="6"/>
  <c r="BD689" i="6"/>
  <c r="BB690" i="6"/>
  <c r="BC690" i="6"/>
  <c r="BD690" i="6"/>
  <c r="BB691" i="6"/>
  <c r="BC691" i="6"/>
  <c r="BD691" i="6"/>
  <c r="BB692" i="6"/>
  <c r="BC692" i="6"/>
  <c r="BD692" i="6"/>
  <c r="BB693" i="6"/>
  <c r="BC693" i="6"/>
  <c r="BD693" i="6"/>
  <c r="BB694" i="6"/>
  <c r="BC694" i="6"/>
  <c r="BD694" i="6"/>
  <c r="BB695" i="6"/>
  <c r="BC695" i="6"/>
  <c r="BD695" i="6"/>
  <c r="BB696" i="6"/>
  <c r="BC696" i="6"/>
  <c r="BD696" i="6"/>
  <c r="BB697" i="6"/>
  <c r="BC697" i="6"/>
  <c r="BD697" i="6"/>
  <c r="BB698" i="6"/>
  <c r="BC698" i="6"/>
  <c r="BD698" i="6"/>
  <c r="BB699" i="6"/>
  <c r="BC699" i="6"/>
  <c r="BD699" i="6"/>
  <c r="BB700" i="6"/>
  <c r="BC700" i="6"/>
  <c r="BD700" i="6"/>
  <c r="BB701" i="6"/>
  <c r="BC701" i="6"/>
  <c r="BD701" i="6"/>
  <c r="BB702" i="6"/>
  <c r="BC702" i="6"/>
  <c r="BD702" i="6"/>
  <c r="BB703" i="6"/>
  <c r="BC703" i="6"/>
  <c r="BD703" i="6"/>
  <c r="BB704" i="6"/>
  <c r="BC704" i="6"/>
  <c r="BD704" i="6"/>
  <c r="BB705" i="6"/>
  <c r="BC705" i="6"/>
  <c r="BD705" i="6"/>
  <c r="BB706" i="6"/>
  <c r="BC706" i="6"/>
  <c r="BD706" i="6"/>
  <c r="BB707" i="6"/>
  <c r="BC707" i="6"/>
  <c r="BD707" i="6"/>
  <c r="BB708" i="6"/>
  <c r="BC708" i="6"/>
  <c r="BD708" i="6"/>
  <c r="BB709" i="6"/>
  <c r="BC709" i="6"/>
  <c r="BD709" i="6"/>
  <c r="BB710" i="6"/>
  <c r="BC710" i="6"/>
  <c r="BD710" i="6"/>
  <c r="BB711" i="6"/>
  <c r="BC711" i="6"/>
  <c r="BD711" i="6"/>
  <c r="BB712" i="6"/>
  <c r="BC712" i="6"/>
  <c r="BD712" i="6"/>
  <c r="BB713" i="6"/>
  <c r="BC713" i="6"/>
  <c r="BD713" i="6"/>
  <c r="BB714" i="6"/>
  <c r="BC714" i="6"/>
  <c r="BD714" i="6"/>
  <c r="BB715" i="6"/>
  <c r="BC715" i="6"/>
  <c r="BD715" i="6"/>
  <c r="BB716" i="6"/>
  <c r="BC716" i="6"/>
  <c r="BD716" i="6"/>
  <c r="BB717" i="6"/>
  <c r="BC717" i="6"/>
  <c r="BD717" i="6"/>
  <c r="BB718" i="6"/>
  <c r="BC718" i="6"/>
  <c r="BD718" i="6"/>
  <c r="BB719" i="6"/>
  <c r="BC719" i="6"/>
  <c r="BD719" i="6"/>
  <c r="BB720" i="6"/>
  <c r="BC720" i="6"/>
  <c r="BD720" i="6"/>
  <c r="BB721" i="6"/>
  <c r="BC721" i="6"/>
  <c r="BD721" i="6"/>
  <c r="BB722" i="6"/>
  <c r="BC722" i="6"/>
  <c r="BD722" i="6"/>
  <c r="BB723" i="6"/>
  <c r="BC723" i="6"/>
  <c r="BD723" i="6"/>
  <c r="BB724" i="6"/>
  <c r="BC724" i="6"/>
  <c r="BD724" i="6"/>
  <c r="BB725" i="6"/>
  <c r="BC725" i="6"/>
  <c r="BD725" i="6"/>
  <c r="BB726" i="6"/>
  <c r="BC726" i="6"/>
  <c r="BD726" i="6"/>
  <c r="BB727" i="6"/>
  <c r="BC727" i="6"/>
  <c r="BD727" i="6"/>
  <c r="BB728" i="6"/>
  <c r="BC728" i="6"/>
  <c r="BD728" i="6"/>
  <c r="BB729" i="6"/>
  <c r="BC729" i="6"/>
  <c r="BD729" i="6"/>
  <c r="BB730" i="6"/>
  <c r="BC730" i="6"/>
  <c r="BD730" i="6"/>
  <c r="BB731" i="6"/>
  <c r="BC731" i="6"/>
  <c r="BD731" i="6"/>
  <c r="BB732" i="6"/>
  <c r="BC732" i="6"/>
  <c r="BD732" i="6"/>
  <c r="BB733" i="6"/>
  <c r="BC733" i="6"/>
  <c r="BD733" i="6"/>
  <c r="BB734" i="6"/>
  <c r="BC734" i="6"/>
  <c r="BD734" i="6"/>
  <c r="BB735" i="6"/>
  <c r="BC735" i="6"/>
  <c r="BD735" i="6"/>
  <c r="BB736" i="6"/>
  <c r="BC736" i="6"/>
  <c r="BD736" i="6"/>
  <c r="BB737" i="6"/>
  <c r="BC737" i="6"/>
  <c r="BD737" i="6"/>
  <c r="BB738" i="6"/>
  <c r="BC738" i="6"/>
  <c r="BD738" i="6"/>
  <c r="BB739" i="6"/>
  <c r="BC739" i="6"/>
  <c r="BD739" i="6"/>
  <c r="BB740" i="6"/>
  <c r="BC740" i="6"/>
  <c r="BD740" i="6"/>
  <c r="BB741" i="6"/>
  <c r="BC741" i="6"/>
  <c r="BD741" i="6"/>
  <c r="BB742" i="6"/>
  <c r="BC742" i="6"/>
  <c r="BD742" i="6"/>
  <c r="BB743" i="6"/>
  <c r="BC743" i="6"/>
  <c r="BD743" i="6"/>
  <c r="BB744" i="6"/>
  <c r="BC744" i="6"/>
  <c r="BD744" i="6"/>
  <c r="BB745" i="6"/>
  <c r="BC745" i="6"/>
  <c r="BD745" i="6"/>
  <c r="BB746" i="6"/>
  <c r="BC746" i="6"/>
  <c r="BD746" i="6"/>
  <c r="BB747" i="6"/>
  <c r="BC747" i="6"/>
  <c r="BD747" i="6"/>
  <c r="BB748" i="6"/>
  <c r="BC748" i="6"/>
  <c r="BD748" i="6"/>
  <c r="BB749" i="6"/>
  <c r="BC749" i="6"/>
  <c r="BD749" i="6"/>
  <c r="BB750" i="6"/>
  <c r="BC750" i="6"/>
  <c r="BD750" i="6"/>
  <c r="BB751" i="6"/>
  <c r="BC751" i="6"/>
  <c r="BD751" i="6"/>
  <c r="BB752" i="6"/>
  <c r="BC752" i="6"/>
  <c r="BD752" i="6"/>
  <c r="BB753" i="6"/>
  <c r="BC753" i="6"/>
  <c r="BD753" i="6"/>
  <c r="BB754" i="6"/>
  <c r="BC754" i="6"/>
  <c r="BD754" i="6"/>
  <c r="BB755" i="6"/>
  <c r="BC755" i="6"/>
  <c r="BD755" i="6"/>
  <c r="BB756" i="6"/>
  <c r="BC756" i="6"/>
  <c r="BD756" i="6"/>
  <c r="BB757" i="6"/>
  <c r="BC757" i="6"/>
  <c r="BD757" i="6"/>
  <c r="BB758" i="6"/>
  <c r="BC758" i="6"/>
  <c r="BD758" i="6"/>
  <c r="BB759" i="6"/>
  <c r="BC759" i="6"/>
  <c r="BD759" i="6"/>
  <c r="BB760" i="6"/>
  <c r="BC760" i="6"/>
  <c r="BD760" i="6"/>
  <c r="BB761" i="6"/>
  <c r="BC761" i="6"/>
  <c r="BD761" i="6"/>
  <c r="BB762" i="6"/>
  <c r="BC762" i="6"/>
  <c r="BD762" i="6"/>
  <c r="BB763" i="6"/>
  <c r="BC763" i="6"/>
  <c r="BD763" i="6"/>
  <c r="BB764" i="6"/>
  <c r="BC764" i="6"/>
  <c r="BD764" i="6"/>
  <c r="BB765" i="6"/>
  <c r="BC765" i="6"/>
  <c r="BD765" i="6"/>
  <c r="BB766" i="6"/>
  <c r="BC766" i="6"/>
  <c r="BD766" i="6"/>
  <c r="BB767" i="6"/>
  <c r="BC767" i="6"/>
  <c r="BD767" i="6"/>
  <c r="BB768" i="6"/>
  <c r="BC768" i="6"/>
  <c r="BD768" i="6"/>
  <c r="BB769" i="6"/>
  <c r="BC769" i="6"/>
  <c r="BD769" i="6"/>
  <c r="BB770" i="6"/>
  <c r="BC770" i="6"/>
  <c r="BD770" i="6"/>
  <c r="BB771" i="6"/>
  <c r="BC771" i="6"/>
  <c r="BD771" i="6"/>
  <c r="BB772" i="6"/>
  <c r="BC772" i="6"/>
  <c r="BD772" i="6"/>
  <c r="BB773" i="6"/>
  <c r="BC773" i="6"/>
  <c r="BD773" i="6"/>
  <c r="BB774" i="6"/>
  <c r="BC774" i="6"/>
  <c r="BD774" i="6"/>
  <c r="BB775" i="6"/>
  <c r="BC775" i="6"/>
  <c r="BD775" i="6"/>
  <c r="BB776" i="6"/>
  <c r="BC776" i="6"/>
  <c r="BD776" i="6"/>
  <c r="BB777" i="6"/>
  <c r="BC777" i="6"/>
  <c r="BD777" i="6"/>
  <c r="BB778" i="6"/>
  <c r="BC778" i="6"/>
  <c r="BD778" i="6"/>
  <c r="BB779" i="6"/>
  <c r="BC779" i="6"/>
  <c r="BD779" i="6"/>
  <c r="BB780" i="6"/>
  <c r="BC780" i="6"/>
  <c r="BD780" i="6"/>
  <c r="BB781" i="6"/>
  <c r="BC781" i="6"/>
  <c r="BD781" i="6"/>
  <c r="BB782" i="6"/>
  <c r="BC782" i="6"/>
  <c r="BD782" i="6"/>
  <c r="BB684" i="6"/>
  <c r="BC684" i="6"/>
  <c r="BD684" i="6"/>
  <c r="BB685" i="6"/>
  <c r="BC685" i="6"/>
  <c r="BD685" i="6"/>
  <c r="BB638" i="6"/>
  <c r="BC638" i="6"/>
  <c r="BD638" i="6"/>
  <c r="BB639" i="6"/>
  <c r="BC639" i="6"/>
  <c r="BD639" i="6"/>
  <c r="BB640" i="6"/>
  <c r="BC640" i="6"/>
  <c r="BD640" i="6"/>
  <c r="BB641" i="6"/>
  <c r="BC641" i="6"/>
  <c r="BD641" i="6"/>
  <c r="BB642" i="6"/>
  <c r="BC642" i="6"/>
  <c r="BD642" i="6"/>
  <c r="BB643" i="6"/>
  <c r="BC643" i="6"/>
  <c r="BD643" i="6"/>
  <c r="BB644" i="6"/>
  <c r="BC644" i="6"/>
  <c r="BD644" i="6"/>
  <c r="BB645" i="6"/>
  <c r="BC645" i="6"/>
  <c r="BD645" i="6"/>
  <c r="BB646" i="6"/>
  <c r="BC646" i="6"/>
  <c r="BD646" i="6"/>
  <c r="BB647" i="6"/>
  <c r="BC647" i="6"/>
  <c r="BD647" i="6"/>
  <c r="BB648" i="6"/>
  <c r="BC648" i="6"/>
  <c r="BD648" i="6"/>
  <c r="BB649" i="6"/>
  <c r="BC649" i="6"/>
  <c r="BD649" i="6"/>
  <c r="BB650" i="6"/>
  <c r="BC650" i="6"/>
  <c r="BD650" i="6"/>
  <c r="BB651" i="6"/>
  <c r="BC651" i="6"/>
  <c r="BD651" i="6"/>
  <c r="BB652" i="6"/>
  <c r="BC652" i="6"/>
  <c r="BD652" i="6"/>
  <c r="BB653" i="6"/>
  <c r="BC653" i="6"/>
  <c r="BD653" i="6"/>
  <c r="BB654" i="6"/>
  <c r="BC654" i="6"/>
  <c r="BD654" i="6"/>
  <c r="BB655" i="6"/>
  <c r="BC655" i="6"/>
  <c r="BD655" i="6"/>
  <c r="BB656" i="6"/>
  <c r="BC656" i="6"/>
  <c r="BD656" i="6"/>
  <c r="BB657" i="6"/>
  <c r="BC657" i="6"/>
  <c r="BD657" i="6"/>
  <c r="BB658" i="6"/>
  <c r="BC658" i="6"/>
  <c r="BD658" i="6"/>
  <c r="BB659" i="6"/>
  <c r="BC659" i="6"/>
  <c r="BD659" i="6"/>
  <c r="BB660" i="6"/>
  <c r="BC660" i="6"/>
  <c r="BD660" i="6"/>
  <c r="BB661" i="6"/>
  <c r="BC661" i="6"/>
  <c r="BD661" i="6"/>
  <c r="BB662" i="6"/>
  <c r="BC662" i="6"/>
  <c r="BD662" i="6"/>
  <c r="BB663" i="6"/>
  <c r="BC663" i="6"/>
  <c r="BD663" i="6"/>
  <c r="BB664" i="6"/>
  <c r="BC664" i="6"/>
  <c r="BD664" i="6"/>
  <c r="BB665" i="6"/>
  <c r="BC665" i="6"/>
  <c r="BD665" i="6"/>
  <c r="BB666" i="6"/>
  <c r="BC666" i="6"/>
  <c r="BD666" i="6"/>
  <c r="BB667" i="6"/>
  <c r="BC667" i="6"/>
  <c r="BD667" i="6"/>
  <c r="BB668" i="6"/>
  <c r="BC668" i="6"/>
  <c r="BD668" i="6"/>
  <c r="BB669" i="6"/>
  <c r="BC669" i="6"/>
  <c r="BD669" i="6"/>
  <c r="BB670" i="6"/>
  <c r="BC670" i="6"/>
  <c r="BD670" i="6"/>
  <c r="BB671" i="6"/>
  <c r="BC671" i="6"/>
  <c r="BD671" i="6"/>
  <c r="BB672" i="6"/>
  <c r="BC672" i="6"/>
  <c r="BD672" i="6"/>
  <c r="BB673" i="6"/>
  <c r="BC673" i="6"/>
  <c r="BD673" i="6"/>
  <c r="BB674" i="6"/>
  <c r="BC674" i="6"/>
  <c r="BD674" i="6"/>
  <c r="BB675" i="6"/>
  <c r="BC675" i="6"/>
  <c r="BD675" i="6"/>
  <c r="BB676" i="6"/>
  <c r="BC676" i="6"/>
  <c r="BD676" i="6"/>
  <c r="BB677" i="6"/>
  <c r="BC677" i="6"/>
  <c r="BD677" i="6"/>
  <c r="BB678" i="6"/>
  <c r="BC678" i="6"/>
  <c r="BD678" i="6"/>
  <c r="BB679" i="6"/>
  <c r="BC679" i="6"/>
  <c r="BD679" i="6"/>
  <c r="BB680" i="6"/>
  <c r="BC680" i="6"/>
  <c r="BD680" i="6"/>
  <c r="BB681" i="6"/>
  <c r="BC681" i="6"/>
  <c r="BD681" i="6"/>
  <c r="BB682" i="6"/>
  <c r="BC682" i="6"/>
  <c r="BD682" i="6"/>
  <c r="BB683" i="6"/>
  <c r="BC683" i="6"/>
  <c r="BD683" i="6"/>
  <c r="BB435" i="6"/>
  <c r="BC435" i="6"/>
  <c r="BD435" i="6"/>
  <c r="BB436" i="6"/>
  <c r="BC436" i="6"/>
  <c r="BD436" i="6"/>
  <c r="BB437" i="6"/>
  <c r="BC437" i="6"/>
  <c r="BD437" i="6"/>
  <c r="BB438" i="6"/>
  <c r="BC438" i="6"/>
  <c r="BD438" i="6"/>
  <c r="BB439" i="6"/>
  <c r="BC439" i="6"/>
  <c r="BD439" i="6"/>
  <c r="BB440" i="6"/>
  <c r="BC440" i="6"/>
  <c r="BD440" i="6"/>
  <c r="BB441" i="6"/>
  <c r="BC441" i="6"/>
  <c r="BD441" i="6"/>
  <c r="BB442" i="6"/>
  <c r="BC442" i="6"/>
  <c r="BD442" i="6"/>
  <c r="BB443" i="6"/>
  <c r="BC443" i="6"/>
  <c r="BD443" i="6"/>
  <c r="BB444" i="6"/>
  <c r="BC444" i="6"/>
  <c r="BD444" i="6"/>
  <c r="BB445" i="6"/>
  <c r="BC445" i="6"/>
  <c r="BD445" i="6"/>
  <c r="BB446" i="6"/>
  <c r="BC446" i="6"/>
  <c r="BD446" i="6"/>
  <c r="BB447" i="6"/>
  <c r="BC447" i="6"/>
  <c r="BD447" i="6"/>
  <c r="BB448" i="6"/>
  <c r="BC448" i="6"/>
  <c r="BD448" i="6"/>
  <c r="BB449" i="6"/>
  <c r="BC449" i="6"/>
  <c r="BD449" i="6"/>
  <c r="BB450" i="6"/>
  <c r="BC450" i="6"/>
  <c r="BD450" i="6"/>
  <c r="BB451" i="6"/>
  <c r="BC451" i="6"/>
  <c r="BD451" i="6"/>
  <c r="BB452" i="6"/>
  <c r="BC452" i="6"/>
  <c r="BD452" i="6"/>
  <c r="BB453" i="6"/>
  <c r="BC453" i="6"/>
  <c r="BD453" i="6"/>
  <c r="BB454" i="6"/>
  <c r="BC454" i="6"/>
  <c r="BD454" i="6"/>
  <c r="BB455" i="6"/>
  <c r="BC455" i="6"/>
  <c r="BD455" i="6"/>
  <c r="BB456" i="6"/>
  <c r="BC456" i="6"/>
  <c r="BD456" i="6"/>
  <c r="BB457" i="6"/>
  <c r="BC457" i="6"/>
  <c r="BD457" i="6"/>
  <c r="BB458" i="6"/>
  <c r="BC458" i="6"/>
  <c r="BD458" i="6"/>
  <c r="BB459" i="6"/>
  <c r="BC459" i="6"/>
  <c r="BD459" i="6"/>
  <c r="BB460" i="6"/>
  <c r="BC460" i="6"/>
  <c r="BD460" i="6"/>
  <c r="BB461" i="6"/>
  <c r="BC461" i="6"/>
  <c r="BD461" i="6"/>
  <c r="BB462" i="6"/>
  <c r="BC462" i="6"/>
  <c r="BD462" i="6"/>
  <c r="BB463" i="6"/>
  <c r="BC463" i="6"/>
  <c r="BD463" i="6"/>
  <c r="BB464" i="6"/>
  <c r="BC464" i="6"/>
  <c r="BD464" i="6"/>
  <c r="BB465" i="6"/>
  <c r="BC465" i="6"/>
  <c r="BD465" i="6"/>
  <c r="BB466" i="6"/>
  <c r="BC466" i="6"/>
  <c r="BD466" i="6"/>
  <c r="BB467" i="6"/>
  <c r="BC467" i="6"/>
  <c r="BD467" i="6"/>
  <c r="BB468" i="6"/>
  <c r="BC468" i="6"/>
  <c r="BD468" i="6"/>
  <c r="BB469" i="6"/>
  <c r="BC469" i="6"/>
  <c r="BD469" i="6"/>
  <c r="BB470" i="6"/>
  <c r="BC470" i="6"/>
  <c r="BD470" i="6"/>
  <c r="BB471" i="6"/>
  <c r="BC471" i="6"/>
  <c r="BD471" i="6"/>
  <c r="BB472" i="6"/>
  <c r="BC472" i="6"/>
  <c r="BD472" i="6"/>
  <c r="BB473" i="6"/>
  <c r="BC473" i="6"/>
  <c r="BD473" i="6"/>
  <c r="BB474" i="6"/>
  <c r="BC474" i="6"/>
  <c r="BD474" i="6"/>
  <c r="BB475" i="6"/>
  <c r="BC475" i="6"/>
  <c r="BD475" i="6"/>
  <c r="BB476" i="6"/>
  <c r="BC476" i="6"/>
  <c r="BD476" i="6"/>
  <c r="BB477" i="6"/>
  <c r="BC477" i="6"/>
  <c r="BD477" i="6"/>
  <c r="BB478" i="6"/>
  <c r="BC478" i="6"/>
  <c r="BD478" i="6"/>
  <c r="BB479" i="6"/>
  <c r="BC479" i="6"/>
  <c r="BD479" i="6"/>
  <c r="BB480" i="6"/>
  <c r="BC480" i="6"/>
  <c r="BD480" i="6"/>
  <c r="BB481" i="6"/>
  <c r="BC481" i="6"/>
  <c r="BD481" i="6"/>
  <c r="BB482" i="6"/>
  <c r="BC482" i="6"/>
  <c r="BD482" i="6"/>
  <c r="BB483" i="6"/>
  <c r="BC483" i="6"/>
  <c r="BD483" i="6"/>
  <c r="BB484" i="6"/>
  <c r="BC484" i="6"/>
  <c r="BD484" i="6"/>
  <c r="BB485" i="6"/>
  <c r="BC485" i="6"/>
  <c r="BD485" i="6"/>
  <c r="BB486" i="6"/>
  <c r="BC486" i="6"/>
  <c r="BD486" i="6"/>
  <c r="BB487" i="6"/>
  <c r="BC487" i="6"/>
  <c r="BD487" i="6"/>
  <c r="BB488" i="6"/>
  <c r="BC488" i="6"/>
  <c r="BD488" i="6"/>
  <c r="BB489" i="6"/>
  <c r="BC489" i="6"/>
  <c r="BD489" i="6"/>
  <c r="BB490" i="6"/>
  <c r="BC490" i="6"/>
  <c r="BD490" i="6"/>
  <c r="BB491" i="6"/>
  <c r="BC491" i="6"/>
  <c r="BD491" i="6"/>
  <c r="BB492" i="6"/>
  <c r="BC492" i="6"/>
  <c r="BD492" i="6"/>
  <c r="BB493" i="6"/>
  <c r="BC493" i="6"/>
  <c r="BD493" i="6"/>
  <c r="BB494" i="6"/>
  <c r="BC494" i="6"/>
  <c r="BD494" i="6"/>
  <c r="BB495" i="6"/>
  <c r="BC495" i="6"/>
  <c r="BD495" i="6"/>
  <c r="BB496" i="6"/>
  <c r="BC496" i="6"/>
  <c r="BD496" i="6"/>
  <c r="BB497" i="6"/>
  <c r="BC497" i="6"/>
  <c r="BD497" i="6"/>
  <c r="BB498" i="6"/>
  <c r="BC498" i="6"/>
  <c r="BD498" i="6"/>
  <c r="BB499" i="6"/>
  <c r="BC499" i="6"/>
  <c r="BD499" i="6"/>
  <c r="BB500" i="6"/>
  <c r="BC500" i="6"/>
  <c r="BD500" i="6"/>
  <c r="BB501" i="6"/>
  <c r="BC501" i="6"/>
  <c r="BD501" i="6"/>
  <c r="BB502" i="6"/>
  <c r="BC502" i="6"/>
  <c r="BD502" i="6"/>
  <c r="BB503" i="6"/>
  <c r="BC503" i="6"/>
  <c r="BD503" i="6"/>
  <c r="BB504" i="6"/>
  <c r="BC504" i="6"/>
  <c r="BD504" i="6"/>
  <c r="BB505" i="6"/>
  <c r="BC505" i="6"/>
  <c r="BD505" i="6"/>
  <c r="BB506" i="6"/>
  <c r="BC506" i="6"/>
  <c r="BD506" i="6"/>
  <c r="BB507" i="6"/>
  <c r="BC507" i="6"/>
  <c r="BD507" i="6"/>
  <c r="BB508" i="6"/>
  <c r="BC508" i="6"/>
  <c r="BD508" i="6"/>
  <c r="BB509" i="6"/>
  <c r="BC509" i="6"/>
  <c r="BD509" i="6"/>
  <c r="BB510" i="6"/>
  <c r="BC510" i="6"/>
  <c r="BD510" i="6"/>
  <c r="BB511" i="6"/>
  <c r="BC511" i="6"/>
  <c r="BD511" i="6"/>
  <c r="BB512" i="6"/>
  <c r="BC512" i="6"/>
  <c r="BD512" i="6"/>
  <c r="BB513" i="6"/>
  <c r="BC513" i="6"/>
  <c r="BD513" i="6"/>
  <c r="BB514" i="6"/>
  <c r="BC514" i="6"/>
  <c r="BD514" i="6"/>
  <c r="BB515" i="6"/>
  <c r="BC515" i="6"/>
  <c r="BD515" i="6"/>
  <c r="BB516" i="6"/>
  <c r="BC516" i="6"/>
  <c r="BD516" i="6"/>
  <c r="BB517" i="6"/>
  <c r="BC517" i="6"/>
  <c r="BD517" i="6"/>
  <c r="BB518" i="6"/>
  <c r="BC518" i="6"/>
  <c r="BD518" i="6"/>
  <c r="BB519" i="6"/>
  <c r="BC519" i="6"/>
  <c r="BD519" i="6"/>
  <c r="BB520" i="6"/>
  <c r="BC520" i="6"/>
  <c r="BD520" i="6"/>
  <c r="BB521" i="6"/>
  <c r="BC521" i="6"/>
  <c r="BD521" i="6"/>
  <c r="BB522" i="6"/>
  <c r="BC522" i="6"/>
  <c r="BD522" i="6"/>
  <c r="BB523" i="6"/>
  <c r="BC523" i="6"/>
  <c r="BD523" i="6"/>
  <c r="BB524" i="6"/>
  <c r="BC524" i="6"/>
  <c r="BD524" i="6"/>
  <c r="BB525" i="6"/>
  <c r="BC525" i="6"/>
  <c r="BD525" i="6"/>
  <c r="BB526" i="6"/>
  <c r="BC526" i="6"/>
  <c r="BD526" i="6"/>
  <c r="BB527" i="6"/>
  <c r="BC527" i="6"/>
  <c r="BD527" i="6"/>
  <c r="BB528" i="6"/>
  <c r="BC528" i="6"/>
  <c r="BD528" i="6"/>
  <c r="BB529" i="6"/>
  <c r="BC529" i="6"/>
  <c r="BD529" i="6"/>
  <c r="BB530" i="6"/>
  <c r="BC530" i="6"/>
  <c r="BD530" i="6"/>
  <c r="BB531" i="6"/>
  <c r="BC531" i="6"/>
  <c r="BD531" i="6"/>
  <c r="BB532" i="6"/>
  <c r="BC532" i="6"/>
  <c r="BD532" i="6"/>
  <c r="BB533" i="6"/>
  <c r="BC533" i="6"/>
  <c r="BD533" i="6"/>
  <c r="BB534" i="6"/>
  <c r="BC534" i="6"/>
  <c r="BD534" i="6"/>
  <c r="BB535" i="6"/>
  <c r="BC535" i="6"/>
  <c r="BD535" i="6"/>
  <c r="BB536" i="6"/>
  <c r="BC536" i="6"/>
  <c r="BD536" i="6"/>
  <c r="BB537" i="6"/>
  <c r="BC537" i="6"/>
  <c r="BD537" i="6"/>
  <c r="BB538" i="6"/>
  <c r="BC538" i="6"/>
  <c r="BD538" i="6"/>
  <c r="BB539" i="6"/>
  <c r="BC539" i="6"/>
  <c r="BD539" i="6"/>
  <c r="BB540" i="6"/>
  <c r="BC540" i="6"/>
  <c r="BD540" i="6"/>
  <c r="BB541" i="6"/>
  <c r="BC541" i="6"/>
  <c r="BD541" i="6"/>
  <c r="BB542" i="6"/>
  <c r="BC542" i="6"/>
  <c r="BD542" i="6"/>
  <c r="BB543" i="6"/>
  <c r="BC543" i="6"/>
  <c r="BD543" i="6"/>
  <c r="BB544" i="6"/>
  <c r="BC544" i="6"/>
  <c r="BD544" i="6"/>
  <c r="BB545" i="6"/>
  <c r="BC545" i="6"/>
  <c r="BD545" i="6"/>
  <c r="BB546" i="6"/>
  <c r="BC546" i="6"/>
  <c r="BD546" i="6"/>
  <c r="BB547" i="6"/>
  <c r="BC547" i="6"/>
  <c r="BD547" i="6"/>
  <c r="BB548" i="6"/>
  <c r="BC548" i="6"/>
  <c r="BD548" i="6"/>
  <c r="BB549" i="6"/>
  <c r="BC549" i="6"/>
  <c r="BD549" i="6"/>
  <c r="BB550" i="6"/>
  <c r="BC550" i="6"/>
  <c r="BD550" i="6"/>
  <c r="BB551" i="6"/>
  <c r="BC551" i="6"/>
  <c r="BD551" i="6"/>
  <c r="BB552" i="6"/>
  <c r="BC552" i="6"/>
  <c r="BD552" i="6"/>
  <c r="BB553" i="6"/>
  <c r="BC553" i="6"/>
  <c r="BD553" i="6"/>
  <c r="BB554" i="6"/>
  <c r="BC554" i="6"/>
  <c r="BD554" i="6"/>
  <c r="BB555" i="6"/>
  <c r="BC555" i="6"/>
  <c r="BD555" i="6"/>
  <c r="BB556" i="6"/>
  <c r="BC556" i="6"/>
  <c r="BD556" i="6"/>
  <c r="BB557" i="6"/>
  <c r="BC557" i="6"/>
  <c r="BD557" i="6"/>
  <c r="BB558" i="6"/>
  <c r="BC558" i="6"/>
  <c r="BD558" i="6"/>
  <c r="BB559" i="6"/>
  <c r="BC559" i="6"/>
  <c r="BD559" i="6"/>
  <c r="BB560" i="6"/>
  <c r="BC560" i="6"/>
  <c r="BD560" i="6"/>
  <c r="BB561" i="6"/>
  <c r="BC561" i="6"/>
  <c r="BD561" i="6"/>
  <c r="BB562" i="6"/>
  <c r="BC562" i="6"/>
  <c r="BD562" i="6"/>
  <c r="BB563" i="6"/>
  <c r="BC563" i="6"/>
  <c r="BD563" i="6"/>
  <c r="BB564" i="6"/>
  <c r="BC564" i="6"/>
  <c r="BD564" i="6"/>
  <c r="BB565" i="6"/>
  <c r="BC565" i="6"/>
  <c r="BD565" i="6"/>
  <c r="BB566" i="6"/>
  <c r="BC566" i="6"/>
  <c r="BD566" i="6"/>
  <c r="BB567" i="6"/>
  <c r="BC567" i="6"/>
  <c r="BD567" i="6"/>
  <c r="BB568" i="6"/>
  <c r="BC568" i="6"/>
  <c r="BD568" i="6"/>
  <c r="BB569" i="6"/>
  <c r="BC569" i="6"/>
  <c r="BD569" i="6"/>
  <c r="BB570" i="6"/>
  <c r="BC570" i="6"/>
  <c r="BD570" i="6"/>
  <c r="BB571" i="6"/>
  <c r="BC571" i="6"/>
  <c r="BD571" i="6"/>
  <c r="BB572" i="6"/>
  <c r="BC572" i="6"/>
  <c r="BD572" i="6"/>
  <c r="BB573" i="6"/>
  <c r="BC573" i="6"/>
  <c r="BD573" i="6"/>
  <c r="BB574" i="6"/>
  <c r="BC574" i="6"/>
  <c r="BD574" i="6"/>
  <c r="BB575" i="6"/>
  <c r="BC575" i="6"/>
  <c r="BD575" i="6"/>
  <c r="BB576" i="6"/>
  <c r="BC576" i="6"/>
  <c r="BD576" i="6"/>
  <c r="BB577" i="6"/>
  <c r="BC577" i="6"/>
  <c r="BD577" i="6"/>
  <c r="BB578" i="6"/>
  <c r="BC578" i="6"/>
  <c r="BD578" i="6"/>
  <c r="BB579" i="6"/>
  <c r="BC579" i="6"/>
  <c r="BD579" i="6"/>
  <c r="BB580" i="6"/>
  <c r="BC580" i="6"/>
  <c r="BD580" i="6"/>
  <c r="BB581" i="6"/>
  <c r="BC581" i="6"/>
  <c r="BD581" i="6"/>
  <c r="BB582" i="6"/>
  <c r="BC582" i="6"/>
  <c r="BD582" i="6"/>
  <c r="BB583" i="6"/>
  <c r="BC583" i="6"/>
  <c r="BD583" i="6"/>
  <c r="BB584" i="6"/>
  <c r="BC584" i="6"/>
  <c r="BD584" i="6"/>
  <c r="BB585" i="6"/>
  <c r="BC585" i="6"/>
  <c r="BD585" i="6"/>
  <c r="BB586" i="6"/>
  <c r="BC586" i="6"/>
  <c r="BD586" i="6"/>
  <c r="BB587" i="6"/>
  <c r="BC587" i="6"/>
  <c r="BD587" i="6"/>
  <c r="BB588" i="6"/>
  <c r="BC588" i="6"/>
  <c r="BD588" i="6"/>
  <c r="BB589" i="6"/>
  <c r="BC589" i="6"/>
  <c r="BD589" i="6"/>
  <c r="BB590" i="6"/>
  <c r="BC590" i="6"/>
  <c r="BD590" i="6"/>
  <c r="BB591" i="6"/>
  <c r="BC591" i="6"/>
  <c r="BD591" i="6"/>
  <c r="BB592" i="6"/>
  <c r="BC592" i="6"/>
  <c r="BD592" i="6"/>
  <c r="BB593" i="6"/>
  <c r="BC593" i="6"/>
  <c r="BD593" i="6"/>
  <c r="BB594" i="6"/>
  <c r="BC594" i="6"/>
  <c r="BD594" i="6"/>
  <c r="BB595" i="6"/>
  <c r="BC595" i="6"/>
  <c r="BD595" i="6"/>
  <c r="BB596" i="6"/>
  <c r="BC596" i="6"/>
  <c r="BD596" i="6"/>
  <c r="BB597" i="6"/>
  <c r="BC597" i="6"/>
  <c r="BD597" i="6"/>
  <c r="BB598" i="6"/>
  <c r="BC598" i="6"/>
  <c r="BD598" i="6"/>
  <c r="BB599" i="6"/>
  <c r="BC599" i="6"/>
  <c r="BD599" i="6"/>
  <c r="BB600" i="6"/>
  <c r="BC600" i="6"/>
  <c r="BD600" i="6"/>
  <c r="BB601" i="6"/>
  <c r="BC601" i="6"/>
  <c r="BD601" i="6"/>
  <c r="BB602" i="6"/>
  <c r="BC602" i="6"/>
  <c r="BD602" i="6"/>
  <c r="BB603" i="6"/>
  <c r="BC603" i="6"/>
  <c r="BD603" i="6"/>
  <c r="BB604" i="6"/>
  <c r="BC604" i="6"/>
  <c r="BD604" i="6"/>
  <c r="BB605" i="6"/>
  <c r="BC605" i="6"/>
  <c r="BD605" i="6"/>
  <c r="BB606" i="6"/>
  <c r="BC606" i="6"/>
  <c r="BD606" i="6"/>
  <c r="BB607" i="6"/>
  <c r="BC607" i="6"/>
  <c r="BD607" i="6"/>
  <c r="BB608" i="6"/>
  <c r="BC608" i="6"/>
  <c r="BD608" i="6"/>
  <c r="BB609" i="6"/>
  <c r="BC609" i="6"/>
  <c r="BD609" i="6"/>
  <c r="BB610" i="6"/>
  <c r="BC610" i="6"/>
  <c r="BD610" i="6"/>
  <c r="BB611" i="6"/>
  <c r="BC611" i="6"/>
  <c r="BD611" i="6"/>
  <c r="BB612" i="6"/>
  <c r="BC612" i="6"/>
  <c r="BD612" i="6"/>
  <c r="BB613" i="6"/>
  <c r="BC613" i="6"/>
  <c r="BD613" i="6"/>
  <c r="BB614" i="6"/>
  <c r="BC614" i="6"/>
  <c r="BD614" i="6"/>
  <c r="BB615" i="6"/>
  <c r="BC615" i="6"/>
  <c r="BD615" i="6"/>
  <c r="BB616" i="6"/>
  <c r="BC616" i="6"/>
  <c r="BD616" i="6"/>
  <c r="BB617" i="6"/>
  <c r="BC617" i="6"/>
  <c r="BD617" i="6"/>
  <c r="BB618" i="6"/>
  <c r="BC618" i="6"/>
  <c r="BD618" i="6"/>
  <c r="BB619" i="6"/>
  <c r="BC619" i="6"/>
  <c r="BD619" i="6"/>
  <c r="BB620" i="6"/>
  <c r="BC620" i="6"/>
  <c r="BD620" i="6"/>
  <c r="BB621" i="6"/>
  <c r="BC621" i="6"/>
  <c r="BD621" i="6"/>
  <c r="BB622" i="6"/>
  <c r="BC622" i="6"/>
  <c r="BD622" i="6"/>
  <c r="BB623" i="6"/>
  <c r="BC623" i="6"/>
  <c r="BD623" i="6"/>
  <c r="BB624" i="6"/>
  <c r="BC624" i="6"/>
  <c r="BD624" i="6"/>
  <c r="BB625" i="6"/>
  <c r="BC625" i="6"/>
  <c r="BD625" i="6"/>
  <c r="BB626" i="6"/>
  <c r="BC626" i="6"/>
  <c r="BD626" i="6"/>
  <c r="BB627" i="6"/>
  <c r="BC627" i="6"/>
  <c r="BD627" i="6"/>
  <c r="BB628" i="6"/>
  <c r="BC628" i="6"/>
  <c r="BD628" i="6"/>
  <c r="BB629" i="6"/>
  <c r="BC629" i="6"/>
  <c r="BD629" i="6"/>
  <c r="BB630" i="6"/>
  <c r="BC630" i="6"/>
  <c r="BD630" i="6"/>
  <c r="BB631" i="6"/>
  <c r="BC631" i="6"/>
  <c r="BD631" i="6"/>
  <c r="BB632" i="6"/>
  <c r="BC632" i="6"/>
  <c r="BD632" i="6"/>
  <c r="BB633" i="6"/>
  <c r="BC633" i="6"/>
  <c r="BD633" i="6"/>
  <c r="BB634" i="6"/>
  <c r="BC634" i="6"/>
  <c r="BD634" i="6"/>
  <c r="BB635" i="6"/>
  <c r="BC635" i="6"/>
  <c r="BD635" i="6"/>
  <c r="BB636" i="6"/>
  <c r="BC636" i="6"/>
  <c r="BD636" i="6"/>
  <c r="BB637" i="6"/>
  <c r="BC637" i="6"/>
  <c r="BD637" i="6"/>
  <c r="BB425" i="6"/>
  <c r="BC425" i="6"/>
  <c r="BD425" i="6"/>
  <c r="BB426" i="6"/>
  <c r="BC426" i="6"/>
  <c r="BD426" i="6"/>
  <c r="BB427" i="6"/>
  <c r="BC427" i="6"/>
  <c r="BD427" i="6"/>
  <c r="BB428" i="6"/>
  <c r="BC428" i="6"/>
  <c r="BD428" i="6"/>
  <c r="BB429" i="6"/>
  <c r="BC429" i="6"/>
  <c r="BD429" i="6"/>
  <c r="BB430" i="6"/>
  <c r="BC430" i="6"/>
  <c r="BD430" i="6"/>
  <c r="BB431" i="6"/>
  <c r="BC431" i="6"/>
  <c r="BD431" i="6"/>
  <c r="BB432" i="6"/>
  <c r="BC432" i="6"/>
  <c r="BD432" i="6"/>
  <c r="BB433" i="6"/>
  <c r="BC433" i="6"/>
  <c r="BD433" i="6"/>
  <c r="BB434" i="6"/>
  <c r="BC434" i="6"/>
  <c r="BD434" i="6"/>
  <c r="BB2" i="6"/>
  <c r="BC2" i="6"/>
  <c r="BD2" i="6"/>
  <c r="BB3" i="6"/>
  <c r="BC3" i="6"/>
  <c r="BD3" i="6"/>
  <c r="BB4" i="6"/>
  <c r="BC4" i="6"/>
  <c r="BD4" i="6"/>
  <c r="BB5" i="6"/>
  <c r="BC5" i="6"/>
  <c r="BD5" i="6"/>
  <c r="BB6" i="6"/>
  <c r="BC6" i="6"/>
  <c r="BD6" i="6"/>
  <c r="BB7" i="6"/>
  <c r="BC7" i="6"/>
  <c r="BD7" i="6"/>
  <c r="BB8" i="6"/>
  <c r="BC8" i="6"/>
  <c r="BD8" i="6"/>
  <c r="BB9" i="6"/>
  <c r="BC9" i="6"/>
  <c r="BD9" i="6"/>
  <c r="BB10" i="6"/>
  <c r="BC10" i="6"/>
  <c r="BD10" i="6"/>
  <c r="BB11" i="6"/>
  <c r="BC11" i="6"/>
  <c r="BD11" i="6"/>
  <c r="BB12" i="6"/>
  <c r="BC12" i="6"/>
  <c r="BD12" i="6"/>
  <c r="BB13" i="6"/>
  <c r="BC13" i="6"/>
  <c r="BD13" i="6"/>
  <c r="BB14" i="6"/>
  <c r="BC14" i="6"/>
  <c r="BD14" i="6"/>
  <c r="BB15" i="6"/>
  <c r="BC15" i="6"/>
  <c r="BD15" i="6"/>
  <c r="BB16" i="6"/>
  <c r="BC16" i="6"/>
  <c r="BD16" i="6"/>
  <c r="BB17" i="6"/>
  <c r="BC17" i="6"/>
  <c r="BD17" i="6"/>
  <c r="BB18" i="6"/>
  <c r="BC18" i="6"/>
  <c r="BD18" i="6"/>
  <c r="BB19" i="6"/>
  <c r="BC19" i="6"/>
  <c r="BD19" i="6"/>
  <c r="BB20" i="6"/>
  <c r="BC20" i="6"/>
  <c r="BD20" i="6"/>
  <c r="BB21" i="6"/>
  <c r="BC21" i="6"/>
  <c r="BD21" i="6"/>
  <c r="BB22" i="6"/>
  <c r="BC22" i="6"/>
  <c r="BD22" i="6"/>
  <c r="BB23" i="6"/>
  <c r="BC23" i="6"/>
  <c r="BD23" i="6"/>
  <c r="BB24" i="6"/>
  <c r="BC24" i="6"/>
  <c r="BD24" i="6"/>
  <c r="BB25" i="6"/>
  <c r="BC25" i="6"/>
  <c r="BD25" i="6"/>
  <c r="BB26" i="6"/>
  <c r="BC26" i="6"/>
  <c r="BD26" i="6"/>
  <c r="BB27" i="6"/>
  <c r="BC27" i="6"/>
  <c r="BD27" i="6"/>
  <c r="BB28" i="6"/>
  <c r="BC28" i="6"/>
  <c r="BD28" i="6"/>
  <c r="BB29" i="6"/>
  <c r="BC29" i="6"/>
  <c r="BD29" i="6"/>
  <c r="BB30" i="6"/>
  <c r="BC30" i="6"/>
  <c r="BD30" i="6"/>
  <c r="BB31" i="6"/>
  <c r="BC31" i="6"/>
  <c r="BD31" i="6"/>
  <c r="BB32" i="6"/>
  <c r="BC32" i="6"/>
  <c r="BD32" i="6"/>
  <c r="BB33" i="6"/>
  <c r="BC33" i="6"/>
  <c r="BD33" i="6"/>
  <c r="BB34" i="6"/>
  <c r="BC34" i="6"/>
  <c r="BD34" i="6"/>
  <c r="BB35" i="6"/>
  <c r="BC35" i="6"/>
  <c r="BD35" i="6"/>
  <c r="BB36" i="6"/>
  <c r="BC36" i="6"/>
  <c r="BD36" i="6"/>
  <c r="BB37" i="6"/>
  <c r="BC37" i="6"/>
  <c r="BD37" i="6"/>
  <c r="BB38" i="6"/>
  <c r="BC38" i="6"/>
  <c r="BD38" i="6"/>
  <c r="BB39" i="6"/>
  <c r="BC39" i="6"/>
  <c r="BD39" i="6"/>
  <c r="BB40" i="6"/>
  <c r="BC40" i="6"/>
  <c r="BD40" i="6"/>
  <c r="BB41" i="6"/>
  <c r="BC41" i="6"/>
  <c r="BD41" i="6"/>
  <c r="BB42" i="6"/>
  <c r="BC42" i="6"/>
  <c r="BD42" i="6"/>
  <c r="BB43" i="6"/>
  <c r="BC43" i="6"/>
  <c r="BD43" i="6"/>
  <c r="BB44" i="6"/>
  <c r="BC44" i="6"/>
  <c r="BD44" i="6"/>
  <c r="BB45" i="6"/>
  <c r="BC45" i="6"/>
  <c r="BD45" i="6"/>
  <c r="BB46" i="6"/>
  <c r="BC46" i="6"/>
  <c r="BD46" i="6"/>
  <c r="BB47" i="6"/>
  <c r="BC47" i="6"/>
  <c r="BD47" i="6"/>
  <c r="BB48" i="6"/>
  <c r="BC48" i="6"/>
  <c r="BD48" i="6"/>
  <c r="BB49" i="6"/>
  <c r="BC49" i="6"/>
  <c r="BD49" i="6"/>
  <c r="BB50" i="6"/>
  <c r="BC50" i="6"/>
  <c r="BD50" i="6"/>
  <c r="BB51" i="6"/>
  <c r="BC51" i="6"/>
  <c r="BD51" i="6"/>
  <c r="BB52" i="6"/>
  <c r="BC52" i="6"/>
  <c r="BD52" i="6"/>
  <c r="BB53" i="6"/>
  <c r="BC53" i="6"/>
  <c r="BD53" i="6"/>
  <c r="BB54" i="6"/>
  <c r="BC54" i="6"/>
  <c r="BD54" i="6"/>
  <c r="BB55" i="6"/>
  <c r="BC55" i="6"/>
  <c r="BD55" i="6"/>
  <c r="BB56" i="6"/>
  <c r="BC56" i="6"/>
  <c r="BD56" i="6"/>
  <c r="BB57" i="6"/>
  <c r="BC57" i="6"/>
  <c r="BD57" i="6"/>
  <c r="BB58" i="6"/>
  <c r="BC58" i="6"/>
  <c r="BD58" i="6"/>
  <c r="BB59" i="6"/>
  <c r="BC59" i="6"/>
  <c r="BD59" i="6"/>
  <c r="BB60" i="6"/>
  <c r="BC60" i="6"/>
  <c r="BD60" i="6"/>
  <c r="BB61" i="6"/>
  <c r="BC61" i="6"/>
  <c r="BD61" i="6"/>
  <c r="BB62" i="6"/>
  <c r="BC62" i="6"/>
  <c r="BD62" i="6"/>
  <c r="BB63" i="6"/>
  <c r="BC63" i="6"/>
  <c r="BD63" i="6"/>
  <c r="BB64" i="6"/>
  <c r="BC64" i="6"/>
  <c r="BD64" i="6"/>
  <c r="BB65" i="6"/>
  <c r="BC65" i="6"/>
  <c r="BD65" i="6"/>
  <c r="BB66" i="6"/>
  <c r="BC66" i="6"/>
  <c r="BD66" i="6"/>
  <c r="BB67" i="6"/>
  <c r="BC67" i="6"/>
  <c r="BD67" i="6"/>
  <c r="BB68" i="6"/>
  <c r="BC68" i="6"/>
  <c r="BD68" i="6"/>
  <c r="BB69" i="6"/>
  <c r="BC69" i="6"/>
  <c r="BD69" i="6"/>
  <c r="BB70" i="6"/>
  <c r="BC70" i="6"/>
  <c r="BD70" i="6"/>
  <c r="BB71" i="6"/>
  <c r="BC71" i="6"/>
  <c r="BD71" i="6"/>
  <c r="BB72" i="6"/>
  <c r="BC72" i="6"/>
  <c r="BD72" i="6"/>
  <c r="BB73" i="6"/>
  <c r="BC73" i="6"/>
  <c r="BD73" i="6"/>
  <c r="BB74" i="6"/>
  <c r="BC74" i="6"/>
  <c r="BD74" i="6"/>
  <c r="BB75" i="6"/>
  <c r="BC75" i="6"/>
  <c r="BD75" i="6"/>
  <c r="BB76" i="6"/>
  <c r="BC76" i="6"/>
  <c r="BD76" i="6"/>
  <c r="BB77" i="6"/>
  <c r="BC77" i="6"/>
  <c r="BD77" i="6"/>
  <c r="BB78" i="6"/>
  <c r="BC78" i="6"/>
  <c r="BD78" i="6"/>
  <c r="BB79" i="6"/>
  <c r="BC79" i="6"/>
  <c r="BD79" i="6"/>
  <c r="BB80" i="6"/>
  <c r="BC80" i="6"/>
  <c r="BD80" i="6"/>
  <c r="BB81" i="6"/>
  <c r="BC81" i="6"/>
  <c r="BD81" i="6"/>
  <c r="BB82" i="6"/>
  <c r="BC82" i="6"/>
  <c r="BD82" i="6"/>
  <c r="BB83" i="6"/>
  <c r="BC83" i="6"/>
  <c r="BD83" i="6"/>
  <c r="BB84" i="6"/>
  <c r="BC84" i="6"/>
  <c r="BD84" i="6"/>
  <c r="BB85" i="6"/>
  <c r="BC85" i="6"/>
  <c r="BD85" i="6"/>
  <c r="BB86" i="6"/>
  <c r="BC86" i="6"/>
  <c r="BD86" i="6"/>
  <c r="BB87" i="6"/>
  <c r="BC87" i="6"/>
  <c r="BD87" i="6"/>
  <c r="BB88" i="6"/>
  <c r="BC88" i="6"/>
  <c r="BD88" i="6"/>
  <c r="BB89" i="6"/>
  <c r="BC89" i="6"/>
  <c r="BD89" i="6"/>
  <c r="BB90" i="6"/>
  <c r="BC90" i="6"/>
  <c r="BD90" i="6"/>
  <c r="BB91" i="6"/>
  <c r="BC91" i="6"/>
  <c r="BD91" i="6"/>
  <c r="BB92" i="6"/>
  <c r="BC92" i="6"/>
  <c r="BD92" i="6"/>
  <c r="BB93" i="6"/>
  <c r="BC93" i="6"/>
  <c r="BD93" i="6"/>
  <c r="BB94" i="6"/>
  <c r="BC94" i="6"/>
  <c r="BD94" i="6"/>
  <c r="BB95" i="6"/>
  <c r="BC95" i="6"/>
  <c r="BD95" i="6"/>
  <c r="BB96" i="6"/>
  <c r="BC96" i="6"/>
  <c r="BD96" i="6"/>
  <c r="BB97" i="6"/>
  <c r="BC97" i="6"/>
  <c r="BD97" i="6"/>
  <c r="BB98" i="6"/>
  <c r="BC98" i="6"/>
  <c r="BD98" i="6"/>
  <c r="BB99" i="6"/>
  <c r="BC99" i="6"/>
  <c r="BD99" i="6"/>
  <c r="BB100" i="6"/>
  <c r="BC100" i="6"/>
  <c r="BD100" i="6"/>
  <c r="BB101" i="6"/>
  <c r="BC101" i="6"/>
  <c r="BD101" i="6"/>
  <c r="BB102" i="6"/>
  <c r="BC102" i="6"/>
  <c r="BD102" i="6"/>
  <c r="BB103" i="6"/>
  <c r="BC103" i="6"/>
  <c r="BD103" i="6"/>
  <c r="BB104" i="6"/>
  <c r="BC104" i="6"/>
  <c r="BD104" i="6"/>
  <c r="BB105" i="6"/>
  <c r="BC105" i="6"/>
  <c r="BD105" i="6"/>
  <c r="BB106" i="6"/>
  <c r="BC106" i="6"/>
  <c r="BD106" i="6"/>
  <c r="BB107" i="6"/>
  <c r="BC107" i="6"/>
  <c r="BD107" i="6"/>
  <c r="BB108" i="6"/>
  <c r="BC108" i="6"/>
  <c r="BD108" i="6"/>
  <c r="BB109" i="6"/>
  <c r="BC109" i="6"/>
  <c r="BD109" i="6"/>
  <c r="BB110" i="6"/>
  <c r="BC110" i="6"/>
  <c r="BD110" i="6"/>
  <c r="BB111" i="6"/>
  <c r="BC111" i="6"/>
  <c r="BD111" i="6"/>
  <c r="BB112" i="6"/>
  <c r="BC112" i="6"/>
  <c r="BD112" i="6"/>
  <c r="BB113" i="6"/>
  <c r="BC113" i="6"/>
  <c r="BD113" i="6"/>
  <c r="BB114" i="6"/>
  <c r="BC114" i="6"/>
  <c r="BD114" i="6"/>
  <c r="BB115" i="6"/>
  <c r="BC115" i="6"/>
  <c r="BD115" i="6"/>
  <c r="BB116" i="6"/>
  <c r="BC116" i="6"/>
  <c r="BD116" i="6"/>
  <c r="BB117" i="6"/>
  <c r="BC117" i="6"/>
  <c r="BD117" i="6"/>
  <c r="BB118" i="6"/>
  <c r="BC118" i="6"/>
  <c r="BD118" i="6"/>
  <c r="BB119" i="6"/>
  <c r="BC119" i="6"/>
  <c r="BD119" i="6"/>
  <c r="BB120" i="6"/>
  <c r="BC120" i="6"/>
  <c r="BD120" i="6"/>
  <c r="BB121" i="6"/>
  <c r="BC121" i="6"/>
  <c r="BD121" i="6"/>
  <c r="BB122" i="6"/>
  <c r="BC122" i="6"/>
  <c r="BD122" i="6"/>
  <c r="BB123" i="6"/>
  <c r="BC123" i="6"/>
  <c r="BD123" i="6"/>
  <c r="BB124" i="6"/>
  <c r="BC124" i="6"/>
  <c r="BD124" i="6"/>
  <c r="BB125" i="6"/>
  <c r="BC125" i="6"/>
  <c r="BD125" i="6"/>
  <c r="BB126" i="6"/>
  <c r="BC126" i="6"/>
  <c r="BD126" i="6"/>
  <c r="BB127" i="6"/>
  <c r="BC127" i="6"/>
  <c r="BD127" i="6"/>
  <c r="BB128" i="6"/>
  <c r="BC128" i="6"/>
  <c r="BD128" i="6"/>
  <c r="BB129" i="6"/>
  <c r="BC129" i="6"/>
  <c r="BD129" i="6"/>
  <c r="BB130" i="6"/>
  <c r="BC130" i="6"/>
  <c r="BD130" i="6"/>
  <c r="BB131" i="6"/>
  <c r="BC131" i="6"/>
  <c r="BD131" i="6"/>
  <c r="BB132" i="6"/>
  <c r="BC132" i="6"/>
  <c r="BD132" i="6"/>
  <c r="BB133" i="6"/>
  <c r="BC133" i="6"/>
  <c r="BD133" i="6"/>
  <c r="BB134" i="6"/>
  <c r="BC134" i="6"/>
  <c r="BD134" i="6"/>
  <c r="BB135" i="6"/>
  <c r="BC135" i="6"/>
  <c r="BD135" i="6"/>
  <c r="BB136" i="6"/>
  <c r="BC136" i="6"/>
  <c r="BD136" i="6"/>
  <c r="BB137" i="6"/>
  <c r="BC137" i="6"/>
  <c r="BD137" i="6"/>
  <c r="BB138" i="6"/>
  <c r="BC138" i="6"/>
  <c r="BD138" i="6"/>
  <c r="BB139" i="6"/>
  <c r="BC139" i="6"/>
  <c r="BD139" i="6"/>
  <c r="BB140" i="6"/>
  <c r="BC140" i="6"/>
  <c r="BD140" i="6"/>
  <c r="BB141" i="6"/>
  <c r="BC141" i="6"/>
  <c r="BD141" i="6"/>
  <c r="BB142" i="6"/>
  <c r="BC142" i="6"/>
  <c r="BD142" i="6"/>
  <c r="BB143" i="6"/>
  <c r="BC143" i="6"/>
  <c r="BD143" i="6"/>
  <c r="BB144" i="6"/>
  <c r="BC144" i="6"/>
  <c r="BD144" i="6"/>
  <c r="BB145" i="6"/>
  <c r="BC145" i="6"/>
  <c r="BD145" i="6"/>
  <c r="BB146" i="6"/>
  <c r="BC146" i="6"/>
  <c r="BD146" i="6"/>
  <c r="BB147" i="6"/>
  <c r="BC147" i="6"/>
  <c r="BD147" i="6"/>
  <c r="BB148" i="6"/>
  <c r="BC148" i="6"/>
  <c r="BD148" i="6"/>
  <c r="BB149" i="6"/>
  <c r="BC149" i="6"/>
  <c r="BD149" i="6"/>
  <c r="BB150" i="6"/>
  <c r="BC150" i="6"/>
  <c r="BD150" i="6"/>
  <c r="BB151" i="6"/>
  <c r="BC151" i="6"/>
  <c r="BD151" i="6"/>
  <c r="BB152" i="6"/>
  <c r="BC152" i="6"/>
  <c r="BD152" i="6"/>
  <c r="BB153" i="6"/>
  <c r="BC153" i="6"/>
  <c r="BD153" i="6"/>
  <c r="BB154" i="6"/>
  <c r="BC154" i="6"/>
  <c r="BD154" i="6"/>
  <c r="BB155" i="6"/>
  <c r="BC155" i="6"/>
  <c r="BD155" i="6"/>
  <c r="BB156" i="6"/>
  <c r="BC156" i="6"/>
  <c r="BD156" i="6"/>
  <c r="BB157" i="6"/>
  <c r="BC157" i="6"/>
  <c r="BD157" i="6"/>
  <c r="BB158" i="6"/>
  <c r="BC158" i="6"/>
  <c r="BD158" i="6"/>
  <c r="BB159" i="6"/>
  <c r="BC159" i="6"/>
  <c r="BD159" i="6"/>
  <c r="BB160" i="6"/>
  <c r="BC160" i="6"/>
  <c r="BD160" i="6"/>
  <c r="BB161" i="6"/>
  <c r="BC161" i="6"/>
  <c r="BD161" i="6"/>
  <c r="BB162" i="6"/>
  <c r="BC162" i="6"/>
  <c r="BD162" i="6"/>
  <c r="BB163" i="6"/>
  <c r="BC163" i="6"/>
  <c r="BD163" i="6"/>
  <c r="BB164" i="6"/>
  <c r="BC164" i="6"/>
  <c r="BD164" i="6"/>
  <c r="BB165" i="6"/>
  <c r="BC165" i="6"/>
  <c r="BD165" i="6"/>
  <c r="BB166" i="6"/>
  <c r="BC166" i="6"/>
  <c r="BD166" i="6"/>
  <c r="BB167" i="6"/>
  <c r="BC167" i="6"/>
  <c r="BD167" i="6"/>
  <c r="BB168" i="6"/>
  <c r="BC168" i="6"/>
  <c r="BD168" i="6"/>
  <c r="BB169" i="6"/>
  <c r="BC169" i="6"/>
  <c r="BD169" i="6"/>
  <c r="BB170" i="6"/>
  <c r="BC170" i="6"/>
  <c r="BD170" i="6"/>
  <c r="BB171" i="6"/>
  <c r="BC171" i="6"/>
  <c r="BD171" i="6"/>
  <c r="BB172" i="6"/>
  <c r="BC172" i="6"/>
  <c r="BD172" i="6"/>
  <c r="BB173" i="6"/>
  <c r="BC173" i="6"/>
  <c r="BD173" i="6"/>
  <c r="BB174" i="6"/>
  <c r="BC174" i="6"/>
  <c r="BD174" i="6"/>
  <c r="BB175" i="6"/>
  <c r="BC175" i="6"/>
  <c r="BD175" i="6"/>
  <c r="BB176" i="6"/>
  <c r="BC176" i="6"/>
  <c r="BD176" i="6"/>
  <c r="BB177" i="6"/>
  <c r="BC177" i="6"/>
  <c r="BD177" i="6"/>
  <c r="BB178" i="6"/>
  <c r="BC178" i="6"/>
  <c r="BD178" i="6"/>
  <c r="BB179" i="6"/>
  <c r="BC179" i="6"/>
  <c r="BD179" i="6"/>
  <c r="BB180" i="6"/>
  <c r="BC180" i="6"/>
  <c r="BD180" i="6"/>
  <c r="BB181" i="6"/>
  <c r="BC181" i="6"/>
  <c r="BD181" i="6"/>
  <c r="BB182" i="6"/>
  <c r="BC182" i="6"/>
  <c r="BD182" i="6"/>
  <c r="BB183" i="6"/>
  <c r="BC183" i="6"/>
  <c r="BD183" i="6"/>
  <c r="BB184" i="6"/>
  <c r="BC184" i="6"/>
  <c r="BD184" i="6"/>
  <c r="BB185" i="6"/>
  <c r="BC185" i="6"/>
  <c r="BD185" i="6"/>
  <c r="BB186" i="6"/>
  <c r="BC186" i="6"/>
  <c r="BD186" i="6"/>
  <c r="BB187" i="6"/>
  <c r="BC187" i="6"/>
  <c r="BD187" i="6"/>
  <c r="BB188" i="6"/>
  <c r="BC188" i="6"/>
  <c r="BD188" i="6"/>
  <c r="BB189" i="6"/>
  <c r="BC189" i="6"/>
  <c r="BD189" i="6"/>
  <c r="BB190" i="6"/>
  <c r="BC190" i="6"/>
  <c r="BD190" i="6"/>
  <c r="BB191" i="6"/>
  <c r="BC191" i="6"/>
  <c r="BD191" i="6"/>
  <c r="BB192" i="6"/>
  <c r="BC192" i="6"/>
  <c r="BD192" i="6"/>
  <c r="BB193" i="6"/>
  <c r="BC193" i="6"/>
  <c r="BD193" i="6"/>
  <c r="BB194" i="6"/>
  <c r="BC194" i="6"/>
  <c r="BD194" i="6"/>
  <c r="BB195" i="6"/>
  <c r="BC195" i="6"/>
  <c r="BD195" i="6"/>
  <c r="BB196" i="6"/>
  <c r="BC196" i="6"/>
  <c r="BD196" i="6"/>
  <c r="BB197" i="6"/>
  <c r="BC197" i="6"/>
  <c r="BD197" i="6"/>
  <c r="BB198" i="6"/>
  <c r="BC198" i="6"/>
  <c r="BD198" i="6"/>
  <c r="BB199" i="6"/>
  <c r="BC199" i="6"/>
  <c r="BD199" i="6"/>
  <c r="BB200" i="6"/>
  <c r="BC200" i="6"/>
  <c r="BD200" i="6"/>
  <c r="BB201" i="6"/>
  <c r="BC201" i="6"/>
  <c r="BD201" i="6"/>
  <c r="BB202" i="6"/>
  <c r="BC202" i="6"/>
  <c r="BD202" i="6"/>
  <c r="BB203" i="6"/>
  <c r="BC203" i="6"/>
  <c r="BD203" i="6"/>
  <c r="BB204" i="6"/>
  <c r="BC204" i="6"/>
  <c r="BD204" i="6"/>
  <c r="BB205" i="6"/>
  <c r="BC205" i="6"/>
  <c r="BD205" i="6"/>
  <c r="BB206" i="6"/>
  <c r="BC206" i="6"/>
  <c r="BD206" i="6"/>
  <c r="BB207" i="6"/>
  <c r="BC207" i="6"/>
  <c r="BD207" i="6"/>
  <c r="BB208" i="6"/>
  <c r="BC208" i="6"/>
  <c r="BD208" i="6"/>
  <c r="BB209" i="6"/>
  <c r="BC209" i="6"/>
  <c r="BD209" i="6"/>
  <c r="BB210" i="6"/>
  <c r="BC210" i="6"/>
  <c r="BD210" i="6"/>
  <c r="BB211" i="6"/>
  <c r="BC211" i="6"/>
  <c r="BD211" i="6"/>
  <c r="BB212" i="6"/>
  <c r="BC212" i="6"/>
  <c r="BD212" i="6"/>
  <c r="BB213" i="6"/>
  <c r="BC213" i="6"/>
  <c r="BD213" i="6"/>
  <c r="BB214" i="6"/>
  <c r="BC214" i="6"/>
  <c r="BD214" i="6"/>
  <c r="BB215" i="6"/>
  <c r="BC215" i="6"/>
  <c r="BD215" i="6"/>
  <c r="BB216" i="6"/>
  <c r="BC216" i="6"/>
  <c r="BD216" i="6"/>
  <c r="BB217" i="6"/>
  <c r="BC217" i="6"/>
  <c r="BD217" i="6"/>
  <c r="BB218" i="6"/>
  <c r="BC218" i="6"/>
  <c r="BD218" i="6"/>
  <c r="BB219" i="6"/>
  <c r="BC219" i="6"/>
  <c r="BD219" i="6"/>
  <c r="BB220" i="6"/>
  <c r="BC220" i="6"/>
  <c r="BD220" i="6"/>
  <c r="BB221" i="6"/>
  <c r="BC221" i="6"/>
  <c r="BD221" i="6"/>
  <c r="BB222" i="6"/>
  <c r="BC222" i="6"/>
  <c r="BD222" i="6"/>
  <c r="BB223" i="6"/>
  <c r="BC223" i="6"/>
  <c r="BD223" i="6"/>
  <c r="BB224" i="6"/>
  <c r="BC224" i="6"/>
  <c r="BD224" i="6"/>
  <c r="BB225" i="6"/>
  <c r="BC225" i="6"/>
  <c r="BD225" i="6"/>
  <c r="BB226" i="6"/>
  <c r="BC226" i="6"/>
  <c r="BD226" i="6"/>
  <c r="BB227" i="6"/>
  <c r="BC227" i="6"/>
  <c r="BD227" i="6"/>
  <c r="BB228" i="6"/>
  <c r="BC228" i="6"/>
  <c r="BD228" i="6"/>
  <c r="BB229" i="6"/>
  <c r="BC229" i="6"/>
  <c r="BD229" i="6"/>
  <c r="BB230" i="6"/>
  <c r="BC230" i="6"/>
  <c r="BD230" i="6"/>
  <c r="BB231" i="6"/>
  <c r="BC231" i="6"/>
  <c r="BD231" i="6"/>
  <c r="BB232" i="6"/>
  <c r="BC232" i="6"/>
  <c r="BD232" i="6"/>
  <c r="BB233" i="6"/>
  <c r="BC233" i="6"/>
  <c r="BD233" i="6"/>
  <c r="BB234" i="6"/>
  <c r="BC234" i="6"/>
  <c r="BD234" i="6"/>
  <c r="BB235" i="6"/>
  <c r="BC235" i="6"/>
  <c r="BD235" i="6"/>
  <c r="BB236" i="6"/>
  <c r="BC236" i="6"/>
  <c r="BD236" i="6"/>
  <c r="BB237" i="6"/>
  <c r="BC237" i="6"/>
  <c r="BD237" i="6"/>
  <c r="BB238" i="6"/>
  <c r="BC238" i="6"/>
  <c r="BD238" i="6"/>
  <c r="BB239" i="6"/>
  <c r="BC239" i="6"/>
  <c r="BD239" i="6"/>
  <c r="BB240" i="6"/>
  <c r="BC240" i="6"/>
  <c r="BD240" i="6"/>
  <c r="BB241" i="6"/>
  <c r="BC241" i="6"/>
  <c r="BD241" i="6"/>
  <c r="BB242" i="6"/>
  <c r="BC242" i="6"/>
  <c r="BD242" i="6"/>
  <c r="BB243" i="6"/>
  <c r="BC243" i="6"/>
  <c r="BD243" i="6"/>
  <c r="BB244" i="6"/>
  <c r="BC244" i="6"/>
  <c r="BD244" i="6"/>
  <c r="BB245" i="6"/>
  <c r="BC245" i="6"/>
  <c r="BD245" i="6"/>
  <c r="BB246" i="6"/>
  <c r="BC246" i="6"/>
  <c r="BD246" i="6"/>
  <c r="BB247" i="6"/>
  <c r="BC247" i="6"/>
  <c r="BD247" i="6"/>
  <c r="BB248" i="6"/>
  <c r="BC248" i="6"/>
  <c r="BD248" i="6"/>
  <c r="BB249" i="6"/>
  <c r="BC249" i="6"/>
  <c r="BD249" i="6"/>
  <c r="BB250" i="6"/>
  <c r="BC250" i="6"/>
  <c r="BD250" i="6"/>
  <c r="BB251" i="6"/>
  <c r="BC251" i="6"/>
  <c r="BD251" i="6"/>
  <c r="BB252" i="6"/>
  <c r="BC252" i="6"/>
  <c r="BD252" i="6"/>
  <c r="BB253" i="6"/>
  <c r="BC253" i="6"/>
  <c r="BD253" i="6"/>
  <c r="BB254" i="6"/>
  <c r="BC254" i="6"/>
  <c r="BD254" i="6"/>
  <c r="BB255" i="6"/>
  <c r="BC255" i="6"/>
  <c r="BD255" i="6"/>
  <c r="BB256" i="6"/>
  <c r="BC256" i="6"/>
  <c r="BD256" i="6"/>
  <c r="BB257" i="6"/>
  <c r="BC257" i="6"/>
  <c r="BD257" i="6"/>
  <c r="BB258" i="6"/>
  <c r="BC258" i="6"/>
  <c r="BD258" i="6"/>
  <c r="BB259" i="6"/>
  <c r="BC259" i="6"/>
  <c r="BD259" i="6"/>
  <c r="BB260" i="6"/>
  <c r="BC260" i="6"/>
  <c r="BD260" i="6"/>
  <c r="BB261" i="6"/>
  <c r="BC261" i="6"/>
  <c r="BD261" i="6"/>
  <c r="BB262" i="6"/>
  <c r="BC262" i="6"/>
  <c r="BD262" i="6"/>
  <c r="BB263" i="6"/>
  <c r="BC263" i="6"/>
  <c r="BD263" i="6"/>
  <c r="BB264" i="6"/>
  <c r="BC264" i="6"/>
  <c r="BD264" i="6"/>
  <c r="BB265" i="6"/>
  <c r="BC265" i="6"/>
  <c r="BD265" i="6"/>
  <c r="BB266" i="6"/>
  <c r="BC266" i="6"/>
  <c r="BD266" i="6"/>
  <c r="BB267" i="6"/>
  <c r="BC267" i="6"/>
  <c r="BD267" i="6"/>
  <c r="BB268" i="6"/>
  <c r="BC268" i="6"/>
  <c r="BD268" i="6"/>
  <c r="BB269" i="6"/>
  <c r="BC269" i="6"/>
  <c r="BD269" i="6"/>
  <c r="BB270" i="6"/>
  <c r="BC270" i="6"/>
  <c r="BD270" i="6"/>
  <c r="BB271" i="6"/>
  <c r="BC271" i="6"/>
  <c r="BD271" i="6"/>
  <c r="BB272" i="6"/>
  <c r="BC272" i="6"/>
  <c r="BD272" i="6"/>
  <c r="BB273" i="6"/>
  <c r="BC273" i="6"/>
  <c r="BD273" i="6"/>
  <c r="BB274" i="6"/>
  <c r="BC274" i="6"/>
  <c r="BD274" i="6"/>
  <c r="BB275" i="6"/>
  <c r="BC275" i="6"/>
  <c r="BD275" i="6"/>
  <c r="BB276" i="6"/>
  <c r="BC276" i="6"/>
  <c r="BD276" i="6"/>
  <c r="BB277" i="6"/>
  <c r="BC277" i="6"/>
  <c r="BD277" i="6"/>
  <c r="BB278" i="6"/>
  <c r="BC278" i="6"/>
  <c r="BD278" i="6"/>
  <c r="BB279" i="6"/>
  <c r="BC279" i="6"/>
  <c r="BD279" i="6"/>
  <c r="BB280" i="6"/>
  <c r="BC280" i="6"/>
  <c r="BD280" i="6"/>
  <c r="BB281" i="6"/>
  <c r="BC281" i="6"/>
  <c r="BD281" i="6"/>
  <c r="BB282" i="6"/>
  <c r="BC282" i="6"/>
  <c r="BD282" i="6"/>
  <c r="BB283" i="6"/>
  <c r="BC283" i="6"/>
  <c r="BD283" i="6"/>
  <c r="BB284" i="6"/>
  <c r="BC284" i="6"/>
  <c r="BD284" i="6"/>
  <c r="BB285" i="6"/>
  <c r="BC285" i="6"/>
  <c r="BD285" i="6"/>
  <c r="BB286" i="6"/>
  <c r="BC286" i="6"/>
  <c r="BD286" i="6"/>
  <c r="BB287" i="6"/>
  <c r="BC287" i="6"/>
  <c r="BD287" i="6"/>
  <c r="BB288" i="6"/>
  <c r="BC288" i="6"/>
  <c r="BD288" i="6"/>
  <c r="BB289" i="6"/>
  <c r="BC289" i="6"/>
  <c r="BD289" i="6"/>
  <c r="BB290" i="6"/>
  <c r="BC290" i="6"/>
  <c r="BD290" i="6"/>
  <c r="BB291" i="6"/>
  <c r="BC291" i="6"/>
  <c r="BD291" i="6"/>
  <c r="BB292" i="6"/>
  <c r="BC292" i="6"/>
  <c r="BD292" i="6"/>
  <c r="BB293" i="6"/>
  <c r="BC293" i="6"/>
  <c r="BD293" i="6"/>
  <c r="BB294" i="6"/>
  <c r="BC294" i="6"/>
  <c r="BD294" i="6"/>
  <c r="BB295" i="6"/>
  <c r="BC295" i="6"/>
  <c r="BD295" i="6"/>
  <c r="BB296" i="6"/>
  <c r="BC296" i="6"/>
  <c r="BD296" i="6"/>
  <c r="BB297" i="6"/>
  <c r="BC297" i="6"/>
  <c r="BD297" i="6"/>
  <c r="BB298" i="6"/>
  <c r="BC298" i="6"/>
  <c r="BD298" i="6"/>
  <c r="BB299" i="6"/>
  <c r="BC299" i="6"/>
  <c r="BD299" i="6"/>
  <c r="BB300" i="6"/>
  <c r="BC300" i="6"/>
  <c r="BD300" i="6"/>
  <c r="BB301" i="6"/>
  <c r="BC301" i="6"/>
  <c r="BD301" i="6"/>
  <c r="BB302" i="6"/>
  <c r="BC302" i="6"/>
  <c r="BD302" i="6"/>
  <c r="BB303" i="6"/>
  <c r="BC303" i="6"/>
  <c r="BD303" i="6"/>
  <c r="BB304" i="6"/>
  <c r="BC304" i="6"/>
  <c r="BD304" i="6"/>
  <c r="BB305" i="6"/>
  <c r="BC305" i="6"/>
  <c r="BD305" i="6"/>
  <c r="BB306" i="6"/>
  <c r="BC306" i="6"/>
  <c r="BD306" i="6"/>
  <c r="BB307" i="6"/>
  <c r="BC307" i="6"/>
  <c r="BD307" i="6"/>
  <c r="BB308" i="6"/>
  <c r="BC308" i="6"/>
  <c r="BD308" i="6"/>
  <c r="BB309" i="6"/>
  <c r="BC309" i="6"/>
  <c r="BD309" i="6"/>
  <c r="BB310" i="6"/>
  <c r="BC310" i="6"/>
  <c r="BD310" i="6"/>
  <c r="BB311" i="6"/>
  <c r="BC311" i="6"/>
  <c r="BD311" i="6"/>
  <c r="BB312" i="6"/>
  <c r="BC312" i="6"/>
  <c r="BD312" i="6"/>
  <c r="BB313" i="6"/>
  <c r="BC313" i="6"/>
  <c r="BD313" i="6"/>
  <c r="BB314" i="6"/>
  <c r="BC314" i="6"/>
  <c r="BD314" i="6"/>
  <c r="BB315" i="6"/>
  <c r="BC315" i="6"/>
  <c r="BD315" i="6"/>
  <c r="BB316" i="6"/>
  <c r="BC316" i="6"/>
  <c r="BD316" i="6"/>
  <c r="BB317" i="6"/>
  <c r="BC317" i="6"/>
  <c r="BD317" i="6"/>
  <c r="BB318" i="6"/>
  <c r="BC318" i="6"/>
  <c r="BD318" i="6"/>
  <c r="BB319" i="6"/>
  <c r="BC319" i="6"/>
  <c r="BD319" i="6"/>
  <c r="BB320" i="6"/>
  <c r="BC320" i="6"/>
  <c r="BD320" i="6"/>
  <c r="BB321" i="6"/>
  <c r="BC321" i="6"/>
  <c r="BD321" i="6"/>
  <c r="BB322" i="6"/>
  <c r="BC322" i="6"/>
  <c r="BD322" i="6"/>
  <c r="BB323" i="6"/>
  <c r="BC323" i="6"/>
  <c r="BD323" i="6"/>
  <c r="BB324" i="6"/>
  <c r="BC324" i="6"/>
  <c r="BD324" i="6"/>
  <c r="BB325" i="6"/>
  <c r="BC325" i="6"/>
  <c r="BD325" i="6"/>
  <c r="BB326" i="6"/>
  <c r="BC326" i="6"/>
  <c r="BD326" i="6"/>
  <c r="BB327" i="6"/>
  <c r="BC327" i="6"/>
  <c r="BD327" i="6"/>
  <c r="BB328" i="6"/>
  <c r="BC328" i="6"/>
  <c r="BD328" i="6"/>
  <c r="BB329" i="6"/>
  <c r="BC329" i="6"/>
  <c r="BD329" i="6"/>
  <c r="BB330" i="6"/>
  <c r="BC330" i="6"/>
  <c r="BD330" i="6"/>
  <c r="BB331" i="6"/>
  <c r="BC331" i="6"/>
  <c r="BD331" i="6"/>
  <c r="BB332" i="6"/>
  <c r="BC332" i="6"/>
  <c r="BD332" i="6"/>
  <c r="BB333" i="6"/>
  <c r="BC333" i="6"/>
  <c r="BD333" i="6"/>
  <c r="BB334" i="6"/>
  <c r="BC334" i="6"/>
  <c r="BD334" i="6"/>
  <c r="BB335" i="6"/>
  <c r="BC335" i="6"/>
  <c r="BD335" i="6"/>
  <c r="BB336" i="6"/>
  <c r="BC336" i="6"/>
  <c r="BD336" i="6"/>
  <c r="BB337" i="6"/>
  <c r="BC337" i="6"/>
  <c r="BD337" i="6"/>
  <c r="BB338" i="6"/>
  <c r="BC338" i="6"/>
  <c r="BD338" i="6"/>
  <c r="BB339" i="6"/>
  <c r="BC339" i="6"/>
  <c r="BD339" i="6"/>
  <c r="BB340" i="6"/>
  <c r="BC340" i="6"/>
  <c r="BD340" i="6"/>
  <c r="BB341" i="6"/>
  <c r="BC341" i="6"/>
  <c r="BD341" i="6"/>
  <c r="BB342" i="6"/>
  <c r="BC342" i="6"/>
  <c r="BD342" i="6"/>
  <c r="BB343" i="6"/>
  <c r="BC343" i="6"/>
  <c r="BD343" i="6"/>
  <c r="BB344" i="6"/>
  <c r="BC344" i="6"/>
  <c r="BD344" i="6"/>
  <c r="BB345" i="6"/>
  <c r="BC345" i="6"/>
  <c r="BD345" i="6"/>
  <c r="BB346" i="6"/>
  <c r="BC346" i="6"/>
  <c r="BD346" i="6"/>
  <c r="BB347" i="6"/>
  <c r="BC347" i="6"/>
  <c r="BD347" i="6"/>
  <c r="BB348" i="6"/>
  <c r="BC348" i="6"/>
  <c r="BD348" i="6"/>
  <c r="BB349" i="6"/>
  <c r="BC349" i="6"/>
  <c r="BD349" i="6"/>
  <c r="BB350" i="6"/>
  <c r="BC350" i="6"/>
  <c r="BD350" i="6"/>
  <c r="BB351" i="6"/>
  <c r="BC351" i="6"/>
  <c r="BD351" i="6"/>
  <c r="BB352" i="6"/>
  <c r="BC352" i="6"/>
  <c r="BD352" i="6"/>
  <c r="BB353" i="6"/>
  <c r="BC353" i="6"/>
  <c r="BD353" i="6"/>
  <c r="BB354" i="6"/>
  <c r="BC354" i="6"/>
  <c r="BD354" i="6"/>
  <c r="BB355" i="6"/>
  <c r="BC355" i="6"/>
  <c r="BD355" i="6"/>
  <c r="BB356" i="6"/>
  <c r="BC356" i="6"/>
  <c r="BD356" i="6"/>
  <c r="BB357" i="6"/>
  <c r="BC357" i="6"/>
  <c r="BD357" i="6"/>
  <c r="BB358" i="6"/>
  <c r="BC358" i="6"/>
  <c r="BD358" i="6"/>
  <c r="BB359" i="6"/>
  <c r="BC359" i="6"/>
  <c r="BD359" i="6"/>
  <c r="BB360" i="6"/>
  <c r="BC360" i="6"/>
  <c r="BD360" i="6"/>
  <c r="BB361" i="6"/>
  <c r="BC361" i="6"/>
  <c r="BD361" i="6"/>
  <c r="BB362" i="6"/>
  <c r="BC362" i="6"/>
  <c r="BD362" i="6"/>
  <c r="BB363" i="6"/>
  <c r="BC363" i="6"/>
  <c r="BD363" i="6"/>
  <c r="BB364" i="6"/>
  <c r="BC364" i="6"/>
  <c r="BD364" i="6"/>
  <c r="BB365" i="6"/>
  <c r="BC365" i="6"/>
  <c r="BD365" i="6"/>
  <c r="BB366" i="6"/>
  <c r="BC366" i="6"/>
  <c r="BD366" i="6"/>
  <c r="BB367" i="6"/>
  <c r="BC367" i="6"/>
  <c r="BD367" i="6"/>
  <c r="BB368" i="6"/>
  <c r="BC368" i="6"/>
  <c r="BD368" i="6"/>
  <c r="BB369" i="6"/>
  <c r="BC369" i="6"/>
  <c r="BD369" i="6"/>
  <c r="BB370" i="6"/>
  <c r="BC370" i="6"/>
  <c r="BD370" i="6"/>
  <c r="BB371" i="6"/>
  <c r="BC371" i="6"/>
  <c r="BD371" i="6"/>
  <c r="BB372" i="6"/>
  <c r="BC372" i="6"/>
  <c r="BD372" i="6"/>
  <c r="BB373" i="6"/>
  <c r="BC373" i="6"/>
  <c r="BD373" i="6"/>
  <c r="BB374" i="6"/>
  <c r="BC374" i="6"/>
  <c r="BD374" i="6"/>
  <c r="BB375" i="6"/>
  <c r="BC375" i="6"/>
  <c r="BD375" i="6"/>
  <c r="BB376" i="6"/>
  <c r="BC376" i="6"/>
  <c r="BD376" i="6"/>
  <c r="BB377" i="6"/>
  <c r="BC377" i="6"/>
  <c r="BD377" i="6"/>
  <c r="BB378" i="6"/>
  <c r="BC378" i="6"/>
  <c r="BD378" i="6"/>
  <c r="BB379" i="6"/>
  <c r="BC379" i="6"/>
  <c r="BD379" i="6"/>
  <c r="BB380" i="6"/>
  <c r="BC380" i="6"/>
  <c r="BD380" i="6"/>
  <c r="BB381" i="6"/>
  <c r="BC381" i="6"/>
  <c r="BD381" i="6"/>
  <c r="BB382" i="6"/>
  <c r="BC382" i="6"/>
  <c r="BD382" i="6"/>
  <c r="BB383" i="6"/>
  <c r="BC383" i="6"/>
  <c r="BD383" i="6"/>
  <c r="BB384" i="6"/>
  <c r="BC384" i="6"/>
  <c r="BD384" i="6"/>
  <c r="BB385" i="6"/>
  <c r="BC385" i="6"/>
  <c r="BD385" i="6"/>
  <c r="BB386" i="6"/>
  <c r="BC386" i="6"/>
  <c r="BD386" i="6"/>
  <c r="BB387" i="6"/>
  <c r="BC387" i="6"/>
  <c r="BD387" i="6"/>
  <c r="BB388" i="6"/>
  <c r="BC388" i="6"/>
  <c r="BD388" i="6"/>
  <c r="BB389" i="6"/>
  <c r="BC389" i="6"/>
  <c r="BD389" i="6"/>
  <c r="BB390" i="6"/>
  <c r="BC390" i="6"/>
  <c r="BD390" i="6"/>
  <c r="BB391" i="6"/>
  <c r="BC391" i="6"/>
  <c r="BD391" i="6"/>
  <c r="BB392" i="6"/>
  <c r="BC392" i="6"/>
  <c r="BD392" i="6"/>
  <c r="BB393" i="6"/>
  <c r="BC393" i="6"/>
  <c r="BD393" i="6"/>
  <c r="BB394" i="6"/>
  <c r="BC394" i="6"/>
  <c r="BD394" i="6"/>
  <c r="BB395" i="6"/>
  <c r="BC395" i="6"/>
  <c r="BD395" i="6"/>
  <c r="BB396" i="6"/>
  <c r="BC396" i="6"/>
  <c r="BD396" i="6"/>
  <c r="BB397" i="6"/>
  <c r="BC397" i="6"/>
  <c r="BD397" i="6"/>
  <c r="BB398" i="6"/>
  <c r="BC398" i="6"/>
  <c r="BD398" i="6"/>
  <c r="BB399" i="6"/>
  <c r="BC399" i="6"/>
  <c r="BD399" i="6"/>
  <c r="BB400" i="6"/>
  <c r="BC400" i="6"/>
  <c r="BD400" i="6"/>
  <c r="BB401" i="6"/>
  <c r="BC401" i="6"/>
  <c r="BD401" i="6"/>
  <c r="BB402" i="6"/>
  <c r="BC402" i="6"/>
  <c r="BD402" i="6"/>
  <c r="BB403" i="6"/>
  <c r="BC403" i="6"/>
  <c r="BD403" i="6"/>
  <c r="BB404" i="6"/>
  <c r="BC404" i="6"/>
  <c r="BD404" i="6"/>
  <c r="BB405" i="6"/>
  <c r="BC405" i="6"/>
  <c r="BD405" i="6"/>
  <c r="BB406" i="6"/>
  <c r="BC406" i="6"/>
  <c r="BD406" i="6"/>
  <c r="BB407" i="6"/>
  <c r="BC407" i="6"/>
  <c r="BD407" i="6"/>
  <c r="BB408" i="6"/>
  <c r="BC408" i="6"/>
  <c r="BD408" i="6"/>
  <c r="BB409" i="6"/>
  <c r="BC409" i="6"/>
  <c r="BD409" i="6"/>
  <c r="BB410" i="6"/>
  <c r="BC410" i="6"/>
  <c r="BD410" i="6"/>
  <c r="BB411" i="6"/>
  <c r="BC411" i="6"/>
  <c r="BD411" i="6"/>
  <c r="BB412" i="6"/>
  <c r="BC412" i="6"/>
  <c r="BD412" i="6"/>
  <c r="BB413" i="6"/>
  <c r="BC413" i="6"/>
  <c r="BD413" i="6"/>
  <c r="BB414" i="6"/>
  <c r="BC414" i="6"/>
  <c r="BD414" i="6"/>
  <c r="BB415" i="6"/>
  <c r="BC415" i="6"/>
  <c r="BD415" i="6"/>
  <c r="BB416" i="6"/>
  <c r="BC416" i="6"/>
  <c r="BD416" i="6"/>
  <c r="BB417" i="6"/>
  <c r="BC417" i="6"/>
  <c r="BD417" i="6"/>
  <c r="BB418" i="6"/>
  <c r="BC418" i="6"/>
  <c r="BD418" i="6"/>
  <c r="BB419" i="6"/>
  <c r="BC419" i="6"/>
  <c r="BD419" i="6"/>
  <c r="BB420" i="6"/>
  <c r="BC420" i="6"/>
  <c r="BD420" i="6"/>
  <c r="BB421" i="6"/>
  <c r="BC421" i="6"/>
  <c r="BD421" i="6"/>
  <c r="BB422" i="6"/>
  <c r="BC422" i="6"/>
  <c r="BD422" i="6"/>
  <c r="BB423" i="6"/>
  <c r="BC423" i="6"/>
  <c r="BD423" i="6"/>
  <c r="BB424" i="6"/>
  <c r="BC424" i="6"/>
  <c r="BD424" i="6"/>
  <c r="W673" i="1"/>
  <c r="W674" i="1"/>
  <c r="W675" i="1"/>
  <c r="W664" i="1"/>
  <c r="W665" i="1"/>
  <c r="W684" i="1"/>
  <c r="W685" i="1"/>
  <c r="C137" i="3"/>
  <c r="C204" i="3" s="1"/>
  <c r="D137" i="3"/>
  <c r="D204" i="3" s="1"/>
  <c r="B137" i="3"/>
  <c r="B204" i="3" s="1"/>
  <c r="FK137" i="3" l="1"/>
  <c r="GK137" i="3"/>
  <c r="EH137" i="3"/>
  <c r="DJ137" i="3"/>
  <c r="CK137" i="3"/>
  <c r="BK137" i="3"/>
  <c r="AA137" i="3"/>
  <c r="CD137" i="3"/>
  <c r="GD137" i="3"/>
  <c r="DI137" i="3"/>
  <c r="CI137" i="3"/>
  <c r="FE137" i="3"/>
  <c r="AY137" i="3"/>
  <c r="GA137" i="3"/>
  <c r="EX137" i="3"/>
  <c r="DZ137" i="3"/>
  <c r="DA137" i="3"/>
  <c r="CC137" i="3"/>
  <c r="AX137" i="3"/>
  <c r="K137" i="3"/>
  <c r="J137" i="3"/>
  <c r="S137" i="3"/>
  <c r="G137" i="3"/>
  <c r="EG137" i="3"/>
  <c r="BC137" i="3"/>
  <c r="GC137" i="3"/>
  <c r="DB137" i="3"/>
  <c r="GT137" i="3"/>
  <c r="FV137" i="3"/>
  <c r="DY137" i="3"/>
  <c r="BV137" i="3"/>
  <c r="GS137" i="3"/>
  <c r="EU137" i="3"/>
  <c r="CT137" i="3"/>
  <c r="AP137" i="3"/>
  <c r="FN137" i="3"/>
  <c r="EP137" i="3"/>
  <c r="DQ137" i="3"/>
  <c r="CS137" i="3"/>
  <c r="BS137" i="3"/>
  <c r="AH137" i="3"/>
  <c r="FF137" i="3"/>
  <c r="W137" i="3"/>
  <c r="EE137" i="3"/>
  <c r="EW137" i="3"/>
  <c r="CY137" i="3"/>
  <c r="AQ137" i="3"/>
  <c r="FU137" i="3"/>
  <c r="DR137" i="3"/>
  <c r="BU137" i="3"/>
  <c r="GQ137" i="3"/>
  <c r="GL137" i="3"/>
  <c r="FM137" i="3"/>
  <c r="EO137" i="3"/>
  <c r="DO137" i="3"/>
  <c r="CL137" i="3"/>
  <c r="BN137" i="3"/>
  <c r="AE137" i="3"/>
  <c r="H137" i="3"/>
  <c r="P137" i="3"/>
  <c r="X137" i="3"/>
  <c r="AF137" i="3"/>
  <c r="AN137" i="3"/>
  <c r="AV137" i="3"/>
  <c r="BD137" i="3"/>
  <c r="BL137" i="3"/>
  <c r="BT137" i="3"/>
  <c r="CB137" i="3"/>
  <c r="CJ137" i="3"/>
  <c r="CR137" i="3"/>
  <c r="CZ137" i="3"/>
  <c r="DH137" i="3"/>
  <c r="DP137" i="3"/>
  <c r="DX137" i="3"/>
  <c r="EF137" i="3"/>
  <c r="EN137" i="3"/>
  <c r="EV137" i="3"/>
  <c r="FD137" i="3"/>
  <c r="FL137" i="3"/>
  <c r="FT137" i="3"/>
  <c r="GB137" i="3"/>
  <c r="GJ137" i="3"/>
  <c r="GR137" i="3"/>
  <c r="I137" i="3"/>
  <c r="Q137" i="3"/>
  <c r="Y137" i="3"/>
  <c r="AG137" i="3"/>
  <c r="AO137" i="3"/>
  <c r="AW137" i="3"/>
  <c r="BE137" i="3"/>
  <c r="BM137" i="3"/>
  <c r="L137" i="3"/>
  <c r="T137" i="3"/>
  <c r="AB137" i="3"/>
  <c r="AJ137" i="3"/>
  <c r="AR137" i="3"/>
  <c r="AZ137" i="3"/>
  <c r="BH137" i="3"/>
  <c r="BP137" i="3"/>
  <c r="BX137" i="3"/>
  <c r="CF137" i="3"/>
  <c r="CN137" i="3"/>
  <c r="CV137" i="3"/>
  <c r="DD137" i="3"/>
  <c r="DL137" i="3"/>
  <c r="DT137" i="3"/>
  <c r="EB137" i="3"/>
  <c r="EJ137" i="3"/>
  <c r="ER137" i="3"/>
  <c r="EZ137" i="3"/>
  <c r="FH137" i="3"/>
  <c r="FP137" i="3"/>
  <c r="FX137" i="3"/>
  <c r="GF137" i="3"/>
  <c r="GN137" i="3"/>
  <c r="GV137" i="3"/>
  <c r="M137" i="3"/>
  <c r="U137" i="3"/>
  <c r="AC137" i="3"/>
  <c r="AS137" i="3"/>
  <c r="BA137" i="3"/>
  <c r="BQ137" i="3"/>
  <c r="CG137" i="3"/>
  <c r="CW137" i="3"/>
  <c r="DM137" i="3"/>
  <c r="EC137" i="3"/>
  <c r="ES137" i="3"/>
  <c r="FI137" i="3"/>
  <c r="FY137" i="3"/>
  <c r="GO137" i="3"/>
  <c r="E137" i="3"/>
  <c r="E204" i="3" s="1"/>
  <c r="AK137" i="3"/>
  <c r="BI137" i="3"/>
  <c r="BY137" i="3"/>
  <c r="CO137" i="3"/>
  <c r="DE137" i="3"/>
  <c r="DU137" i="3"/>
  <c r="EK137" i="3"/>
  <c r="FA137" i="3"/>
  <c r="FQ137" i="3"/>
  <c r="GG137" i="3"/>
  <c r="GW137" i="3"/>
  <c r="F137" i="3"/>
  <c r="N137" i="3"/>
  <c r="V137" i="3"/>
  <c r="AD137" i="3"/>
  <c r="AL137" i="3"/>
  <c r="AT137" i="3"/>
  <c r="BB137" i="3"/>
  <c r="BJ137" i="3"/>
  <c r="BR137" i="3"/>
  <c r="BZ137" i="3"/>
  <c r="CH137" i="3"/>
  <c r="CP137" i="3"/>
  <c r="CX137" i="3"/>
  <c r="DF137" i="3"/>
  <c r="DN137" i="3"/>
  <c r="DV137" i="3"/>
  <c r="ED137" i="3"/>
  <c r="EL137" i="3"/>
  <c r="ET137" i="3"/>
  <c r="FB137" i="3"/>
  <c r="FJ137" i="3"/>
  <c r="FR137" i="3"/>
  <c r="FZ137" i="3"/>
  <c r="GH137" i="3"/>
  <c r="GP137" i="3"/>
  <c r="GX137" i="3"/>
  <c r="GM137" i="3"/>
  <c r="FW137" i="3"/>
  <c r="FG137" i="3"/>
  <c r="EQ137" i="3"/>
  <c r="EA137" i="3"/>
  <c r="DK137" i="3"/>
  <c r="CU137" i="3"/>
  <c r="CE137" i="3"/>
  <c r="BO137" i="3"/>
  <c r="AU137" i="3"/>
  <c r="Z137" i="3"/>
  <c r="GY137" i="3"/>
  <c r="GI137" i="3"/>
  <c r="FS137" i="3"/>
  <c r="FC137" i="3"/>
  <c r="EM137" i="3"/>
  <c r="DW137" i="3"/>
  <c r="DG137" i="3"/>
  <c r="CQ137" i="3"/>
  <c r="CA137" i="3"/>
  <c r="BG137" i="3"/>
  <c r="AM137" i="3"/>
  <c r="R137" i="3"/>
  <c r="GU137" i="3"/>
  <c r="GE137" i="3"/>
  <c r="FO137" i="3"/>
  <c r="EY137" i="3"/>
  <c r="EI137" i="3"/>
  <c r="DS137" i="3"/>
  <c r="DC137" i="3"/>
  <c r="CM137" i="3"/>
  <c r="BW137" i="3"/>
  <c r="BF137" i="3"/>
  <c r="AI137" i="3"/>
  <c r="O137" i="3"/>
  <c r="AZ76" i="10"/>
  <c r="W543" i="1"/>
  <c r="W689" i="1"/>
  <c r="W610" i="1"/>
  <c r="W611" i="1"/>
  <c r="W600" i="1"/>
  <c r="W630" i="1"/>
  <c r="W580" i="1"/>
  <c r="W678" i="1"/>
  <c r="W646" i="1"/>
  <c r="W647" i="1"/>
  <c r="W648" i="1"/>
  <c r="W649" i="1"/>
  <c r="F204" i="3" l="1"/>
  <c r="G204" i="3" s="1"/>
  <c r="H204" i="3" s="1"/>
  <c r="I204" i="3" s="1"/>
  <c r="J204" i="3" s="1"/>
  <c r="K204" i="3" s="1"/>
  <c r="L204" i="3" s="1"/>
  <c r="M204" i="3" s="1"/>
  <c r="N204" i="3" s="1"/>
  <c r="O204" i="3" s="1"/>
  <c r="P204" i="3" s="1"/>
  <c r="Q204" i="3" s="1"/>
  <c r="R204" i="3" s="1"/>
  <c r="S204" i="3" s="1"/>
  <c r="T204" i="3" s="1"/>
  <c r="U204" i="3" s="1"/>
  <c r="V204" i="3" s="1"/>
  <c r="W204" i="3" s="1"/>
  <c r="X204" i="3" s="1"/>
  <c r="Y204" i="3" s="1"/>
  <c r="Z204" i="3" s="1"/>
  <c r="AA204" i="3" s="1"/>
  <c r="AB204" i="3" s="1"/>
  <c r="AC204" i="3" s="1"/>
  <c r="AD204" i="3" s="1"/>
  <c r="AE204" i="3" s="1"/>
  <c r="AF204" i="3" s="1"/>
  <c r="AG204" i="3" s="1"/>
  <c r="AH204" i="3" s="1"/>
  <c r="AI204" i="3" s="1"/>
  <c r="AJ204" i="3" s="1"/>
  <c r="AK204" i="3" s="1"/>
  <c r="AL204" i="3" s="1"/>
  <c r="AM204" i="3" s="1"/>
  <c r="AN204" i="3" s="1"/>
  <c r="AO204" i="3" s="1"/>
  <c r="AP204" i="3" s="1"/>
  <c r="AQ204" i="3" s="1"/>
  <c r="AR204" i="3" s="1"/>
  <c r="AS204" i="3" s="1"/>
  <c r="AT204" i="3" s="1"/>
  <c r="AU204" i="3" s="1"/>
  <c r="AV204" i="3" s="1"/>
  <c r="AW204" i="3" s="1"/>
  <c r="AX204" i="3" s="1"/>
  <c r="AY204" i="3" s="1"/>
  <c r="AZ204" i="3" s="1"/>
  <c r="BA204" i="3" s="1"/>
  <c r="BB204" i="3" s="1"/>
  <c r="BC204" i="3" s="1"/>
  <c r="BD204" i="3" s="1"/>
  <c r="BE204" i="3" s="1"/>
  <c r="BF204" i="3" s="1"/>
  <c r="BG204" i="3" s="1"/>
  <c r="BH204" i="3" s="1"/>
  <c r="BI204" i="3" s="1"/>
  <c r="BJ204" i="3" s="1"/>
  <c r="BK204" i="3" s="1"/>
  <c r="BL204" i="3" s="1"/>
  <c r="BM204" i="3" s="1"/>
  <c r="BN204" i="3" s="1"/>
  <c r="BO204" i="3" s="1"/>
  <c r="BP204" i="3" s="1"/>
  <c r="BQ204" i="3" s="1"/>
  <c r="BR204" i="3" s="1"/>
  <c r="BS204" i="3" s="1"/>
  <c r="BT204" i="3" s="1"/>
  <c r="BU204" i="3" s="1"/>
  <c r="BV204" i="3" s="1"/>
  <c r="BW204" i="3" s="1"/>
  <c r="BX204" i="3" s="1"/>
  <c r="BY204" i="3" s="1"/>
  <c r="BZ204" i="3" s="1"/>
  <c r="CA204" i="3" s="1"/>
  <c r="CB204" i="3" s="1"/>
  <c r="CC204" i="3" s="1"/>
  <c r="CD204" i="3" s="1"/>
  <c r="CE204" i="3" s="1"/>
  <c r="CF204" i="3" s="1"/>
  <c r="CG204" i="3" s="1"/>
  <c r="CH204" i="3" s="1"/>
  <c r="CI204" i="3" s="1"/>
  <c r="CJ204" i="3" s="1"/>
  <c r="CK204" i="3" s="1"/>
  <c r="CL204" i="3" s="1"/>
  <c r="CM204" i="3" s="1"/>
  <c r="CN204" i="3" s="1"/>
  <c r="CO204" i="3" s="1"/>
  <c r="CP204" i="3" s="1"/>
  <c r="CQ204" i="3" s="1"/>
  <c r="CR204" i="3" s="1"/>
  <c r="CS204" i="3" s="1"/>
  <c r="CT204" i="3" s="1"/>
  <c r="CU204" i="3" s="1"/>
  <c r="CV204" i="3" s="1"/>
  <c r="CW204" i="3" s="1"/>
  <c r="CX204" i="3" s="1"/>
  <c r="CY204" i="3" s="1"/>
  <c r="CZ204" i="3" s="1"/>
  <c r="DA204" i="3" s="1"/>
  <c r="DB204" i="3" s="1"/>
  <c r="DC204" i="3" s="1"/>
  <c r="DD204" i="3" s="1"/>
  <c r="DE204" i="3" s="1"/>
  <c r="DF204" i="3" s="1"/>
  <c r="DG204" i="3" s="1"/>
  <c r="DH204" i="3" s="1"/>
  <c r="DI204" i="3" s="1"/>
  <c r="DJ204" i="3" s="1"/>
  <c r="DK204" i="3" s="1"/>
  <c r="DL204" i="3" s="1"/>
  <c r="DM204" i="3" s="1"/>
  <c r="DN204" i="3" s="1"/>
  <c r="DO204" i="3" s="1"/>
  <c r="DP204" i="3" s="1"/>
  <c r="DQ204" i="3" s="1"/>
  <c r="DR204" i="3" s="1"/>
  <c r="DS204" i="3" s="1"/>
  <c r="DT204" i="3" s="1"/>
  <c r="DU204" i="3" s="1"/>
  <c r="DV204" i="3" s="1"/>
  <c r="DW204" i="3" s="1"/>
  <c r="DX204" i="3" s="1"/>
  <c r="DY204" i="3" s="1"/>
  <c r="DZ204" i="3" s="1"/>
  <c r="EA204" i="3" s="1"/>
  <c r="EB204" i="3" s="1"/>
  <c r="EC204" i="3" s="1"/>
  <c r="ED204" i="3" s="1"/>
  <c r="EE204" i="3" s="1"/>
  <c r="EF204" i="3" s="1"/>
  <c r="EG204" i="3" s="1"/>
  <c r="EH204" i="3" s="1"/>
  <c r="EI204" i="3" s="1"/>
  <c r="EJ204" i="3" s="1"/>
  <c r="EK204" i="3" s="1"/>
  <c r="EL204" i="3" s="1"/>
  <c r="EM204" i="3" s="1"/>
  <c r="EN204" i="3" s="1"/>
  <c r="EO204" i="3" s="1"/>
  <c r="EP204" i="3" s="1"/>
  <c r="EQ204" i="3" s="1"/>
  <c r="ER204" i="3" s="1"/>
  <c r="ES204" i="3" s="1"/>
  <c r="ET204" i="3" s="1"/>
  <c r="EU204" i="3" s="1"/>
  <c r="EV204" i="3" s="1"/>
  <c r="EW204" i="3" s="1"/>
  <c r="EX204" i="3" s="1"/>
  <c r="EY204" i="3" s="1"/>
  <c r="EZ204" i="3" s="1"/>
  <c r="FA204" i="3" s="1"/>
  <c r="FB204" i="3" s="1"/>
  <c r="FC204" i="3" s="1"/>
  <c r="FD204" i="3" s="1"/>
  <c r="FE204" i="3" s="1"/>
  <c r="FF204" i="3" s="1"/>
  <c r="FG204" i="3" s="1"/>
  <c r="FH204" i="3" s="1"/>
  <c r="FI204" i="3" s="1"/>
  <c r="FJ204" i="3" s="1"/>
  <c r="FK204" i="3" s="1"/>
  <c r="FL204" i="3" s="1"/>
  <c r="FM204" i="3" s="1"/>
  <c r="FN204" i="3" s="1"/>
  <c r="FO204" i="3" s="1"/>
  <c r="FP204" i="3" s="1"/>
  <c r="FQ204" i="3" s="1"/>
  <c r="FR204" i="3" s="1"/>
  <c r="FS204" i="3" s="1"/>
  <c r="FT204" i="3" s="1"/>
  <c r="FU204" i="3" s="1"/>
  <c r="FV204" i="3" s="1"/>
  <c r="FW204" i="3" s="1"/>
  <c r="FX204" i="3" s="1"/>
  <c r="FY204" i="3" s="1"/>
  <c r="FZ204" i="3" s="1"/>
  <c r="GA204" i="3" s="1"/>
  <c r="GB204" i="3" s="1"/>
  <c r="GC204" i="3" s="1"/>
  <c r="GD204" i="3" s="1"/>
  <c r="GE204" i="3" s="1"/>
  <c r="GF204" i="3" s="1"/>
  <c r="GG204" i="3" s="1"/>
  <c r="GH204" i="3" s="1"/>
  <c r="GI204" i="3" s="1"/>
  <c r="GJ204" i="3" s="1"/>
  <c r="GK204" i="3" s="1"/>
  <c r="GL204" i="3" s="1"/>
  <c r="GM204" i="3" s="1"/>
  <c r="GN204" i="3" s="1"/>
  <c r="GO204" i="3" s="1"/>
  <c r="GP204" i="3" s="1"/>
  <c r="GQ204" i="3" s="1"/>
  <c r="GR204" i="3" s="1"/>
  <c r="GS204" i="3" s="1"/>
  <c r="GT204" i="3" s="1"/>
  <c r="GU204" i="3" s="1"/>
  <c r="GV204" i="3" s="1"/>
  <c r="GW204" i="3" s="1"/>
  <c r="GX204" i="3" s="1"/>
  <c r="GY204" i="3" s="1"/>
  <c r="D133" i="3"/>
  <c r="D200" i="3" s="1"/>
  <c r="D134" i="3"/>
  <c r="D201" i="3" s="1"/>
  <c r="D135" i="3"/>
  <c r="D202" i="3" s="1"/>
  <c r="D136" i="3"/>
  <c r="D203" i="3" s="1"/>
  <c r="C133" i="3"/>
  <c r="C200" i="3" s="1"/>
  <c r="C134" i="3"/>
  <c r="C201" i="3" s="1"/>
  <c r="C135" i="3"/>
  <c r="C202" i="3" s="1"/>
  <c r="C136" i="3"/>
  <c r="C203" i="3" s="1"/>
  <c r="B134" i="3"/>
  <c r="B135" i="3"/>
  <c r="B136" i="3"/>
  <c r="CN136" i="3" s="1"/>
  <c r="B132" i="3"/>
  <c r="AZ9" i="10"/>
  <c r="AZ23" i="10"/>
  <c r="AZ24" i="10"/>
  <c r="AZ25" i="10"/>
  <c r="AZ26" i="10"/>
  <c r="AZ27" i="10"/>
  <c r="AZ38" i="10"/>
  <c r="AZ60" i="10"/>
  <c r="AZ70" i="10"/>
  <c r="AZ2" i="10"/>
  <c r="AZ3" i="10"/>
  <c r="AZ4" i="10"/>
  <c r="AZ10" i="10"/>
  <c r="AZ11" i="10"/>
  <c r="AZ12" i="10"/>
  <c r="AZ13" i="10"/>
  <c r="AZ28" i="10"/>
  <c r="AZ39" i="10"/>
  <c r="AZ63" i="10"/>
  <c r="AZ61" i="10"/>
  <c r="AZ62" i="10"/>
  <c r="AZ71" i="10"/>
  <c r="AZ72" i="10"/>
  <c r="AZ5" i="10"/>
  <c r="AZ6" i="10"/>
  <c r="AZ18" i="10"/>
  <c r="AZ19" i="10"/>
  <c r="AZ14" i="10"/>
  <c r="AZ15" i="10"/>
  <c r="AZ16" i="10"/>
  <c r="AZ17" i="10"/>
  <c r="AZ20" i="10"/>
  <c r="AZ21" i="10"/>
  <c r="AZ22" i="10"/>
  <c r="AZ29" i="10"/>
  <c r="AZ30" i="10"/>
  <c r="AZ31" i="10"/>
  <c r="AZ40" i="10"/>
  <c r="AZ41" i="10"/>
  <c r="AZ42" i="10"/>
  <c r="AZ73" i="10"/>
  <c r="AZ74" i="10"/>
  <c r="AZ79" i="10"/>
  <c r="AZ80" i="10"/>
  <c r="AZ90" i="10"/>
  <c r="AZ7" i="10"/>
  <c r="AZ32" i="10"/>
  <c r="AZ33" i="10"/>
  <c r="AZ34" i="10"/>
  <c r="AZ35" i="10"/>
  <c r="AZ36" i="10"/>
  <c r="AZ37" i="10"/>
  <c r="AZ43" i="10"/>
  <c r="AZ44" i="10"/>
  <c r="AZ45" i="10"/>
  <c r="AZ46" i="10"/>
  <c r="AZ54" i="10"/>
  <c r="AZ64" i="10"/>
  <c r="AZ91" i="10"/>
  <c r="AZ47" i="10"/>
  <c r="AZ48" i="10"/>
  <c r="AZ49" i="10"/>
  <c r="AZ50" i="10"/>
  <c r="AZ51" i="10"/>
  <c r="AZ58" i="10"/>
  <c r="AZ55" i="10"/>
  <c r="AZ56" i="10"/>
  <c r="AZ57" i="10"/>
  <c r="AZ65" i="10"/>
  <c r="AZ82" i="10"/>
  <c r="AZ52" i="10"/>
  <c r="AZ59" i="10"/>
  <c r="AZ66" i="10"/>
  <c r="AZ67" i="10"/>
  <c r="AZ53" i="10"/>
  <c r="AZ69" i="10"/>
  <c r="AZ68" i="10"/>
  <c r="AZ75" i="10"/>
  <c r="AZ77" i="10"/>
  <c r="AZ78" i="10"/>
  <c r="AZ83" i="10"/>
  <c r="AZ84" i="10"/>
  <c r="AZ81" i="10"/>
  <c r="AZ85" i="10"/>
  <c r="AZ86" i="10"/>
  <c r="AZ87" i="10"/>
  <c r="AZ88" i="10"/>
  <c r="AZ89" i="10"/>
  <c r="AZ92" i="10"/>
  <c r="AZ93" i="10"/>
  <c r="AZ94" i="10"/>
  <c r="AZ95" i="10"/>
  <c r="AZ96" i="10"/>
  <c r="AZ97" i="10"/>
  <c r="AZ98" i="10"/>
  <c r="AZ99" i="10"/>
  <c r="AZ100" i="10"/>
  <c r="AZ101" i="10"/>
  <c r="AZ102" i="10"/>
  <c r="AZ104" i="10"/>
  <c r="AZ105" i="10"/>
  <c r="AZ106" i="10"/>
  <c r="AZ107" i="10"/>
  <c r="AZ108" i="10"/>
  <c r="AZ103" i="10"/>
  <c r="AZ109" i="10"/>
  <c r="AZ110" i="10"/>
  <c r="AZ111" i="10"/>
  <c r="AZ117" i="10"/>
  <c r="AZ116" i="10"/>
  <c r="AZ112" i="10"/>
  <c r="AZ118" i="10"/>
  <c r="AZ119" i="10"/>
  <c r="AZ120" i="10"/>
  <c r="AZ121" i="10"/>
  <c r="AZ122" i="10"/>
  <c r="AZ113" i="10"/>
  <c r="AZ123" i="10"/>
  <c r="AZ124" i="10"/>
  <c r="AZ131" i="10"/>
  <c r="AZ115" i="10"/>
  <c r="AZ114" i="10"/>
  <c r="AZ125" i="10"/>
  <c r="AZ130" i="10"/>
  <c r="AZ126" i="10"/>
  <c r="AZ127" i="10"/>
  <c r="AZ128" i="10"/>
  <c r="AZ129" i="10"/>
  <c r="AZ133" i="10"/>
  <c r="AZ134" i="10"/>
  <c r="AZ132" i="10"/>
  <c r="AZ8" i="10"/>
  <c r="AA9" i="10"/>
  <c r="AB9" i="10"/>
  <c r="AC9" i="10"/>
  <c r="AA23" i="10"/>
  <c r="AB23" i="10"/>
  <c r="AC23" i="10"/>
  <c r="AA24" i="10"/>
  <c r="AB24" i="10"/>
  <c r="AC24" i="10"/>
  <c r="AA25" i="10"/>
  <c r="AB25" i="10"/>
  <c r="AC25" i="10"/>
  <c r="AA26" i="10"/>
  <c r="AB26" i="10"/>
  <c r="AC26" i="10"/>
  <c r="AA27" i="10"/>
  <c r="AB27" i="10"/>
  <c r="AC27" i="10"/>
  <c r="AA38" i="10"/>
  <c r="AB38" i="10"/>
  <c r="AC38" i="10"/>
  <c r="AA60" i="10"/>
  <c r="AB60" i="10"/>
  <c r="AC60" i="10"/>
  <c r="AA70" i="10"/>
  <c r="AB70" i="10"/>
  <c r="AC70" i="10"/>
  <c r="AA2" i="10"/>
  <c r="AB2" i="10"/>
  <c r="AC2" i="10"/>
  <c r="AA3" i="10"/>
  <c r="AB3" i="10"/>
  <c r="AC3" i="10"/>
  <c r="AA4" i="10"/>
  <c r="AB4" i="10"/>
  <c r="AC4" i="10"/>
  <c r="AA10" i="10"/>
  <c r="AB10" i="10"/>
  <c r="AC10" i="10"/>
  <c r="AA11" i="10"/>
  <c r="AB11" i="10"/>
  <c r="AC11" i="10"/>
  <c r="AA12" i="10"/>
  <c r="AB12" i="10"/>
  <c r="AC12" i="10"/>
  <c r="AA13" i="10"/>
  <c r="AB13" i="10"/>
  <c r="AC13" i="10"/>
  <c r="AA28" i="10"/>
  <c r="AB28" i="10"/>
  <c r="AC28" i="10"/>
  <c r="AA39" i="10"/>
  <c r="AB39" i="10"/>
  <c r="AC39" i="10"/>
  <c r="AA63" i="10"/>
  <c r="AB63" i="10"/>
  <c r="AC63" i="10"/>
  <c r="AA61" i="10"/>
  <c r="AB61" i="10"/>
  <c r="AC61" i="10"/>
  <c r="AA62" i="10"/>
  <c r="AB62" i="10"/>
  <c r="AC62" i="10"/>
  <c r="AA71" i="10"/>
  <c r="AB71" i="10"/>
  <c r="AC71" i="10"/>
  <c r="AA72" i="10"/>
  <c r="AB72" i="10"/>
  <c r="AC72" i="10"/>
  <c r="AA5" i="10"/>
  <c r="AB5" i="10"/>
  <c r="AC5" i="10"/>
  <c r="AA6" i="10"/>
  <c r="AB6" i="10"/>
  <c r="AC6" i="10"/>
  <c r="AA18" i="10"/>
  <c r="AB18" i="10"/>
  <c r="AC18" i="10"/>
  <c r="AA19" i="10"/>
  <c r="AB19" i="10"/>
  <c r="AC19" i="10"/>
  <c r="AA14" i="10"/>
  <c r="AB14" i="10"/>
  <c r="AC14" i="10"/>
  <c r="AA15" i="10"/>
  <c r="AB15" i="10"/>
  <c r="AC15" i="10"/>
  <c r="AA16" i="10"/>
  <c r="AB16" i="10"/>
  <c r="AC16" i="10"/>
  <c r="AA17" i="10"/>
  <c r="AB17" i="10"/>
  <c r="AC17" i="10"/>
  <c r="AA20" i="10"/>
  <c r="AB20" i="10"/>
  <c r="AC20" i="10"/>
  <c r="AA21" i="10"/>
  <c r="AB21" i="10"/>
  <c r="AC21" i="10"/>
  <c r="AA22" i="10"/>
  <c r="AB22" i="10"/>
  <c r="AC22" i="10"/>
  <c r="AA29" i="10"/>
  <c r="AB29" i="10"/>
  <c r="AC29" i="10"/>
  <c r="AA30" i="10"/>
  <c r="AB30" i="10"/>
  <c r="AC30" i="10"/>
  <c r="AA31" i="10"/>
  <c r="AB31" i="10"/>
  <c r="AC31" i="10"/>
  <c r="AA40" i="10"/>
  <c r="AB40" i="10"/>
  <c r="AC40" i="10"/>
  <c r="AA41" i="10"/>
  <c r="AB41" i="10"/>
  <c r="AC41" i="10"/>
  <c r="AA42" i="10"/>
  <c r="AB42" i="10"/>
  <c r="AC42" i="10"/>
  <c r="AA73" i="10"/>
  <c r="AB73" i="10"/>
  <c r="AC73" i="10"/>
  <c r="AA74" i="10"/>
  <c r="AB74" i="10"/>
  <c r="AC74" i="10"/>
  <c r="AA79" i="10"/>
  <c r="AB79" i="10"/>
  <c r="AC79" i="10"/>
  <c r="AA80" i="10"/>
  <c r="AB80" i="10"/>
  <c r="AC80" i="10"/>
  <c r="AA90" i="10"/>
  <c r="AB90" i="10"/>
  <c r="AC90" i="10"/>
  <c r="AA7" i="10"/>
  <c r="AB7" i="10"/>
  <c r="AC7" i="10"/>
  <c r="AA32" i="10"/>
  <c r="AB32" i="10"/>
  <c r="AC32" i="10"/>
  <c r="AA33" i="10"/>
  <c r="AB33" i="10"/>
  <c r="AC33" i="10"/>
  <c r="AA34" i="10"/>
  <c r="AB34" i="10"/>
  <c r="AC34" i="10"/>
  <c r="AA35" i="10"/>
  <c r="AB35" i="10"/>
  <c r="AC35" i="10"/>
  <c r="AA36" i="10"/>
  <c r="AB36" i="10"/>
  <c r="AC36" i="10"/>
  <c r="AA37" i="10"/>
  <c r="AB37" i="10"/>
  <c r="AC37" i="10"/>
  <c r="AA43" i="10"/>
  <c r="AB43" i="10"/>
  <c r="AC43" i="10"/>
  <c r="AA44" i="10"/>
  <c r="AB44" i="10"/>
  <c r="AC44" i="10"/>
  <c r="AA45" i="10"/>
  <c r="AB45" i="10"/>
  <c r="AC45" i="10"/>
  <c r="AA46" i="10"/>
  <c r="AB46" i="10"/>
  <c r="AC46" i="10"/>
  <c r="AA54" i="10"/>
  <c r="AB54" i="10"/>
  <c r="AC54" i="10"/>
  <c r="AA64" i="10"/>
  <c r="AB64" i="10"/>
  <c r="AC64" i="10"/>
  <c r="AA91" i="10"/>
  <c r="AB91" i="10"/>
  <c r="AC91" i="10"/>
  <c r="AA47" i="10"/>
  <c r="AB47" i="10"/>
  <c r="AC47" i="10"/>
  <c r="AA48" i="10"/>
  <c r="AB48" i="10"/>
  <c r="AC48" i="10"/>
  <c r="AA49" i="10"/>
  <c r="AB49" i="10"/>
  <c r="AC49" i="10"/>
  <c r="AA50" i="10"/>
  <c r="AB50" i="10"/>
  <c r="AC50" i="10"/>
  <c r="AA51" i="10"/>
  <c r="AB51" i="10"/>
  <c r="AC51" i="10"/>
  <c r="AA58" i="10"/>
  <c r="AB58" i="10"/>
  <c r="AC58" i="10"/>
  <c r="AA55" i="10"/>
  <c r="AB55" i="10"/>
  <c r="AC55" i="10"/>
  <c r="AA56" i="10"/>
  <c r="AB56" i="10"/>
  <c r="AC56" i="10"/>
  <c r="AA57" i="10"/>
  <c r="AB57" i="10"/>
  <c r="AC57" i="10"/>
  <c r="AA65" i="10"/>
  <c r="AB65" i="10"/>
  <c r="AC65" i="10"/>
  <c r="AA82" i="10"/>
  <c r="AB82" i="10"/>
  <c r="AC82" i="10"/>
  <c r="AA52" i="10"/>
  <c r="AB52" i="10"/>
  <c r="AC52" i="10"/>
  <c r="AA59" i="10"/>
  <c r="AB59" i="10"/>
  <c r="AC59" i="10"/>
  <c r="AA66" i="10"/>
  <c r="AB66" i="10"/>
  <c r="AC66" i="10"/>
  <c r="AA67" i="10"/>
  <c r="AB67" i="10"/>
  <c r="AC67" i="10"/>
  <c r="AA53" i="10"/>
  <c r="AB53" i="10"/>
  <c r="AC53" i="10"/>
  <c r="AA69" i="10"/>
  <c r="AB69" i="10"/>
  <c r="AC69" i="10"/>
  <c r="AA68" i="10"/>
  <c r="AB68" i="10"/>
  <c r="AC68" i="10"/>
  <c r="AA75" i="10"/>
  <c r="AB75" i="10"/>
  <c r="AC75" i="10"/>
  <c r="AA77" i="10"/>
  <c r="AB77" i="10"/>
  <c r="AC77" i="10"/>
  <c r="AA78" i="10"/>
  <c r="AB78" i="10"/>
  <c r="AC78" i="10"/>
  <c r="AA83" i="10"/>
  <c r="AB83" i="10"/>
  <c r="AC83" i="10"/>
  <c r="AA84" i="10"/>
  <c r="AB84" i="10"/>
  <c r="AC84" i="10"/>
  <c r="AA81" i="10"/>
  <c r="AB81" i="10"/>
  <c r="AC81" i="10"/>
  <c r="AA85" i="10"/>
  <c r="AB85" i="10"/>
  <c r="AC85" i="10"/>
  <c r="AA86" i="10"/>
  <c r="AB86" i="10"/>
  <c r="AC86" i="10"/>
  <c r="AA87" i="10"/>
  <c r="AB87" i="10"/>
  <c r="AC87" i="10"/>
  <c r="AA88" i="10"/>
  <c r="AB88" i="10"/>
  <c r="AC88" i="10"/>
  <c r="AA89" i="10"/>
  <c r="AB89" i="10"/>
  <c r="AC89" i="10"/>
  <c r="AA92" i="10"/>
  <c r="AB92" i="10"/>
  <c r="AC92" i="10"/>
  <c r="AA93" i="10"/>
  <c r="AB93" i="10"/>
  <c r="AC93" i="10"/>
  <c r="AA94" i="10"/>
  <c r="AB94" i="10"/>
  <c r="AC94" i="10"/>
  <c r="AA95" i="10"/>
  <c r="AB95" i="10"/>
  <c r="AC95" i="10"/>
  <c r="AA96" i="10"/>
  <c r="AB96" i="10"/>
  <c r="AC96" i="10"/>
  <c r="AA97" i="10"/>
  <c r="AB97" i="10"/>
  <c r="AC97" i="10"/>
  <c r="AA98" i="10"/>
  <c r="AB98" i="10"/>
  <c r="AC98" i="10"/>
  <c r="AA99" i="10"/>
  <c r="AB99" i="10"/>
  <c r="AC99" i="10"/>
  <c r="AA100" i="10"/>
  <c r="AB100" i="10"/>
  <c r="AC100" i="10"/>
  <c r="AA101" i="10"/>
  <c r="AB101" i="10"/>
  <c r="AC101" i="10"/>
  <c r="AA102" i="10"/>
  <c r="AB102" i="10"/>
  <c r="AC102" i="10"/>
  <c r="AA104" i="10"/>
  <c r="AB104" i="10"/>
  <c r="AC104" i="10"/>
  <c r="AA105" i="10"/>
  <c r="AB105" i="10"/>
  <c r="AC105" i="10"/>
  <c r="AA106" i="10"/>
  <c r="AB106" i="10"/>
  <c r="AC106" i="10"/>
  <c r="AA107" i="10"/>
  <c r="AB107" i="10"/>
  <c r="AC107" i="10"/>
  <c r="AA108" i="10"/>
  <c r="AB108" i="10"/>
  <c r="AC108" i="10"/>
  <c r="AA103" i="10"/>
  <c r="AB103" i="10"/>
  <c r="AC103" i="10"/>
  <c r="AA109" i="10"/>
  <c r="AB109" i="10"/>
  <c r="AC109" i="10"/>
  <c r="AA110" i="10"/>
  <c r="AB110" i="10"/>
  <c r="AC110" i="10"/>
  <c r="AA111" i="10"/>
  <c r="AB111" i="10"/>
  <c r="AC111" i="10"/>
  <c r="AA117" i="10"/>
  <c r="AB117" i="10"/>
  <c r="AC117" i="10"/>
  <c r="AA116" i="10"/>
  <c r="AB116" i="10"/>
  <c r="AC116" i="10"/>
  <c r="AA112" i="10"/>
  <c r="AB112" i="10"/>
  <c r="AC112" i="10"/>
  <c r="AA118" i="10"/>
  <c r="AB118" i="10"/>
  <c r="AC118" i="10"/>
  <c r="AA119" i="10"/>
  <c r="AB119" i="10"/>
  <c r="AC119" i="10"/>
  <c r="AA120" i="10"/>
  <c r="AB120" i="10"/>
  <c r="AC120" i="10"/>
  <c r="AA121" i="10"/>
  <c r="AB121" i="10"/>
  <c r="AC121" i="10"/>
  <c r="AA122" i="10"/>
  <c r="AB122" i="10"/>
  <c r="AC122" i="10"/>
  <c r="AA113" i="10"/>
  <c r="AB113" i="10"/>
  <c r="AC113" i="10"/>
  <c r="AA123" i="10"/>
  <c r="AB123" i="10"/>
  <c r="AC123" i="10"/>
  <c r="AA124" i="10"/>
  <c r="AB124" i="10"/>
  <c r="AC124" i="10"/>
  <c r="AA131" i="10"/>
  <c r="AB131" i="10"/>
  <c r="AC131" i="10"/>
  <c r="AA115" i="10"/>
  <c r="AB115" i="10"/>
  <c r="AC115" i="10"/>
  <c r="AA114" i="10"/>
  <c r="AB114" i="10"/>
  <c r="AC114" i="10"/>
  <c r="AA125" i="10"/>
  <c r="AB125" i="10"/>
  <c r="AC125" i="10"/>
  <c r="AA130" i="10"/>
  <c r="AB130" i="10"/>
  <c r="AC130" i="10"/>
  <c r="AA126" i="10"/>
  <c r="AB126" i="10"/>
  <c r="AC126" i="10"/>
  <c r="AA127" i="10"/>
  <c r="AB127" i="10"/>
  <c r="AC127" i="10"/>
  <c r="AA128" i="10"/>
  <c r="AB128" i="10"/>
  <c r="AC128" i="10"/>
  <c r="AA129" i="10"/>
  <c r="AB129" i="10"/>
  <c r="AC129" i="10"/>
  <c r="AA133" i="10"/>
  <c r="AB133" i="10"/>
  <c r="AC133" i="10"/>
  <c r="AA134" i="10"/>
  <c r="AB134" i="10"/>
  <c r="AC134" i="10"/>
  <c r="AA132" i="10"/>
  <c r="AB132" i="10"/>
  <c r="AC132" i="10"/>
  <c r="AC8" i="10"/>
  <c r="AB8" i="10"/>
  <c r="AA8" i="10"/>
  <c r="W629" i="1"/>
  <c r="B202" i="3" l="1"/>
  <c r="GY135" i="3"/>
  <c r="GQ135" i="3"/>
  <c r="GI135" i="3"/>
  <c r="GA135" i="3"/>
  <c r="FS135" i="3"/>
  <c r="FK135" i="3"/>
  <c r="FC135" i="3"/>
  <c r="EU135" i="3"/>
  <c r="EM135" i="3"/>
  <c r="EE135" i="3"/>
  <c r="DW135" i="3"/>
  <c r="DO135" i="3"/>
  <c r="DG135" i="3"/>
  <c r="CY135" i="3"/>
  <c r="CQ135" i="3"/>
  <c r="CI135" i="3"/>
  <c r="CA135" i="3"/>
  <c r="BS135" i="3"/>
  <c r="BK135" i="3"/>
  <c r="BC135" i="3"/>
  <c r="AU135" i="3"/>
  <c r="AM135" i="3"/>
  <c r="AE135" i="3"/>
  <c r="W135" i="3"/>
  <c r="O135" i="3"/>
  <c r="G135" i="3"/>
  <c r="GX135" i="3"/>
  <c r="GP135" i="3"/>
  <c r="GH135" i="3"/>
  <c r="FZ135" i="3"/>
  <c r="FR135" i="3"/>
  <c r="FJ135" i="3"/>
  <c r="FB135" i="3"/>
  <c r="ET135" i="3"/>
  <c r="EL135" i="3"/>
  <c r="ED135" i="3"/>
  <c r="DV135" i="3"/>
  <c r="DN135" i="3"/>
  <c r="DF135" i="3"/>
  <c r="CX135" i="3"/>
  <c r="CP135" i="3"/>
  <c r="CH135" i="3"/>
  <c r="BZ135" i="3"/>
  <c r="BR135" i="3"/>
  <c r="BJ135" i="3"/>
  <c r="BB135" i="3"/>
  <c r="AT135" i="3"/>
  <c r="AL135" i="3"/>
  <c r="AD135" i="3"/>
  <c r="V135" i="3"/>
  <c r="N135" i="3"/>
  <c r="F135" i="3"/>
  <c r="GW135" i="3"/>
  <c r="GO135" i="3"/>
  <c r="GG135" i="3"/>
  <c r="FY135" i="3"/>
  <c r="FQ135" i="3"/>
  <c r="FI135" i="3"/>
  <c r="FA135" i="3"/>
  <c r="ES135" i="3"/>
  <c r="EK135" i="3"/>
  <c r="EC135" i="3"/>
  <c r="DU135" i="3"/>
  <c r="DM135" i="3"/>
  <c r="DE135" i="3"/>
  <c r="CW135" i="3"/>
  <c r="CO135" i="3"/>
  <c r="CG135" i="3"/>
  <c r="BY135" i="3"/>
  <c r="BQ135" i="3"/>
  <c r="BI135" i="3"/>
  <c r="BA135" i="3"/>
  <c r="AS135" i="3"/>
  <c r="AK135" i="3"/>
  <c r="AC135" i="3"/>
  <c r="U135" i="3"/>
  <c r="M135" i="3"/>
  <c r="E135" i="3"/>
  <c r="E202" i="3" s="1"/>
  <c r="GV135" i="3"/>
  <c r="GN135" i="3"/>
  <c r="GF135" i="3"/>
  <c r="FX135" i="3"/>
  <c r="FP135" i="3"/>
  <c r="FH135" i="3"/>
  <c r="EZ135" i="3"/>
  <c r="ER135" i="3"/>
  <c r="EJ135" i="3"/>
  <c r="EB135" i="3"/>
  <c r="DT135" i="3"/>
  <c r="DL135" i="3"/>
  <c r="DD135" i="3"/>
  <c r="CV135" i="3"/>
  <c r="CN135" i="3"/>
  <c r="CF135" i="3"/>
  <c r="BX135" i="3"/>
  <c r="BP135" i="3"/>
  <c r="BH135" i="3"/>
  <c r="AZ135" i="3"/>
  <c r="AR135" i="3"/>
  <c r="AJ135" i="3"/>
  <c r="AB135" i="3"/>
  <c r="T135" i="3"/>
  <c r="L135" i="3"/>
  <c r="GU135" i="3"/>
  <c r="GT135" i="3"/>
  <c r="GD135" i="3"/>
  <c r="FN135" i="3"/>
  <c r="EX135" i="3"/>
  <c r="EH135" i="3"/>
  <c r="DR135" i="3"/>
  <c r="DB135" i="3"/>
  <c r="CL135" i="3"/>
  <c r="BV135" i="3"/>
  <c r="BF135" i="3"/>
  <c r="AP135" i="3"/>
  <c r="Z135" i="3"/>
  <c r="J135" i="3"/>
  <c r="GS135" i="3"/>
  <c r="GC135" i="3"/>
  <c r="FM135" i="3"/>
  <c r="EW135" i="3"/>
  <c r="EG135" i="3"/>
  <c r="DQ135" i="3"/>
  <c r="DA135" i="3"/>
  <c r="CK135" i="3"/>
  <c r="BU135" i="3"/>
  <c r="BE135" i="3"/>
  <c r="AO135" i="3"/>
  <c r="Y135" i="3"/>
  <c r="I135" i="3"/>
  <c r="GR135" i="3"/>
  <c r="GB135" i="3"/>
  <c r="FL135" i="3"/>
  <c r="EV135" i="3"/>
  <c r="EF135" i="3"/>
  <c r="DP135" i="3"/>
  <c r="CZ135" i="3"/>
  <c r="CJ135" i="3"/>
  <c r="BT135" i="3"/>
  <c r="BD135" i="3"/>
  <c r="AN135" i="3"/>
  <c r="X135" i="3"/>
  <c r="H135" i="3"/>
  <c r="GM135" i="3"/>
  <c r="FW135" i="3"/>
  <c r="FG135" i="3"/>
  <c r="EQ135" i="3"/>
  <c r="EA135" i="3"/>
  <c r="DK135" i="3"/>
  <c r="CU135" i="3"/>
  <c r="CE135" i="3"/>
  <c r="BO135" i="3"/>
  <c r="AY135" i="3"/>
  <c r="AI135" i="3"/>
  <c r="S135" i="3"/>
  <c r="GL135" i="3"/>
  <c r="FF135" i="3"/>
  <c r="DZ135" i="3"/>
  <c r="CT135" i="3"/>
  <c r="BN135" i="3"/>
  <c r="AH135" i="3"/>
  <c r="GK135" i="3"/>
  <c r="FE135" i="3"/>
  <c r="DY135" i="3"/>
  <c r="CS135" i="3"/>
  <c r="BM135" i="3"/>
  <c r="AG135" i="3"/>
  <c r="GJ135" i="3"/>
  <c r="FD135" i="3"/>
  <c r="DX135" i="3"/>
  <c r="CR135" i="3"/>
  <c r="BL135" i="3"/>
  <c r="AF135" i="3"/>
  <c r="FV135" i="3"/>
  <c r="EP135" i="3"/>
  <c r="DJ135" i="3"/>
  <c r="CD135" i="3"/>
  <c r="AX135" i="3"/>
  <c r="R135" i="3"/>
  <c r="GE135" i="3"/>
  <c r="DS135" i="3"/>
  <c r="BG135" i="3"/>
  <c r="FU135" i="3"/>
  <c r="DI135" i="3"/>
  <c r="AW135" i="3"/>
  <c r="FT135" i="3"/>
  <c r="DH135" i="3"/>
  <c r="AV135" i="3"/>
  <c r="EY135" i="3"/>
  <c r="CM135" i="3"/>
  <c r="AA135" i="3"/>
  <c r="EO135" i="3"/>
  <c r="CC135" i="3"/>
  <c r="Q135" i="3"/>
  <c r="FO135" i="3"/>
  <c r="K135" i="3"/>
  <c r="EN135" i="3"/>
  <c r="EI135" i="3"/>
  <c r="CB135" i="3"/>
  <c r="BW135" i="3"/>
  <c r="DC135" i="3"/>
  <c r="AQ135" i="3"/>
  <c r="P135" i="3"/>
  <c r="GR132" i="3"/>
  <c r="GJ132" i="3"/>
  <c r="GB132" i="3"/>
  <c r="FT132" i="3"/>
  <c r="FL132" i="3"/>
  <c r="FD132" i="3"/>
  <c r="EV132" i="3"/>
  <c r="EN132" i="3"/>
  <c r="GW132" i="3"/>
  <c r="GO132" i="3"/>
  <c r="GG132" i="3"/>
  <c r="FY132" i="3"/>
  <c r="FQ132" i="3"/>
  <c r="FI132" i="3"/>
  <c r="FA132" i="3"/>
  <c r="ES132" i="3"/>
  <c r="EK132" i="3"/>
  <c r="GU132" i="3"/>
  <c r="GK132" i="3"/>
  <c r="FZ132" i="3"/>
  <c r="FO132" i="3"/>
  <c r="FE132" i="3"/>
  <c r="ET132" i="3"/>
  <c r="EI132" i="3"/>
  <c r="EA132" i="3"/>
  <c r="DS132" i="3"/>
  <c r="DK132" i="3"/>
  <c r="DC132" i="3"/>
  <c r="CU132" i="3"/>
  <c r="CM132" i="3"/>
  <c r="CE132" i="3"/>
  <c r="BW132" i="3"/>
  <c r="BO132" i="3"/>
  <c r="BG132" i="3"/>
  <c r="AY132" i="3"/>
  <c r="AQ132" i="3"/>
  <c r="AI132" i="3"/>
  <c r="AA132" i="3"/>
  <c r="S132" i="3"/>
  <c r="K132" i="3"/>
  <c r="GQ132" i="3"/>
  <c r="GF132" i="3"/>
  <c r="FV132" i="3"/>
  <c r="FK132" i="3"/>
  <c r="EZ132" i="3"/>
  <c r="EP132" i="3"/>
  <c r="EF132" i="3"/>
  <c r="DX132" i="3"/>
  <c r="DP132" i="3"/>
  <c r="DH132" i="3"/>
  <c r="CZ132" i="3"/>
  <c r="CR132" i="3"/>
  <c r="CJ132" i="3"/>
  <c r="CB132" i="3"/>
  <c r="BT132" i="3"/>
  <c r="BL132" i="3"/>
  <c r="BD132" i="3"/>
  <c r="AV132" i="3"/>
  <c r="AN132" i="3"/>
  <c r="AF132" i="3"/>
  <c r="X132" i="3"/>
  <c r="P132" i="3"/>
  <c r="H132" i="3"/>
  <c r="GM132" i="3"/>
  <c r="FX132" i="3"/>
  <c r="FJ132" i="3"/>
  <c r="EW132" i="3"/>
  <c r="EH132" i="3"/>
  <c r="DW132" i="3"/>
  <c r="DM132" i="3"/>
  <c r="DB132" i="3"/>
  <c r="CQ132" i="3"/>
  <c r="CG132" i="3"/>
  <c r="BV132" i="3"/>
  <c r="BK132" i="3"/>
  <c r="BA132" i="3"/>
  <c r="AP132" i="3"/>
  <c r="AE132" i="3"/>
  <c r="U132" i="3"/>
  <c r="J132" i="3"/>
  <c r="GY132" i="3"/>
  <c r="GL132" i="3"/>
  <c r="FW132" i="3"/>
  <c r="FH132" i="3"/>
  <c r="EU132" i="3"/>
  <c r="EG132" i="3"/>
  <c r="DV132" i="3"/>
  <c r="DL132" i="3"/>
  <c r="DA132" i="3"/>
  <c r="CP132" i="3"/>
  <c r="CF132" i="3"/>
  <c r="BU132" i="3"/>
  <c r="BJ132" i="3"/>
  <c r="AZ132" i="3"/>
  <c r="AO132" i="3"/>
  <c r="AD132" i="3"/>
  <c r="T132" i="3"/>
  <c r="I132" i="3"/>
  <c r="GX132" i="3"/>
  <c r="GI132" i="3"/>
  <c r="FU132" i="3"/>
  <c r="FG132" i="3"/>
  <c r="ER132" i="3"/>
  <c r="EE132" i="3"/>
  <c r="DU132" i="3"/>
  <c r="DJ132" i="3"/>
  <c r="CY132" i="3"/>
  <c r="CO132" i="3"/>
  <c r="CD132" i="3"/>
  <c r="BS132" i="3"/>
  <c r="BI132" i="3"/>
  <c r="AX132" i="3"/>
  <c r="AM132" i="3"/>
  <c r="AC132" i="3"/>
  <c r="R132" i="3"/>
  <c r="G132" i="3"/>
  <c r="GT132" i="3"/>
  <c r="GE132" i="3"/>
  <c r="FR132" i="3"/>
  <c r="FC132" i="3"/>
  <c r="GV132" i="3"/>
  <c r="FS132" i="3"/>
  <c r="EQ132" i="3"/>
  <c r="DZ132" i="3"/>
  <c r="DG132" i="3"/>
  <c r="CS132" i="3"/>
  <c r="BZ132" i="3"/>
  <c r="BH132" i="3"/>
  <c r="AS132" i="3"/>
  <c r="Z132" i="3"/>
  <c r="L132" i="3"/>
  <c r="GS132" i="3"/>
  <c r="FP132" i="3"/>
  <c r="EO132" i="3"/>
  <c r="DY132" i="3"/>
  <c r="DF132" i="3"/>
  <c r="CN132" i="3"/>
  <c r="BY132" i="3"/>
  <c r="BF132" i="3"/>
  <c r="AR132" i="3"/>
  <c r="Y132" i="3"/>
  <c r="F132" i="3"/>
  <c r="GP132" i="3"/>
  <c r="FN132" i="3"/>
  <c r="EM132" i="3"/>
  <c r="DT132" i="3"/>
  <c r="DE132" i="3"/>
  <c r="CL132" i="3"/>
  <c r="BX132" i="3"/>
  <c r="GH132" i="3"/>
  <c r="FF132" i="3"/>
  <c r="EJ132" i="3"/>
  <c r="DQ132" i="3"/>
  <c r="CX132" i="3"/>
  <c r="CI132" i="3"/>
  <c r="BQ132" i="3"/>
  <c r="BB132" i="3"/>
  <c r="AJ132" i="3"/>
  <c r="Q132" i="3"/>
  <c r="GD132" i="3"/>
  <c r="FB132" i="3"/>
  <c r="ED132" i="3"/>
  <c r="DO132" i="3"/>
  <c r="CW132" i="3"/>
  <c r="CH132" i="3"/>
  <c r="BP132" i="3"/>
  <c r="AW132" i="3"/>
  <c r="AH132" i="3"/>
  <c r="O132" i="3"/>
  <c r="GC132" i="3"/>
  <c r="DR132" i="3"/>
  <c r="CA132" i="3"/>
  <c r="AL132" i="3"/>
  <c r="E132" i="3"/>
  <c r="GA132" i="3"/>
  <c r="DN132" i="3"/>
  <c r="BR132" i="3"/>
  <c r="AK132" i="3"/>
  <c r="FM132" i="3"/>
  <c r="DI132" i="3"/>
  <c r="BN132" i="3"/>
  <c r="AG132" i="3"/>
  <c r="EX132" i="3"/>
  <c r="CV132" i="3"/>
  <c r="BE132" i="3"/>
  <c r="W132" i="3"/>
  <c r="EL132" i="3"/>
  <c r="CT132" i="3"/>
  <c r="BC132" i="3"/>
  <c r="V132" i="3"/>
  <c r="EC132" i="3"/>
  <c r="AB132" i="3"/>
  <c r="EB132" i="3"/>
  <c r="N132" i="3"/>
  <c r="DD132" i="3"/>
  <c r="M132" i="3"/>
  <c r="CK132" i="3"/>
  <c r="CC132" i="3"/>
  <c r="BM132" i="3"/>
  <c r="GN132" i="3"/>
  <c r="AU132" i="3"/>
  <c r="EY132" i="3"/>
  <c r="AT132" i="3"/>
  <c r="GT134" i="3"/>
  <c r="GL134" i="3"/>
  <c r="GD134" i="3"/>
  <c r="FV134" i="3"/>
  <c r="FN134" i="3"/>
  <c r="FF134" i="3"/>
  <c r="EX134" i="3"/>
  <c r="EP134" i="3"/>
  <c r="EH134" i="3"/>
  <c r="DZ134" i="3"/>
  <c r="DR134" i="3"/>
  <c r="DJ134" i="3"/>
  <c r="DB134" i="3"/>
  <c r="CT134" i="3"/>
  <c r="CL134" i="3"/>
  <c r="CD134" i="3"/>
  <c r="BV134" i="3"/>
  <c r="BN134" i="3"/>
  <c r="BF134" i="3"/>
  <c r="AX134" i="3"/>
  <c r="AP134" i="3"/>
  <c r="AH134" i="3"/>
  <c r="Z134" i="3"/>
  <c r="R134" i="3"/>
  <c r="J134" i="3"/>
  <c r="GS134" i="3"/>
  <c r="GK134" i="3"/>
  <c r="GC134" i="3"/>
  <c r="FU134" i="3"/>
  <c r="FM134" i="3"/>
  <c r="FE134" i="3"/>
  <c r="EW134" i="3"/>
  <c r="EO134" i="3"/>
  <c r="EG134" i="3"/>
  <c r="DY134" i="3"/>
  <c r="DQ134" i="3"/>
  <c r="GR134" i="3"/>
  <c r="GJ134" i="3"/>
  <c r="GB134" i="3"/>
  <c r="FT134" i="3"/>
  <c r="FL134" i="3"/>
  <c r="FD134" i="3"/>
  <c r="EV134" i="3"/>
  <c r="EN134" i="3"/>
  <c r="EF134" i="3"/>
  <c r="DX134" i="3"/>
  <c r="DP134" i="3"/>
  <c r="DH134" i="3"/>
  <c r="CZ134" i="3"/>
  <c r="CR134" i="3"/>
  <c r="CJ134" i="3"/>
  <c r="CB134" i="3"/>
  <c r="BT134" i="3"/>
  <c r="BL134" i="3"/>
  <c r="BD134" i="3"/>
  <c r="AV134" i="3"/>
  <c r="AN134" i="3"/>
  <c r="AF134" i="3"/>
  <c r="X134" i="3"/>
  <c r="P134" i="3"/>
  <c r="H134" i="3"/>
  <c r="GY134" i="3"/>
  <c r="GQ134" i="3"/>
  <c r="GI134" i="3"/>
  <c r="GA134" i="3"/>
  <c r="FS134" i="3"/>
  <c r="FK134" i="3"/>
  <c r="FC134" i="3"/>
  <c r="EU134" i="3"/>
  <c r="EM134" i="3"/>
  <c r="EE134" i="3"/>
  <c r="DW134" i="3"/>
  <c r="DO134" i="3"/>
  <c r="DG134" i="3"/>
  <c r="CY134" i="3"/>
  <c r="CQ134" i="3"/>
  <c r="CI134" i="3"/>
  <c r="CA134" i="3"/>
  <c r="BS134" i="3"/>
  <c r="BK134" i="3"/>
  <c r="BC134" i="3"/>
  <c r="AU134" i="3"/>
  <c r="AM134" i="3"/>
  <c r="AE134" i="3"/>
  <c r="W134" i="3"/>
  <c r="O134" i="3"/>
  <c r="G134" i="3"/>
  <c r="GO134" i="3"/>
  <c r="FY134" i="3"/>
  <c r="FI134" i="3"/>
  <c r="ES134" i="3"/>
  <c r="EC134" i="3"/>
  <c r="DM134" i="3"/>
  <c r="DA134" i="3"/>
  <c r="CN134" i="3"/>
  <c r="BZ134" i="3"/>
  <c r="BO134" i="3"/>
  <c r="BA134" i="3"/>
  <c r="AO134" i="3"/>
  <c r="AB134" i="3"/>
  <c r="N134" i="3"/>
  <c r="GN134" i="3"/>
  <c r="FX134" i="3"/>
  <c r="FH134" i="3"/>
  <c r="ER134" i="3"/>
  <c r="EB134" i="3"/>
  <c r="DL134" i="3"/>
  <c r="CX134" i="3"/>
  <c r="CM134" i="3"/>
  <c r="BY134" i="3"/>
  <c r="BM134" i="3"/>
  <c r="AZ134" i="3"/>
  <c r="AL134" i="3"/>
  <c r="AA134" i="3"/>
  <c r="M134" i="3"/>
  <c r="GM134" i="3"/>
  <c r="FW134" i="3"/>
  <c r="FG134" i="3"/>
  <c r="EQ134" i="3"/>
  <c r="EA134" i="3"/>
  <c r="DK134" i="3"/>
  <c r="CW134" i="3"/>
  <c r="CK134" i="3"/>
  <c r="BX134" i="3"/>
  <c r="BJ134" i="3"/>
  <c r="AY134" i="3"/>
  <c r="AK134" i="3"/>
  <c r="Y134" i="3"/>
  <c r="L134" i="3"/>
  <c r="GX134" i="3"/>
  <c r="GH134" i="3"/>
  <c r="FR134" i="3"/>
  <c r="FB134" i="3"/>
  <c r="EL134" i="3"/>
  <c r="DV134" i="3"/>
  <c r="DI134" i="3"/>
  <c r="CV134" i="3"/>
  <c r="CH134" i="3"/>
  <c r="BW134" i="3"/>
  <c r="BI134" i="3"/>
  <c r="AW134" i="3"/>
  <c r="AJ134" i="3"/>
  <c r="V134" i="3"/>
  <c r="K134" i="3"/>
  <c r="GW134" i="3"/>
  <c r="FQ134" i="3"/>
  <c r="EK134" i="3"/>
  <c r="DF134" i="3"/>
  <c r="CG134" i="3"/>
  <c r="BH134" i="3"/>
  <c r="AI134" i="3"/>
  <c r="I134" i="3"/>
  <c r="GV134" i="3"/>
  <c r="FP134" i="3"/>
  <c r="EJ134" i="3"/>
  <c r="DE134" i="3"/>
  <c r="CF134" i="3"/>
  <c r="BG134" i="3"/>
  <c r="AG134" i="3"/>
  <c r="F134" i="3"/>
  <c r="GU134" i="3"/>
  <c r="FO134" i="3"/>
  <c r="EI134" i="3"/>
  <c r="DD134" i="3"/>
  <c r="CE134" i="3"/>
  <c r="BE134" i="3"/>
  <c r="AD134" i="3"/>
  <c r="E134" i="3"/>
  <c r="E201" i="3" s="1"/>
  <c r="GG134" i="3"/>
  <c r="FA134" i="3"/>
  <c r="DU134" i="3"/>
  <c r="CU134" i="3"/>
  <c r="BU134" i="3"/>
  <c r="AT134" i="3"/>
  <c r="U134" i="3"/>
  <c r="GP134" i="3"/>
  <c r="ED134" i="3"/>
  <c r="CC134" i="3"/>
  <c r="AC134" i="3"/>
  <c r="GF134" i="3"/>
  <c r="DT134" i="3"/>
  <c r="BR134" i="3"/>
  <c r="T134" i="3"/>
  <c r="GE134" i="3"/>
  <c r="DS134" i="3"/>
  <c r="BQ134" i="3"/>
  <c r="S134" i="3"/>
  <c r="FJ134" i="3"/>
  <c r="DC134" i="3"/>
  <c r="BB134" i="3"/>
  <c r="EZ134" i="3"/>
  <c r="CS134" i="3"/>
  <c r="AS134" i="3"/>
  <c r="AR134" i="3"/>
  <c r="FZ134" i="3"/>
  <c r="AQ134" i="3"/>
  <c r="EY134" i="3"/>
  <c r="Q134" i="3"/>
  <c r="DN134" i="3"/>
  <c r="CP134" i="3"/>
  <c r="ET134" i="3"/>
  <c r="CO134" i="3"/>
  <c r="BP134" i="3"/>
  <c r="GY136" i="3"/>
  <c r="GQ136" i="3"/>
  <c r="GI136" i="3"/>
  <c r="GA136" i="3"/>
  <c r="FS136" i="3"/>
  <c r="FK136" i="3"/>
  <c r="FC136" i="3"/>
  <c r="EU136" i="3"/>
  <c r="EM136" i="3"/>
  <c r="EE136" i="3"/>
  <c r="DW136" i="3"/>
  <c r="DO136" i="3"/>
  <c r="DG136" i="3"/>
  <c r="CY136" i="3"/>
  <c r="CQ136" i="3"/>
  <c r="CI136" i="3"/>
  <c r="CA136" i="3"/>
  <c r="BS136" i="3"/>
  <c r="BK136" i="3"/>
  <c r="BC136" i="3"/>
  <c r="AU136" i="3"/>
  <c r="AM136" i="3"/>
  <c r="AE136" i="3"/>
  <c r="W136" i="3"/>
  <c r="O136" i="3"/>
  <c r="G136" i="3"/>
  <c r="FO136" i="3"/>
  <c r="EY136" i="3"/>
  <c r="EI136" i="3"/>
  <c r="DS136" i="3"/>
  <c r="CU136" i="3"/>
  <c r="CE136" i="3"/>
  <c r="BO136" i="3"/>
  <c r="AY136" i="3"/>
  <c r="AI136" i="3"/>
  <c r="S136" i="3"/>
  <c r="GD136" i="3"/>
  <c r="FF136" i="3"/>
  <c r="DZ136" i="3"/>
  <c r="CT136" i="3"/>
  <c r="BN136" i="3"/>
  <c r="AP136" i="3"/>
  <c r="J136" i="3"/>
  <c r="GX136" i="3"/>
  <c r="GP136" i="3"/>
  <c r="GH136" i="3"/>
  <c r="FZ136" i="3"/>
  <c r="FR136" i="3"/>
  <c r="FJ136" i="3"/>
  <c r="FB136" i="3"/>
  <c r="ET136" i="3"/>
  <c r="EL136" i="3"/>
  <c r="ED136" i="3"/>
  <c r="DV136" i="3"/>
  <c r="DN136" i="3"/>
  <c r="DF136" i="3"/>
  <c r="CX136" i="3"/>
  <c r="CP136" i="3"/>
  <c r="CH136" i="3"/>
  <c r="BZ136" i="3"/>
  <c r="BR136" i="3"/>
  <c r="BJ136" i="3"/>
  <c r="BB136" i="3"/>
  <c r="AT136" i="3"/>
  <c r="AL136" i="3"/>
  <c r="AD136" i="3"/>
  <c r="V136" i="3"/>
  <c r="N136" i="3"/>
  <c r="F136" i="3"/>
  <c r="GE136" i="3"/>
  <c r="EQ136" i="3"/>
  <c r="EA136" i="3"/>
  <c r="DK136" i="3"/>
  <c r="DC136" i="3"/>
  <c r="CM136" i="3"/>
  <c r="BW136" i="3"/>
  <c r="BG136" i="3"/>
  <c r="AQ136" i="3"/>
  <c r="AA136" i="3"/>
  <c r="K136" i="3"/>
  <c r="FV136" i="3"/>
  <c r="FN136" i="3"/>
  <c r="EH136" i="3"/>
  <c r="DB136" i="3"/>
  <c r="BV136" i="3"/>
  <c r="AH136" i="3"/>
  <c r="GW136" i="3"/>
  <c r="GO136" i="3"/>
  <c r="GG136" i="3"/>
  <c r="FY136" i="3"/>
  <c r="FQ136" i="3"/>
  <c r="FI136" i="3"/>
  <c r="FA136" i="3"/>
  <c r="ES136" i="3"/>
  <c r="EK136" i="3"/>
  <c r="EC136" i="3"/>
  <c r="DU136" i="3"/>
  <c r="DM136" i="3"/>
  <c r="DE136" i="3"/>
  <c r="CW136" i="3"/>
  <c r="CO136" i="3"/>
  <c r="CG136" i="3"/>
  <c r="BY136" i="3"/>
  <c r="BQ136" i="3"/>
  <c r="BI136" i="3"/>
  <c r="BA136" i="3"/>
  <c r="AS136" i="3"/>
  <c r="AK136" i="3"/>
  <c r="AC136" i="3"/>
  <c r="U136" i="3"/>
  <c r="M136" i="3"/>
  <c r="E136" i="3"/>
  <c r="E203" i="3" s="1"/>
  <c r="FW136" i="3"/>
  <c r="GV136" i="3"/>
  <c r="GN136" i="3"/>
  <c r="GF136" i="3"/>
  <c r="FX136" i="3"/>
  <c r="FP136" i="3"/>
  <c r="FH136" i="3"/>
  <c r="EZ136" i="3"/>
  <c r="ER136" i="3"/>
  <c r="EJ136" i="3"/>
  <c r="EB136" i="3"/>
  <c r="DT136" i="3"/>
  <c r="DL136" i="3"/>
  <c r="DD136" i="3"/>
  <c r="CV136" i="3"/>
  <c r="CF136" i="3"/>
  <c r="BX136" i="3"/>
  <c r="BP136" i="3"/>
  <c r="BH136" i="3"/>
  <c r="AZ136" i="3"/>
  <c r="AR136" i="3"/>
  <c r="AJ136" i="3"/>
  <c r="AB136" i="3"/>
  <c r="T136" i="3"/>
  <c r="L136" i="3"/>
  <c r="GU136" i="3"/>
  <c r="GS136" i="3"/>
  <c r="GK136" i="3"/>
  <c r="GC136" i="3"/>
  <c r="FU136" i="3"/>
  <c r="FM136" i="3"/>
  <c r="FE136" i="3"/>
  <c r="EW136" i="3"/>
  <c r="EO136" i="3"/>
  <c r="EG136" i="3"/>
  <c r="DY136" i="3"/>
  <c r="DQ136" i="3"/>
  <c r="DI136" i="3"/>
  <c r="DA136" i="3"/>
  <c r="CS136" i="3"/>
  <c r="CK136" i="3"/>
  <c r="CC136" i="3"/>
  <c r="BU136" i="3"/>
  <c r="BM136" i="3"/>
  <c r="BE136" i="3"/>
  <c r="AW136" i="3"/>
  <c r="AO136" i="3"/>
  <c r="AG136" i="3"/>
  <c r="Y136" i="3"/>
  <c r="Q136" i="3"/>
  <c r="I136" i="3"/>
  <c r="FG136" i="3"/>
  <c r="GT136" i="3"/>
  <c r="EP136" i="3"/>
  <c r="DJ136" i="3"/>
  <c r="CL136" i="3"/>
  <c r="AX136" i="3"/>
  <c r="R136" i="3"/>
  <c r="GR136" i="3"/>
  <c r="GJ136" i="3"/>
  <c r="GB136" i="3"/>
  <c r="FT136" i="3"/>
  <c r="FL136" i="3"/>
  <c r="FD136" i="3"/>
  <c r="EV136" i="3"/>
  <c r="EN136" i="3"/>
  <c r="EF136" i="3"/>
  <c r="DX136" i="3"/>
  <c r="DP136" i="3"/>
  <c r="DH136" i="3"/>
  <c r="CZ136" i="3"/>
  <c r="CR136" i="3"/>
  <c r="CJ136" i="3"/>
  <c r="CB136" i="3"/>
  <c r="BT136" i="3"/>
  <c r="BL136" i="3"/>
  <c r="BD136" i="3"/>
  <c r="AV136" i="3"/>
  <c r="AN136" i="3"/>
  <c r="AF136" i="3"/>
  <c r="X136" i="3"/>
  <c r="P136" i="3"/>
  <c r="H136" i="3"/>
  <c r="GM136" i="3"/>
  <c r="GL136" i="3"/>
  <c r="EX136" i="3"/>
  <c r="DR136" i="3"/>
  <c r="CD136" i="3"/>
  <c r="BF136" i="3"/>
  <c r="Z136" i="3"/>
  <c r="B203" i="3"/>
  <c r="B201" i="3"/>
  <c r="W605" i="1"/>
  <c r="W616" i="1"/>
  <c r="W628" i="1"/>
  <c r="W609" i="1"/>
  <c r="W672" i="1"/>
  <c r="W597" i="1"/>
  <c r="W583" i="1"/>
  <c r="W631" i="1"/>
  <c r="B133" i="3"/>
  <c r="B131" i="3"/>
  <c r="GX131" i="3" l="1"/>
  <c r="GP131" i="3"/>
  <c r="GH131" i="3"/>
  <c r="FZ131" i="3"/>
  <c r="FR131" i="3"/>
  <c r="FJ131" i="3"/>
  <c r="FB131" i="3"/>
  <c r="ET131" i="3"/>
  <c r="EL131" i="3"/>
  <c r="ED131" i="3"/>
  <c r="DV131" i="3"/>
  <c r="DN131" i="3"/>
  <c r="DF131" i="3"/>
  <c r="CX131" i="3"/>
  <c r="CP131" i="3"/>
  <c r="CH131" i="3"/>
  <c r="BZ131" i="3"/>
  <c r="GU131" i="3"/>
  <c r="GM131" i="3"/>
  <c r="GE131" i="3"/>
  <c r="FW131" i="3"/>
  <c r="FO131" i="3"/>
  <c r="FG131" i="3"/>
  <c r="GS131" i="3"/>
  <c r="GI131" i="3"/>
  <c r="FX131" i="3"/>
  <c r="FM131" i="3"/>
  <c r="FC131" i="3"/>
  <c r="ES131" i="3"/>
  <c r="EJ131" i="3"/>
  <c r="EA131" i="3"/>
  <c r="DR131" i="3"/>
  <c r="DI131" i="3"/>
  <c r="CZ131" i="3"/>
  <c r="CQ131" i="3"/>
  <c r="CG131" i="3"/>
  <c r="BX131" i="3"/>
  <c r="BP131" i="3"/>
  <c r="BH131" i="3"/>
  <c r="AZ131" i="3"/>
  <c r="AR131" i="3"/>
  <c r="AJ131" i="3"/>
  <c r="AB131" i="3"/>
  <c r="T131" i="3"/>
  <c r="L131" i="3"/>
  <c r="GR131" i="3"/>
  <c r="GG131" i="3"/>
  <c r="FV131" i="3"/>
  <c r="FL131" i="3"/>
  <c r="FA131" i="3"/>
  <c r="ER131" i="3"/>
  <c r="EI131" i="3"/>
  <c r="DZ131" i="3"/>
  <c r="DQ131" i="3"/>
  <c r="DH131" i="3"/>
  <c r="CY131" i="3"/>
  <c r="CO131" i="3"/>
  <c r="CF131" i="3"/>
  <c r="BW131" i="3"/>
  <c r="BO131" i="3"/>
  <c r="BG131" i="3"/>
  <c r="AY131" i="3"/>
  <c r="AQ131" i="3"/>
  <c r="AI131" i="3"/>
  <c r="AA131" i="3"/>
  <c r="S131" i="3"/>
  <c r="K131" i="3"/>
  <c r="GO131" i="3"/>
  <c r="GB131" i="3"/>
  <c r="FN131" i="3"/>
  <c r="EY131" i="3"/>
  <c r="EN131" i="3"/>
  <c r="EB131" i="3"/>
  <c r="DO131" i="3"/>
  <c r="DC131" i="3"/>
  <c r="CR131" i="3"/>
  <c r="CD131" i="3"/>
  <c r="BS131" i="3"/>
  <c r="BI131" i="3"/>
  <c r="AW131" i="3"/>
  <c r="AM131" i="3"/>
  <c r="AC131" i="3"/>
  <c r="Q131" i="3"/>
  <c r="G131" i="3"/>
  <c r="GN131" i="3"/>
  <c r="GA131" i="3"/>
  <c r="FK131" i="3"/>
  <c r="EX131" i="3"/>
  <c r="EM131" i="3"/>
  <c r="DY131" i="3"/>
  <c r="DM131" i="3"/>
  <c r="DB131" i="3"/>
  <c r="CN131" i="3"/>
  <c r="CC131" i="3"/>
  <c r="BR131" i="3"/>
  <c r="BF131" i="3"/>
  <c r="AV131" i="3"/>
  <c r="AL131" i="3"/>
  <c r="Z131" i="3"/>
  <c r="P131" i="3"/>
  <c r="F131" i="3"/>
  <c r="GW131" i="3"/>
  <c r="GJ131" i="3"/>
  <c r="FT131" i="3"/>
  <c r="GV131" i="3"/>
  <c r="GF131" i="3"/>
  <c r="FS131" i="3"/>
  <c r="FE131" i="3"/>
  <c r="EQ131" i="3"/>
  <c r="EF131" i="3"/>
  <c r="DT131" i="3"/>
  <c r="DG131" i="3"/>
  <c r="CU131" i="3"/>
  <c r="CJ131" i="3"/>
  <c r="BV131" i="3"/>
  <c r="BL131" i="3"/>
  <c r="BB131" i="3"/>
  <c r="AP131" i="3"/>
  <c r="AF131" i="3"/>
  <c r="V131" i="3"/>
  <c r="J131" i="3"/>
  <c r="FY131" i="3"/>
  <c r="EZ131" i="3"/>
  <c r="EG131" i="3"/>
  <c r="DL131" i="3"/>
  <c r="CT131" i="3"/>
  <c r="CA131" i="3"/>
  <c r="BJ131" i="3"/>
  <c r="AS131" i="3"/>
  <c r="Y131" i="3"/>
  <c r="I131" i="3"/>
  <c r="GY131" i="3"/>
  <c r="FU131" i="3"/>
  <c r="EW131" i="3"/>
  <c r="EE131" i="3"/>
  <c r="DK131" i="3"/>
  <c r="CS131" i="3"/>
  <c r="BY131" i="3"/>
  <c r="BE131" i="3"/>
  <c r="AO131" i="3"/>
  <c r="X131" i="3"/>
  <c r="H131" i="3"/>
  <c r="GT131" i="3"/>
  <c r="FQ131" i="3"/>
  <c r="EV131" i="3"/>
  <c r="EC131" i="3"/>
  <c r="DJ131" i="3"/>
  <c r="CM131" i="3"/>
  <c r="BU131" i="3"/>
  <c r="BD131" i="3"/>
  <c r="AN131" i="3"/>
  <c r="W131" i="3"/>
  <c r="E131" i="3"/>
  <c r="GL131" i="3"/>
  <c r="FI131" i="3"/>
  <c r="EP131" i="3"/>
  <c r="DW131" i="3"/>
  <c r="DD131" i="3"/>
  <c r="CK131" i="3"/>
  <c r="BQ131" i="3"/>
  <c r="BA131" i="3"/>
  <c r="AH131" i="3"/>
  <c r="R131" i="3"/>
  <c r="GK131" i="3"/>
  <c r="FH131" i="3"/>
  <c r="EO131" i="3"/>
  <c r="DU131" i="3"/>
  <c r="DA131" i="3"/>
  <c r="CI131" i="3"/>
  <c r="BN131" i="3"/>
  <c r="AX131" i="3"/>
  <c r="AG131" i="3"/>
  <c r="O131" i="3"/>
  <c r="FD131" i="3"/>
  <c r="CW131" i="3"/>
  <c r="BC131" i="3"/>
  <c r="M131" i="3"/>
  <c r="EU131" i="3"/>
  <c r="CV131" i="3"/>
  <c r="AU131" i="3"/>
  <c r="EK131" i="3"/>
  <c r="CL131" i="3"/>
  <c r="AT131" i="3"/>
  <c r="GQ131" i="3"/>
  <c r="EH131" i="3"/>
  <c r="CE131" i="3"/>
  <c r="AK131" i="3"/>
  <c r="GD131" i="3"/>
  <c r="DX131" i="3"/>
  <c r="CB131" i="3"/>
  <c r="AE131" i="3"/>
  <c r="GC131" i="3"/>
  <c r="DS131" i="3"/>
  <c r="BT131" i="3"/>
  <c r="AD131" i="3"/>
  <c r="FP131" i="3"/>
  <c r="DP131" i="3"/>
  <c r="BM131" i="3"/>
  <c r="U131" i="3"/>
  <c r="FF131" i="3"/>
  <c r="DE131" i="3"/>
  <c r="BK131" i="3"/>
  <c r="N131" i="3"/>
  <c r="GW133" i="3"/>
  <c r="GO133" i="3"/>
  <c r="GG133" i="3"/>
  <c r="FY133" i="3"/>
  <c r="FQ133" i="3"/>
  <c r="FI133" i="3"/>
  <c r="FA133" i="3"/>
  <c r="ES133" i="3"/>
  <c r="EK133" i="3"/>
  <c r="EC133" i="3"/>
  <c r="DU133" i="3"/>
  <c r="DM133" i="3"/>
  <c r="DE133" i="3"/>
  <c r="CW133" i="3"/>
  <c r="CO133" i="3"/>
  <c r="CG133" i="3"/>
  <c r="BY133" i="3"/>
  <c r="BQ133" i="3"/>
  <c r="BI133" i="3"/>
  <c r="BA133" i="3"/>
  <c r="AS133" i="3"/>
  <c r="AK133" i="3"/>
  <c r="AC133" i="3"/>
  <c r="U133" i="3"/>
  <c r="M133" i="3"/>
  <c r="E133" i="3"/>
  <c r="E200" i="3" s="1"/>
  <c r="GU133" i="3"/>
  <c r="GM133" i="3"/>
  <c r="GE133" i="3"/>
  <c r="FW133" i="3"/>
  <c r="FO133" i="3"/>
  <c r="FG133" i="3"/>
  <c r="EY133" i="3"/>
  <c r="EQ133" i="3"/>
  <c r="EI133" i="3"/>
  <c r="EA133" i="3"/>
  <c r="GT133" i="3"/>
  <c r="GL133" i="3"/>
  <c r="GD133" i="3"/>
  <c r="FV133" i="3"/>
  <c r="FN133" i="3"/>
  <c r="FF133" i="3"/>
  <c r="EX133" i="3"/>
  <c r="EP133" i="3"/>
  <c r="EH133" i="3"/>
  <c r="DZ133" i="3"/>
  <c r="DR133" i="3"/>
  <c r="DJ133" i="3"/>
  <c r="DB133" i="3"/>
  <c r="CT133" i="3"/>
  <c r="CL133" i="3"/>
  <c r="CD133" i="3"/>
  <c r="BV133" i="3"/>
  <c r="BN133" i="3"/>
  <c r="BF133" i="3"/>
  <c r="AX133" i="3"/>
  <c r="AP133" i="3"/>
  <c r="AH133" i="3"/>
  <c r="Z133" i="3"/>
  <c r="R133" i="3"/>
  <c r="J133" i="3"/>
  <c r="GX133" i="3"/>
  <c r="GJ133" i="3"/>
  <c r="FX133" i="3"/>
  <c r="FK133" i="3"/>
  <c r="EW133" i="3"/>
  <c r="EL133" i="3"/>
  <c r="DX133" i="3"/>
  <c r="DN133" i="3"/>
  <c r="DC133" i="3"/>
  <c r="CR133" i="3"/>
  <c r="CH133" i="3"/>
  <c r="BW133" i="3"/>
  <c r="BL133" i="3"/>
  <c r="BB133" i="3"/>
  <c r="AQ133" i="3"/>
  <c r="AF133" i="3"/>
  <c r="V133" i="3"/>
  <c r="K133" i="3"/>
  <c r="GS133" i="3"/>
  <c r="GH133" i="3"/>
  <c r="FT133" i="3"/>
  <c r="FH133" i="3"/>
  <c r="GR133" i="3"/>
  <c r="GF133" i="3"/>
  <c r="FS133" i="3"/>
  <c r="FE133" i="3"/>
  <c r="ET133" i="3"/>
  <c r="EF133" i="3"/>
  <c r="DT133" i="3"/>
  <c r="DI133" i="3"/>
  <c r="CY133" i="3"/>
  <c r="CN133" i="3"/>
  <c r="CC133" i="3"/>
  <c r="BS133" i="3"/>
  <c r="BH133" i="3"/>
  <c r="AW133" i="3"/>
  <c r="AM133" i="3"/>
  <c r="AB133" i="3"/>
  <c r="Q133" i="3"/>
  <c r="G133" i="3"/>
  <c r="GK133" i="3"/>
  <c r="FP133" i="3"/>
  <c r="EV133" i="3"/>
  <c r="EE133" i="3"/>
  <c r="DP133" i="3"/>
  <c r="DA133" i="3"/>
  <c r="CM133" i="3"/>
  <c r="BZ133" i="3"/>
  <c r="BK133" i="3"/>
  <c r="AV133" i="3"/>
  <c r="AI133" i="3"/>
  <c r="T133" i="3"/>
  <c r="F133" i="3"/>
  <c r="GI133" i="3"/>
  <c r="FM133" i="3"/>
  <c r="EU133" i="3"/>
  <c r="ED133" i="3"/>
  <c r="DO133" i="3"/>
  <c r="CZ133" i="3"/>
  <c r="CK133" i="3"/>
  <c r="BX133" i="3"/>
  <c r="BJ133" i="3"/>
  <c r="AU133" i="3"/>
  <c r="AG133" i="3"/>
  <c r="S133" i="3"/>
  <c r="GC133" i="3"/>
  <c r="FL133" i="3"/>
  <c r="ER133" i="3"/>
  <c r="EB133" i="3"/>
  <c r="DL133" i="3"/>
  <c r="CX133" i="3"/>
  <c r="CJ133" i="3"/>
  <c r="BU133" i="3"/>
  <c r="BG133" i="3"/>
  <c r="AT133" i="3"/>
  <c r="AE133" i="3"/>
  <c r="P133" i="3"/>
  <c r="GV133" i="3"/>
  <c r="GA133" i="3"/>
  <c r="FD133" i="3"/>
  <c r="EN133" i="3"/>
  <c r="DW133" i="3"/>
  <c r="DH133" i="3"/>
  <c r="CU133" i="3"/>
  <c r="CF133" i="3"/>
  <c r="BR133" i="3"/>
  <c r="BD133" i="3"/>
  <c r="AO133" i="3"/>
  <c r="AA133" i="3"/>
  <c r="N133" i="3"/>
  <c r="GB133" i="3"/>
  <c r="EO133" i="3"/>
  <c r="DK133" i="3"/>
  <c r="CI133" i="3"/>
  <c r="BE133" i="3"/>
  <c r="AD133" i="3"/>
  <c r="FZ133" i="3"/>
  <c r="EM133" i="3"/>
  <c r="DG133" i="3"/>
  <c r="CE133" i="3"/>
  <c r="BC133" i="3"/>
  <c r="Y133" i="3"/>
  <c r="FU133" i="3"/>
  <c r="EJ133" i="3"/>
  <c r="DF133" i="3"/>
  <c r="CB133" i="3"/>
  <c r="AZ133" i="3"/>
  <c r="X133" i="3"/>
  <c r="GY133" i="3"/>
  <c r="FJ133" i="3"/>
  <c r="DY133" i="3"/>
  <c r="CV133" i="3"/>
  <c r="BT133" i="3"/>
  <c r="AR133" i="3"/>
  <c r="O133" i="3"/>
  <c r="GQ133" i="3"/>
  <c r="FC133" i="3"/>
  <c r="DV133" i="3"/>
  <c r="CS133" i="3"/>
  <c r="BP133" i="3"/>
  <c r="AN133" i="3"/>
  <c r="L133" i="3"/>
  <c r="EG133" i="3"/>
  <c r="BM133" i="3"/>
  <c r="DS133" i="3"/>
  <c r="AY133" i="3"/>
  <c r="DQ133" i="3"/>
  <c r="AL133" i="3"/>
  <c r="GN133" i="3"/>
  <c r="CQ133" i="3"/>
  <c r="W133" i="3"/>
  <c r="FR133" i="3"/>
  <c r="CP133" i="3"/>
  <c r="I133" i="3"/>
  <c r="EZ133" i="3"/>
  <c r="DD133" i="3"/>
  <c r="CA133" i="3"/>
  <c r="BO133" i="3"/>
  <c r="AJ133" i="3"/>
  <c r="H133" i="3"/>
  <c r="GP133" i="3"/>
  <c r="FB133" i="3"/>
  <c r="F203" i="3"/>
  <c r="G203" i="3" s="1"/>
  <c r="H203" i="3" s="1"/>
  <c r="I203" i="3" s="1"/>
  <c r="J203" i="3" s="1"/>
  <c r="K203" i="3" s="1"/>
  <c r="L203" i="3" s="1"/>
  <c r="M203" i="3" s="1"/>
  <c r="N203" i="3" s="1"/>
  <c r="O203" i="3" s="1"/>
  <c r="P203" i="3" s="1"/>
  <c r="Q203" i="3" s="1"/>
  <c r="R203" i="3" s="1"/>
  <c r="S203" i="3" s="1"/>
  <c r="T203" i="3" s="1"/>
  <c r="U203" i="3" s="1"/>
  <c r="V203" i="3" s="1"/>
  <c r="W203" i="3" s="1"/>
  <c r="X203" i="3" s="1"/>
  <c r="Y203" i="3" s="1"/>
  <c r="Z203" i="3" s="1"/>
  <c r="AA203" i="3" s="1"/>
  <c r="AB203" i="3" s="1"/>
  <c r="AC203" i="3" s="1"/>
  <c r="AD203" i="3" s="1"/>
  <c r="AE203" i="3" s="1"/>
  <c r="AF203" i="3" s="1"/>
  <c r="AG203" i="3" s="1"/>
  <c r="AH203" i="3" s="1"/>
  <c r="AI203" i="3" s="1"/>
  <c r="AJ203" i="3" s="1"/>
  <c r="AK203" i="3" s="1"/>
  <c r="AL203" i="3" s="1"/>
  <c r="AM203" i="3" s="1"/>
  <c r="AN203" i="3" s="1"/>
  <c r="AO203" i="3" s="1"/>
  <c r="AP203" i="3" s="1"/>
  <c r="AQ203" i="3" s="1"/>
  <c r="AR203" i="3" s="1"/>
  <c r="AS203" i="3" s="1"/>
  <c r="AT203" i="3" s="1"/>
  <c r="AU203" i="3" s="1"/>
  <c r="AV203" i="3" s="1"/>
  <c r="AW203" i="3" s="1"/>
  <c r="AX203" i="3" s="1"/>
  <c r="AY203" i="3" s="1"/>
  <c r="AZ203" i="3" s="1"/>
  <c r="BA203" i="3" s="1"/>
  <c r="BB203" i="3" s="1"/>
  <c r="BC203" i="3" s="1"/>
  <c r="BD203" i="3" s="1"/>
  <c r="BE203" i="3" s="1"/>
  <c r="BF203" i="3" s="1"/>
  <c r="BG203" i="3" s="1"/>
  <c r="BH203" i="3" s="1"/>
  <c r="BI203" i="3" s="1"/>
  <c r="BJ203" i="3" s="1"/>
  <c r="BK203" i="3" s="1"/>
  <c r="BL203" i="3" s="1"/>
  <c r="BM203" i="3" s="1"/>
  <c r="BN203" i="3" s="1"/>
  <c r="BO203" i="3" s="1"/>
  <c r="BP203" i="3" s="1"/>
  <c r="BQ203" i="3" s="1"/>
  <c r="BR203" i="3" s="1"/>
  <c r="BS203" i="3" s="1"/>
  <c r="BT203" i="3" s="1"/>
  <c r="BU203" i="3" s="1"/>
  <c r="BV203" i="3" s="1"/>
  <c r="BW203" i="3" s="1"/>
  <c r="BX203" i="3" s="1"/>
  <c r="BY203" i="3" s="1"/>
  <c r="BZ203" i="3" s="1"/>
  <c r="CA203" i="3" s="1"/>
  <c r="CB203" i="3" s="1"/>
  <c r="CC203" i="3" s="1"/>
  <c r="CD203" i="3" s="1"/>
  <c r="CE203" i="3" s="1"/>
  <c r="CF203" i="3" s="1"/>
  <c r="CG203" i="3" s="1"/>
  <c r="CH203" i="3" s="1"/>
  <c r="CI203" i="3" s="1"/>
  <c r="CJ203" i="3" s="1"/>
  <c r="CK203" i="3" s="1"/>
  <c r="CL203" i="3" s="1"/>
  <c r="CM203" i="3" s="1"/>
  <c r="CN203" i="3" s="1"/>
  <c r="CO203" i="3" s="1"/>
  <c r="CP203" i="3" s="1"/>
  <c r="CQ203" i="3" s="1"/>
  <c r="CR203" i="3" s="1"/>
  <c r="CS203" i="3" s="1"/>
  <c r="CT203" i="3" s="1"/>
  <c r="CU203" i="3" s="1"/>
  <c r="CV203" i="3" s="1"/>
  <c r="CW203" i="3" s="1"/>
  <c r="CX203" i="3" s="1"/>
  <c r="CY203" i="3" s="1"/>
  <c r="CZ203" i="3" s="1"/>
  <c r="DA203" i="3" s="1"/>
  <c r="DB203" i="3" s="1"/>
  <c r="DC203" i="3" s="1"/>
  <c r="DD203" i="3" s="1"/>
  <c r="DE203" i="3" s="1"/>
  <c r="DF203" i="3" s="1"/>
  <c r="DG203" i="3" s="1"/>
  <c r="DH203" i="3" s="1"/>
  <c r="DI203" i="3" s="1"/>
  <c r="DJ203" i="3" s="1"/>
  <c r="DK203" i="3" s="1"/>
  <c r="DL203" i="3" s="1"/>
  <c r="DM203" i="3" s="1"/>
  <c r="DN203" i="3" s="1"/>
  <c r="DO203" i="3" s="1"/>
  <c r="DP203" i="3" s="1"/>
  <c r="DQ203" i="3" s="1"/>
  <c r="DR203" i="3" s="1"/>
  <c r="DS203" i="3" s="1"/>
  <c r="DT203" i="3" s="1"/>
  <c r="DU203" i="3" s="1"/>
  <c r="DV203" i="3" s="1"/>
  <c r="DW203" i="3" s="1"/>
  <c r="DX203" i="3" s="1"/>
  <c r="DY203" i="3" s="1"/>
  <c r="DZ203" i="3" s="1"/>
  <c r="EA203" i="3" s="1"/>
  <c r="EB203" i="3" s="1"/>
  <c r="EC203" i="3" s="1"/>
  <c r="ED203" i="3" s="1"/>
  <c r="EE203" i="3" s="1"/>
  <c r="EF203" i="3" s="1"/>
  <c r="EG203" i="3" s="1"/>
  <c r="EH203" i="3" s="1"/>
  <c r="EI203" i="3" s="1"/>
  <c r="EJ203" i="3" s="1"/>
  <c r="EK203" i="3" s="1"/>
  <c r="EL203" i="3" s="1"/>
  <c r="EM203" i="3" s="1"/>
  <c r="EN203" i="3" s="1"/>
  <c r="EO203" i="3" s="1"/>
  <c r="EP203" i="3" s="1"/>
  <c r="EQ203" i="3" s="1"/>
  <c r="ER203" i="3" s="1"/>
  <c r="ES203" i="3" s="1"/>
  <c r="ET203" i="3" s="1"/>
  <c r="EU203" i="3" s="1"/>
  <c r="EV203" i="3" s="1"/>
  <c r="EW203" i="3" s="1"/>
  <c r="EX203" i="3" s="1"/>
  <c r="EY203" i="3" s="1"/>
  <c r="EZ203" i="3" s="1"/>
  <c r="FA203" i="3" s="1"/>
  <c r="FB203" i="3" s="1"/>
  <c r="FC203" i="3" s="1"/>
  <c r="FD203" i="3" s="1"/>
  <c r="FE203" i="3" s="1"/>
  <c r="FF203" i="3" s="1"/>
  <c r="FG203" i="3" s="1"/>
  <c r="FH203" i="3" s="1"/>
  <c r="FI203" i="3" s="1"/>
  <c r="FJ203" i="3" s="1"/>
  <c r="FK203" i="3" s="1"/>
  <c r="FL203" i="3" s="1"/>
  <c r="FM203" i="3" s="1"/>
  <c r="FN203" i="3" s="1"/>
  <c r="FO203" i="3" s="1"/>
  <c r="FP203" i="3" s="1"/>
  <c r="FQ203" i="3" s="1"/>
  <c r="FR203" i="3" s="1"/>
  <c r="FS203" i="3" s="1"/>
  <c r="FT203" i="3" s="1"/>
  <c r="FU203" i="3" s="1"/>
  <c r="FV203" i="3" s="1"/>
  <c r="FW203" i="3" s="1"/>
  <c r="FX203" i="3" s="1"/>
  <c r="FY203" i="3" s="1"/>
  <c r="FZ203" i="3" s="1"/>
  <c r="GA203" i="3" s="1"/>
  <c r="GB203" i="3" s="1"/>
  <c r="GC203" i="3" s="1"/>
  <c r="GD203" i="3" s="1"/>
  <c r="GE203" i="3" s="1"/>
  <c r="GF203" i="3" s="1"/>
  <c r="GG203" i="3" s="1"/>
  <c r="GH203" i="3" s="1"/>
  <c r="GI203" i="3" s="1"/>
  <c r="GJ203" i="3" s="1"/>
  <c r="GK203" i="3" s="1"/>
  <c r="GL203" i="3" s="1"/>
  <c r="GM203" i="3" s="1"/>
  <c r="GN203" i="3" s="1"/>
  <c r="GO203" i="3" s="1"/>
  <c r="GP203" i="3" s="1"/>
  <c r="GQ203" i="3" s="1"/>
  <c r="GR203" i="3" s="1"/>
  <c r="GS203" i="3" s="1"/>
  <c r="GT203" i="3" s="1"/>
  <c r="GU203" i="3" s="1"/>
  <c r="GV203" i="3" s="1"/>
  <c r="GW203" i="3" s="1"/>
  <c r="GX203" i="3" s="1"/>
  <c r="GY203" i="3" s="1"/>
  <c r="F201" i="3"/>
  <c r="G201" i="3" s="1"/>
  <c r="H201" i="3" s="1"/>
  <c r="I201" i="3" s="1"/>
  <c r="J201" i="3" s="1"/>
  <c r="K201" i="3" s="1"/>
  <c r="L201" i="3" s="1"/>
  <c r="M201" i="3" s="1"/>
  <c r="N201" i="3" s="1"/>
  <c r="O201" i="3" s="1"/>
  <c r="P201" i="3" s="1"/>
  <c r="Q201" i="3" s="1"/>
  <c r="R201" i="3" s="1"/>
  <c r="S201" i="3" s="1"/>
  <c r="T201" i="3" s="1"/>
  <c r="U201" i="3" s="1"/>
  <c r="V201" i="3" s="1"/>
  <c r="W201" i="3" s="1"/>
  <c r="X201" i="3" s="1"/>
  <c r="Y201" i="3" s="1"/>
  <c r="Z201" i="3" s="1"/>
  <c r="AA201" i="3" s="1"/>
  <c r="AB201" i="3" s="1"/>
  <c r="AC201" i="3" s="1"/>
  <c r="AD201" i="3" s="1"/>
  <c r="AE201" i="3" s="1"/>
  <c r="AF201" i="3" s="1"/>
  <c r="AG201" i="3" s="1"/>
  <c r="AH201" i="3" s="1"/>
  <c r="AI201" i="3" s="1"/>
  <c r="AJ201" i="3" s="1"/>
  <c r="AK201" i="3" s="1"/>
  <c r="AL201" i="3" s="1"/>
  <c r="AM201" i="3" s="1"/>
  <c r="AN201" i="3" s="1"/>
  <c r="AO201" i="3" s="1"/>
  <c r="AP201" i="3" s="1"/>
  <c r="AQ201" i="3" s="1"/>
  <c r="AR201" i="3" s="1"/>
  <c r="AS201" i="3" s="1"/>
  <c r="AT201" i="3" s="1"/>
  <c r="AU201" i="3" s="1"/>
  <c r="AV201" i="3" s="1"/>
  <c r="AW201" i="3" s="1"/>
  <c r="AX201" i="3" s="1"/>
  <c r="AY201" i="3" s="1"/>
  <c r="AZ201" i="3" s="1"/>
  <c r="BA201" i="3" s="1"/>
  <c r="BB201" i="3" s="1"/>
  <c r="BC201" i="3" s="1"/>
  <c r="BD201" i="3" s="1"/>
  <c r="BE201" i="3" s="1"/>
  <c r="BF201" i="3" s="1"/>
  <c r="BG201" i="3" s="1"/>
  <c r="BH201" i="3" s="1"/>
  <c r="BI201" i="3" s="1"/>
  <c r="BJ201" i="3" s="1"/>
  <c r="BK201" i="3" s="1"/>
  <c r="BL201" i="3" s="1"/>
  <c r="BM201" i="3" s="1"/>
  <c r="BN201" i="3" s="1"/>
  <c r="BO201" i="3" s="1"/>
  <c r="BP201" i="3" s="1"/>
  <c r="BQ201" i="3" s="1"/>
  <c r="BR201" i="3" s="1"/>
  <c r="BS201" i="3" s="1"/>
  <c r="BT201" i="3" s="1"/>
  <c r="BU201" i="3" s="1"/>
  <c r="BV201" i="3" s="1"/>
  <c r="BW201" i="3" s="1"/>
  <c r="BX201" i="3" s="1"/>
  <c r="BY201" i="3" s="1"/>
  <c r="BZ201" i="3" s="1"/>
  <c r="CA201" i="3" s="1"/>
  <c r="CB201" i="3" s="1"/>
  <c r="CC201" i="3" s="1"/>
  <c r="CD201" i="3" s="1"/>
  <c r="CE201" i="3" s="1"/>
  <c r="CF201" i="3" s="1"/>
  <c r="CG201" i="3" s="1"/>
  <c r="CH201" i="3" s="1"/>
  <c r="CI201" i="3" s="1"/>
  <c r="CJ201" i="3" s="1"/>
  <c r="CK201" i="3" s="1"/>
  <c r="CL201" i="3" s="1"/>
  <c r="CM201" i="3" s="1"/>
  <c r="CN201" i="3" s="1"/>
  <c r="CO201" i="3" s="1"/>
  <c r="CP201" i="3" s="1"/>
  <c r="CQ201" i="3" s="1"/>
  <c r="CR201" i="3" s="1"/>
  <c r="CS201" i="3" s="1"/>
  <c r="CT201" i="3" s="1"/>
  <c r="CU201" i="3" s="1"/>
  <c r="CV201" i="3" s="1"/>
  <c r="CW201" i="3" s="1"/>
  <c r="CX201" i="3" s="1"/>
  <c r="CY201" i="3" s="1"/>
  <c r="CZ201" i="3" s="1"/>
  <c r="DA201" i="3" s="1"/>
  <c r="DB201" i="3" s="1"/>
  <c r="DC201" i="3" s="1"/>
  <c r="DD201" i="3" s="1"/>
  <c r="DE201" i="3" s="1"/>
  <c r="DF201" i="3" s="1"/>
  <c r="DG201" i="3" s="1"/>
  <c r="DH201" i="3" s="1"/>
  <c r="DI201" i="3" s="1"/>
  <c r="DJ201" i="3" s="1"/>
  <c r="DK201" i="3" s="1"/>
  <c r="DL201" i="3" s="1"/>
  <c r="DM201" i="3" s="1"/>
  <c r="DN201" i="3" s="1"/>
  <c r="DO201" i="3" s="1"/>
  <c r="DP201" i="3" s="1"/>
  <c r="DQ201" i="3" s="1"/>
  <c r="DR201" i="3" s="1"/>
  <c r="DS201" i="3" s="1"/>
  <c r="DT201" i="3" s="1"/>
  <c r="DU201" i="3" s="1"/>
  <c r="DV201" i="3" s="1"/>
  <c r="DW201" i="3" s="1"/>
  <c r="DX201" i="3" s="1"/>
  <c r="DY201" i="3" s="1"/>
  <c r="DZ201" i="3" s="1"/>
  <c r="EA201" i="3" s="1"/>
  <c r="EB201" i="3" s="1"/>
  <c r="EC201" i="3" s="1"/>
  <c r="ED201" i="3" s="1"/>
  <c r="EE201" i="3" s="1"/>
  <c r="EF201" i="3" s="1"/>
  <c r="EG201" i="3" s="1"/>
  <c r="EH201" i="3" s="1"/>
  <c r="EI201" i="3" s="1"/>
  <c r="EJ201" i="3" s="1"/>
  <c r="EK201" i="3" s="1"/>
  <c r="EL201" i="3" s="1"/>
  <c r="EM201" i="3" s="1"/>
  <c r="EN201" i="3" s="1"/>
  <c r="EO201" i="3" s="1"/>
  <c r="EP201" i="3" s="1"/>
  <c r="EQ201" i="3" s="1"/>
  <c r="ER201" i="3" s="1"/>
  <c r="ES201" i="3" s="1"/>
  <c r="ET201" i="3" s="1"/>
  <c r="EU201" i="3" s="1"/>
  <c r="EV201" i="3" s="1"/>
  <c r="EW201" i="3" s="1"/>
  <c r="EX201" i="3" s="1"/>
  <c r="EY201" i="3" s="1"/>
  <c r="EZ201" i="3" s="1"/>
  <c r="FA201" i="3" s="1"/>
  <c r="FB201" i="3" s="1"/>
  <c r="FC201" i="3" s="1"/>
  <c r="FD201" i="3" s="1"/>
  <c r="FE201" i="3" s="1"/>
  <c r="FF201" i="3" s="1"/>
  <c r="FG201" i="3" s="1"/>
  <c r="FH201" i="3" s="1"/>
  <c r="FI201" i="3" s="1"/>
  <c r="FJ201" i="3" s="1"/>
  <c r="FK201" i="3" s="1"/>
  <c r="FL201" i="3" s="1"/>
  <c r="FM201" i="3" s="1"/>
  <c r="FN201" i="3" s="1"/>
  <c r="FO201" i="3" s="1"/>
  <c r="FP201" i="3" s="1"/>
  <c r="FQ201" i="3" s="1"/>
  <c r="FR201" i="3" s="1"/>
  <c r="FS201" i="3" s="1"/>
  <c r="FT201" i="3" s="1"/>
  <c r="FU201" i="3" s="1"/>
  <c r="FV201" i="3" s="1"/>
  <c r="FW201" i="3" s="1"/>
  <c r="FX201" i="3" s="1"/>
  <c r="FY201" i="3" s="1"/>
  <c r="FZ201" i="3" s="1"/>
  <c r="GA201" i="3" s="1"/>
  <c r="GB201" i="3" s="1"/>
  <c r="GC201" i="3" s="1"/>
  <c r="GD201" i="3" s="1"/>
  <c r="GE201" i="3" s="1"/>
  <c r="GF201" i="3" s="1"/>
  <c r="GG201" i="3" s="1"/>
  <c r="GH201" i="3" s="1"/>
  <c r="GI201" i="3" s="1"/>
  <c r="GJ201" i="3" s="1"/>
  <c r="GK201" i="3" s="1"/>
  <c r="GL201" i="3" s="1"/>
  <c r="GM201" i="3" s="1"/>
  <c r="GN201" i="3" s="1"/>
  <c r="GO201" i="3" s="1"/>
  <c r="GP201" i="3" s="1"/>
  <c r="GQ201" i="3" s="1"/>
  <c r="GR201" i="3" s="1"/>
  <c r="GS201" i="3" s="1"/>
  <c r="GT201" i="3" s="1"/>
  <c r="GU201" i="3" s="1"/>
  <c r="GV201" i="3" s="1"/>
  <c r="GW201" i="3" s="1"/>
  <c r="GX201" i="3" s="1"/>
  <c r="GY201" i="3" s="1"/>
  <c r="F202" i="3"/>
  <c r="G202" i="3" s="1"/>
  <c r="H202" i="3" s="1"/>
  <c r="I202" i="3" s="1"/>
  <c r="J202" i="3" s="1"/>
  <c r="K202" i="3" s="1"/>
  <c r="L202" i="3" s="1"/>
  <c r="M202" i="3" s="1"/>
  <c r="N202" i="3" s="1"/>
  <c r="O202" i="3" s="1"/>
  <c r="P202" i="3" s="1"/>
  <c r="Q202" i="3" s="1"/>
  <c r="R202" i="3" s="1"/>
  <c r="S202" i="3" s="1"/>
  <c r="T202" i="3" s="1"/>
  <c r="U202" i="3" s="1"/>
  <c r="V202" i="3" s="1"/>
  <c r="W202" i="3" s="1"/>
  <c r="X202" i="3" s="1"/>
  <c r="Y202" i="3" s="1"/>
  <c r="Z202" i="3" s="1"/>
  <c r="AA202" i="3" s="1"/>
  <c r="AB202" i="3" s="1"/>
  <c r="AC202" i="3" s="1"/>
  <c r="AD202" i="3" s="1"/>
  <c r="AE202" i="3" s="1"/>
  <c r="AF202" i="3" s="1"/>
  <c r="AG202" i="3" s="1"/>
  <c r="AH202" i="3" s="1"/>
  <c r="AI202" i="3" s="1"/>
  <c r="AJ202" i="3" s="1"/>
  <c r="AK202" i="3" s="1"/>
  <c r="AL202" i="3" s="1"/>
  <c r="AM202" i="3" s="1"/>
  <c r="AN202" i="3" s="1"/>
  <c r="AO202" i="3" s="1"/>
  <c r="AP202" i="3" s="1"/>
  <c r="AQ202" i="3" s="1"/>
  <c r="AR202" i="3" s="1"/>
  <c r="AS202" i="3" s="1"/>
  <c r="AT202" i="3" s="1"/>
  <c r="AU202" i="3" s="1"/>
  <c r="AV202" i="3" s="1"/>
  <c r="AW202" i="3" s="1"/>
  <c r="AX202" i="3" s="1"/>
  <c r="AY202" i="3" s="1"/>
  <c r="AZ202" i="3" s="1"/>
  <c r="BA202" i="3" s="1"/>
  <c r="BB202" i="3" s="1"/>
  <c r="BC202" i="3" s="1"/>
  <c r="BD202" i="3" s="1"/>
  <c r="BE202" i="3" s="1"/>
  <c r="BF202" i="3" s="1"/>
  <c r="BG202" i="3" s="1"/>
  <c r="BH202" i="3" s="1"/>
  <c r="BI202" i="3" s="1"/>
  <c r="BJ202" i="3" s="1"/>
  <c r="BK202" i="3" s="1"/>
  <c r="BL202" i="3" s="1"/>
  <c r="BM202" i="3" s="1"/>
  <c r="BN202" i="3" s="1"/>
  <c r="BO202" i="3" s="1"/>
  <c r="BP202" i="3" s="1"/>
  <c r="BQ202" i="3" s="1"/>
  <c r="BR202" i="3" s="1"/>
  <c r="BS202" i="3" s="1"/>
  <c r="BT202" i="3" s="1"/>
  <c r="BU202" i="3" s="1"/>
  <c r="BV202" i="3" s="1"/>
  <c r="BW202" i="3" s="1"/>
  <c r="BX202" i="3" s="1"/>
  <c r="BY202" i="3" s="1"/>
  <c r="BZ202" i="3" s="1"/>
  <c r="CA202" i="3" s="1"/>
  <c r="CB202" i="3" s="1"/>
  <c r="CC202" i="3" s="1"/>
  <c r="CD202" i="3" s="1"/>
  <c r="CE202" i="3" s="1"/>
  <c r="CF202" i="3" s="1"/>
  <c r="CG202" i="3" s="1"/>
  <c r="CH202" i="3" s="1"/>
  <c r="CI202" i="3" s="1"/>
  <c r="CJ202" i="3" s="1"/>
  <c r="CK202" i="3" s="1"/>
  <c r="CL202" i="3" s="1"/>
  <c r="CM202" i="3" s="1"/>
  <c r="CN202" i="3" s="1"/>
  <c r="CO202" i="3" s="1"/>
  <c r="CP202" i="3" s="1"/>
  <c r="CQ202" i="3" s="1"/>
  <c r="CR202" i="3" s="1"/>
  <c r="CS202" i="3" s="1"/>
  <c r="CT202" i="3" s="1"/>
  <c r="CU202" i="3" s="1"/>
  <c r="CV202" i="3" s="1"/>
  <c r="CW202" i="3" s="1"/>
  <c r="CX202" i="3" s="1"/>
  <c r="CY202" i="3" s="1"/>
  <c r="CZ202" i="3" s="1"/>
  <c r="DA202" i="3" s="1"/>
  <c r="DB202" i="3" s="1"/>
  <c r="DC202" i="3" s="1"/>
  <c r="DD202" i="3" s="1"/>
  <c r="DE202" i="3" s="1"/>
  <c r="DF202" i="3" s="1"/>
  <c r="DG202" i="3" s="1"/>
  <c r="DH202" i="3" s="1"/>
  <c r="DI202" i="3" s="1"/>
  <c r="DJ202" i="3" s="1"/>
  <c r="DK202" i="3" s="1"/>
  <c r="DL202" i="3" s="1"/>
  <c r="DM202" i="3" s="1"/>
  <c r="DN202" i="3" s="1"/>
  <c r="DO202" i="3" s="1"/>
  <c r="DP202" i="3" s="1"/>
  <c r="DQ202" i="3" s="1"/>
  <c r="DR202" i="3" s="1"/>
  <c r="DS202" i="3" s="1"/>
  <c r="DT202" i="3" s="1"/>
  <c r="DU202" i="3" s="1"/>
  <c r="DV202" i="3" s="1"/>
  <c r="DW202" i="3" s="1"/>
  <c r="DX202" i="3" s="1"/>
  <c r="DY202" i="3" s="1"/>
  <c r="DZ202" i="3" s="1"/>
  <c r="EA202" i="3" s="1"/>
  <c r="EB202" i="3" s="1"/>
  <c r="EC202" i="3" s="1"/>
  <c r="ED202" i="3" s="1"/>
  <c r="EE202" i="3" s="1"/>
  <c r="EF202" i="3" s="1"/>
  <c r="EG202" i="3" s="1"/>
  <c r="EH202" i="3" s="1"/>
  <c r="EI202" i="3" s="1"/>
  <c r="EJ202" i="3" s="1"/>
  <c r="EK202" i="3" s="1"/>
  <c r="EL202" i="3" s="1"/>
  <c r="EM202" i="3" s="1"/>
  <c r="EN202" i="3" s="1"/>
  <c r="EO202" i="3" s="1"/>
  <c r="EP202" i="3" s="1"/>
  <c r="EQ202" i="3" s="1"/>
  <c r="ER202" i="3" s="1"/>
  <c r="ES202" i="3" s="1"/>
  <c r="ET202" i="3" s="1"/>
  <c r="EU202" i="3" s="1"/>
  <c r="EV202" i="3" s="1"/>
  <c r="EW202" i="3" s="1"/>
  <c r="EX202" i="3" s="1"/>
  <c r="EY202" i="3" s="1"/>
  <c r="EZ202" i="3" s="1"/>
  <c r="FA202" i="3" s="1"/>
  <c r="FB202" i="3" s="1"/>
  <c r="FC202" i="3" s="1"/>
  <c r="FD202" i="3" s="1"/>
  <c r="FE202" i="3" s="1"/>
  <c r="FF202" i="3" s="1"/>
  <c r="FG202" i="3" s="1"/>
  <c r="FH202" i="3" s="1"/>
  <c r="FI202" i="3" s="1"/>
  <c r="FJ202" i="3" s="1"/>
  <c r="FK202" i="3" s="1"/>
  <c r="FL202" i="3" s="1"/>
  <c r="FM202" i="3" s="1"/>
  <c r="FN202" i="3" s="1"/>
  <c r="FO202" i="3" s="1"/>
  <c r="FP202" i="3" s="1"/>
  <c r="FQ202" i="3" s="1"/>
  <c r="FR202" i="3" s="1"/>
  <c r="FS202" i="3" s="1"/>
  <c r="FT202" i="3" s="1"/>
  <c r="FU202" i="3" s="1"/>
  <c r="FV202" i="3" s="1"/>
  <c r="FW202" i="3" s="1"/>
  <c r="FX202" i="3" s="1"/>
  <c r="FY202" i="3" s="1"/>
  <c r="FZ202" i="3" s="1"/>
  <c r="GA202" i="3" s="1"/>
  <c r="GB202" i="3" s="1"/>
  <c r="GC202" i="3" s="1"/>
  <c r="GD202" i="3" s="1"/>
  <c r="GE202" i="3" s="1"/>
  <c r="GF202" i="3" s="1"/>
  <c r="GG202" i="3" s="1"/>
  <c r="GH202" i="3" s="1"/>
  <c r="GI202" i="3" s="1"/>
  <c r="GJ202" i="3" s="1"/>
  <c r="GK202" i="3" s="1"/>
  <c r="GL202" i="3" s="1"/>
  <c r="GM202" i="3" s="1"/>
  <c r="GN202" i="3" s="1"/>
  <c r="GO202" i="3" s="1"/>
  <c r="GP202" i="3" s="1"/>
  <c r="GQ202" i="3" s="1"/>
  <c r="GR202" i="3" s="1"/>
  <c r="GS202" i="3" s="1"/>
  <c r="GT202" i="3" s="1"/>
  <c r="GU202" i="3" s="1"/>
  <c r="GV202" i="3" s="1"/>
  <c r="GW202" i="3" s="1"/>
  <c r="GX202" i="3" s="1"/>
  <c r="GY202" i="3" s="1"/>
  <c r="B200" i="3"/>
  <c r="W681" i="1"/>
  <c r="W682" i="1"/>
  <c r="W679" i="1"/>
  <c r="W680" i="1"/>
  <c r="F200" i="3" l="1"/>
  <c r="G200" i="3" s="1"/>
  <c r="H200" i="3" s="1"/>
  <c r="I200" i="3" s="1"/>
  <c r="J200" i="3" s="1"/>
  <c r="K200" i="3" s="1"/>
  <c r="L200" i="3" s="1"/>
  <c r="M200" i="3" s="1"/>
  <c r="N200" i="3" s="1"/>
  <c r="O200" i="3" s="1"/>
  <c r="P200" i="3" s="1"/>
  <c r="Q200" i="3" s="1"/>
  <c r="R200" i="3" s="1"/>
  <c r="S200" i="3" s="1"/>
  <c r="T200" i="3" s="1"/>
  <c r="U200" i="3" s="1"/>
  <c r="V200" i="3" s="1"/>
  <c r="W200" i="3" s="1"/>
  <c r="X200" i="3" s="1"/>
  <c r="Y200" i="3" s="1"/>
  <c r="Z200" i="3" s="1"/>
  <c r="AA200" i="3" s="1"/>
  <c r="AB200" i="3" s="1"/>
  <c r="AC200" i="3" s="1"/>
  <c r="AD200" i="3" s="1"/>
  <c r="AE200" i="3" s="1"/>
  <c r="AF200" i="3" s="1"/>
  <c r="AG200" i="3" s="1"/>
  <c r="AH200" i="3" s="1"/>
  <c r="AI200" i="3" s="1"/>
  <c r="AJ200" i="3" s="1"/>
  <c r="AK200" i="3" s="1"/>
  <c r="AL200" i="3" s="1"/>
  <c r="AM200" i="3" s="1"/>
  <c r="AN200" i="3" s="1"/>
  <c r="AO200" i="3" s="1"/>
  <c r="AP200" i="3" s="1"/>
  <c r="AQ200" i="3" s="1"/>
  <c r="AR200" i="3" s="1"/>
  <c r="AS200" i="3" s="1"/>
  <c r="AT200" i="3" s="1"/>
  <c r="AU200" i="3" s="1"/>
  <c r="AV200" i="3" s="1"/>
  <c r="AW200" i="3" s="1"/>
  <c r="AX200" i="3" s="1"/>
  <c r="AY200" i="3" s="1"/>
  <c r="AZ200" i="3" s="1"/>
  <c r="BA200" i="3" s="1"/>
  <c r="BB200" i="3" s="1"/>
  <c r="BC200" i="3" s="1"/>
  <c r="BD200" i="3" s="1"/>
  <c r="BE200" i="3" s="1"/>
  <c r="BF200" i="3" s="1"/>
  <c r="BG200" i="3" s="1"/>
  <c r="BH200" i="3" s="1"/>
  <c r="BI200" i="3" s="1"/>
  <c r="BJ200" i="3" s="1"/>
  <c r="BK200" i="3" s="1"/>
  <c r="BL200" i="3" s="1"/>
  <c r="BM200" i="3" s="1"/>
  <c r="BN200" i="3" s="1"/>
  <c r="BO200" i="3" s="1"/>
  <c r="BP200" i="3" s="1"/>
  <c r="BQ200" i="3" s="1"/>
  <c r="BR200" i="3" s="1"/>
  <c r="BS200" i="3" s="1"/>
  <c r="BT200" i="3" s="1"/>
  <c r="BU200" i="3" s="1"/>
  <c r="BV200" i="3" s="1"/>
  <c r="BW200" i="3" s="1"/>
  <c r="BX200" i="3" s="1"/>
  <c r="BY200" i="3" s="1"/>
  <c r="BZ200" i="3" s="1"/>
  <c r="CA200" i="3" s="1"/>
  <c r="CB200" i="3" s="1"/>
  <c r="CC200" i="3" s="1"/>
  <c r="CD200" i="3" s="1"/>
  <c r="CE200" i="3" s="1"/>
  <c r="CF200" i="3" s="1"/>
  <c r="CG200" i="3" s="1"/>
  <c r="CH200" i="3" s="1"/>
  <c r="CI200" i="3" s="1"/>
  <c r="CJ200" i="3" s="1"/>
  <c r="CK200" i="3" s="1"/>
  <c r="CL200" i="3" s="1"/>
  <c r="CM200" i="3" s="1"/>
  <c r="CN200" i="3" s="1"/>
  <c r="CO200" i="3" s="1"/>
  <c r="CP200" i="3" s="1"/>
  <c r="CQ200" i="3" s="1"/>
  <c r="CR200" i="3" s="1"/>
  <c r="CS200" i="3" s="1"/>
  <c r="CT200" i="3" s="1"/>
  <c r="CU200" i="3" s="1"/>
  <c r="CV200" i="3" s="1"/>
  <c r="CW200" i="3" s="1"/>
  <c r="CX200" i="3" s="1"/>
  <c r="CY200" i="3" s="1"/>
  <c r="CZ200" i="3" s="1"/>
  <c r="DA200" i="3" s="1"/>
  <c r="DB200" i="3" s="1"/>
  <c r="DC200" i="3" s="1"/>
  <c r="DD200" i="3" s="1"/>
  <c r="DE200" i="3" s="1"/>
  <c r="DF200" i="3" s="1"/>
  <c r="DG200" i="3" s="1"/>
  <c r="DH200" i="3" s="1"/>
  <c r="DI200" i="3" s="1"/>
  <c r="DJ200" i="3" s="1"/>
  <c r="DK200" i="3" s="1"/>
  <c r="DL200" i="3" s="1"/>
  <c r="DM200" i="3" s="1"/>
  <c r="DN200" i="3" s="1"/>
  <c r="DO200" i="3" s="1"/>
  <c r="DP200" i="3" s="1"/>
  <c r="DQ200" i="3" s="1"/>
  <c r="DR200" i="3" s="1"/>
  <c r="DS200" i="3" s="1"/>
  <c r="DT200" i="3" s="1"/>
  <c r="DU200" i="3" s="1"/>
  <c r="DV200" i="3" s="1"/>
  <c r="DW200" i="3" s="1"/>
  <c r="DX200" i="3" s="1"/>
  <c r="DY200" i="3" s="1"/>
  <c r="DZ200" i="3" s="1"/>
  <c r="EA200" i="3" s="1"/>
  <c r="EB200" i="3" s="1"/>
  <c r="EC200" i="3" s="1"/>
  <c r="ED200" i="3" s="1"/>
  <c r="EE200" i="3" s="1"/>
  <c r="EF200" i="3" s="1"/>
  <c r="EG200" i="3" s="1"/>
  <c r="EH200" i="3" s="1"/>
  <c r="EI200" i="3" s="1"/>
  <c r="EJ200" i="3" s="1"/>
  <c r="EK200" i="3" s="1"/>
  <c r="EL200" i="3" s="1"/>
  <c r="EM200" i="3" s="1"/>
  <c r="EN200" i="3" s="1"/>
  <c r="EO200" i="3" s="1"/>
  <c r="EP200" i="3" s="1"/>
  <c r="EQ200" i="3" s="1"/>
  <c r="ER200" i="3" s="1"/>
  <c r="ES200" i="3" s="1"/>
  <c r="ET200" i="3" s="1"/>
  <c r="EU200" i="3" s="1"/>
  <c r="EV200" i="3" s="1"/>
  <c r="EW200" i="3" s="1"/>
  <c r="EX200" i="3" s="1"/>
  <c r="EY200" i="3" s="1"/>
  <c r="EZ200" i="3" s="1"/>
  <c r="FA200" i="3" s="1"/>
  <c r="FB200" i="3" s="1"/>
  <c r="FC200" i="3" s="1"/>
  <c r="FD200" i="3" s="1"/>
  <c r="FE200" i="3" s="1"/>
  <c r="FF200" i="3" s="1"/>
  <c r="FG200" i="3" s="1"/>
  <c r="FH200" i="3" s="1"/>
  <c r="FI200" i="3" s="1"/>
  <c r="FJ200" i="3" s="1"/>
  <c r="FK200" i="3" s="1"/>
  <c r="FL200" i="3" s="1"/>
  <c r="FM200" i="3" s="1"/>
  <c r="FN200" i="3" s="1"/>
  <c r="FO200" i="3" s="1"/>
  <c r="FP200" i="3" s="1"/>
  <c r="FQ200" i="3" s="1"/>
  <c r="FR200" i="3" s="1"/>
  <c r="FS200" i="3" s="1"/>
  <c r="FT200" i="3" s="1"/>
  <c r="FU200" i="3" s="1"/>
  <c r="FV200" i="3" s="1"/>
  <c r="FW200" i="3" s="1"/>
  <c r="FX200" i="3" s="1"/>
  <c r="FY200" i="3" s="1"/>
  <c r="FZ200" i="3" s="1"/>
  <c r="GA200" i="3" s="1"/>
  <c r="GB200" i="3" s="1"/>
  <c r="GC200" i="3" s="1"/>
  <c r="GD200" i="3" s="1"/>
  <c r="GE200" i="3" s="1"/>
  <c r="GF200" i="3" s="1"/>
  <c r="GG200" i="3" s="1"/>
  <c r="GH200" i="3" s="1"/>
  <c r="GI200" i="3" s="1"/>
  <c r="GJ200" i="3" s="1"/>
  <c r="GK200" i="3" s="1"/>
  <c r="GL200" i="3" s="1"/>
  <c r="GM200" i="3" s="1"/>
  <c r="GN200" i="3" s="1"/>
  <c r="GO200" i="3" s="1"/>
  <c r="GP200" i="3" s="1"/>
  <c r="GQ200" i="3" s="1"/>
  <c r="GR200" i="3" s="1"/>
  <c r="GS200" i="3" s="1"/>
  <c r="GT200" i="3" s="1"/>
  <c r="GU200" i="3" s="1"/>
  <c r="GV200" i="3" s="1"/>
  <c r="GW200" i="3" s="1"/>
  <c r="GX200" i="3" s="1"/>
  <c r="GY200" i="3" s="1"/>
  <c r="W563" i="1"/>
  <c r="W562" i="1"/>
  <c r="W554" i="1"/>
  <c r="J574" i="1"/>
  <c r="W588" i="1" s="1"/>
  <c r="W565" i="1"/>
  <c r="W566" i="1"/>
  <c r="W564" i="1"/>
  <c r="W551" i="1"/>
  <c r="W552" i="1"/>
  <c r="W553" i="1"/>
  <c r="W595" i="1"/>
  <c r="W557" i="1"/>
  <c r="W596" i="1"/>
  <c r="W558" i="1"/>
  <c r="W643" i="1"/>
  <c r="W586" i="1"/>
  <c r="W584" i="1"/>
  <c r="W546" i="1"/>
  <c r="W644" i="1"/>
  <c r="W645" i="1"/>
  <c r="W582" i="1"/>
  <c r="W315" i="1"/>
  <c r="W536" i="1"/>
  <c r="W548" i="1"/>
  <c r="W688" i="1"/>
  <c r="W587" i="1"/>
  <c r="W585" i="1"/>
  <c r="W577" i="1"/>
  <c r="W598" i="1"/>
  <c r="W601" i="1"/>
  <c r="W581" i="1"/>
  <c r="W612" i="1"/>
  <c r="W604" i="1"/>
  <c r="W627" i="1"/>
  <c r="W608" i="1"/>
  <c r="W633" i="1"/>
  <c r="W578" i="1"/>
  <c r="W634" i="1"/>
  <c r="W579" i="1"/>
  <c r="W635" i="1"/>
  <c r="W603" i="1"/>
  <c r="W606" i="1"/>
  <c r="W636" i="1"/>
  <c r="W599" i="1"/>
  <c r="W607" i="1"/>
  <c r="W613" i="1"/>
  <c r="W626" i="1"/>
  <c r="W637" i="1"/>
  <c r="W617" i="1"/>
  <c r="W618" i="1"/>
  <c r="W619" i="1"/>
  <c r="W620" i="1"/>
  <c r="W638" i="1"/>
  <c r="W639" i="1"/>
  <c r="W640" i="1"/>
  <c r="W641" i="1"/>
  <c r="W614" i="1"/>
  <c r="W642" i="1"/>
  <c r="W666" i="1"/>
  <c r="W513" i="1"/>
  <c r="W531" i="1"/>
  <c r="W530" i="1"/>
  <c r="W529" i="1"/>
  <c r="W593" i="1"/>
  <c r="W594" i="1"/>
  <c r="W683" i="1"/>
  <c r="J602" i="1"/>
  <c r="J561" i="1"/>
  <c r="W561" i="1" s="1"/>
  <c r="J560" i="1"/>
  <c r="W560" i="1" s="1"/>
  <c r="J670" i="1"/>
  <c r="W670" i="1" s="1"/>
  <c r="J559" i="1"/>
  <c r="W576" i="1"/>
  <c r="W571" i="1"/>
  <c r="W569" i="1"/>
  <c r="W572" i="1"/>
  <c r="W528" i="1"/>
  <c r="W527" i="1"/>
  <c r="W602" i="1" l="1"/>
  <c r="W559" i="1"/>
  <c r="W574" i="1"/>
  <c r="W525" i="1"/>
  <c r="W522" i="1"/>
  <c r="W526" i="1"/>
  <c r="W533" i="1"/>
  <c r="W534" i="1"/>
  <c r="W589" i="1"/>
  <c r="W590" i="1"/>
  <c r="W524" i="1"/>
  <c r="W573" i="1"/>
  <c r="W570" i="1"/>
  <c r="W556" i="1"/>
  <c r="W568" i="1"/>
  <c r="W549" i="1"/>
  <c r="W515" i="1"/>
  <c r="W547" i="1"/>
  <c r="W592" i="1"/>
  <c r="W591" i="1"/>
  <c r="U53" i="2"/>
  <c r="U52" i="2"/>
  <c r="W550" i="1" l="1"/>
  <c r="W535" i="1"/>
  <c r="W523" i="1"/>
  <c r="W540" i="1"/>
  <c r="W555" i="1"/>
  <c r="G2" i="5"/>
  <c r="W512" i="1"/>
  <c r="W517" i="1"/>
  <c r="W538" i="1"/>
  <c r="W514" i="1"/>
  <c r="W510" i="1"/>
  <c r="W508" i="1"/>
  <c r="W496" i="1"/>
  <c r="W499" i="1"/>
  <c r="W500" i="1"/>
  <c r="W485" i="1"/>
  <c r="W516" i="1"/>
  <c r="W545" i="1"/>
  <c r="W501" i="1"/>
  <c r="W502" i="1"/>
  <c r="W486" i="1"/>
  <c r="W488" i="1"/>
  <c r="W532" i="1"/>
  <c r="U9" i="2"/>
  <c r="W537" i="1" l="1"/>
  <c r="W505" i="1"/>
  <c r="W506" i="1"/>
  <c r="W504" i="1"/>
  <c r="W509" i="1" l="1"/>
  <c r="W492" i="1" l="1"/>
  <c r="W493" i="1"/>
  <c r="W494" i="1"/>
  <c r="W491" i="1"/>
  <c r="W487" i="1"/>
  <c r="W511" i="1"/>
  <c r="W539" i="1" l="1"/>
  <c r="W498" i="1"/>
  <c r="W541" i="1"/>
  <c r="W479" i="1" l="1"/>
  <c r="W468" i="1"/>
  <c r="W544" i="1"/>
  <c r="W503" i="1"/>
  <c r="W476" i="1"/>
  <c r="W480" i="1"/>
  <c r="W483" i="1"/>
  <c r="W478" i="1"/>
  <c r="W477" i="1"/>
  <c r="W507" i="1"/>
  <c r="W489" i="1"/>
  <c r="W462" i="1"/>
  <c r="W471" i="1"/>
  <c r="W458" i="1"/>
  <c r="W497" i="1"/>
  <c r="W473" i="1"/>
  <c r="W268" i="1"/>
  <c r="W482" i="1"/>
  <c r="W490" i="1" l="1"/>
  <c r="W495" i="1"/>
  <c r="G3" i="5"/>
  <c r="G4" i="5"/>
  <c r="G5" i="5"/>
  <c r="G6" i="5"/>
  <c r="G7" i="5"/>
  <c r="G8" i="5"/>
  <c r="G9" i="5"/>
  <c r="G10" i="5"/>
  <c r="G22" i="5"/>
  <c r="G23" i="5"/>
  <c r="G24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41" i="5"/>
  <c r="G142" i="5"/>
  <c r="G143" i="5"/>
  <c r="G144" i="5"/>
  <c r="G147" i="5"/>
  <c r="G148" i="5"/>
  <c r="G150" i="5"/>
  <c r="G151" i="5"/>
  <c r="G152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272" i="5"/>
  <c r="G273" i="5"/>
  <c r="G274" i="5"/>
  <c r="G275" i="5"/>
  <c r="G276" i="5"/>
  <c r="G277" i="5"/>
  <c r="G278" i="5"/>
  <c r="G279" i="5"/>
  <c r="G285" i="5"/>
  <c r="G286" i="5"/>
  <c r="G287" i="5"/>
  <c r="G288" i="5"/>
  <c r="G289" i="5"/>
  <c r="G290" i="5"/>
  <c r="G291" i="5"/>
  <c r="G292" i="5"/>
  <c r="G293" i="5"/>
  <c r="W129" i="1" l="1"/>
  <c r="W461" i="1"/>
  <c r="W463" i="1"/>
  <c r="W475" i="1"/>
  <c r="W481" i="1"/>
  <c r="W448" i="1"/>
  <c r="W464" i="1"/>
  <c r="W465" i="1"/>
  <c r="W466" i="1"/>
  <c r="W455" i="1"/>
  <c r="W452" i="1"/>
  <c r="W451" i="1"/>
  <c r="W453" i="1"/>
  <c r="W454" i="1"/>
  <c r="W457" i="1"/>
  <c r="W469" i="1"/>
  <c r="W474" i="1"/>
  <c r="W449" i="1"/>
  <c r="W472" i="1"/>
  <c r="U32" i="2"/>
  <c r="W361" i="1" l="1"/>
  <c r="W446" i="1" l="1"/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20" i="1"/>
  <c r="W18" i="1"/>
  <c r="W19" i="1"/>
  <c r="W21" i="1"/>
  <c r="W22" i="1"/>
  <c r="W23" i="1"/>
  <c r="W24" i="1"/>
  <c r="W25" i="1"/>
  <c r="W27" i="1"/>
  <c r="W26" i="1"/>
  <c r="W139" i="1"/>
  <c r="W28" i="1"/>
  <c r="W29" i="1"/>
  <c r="W30" i="1"/>
  <c r="W31" i="1"/>
  <c r="W32" i="1"/>
  <c r="W33" i="1"/>
  <c r="W34" i="1"/>
  <c r="W41" i="1"/>
  <c r="W42" i="1"/>
  <c r="W35" i="1"/>
  <c r="W55" i="1"/>
  <c r="W36" i="1"/>
  <c r="W37" i="1"/>
  <c r="W38" i="1"/>
  <c r="W39" i="1"/>
  <c r="W40" i="1"/>
  <c r="W43" i="1"/>
  <c r="W93" i="1"/>
  <c r="W94" i="1"/>
  <c r="W95" i="1"/>
  <c r="W44" i="1"/>
  <c r="W96" i="1"/>
  <c r="W45" i="1"/>
  <c r="W46" i="1"/>
  <c r="W74" i="1"/>
  <c r="W140" i="1"/>
  <c r="W75" i="1"/>
  <c r="W56" i="1"/>
  <c r="W57" i="1"/>
  <c r="W76" i="1"/>
  <c r="W77" i="1"/>
  <c r="W222" i="1"/>
  <c r="W78" i="1"/>
  <c r="W79" i="1"/>
  <c r="W80" i="1"/>
  <c r="W97" i="1"/>
  <c r="W223" i="1"/>
  <c r="W224" i="1"/>
  <c r="W98" i="1"/>
  <c r="W99" i="1"/>
  <c r="W100" i="1"/>
  <c r="W47" i="1"/>
  <c r="W101" i="1"/>
  <c r="W58" i="1"/>
  <c r="W48" i="1"/>
  <c r="W49" i="1"/>
  <c r="W59" i="1"/>
  <c r="W102" i="1"/>
  <c r="W60" i="1"/>
  <c r="W61" i="1"/>
  <c r="W62" i="1"/>
  <c r="W63" i="1"/>
  <c r="W64" i="1"/>
  <c r="W141" i="1"/>
  <c r="W142" i="1"/>
  <c r="W65" i="1"/>
  <c r="W66" i="1"/>
  <c r="W67" i="1"/>
  <c r="W68" i="1"/>
  <c r="W143" i="1"/>
  <c r="W69" i="1"/>
  <c r="W144" i="1"/>
  <c r="W145" i="1"/>
  <c r="W146" i="1"/>
  <c r="W147" i="1"/>
  <c r="W103" i="1"/>
  <c r="W148" i="1"/>
  <c r="W190" i="1"/>
  <c r="W174" i="1"/>
  <c r="W104" i="1"/>
  <c r="W225" i="1"/>
  <c r="W191" i="1"/>
  <c r="W192" i="1"/>
  <c r="W193" i="1"/>
  <c r="W194" i="1"/>
  <c r="W195" i="1"/>
  <c r="W196" i="1"/>
  <c r="W226" i="1"/>
  <c r="W197" i="1"/>
  <c r="W198" i="1"/>
  <c r="W199" i="1"/>
  <c r="W200" i="1"/>
  <c r="W81" i="1"/>
  <c r="W105" i="1"/>
  <c r="W82" i="1"/>
  <c r="W83" i="1"/>
  <c r="W84" i="1"/>
  <c r="W85" i="1"/>
  <c r="W86" i="1"/>
  <c r="W149" i="1"/>
  <c r="W87" i="1"/>
  <c r="W106" i="1"/>
  <c r="W107" i="1"/>
  <c r="W108" i="1"/>
  <c r="W109" i="1"/>
  <c r="W227" i="1"/>
  <c r="W110" i="1"/>
  <c r="W111" i="1"/>
  <c r="W112" i="1"/>
  <c r="W274" i="1"/>
  <c r="W275" i="1"/>
  <c r="W276" i="1"/>
  <c r="W277" i="1"/>
  <c r="W184" i="1"/>
  <c r="W88" i="1"/>
  <c r="W303" i="1"/>
  <c r="W304" i="1"/>
  <c r="W305" i="1"/>
  <c r="W306" i="1"/>
  <c r="W249" i="1"/>
  <c r="W250" i="1"/>
  <c r="W89" i="1"/>
  <c r="W316" i="1"/>
  <c r="W317" i="1"/>
  <c r="W318" i="1"/>
  <c r="W319" i="1"/>
  <c r="W278" i="1"/>
  <c r="W330" i="1"/>
  <c r="W331" i="1"/>
  <c r="W332" i="1"/>
  <c r="W333" i="1"/>
  <c r="W334" i="1"/>
  <c r="W335" i="1"/>
  <c r="W336" i="1"/>
  <c r="W337" i="1"/>
  <c r="W338" i="1"/>
  <c r="W364" i="1"/>
  <c r="W339" i="1"/>
  <c r="W365" i="1"/>
  <c r="W366" i="1"/>
  <c r="W240" i="1"/>
  <c r="W367" i="1"/>
  <c r="W150" i="1"/>
  <c r="W70" i="1"/>
  <c r="W228" i="1"/>
  <c r="W71" i="1"/>
  <c r="W113" i="1"/>
  <c r="W114" i="1"/>
  <c r="W115" i="1"/>
  <c r="W116" i="1"/>
  <c r="W117" i="1"/>
  <c r="W118" i="1"/>
  <c r="W201" i="1"/>
  <c r="W119" i="1"/>
  <c r="W120" i="1"/>
  <c r="W202" i="1"/>
  <c r="W121" i="1"/>
  <c r="W122" i="1"/>
  <c r="W123" i="1"/>
  <c r="W151" i="1"/>
  <c r="W368" i="1"/>
  <c r="W373" i="1"/>
  <c r="W381" i="1"/>
  <c r="W351" i="1"/>
  <c r="W152" i="1"/>
  <c r="W124" i="1"/>
  <c r="W153" i="1"/>
  <c r="W154" i="1"/>
  <c r="W155" i="1"/>
  <c r="W203" i="1"/>
  <c r="W204" i="1"/>
  <c r="W320" i="1"/>
  <c r="W484" i="1"/>
  <c r="W677" i="1"/>
  <c r="W686" i="1"/>
  <c r="W156" i="1"/>
  <c r="W125" i="1"/>
  <c r="W157" i="1"/>
  <c r="W90" i="1"/>
  <c r="W158" i="1"/>
  <c r="W126" i="1"/>
  <c r="W175" i="1"/>
  <c r="W72" i="1"/>
  <c r="W394" i="1"/>
  <c r="W159" i="1"/>
  <c r="W185" i="1"/>
  <c r="W205" i="1"/>
  <c r="W206" i="1"/>
  <c r="W186" i="1"/>
  <c r="W187" i="1"/>
  <c r="W188" i="1"/>
  <c r="W189" i="1"/>
  <c r="W176" i="1"/>
  <c r="W207" i="1"/>
  <c r="W229" i="1"/>
  <c r="W160" i="1"/>
  <c r="W161" i="1"/>
  <c r="W177" i="1"/>
  <c r="W162" i="1"/>
  <c r="W230" i="1"/>
  <c r="W50" i="1"/>
  <c r="W51" i="1"/>
  <c r="W231" i="1"/>
  <c r="W208" i="1"/>
  <c r="W178" i="1"/>
  <c r="W163" i="1"/>
  <c r="W164" i="1"/>
  <c r="W165" i="1"/>
  <c r="W352" i="1"/>
  <c r="W209" i="1"/>
  <c r="W179" i="1"/>
  <c r="W166" i="1"/>
  <c r="W395" i="1"/>
  <c r="W382" i="1"/>
  <c r="W210" i="1"/>
  <c r="W211" i="1"/>
  <c r="W212" i="1"/>
  <c r="W213" i="1"/>
  <c r="W127" i="1"/>
  <c r="W232" i="1"/>
  <c r="W214" i="1"/>
  <c r="W215" i="1"/>
  <c r="W414" i="1"/>
  <c r="W52" i="1"/>
  <c r="W53" i="1"/>
  <c r="W54" i="1"/>
  <c r="W73" i="1"/>
  <c r="W167" i="1"/>
  <c r="W168" i="1"/>
  <c r="W216" i="1"/>
  <c r="W91" i="1"/>
  <c r="W169" i="1"/>
  <c r="W130" i="1"/>
  <c r="W170" i="1"/>
  <c r="W171" i="1"/>
  <c r="W131" i="1"/>
  <c r="W132" i="1"/>
  <c r="W133" i="1"/>
  <c r="W92" i="1"/>
  <c r="W172" i="1"/>
  <c r="W180" i="1"/>
  <c r="W217" i="1"/>
  <c r="W181" i="1"/>
  <c r="W246" i="1"/>
  <c r="W417" i="1"/>
  <c r="W247" i="1"/>
  <c r="W233" i="1"/>
  <c r="W248" i="1"/>
  <c r="W134" i="1"/>
  <c r="W218" i="1"/>
  <c r="W173" i="1"/>
  <c r="W279" i="1"/>
  <c r="W234" i="1"/>
  <c r="W235" i="1"/>
  <c r="W236" i="1"/>
  <c r="W415" i="1"/>
  <c r="W416" i="1"/>
  <c r="W237" i="1"/>
  <c r="W254" i="1"/>
  <c r="W251" i="1"/>
  <c r="W238" i="1"/>
  <c r="W219" i="1"/>
  <c r="W243" i="1"/>
  <c r="W239" i="1"/>
  <c r="W255" i="1"/>
  <c r="W135" i="1"/>
  <c r="W256" i="1"/>
  <c r="W257" i="1"/>
  <c r="W244" i="1"/>
  <c r="W182" i="1"/>
  <c r="W183" i="1"/>
  <c r="W258" i="1"/>
  <c r="W280" i="1"/>
  <c r="W281" i="1"/>
  <c r="W220" i="1"/>
  <c r="W282" i="1"/>
  <c r="W283" i="1"/>
  <c r="W259" i="1"/>
  <c r="W353" i="1"/>
  <c r="W284" i="1"/>
  <c r="W260" i="1"/>
  <c r="W252" i="1"/>
  <c r="W285" i="1"/>
  <c r="W138" i="1"/>
  <c r="W137" i="1"/>
  <c r="W221" i="1"/>
  <c r="W321" i="1"/>
  <c r="W286" i="1"/>
  <c r="W241" i="1"/>
  <c r="W261" i="1"/>
  <c r="W307" i="1"/>
  <c r="W242" i="1"/>
  <c r="W308" i="1"/>
  <c r="W309" i="1"/>
  <c r="W253" i="1"/>
  <c r="W262" i="1"/>
  <c r="W287" i="1"/>
  <c r="W263" i="1"/>
  <c r="W288" i="1"/>
  <c r="W270" i="1"/>
  <c r="W264" i="1"/>
  <c r="W271" i="1"/>
  <c r="W265" i="1"/>
  <c r="W289" i="1"/>
  <c r="W290" i="1"/>
  <c r="W310" i="1"/>
  <c r="W291" i="1"/>
  <c r="W311" i="1"/>
  <c r="W292" i="1"/>
  <c r="W293" i="1"/>
  <c r="W322" i="1"/>
  <c r="W266" i="1"/>
  <c r="W294" i="1"/>
  <c r="W295" i="1"/>
  <c r="W136" i="1"/>
  <c r="W296" i="1"/>
  <c r="W297" i="1"/>
  <c r="W323" i="1"/>
  <c r="W324" i="1"/>
  <c r="W245" i="1"/>
  <c r="W272" i="1"/>
  <c r="W267" i="1"/>
  <c r="W313" i="1"/>
  <c r="W269" i="1"/>
  <c r="W299" i="1"/>
  <c r="W300" i="1"/>
  <c r="W340" i="1"/>
  <c r="W341" i="1"/>
  <c r="W298" i="1"/>
  <c r="W326" i="1"/>
  <c r="W342" i="1"/>
  <c r="W327" i="1"/>
  <c r="W273" i="1"/>
  <c r="W450" i="1"/>
  <c r="W343" i="1"/>
  <c r="W314" i="1"/>
  <c r="W344" i="1"/>
  <c r="W354" i="1"/>
  <c r="W355" i="1"/>
  <c r="W345" i="1"/>
  <c r="W346" i="1"/>
  <c r="W347" i="1"/>
  <c r="W356" i="1"/>
  <c r="W325" i="1"/>
  <c r="W301" i="1"/>
  <c r="W362" i="1"/>
  <c r="W302" i="1"/>
  <c r="W371" i="1"/>
  <c r="W363" i="1"/>
  <c r="W380" i="1"/>
  <c r="W358" i="1"/>
  <c r="W384" i="1"/>
  <c r="W376" i="1"/>
  <c r="W348" i="1"/>
  <c r="W374" i="1"/>
  <c r="W385" i="1"/>
  <c r="W328" i="1"/>
  <c r="W329" i="1"/>
  <c r="W386" i="1"/>
  <c r="W387" i="1"/>
  <c r="W687" i="1"/>
  <c r="W369" i="1"/>
  <c r="W467" i="1"/>
  <c r="W388" i="1"/>
  <c r="W349" i="1"/>
  <c r="W375" i="1"/>
  <c r="W370" i="1"/>
  <c r="W391" i="1"/>
  <c r="W426" i="1"/>
  <c r="W372" i="1"/>
  <c r="W377" i="1"/>
  <c r="W402" i="1"/>
  <c r="W359" i="1"/>
  <c r="W432" i="1"/>
  <c r="W399" i="1"/>
  <c r="W379" i="1"/>
  <c r="W378" i="1"/>
  <c r="W403" i="1"/>
  <c r="W396" i="1"/>
  <c r="W406" i="1"/>
  <c r="W400" i="1"/>
  <c r="W401" i="1"/>
  <c r="W383" i="1"/>
  <c r="W460" i="1"/>
  <c r="W456" i="1"/>
  <c r="W420" i="1"/>
  <c r="W418" i="1"/>
  <c r="W419" i="1"/>
  <c r="W421" i="1"/>
  <c r="W413" i="1"/>
  <c r="W422" i="1"/>
  <c r="W360" i="1"/>
  <c r="W409" i="1"/>
  <c r="W438" i="1"/>
  <c r="W427" i="1"/>
  <c r="W428" i="1"/>
  <c r="W312" i="1"/>
  <c r="W423" i="1"/>
  <c r="W433" i="1"/>
  <c r="W436" i="1"/>
  <c r="W632" i="1"/>
  <c r="W429" i="1"/>
  <c r="W430" i="1"/>
  <c r="W431" i="1"/>
  <c r="W444" i="1"/>
  <c r="W443" i="1"/>
  <c r="W437" i="1"/>
  <c r="W470" i="1"/>
  <c r="W442" i="1"/>
  <c r="W459" i="1"/>
  <c r="W662" i="1"/>
  <c r="W439" i="1"/>
  <c r="W440" i="1"/>
  <c r="W441" i="1"/>
  <c r="J445" i="1" l="1"/>
  <c r="J447" i="1"/>
  <c r="W447" i="1" s="1"/>
  <c r="W445" i="1" l="1"/>
  <c r="U21" i="2"/>
  <c r="J434" i="1" l="1"/>
  <c r="J424" i="1"/>
  <c r="W425" i="1" s="1"/>
  <c r="J411" i="1"/>
  <c r="J410" i="1"/>
  <c r="J407" i="1"/>
  <c r="W408" i="1" s="1"/>
  <c r="J404" i="1"/>
  <c r="J397" i="1"/>
  <c r="J392" i="1"/>
  <c r="J389" i="1"/>
  <c r="W390" i="1" s="1"/>
  <c r="K64" i="1"/>
  <c r="K67" i="1"/>
  <c r="K68" i="1"/>
  <c r="K144" i="1"/>
  <c r="K145" i="1"/>
  <c r="K82" i="1"/>
  <c r="K83" i="1"/>
  <c r="K149" i="1"/>
  <c r="K150" i="1"/>
  <c r="K72" i="1"/>
  <c r="J357" i="1"/>
  <c r="W357" i="1" s="1"/>
  <c r="J350" i="1"/>
  <c r="W404" i="1" l="1"/>
  <c r="W405" i="1"/>
  <c r="W392" i="1"/>
  <c r="W393" i="1"/>
  <c r="W411" i="1"/>
  <c r="W412" i="1"/>
  <c r="W397" i="1"/>
  <c r="W398" i="1"/>
  <c r="W434" i="1"/>
  <c r="W435" i="1"/>
  <c r="K1" i="1"/>
  <c r="J1" i="1"/>
  <c r="W350" i="1"/>
  <c r="W389" i="1"/>
  <c r="W407" i="1"/>
  <c r="W410" i="1"/>
  <c r="W424" i="1"/>
  <c r="B75" i="3" l="1"/>
  <c r="C75" i="3"/>
  <c r="C142" i="3" s="1"/>
  <c r="D75" i="3"/>
  <c r="D142" i="3" s="1"/>
  <c r="GY75" i="3" l="1"/>
  <c r="GQ75" i="3"/>
  <c r="GI75" i="3"/>
  <c r="GA75" i="3"/>
  <c r="FS75" i="3"/>
  <c r="FK75" i="3"/>
  <c r="FC75" i="3"/>
  <c r="EU75" i="3"/>
  <c r="EM75" i="3"/>
  <c r="EE75" i="3"/>
  <c r="DW75" i="3"/>
  <c r="DO75" i="3"/>
  <c r="DG75" i="3"/>
  <c r="CY75" i="3"/>
  <c r="CQ75" i="3"/>
  <c r="CI75" i="3"/>
  <c r="CA75" i="3"/>
  <c r="BS75" i="3"/>
  <c r="BK75" i="3"/>
  <c r="BC75" i="3"/>
  <c r="AU75" i="3"/>
  <c r="AM75" i="3"/>
  <c r="AE75" i="3"/>
  <c r="W75" i="3"/>
  <c r="O75" i="3"/>
  <c r="G75" i="3"/>
  <c r="GX75" i="3"/>
  <c r="GP75" i="3"/>
  <c r="GH75" i="3"/>
  <c r="FZ75" i="3"/>
  <c r="FR75" i="3"/>
  <c r="FJ75" i="3"/>
  <c r="FB75" i="3"/>
  <c r="ET75" i="3"/>
  <c r="EL75" i="3"/>
  <c r="ED75" i="3"/>
  <c r="DV75" i="3"/>
  <c r="DN75" i="3"/>
  <c r="DF75" i="3"/>
  <c r="CX75" i="3"/>
  <c r="CP75" i="3"/>
  <c r="CH75" i="3"/>
  <c r="BZ75" i="3"/>
  <c r="BR75" i="3"/>
  <c r="BJ75" i="3"/>
  <c r="BB75" i="3"/>
  <c r="AT75" i="3"/>
  <c r="AL75" i="3"/>
  <c r="AD75" i="3"/>
  <c r="V75" i="3"/>
  <c r="N75" i="3"/>
  <c r="F75" i="3"/>
  <c r="R75" i="3"/>
  <c r="GW75" i="3"/>
  <c r="GO75" i="3"/>
  <c r="GG75" i="3"/>
  <c r="FY75" i="3"/>
  <c r="FQ75" i="3"/>
  <c r="FI75" i="3"/>
  <c r="FA75" i="3"/>
  <c r="ES75" i="3"/>
  <c r="EK75" i="3"/>
  <c r="EC75" i="3"/>
  <c r="DU75" i="3"/>
  <c r="DM75" i="3"/>
  <c r="DE75" i="3"/>
  <c r="CW75" i="3"/>
  <c r="CO75" i="3"/>
  <c r="CG75" i="3"/>
  <c r="BY75" i="3"/>
  <c r="BQ75" i="3"/>
  <c r="BI75" i="3"/>
  <c r="BA75" i="3"/>
  <c r="AS75" i="3"/>
  <c r="AK75" i="3"/>
  <c r="AC75" i="3"/>
  <c r="U75" i="3"/>
  <c r="M75" i="3"/>
  <c r="E75" i="3"/>
  <c r="AP75" i="3"/>
  <c r="GV75" i="3"/>
  <c r="GN75" i="3"/>
  <c r="GF75" i="3"/>
  <c r="FX75" i="3"/>
  <c r="FP75" i="3"/>
  <c r="FH75" i="3"/>
  <c r="EZ75" i="3"/>
  <c r="ER75" i="3"/>
  <c r="EJ75" i="3"/>
  <c r="EB75" i="3"/>
  <c r="DT75" i="3"/>
  <c r="DL75" i="3"/>
  <c r="DD75" i="3"/>
  <c r="CV75" i="3"/>
  <c r="CN75" i="3"/>
  <c r="CF75" i="3"/>
  <c r="BX75" i="3"/>
  <c r="BP75" i="3"/>
  <c r="BH75" i="3"/>
  <c r="AZ75" i="3"/>
  <c r="AR75" i="3"/>
  <c r="AJ75" i="3"/>
  <c r="AB75" i="3"/>
  <c r="T75" i="3"/>
  <c r="L75" i="3"/>
  <c r="GU75" i="3"/>
  <c r="GM75" i="3"/>
  <c r="GE75" i="3"/>
  <c r="FO75" i="3"/>
  <c r="FG75" i="3"/>
  <c r="EY75" i="3"/>
  <c r="EI75" i="3"/>
  <c r="EA75" i="3"/>
  <c r="DK75" i="3"/>
  <c r="DC75" i="3"/>
  <c r="CM75" i="3"/>
  <c r="CE75" i="3"/>
  <c r="BW75" i="3"/>
  <c r="BG75" i="3"/>
  <c r="AY75" i="3"/>
  <c r="AI75" i="3"/>
  <c r="AA75" i="3"/>
  <c r="K75" i="3"/>
  <c r="AH75" i="3"/>
  <c r="FW75" i="3"/>
  <c r="EQ75" i="3"/>
  <c r="DS75" i="3"/>
  <c r="CU75" i="3"/>
  <c r="BO75" i="3"/>
  <c r="AQ75" i="3"/>
  <c r="S75" i="3"/>
  <c r="GT75" i="3"/>
  <c r="GL75" i="3"/>
  <c r="GD75" i="3"/>
  <c r="FV75" i="3"/>
  <c r="FN75" i="3"/>
  <c r="FF75" i="3"/>
  <c r="EX75" i="3"/>
  <c r="EP75" i="3"/>
  <c r="EH75" i="3"/>
  <c r="DZ75" i="3"/>
  <c r="DR75" i="3"/>
  <c r="DJ75" i="3"/>
  <c r="DB75" i="3"/>
  <c r="CT75" i="3"/>
  <c r="CL75" i="3"/>
  <c r="CD75" i="3"/>
  <c r="BV75" i="3"/>
  <c r="BN75" i="3"/>
  <c r="BF75" i="3"/>
  <c r="AX75" i="3"/>
  <c r="Z75" i="3"/>
  <c r="J75" i="3"/>
  <c r="GS75" i="3"/>
  <c r="GK75" i="3"/>
  <c r="GC75" i="3"/>
  <c r="FU75" i="3"/>
  <c r="FM75" i="3"/>
  <c r="FE75" i="3"/>
  <c r="EW75" i="3"/>
  <c r="EO75" i="3"/>
  <c r="EG75" i="3"/>
  <c r="DY75" i="3"/>
  <c r="DQ75" i="3"/>
  <c r="DI75" i="3"/>
  <c r="DA75" i="3"/>
  <c r="CS75" i="3"/>
  <c r="CK75" i="3"/>
  <c r="CC75" i="3"/>
  <c r="BU75" i="3"/>
  <c r="BM75" i="3"/>
  <c r="BE75" i="3"/>
  <c r="AW75" i="3"/>
  <c r="AO75" i="3"/>
  <c r="AG75" i="3"/>
  <c r="Y75" i="3"/>
  <c r="Q75" i="3"/>
  <c r="I75" i="3"/>
  <c r="GR75" i="3"/>
  <c r="EF75" i="3"/>
  <c r="BT75" i="3"/>
  <c r="H75" i="3"/>
  <c r="GJ75" i="3"/>
  <c r="DX75" i="3"/>
  <c r="BL75" i="3"/>
  <c r="GB75" i="3"/>
  <c r="DP75" i="3"/>
  <c r="BD75" i="3"/>
  <c r="FL75" i="3"/>
  <c r="FD75" i="3"/>
  <c r="AF75" i="3"/>
  <c r="FT75" i="3"/>
  <c r="DH75" i="3"/>
  <c r="AV75" i="3"/>
  <c r="CZ75" i="3"/>
  <c r="AN75" i="3"/>
  <c r="CR75" i="3"/>
  <c r="EV75" i="3"/>
  <c r="CJ75" i="3"/>
  <c r="X75" i="3"/>
  <c r="EN75" i="3"/>
  <c r="CB75" i="3"/>
  <c r="P75" i="3"/>
  <c r="B142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GH4" i="3"/>
  <c r="GI4" i="3"/>
  <c r="GJ4" i="3"/>
  <c r="GK4" i="3"/>
  <c r="GL4" i="3"/>
  <c r="GM4" i="3"/>
  <c r="GN4" i="3"/>
  <c r="GO4" i="3"/>
  <c r="GP4" i="3"/>
  <c r="GQ4" i="3"/>
  <c r="GR4" i="3"/>
  <c r="GS4" i="3"/>
  <c r="GT4" i="3"/>
  <c r="GU4" i="3"/>
  <c r="GV4" i="3"/>
  <c r="GW4" i="3"/>
  <c r="GX4" i="3"/>
  <c r="GY4" i="3"/>
  <c r="BP4" i="3"/>
  <c r="B114" i="3" l="1"/>
  <c r="C114" i="3"/>
  <c r="C181" i="3" s="1"/>
  <c r="D114" i="3"/>
  <c r="D181" i="3" s="1"/>
  <c r="B115" i="3"/>
  <c r="C115" i="3"/>
  <c r="C182" i="3" s="1"/>
  <c r="D115" i="3"/>
  <c r="D182" i="3" s="1"/>
  <c r="B116" i="3"/>
  <c r="C116" i="3"/>
  <c r="C183" i="3" s="1"/>
  <c r="D116" i="3"/>
  <c r="D183" i="3" s="1"/>
  <c r="B117" i="3"/>
  <c r="C117" i="3"/>
  <c r="C184" i="3" s="1"/>
  <c r="D117" i="3"/>
  <c r="D184" i="3" s="1"/>
  <c r="B118" i="3"/>
  <c r="C118" i="3"/>
  <c r="C185" i="3" s="1"/>
  <c r="D118" i="3"/>
  <c r="D185" i="3" s="1"/>
  <c r="B119" i="3"/>
  <c r="C119" i="3"/>
  <c r="C186" i="3" s="1"/>
  <c r="D119" i="3"/>
  <c r="D186" i="3" s="1"/>
  <c r="B120" i="3"/>
  <c r="C120" i="3"/>
  <c r="C187" i="3" s="1"/>
  <c r="D120" i="3"/>
  <c r="D187" i="3" s="1"/>
  <c r="B121" i="3"/>
  <c r="C121" i="3"/>
  <c r="C188" i="3" s="1"/>
  <c r="D121" i="3"/>
  <c r="D188" i="3" s="1"/>
  <c r="B122" i="3"/>
  <c r="C122" i="3"/>
  <c r="C189" i="3" s="1"/>
  <c r="D122" i="3"/>
  <c r="D189" i="3" s="1"/>
  <c r="B123" i="3"/>
  <c r="C123" i="3"/>
  <c r="C190" i="3" s="1"/>
  <c r="D123" i="3"/>
  <c r="D190" i="3" s="1"/>
  <c r="B124" i="3"/>
  <c r="C124" i="3"/>
  <c r="C191" i="3" s="1"/>
  <c r="D124" i="3"/>
  <c r="D191" i="3" s="1"/>
  <c r="B125" i="3"/>
  <c r="C125" i="3"/>
  <c r="C192" i="3" s="1"/>
  <c r="D125" i="3"/>
  <c r="D192" i="3" s="1"/>
  <c r="B126" i="3"/>
  <c r="C126" i="3"/>
  <c r="C193" i="3" s="1"/>
  <c r="D126" i="3"/>
  <c r="D193" i="3" s="1"/>
  <c r="B127" i="3"/>
  <c r="C127" i="3"/>
  <c r="C194" i="3" s="1"/>
  <c r="D127" i="3"/>
  <c r="D194" i="3" s="1"/>
  <c r="B128" i="3"/>
  <c r="C128" i="3"/>
  <c r="C195" i="3" s="1"/>
  <c r="D128" i="3"/>
  <c r="D195" i="3" s="1"/>
  <c r="B129" i="3"/>
  <c r="C129" i="3"/>
  <c r="C196" i="3" s="1"/>
  <c r="D129" i="3"/>
  <c r="D196" i="3" s="1"/>
  <c r="B130" i="3"/>
  <c r="C130" i="3"/>
  <c r="C197" i="3" s="1"/>
  <c r="D130" i="3"/>
  <c r="D197" i="3" s="1"/>
  <c r="C131" i="3"/>
  <c r="C198" i="3" s="1"/>
  <c r="D131" i="3"/>
  <c r="D198" i="3" s="1"/>
  <c r="C132" i="3"/>
  <c r="C199" i="3" s="1"/>
  <c r="D132" i="3"/>
  <c r="D199" i="3" s="1"/>
  <c r="GU124" i="3" l="1"/>
  <c r="GM124" i="3"/>
  <c r="GE124" i="3"/>
  <c r="FW124" i="3"/>
  <c r="FO124" i="3"/>
  <c r="FG124" i="3"/>
  <c r="EY124" i="3"/>
  <c r="EQ124" i="3"/>
  <c r="EI124" i="3"/>
  <c r="EA124" i="3"/>
  <c r="DS124" i="3"/>
  <c r="DK124" i="3"/>
  <c r="DC124" i="3"/>
  <c r="CU124" i="3"/>
  <c r="CM124" i="3"/>
  <c r="CE124" i="3"/>
  <c r="BW124" i="3"/>
  <c r="BO124" i="3"/>
  <c r="BG124" i="3"/>
  <c r="AY124" i="3"/>
  <c r="AQ124" i="3"/>
  <c r="AI124" i="3"/>
  <c r="AA124" i="3"/>
  <c r="S124" i="3"/>
  <c r="K124" i="3"/>
  <c r="GT124" i="3"/>
  <c r="GL124" i="3"/>
  <c r="GD124" i="3"/>
  <c r="FV124" i="3"/>
  <c r="FN124" i="3"/>
  <c r="FF124" i="3"/>
  <c r="EX124" i="3"/>
  <c r="EP124" i="3"/>
  <c r="EH124" i="3"/>
  <c r="DZ124" i="3"/>
  <c r="DR124" i="3"/>
  <c r="DJ124" i="3"/>
  <c r="DB124" i="3"/>
  <c r="CT124" i="3"/>
  <c r="CL124" i="3"/>
  <c r="CD124" i="3"/>
  <c r="BV124" i="3"/>
  <c r="BN124" i="3"/>
  <c r="BF124" i="3"/>
  <c r="AX124" i="3"/>
  <c r="AP124" i="3"/>
  <c r="AH124" i="3"/>
  <c r="Z124" i="3"/>
  <c r="R124" i="3"/>
  <c r="J124" i="3"/>
  <c r="GS124" i="3"/>
  <c r="GK124" i="3"/>
  <c r="GC124" i="3"/>
  <c r="FU124" i="3"/>
  <c r="FM124" i="3"/>
  <c r="FE124" i="3"/>
  <c r="EW124" i="3"/>
  <c r="EO124" i="3"/>
  <c r="EG124" i="3"/>
  <c r="DY124" i="3"/>
  <c r="DQ124" i="3"/>
  <c r="DI124" i="3"/>
  <c r="GR124" i="3"/>
  <c r="GJ124" i="3"/>
  <c r="GB124" i="3"/>
  <c r="FT124" i="3"/>
  <c r="FL124" i="3"/>
  <c r="FD124" i="3"/>
  <c r="EV124" i="3"/>
  <c r="EN124" i="3"/>
  <c r="EF124" i="3"/>
  <c r="DX124" i="3"/>
  <c r="DP124" i="3"/>
  <c r="DH124" i="3"/>
  <c r="CZ124" i="3"/>
  <c r="CR124" i="3"/>
  <c r="CJ124" i="3"/>
  <c r="CB124" i="3"/>
  <c r="BT124" i="3"/>
  <c r="BL124" i="3"/>
  <c r="BD124" i="3"/>
  <c r="AV124" i="3"/>
  <c r="AN124" i="3"/>
  <c r="AF124" i="3"/>
  <c r="X124" i="3"/>
  <c r="P124" i="3"/>
  <c r="H124" i="3"/>
  <c r="GX124" i="3"/>
  <c r="GP124" i="3"/>
  <c r="GH124" i="3"/>
  <c r="FZ124" i="3"/>
  <c r="FR124" i="3"/>
  <c r="FJ124" i="3"/>
  <c r="FB124" i="3"/>
  <c r="ET124" i="3"/>
  <c r="GV124" i="3"/>
  <c r="FY124" i="3"/>
  <c r="FC124" i="3"/>
  <c r="EK124" i="3"/>
  <c r="DU124" i="3"/>
  <c r="DE124" i="3"/>
  <c r="CQ124" i="3"/>
  <c r="CF124" i="3"/>
  <c r="BR124" i="3"/>
  <c r="BE124" i="3"/>
  <c r="AS124" i="3"/>
  <c r="AE124" i="3"/>
  <c r="T124" i="3"/>
  <c r="F124" i="3"/>
  <c r="GQ124" i="3"/>
  <c r="FX124" i="3"/>
  <c r="FA124" i="3"/>
  <c r="EJ124" i="3"/>
  <c r="DT124" i="3"/>
  <c r="DD124" i="3"/>
  <c r="CP124" i="3"/>
  <c r="CC124" i="3"/>
  <c r="BQ124" i="3"/>
  <c r="BC124" i="3"/>
  <c r="AR124" i="3"/>
  <c r="AD124" i="3"/>
  <c r="Q124" i="3"/>
  <c r="E124" i="3"/>
  <c r="GO124" i="3"/>
  <c r="FS124" i="3"/>
  <c r="EZ124" i="3"/>
  <c r="EE124" i="3"/>
  <c r="DO124" i="3"/>
  <c r="DA124" i="3"/>
  <c r="CO124" i="3"/>
  <c r="CA124" i="3"/>
  <c r="BP124" i="3"/>
  <c r="BB124" i="3"/>
  <c r="AO124" i="3"/>
  <c r="AC124" i="3"/>
  <c r="O124" i="3"/>
  <c r="GN124" i="3"/>
  <c r="FQ124" i="3"/>
  <c r="EU124" i="3"/>
  <c r="ED124" i="3"/>
  <c r="DN124" i="3"/>
  <c r="CY124" i="3"/>
  <c r="CN124" i="3"/>
  <c r="BZ124" i="3"/>
  <c r="BM124" i="3"/>
  <c r="BA124" i="3"/>
  <c r="AM124" i="3"/>
  <c r="AB124" i="3"/>
  <c r="N124" i="3"/>
  <c r="GI124" i="3"/>
  <c r="FP124" i="3"/>
  <c r="ES124" i="3"/>
  <c r="EC124" i="3"/>
  <c r="DM124" i="3"/>
  <c r="CX124" i="3"/>
  <c r="CK124" i="3"/>
  <c r="BY124" i="3"/>
  <c r="BK124" i="3"/>
  <c r="AZ124" i="3"/>
  <c r="AL124" i="3"/>
  <c r="Y124" i="3"/>
  <c r="M124" i="3"/>
  <c r="GY124" i="3"/>
  <c r="GF124" i="3"/>
  <c r="FI124" i="3"/>
  <c r="EM124" i="3"/>
  <c r="DW124" i="3"/>
  <c r="DG124" i="3"/>
  <c r="CV124" i="3"/>
  <c r="CH124" i="3"/>
  <c r="BU124" i="3"/>
  <c r="BI124" i="3"/>
  <c r="AU124" i="3"/>
  <c r="AJ124" i="3"/>
  <c r="V124" i="3"/>
  <c r="I124" i="3"/>
  <c r="GW124" i="3"/>
  <c r="GA124" i="3"/>
  <c r="FH124" i="3"/>
  <c r="EL124" i="3"/>
  <c r="DV124" i="3"/>
  <c r="DF124" i="3"/>
  <c r="CS124" i="3"/>
  <c r="CG124" i="3"/>
  <c r="BS124" i="3"/>
  <c r="BH124" i="3"/>
  <c r="AT124" i="3"/>
  <c r="AG124" i="3"/>
  <c r="U124" i="3"/>
  <c r="G124" i="3"/>
  <c r="EB124" i="3"/>
  <c r="W124" i="3"/>
  <c r="DL124" i="3"/>
  <c r="L124" i="3"/>
  <c r="CW124" i="3"/>
  <c r="CI124" i="3"/>
  <c r="BX124" i="3"/>
  <c r="GG124" i="3"/>
  <c r="BJ124" i="3"/>
  <c r="FK124" i="3"/>
  <c r="ER124" i="3"/>
  <c r="AW124" i="3"/>
  <c r="AK124" i="3"/>
  <c r="GS116" i="3"/>
  <c r="GK116" i="3"/>
  <c r="GC116" i="3"/>
  <c r="FU116" i="3"/>
  <c r="FM116" i="3"/>
  <c r="FE116" i="3"/>
  <c r="EW116" i="3"/>
  <c r="EO116" i="3"/>
  <c r="EG116" i="3"/>
  <c r="DY116" i="3"/>
  <c r="DQ116" i="3"/>
  <c r="DI116" i="3"/>
  <c r="DA116" i="3"/>
  <c r="CS116" i="3"/>
  <c r="CK116" i="3"/>
  <c r="CC116" i="3"/>
  <c r="BU116" i="3"/>
  <c r="BM116" i="3"/>
  <c r="BE116" i="3"/>
  <c r="AW116" i="3"/>
  <c r="AO116" i="3"/>
  <c r="AG116" i="3"/>
  <c r="Y116" i="3"/>
  <c r="Q116" i="3"/>
  <c r="I116" i="3"/>
  <c r="GW116" i="3"/>
  <c r="GO116" i="3"/>
  <c r="GG116" i="3"/>
  <c r="FY116" i="3"/>
  <c r="FQ116" i="3"/>
  <c r="FI116" i="3"/>
  <c r="FA116" i="3"/>
  <c r="ES116" i="3"/>
  <c r="EK116" i="3"/>
  <c r="EC116" i="3"/>
  <c r="DU116" i="3"/>
  <c r="DM116" i="3"/>
  <c r="DE116" i="3"/>
  <c r="CW116" i="3"/>
  <c r="CO116" i="3"/>
  <c r="CG116" i="3"/>
  <c r="BY116" i="3"/>
  <c r="BQ116" i="3"/>
  <c r="BI116" i="3"/>
  <c r="BA116" i="3"/>
  <c r="AS116" i="3"/>
  <c r="AK116" i="3"/>
  <c r="AC116" i="3"/>
  <c r="U116" i="3"/>
  <c r="M116" i="3"/>
  <c r="E116" i="3"/>
  <c r="GV116" i="3"/>
  <c r="GN116" i="3"/>
  <c r="GF116" i="3"/>
  <c r="FX116" i="3"/>
  <c r="FP116" i="3"/>
  <c r="FH116" i="3"/>
  <c r="EZ116" i="3"/>
  <c r="ER116" i="3"/>
  <c r="EJ116" i="3"/>
  <c r="EB116" i="3"/>
  <c r="DT116" i="3"/>
  <c r="DL116" i="3"/>
  <c r="DD116" i="3"/>
  <c r="CV116" i="3"/>
  <c r="CN116" i="3"/>
  <c r="CF116" i="3"/>
  <c r="BX116" i="3"/>
  <c r="BP116" i="3"/>
  <c r="BH116" i="3"/>
  <c r="AZ116" i="3"/>
  <c r="AR116" i="3"/>
  <c r="AJ116" i="3"/>
  <c r="AB116" i="3"/>
  <c r="T116" i="3"/>
  <c r="L116" i="3"/>
  <c r="GP116" i="3"/>
  <c r="GB116" i="3"/>
  <c r="FO116" i="3"/>
  <c r="FC116" i="3"/>
  <c r="EP116" i="3"/>
  <c r="ED116" i="3"/>
  <c r="DP116" i="3"/>
  <c r="DC116" i="3"/>
  <c r="CQ116" i="3"/>
  <c r="CD116" i="3"/>
  <c r="BR116" i="3"/>
  <c r="BD116" i="3"/>
  <c r="AQ116" i="3"/>
  <c r="AE116" i="3"/>
  <c r="R116" i="3"/>
  <c r="F116" i="3"/>
  <c r="GM116" i="3"/>
  <c r="GA116" i="3"/>
  <c r="FN116" i="3"/>
  <c r="FB116" i="3"/>
  <c r="EN116" i="3"/>
  <c r="EA116" i="3"/>
  <c r="DO116" i="3"/>
  <c r="DB116" i="3"/>
  <c r="CP116" i="3"/>
  <c r="CB116" i="3"/>
  <c r="BO116" i="3"/>
  <c r="BC116" i="3"/>
  <c r="AP116" i="3"/>
  <c r="AD116" i="3"/>
  <c r="P116" i="3"/>
  <c r="GY116" i="3"/>
  <c r="GL116" i="3"/>
  <c r="FZ116" i="3"/>
  <c r="FL116" i="3"/>
  <c r="EY116" i="3"/>
  <c r="EM116" i="3"/>
  <c r="DZ116" i="3"/>
  <c r="DN116" i="3"/>
  <c r="CZ116" i="3"/>
  <c r="CM116" i="3"/>
  <c r="CA116" i="3"/>
  <c r="BN116" i="3"/>
  <c r="BB116" i="3"/>
  <c r="AN116" i="3"/>
  <c r="AA116" i="3"/>
  <c r="O116" i="3"/>
  <c r="GX116" i="3"/>
  <c r="GJ116" i="3"/>
  <c r="FW116" i="3"/>
  <c r="FK116" i="3"/>
  <c r="EX116" i="3"/>
  <c r="EL116" i="3"/>
  <c r="DX116" i="3"/>
  <c r="DK116" i="3"/>
  <c r="CY116" i="3"/>
  <c r="CL116" i="3"/>
  <c r="BZ116" i="3"/>
  <c r="BL116" i="3"/>
  <c r="AY116" i="3"/>
  <c r="AM116" i="3"/>
  <c r="Z116" i="3"/>
  <c r="N116" i="3"/>
  <c r="GU116" i="3"/>
  <c r="GI116" i="3"/>
  <c r="FV116" i="3"/>
  <c r="FJ116" i="3"/>
  <c r="EV116" i="3"/>
  <c r="EI116" i="3"/>
  <c r="DW116" i="3"/>
  <c r="DJ116" i="3"/>
  <c r="CX116" i="3"/>
  <c r="CJ116" i="3"/>
  <c r="BW116" i="3"/>
  <c r="BK116" i="3"/>
  <c r="AX116" i="3"/>
  <c r="AL116" i="3"/>
  <c r="X116" i="3"/>
  <c r="K116" i="3"/>
  <c r="GT116" i="3"/>
  <c r="GH116" i="3"/>
  <c r="FT116" i="3"/>
  <c r="FG116" i="3"/>
  <c r="EU116" i="3"/>
  <c r="EH116" i="3"/>
  <c r="DV116" i="3"/>
  <c r="DH116" i="3"/>
  <c r="CU116" i="3"/>
  <c r="CI116" i="3"/>
  <c r="BV116" i="3"/>
  <c r="BJ116" i="3"/>
  <c r="AV116" i="3"/>
  <c r="AI116" i="3"/>
  <c r="W116" i="3"/>
  <c r="J116" i="3"/>
  <c r="GR116" i="3"/>
  <c r="GE116" i="3"/>
  <c r="FS116" i="3"/>
  <c r="FF116" i="3"/>
  <c r="ET116" i="3"/>
  <c r="EF116" i="3"/>
  <c r="DS116" i="3"/>
  <c r="DG116" i="3"/>
  <c r="CT116" i="3"/>
  <c r="CH116" i="3"/>
  <c r="BT116" i="3"/>
  <c r="BG116" i="3"/>
  <c r="AU116" i="3"/>
  <c r="AH116" i="3"/>
  <c r="V116" i="3"/>
  <c r="H116" i="3"/>
  <c r="GD116" i="3"/>
  <c r="CE116" i="3"/>
  <c r="FR116" i="3"/>
  <c r="BS116" i="3"/>
  <c r="FD116" i="3"/>
  <c r="BF116" i="3"/>
  <c r="EE116" i="3"/>
  <c r="AF116" i="3"/>
  <c r="DR116" i="3"/>
  <c r="S116" i="3"/>
  <c r="DF116" i="3"/>
  <c r="CR116" i="3"/>
  <c r="AT116" i="3"/>
  <c r="G116" i="3"/>
  <c r="GQ116" i="3"/>
  <c r="EQ116" i="3"/>
  <c r="GR119" i="3"/>
  <c r="GJ119" i="3"/>
  <c r="GB119" i="3"/>
  <c r="FT119" i="3"/>
  <c r="FL119" i="3"/>
  <c r="FD119" i="3"/>
  <c r="EV119" i="3"/>
  <c r="EN119" i="3"/>
  <c r="EF119" i="3"/>
  <c r="DX119" i="3"/>
  <c r="DP119" i="3"/>
  <c r="DH119" i="3"/>
  <c r="CZ119" i="3"/>
  <c r="CR119" i="3"/>
  <c r="CJ119" i="3"/>
  <c r="CB119" i="3"/>
  <c r="BT119" i="3"/>
  <c r="BL119" i="3"/>
  <c r="BD119" i="3"/>
  <c r="AV119" i="3"/>
  <c r="AN119" i="3"/>
  <c r="AF119" i="3"/>
  <c r="X119" i="3"/>
  <c r="P119" i="3"/>
  <c r="H119" i="3"/>
  <c r="GY119" i="3"/>
  <c r="GQ119" i="3"/>
  <c r="GI119" i="3"/>
  <c r="GA119" i="3"/>
  <c r="FS119" i="3"/>
  <c r="FK119" i="3"/>
  <c r="FC119" i="3"/>
  <c r="EU119" i="3"/>
  <c r="EM119" i="3"/>
  <c r="EE119" i="3"/>
  <c r="DW119" i="3"/>
  <c r="DO119" i="3"/>
  <c r="DG119" i="3"/>
  <c r="CY119" i="3"/>
  <c r="CQ119" i="3"/>
  <c r="CI119" i="3"/>
  <c r="CA119" i="3"/>
  <c r="BS119" i="3"/>
  <c r="BK119" i="3"/>
  <c r="BC119" i="3"/>
  <c r="AU119" i="3"/>
  <c r="AM119" i="3"/>
  <c r="AE119" i="3"/>
  <c r="W119" i="3"/>
  <c r="O119" i="3"/>
  <c r="G119" i="3"/>
  <c r="GX119" i="3"/>
  <c r="GP119" i="3"/>
  <c r="GH119" i="3"/>
  <c r="FZ119" i="3"/>
  <c r="FR119" i="3"/>
  <c r="FJ119" i="3"/>
  <c r="FB119" i="3"/>
  <c r="ET119" i="3"/>
  <c r="EL119" i="3"/>
  <c r="ED119" i="3"/>
  <c r="DV119" i="3"/>
  <c r="DN119" i="3"/>
  <c r="DF119" i="3"/>
  <c r="CX119" i="3"/>
  <c r="CP119" i="3"/>
  <c r="CH119" i="3"/>
  <c r="BZ119" i="3"/>
  <c r="BR119" i="3"/>
  <c r="BJ119" i="3"/>
  <c r="BB119" i="3"/>
  <c r="AT119" i="3"/>
  <c r="AL119" i="3"/>
  <c r="AD119" i="3"/>
  <c r="V119" i="3"/>
  <c r="N119" i="3"/>
  <c r="F119" i="3"/>
  <c r="GW119" i="3"/>
  <c r="GO119" i="3"/>
  <c r="GG119" i="3"/>
  <c r="FY119" i="3"/>
  <c r="FQ119" i="3"/>
  <c r="FI119" i="3"/>
  <c r="FA119" i="3"/>
  <c r="ES119" i="3"/>
  <c r="EK119" i="3"/>
  <c r="EC119" i="3"/>
  <c r="DU119" i="3"/>
  <c r="DM119" i="3"/>
  <c r="DE119" i="3"/>
  <c r="CW119" i="3"/>
  <c r="CO119" i="3"/>
  <c r="CG119" i="3"/>
  <c r="BY119" i="3"/>
  <c r="BQ119" i="3"/>
  <c r="BI119" i="3"/>
  <c r="BA119" i="3"/>
  <c r="AS119" i="3"/>
  <c r="AK119" i="3"/>
  <c r="AC119" i="3"/>
  <c r="U119" i="3"/>
  <c r="M119" i="3"/>
  <c r="E119" i="3"/>
  <c r="GV119" i="3"/>
  <c r="GN119" i="3"/>
  <c r="GF119" i="3"/>
  <c r="FX119" i="3"/>
  <c r="FP119" i="3"/>
  <c r="FH119" i="3"/>
  <c r="EZ119" i="3"/>
  <c r="ER119" i="3"/>
  <c r="EJ119" i="3"/>
  <c r="EB119" i="3"/>
  <c r="DT119" i="3"/>
  <c r="DL119" i="3"/>
  <c r="DD119" i="3"/>
  <c r="CV119" i="3"/>
  <c r="CN119" i="3"/>
  <c r="CF119" i="3"/>
  <c r="BX119" i="3"/>
  <c r="BP119" i="3"/>
  <c r="BH119" i="3"/>
  <c r="AZ119" i="3"/>
  <c r="AR119" i="3"/>
  <c r="AJ119" i="3"/>
  <c r="AB119" i="3"/>
  <c r="T119" i="3"/>
  <c r="L119" i="3"/>
  <c r="GU119" i="3"/>
  <c r="GM119" i="3"/>
  <c r="GE119" i="3"/>
  <c r="FW119" i="3"/>
  <c r="FO119" i="3"/>
  <c r="FG119" i="3"/>
  <c r="EY119" i="3"/>
  <c r="EQ119" i="3"/>
  <c r="EI119" i="3"/>
  <c r="EA119" i="3"/>
  <c r="DS119" i="3"/>
  <c r="DK119" i="3"/>
  <c r="DC119" i="3"/>
  <c r="CU119" i="3"/>
  <c r="CM119" i="3"/>
  <c r="CE119" i="3"/>
  <c r="BW119" i="3"/>
  <c r="BO119" i="3"/>
  <c r="BG119" i="3"/>
  <c r="AY119" i="3"/>
  <c r="AQ119" i="3"/>
  <c r="AI119" i="3"/>
  <c r="AA119" i="3"/>
  <c r="S119" i="3"/>
  <c r="K119" i="3"/>
  <c r="GL119" i="3"/>
  <c r="FF119" i="3"/>
  <c r="DZ119" i="3"/>
  <c r="CT119" i="3"/>
  <c r="BN119" i="3"/>
  <c r="AH119" i="3"/>
  <c r="GK119" i="3"/>
  <c r="FE119" i="3"/>
  <c r="DY119" i="3"/>
  <c r="CS119" i="3"/>
  <c r="BM119" i="3"/>
  <c r="AG119" i="3"/>
  <c r="GD119" i="3"/>
  <c r="EX119" i="3"/>
  <c r="DR119" i="3"/>
  <c r="CL119" i="3"/>
  <c r="BF119" i="3"/>
  <c r="Z119" i="3"/>
  <c r="GC119" i="3"/>
  <c r="EW119" i="3"/>
  <c r="DQ119" i="3"/>
  <c r="CK119" i="3"/>
  <c r="BE119" i="3"/>
  <c r="Y119" i="3"/>
  <c r="FV119" i="3"/>
  <c r="EP119" i="3"/>
  <c r="DJ119" i="3"/>
  <c r="CD119" i="3"/>
  <c r="AX119" i="3"/>
  <c r="R119" i="3"/>
  <c r="FU119" i="3"/>
  <c r="EO119" i="3"/>
  <c r="DI119" i="3"/>
  <c r="CC119" i="3"/>
  <c r="AW119" i="3"/>
  <c r="Q119" i="3"/>
  <c r="GT119" i="3"/>
  <c r="FN119" i="3"/>
  <c r="EH119" i="3"/>
  <c r="DB119" i="3"/>
  <c r="BV119" i="3"/>
  <c r="AP119" i="3"/>
  <c r="J119" i="3"/>
  <c r="EG119" i="3"/>
  <c r="DA119" i="3"/>
  <c r="BU119" i="3"/>
  <c r="I119" i="3"/>
  <c r="GS119" i="3"/>
  <c r="AO119" i="3"/>
  <c r="FM119" i="3"/>
  <c r="GW129" i="3"/>
  <c r="GO129" i="3"/>
  <c r="GG129" i="3"/>
  <c r="FY129" i="3"/>
  <c r="FQ129" i="3"/>
  <c r="FI129" i="3"/>
  <c r="FA129" i="3"/>
  <c r="ES129" i="3"/>
  <c r="EK129" i="3"/>
  <c r="EC129" i="3"/>
  <c r="DU129" i="3"/>
  <c r="DM129" i="3"/>
  <c r="DE129" i="3"/>
  <c r="CW129" i="3"/>
  <c r="CO129" i="3"/>
  <c r="CG129" i="3"/>
  <c r="BY129" i="3"/>
  <c r="BQ129" i="3"/>
  <c r="BI129" i="3"/>
  <c r="BA129" i="3"/>
  <c r="AS129" i="3"/>
  <c r="AK129" i="3"/>
  <c r="AC129" i="3"/>
  <c r="U129" i="3"/>
  <c r="M129" i="3"/>
  <c r="E129" i="3"/>
  <c r="GR129" i="3"/>
  <c r="GJ129" i="3"/>
  <c r="GB129" i="3"/>
  <c r="FT129" i="3"/>
  <c r="FL129" i="3"/>
  <c r="FD129" i="3"/>
  <c r="EV129" i="3"/>
  <c r="EN129" i="3"/>
  <c r="EF129" i="3"/>
  <c r="DX129" i="3"/>
  <c r="DP129" i="3"/>
  <c r="DH129" i="3"/>
  <c r="CZ129" i="3"/>
  <c r="CR129" i="3"/>
  <c r="CJ129" i="3"/>
  <c r="CB129" i="3"/>
  <c r="BT129" i="3"/>
  <c r="BL129" i="3"/>
  <c r="BD129" i="3"/>
  <c r="AV129" i="3"/>
  <c r="AN129" i="3"/>
  <c r="AF129" i="3"/>
  <c r="GP129" i="3"/>
  <c r="GE129" i="3"/>
  <c r="FU129" i="3"/>
  <c r="FJ129" i="3"/>
  <c r="EY129" i="3"/>
  <c r="EO129" i="3"/>
  <c r="ED129" i="3"/>
  <c r="DS129" i="3"/>
  <c r="DI129" i="3"/>
  <c r="CX129" i="3"/>
  <c r="CM129" i="3"/>
  <c r="CC129" i="3"/>
  <c r="BR129" i="3"/>
  <c r="BG129" i="3"/>
  <c r="AW129" i="3"/>
  <c r="AL129" i="3"/>
  <c r="AA129" i="3"/>
  <c r="R129" i="3"/>
  <c r="I129" i="3"/>
  <c r="GY129" i="3"/>
  <c r="GN129" i="3"/>
  <c r="GD129" i="3"/>
  <c r="FS129" i="3"/>
  <c r="FH129" i="3"/>
  <c r="EX129" i="3"/>
  <c r="EM129" i="3"/>
  <c r="EB129" i="3"/>
  <c r="DR129" i="3"/>
  <c r="DG129" i="3"/>
  <c r="CV129" i="3"/>
  <c r="CL129" i="3"/>
  <c r="CA129" i="3"/>
  <c r="BP129" i="3"/>
  <c r="BF129" i="3"/>
  <c r="AU129" i="3"/>
  <c r="AJ129" i="3"/>
  <c r="Z129" i="3"/>
  <c r="Q129" i="3"/>
  <c r="H129" i="3"/>
  <c r="GX129" i="3"/>
  <c r="GM129" i="3"/>
  <c r="GC129" i="3"/>
  <c r="FR129" i="3"/>
  <c r="FG129" i="3"/>
  <c r="EW129" i="3"/>
  <c r="EL129" i="3"/>
  <c r="EA129" i="3"/>
  <c r="DQ129" i="3"/>
  <c r="DF129" i="3"/>
  <c r="CU129" i="3"/>
  <c r="CK129" i="3"/>
  <c r="BZ129" i="3"/>
  <c r="BO129" i="3"/>
  <c r="BE129" i="3"/>
  <c r="AT129" i="3"/>
  <c r="AI129" i="3"/>
  <c r="Y129" i="3"/>
  <c r="P129" i="3"/>
  <c r="G129" i="3"/>
  <c r="GU129" i="3"/>
  <c r="GK129" i="3"/>
  <c r="FZ129" i="3"/>
  <c r="FO129" i="3"/>
  <c r="FE129" i="3"/>
  <c r="ET129" i="3"/>
  <c r="EI129" i="3"/>
  <c r="DY129" i="3"/>
  <c r="DN129" i="3"/>
  <c r="DC129" i="3"/>
  <c r="CS129" i="3"/>
  <c r="CH129" i="3"/>
  <c r="BW129" i="3"/>
  <c r="BM129" i="3"/>
  <c r="BB129" i="3"/>
  <c r="AQ129" i="3"/>
  <c r="AG129" i="3"/>
  <c r="W129" i="3"/>
  <c r="N129" i="3"/>
  <c r="GT129" i="3"/>
  <c r="GI129" i="3"/>
  <c r="FX129" i="3"/>
  <c r="GH129" i="3"/>
  <c r="FK129" i="3"/>
  <c r="EP129" i="3"/>
  <c r="DT129" i="3"/>
  <c r="CY129" i="3"/>
  <c r="CD129" i="3"/>
  <c r="BH129" i="3"/>
  <c r="AM129" i="3"/>
  <c r="S129" i="3"/>
  <c r="GF129" i="3"/>
  <c r="FF129" i="3"/>
  <c r="EJ129" i="3"/>
  <c r="DO129" i="3"/>
  <c r="CT129" i="3"/>
  <c r="BX129" i="3"/>
  <c r="BC129" i="3"/>
  <c r="AH129" i="3"/>
  <c r="O129" i="3"/>
  <c r="GA129" i="3"/>
  <c r="FC129" i="3"/>
  <c r="EH129" i="3"/>
  <c r="DL129" i="3"/>
  <c r="CQ129" i="3"/>
  <c r="BV129" i="3"/>
  <c r="AZ129" i="3"/>
  <c r="AE129" i="3"/>
  <c r="L129" i="3"/>
  <c r="FW129" i="3"/>
  <c r="FB129" i="3"/>
  <c r="EG129" i="3"/>
  <c r="DK129" i="3"/>
  <c r="CP129" i="3"/>
  <c r="BU129" i="3"/>
  <c r="AY129" i="3"/>
  <c r="AD129" i="3"/>
  <c r="K129" i="3"/>
  <c r="GV129" i="3"/>
  <c r="FV129" i="3"/>
  <c r="EZ129" i="3"/>
  <c r="EE129" i="3"/>
  <c r="DJ129" i="3"/>
  <c r="CN129" i="3"/>
  <c r="BS129" i="3"/>
  <c r="AX129" i="3"/>
  <c r="AB129" i="3"/>
  <c r="J129" i="3"/>
  <c r="GS129" i="3"/>
  <c r="FP129" i="3"/>
  <c r="EU129" i="3"/>
  <c r="DZ129" i="3"/>
  <c r="DD129" i="3"/>
  <c r="CI129" i="3"/>
  <c r="BN129" i="3"/>
  <c r="AR129" i="3"/>
  <c r="X129" i="3"/>
  <c r="F129" i="3"/>
  <c r="GQ129" i="3"/>
  <c r="FN129" i="3"/>
  <c r="ER129" i="3"/>
  <c r="DW129" i="3"/>
  <c r="DB129" i="3"/>
  <c r="CF129" i="3"/>
  <c r="BK129" i="3"/>
  <c r="AP129" i="3"/>
  <c r="V129" i="3"/>
  <c r="GL129" i="3"/>
  <c r="FM129" i="3"/>
  <c r="EQ129" i="3"/>
  <c r="DV129" i="3"/>
  <c r="DA129" i="3"/>
  <c r="CE129" i="3"/>
  <c r="BJ129" i="3"/>
  <c r="AO129" i="3"/>
  <c r="T129" i="3"/>
  <c r="GR126" i="3"/>
  <c r="GJ126" i="3"/>
  <c r="GY126" i="3"/>
  <c r="GP126" i="3"/>
  <c r="GG126" i="3"/>
  <c r="FY126" i="3"/>
  <c r="FQ126" i="3"/>
  <c r="FI126" i="3"/>
  <c r="FA126" i="3"/>
  <c r="ES126" i="3"/>
  <c r="EK126" i="3"/>
  <c r="EC126" i="3"/>
  <c r="DU126" i="3"/>
  <c r="DM126" i="3"/>
  <c r="DE126" i="3"/>
  <c r="CW126" i="3"/>
  <c r="CO126" i="3"/>
  <c r="CG126" i="3"/>
  <c r="BY126" i="3"/>
  <c r="BQ126" i="3"/>
  <c r="BI126" i="3"/>
  <c r="BA126" i="3"/>
  <c r="AS126" i="3"/>
  <c r="AK126" i="3"/>
  <c r="AC126" i="3"/>
  <c r="U126" i="3"/>
  <c r="M126" i="3"/>
  <c r="E126" i="3"/>
  <c r="GX126" i="3"/>
  <c r="GO126" i="3"/>
  <c r="GF126" i="3"/>
  <c r="FX126" i="3"/>
  <c r="FP126" i="3"/>
  <c r="FH126" i="3"/>
  <c r="EZ126" i="3"/>
  <c r="ER126" i="3"/>
  <c r="EJ126" i="3"/>
  <c r="EB126" i="3"/>
  <c r="DT126" i="3"/>
  <c r="DL126" i="3"/>
  <c r="DD126" i="3"/>
  <c r="CV126" i="3"/>
  <c r="CN126" i="3"/>
  <c r="CF126" i="3"/>
  <c r="BX126" i="3"/>
  <c r="BP126" i="3"/>
  <c r="BH126" i="3"/>
  <c r="AZ126" i="3"/>
  <c r="AR126" i="3"/>
  <c r="AJ126" i="3"/>
  <c r="AB126" i="3"/>
  <c r="T126" i="3"/>
  <c r="L126" i="3"/>
  <c r="GW126" i="3"/>
  <c r="GN126" i="3"/>
  <c r="GE126" i="3"/>
  <c r="FW126" i="3"/>
  <c r="FO126" i="3"/>
  <c r="FG126" i="3"/>
  <c r="EY126" i="3"/>
  <c r="EQ126" i="3"/>
  <c r="EI126" i="3"/>
  <c r="EA126" i="3"/>
  <c r="DS126" i="3"/>
  <c r="DK126" i="3"/>
  <c r="DC126" i="3"/>
  <c r="CU126" i="3"/>
  <c r="CM126" i="3"/>
  <c r="CE126" i="3"/>
  <c r="BW126" i="3"/>
  <c r="BO126" i="3"/>
  <c r="BG126" i="3"/>
  <c r="AY126" i="3"/>
  <c r="AQ126" i="3"/>
  <c r="AI126" i="3"/>
  <c r="AA126" i="3"/>
  <c r="S126" i="3"/>
  <c r="K126" i="3"/>
  <c r="GV126" i="3"/>
  <c r="GM126" i="3"/>
  <c r="GD126" i="3"/>
  <c r="FV126" i="3"/>
  <c r="FN126" i="3"/>
  <c r="FF126" i="3"/>
  <c r="EX126" i="3"/>
  <c r="EP126" i="3"/>
  <c r="EH126" i="3"/>
  <c r="DZ126" i="3"/>
  <c r="DR126" i="3"/>
  <c r="DJ126" i="3"/>
  <c r="DB126" i="3"/>
  <c r="CT126" i="3"/>
  <c r="CL126" i="3"/>
  <c r="CD126" i="3"/>
  <c r="BV126" i="3"/>
  <c r="BN126" i="3"/>
  <c r="BF126" i="3"/>
  <c r="AX126" i="3"/>
  <c r="AP126" i="3"/>
  <c r="AH126" i="3"/>
  <c r="Z126" i="3"/>
  <c r="R126" i="3"/>
  <c r="J126" i="3"/>
  <c r="GU126" i="3"/>
  <c r="GL126" i="3"/>
  <c r="GC126" i="3"/>
  <c r="FU126" i="3"/>
  <c r="FM126" i="3"/>
  <c r="FE126" i="3"/>
  <c r="EW126" i="3"/>
  <c r="EO126" i="3"/>
  <c r="EG126" i="3"/>
  <c r="DY126" i="3"/>
  <c r="DQ126" i="3"/>
  <c r="DI126" i="3"/>
  <c r="DA126" i="3"/>
  <c r="CS126" i="3"/>
  <c r="GT126" i="3"/>
  <c r="GK126" i="3"/>
  <c r="GB126" i="3"/>
  <c r="FT126" i="3"/>
  <c r="FL126" i="3"/>
  <c r="FD126" i="3"/>
  <c r="EV126" i="3"/>
  <c r="EN126" i="3"/>
  <c r="EF126" i="3"/>
  <c r="DX126" i="3"/>
  <c r="DP126" i="3"/>
  <c r="DH126" i="3"/>
  <c r="CZ126" i="3"/>
  <c r="CR126" i="3"/>
  <c r="CJ126" i="3"/>
  <c r="CB126" i="3"/>
  <c r="BT126" i="3"/>
  <c r="BL126" i="3"/>
  <c r="BD126" i="3"/>
  <c r="AV126" i="3"/>
  <c r="AN126" i="3"/>
  <c r="AF126" i="3"/>
  <c r="X126" i="3"/>
  <c r="P126" i="3"/>
  <c r="H126" i="3"/>
  <c r="GS126" i="3"/>
  <c r="GI126" i="3"/>
  <c r="GA126" i="3"/>
  <c r="FS126" i="3"/>
  <c r="FK126" i="3"/>
  <c r="FC126" i="3"/>
  <c r="EU126" i="3"/>
  <c r="EM126" i="3"/>
  <c r="EE126" i="3"/>
  <c r="DW126" i="3"/>
  <c r="DO126" i="3"/>
  <c r="DG126" i="3"/>
  <c r="CY126" i="3"/>
  <c r="CQ126" i="3"/>
  <c r="CI126" i="3"/>
  <c r="CA126" i="3"/>
  <c r="BS126" i="3"/>
  <c r="BK126" i="3"/>
  <c r="BC126" i="3"/>
  <c r="AU126" i="3"/>
  <c r="AM126" i="3"/>
  <c r="AE126" i="3"/>
  <c r="W126" i="3"/>
  <c r="O126" i="3"/>
  <c r="GQ126" i="3"/>
  <c r="GH126" i="3"/>
  <c r="FZ126" i="3"/>
  <c r="FR126" i="3"/>
  <c r="FJ126" i="3"/>
  <c r="FB126" i="3"/>
  <c r="ET126" i="3"/>
  <c r="EL126" i="3"/>
  <c r="ED126" i="3"/>
  <c r="DV126" i="3"/>
  <c r="DN126" i="3"/>
  <c r="BU126" i="3"/>
  <c r="AO126" i="3"/>
  <c r="I126" i="3"/>
  <c r="DF126" i="3"/>
  <c r="BR126" i="3"/>
  <c r="AL126" i="3"/>
  <c r="G126" i="3"/>
  <c r="CX126" i="3"/>
  <c r="BM126" i="3"/>
  <c r="AG126" i="3"/>
  <c r="F126" i="3"/>
  <c r="CP126" i="3"/>
  <c r="BJ126" i="3"/>
  <c r="AD126" i="3"/>
  <c r="CK126" i="3"/>
  <c r="BE126" i="3"/>
  <c r="Y126" i="3"/>
  <c r="CC126" i="3"/>
  <c r="AW126" i="3"/>
  <c r="Q126" i="3"/>
  <c r="BZ126" i="3"/>
  <c r="AT126" i="3"/>
  <c r="N126" i="3"/>
  <c r="CH126" i="3"/>
  <c r="BB126" i="3"/>
  <c r="V126" i="3"/>
  <c r="GU118" i="3"/>
  <c r="GM118" i="3"/>
  <c r="GE118" i="3"/>
  <c r="FW118" i="3"/>
  <c r="FO118" i="3"/>
  <c r="FG118" i="3"/>
  <c r="EY118" i="3"/>
  <c r="EQ118" i="3"/>
  <c r="EI118" i="3"/>
  <c r="EA118" i="3"/>
  <c r="DS118" i="3"/>
  <c r="DK118" i="3"/>
  <c r="DC118" i="3"/>
  <c r="CU118" i="3"/>
  <c r="CM118" i="3"/>
  <c r="CE118" i="3"/>
  <c r="BW118" i="3"/>
  <c r="BO118" i="3"/>
  <c r="BG118" i="3"/>
  <c r="AY118" i="3"/>
  <c r="AQ118" i="3"/>
  <c r="AI118" i="3"/>
  <c r="AA118" i="3"/>
  <c r="S118" i="3"/>
  <c r="K118" i="3"/>
  <c r="GT118" i="3"/>
  <c r="GL118" i="3"/>
  <c r="GD118" i="3"/>
  <c r="FV118" i="3"/>
  <c r="FN118" i="3"/>
  <c r="FF118" i="3"/>
  <c r="EX118" i="3"/>
  <c r="EP118" i="3"/>
  <c r="EH118" i="3"/>
  <c r="DZ118" i="3"/>
  <c r="DR118" i="3"/>
  <c r="DJ118" i="3"/>
  <c r="DB118" i="3"/>
  <c r="CT118" i="3"/>
  <c r="CL118" i="3"/>
  <c r="CD118" i="3"/>
  <c r="BV118" i="3"/>
  <c r="BN118" i="3"/>
  <c r="BF118" i="3"/>
  <c r="AX118" i="3"/>
  <c r="AP118" i="3"/>
  <c r="AH118" i="3"/>
  <c r="Z118" i="3"/>
  <c r="R118" i="3"/>
  <c r="J118" i="3"/>
  <c r="GS118" i="3"/>
  <c r="GK118" i="3"/>
  <c r="GC118" i="3"/>
  <c r="FU118" i="3"/>
  <c r="FM118" i="3"/>
  <c r="FE118" i="3"/>
  <c r="EW118" i="3"/>
  <c r="EO118" i="3"/>
  <c r="EG118" i="3"/>
  <c r="DY118" i="3"/>
  <c r="DQ118" i="3"/>
  <c r="DI118" i="3"/>
  <c r="DA118" i="3"/>
  <c r="CS118" i="3"/>
  <c r="CK118" i="3"/>
  <c r="CC118" i="3"/>
  <c r="BU118" i="3"/>
  <c r="BM118" i="3"/>
  <c r="BE118" i="3"/>
  <c r="AW118" i="3"/>
  <c r="AO118" i="3"/>
  <c r="AG118" i="3"/>
  <c r="Y118" i="3"/>
  <c r="GR118" i="3"/>
  <c r="GJ118" i="3"/>
  <c r="GB118" i="3"/>
  <c r="FT118" i="3"/>
  <c r="FL118" i="3"/>
  <c r="FD118" i="3"/>
  <c r="EV118" i="3"/>
  <c r="EN118" i="3"/>
  <c r="EF118" i="3"/>
  <c r="DX118" i="3"/>
  <c r="DP118" i="3"/>
  <c r="DH118" i="3"/>
  <c r="CZ118" i="3"/>
  <c r="CR118" i="3"/>
  <c r="CJ118" i="3"/>
  <c r="CB118" i="3"/>
  <c r="BT118" i="3"/>
  <c r="BL118" i="3"/>
  <c r="BD118" i="3"/>
  <c r="AV118" i="3"/>
  <c r="AN118" i="3"/>
  <c r="AF118" i="3"/>
  <c r="X118" i="3"/>
  <c r="P118" i="3"/>
  <c r="H118" i="3"/>
  <c r="GY118" i="3"/>
  <c r="GQ118" i="3"/>
  <c r="GI118" i="3"/>
  <c r="GA118" i="3"/>
  <c r="FS118" i="3"/>
  <c r="FK118" i="3"/>
  <c r="FC118" i="3"/>
  <c r="EU118" i="3"/>
  <c r="EM118" i="3"/>
  <c r="EE118" i="3"/>
  <c r="DW118" i="3"/>
  <c r="DO118" i="3"/>
  <c r="DG118" i="3"/>
  <c r="CY118" i="3"/>
  <c r="CQ118" i="3"/>
  <c r="CI118" i="3"/>
  <c r="CA118" i="3"/>
  <c r="BS118" i="3"/>
  <c r="BK118" i="3"/>
  <c r="BC118" i="3"/>
  <c r="AU118" i="3"/>
  <c r="AM118" i="3"/>
  <c r="AE118" i="3"/>
  <c r="W118" i="3"/>
  <c r="O118" i="3"/>
  <c r="G118" i="3"/>
  <c r="GX118" i="3"/>
  <c r="GP118" i="3"/>
  <c r="GH118" i="3"/>
  <c r="FZ118" i="3"/>
  <c r="FR118" i="3"/>
  <c r="FJ118" i="3"/>
  <c r="FB118" i="3"/>
  <c r="ET118" i="3"/>
  <c r="EL118" i="3"/>
  <c r="ED118" i="3"/>
  <c r="DV118" i="3"/>
  <c r="DN118" i="3"/>
  <c r="DF118" i="3"/>
  <c r="CX118" i="3"/>
  <c r="CP118" i="3"/>
  <c r="CH118" i="3"/>
  <c r="BZ118" i="3"/>
  <c r="BR118" i="3"/>
  <c r="BJ118" i="3"/>
  <c r="BB118" i="3"/>
  <c r="AT118" i="3"/>
  <c r="AL118" i="3"/>
  <c r="AD118" i="3"/>
  <c r="V118" i="3"/>
  <c r="N118" i="3"/>
  <c r="F118" i="3"/>
  <c r="GW118" i="3"/>
  <c r="FQ118" i="3"/>
  <c r="EK118" i="3"/>
  <c r="DE118" i="3"/>
  <c r="BY118" i="3"/>
  <c r="AS118" i="3"/>
  <c r="Q118" i="3"/>
  <c r="GV118" i="3"/>
  <c r="FP118" i="3"/>
  <c r="EJ118" i="3"/>
  <c r="DD118" i="3"/>
  <c r="BX118" i="3"/>
  <c r="AR118" i="3"/>
  <c r="M118" i="3"/>
  <c r="GO118" i="3"/>
  <c r="FI118" i="3"/>
  <c r="EC118" i="3"/>
  <c r="CW118" i="3"/>
  <c r="BQ118" i="3"/>
  <c r="AK118" i="3"/>
  <c r="L118" i="3"/>
  <c r="GN118" i="3"/>
  <c r="FH118" i="3"/>
  <c r="EB118" i="3"/>
  <c r="CV118" i="3"/>
  <c r="BP118" i="3"/>
  <c r="AJ118" i="3"/>
  <c r="I118" i="3"/>
  <c r="GG118" i="3"/>
  <c r="FA118" i="3"/>
  <c r="DU118" i="3"/>
  <c r="CO118" i="3"/>
  <c r="BI118" i="3"/>
  <c r="AC118" i="3"/>
  <c r="E118" i="3"/>
  <c r="GF118" i="3"/>
  <c r="EZ118" i="3"/>
  <c r="DT118" i="3"/>
  <c r="CN118" i="3"/>
  <c r="BH118" i="3"/>
  <c r="AB118" i="3"/>
  <c r="FY118" i="3"/>
  <c r="ES118" i="3"/>
  <c r="DM118" i="3"/>
  <c r="CG118" i="3"/>
  <c r="BA118" i="3"/>
  <c r="U118" i="3"/>
  <c r="CF118" i="3"/>
  <c r="AZ118" i="3"/>
  <c r="T118" i="3"/>
  <c r="FX118" i="3"/>
  <c r="DL118" i="3"/>
  <c r="ER118" i="3"/>
  <c r="GX123" i="3"/>
  <c r="GP123" i="3"/>
  <c r="GH123" i="3"/>
  <c r="FZ123" i="3"/>
  <c r="FR123" i="3"/>
  <c r="FJ123" i="3"/>
  <c r="FB123" i="3"/>
  <c r="ET123" i="3"/>
  <c r="EL123" i="3"/>
  <c r="ED123" i="3"/>
  <c r="DV123" i="3"/>
  <c r="DN123" i="3"/>
  <c r="DF123" i="3"/>
  <c r="CX123" i="3"/>
  <c r="CP123" i="3"/>
  <c r="CH123" i="3"/>
  <c r="BZ123" i="3"/>
  <c r="BR123" i="3"/>
  <c r="BJ123" i="3"/>
  <c r="BB123" i="3"/>
  <c r="AT123" i="3"/>
  <c r="GW123" i="3"/>
  <c r="GO123" i="3"/>
  <c r="GG123" i="3"/>
  <c r="FY123" i="3"/>
  <c r="FQ123" i="3"/>
  <c r="FI123" i="3"/>
  <c r="FA123" i="3"/>
  <c r="ES123" i="3"/>
  <c r="EK123" i="3"/>
  <c r="EC123" i="3"/>
  <c r="DU123" i="3"/>
  <c r="DM123" i="3"/>
  <c r="DE123" i="3"/>
  <c r="CW123" i="3"/>
  <c r="CO123" i="3"/>
  <c r="CG123" i="3"/>
  <c r="BY123" i="3"/>
  <c r="BQ123" i="3"/>
  <c r="BI123" i="3"/>
  <c r="BA123" i="3"/>
  <c r="GU123" i="3"/>
  <c r="GM123" i="3"/>
  <c r="GE123" i="3"/>
  <c r="FW123" i="3"/>
  <c r="GN123" i="3"/>
  <c r="GB123" i="3"/>
  <c r="FO123" i="3"/>
  <c r="FE123" i="3"/>
  <c r="EU123" i="3"/>
  <c r="EI123" i="3"/>
  <c r="DY123" i="3"/>
  <c r="DO123" i="3"/>
  <c r="DC123" i="3"/>
  <c r="CS123" i="3"/>
  <c r="CI123" i="3"/>
  <c r="BW123" i="3"/>
  <c r="BM123" i="3"/>
  <c r="BC123" i="3"/>
  <c r="AR123" i="3"/>
  <c r="AJ123" i="3"/>
  <c r="AB123" i="3"/>
  <c r="T123" i="3"/>
  <c r="L123" i="3"/>
  <c r="GL123" i="3"/>
  <c r="GA123" i="3"/>
  <c r="FN123" i="3"/>
  <c r="FD123" i="3"/>
  <c r="ER123" i="3"/>
  <c r="EH123" i="3"/>
  <c r="DX123" i="3"/>
  <c r="DL123" i="3"/>
  <c r="DB123" i="3"/>
  <c r="CR123" i="3"/>
  <c r="CF123" i="3"/>
  <c r="BV123" i="3"/>
  <c r="BL123" i="3"/>
  <c r="AZ123" i="3"/>
  <c r="AQ123" i="3"/>
  <c r="AI123" i="3"/>
  <c r="AA123" i="3"/>
  <c r="S123" i="3"/>
  <c r="K123" i="3"/>
  <c r="GY123" i="3"/>
  <c r="GK123" i="3"/>
  <c r="FX123" i="3"/>
  <c r="FM123" i="3"/>
  <c r="FC123" i="3"/>
  <c r="EQ123" i="3"/>
  <c r="EG123" i="3"/>
  <c r="DW123" i="3"/>
  <c r="DK123" i="3"/>
  <c r="DA123" i="3"/>
  <c r="CQ123" i="3"/>
  <c r="CE123" i="3"/>
  <c r="BU123" i="3"/>
  <c r="BK123" i="3"/>
  <c r="AY123" i="3"/>
  <c r="AP123" i="3"/>
  <c r="AH123" i="3"/>
  <c r="Z123" i="3"/>
  <c r="R123" i="3"/>
  <c r="J123" i="3"/>
  <c r="GV123" i="3"/>
  <c r="GJ123" i="3"/>
  <c r="FV123" i="3"/>
  <c r="FL123" i="3"/>
  <c r="EZ123" i="3"/>
  <c r="EP123" i="3"/>
  <c r="EF123" i="3"/>
  <c r="DT123" i="3"/>
  <c r="DJ123" i="3"/>
  <c r="CZ123" i="3"/>
  <c r="CN123" i="3"/>
  <c r="CD123" i="3"/>
  <c r="BT123" i="3"/>
  <c r="BH123" i="3"/>
  <c r="AX123" i="3"/>
  <c r="AO123" i="3"/>
  <c r="AG123" i="3"/>
  <c r="Y123" i="3"/>
  <c r="Q123" i="3"/>
  <c r="I123" i="3"/>
  <c r="GT123" i="3"/>
  <c r="GI123" i="3"/>
  <c r="FU123" i="3"/>
  <c r="FK123" i="3"/>
  <c r="EY123" i="3"/>
  <c r="EO123" i="3"/>
  <c r="EE123" i="3"/>
  <c r="DS123" i="3"/>
  <c r="DI123" i="3"/>
  <c r="CY123" i="3"/>
  <c r="CM123" i="3"/>
  <c r="CC123" i="3"/>
  <c r="BS123" i="3"/>
  <c r="BG123" i="3"/>
  <c r="AW123" i="3"/>
  <c r="AN123" i="3"/>
  <c r="AF123" i="3"/>
  <c r="X123" i="3"/>
  <c r="P123" i="3"/>
  <c r="H123" i="3"/>
  <c r="GR123" i="3"/>
  <c r="GD123" i="3"/>
  <c r="FS123" i="3"/>
  <c r="FG123" i="3"/>
  <c r="EW123" i="3"/>
  <c r="EM123" i="3"/>
  <c r="EA123" i="3"/>
  <c r="DQ123" i="3"/>
  <c r="DG123" i="3"/>
  <c r="CU123" i="3"/>
  <c r="CK123" i="3"/>
  <c r="CA123" i="3"/>
  <c r="BO123" i="3"/>
  <c r="BE123" i="3"/>
  <c r="AU123" i="3"/>
  <c r="AL123" i="3"/>
  <c r="AD123" i="3"/>
  <c r="V123" i="3"/>
  <c r="N123" i="3"/>
  <c r="F123" i="3"/>
  <c r="GQ123" i="3"/>
  <c r="GC123" i="3"/>
  <c r="FP123" i="3"/>
  <c r="FF123" i="3"/>
  <c r="EV123" i="3"/>
  <c r="EJ123" i="3"/>
  <c r="DZ123" i="3"/>
  <c r="DP123" i="3"/>
  <c r="DD123" i="3"/>
  <c r="CT123" i="3"/>
  <c r="CJ123" i="3"/>
  <c r="BX123" i="3"/>
  <c r="BN123" i="3"/>
  <c r="BD123" i="3"/>
  <c r="AS123" i="3"/>
  <c r="AK123" i="3"/>
  <c r="AC123" i="3"/>
  <c r="U123" i="3"/>
  <c r="M123" i="3"/>
  <c r="E123" i="3"/>
  <c r="EB123" i="3"/>
  <c r="AV123" i="3"/>
  <c r="DR123" i="3"/>
  <c r="AM123" i="3"/>
  <c r="GS123" i="3"/>
  <c r="DH123" i="3"/>
  <c r="AE123" i="3"/>
  <c r="GF123" i="3"/>
  <c r="CV123" i="3"/>
  <c r="W123" i="3"/>
  <c r="FT123" i="3"/>
  <c r="CL123" i="3"/>
  <c r="O123" i="3"/>
  <c r="FH123" i="3"/>
  <c r="CB123" i="3"/>
  <c r="G123" i="3"/>
  <c r="BP123" i="3"/>
  <c r="BF123" i="3"/>
  <c r="EX123" i="3"/>
  <c r="EN123" i="3"/>
  <c r="GV115" i="3"/>
  <c r="GN115" i="3"/>
  <c r="GF115" i="3"/>
  <c r="FX115" i="3"/>
  <c r="FP115" i="3"/>
  <c r="FH115" i="3"/>
  <c r="EZ115" i="3"/>
  <c r="ER115" i="3"/>
  <c r="EJ115" i="3"/>
  <c r="GR115" i="3"/>
  <c r="GJ115" i="3"/>
  <c r="GB115" i="3"/>
  <c r="FT115" i="3"/>
  <c r="FL115" i="3"/>
  <c r="FD115" i="3"/>
  <c r="EV115" i="3"/>
  <c r="GP115" i="3"/>
  <c r="GE115" i="3"/>
  <c r="FU115" i="3"/>
  <c r="FJ115" i="3"/>
  <c r="EY115" i="3"/>
  <c r="EO115" i="3"/>
  <c r="EF115" i="3"/>
  <c r="DX115" i="3"/>
  <c r="DP115" i="3"/>
  <c r="DH115" i="3"/>
  <c r="CZ115" i="3"/>
  <c r="CR115" i="3"/>
  <c r="CJ115" i="3"/>
  <c r="CB115" i="3"/>
  <c r="BT115" i="3"/>
  <c r="BL115" i="3"/>
  <c r="BD115" i="3"/>
  <c r="AV115" i="3"/>
  <c r="AN115" i="3"/>
  <c r="AF115" i="3"/>
  <c r="X115" i="3"/>
  <c r="P115" i="3"/>
  <c r="H115" i="3"/>
  <c r="GY115" i="3"/>
  <c r="GO115" i="3"/>
  <c r="GD115" i="3"/>
  <c r="FS115" i="3"/>
  <c r="FI115" i="3"/>
  <c r="EX115" i="3"/>
  <c r="EN115" i="3"/>
  <c r="EE115" i="3"/>
  <c r="DW115" i="3"/>
  <c r="DO115" i="3"/>
  <c r="DG115" i="3"/>
  <c r="CY115" i="3"/>
  <c r="CQ115" i="3"/>
  <c r="CI115" i="3"/>
  <c r="CA115" i="3"/>
  <c r="BS115" i="3"/>
  <c r="BK115" i="3"/>
  <c r="BC115" i="3"/>
  <c r="AU115" i="3"/>
  <c r="AM115" i="3"/>
  <c r="AE115" i="3"/>
  <c r="W115" i="3"/>
  <c r="O115" i="3"/>
  <c r="G115" i="3"/>
  <c r="GX115" i="3"/>
  <c r="GM115" i="3"/>
  <c r="GC115" i="3"/>
  <c r="FR115" i="3"/>
  <c r="FG115" i="3"/>
  <c r="EW115" i="3"/>
  <c r="EM115" i="3"/>
  <c r="ED115" i="3"/>
  <c r="DV115" i="3"/>
  <c r="DN115" i="3"/>
  <c r="DF115" i="3"/>
  <c r="CX115" i="3"/>
  <c r="CP115" i="3"/>
  <c r="CH115" i="3"/>
  <c r="BZ115" i="3"/>
  <c r="BR115" i="3"/>
  <c r="BJ115" i="3"/>
  <c r="BB115" i="3"/>
  <c r="AT115" i="3"/>
  <c r="AL115" i="3"/>
  <c r="AD115" i="3"/>
  <c r="V115" i="3"/>
  <c r="N115" i="3"/>
  <c r="F115" i="3"/>
  <c r="GW115" i="3"/>
  <c r="GL115" i="3"/>
  <c r="GA115" i="3"/>
  <c r="FQ115" i="3"/>
  <c r="FF115" i="3"/>
  <c r="EU115" i="3"/>
  <c r="EL115" i="3"/>
  <c r="EC115" i="3"/>
  <c r="DU115" i="3"/>
  <c r="DM115" i="3"/>
  <c r="DE115" i="3"/>
  <c r="CW115" i="3"/>
  <c r="CO115" i="3"/>
  <c r="CG115" i="3"/>
  <c r="BY115" i="3"/>
  <c r="BQ115" i="3"/>
  <c r="BI115" i="3"/>
  <c r="BA115" i="3"/>
  <c r="AS115" i="3"/>
  <c r="AK115" i="3"/>
  <c r="AC115" i="3"/>
  <c r="U115" i="3"/>
  <c r="M115" i="3"/>
  <c r="E115" i="3"/>
  <c r="GU115" i="3"/>
  <c r="GK115" i="3"/>
  <c r="FZ115" i="3"/>
  <c r="FO115" i="3"/>
  <c r="FE115" i="3"/>
  <c r="ET115" i="3"/>
  <c r="EK115" i="3"/>
  <c r="EB115" i="3"/>
  <c r="DT115" i="3"/>
  <c r="DL115" i="3"/>
  <c r="DD115" i="3"/>
  <c r="CV115" i="3"/>
  <c r="CN115" i="3"/>
  <c r="CF115" i="3"/>
  <c r="BX115" i="3"/>
  <c r="BP115" i="3"/>
  <c r="BH115" i="3"/>
  <c r="AZ115" i="3"/>
  <c r="AR115" i="3"/>
  <c r="AJ115" i="3"/>
  <c r="AB115" i="3"/>
  <c r="T115" i="3"/>
  <c r="L115" i="3"/>
  <c r="GT115" i="3"/>
  <c r="GI115" i="3"/>
  <c r="FY115" i="3"/>
  <c r="FN115" i="3"/>
  <c r="FC115" i="3"/>
  <c r="ES115" i="3"/>
  <c r="EI115" i="3"/>
  <c r="EA115" i="3"/>
  <c r="DS115" i="3"/>
  <c r="DK115" i="3"/>
  <c r="DC115" i="3"/>
  <c r="CU115" i="3"/>
  <c r="CM115" i="3"/>
  <c r="CE115" i="3"/>
  <c r="BW115" i="3"/>
  <c r="BO115" i="3"/>
  <c r="BG115" i="3"/>
  <c r="AY115" i="3"/>
  <c r="AQ115" i="3"/>
  <c r="AI115" i="3"/>
  <c r="AA115" i="3"/>
  <c r="S115" i="3"/>
  <c r="K115" i="3"/>
  <c r="GS115" i="3"/>
  <c r="GH115" i="3"/>
  <c r="FW115" i="3"/>
  <c r="FM115" i="3"/>
  <c r="FB115" i="3"/>
  <c r="EQ115" i="3"/>
  <c r="EH115" i="3"/>
  <c r="DZ115" i="3"/>
  <c r="DR115" i="3"/>
  <c r="DJ115" i="3"/>
  <c r="DB115" i="3"/>
  <c r="CT115" i="3"/>
  <c r="CL115" i="3"/>
  <c r="CD115" i="3"/>
  <c r="BV115" i="3"/>
  <c r="BN115" i="3"/>
  <c r="BF115" i="3"/>
  <c r="AX115" i="3"/>
  <c r="AP115" i="3"/>
  <c r="AH115" i="3"/>
  <c r="Z115" i="3"/>
  <c r="R115" i="3"/>
  <c r="J115" i="3"/>
  <c r="GG115" i="3"/>
  <c r="DI115" i="3"/>
  <c r="AW115" i="3"/>
  <c r="FV115" i="3"/>
  <c r="DA115" i="3"/>
  <c r="AO115" i="3"/>
  <c r="FK115" i="3"/>
  <c r="CS115" i="3"/>
  <c r="AG115" i="3"/>
  <c r="EP115" i="3"/>
  <c r="CC115" i="3"/>
  <c r="Q115" i="3"/>
  <c r="EG115" i="3"/>
  <c r="BU115" i="3"/>
  <c r="I115" i="3"/>
  <c r="CK115" i="3"/>
  <c r="BM115" i="3"/>
  <c r="BE115" i="3"/>
  <c r="Y115" i="3"/>
  <c r="GQ115" i="3"/>
  <c r="DY115" i="3"/>
  <c r="DQ115" i="3"/>
  <c r="FA115" i="3"/>
  <c r="GW120" i="3"/>
  <c r="GO120" i="3"/>
  <c r="GG120" i="3"/>
  <c r="FY120" i="3"/>
  <c r="FQ120" i="3"/>
  <c r="FI120" i="3"/>
  <c r="FA120" i="3"/>
  <c r="ES120" i="3"/>
  <c r="EK120" i="3"/>
  <c r="EC120" i="3"/>
  <c r="DU120" i="3"/>
  <c r="DM120" i="3"/>
  <c r="DE120" i="3"/>
  <c r="CW120" i="3"/>
  <c r="CO120" i="3"/>
  <c r="CG120" i="3"/>
  <c r="BY120" i="3"/>
  <c r="BQ120" i="3"/>
  <c r="BI120" i="3"/>
  <c r="BA120" i="3"/>
  <c r="AS120" i="3"/>
  <c r="AK120" i="3"/>
  <c r="AC120" i="3"/>
  <c r="U120" i="3"/>
  <c r="M120" i="3"/>
  <c r="E120" i="3"/>
  <c r="GV120" i="3"/>
  <c r="GN120" i="3"/>
  <c r="GF120" i="3"/>
  <c r="FX120" i="3"/>
  <c r="FP120" i="3"/>
  <c r="FH120" i="3"/>
  <c r="EZ120" i="3"/>
  <c r="ER120" i="3"/>
  <c r="EJ120" i="3"/>
  <c r="EB120" i="3"/>
  <c r="DT120" i="3"/>
  <c r="DL120" i="3"/>
  <c r="DD120" i="3"/>
  <c r="CV120" i="3"/>
  <c r="CN120" i="3"/>
  <c r="CF120" i="3"/>
  <c r="BX120" i="3"/>
  <c r="BP120" i="3"/>
  <c r="BH120" i="3"/>
  <c r="AZ120" i="3"/>
  <c r="AR120" i="3"/>
  <c r="AJ120" i="3"/>
  <c r="AB120" i="3"/>
  <c r="T120" i="3"/>
  <c r="L120" i="3"/>
  <c r="GU120" i="3"/>
  <c r="GM120" i="3"/>
  <c r="GE120" i="3"/>
  <c r="FW120" i="3"/>
  <c r="FO120" i="3"/>
  <c r="FG120" i="3"/>
  <c r="EY120" i="3"/>
  <c r="EQ120" i="3"/>
  <c r="EI120" i="3"/>
  <c r="EA120" i="3"/>
  <c r="DS120" i="3"/>
  <c r="DK120" i="3"/>
  <c r="DC120" i="3"/>
  <c r="CU120" i="3"/>
  <c r="CM120" i="3"/>
  <c r="CE120" i="3"/>
  <c r="BW120" i="3"/>
  <c r="BO120" i="3"/>
  <c r="BG120" i="3"/>
  <c r="AY120" i="3"/>
  <c r="AQ120" i="3"/>
  <c r="AI120" i="3"/>
  <c r="AA120" i="3"/>
  <c r="S120" i="3"/>
  <c r="K120" i="3"/>
  <c r="GT120" i="3"/>
  <c r="GL120" i="3"/>
  <c r="GD120" i="3"/>
  <c r="FV120" i="3"/>
  <c r="FN120" i="3"/>
  <c r="FF120" i="3"/>
  <c r="EX120" i="3"/>
  <c r="EP120" i="3"/>
  <c r="EH120" i="3"/>
  <c r="DZ120" i="3"/>
  <c r="DR120" i="3"/>
  <c r="DJ120" i="3"/>
  <c r="DB120" i="3"/>
  <c r="CT120" i="3"/>
  <c r="CL120" i="3"/>
  <c r="CD120" i="3"/>
  <c r="BV120" i="3"/>
  <c r="BN120" i="3"/>
  <c r="BF120" i="3"/>
  <c r="AX120" i="3"/>
  <c r="AP120" i="3"/>
  <c r="AH120" i="3"/>
  <c r="Z120" i="3"/>
  <c r="R120" i="3"/>
  <c r="J120" i="3"/>
  <c r="GS120" i="3"/>
  <c r="GK120" i="3"/>
  <c r="GC120" i="3"/>
  <c r="FU120" i="3"/>
  <c r="FM120" i="3"/>
  <c r="FE120" i="3"/>
  <c r="EW120" i="3"/>
  <c r="EO120" i="3"/>
  <c r="EG120" i="3"/>
  <c r="DY120" i="3"/>
  <c r="DQ120" i="3"/>
  <c r="DI120" i="3"/>
  <c r="DA120" i="3"/>
  <c r="CS120" i="3"/>
  <c r="CK120" i="3"/>
  <c r="CC120" i="3"/>
  <c r="BU120" i="3"/>
  <c r="BM120" i="3"/>
  <c r="BE120" i="3"/>
  <c r="AW120" i="3"/>
  <c r="AO120" i="3"/>
  <c r="AG120" i="3"/>
  <c r="Y120" i="3"/>
  <c r="Q120" i="3"/>
  <c r="I120" i="3"/>
  <c r="GR120" i="3"/>
  <c r="GJ120" i="3"/>
  <c r="GB120" i="3"/>
  <c r="FT120" i="3"/>
  <c r="FL120" i="3"/>
  <c r="FD120" i="3"/>
  <c r="EV120" i="3"/>
  <c r="EN120" i="3"/>
  <c r="EF120" i="3"/>
  <c r="DX120" i="3"/>
  <c r="DP120" i="3"/>
  <c r="DH120" i="3"/>
  <c r="CZ120" i="3"/>
  <c r="CR120" i="3"/>
  <c r="CJ120" i="3"/>
  <c r="CB120" i="3"/>
  <c r="BT120" i="3"/>
  <c r="BL120" i="3"/>
  <c r="BD120" i="3"/>
  <c r="AV120" i="3"/>
  <c r="AN120" i="3"/>
  <c r="AF120" i="3"/>
  <c r="X120" i="3"/>
  <c r="P120" i="3"/>
  <c r="H120" i="3"/>
  <c r="GA120" i="3"/>
  <c r="EU120" i="3"/>
  <c r="DO120" i="3"/>
  <c r="CI120" i="3"/>
  <c r="BC120" i="3"/>
  <c r="W120" i="3"/>
  <c r="FZ120" i="3"/>
  <c r="ET120" i="3"/>
  <c r="DN120" i="3"/>
  <c r="CH120" i="3"/>
  <c r="BB120" i="3"/>
  <c r="V120" i="3"/>
  <c r="GY120" i="3"/>
  <c r="FS120" i="3"/>
  <c r="EM120" i="3"/>
  <c r="DG120" i="3"/>
  <c r="CA120" i="3"/>
  <c r="AU120" i="3"/>
  <c r="O120" i="3"/>
  <c r="GX120" i="3"/>
  <c r="FR120" i="3"/>
  <c r="EL120" i="3"/>
  <c r="DF120" i="3"/>
  <c r="BZ120" i="3"/>
  <c r="AT120" i="3"/>
  <c r="N120" i="3"/>
  <c r="GQ120" i="3"/>
  <c r="FK120" i="3"/>
  <c r="EE120" i="3"/>
  <c r="CY120" i="3"/>
  <c r="BS120" i="3"/>
  <c r="AM120" i="3"/>
  <c r="G120" i="3"/>
  <c r="GP120" i="3"/>
  <c r="FJ120" i="3"/>
  <c r="ED120" i="3"/>
  <c r="CX120" i="3"/>
  <c r="BR120" i="3"/>
  <c r="AL120" i="3"/>
  <c r="F120" i="3"/>
  <c r="GI120" i="3"/>
  <c r="FC120" i="3"/>
  <c r="DW120" i="3"/>
  <c r="CQ120" i="3"/>
  <c r="BK120" i="3"/>
  <c r="AE120" i="3"/>
  <c r="GH120" i="3"/>
  <c r="FB120" i="3"/>
  <c r="DV120" i="3"/>
  <c r="BJ120" i="3"/>
  <c r="AD120" i="3"/>
  <c r="CP120" i="3"/>
  <c r="GT121" i="3"/>
  <c r="GL121" i="3"/>
  <c r="GD121" i="3"/>
  <c r="FV121" i="3"/>
  <c r="FN121" i="3"/>
  <c r="FF121" i="3"/>
  <c r="EX121" i="3"/>
  <c r="EP121" i="3"/>
  <c r="EH121" i="3"/>
  <c r="DZ121" i="3"/>
  <c r="DR121" i="3"/>
  <c r="DJ121" i="3"/>
  <c r="DB121" i="3"/>
  <c r="GR121" i="3"/>
  <c r="GX121" i="3"/>
  <c r="GP121" i="3"/>
  <c r="GH121" i="3"/>
  <c r="FZ121" i="3"/>
  <c r="FR121" i="3"/>
  <c r="FJ121" i="3"/>
  <c r="FB121" i="3"/>
  <c r="ET121" i="3"/>
  <c r="EL121" i="3"/>
  <c r="ED121" i="3"/>
  <c r="DV121" i="3"/>
  <c r="DN121" i="3"/>
  <c r="DF121" i="3"/>
  <c r="CX121" i="3"/>
  <c r="GW121" i="3"/>
  <c r="GK121" i="3"/>
  <c r="GA121" i="3"/>
  <c r="FP121" i="3"/>
  <c r="FE121" i="3"/>
  <c r="EU121" i="3"/>
  <c r="EJ121" i="3"/>
  <c r="DY121" i="3"/>
  <c r="DO121" i="3"/>
  <c r="DD121" i="3"/>
  <c r="CT121" i="3"/>
  <c r="CL121" i="3"/>
  <c r="CD121" i="3"/>
  <c r="BV121" i="3"/>
  <c r="BN121" i="3"/>
  <c r="BF121" i="3"/>
  <c r="AX121" i="3"/>
  <c r="AP121" i="3"/>
  <c r="AH121" i="3"/>
  <c r="Z121" i="3"/>
  <c r="R121" i="3"/>
  <c r="J121" i="3"/>
  <c r="GV121" i="3"/>
  <c r="GJ121" i="3"/>
  <c r="FY121" i="3"/>
  <c r="FO121" i="3"/>
  <c r="FD121" i="3"/>
  <c r="ES121" i="3"/>
  <c r="EI121" i="3"/>
  <c r="DX121" i="3"/>
  <c r="DM121" i="3"/>
  <c r="DC121" i="3"/>
  <c r="CS121" i="3"/>
  <c r="CK121" i="3"/>
  <c r="CC121" i="3"/>
  <c r="BU121" i="3"/>
  <c r="BM121" i="3"/>
  <c r="BE121" i="3"/>
  <c r="AW121" i="3"/>
  <c r="AO121" i="3"/>
  <c r="AG121" i="3"/>
  <c r="Y121" i="3"/>
  <c r="Q121" i="3"/>
  <c r="I121" i="3"/>
  <c r="GU121" i="3"/>
  <c r="GI121" i="3"/>
  <c r="FX121" i="3"/>
  <c r="FM121" i="3"/>
  <c r="FC121" i="3"/>
  <c r="ER121" i="3"/>
  <c r="EG121" i="3"/>
  <c r="DW121" i="3"/>
  <c r="DL121" i="3"/>
  <c r="DA121" i="3"/>
  <c r="CR121" i="3"/>
  <c r="CJ121" i="3"/>
  <c r="CB121" i="3"/>
  <c r="BT121" i="3"/>
  <c r="BL121" i="3"/>
  <c r="BD121" i="3"/>
  <c r="AV121" i="3"/>
  <c r="AN121" i="3"/>
  <c r="AF121" i="3"/>
  <c r="X121" i="3"/>
  <c r="P121" i="3"/>
  <c r="H121" i="3"/>
  <c r="GS121" i="3"/>
  <c r="GG121" i="3"/>
  <c r="FW121" i="3"/>
  <c r="FL121" i="3"/>
  <c r="FA121" i="3"/>
  <c r="EQ121" i="3"/>
  <c r="EF121" i="3"/>
  <c r="DU121" i="3"/>
  <c r="DK121" i="3"/>
  <c r="CZ121" i="3"/>
  <c r="CQ121" i="3"/>
  <c r="CI121" i="3"/>
  <c r="CA121" i="3"/>
  <c r="BS121" i="3"/>
  <c r="BK121" i="3"/>
  <c r="BC121" i="3"/>
  <c r="AU121" i="3"/>
  <c r="AM121" i="3"/>
  <c r="AE121" i="3"/>
  <c r="W121" i="3"/>
  <c r="O121" i="3"/>
  <c r="G121" i="3"/>
  <c r="GQ121" i="3"/>
  <c r="GF121" i="3"/>
  <c r="FU121" i="3"/>
  <c r="FK121" i="3"/>
  <c r="EZ121" i="3"/>
  <c r="EO121" i="3"/>
  <c r="EE121" i="3"/>
  <c r="DT121" i="3"/>
  <c r="DI121" i="3"/>
  <c r="CY121" i="3"/>
  <c r="CP121" i="3"/>
  <c r="CH121" i="3"/>
  <c r="BZ121" i="3"/>
  <c r="BR121" i="3"/>
  <c r="BJ121" i="3"/>
  <c r="BB121" i="3"/>
  <c r="AT121" i="3"/>
  <c r="AL121" i="3"/>
  <c r="AD121" i="3"/>
  <c r="V121" i="3"/>
  <c r="N121" i="3"/>
  <c r="F121" i="3"/>
  <c r="GO121" i="3"/>
  <c r="GE121" i="3"/>
  <c r="FT121" i="3"/>
  <c r="FI121" i="3"/>
  <c r="EY121" i="3"/>
  <c r="EN121" i="3"/>
  <c r="EC121" i="3"/>
  <c r="DS121" i="3"/>
  <c r="DH121" i="3"/>
  <c r="CW121" i="3"/>
  <c r="CO121" i="3"/>
  <c r="CG121" i="3"/>
  <c r="BY121" i="3"/>
  <c r="BQ121" i="3"/>
  <c r="BI121" i="3"/>
  <c r="BA121" i="3"/>
  <c r="AS121" i="3"/>
  <c r="AK121" i="3"/>
  <c r="AC121" i="3"/>
  <c r="U121" i="3"/>
  <c r="M121" i="3"/>
  <c r="E121" i="3"/>
  <c r="GN121" i="3"/>
  <c r="EW121" i="3"/>
  <c r="DG121" i="3"/>
  <c r="BX121" i="3"/>
  <c r="AR121" i="3"/>
  <c r="L121" i="3"/>
  <c r="GM121" i="3"/>
  <c r="EV121" i="3"/>
  <c r="DE121" i="3"/>
  <c r="BW121" i="3"/>
  <c r="AQ121" i="3"/>
  <c r="K121" i="3"/>
  <c r="GC121" i="3"/>
  <c r="EM121" i="3"/>
  <c r="CV121" i="3"/>
  <c r="BP121" i="3"/>
  <c r="AJ121" i="3"/>
  <c r="GB121" i="3"/>
  <c r="EK121" i="3"/>
  <c r="CU121" i="3"/>
  <c r="BO121" i="3"/>
  <c r="AI121" i="3"/>
  <c r="FS121" i="3"/>
  <c r="EB121" i="3"/>
  <c r="CN121" i="3"/>
  <c r="BH121" i="3"/>
  <c r="AB121" i="3"/>
  <c r="FQ121" i="3"/>
  <c r="EA121" i="3"/>
  <c r="CM121" i="3"/>
  <c r="BG121" i="3"/>
  <c r="AA121" i="3"/>
  <c r="FH121" i="3"/>
  <c r="DQ121" i="3"/>
  <c r="CF121" i="3"/>
  <c r="AZ121" i="3"/>
  <c r="T121" i="3"/>
  <c r="GY121" i="3"/>
  <c r="DP121" i="3"/>
  <c r="CE121" i="3"/>
  <c r="FG121" i="3"/>
  <c r="AY121" i="3"/>
  <c r="S121" i="3"/>
  <c r="GR125" i="3"/>
  <c r="GJ125" i="3"/>
  <c r="GB125" i="3"/>
  <c r="FT125" i="3"/>
  <c r="FL125" i="3"/>
  <c r="FD125" i="3"/>
  <c r="EV125" i="3"/>
  <c r="EN125" i="3"/>
  <c r="EF125" i="3"/>
  <c r="DX125" i="3"/>
  <c r="DP125" i="3"/>
  <c r="DH125" i="3"/>
  <c r="CZ125" i="3"/>
  <c r="CR125" i="3"/>
  <c r="CJ125" i="3"/>
  <c r="CB125" i="3"/>
  <c r="BT125" i="3"/>
  <c r="BL125" i="3"/>
  <c r="BD125" i="3"/>
  <c r="AV125" i="3"/>
  <c r="AN125" i="3"/>
  <c r="AF125" i="3"/>
  <c r="X125" i="3"/>
  <c r="P125" i="3"/>
  <c r="H125" i="3"/>
  <c r="GY125" i="3"/>
  <c r="GQ125" i="3"/>
  <c r="GI125" i="3"/>
  <c r="GA125" i="3"/>
  <c r="FS125" i="3"/>
  <c r="FK125" i="3"/>
  <c r="FC125" i="3"/>
  <c r="EU125" i="3"/>
  <c r="EM125" i="3"/>
  <c r="EE125" i="3"/>
  <c r="DW125" i="3"/>
  <c r="DO125" i="3"/>
  <c r="DG125" i="3"/>
  <c r="CY125" i="3"/>
  <c r="CQ125" i="3"/>
  <c r="CI125" i="3"/>
  <c r="CA125" i="3"/>
  <c r="BS125" i="3"/>
  <c r="BK125" i="3"/>
  <c r="BC125" i="3"/>
  <c r="AU125" i="3"/>
  <c r="AM125" i="3"/>
  <c r="AE125" i="3"/>
  <c r="W125" i="3"/>
  <c r="O125" i="3"/>
  <c r="G125" i="3"/>
  <c r="GX125" i="3"/>
  <c r="GP125" i="3"/>
  <c r="GH125" i="3"/>
  <c r="FZ125" i="3"/>
  <c r="FR125" i="3"/>
  <c r="FJ125" i="3"/>
  <c r="FB125" i="3"/>
  <c r="ET125" i="3"/>
  <c r="EL125" i="3"/>
  <c r="ED125" i="3"/>
  <c r="DV125" i="3"/>
  <c r="DN125" i="3"/>
  <c r="DF125" i="3"/>
  <c r="CX125" i="3"/>
  <c r="CP125" i="3"/>
  <c r="CH125" i="3"/>
  <c r="BZ125" i="3"/>
  <c r="BR125" i="3"/>
  <c r="BJ125" i="3"/>
  <c r="BB125" i="3"/>
  <c r="AT125" i="3"/>
  <c r="AL125" i="3"/>
  <c r="AD125" i="3"/>
  <c r="V125" i="3"/>
  <c r="N125" i="3"/>
  <c r="F125" i="3"/>
  <c r="GW125" i="3"/>
  <c r="GO125" i="3"/>
  <c r="GG125" i="3"/>
  <c r="FY125" i="3"/>
  <c r="FQ125" i="3"/>
  <c r="FI125" i="3"/>
  <c r="FA125" i="3"/>
  <c r="ES125" i="3"/>
  <c r="EK125" i="3"/>
  <c r="EC125" i="3"/>
  <c r="DU125" i="3"/>
  <c r="DM125" i="3"/>
  <c r="DE125" i="3"/>
  <c r="CW125" i="3"/>
  <c r="CO125" i="3"/>
  <c r="CG125" i="3"/>
  <c r="BY125" i="3"/>
  <c r="BQ125" i="3"/>
  <c r="BI125" i="3"/>
  <c r="BA125" i="3"/>
  <c r="AS125" i="3"/>
  <c r="AK125" i="3"/>
  <c r="AC125" i="3"/>
  <c r="U125" i="3"/>
  <c r="M125" i="3"/>
  <c r="E125" i="3"/>
  <c r="GU125" i="3"/>
  <c r="GM125" i="3"/>
  <c r="GE125" i="3"/>
  <c r="FW125" i="3"/>
  <c r="FO125" i="3"/>
  <c r="FG125" i="3"/>
  <c r="EY125" i="3"/>
  <c r="EQ125" i="3"/>
  <c r="EI125" i="3"/>
  <c r="EA125" i="3"/>
  <c r="DS125" i="3"/>
  <c r="DK125" i="3"/>
  <c r="DC125" i="3"/>
  <c r="CU125" i="3"/>
  <c r="CM125" i="3"/>
  <c r="CE125" i="3"/>
  <c r="BW125" i="3"/>
  <c r="BO125" i="3"/>
  <c r="BG125" i="3"/>
  <c r="AY125" i="3"/>
  <c r="AQ125" i="3"/>
  <c r="AI125" i="3"/>
  <c r="AA125" i="3"/>
  <c r="S125" i="3"/>
  <c r="K125" i="3"/>
  <c r="GK125" i="3"/>
  <c r="FN125" i="3"/>
  <c r="ER125" i="3"/>
  <c r="DY125" i="3"/>
  <c r="DB125" i="3"/>
  <c r="CF125" i="3"/>
  <c r="BM125" i="3"/>
  <c r="AP125" i="3"/>
  <c r="T125" i="3"/>
  <c r="GF125" i="3"/>
  <c r="FM125" i="3"/>
  <c r="EP125" i="3"/>
  <c r="DT125" i="3"/>
  <c r="DA125" i="3"/>
  <c r="CD125" i="3"/>
  <c r="BH125" i="3"/>
  <c r="AO125" i="3"/>
  <c r="R125" i="3"/>
  <c r="GD125" i="3"/>
  <c r="FH125" i="3"/>
  <c r="EO125" i="3"/>
  <c r="DR125" i="3"/>
  <c r="CV125" i="3"/>
  <c r="CC125" i="3"/>
  <c r="BF125" i="3"/>
  <c r="AJ125" i="3"/>
  <c r="Q125" i="3"/>
  <c r="GV125" i="3"/>
  <c r="GC125" i="3"/>
  <c r="FF125" i="3"/>
  <c r="EJ125" i="3"/>
  <c r="DQ125" i="3"/>
  <c r="CT125" i="3"/>
  <c r="BX125" i="3"/>
  <c r="BE125" i="3"/>
  <c r="AH125" i="3"/>
  <c r="L125" i="3"/>
  <c r="GT125" i="3"/>
  <c r="FX125" i="3"/>
  <c r="FE125" i="3"/>
  <c r="EH125" i="3"/>
  <c r="DL125" i="3"/>
  <c r="CS125" i="3"/>
  <c r="BV125" i="3"/>
  <c r="AZ125" i="3"/>
  <c r="AG125" i="3"/>
  <c r="J125" i="3"/>
  <c r="GN125" i="3"/>
  <c r="FU125" i="3"/>
  <c r="EX125" i="3"/>
  <c r="EB125" i="3"/>
  <c r="DI125" i="3"/>
  <c r="CL125" i="3"/>
  <c r="BP125" i="3"/>
  <c r="AW125" i="3"/>
  <c r="Z125" i="3"/>
  <c r="GL125" i="3"/>
  <c r="FP125" i="3"/>
  <c r="EW125" i="3"/>
  <c r="DZ125" i="3"/>
  <c r="DD125" i="3"/>
  <c r="CK125" i="3"/>
  <c r="BN125" i="3"/>
  <c r="AR125" i="3"/>
  <c r="Y125" i="3"/>
  <c r="CN125" i="3"/>
  <c r="BU125" i="3"/>
  <c r="AX125" i="3"/>
  <c r="GS125" i="3"/>
  <c r="AB125" i="3"/>
  <c r="FV125" i="3"/>
  <c r="I125" i="3"/>
  <c r="EZ125" i="3"/>
  <c r="EG125" i="3"/>
  <c r="DJ125" i="3"/>
  <c r="GX117" i="3"/>
  <c r="GP117" i="3"/>
  <c r="GH117" i="3"/>
  <c r="FZ117" i="3"/>
  <c r="FR117" i="3"/>
  <c r="FJ117" i="3"/>
  <c r="FB117" i="3"/>
  <c r="ET117" i="3"/>
  <c r="EL117" i="3"/>
  <c r="ED117" i="3"/>
  <c r="DV117" i="3"/>
  <c r="DN117" i="3"/>
  <c r="DF117" i="3"/>
  <c r="CX117" i="3"/>
  <c r="CP117" i="3"/>
  <c r="CH117" i="3"/>
  <c r="BZ117" i="3"/>
  <c r="BR117" i="3"/>
  <c r="BJ117" i="3"/>
  <c r="BB117" i="3"/>
  <c r="AT117" i="3"/>
  <c r="AL117" i="3"/>
  <c r="AD117" i="3"/>
  <c r="V117" i="3"/>
  <c r="N117" i="3"/>
  <c r="F117" i="3"/>
  <c r="GW117" i="3"/>
  <c r="GO117" i="3"/>
  <c r="GG117" i="3"/>
  <c r="FY117" i="3"/>
  <c r="FQ117" i="3"/>
  <c r="FI117" i="3"/>
  <c r="FA117" i="3"/>
  <c r="ES117" i="3"/>
  <c r="EK117" i="3"/>
  <c r="EC117" i="3"/>
  <c r="DU117" i="3"/>
  <c r="DM117" i="3"/>
  <c r="DE117" i="3"/>
  <c r="CW117" i="3"/>
  <c r="GU117" i="3"/>
  <c r="GM117" i="3"/>
  <c r="GE117" i="3"/>
  <c r="FW117" i="3"/>
  <c r="FO117" i="3"/>
  <c r="FG117" i="3"/>
  <c r="EY117" i="3"/>
  <c r="EQ117" i="3"/>
  <c r="EI117" i="3"/>
  <c r="EA117" i="3"/>
  <c r="DS117" i="3"/>
  <c r="DK117" i="3"/>
  <c r="DC117" i="3"/>
  <c r="CU117" i="3"/>
  <c r="CM117" i="3"/>
  <c r="CE117" i="3"/>
  <c r="BW117" i="3"/>
  <c r="BO117" i="3"/>
  <c r="BG117" i="3"/>
  <c r="AY117" i="3"/>
  <c r="GT117" i="3"/>
  <c r="GL117" i="3"/>
  <c r="GD117" i="3"/>
  <c r="FV117" i="3"/>
  <c r="FN117" i="3"/>
  <c r="FF117" i="3"/>
  <c r="EX117" i="3"/>
  <c r="EP117" i="3"/>
  <c r="EH117" i="3"/>
  <c r="DZ117" i="3"/>
  <c r="DR117" i="3"/>
  <c r="DJ117" i="3"/>
  <c r="DB117" i="3"/>
  <c r="CT117" i="3"/>
  <c r="CL117" i="3"/>
  <c r="CD117" i="3"/>
  <c r="BV117" i="3"/>
  <c r="BN117" i="3"/>
  <c r="BF117" i="3"/>
  <c r="AX117" i="3"/>
  <c r="AP117" i="3"/>
  <c r="AH117" i="3"/>
  <c r="Z117" i="3"/>
  <c r="R117" i="3"/>
  <c r="J117" i="3"/>
  <c r="GS117" i="3"/>
  <c r="GK117" i="3"/>
  <c r="GC117" i="3"/>
  <c r="FU117" i="3"/>
  <c r="FM117" i="3"/>
  <c r="FE117" i="3"/>
  <c r="EW117" i="3"/>
  <c r="EO117" i="3"/>
  <c r="EG117" i="3"/>
  <c r="DY117" i="3"/>
  <c r="DQ117" i="3"/>
  <c r="DI117" i="3"/>
  <c r="DA117" i="3"/>
  <c r="CS117" i="3"/>
  <c r="CK117" i="3"/>
  <c r="CC117" i="3"/>
  <c r="BU117" i="3"/>
  <c r="BM117" i="3"/>
  <c r="BE117" i="3"/>
  <c r="AW117" i="3"/>
  <c r="AO117" i="3"/>
  <c r="AG117" i="3"/>
  <c r="Y117" i="3"/>
  <c r="Q117" i="3"/>
  <c r="I117" i="3"/>
  <c r="GQ117" i="3"/>
  <c r="FT117" i="3"/>
  <c r="EZ117" i="3"/>
  <c r="EE117" i="3"/>
  <c r="DH117" i="3"/>
  <c r="CO117" i="3"/>
  <c r="BY117" i="3"/>
  <c r="BI117" i="3"/>
  <c r="AS117" i="3"/>
  <c r="AF117" i="3"/>
  <c r="T117" i="3"/>
  <c r="G117" i="3"/>
  <c r="GN117" i="3"/>
  <c r="FS117" i="3"/>
  <c r="EV117" i="3"/>
  <c r="EB117" i="3"/>
  <c r="DG117" i="3"/>
  <c r="CN117" i="3"/>
  <c r="BX117" i="3"/>
  <c r="BH117" i="3"/>
  <c r="AR117" i="3"/>
  <c r="AE117" i="3"/>
  <c r="S117" i="3"/>
  <c r="E117" i="3"/>
  <c r="GJ117" i="3"/>
  <c r="FP117" i="3"/>
  <c r="EU117" i="3"/>
  <c r="DX117" i="3"/>
  <c r="DD117" i="3"/>
  <c r="CJ117" i="3"/>
  <c r="BT117" i="3"/>
  <c r="BD117" i="3"/>
  <c r="AQ117" i="3"/>
  <c r="AC117" i="3"/>
  <c r="P117" i="3"/>
  <c r="GI117" i="3"/>
  <c r="FL117" i="3"/>
  <c r="ER117" i="3"/>
  <c r="DW117" i="3"/>
  <c r="CZ117" i="3"/>
  <c r="CI117" i="3"/>
  <c r="BS117" i="3"/>
  <c r="BC117" i="3"/>
  <c r="AN117" i="3"/>
  <c r="AB117" i="3"/>
  <c r="O117" i="3"/>
  <c r="GF117" i="3"/>
  <c r="FK117" i="3"/>
  <c r="EN117" i="3"/>
  <c r="DT117" i="3"/>
  <c r="CY117" i="3"/>
  <c r="CG117" i="3"/>
  <c r="BQ117" i="3"/>
  <c r="BA117" i="3"/>
  <c r="AM117" i="3"/>
  <c r="AA117" i="3"/>
  <c r="M117" i="3"/>
  <c r="GY117" i="3"/>
  <c r="GB117" i="3"/>
  <c r="FH117" i="3"/>
  <c r="EM117" i="3"/>
  <c r="DP117" i="3"/>
  <c r="CV117" i="3"/>
  <c r="CF117" i="3"/>
  <c r="BP117" i="3"/>
  <c r="AZ117" i="3"/>
  <c r="AK117" i="3"/>
  <c r="X117" i="3"/>
  <c r="L117" i="3"/>
  <c r="GV117" i="3"/>
  <c r="GA117" i="3"/>
  <c r="FD117" i="3"/>
  <c r="EJ117" i="3"/>
  <c r="DO117" i="3"/>
  <c r="CR117" i="3"/>
  <c r="CB117" i="3"/>
  <c r="BL117" i="3"/>
  <c r="AV117" i="3"/>
  <c r="AJ117" i="3"/>
  <c r="W117" i="3"/>
  <c r="K117" i="3"/>
  <c r="CQ117" i="3"/>
  <c r="CA117" i="3"/>
  <c r="BK117" i="3"/>
  <c r="FX117" i="3"/>
  <c r="AI117" i="3"/>
  <c r="FC117" i="3"/>
  <c r="U117" i="3"/>
  <c r="GR117" i="3"/>
  <c r="EF117" i="3"/>
  <c r="DL117" i="3"/>
  <c r="AU117" i="3"/>
  <c r="H117" i="3"/>
  <c r="GW127" i="3"/>
  <c r="GO127" i="3"/>
  <c r="GG127" i="3"/>
  <c r="FY127" i="3"/>
  <c r="FQ127" i="3"/>
  <c r="FI127" i="3"/>
  <c r="FA127" i="3"/>
  <c r="ES127" i="3"/>
  <c r="EK127" i="3"/>
  <c r="EC127" i="3"/>
  <c r="DU127" i="3"/>
  <c r="DM127" i="3"/>
  <c r="DE127" i="3"/>
  <c r="CW127" i="3"/>
  <c r="CO127" i="3"/>
  <c r="CG127" i="3"/>
  <c r="BY127" i="3"/>
  <c r="BQ127" i="3"/>
  <c r="BI127" i="3"/>
  <c r="BA127" i="3"/>
  <c r="AS127" i="3"/>
  <c r="AK127" i="3"/>
  <c r="AC127" i="3"/>
  <c r="U127" i="3"/>
  <c r="M127" i="3"/>
  <c r="E127" i="3"/>
  <c r="GV127" i="3"/>
  <c r="GN127" i="3"/>
  <c r="GF127" i="3"/>
  <c r="FX127" i="3"/>
  <c r="GR127" i="3"/>
  <c r="GH127" i="3"/>
  <c r="FV127" i="3"/>
  <c r="FM127" i="3"/>
  <c r="FD127" i="3"/>
  <c r="EU127" i="3"/>
  <c r="EL127" i="3"/>
  <c r="EB127" i="3"/>
  <c r="DS127" i="3"/>
  <c r="DJ127" i="3"/>
  <c r="DA127" i="3"/>
  <c r="CR127" i="3"/>
  <c r="CI127" i="3"/>
  <c r="BZ127" i="3"/>
  <c r="BP127" i="3"/>
  <c r="BG127" i="3"/>
  <c r="AX127" i="3"/>
  <c r="AO127" i="3"/>
  <c r="AF127" i="3"/>
  <c r="W127" i="3"/>
  <c r="N127" i="3"/>
  <c r="GQ127" i="3"/>
  <c r="GE127" i="3"/>
  <c r="FU127" i="3"/>
  <c r="FL127" i="3"/>
  <c r="FC127" i="3"/>
  <c r="ET127" i="3"/>
  <c r="EJ127" i="3"/>
  <c r="EA127" i="3"/>
  <c r="DR127" i="3"/>
  <c r="DI127" i="3"/>
  <c r="CZ127" i="3"/>
  <c r="CQ127" i="3"/>
  <c r="CH127" i="3"/>
  <c r="BX127" i="3"/>
  <c r="BO127" i="3"/>
  <c r="BF127" i="3"/>
  <c r="AW127" i="3"/>
  <c r="AN127" i="3"/>
  <c r="AE127" i="3"/>
  <c r="V127" i="3"/>
  <c r="L127" i="3"/>
  <c r="GP127" i="3"/>
  <c r="GD127" i="3"/>
  <c r="FT127" i="3"/>
  <c r="FK127" i="3"/>
  <c r="FB127" i="3"/>
  <c r="ER127" i="3"/>
  <c r="EI127" i="3"/>
  <c r="DZ127" i="3"/>
  <c r="DQ127" i="3"/>
  <c r="DH127" i="3"/>
  <c r="CY127" i="3"/>
  <c r="CP127" i="3"/>
  <c r="CF127" i="3"/>
  <c r="BW127" i="3"/>
  <c r="BN127" i="3"/>
  <c r="BE127" i="3"/>
  <c r="AV127" i="3"/>
  <c r="AM127" i="3"/>
  <c r="AD127" i="3"/>
  <c r="T127" i="3"/>
  <c r="K127" i="3"/>
  <c r="GY127" i="3"/>
  <c r="GM127" i="3"/>
  <c r="GC127" i="3"/>
  <c r="FS127" i="3"/>
  <c r="FJ127" i="3"/>
  <c r="EZ127" i="3"/>
  <c r="EQ127" i="3"/>
  <c r="EH127" i="3"/>
  <c r="DY127" i="3"/>
  <c r="DP127" i="3"/>
  <c r="DG127" i="3"/>
  <c r="CX127" i="3"/>
  <c r="CN127" i="3"/>
  <c r="CE127" i="3"/>
  <c r="BV127" i="3"/>
  <c r="BM127" i="3"/>
  <c r="BD127" i="3"/>
  <c r="AU127" i="3"/>
  <c r="AL127" i="3"/>
  <c r="AB127" i="3"/>
  <c r="S127" i="3"/>
  <c r="J127" i="3"/>
  <c r="GX127" i="3"/>
  <c r="GL127" i="3"/>
  <c r="GB127" i="3"/>
  <c r="FR127" i="3"/>
  <c r="FH127" i="3"/>
  <c r="EY127" i="3"/>
  <c r="EP127" i="3"/>
  <c r="EG127" i="3"/>
  <c r="DX127" i="3"/>
  <c r="DO127" i="3"/>
  <c r="DF127" i="3"/>
  <c r="CV127" i="3"/>
  <c r="CM127" i="3"/>
  <c r="CD127" i="3"/>
  <c r="BU127" i="3"/>
  <c r="BL127" i="3"/>
  <c r="BC127" i="3"/>
  <c r="AT127" i="3"/>
  <c r="AJ127" i="3"/>
  <c r="AA127" i="3"/>
  <c r="R127" i="3"/>
  <c r="I127" i="3"/>
  <c r="GU127" i="3"/>
  <c r="GK127" i="3"/>
  <c r="GA127" i="3"/>
  <c r="FP127" i="3"/>
  <c r="FG127" i="3"/>
  <c r="EX127" i="3"/>
  <c r="EO127" i="3"/>
  <c r="EF127" i="3"/>
  <c r="DW127" i="3"/>
  <c r="DN127" i="3"/>
  <c r="DD127" i="3"/>
  <c r="CU127" i="3"/>
  <c r="CL127" i="3"/>
  <c r="CC127" i="3"/>
  <c r="BT127" i="3"/>
  <c r="BK127" i="3"/>
  <c r="BB127" i="3"/>
  <c r="AR127" i="3"/>
  <c r="AI127" i="3"/>
  <c r="Z127" i="3"/>
  <c r="Q127" i="3"/>
  <c r="H127" i="3"/>
  <c r="GT127" i="3"/>
  <c r="GJ127" i="3"/>
  <c r="FZ127" i="3"/>
  <c r="FO127" i="3"/>
  <c r="FF127" i="3"/>
  <c r="EW127" i="3"/>
  <c r="EN127" i="3"/>
  <c r="EE127" i="3"/>
  <c r="DV127" i="3"/>
  <c r="DL127" i="3"/>
  <c r="DC127" i="3"/>
  <c r="CT127" i="3"/>
  <c r="CK127" i="3"/>
  <c r="CB127" i="3"/>
  <c r="BS127" i="3"/>
  <c r="BJ127" i="3"/>
  <c r="AZ127" i="3"/>
  <c r="AQ127" i="3"/>
  <c r="AH127" i="3"/>
  <c r="Y127" i="3"/>
  <c r="P127" i="3"/>
  <c r="G127" i="3"/>
  <c r="GS127" i="3"/>
  <c r="GI127" i="3"/>
  <c r="FW127" i="3"/>
  <c r="FN127" i="3"/>
  <c r="FE127" i="3"/>
  <c r="EV127" i="3"/>
  <c r="EM127" i="3"/>
  <c r="ED127" i="3"/>
  <c r="DT127" i="3"/>
  <c r="DK127" i="3"/>
  <c r="DB127" i="3"/>
  <c r="CS127" i="3"/>
  <c r="CJ127" i="3"/>
  <c r="CA127" i="3"/>
  <c r="BR127" i="3"/>
  <c r="BH127" i="3"/>
  <c r="AY127" i="3"/>
  <c r="AP127" i="3"/>
  <c r="AG127" i="3"/>
  <c r="X127" i="3"/>
  <c r="O127" i="3"/>
  <c r="F127" i="3"/>
  <c r="GU128" i="3"/>
  <c r="GT128" i="3"/>
  <c r="GL128" i="3"/>
  <c r="GD128" i="3"/>
  <c r="FV128" i="3"/>
  <c r="FN128" i="3"/>
  <c r="FF128" i="3"/>
  <c r="EX128" i="3"/>
  <c r="EP128" i="3"/>
  <c r="EH128" i="3"/>
  <c r="DZ128" i="3"/>
  <c r="DR128" i="3"/>
  <c r="DJ128" i="3"/>
  <c r="DB128" i="3"/>
  <c r="CT128" i="3"/>
  <c r="CL128" i="3"/>
  <c r="CD128" i="3"/>
  <c r="BV128" i="3"/>
  <c r="BN128" i="3"/>
  <c r="BF128" i="3"/>
  <c r="AX128" i="3"/>
  <c r="AP128" i="3"/>
  <c r="AH128" i="3"/>
  <c r="Z128" i="3"/>
  <c r="R128" i="3"/>
  <c r="J128" i="3"/>
  <c r="GS128" i="3"/>
  <c r="GK128" i="3"/>
  <c r="GC128" i="3"/>
  <c r="FU128" i="3"/>
  <c r="FM128" i="3"/>
  <c r="FE128" i="3"/>
  <c r="EW128" i="3"/>
  <c r="EO128" i="3"/>
  <c r="EG128" i="3"/>
  <c r="DY128" i="3"/>
  <c r="DQ128" i="3"/>
  <c r="DI128" i="3"/>
  <c r="DA128" i="3"/>
  <c r="CS128" i="3"/>
  <c r="CK128" i="3"/>
  <c r="CC128" i="3"/>
  <c r="BU128" i="3"/>
  <c r="BM128" i="3"/>
  <c r="BE128" i="3"/>
  <c r="AW128" i="3"/>
  <c r="AO128" i="3"/>
  <c r="AG128" i="3"/>
  <c r="Y128" i="3"/>
  <c r="Q128" i="3"/>
  <c r="I128" i="3"/>
  <c r="GY128" i="3"/>
  <c r="GQ128" i="3"/>
  <c r="GI128" i="3"/>
  <c r="GA128" i="3"/>
  <c r="FS128" i="3"/>
  <c r="FK128" i="3"/>
  <c r="FC128" i="3"/>
  <c r="EU128" i="3"/>
  <c r="EM128" i="3"/>
  <c r="EE128" i="3"/>
  <c r="DW128" i="3"/>
  <c r="DO128" i="3"/>
  <c r="DG128" i="3"/>
  <c r="CY128" i="3"/>
  <c r="CQ128" i="3"/>
  <c r="CI128" i="3"/>
  <c r="CA128" i="3"/>
  <c r="BS128" i="3"/>
  <c r="BK128" i="3"/>
  <c r="GV128" i="3"/>
  <c r="GG128" i="3"/>
  <c r="FT128" i="3"/>
  <c r="FH128" i="3"/>
  <c r="ET128" i="3"/>
  <c r="EI128" i="3"/>
  <c r="DU128" i="3"/>
  <c r="DH128" i="3"/>
  <c r="CV128" i="3"/>
  <c r="CH128" i="3"/>
  <c r="BW128" i="3"/>
  <c r="BI128" i="3"/>
  <c r="AY128" i="3"/>
  <c r="AM128" i="3"/>
  <c r="AC128" i="3"/>
  <c r="S128" i="3"/>
  <c r="G128" i="3"/>
  <c r="GR128" i="3"/>
  <c r="GF128" i="3"/>
  <c r="FR128" i="3"/>
  <c r="FG128" i="3"/>
  <c r="ES128" i="3"/>
  <c r="EF128" i="3"/>
  <c r="DT128" i="3"/>
  <c r="DF128" i="3"/>
  <c r="CU128" i="3"/>
  <c r="CG128" i="3"/>
  <c r="BT128" i="3"/>
  <c r="BH128" i="3"/>
  <c r="AV128" i="3"/>
  <c r="AL128" i="3"/>
  <c r="AB128" i="3"/>
  <c r="P128" i="3"/>
  <c r="F128" i="3"/>
  <c r="GP128" i="3"/>
  <c r="GE128" i="3"/>
  <c r="FQ128" i="3"/>
  <c r="FD128" i="3"/>
  <c r="ER128" i="3"/>
  <c r="ED128" i="3"/>
  <c r="DS128" i="3"/>
  <c r="DE128" i="3"/>
  <c r="CR128" i="3"/>
  <c r="CF128" i="3"/>
  <c r="BR128" i="3"/>
  <c r="BG128" i="3"/>
  <c r="AU128" i="3"/>
  <c r="AK128" i="3"/>
  <c r="AA128" i="3"/>
  <c r="O128" i="3"/>
  <c r="E128" i="3"/>
  <c r="GO128" i="3"/>
  <c r="GB128" i="3"/>
  <c r="FP128" i="3"/>
  <c r="FB128" i="3"/>
  <c r="EQ128" i="3"/>
  <c r="EC128" i="3"/>
  <c r="DP128" i="3"/>
  <c r="DD128" i="3"/>
  <c r="CP128" i="3"/>
  <c r="CE128" i="3"/>
  <c r="BQ128" i="3"/>
  <c r="BD128" i="3"/>
  <c r="AT128" i="3"/>
  <c r="AJ128" i="3"/>
  <c r="X128" i="3"/>
  <c r="N128" i="3"/>
  <c r="GN128" i="3"/>
  <c r="FZ128" i="3"/>
  <c r="FO128" i="3"/>
  <c r="FA128" i="3"/>
  <c r="EN128" i="3"/>
  <c r="EB128" i="3"/>
  <c r="DN128" i="3"/>
  <c r="DC128" i="3"/>
  <c r="CO128" i="3"/>
  <c r="CB128" i="3"/>
  <c r="BP128" i="3"/>
  <c r="BC128" i="3"/>
  <c r="AS128" i="3"/>
  <c r="AI128" i="3"/>
  <c r="W128" i="3"/>
  <c r="M128" i="3"/>
  <c r="GM128" i="3"/>
  <c r="FY128" i="3"/>
  <c r="FL128" i="3"/>
  <c r="EZ128" i="3"/>
  <c r="EL128" i="3"/>
  <c r="EA128" i="3"/>
  <c r="DM128" i="3"/>
  <c r="CZ128" i="3"/>
  <c r="CN128" i="3"/>
  <c r="BZ128" i="3"/>
  <c r="BO128" i="3"/>
  <c r="BB128" i="3"/>
  <c r="AR128" i="3"/>
  <c r="AF128" i="3"/>
  <c r="V128" i="3"/>
  <c r="L128" i="3"/>
  <c r="GX128" i="3"/>
  <c r="GJ128" i="3"/>
  <c r="FX128" i="3"/>
  <c r="FJ128" i="3"/>
  <c r="EY128" i="3"/>
  <c r="EK128" i="3"/>
  <c r="DX128" i="3"/>
  <c r="DL128" i="3"/>
  <c r="CX128" i="3"/>
  <c r="CM128" i="3"/>
  <c r="BY128" i="3"/>
  <c r="BL128" i="3"/>
  <c r="BA128" i="3"/>
  <c r="AQ128" i="3"/>
  <c r="AE128" i="3"/>
  <c r="U128" i="3"/>
  <c r="K128" i="3"/>
  <c r="GW128" i="3"/>
  <c r="GH128" i="3"/>
  <c r="FW128" i="3"/>
  <c r="FI128" i="3"/>
  <c r="EV128" i="3"/>
  <c r="EJ128" i="3"/>
  <c r="DV128" i="3"/>
  <c r="DK128" i="3"/>
  <c r="CW128" i="3"/>
  <c r="CJ128" i="3"/>
  <c r="BX128" i="3"/>
  <c r="BJ128" i="3"/>
  <c r="AZ128" i="3"/>
  <c r="AN128" i="3"/>
  <c r="AD128" i="3"/>
  <c r="T128" i="3"/>
  <c r="H128" i="3"/>
  <c r="GY130" i="3"/>
  <c r="GQ130" i="3"/>
  <c r="GI130" i="3"/>
  <c r="GA130" i="3"/>
  <c r="FS130" i="3"/>
  <c r="FK130" i="3"/>
  <c r="FC130" i="3"/>
  <c r="EU130" i="3"/>
  <c r="EM130" i="3"/>
  <c r="EE130" i="3"/>
  <c r="DW130" i="3"/>
  <c r="DO130" i="3"/>
  <c r="DG130" i="3"/>
  <c r="CY130" i="3"/>
  <c r="CQ130" i="3"/>
  <c r="CI130" i="3"/>
  <c r="CA130" i="3"/>
  <c r="BS130" i="3"/>
  <c r="BK130" i="3"/>
  <c r="GX130" i="3"/>
  <c r="GP130" i="3"/>
  <c r="GH130" i="3"/>
  <c r="FZ130" i="3"/>
  <c r="FR130" i="3"/>
  <c r="GR130" i="3"/>
  <c r="GF130" i="3"/>
  <c r="FV130" i="3"/>
  <c r="FL130" i="3"/>
  <c r="FB130" i="3"/>
  <c r="ES130" i="3"/>
  <c r="EJ130" i="3"/>
  <c r="EA130" i="3"/>
  <c r="DR130" i="3"/>
  <c r="DI130" i="3"/>
  <c r="CZ130" i="3"/>
  <c r="CP130" i="3"/>
  <c r="CG130" i="3"/>
  <c r="BX130" i="3"/>
  <c r="BO130" i="3"/>
  <c r="BF130" i="3"/>
  <c r="AX130" i="3"/>
  <c r="AP130" i="3"/>
  <c r="AH130" i="3"/>
  <c r="Z130" i="3"/>
  <c r="R130" i="3"/>
  <c r="J130" i="3"/>
  <c r="GU130" i="3"/>
  <c r="GK130" i="3"/>
  <c r="FY130" i="3"/>
  <c r="FO130" i="3"/>
  <c r="FF130" i="3"/>
  <c r="EW130" i="3"/>
  <c r="EN130" i="3"/>
  <c r="ED130" i="3"/>
  <c r="DU130" i="3"/>
  <c r="DL130" i="3"/>
  <c r="DC130" i="3"/>
  <c r="CT130" i="3"/>
  <c r="CK130" i="3"/>
  <c r="CB130" i="3"/>
  <c r="BR130" i="3"/>
  <c r="BI130" i="3"/>
  <c r="BA130" i="3"/>
  <c r="AS130" i="3"/>
  <c r="AK130" i="3"/>
  <c r="AC130" i="3"/>
  <c r="U130" i="3"/>
  <c r="M130" i="3"/>
  <c r="E130" i="3"/>
  <c r="GN130" i="3"/>
  <c r="GB130" i="3"/>
  <c r="FM130" i="3"/>
  <c r="EZ130" i="3"/>
  <c r="EO130" i="3"/>
  <c r="EB130" i="3"/>
  <c r="DP130" i="3"/>
  <c r="DD130" i="3"/>
  <c r="CR130" i="3"/>
  <c r="CE130" i="3"/>
  <c r="BT130" i="3"/>
  <c r="BG130" i="3"/>
  <c r="AV130" i="3"/>
  <c r="AL130" i="3"/>
  <c r="AA130" i="3"/>
  <c r="P130" i="3"/>
  <c r="F130" i="3"/>
  <c r="GM130" i="3"/>
  <c r="FX130" i="3"/>
  <c r="FJ130" i="3"/>
  <c r="EY130" i="3"/>
  <c r="EL130" i="3"/>
  <c r="DZ130" i="3"/>
  <c r="DN130" i="3"/>
  <c r="DB130" i="3"/>
  <c r="CO130" i="3"/>
  <c r="CD130" i="3"/>
  <c r="BQ130" i="3"/>
  <c r="BE130" i="3"/>
  <c r="AU130" i="3"/>
  <c r="AJ130" i="3"/>
  <c r="Y130" i="3"/>
  <c r="O130" i="3"/>
  <c r="GL130" i="3"/>
  <c r="FW130" i="3"/>
  <c r="FI130" i="3"/>
  <c r="EX130" i="3"/>
  <c r="EK130" i="3"/>
  <c r="DY130" i="3"/>
  <c r="DM130" i="3"/>
  <c r="DA130" i="3"/>
  <c r="CN130" i="3"/>
  <c r="CC130" i="3"/>
  <c r="BP130" i="3"/>
  <c r="BD130" i="3"/>
  <c r="AT130" i="3"/>
  <c r="AI130" i="3"/>
  <c r="X130" i="3"/>
  <c r="N130" i="3"/>
  <c r="GV130" i="3"/>
  <c r="GG130" i="3"/>
  <c r="FT130" i="3"/>
  <c r="FG130" i="3"/>
  <c r="ET130" i="3"/>
  <c r="EH130" i="3"/>
  <c r="DV130" i="3"/>
  <c r="DJ130" i="3"/>
  <c r="CW130" i="3"/>
  <c r="CL130" i="3"/>
  <c r="BY130" i="3"/>
  <c r="BM130" i="3"/>
  <c r="BB130" i="3"/>
  <c r="AQ130" i="3"/>
  <c r="AF130" i="3"/>
  <c r="V130" i="3"/>
  <c r="K130" i="3"/>
  <c r="GT130" i="3"/>
  <c r="GE130" i="3"/>
  <c r="FQ130" i="3"/>
  <c r="FE130" i="3"/>
  <c r="ER130" i="3"/>
  <c r="EG130" i="3"/>
  <c r="DT130" i="3"/>
  <c r="DH130" i="3"/>
  <c r="CV130" i="3"/>
  <c r="CJ130" i="3"/>
  <c r="BW130" i="3"/>
  <c r="BL130" i="3"/>
  <c r="AZ130" i="3"/>
  <c r="AO130" i="3"/>
  <c r="AE130" i="3"/>
  <c r="T130" i="3"/>
  <c r="I130" i="3"/>
  <c r="FP130" i="3"/>
  <c r="EI130" i="3"/>
  <c r="DE130" i="3"/>
  <c r="BV130" i="3"/>
  <c r="AR130" i="3"/>
  <c r="Q130" i="3"/>
  <c r="GW130" i="3"/>
  <c r="FN130" i="3"/>
  <c r="EF130" i="3"/>
  <c r="CX130" i="3"/>
  <c r="BU130" i="3"/>
  <c r="AN130" i="3"/>
  <c r="L130" i="3"/>
  <c r="GS130" i="3"/>
  <c r="FH130" i="3"/>
  <c r="EC130" i="3"/>
  <c r="CU130" i="3"/>
  <c r="BN130" i="3"/>
  <c r="AM130" i="3"/>
  <c r="H130" i="3"/>
  <c r="GO130" i="3"/>
  <c r="FD130" i="3"/>
  <c r="DX130" i="3"/>
  <c r="CS130" i="3"/>
  <c r="BJ130" i="3"/>
  <c r="AG130" i="3"/>
  <c r="G130" i="3"/>
  <c r="GJ130" i="3"/>
  <c r="FA130" i="3"/>
  <c r="DS130" i="3"/>
  <c r="CM130" i="3"/>
  <c r="BH130" i="3"/>
  <c r="AD130" i="3"/>
  <c r="GD130" i="3"/>
  <c r="EV130" i="3"/>
  <c r="DQ130" i="3"/>
  <c r="CH130" i="3"/>
  <c r="BC130" i="3"/>
  <c r="AB130" i="3"/>
  <c r="GC130" i="3"/>
  <c r="EQ130" i="3"/>
  <c r="DK130" i="3"/>
  <c r="CF130" i="3"/>
  <c r="AY130" i="3"/>
  <c r="W130" i="3"/>
  <c r="FU130" i="3"/>
  <c r="EP130" i="3"/>
  <c r="DF130" i="3"/>
  <c r="BZ130" i="3"/>
  <c r="AW130" i="3"/>
  <c r="S130" i="3"/>
  <c r="GY122" i="3"/>
  <c r="GQ122" i="3"/>
  <c r="GI122" i="3"/>
  <c r="GA122" i="3"/>
  <c r="FS122" i="3"/>
  <c r="FK122" i="3"/>
  <c r="FC122" i="3"/>
  <c r="EU122" i="3"/>
  <c r="EM122" i="3"/>
  <c r="EE122" i="3"/>
  <c r="DW122" i="3"/>
  <c r="DO122" i="3"/>
  <c r="DG122" i="3"/>
  <c r="CY122" i="3"/>
  <c r="CQ122" i="3"/>
  <c r="CI122" i="3"/>
  <c r="CA122" i="3"/>
  <c r="BS122" i="3"/>
  <c r="BK122" i="3"/>
  <c r="BC122" i="3"/>
  <c r="AU122" i="3"/>
  <c r="AM122" i="3"/>
  <c r="AE122" i="3"/>
  <c r="W122" i="3"/>
  <c r="O122" i="3"/>
  <c r="G122" i="3"/>
  <c r="GX122" i="3"/>
  <c r="GP122" i="3"/>
  <c r="GH122" i="3"/>
  <c r="FZ122" i="3"/>
  <c r="FR122" i="3"/>
  <c r="FJ122" i="3"/>
  <c r="FB122" i="3"/>
  <c r="ET122" i="3"/>
  <c r="EL122" i="3"/>
  <c r="ED122" i="3"/>
  <c r="DV122" i="3"/>
  <c r="DN122" i="3"/>
  <c r="DF122" i="3"/>
  <c r="CX122" i="3"/>
  <c r="CP122" i="3"/>
  <c r="CH122" i="3"/>
  <c r="BZ122" i="3"/>
  <c r="BR122" i="3"/>
  <c r="BJ122" i="3"/>
  <c r="BB122" i="3"/>
  <c r="AT122" i="3"/>
  <c r="AL122" i="3"/>
  <c r="AD122" i="3"/>
  <c r="V122" i="3"/>
  <c r="N122" i="3"/>
  <c r="F122" i="3"/>
  <c r="GW122" i="3"/>
  <c r="GO122" i="3"/>
  <c r="GG122" i="3"/>
  <c r="FY122" i="3"/>
  <c r="FQ122" i="3"/>
  <c r="FI122" i="3"/>
  <c r="FA122" i="3"/>
  <c r="ES122" i="3"/>
  <c r="EK122" i="3"/>
  <c r="EC122" i="3"/>
  <c r="DU122" i="3"/>
  <c r="DM122" i="3"/>
  <c r="DE122" i="3"/>
  <c r="CW122" i="3"/>
  <c r="CO122" i="3"/>
  <c r="CG122" i="3"/>
  <c r="BY122" i="3"/>
  <c r="BQ122" i="3"/>
  <c r="BI122" i="3"/>
  <c r="BA122" i="3"/>
  <c r="AS122" i="3"/>
  <c r="AK122" i="3"/>
  <c r="AC122" i="3"/>
  <c r="U122" i="3"/>
  <c r="M122" i="3"/>
  <c r="E122" i="3"/>
  <c r="GV122" i="3"/>
  <c r="GN122" i="3"/>
  <c r="GF122" i="3"/>
  <c r="FX122" i="3"/>
  <c r="FP122" i="3"/>
  <c r="FH122" i="3"/>
  <c r="EZ122" i="3"/>
  <c r="ER122" i="3"/>
  <c r="EJ122" i="3"/>
  <c r="EB122" i="3"/>
  <c r="DT122" i="3"/>
  <c r="DL122" i="3"/>
  <c r="DD122" i="3"/>
  <c r="CV122" i="3"/>
  <c r="CN122" i="3"/>
  <c r="CF122" i="3"/>
  <c r="BX122" i="3"/>
  <c r="BP122" i="3"/>
  <c r="BH122" i="3"/>
  <c r="AZ122" i="3"/>
  <c r="GU122" i="3"/>
  <c r="GM122" i="3"/>
  <c r="GE122" i="3"/>
  <c r="FW122" i="3"/>
  <c r="FO122" i="3"/>
  <c r="FG122" i="3"/>
  <c r="EY122" i="3"/>
  <c r="EQ122" i="3"/>
  <c r="EI122" i="3"/>
  <c r="EA122" i="3"/>
  <c r="DS122" i="3"/>
  <c r="DK122" i="3"/>
  <c r="DC122" i="3"/>
  <c r="CU122" i="3"/>
  <c r="CM122" i="3"/>
  <c r="CE122" i="3"/>
  <c r="BW122" i="3"/>
  <c r="BO122" i="3"/>
  <c r="BG122" i="3"/>
  <c r="AY122" i="3"/>
  <c r="AQ122" i="3"/>
  <c r="AI122" i="3"/>
  <c r="AA122" i="3"/>
  <c r="S122" i="3"/>
  <c r="K122" i="3"/>
  <c r="GS122" i="3"/>
  <c r="GK122" i="3"/>
  <c r="GC122" i="3"/>
  <c r="FU122" i="3"/>
  <c r="FM122" i="3"/>
  <c r="FE122" i="3"/>
  <c r="EW122" i="3"/>
  <c r="EO122" i="3"/>
  <c r="EG122" i="3"/>
  <c r="DY122" i="3"/>
  <c r="DQ122" i="3"/>
  <c r="DI122" i="3"/>
  <c r="DA122" i="3"/>
  <c r="CS122" i="3"/>
  <c r="CK122" i="3"/>
  <c r="CC122" i="3"/>
  <c r="BU122" i="3"/>
  <c r="BM122" i="3"/>
  <c r="BE122" i="3"/>
  <c r="GR122" i="3"/>
  <c r="GJ122" i="3"/>
  <c r="GB122" i="3"/>
  <c r="FT122" i="3"/>
  <c r="FL122" i="3"/>
  <c r="FD122" i="3"/>
  <c r="EV122" i="3"/>
  <c r="EN122" i="3"/>
  <c r="EF122" i="3"/>
  <c r="DX122" i="3"/>
  <c r="DP122" i="3"/>
  <c r="DH122" i="3"/>
  <c r="GD122" i="3"/>
  <c r="DR122" i="3"/>
  <c r="CD122" i="3"/>
  <c r="AX122" i="3"/>
  <c r="AH122" i="3"/>
  <c r="R122" i="3"/>
  <c r="FV122" i="3"/>
  <c r="DJ122" i="3"/>
  <c r="CB122" i="3"/>
  <c r="AW122" i="3"/>
  <c r="AG122" i="3"/>
  <c r="Q122" i="3"/>
  <c r="FN122" i="3"/>
  <c r="DB122" i="3"/>
  <c r="BV122" i="3"/>
  <c r="AV122" i="3"/>
  <c r="AF122" i="3"/>
  <c r="P122" i="3"/>
  <c r="FF122" i="3"/>
  <c r="CZ122" i="3"/>
  <c r="BT122" i="3"/>
  <c r="AR122" i="3"/>
  <c r="AB122" i="3"/>
  <c r="L122" i="3"/>
  <c r="EX122" i="3"/>
  <c r="CT122" i="3"/>
  <c r="BN122" i="3"/>
  <c r="AP122" i="3"/>
  <c r="Z122" i="3"/>
  <c r="J122" i="3"/>
  <c r="EP122" i="3"/>
  <c r="CR122" i="3"/>
  <c r="BL122" i="3"/>
  <c r="AO122" i="3"/>
  <c r="Y122" i="3"/>
  <c r="I122" i="3"/>
  <c r="BF122" i="3"/>
  <c r="BD122" i="3"/>
  <c r="GT122" i="3"/>
  <c r="AN122" i="3"/>
  <c r="GL122" i="3"/>
  <c r="AJ122" i="3"/>
  <c r="EH122" i="3"/>
  <c r="X122" i="3"/>
  <c r="DZ122" i="3"/>
  <c r="T122" i="3"/>
  <c r="CL122" i="3"/>
  <c r="H122" i="3"/>
  <c r="CJ122" i="3"/>
  <c r="GU114" i="3"/>
  <c r="GM114" i="3"/>
  <c r="GE114" i="3"/>
  <c r="FW114" i="3"/>
  <c r="FO114" i="3"/>
  <c r="FG114" i="3"/>
  <c r="EY114" i="3"/>
  <c r="EQ114" i="3"/>
  <c r="EI114" i="3"/>
  <c r="EA114" i="3"/>
  <c r="DS114" i="3"/>
  <c r="DK114" i="3"/>
  <c r="DC114" i="3"/>
  <c r="CU114" i="3"/>
  <c r="CM114" i="3"/>
  <c r="CE114" i="3"/>
  <c r="BW114" i="3"/>
  <c r="BO114" i="3"/>
  <c r="BG114" i="3"/>
  <c r="AY114" i="3"/>
  <c r="AQ114" i="3"/>
  <c r="AI114" i="3"/>
  <c r="AA114" i="3"/>
  <c r="S114" i="3"/>
  <c r="K114" i="3"/>
  <c r="GT114" i="3"/>
  <c r="GL114" i="3"/>
  <c r="GD114" i="3"/>
  <c r="FV114" i="3"/>
  <c r="FN114" i="3"/>
  <c r="FF114" i="3"/>
  <c r="EX114" i="3"/>
  <c r="EP114" i="3"/>
  <c r="EH114" i="3"/>
  <c r="DZ114" i="3"/>
  <c r="DR114" i="3"/>
  <c r="DJ114" i="3"/>
  <c r="DB114" i="3"/>
  <c r="CT114" i="3"/>
  <c r="CL114" i="3"/>
  <c r="CD114" i="3"/>
  <c r="BV114" i="3"/>
  <c r="BN114" i="3"/>
  <c r="BF114" i="3"/>
  <c r="AX114" i="3"/>
  <c r="AP114" i="3"/>
  <c r="AH114" i="3"/>
  <c r="Z114" i="3"/>
  <c r="R114" i="3"/>
  <c r="J114" i="3"/>
  <c r="GS114" i="3"/>
  <c r="GK114" i="3"/>
  <c r="GC114" i="3"/>
  <c r="FU114" i="3"/>
  <c r="FM114" i="3"/>
  <c r="FE114" i="3"/>
  <c r="EW114" i="3"/>
  <c r="EO114" i="3"/>
  <c r="EG114" i="3"/>
  <c r="DY114" i="3"/>
  <c r="DQ114" i="3"/>
  <c r="DI114" i="3"/>
  <c r="DA114" i="3"/>
  <c r="CS114" i="3"/>
  <c r="CK114" i="3"/>
  <c r="CC114" i="3"/>
  <c r="BU114" i="3"/>
  <c r="BM114" i="3"/>
  <c r="BE114" i="3"/>
  <c r="AW114" i="3"/>
  <c r="AO114" i="3"/>
  <c r="AG114" i="3"/>
  <c r="Y114" i="3"/>
  <c r="Q114" i="3"/>
  <c r="I114" i="3"/>
  <c r="GR114" i="3"/>
  <c r="GJ114" i="3"/>
  <c r="GB114" i="3"/>
  <c r="FT114" i="3"/>
  <c r="FL114" i="3"/>
  <c r="FD114" i="3"/>
  <c r="EV114" i="3"/>
  <c r="EN114" i="3"/>
  <c r="EF114" i="3"/>
  <c r="DX114" i="3"/>
  <c r="DP114" i="3"/>
  <c r="DH114" i="3"/>
  <c r="CZ114" i="3"/>
  <c r="CR114" i="3"/>
  <c r="CJ114" i="3"/>
  <c r="CB114" i="3"/>
  <c r="BT114" i="3"/>
  <c r="BL114" i="3"/>
  <c r="BD114" i="3"/>
  <c r="AV114" i="3"/>
  <c r="AN114" i="3"/>
  <c r="AF114" i="3"/>
  <c r="X114" i="3"/>
  <c r="P114" i="3"/>
  <c r="H114" i="3"/>
  <c r="GY114" i="3"/>
  <c r="GQ114" i="3"/>
  <c r="GI114" i="3"/>
  <c r="GA114" i="3"/>
  <c r="FS114" i="3"/>
  <c r="FK114" i="3"/>
  <c r="FC114" i="3"/>
  <c r="EU114" i="3"/>
  <c r="EM114" i="3"/>
  <c r="EE114" i="3"/>
  <c r="DW114" i="3"/>
  <c r="DO114" i="3"/>
  <c r="DG114" i="3"/>
  <c r="CY114" i="3"/>
  <c r="CQ114" i="3"/>
  <c r="CI114" i="3"/>
  <c r="CA114" i="3"/>
  <c r="BS114" i="3"/>
  <c r="BK114" i="3"/>
  <c r="BC114" i="3"/>
  <c r="AU114" i="3"/>
  <c r="AM114" i="3"/>
  <c r="AE114" i="3"/>
  <c r="W114" i="3"/>
  <c r="O114" i="3"/>
  <c r="G114" i="3"/>
  <c r="GX114" i="3"/>
  <c r="GP114" i="3"/>
  <c r="GH114" i="3"/>
  <c r="FZ114" i="3"/>
  <c r="FR114" i="3"/>
  <c r="FJ114" i="3"/>
  <c r="FB114" i="3"/>
  <c r="ET114" i="3"/>
  <c r="EL114" i="3"/>
  <c r="ED114" i="3"/>
  <c r="DV114" i="3"/>
  <c r="DN114" i="3"/>
  <c r="DF114" i="3"/>
  <c r="CX114" i="3"/>
  <c r="CP114" i="3"/>
  <c r="CH114" i="3"/>
  <c r="BZ114" i="3"/>
  <c r="BR114" i="3"/>
  <c r="BJ114" i="3"/>
  <c r="BB114" i="3"/>
  <c r="AT114" i="3"/>
  <c r="AL114" i="3"/>
  <c r="AD114" i="3"/>
  <c r="V114" i="3"/>
  <c r="N114" i="3"/>
  <c r="F114" i="3"/>
  <c r="GW114" i="3"/>
  <c r="GO114" i="3"/>
  <c r="GG114" i="3"/>
  <c r="FY114" i="3"/>
  <c r="FQ114" i="3"/>
  <c r="FI114" i="3"/>
  <c r="FA114" i="3"/>
  <c r="ES114" i="3"/>
  <c r="EK114" i="3"/>
  <c r="EC114" i="3"/>
  <c r="DU114" i="3"/>
  <c r="DM114" i="3"/>
  <c r="DE114" i="3"/>
  <c r="CW114" i="3"/>
  <c r="CO114" i="3"/>
  <c r="CG114" i="3"/>
  <c r="BY114" i="3"/>
  <c r="BQ114" i="3"/>
  <c r="BI114" i="3"/>
  <c r="BA114" i="3"/>
  <c r="AS114" i="3"/>
  <c r="AK114" i="3"/>
  <c r="AC114" i="3"/>
  <c r="U114" i="3"/>
  <c r="M114" i="3"/>
  <c r="E114" i="3"/>
  <c r="GF114" i="3"/>
  <c r="DT114" i="3"/>
  <c r="BH114" i="3"/>
  <c r="FX114" i="3"/>
  <c r="DL114" i="3"/>
  <c r="AZ114" i="3"/>
  <c r="FP114" i="3"/>
  <c r="DD114" i="3"/>
  <c r="AR114" i="3"/>
  <c r="EZ114" i="3"/>
  <c r="CN114" i="3"/>
  <c r="AB114" i="3"/>
  <c r="ER114" i="3"/>
  <c r="CF114" i="3"/>
  <c r="T114" i="3"/>
  <c r="EB114" i="3"/>
  <c r="CV114" i="3"/>
  <c r="BX114" i="3"/>
  <c r="BP114" i="3"/>
  <c r="GV114" i="3"/>
  <c r="AJ114" i="3"/>
  <c r="FH114" i="3"/>
  <c r="EJ114" i="3"/>
  <c r="GN114" i="3"/>
  <c r="L114" i="3"/>
  <c r="B184" i="3"/>
  <c r="B197" i="3"/>
  <c r="B199" i="3"/>
  <c r="B198" i="3"/>
  <c r="B196" i="3"/>
  <c r="B192" i="3"/>
  <c r="B195" i="3"/>
  <c r="B190" i="3"/>
  <c r="B187" i="3"/>
  <c r="B189" i="3"/>
  <c r="B193" i="3"/>
  <c r="B191" i="3"/>
  <c r="B182" i="3"/>
  <c r="B188" i="3"/>
  <c r="B194" i="3"/>
  <c r="B186" i="3"/>
  <c r="B185" i="3"/>
  <c r="B181" i="3"/>
  <c r="B183" i="3"/>
  <c r="B113" i="3" l="1"/>
  <c r="C113" i="3"/>
  <c r="C180" i="3" s="1"/>
  <c r="D113" i="3"/>
  <c r="D180" i="3" s="1"/>
  <c r="GX113" i="3" l="1"/>
  <c r="GP113" i="3"/>
  <c r="GH113" i="3"/>
  <c r="FZ113" i="3"/>
  <c r="FR113" i="3"/>
  <c r="FJ113" i="3"/>
  <c r="FB113" i="3"/>
  <c r="ET113" i="3"/>
  <c r="EL113" i="3"/>
  <c r="ED113" i="3"/>
  <c r="DV113" i="3"/>
  <c r="DN113" i="3"/>
  <c r="DF113" i="3"/>
  <c r="CX113" i="3"/>
  <c r="CO113" i="3"/>
  <c r="CG113" i="3"/>
  <c r="BY113" i="3"/>
  <c r="BQ113" i="3"/>
  <c r="BI113" i="3"/>
  <c r="BA113" i="3"/>
  <c r="AS113" i="3"/>
  <c r="AK113" i="3"/>
  <c r="AC113" i="3"/>
  <c r="U113" i="3"/>
  <c r="M113" i="3"/>
  <c r="E113" i="3"/>
  <c r="GW113" i="3"/>
  <c r="GO113" i="3"/>
  <c r="GG113" i="3"/>
  <c r="FY113" i="3"/>
  <c r="FQ113" i="3"/>
  <c r="FI113" i="3"/>
  <c r="FA113" i="3"/>
  <c r="ES113" i="3"/>
  <c r="EK113" i="3"/>
  <c r="EC113" i="3"/>
  <c r="DU113" i="3"/>
  <c r="DM113" i="3"/>
  <c r="DE113" i="3"/>
  <c r="CW113" i="3"/>
  <c r="CN113" i="3"/>
  <c r="CF113" i="3"/>
  <c r="BX113" i="3"/>
  <c r="BP113" i="3"/>
  <c r="BH113" i="3"/>
  <c r="AZ113" i="3"/>
  <c r="AR113" i="3"/>
  <c r="AJ113" i="3"/>
  <c r="AB113" i="3"/>
  <c r="T113" i="3"/>
  <c r="L113" i="3"/>
  <c r="GV113" i="3"/>
  <c r="GN113" i="3"/>
  <c r="GF113" i="3"/>
  <c r="FX113" i="3"/>
  <c r="FP113" i="3"/>
  <c r="FH113" i="3"/>
  <c r="EZ113" i="3"/>
  <c r="ER113" i="3"/>
  <c r="EJ113" i="3"/>
  <c r="EB113" i="3"/>
  <c r="DT113" i="3"/>
  <c r="DL113" i="3"/>
  <c r="DD113" i="3"/>
  <c r="CV113" i="3"/>
  <c r="CM113" i="3"/>
  <c r="CE113" i="3"/>
  <c r="BW113" i="3"/>
  <c r="BO113" i="3"/>
  <c r="BG113" i="3"/>
  <c r="AY113" i="3"/>
  <c r="AQ113" i="3"/>
  <c r="AI113" i="3"/>
  <c r="AA113" i="3"/>
  <c r="S113" i="3"/>
  <c r="K113" i="3"/>
  <c r="GU113" i="3"/>
  <c r="GM113" i="3"/>
  <c r="GE113" i="3"/>
  <c r="FW113" i="3"/>
  <c r="FO113" i="3"/>
  <c r="FG113" i="3"/>
  <c r="EY113" i="3"/>
  <c r="EQ113" i="3"/>
  <c r="EI113" i="3"/>
  <c r="EA113" i="3"/>
  <c r="DS113" i="3"/>
  <c r="DK113" i="3"/>
  <c r="DC113" i="3"/>
  <c r="CU113" i="3"/>
  <c r="CL113" i="3"/>
  <c r="CD113" i="3"/>
  <c r="BV113" i="3"/>
  <c r="BN113" i="3"/>
  <c r="BF113" i="3"/>
  <c r="AX113" i="3"/>
  <c r="AP113" i="3"/>
  <c r="AH113" i="3"/>
  <c r="Z113" i="3"/>
  <c r="R113" i="3"/>
  <c r="J113" i="3"/>
  <c r="GT113" i="3"/>
  <c r="GL113" i="3"/>
  <c r="GD113" i="3"/>
  <c r="FV113" i="3"/>
  <c r="FN113" i="3"/>
  <c r="FF113" i="3"/>
  <c r="EX113" i="3"/>
  <c r="EP113" i="3"/>
  <c r="EH113" i="3"/>
  <c r="DZ113" i="3"/>
  <c r="DR113" i="3"/>
  <c r="DJ113" i="3"/>
  <c r="DB113" i="3"/>
  <c r="CT113" i="3"/>
  <c r="CK113" i="3"/>
  <c r="CC113" i="3"/>
  <c r="BU113" i="3"/>
  <c r="BM113" i="3"/>
  <c r="BE113" i="3"/>
  <c r="AW113" i="3"/>
  <c r="AO113" i="3"/>
  <c r="AG113" i="3"/>
  <c r="Y113" i="3"/>
  <c r="Q113" i="3"/>
  <c r="I113" i="3"/>
  <c r="GS113" i="3"/>
  <c r="GK113" i="3"/>
  <c r="GC113" i="3"/>
  <c r="FU113" i="3"/>
  <c r="FM113" i="3"/>
  <c r="FE113" i="3"/>
  <c r="EW113" i="3"/>
  <c r="EO113" i="3"/>
  <c r="EG113" i="3"/>
  <c r="DY113" i="3"/>
  <c r="DQ113" i="3"/>
  <c r="DI113" i="3"/>
  <c r="DA113" i="3"/>
  <c r="CS113" i="3"/>
  <c r="CJ113" i="3"/>
  <c r="CB113" i="3"/>
  <c r="BT113" i="3"/>
  <c r="BL113" i="3"/>
  <c r="BD113" i="3"/>
  <c r="AV113" i="3"/>
  <c r="AN113" i="3"/>
  <c r="AF113" i="3"/>
  <c r="X113" i="3"/>
  <c r="P113" i="3"/>
  <c r="H113" i="3"/>
  <c r="GR113" i="3"/>
  <c r="GJ113" i="3"/>
  <c r="GB113" i="3"/>
  <c r="FT113" i="3"/>
  <c r="FL113" i="3"/>
  <c r="FD113" i="3"/>
  <c r="EV113" i="3"/>
  <c r="EN113" i="3"/>
  <c r="EF113" i="3"/>
  <c r="DX113" i="3"/>
  <c r="DP113" i="3"/>
  <c r="DH113" i="3"/>
  <c r="CZ113" i="3"/>
  <c r="CQ113" i="3"/>
  <c r="CI113" i="3"/>
  <c r="CA113" i="3"/>
  <c r="BS113" i="3"/>
  <c r="BK113" i="3"/>
  <c r="BC113" i="3"/>
  <c r="AU113" i="3"/>
  <c r="AM113" i="3"/>
  <c r="AE113" i="3"/>
  <c r="W113" i="3"/>
  <c r="O113" i="3"/>
  <c r="G113" i="3"/>
  <c r="GQ113" i="3"/>
  <c r="EE113" i="3"/>
  <c r="BR113" i="3"/>
  <c r="F113" i="3"/>
  <c r="GI113" i="3"/>
  <c r="DW113" i="3"/>
  <c r="BJ113" i="3"/>
  <c r="GA113" i="3"/>
  <c r="DO113" i="3"/>
  <c r="BB113" i="3"/>
  <c r="FK113" i="3"/>
  <c r="CY113" i="3"/>
  <c r="AL113" i="3"/>
  <c r="FC113" i="3"/>
  <c r="CP113" i="3"/>
  <c r="AD113" i="3"/>
  <c r="EU113" i="3"/>
  <c r="EM113" i="3"/>
  <c r="DG113" i="3"/>
  <c r="CH113" i="3"/>
  <c r="BZ113" i="3"/>
  <c r="GY113" i="3"/>
  <c r="V113" i="3"/>
  <c r="FS113" i="3"/>
  <c r="N113" i="3"/>
  <c r="AT113" i="3"/>
  <c r="CR113" i="3"/>
  <c r="B180" i="3"/>
  <c r="B108" i="3" l="1"/>
  <c r="CO108" i="3" s="1"/>
  <c r="C108" i="3"/>
  <c r="C175" i="3" s="1"/>
  <c r="D108" i="3"/>
  <c r="D175" i="3" s="1"/>
  <c r="B109" i="3"/>
  <c r="C109" i="3"/>
  <c r="C176" i="3" s="1"/>
  <c r="D109" i="3"/>
  <c r="D176" i="3" s="1"/>
  <c r="B110" i="3"/>
  <c r="C110" i="3"/>
  <c r="C177" i="3" s="1"/>
  <c r="D110" i="3"/>
  <c r="D177" i="3" s="1"/>
  <c r="B111" i="3"/>
  <c r="C111" i="3"/>
  <c r="C178" i="3" s="1"/>
  <c r="D111" i="3"/>
  <c r="D178" i="3" s="1"/>
  <c r="B112" i="3"/>
  <c r="C112" i="3"/>
  <c r="C179" i="3" s="1"/>
  <c r="D112" i="3"/>
  <c r="D179" i="3" s="1"/>
  <c r="GR110" i="3" l="1"/>
  <c r="GJ110" i="3"/>
  <c r="GB110" i="3"/>
  <c r="FT110" i="3"/>
  <c r="FL110" i="3"/>
  <c r="FD110" i="3"/>
  <c r="EV110" i="3"/>
  <c r="EN110" i="3"/>
  <c r="EF110" i="3"/>
  <c r="DX110" i="3"/>
  <c r="DP110" i="3"/>
  <c r="DH110" i="3"/>
  <c r="CZ110" i="3"/>
  <c r="CR110" i="3"/>
  <c r="CJ110" i="3"/>
  <c r="CB110" i="3"/>
  <c r="BT110" i="3"/>
  <c r="BL110" i="3"/>
  <c r="BD110" i="3"/>
  <c r="AV110" i="3"/>
  <c r="AN110" i="3"/>
  <c r="AF110" i="3"/>
  <c r="X110" i="3"/>
  <c r="P110" i="3"/>
  <c r="H110" i="3"/>
  <c r="GY110" i="3"/>
  <c r="GQ110" i="3"/>
  <c r="GI110" i="3"/>
  <c r="GA110" i="3"/>
  <c r="FS110" i="3"/>
  <c r="FK110" i="3"/>
  <c r="FC110" i="3"/>
  <c r="EU110" i="3"/>
  <c r="EM110" i="3"/>
  <c r="EE110" i="3"/>
  <c r="DW110" i="3"/>
  <c r="DO110" i="3"/>
  <c r="DG110" i="3"/>
  <c r="CY110" i="3"/>
  <c r="CQ110" i="3"/>
  <c r="CI110" i="3"/>
  <c r="CA110" i="3"/>
  <c r="BS110" i="3"/>
  <c r="BK110" i="3"/>
  <c r="BC110" i="3"/>
  <c r="AU110" i="3"/>
  <c r="AM110" i="3"/>
  <c r="AE110" i="3"/>
  <c r="W110" i="3"/>
  <c r="O110" i="3"/>
  <c r="G110" i="3"/>
  <c r="GX110" i="3"/>
  <c r="GP110" i="3"/>
  <c r="GH110" i="3"/>
  <c r="FZ110" i="3"/>
  <c r="FR110" i="3"/>
  <c r="FJ110" i="3"/>
  <c r="FB110" i="3"/>
  <c r="ET110" i="3"/>
  <c r="EL110" i="3"/>
  <c r="ED110" i="3"/>
  <c r="DV110" i="3"/>
  <c r="DN110" i="3"/>
  <c r="DF110" i="3"/>
  <c r="CX110" i="3"/>
  <c r="CP110" i="3"/>
  <c r="CH110" i="3"/>
  <c r="BZ110" i="3"/>
  <c r="BR110" i="3"/>
  <c r="BJ110" i="3"/>
  <c r="BB110" i="3"/>
  <c r="AT110" i="3"/>
  <c r="AL110" i="3"/>
  <c r="AD110" i="3"/>
  <c r="V110" i="3"/>
  <c r="N110" i="3"/>
  <c r="F110" i="3"/>
  <c r="GV110" i="3"/>
  <c r="GN110" i="3"/>
  <c r="GF110" i="3"/>
  <c r="FX110" i="3"/>
  <c r="FP110" i="3"/>
  <c r="FH110" i="3"/>
  <c r="EZ110" i="3"/>
  <c r="ER110" i="3"/>
  <c r="EJ110" i="3"/>
  <c r="EB110" i="3"/>
  <c r="DT110" i="3"/>
  <c r="DL110" i="3"/>
  <c r="DD110" i="3"/>
  <c r="CV110" i="3"/>
  <c r="CN110" i="3"/>
  <c r="CF110" i="3"/>
  <c r="BX110" i="3"/>
  <c r="BP110" i="3"/>
  <c r="BH110" i="3"/>
  <c r="AZ110" i="3"/>
  <c r="AR110" i="3"/>
  <c r="AJ110" i="3"/>
  <c r="AB110" i="3"/>
  <c r="T110" i="3"/>
  <c r="L110" i="3"/>
  <c r="GU110" i="3"/>
  <c r="GM110" i="3"/>
  <c r="GE110" i="3"/>
  <c r="FW110" i="3"/>
  <c r="FO110" i="3"/>
  <c r="FG110" i="3"/>
  <c r="EY110" i="3"/>
  <c r="EQ110" i="3"/>
  <c r="EI110" i="3"/>
  <c r="EA110" i="3"/>
  <c r="DS110" i="3"/>
  <c r="DK110" i="3"/>
  <c r="DC110" i="3"/>
  <c r="CU110" i="3"/>
  <c r="CM110" i="3"/>
  <c r="CE110" i="3"/>
  <c r="BW110" i="3"/>
  <c r="BO110" i="3"/>
  <c r="BG110" i="3"/>
  <c r="AY110" i="3"/>
  <c r="AQ110" i="3"/>
  <c r="AI110" i="3"/>
  <c r="AA110" i="3"/>
  <c r="S110" i="3"/>
  <c r="K110" i="3"/>
  <c r="GL110" i="3"/>
  <c r="FQ110" i="3"/>
  <c r="EW110" i="3"/>
  <c r="DZ110" i="3"/>
  <c r="DE110" i="3"/>
  <c r="CK110" i="3"/>
  <c r="BN110" i="3"/>
  <c r="AS110" i="3"/>
  <c r="Y110" i="3"/>
  <c r="GK110" i="3"/>
  <c r="FN110" i="3"/>
  <c r="ES110" i="3"/>
  <c r="DY110" i="3"/>
  <c r="DB110" i="3"/>
  <c r="CG110" i="3"/>
  <c r="BM110" i="3"/>
  <c r="AP110" i="3"/>
  <c r="U110" i="3"/>
  <c r="GG110" i="3"/>
  <c r="FM110" i="3"/>
  <c r="EP110" i="3"/>
  <c r="DU110" i="3"/>
  <c r="DA110" i="3"/>
  <c r="CD110" i="3"/>
  <c r="BI110" i="3"/>
  <c r="AO110" i="3"/>
  <c r="R110" i="3"/>
  <c r="GD110" i="3"/>
  <c r="FI110" i="3"/>
  <c r="EO110" i="3"/>
  <c r="DR110" i="3"/>
  <c r="CW110" i="3"/>
  <c r="CC110" i="3"/>
  <c r="BF110" i="3"/>
  <c r="AK110" i="3"/>
  <c r="Q110" i="3"/>
  <c r="GW110" i="3"/>
  <c r="GC110" i="3"/>
  <c r="FF110" i="3"/>
  <c r="EK110" i="3"/>
  <c r="DQ110" i="3"/>
  <c r="CT110" i="3"/>
  <c r="BY110" i="3"/>
  <c r="BE110" i="3"/>
  <c r="AH110" i="3"/>
  <c r="M110" i="3"/>
  <c r="GS110" i="3"/>
  <c r="FV110" i="3"/>
  <c r="FA110" i="3"/>
  <c r="EG110" i="3"/>
  <c r="DJ110" i="3"/>
  <c r="CO110" i="3"/>
  <c r="BU110" i="3"/>
  <c r="AX110" i="3"/>
  <c r="AC110" i="3"/>
  <c r="I110" i="3"/>
  <c r="GO110" i="3"/>
  <c r="FU110" i="3"/>
  <c r="EX110" i="3"/>
  <c r="EC110" i="3"/>
  <c r="DI110" i="3"/>
  <c r="CL110" i="3"/>
  <c r="BQ110" i="3"/>
  <c r="AW110" i="3"/>
  <c r="Z110" i="3"/>
  <c r="E110" i="3"/>
  <c r="GT110" i="3"/>
  <c r="AG110" i="3"/>
  <c r="FY110" i="3"/>
  <c r="J110" i="3"/>
  <c r="FE110" i="3"/>
  <c r="EH110" i="3"/>
  <c r="BV110" i="3"/>
  <c r="BA110" i="3"/>
  <c r="DM110" i="3"/>
  <c r="CS110" i="3"/>
  <c r="GU109" i="3"/>
  <c r="GM109" i="3"/>
  <c r="GE109" i="3"/>
  <c r="FW109" i="3"/>
  <c r="FO109" i="3"/>
  <c r="FG109" i="3"/>
  <c r="EY109" i="3"/>
  <c r="EQ109" i="3"/>
  <c r="EI109" i="3"/>
  <c r="EA109" i="3"/>
  <c r="DS109" i="3"/>
  <c r="DK109" i="3"/>
  <c r="DC109" i="3"/>
  <c r="CU109" i="3"/>
  <c r="CM109" i="3"/>
  <c r="CE109" i="3"/>
  <c r="BW109" i="3"/>
  <c r="BO109" i="3"/>
  <c r="BG109" i="3"/>
  <c r="AY109" i="3"/>
  <c r="AQ109" i="3"/>
  <c r="AI109" i="3"/>
  <c r="AA109" i="3"/>
  <c r="S109" i="3"/>
  <c r="K109" i="3"/>
  <c r="GT109" i="3"/>
  <c r="GL109" i="3"/>
  <c r="GD109" i="3"/>
  <c r="FV109" i="3"/>
  <c r="FN109" i="3"/>
  <c r="FF109" i="3"/>
  <c r="EX109" i="3"/>
  <c r="EP109" i="3"/>
  <c r="EH109" i="3"/>
  <c r="DZ109" i="3"/>
  <c r="DR109" i="3"/>
  <c r="DJ109" i="3"/>
  <c r="DB109" i="3"/>
  <c r="CT109" i="3"/>
  <c r="CL109" i="3"/>
  <c r="CD109" i="3"/>
  <c r="BV109" i="3"/>
  <c r="BN109" i="3"/>
  <c r="BF109" i="3"/>
  <c r="AX109" i="3"/>
  <c r="AP109" i="3"/>
  <c r="AH109" i="3"/>
  <c r="Z109" i="3"/>
  <c r="R109" i="3"/>
  <c r="J109" i="3"/>
  <c r="GS109" i="3"/>
  <c r="GK109" i="3"/>
  <c r="GC109" i="3"/>
  <c r="FU109" i="3"/>
  <c r="FM109" i="3"/>
  <c r="FE109" i="3"/>
  <c r="EW109" i="3"/>
  <c r="EO109" i="3"/>
  <c r="EG109" i="3"/>
  <c r="DY109" i="3"/>
  <c r="DQ109" i="3"/>
  <c r="DI109" i="3"/>
  <c r="DA109" i="3"/>
  <c r="CS109" i="3"/>
  <c r="CK109" i="3"/>
  <c r="CC109" i="3"/>
  <c r="BU109" i="3"/>
  <c r="BM109" i="3"/>
  <c r="BE109" i="3"/>
  <c r="AW109" i="3"/>
  <c r="AO109" i="3"/>
  <c r="AG109" i="3"/>
  <c r="Y109" i="3"/>
  <c r="Q109" i="3"/>
  <c r="I109" i="3"/>
  <c r="GY109" i="3"/>
  <c r="GQ109" i="3"/>
  <c r="GI109" i="3"/>
  <c r="GA109" i="3"/>
  <c r="FS109" i="3"/>
  <c r="FK109" i="3"/>
  <c r="FC109" i="3"/>
  <c r="EU109" i="3"/>
  <c r="EM109" i="3"/>
  <c r="EE109" i="3"/>
  <c r="DW109" i="3"/>
  <c r="DO109" i="3"/>
  <c r="DG109" i="3"/>
  <c r="CY109" i="3"/>
  <c r="CQ109" i="3"/>
  <c r="CI109" i="3"/>
  <c r="CA109" i="3"/>
  <c r="BS109" i="3"/>
  <c r="BK109" i="3"/>
  <c r="BC109" i="3"/>
  <c r="AU109" i="3"/>
  <c r="AM109" i="3"/>
  <c r="AE109" i="3"/>
  <c r="W109" i="3"/>
  <c r="O109" i="3"/>
  <c r="G109" i="3"/>
  <c r="GX109" i="3"/>
  <c r="GP109" i="3"/>
  <c r="GH109" i="3"/>
  <c r="FZ109" i="3"/>
  <c r="FR109" i="3"/>
  <c r="FJ109" i="3"/>
  <c r="FB109" i="3"/>
  <c r="ET109" i="3"/>
  <c r="EL109" i="3"/>
  <c r="ED109" i="3"/>
  <c r="DV109" i="3"/>
  <c r="DN109" i="3"/>
  <c r="DF109" i="3"/>
  <c r="CX109" i="3"/>
  <c r="CP109" i="3"/>
  <c r="CH109" i="3"/>
  <c r="BZ109" i="3"/>
  <c r="BR109" i="3"/>
  <c r="BJ109" i="3"/>
  <c r="BB109" i="3"/>
  <c r="AT109" i="3"/>
  <c r="AL109" i="3"/>
  <c r="AD109" i="3"/>
  <c r="V109" i="3"/>
  <c r="N109" i="3"/>
  <c r="F109" i="3"/>
  <c r="GW109" i="3"/>
  <c r="GB109" i="3"/>
  <c r="FH109" i="3"/>
  <c r="EK109" i="3"/>
  <c r="DP109" i="3"/>
  <c r="CV109" i="3"/>
  <c r="BY109" i="3"/>
  <c r="BD109" i="3"/>
  <c r="AJ109" i="3"/>
  <c r="M109" i="3"/>
  <c r="GV109" i="3"/>
  <c r="FY109" i="3"/>
  <c r="FD109" i="3"/>
  <c r="EJ109" i="3"/>
  <c r="DM109" i="3"/>
  <c r="CR109" i="3"/>
  <c r="BX109" i="3"/>
  <c r="BA109" i="3"/>
  <c r="AF109" i="3"/>
  <c r="L109" i="3"/>
  <c r="GR109" i="3"/>
  <c r="FX109" i="3"/>
  <c r="FA109" i="3"/>
  <c r="EF109" i="3"/>
  <c r="DL109" i="3"/>
  <c r="CO109" i="3"/>
  <c r="BT109" i="3"/>
  <c r="AZ109" i="3"/>
  <c r="AC109" i="3"/>
  <c r="H109" i="3"/>
  <c r="GO109" i="3"/>
  <c r="FT109" i="3"/>
  <c r="EZ109" i="3"/>
  <c r="EC109" i="3"/>
  <c r="DH109" i="3"/>
  <c r="CN109" i="3"/>
  <c r="BQ109" i="3"/>
  <c r="AV109" i="3"/>
  <c r="AB109" i="3"/>
  <c r="E109" i="3"/>
  <c r="GN109" i="3"/>
  <c r="FQ109" i="3"/>
  <c r="EV109" i="3"/>
  <c r="EB109" i="3"/>
  <c r="DE109" i="3"/>
  <c r="CJ109" i="3"/>
  <c r="BP109" i="3"/>
  <c r="AS109" i="3"/>
  <c r="X109" i="3"/>
  <c r="GG109" i="3"/>
  <c r="FL109" i="3"/>
  <c r="ER109" i="3"/>
  <c r="DU109" i="3"/>
  <c r="CZ109" i="3"/>
  <c r="CF109" i="3"/>
  <c r="BI109" i="3"/>
  <c r="AN109" i="3"/>
  <c r="T109" i="3"/>
  <c r="GF109" i="3"/>
  <c r="FI109" i="3"/>
  <c r="EN109" i="3"/>
  <c r="DT109" i="3"/>
  <c r="CW109" i="3"/>
  <c r="CB109" i="3"/>
  <c r="BH109" i="3"/>
  <c r="AK109" i="3"/>
  <c r="P109" i="3"/>
  <c r="BL109" i="3"/>
  <c r="AR109" i="3"/>
  <c r="GJ109" i="3"/>
  <c r="U109" i="3"/>
  <c r="FP109" i="3"/>
  <c r="DD109" i="3"/>
  <c r="ES109" i="3"/>
  <c r="DX109" i="3"/>
  <c r="CG109" i="3"/>
  <c r="GU111" i="3"/>
  <c r="GM111" i="3"/>
  <c r="GE111" i="3"/>
  <c r="FW111" i="3"/>
  <c r="FO111" i="3"/>
  <c r="GY111" i="3"/>
  <c r="GQ111" i="3"/>
  <c r="GI111" i="3"/>
  <c r="GA111" i="3"/>
  <c r="FS111" i="3"/>
  <c r="FK111" i="3"/>
  <c r="FC111" i="3"/>
  <c r="EU111" i="3"/>
  <c r="EM111" i="3"/>
  <c r="EE111" i="3"/>
  <c r="DW111" i="3"/>
  <c r="DO111" i="3"/>
  <c r="DG111" i="3"/>
  <c r="CY111" i="3"/>
  <c r="CQ111" i="3"/>
  <c r="CI111" i="3"/>
  <c r="GX111" i="3"/>
  <c r="GP111" i="3"/>
  <c r="GH111" i="3"/>
  <c r="FZ111" i="3"/>
  <c r="FR111" i="3"/>
  <c r="FJ111" i="3"/>
  <c r="FB111" i="3"/>
  <c r="ET111" i="3"/>
  <c r="EL111" i="3"/>
  <c r="ED111" i="3"/>
  <c r="DV111" i="3"/>
  <c r="DN111" i="3"/>
  <c r="DF111" i="3"/>
  <c r="CX111" i="3"/>
  <c r="CP111" i="3"/>
  <c r="CH111" i="3"/>
  <c r="GO111" i="3"/>
  <c r="GC111" i="3"/>
  <c r="FP111" i="3"/>
  <c r="FE111" i="3"/>
  <c r="ES111" i="3"/>
  <c r="EI111" i="3"/>
  <c r="DY111" i="3"/>
  <c r="DM111" i="3"/>
  <c r="DC111" i="3"/>
  <c r="CS111" i="3"/>
  <c r="CG111" i="3"/>
  <c r="BY111" i="3"/>
  <c r="BQ111" i="3"/>
  <c r="BI111" i="3"/>
  <c r="BA111" i="3"/>
  <c r="AS111" i="3"/>
  <c r="AK111" i="3"/>
  <c r="AC111" i="3"/>
  <c r="U111" i="3"/>
  <c r="M111" i="3"/>
  <c r="E111" i="3"/>
  <c r="GN111" i="3"/>
  <c r="GB111" i="3"/>
  <c r="FN111" i="3"/>
  <c r="FD111" i="3"/>
  <c r="ER111" i="3"/>
  <c r="EH111" i="3"/>
  <c r="DX111" i="3"/>
  <c r="DL111" i="3"/>
  <c r="DB111" i="3"/>
  <c r="CR111" i="3"/>
  <c r="CF111" i="3"/>
  <c r="BX111" i="3"/>
  <c r="BP111" i="3"/>
  <c r="BH111" i="3"/>
  <c r="AZ111" i="3"/>
  <c r="AR111" i="3"/>
  <c r="AJ111" i="3"/>
  <c r="AB111" i="3"/>
  <c r="T111" i="3"/>
  <c r="L111" i="3"/>
  <c r="GL111" i="3"/>
  <c r="FY111" i="3"/>
  <c r="FM111" i="3"/>
  <c r="FA111" i="3"/>
  <c r="EQ111" i="3"/>
  <c r="EG111" i="3"/>
  <c r="DU111" i="3"/>
  <c r="DK111" i="3"/>
  <c r="DA111" i="3"/>
  <c r="CO111" i="3"/>
  <c r="CE111" i="3"/>
  <c r="BW111" i="3"/>
  <c r="BO111" i="3"/>
  <c r="BG111" i="3"/>
  <c r="AY111" i="3"/>
  <c r="AQ111" i="3"/>
  <c r="AI111" i="3"/>
  <c r="AA111" i="3"/>
  <c r="S111" i="3"/>
  <c r="K111" i="3"/>
  <c r="GV111" i="3"/>
  <c r="GJ111" i="3"/>
  <c r="FV111" i="3"/>
  <c r="FI111" i="3"/>
  <c r="EY111" i="3"/>
  <c r="EO111" i="3"/>
  <c r="EC111" i="3"/>
  <c r="DS111" i="3"/>
  <c r="DI111" i="3"/>
  <c r="CW111" i="3"/>
  <c r="CM111" i="3"/>
  <c r="CC111" i="3"/>
  <c r="BU111" i="3"/>
  <c r="BM111" i="3"/>
  <c r="BE111" i="3"/>
  <c r="AW111" i="3"/>
  <c r="AO111" i="3"/>
  <c r="AG111" i="3"/>
  <c r="Y111" i="3"/>
  <c r="Q111" i="3"/>
  <c r="I111" i="3"/>
  <c r="GT111" i="3"/>
  <c r="GG111" i="3"/>
  <c r="FU111" i="3"/>
  <c r="FH111" i="3"/>
  <c r="EX111" i="3"/>
  <c r="EN111" i="3"/>
  <c r="EB111" i="3"/>
  <c r="DR111" i="3"/>
  <c r="DH111" i="3"/>
  <c r="CV111" i="3"/>
  <c r="CL111" i="3"/>
  <c r="CB111" i="3"/>
  <c r="BT111" i="3"/>
  <c r="BL111" i="3"/>
  <c r="BD111" i="3"/>
  <c r="AV111" i="3"/>
  <c r="AN111" i="3"/>
  <c r="AF111" i="3"/>
  <c r="X111" i="3"/>
  <c r="P111" i="3"/>
  <c r="H111" i="3"/>
  <c r="GK111" i="3"/>
  <c r="FF111" i="3"/>
  <c r="EA111" i="3"/>
  <c r="CZ111" i="3"/>
  <c r="BZ111" i="3"/>
  <c r="BC111" i="3"/>
  <c r="AH111" i="3"/>
  <c r="N111" i="3"/>
  <c r="GF111" i="3"/>
  <c r="EZ111" i="3"/>
  <c r="DZ111" i="3"/>
  <c r="CU111" i="3"/>
  <c r="BV111" i="3"/>
  <c r="BB111" i="3"/>
  <c r="AE111" i="3"/>
  <c r="J111" i="3"/>
  <c r="GD111" i="3"/>
  <c r="EW111" i="3"/>
  <c r="DT111" i="3"/>
  <c r="CT111" i="3"/>
  <c r="BS111" i="3"/>
  <c r="AX111" i="3"/>
  <c r="AD111" i="3"/>
  <c r="G111" i="3"/>
  <c r="FX111" i="3"/>
  <c r="EV111" i="3"/>
  <c r="DQ111" i="3"/>
  <c r="CN111" i="3"/>
  <c r="BR111" i="3"/>
  <c r="AU111" i="3"/>
  <c r="Z111" i="3"/>
  <c r="F111" i="3"/>
  <c r="FT111" i="3"/>
  <c r="EP111" i="3"/>
  <c r="DP111" i="3"/>
  <c r="CK111" i="3"/>
  <c r="BN111" i="3"/>
  <c r="AT111" i="3"/>
  <c r="W111" i="3"/>
  <c r="GS111" i="3"/>
  <c r="FL111" i="3"/>
  <c r="EJ111" i="3"/>
  <c r="DE111" i="3"/>
  <c r="CD111" i="3"/>
  <c r="BJ111" i="3"/>
  <c r="AM111" i="3"/>
  <c r="R111" i="3"/>
  <c r="GR111" i="3"/>
  <c r="FG111" i="3"/>
  <c r="EF111" i="3"/>
  <c r="DD111" i="3"/>
  <c r="CA111" i="3"/>
  <c r="BF111" i="3"/>
  <c r="AL111" i="3"/>
  <c r="O111" i="3"/>
  <c r="GW111" i="3"/>
  <c r="FQ111" i="3"/>
  <c r="EK111" i="3"/>
  <c r="DJ111" i="3"/>
  <c r="AP111" i="3"/>
  <c r="CJ111" i="3"/>
  <c r="BK111" i="3"/>
  <c r="V111" i="3"/>
  <c r="GR112" i="3"/>
  <c r="GJ112" i="3"/>
  <c r="GB112" i="3"/>
  <c r="FT112" i="3"/>
  <c r="FL112" i="3"/>
  <c r="FD112" i="3"/>
  <c r="EV112" i="3"/>
  <c r="EN112" i="3"/>
  <c r="EF112" i="3"/>
  <c r="DX112" i="3"/>
  <c r="DP112" i="3"/>
  <c r="DH112" i="3"/>
  <c r="CZ112" i="3"/>
  <c r="CR112" i="3"/>
  <c r="CJ112" i="3"/>
  <c r="CB112" i="3"/>
  <c r="BT112" i="3"/>
  <c r="BL112" i="3"/>
  <c r="BD112" i="3"/>
  <c r="AV112" i="3"/>
  <c r="AN112" i="3"/>
  <c r="AF112" i="3"/>
  <c r="X112" i="3"/>
  <c r="P112" i="3"/>
  <c r="H112" i="3"/>
  <c r="GY112" i="3"/>
  <c r="GQ112" i="3"/>
  <c r="GI112" i="3"/>
  <c r="GA112" i="3"/>
  <c r="FS112" i="3"/>
  <c r="FK112" i="3"/>
  <c r="FC112" i="3"/>
  <c r="EU112" i="3"/>
  <c r="EM112" i="3"/>
  <c r="EE112" i="3"/>
  <c r="DW112" i="3"/>
  <c r="DO112" i="3"/>
  <c r="DG112" i="3"/>
  <c r="CY112" i="3"/>
  <c r="CQ112" i="3"/>
  <c r="CI112" i="3"/>
  <c r="CA112" i="3"/>
  <c r="BS112" i="3"/>
  <c r="BK112" i="3"/>
  <c r="GX112" i="3"/>
  <c r="GP112" i="3"/>
  <c r="GH112" i="3"/>
  <c r="FZ112" i="3"/>
  <c r="FR112" i="3"/>
  <c r="FJ112" i="3"/>
  <c r="FB112" i="3"/>
  <c r="ET112" i="3"/>
  <c r="EL112" i="3"/>
  <c r="ED112" i="3"/>
  <c r="DV112" i="3"/>
  <c r="DN112" i="3"/>
  <c r="DF112" i="3"/>
  <c r="CX112" i="3"/>
  <c r="CP112" i="3"/>
  <c r="CH112" i="3"/>
  <c r="BZ112" i="3"/>
  <c r="BR112" i="3"/>
  <c r="BJ112" i="3"/>
  <c r="GW112" i="3"/>
  <c r="GO112" i="3"/>
  <c r="GG112" i="3"/>
  <c r="FY112" i="3"/>
  <c r="FQ112" i="3"/>
  <c r="FI112" i="3"/>
  <c r="FA112" i="3"/>
  <c r="ES112" i="3"/>
  <c r="EK112" i="3"/>
  <c r="EC112" i="3"/>
  <c r="DU112" i="3"/>
  <c r="DM112" i="3"/>
  <c r="DE112" i="3"/>
  <c r="CW112" i="3"/>
  <c r="CO112" i="3"/>
  <c r="CG112" i="3"/>
  <c r="BY112" i="3"/>
  <c r="BQ112" i="3"/>
  <c r="BI112" i="3"/>
  <c r="BA112" i="3"/>
  <c r="AS112" i="3"/>
  <c r="GV112" i="3"/>
  <c r="GN112" i="3"/>
  <c r="GF112" i="3"/>
  <c r="FX112" i="3"/>
  <c r="FP112" i="3"/>
  <c r="FH112" i="3"/>
  <c r="EZ112" i="3"/>
  <c r="ER112" i="3"/>
  <c r="EJ112" i="3"/>
  <c r="EB112" i="3"/>
  <c r="DT112" i="3"/>
  <c r="DL112" i="3"/>
  <c r="DD112" i="3"/>
  <c r="CV112" i="3"/>
  <c r="CN112" i="3"/>
  <c r="CF112" i="3"/>
  <c r="BX112" i="3"/>
  <c r="BP112" i="3"/>
  <c r="BH112" i="3"/>
  <c r="AZ112" i="3"/>
  <c r="AR112" i="3"/>
  <c r="AJ112" i="3"/>
  <c r="AB112" i="3"/>
  <c r="T112" i="3"/>
  <c r="L112" i="3"/>
  <c r="GU112" i="3"/>
  <c r="GM112" i="3"/>
  <c r="GE112" i="3"/>
  <c r="FW112" i="3"/>
  <c r="FO112" i="3"/>
  <c r="FG112" i="3"/>
  <c r="EY112" i="3"/>
  <c r="EQ112" i="3"/>
  <c r="EI112" i="3"/>
  <c r="EA112" i="3"/>
  <c r="DS112" i="3"/>
  <c r="DK112" i="3"/>
  <c r="DC112" i="3"/>
  <c r="CU112" i="3"/>
  <c r="CM112" i="3"/>
  <c r="CE112" i="3"/>
  <c r="BW112" i="3"/>
  <c r="BO112" i="3"/>
  <c r="BG112" i="3"/>
  <c r="AY112" i="3"/>
  <c r="AQ112" i="3"/>
  <c r="AI112" i="3"/>
  <c r="AA112" i="3"/>
  <c r="S112" i="3"/>
  <c r="K112" i="3"/>
  <c r="GT112" i="3"/>
  <c r="GL112" i="3"/>
  <c r="GD112" i="3"/>
  <c r="FV112" i="3"/>
  <c r="FN112" i="3"/>
  <c r="FF112" i="3"/>
  <c r="EX112" i="3"/>
  <c r="EP112" i="3"/>
  <c r="EH112" i="3"/>
  <c r="DZ112" i="3"/>
  <c r="DR112" i="3"/>
  <c r="EO112" i="3"/>
  <c r="CT112" i="3"/>
  <c r="BN112" i="3"/>
  <c r="AU112" i="3"/>
  <c r="AG112" i="3"/>
  <c r="U112" i="3"/>
  <c r="G112" i="3"/>
  <c r="GS112" i="3"/>
  <c r="EG112" i="3"/>
  <c r="CS112" i="3"/>
  <c r="BM112" i="3"/>
  <c r="AT112" i="3"/>
  <c r="AE112" i="3"/>
  <c r="R112" i="3"/>
  <c r="F112" i="3"/>
  <c r="GK112" i="3"/>
  <c r="DY112" i="3"/>
  <c r="CL112" i="3"/>
  <c r="BF112" i="3"/>
  <c r="AP112" i="3"/>
  <c r="AD112" i="3"/>
  <c r="Q112" i="3"/>
  <c r="E112" i="3"/>
  <c r="FU112" i="3"/>
  <c r="DJ112" i="3"/>
  <c r="CD112" i="3"/>
  <c r="BC112" i="3"/>
  <c r="AM112" i="3"/>
  <c r="Z112" i="3"/>
  <c r="N112" i="3"/>
  <c r="FM112" i="3"/>
  <c r="DI112" i="3"/>
  <c r="CC112" i="3"/>
  <c r="BB112" i="3"/>
  <c r="AL112" i="3"/>
  <c r="Y112" i="3"/>
  <c r="M112" i="3"/>
  <c r="GC112" i="3"/>
  <c r="BU112" i="3"/>
  <c r="W112" i="3"/>
  <c r="FE112" i="3"/>
  <c r="BE112" i="3"/>
  <c r="V112" i="3"/>
  <c r="EW112" i="3"/>
  <c r="AX112" i="3"/>
  <c r="O112" i="3"/>
  <c r="DQ112" i="3"/>
  <c r="AW112" i="3"/>
  <c r="J112" i="3"/>
  <c r="DB112" i="3"/>
  <c r="AO112" i="3"/>
  <c r="I112" i="3"/>
  <c r="CK112" i="3"/>
  <c r="AH112" i="3"/>
  <c r="BV112" i="3"/>
  <c r="AC112" i="3"/>
  <c r="DA112" i="3"/>
  <c r="AK112" i="3"/>
  <c r="GX108" i="3"/>
  <c r="GP108" i="3"/>
  <c r="GH108" i="3"/>
  <c r="FZ108" i="3"/>
  <c r="FR108" i="3"/>
  <c r="FJ108" i="3"/>
  <c r="FB108" i="3"/>
  <c r="ET108" i="3"/>
  <c r="EL108" i="3"/>
  <c r="ED108" i="3"/>
  <c r="DV108" i="3"/>
  <c r="DN108" i="3"/>
  <c r="DF108" i="3"/>
  <c r="CX108" i="3"/>
  <c r="CN108" i="3"/>
  <c r="CE108" i="3"/>
  <c r="BV108" i="3"/>
  <c r="BN108" i="3"/>
  <c r="BF108" i="3"/>
  <c r="AX108" i="3"/>
  <c r="AP108" i="3"/>
  <c r="AH108" i="3"/>
  <c r="Z108" i="3"/>
  <c r="R108" i="3"/>
  <c r="J108" i="3"/>
  <c r="GW108" i="3"/>
  <c r="GO108" i="3"/>
  <c r="GG108" i="3"/>
  <c r="FY108" i="3"/>
  <c r="FQ108" i="3"/>
  <c r="FI108" i="3"/>
  <c r="FA108" i="3"/>
  <c r="ES108" i="3"/>
  <c r="EK108" i="3"/>
  <c r="EC108" i="3"/>
  <c r="DU108" i="3"/>
  <c r="DM108" i="3"/>
  <c r="DE108" i="3"/>
  <c r="CW108" i="3"/>
  <c r="CM108" i="3"/>
  <c r="CD108" i="3"/>
  <c r="BU108" i="3"/>
  <c r="BM108" i="3"/>
  <c r="BE108" i="3"/>
  <c r="AW108" i="3"/>
  <c r="AO108" i="3"/>
  <c r="AG108" i="3"/>
  <c r="Y108" i="3"/>
  <c r="Q108" i="3"/>
  <c r="I108" i="3"/>
  <c r="GV108" i="3"/>
  <c r="GN108" i="3"/>
  <c r="GF108" i="3"/>
  <c r="FX108" i="3"/>
  <c r="FP108" i="3"/>
  <c r="FH108" i="3"/>
  <c r="EZ108" i="3"/>
  <c r="ER108" i="3"/>
  <c r="EJ108" i="3"/>
  <c r="EB108" i="3"/>
  <c r="DT108" i="3"/>
  <c r="DL108" i="3"/>
  <c r="DD108" i="3"/>
  <c r="CV108" i="3"/>
  <c r="CL108" i="3"/>
  <c r="CC108" i="3"/>
  <c r="BT108" i="3"/>
  <c r="BL108" i="3"/>
  <c r="BD108" i="3"/>
  <c r="AV108" i="3"/>
  <c r="AN108" i="3"/>
  <c r="AF108" i="3"/>
  <c r="X108" i="3"/>
  <c r="P108" i="3"/>
  <c r="H108" i="3"/>
  <c r="GT108" i="3"/>
  <c r="GL108" i="3"/>
  <c r="GD108" i="3"/>
  <c r="FV108" i="3"/>
  <c r="FN108" i="3"/>
  <c r="FF108" i="3"/>
  <c r="EX108" i="3"/>
  <c r="EP108" i="3"/>
  <c r="EH108" i="3"/>
  <c r="DZ108" i="3"/>
  <c r="DR108" i="3"/>
  <c r="DJ108" i="3"/>
  <c r="DB108" i="3"/>
  <c r="CT108" i="3"/>
  <c r="CJ108" i="3"/>
  <c r="CA108" i="3"/>
  <c r="BR108" i="3"/>
  <c r="BJ108" i="3"/>
  <c r="BB108" i="3"/>
  <c r="AT108" i="3"/>
  <c r="AL108" i="3"/>
  <c r="AD108" i="3"/>
  <c r="V108" i="3"/>
  <c r="N108" i="3"/>
  <c r="F108" i="3"/>
  <c r="GS108" i="3"/>
  <c r="GK108" i="3"/>
  <c r="GC108" i="3"/>
  <c r="FU108" i="3"/>
  <c r="FM108" i="3"/>
  <c r="FE108" i="3"/>
  <c r="EW108" i="3"/>
  <c r="EO108" i="3"/>
  <c r="EG108" i="3"/>
  <c r="DY108" i="3"/>
  <c r="DQ108" i="3"/>
  <c r="DI108" i="3"/>
  <c r="DA108" i="3"/>
  <c r="CQ108" i="3"/>
  <c r="CI108" i="3"/>
  <c r="BZ108" i="3"/>
  <c r="BQ108" i="3"/>
  <c r="BI108" i="3"/>
  <c r="BA108" i="3"/>
  <c r="AS108" i="3"/>
  <c r="AK108" i="3"/>
  <c r="AC108" i="3"/>
  <c r="U108" i="3"/>
  <c r="M108" i="3"/>
  <c r="E108" i="3"/>
  <c r="GM108" i="3"/>
  <c r="FS108" i="3"/>
  <c r="EV108" i="3"/>
  <c r="EA108" i="3"/>
  <c r="DG108" i="3"/>
  <c r="CH108" i="3"/>
  <c r="BK108" i="3"/>
  <c r="AQ108" i="3"/>
  <c r="T108" i="3"/>
  <c r="GJ108" i="3"/>
  <c r="FO108" i="3"/>
  <c r="EU108" i="3"/>
  <c r="DX108" i="3"/>
  <c r="DC108" i="3"/>
  <c r="CF108" i="3"/>
  <c r="BH108" i="3"/>
  <c r="AM108" i="3"/>
  <c r="S108" i="3"/>
  <c r="GI108" i="3"/>
  <c r="FL108" i="3"/>
  <c r="EQ108" i="3"/>
  <c r="DW108" i="3"/>
  <c r="CZ108" i="3"/>
  <c r="CB108" i="3"/>
  <c r="BG108" i="3"/>
  <c r="AJ108" i="3"/>
  <c r="O108" i="3"/>
  <c r="GE108" i="3"/>
  <c r="FK108" i="3"/>
  <c r="EN108" i="3"/>
  <c r="DS108" i="3"/>
  <c r="CY108" i="3"/>
  <c r="BX108" i="3"/>
  <c r="BC108" i="3"/>
  <c r="AI108" i="3"/>
  <c r="L108" i="3"/>
  <c r="GY108" i="3"/>
  <c r="GB108" i="3"/>
  <c r="FG108" i="3"/>
  <c r="EM108" i="3"/>
  <c r="DP108" i="3"/>
  <c r="CU108" i="3"/>
  <c r="BW108" i="3"/>
  <c r="AZ108" i="3"/>
  <c r="AE108" i="3"/>
  <c r="K108" i="3"/>
  <c r="GR108" i="3"/>
  <c r="FW108" i="3"/>
  <c r="FC108" i="3"/>
  <c r="EF108" i="3"/>
  <c r="DK108" i="3"/>
  <c r="BP108" i="3"/>
  <c r="AU108" i="3"/>
  <c r="AA108" i="3"/>
  <c r="GQ108" i="3"/>
  <c r="FT108" i="3"/>
  <c r="EY108" i="3"/>
  <c r="EE108" i="3"/>
  <c r="DH108" i="3"/>
  <c r="CK108" i="3"/>
  <c r="BO108" i="3"/>
  <c r="AR108" i="3"/>
  <c r="W108" i="3"/>
  <c r="CP108" i="3"/>
  <c r="BS108" i="3"/>
  <c r="AY108" i="3"/>
  <c r="GU108" i="3"/>
  <c r="AB108" i="3"/>
  <c r="EI108" i="3"/>
  <c r="GA108" i="3"/>
  <c r="DO108" i="3"/>
  <c r="G108" i="3"/>
  <c r="FD108" i="3"/>
  <c r="CS108" i="3"/>
  <c r="CR108" i="3"/>
  <c r="CG108" i="3"/>
  <c r="BY108" i="3"/>
  <c r="B179" i="3"/>
  <c r="B175" i="3"/>
  <c r="B176" i="3"/>
  <c r="B177" i="3"/>
  <c r="B178" i="3"/>
  <c r="D107" i="3" l="1"/>
  <c r="D174" i="3" s="1"/>
  <c r="C107" i="3"/>
  <c r="C174" i="3" s="1"/>
  <c r="B107" i="3"/>
  <c r="BI4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J4" i="3"/>
  <c r="BK4" i="3"/>
  <c r="BL4" i="3"/>
  <c r="BM4" i="3"/>
  <c r="BN4" i="3"/>
  <c r="BO4" i="3"/>
  <c r="B72" i="3"/>
  <c r="C72" i="3"/>
  <c r="C139" i="3" s="1"/>
  <c r="D72" i="3"/>
  <c r="D139" i="3" s="1"/>
  <c r="B73" i="3"/>
  <c r="C73" i="3"/>
  <c r="C140" i="3" s="1"/>
  <c r="D73" i="3"/>
  <c r="D140" i="3" s="1"/>
  <c r="B74" i="3"/>
  <c r="C74" i="3"/>
  <c r="C141" i="3" s="1"/>
  <c r="D74" i="3"/>
  <c r="D141" i="3" s="1"/>
  <c r="B76" i="3"/>
  <c r="C76" i="3"/>
  <c r="C143" i="3" s="1"/>
  <c r="D76" i="3"/>
  <c r="D143" i="3" s="1"/>
  <c r="B77" i="3"/>
  <c r="C77" i="3"/>
  <c r="C144" i="3" s="1"/>
  <c r="D77" i="3"/>
  <c r="D144" i="3" s="1"/>
  <c r="B78" i="3"/>
  <c r="C78" i="3"/>
  <c r="C145" i="3" s="1"/>
  <c r="D78" i="3"/>
  <c r="D145" i="3" s="1"/>
  <c r="B79" i="3"/>
  <c r="C79" i="3"/>
  <c r="C146" i="3" s="1"/>
  <c r="D79" i="3"/>
  <c r="D146" i="3" s="1"/>
  <c r="B80" i="3"/>
  <c r="C80" i="3"/>
  <c r="C147" i="3" s="1"/>
  <c r="D80" i="3"/>
  <c r="D147" i="3" s="1"/>
  <c r="B81" i="3"/>
  <c r="C81" i="3"/>
  <c r="C148" i="3" s="1"/>
  <c r="D81" i="3"/>
  <c r="D148" i="3" s="1"/>
  <c r="B82" i="3"/>
  <c r="C82" i="3"/>
  <c r="C149" i="3" s="1"/>
  <c r="D82" i="3"/>
  <c r="D149" i="3" s="1"/>
  <c r="B83" i="3"/>
  <c r="C83" i="3"/>
  <c r="C150" i="3" s="1"/>
  <c r="D83" i="3"/>
  <c r="D150" i="3" s="1"/>
  <c r="B84" i="3"/>
  <c r="C84" i="3"/>
  <c r="C151" i="3" s="1"/>
  <c r="D84" i="3"/>
  <c r="D151" i="3" s="1"/>
  <c r="B85" i="3"/>
  <c r="C85" i="3"/>
  <c r="C152" i="3" s="1"/>
  <c r="D85" i="3"/>
  <c r="D152" i="3" s="1"/>
  <c r="B86" i="3"/>
  <c r="C86" i="3"/>
  <c r="C153" i="3" s="1"/>
  <c r="D86" i="3"/>
  <c r="D153" i="3" s="1"/>
  <c r="B87" i="3"/>
  <c r="C87" i="3"/>
  <c r="C154" i="3" s="1"/>
  <c r="D87" i="3"/>
  <c r="D154" i="3" s="1"/>
  <c r="B88" i="3"/>
  <c r="C88" i="3"/>
  <c r="C155" i="3" s="1"/>
  <c r="D88" i="3"/>
  <c r="D155" i="3" s="1"/>
  <c r="B89" i="3"/>
  <c r="C89" i="3"/>
  <c r="C156" i="3" s="1"/>
  <c r="D89" i="3"/>
  <c r="D156" i="3" s="1"/>
  <c r="B90" i="3"/>
  <c r="C90" i="3"/>
  <c r="C157" i="3" s="1"/>
  <c r="D90" i="3"/>
  <c r="D157" i="3" s="1"/>
  <c r="B91" i="3"/>
  <c r="C91" i="3"/>
  <c r="C158" i="3" s="1"/>
  <c r="D91" i="3"/>
  <c r="D158" i="3" s="1"/>
  <c r="B92" i="3"/>
  <c r="C92" i="3"/>
  <c r="C159" i="3" s="1"/>
  <c r="D92" i="3"/>
  <c r="D159" i="3" s="1"/>
  <c r="B93" i="3"/>
  <c r="C93" i="3"/>
  <c r="C160" i="3" s="1"/>
  <c r="D93" i="3"/>
  <c r="D160" i="3" s="1"/>
  <c r="B94" i="3"/>
  <c r="C94" i="3"/>
  <c r="C161" i="3" s="1"/>
  <c r="D94" i="3"/>
  <c r="D161" i="3" s="1"/>
  <c r="B95" i="3"/>
  <c r="C95" i="3"/>
  <c r="C162" i="3" s="1"/>
  <c r="D95" i="3"/>
  <c r="D162" i="3" s="1"/>
  <c r="B96" i="3"/>
  <c r="C96" i="3"/>
  <c r="C163" i="3" s="1"/>
  <c r="D96" i="3"/>
  <c r="D163" i="3" s="1"/>
  <c r="B97" i="3"/>
  <c r="C97" i="3"/>
  <c r="C164" i="3" s="1"/>
  <c r="D97" i="3"/>
  <c r="D164" i="3" s="1"/>
  <c r="B98" i="3"/>
  <c r="C98" i="3"/>
  <c r="C165" i="3" s="1"/>
  <c r="D98" i="3"/>
  <c r="D165" i="3" s="1"/>
  <c r="B99" i="3"/>
  <c r="C99" i="3"/>
  <c r="C166" i="3" s="1"/>
  <c r="D99" i="3"/>
  <c r="D166" i="3" s="1"/>
  <c r="B100" i="3"/>
  <c r="C100" i="3"/>
  <c r="C167" i="3" s="1"/>
  <c r="D100" i="3"/>
  <c r="D167" i="3" s="1"/>
  <c r="B101" i="3"/>
  <c r="C101" i="3"/>
  <c r="C168" i="3" s="1"/>
  <c r="D101" i="3"/>
  <c r="D168" i="3" s="1"/>
  <c r="B102" i="3"/>
  <c r="C102" i="3"/>
  <c r="C169" i="3" s="1"/>
  <c r="D102" i="3"/>
  <c r="D169" i="3" s="1"/>
  <c r="B103" i="3"/>
  <c r="C103" i="3"/>
  <c r="C170" i="3" s="1"/>
  <c r="D103" i="3"/>
  <c r="D170" i="3" s="1"/>
  <c r="B104" i="3"/>
  <c r="C104" i="3"/>
  <c r="C171" i="3" s="1"/>
  <c r="D104" i="3"/>
  <c r="D171" i="3" s="1"/>
  <c r="B105" i="3"/>
  <c r="C105" i="3"/>
  <c r="C172" i="3" s="1"/>
  <c r="D105" i="3"/>
  <c r="D172" i="3" s="1"/>
  <c r="B106" i="3"/>
  <c r="C106" i="3"/>
  <c r="C173" i="3" s="1"/>
  <c r="D106" i="3"/>
  <c r="D173" i="3" s="1"/>
  <c r="GY77" i="3" l="1"/>
  <c r="GQ77" i="3"/>
  <c r="GI77" i="3"/>
  <c r="GA77" i="3"/>
  <c r="FS77" i="3"/>
  <c r="FK77" i="3"/>
  <c r="FC77" i="3"/>
  <c r="EU77" i="3"/>
  <c r="EM77" i="3"/>
  <c r="EE77" i="3"/>
  <c r="DW77" i="3"/>
  <c r="DO77" i="3"/>
  <c r="DG77" i="3"/>
  <c r="CY77" i="3"/>
  <c r="CQ77" i="3"/>
  <c r="CI77" i="3"/>
  <c r="CA77" i="3"/>
  <c r="BS77" i="3"/>
  <c r="BK77" i="3"/>
  <c r="BC77" i="3"/>
  <c r="AU77" i="3"/>
  <c r="AM77" i="3"/>
  <c r="AE77" i="3"/>
  <c r="W77" i="3"/>
  <c r="O77" i="3"/>
  <c r="G77" i="3"/>
  <c r="GX77" i="3"/>
  <c r="GP77" i="3"/>
  <c r="GH77" i="3"/>
  <c r="FZ77" i="3"/>
  <c r="FR77" i="3"/>
  <c r="FJ77" i="3"/>
  <c r="FB77" i="3"/>
  <c r="ET77" i="3"/>
  <c r="EL77" i="3"/>
  <c r="ED77" i="3"/>
  <c r="DV77" i="3"/>
  <c r="DN77" i="3"/>
  <c r="DF77" i="3"/>
  <c r="CX77" i="3"/>
  <c r="CP77" i="3"/>
  <c r="CH77" i="3"/>
  <c r="BZ77" i="3"/>
  <c r="BR77" i="3"/>
  <c r="BJ77" i="3"/>
  <c r="BB77" i="3"/>
  <c r="AT77" i="3"/>
  <c r="AL77" i="3"/>
  <c r="AD77" i="3"/>
  <c r="V77" i="3"/>
  <c r="N77" i="3"/>
  <c r="F77" i="3"/>
  <c r="GV77" i="3"/>
  <c r="FH77" i="3"/>
  <c r="EJ77" i="3"/>
  <c r="DL77" i="3"/>
  <c r="CN77" i="3"/>
  <c r="BP77" i="3"/>
  <c r="AR77" i="3"/>
  <c r="AB77" i="3"/>
  <c r="GM77" i="3"/>
  <c r="FO77" i="3"/>
  <c r="EY77" i="3"/>
  <c r="EI77" i="3"/>
  <c r="DK77" i="3"/>
  <c r="CM77" i="3"/>
  <c r="BW77" i="3"/>
  <c r="AY77" i="3"/>
  <c r="AA77" i="3"/>
  <c r="K77" i="3"/>
  <c r="GL77" i="3"/>
  <c r="FF77" i="3"/>
  <c r="EP77" i="3"/>
  <c r="DR77" i="3"/>
  <c r="CT77" i="3"/>
  <c r="AH77" i="3"/>
  <c r="GK77" i="3"/>
  <c r="FM77" i="3"/>
  <c r="EO77" i="3"/>
  <c r="DY77" i="3"/>
  <c r="DA77" i="3"/>
  <c r="GW77" i="3"/>
  <c r="GO77" i="3"/>
  <c r="GG77" i="3"/>
  <c r="FY77" i="3"/>
  <c r="FQ77" i="3"/>
  <c r="FI77" i="3"/>
  <c r="FA77" i="3"/>
  <c r="ES77" i="3"/>
  <c r="EK77" i="3"/>
  <c r="EC77" i="3"/>
  <c r="DU77" i="3"/>
  <c r="DM77" i="3"/>
  <c r="DE77" i="3"/>
  <c r="CW77" i="3"/>
  <c r="CO77" i="3"/>
  <c r="CG77" i="3"/>
  <c r="BY77" i="3"/>
  <c r="BQ77" i="3"/>
  <c r="BI77" i="3"/>
  <c r="BA77" i="3"/>
  <c r="AS77" i="3"/>
  <c r="AK77" i="3"/>
  <c r="AC77" i="3"/>
  <c r="U77" i="3"/>
  <c r="M77" i="3"/>
  <c r="E77" i="3"/>
  <c r="GN77" i="3"/>
  <c r="GF77" i="3"/>
  <c r="FX77" i="3"/>
  <c r="FP77" i="3"/>
  <c r="EZ77" i="3"/>
  <c r="ER77" i="3"/>
  <c r="EB77" i="3"/>
  <c r="DT77" i="3"/>
  <c r="DD77" i="3"/>
  <c r="CV77" i="3"/>
  <c r="CF77" i="3"/>
  <c r="BX77" i="3"/>
  <c r="BH77" i="3"/>
  <c r="AZ77" i="3"/>
  <c r="AJ77" i="3"/>
  <c r="T77" i="3"/>
  <c r="L77" i="3"/>
  <c r="GU77" i="3"/>
  <c r="GE77" i="3"/>
  <c r="FW77" i="3"/>
  <c r="FG77" i="3"/>
  <c r="EQ77" i="3"/>
  <c r="EA77" i="3"/>
  <c r="DS77" i="3"/>
  <c r="DC77" i="3"/>
  <c r="CU77" i="3"/>
  <c r="CE77" i="3"/>
  <c r="BO77" i="3"/>
  <c r="BG77" i="3"/>
  <c r="AQ77" i="3"/>
  <c r="AI77" i="3"/>
  <c r="S77" i="3"/>
  <c r="GT77" i="3"/>
  <c r="GD77" i="3"/>
  <c r="FV77" i="3"/>
  <c r="FN77" i="3"/>
  <c r="EX77" i="3"/>
  <c r="EH77" i="3"/>
  <c r="DZ77" i="3"/>
  <c r="DJ77" i="3"/>
  <c r="DB77" i="3"/>
  <c r="CL77" i="3"/>
  <c r="CD77" i="3"/>
  <c r="BV77" i="3"/>
  <c r="BN77" i="3"/>
  <c r="BF77" i="3"/>
  <c r="AX77" i="3"/>
  <c r="AP77" i="3"/>
  <c r="Z77" i="3"/>
  <c r="R77" i="3"/>
  <c r="J77" i="3"/>
  <c r="GS77" i="3"/>
  <c r="GC77" i="3"/>
  <c r="FU77" i="3"/>
  <c r="FE77" i="3"/>
  <c r="EW77" i="3"/>
  <c r="EG77" i="3"/>
  <c r="DQ77" i="3"/>
  <c r="DI77" i="3"/>
  <c r="GB77" i="3"/>
  <c r="DP77" i="3"/>
  <c r="CB77" i="3"/>
  <c r="AV77" i="3"/>
  <c r="P77" i="3"/>
  <c r="BU77" i="3"/>
  <c r="AO77" i="3"/>
  <c r="I77" i="3"/>
  <c r="FL77" i="3"/>
  <c r="CZ77" i="3"/>
  <c r="BT77" i="3"/>
  <c r="H77" i="3"/>
  <c r="CS77" i="3"/>
  <c r="AG77" i="3"/>
  <c r="GJ77" i="3"/>
  <c r="Q77" i="3"/>
  <c r="FT77" i="3"/>
  <c r="DH77" i="3"/>
  <c r="AN77" i="3"/>
  <c r="FD77" i="3"/>
  <c r="BM77" i="3"/>
  <c r="DX77" i="3"/>
  <c r="AW77" i="3"/>
  <c r="EV77" i="3"/>
  <c r="CR77" i="3"/>
  <c r="BL77" i="3"/>
  <c r="AF77" i="3"/>
  <c r="EN77" i="3"/>
  <c r="CK77" i="3"/>
  <c r="BE77" i="3"/>
  <c r="Y77" i="3"/>
  <c r="GR77" i="3"/>
  <c r="EF77" i="3"/>
  <c r="CJ77" i="3"/>
  <c r="BD77" i="3"/>
  <c r="X77" i="3"/>
  <c r="CC77" i="3"/>
  <c r="GX100" i="3"/>
  <c r="GP100" i="3"/>
  <c r="GH100" i="3"/>
  <c r="FZ100" i="3"/>
  <c r="FR100" i="3"/>
  <c r="FJ100" i="3"/>
  <c r="FB100" i="3"/>
  <c r="ET100" i="3"/>
  <c r="EL100" i="3"/>
  <c r="ED100" i="3"/>
  <c r="DV100" i="3"/>
  <c r="DN100" i="3"/>
  <c r="DF100" i="3"/>
  <c r="CX100" i="3"/>
  <c r="CP100" i="3"/>
  <c r="CH100" i="3"/>
  <c r="BZ100" i="3"/>
  <c r="BR100" i="3"/>
  <c r="BJ100" i="3"/>
  <c r="BB100" i="3"/>
  <c r="AT100" i="3"/>
  <c r="AL100" i="3"/>
  <c r="AD100" i="3"/>
  <c r="V100" i="3"/>
  <c r="N100" i="3"/>
  <c r="F100" i="3"/>
  <c r="GW100" i="3"/>
  <c r="GO100" i="3"/>
  <c r="GG100" i="3"/>
  <c r="FY100" i="3"/>
  <c r="FQ100" i="3"/>
  <c r="FI100" i="3"/>
  <c r="FA100" i="3"/>
  <c r="ES100" i="3"/>
  <c r="EK100" i="3"/>
  <c r="EC100" i="3"/>
  <c r="DU100" i="3"/>
  <c r="DM100" i="3"/>
  <c r="DE100" i="3"/>
  <c r="CW100" i="3"/>
  <c r="CO100" i="3"/>
  <c r="CG100" i="3"/>
  <c r="BY100" i="3"/>
  <c r="BQ100" i="3"/>
  <c r="BI100" i="3"/>
  <c r="BA100" i="3"/>
  <c r="AS100" i="3"/>
  <c r="AK100" i="3"/>
  <c r="AC100" i="3"/>
  <c r="U100" i="3"/>
  <c r="M100" i="3"/>
  <c r="E100" i="3"/>
  <c r="GV100" i="3"/>
  <c r="GN100" i="3"/>
  <c r="GF100" i="3"/>
  <c r="FX100" i="3"/>
  <c r="FP100" i="3"/>
  <c r="FH100" i="3"/>
  <c r="EZ100" i="3"/>
  <c r="ER100" i="3"/>
  <c r="EJ100" i="3"/>
  <c r="EB100" i="3"/>
  <c r="DT100" i="3"/>
  <c r="DL100" i="3"/>
  <c r="DD100" i="3"/>
  <c r="CV100" i="3"/>
  <c r="CN100" i="3"/>
  <c r="CF100" i="3"/>
  <c r="BX100" i="3"/>
  <c r="BP100" i="3"/>
  <c r="BH100" i="3"/>
  <c r="AZ100" i="3"/>
  <c r="AR100" i="3"/>
  <c r="AJ100" i="3"/>
  <c r="AB100" i="3"/>
  <c r="T100" i="3"/>
  <c r="L100" i="3"/>
  <c r="GU100" i="3"/>
  <c r="GM100" i="3"/>
  <c r="GE100" i="3"/>
  <c r="FW100" i="3"/>
  <c r="FO100" i="3"/>
  <c r="FG100" i="3"/>
  <c r="EY100" i="3"/>
  <c r="EQ100" i="3"/>
  <c r="EI100" i="3"/>
  <c r="EA100" i="3"/>
  <c r="DS100" i="3"/>
  <c r="DK100" i="3"/>
  <c r="DC100" i="3"/>
  <c r="CU100" i="3"/>
  <c r="CM100" i="3"/>
  <c r="CE100" i="3"/>
  <c r="BW100" i="3"/>
  <c r="BO100" i="3"/>
  <c r="BG100" i="3"/>
  <c r="AY100" i="3"/>
  <c r="AQ100" i="3"/>
  <c r="AI100" i="3"/>
  <c r="AA100" i="3"/>
  <c r="S100" i="3"/>
  <c r="K100" i="3"/>
  <c r="GR100" i="3"/>
  <c r="GJ100" i="3"/>
  <c r="GB100" i="3"/>
  <c r="FT100" i="3"/>
  <c r="FL100" i="3"/>
  <c r="FD100" i="3"/>
  <c r="EV100" i="3"/>
  <c r="EN100" i="3"/>
  <c r="EF100" i="3"/>
  <c r="DX100" i="3"/>
  <c r="DP100" i="3"/>
  <c r="DH100" i="3"/>
  <c r="CZ100" i="3"/>
  <c r="CR100" i="3"/>
  <c r="CJ100" i="3"/>
  <c r="CB100" i="3"/>
  <c r="BT100" i="3"/>
  <c r="BL100" i="3"/>
  <c r="BD100" i="3"/>
  <c r="AV100" i="3"/>
  <c r="AN100" i="3"/>
  <c r="AF100" i="3"/>
  <c r="X100" i="3"/>
  <c r="P100" i="3"/>
  <c r="H100" i="3"/>
  <c r="GY100" i="3"/>
  <c r="GC100" i="3"/>
  <c r="FF100" i="3"/>
  <c r="EM100" i="3"/>
  <c r="DQ100" i="3"/>
  <c r="CT100" i="3"/>
  <c r="CA100" i="3"/>
  <c r="BE100" i="3"/>
  <c r="AH100" i="3"/>
  <c r="O100" i="3"/>
  <c r="GS100" i="3"/>
  <c r="FV100" i="3"/>
  <c r="FC100" i="3"/>
  <c r="EG100" i="3"/>
  <c r="DJ100" i="3"/>
  <c r="CQ100" i="3"/>
  <c r="BU100" i="3"/>
  <c r="AX100" i="3"/>
  <c r="AE100" i="3"/>
  <c r="I100" i="3"/>
  <c r="GQ100" i="3"/>
  <c r="FU100" i="3"/>
  <c r="EX100" i="3"/>
  <c r="EE100" i="3"/>
  <c r="DI100" i="3"/>
  <c r="CL100" i="3"/>
  <c r="BS100" i="3"/>
  <c r="AW100" i="3"/>
  <c r="Z100" i="3"/>
  <c r="G100" i="3"/>
  <c r="GL100" i="3"/>
  <c r="FS100" i="3"/>
  <c r="EW100" i="3"/>
  <c r="DZ100" i="3"/>
  <c r="DG100" i="3"/>
  <c r="CK100" i="3"/>
  <c r="BN100" i="3"/>
  <c r="AU100" i="3"/>
  <c r="Y100" i="3"/>
  <c r="GI100" i="3"/>
  <c r="FM100" i="3"/>
  <c r="EP100" i="3"/>
  <c r="DW100" i="3"/>
  <c r="DA100" i="3"/>
  <c r="CD100" i="3"/>
  <c r="BK100" i="3"/>
  <c r="AO100" i="3"/>
  <c r="R100" i="3"/>
  <c r="GD100" i="3"/>
  <c r="FK100" i="3"/>
  <c r="EO100" i="3"/>
  <c r="DR100" i="3"/>
  <c r="CY100" i="3"/>
  <c r="CC100" i="3"/>
  <c r="BF100" i="3"/>
  <c r="AM100" i="3"/>
  <c r="Q100" i="3"/>
  <c r="GT100" i="3"/>
  <c r="DO100" i="3"/>
  <c r="AG100" i="3"/>
  <c r="GK100" i="3"/>
  <c r="DB100" i="3"/>
  <c r="W100" i="3"/>
  <c r="GA100" i="3"/>
  <c r="CS100" i="3"/>
  <c r="J100" i="3"/>
  <c r="FN100" i="3"/>
  <c r="CI100" i="3"/>
  <c r="EH100" i="3"/>
  <c r="BC100" i="3"/>
  <c r="DY100" i="3"/>
  <c r="AP100" i="3"/>
  <c r="FE100" i="3"/>
  <c r="EU100" i="3"/>
  <c r="BV100" i="3"/>
  <c r="BM100" i="3"/>
  <c r="GX92" i="3"/>
  <c r="GP92" i="3"/>
  <c r="GH92" i="3"/>
  <c r="FZ92" i="3"/>
  <c r="FR92" i="3"/>
  <c r="FJ92" i="3"/>
  <c r="FB92" i="3"/>
  <c r="ET92" i="3"/>
  <c r="EL92" i="3"/>
  <c r="ED92" i="3"/>
  <c r="DV92" i="3"/>
  <c r="DN92" i="3"/>
  <c r="DF92" i="3"/>
  <c r="CX92" i="3"/>
  <c r="CP92" i="3"/>
  <c r="CH92" i="3"/>
  <c r="BZ92" i="3"/>
  <c r="BR92" i="3"/>
  <c r="BJ92" i="3"/>
  <c r="GW92" i="3"/>
  <c r="GO92" i="3"/>
  <c r="GG92" i="3"/>
  <c r="FY92" i="3"/>
  <c r="FQ92" i="3"/>
  <c r="FI92" i="3"/>
  <c r="FA92" i="3"/>
  <c r="ES92" i="3"/>
  <c r="EK92" i="3"/>
  <c r="EC92" i="3"/>
  <c r="DU92" i="3"/>
  <c r="DM92" i="3"/>
  <c r="DE92" i="3"/>
  <c r="CW92" i="3"/>
  <c r="CO92" i="3"/>
  <c r="CG92" i="3"/>
  <c r="BY92" i="3"/>
  <c r="BQ92" i="3"/>
  <c r="GQ92" i="3"/>
  <c r="GE92" i="3"/>
  <c r="FU92" i="3"/>
  <c r="FK92" i="3"/>
  <c r="EY92" i="3"/>
  <c r="EO92" i="3"/>
  <c r="EE92" i="3"/>
  <c r="DS92" i="3"/>
  <c r="DI92" i="3"/>
  <c r="CY92" i="3"/>
  <c r="CM92" i="3"/>
  <c r="CC92" i="3"/>
  <c r="BS92" i="3"/>
  <c r="BH92" i="3"/>
  <c r="AZ92" i="3"/>
  <c r="AR92" i="3"/>
  <c r="AJ92" i="3"/>
  <c r="AB92" i="3"/>
  <c r="T92" i="3"/>
  <c r="L92" i="3"/>
  <c r="GN92" i="3"/>
  <c r="GD92" i="3"/>
  <c r="FT92" i="3"/>
  <c r="FH92" i="3"/>
  <c r="EX92" i="3"/>
  <c r="EN92" i="3"/>
  <c r="EB92" i="3"/>
  <c r="DR92" i="3"/>
  <c r="DH92" i="3"/>
  <c r="CV92" i="3"/>
  <c r="CL92" i="3"/>
  <c r="CB92" i="3"/>
  <c r="BP92" i="3"/>
  <c r="BG92" i="3"/>
  <c r="AY92" i="3"/>
  <c r="AQ92" i="3"/>
  <c r="AI92" i="3"/>
  <c r="AA92" i="3"/>
  <c r="S92" i="3"/>
  <c r="K92" i="3"/>
  <c r="GY92" i="3"/>
  <c r="GM92" i="3"/>
  <c r="GC92" i="3"/>
  <c r="FS92" i="3"/>
  <c r="FG92" i="3"/>
  <c r="EW92" i="3"/>
  <c r="EM92" i="3"/>
  <c r="EA92" i="3"/>
  <c r="DQ92" i="3"/>
  <c r="DG92" i="3"/>
  <c r="CU92" i="3"/>
  <c r="CK92" i="3"/>
  <c r="CA92" i="3"/>
  <c r="BO92" i="3"/>
  <c r="BF92" i="3"/>
  <c r="AX92" i="3"/>
  <c r="AP92" i="3"/>
  <c r="AH92" i="3"/>
  <c r="Z92" i="3"/>
  <c r="R92" i="3"/>
  <c r="J92" i="3"/>
  <c r="GV92" i="3"/>
  <c r="GL92" i="3"/>
  <c r="GB92" i="3"/>
  <c r="FP92" i="3"/>
  <c r="FF92" i="3"/>
  <c r="EV92" i="3"/>
  <c r="EJ92" i="3"/>
  <c r="DZ92" i="3"/>
  <c r="DP92" i="3"/>
  <c r="DD92" i="3"/>
  <c r="CT92" i="3"/>
  <c r="CJ92" i="3"/>
  <c r="BX92" i="3"/>
  <c r="BN92" i="3"/>
  <c r="BE92" i="3"/>
  <c r="AW92" i="3"/>
  <c r="AO92" i="3"/>
  <c r="AG92" i="3"/>
  <c r="Y92" i="3"/>
  <c r="Q92" i="3"/>
  <c r="I92" i="3"/>
  <c r="GU92" i="3"/>
  <c r="GK92" i="3"/>
  <c r="GA92" i="3"/>
  <c r="FO92" i="3"/>
  <c r="FE92" i="3"/>
  <c r="EU92" i="3"/>
  <c r="EI92" i="3"/>
  <c r="DY92" i="3"/>
  <c r="DO92" i="3"/>
  <c r="DC92" i="3"/>
  <c r="CS92" i="3"/>
  <c r="CI92" i="3"/>
  <c r="BW92" i="3"/>
  <c r="BM92" i="3"/>
  <c r="BD92" i="3"/>
  <c r="AV92" i="3"/>
  <c r="AN92" i="3"/>
  <c r="AF92" i="3"/>
  <c r="X92" i="3"/>
  <c r="P92" i="3"/>
  <c r="H92" i="3"/>
  <c r="GS92" i="3"/>
  <c r="GI92" i="3"/>
  <c r="FW92" i="3"/>
  <c r="FM92" i="3"/>
  <c r="FC92" i="3"/>
  <c r="EQ92" i="3"/>
  <c r="EG92" i="3"/>
  <c r="DW92" i="3"/>
  <c r="DK92" i="3"/>
  <c r="DA92" i="3"/>
  <c r="CQ92" i="3"/>
  <c r="CE92" i="3"/>
  <c r="BU92" i="3"/>
  <c r="BK92" i="3"/>
  <c r="BB92" i="3"/>
  <c r="AT92" i="3"/>
  <c r="AL92" i="3"/>
  <c r="AD92" i="3"/>
  <c r="V92" i="3"/>
  <c r="N92" i="3"/>
  <c r="F92" i="3"/>
  <c r="FN92" i="3"/>
  <c r="DX92" i="3"/>
  <c r="CF92" i="3"/>
  <c r="AU92" i="3"/>
  <c r="O92" i="3"/>
  <c r="FL92" i="3"/>
  <c r="DT92" i="3"/>
  <c r="CD92" i="3"/>
  <c r="AS92" i="3"/>
  <c r="M92" i="3"/>
  <c r="GT92" i="3"/>
  <c r="FD92" i="3"/>
  <c r="DL92" i="3"/>
  <c r="BV92" i="3"/>
  <c r="AM92" i="3"/>
  <c r="G92" i="3"/>
  <c r="GR92" i="3"/>
  <c r="EZ92" i="3"/>
  <c r="DJ92" i="3"/>
  <c r="BT92" i="3"/>
  <c r="AK92" i="3"/>
  <c r="E92" i="3"/>
  <c r="GJ92" i="3"/>
  <c r="ER92" i="3"/>
  <c r="DB92" i="3"/>
  <c r="BL92" i="3"/>
  <c r="AE92" i="3"/>
  <c r="GF92" i="3"/>
  <c r="EP92" i="3"/>
  <c r="CZ92" i="3"/>
  <c r="BI92" i="3"/>
  <c r="AC92" i="3"/>
  <c r="FX92" i="3"/>
  <c r="EH92" i="3"/>
  <c r="CR92" i="3"/>
  <c r="BC92" i="3"/>
  <c r="W92" i="3"/>
  <c r="U92" i="3"/>
  <c r="BA92" i="3"/>
  <c r="FV92" i="3"/>
  <c r="EF92" i="3"/>
  <c r="CN92" i="3"/>
  <c r="GV84" i="3"/>
  <c r="GN84" i="3"/>
  <c r="GF84" i="3"/>
  <c r="FX84" i="3"/>
  <c r="FP84" i="3"/>
  <c r="FH84" i="3"/>
  <c r="EZ84" i="3"/>
  <c r="ER84" i="3"/>
  <c r="EJ84" i="3"/>
  <c r="EB84" i="3"/>
  <c r="DT84" i="3"/>
  <c r="DL84" i="3"/>
  <c r="DD84" i="3"/>
  <c r="CV84" i="3"/>
  <c r="CN84" i="3"/>
  <c r="CF84" i="3"/>
  <c r="BX84" i="3"/>
  <c r="BP84" i="3"/>
  <c r="BH84" i="3"/>
  <c r="AZ84" i="3"/>
  <c r="AR84" i="3"/>
  <c r="AJ84" i="3"/>
  <c r="AB84" i="3"/>
  <c r="T84" i="3"/>
  <c r="L84" i="3"/>
  <c r="GU84" i="3"/>
  <c r="GM84" i="3"/>
  <c r="GE84" i="3"/>
  <c r="FW84" i="3"/>
  <c r="FO84" i="3"/>
  <c r="FG84" i="3"/>
  <c r="EY84" i="3"/>
  <c r="EQ84" i="3"/>
  <c r="EI84" i="3"/>
  <c r="EA84" i="3"/>
  <c r="DS84" i="3"/>
  <c r="DK84" i="3"/>
  <c r="DC84" i="3"/>
  <c r="CU84" i="3"/>
  <c r="CM84" i="3"/>
  <c r="CE84" i="3"/>
  <c r="BW84" i="3"/>
  <c r="BO84" i="3"/>
  <c r="BG84" i="3"/>
  <c r="AY84" i="3"/>
  <c r="AQ84" i="3"/>
  <c r="AI84" i="3"/>
  <c r="AA84" i="3"/>
  <c r="S84" i="3"/>
  <c r="K84" i="3"/>
  <c r="GT84" i="3"/>
  <c r="GL84" i="3"/>
  <c r="GD84" i="3"/>
  <c r="FV84" i="3"/>
  <c r="FN84" i="3"/>
  <c r="FF84" i="3"/>
  <c r="EX84" i="3"/>
  <c r="EP84" i="3"/>
  <c r="EH84" i="3"/>
  <c r="DZ84" i="3"/>
  <c r="DR84" i="3"/>
  <c r="DJ84" i="3"/>
  <c r="DB84" i="3"/>
  <c r="CT84" i="3"/>
  <c r="CL84" i="3"/>
  <c r="CD84" i="3"/>
  <c r="BV84" i="3"/>
  <c r="BN84" i="3"/>
  <c r="BF84" i="3"/>
  <c r="AX84" i="3"/>
  <c r="AP84" i="3"/>
  <c r="AH84" i="3"/>
  <c r="Z84" i="3"/>
  <c r="R84" i="3"/>
  <c r="J84" i="3"/>
  <c r="GS84" i="3"/>
  <c r="GK84" i="3"/>
  <c r="GC84" i="3"/>
  <c r="FU84" i="3"/>
  <c r="FM84" i="3"/>
  <c r="FE84" i="3"/>
  <c r="EW84" i="3"/>
  <c r="EO84" i="3"/>
  <c r="EG84" i="3"/>
  <c r="DY84" i="3"/>
  <c r="DQ84" i="3"/>
  <c r="DI84" i="3"/>
  <c r="DA84" i="3"/>
  <c r="CS84" i="3"/>
  <c r="CK84" i="3"/>
  <c r="CC84" i="3"/>
  <c r="BU84" i="3"/>
  <c r="BM84" i="3"/>
  <c r="BE84" i="3"/>
  <c r="AW84" i="3"/>
  <c r="AO84" i="3"/>
  <c r="AG84" i="3"/>
  <c r="Y84" i="3"/>
  <c r="Q84" i="3"/>
  <c r="I84" i="3"/>
  <c r="GR84" i="3"/>
  <c r="GJ84" i="3"/>
  <c r="GB84" i="3"/>
  <c r="FT84" i="3"/>
  <c r="FL84" i="3"/>
  <c r="FD84" i="3"/>
  <c r="EV84" i="3"/>
  <c r="EN84" i="3"/>
  <c r="EF84" i="3"/>
  <c r="DX84" i="3"/>
  <c r="DP84" i="3"/>
  <c r="DH84" i="3"/>
  <c r="CZ84" i="3"/>
  <c r="CR84" i="3"/>
  <c r="CJ84" i="3"/>
  <c r="CB84" i="3"/>
  <c r="BT84" i="3"/>
  <c r="BL84" i="3"/>
  <c r="BD84" i="3"/>
  <c r="AV84" i="3"/>
  <c r="AN84" i="3"/>
  <c r="AF84" i="3"/>
  <c r="X84" i="3"/>
  <c r="P84" i="3"/>
  <c r="H84" i="3"/>
  <c r="GY84" i="3"/>
  <c r="GQ84" i="3"/>
  <c r="GI84" i="3"/>
  <c r="GA84" i="3"/>
  <c r="FS84" i="3"/>
  <c r="FK84" i="3"/>
  <c r="FC84" i="3"/>
  <c r="EU84" i="3"/>
  <c r="EM84" i="3"/>
  <c r="EE84" i="3"/>
  <c r="DW84" i="3"/>
  <c r="DO84" i="3"/>
  <c r="DG84" i="3"/>
  <c r="CY84" i="3"/>
  <c r="CQ84" i="3"/>
  <c r="CI84" i="3"/>
  <c r="CA84" i="3"/>
  <c r="BS84" i="3"/>
  <c r="BK84" i="3"/>
  <c r="BC84" i="3"/>
  <c r="AU84" i="3"/>
  <c r="AM84" i="3"/>
  <c r="AE84" i="3"/>
  <c r="W84" i="3"/>
  <c r="O84" i="3"/>
  <c r="G84" i="3"/>
  <c r="GX84" i="3"/>
  <c r="GP84" i="3"/>
  <c r="GH84" i="3"/>
  <c r="FZ84" i="3"/>
  <c r="FR84" i="3"/>
  <c r="FJ84" i="3"/>
  <c r="FB84" i="3"/>
  <c r="ET84" i="3"/>
  <c r="EL84" i="3"/>
  <c r="ED84" i="3"/>
  <c r="DV84" i="3"/>
  <c r="DN84" i="3"/>
  <c r="FY84" i="3"/>
  <c r="DM84" i="3"/>
  <c r="CG84" i="3"/>
  <c r="BA84" i="3"/>
  <c r="U84" i="3"/>
  <c r="FQ84" i="3"/>
  <c r="DF84" i="3"/>
  <c r="BZ84" i="3"/>
  <c r="AT84" i="3"/>
  <c r="N84" i="3"/>
  <c r="FI84" i="3"/>
  <c r="DE84" i="3"/>
  <c r="BY84" i="3"/>
  <c r="AS84" i="3"/>
  <c r="M84" i="3"/>
  <c r="FA84" i="3"/>
  <c r="CX84" i="3"/>
  <c r="BR84" i="3"/>
  <c r="AL84" i="3"/>
  <c r="F84" i="3"/>
  <c r="ES84" i="3"/>
  <c r="CW84" i="3"/>
  <c r="BQ84" i="3"/>
  <c r="AK84" i="3"/>
  <c r="E84" i="3"/>
  <c r="GW84" i="3"/>
  <c r="EK84" i="3"/>
  <c r="CP84" i="3"/>
  <c r="BJ84" i="3"/>
  <c r="AD84" i="3"/>
  <c r="GO84" i="3"/>
  <c r="EC84" i="3"/>
  <c r="CO84" i="3"/>
  <c r="BI84" i="3"/>
  <c r="AC84" i="3"/>
  <c r="GG84" i="3"/>
  <c r="DU84" i="3"/>
  <c r="CH84" i="3"/>
  <c r="BB84" i="3"/>
  <c r="V84" i="3"/>
  <c r="GV76" i="3"/>
  <c r="GN76" i="3"/>
  <c r="GF76" i="3"/>
  <c r="FX76" i="3"/>
  <c r="FP76" i="3"/>
  <c r="FH76" i="3"/>
  <c r="EZ76" i="3"/>
  <c r="ER76" i="3"/>
  <c r="EJ76" i="3"/>
  <c r="EB76" i="3"/>
  <c r="DT76" i="3"/>
  <c r="DL76" i="3"/>
  <c r="DD76" i="3"/>
  <c r="CV76" i="3"/>
  <c r="CN76" i="3"/>
  <c r="CF76" i="3"/>
  <c r="BX76" i="3"/>
  <c r="BP76" i="3"/>
  <c r="BH76" i="3"/>
  <c r="AZ76" i="3"/>
  <c r="AR76" i="3"/>
  <c r="AJ76" i="3"/>
  <c r="AB76" i="3"/>
  <c r="T76" i="3"/>
  <c r="L76" i="3"/>
  <c r="GU76" i="3"/>
  <c r="GM76" i="3"/>
  <c r="GE76" i="3"/>
  <c r="FW76" i="3"/>
  <c r="FO76" i="3"/>
  <c r="FG76" i="3"/>
  <c r="EY76" i="3"/>
  <c r="EQ76" i="3"/>
  <c r="EI76" i="3"/>
  <c r="EA76" i="3"/>
  <c r="DS76" i="3"/>
  <c r="DK76" i="3"/>
  <c r="DC76" i="3"/>
  <c r="CU76" i="3"/>
  <c r="CM76" i="3"/>
  <c r="CE76" i="3"/>
  <c r="BW76" i="3"/>
  <c r="BO76" i="3"/>
  <c r="BG76" i="3"/>
  <c r="AY76" i="3"/>
  <c r="AQ76" i="3"/>
  <c r="AI76" i="3"/>
  <c r="AA76" i="3"/>
  <c r="S76" i="3"/>
  <c r="K76" i="3"/>
  <c r="GT76" i="3"/>
  <c r="GL76" i="3"/>
  <c r="GD76" i="3"/>
  <c r="FV76" i="3"/>
  <c r="FN76" i="3"/>
  <c r="FF76" i="3"/>
  <c r="EX76" i="3"/>
  <c r="EP76" i="3"/>
  <c r="EH76" i="3"/>
  <c r="DZ76" i="3"/>
  <c r="DR76" i="3"/>
  <c r="DJ76" i="3"/>
  <c r="DB76" i="3"/>
  <c r="CT76" i="3"/>
  <c r="CL76" i="3"/>
  <c r="CD76" i="3"/>
  <c r="BV76" i="3"/>
  <c r="BN76" i="3"/>
  <c r="BF76" i="3"/>
  <c r="AX76" i="3"/>
  <c r="AP76" i="3"/>
  <c r="AH76" i="3"/>
  <c r="Z76" i="3"/>
  <c r="R76" i="3"/>
  <c r="J76" i="3"/>
  <c r="GS76" i="3"/>
  <c r="GK76" i="3"/>
  <c r="GC76" i="3"/>
  <c r="FU76" i="3"/>
  <c r="FM76" i="3"/>
  <c r="FE76" i="3"/>
  <c r="EW76" i="3"/>
  <c r="EO76" i="3"/>
  <c r="EG76" i="3"/>
  <c r="DY76" i="3"/>
  <c r="DQ76" i="3"/>
  <c r="DI76" i="3"/>
  <c r="DA76" i="3"/>
  <c r="CS76" i="3"/>
  <c r="CK76" i="3"/>
  <c r="CC76" i="3"/>
  <c r="BU76" i="3"/>
  <c r="BM76" i="3"/>
  <c r="BE76" i="3"/>
  <c r="AW76" i="3"/>
  <c r="AO76" i="3"/>
  <c r="AG76" i="3"/>
  <c r="Y76" i="3"/>
  <c r="Q76" i="3"/>
  <c r="I76" i="3"/>
  <c r="FD76" i="3"/>
  <c r="CZ76" i="3"/>
  <c r="CJ76" i="3"/>
  <c r="CB76" i="3"/>
  <c r="BL76" i="3"/>
  <c r="BD76" i="3"/>
  <c r="AV76" i="3"/>
  <c r="AF76" i="3"/>
  <c r="X76" i="3"/>
  <c r="P76" i="3"/>
  <c r="GR76" i="3"/>
  <c r="GJ76" i="3"/>
  <c r="GB76" i="3"/>
  <c r="FT76" i="3"/>
  <c r="FL76" i="3"/>
  <c r="EV76" i="3"/>
  <c r="EN76" i="3"/>
  <c r="EF76" i="3"/>
  <c r="DX76" i="3"/>
  <c r="DP76" i="3"/>
  <c r="DH76" i="3"/>
  <c r="CR76" i="3"/>
  <c r="BT76" i="3"/>
  <c r="AN76" i="3"/>
  <c r="H76" i="3"/>
  <c r="GY76" i="3"/>
  <c r="GQ76" i="3"/>
  <c r="GI76" i="3"/>
  <c r="GA76" i="3"/>
  <c r="FS76" i="3"/>
  <c r="FK76" i="3"/>
  <c r="FC76" i="3"/>
  <c r="EU76" i="3"/>
  <c r="EM76" i="3"/>
  <c r="EE76" i="3"/>
  <c r="DW76" i="3"/>
  <c r="DO76" i="3"/>
  <c r="DG76" i="3"/>
  <c r="CY76" i="3"/>
  <c r="CQ76" i="3"/>
  <c r="CI76" i="3"/>
  <c r="CA76" i="3"/>
  <c r="BS76" i="3"/>
  <c r="BK76" i="3"/>
  <c r="BC76" i="3"/>
  <c r="AU76" i="3"/>
  <c r="AM76" i="3"/>
  <c r="AE76" i="3"/>
  <c r="W76" i="3"/>
  <c r="O76" i="3"/>
  <c r="G76" i="3"/>
  <c r="GX76" i="3"/>
  <c r="GP76" i="3"/>
  <c r="GH76" i="3"/>
  <c r="FZ76" i="3"/>
  <c r="FR76" i="3"/>
  <c r="FJ76" i="3"/>
  <c r="FB76" i="3"/>
  <c r="ET76" i="3"/>
  <c r="EL76" i="3"/>
  <c r="ED76" i="3"/>
  <c r="DV76" i="3"/>
  <c r="DN76" i="3"/>
  <c r="DF76" i="3"/>
  <c r="CX76" i="3"/>
  <c r="CP76" i="3"/>
  <c r="CH76" i="3"/>
  <c r="BZ76" i="3"/>
  <c r="BR76" i="3"/>
  <c r="BJ76" i="3"/>
  <c r="BB76" i="3"/>
  <c r="AT76" i="3"/>
  <c r="AL76" i="3"/>
  <c r="AD76" i="3"/>
  <c r="V76" i="3"/>
  <c r="N76" i="3"/>
  <c r="F76" i="3"/>
  <c r="GG76" i="3"/>
  <c r="DU76" i="3"/>
  <c r="BI76" i="3"/>
  <c r="FY76" i="3"/>
  <c r="DM76" i="3"/>
  <c r="BA76" i="3"/>
  <c r="FQ76" i="3"/>
  <c r="DE76" i="3"/>
  <c r="AS76" i="3"/>
  <c r="CO76" i="3"/>
  <c r="ES76" i="3"/>
  <c r="FI76" i="3"/>
  <c r="CW76" i="3"/>
  <c r="AK76" i="3"/>
  <c r="FA76" i="3"/>
  <c r="AC76" i="3"/>
  <c r="CG76" i="3"/>
  <c r="U76" i="3"/>
  <c r="GW76" i="3"/>
  <c r="EK76" i="3"/>
  <c r="BY76" i="3"/>
  <c r="M76" i="3"/>
  <c r="GO76" i="3"/>
  <c r="EC76" i="3"/>
  <c r="BQ76" i="3"/>
  <c r="E76" i="3"/>
  <c r="GU95" i="3"/>
  <c r="GM95" i="3"/>
  <c r="GE95" i="3"/>
  <c r="FW95" i="3"/>
  <c r="FO95" i="3"/>
  <c r="FG95" i="3"/>
  <c r="EY95" i="3"/>
  <c r="EQ95" i="3"/>
  <c r="EI95" i="3"/>
  <c r="EA95" i="3"/>
  <c r="DS95" i="3"/>
  <c r="DK95" i="3"/>
  <c r="DC95" i="3"/>
  <c r="CU95" i="3"/>
  <c r="CM95" i="3"/>
  <c r="CE95" i="3"/>
  <c r="BW95" i="3"/>
  <c r="BO95" i="3"/>
  <c r="BG95" i="3"/>
  <c r="AY95" i="3"/>
  <c r="AQ95" i="3"/>
  <c r="AI95" i="3"/>
  <c r="AA95" i="3"/>
  <c r="S95" i="3"/>
  <c r="K95" i="3"/>
  <c r="GT95" i="3"/>
  <c r="GL95" i="3"/>
  <c r="GD95" i="3"/>
  <c r="FV95" i="3"/>
  <c r="FN95" i="3"/>
  <c r="FF95" i="3"/>
  <c r="EX95" i="3"/>
  <c r="EP95" i="3"/>
  <c r="EH95" i="3"/>
  <c r="DZ95" i="3"/>
  <c r="DR95" i="3"/>
  <c r="DJ95" i="3"/>
  <c r="DB95" i="3"/>
  <c r="CT95" i="3"/>
  <c r="CL95" i="3"/>
  <c r="CD95" i="3"/>
  <c r="BV95" i="3"/>
  <c r="BN95" i="3"/>
  <c r="BF95" i="3"/>
  <c r="AX95" i="3"/>
  <c r="AP95" i="3"/>
  <c r="AH95" i="3"/>
  <c r="Z95" i="3"/>
  <c r="R95" i="3"/>
  <c r="J95" i="3"/>
  <c r="GS95" i="3"/>
  <c r="GK95" i="3"/>
  <c r="GC95" i="3"/>
  <c r="FU95" i="3"/>
  <c r="FM95" i="3"/>
  <c r="FE95" i="3"/>
  <c r="EW95" i="3"/>
  <c r="EO95" i="3"/>
  <c r="EG95" i="3"/>
  <c r="DY95" i="3"/>
  <c r="DQ95" i="3"/>
  <c r="DI95" i="3"/>
  <c r="DA95" i="3"/>
  <c r="CS95" i="3"/>
  <c r="CK95" i="3"/>
  <c r="CC95" i="3"/>
  <c r="BU95" i="3"/>
  <c r="BM95" i="3"/>
  <c r="BE95" i="3"/>
  <c r="AW95" i="3"/>
  <c r="AO95" i="3"/>
  <c r="AG95" i="3"/>
  <c r="Y95" i="3"/>
  <c r="Q95" i="3"/>
  <c r="I95" i="3"/>
  <c r="GR95" i="3"/>
  <c r="GJ95" i="3"/>
  <c r="GB95" i="3"/>
  <c r="FT95" i="3"/>
  <c r="FL95" i="3"/>
  <c r="FD95" i="3"/>
  <c r="EV95" i="3"/>
  <c r="EN95" i="3"/>
  <c r="EF95" i="3"/>
  <c r="DX95" i="3"/>
  <c r="DP95" i="3"/>
  <c r="DH95" i="3"/>
  <c r="CZ95" i="3"/>
  <c r="CR95" i="3"/>
  <c r="CJ95" i="3"/>
  <c r="CB95" i="3"/>
  <c r="BT95" i="3"/>
  <c r="BL95" i="3"/>
  <c r="BD95" i="3"/>
  <c r="AV95" i="3"/>
  <c r="AN95" i="3"/>
  <c r="AF95" i="3"/>
  <c r="X95" i="3"/>
  <c r="P95" i="3"/>
  <c r="H95" i="3"/>
  <c r="GW95" i="3"/>
  <c r="GO95" i="3"/>
  <c r="GG95" i="3"/>
  <c r="FY95" i="3"/>
  <c r="FQ95" i="3"/>
  <c r="FI95" i="3"/>
  <c r="FA95" i="3"/>
  <c r="ES95" i="3"/>
  <c r="EK95" i="3"/>
  <c r="EC95" i="3"/>
  <c r="DU95" i="3"/>
  <c r="DM95" i="3"/>
  <c r="DE95" i="3"/>
  <c r="CW95" i="3"/>
  <c r="CO95" i="3"/>
  <c r="CG95" i="3"/>
  <c r="BY95" i="3"/>
  <c r="BQ95" i="3"/>
  <c r="BI95" i="3"/>
  <c r="BA95" i="3"/>
  <c r="AS95" i="3"/>
  <c r="AK95" i="3"/>
  <c r="AC95" i="3"/>
  <c r="U95" i="3"/>
  <c r="M95" i="3"/>
  <c r="E95" i="3"/>
  <c r="GV95" i="3"/>
  <c r="GN95" i="3"/>
  <c r="GF95" i="3"/>
  <c r="FX95" i="3"/>
  <c r="FP95" i="3"/>
  <c r="FH95" i="3"/>
  <c r="EZ95" i="3"/>
  <c r="ER95" i="3"/>
  <c r="EJ95" i="3"/>
  <c r="EB95" i="3"/>
  <c r="DT95" i="3"/>
  <c r="DL95" i="3"/>
  <c r="DD95" i="3"/>
  <c r="CV95" i="3"/>
  <c r="CN95" i="3"/>
  <c r="CF95" i="3"/>
  <c r="BX95" i="3"/>
  <c r="BP95" i="3"/>
  <c r="BH95" i="3"/>
  <c r="AZ95" i="3"/>
  <c r="AR95" i="3"/>
  <c r="AJ95" i="3"/>
  <c r="AB95" i="3"/>
  <c r="T95" i="3"/>
  <c r="L95" i="3"/>
  <c r="GY95" i="3"/>
  <c r="FS95" i="3"/>
  <c r="EM95" i="3"/>
  <c r="DG95" i="3"/>
  <c r="CA95" i="3"/>
  <c r="AU95" i="3"/>
  <c r="O95" i="3"/>
  <c r="GX95" i="3"/>
  <c r="FR95" i="3"/>
  <c r="EL95" i="3"/>
  <c r="DF95" i="3"/>
  <c r="BZ95" i="3"/>
  <c r="AT95" i="3"/>
  <c r="N95" i="3"/>
  <c r="GQ95" i="3"/>
  <c r="FK95" i="3"/>
  <c r="EE95" i="3"/>
  <c r="CY95" i="3"/>
  <c r="BS95" i="3"/>
  <c r="AM95" i="3"/>
  <c r="G95" i="3"/>
  <c r="GP95" i="3"/>
  <c r="FJ95" i="3"/>
  <c r="ED95" i="3"/>
  <c r="CX95" i="3"/>
  <c r="BR95" i="3"/>
  <c r="AL95" i="3"/>
  <c r="F95" i="3"/>
  <c r="GI95" i="3"/>
  <c r="FC95" i="3"/>
  <c r="DW95" i="3"/>
  <c r="CQ95" i="3"/>
  <c r="BK95" i="3"/>
  <c r="AE95" i="3"/>
  <c r="GA95" i="3"/>
  <c r="EU95" i="3"/>
  <c r="DO95" i="3"/>
  <c r="CI95" i="3"/>
  <c r="BC95" i="3"/>
  <c r="W95" i="3"/>
  <c r="FB95" i="3"/>
  <c r="AD95" i="3"/>
  <c r="ET95" i="3"/>
  <c r="V95" i="3"/>
  <c r="DV95" i="3"/>
  <c r="DN95" i="3"/>
  <c r="CP95" i="3"/>
  <c r="CH95" i="3"/>
  <c r="GH95" i="3"/>
  <c r="BJ95" i="3"/>
  <c r="FZ95" i="3"/>
  <c r="BB95" i="3"/>
  <c r="GV105" i="3"/>
  <c r="GN105" i="3"/>
  <c r="GF105" i="3"/>
  <c r="FX105" i="3"/>
  <c r="FP105" i="3"/>
  <c r="FH105" i="3"/>
  <c r="GX105" i="3"/>
  <c r="GO105" i="3"/>
  <c r="GE105" i="3"/>
  <c r="FV105" i="3"/>
  <c r="FM105" i="3"/>
  <c r="FD105" i="3"/>
  <c r="EV105" i="3"/>
  <c r="EN105" i="3"/>
  <c r="EF105" i="3"/>
  <c r="DX105" i="3"/>
  <c r="DP105" i="3"/>
  <c r="DH105" i="3"/>
  <c r="CZ105" i="3"/>
  <c r="CR105" i="3"/>
  <c r="CJ105" i="3"/>
  <c r="CB105" i="3"/>
  <c r="BT105" i="3"/>
  <c r="BL105" i="3"/>
  <c r="BD105" i="3"/>
  <c r="AV105" i="3"/>
  <c r="AN105" i="3"/>
  <c r="AF105" i="3"/>
  <c r="X105" i="3"/>
  <c r="P105" i="3"/>
  <c r="H105" i="3"/>
  <c r="GW105" i="3"/>
  <c r="GM105" i="3"/>
  <c r="GD105" i="3"/>
  <c r="FU105" i="3"/>
  <c r="FL105" i="3"/>
  <c r="FC105" i="3"/>
  <c r="EU105" i="3"/>
  <c r="EM105" i="3"/>
  <c r="EE105" i="3"/>
  <c r="DW105" i="3"/>
  <c r="DO105" i="3"/>
  <c r="DG105" i="3"/>
  <c r="CY105" i="3"/>
  <c r="CQ105" i="3"/>
  <c r="CI105" i="3"/>
  <c r="CA105" i="3"/>
  <c r="BS105" i="3"/>
  <c r="BK105" i="3"/>
  <c r="BC105" i="3"/>
  <c r="AU105" i="3"/>
  <c r="AM105" i="3"/>
  <c r="AE105" i="3"/>
  <c r="W105" i="3"/>
  <c r="O105" i="3"/>
  <c r="G105" i="3"/>
  <c r="GU105" i="3"/>
  <c r="GL105" i="3"/>
  <c r="GC105" i="3"/>
  <c r="FT105" i="3"/>
  <c r="FK105" i="3"/>
  <c r="FB105" i="3"/>
  <c r="ET105" i="3"/>
  <c r="EL105" i="3"/>
  <c r="ED105" i="3"/>
  <c r="DV105" i="3"/>
  <c r="DN105" i="3"/>
  <c r="DF105" i="3"/>
  <c r="CX105" i="3"/>
  <c r="CP105" i="3"/>
  <c r="CH105" i="3"/>
  <c r="BZ105" i="3"/>
  <c r="BR105" i="3"/>
  <c r="BJ105" i="3"/>
  <c r="BB105" i="3"/>
  <c r="AT105" i="3"/>
  <c r="AL105" i="3"/>
  <c r="AD105" i="3"/>
  <c r="V105" i="3"/>
  <c r="N105" i="3"/>
  <c r="F105" i="3"/>
  <c r="GT105" i="3"/>
  <c r="GK105" i="3"/>
  <c r="GB105" i="3"/>
  <c r="FS105" i="3"/>
  <c r="FJ105" i="3"/>
  <c r="FA105" i="3"/>
  <c r="ES105" i="3"/>
  <c r="EK105" i="3"/>
  <c r="EC105" i="3"/>
  <c r="DU105" i="3"/>
  <c r="DM105" i="3"/>
  <c r="DE105" i="3"/>
  <c r="CW105" i="3"/>
  <c r="CO105" i="3"/>
  <c r="CG105" i="3"/>
  <c r="BY105" i="3"/>
  <c r="BQ105" i="3"/>
  <c r="BI105" i="3"/>
  <c r="BA105" i="3"/>
  <c r="AS105" i="3"/>
  <c r="AK105" i="3"/>
  <c r="AC105" i="3"/>
  <c r="U105" i="3"/>
  <c r="M105" i="3"/>
  <c r="E105" i="3"/>
  <c r="GS105" i="3"/>
  <c r="GJ105" i="3"/>
  <c r="GA105" i="3"/>
  <c r="FR105" i="3"/>
  <c r="FI105" i="3"/>
  <c r="EZ105" i="3"/>
  <c r="ER105" i="3"/>
  <c r="EJ105" i="3"/>
  <c r="EB105" i="3"/>
  <c r="DT105" i="3"/>
  <c r="DL105" i="3"/>
  <c r="DD105" i="3"/>
  <c r="CV105" i="3"/>
  <c r="CN105" i="3"/>
  <c r="CF105" i="3"/>
  <c r="BX105" i="3"/>
  <c r="BP105" i="3"/>
  <c r="BH105" i="3"/>
  <c r="AZ105" i="3"/>
  <c r="AR105" i="3"/>
  <c r="AJ105" i="3"/>
  <c r="AB105" i="3"/>
  <c r="T105" i="3"/>
  <c r="L105" i="3"/>
  <c r="GQ105" i="3"/>
  <c r="GH105" i="3"/>
  <c r="FY105" i="3"/>
  <c r="FO105" i="3"/>
  <c r="FF105" i="3"/>
  <c r="EX105" i="3"/>
  <c r="EP105" i="3"/>
  <c r="EH105" i="3"/>
  <c r="DZ105" i="3"/>
  <c r="DR105" i="3"/>
  <c r="DJ105" i="3"/>
  <c r="DB105" i="3"/>
  <c r="CT105" i="3"/>
  <c r="CL105" i="3"/>
  <c r="CD105" i="3"/>
  <c r="BV105" i="3"/>
  <c r="BN105" i="3"/>
  <c r="BF105" i="3"/>
  <c r="AX105" i="3"/>
  <c r="AP105" i="3"/>
  <c r="AH105" i="3"/>
  <c r="Z105" i="3"/>
  <c r="R105" i="3"/>
  <c r="J105" i="3"/>
  <c r="GY105" i="3"/>
  <c r="FN105" i="3"/>
  <c r="EG105" i="3"/>
  <c r="DA105" i="3"/>
  <c r="BU105" i="3"/>
  <c r="AO105" i="3"/>
  <c r="I105" i="3"/>
  <c r="GR105" i="3"/>
  <c r="FG105" i="3"/>
  <c r="EA105" i="3"/>
  <c r="CU105" i="3"/>
  <c r="BO105" i="3"/>
  <c r="AI105" i="3"/>
  <c r="GP105" i="3"/>
  <c r="FE105" i="3"/>
  <c r="DY105" i="3"/>
  <c r="CS105" i="3"/>
  <c r="BM105" i="3"/>
  <c r="AG105" i="3"/>
  <c r="GI105" i="3"/>
  <c r="EY105" i="3"/>
  <c r="DS105" i="3"/>
  <c r="CM105" i="3"/>
  <c r="BG105" i="3"/>
  <c r="AA105" i="3"/>
  <c r="FW105" i="3"/>
  <c r="EO105" i="3"/>
  <c r="DI105" i="3"/>
  <c r="CC105" i="3"/>
  <c r="AW105" i="3"/>
  <c r="Q105" i="3"/>
  <c r="FZ105" i="3"/>
  <c r="CK105" i="3"/>
  <c r="K105" i="3"/>
  <c r="FQ105" i="3"/>
  <c r="CE105" i="3"/>
  <c r="EW105" i="3"/>
  <c r="BW105" i="3"/>
  <c r="EQ105" i="3"/>
  <c r="BE105" i="3"/>
  <c r="EI105" i="3"/>
  <c r="AY105" i="3"/>
  <c r="DK105" i="3"/>
  <c r="Y105" i="3"/>
  <c r="GG105" i="3"/>
  <c r="DC105" i="3"/>
  <c r="S105" i="3"/>
  <c r="AQ105" i="3"/>
  <c r="DQ105" i="3"/>
  <c r="GW81" i="3"/>
  <c r="GO81" i="3"/>
  <c r="GG81" i="3"/>
  <c r="FY81" i="3"/>
  <c r="FQ81" i="3"/>
  <c r="FI81" i="3"/>
  <c r="FA81" i="3"/>
  <c r="ES81" i="3"/>
  <c r="EK81" i="3"/>
  <c r="EC81" i="3"/>
  <c r="DU81" i="3"/>
  <c r="DM81" i="3"/>
  <c r="DE81" i="3"/>
  <c r="CW81" i="3"/>
  <c r="CO81" i="3"/>
  <c r="CG81" i="3"/>
  <c r="BY81" i="3"/>
  <c r="BQ81" i="3"/>
  <c r="BI81" i="3"/>
  <c r="BA81" i="3"/>
  <c r="AS81" i="3"/>
  <c r="AK81" i="3"/>
  <c r="AC81" i="3"/>
  <c r="U81" i="3"/>
  <c r="M81" i="3"/>
  <c r="E81" i="3"/>
  <c r="GU81" i="3"/>
  <c r="GM81" i="3"/>
  <c r="GE81" i="3"/>
  <c r="FW81" i="3"/>
  <c r="FO81" i="3"/>
  <c r="FG81" i="3"/>
  <c r="EY81" i="3"/>
  <c r="EQ81" i="3"/>
  <c r="EI81" i="3"/>
  <c r="EA81" i="3"/>
  <c r="DS81" i="3"/>
  <c r="DK81" i="3"/>
  <c r="DC81" i="3"/>
  <c r="CU81" i="3"/>
  <c r="CM81" i="3"/>
  <c r="CE81" i="3"/>
  <c r="BW81" i="3"/>
  <c r="BO81" i="3"/>
  <c r="BG81" i="3"/>
  <c r="AY81" i="3"/>
  <c r="AQ81" i="3"/>
  <c r="AI81" i="3"/>
  <c r="AA81" i="3"/>
  <c r="S81" i="3"/>
  <c r="K81" i="3"/>
  <c r="GT81" i="3"/>
  <c r="GL81" i="3"/>
  <c r="GD81" i="3"/>
  <c r="FV81" i="3"/>
  <c r="FN81" i="3"/>
  <c r="FF81" i="3"/>
  <c r="EX81" i="3"/>
  <c r="EP81" i="3"/>
  <c r="EH81" i="3"/>
  <c r="DZ81" i="3"/>
  <c r="DR81" i="3"/>
  <c r="DJ81" i="3"/>
  <c r="DB81" i="3"/>
  <c r="CT81" i="3"/>
  <c r="CL81" i="3"/>
  <c r="CD81" i="3"/>
  <c r="BV81" i="3"/>
  <c r="BN81" i="3"/>
  <c r="BF81" i="3"/>
  <c r="AX81" i="3"/>
  <c r="AP81" i="3"/>
  <c r="AH81" i="3"/>
  <c r="Z81" i="3"/>
  <c r="R81" i="3"/>
  <c r="J81" i="3"/>
  <c r="GP81" i="3"/>
  <c r="GB81" i="3"/>
  <c r="FP81" i="3"/>
  <c r="FC81" i="3"/>
  <c r="EO81" i="3"/>
  <c r="ED81" i="3"/>
  <c r="DP81" i="3"/>
  <c r="DD81" i="3"/>
  <c r="CQ81" i="3"/>
  <c r="CC81" i="3"/>
  <c r="BR81" i="3"/>
  <c r="BD81" i="3"/>
  <c r="AR81" i="3"/>
  <c r="AE81" i="3"/>
  <c r="Q81" i="3"/>
  <c r="F81" i="3"/>
  <c r="GN81" i="3"/>
  <c r="GA81" i="3"/>
  <c r="FM81" i="3"/>
  <c r="FB81" i="3"/>
  <c r="EN81" i="3"/>
  <c r="EB81" i="3"/>
  <c r="DO81" i="3"/>
  <c r="DA81" i="3"/>
  <c r="CP81" i="3"/>
  <c r="CB81" i="3"/>
  <c r="BP81" i="3"/>
  <c r="BC81" i="3"/>
  <c r="AO81" i="3"/>
  <c r="AD81" i="3"/>
  <c r="P81" i="3"/>
  <c r="FR81" i="3"/>
  <c r="DQ81" i="3"/>
  <c r="BE81" i="3"/>
  <c r="G81" i="3"/>
  <c r="GY81" i="3"/>
  <c r="GK81" i="3"/>
  <c r="FZ81" i="3"/>
  <c r="FL81" i="3"/>
  <c r="EZ81" i="3"/>
  <c r="EM81" i="3"/>
  <c r="DY81" i="3"/>
  <c r="DN81" i="3"/>
  <c r="CZ81" i="3"/>
  <c r="CN81" i="3"/>
  <c r="CA81" i="3"/>
  <c r="BM81" i="3"/>
  <c r="BB81" i="3"/>
  <c r="AN81" i="3"/>
  <c r="AB81" i="3"/>
  <c r="O81" i="3"/>
  <c r="GQ81" i="3"/>
  <c r="EE81" i="3"/>
  <c r="CF81" i="3"/>
  <c r="AF81" i="3"/>
  <c r="GX81" i="3"/>
  <c r="GJ81" i="3"/>
  <c r="FX81" i="3"/>
  <c r="FK81" i="3"/>
  <c r="EW81" i="3"/>
  <c r="EL81" i="3"/>
  <c r="DX81" i="3"/>
  <c r="DL81" i="3"/>
  <c r="CY81" i="3"/>
  <c r="CK81" i="3"/>
  <c r="BZ81" i="3"/>
  <c r="BL81" i="3"/>
  <c r="AZ81" i="3"/>
  <c r="AM81" i="3"/>
  <c r="Y81" i="3"/>
  <c r="N81" i="3"/>
  <c r="FD81" i="3"/>
  <c r="CR81" i="3"/>
  <c r="AT81" i="3"/>
  <c r="GV81" i="3"/>
  <c r="GI81" i="3"/>
  <c r="FU81" i="3"/>
  <c r="FJ81" i="3"/>
  <c r="EV81" i="3"/>
  <c r="EJ81" i="3"/>
  <c r="DW81" i="3"/>
  <c r="DI81" i="3"/>
  <c r="CX81" i="3"/>
  <c r="CJ81" i="3"/>
  <c r="BX81" i="3"/>
  <c r="BK81" i="3"/>
  <c r="AW81" i="3"/>
  <c r="AL81" i="3"/>
  <c r="X81" i="3"/>
  <c r="L81" i="3"/>
  <c r="GS81" i="3"/>
  <c r="GH81" i="3"/>
  <c r="FT81" i="3"/>
  <c r="FH81" i="3"/>
  <c r="EU81" i="3"/>
  <c r="EG81" i="3"/>
  <c r="DV81" i="3"/>
  <c r="DH81" i="3"/>
  <c r="CV81" i="3"/>
  <c r="CI81" i="3"/>
  <c r="BU81" i="3"/>
  <c r="BJ81" i="3"/>
  <c r="AV81" i="3"/>
  <c r="AJ81" i="3"/>
  <c r="W81" i="3"/>
  <c r="I81" i="3"/>
  <c r="GR81" i="3"/>
  <c r="GF81" i="3"/>
  <c r="FS81" i="3"/>
  <c r="FE81" i="3"/>
  <c r="ET81" i="3"/>
  <c r="EF81" i="3"/>
  <c r="DT81" i="3"/>
  <c r="DG81" i="3"/>
  <c r="CS81" i="3"/>
  <c r="CH81" i="3"/>
  <c r="BT81" i="3"/>
  <c r="BH81" i="3"/>
  <c r="AU81" i="3"/>
  <c r="AG81" i="3"/>
  <c r="V81" i="3"/>
  <c r="H81" i="3"/>
  <c r="GC81" i="3"/>
  <c r="ER81" i="3"/>
  <c r="DF81" i="3"/>
  <c r="BS81" i="3"/>
  <c r="T81" i="3"/>
  <c r="GR72" i="3"/>
  <c r="GJ72" i="3"/>
  <c r="GB72" i="3"/>
  <c r="FT72" i="3"/>
  <c r="FL72" i="3"/>
  <c r="FD72" i="3"/>
  <c r="EV72" i="3"/>
  <c r="EN72" i="3"/>
  <c r="EF72" i="3"/>
  <c r="DX72" i="3"/>
  <c r="DP72" i="3"/>
  <c r="DH72" i="3"/>
  <c r="CZ72" i="3"/>
  <c r="CR72" i="3"/>
  <c r="CJ72" i="3"/>
  <c r="CB72" i="3"/>
  <c r="BT72" i="3"/>
  <c r="BL72" i="3"/>
  <c r="BD72" i="3"/>
  <c r="AV72" i="3"/>
  <c r="AN72" i="3"/>
  <c r="AF72" i="3"/>
  <c r="X72" i="3"/>
  <c r="P72" i="3"/>
  <c r="H72" i="3"/>
  <c r="GY72" i="3"/>
  <c r="GQ72" i="3"/>
  <c r="GI72" i="3"/>
  <c r="GA72" i="3"/>
  <c r="FS72" i="3"/>
  <c r="FK72" i="3"/>
  <c r="FC72" i="3"/>
  <c r="EU72" i="3"/>
  <c r="EM72" i="3"/>
  <c r="EE72" i="3"/>
  <c r="DW72" i="3"/>
  <c r="DO72" i="3"/>
  <c r="DG72" i="3"/>
  <c r="CY72" i="3"/>
  <c r="CQ72" i="3"/>
  <c r="CI72" i="3"/>
  <c r="CA72" i="3"/>
  <c r="BS72" i="3"/>
  <c r="BK72" i="3"/>
  <c r="BC72" i="3"/>
  <c r="AU72" i="3"/>
  <c r="AM72" i="3"/>
  <c r="AE72" i="3"/>
  <c r="W72" i="3"/>
  <c r="O72" i="3"/>
  <c r="G72" i="3"/>
  <c r="ED72" i="3"/>
  <c r="DF72" i="3"/>
  <c r="CP72" i="3"/>
  <c r="BZ72" i="3"/>
  <c r="BR72" i="3"/>
  <c r="BB72" i="3"/>
  <c r="AT72" i="3"/>
  <c r="AD72" i="3"/>
  <c r="N72" i="3"/>
  <c r="GV72" i="3"/>
  <c r="FX72" i="3"/>
  <c r="EZ72" i="3"/>
  <c r="DT72" i="3"/>
  <c r="CV72" i="3"/>
  <c r="BX72" i="3"/>
  <c r="AR72" i="3"/>
  <c r="L72" i="3"/>
  <c r="FW72" i="3"/>
  <c r="EQ72" i="3"/>
  <c r="CM72" i="3"/>
  <c r="BG72" i="3"/>
  <c r="AA72" i="3"/>
  <c r="GX72" i="3"/>
  <c r="GP72" i="3"/>
  <c r="GH72" i="3"/>
  <c r="FZ72" i="3"/>
  <c r="FR72" i="3"/>
  <c r="FJ72" i="3"/>
  <c r="FB72" i="3"/>
  <c r="ET72" i="3"/>
  <c r="EL72" i="3"/>
  <c r="DV72" i="3"/>
  <c r="DN72" i="3"/>
  <c r="CX72" i="3"/>
  <c r="CH72" i="3"/>
  <c r="BJ72" i="3"/>
  <c r="AL72" i="3"/>
  <c r="V72" i="3"/>
  <c r="F72" i="3"/>
  <c r="FP72" i="3"/>
  <c r="ER72" i="3"/>
  <c r="DD72" i="3"/>
  <c r="CF72" i="3"/>
  <c r="AZ72" i="3"/>
  <c r="AB72" i="3"/>
  <c r="GM72" i="3"/>
  <c r="FG72" i="3"/>
  <c r="EA72" i="3"/>
  <c r="DC72" i="3"/>
  <c r="CE72" i="3"/>
  <c r="AQ72" i="3"/>
  <c r="S72" i="3"/>
  <c r="GW72" i="3"/>
  <c r="GO72" i="3"/>
  <c r="GG72" i="3"/>
  <c r="FY72" i="3"/>
  <c r="FQ72" i="3"/>
  <c r="FI72" i="3"/>
  <c r="FA72" i="3"/>
  <c r="ES72" i="3"/>
  <c r="EK72" i="3"/>
  <c r="EC72" i="3"/>
  <c r="DU72" i="3"/>
  <c r="DM72" i="3"/>
  <c r="DE72" i="3"/>
  <c r="CW72" i="3"/>
  <c r="CO72" i="3"/>
  <c r="CG72" i="3"/>
  <c r="BY72" i="3"/>
  <c r="BQ72" i="3"/>
  <c r="BI72" i="3"/>
  <c r="BA72" i="3"/>
  <c r="AS72" i="3"/>
  <c r="AK72" i="3"/>
  <c r="AC72" i="3"/>
  <c r="U72" i="3"/>
  <c r="M72" i="3"/>
  <c r="E72" i="3"/>
  <c r="GN72" i="3"/>
  <c r="GF72" i="3"/>
  <c r="FH72" i="3"/>
  <c r="EB72" i="3"/>
  <c r="DL72" i="3"/>
  <c r="CN72" i="3"/>
  <c r="BP72" i="3"/>
  <c r="AJ72" i="3"/>
  <c r="T72" i="3"/>
  <c r="GU72" i="3"/>
  <c r="FO72" i="3"/>
  <c r="EY72" i="3"/>
  <c r="DK72" i="3"/>
  <c r="CU72" i="3"/>
  <c r="BO72" i="3"/>
  <c r="AI72" i="3"/>
  <c r="K72" i="3"/>
  <c r="EJ72" i="3"/>
  <c r="BH72" i="3"/>
  <c r="GE72" i="3"/>
  <c r="DS72" i="3"/>
  <c r="AY72" i="3"/>
  <c r="EI72" i="3"/>
  <c r="BW72" i="3"/>
  <c r="GT72" i="3"/>
  <c r="GL72" i="3"/>
  <c r="GD72" i="3"/>
  <c r="FV72" i="3"/>
  <c r="FN72" i="3"/>
  <c r="FF72" i="3"/>
  <c r="EX72" i="3"/>
  <c r="EP72" i="3"/>
  <c r="EH72" i="3"/>
  <c r="DZ72" i="3"/>
  <c r="DR72" i="3"/>
  <c r="DJ72" i="3"/>
  <c r="DB72" i="3"/>
  <c r="CT72" i="3"/>
  <c r="CL72" i="3"/>
  <c r="CD72" i="3"/>
  <c r="BV72" i="3"/>
  <c r="BN72" i="3"/>
  <c r="BF72" i="3"/>
  <c r="AX72" i="3"/>
  <c r="AP72" i="3"/>
  <c r="AH72" i="3"/>
  <c r="Z72" i="3"/>
  <c r="R72" i="3"/>
  <c r="J72" i="3"/>
  <c r="DA72" i="3"/>
  <c r="FE72" i="3"/>
  <c r="GK72" i="3"/>
  <c r="EW72" i="3"/>
  <c r="CK72" i="3"/>
  <c r="Y72" i="3"/>
  <c r="GS72" i="3"/>
  <c r="I72" i="3"/>
  <c r="EO72" i="3"/>
  <c r="CC72" i="3"/>
  <c r="Q72" i="3"/>
  <c r="EG72" i="3"/>
  <c r="BU72" i="3"/>
  <c r="DY72" i="3"/>
  <c r="GC72" i="3"/>
  <c r="DQ72" i="3"/>
  <c r="BE72" i="3"/>
  <c r="FU72" i="3"/>
  <c r="DI72" i="3"/>
  <c r="AW72" i="3"/>
  <c r="FM72" i="3"/>
  <c r="AO72" i="3"/>
  <c r="CS72" i="3"/>
  <c r="AG72" i="3"/>
  <c r="BM72" i="3"/>
  <c r="GU87" i="3"/>
  <c r="GM87" i="3"/>
  <c r="GE87" i="3"/>
  <c r="FW87" i="3"/>
  <c r="FO87" i="3"/>
  <c r="FG87" i="3"/>
  <c r="EY87" i="3"/>
  <c r="EQ87" i="3"/>
  <c r="EI87" i="3"/>
  <c r="EA87" i="3"/>
  <c r="DS87" i="3"/>
  <c r="DK87" i="3"/>
  <c r="DC87" i="3"/>
  <c r="CU87" i="3"/>
  <c r="CM87" i="3"/>
  <c r="CE87" i="3"/>
  <c r="BW87" i="3"/>
  <c r="BO87" i="3"/>
  <c r="BG87" i="3"/>
  <c r="AY87" i="3"/>
  <c r="AQ87" i="3"/>
  <c r="AI87" i="3"/>
  <c r="AA87" i="3"/>
  <c r="S87" i="3"/>
  <c r="K87" i="3"/>
  <c r="GT87" i="3"/>
  <c r="GL87" i="3"/>
  <c r="GD87" i="3"/>
  <c r="FV87" i="3"/>
  <c r="FN87" i="3"/>
  <c r="FF87" i="3"/>
  <c r="EX87" i="3"/>
  <c r="EP87" i="3"/>
  <c r="EH87" i="3"/>
  <c r="DZ87" i="3"/>
  <c r="DR87" i="3"/>
  <c r="DJ87" i="3"/>
  <c r="DB87" i="3"/>
  <c r="CT87" i="3"/>
  <c r="CL87" i="3"/>
  <c r="CD87" i="3"/>
  <c r="BV87" i="3"/>
  <c r="BN87" i="3"/>
  <c r="BF87" i="3"/>
  <c r="AX87" i="3"/>
  <c r="AP87" i="3"/>
  <c r="AH87" i="3"/>
  <c r="Z87" i="3"/>
  <c r="R87" i="3"/>
  <c r="J87" i="3"/>
  <c r="GS87" i="3"/>
  <c r="GK87" i="3"/>
  <c r="GC87" i="3"/>
  <c r="FU87" i="3"/>
  <c r="FM87" i="3"/>
  <c r="FE87" i="3"/>
  <c r="EW87" i="3"/>
  <c r="EO87" i="3"/>
  <c r="EG87" i="3"/>
  <c r="DY87" i="3"/>
  <c r="DQ87" i="3"/>
  <c r="DI87" i="3"/>
  <c r="DA87" i="3"/>
  <c r="CS87" i="3"/>
  <c r="CK87" i="3"/>
  <c r="CC87" i="3"/>
  <c r="BU87" i="3"/>
  <c r="BM87" i="3"/>
  <c r="BE87" i="3"/>
  <c r="AW87" i="3"/>
  <c r="AO87" i="3"/>
  <c r="AG87" i="3"/>
  <c r="Y87" i="3"/>
  <c r="Q87" i="3"/>
  <c r="I87" i="3"/>
  <c r="GR87" i="3"/>
  <c r="GJ87" i="3"/>
  <c r="GB87" i="3"/>
  <c r="FT87" i="3"/>
  <c r="FL87" i="3"/>
  <c r="FD87" i="3"/>
  <c r="EV87" i="3"/>
  <c r="EN87" i="3"/>
  <c r="EF87" i="3"/>
  <c r="DX87" i="3"/>
  <c r="DP87" i="3"/>
  <c r="DH87" i="3"/>
  <c r="CZ87" i="3"/>
  <c r="CR87" i="3"/>
  <c r="CJ87" i="3"/>
  <c r="CB87" i="3"/>
  <c r="BT87" i="3"/>
  <c r="BL87" i="3"/>
  <c r="BD87" i="3"/>
  <c r="AV87" i="3"/>
  <c r="AN87" i="3"/>
  <c r="AF87" i="3"/>
  <c r="X87" i="3"/>
  <c r="P87" i="3"/>
  <c r="H87" i="3"/>
  <c r="GY87" i="3"/>
  <c r="GQ87" i="3"/>
  <c r="GI87" i="3"/>
  <c r="GA87" i="3"/>
  <c r="FS87" i="3"/>
  <c r="FK87" i="3"/>
  <c r="FC87" i="3"/>
  <c r="EU87" i="3"/>
  <c r="EM87" i="3"/>
  <c r="EE87" i="3"/>
  <c r="DW87" i="3"/>
  <c r="DO87" i="3"/>
  <c r="DG87" i="3"/>
  <c r="CY87" i="3"/>
  <c r="CQ87" i="3"/>
  <c r="CI87" i="3"/>
  <c r="CA87" i="3"/>
  <c r="BS87" i="3"/>
  <c r="BK87" i="3"/>
  <c r="BC87" i="3"/>
  <c r="AU87" i="3"/>
  <c r="AM87" i="3"/>
  <c r="AE87" i="3"/>
  <c r="W87" i="3"/>
  <c r="O87" i="3"/>
  <c r="G87" i="3"/>
  <c r="GX87" i="3"/>
  <c r="GP87" i="3"/>
  <c r="GH87" i="3"/>
  <c r="FZ87" i="3"/>
  <c r="FR87" i="3"/>
  <c r="FJ87" i="3"/>
  <c r="FB87" i="3"/>
  <c r="ET87" i="3"/>
  <c r="EL87" i="3"/>
  <c r="ED87" i="3"/>
  <c r="DV87" i="3"/>
  <c r="DN87" i="3"/>
  <c r="DF87" i="3"/>
  <c r="CX87" i="3"/>
  <c r="CP87" i="3"/>
  <c r="CH87" i="3"/>
  <c r="BZ87" i="3"/>
  <c r="BR87" i="3"/>
  <c r="BJ87" i="3"/>
  <c r="BB87" i="3"/>
  <c r="AT87" i="3"/>
  <c r="AL87" i="3"/>
  <c r="AD87" i="3"/>
  <c r="V87" i="3"/>
  <c r="N87" i="3"/>
  <c r="F87" i="3"/>
  <c r="GW87" i="3"/>
  <c r="GO87" i="3"/>
  <c r="GG87" i="3"/>
  <c r="FY87" i="3"/>
  <c r="FQ87" i="3"/>
  <c r="FI87" i="3"/>
  <c r="FA87" i="3"/>
  <c r="ES87" i="3"/>
  <c r="EK87" i="3"/>
  <c r="EC87" i="3"/>
  <c r="DU87" i="3"/>
  <c r="DM87" i="3"/>
  <c r="DE87" i="3"/>
  <c r="CW87" i="3"/>
  <c r="CO87" i="3"/>
  <c r="CG87" i="3"/>
  <c r="BY87" i="3"/>
  <c r="BQ87" i="3"/>
  <c r="BI87" i="3"/>
  <c r="BA87" i="3"/>
  <c r="AS87" i="3"/>
  <c r="AK87" i="3"/>
  <c r="AC87" i="3"/>
  <c r="U87" i="3"/>
  <c r="M87" i="3"/>
  <c r="E87" i="3"/>
  <c r="ER87" i="3"/>
  <c r="CF87" i="3"/>
  <c r="T87" i="3"/>
  <c r="GV87" i="3"/>
  <c r="EJ87" i="3"/>
  <c r="BX87" i="3"/>
  <c r="L87" i="3"/>
  <c r="GN87" i="3"/>
  <c r="EB87" i="3"/>
  <c r="BP87" i="3"/>
  <c r="GF87" i="3"/>
  <c r="DT87" i="3"/>
  <c r="BH87" i="3"/>
  <c r="FX87" i="3"/>
  <c r="DL87" i="3"/>
  <c r="AZ87" i="3"/>
  <c r="FP87" i="3"/>
  <c r="DD87" i="3"/>
  <c r="AR87" i="3"/>
  <c r="FH87" i="3"/>
  <c r="CV87" i="3"/>
  <c r="AJ87" i="3"/>
  <c r="EZ87" i="3"/>
  <c r="CN87" i="3"/>
  <c r="AB87" i="3"/>
  <c r="GU79" i="3"/>
  <c r="GM79" i="3"/>
  <c r="GE79" i="3"/>
  <c r="FW79" i="3"/>
  <c r="FO79" i="3"/>
  <c r="FG79" i="3"/>
  <c r="EY79" i="3"/>
  <c r="EQ79" i="3"/>
  <c r="EI79" i="3"/>
  <c r="EA79" i="3"/>
  <c r="DS79" i="3"/>
  <c r="DK79" i="3"/>
  <c r="DC79" i="3"/>
  <c r="CU79" i="3"/>
  <c r="CM79" i="3"/>
  <c r="CE79" i="3"/>
  <c r="BW79" i="3"/>
  <c r="BO79" i="3"/>
  <c r="BG79" i="3"/>
  <c r="AY79" i="3"/>
  <c r="AQ79" i="3"/>
  <c r="AI79" i="3"/>
  <c r="AA79" i="3"/>
  <c r="S79" i="3"/>
  <c r="K79" i="3"/>
  <c r="GR79" i="3"/>
  <c r="GJ79" i="3"/>
  <c r="GB79" i="3"/>
  <c r="FT79" i="3"/>
  <c r="FL79" i="3"/>
  <c r="FD79" i="3"/>
  <c r="EV79" i="3"/>
  <c r="EN79" i="3"/>
  <c r="EF79" i="3"/>
  <c r="DX79" i="3"/>
  <c r="DP79" i="3"/>
  <c r="DH79" i="3"/>
  <c r="CZ79" i="3"/>
  <c r="CR79" i="3"/>
  <c r="CJ79" i="3"/>
  <c r="CB79" i="3"/>
  <c r="BT79" i="3"/>
  <c r="BL79" i="3"/>
  <c r="BD79" i="3"/>
  <c r="AV79" i="3"/>
  <c r="AN79" i="3"/>
  <c r="AF79" i="3"/>
  <c r="X79" i="3"/>
  <c r="P79" i="3"/>
  <c r="H79" i="3"/>
  <c r="GP79" i="3"/>
  <c r="GF79" i="3"/>
  <c r="FU79" i="3"/>
  <c r="FJ79" i="3"/>
  <c r="EZ79" i="3"/>
  <c r="EO79" i="3"/>
  <c r="ED79" i="3"/>
  <c r="DT79" i="3"/>
  <c r="DI79" i="3"/>
  <c r="CX79" i="3"/>
  <c r="CN79" i="3"/>
  <c r="CC79" i="3"/>
  <c r="BR79" i="3"/>
  <c r="BH79" i="3"/>
  <c r="AW79" i="3"/>
  <c r="AL79" i="3"/>
  <c r="AB79" i="3"/>
  <c r="Q79" i="3"/>
  <c r="F79" i="3"/>
  <c r="GY79" i="3"/>
  <c r="GO79" i="3"/>
  <c r="GD79" i="3"/>
  <c r="FS79" i="3"/>
  <c r="FI79" i="3"/>
  <c r="EX79" i="3"/>
  <c r="EM79" i="3"/>
  <c r="EC79" i="3"/>
  <c r="DR79" i="3"/>
  <c r="DG79" i="3"/>
  <c r="CW79" i="3"/>
  <c r="CL79" i="3"/>
  <c r="CA79" i="3"/>
  <c r="BQ79" i="3"/>
  <c r="BF79" i="3"/>
  <c r="AU79" i="3"/>
  <c r="AK79" i="3"/>
  <c r="Z79" i="3"/>
  <c r="O79" i="3"/>
  <c r="E79" i="3"/>
  <c r="GX79" i="3"/>
  <c r="GN79" i="3"/>
  <c r="GC79" i="3"/>
  <c r="FR79" i="3"/>
  <c r="FH79" i="3"/>
  <c r="EW79" i="3"/>
  <c r="EL79" i="3"/>
  <c r="EB79" i="3"/>
  <c r="DQ79" i="3"/>
  <c r="DF79" i="3"/>
  <c r="CV79" i="3"/>
  <c r="CK79" i="3"/>
  <c r="BZ79" i="3"/>
  <c r="BP79" i="3"/>
  <c r="BE79" i="3"/>
  <c r="AT79" i="3"/>
  <c r="AJ79" i="3"/>
  <c r="Y79" i="3"/>
  <c r="N79" i="3"/>
  <c r="GW79" i="3"/>
  <c r="GL79" i="3"/>
  <c r="GA79" i="3"/>
  <c r="FQ79" i="3"/>
  <c r="FF79" i="3"/>
  <c r="EU79" i="3"/>
  <c r="EK79" i="3"/>
  <c r="DZ79" i="3"/>
  <c r="DO79" i="3"/>
  <c r="DE79" i="3"/>
  <c r="CT79" i="3"/>
  <c r="CI79" i="3"/>
  <c r="BY79" i="3"/>
  <c r="BN79" i="3"/>
  <c r="BC79" i="3"/>
  <c r="AS79" i="3"/>
  <c r="AH79" i="3"/>
  <c r="W79" i="3"/>
  <c r="M79" i="3"/>
  <c r="GV79" i="3"/>
  <c r="GK79" i="3"/>
  <c r="FZ79" i="3"/>
  <c r="FP79" i="3"/>
  <c r="FE79" i="3"/>
  <c r="ET79" i="3"/>
  <c r="EJ79" i="3"/>
  <c r="DY79" i="3"/>
  <c r="DN79" i="3"/>
  <c r="DD79" i="3"/>
  <c r="CS79" i="3"/>
  <c r="CH79" i="3"/>
  <c r="BX79" i="3"/>
  <c r="BM79" i="3"/>
  <c r="BB79" i="3"/>
  <c r="AR79" i="3"/>
  <c r="AG79" i="3"/>
  <c r="V79" i="3"/>
  <c r="L79" i="3"/>
  <c r="GT79" i="3"/>
  <c r="GI79" i="3"/>
  <c r="FY79" i="3"/>
  <c r="FN79" i="3"/>
  <c r="FC79" i="3"/>
  <c r="ES79" i="3"/>
  <c r="EH79" i="3"/>
  <c r="DW79" i="3"/>
  <c r="DM79" i="3"/>
  <c r="DB79" i="3"/>
  <c r="CQ79" i="3"/>
  <c r="CG79" i="3"/>
  <c r="BV79" i="3"/>
  <c r="BK79" i="3"/>
  <c r="BA79" i="3"/>
  <c r="AP79" i="3"/>
  <c r="AE79" i="3"/>
  <c r="U79" i="3"/>
  <c r="J79" i="3"/>
  <c r="GS79" i="3"/>
  <c r="GH79" i="3"/>
  <c r="FX79" i="3"/>
  <c r="FM79" i="3"/>
  <c r="FB79" i="3"/>
  <c r="ER79" i="3"/>
  <c r="EG79" i="3"/>
  <c r="DV79" i="3"/>
  <c r="DL79" i="3"/>
  <c r="DA79" i="3"/>
  <c r="CP79" i="3"/>
  <c r="CF79" i="3"/>
  <c r="BU79" i="3"/>
  <c r="BJ79" i="3"/>
  <c r="AZ79" i="3"/>
  <c r="AO79" i="3"/>
  <c r="AD79" i="3"/>
  <c r="T79" i="3"/>
  <c r="I79" i="3"/>
  <c r="FK79" i="3"/>
  <c r="CD79" i="3"/>
  <c r="FA79" i="3"/>
  <c r="BS79" i="3"/>
  <c r="EP79" i="3"/>
  <c r="BI79" i="3"/>
  <c r="GQ79" i="3"/>
  <c r="EE79" i="3"/>
  <c r="AX79" i="3"/>
  <c r="DU79" i="3"/>
  <c r="AM79" i="3"/>
  <c r="DJ79" i="3"/>
  <c r="AC79" i="3"/>
  <c r="GG79" i="3"/>
  <c r="CY79" i="3"/>
  <c r="R79" i="3"/>
  <c r="FV79" i="3"/>
  <c r="CO79" i="3"/>
  <c r="G79" i="3"/>
  <c r="GS97" i="3"/>
  <c r="GK97" i="3"/>
  <c r="GC97" i="3"/>
  <c r="FU97" i="3"/>
  <c r="FM97" i="3"/>
  <c r="FE97" i="3"/>
  <c r="EW97" i="3"/>
  <c r="EO97" i="3"/>
  <c r="EG97" i="3"/>
  <c r="DY97" i="3"/>
  <c r="DQ97" i="3"/>
  <c r="GU97" i="3"/>
  <c r="GX97" i="3"/>
  <c r="GO97" i="3"/>
  <c r="GF97" i="3"/>
  <c r="FW97" i="3"/>
  <c r="FN97" i="3"/>
  <c r="FD97" i="3"/>
  <c r="EU97" i="3"/>
  <c r="GN97" i="3"/>
  <c r="GD97" i="3"/>
  <c r="FS97" i="3"/>
  <c r="FI97" i="3"/>
  <c r="EY97" i="3"/>
  <c r="EN97" i="3"/>
  <c r="EE97" i="3"/>
  <c r="DV97" i="3"/>
  <c r="DM97" i="3"/>
  <c r="DE97" i="3"/>
  <c r="CW97" i="3"/>
  <c r="CO97" i="3"/>
  <c r="CG97" i="3"/>
  <c r="BY97" i="3"/>
  <c r="BQ97" i="3"/>
  <c r="BI97" i="3"/>
  <c r="BA97" i="3"/>
  <c r="AS97" i="3"/>
  <c r="AK97" i="3"/>
  <c r="AC97" i="3"/>
  <c r="U97" i="3"/>
  <c r="M97" i="3"/>
  <c r="E97" i="3"/>
  <c r="GY97" i="3"/>
  <c r="GM97" i="3"/>
  <c r="GB97" i="3"/>
  <c r="FR97" i="3"/>
  <c r="FH97" i="3"/>
  <c r="EX97" i="3"/>
  <c r="EM97" i="3"/>
  <c r="ED97" i="3"/>
  <c r="DU97" i="3"/>
  <c r="DL97" i="3"/>
  <c r="DD97" i="3"/>
  <c r="CV97" i="3"/>
  <c r="CN97" i="3"/>
  <c r="CF97" i="3"/>
  <c r="BX97" i="3"/>
  <c r="BP97" i="3"/>
  <c r="BH97" i="3"/>
  <c r="AZ97" i="3"/>
  <c r="AR97" i="3"/>
  <c r="AJ97" i="3"/>
  <c r="AB97" i="3"/>
  <c r="T97" i="3"/>
  <c r="L97" i="3"/>
  <c r="GW97" i="3"/>
  <c r="GL97" i="3"/>
  <c r="GA97" i="3"/>
  <c r="FQ97" i="3"/>
  <c r="FG97" i="3"/>
  <c r="EV97" i="3"/>
  <c r="EL97" i="3"/>
  <c r="EC97" i="3"/>
  <c r="DT97" i="3"/>
  <c r="DK97" i="3"/>
  <c r="DC97" i="3"/>
  <c r="CU97" i="3"/>
  <c r="CM97" i="3"/>
  <c r="CE97" i="3"/>
  <c r="BW97" i="3"/>
  <c r="BO97" i="3"/>
  <c r="BG97" i="3"/>
  <c r="AY97" i="3"/>
  <c r="AQ97" i="3"/>
  <c r="AI97" i="3"/>
  <c r="AA97" i="3"/>
  <c r="S97" i="3"/>
  <c r="K97" i="3"/>
  <c r="GV97" i="3"/>
  <c r="GJ97" i="3"/>
  <c r="FZ97" i="3"/>
  <c r="FP97" i="3"/>
  <c r="FF97" i="3"/>
  <c r="ET97" i="3"/>
  <c r="EK97" i="3"/>
  <c r="EB97" i="3"/>
  <c r="DS97" i="3"/>
  <c r="DJ97" i="3"/>
  <c r="DB97" i="3"/>
  <c r="CT97" i="3"/>
  <c r="CL97" i="3"/>
  <c r="CD97" i="3"/>
  <c r="BV97" i="3"/>
  <c r="BN97" i="3"/>
  <c r="BF97" i="3"/>
  <c r="AX97" i="3"/>
  <c r="AP97" i="3"/>
  <c r="AH97" i="3"/>
  <c r="Z97" i="3"/>
  <c r="R97" i="3"/>
  <c r="J97" i="3"/>
  <c r="GQ97" i="3"/>
  <c r="GG97" i="3"/>
  <c r="FV97" i="3"/>
  <c r="FK97" i="3"/>
  <c r="FA97" i="3"/>
  <c r="EQ97" i="3"/>
  <c r="EH97" i="3"/>
  <c r="DX97" i="3"/>
  <c r="DO97" i="3"/>
  <c r="DG97" i="3"/>
  <c r="CY97" i="3"/>
  <c r="CQ97" i="3"/>
  <c r="CI97" i="3"/>
  <c r="CA97" i="3"/>
  <c r="BS97" i="3"/>
  <c r="BK97" i="3"/>
  <c r="BC97" i="3"/>
  <c r="AU97" i="3"/>
  <c r="AM97" i="3"/>
  <c r="AE97" i="3"/>
  <c r="W97" i="3"/>
  <c r="O97" i="3"/>
  <c r="G97" i="3"/>
  <c r="GP97" i="3"/>
  <c r="GE97" i="3"/>
  <c r="FT97" i="3"/>
  <c r="FJ97" i="3"/>
  <c r="EZ97" i="3"/>
  <c r="EP97" i="3"/>
  <c r="EF97" i="3"/>
  <c r="DW97" i="3"/>
  <c r="DN97" i="3"/>
  <c r="DF97" i="3"/>
  <c r="CX97" i="3"/>
  <c r="CP97" i="3"/>
  <c r="CH97" i="3"/>
  <c r="BZ97" i="3"/>
  <c r="BR97" i="3"/>
  <c r="BJ97" i="3"/>
  <c r="BB97" i="3"/>
  <c r="AT97" i="3"/>
  <c r="AL97" i="3"/>
  <c r="AD97" i="3"/>
  <c r="V97" i="3"/>
  <c r="N97" i="3"/>
  <c r="F97" i="3"/>
  <c r="GT97" i="3"/>
  <c r="FC97" i="3"/>
  <c r="DR97" i="3"/>
  <c r="CK97" i="3"/>
  <c r="BE97" i="3"/>
  <c r="Y97" i="3"/>
  <c r="GR97" i="3"/>
  <c r="FB97" i="3"/>
  <c r="DP97" i="3"/>
  <c r="CJ97" i="3"/>
  <c r="BD97" i="3"/>
  <c r="X97" i="3"/>
  <c r="GI97" i="3"/>
  <c r="ES97" i="3"/>
  <c r="DI97" i="3"/>
  <c r="CC97" i="3"/>
  <c r="AW97" i="3"/>
  <c r="Q97" i="3"/>
  <c r="GH97" i="3"/>
  <c r="ER97" i="3"/>
  <c r="DH97" i="3"/>
  <c r="CB97" i="3"/>
  <c r="AV97" i="3"/>
  <c r="P97" i="3"/>
  <c r="FY97" i="3"/>
  <c r="EJ97" i="3"/>
  <c r="DA97" i="3"/>
  <c r="BU97" i="3"/>
  <c r="AO97" i="3"/>
  <c r="I97" i="3"/>
  <c r="FO97" i="3"/>
  <c r="EA97" i="3"/>
  <c r="CS97" i="3"/>
  <c r="BM97" i="3"/>
  <c r="AG97" i="3"/>
  <c r="EI97" i="3"/>
  <c r="H97" i="3"/>
  <c r="DZ97" i="3"/>
  <c r="CZ97" i="3"/>
  <c r="CR97" i="3"/>
  <c r="BT97" i="3"/>
  <c r="BL97" i="3"/>
  <c r="FX97" i="3"/>
  <c r="AN97" i="3"/>
  <c r="FL97" i="3"/>
  <c r="AF97" i="3"/>
  <c r="GX94" i="3"/>
  <c r="GP94" i="3"/>
  <c r="GH94" i="3"/>
  <c r="FZ94" i="3"/>
  <c r="FR94" i="3"/>
  <c r="FJ94" i="3"/>
  <c r="FB94" i="3"/>
  <c r="ET94" i="3"/>
  <c r="EL94" i="3"/>
  <c r="ED94" i="3"/>
  <c r="DV94" i="3"/>
  <c r="DN94" i="3"/>
  <c r="DF94" i="3"/>
  <c r="CX94" i="3"/>
  <c r="CP94" i="3"/>
  <c r="CH94" i="3"/>
  <c r="BZ94" i="3"/>
  <c r="BR94" i="3"/>
  <c r="BJ94" i="3"/>
  <c r="BB94" i="3"/>
  <c r="AT94" i="3"/>
  <c r="AL94" i="3"/>
  <c r="AD94" i="3"/>
  <c r="V94" i="3"/>
  <c r="N94" i="3"/>
  <c r="F94" i="3"/>
  <c r="GW94" i="3"/>
  <c r="GO94" i="3"/>
  <c r="GG94" i="3"/>
  <c r="FY94" i="3"/>
  <c r="FQ94" i="3"/>
  <c r="FI94" i="3"/>
  <c r="FA94" i="3"/>
  <c r="ES94" i="3"/>
  <c r="EK94" i="3"/>
  <c r="EC94" i="3"/>
  <c r="DU94" i="3"/>
  <c r="DM94" i="3"/>
  <c r="DE94" i="3"/>
  <c r="CW94" i="3"/>
  <c r="CO94" i="3"/>
  <c r="CG94" i="3"/>
  <c r="BY94" i="3"/>
  <c r="BQ94" i="3"/>
  <c r="BI94" i="3"/>
  <c r="BA94" i="3"/>
  <c r="AS94" i="3"/>
  <c r="AK94" i="3"/>
  <c r="AC94" i="3"/>
  <c r="U94" i="3"/>
  <c r="M94" i="3"/>
  <c r="GV94" i="3"/>
  <c r="GN94" i="3"/>
  <c r="GF94" i="3"/>
  <c r="FX94" i="3"/>
  <c r="FP94" i="3"/>
  <c r="FH94" i="3"/>
  <c r="EZ94" i="3"/>
  <c r="ER94" i="3"/>
  <c r="EJ94" i="3"/>
  <c r="EB94" i="3"/>
  <c r="DT94" i="3"/>
  <c r="DL94" i="3"/>
  <c r="DD94" i="3"/>
  <c r="CV94" i="3"/>
  <c r="CN94" i="3"/>
  <c r="CF94" i="3"/>
  <c r="BX94" i="3"/>
  <c r="BP94" i="3"/>
  <c r="BH94" i="3"/>
  <c r="AZ94" i="3"/>
  <c r="AR94" i="3"/>
  <c r="AJ94" i="3"/>
  <c r="GU94" i="3"/>
  <c r="GM94" i="3"/>
  <c r="GE94" i="3"/>
  <c r="FW94" i="3"/>
  <c r="FO94" i="3"/>
  <c r="FG94" i="3"/>
  <c r="EY94" i="3"/>
  <c r="EQ94" i="3"/>
  <c r="EI94" i="3"/>
  <c r="EA94" i="3"/>
  <c r="DS94" i="3"/>
  <c r="DK94" i="3"/>
  <c r="DC94" i="3"/>
  <c r="CU94" i="3"/>
  <c r="CM94" i="3"/>
  <c r="CE94" i="3"/>
  <c r="BW94" i="3"/>
  <c r="BO94" i="3"/>
  <c r="BG94" i="3"/>
  <c r="AY94" i="3"/>
  <c r="AQ94" i="3"/>
  <c r="AI94" i="3"/>
  <c r="AA94" i="3"/>
  <c r="GR94" i="3"/>
  <c r="GJ94" i="3"/>
  <c r="GB94" i="3"/>
  <c r="FT94" i="3"/>
  <c r="FL94" i="3"/>
  <c r="FD94" i="3"/>
  <c r="EV94" i="3"/>
  <c r="EN94" i="3"/>
  <c r="EF94" i="3"/>
  <c r="DX94" i="3"/>
  <c r="DP94" i="3"/>
  <c r="DH94" i="3"/>
  <c r="CZ94" i="3"/>
  <c r="CR94" i="3"/>
  <c r="CJ94" i="3"/>
  <c r="CB94" i="3"/>
  <c r="BT94" i="3"/>
  <c r="BL94" i="3"/>
  <c r="BD94" i="3"/>
  <c r="AV94" i="3"/>
  <c r="AN94" i="3"/>
  <c r="AF94" i="3"/>
  <c r="X94" i="3"/>
  <c r="P94" i="3"/>
  <c r="H94" i="3"/>
  <c r="GY94" i="3"/>
  <c r="GQ94" i="3"/>
  <c r="GI94" i="3"/>
  <c r="GA94" i="3"/>
  <c r="FS94" i="3"/>
  <c r="FK94" i="3"/>
  <c r="FC94" i="3"/>
  <c r="EU94" i="3"/>
  <c r="EM94" i="3"/>
  <c r="EE94" i="3"/>
  <c r="DW94" i="3"/>
  <c r="DO94" i="3"/>
  <c r="DG94" i="3"/>
  <c r="CY94" i="3"/>
  <c r="CQ94" i="3"/>
  <c r="CI94" i="3"/>
  <c r="CA94" i="3"/>
  <c r="BS94" i="3"/>
  <c r="BK94" i="3"/>
  <c r="BC94" i="3"/>
  <c r="AU94" i="3"/>
  <c r="AM94" i="3"/>
  <c r="AE94" i="3"/>
  <c r="W94" i="3"/>
  <c r="O94" i="3"/>
  <c r="G94" i="3"/>
  <c r="GD94" i="3"/>
  <c r="EX94" i="3"/>
  <c r="DR94" i="3"/>
  <c r="CL94" i="3"/>
  <c r="BF94" i="3"/>
  <c r="AB94" i="3"/>
  <c r="K94" i="3"/>
  <c r="GC94" i="3"/>
  <c r="EW94" i="3"/>
  <c r="DQ94" i="3"/>
  <c r="CK94" i="3"/>
  <c r="BE94" i="3"/>
  <c r="Z94" i="3"/>
  <c r="J94" i="3"/>
  <c r="FV94" i="3"/>
  <c r="EP94" i="3"/>
  <c r="DJ94" i="3"/>
  <c r="CD94" i="3"/>
  <c r="AX94" i="3"/>
  <c r="Y94" i="3"/>
  <c r="I94" i="3"/>
  <c r="FU94" i="3"/>
  <c r="EO94" i="3"/>
  <c r="DI94" i="3"/>
  <c r="CC94" i="3"/>
  <c r="AW94" i="3"/>
  <c r="T94" i="3"/>
  <c r="E94" i="3"/>
  <c r="GT94" i="3"/>
  <c r="FN94" i="3"/>
  <c r="EH94" i="3"/>
  <c r="DB94" i="3"/>
  <c r="BV94" i="3"/>
  <c r="AP94" i="3"/>
  <c r="S94" i="3"/>
  <c r="GL94" i="3"/>
  <c r="FF94" i="3"/>
  <c r="DZ94" i="3"/>
  <c r="CT94" i="3"/>
  <c r="BN94" i="3"/>
  <c r="AH94" i="3"/>
  <c r="Q94" i="3"/>
  <c r="DA94" i="3"/>
  <c r="CS94" i="3"/>
  <c r="GS94" i="3"/>
  <c r="BU94" i="3"/>
  <c r="GK94" i="3"/>
  <c r="BM94" i="3"/>
  <c r="FM94" i="3"/>
  <c r="AO94" i="3"/>
  <c r="FE94" i="3"/>
  <c r="AG94" i="3"/>
  <c r="EG94" i="3"/>
  <c r="R94" i="3"/>
  <c r="DY94" i="3"/>
  <c r="L94" i="3"/>
  <c r="GX86" i="3"/>
  <c r="GP86" i="3"/>
  <c r="GH86" i="3"/>
  <c r="FZ86" i="3"/>
  <c r="FR86" i="3"/>
  <c r="FJ86" i="3"/>
  <c r="FB86" i="3"/>
  <c r="ET86" i="3"/>
  <c r="EL86" i="3"/>
  <c r="ED86" i="3"/>
  <c r="DV86" i="3"/>
  <c r="DN86" i="3"/>
  <c r="DF86" i="3"/>
  <c r="CX86" i="3"/>
  <c r="CP86" i="3"/>
  <c r="CH86" i="3"/>
  <c r="BZ86" i="3"/>
  <c r="BR86" i="3"/>
  <c r="BJ86" i="3"/>
  <c r="BB86" i="3"/>
  <c r="AT86" i="3"/>
  <c r="AL86" i="3"/>
  <c r="AD86" i="3"/>
  <c r="V86" i="3"/>
  <c r="N86" i="3"/>
  <c r="F86" i="3"/>
  <c r="GW86" i="3"/>
  <c r="GO86" i="3"/>
  <c r="GG86" i="3"/>
  <c r="FY86" i="3"/>
  <c r="FQ86" i="3"/>
  <c r="FI86" i="3"/>
  <c r="FA86" i="3"/>
  <c r="ES86" i="3"/>
  <c r="EK86" i="3"/>
  <c r="EC86" i="3"/>
  <c r="DU86" i="3"/>
  <c r="DM86" i="3"/>
  <c r="DE86" i="3"/>
  <c r="CW86" i="3"/>
  <c r="CO86" i="3"/>
  <c r="CG86" i="3"/>
  <c r="BY86" i="3"/>
  <c r="BQ86" i="3"/>
  <c r="BI86" i="3"/>
  <c r="BA86" i="3"/>
  <c r="AS86" i="3"/>
  <c r="AK86" i="3"/>
  <c r="AC86" i="3"/>
  <c r="U86" i="3"/>
  <c r="M86" i="3"/>
  <c r="E86" i="3"/>
  <c r="GV86" i="3"/>
  <c r="GN86" i="3"/>
  <c r="GF86" i="3"/>
  <c r="FX86" i="3"/>
  <c r="FP86" i="3"/>
  <c r="FH86" i="3"/>
  <c r="EZ86" i="3"/>
  <c r="ER86" i="3"/>
  <c r="EJ86" i="3"/>
  <c r="EB86" i="3"/>
  <c r="DT86" i="3"/>
  <c r="DL86" i="3"/>
  <c r="DD86" i="3"/>
  <c r="CV86" i="3"/>
  <c r="CN86" i="3"/>
  <c r="CF86" i="3"/>
  <c r="BX86" i="3"/>
  <c r="BP86" i="3"/>
  <c r="BH86" i="3"/>
  <c r="AZ86" i="3"/>
  <c r="AR86" i="3"/>
  <c r="AJ86" i="3"/>
  <c r="AB86" i="3"/>
  <c r="T86" i="3"/>
  <c r="L86" i="3"/>
  <c r="GU86" i="3"/>
  <c r="GM86" i="3"/>
  <c r="GE86" i="3"/>
  <c r="FW86" i="3"/>
  <c r="FO86" i="3"/>
  <c r="FG86" i="3"/>
  <c r="EY86" i="3"/>
  <c r="EQ86" i="3"/>
  <c r="EI86" i="3"/>
  <c r="EA86" i="3"/>
  <c r="DS86" i="3"/>
  <c r="DK86" i="3"/>
  <c r="DC86" i="3"/>
  <c r="CU86" i="3"/>
  <c r="CM86" i="3"/>
  <c r="CE86" i="3"/>
  <c r="BW86" i="3"/>
  <c r="BO86" i="3"/>
  <c r="BG86" i="3"/>
  <c r="AY86" i="3"/>
  <c r="AQ86" i="3"/>
  <c r="AI86" i="3"/>
  <c r="AA86" i="3"/>
  <c r="S86" i="3"/>
  <c r="K86" i="3"/>
  <c r="GT86" i="3"/>
  <c r="GL86" i="3"/>
  <c r="GD86" i="3"/>
  <c r="FV86" i="3"/>
  <c r="FN86" i="3"/>
  <c r="FF86" i="3"/>
  <c r="EX86" i="3"/>
  <c r="EP86" i="3"/>
  <c r="EH86" i="3"/>
  <c r="DZ86" i="3"/>
  <c r="DR86" i="3"/>
  <c r="DJ86" i="3"/>
  <c r="DB86" i="3"/>
  <c r="CT86" i="3"/>
  <c r="CL86" i="3"/>
  <c r="CD86" i="3"/>
  <c r="BV86" i="3"/>
  <c r="BN86" i="3"/>
  <c r="BF86" i="3"/>
  <c r="AX86" i="3"/>
  <c r="AP86" i="3"/>
  <c r="AH86" i="3"/>
  <c r="Z86" i="3"/>
  <c r="R86" i="3"/>
  <c r="J86" i="3"/>
  <c r="GS86" i="3"/>
  <c r="GK86" i="3"/>
  <c r="GC86" i="3"/>
  <c r="FU86" i="3"/>
  <c r="FM86" i="3"/>
  <c r="FE86" i="3"/>
  <c r="EW86" i="3"/>
  <c r="EO86" i="3"/>
  <c r="EG86" i="3"/>
  <c r="DY86" i="3"/>
  <c r="DQ86" i="3"/>
  <c r="DI86" i="3"/>
  <c r="DA86" i="3"/>
  <c r="CS86" i="3"/>
  <c r="CK86" i="3"/>
  <c r="CC86" i="3"/>
  <c r="BU86" i="3"/>
  <c r="BM86" i="3"/>
  <c r="BE86" i="3"/>
  <c r="AW86" i="3"/>
  <c r="AO86" i="3"/>
  <c r="AG86" i="3"/>
  <c r="Y86" i="3"/>
  <c r="Q86" i="3"/>
  <c r="I86" i="3"/>
  <c r="GR86" i="3"/>
  <c r="GJ86" i="3"/>
  <c r="GB86" i="3"/>
  <c r="FT86" i="3"/>
  <c r="FL86" i="3"/>
  <c r="FD86" i="3"/>
  <c r="EV86" i="3"/>
  <c r="EN86" i="3"/>
  <c r="EF86" i="3"/>
  <c r="DX86" i="3"/>
  <c r="DP86" i="3"/>
  <c r="DH86" i="3"/>
  <c r="CZ86" i="3"/>
  <c r="CR86" i="3"/>
  <c r="CJ86" i="3"/>
  <c r="CB86" i="3"/>
  <c r="BT86" i="3"/>
  <c r="BL86" i="3"/>
  <c r="BD86" i="3"/>
  <c r="AV86" i="3"/>
  <c r="AN86" i="3"/>
  <c r="AF86" i="3"/>
  <c r="X86" i="3"/>
  <c r="P86" i="3"/>
  <c r="H86" i="3"/>
  <c r="FC86" i="3"/>
  <c r="CQ86" i="3"/>
  <c r="AE86" i="3"/>
  <c r="EU86" i="3"/>
  <c r="CI86" i="3"/>
  <c r="W86" i="3"/>
  <c r="GY86" i="3"/>
  <c r="EM86" i="3"/>
  <c r="CA86" i="3"/>
  <c r="O86" i="3"/>
  <c r="GQ86" i="3"/>
  <c r="EE86" i="3"/>
  <c r="BS86" i="3"/>
  <c r="G86" i="3"/>
  <c r="GI86" i="3"/>
  <c r="DW86" i="3"/>
  <c r="BK86" i="3"/>
  <c r="GA86" i="3"/>
  <c r="DO86" i="3"/>
  <c r="BC86" i="3"/>
  <c r="FS86" i="3"/>
  <c r="DG86" i="3"/>
  <c r="AU86" i="3"/>
  <c r="FK86" i="3"/>
  <c r="CY86" i="3"/>
  <c r="AM86" i="3"/>
  <c r="GX78" i="3"/>
  <c r="GP78" i="3"/>
  <c r="GH78" i="3"/>
  <c r="FZ78" i="3"/>
  <c r="FR78" i="3"/>
  <c r="FJ78" i="3"/>
  <c r="FB78" i="3"/>
  <c r="ET78" i="3"/>
  <c r="EL78" i="3"/>
  <c r="ED78" i="3"/>
  <c r="DV78" i="3"/>
  <c r="DN78" i="3"/>
  <c r="DF78" i="3"/>
  <c r="CX78" i="3"/>
  <c r="CP78" i="3"/>
  <c r="CH78" i="3"/>
  <c r="BZ78" i="3"/>
  <c r="BR78" i="3"/>
  <c r="BJ78" i="3"/>
  <c r="BB78" i="3"/>
  <c r="AT78" i="3"/>
  <c r="AL78" i="3"/>
  <c r="AD78" i="3"/>
  <c r="V78" i="3"/>
  <c r="N78" i="3"/>
  <c r="F78" i="3"/>
  <c r="GU78" i="3"/>
  <c r="GM78" i="3"/>
  <c r="GE78" i="3"/>
  <c r="FW78" i="3"/>
  <c r="FO78" i="3"/>
  <c r="FG78" i="3"/>
  <c r="EY78" i="3"/>
  <c r="EQ78" i="3"/>
  <c r="EI78" i="3"/>
  <c r="EA78" i="3"/>
  <c r="DS78" i="3"/>
  <c r="DK78" i="3"/>
  <c r="DC78" i="3"/>
  <c r="CU78" i="3"/>
  <c r="CM78" i="3"/>
  <c r="CE78" i="3"/>
  <c r="BW78" i="3"/>
  <c r="BO78" i="3"/>
  <c r="BG78" i="3"/>
  <c r="AY78" i="3"/>
  <c r="AQ78" i="3"/>
  <c r="AI78" i="3"/>
  <c r="AA78" i="3"/>
  <c r="S78" i="3"/>
  <c r="K78" i="3"/>
  <c r="GQ78" i="3"/>
  <c r="GF78" i="3"/>
  <c r="FU78" i="3"/>
  <c r="FK78" i="3"/>
  <c r="EZ78" i="3"/>
  <c r="EO78" i="3"/>
  <c r="EE78" i="3"/>
  <c r="DT78" i="3"/>
  <c r="DI78" i="3"/>
  <c r="CY78" i="3"/>
  <c r="CN78" i="3"/>
  <c r="CC78" i="3"/>
  <c r="BS78" i="3"/>
  <c r="BH78" i="3"/>
  <c r="AW78" i="3"/>
  <c r="AM78" i="3"/>
  <c r="AB78" i="3"/>
  <c r="Q78" i="3"/>
  <c r="G78" i="3"/>
  <c r="GO78" i="3"/>
  <c r="GD78" i="3"/>
  <c r="FT78" i="3"/>
  <c r="FI78" i="3"/>
  <c r="EX78" i="3"/>
  <c r="EN78" i="3"/>
  <c r="EC78" i="3"/>
  <c r="DR78" i="3"/>
  <c r="DH78" i="3"/>
  <c r="CW78" i="3"/>
  <c r="CL78" i="3"/>
  <c r="CB78" i="3"/>
  <c r="BQ78" i="3"/>
  <c r="BF78" i="3"/>
  <c r="AV78" i="3"/>
  <c r="AK78" i="3"/>
  <c r="Z78" i="3"/>
  <c r="P78" i="3"/>
  <c r="E78" i="3"/>
  <c r="GY78" i="3"/>
  <c r="GN78" i="3"/>
  <c r="GC78" i="3"/>
  <c r="FS78" i="3"/>
  <c r="FH78" i="3"/>
  <c r="EW78" i="3"/>
  <c r="EM78" i="3"/>
  <c r="EB78" i="3"/>
  <c r="DQ78" i="3"/>
  <c r="DG78" i="3"/>
  <c r="CV78" i="3"/>
  <c r="CK78" i="3"/>
  <c r="CA78" i="3"/>
  <c r="BP78" i="3"/>
  <c r="BE78" i="3"/>
  <c r="AU78" i="3"/>
  <c r="AJ78" i="3"/>
  <c r="Y78" i="3"/>
  <c r="O78" i="3"/>
  <c r="GW78" i="3"/>
  <c r="GL78" i="3"/>
  <c r="GB78" i="3"/>
  <c r="FQ78" i="3"/>
  <c r="FF78" i="3"/>
  <c r="EV78" i="3"/>
  <c r="EK78" i="3"/>
  <c r="DZ78" i="3"/>
  <c r="DP78" i="3"/>
  <c r="DE78" i="3"/>
  <c r="CT78" i="3"/>
  <c r="CJ78" i="3"/>
  <c r="BY78" i="3"/>
  <c r="BN78" i="3"/>
  <c r="BD78" i="3"/>
  <c r="AS78" i="3"/>
  <c r="AH78" i="3"/>
  <c r="X78" i="3"/>
  <c r="M78" i="3"/>
  <c r="GV78" i="3"/>
  <c r="GK78" i="3"/>
  <c r="GA78" i="3"/>
  <c r="FP78" i="3"/>
  <c r="FE78" i="3"/>
  <c r="EU78" i="3"/>
  <c r="EJ78" i="3"/>
  <c r="DY78" i="3"/>
  <c r="DO78" i="3"/>
  <c r="DD78" i="3"/>
  <c r="CS78" i="3"/>
  <c r="CI78" i="3"/>
  <c r="BX78" i="3"/>
  <c r="BM78" i="3"/>
  <c r="BC78" i="3"/>
  <c r="AR78" i="3"/>
  <c r="AG78" i="3"/>
  <c r="W78" i="3"/>
  <c r="L78" i="3"/>
  <c r="GT78" i="3"/>
  <c r="GJ78" i="3"/>
  <c r="FY78" i="3"/>
  <c r="FN78" i="3"/>
  <c r="FD78" i="3"/>
  <c r="ES78" i="3"/>
  <c r="EH78" i="3"/>
  <c r="DX78" i="3"/>
  <c r="DM78" i="3"/>
  <c r="DB78" i="3"/>
  <c r="CR78" i="3"/>
  <c r="CG78" i="3"/>
  <c r="BV78" i="3"/>
  <c r="BL78" i="3"/>
  <c r="BA78" i="3"/>
  <c r="AP78" i="3"/>
  <c r="AF78" i="3"/>
  <c r="U78" i="3"/>
  <c r="J78" i="3"/>
  <c r="GS78" i="3"/>
  <c r="GI78" i="3"/>
  <c r="FX78" i="3"/>
  <c r="FM78" i="3"/>
  <c r="FC78" i="3"/>
  <c r="ER78" i="3"/>
  <c r="EG78" i="3"/>
  <c r="DW78" i="3"/>
  <c r="DL78" i="3"/>
  <c r="DA78" i="3"/>
  <c r="CQ78" i="3"/>
  <c r="CF78" i="3"/>
  <c r="BU78" i="3"/>
  <c r="BK78" i="3"/>
  <c r="AZ78" i="3"/>
  <c r="AO78" i="3"/>
  <c r="AE78" i="3"/>
  <c r="T78" i="3"/>
  <c r="I78" i="3"/>
  <c r="GR78" i="3"/>
  <c r="DJ78" i="3"/>
  <c r="AC78" i="3"/>
  <c r="GG78" i="3"/>
  <c r="CZ78" i="3"/>
  <c r="R78" i="3"/>
  <c r="FV78" i="3"/>
  <c r="CO78" i="3"/>
  <c r="H78" i="3"/>
  <c r="BT78" i="3"/>
  <c r="EP78" i="3"/>
  <c r="FL78" i="3"/>
  <c r="CD78" i="3"/>
  <c r="FA78" i="3"/>
  <c r="BI78" i="3"/>
  <c r="EF78" i="3"/>
  <c r="AX78" i="3"/>
  <c r="DU78" i="3"/>
  <c r="AN78" i="3"/>
  <c r="GW106" i="3"/>
  <c r="GS106" i="3"/>
  <c r="GK106" i="3"/>
  <c r="GC106" i="3"/>
  <c r="FU106" i="3"/>
  <c r="FM106" i="3"/>
  <c r="FE106" i="3"/>
  <c r="EW106" i="3"/>
  <c r="EO106" i="3"/>
  <c r="EG106" i="3"/>
  <c r="DY106" i="3"/>
  <c r="DQ106" i="3"/>
  <c r="DI106" i="3"/>
  <c r="DA106" i="3"/>
  <c r="CS106" i="3"/>
  <c r="CK106" i="3"/>
  <c r="CC106" i="3"/>
  <c r="BU106" i="3"/>
  <c r="BM106" i="3"/>
  <c r="BE106" i="3"/>
  <c r="AW106" i="3"/>
  <c r="AO106" i="3"/>
  <c r="AG106" i="3"/>
  <c r="Y106" i="3"/>
  <c r="Q106" i="3"/>
  <c r="I106" i="3"/>
  <c r="GR106" i="3"/>
  <c r="GJ106" i="3"/>
  <c r="GB106" i="3"/>
  <c r="FT106" i="3"/>
  <c r="FL106" i="3"/>
  <c r="FD106" i="3"/>
  <c r="EV106" i="3"/>
  <c r="EN106" i="3"/>
  <c r="EF106" i="3"/>
  <c r="DX106" i="3"/>
  <c r="DP106" i="3"/>
  <c r="DH106" i="3"/>
  <c r="CZ106" i="3"/>
  <c r="CR106" i="3"/>
  <c r="CJ106" i="3"/>
  <c r="CB106" i="3"/>
  <c r="BT106" i="3"/>
  <c r="BL106" i="3"/>
  <c r="BD106" i="3"/>
  <c r="AV106" i="3"/>
  <c r="AN106" i="3"/>
  <c r="AF106" i="3"/>
  <c r="X106" i="3"/>
  <c r="P106" i="3"/>
  <c r="H106" i="3"/>
  <c r="GX106" i="3"/>
  <c r="GM106" i="3"/>
  <c r="GA106" i="3"/>
  <c r="FQ106" i="3"/>
  <c r="FG106" i="3"/>
  <c r="EU106" i="3"/>
  <c r="EK106" i="3"/>
  <c r="EA106" i="3"/>
  <c r="DO106" i="3"/>
  <c r="DE106" i="3"/>
  <c r="CU106" i="3"/>
  <c r="CI106" i="3"/>
  <c r="BY106" i="3"/>
  <c r="BO106" i="3"/>
  <c r="BC106" i="3"/>
  <c r="AS106" i="3"/>
  <c r="AI106" i="3"/>
  <c r="W106" i="3"/>
  <c r="M106" i="3"/>
  <c r="GV106" i="3"/>
  <c r="GL106" i="3"/>
  <c r="FZ106" i="3"/>
  <c r="FP106" i="3"/>
  <c r="FF106" i="3"/>
  <c r="ET106" i="3"/>
  <c r="EJ106" i="3"/>
  <c r="DZ106" i="3"/>
  <c r="DN106" i="3"/>
  <c r="DD106" i="3"/>
  <c r="CT106" i="3"/>
  <c r="CH106" i="3"/>
  <c r="BX106" i="3"/>
  <c r="BN106" i="3"/>
  <c r="BB106" i="3"/>
  <c r="AR106" i="3"/>
  <c r="AH106" i="3"/>
  <c r="V106" i="3"/>
  <c r="L106" i="3"/>
  <c r="GU106" i="3"/>
  <c r="GI106" i="3"/>
  <c r="FY106" i="3"/>
  <c r="FO106" i="3"/>
  <c r="FC106" i="3"/>
  <c r="ES106" i="3"/>
  <c r="EI106" i="3"/>
  <c r="DW106" i="3"/>
  <c r="DM106" i="3"/>
  <c r="DC106" i="3"/>
  <c r="CQ106" i="3"/>
  <c r="CG106" i="3"/>
  <c r="BW106" i="3"/>
  <c r="BK106" i="3"/>
  <c r="BA106" i="3"/>
  <c r="AQ106" i="3"/>
  <c r="AE106" i="3"/>
  <c r="U106" i="3"/>
  <c r="K106" i="3"/>
  <c r="GT106" i="3"/>
  <c r="GH106" i="3"/>
  <c r="FX106" i="3"/>
  <c r="FN106" i="3"/>
  <c r="FB106" i="3"/>
  <c r="ER106" i="3"/>
  <c r="EH106" i="3"/>
  <c r="DV106" i="3"/>
  <c r="DL106" i="3"/>
  <c r="DB106" i="3"/>
  <c r="CP106" i="3"/>
  <c r="CF106" i="3"/>
  <c r="BV106" i="3"/>
  <c r="BJ106" i="3"/>
  <c r="AZ106" i="3"/>
  <c r="AP106" i="3"/>
  <c r="AD106" i="3"/>
  <c r="T106" i="3"/>
  <c r="J106" i="3"/>
  <c r="GQ106" i="3"/>
  <c r="GG106" i="3"/>
  <c r="FW106" i="3"/>
  <c r="FK106" i="3"/>
  <c r="FA106" i="3"/>
  <c r="EQ106" i="3"/>
  <c r="EE106" i="3"/>
  <c r="DU106" i="3"/>
  <c r="DK106" i="3"/>
  <c r="CY106" i="3"/>
  <c r="CO106" i="3"/>
  <c r="CE106" i="3"/>
  <c r="BS106" i="3"/>
  <c r="BI106" i="3"/>
  <c r="AY106" i="3"/>
  <c r="AM106" i="3"/>
  <c r="AC106" i="3"/>
  <c r="S106" i="3"/>
  <c r="G106" i="3"/>
  <c r="GO106" i="3"/>
  <c r="GE106" i="3"/>
  <c r="FS106" i="3"/>
  <c r="FI106" i="3"/>
  <c r="EY106" i="3"/>
  <c r="EM106" i="3"/>
  <c r="EC106" i="3"/>
  <c r="DS106" i="3"/>
  <c r="DG106" i="3"/>
  <c r="CW106" i="3"/>
  <c r="CM106" i="3"/>
  <c r="CA106" i="3"/>
  <c r="BQ106" i="3"/>
  <c r="BG106" i="3"/>
  <c r="AU106" i="3"/>
  <c r="AK106" i="3"/>
  <c r="AA106" i="3"/>
  <c r="O106" i="3"/>
  <c r="E106" i="3"/>
  <c r="FR106" i="3"/>
  <c r="EB106" i="3"/>
  <c r="CL106" i="3"/>
  <c r="AT106" i="3"/>
  <c r="FJ106" i="3"/>
  <c r="DT106" i="3"/>
  <c r="CD106" i="3"/>
  <c r="AL106" i="3"/>
  <c r="GY106" i="3"/>
  <c r="FH106" i="3"/>
  <c r="DR106" i="3"/>
  <c r="BZ106" i="3"/>
  <c r="AJ106" i="3"/>
  <c r="GP106" i="3"/>
  <c r="EZ106" i="3"/>
  <c r="DJ106" i="3"/>
  <c r="BR106" i="3"/>
  <c r="AB106" i="3"/>
  <c r="GD106" i="3"/>
  <c r="EL106" i="3"/>
  <c r="CV106" i="3"/>
  <c r="BF106" i="3"/>
  <c r="N106" i="3"/>
  <c r="GN106" i="3"/>
  <c r="CN106" i="3"/>
  <c r="GF106" i="3"/>
  <c r="BP106" i="3"/>
  <c r="FV106" i="3"/>
  <c r="BH106" i="3"/>
  <c r="EX106" i="3"/>
  <c r="AX106" i="3"/>
  <c r="EP106" i="3"/>
  <c r="Z106" i="3"/>
  <c r="DF106" i="3"/>
  <c r="F106" i="3"/>
  <c r="CX106" i="3"/>
  <c r="ED106" i="3"/>
  <c r="R106" i="3"/>
  <c r="GV103" i="3"/>
  <c r="GN103" i="3"/>
  <c r="GF103" i="3"/>
  <c r="FX103" i="3"/>
  <c r="FP103" i="3"/>
  <c r="FH103" i="3"/>
  <c r="EZ103" i="3"/>
  <c r="ER103" i="3"/>
  <c r="EJ103" i="3"/>
  <c r="EB103" i="3"/>
  <c r="DT103" i="3"/>
  <c r="DL103" i="3"/>
  <c r="DD103" i="3"/>
  <c r="CV103" i="3"/>
  <c r="CN103" i="3"/>
  <c r="CF103" i="3"/>
  <c r="BX103" i="3"/>
  <c r="GR103" i="3"/>
  <c r="GJ103" i="3"/>
  <c r="GB103" i="3"/>
  <c r="FT103" i="3"/>
  <c r="FL103" i="3"/>
  <c r="FD103" i="3"/>
  <c r="EV103" i="3"/>
  <c r="EN103" i="3"/>
  <c r="EF103" i="3"/>
  <c r="DX103" i="3"/>
  <c r="DP103" i="3"/>
  <c r="DH103" i="3"/>
  <c r="CZ103" i="3"/>
  <c r="CR103" i="3"/>
  <c r="CJ103" i="3"/>
  <c r="CB103" i="3"/>
  <c r="BT103" i="3"/>
  <c r="BL103" i="3"/>
  <c r="BD103" i="3"/>
  <c r="AV103" i="3"/>
  <c r="AN103" i="3"/>
  <c r="AF103" i="3"/>
  <c r="X103" i="3"/>
  <c r="P103" i="3"/>
  <c r="H103" i="3"/>
  <c r="GQ103" i="3"/>
  <c r="GG103" i="3"/>
  <c r="FV103" i="3"/>
  <c r="FK103" i="3"/>
  <c r="FA103" i="3"/>
  <c r="EP103" i="3"/>
  <c r="EE103" i="3"/>
  <c r="DU103" i="3"/>
  <c r="DJ103" i="3"/>
  <c r="CY103" i="3"/>
  <c r="CO103" i="3"/>
  <c r="CD103" i="3"/>
  <c r="BS103" i="3"/>
  <c r="BJ103" i="3"/>
  <c r="BA103" i="3"/>
  <c r="AR103" i="3"/>
  <c r="AI103" i="3"/>
  <c r="Z103" i="3"/>
  <c r="Q103" i="3"/>
  <c r="G103" i="3"/>
  <c r="GP103" i="3"/>
  <c r="GE103" i="3"/>
  <c r="FU103" i="3"/>
  <c r="FJ103" i="3"/>
  <c r="EY103" i="3"/>
  <c r="EO103" i="3"/>
  <c r="ED103" i="3"/>
  <c r="DS103" i="3"/>
  <c r="DI103" i="3"/>
  <c r="CX103" i="3"/>
  <c r="CM103" i="3"/>
  <c r="CC103" i="3"/>
  <c r="BR103" i="3"/>
  <c r="BI103" i="3"/>
  <c r="AZ103" i="3"/>
  <c r="AQ103" i="3"/>
  <c r="AH103" i="3"/>
  <c r="Y103" i="3"/>
  <c r="O103" i="3"/>
  <c r="F103" i="3"/>
  <c r="GY103" i="3"/>
  <c r="GO103" i="3"/>
  <c r="GD103" i="3"/>
  <c r="FS103" i="3"/>
  <c r="FI103" i="3"/>
  <c r="EX103" i="3"/>
  <c r="EM103" i="3"/>
  <c r="EC103" i="3"/>
  <c r="DR103" i="3"/>
  <c r="DG103" i="3"/>
  <c r="CW103" i="3"/>
  <c r="CL103" i="3"/>
  <c r="CA103" i="3"/>
  <c r="BQ103" i="3"/>
  <c r="BH103" i="3"/>
  <c r="AY103" i="3"/>
  <c r="AP103" i="3"/>
  <c r="AG103" i="3"/>
  <c r="W103" i="3"/>
  <c r="N103" i="3"/>
  <c r="E103" i="3"/>
  <c r="GX103" i="3"/>
  <c r="GM103" i="3"/>
  <c r="GC103" i="3"/>
  <c r="FR103" i="3"/>
  <c r="FG103" i="3"/>
  <c r="EW103" i="3"/>
  <c r="EL103" i="3"/>
  <c r="EA103" i="3"/>
  <c r="DQ103" i="3"/>
  <c r="DF103" i="3"/>
  <c r="CU103" i="3"/>
  <c r="CK103" i="3"/>
  <c r="BZ103" i="3"/>
  <c r="BP103" i="3"/>
  <c r="BG103" i="3"/>
  <c r="AX103" i="3"/>
  <c r="AO103" i="3"/>
  <c r="AE103" i="3"/>
  <c r="V103" i="3"/>
  <c r="M103" i="3"/>
  <c r="GT103" i="3"/>
  <c r="GI103" i="3"/>
  <c r="FY103" i="3"/>
  <c r="FN103" i="3"/>
  <c r="FC103" i="3"/>
  <c r="ES103" i="3"/>
  <c r="EH103" i="3"/>
  <c r="DW103" i="3"/>
  <c r="DM103" i="3"/>
  <c r="DB103" i="3"/>
  <c r="CQ103" i="3"/>
  <c r="CG103" i="3"/>
  <c r="BV103" i="3"/>
  <c r="BM103" i="3"/>
  <c r="BC103" i="3"/>
  <c r="AT103" i="3"/>
  <c r="AK103" i="3"/>
  <c r="AB103" i="3"/>
  <c r="S103" i="3"/>
  <c r="J103" i="3"/>
  <c r="GA103" i="3"/>
  <c r="FB103" i="3"/>
  <c r="DY103" i="3"/>
  <c r="CT103" i="3"/>
  <c r="BU103" i="3"/>
  <c r="AU103" i="3"/>
  <c r="U103" i="3"/>
  <c r="FZ103" i="3"/>
  <c r="EU103" i="3"/>
  <c r="DV103" i="3"/>
  <c r="CS103" i="3"/>
  <c r="BO103" i="3"/>
  <c r="AS103" i="3"/>
  <c r="T103" i="3"/>
  <c r="GW103" i="3"/>
  <c r="FW103" i="3"/>
  <c r="ET103" i="3"/>
  <c r="DO103" i="3"/>
  <c r="CP103" i="3"/>
  <c r="BN103" i="3"/>
  <c r="AM103" i="3"/>
  <c r="R103" i="3"/>
  <c r="GU103" i="3"/>
  <c r="FQ103" i="3"/>
  <c r="EQ103" i="3"/>
  <c r="DN103" i="3"/>
  <c r="CI103" i="3"/>
  <c r="BK103" i="3"/>
  <c r="AL103" i="3"/>
  <c r="L103" i="3"/>
  <c r="GS103" i="3"/>
  <c r="FO103" i="3"/>
  <c r="EK103" i="3"/>
  <c r="DK103" i="3"/>
  <c r="CH103" i="3"/>
  <c r="BF103" i="3"/>
  <c r="AJ103" i="3"/>
  <c r="K103" i="3"/>
  <c r="GK103" i="3"/>
  <c r="FF103" i="3"/>
  <c r="EG103" i="3"/>
  <c r="DC103" i="3"/>
  <c r="BY103" i="3"/>
  <c r="BB103" i="3"/>
  <c r="AC103" i="3"/>
  <c r="GH103" i="3"/>
  <c r="FE103" i="3"/>
  <c r="DZ103" i="3"/>
  <c r="DA103" i="3"/>
  <c r="BW103" i="3"/>
  <c r="AW103" i="3"/>
  <c r="AA103" i="3"/>
  <c r="BE103" i="3"/>
  <c r="AD103" i="3"/>
  <c r="I103" i="3"/>
  <c r="GL103" i="3"/>
  <c r="DE103" i="3"/>
  <c r="CE103" i="3"/>
  <c r="FM103" i="3"/>
  <c r="EI103" i="3"/>
  <c r="GW89" i="3"/>
  <c r="GO89" i="3"/>
  <c r="GG89" i="3"/>
  <c r="FY89" i="3"/>
  <c r="FQ89" i="3"/>
  <c r="FI89" i="3"/>
  <c r="FA89" i="3"/>
  <c r="ES89" i="3"/>
  <c r="EK89" i="3"/>
  <c r="EC89" i="3"/>
  <c r="DU89" i="3"/>
  <c r="DM89" i="3"/>
  <c r="DE89" i="3"/>
  <c r="CW89" i="3"/>
  <c r="CO89" i="3"/>
  <c r="CG89" i="3"/>
  <c r="BY89" i="3"/>
  <c r="BQ89" i="3"/>
  <c r="BI89" i="3"/>
  <c r="BA89" i="3"/>
  <c r="AS89" i="3"/>
  <c r="AK89" i="3"/>
  <c r="AC89" i="3"/>
  <c r="U89" i="3"/>
  <c r="M89" i="3"/>
  <c r="GV89" i="3"/>
  <c r="GN89" i="3"/>
  <c r="GF89" i="3"/>
  <c r="FX89" i="3"/>
  <c r="GT89" i="3"/>
  <c r="GL89" i="3"/>
  <c r="GD89" i="3"/>
  <c r="FV89" i="3"/>
  <c r="FN89" i="3"/>
  <c r="FF89" i="3"/>
  <c r="EX89" i="3"/>
  <c r="EP89" i="3"/>
  <c r="EH89" i="3"/>
  <c r="DZ89" i="3"/>
  <c r="DR89" i="3"/>
  <c r="DJ89" i="3"/>
  <c r="DB89" i="3"/>
  <c r="CT89" i="3"/>
  <c r="CL89" i="3"/>
  <c r="CD89" i="3"/>
  <c r="BV89" i="3"/>
  <c r="BN89" i="3"/>
  <c r="BF89" i="3"/>
  <c r="AX89" i="3"/>
  <c r="AP89" i="3"/>
  <c r="AH89" i="3"/>
  <c r="Z89" i="3"/>
  <c r="R89" i="3"/>
  <c r="J89" i="3"/>
  <c r="GS89" i="3"/>
  <c r="GK89" i="3"/>
  <c r="GC89" i="3"/>
  <c r="FU89" i="3"/>
  <c r="GY89" i="3"/>
  <c r="GQ89" i="3"/>
  <c r="GI89" i="3"/>
  <c r="GA89" i="3"/>
  <c r="FS89" i="3"/>
  <c r="FK89" i="3"/>
  <c r="FC89" i="3"/>
  <c r="EU89" i="3"/>
  <c r="EM89" i="3"/>
  <c r="EE89" i="3"/>
  <c r="DW89" i="3"/>
  <c r="DO89" i="3"/>
  <c r="DG89" i="3"/>
  <c r="CY89" i="3"/>
  <c r="CQ89" i="3"/>
  <c r="CI89" i="3"/>
  <c r="CA89" i="3"/>
  <c r="BS89" i="3"/>
  <c r="BK89" i="3"/>
  <c r="BC89" i="3"/>
  <c r="AU89" i="3"/>
  <c r="AM89" i="3"/>
  <c r="AE89" i="3"/>
  <c r="W89" i="3"/>
  <c r="O89" i="3"/>
  <c r="G89" i="3"/>
  <c r="GH89" i="3"/>
  <c r="FO89" i="3"/>
  <c r="FB89" i="3"/>
  <c r="EO89" i="3"/>
  <c r="EB89" i="3"/>
  <c r="DP89" i="3"/>
  <c r="DC89" i="3"/>
  <c r="CP89" i="3"/>
  <c r="CC89" i="3"/>
  <c r="BP89" i="3"/>
  <c r="BD89" i="3"/>
  <c r="AQ89" i="3"/>
  <c r="AD89" i="3"/>
  <c r="Q89" i="3"/>
  <c r="E89" i="3"/>
  <c r="GE89" i="3"/>
  <c r="FM89" i="3"/>
  <c r="EZ89" i="3"/>
  <c r="EN89" i="3"/>
  <c r="EA89" i="3"/>
  <c r="DN89" i="3"/>
  <c r="DA89" i="3"/>
  <c r="CN89" i="3"/>
  <c r="CB89" i="3"/>
  <c r="BO89" i="3"/>
  <c r="BB89" i="3"/>
  <c r="AO89" i="3"/>
  <c r="AB89" i="3"/>
  <c r="P89" i="3"/>
  <c r="GX89" i="3"/>
  <c r="GB89" i="3"/>
  <c r="FL89" i="3"/>
  <c r="EY89" i="3"/>
  <c r="EL89" i="3"/>
  <c r="DY89" i="3"/>
  <c r="DL89" i="3"/>
  <c r="CZ89" i="3"/>
  <c r="CM89" i="3"/>
  <c r="BZ89" i="3"/>
  <c r="BM89" i="3"/>
  <c r="AZ89" i="3"/>
  <c r="AN89" i="3"/>
  <c r="AA89" i="3"/>
  <c r="N89" i="3"/>
  <c r="GU89" i="3"/>
  <c r="FZ89" i="3"/>
  <c r="FJ89" i="3"/>
  <c r="EW89" i="3"/>
  <c r="EJ89" i="3"/>
  <c r="DX89" i="3"/>
  <c r="DK89" i="3"/>
  <c r="CX89" i="3"/>
  <c r="CK89" i="3"/>
  <c r="BX89" i="3"/>
  <c r="BL89" i="3"/>
  <c r="AY89" i="3"/>
  <c r="AL89" i="3"/>
  <c r="Y89" i="3"/>
  <c r="L89" i="3"/>
  <c r="GR89" i="3"/>
  <c r="FW89" i="3"/>
  <c r="FH89" i="3"/>
  <c r="EV89" i="3"/>
  <c r="EI89" i="3"/>
  <c r="DV89" i="3"/>
  <c r="DI89" i="3"/>
  <c r="CV89" i="3"/>
  <c r="CJ89" i="3"/>
  <c r="BW89" i="3"/>
  <c r="BJ89" i="3"/>
  <c r="AW89" i="3"/>
  <c r="AJ89" i="3"/>
  <c r="X89" i="3"/>
  <c r="K89" i="3"/>
  <c r="GP89" i="3"/>
  <c r="FT89" i="3"/>
  <c r="FG89" i="3"/>
  <c r="ET89" i="3"/>
  <c r="EG89" i="3"/>
  <c r="DT89" i="3"/>
  <c r="DH89" i="3"/>
  <c r="CU89" i="3"/>
  <c r="CH89" i="3"/>
  <c r="BU89" i="3"/>
  <c r="BH89" i="3"/>
  <c r="AV89" i="3"/>
  <c r="AI89" i="3"/>
  <c r="V89" i="3"/>
  <c r="I89" i="3"/>
  <c r="GM89" i="3"/>
  <c r="FR89" i="3"/>
  <c r="FE89" i="3"/>
  <c r="ER89" i="3"/>
  <c r="EF89" i="3"/>
  <c r="DS89" i="3"/>
  <c r="DF89" i="3"/>
  <c r="CS89" i="3"/>
  <c r="CF89" i="3"/>
  <c r="BT89" i="3"/>
  <c r="BG89" i="3"/>
  <c r="AT89" i="3"/>
  <c r="AG89" i="3"/>
  <c r="T89" i="3"/>
  <c r="H89" i="3"/>
  <c r="FP89" i="3"/>
  <c r="BR89" i="3"/>
  <c r="FD89" i="3"/>
  <c r="BE89" i="3"/>
  <c r="EQ89" i="3"/>
  <c r="AR89" i="3"/>
  <c r="GJ89" i="3"/>
  <c r="ED89" i="3"/>
  <c r="AF89" i="3"/>
  <c r="DQ89" i="3"/>
  <c r="S89" i="3"/>
  <c r="DD89" i="3"/>
  <c r="F89" i="3"/>
  <c r="CR89" i="3"/>
  <c r="CE89" i="3"/>
  <c r="GU102" i="3"/>
  <c r="GM102" i="3"/>
  <c r="GE102" i="3"/>
  <c r="FW102" i="3"/>
  <c r="FO102" i="3"/>
  <c r="FG102" i="3"/>
  <c r="EY102" i="3"/>
  <c r="EQ102" i="3"/>
  <c r="EI102" i="3"/>
  <c r="EA102" i="3"/>
  <c r="DS102" i="3"/>
  <c r="DK102" i="3"/>
  <c r="DC102" i="3"/>
  <c r="CU102" i="3"/>
  <c r="CM102" i="3"/>
  <c r="CE102" i="3"/>
  <c r="BW102" i="3"/>
  <c r="BO102" i="3"/>
  <c r="GS102" i="3"/>
  <c r="GJ102" i="3"/>
  <c r="GA102" i="3"/>
  <c r="FR102" i="3"/>
  <c r="FI102" i="3"/>
  <c r="EZ102" i="3"/>
  <c r="EP102" i="3"/>
  <c r="EG102" i="3"/>
  <c r="DX102" i="3"/>
  <c r="DO102" i="3"/>
  <c r="DF102" i="3"/>
  <c r="CW102" i="3"/>
  <c r="CN102" i="3"/>
  <c r="CD102" i="3"/>
  <c r="BU102" i="3"/>
  <c r="BL102" i="3"/>
  <c r="BD102" i="3"/>
  <c r="AV102" i="3"/>
  <c r="AN102" i="3"/>
  <c r="AF102" i="3"/>
  <c r="X102" i="3"/>
  <c r="P102" i="3"/>
  <c r="H102" i="3"/>
  <c r="GR102" i="3"/>
  <c r="GI102" i="3"/>
  <c r="FZ102" i="3"/>
  <c r="FQ102" i="3"/>
  <c r="FH102" i="3"/>
  <c r="EX102" i="3"/>
  <c r="EO102" i="3"/>
  <c r="EF102" i="3"/>
  <c r="DW102" i="3"/>
  <c r="DN102" i="3"/>
  <c r="DE102" i="3"/>
  <c r="CV102" i="3"/>
  <c r="CL102" i="3"/>
  <c r="CC102" i="3"/>
  <c r="BT102" i="3"/>
  <c r="BK102" i="3"/>
  <c r="BC102" i="3"/>
  <c r="AU102" i="3"/>
  <c r="AM102" i="3"/>
  <c r="AE102" i="3"/>
  <c r="W102" i="3"/>
  <c r="O102" i="3"/>
  <c r="G102" i="3"/>
  <c r="GQ102" i="3"/>
  <c r="GH102" i="3"/>
  <c r="FY102" i="3"/>
  <c r="FP102" i="3"/>
  <c r="FF102" i="3"/>
  <c r="EW102" i="3"/>
  <c r="EN102" i="3"/>
  <c r="EE102" i="3"/>
  <c r="DV102" i="3"/>
  <c r="DM102" i="3"/>
  <c r="DD102" i="3"/>
  <c r="CT102" i="3"/>
  <c r="CK102" i="3"/>
  <c r="CB102" i="3"/>
  <c r="BS102" i="3"/>
  <c r="BJ102" i="3"/>
  <c r="BB102" i="3"/>
  <c r="AT102" i="3"/>
  <c r="AL102" i="3"/>
  <c r="AD102" i="3"/>
  <c r="V102" i="3"/>
  <c r="N102" i="3"/>
  <c r="F102" i="3"/>
  <c r="GY102" i="3"/>
  <c r="GP102" i="3"/>
  <c r="GG102" i="3"/>
  <c r="FX102" i="3"/>
  <c r="FN102" i="3"/>
  <c r="FE102" i="3"/>
  <c r="EV102" i="3"/>
  <c r="EM102" i="3"/>
  <c r="ED102" i="3"/>
  <c r="DU102" i="3"/>
  <c r="DL102" i="3"/>
  <c r="DB102" i="3"/>
  <c r="CS102" i="3"/>
  <c r="CJ102" i="3"/>
  <c r="CA102" i="3"/>
  <c r="BR102" i="3"/>
  <c r="BI102" i="3"/>
  <c r="BA102" i="3"/>
  <c r="AS102" i="3"/>
  <c r="AK102" i="3"/>
  <c r="AC102" i="3"/>
  <c r="U102" i="3"/>
  <c r="M102" i="3"/>
  <c r="E102" i="3"/>
  <c r="GV102" i="3"/>
  <c r="GL102" i="3"/>
  <c r="GC102" i="3"/>
  <c r="FT102" i="3"/>
  <c r="FK102" i="3"/>
  <c r="FB102" i="3"/>
  <c r="ES102" i="3"/>
  <c r="EJ102" i="3"/>
  <c r="DZ102" i="3"/>
  <c r="DQ102" i="3"/>
  <c r="DH102" i="3"/>
  <c r="CY102" i="3"/>
  <c r="CP102" i="3"/>
  <c r="CG102" i="3"/>
  <c r="BX102" i="3"/>
  <c r="BN102" i="3"/>
  <c r="BF102" i="3"/>
  <c r="AX102" i="3"/>
  <c r="AP102" i="3"/>
  <c r="AH102" i="3"/>
  <c r="Z102" i="3"/>
  <c r="R102" i="3"/>
  <c r="J102" i="3"/>
  <c r="GT102" i="3"/>
  <c r="FU102" i="3"/>
  <c r="EU102" i="3"/>
  <c r="DY102" i="3"/>
  <c r="CZ102" i="3"/>
  <c r="BZ102" i="3"/>
  <c r="BE102" i="3"/>
  <c r="AI102" i="3"/>
  <c r="L102" i="3"/>
  <c r="GO102" i="3"/>
  <c r="FS102" i="3"/>
  <c r="ET102" i="3"/>
  <c r="DT102" i="3"/>
  <c r="CX102" i="3"/>
  <c r="BY102" i="3"/>
  <c r="AZ102" i="3"/>
  <c r="AG102" i="3"/>
  <c r="K102" i="3"/>
  <c r="GN102" i="3"/>
  <c r="FM102" i="3"/>
  <c r="ER102" i="3"/>
  <c r="DR102" i="3"/>
  <c r="CR102" i="3"/>
  <c r="BV102" i="3"/>
  <c r="AY102" i="3"/>
  <c r="AB102" i="3"/>
  <c r="I102" i="3"/>
  <c r="GK102" i="3"/>
  <c r="FL102" i="3"/>
  <c r="EL102" i="3"/>
  <c r="DP102" i="3"/>
  <c r="CQ102" i="3"/>
  <c r="BQ102" i="3"/>
  <c r="AW102" i="3"/>
  <c r="AA102" i="3"/>
  <c r="GF102" i="3"/>
  <c r="FJ102" i="3"/>
  <c r="EK102" i="3"/>
  <c r="DJ102" i="3"/>
  <c r="CO102" i="3"/>
  <c r="BP102" i="3"/>
  <c r="AR102" i="3"/>
  <c r="Y102" i="3"/>
  <c r="GX102" i="3"/>
  <c r="GB102" i="3"/>
  <c r="FC102" i="3"/>
  <c r="EC102" i="3"/>
  <c r="DG102" i="3"/>
  <c r="CH102" i="3"/>
  <c r="BH102" i="3"/>
  <c r="AO102" i="3"/>
  <c r="S102" i="3"/>
  <c r="GW102" i="3"/>
  <c r="FV102" i="3"/>
  <c r="FA102" i="3"/>
  <c r="EB102" i="3"/>
  <c r="DA102" i="3"/>
  <c r="CF102" i="3"/>
  <c r="BG102" i="3"/>
  <c r="AJ102" i="3"/>
  <c r="Q102" i="3"/>
  <c r="BM102" i="3"/>
  <c r="AQ102" i="3"/>
  <c r="T102" i="3"/>
  <c r="GD102" i="3"/>
  <c r="DI102" i="3"/>
  <c r="CI102" i="3"/>
  <c r="FD102" i="3"/>
  <c r="EH102" i="3"/>
  <c r="GS99" i="3"/>
  <c r="GK99" i="3"/>
  <c r="GC99" i="3"/>
  <c r="FU99" i="3"/>
  <c r="FM99" i="3"/>
  <c r="FE99" i="3"/>
  <c r="EW99" i="3"/>
  <c r="EO99" i="3"/>
  <c r="EG99" i="3"/>
  <c r="DY99" i="3"/>
  <c r="DQ99" i="3"/>
  <c r="DI99" i="3"/>
  <c r="DA99" i="3"/>
  <c r="CS99" i="3"/>
  <c r="CK99" i="3"/>
  <c r="GR99" i="3"/>
  <c r="GJ99" i="3"/>
  <c r="GB99" i="3"/>
  <c r="FT99" i="3"/>
  <c r="FL99" i="3"/>
  <c r="FD99" i="3"/>
  <c r="EV99" i="3"/>
  <c r="EN99" i="3"/>
  <c r="EF99" i="3"/>
  <c r="DX99" i="3"/>
  <c r="GY99" i="3"/>
  <c r="GQ99" i="3"/>
  <c r="GI99" i="3"/>
  <c r="GA99" i="3"/>
  <c r="FS99" i="3"/>
  <c r="FK99" i="3"/>
  <c r="FC99" i="3"/>
  <c r="EU99" i="3"/>
  <c r="EM99" i="3"/>
  <c r="EE99" i="3"/>
  <c r="DW99" i="3"/>
  <c r="DO99" i="3"/>
  <c r="DG99" i="3"/>
  <c r="CY99" i="3"/>
  <c r="CQ99" i="3"/>
  <c r="CI99" i="3"/>
  <c r="CA99" i="3"/>
  <c r="BS99" i="3"/>
  <c r="BK99" i="3"/>
  <c r="BC99" i="3"/>
  <c r="AU99" i="3"/>
  <c r="AM99" i="3"/>
  <c r="AE99" i="3"/>
  <c r="W99" i="3"/>
  <c r="O99" i="3"/>
  <c r="G99" i="3"/>
  <c r="GX99" i="3"/>
  <c r="GP99" i="3"/>
  <c r="GH99" i="3"/>
  <c r="FZ99" i="3"/>
  <c r="FR99" i="3"/>
  <c r="FJ99" i="3"/>
  <c r="FB99" i="3"/>
  <c r="ET99" i="3"/>
  <c r="EL99" i="3"/>
  <c r="ED99" i="3"/>
  <c r="DV99" i="3"/>
  <c r="DN99" i="3"/>
  <c r="DF99" i="3"/>
  <c r="CX99" i="3"/>
  <c r="CP99" i="3"/>
  <c r="CH99" i="3"/>
  <c r="BZ99" i="3"/>
  <c r="BR99" i="3"/>
  <c r="BJ99" i="3"/>
  <c r="BB99" i="3"/>
  <c r="AT99" i="3"/>
  <c r="AL99" i="3"/>
  <c r="AD99" i="3"/>
  <c r="V99" i="3"/>
  <c r="N99" i="3"/>
  <c r="F99" i="3"/>
  <c r="GU99" i="3"/>
  <c r="GM99" i="3"/>
  <c r="GE99" i="3"/>
  <c r="FW99" i="3"/>
  <c r="FO99" i="3"/>
  <c r="FG99" i="3"/>
  <c r="EY99" i="3"/>
  <c r="EQ99" i="3"/>
  <c r="EI99" i="3"/>
  <c r="EA99" i="3"/>
  <c r="DS99" i="3"/>
  <c r="DK99" i="3"/>
  <c r="DC99" i="3"/>
  <c r="CU99" i="3"/>
  <c r="CM99" i="3"/>
  <c r="CE99" i="3"/>
  <c r="BW99" i="3"/>
  <c r="BO99" i="3"/>
  <c r="BG99" i="3"/>
  <c r="AY99" i="3"/>
  <c r="AQ99" i="3"/>
  <c r="AI99" i="3"/>
  <c r="AA99" i="3"/>
  <c r="S99" i="3"/>
  <c r="K99" i="3"/>
  <c r="GN99" i="3"/>
  <c r="FQ99" i="3"/>
  <c r="EX99" i="3"/>
  <c r="EB99" i="3"/>
  <c r="DJ99" i="3"/>
  <c r="CT99" i="3"/>
  <c r="CD99" i="3"/>
  <c r="GG99" i="3"/>
  <c r="FN99" i="3"/>
  <c r="ER99" i="3"/>
  <c r="DU99" i="3"/>
  <c r="DE99" i="3"/>
  <c r="CO99" i="3"/>
  <c r="CB99" i="3"/>
  <c r="BN99" i="3"/>
  <c r="BA99" i="3"/>
  <c r="AO99" i="3"/>
  <c r="AB99" i="3"/>
  <c r="P99" i="3"/>
  <c r="GF99" i="3"/>
  <c r="FI99" i="3"/>
  <c r="EP99" i="3"/>
  <c r="DT99" i="3"/>
  <c r="DD99" i="3"/>
  <c r="CN99" i="3"/>
  <c r="GW99" i="3"/>
  <c r="GD99" i="3"/>
  <c r="FH99" i="3"/>
  <c r="EK99" i="3"/>
  <c r="DR99" i="3"/>
  <c r="DB99" i="3"/>
  <c r="CL99" i="3"/>
  <c r="BX99" i="3"/>
  <c r="GT99" i="3"/>
  <c r="FX99" i="3"/>
  <c r="FA99" i="3"/>
  <c r="EH99" i="3"/>
  <c r="DM99" i="3"/>
  <c r="CW99" i="3"/>
  <c r="CG99" i="3"/>
  <c r="GO99" i="3"/>
  <c r="FV99" i="3"/>
  <c r="EZ99" i="3"/>
  <c r="EC99" i="3"/>
  <c r="DL99" i="3"/>
  <c r="CV99" i="3"/>
  <c r="CF99" i="3"/>
  <c r="BT99" i="3"/>
  <c r="BF99" i="3"/>
  <c r="AS99" i="3"/>
  <c r="AG99" i="3"/>
  <c r="T99" i="3"/>
  <c r="H99" i="3"/>
  <c r="ES99" i="3"/>
  <c r="CC99" i="3"/>
  <c r="BI99" i="3"/>
  <c r="AR99" i="3"/>
  <c r="Z99" i="3"/>
  <c r="J99" i="3"/>
  <c r="EJ99" i="3"/>
  <c r="BY99" i="3"/>
  <c r="BH99" i="3"/>
  <c r="AP99" i="3"/>
  <c r="Y99" i="3"/>
  <c r="I99" i="3"/>
  <c r="DZ99" i="3"/>
  <c r="BV99" i="3"/>
  <c r="BE99" i="3"/>
  <c r="AN99" i="3"/>
  <c r="X99" i="3"/>
  <c r="E99" i="3"/>
  <c r="GV99" i="3"/>
  <c r="DP99" i="3"/>
  <c r="BU99" i="3"/>
  <c r="BD99" i="3"/>
  <c r="AK99" i="3"/>
  <c r="U99" i="3"/>
  <c r="FP99" i="3"/>
  <c r="CR99" i="3"/>
  <c r="BM99" i="3"/>
  <c r="AW99" i="3"/>
  <c r="AF99" i="3"/>
  <c r="M99" i="3"/>
  <c r="FF99" i="3"/>
  <c r="CJ99" i="3"/>
  <c r="BL99" i="3"/>
  <c r="AV99" i="3"/>
  <c r="AC99" i="3"/>
  <c r="L99" i="3"/>
  <c r="DH99" i="3"/>
  <c r="R99" i="3"/>
  <c r="CZ99" i="3"/>
  <c r="Q99" i="3"/>
  <c r="BQ99" i="3"/>
  <c r="BP99" i="3"/>
  <c r="AZ99" i="3"/>
  <c r="GL99" i="3"/>
  <c r="AJ99" i="3"/>
  <c r="FY99" i="3"/>
  <c r="AX99" i="3"/>
  <c r="AH99" i="3"/>
  <c r="GY91" i="3"/>
  <c r="GQ91" i="3"/>
  <c r="GI91" i="3"/>
  <c r="GA91" i="3"/>
  <c r="FS91" i="3"/>
  <c r="FK91" i="3"/>
  <c r="FC91" i="3"/>
  <c r="EU91" i="3"/>
  <c r="EM91" i="3"/>
  <c r="EE91" i="3"/>
  <c r="DW91" i="3"/>
  <c r="DO91" i="3"/>
  <c r="DG91" i="3"/>
  <c r="CY91" i="3"/>
  <c r="CQ91" i="3"/>
  <c r="CI91" i="3"/>
  <c r="CA91" i="3"/>
  <c r="BS91" i="3"/>
  <c r="BK91" i="3"/>
  <c r="BC91" i="3"/>
  <c r="AU91" i="3"/>
  <c r="AM91" i="3"/>
  <c r="AE91" i="3"/>
  <c r="W91" i="3"/>
  <c r="O91" i="3"/>
  <c r="G91" i="3"/>
  <c r="GX91" i="3"/>
  <c r="GP91" i="3"/>
  <c r="GH91" i="3"/>
  <c r="FZ91" i="3"/>
  <c r="FR91" i="3"/>
  <c r="FJ91" i="3"/>
  <c r="FB91" i="3"/>
  <c r="ET91" i="3"/>
  <c r="EL91" i="3"/>
  <c r="ED91" i="3"/>
  <c r="DV91" i="3"/>
  <c r="DN91" i="3"/>
  <c r="DF91" i="3"/>
  <c r="CX91" i="3"/>
  <c r="CP91" i="3"/>
  <c r="CH91" i="3"/>
  <c r="BZ91" i="3"/>
  <c r="BR91" i="3"/>
  <c r="BJ91" i="3"/>
  <c r="BB91" i="3"/>
  <c r="AT91" i="3"/>
  <c r="AL91" i="3"/>
  <c r="AD91" i="3"/>
  <c r="V91" i="3"/>
  <c r="N91" i="3"/>
  <c r="F91" i="3"/>
  <c r="GW91" i="3"/>
  <c r="GO91" i="3"/>
  <c r="GG91" i="3"/>
  <c r="FY91" i="3"/>
  <c r="FQ91" i="3"/>
  <c r="FI91" i="3"/>
  <c r="FA91" i="3"/>
  <c r="ES91" i="3"/>
  <c r="EK91" i="3"/>
  <c r="EC91" i="3"/>
  <c r="DU91" i="3"/>
  <c r="DM91" i="3"/>
  <c r="DE91" i="3"/>
  <c r="CW91" i="3"/>
  <c r="CO91" i="3"/>
  <c r="CG91" i="3"/>
  <c r="BY91" i="3"/>
  <c r="BQ91" i="3"/>
  <c r="BI91" i="3"/>
  <c r="BA91" i="3"/>
  <c r="AS91" i="3"/>
  <c r="AK91" i="3"/>
  <c r="AC91" i="3"/>
  <c r="U91" i="3"/>
  <c r="M91" i="3"/>
  <c r="E91" i="3"/>
  <c r="GV91" i="3"/>
  <c r="GN91" i="3"/>
  <c r="GF91" i="3"/>
  <c r="FX91" i="3"/>
  <c r="FP91" i="3"/>
  <c r="FH91" i="3"/>
  <c r="EZ91" i="3"/>
  <c r="ER91" i="3"/>
  <c r="EJ91" i="3"/>
  <c r="EB91" i="3"/>
  <c r="DT91" i="3"/>
  <c r="DL91" i="3"/>
  <c r="DD91" i="3"/>
  <c r="CV91" i="3"/>
  <c r="CN91" i="3"/>
  <c r="CF91" i="3"/>
  <c r="BX91" i="3"/>
  <c r="BP91" i="3"/>
  <c r="BH91" i="3"/>
  <c r="AZ91" i="3"/>
  <c r="AR91" i="3"/>
  <c r="AJ91" i="3"/>
  <c r="AB91" i="3"/>
  <c r="T91" i="3"/>
  <c r="L91" i="3"/>
  <c r="GU91" i="3"/>
  <c r="GM91" i="3"/>
  <c r="GE91" i="3"/>
  <c r="FW91" i="3"/>
  <c r="FO91" i="3"/>
  <c r="FG91" i="3"/>
  <c r="EY91" i="3"/>
  <c r="EQ91" i="3"/>
  <c r="EI91" i="3"/>
  <c r="EA91" i="3"/>
  <c r="DS91" i="3"/>
  <c r="DK91" i="3"/>
  <c r="DC91" i="3"/>
  <c r="CU91" i="3"/>
  <c r="CM91" i="3"/>
  <c r="CE91" i="3"/>
  <c r="BW91" i="3"/>
  <c r="BO91" i="3"/>
  <c r="BG91" i="3"/>
  <c r="AY91" i="3"/>
  <c r="AQ91" i="3"/>
  <c r="AI91" i="3"/>
  <c r="AA91" i="3"/>
  <c r="S91" i="3"/>
  <c r="K91" i="3"/>
  <c r="GS91" i="3"/>
  <c r="GK91" i="3"/>
  <c r="GC91" i="3"/>
  <c r="FU91" i="3"/>
  <c r="FM91" i="3"/>
  <c r="FE91" i="3"/>
  <c r="EW91" i="3"/>
  <c r="EO91" i="3"/>
  <c r="EG91" i="3"/>
  <c r="DY91" i="3"/>
  <c r="DQ91" i="3"/>
  <c r="DI91" i="3"/>
  <c r="DA91" i="3"/>
  <c r="CS91" i="3"/>
  <c r="CK91" i="3"/>
  <c r="CC91" i="3"/>
  <c r="BU91" i="3"/>
  <c r="BM91" i="3"/>
  <c r="BE91" i="3"/>
  <c r="AW91" i="3"/>
  <c r="AO91" i="3"/>
  <c r="AG91" i="3"/>
  <c r="Y91" i="3"/>
  <c r="Q91" i="3"/>
  <c r="I91" i="3"/>
  <c r="GD91" i="3"/>
  <c r="EX91" i="3"/>
  <c r="DR91" i="3"/>
  <c r="CL91" i="3"/>
  <c r="BF91" i="3"/>
  <c r="Z91" i="3"/>
  <c r="GB91" i="3"/>
  <c r="EV91" i="3"/>
  <c r="DP91" i="3"/>
  <c r="CJ91" i="3"/>
  <c r="BD91" i="3"/>
  <c r="X91" i="3"/>
  <c r="FV91" i="3"/>
  <c r="EP91" i="3"/>
  <c r="DJ91" i="3"/>
  <c r="CD91" i="3"/>
  <c r="AX91" i="3"/>
  <c r="R91" i="3"/>
  <c r="FT91" i="3"/>
  <c r="EN91" i="3"/>
  <c r="DH91" i="3"/>
  <c r="CB91" i="3"/>
  <c r="AV91" i="3"/>
  <c r="P91" i="3"/>
  <c r="GT91" i="3"/>
  <c r="FN91" i="3"/>
  <c r="EH91" i="3"/>
  <c r="DB91" i="3"/>
  <c r="BV91" i="3"/>
  <c r="AP91" i="3"/>
  <c r="J91" i="3"/>
  <c r="GR91" i="3"/>
  <c r="FL91" i="3"/>
  <c r="EF91" i="3"/>
  <c r="CZ91" i="3"/>
  <c r="BT91" i="3"/>
  <c r="AN91" i="3"/>
  <c r="H91" i="3"/>
  <c r="GL91" i="3"/>
  <c r="FF91" i="3"/>
  <c r="DZ91" i="3"/>
  <c r="CT91" i="3"/>
  <c r="BN91" i="3"/>
  <c r="AH91" i="3"/>
  <c r="GJ91" i="3"/>
  <c r="FD91" i="3"/>
  <c r="DX91" i="3"/>
  <c r="CR91" i="3"/>
  <c r="BL91" i="3"/>
  <c r="AF91" i="3"/>
  <c r="GY83" i="3"/>
  <c r="GQ83" i="3"/>
  <c r="GI83" i="3"/>
  <c r="GA83" i="3"/>
  <c r="FS83" i="3"/>
  <c r="FK83" i="3"/>
  <c r="FC83" i="3"/>
  <c r="EU83" i="3"/>
  <c r="EM83" i="3"/>
  <c r="EE83" i="3"/>
  <c r="DW83" i="3"/>
  <c r="DO83" i="3"/>
  <c r="DG83" i="3"/>
  <c r="CY83" i="3"/>
  <c r="CQ83" i="3"/>
  <c r="CI83" i="3"/>
  <c r="CA83" i="3"/>
  <c r="BS83" i="3"/>
  <c r="BK83" i="3"/>
  <c r="BC83" i="3"/>
  <c r="AU83" i="3"/>
  <c r="AM83" i="3"/>
  <c r="AE83" i="3"/>
  <c r="W83" i="3"/>
  <c r="O83" i="3"/>
  <c r="G83" i="3"/>
  <c r="GX83" i="3"/>
  <c r="GP83" i="3"/>
  <c r="GH83" i="3"/>
  <c r="GW83" i="3"/>
  <c r="GO83" i="3"/>
  <c r="GG83" i="3"/>
  <c r="FY83" i="3"/>
  <c r="FQ83" i="3"/>
  <c r="FI83" i="3"/>
  <c r="FA83" i="3"/>
  <c r="ES83" i="3"/>
  <c r="EK83" i="3"/>
  <c r="EC83" i="3"/>
  <c r="DU83" i="3"/>
  <c r="DM83" i="3"/>
  <c r="DE83" i="3"/>
  <c r="CW83" i="3"/>
  <c r="CO83" i="3"/>
  <c r="CG83" i="3"/>
  <c r="BY83" i="3"/>
  <c r="BQ83" i="3"/>
  <c r="BI83" i="3"/>
  <c r="BA83" i="3"/>
  <c r="AS83" i="3"/>
  <c r="AK83" i="3"/>
  <c r="AC83" i="3"/>
  <c r="U83" i="3"/>
  <c r="M83" i="3"/>
  <c r="E83" i="3"/>
  <c r="GV83" i="3"/>
  <c r="GN83" i="3"/>
  <c r="GF83" i="3"/>
  <c r="FX83" i="3"/>
  <c r="FP83" i="3"/>
  <c r="FH83" i="3"/>
  <c r="EZ83" i="3"/>
  <c r="ER83" i="3"/>
  <c r="EJ83" i="3"/>
  <c r="EB83" i="3"/>
  <c r="DT83" i="3"/>
  <c r="DL83" i="3"/>
  <c r="DD83" i="3"/>
  <c r="CV83" i="3"/>
  <c r="CN83" i="3"/>
  <c r="CF83" i="3"/>
  <c r="BX83" i="3"/>
  <c r="BP83" i="3"/>
  <c r="BH83" i="3"/>
  <c r="AZ83" i="3"/>
  <c r="AR83" i="3"/>
  <c r="AJ83" i="3"/>
  <c r="AB83" i="3"/>
  <c r="T83" i="3"/>
  <c r="L83" i="3"/>
  <c r="GU83" i="3"/>
  <c r="GM83" i="3"/>
  <c r="GE83" i="3"/>
  <c r="FW83" i="3"/>
  <c r="FO83" i="3"/>
  <c r="FG83" i="3"/>
  <c r="EY83" i="3"/>
  <c r="EQ83" i="3"/>
  <c r="EI83" i="3"/>
  <c r="GT83" i="3"/>
  <c r="GL83" i="3"/>
  <c r="GD83" i="3"/>
  <c r="FV83" i="3"/>
  <c r="FN83" i="3"/>
  <c r="FF83" i="3"/>
  <c r="EX83" i="3"/>
  <c r="EP83" i="3"/>
  <c r="EH83" i="3"/>
  <c r="DZ83" i="3"/>
  <c r="DR83" i="3"/>
  <c r="DJ83" i="3"/>
  <c r="DB83" i="3"/>
  <c r="CT83" i="3"/>
  <c r="CL83" i="3"/>
  <c r="CD83" i="3"/>
  <c r="BV83" i="3"/>
  <c r="BN83" i="3"/>
  <c r="BF83" i="3"/>
  <c r="AX83" i="3"/>
  <c r="GJ83" i="3"/>
  <c r="FL83" i="3"/>
  <c r="EO83" i="3"/>
  <c r="DX83" i="3"/>
  <c r="DH83" i="3"/>
  <c r="CR83" i="3"/>
  <c r="CB83" i="3"/>
  <c r="BL83" i="3"/>
  <c r="AV83" i="3"/>
  <c r="AH83" i="3"/>
  <c r="V83" i="3"/>
  <c r="I83" i="3"/>
  <c r="GC83" i="3"/>
  <c r="FJ83" i="3"/>
  <c r="EN83" i="3"/>
  <c r="DV83" i="3"/>
  <c r="DF83" i="3"/>
  <c r="CP83" i="3"/>
  <c r="BZ83" i="3"/>
  <c r="BJ83" i="3"/>
  <c r="AT83" i="3"/>
  <c r="AG83" i="3"/>
  <c r="S83" i="3"/>
  <c r="H83" i="3"/>
  <c r="CC83" i="3"/>
  <c r="AI83" i="3"/>
  <c r="GB83" i="3"/>
  <c r="FE83" i="3"/>
  <c r="EL83" i="3"/>
  <c r="DS83" i="3"/>
  <c r="DC83" i="3"/>
  <c r="CM83" i="3"/>
  <c r="BW83" i="3"/>
  <c r="BG83" i="3"/>
  <c r="AQ83" i="3"/>
  <c r="AF83" i="3"/>
  <c r="R83" i="3"/>
  <c r="F83" i="3"/>
  <c r="J83" i="3"/>
  <c r="FZ83" i="3"/>
  <c r="FD83" i="3"/>
  <c r="EG83" i="3"/>
  <c r="DQ83" i="3"/>
  <c r="DA83" i="3"/>
  <c r="CK83" i="3"/>
  <c r="BU83" i="3"/>
  <c r="BE83" i="3"/>
  <c r="AP83" i="3"/>
  <c r="AD83" i="3"/>
  <c r="Q83" i="3"/>
  <c r="FU83" i="3"/>
  <c r="FB83" i="3"/>
  <c r="EF83" i="3"/>
  <c r="DP83" i="3"/>
  <c r="CZ83" i="3"/>
  <c r="CJ83" i="3"/>
  <c r="BT83" i="3"/>
  <c r="BD83" i="3"/>
  <c r="AO83" i="3"/>
  <c r="AA83" i="3"/>
  <c r="P83" i="3"/>
  <c r="GS83" i="3"/>
  <c r="FT83" i="3"/>
  <c r="EW83" i="3"/>
  <c r="ED83" i="3"/>
  <c r="DN83" i="3"/>
  <c r="CX83" i="3"/>
  <c r="CH83" i="3"/>
  <c r="BR83" i="3"/>
  <c r="BB83" i="3"/>
  <c r="AN83" i="3"/>
  <c r="Z83" i="3"/>
  <c r="N83" i="3"/>
  <c r="GR83" i="3"/>
  <c r="FR83" i="3"/>
  <c r="EV83" i="3"/>
  <c r="EA83" i="3"/>
  <c r="DK83" i="3"/>
  <c r="CU83" i="3"/>
  <c r="CE83" i="3"/>
  <c r="BO83" i="3"/>
  <c r="AY83" i="3"/>
  <c r="AL83" i="3"/>
  <c r="Y83" i="3"/>
  <c r="K83" i="3"/>
  <c r="GK83" i="3"/>
  <c r="FM83" i="3"/>
  <c r="ET83" i="3"/>
  <c r="DY83" i="3"/>
  <c r="DI83" i="3"/>
  <c r="CS83" i="3"/>
  <c r="BM83" i="3"/>
  <c r="AW83" i="3"/>
  <c r="X83" i="3"/>
  <c r="GT74" i="3"/>
  <c r="GL74" i="3"/>
  <c r="GD74" i="3"/>
  <c r="FV74" i="3"/>
  <c r="FN74" i="3"/>
  <c r="FF74" i="3"/>
  <c r="EX74" i="3"/>
  <c r="EP74" i="3"/>
  <c r="EH74" i="3"/>
  <c r="DZ74" i="3"/>
  <c r="DR74" i="3"/>
  <c r="DJ74" i="3"/>
  <c r="DB74" i="3"/>
  <c r="CT74" i="3"/>
  <c r="CL74" i="3"/>
  <c r="CD74" i="3"/>
  <c r="BV74" i="3"/>
  <c r="BN74" i="3"/>
  <c r="BF74" i="3"/>
  <c r="AX74" i="3"/>
  <c r="AP74" i="3"/>
  <c r="AH74" i="3"/>
  <c r="Z74" i="3"/>
  <c r="R74" i="3"/>
  <c r="J74" i="3"/>
  <c r="GS74" i="3"/>
  <c r="GK74" i="3"/>
  <c r="GC74" i="3"/>
  <c r="FU74" i="3"/>
  <c r="FM74" i="3"/>
  <c r="FE74" i="3"/>
  <c r="EW74" i="3"/>
  <c r="EO74" i="3"/>
  <c r="EG74" i="3"/>
  <c r="DY74" i="3"/>
  <c r="DQ74" i="3"/>
  <c r="DI74" i="3"/>
  <c r="DA74" i="3"/>
  <c r="CS74" i="3"/>
  <c r="CK74" i="3"/>
  <c r="CC74" i="3"/>
  <c r="BU74" i="3"/>
  <c r="BM74" i="3"/>
  <c r="BE74" i="3"/>
  <c r="AW74" i="3"/>
  <c r="AO74" i="3"/>
  <c r="AG74" i="3"/>
  <c r="Y74" i="3"/>
  <c r="Q74" i="3"/>
  <c r="I74" i="3"/>
  <c r="ED74" i="3"/>
  <c r="AT74" i="3"/>
  <c r="F74" i="3"/>
  <c r="FY74" i="3"/>
  <c r="FA74" i="3"/>
  <c r="DU74" i="3"/>
  <c r="CW74" i="3"/>
  <c r="BQ74" i="3"/>
  <c r="AK74" i="3"/>
  <c r="GR74" i="3"/>
  <c r="GJ74" i="3"/>
  <c r="GB74" i="3"/>
  <c r="FT74" i="3"/>
  <c r="FL74" i="3"/>
  <c r="FD74" i="3"/>
  <c r="EV74" i="3"/>
  <c r="EN74" i="3"/>
  <c r="EF74" i="3"/>
  <c r="DX74" i="3"/>
  <c r="DP74" i="3"/>
  <c r="DH74" i="3"/>
  <c r="CZ74" i="3"/>
  <c r="CR74" i="3"/>
  <c r="CJ74" i="3"/>
  <c r="CB74" i="3"/>
  <c r="BT74" i="3"/>
  <c r="BL74" i="3"/>
  <c r="BD74" i="3"/>
  <c r="AV74" i="3"/>
  <c r="AN74" i="3"/>
  <c r="AF74" i="3"/>
  <c r="X74" i="3"/>
  <c r="P74" i="3"/>
  <c r="H74" i="3"/>
  <c r="DF74" i="3"/>
  <c r="AD74" i="3"/>
  <c r="FI74" i="3"/>
  <c r="EC74" i="3"/>
  <c r="DE74" i="3"/>
  <c r="BY74" i="3"/>
  <c r="BA74" i="3"/>
  <c r="AC74" i="3"/>
  <c r="GY74" i="3"/>
  <c r="GQ74" i="3"/>
  <c r="GI74" i="3"/>
  <c r="GA74" i="3"/>
  <c r="FS74" i="3"/>
  <c r="FK74" i="3"/>
  <c r="FC74" i="3"/>
  <c r="EU74" i="3"/>
  <c r="EM74" i="3"/>
  <c r="EE74" i="3"/>
  <c r="DW74" i="3"/>
  <c r="DO74" i="3"/>
  <c r="DG74" i="3"/>
  <c r="CY74" i="3"/>
  <c r="CQ74" i="3"/>
  <c r="CI74" i="3"/>
  <c r="CA74" i="3"/>
  <c r="BS74" i="3"/>
  <c r="BK74" i="3"/>
  <c r="BC74" i="3"/>
  <c r="AU74" i="3"/>
  <c r="AM74" i="3"/>
  <c r="AE74" i="3"/>
  <c r="W74" i="3"/>
  <c r="O74" i="3"/>
  <c r="G74" i="3"/>
  <c r="GX74" i="3"/>
  <c r="GH74" i="3"/>
  <c r="FZ74" i="3"/>
  <c r="FR74" i="3"/>
  <c r="FB74" i="3"/>
  <c r="ET74" i="3"/>
  <c r="EL74" i="3"/>
  <c r="DN74" i="3"/>
  <c r="CX74" i="3"/>
  <c r="CP74" i="3"/>
  <c r="BZ74" i="3"/>
  <c r="BR74" i="3"/>
  <c r="BB74" i="3"/>
  <c r="AL74" i="3"/>
  <c r="N74" i="3"/>
  <c r="FQ74" i="3"/>
  <c r="EK74" i="3"/>
  <c r="DM74" i="3"/>
  <c r="CO74" i="3"/>
  <c r="BI74" i="3"/>
  <c r="AS74" i="3"/>
  <c r="U74" i="3"/>
  <c r="GP74" i="3"/>
  <c r="FJ74" i="3"/>
  <c r="DV74" i="3"/>
  <c r="CH74" i="3"/>
  <c r="BJ74" i="3"/>
  <c r="V74" i="3"/>
  <c r="GW74" i="3"/>
  <c r="E74" i="3"/>
  <c r="GO74" i="3"/>
  <c r="GG74" i="3"/>
  <c r="ES74" i="3"/>
  <c r="CG74" i="3"/>
  <c r="M74" i="3"/>
  <c r="GV74" i="3"/>
  <c r="GN74" i="3"/>
  <c r="GF74" i="3"/>
  <c r="FX74" i="3"/>
  <c r="FP74" i="3"/>
  <c r="FH74" i="3"/>
  <c r="EZ74" i="3"/>
  <c r="ER74" i="3"/>
  <c r="EJ74" i="3"/>
  <c r="EB74" i="3"/>
  <c r="DT74" i="3"/>
  <c r="DL74" i="3"/>
  <c r="DD74" i="3"/>
  <c r="CV74" i="3"/>
  <c r="CN74" i="3"/>
  <c r="CF74" i="3"/>
  <c r="BX74" i="3"/>
  <c r="BP74" i="3"/>
  <c r="BH74" i="3"/>
  <c r="AZ74" i="3"/>
  <c r="AR74" i="3"/>
  <c r="AJ74" i="3"/>
  <c r="AB74" i="3"/>
  <c r="T74" i="3"/>
  <c r="L74" i="3"/>
  <c r="EQ74" i="3"/>
  <c r="CE74" i="3"/>
  <c r="S74" i="3"/>
  <c r="GU74" i="3"/>
  <c r="EI74" i="3"/>
  <c r="BW74" i="3"/>
  <c r="K74" i="3"/>
  <c r="GM74" i="3"/>
  <c r="EA74" i="3"/>
  <c r="BO74" i="3"/>
  <c r="FW74" i="3"/>
  <c r="AY74" i="3"/>
  <c r="DC74" i="3"/>
  <c r="GE74" i="3"/>
  <c r="DS74" i="3"/>
  <c r="BG74" i="3"/>
  <c r="DK74" i="3"/>
  <c r="FO74" i="3"/>
  <c r="AQ74" i="3"/>
  <c r="FG74" i="3"/>
  <c r="CU74" i="3"/>
  <c r="AI74" i="3"/>
  <c r="EY74" i="3"/>
  <c r="CM74" i="3"/>
  <c r="AA74" i="3"/>
  <c r="GU104" i="3"/>
  <c r="GM104" i="3"/>
  <c r="GE104" i="3"/>
  <c r="FW104" i="3"/>
  <c r="FO104" i="3"/>
  <c r="FG104" i="3"/>
  <c r="EY104" i="3"/>
  <c r="EQ104" i="3"/>
  <c r="EI104" i="3"/>
  <c r="EA104" i="3"/>
  <c r="DS104" i="3"/>
  <c r="DK104" i="3"/>
  <c r="DC104" i="3"/>
  <c r="CU104" i="3"/>
  <c r="CM104" i="3"/>
  <c r="CE104" i="3"/>
  <c r="BW104" i="3"/>
  <c r="BO104" i="3"/>
  <c r="BG104" i="3"/>
  <c r="AY104" i="3"/>
  <c r="AQ104" i="3"/>
  <c r="GT104" i="3"/>
  <c r="GL104" i="3"/>
  <c r="GD104" i="3"/>
  <c r="FV104" i="3"/>
  <c r="FN104" i="3"/>
  <c r="GS104" i="3"/>
  <c r="GK104" i="3"/>
  <c r="GC104" i="3"/>
  <c r="FU104" i="3"/>
  <c r="FM104" i="3"/>
  <c r="FE104" i="3"/>
  <c r="EW104" i="3"/>
  <c r="EO104" i="3"/>
  <c r="EG104" i="3"/>
  <c r="DY104" i="3"/>
  <c r="DQ104" i="3"/>
  <c r="DI104" i="3"/>
  <c r="DA104" i="3"/>
  <c r="CS104" i="3"/>
  <c r="CK104" i="3"/>
  <c r="CC104" i="3"/>
  <c r="BU104" i="3"/>
  <c r="BM104" i="3"/>
  <c r="BE104" i="3"/>
  <c r="AW104" i="3"/>
  <c r="AO104" i="3"/>
  <c r="AG104" i="3"/>
  <c r="Y104" i="3"/>
  <c r="Q104" i="3"/>
  <c r="I104" i="3"/>
  <c r="GR104" i="3"/>
  <c r="GJ104" i="3"/>
  <c r="GB104" i="3"/>
  <c r="FT104" i="3"/>
  <c r="FL104" i="3"/>
  <c r="FD104" i="3"/>
  <c r="EV104" i="3"/>
  <c r="EN104" i="3"/>
  <c r="EF104" i="3"/>
  <c r="DX104" i="3"/>
  <c r="DP104" i="3"/>
  <c r="DH104" i="3"/>
  <c r="CZ104" i="3"/>
  <c r="CR104" i="3"/>
  <c r="CJ104" i="3"/>
  <c r="CB104" i="3"/>
  <c r="BT104" i="3"/>
  <c r="BL104" i="3"/>
  <c r="GY104" i="3"/>
  <c r="GQ104" i="3"/>
  <c r="GI104" i="3"/>
  <c r="GA104" i="3"/>
  <c r="FS104" i="3"/>
  <c r="FK104" i="3"/>
  <c r="FC104" i="3"/>
  <c r="EU104" i="3"/>
  <c r="EM104" i="3"/>
  <c r="EE104" i="3"/>
  <c r="DW104" i="3"/>
  <c r="DO104" i="3"/>
  <c r="DG104" i="3"/>
  <c r="CY104" i="3"/>
  <c r="CQ104" i="3"/>
  <c r="CI104" i="3"/>
  <c r="CA104" i="3"/>
  <c r="BS104" i="3"/>
  <c r="BK104" i="3"/>
  <c r="GW104" i="3"/>
  <c r="GO104" i="3"/>
  <c r="GG104" i="3"/>
  <c r="FY104" i="3"/>
  <c r="FQ104" i="3"/>
  <c r="FI104" i="3"/>
  <c r="FA104" i="3"/>
  <c r="ES104" i="3"/>
  <c r="EK104" i="3"/>
  <c r="EC104" i="3"/>
  <c r="DU104" i="3"/>
  <c r="DM104" i="3"/>
  <c r="DE104" i="3"/>
  <c r="CW104" i="3"/>
  <c r="CO104" i="3"/>
  <c r="CG104" i="3"/>
  <c r="BY104" i="3"/>
  <c r="BQ104" i="3"/>
  <c r="BI104" i="3"/>
  <c r="BA104" i="3"/>
  <c r="AS104" i="3"/>
  <c r="AK104" i="3"/>
  <c r="AC104" i="3"/>
  <c r="U104" i="3"/>
  <c r="M104" i="3"/>
  <c r="E104" i="3"/>
  <c r="FX104" i="3"/>
  <c r="EX104" i="3"/>
  <c r="EB104" i="3"/>
  <c r="DF104" i="3"/>
  <c r="CL104" i="3"/>
  <c r="BP104" i="3"/>
  <c r="AZ104" i="3"/>
  <c r="AM104" i="3"/>
  <c r="AB104" i="3"/>
  <c r="R104" i="3"/>
  <c r="G104" i="3"/>
  <c r="GX104" i="3"/>
  <c r="FR104" i="3"/>
  <c r="ET104" i="3"/>
  <c r="DZ104" i="3"/>
  <c r="DD104" i="3"/>
  <c r="CH104" i="3"/>
  <c r="BN104" i="3"/>
  <c r="AX104" i="3"/>
  <c r="AL104" i="3"/>
  <c r="AA104" i="3"/>
  <c r="P104" i="3"/>
  <c r="F104" i="3"/>
  <c r="GV104" i="3"/>
  <c r="FP104" i="3"/>
  <c r="ER104" i="3"/>
  <c r="DV104" i="3"/>
  <c r="DB104" i="3"/>
  <c r="CF104" i="3"/>
  <c r="BJ104" i="3"/>
  <c r="AV104" i="3"/>
  <c r="AJ104" i="3"/>
  <c r="Z104" i="3"/>
  <c r="O104" i="3"/>
  <c r="GP104" i="3"/>
  <c r="FJ104" i="3"/>
  <c r="EP104" i="3"/>
  <c r="DT104" i="3"/>
  <c r="CX104" i="3"/>
  <c r="CD104" i="3"/>
  <c r="BH104" i="3"/>
  <c r="AU104" i="3"/>
  <c r="AI104" i="3"/>
  <c r="X104" i="3"/>
  <c r="N104" i="3"/>
  <c r="GF104" i="3"/>
  <c r="FB104" i="3"/>
  <c r="EH104" i="3"/>
  <c r="DL104" i="3"/>
  <c r="CP104" i="3"/>
  <c r="BV104" i="3"/>
  <c r="BC104" i="3"/>
  <c r="AP104" i="3"/>
  <c r="AE104" i="3"/>
  <c r="T104" i="3"/>
  <c r="J104" i="3"/>
  <c r="EJ104" i="3"/>
  <c r="BZ104" i="3"/>
  <c r="AN104" i="3"/>
  <c r="K104" i="3"/>
  <c r="GN104" i="3"/>
  <c r="ED104" i="3"/>
  <c r="BX104" i="3"/>
  <c r="AH104" i="3"/>
  <c r="H104" i="3"/>
  <c r="GH104" i="3"/>
  <c r="DR104" i="3"/>
  <c r="BR104" i="3"/>
  <c r="AF104" i="3"/>
  <c r="FZ104" i="3"/>
  <c r="DN104" i="3"/>
  <c r="BF104" i="3"/>
  <c r="AD104" i="3"/>
  <c r="FH104" i="3"/>
  <c r="DJ104" i="3"/>
  <c r="BD104" i="3"/>
  <c r="W104" i="3"/>
  <c r="EZ104" i="3"/>
  <c r="CT104" i="3"/>
  <c r="AT104" i="3"/>
  <c r="S104" i="3"/>
  <c r="EL104" i="3"/>
  <c r="CN104" i="3"/>
  <c r="AR104" i="3"/>
  <c r="L104" i="3"/>
  <c r="CV104" i="3"/>
  <c r="BB104" i="3"/>
  <c r="V104" i="3"/>
  <c r="FF104" i="3"/>
  <c r="GR96" i="3"/>
  <c r="GJ96" i="3"/>
  <c r="GB96" i="3"/>
  <c r="FT96" i="3"/>
  <c r="FL96" i="3"/>
  <c r="FD96" i="3"/>
  <c r="EV96" i="3"/>
  <c r="EN96" i="3"/>
  <c r="EF96" i="3"/>
  <c r="DX96" i="3"/>
  <c r="DP96" i="3"/>
  <c r="DH96" i="3"/>
  <c r="CZ96" i="3"/>
  <c r="CR96" i="3"/>
  <c r="CJ96" i="3"/>
  <c r="CB96" i="3"/>
  <c r="BT96" i="3"/>
  <c r="BL96" i="3"/>
  <c r="BD96" i="3"/>
  <c r="AV96" i="3"/>
  <c r="AN96" i="3"/>
  <c r="AF96" i="3"/>
  <c r="X96" i="3"/>
  <c r="P96" i="3"/>
  <c r="H96" i="3"/>
  <c r="GY96" i="3"/>
  <c r="GQ96" i="3"/>
  <c r="GI96" i="3"/>
  <c r="GA96" i="3"/>
  <c r="FS96" i="3"/>
  <c r="FK96" i="3"/>
  <c r="FC96" i="3"/>
  <c r="EU96" i="3"/>
  <c r="EM96" i="3"/>
  <c r="EE96" i="3"/>
  <c r="DW96" i="3"/>
  <c r="DO96" i="3"/>
  <c r="DG96" i="3"/>
  <c r="CY96" i="3"/>
  <c r="CQ96" i="3"/>
  <c r="CI96" i="3"/>
  <c r="CA96" i="3"/>
  <c r="BS96" i="3"/>
  <c r="BK96" i="3"/>
  <c r="BC96" i="3"/>
  <c r="AU96" i="3"/>
  <c r="AM96" i="3"/>
  <c r="AE96" i="3"/>
  <c r="W96" i="3"/>
  <c r="O96" i="3"/>
  <c r="G96" i="3"/>
  <c r="GX96" i="3"/>
  <c r="GP96" i="3"/>
  <c r="GH96" i="3"/>
  <c r="FZ96" i="3"/>
  <c r="FR96" i="3"/>
  <c r="FJ96" i="3"/>
  <c r="FB96" i="3"/>
  <c r="ET96" i="3"/>
  <c r="EL96" i="3"/>
  <c r="ED96" i="3"/>
  <c r="DV96" i="3"/>
  <c r="DN96" i="3"/>
  <c r="DF96" i="3"/>
  <c r="CX96" i="3"/>
  <c r="CP96" i="3"/>
  <c r="CH96" i="3"/>
  <c r="BZ96" i="3"/>
  <c r="BR96" i="3"/>
  <c r="BJ96" i="3"/>
  <c r="BB96" i="3"/>
  <c r="AT96" i="3"/>
  <c r="AL96" i="3"/>
  <c r="AD96" i="3"/>
  <c r="V96" i="3"/>
  <c r="N96" i="3"/>
  <c r="F96" i="3"/>
  <c r="GW96" i="3"/>
  <c r="GO96" i="3"/>
  <c r="GG96" i="3"/>
  <c r="FY96" i="3"/>
  <c r="FQ96" i="3"/>
  <c r="FI96" i="3"/>
  <c r="FA96" i="3"/>
  <c r="ES96" i="3"/>
  <c r="EK96" i="3"/>
  <c r="EC96" i="3"/>
  <c r="DU96" i="3"/>
  <c r="DM96" i="3"/>
  <c r="DE96" i="3"/>
  <c r="CW96" i="3"/>
  <c r="CO96" i="3"/>
  <c r="CG96" i="3"/>
  <c r="BY96" i="3"/>
  <c r="BQ96" i="3"/>
  <c r="BI96" i="3"/>
  <c r="BA96" i="3"/>
  <c r="AS96" i="3"/>
  <c r="AK96" i="3"/>
  <c r="AC96" i="3"/>
  <c r="U96" i="3"/>
  <c r="M96" i="3"/>
  <c r="E96" i="3"/>
  <c r="GT96" i="3"/>
  <c r="GL96" i="3"/>
  <c r="GD96" i="3"/>
  <c r="FV96" i="3"/>
  <c r="FN96" i="3"/>
  <c r="FF96" i="3"/>
  <c r="EX96" i="3"/>
  <c r="EP96" i="3"/>
  <c r="EH96" i="3"/>
  <c r="DZ96" i="3"/>
  <c r="DR96" i="3"/>
  <c r="DJ96" i="3"/>
  <c r="DB96" i="3"/>
  <c r="CT96" i="3"/>
  <c r="CL96" i="3"/>
  <c r="CD96" i="3"/>
  <c r="BV96" i="3"/>
  <c r="BN96" i="3"/>
  <c r="BF96" i="3"/>
  <c r="AX96" i="3"/>
  <c r="AP96" i="3"/>
  <c r="AH96" i="3"/>
  <c r="Z96" i="3"/>
  <c r="R96" i="3"/>
  <c r="J96" i="3"/>
  <c r="GS96" i="3"/>
  <c r="GK96" i="3"/>
  <c r="GC96" i="3"/>
  <c r="FU96" i="3"/>
  <c r="FM96" i="3"/>
  <c r="FE96" i="3"/>
  <c r="EW96" i="3"/>
  <c r="EO96" i="3"/>
  <c r="EG96" i="3"/>
  <c r="DY96" i="3"/>
  <c r="DQ96" i="3"/>
  <c r="DI96" i="3"/>
  <c r="DA96" i="3"/>
  <c r="CS96" i="3"/>
  <c r="CK96" i="3"/>
  <c r="CC96" i="3"/>
  <c r="BU96" i="3"/>
  <c r="BM96" i="3"/>
  <c r="BE96" i="3"/>
  <c r="AW96" i="3"/>
  <c r="AO96" i="3"/>
  <c r="AG96" i="3"/>
  <c r="Y96" i="3"/>
  <c r="Q96" i="3"/>
  <c r="I96" i="3"/>
  <c r="GN96" i="3"/>
  <c r="FH96" i="3"/>
  <c r="EB96" i="3"/>
  <c r="CV96" i="3"/>
  <c r="BP96" i="3"/>
  <c r="AJ96" i="3"/>
  <c r="GM96" i="3"/>
  <c r="FG96" i="3"/>
  <c r="EA96" i="3"/>
  <c r="CU96" i="3"/>
  <c r="BO96" i="3"/>
  <c r="AI96" i="3"/>
  <c r="GF96" i="3"/>
  <c r="EZ96" i="3"/>
  <c r="DT96" i="3"/>
  <c r="CN96" i="3"/>
  <c r="BH96" i="3"/>
  <c r="AB96" i="3"/>
  <c r="GE96" i="3"/>
  <c r="EY96" i="3"/>
  <c r="DS96" i="3"/>
  <c r="CM96" i="3"/>
  <c r="BG96" i="3"/>
  <c r="AA96" i="3"/>
  <c r="FX96" i="3"/>
  <c r="ER96" i="3"/>
  <c r="DL96" i="3"/>
  <c r="CF96" i="3"/>
  <c r="AZ96" i="3"/>
  <c r="T96" i="3"/>
  <c r="GV96" i="3"/>
  <c r="FP96" i="3"/>
  <c r="EJ96" i="3"/>
  <c r="DD96" i="3"/>
  <c r="BX96" i="3"/>
  <c r="AR96" i="3"/>
  <c r="L96" i="3"/>
  <c r="CE96" i="3"/>
  <c r="GU96" i="3"/>
  <c r="BW96" i="3"/>
  <c r="FW96" i="3"/>
  <c r="AY96" i="3"/>
  <c r="FO96" i="3"/>
  <c r="AQ96" i="3"/>
  <c r="EQ96" i="3"/>
  <c r="S96" i="3"/>
  <c r="EI96" i="3"/>
  <c r="K96" i="3"/>
  <c r="DK96" i="3"/>
  <c r="DC96" i="3"/>
  <c r="GW88" i="3"/>
  <c r="GO88" i="3"/>
  <c r="GG88" i="3"/>
  <c r="FY88" i="3"/>
  <c r="FQ88" i="3"/>
  <c r="FI88" i="3"/>
  <c r="FA88" i="3"/>
  <c r="ES88" i="3"/>
  <c r="EK88" i="3"/>
  <c r="EC88" i="3"/>
  <c r="DU88" i="3"/>
  <c r="DM88" i="3"/>
  <c r="DE88" i="3"/>
  <c r="CW88" i="3"/>
  <c r="CO88" i="3"/>
  <c r="CG88" i="3"/>
  <c r="BY88" i="3"/>
  <c r="BQ88" i="3"/>
  <c r="BI88" i="3"/>
  <c r="BA88" i="3"/>
  <c r="AS88" i="3"/>
  <c r="AK88" i="3"/>
  <c r="AC88" i="3"/>
  <c r="U88" i="3"/>
  <c r="GT88" i="3"/>
  <c r="GL88" i="3"/>
  <c r="GD88" i="3"/>
  <c r="FV88" i="3"/>
  <c r="FN88" i="3"/>
  <c r="FF88" i="3"/>
  <c r="EX88" i="3"/>
  <c r="EP88" i="3"/>
  <c r="EH88" i="3"/>
  <c r="DZ88" i="3"/>
  <c r="DR88" i="3"/>
  <c r="DJ88" i="3"/>
  <c r="DB88" i="3"/>
  <c r="CT88" i="3"/>
  <c r="CL88" i="3"/>
  <c r="CD88" i="3"/>
  <c r="BV88" i="3"/>
  <c r="BN88" i="3"/>
  <c r="BF88" i="3"/>
  <c r="AX88" i="3"/>
  <c r="AP88" i="3"/>
  <c r="AH88" i="3"/>
  <c r="Z88" i="3"/>
  <c r="R88" i="3"/>
  <c r="GP88" i="3"/>
  <c r="GE88" i="3"/>
  <c r="FT88" i="3"/>
  <c r="FJ88" i="3"/>
  <c r="EY88" i="3"/>
  <c r="EN88" i="3"/>
  <c r="ED88" i="3"/>
  <c r="DS88" i="3"/>
  <c r="DH88" i="3"/>
  <c r="CX88" i="3"/>
  <c r="CM88" i="3"/>
  <c r="CB88" i="3"/>
  <c r="BR88" i="3"/>
  <c r="BG88" i="3"/>
  <c r="AV88" i="3"/>
  <c r="AL88" i="3"/>
  <c r="AA88" i="3"/>
  <c r="P88" i="3"/>
  <c r="H88" i="3"/>
  <c r="GY88" i="3"/>
  <c r="GN88" i="3"/>
  <c r="GC88" i="3"/>
  <c r="FS88" i="3"/>
  <c r="FH88" i="3"/>
  <c r="EW88" i="3"/>
  <c r="EM88" i="3"/>
  <c r="EB88" i="3"/>
  <c r="DQ88" i="3"/>
  <c r="DG88" i="3"/>
  <c r="CV88" i="3"/>
  <c r="CK88" i="3"/>
  <c r="CA88" i="3"/>
  <c r="BP88" i="3"/>
  <c r="BE88" i="3"/>
  <c r="AU88" i="3"/>
  <c r="AJ88" i="3"/>
  <c r="Y88" i="3"/>
  <c r="O88" i="3"/>
  <c r="G88" i="3"/>
  <c r="GX88" i="3"/>
  <c r="GM88" i="3"/>
  <c r="GB88" i="3"/>
  <c r="FR88" i="3"/>
  <c r="FG88" i="3"/>
  <c r="EV88" i="3"/>
  <c r="EL88" i="3"/>
  <c r="EA88" i="3"/>
  <c r="DP88" i="3"/>
  <c r="DF88" i="3"/>
  <c r="CU88" i="3"/>
  <c r="CJ88" i="3"/>
  <c r="BZ88" i="3"/>
  <c r="BO88" i="3"/>
  <c r="BD88" i="3"/>
  <c r="AT88" i="3"/>
  <c r="AI88" i="3"/>
  <c r="X88" i="3"/>
  <c r="N88" i="3"/>
  <c r="F88" i="3"/>
  <c r="GV88" i="3"/>
  <c r="GK88" i="3"/>
  <c r="GA88" i="3"/>
  <c r="FP88" i="3"/>
  <c r="FE88" i="3"/>
  <c r="EU88" i="3"/>
  <c r="EJ88" i="3"/>
  <c r="DY88" i="3"/>
  <c r="DO88" i="3"/>
  <c r="DD88" i="3"/>
  <c r="CS88" i="3"/>
  <c r="CI88" i="3"/>
  <c r="BX88" i="3"/>
  <c r="BM88" i="3"/>
  <c r="BC88" i="3"/>
  <c r="AR88" i="3"/>
  <c r="AG88" i="3"/>
  <c r="W88" i="3"/>
  <c r="M88" i="3"/>
  <c r="E88" i="3"/>
  <c r="GU88" i="3"/>
  <c r="GJ88" i="3"/>
  <c r="FZ88" i="3"/>
  <c r="FO88" i="3"/>
  <c r="FD88" i="3"/>
  <c r="ET88" i="3"/>
  <c r="EI88" i="3"/>
  <c r="DX88" i="3"/>
  <c r="DN88" i="3"/>
  <c r="DC88" i="3"/>
  <c r="CR88" i="3"/>
  <c r="CH88" i="3"/>
  <c r="BW88" i="3"/>
  <c r="BL88" i="3"/>
  <c r="BB88" i="3"/>
  <c r="AQ88" i="3"/>
  <c r="AF88" i="3"/>
  <c r="V88" i="3"/>
  <c r="L88" i="3"/>
  <c r="GS88" i="3"/>
  <c r="GI88" i="3"/>
  <c r="FX88" i="3"/>
  <c r="FM88" i="3"/>
  <c r="FC88" i="3"/>
  <c r="ER88" i="3"/>
  <c r="EG88" i="3"/>
  <c r="DW88" i="3"/>
  <c r="DL88" i="3"/>
  <c r="DA88" i="3"/>
  <c r="CQ88" i="3"/>
  <c r="CF88" i="3"/>
  <c r="BU88" i="3"/>
  <c r="BK88" i="3"/>
  <c r="AZ88" i="3"/>
  <c r="AO88" i="3"/>
  <c r="AE88" i="3"/>
  <c r="T88" i="3"/>
  <c r="K88" i="3"/>
  <c r="GR88" i="3"/>
  <c r="GH88" i="3"/>
  <c r="FW88" i="3"/>
  <c r="FL88" i="3"/>
  <c r="FB88" i="3"/>
  <c r="EQ88" i="3"/>
  <c r="EF88" i="3"/>
  <c r="DV88" i="3"/>
  <c r="DK88" i="3"/>
  <c r="CZ88" i="3"/>
  <c r="CP88" i="3"/>
  <c r="CE88" i="3"/>
  <c r="BT88" i="3"/>
  <c r="BJ88" i="3"/>
  <c r="AY88" i="3"/>
  <c r="AN88" i="3"/>
  <c r="AD88" i="3"/>
  <c r="S88" i="3"/>
  <c r="J88" i="3"/>
  <c r="FU88" i="3"/>
  <c r="CN88" i="3"/>
  <c r="I88" i="3"/>
  <c r="FK88" i="3"/>
  <c r="CC88" i="3"/>
  <c r="EZ88" i="3"/>
  <c r="BS88" i="3"/>
  <c r="EO88" i="3"/>
  <c r="BH88" i="3"/>
  <c r="EE88" i="3"/>
  <c r="AW88" i="3"/>
  <c r="DT88" i="3"/>
  <c r="AM88" i="3"/>
  <c r="GQ88" i="3"/>
  <c r="DI88" i="3"/>
  <c r="AB88" i="3"/>
  <c r="CY88" i="3"/>
  <c r="Q88" i="3"/>
  <c r="GF88" i="3"/>
  <c r="GR80" i="3"/>
  <c r="GJ80" i="3"/>
  <c r="GB80" i="3"/>
  <c r="FT80" i="3"/>
  <c r="FL80" i="3"/>
  <c r="FD80" i="3"/>
  <c r="EV80" i="3"/>
  <c r="EN80" i="3"/>
  <c r="EF80" i="3"/>
  <c r="DX80" i="3"/>
  <c r="DP80" i="3"/>
  <c r="DH80" i="3"/>
  <c r="CZ80" i="3"/>
  <c r="CR80" i="3"/>
  <c r="CJ80" i="3"/>
  <c r="CB80" i="3"/>
  <c r="BT80" i="3"/>
  <c r="BL80" i="3"/>
  <c r="BD80" i="3"/>
  <c r="AV80" i="3"/>
  <c r="AN80" i="3"/>
  <c r="AF80" i="3"/>
  <c r="X80" i="3"/>
  <c r="P80" i="3"/>
  <c r="H80" i="3"/>
  <c r="GX80" i="3"/>
  <c r="GP80" i="3"/>
  <c r="GH80" i="3"/>
  <c r="FZ80" i="3"/>
  <c r="FR80" i="3"/>
  <c r="FJ80" i="3"/>
  <c r="FB80" i="3"/>
  <c r="ET80" i="3"/>
  <c r="GW80" i="3"/>
  <c r="GO80" i="3"/>
  <c r="GG80" i="3"/>
  <c r="FY80" i="3"/>
  <c r="FQ80" i="3"/>
  <c r="FI80" i="3"/>
  <c r="FA80" i="3"/>
  <c r="ES80" i="3"/>
  <c r="EK80" i="3"/>
  <c r="EC80" i="3"/>
  <c r="DU80" i="3"/>
  <c r="DM80" i="3"/>
  <c r="DE80" i="3"/>
  <c r="CW80" i="3"/>
  <c r="CO80" i="3"/>
  <c r="CG80" i="3"/>
  <c r="BY80" i="3"/>
  <c r="BQ80" i="3"/>
  <c r="BI80" i="3"/>
  <c r="BA80" i="3"/>
  <c r="AS80" i="3"/>
  <c r="AK80" i="3"/>
  <c r="AC80" i="3"/>
  <c r="U80" i="3"/>
  <c r="M80" i="3"/>
  <c r="E80" i="3"/>
  <c r="GM80" i="3"/>
  <c r="GA80" i="3"/>
  <c r="FN80" i="3"/>
  <c r="EZ80" i="3"/>
  <c r="EO80" i="3"/>
  <c r="ED80" i="3"/>
  <c r="DS80" i="3"/>
  <c r="DI80" i="3"/>
  <c r="CX80" i="3"/>
  <c r="CM80" i="3"/>
  <c r="CC80" i="3"/>
  <c r="BR80" i="3"/>
  <c r="BG80" i="3"/>
  <c r="AW80" i="3"/>
  <c r="AL80" i="3"/>
  <c r="AA80" i="3"/>
  <c r="Q80" i="3"/>
  <c r="F80" i="3"/>
  <c r="GY80" i="3"/>
  <c r="GL80" i="3"/>
  <c r="FX80" i="3"/>
  <c r="FM80" i="3"/>
  <c r="EY80" i="3"/>
  <c r="EM80" i="3"/>
  <c r="EB80" i="3"/>
  <c r="DR80" i="3"/>
  <c r="DG80" i="3"/>
  <c r="CV80" i="3"/>
  <c r="CL80" i="3"/>
  <c r="CA80" i="3"/>
  <c r="BP80" i="3"/>
  <c r="BF80" i="3"/>
  <c r="AU80" i="3"/>
  <c r="AJ80" i="3"/>
  <c r="Z80" i="3"/>
  <c r="O80" i="3"/>
  <c r="EP80" i="3"/>
  <c r="GV80" i="3"/>
  <c r="GK80" i="3"/>
  <c r="FW80" i="3"/>
  <c r="FK80" i="3"/>
  <c r="EX80" i="3"/>
  <c r="EL80" i="3"/>
  <c r="EA80" i="3"/>
  <c r="DQ80" i="3"/>
  <c r="DF80" i="3"/>
  <c r="CU80" i="3"/>
  <c r="CK80" i="3"/>
  <c r="BZ80" i="3"/>
  <c r="BO80" i="3"/>
  <c r="BE80" i="3"/>
  <c r="AT80" i="3"/>
  <c r="AI80" i="3"/>
  <c r="Y80" i="3"/>
  <c r="N80" i="3"/>
  <c r="FO80" i="3"/>
  <c r="DT80" i="3"/>
  <c r="GU80" i="3"/>
  <c r="GI80" i="3"/>
  <c r="FV80" i="3"/>
  <c r="FH80" i="3"/>
  <c r="EW80" i="3"/>
  <c r="EJ80" i="3"/>
  <c r="DZ80" i="3"/>
  <c r="DO80" i="3"/>
  <c r="DD80" i="3"/>
  <c r="CT80" i="3"/>
  <c r="CI80" i="3"/>
  <c r="BX80" i="3"/>
  <c r="BN80" i="3"/>
  <c r="BC80" i="3"/>
  <c r="AR80" i="3"/>
  <c r="AH80" i="3"/>
  <c r="W80" i="3"/>
  <c r="L80" i="3"/>
  <c r="GN80" i="3"/>
  <c r="FC80" i="3"/>
  <c r="GT80" i="3"/>
  <c r="GF80" i="3"/>
  <c r="FU80" i="3"/>
  <c r="FG80" i="3"/>
  <c r="EU80" i="3"/>
  <c r="EI80" i="3"/>
  <c r="DY80" i="3"/>
  <c r="DN80" i="3"/>
  <c r="DC80" i="3"/>
  <c r="CS80" i="3"/>
  <c r="CH80" i="3"/>
  <c r="BW80" i="3"/>
  <c r="BM80" i="3"/>
  <c r="BB80" i="3"/>
  <c r="AQ80" i="3"/>
  <c r="AG80" i="3"/>
  <c r="V80" i="3"/>
  <c r="K80" i="3"/>
  <c r="GS80" i="3"/>
  <c r="GE80" i="3"/>
  <c r="FS80" i="3"/>
  <c r="FF80" i="3"/>
  <c r="ER80" i="3"/>
  <c r="EH80" i="3"/>
  <c r="DW80" i="3"/>
  <c r="DL80" i="3"/>
  <c r="DB80" i="3"/>
  <c r="CQ80" i="3"/>
  <c r="CF80" i="3"/>
  <c r="BV80" i="3"/>
  <c r="BK80" i="3"/>
  <c r="AZ80" i="3"/>
  <c r="AP80" i="3"/>
  <c r="AE80" i="3"/>
  <c r="T80" i="3"/>
  <c r="J80" i="3"/>
  <c r="GQ80" i="3"/>
  <c r="GD80" i="3"/>
  <c r="FP80" i="3"/>
  <c r="FE80" i="3"/>
  <c r="EQ80" i="3"/>
  <c r="EG80" i="3"/>
  <c r="DV80" i="3"/>
  <c r="DK80" i="3"/>
  <c r="DA80" i="3"/>
  <c r="CP80" i="3"/>
  <c r="CE80" i="3"/>
  <c r="BU80" i="3"/>
  <c r="BJ80" i="3"/>
  <c r="AY80" i="3"/>
  <c r="AO80" i="3"/>
  <c r="AD80" i="3"/>
  <c r="S80" i="3"/>
  <c r="I80" i="3"/>
  <c r="GC80" i="3"/>
  <c r="EE80" i="3"/>
  <c r="AX80" i="3"/>
  <c r="AM80" i="3"/>
  <c r="DJ80" i="3"/>
  <c r="AB80" i="3"/>
  <c r="G80" i="3"/>
  <c r="CY80" i="3"/>
  <c r="R80" i="3"/>
  <c r="CN80" i="3"/>
  <c r="CD80" i="3"/>
  <c r="BS80" i="3"/>
  <c r="BH80" i="3"/>
  <c r="GW107" i="3"/>
  <c r="GO107" i="3"/>
  <c r="GG107" i="3"/>
  <c r="FY107" i="3"/>
  <c r="FQ107" i="3"/>
  <c r="FI107" i="3"/>
  <c r="FA107" i="3"/>
  <c r="ES107" i="3"/>
  <c r="EK107" i="3"/>
  <c r="EC107" i="3"/>
  <c r="DU107" i="3"/>
  <c r="DM107" i="3"/>
  <c r="DE107" i="3"/>
  <c r="CW107" i="3"/>
  <c r="CO107" i="3"/>
  <c r="CG107" i="3"/>
  <c r="BV107" i="3"/>
  <c r="BN107" i="3"/>
  <c r="BF107" i="3"/>
  <c r="AX107" i="3"/>
  <c r="AP107" i="3"/>
  <c r="AH107" i="3"/>
  <c r="Z107" i="3"/>
  <c r="R107" i="3"/>
  <c r="J107" i="3"/>
  <c r="GV107" i="3"/>
  <c r="GN107" i="3"/>
  <c r="GF107" i="3"/>
  <c r="FX107" i="3"/>
  <c r="FP107" i="3"/>
  <c r="FH107" i="3"/>
  <c r="EZ107" i="3"/>
  <c r="ER107" i="3"/>
  <c r="EJ107" i="3"/>
  <c r="EB107" i="3"/>
  <c r="DT107" i="3"/>
  <c r="DL107" i="3"/>
  <c r="DD107" i="3"/>
  <c r="CV107" i="3"/>
  <c r="CN107" i="3"/>
  <c r="CF107" i="3"/>
  <c r="GU107" i="3"/>
  <c r="GM107" i="3"/>
  <c r="GE107" i="3"/>
  <c r="FW107" i="3"/>
  <c r="GS107" i="3"/>
  <c r="GK107" i="3"/>
  <c r="GC107" i="3"/>
  <c r="FU107" i="3"/>
  <c r="FM107" i="3"/>
  <c r="FE107" i="3"/>
  <c r="EW107" i="3"/>
  <c r="EO107" i="3"/>
  <c r="EG107" i="3"/>
  <c r="DY107" i="3"/>
  <c r="DQ107" i="3"/>
  <c r="DI107" i="3"/>
  <c r="DA107" i="3"/>
  <c r="CS107" i="3"/>
  <c r="CK107" i="3"/>
  <c r="BZ107" i="3"/>
  <c r="BR107" i="3"/>
  <c r="BJ107" i="3"/>
  <c r="BB107" i="3"/>
  <c r="AT107" i="3"/>
  <c r="AL107" i="3"/>
  <c r="AD107" i="3"/>
  <c r="V107" i="3"/>
  <c r="N107" i="3"/>
  <c r="F107" i="3"/>
  <c r="GR107" i="3"/>
  <c r="GJ107" i="3"/>
  <c r="GB107" i="3"/>
  <c r="FT107" i="3"/>
  <c r="FL107" i="3"/>
  <c r="FD107" i="3"/>
  <c r="EV107" i="3"/>
  <c r="EN107" i="3"/>
  <c r="EF107" i="3"/>
  <c r="DX107" i="3"/>
  <c r="DP107" i="3"/>
  <c r="DH107" i="3"/>
  <c r="CZ107" i="3"/>
  <c r="CR107" i="3"/>
  <c r="CJ107" i="3"/>
  <c r="BY107" i="3"/>
  <c r="BQ107" i="3"/>
  <c r="BI107" i="3"/>
  <c r="BA107" i="3"/>
  <c r="AS107" i="3"/>
  <c r="AK107" i="3"/>
  <c r="AC107" i="3"/>
  <c r="U107" i="3"/>
  <c r="M107" i="3"/>
  <c r="E107" i="3"/>
  <c r="GT107" i="3"/>
  <c r="FZ107" i="3"/>
  <c r="FG107" i="3"/>
  <c r="EQ107" i="3"/>
  <c r="EA107" i="3"/>
  <c r="DK107" i="3"/>
  <c r="CU107" i="3"/>
  <c r="CC107" i="3"/>
  <c r="BO107" i="3"/>
  <c r="BC107" i="3"/>
  <c r="AO107" i="3"/>
  <c r="AB107" i="3"/>
  <c r="P107" i="3"/>
  <c r="GQ107" i="3"/>
  <c r="FV107" i="3"/>
  <c r="FF107" i="3"/>
  <c r="EP107" i="3"/>
  <c r="DZ107" i="3"/>
  <c r="DJ107" i="3"/>
  <c r="CT107" i="3"/>
  <c r="CB107" i="3"/>
  <c r="BM107" i="3"/>
  <c r="AZ107" i="3"/>
  <c r="AN107" i="3"/>
  <c r="AA107" i="3"/>
  <c r="O107" i="3"/>
  <c r="GP107" i="3"/>
  <c r="FS107" i="3"/>
  <c r="FC107" i="3"/>
  <c r="EM107" i="3"/>
  <c r="DW107" i="3"/>
  <c r="DG107" i="3"/>
  <c r="CQ107" i="3"/>
  <c r="BX107" i="3"/>
  <c r="BL107" i="3"/>
  <c r="AY107" i="3"/>
  <c r="AM107" i="3"/>
  <c r="Y107" i="3"/>
  <c r="L107" i="3"/>
  <c r="GL107" i="3"/>
  <c r="FR107" i="3"/>
  <c r="FB107" i="3"/>
  <c r="EL107" i="3"/>
  <c r="DV107" i="3"/>
  <c r="DF107" i="3"/>
  <c r="CP107" i="3"/>
  <c r="BW107" i="3"/>
  <c r="BK107" i="3"/>
  <c r="AW107" i="3"/>
  <c r="AJ107" i="3"/>
  <c r="X107" i="3"/>
  <c r="K107" i="3"/>
  <c r="GI107" i="3"/>
  <c r="FO107" i="3"/>
  <c r="EY107" i="3"/>
  <c r="EI107" i="3"/>
  <c r="DS107" i="3"/>
  <c r="DC107" i="3"/>
  <c r="CM107" i="3"/>
  <c r="BU107" i="3"/>
  <c r="BH107" i="3"/>
  <c r="AV107" i="3"/>
  <c r="AI107" i="3"/>
  <c r="W107" i="3"/>
  <c r="I107" i="3"/>
  <c r="GY107" i="3"/>
  <c r="GD107" i="3"/>
  <c r="FK107" i="3"/>
  <c r="EU107" i="3"/>
  <c r="EE107" i="3"/>
  <c r="DO107" i="3"/>
  <c r="CY107" i="3"/>
  <c r="CI107" i="3"/>
  <c r="BS107" i="3"/>
  <c r="BE107" i="3"/>
  <c r="AR107" i="3"/>
  <c r="AF107" i="3"/>
  <c r="S107" i="3"/>
  <c r="G107" i="3"/>
  <c r="GX107" i="3"/>
  <c r="GA107" i="3"/>
  <c r="FJ107" i="3"/>
  <c r="ET107" i="3"/>
  <c r="ED107" i="3"/>
  <c r="EH107" i="3"/>
  <c r="BP107" i="3"/>
  <c r="Q107" i="3"/>
  <c r="DR107" i="3"/>
  <c r="BG107" i="3"/>
  <c r="H107" i="3"/>
  <c r="DN107" i="3"/>
  <c r="BD107" i="3"/>
  <c r="DB107" i="3"/>
  <c r="AU107" i="3"/>
  <c r="FN107" i="3"/>
  <c r="CH107" i="3"/>
  <c r="AE107" i="3"/>
  <c r="GH107" i="3"/>
  <c r="EX107" i="3"/>
  <c r="CX107" i="3"/>
  <c r="CL107" i="3"/>
  <c r="BT107" i="3"/>
  <c r="AG107" i="3"/>
  <c r="T107" i="3"/>
  <c r="AQ107" i="3"/>
  <c r="CE107" i="3"/>
  <c r="CA107" i="3"/>
  <c r="CD107" i="3"/>
  <c r="GU101" i="3"/>
  <c r="GM101" i="3"/>
  <c r="GE101" i="3"/>
  <c r="FW101" i="3"/>
  <c r="FO101" i="3"/>
  <c r="FG101" i="3"/>
  <c r="EY101" i="3"/>
  <c r="EQ101" i="3"/>
  <c r="EI101" i="3"/>
  <c r="EA101" i="3"/>
  <c r="DS101" i="3"/>
  <c r="DK101" i="3"/>
  <c r="DC101" i="3"/>
  <c r="CU101" i="3"/>
  <c r="CM101" i="3"/>
  <c r="CE101" i="3"/>
  <c r="BW101" i="3"/>
  <c r="BO101" i="3"/>
  <c r="BG101" i="3"/>
  <c r="AY101" i="3"/>
  <c r="AQ101" i="3"/>
  <c r="AI101" i="3"/>
  <c r="AA101" i="3"/>
  <c r="S101" i="3"/>
  <c r="K101" i="3"/>
  <c r="GT101" i="3"/>
  <c r="GL101" i="3"/>
  <c r="GD101" i="3"/>
  <c r="FV101" i="3"/>
  <c r="FN101" i="3"/>
  <c r="FF101" i="3"/>
  <c r="EX101" i="3"/>
  <c r="EP101" i="3"/>
  <c r="EH101" i="3"/>
  <c r="DZ101" i="3"/>
  <c r="DR101" i="3"/>
  <c r="DJ101" i="3"/>
  <c r="DB101" i="3"/>
  <c r="CT101" i="3"/>
  <c r="CL101" i="3"/>
  <c r="CD101" i="3"/>
  <c r="BV101" i="3"/>
  <c r="BN101" i="3"/>
  <c r="BF101" i="3"/>
  <c r="AX101" i="3"/>
  <c r="AP101" i="3"/>
  <c r="AH101" i="3"/>
  <c r="Z101" i="3"/>
  <c r="R101" i="3"/>
  <c r="J101" i="3"/>
  <c r="GS101" i="3"/>
  <c r="GK101" i="3"/>
  <c r="GC101" i="3"/>
  <c r="FU101" i="3"/>
  <c r="FM101" i="3"/>
  <c r="FE101" i="3"/>
  <c r="EW101" i="3"/>
  <c r="EO101" i="3"/>
  <c r="EG101" i="3"/>
  <c r="DY101" i="3"/>
  <c r="DQ101" i="3"/>
  <c r="DI101" i="3"/>
  <c r="DA101" i="3"/>
  <c r="CS101" i="3"/>
  <c r="CK101" i="3"/>
  <c r="CC101" i="3"/>
  <c r="BU101" i="3"/>
  <c r="BM101" i="3"/>
  <c r="BE101" i="3"/>
  <c r="AW101" i="3"/>
  <c r="AO101" i="3"/>
  <c r="AG101" i="3"/>
  <c r="Y101" i="3"/>
  <c r="Q101" i="3"/>
  <c r="I101" i="3"/>
  <c r="GR101" i="3"/>
  <c r="GJ101" i="3"/>
  <c r="GB101" i="3"/>
  <c r="FT101" i="3"/>
  <c r="FL101" i="3"/>
  <c r="FD101" i="3"/>
  <c r="EV101" i="3"/>
  <c r="EN101" i="3"/>
  <c r="EF101" i="3"/>
  <c r="DX101" i="3"/>
  <c r="DP101" i="3"/>
  <c r="DH101" i="3"/>
  <c r="CZ101" i="3"/>
  <c r="CR101" i="3"/>
  <c r="CJ101" i="3"/>
  <c r="CB101" i="3"/>
  <c r="BT101" i="3"/>
  <c r="BL101" i="3"/>
  <c r="BD101" i="3"/>
  <c r="AV101" i="3"/>
  <c r="AN101" i="3"/>
  <c r="AF101" i="3"/>
  <c r="X101" i="3"/>
  <c r="P101" i="3"/>
  <c r="H101" i="3"/>
  <c r="GW101" i="3"/>
  <c r="GO101" i="3"/>
  <c r="GG101" i="3"/>
  <c r="FY101" i="3"/>
  <c r="FQ101" i="3"/>
  <c r="FI101" i="3"/>
  <c r="FA101" i="3"/>
  <c r="ES101" i="3"/>
  <c r="EK101" i="3"/>
  <c r="EC101" i="3"/>
  <c r="DU101" i="3"/>
  <c r="DM101" i="3"/>
  <c r="DE101" i="3"/>
  <c r="CW101" i="3"/>
  <c r="CO101" i="3"/>
  <c r="CG101" i="3"/>
  <c r="BY101" i="3"/>
  <c r="BQ101" i="3"/>
  <c r="BI101" i="3"/>
  <c r="BA101" i="3"/>
  <c r="AS101" i="3"/>
  <c r="AK101" i="3"/>
  <c r="AC101" i="3"/>
  <c r="U101" i="3"/>
  <c r="M101" i="3"/>
  <c r="E101" i="3"/>
  <c r="GN101" i="3"/>
  <c r="FR101" i="3"/>
  <c r="EU101" i="3"/>
  <c r="EB101" i="3"/>
  <c r="DF101" i="3"/>
  <c r="CI101" i="3"/>
  <c r="BP101" i="3"/>
  <c r="AT101" i="3"/>
  <c r="W101" i="3"/>
  <c r="GI101" i="3"/>
  <c r="FP101" i="3"/>
  <c r="ET101" i="3"/>
  <c r="DW101" i="3"/>
  <c r="DD101" i="3"/>
  <c r="CH101" i="3"/>
  <c r="GH101" i="3"/>
  <c r="FK101" i="3"/>
  <c r="ER101" i="3"/>
  <c r="DV101" i="3"/>
  <c r="CY101" i="3"/>
  <c r="CF101" i="3"/>
  <c r="BJ101" i="3"/>
  <c r="AM101" i="3"/>
  <c r="T101" i="3"/>
  <c r="GY101" i="3"/>
  <c r="GF101" i="3"/>
  <c r="FJ101" i="3"/>
  <c r="EM101" i="3"/>
  <c r="DT101" i="3"/>
  <c r="CX101" i="3"/>
  <c r="CA101" i="3"/>
  <c r="BH101" i="3"/>
  <c r="AL101" i="3"/>
  <c r="O101" i="3"/>
  <c r="GX101" i="3"/>
  <c r="GA101" i="3"/>
  <c r="FH101" i="3"/>
  <c r="EL101" i="3"/>
  <c r="DO101" i="3"/>
  <c r="CV101" i="3"/>
  <c r="BZ101" i="3"/>
  <c r="BC101" i="3"/>
  <c r="AJ101" i="3"/>
  <c r="N101" i="3"/>
  <c r="GQ101" i="3"/>
  <c r="FX101" i="3"/>
  <c r="FB101" i="3"/>
  <c r="EE101" i="3"/>
  <c r="DL101" i="3"/>
  <c r="CP101" i="3"/>
  <c r="BS101" i="3"/>
  <c r="AZ101" i="3"/>
  <c r="AD101" i="3"/>
  <c r="G101" i="3"/>
  <c r="GP101" i="3"/>
  <c r="FS101" i="3"/>
  <c r="EZ101" i="3"/>
  <c r="ED101" i="3"/>
  <c r="DG101" i="3"/>
  <c r="CN101" i="3"/>
  <c r="BR101" i="3"/>
  <c r="AU101" i="3"/>
  <c r="AB101" i="3"/>
  <c r="F101" i="3"/>
  <c r="CQ101" i="3"/>
  <c r="BX101" i="3"/>
  <c r="BK101" i="3"/>
  <c r="GV101" i="3"/>
  <c r="BB101" i="3"/>
  <c r="EJ101" i="3"/>
  <c r="V101" i="3"/>
  <c r="DN101" i="3"/>
  <c r="L101" i="3"/>
  <c r="AR101" i="3"/>
  <c r="AE101" i="3"/>
  <c r="FZ101" i="3"/>
  <c r="FC101" i="3"/>
  <c r="GS93" i="3"/>
  <c r="GK93" i="3"/>
  <c r="GC93" i="3"/>
  <c r="FU93" i="3"/>
  <c r="FM93" i="3"/>
  <c r="FE93" i="3"/>
  <c r="EW93" i="3"/>
  <c r="EO93" i="3"/>
  <c r="EG93" i="3"/>
  <c r="DY93" i="3"/>
  <c r="DQ93" i="3"/>
  <c r="DI93" i="3"/>
  <c r="DA93" i="3"/>
  <c r="CS93" i="3"/>
  <c r="CK93" i="3"/>
  <c r="CC93" i="3"/>
  <c r="BU93" i="3"/>
  <c r="BM93" i="3"/>
  <c r="BE93" i="3"/>
  <c r="GU93" i="3"/>
  <c r="GM93" i="3"/>
  <c r="GE93" i="3"/>
  <c r="FW93" i="3"/>
  <c r="FO93" i="3"/>
  <c r="FG93" i="3"/>
  <c r="EY93" i="3"/>
  <c r="EQ93" i="3"/>
  <c r="EI93" i="3"/>
  <c r="EA93" i="3"/>
  <c r="DS93" i="3"/>
  <c r="DK93" i="3"/>
  <c r="DC93" i="3"/>
  <c r="CU93" i="3"/>
  <c r="CM93" i="3"/>
  <c r="CE93" i="3"/>
  <c r="BW93" i="3"/>
  <c r="BO93" i="3"/>
  <c r="BG93" i="3"/>
  <c r="AY93" i="3"/>
  <c r="AQ93" i="3"/>
  <c r="AI93" i="3"/>
  <c r="AA93" i="3"/>
  <c r="S93" i="3"/>
  <c r="K93" i="3"/>
  <c r="GT93" i="3"/>
  <c r="GL93" i="3"/>
  <c r="GD93" i="3"/>
  <c r="FV93" i="3"/>
  <c r="FN93" i="3"/>
  <c r="FF93" i="3"/>
  <c r="EX93" i="3"/>
  <c r="EP93" i="3"/>
  <c r="EH93" i="3"/>
  <c r="DZ93" i="3"/>
  <c r="DR93" i="3"/>
  <c r="DJ93" i="3"/>
  <c r="DB93" i="3"/>
  <c r="CT93" i="3"/>
  <c r="CL93" i="3"/>
  <c r="CD93" i="3"/>
  <c r="BV93" i="3"/>
  <c r="BN93" i="3"/>
  <c r="BF93" i="3"/>
  <c r="AX93" i="3"/>
  <c r="AP93" i="3"/>
  <c r="AH93" i="3"/>
  <c r="Z93" i="3"/>
  <c r="R93" i="3"/>
  <c r="J93" i="3"/>
  <c r="GR93" i="3"/>
  <c r="GG93" i="3"/>
  <c r="FS93" i="3"/>
  <c r="FH93" i="3"/>
  <c r="ET93" i="3"/>
  <c r="EF93" i="3"/>
  <c r="DU93" i="3"/>
  <c r="DG93" i="3"/>
  <c r="CV93" i="3"/>
  <c r="CH93" i="3"/>
  <c r="BT93" i="3"/>
  <c r="BI93" i="3"/>
  <c r="AV93" i="3"/>
  <c r="AL93" i="3"/>
  <c r="AB93" i="3"/>
  <c r="P93" i="3"/>
  <c r="F93" i="3"/>
  <c r="GQ93" i="3"/>
  <c r="GF93" i="3"/>
  <c r="FR93" i="3"/>
  <c r="FD93" i="3"/>
  <c r="ES93" i="3"/>
  <c r="EE93" i="3"/>
  <c r="DT93" i="3"/>
  <c r="DF93" i="3"/>
  <c r="CR93" i="3"/>
  <c r="CG93" i="3"/>
  <c r="BS93" i="3"/>
  <c r="BH93" i="3"/>
  <c r="AU93" i="3"/>
  <c r="AK93" i="3"/>
  <c r="Y93" i="3"/>
  <c r="O93" i="3"/>
  <c r="E93" i="3"/>
  <c r="GP93" i="3"/>
  <c r="GB93" i="3"/>
  <c r="FQ93" i="3"/>
  <c r="FC93" i="3"/>
  <c r="ER93" i="3"/>
  <c r="ED93" i="3"/>
  <c r="DP93" i="3"/>
  <c r="DE93" i="3"/>
  <c r="CQ93" i="3"/>
  <c r="CF93" i="3"/>
  <c r="BR93" i="3"/>
  <c r="BD93" i="3"/>
  <c r="AT93" i="3"/>
  <c r="AJ93" i="3"/>
  <c r="X93" i="3"/>
  <c r="N93" i="3"/>
  <c r="GO93" i="3"/>
  <c r="GA93" i="3"/>
  <c r="FP93" i="3"/>
  <c r="FB93" i="3"/>
  <c r="EN93" i="3"/>
  <c r="EC93" i="3"/>
  <c r="DO93" i="3"/>
  <c r="DD93" i="3"/>
  <c r="CP93" i="3"/>
  <c r="CB93" i="3"/>
  <c r="BQ93" i="3"/>
  <c r="BC93" i="3"/>
  <c r="AS93" i="3"/>
  <c r="AG93" i="3"/>
  <c r="W93" i="3"/>
  <c r="M93" i="3"/>
  <c r="GY93" i="3"/>
  <c r="GN93" i="3"/>
  <c r="FZ93" i="3"/>
  <c r="FL93" i="3"/>
  <c r="FA93" i="3"/>
  <c r="EM93" i="3"/>
  <c r="EB93" i="3"/>
  <c r="DN93" i="3"/>
  <c r="CZ93" i="3"/>
  <c r="CO93" i="3"/>
  <c r="CA93" i="3"/>
  <c r="BP93" i="3"/>
  <c r="BB93" i="3"/>
  <c r="AR93" i="3"/>
  <c r="AF93" i="3"/>
  <c r="V93" i="3"/>
  <c r="L93" i="3"/>
  <c r="GW93" i="3"/>
  <c r="GI93" i="3"/>
  <c r="FX93" i="3"/>
  <c r="FJ93" i="3"/>
  <c r="EV93" i="3"/>
  <c r="EK93" i="3"/>
  <c r="DW93" i="3"/>
  <c r="DL93" i="3"/>
  <c r="CX93" i="3"/>
  <c r="CJ93" i="3"/>
  <c r="BY93" i="3"/>
  <c r="BK93" i="3"/>
  <c r="AZ93" i="3"/>
  <c r="AN93" i="3"/>
  <c r="AD93" i="3"/>
  <c r="T93" i="3"/>
  <c r="H93" i="3"/>
  <c r="GX93" i="3"/>
  <c r="EZ93" i="3"/>
  <c r="CY93" i="3"/>
  <c r="BA93" i="3"/>
  <c r="I93" i="3"/>
  <c r="GV93" i="3"/>
  <c r="EU93" i="3"/>
  <c r="CW93" i="3"/>
  <c r="AW93" i="3"/>
  <c r="G93" i="3"/>
  <c r="GJ93" i="3"/>
  <c r="EL93" i="3"/>
  <c r="CN93" i="3"/>
  <c r="AO93" i="3"/>
  <c r="GH93" i="3"/>
  <c r="EJ93" i="3"/>
  <c r="CI93" i="3"/>
  <c r="AM93" i="3"/>
  <c r="FY93" i="3"/>
  <c r="DX93" i="3"/>
  <c r="BZ93" i="3"/>
  <c r="AE93" i="3"/>
  <c r="FT93" i="3"/>
  <c r="DV93" i="3"/>
  <c r="BX93" i="3"/>
  <c r="AC93" i="3"/>
  <c r="FK93" i="3"/>
  <c r="DM93" i="3"/>
  <c r="BL93" i="3"/>
  <c r="U93" i="3"/>
  <c r="FI93" i="3"/>
  <c r="DH93" i="3"/>
  <c r="BJ93" i="3"/>
  <c r="Q93" i="3"/>
  <c r="GS85" i="3"/>
  <c r="GK85" i="3"/>
  <c r="GC85" i="3"/>
  <c r="FU85" i="3"/>
  <c r="FM85" i="3"/>
  <c r="FE85" i="3"/>
  <c r="EW85" i="3"/>
  <c r="EO85" i="3"/>
  <c r="EG85" i="3"/>
  <c r="DY85" i="3"/>
  <c r="DQ85" i="3"/>
  <c r="DI85" i="3"/>
  <c r="DA85" i="3"/>
  <c r="CS85" i="3"/>
  <c r="CK85" i="3"/>
  <c r="CC85" i="3"/>
  <c r="BU85" i="3"/>
  <c r="BM85" i="3"/>
  <c r="BE85" i="3"/>
  <c r="AW85" i="3"/>
  <c r="AO85" i="3"/>
  <c r="AG85" i="3"/>
  <c r="Y85" i="3"/>
  <c r="Q85" i="3"/>
  <c r="I85" i="3"/>
  <c r="GR85" i="3"/>
  <c r="GJ85" i="3"/>
  <c r="GB85" i="3"/>
  <c r="FT85" i="3"/>
  <c r="FL85" i="3"/>
  <c r="FD85" i="3"/>
  <c r="EV85" i="3"/>
  <c r="EN85" i="3"/>
  <c r="EF85" i="3"/>
  <c r="DX85" i="3"/>
  <c r="DP85" i="3"/>
  <c r="DH85" i="3"/>
  <c r="CZ85" i="3"/>
  <c r="CR85" i="3"/>
  <c r="CJ85" i="3"/>
  <c r="CB85" i="3"/>
  <c r="BT85" i="3"/>
  <c r="BL85" i="3"/>
  <c r="BD85" i="3"/>
  <c r="AV85" i="3"/>
  <c r="AN85" i="3"/>
  <c r="AF85" i="3"/>
  <c r="X85" i="3"/>
  <c r="P85" i="3"/>
  <c r="H85" i="3"/>
  <c r="GY85" i="3"/>
  <c r="GQ85" i="3"/>
  <c r="GI85" i="3"/>
  <c r="GA85" i="3"/>
  <c r="FS85" i="3"/>
  <c r="FK85" i="3"/>
  <c r="FC85" i="3"/>
  <c r="EU85" i="3"/>
  <c r="EM85" i="3"/>
  <c r="EE85" i="3"/>
  <c r="DW85" i="3"/>
  <c r="DO85" i="3"/>
  <c r="DG85" i="3"/>
  <c r="CY85" i="3"/>
  <c r="CQ85" i="3"/>
  <c r="CI85" i="3"/>
  <c r="CA85" i="3"/>
  <c r="BS85" i="3"/>
  <c r="BK85" i="3"/>
  <c r="BC85" i="3"/>
  <c r="AU85" i="3"/>
  <c r="AM85" i="3"/>
  <c r="AE85" i="3"/>
  <c r="W85" i="3"/>
  <c r="O85" i="3"/>
  <c r="G85" i="3"/>
  <c r="GX85" i="3"/>
  <c r="GP85" i="3"/>
  <c r="GH85" i="3"/>
  <c r="FZ85" i="3"/>
  <c r="FR85" i="3"/>
  <c r="FJ85" i="3"/>
  <c r="FB85" i="3"/>
  <c r="ET85" i="3"/>
  <c r="EL85" i="3"/>
  <c r="ED85" i="3"/>
  <c r="DV85" i="3"/>
  <c r="DN85" i="3"/>
  <c r="DF85" i="3"/>
  <c r="CX85" i="3"/>
  <c r="CP85" i="3"/>
  <c r="CH85" i="3"/>
  <c r="BZ85" i="3"/>
  <c r="BR85" i="3"/>
  <c r="BJ85" i="3"/>
  <c r="BB85" i="3"/>
  <c r="AT85" i="3"/>
  <c r="AL85" i="3"/>
  <c r="AD85" i="3"/>
  <c r="V85" i="3"/>
  <c r="N85" i="3"/>
  <c r="F85" i="3"/>
  <c r="GW85" i="3"/>
  <c r="GO85" i="3"/>
  <c r="GG85" i="3"/>
  <c r="FY85" i="3"/>
  <c r="FQ85" i="3"/>
  <c r="FI85" i="3"/>
  <c r="FA85" i="3"/>
  <c r="ES85" i="3"/>
  <c r="EK85" i="3"/>
  <c r="EC85" i="3"/>
  <c r="DU85" i="3"/>
  <c r="DM85" i="3"/>
  <c r="DE85" i="3"/>
  <c r="CW85" i="3"/>
  <c r="CO85" i="3"/>
  <c r="CG85" i="3"/>
  <c r="BY85" i="3"/>
  <c r="BQ85" i="3"/>
  <c r="BI85" i="3"/>
  <c r="BA85" i="3"/>
  <c r="AS85" i="3"/>
  <c r="AK85" i="3"/>
  <c r="AC85" i="3"/>
  <c r="U85" i="3"/>
  <c r="M85" i="3"/>
  <c r="E85" i="3"/>
  <c r="GV85" i="3"/>
  <c r="GN85" i="3"/>
  <c r="GF85" i="3"/>
  <c r="FX85" i="3"/>
  <c r="FP85" i="3"/>
  <c r="FH85" i="3"/>
  <c r="EZ85" i="3"/>
  <c r="ER85" i="3"/>
  <c r="EJ85" i="3"/>
  <c r="EB85" i="3"/>
  <c r="DT85" i="3"/>
  <c r="DL85" i="3"/>
  <c r="DD85" i="3"/>
  <c r="CV85" i="3"/>
  <c r="CN85" i="3"/>
  <c r="CF85" i="3"/>
  <c r="BX85" i="3"/>
  <c r="BP85" i="3"/>
  <c r="BH85" i="3"/>
  <c r="AZ85" i="3"/>
  <c r="AR85" i="3"/>
  <c r="AJ85" i="3"/>
  <c r="AB85" i="3"/>
  <c r="T85" i="3"/>
  <c r="L85" i="3"/>
  <c r="GU85" i="3"/>
  <c r="GM85" i="3"/>
  <c r="GE85" i="3"/>
  <c r="FW85" i="3"/>
  <c r="FO85" i="3"/>
  <c r="FG85" i="3"/>
  <c r="EY85" i="3"/>
  <c r="EQ85" i="3"/>
  <c r="EI85" i="3"/>
  <c r="EA85" i="3"/>
  <c r="DS85" i="3"/>
  <c r="DK85" i="3"/>
  <c r="DC85" i="3"/>
  <c r="CU85" i="3"/>
  <c r="CM85" i="3"/>
  <c r="CE85" i="3"/>
  <c r="BW85" i="3"/>
  <c r="BO85" i="3"/>
  <c r="BG85" i="3"/>
  <c r="AY85" i="3"/>
  <c r="AQ85" i="3"/>
  <c r="AI85" i="3"/>
  <c r="AA85" i="3"/>
  <c r="S85" i="3"/>
  <c r="K85" i="3"/>
  <c r="FN85" i="3"/>
  <c r="DB85" i="3"/>
  <c r="AP85" i="3"/>
  <c r="FF85" i="3"/>
  <c r="CT85" i="3"/>
  <c r="AH85" i="3"/>
  <c r="EX85" i="3"/>
  <c r="CL85" i="3"/>
  <c r="Z85" i="3"/>
  <c r="EP85" i="3"/>
  <c r="CD85" i="3"/>
  <c r="R85" i="3"/>
  <c r="GT85" i="3"/>
  <c r="EH85" i="3"/>
  <c r="BV85" i="3"/>
  <c r="J85" i="3"/>
  <c r="GL85" i="3"/>
  <c r="DZ85" i="3"/>
  <c r="BN85" i="3"/>
  <c r="GD85" i="3"/>
  <c r="DR85" i="3"/>
  <c r="BF85" i="3"/>
  <c r="FV85" i="3"/>
  <c r="DJ85" i="3"/>
  <c r="AX85" i="3"/>
  <c r="GT98" i="3"/>
  <c r="GL98" i="3"/>
  <c r="GD98" i="3"/>
  <c r="FV98" i="3"/>
  <c r="FN98" i="3"/>
  <c r="FF98" i="3"/>
  <c r="EX98" i="3"/>
  <c r="EP98" i="3"/>
  <c r="EH98" i="3"/>
  <c r="DZ98" i="3"/>
  <c r="DR98" i="3"/>
  <c r="DJ98" i="3"/>
  <c r="DB98" i="3"/>
  <c r="CT98" i="3"/>
  <c r="CL98" i="3"/>
  <c r="CD98" i="3"/>
  <c r="BV98" i="3"/>
  <c r="BN98" i="3"/>
  <c r="BF98" i="3"/>
  <c r="AX98" i="3"/>
  <c r="GX98" i="3"/>
  <c r="GP98" i="3"/>
  <c r="GH98" i="3"/>
  <c r="FZ98" i="3"/>
  <c r="FR98" i="3"/>
  <c r="FJ98" i="3"/>
  <c r="FB98" i="3"/>
  <c r="ET98" i="3"/>
  <c r="EL98" i="3"/>
  <c r="ED98" i="3"/>
  <c r="DV98" i="3"/>
  <c r="DN98" i="3"/>
  <c r="DF98" i="3"/>
  <c r="CX98" i="3"/>
  <c r="CP98" i="3"/>
  <c r="CH98" i="3"/>
  <c r="BZ98" i="3"/>
  <c r="BR98" i="3"/>
  <c r="BJ98" i="3"/>
  <c r="BB98" i="3"/>
  <c r="AT98" i="3"/>
  <c r="AL98" i="3"/>
  <c r="AD98" i="3"/>
  <c r="V98" i="3"/>
  <c r="N98" i="3"/>
  <c r="F98" i="3"/>
  <c r="GW98" i="3"/>
  <c r="GM98" i="3"/>
  <c r="GB98" i="3"/>
  <c r="FQ98" i="3"/>
  <c r="FG98" i="3"/>
  <c r="EV98" i="3"/>
  <c r="EK98" i="3"/>
  <c r="EA98" i="3"/>
  <c r="DP98" i="3"/>
  <c r="DE98" i="3"/>
  <c r="CU98" i="3"/>
  <c r="CJ98" i="3"/>
  <c r="BY98" i="3"/>
  <c r="BO98" i="3"/>
  <c r="BD98" i="3"/>
  <c r="AS98" i="3"/>
  <c r="AJ98" i="3"/>
  <c r="AA98" i="3"/>
  <c r="R98" i="3"/>
  <c r="I98" i="3"/>
  <c r="GQ98" i="3"/>
  <c r="GF98" i="3"/>
  <c r="FU98" i="3"/>
  <c r="FK98" i="3"/>
  <c r="EZ98" i="3"/>
  <c r="EO98" i="3"/>
  <c r="EE98" i="3"/>
  <c r="DT98" i="3"/>
  <c r="DI98" i="3"/>
  <c r="CY98" i="3"/>
  <c r="CN98" i="3"/>
  <c r="CC98" i="3"/>
  <c r="BS98" i="3"/>
  <c r="BH98" i="3"/>
  <c r="AW98" i="3"/>
  <c r="AN98" i="3"/>
  <c r="AE98" i="3"/>
  <c r="U98" i="3"/>
  <c r="L98" i="3"/>
  <c r="GO98" i="3"/>
  <c r="GA98" i="3"/>
  <c r="FM98" i="3"/>
  <c r="EY98" i="3"/>
  <c r="EJ98" i="3"/>
  <c r="DW98" i="3"/>
  <c r="DH98" i="3"/>
  <c r="CS98" i="3"/>
  <c r="CF98" i="3"/>
  <c r="BQ98" i="3"/>
  <c r="BC98" i="3"/>
  <c r="AP98" i="3"/>
  <c r="AC98" i="3"/>
  <c r="Q98" i="3"/>
  <c r="E98" i="3"/>
  <c r="GN98" i="3"/>
  <c r="FY98" i="3"/>
  <c r="FL98" i="3"/>
  <c r="EW98" i="3"/>
  <c r="EI98" i="3"/>
  <c r="DU98" i="3"/>
  <c r="DG98" i="3"/>
  <c r="CR98" i="3"/>
  <c r="CE98" i="3"/>
  <c r="BP98" i="3"/>
  <c r="BA98" i="3"/>
  <c r="AO98" i="3"/>
  <c r="AB98" i="3"/>
  <c r="P98" i="3"/>
  <c r="GK98" i="3"/>
  <c r="FX98" i="3"/>
  <c r="FI98" i="3"/>
  <c r="EU98" i="3"/>
  <c r="EG98" i="3"/>
  <c r="DS98" i="3"/>
  <c r="DD98" i="3"/>
  <c r="CQ98" i="3"/>
  <c r="CB98" i="3"/>
  <c r="BM98" i="3"/>
  <c r="AZ98" i="3"/>
  <c r="AM98" i="3"/>
  <c r="Z98" i="3"/>
  <c r="O98" i="3"/>
  <c r="GY98" i="3"/>
  <c r="GJ98" i="3"/>
  <c r="FW98" i="3"/>
  <c r="FH98" i="3"/>
  <c r="ES98" i="3"/>
  <c r="EF98" i="3"/>
  <c r="DQ98" i="3"/>
  <c r="DC98" i="3"/>
  <c r="CO98" i="3"/>
  <c r="CA98" i="3"/>
  <c r="BL98" i="3"/>
  <c r="AY98" i="3"/>
  <c r="AK98" i="3"/>
  <c r="Y98" i="3"/>
  <c r="M98" i="3"/>
  <c r="GS98" i="3"/>
  <c r="GE98" i="3"/>
  <c r="FP98" i="3"/>
  <c r="FC98" i="3"/>
  <c r="EN98" i="3"/>
  <c r="DY98" i="3"/>
  <c r="DL98" i="3"/>
  <c r="CW98" i="3"/>
  <c r="CI98" i="3"/>
  <c r="BU98" i="3"/>
  <c r="BG98" i="3"/>
  <c r="AR98" i="3"/>
  <c r="AG98" i="3"/>
  <c r="T98" i="3"/>
  <c r="H98" i="3"/>
  <c r="GR98" i="3"/>
  <c r="GC98" i="3"/>
  <c r="FO98" i="3"/>
  <c r="FA98" i="3"/>
  <c r="EM98" i="3"/>
  <c r="DX98" i="3"/>
  <c r="DK98" i="3"/>
  <c r="CV98" i="3"/>
  <c r="CG98" i="3"/>
  <c r="BT98" i="3"/>
  <c r="BE98" i="3"/>
  <c r="AQ98" i="3"/>
  <c r="AF98" i="3"/>
  <c r="S98" i="3"/>
  <c r="G98" i="3"/>
  <c r="FE98" i="3"/>
  <c r="DA98" i="3"/>
  <c r="AV98" i="3"/>
  <c r="FD98" i="3"/>
  <c r="CZ98" i="3"/>
  <c r="AU98" i="3"/>
  <c r="GV98" i="3"/>
  <c r="ER98" i="3"/>
  <c r="CM98" i="3"/>
  <c r="AI98" i="3"/>
  <c r="GU98" i="3"/>
  <c r="EQ98" i="3"/>
  <c r="CK98" i="3"/>
  <c r="AH98" i="3"/>
  <c r="GI98" i="3"/>
  <c r="EC98" i="3"/>
  <c r="BX98" i="3"/>
  <c r="X98" i="3"/>
  <c r="FT98" i="3"/>
  <c r="DO98" i="3"/>
  <c r="BK98" i="3"/>
  <c r="K98" i="3"/>
  <c r="EB98" i="3"/>
  <c r="DM98" i="3"/>
  <c r="BW98" i="3"/>
  <c r="BI98" i="3"/>
  <c r="W98" i="3"/>
  <c r="J98" i="3"/>
  <c r="GG98" i="3"/>
  <c r="FS98" i="3"/>
  <c r="GT90" i="3"/>
  <c r="GL90" i="3"/>
  <c r="GD90" i="3"/>
  <c r="FV90" i="3"/>
  <c r="FN90" i="3"/>
  <c r="FF90" i="3"/>
  <c r="EX90" i="3"/>
  <c r="EP90" i="3"/>
  <c r="EH90" i="3"/>
  <c r="DZ90" i="3"/>
  <c r="DR90" i="3"/>
  <c r="DJ90" i="3"/>
  <c r="DB90" i="3"/>
  <c r="CT90" i="3"/>
  <c r="CL90" i="3"/>
  <c r="CD90" i="3"/>
  <c r="BV90" i="3"/>
  <c r="BN90" i="3"/>
  <c r="BF90" i="3"/>
  <c r="AX90" i="3"/>
  <c r="AP90" i="3"/>
  <c r="AH90" i="3"/>
  <c r="Z90" i="3"/>
  <c r="R90" i="3"/>
  <c r="J90" i="3"/>
  <c r="GS90" i="3"/>
  <c r="GK90" i="3"/>
  <c r="GC90" i="3"/>
  <c r="FU90" i="3"/>
  <c r="FM90" i="3"/>
  <c r="FE90" i="3"/>
  <c r="EW90" i="3"/>
  <c r="EO90" i="3"/>
  <c r="EG90" i="3"/>
  <c r="DY90" i="3"/>
  <c r="DQ90" i="3"/>
  <c r="DI90" i="3"/>
  <c r="DA90" i="3"/>
  <c r="CS90" i="3"/>
  <c r="CK90" i="3"/>
  <c r="CC90" i="3"/>
  <c r="BU90" i="3"/>
  <c r="BM90" i="3"/>
  <c r="BE90" i="3"/>
  <c r="AW90" i="3"/>
  <c r="AO90" i="3"/>
  <c r="AG90" i="3"/>
  <c r="Y90" i="3"/>
  <c r="Q90" i="3"/>
  <c r="I90" i="3"/>
  <c r="GR90" i="3"/>
  <c r="GJ90" i="3"/>
  <c r="GB90" i="3"/>
  <c r="FT90" i="3"/>
  <c r="FL90" i="3"/>
  <c r="FD90" i="3"/>
  <c r="EV90" i="3"/>
  <c r="EN90" i="3"/>
  <c r="EF90" i="3"/>
  <c r="DX90" i="3"/>
  <c r="DP90" i="3"/>
  <c r="DH90" i="3"/>
  <c r="CZ90" i="3"/>
  <c r="CR90" i="3"/>
  <c r="CJ90" i="3"/>
  <c r="CB90" i="3"/>
  <c r="GY90" i="3"/>
  <c r="GQ90" i="3"/>
  <c r="GI90" i="3"/>
  <c r="GA90" i="3"/>
  <c r="FS90" i="3"/>
  <c r="FK90" i="3"/>
  <c r="FC90" i="3"/>
  <c r="EU90" i="3"/>
  <c r="EM90" i="3"/>
  <c r="EE90" i="3"/>
  <c r="DW90" i="3"/>
  <c r="DO90" i="3"/>
  <c r="DG90" i="3"/>
  <c r="CY90" i="3"/>
  <c r="CQ90" i="3"/>
  <c r="CI90" i="3"/>
  <c r="CA90" i="3"/>
  <c r="BS90" i="3"/>
  <c r="BK90" i="3"/>
  <c r="BC90" i="3"/>
  <c r="AU90" i="3"/>
  <c r="AM90" i="3"/>
  <c r="AE90" i="3"/>
  <c r="W90" i="3"/>
  <c r="O90" i="3"/>
  <c r="G90" i="3"/>
  <c r="GX90" i="3"/>
  <c r="GP90" i="3"/>
  <c r="GH90" i="3"/>
  <c r="FZ90" i="3"/>
  <c r="FR90" i="3"/>
  <c r="FJ90" i="3"/>
  <c r="FB90" i="3"/>
  <c r="ET90" i="3"/>
  <c r="EL90" i="3"/>
  <c r="ED90" i="3"/>
  <c r="DV90" i="3"/>
  <c r="DN90" i="3"/>
  <c r="DF90" i="3"/>
  <c r="CX90" i="3"/>
  <c r="CP90" i="3"/>
  <c r="CH90" i="3"/>
  <c r="BZ90" i="3"/>
  <c r="BR90" i="3"/>
  <c r="BJ90" i="3"/>
  <c r="BB90" i="3"/>
  <c r="AT90" i="3"/>
  <c r="AL90" i="3"/>
  <c r="AD90" i="3"/>
  <c r="V90" i="3"/>
  <c r="N90" i="3"/>
  <c r="F90" i="3"/>
  <c r="GV90" i="3"/>
  <c r="GN90" i="3"/>
  <c r="GF90" i="3"/>
  <c r="FX90" i="3"/>
  <c r="FP90" i="3"/>
  <c r="FH90" i="3"/>
  <c r="EZ90" i="3"/>
  <c r="ER90" i="3"/>
  <c r="EJ90" i="3"/>
  <c r="EB90" i="3"/>
  <c r="DT90" i="3"/>
  <c r="DL90" i="3"/>
  <c r="DD90" i="3"/>
  <c r="CV90" i="3"/>
  <c r="CN90" i="3"/>
  <c r="CF90" i="3"/>
  <c r="BX90" i="3"/>
  <c r="BP90" i="3"/>
  <c r="BH90" i="3"/>
  <c r="AZ90" i="3"/>
  <c r="AR90" i="3"/>
  <c r="AJ90" i="3"/>
  <c r="AB90" i="3"/>
  <c r="T90" i="3"/>
  <c r="L90" i="3"/>
  <c r="GO90" i="3"/>
  <c r="FI90" i="3"/>
  <c r="EC90" i="3"/>
  <c r="CW90" i="3"/>
  <c r="BT90" i="3"/>
  <c r="AY90" i="3"/>
  <c r="AC90" i="3"/>
  <c r="H90" i="3"/>
  <c r="GM90" i="3"/>
  <c r="FG90" i="3"/>
  <c r="EA90" i="3"/>
  <c r="CU90" i="3"/>
  <c r="BQ90" i="3"/>
  <c r="AV90" i="3"/>
  <c r="AA90" i="3"/>
  <c r="E90" i="3"/>
  <c r="GG90" i="3"/>
  <c r="FA90" i="3"/>
  <c r="DU90" i="3"/>
  <c r="CO90" i="3"/>
  <c r="BO90" i="3"/>
  <c r="AS90" i="3"/>
  <c r="X90" i="3"/>
  <c r="GE90" i="3"/>
  <c r="EY90" i="3"/>
  <c r="DS90" i="3"/>
  <c r="CM90" i="3"/>
  <c r="BL90" i="3"/>
  <c r="AQ90" i="3"/>
  <c r="U90" i="3"/>
  <c r="FY90" i="3"/>
  <c r="ES90" i="3"/>
  <c r="DM90" i="3"/>
  <c r="CG90" i="3"/>
  <c r="BI90" i="3"/>
  <c r="AN90" i="3"/>
  <c r="S90" i="3"/>
  <c r="FW90" i="3"/>
  <c r="EQ90" i="3"/>
  <c r="DK90" i="3"/>
  <c r="CE90" i="3"/>
  <c r="BG90" i="3"/>
  <c r="AK90" i="3"/>
  <c r="P90" i="3"/>
  <c r="GW90" i="3"/>
  <c r="FQ90" i="3"/>
  <c r="EK90" i="3"/>
  <c r="DE90" i="3"/>
  <c r="BY90" i="3"/>
  <c r="BD90" i="3"/>
  <c r="AI90" i="3"/>
  <c r="M90" i="3"/>
  <c r="FO90" i="3"/>
  <c r="EI90" i="3"/>
  <c r="DC90" i="3"/>
  <c r="BW90" i="3"/>
  <c r="GU90" i="3"/>
  <c r="BA90" i="3"/>
  <c r="AF90" i="3"/>
  <c r="K90" i="3"/>
  <c r="GT82" i="3"/>
  <c r="GL82" i="3"/>
  <c r="GD82" i="3"/>
  <c r="FV82" i="3"/>
  <c r="FN82" i="3"/>
  <c r="FF82" i="3"/>
  <c r="EX82" i="3"/>
  <c r="EP82" i="3"/>
  <c r="EH82" i="3"/>
  <c r="DZ82" i="3"/>
  <c r="DR82" i="3"/>
  <c r="DJ82" i="3"/>
  <c r="DB82" i="3"/>
  <c r="CT82" i="3"/>
  <c r="CL82" i="3"/>
  <c r="CD82" i="3"/>
  <c r="BV82" i="3"/>
  <c r="BN82" i="3"/>
  <c r="BF82" i="3"/>
  <c r="AX82" i="3"/>
  <c r="AP82" i="3"/>
  <c r="AH82" i="3"/>
  <c r="Z82" i="3"/>
  <c r="R82" i="3"/>
  <c r="J82" i="3"/>
  <c r="GR82" i="3"/>
  <c r="GJ82" i="3"/>
  <c r="GB82" i="3"/>
  <c r="FT82" i="3"/>
  <c r="FL82" i="3"/>
  <c r="FD82" i="3"/>
  <c r="EV82" i="3"/>
  <c r="EN82" i="3"/>
  <c r="EF82" i="3"/>
  <c r="DX82" i="3"/>
  <c r="DP82" i="3"/>
  <c r="DH82" i="3"/>
  <c r="CZ82" i="3"/>
  <c r="CR82" i="3"/>
  <c r="CJ82" i="3"/>
  <c r="CB82" i="3"/>
  <c r="BT82" i="3"/>
  <c r="BL82" i="3"/>
  <c r="BD82" i="3"/>
  <c r="AV82" i="3"/>
  <c r="AN82" i="3"/>
  <c r="AF82" i="3"/>
  <c r="X82" i="3"/>
  <c r="P82" i="3"/>
  <c r="H82" i="3"/>
  <c r="GY82" i="3"/>
  <c r="GQ82" i="3"/>
  <c r="GI82" i="3"/>
  <c r="GA82" i="3"/>
  <c r="FS82" i="3"/>
  <c r="FK82" i="3"/>
  <c r="FC82" i="3"/>
  <c r="EU82" i="3"/>
  <c r="EM82" i="3"/>
  <c r="EE82" i="3"/>
  <c r="DW82" i="3"/>
  <c r="DO82" i="3"/>
  <c r="DG82" i="3"/>
  <c r="CY82" i="3"/>
  <c r="CQ82" i="3"/>
  <c r="CI82" i="3"/>
  <c r="CA82" i="3"/>
  <c r="BS82" i="3"/>
  <c r="BK82" i="3"/>
  <c r="BC82" i="3"/>
  <c r="AU82" i="3"/>
  <c r="AM82" i="3"/>
  <c r="AE82" i="3"/>
  <c r="W82" i="3"/>
  <c r="O82" i="3"/>
  <c r="G82" i="3"/>
  <c r="GP82" i="3"/>
  <c r="GE82" i="3"/>
  <c r="FQ82" i="3"/>
  <c r="FE82" i="3"/>
  <c r="ER82" i="3"/>
  <c r="ED82" i="3"/>
  <c r="DS82" i="3"/>
  <c r="DE82" i="3"/>
  <c r="CS82" i="3"/>
  <c r="CF82" i="3"/>
  <c r="BR82" i="3"/>
  <c r="BG82" i="3"/>
  <c r="AS82" i="3"/>
  <c r="AG82" i="3"/>
  <c r="T82" i="3"/>
  <c r="F82" i="3"/>
  <c r="GO82" i="3"/>
  <c r="GC82" i="3"/>
  <c r="FP82" i="3"/>
  <c r="FB82" i="3"/>
  <c r="EQ82" i="3"/>
  <c r="EC82" i="3"/>
  <c r="DQ82" i="3"/>
  <c r="DD82" i="3"/>
  <c r="CP82" i="3"/>
  <c r="CE82" i="3"/>
  <c r="BQ82" i="3"/>
  <c r="BE82" i="3"/>
  <c r="AR82" i="3"/>
  <c r="AD82" i="3"/>
  <c r="S82" i="3"/>
  <c r="E82" i="3"/>
  <c r="FR82" i="3"/>
  <c r="ES82" i="3"/>
  <c r="DT82" i="3"/>
  <c r="CG82" i="3"/>
  <c r="AT82" i="3"/>
  <c r="I82" i="3"/>
  <c r="GN82" i="3"/>
  <c r="FZ82" i="3"/>
  <c r="FO82" i="3"/>
  <c r="FA82" i="3"/>
  <c r="EO82" i="3"/>
  <c r="EB82" i="3"/>
  <c r="DN82" i="3"/>
  <c r="DC82" i="3"/>
  <c r="CO82" i="3"/>
  <c r="CC82" i="3"/>
  <c r="BP82" i="3"/>
  <c r="BB82" i="3"/>
  <c r="AQ82" i="3"/>
  <c r="AC82" i="3"/>
  <c r="Q82" i="3"/>
  <c r="BU82" i="3"/>
  <c r="GX82" i="3"/>
  <c r="GM82" i="3"/>
  <c r="FY82" i="3"/>
  <c r="FM82" i="3"/>
  <c r="EZ82" i="3"/>
  <c r="EL82" i="3"/>
  <c r="EA82" i="3"/>
  <c r="DM82" i="3"/>
  <c r="DA82" i="3"/>
  <c r="CN82" i="3"/>
  <c r="BZ82" i="3"/>
  <c r="BO82" i="3"/>
  <c r="BA82" i="3"/>
  <c r="AO82" i="3"/>
  <c r="AB82" i="3"/>
  <c r="N82" i="3"/>
  <c r="GS82" i="3"/>
  <c r="CU82" i="3"/>
  <c r="U82" i="3"/>
  <c r="GW82" i="3"/>
  <c r="GK82" i="3"/>
  <c r="FX82" i="3"/>
  <c r="FJ82" i="3"/>
  <c r="EY82" i="3"/>
  <c r="EK82" i="3"/>
  <c r="DY82" i="3"/>
  <c r="DL82" i="3"/>
  <c r="CX82" i="3"/>
  <c r="CM82" i="3"/>
  <c r="BY82" i="3"/>
  <c r="BM82" i="3"/>
  <c r="AZ82" i="3"/>
  <c r="AL82" i="3"/>
  <c r="AA82" i="3"/>
  <c r="M82" i="3"/>
  <c r="GV82" i="3"/>
  <c r="GH82" i="3"/>
  <c r="FW82" i="3"/>
  <c r="FI82" i="3"/>
  <c r="EW82" i="3"/>
  <c r="EJ82" i="3"/>
  <c r="DV82" i="3"/>
  <c r="DK82" i="3"/>
  <c r="CW82" i="3"/>
  <c r="CK82" i="3"/>
  <c r="BX82" i="3"/>
  <c r="BJ82" i="3"/>
  <c r="AY82" i="3"/>
  <c r="AK82" i="3"/>
  <c r="Y82" i="3"/>
  <c r="L82" i="3"/>
  <c r="GU82" i="3"/>
  <c r="GG82" i="3"/>
  <c r="FU82" i="3"/>
  <c r="FH82" i="3"/>
  <c r="ET82" i="3"/>
  <c r="EI82" i="3"/>
  <c r="DU82" i="3"/>
  <c r="DI82" i="3"/>
  <c r="CV82" i="3"/>
  <c r="CH82" i="3"/>
  <c r="BW82" i="3"/>
  <c r="BI82" i="3"/>
  <c r="AW82" i="3"/>
  <c r="AJ82" i="3"/>
  <c r="V82" i="3"/>
  <c r="K82" i="3"/>
  <c r="GF82" i="3"/>
  <c r="FG82" i="3"/>
  <c r="EG82" i="3"/>
  <c r="DF82" i="3"/>
  <c r="BH82" i="3"/>
  <c r="AI82" i="3"/>
  <c r="GW73" i="3"/>
  <c r="GO73" i="3"/>
  <c r="GG73" i="3"/>
  <c r="FY73" i="3"/>
  <c r="FQ73" i="3"/>
  <c r="FI73" i="3"/>
  <c r="FA73" i="3"/>
  <c r="ES73" i="3"/>
  <c r="EK73" i="3"/>
  <c r="EC73" i="3"/>
  <c r="DU73" i="3"/>
  <c r="DM73" i="3"/>
  <c r="DE73" i="3"/>
  <c r="CW73" i="3"/>
  <c r="CO73" i="3"/>
  <c r="CG73" i="3"/>
  <c r="BY73" i="3"/>
  <c r="BQ73" i="3"/>
  <c r="BI73" i="3"/>
  <c r="BA73" i="3"/>
  <c r="AS73" i="3"/>
  <c r="AK73" i="3"/>
  <c r="AC73" i="3"/>
  <c r="U73" i="3"/>
  <c r="M73" i="3"/>
  <c r="E73" i="3"/>
  <c r="GV73" i="3"/>
  <c r="GN73" i="3"/>
  <c r="GF73" i="3"/>
  <c r="FX73" i="3"/>
  <c r="FP73" i="3"/>
  <c r="FH73" i="3"/>
  <c r="EZ73" i="3"/>
  <c r="ER73" i="3"/>
  <c r="EJ73" i="3"/>
  <c r="EB73" i="3"/>
  <c r="DT73" i="3"/>
  <c r="DL73" i="3"/>
  <c r="DD73" i="3"/>
  <c r="CV73" i="3"/>
  <c r="CN73" i="3"/>
  <c r="CF73" i="3"/>
  <c r="BX73" i="3"/>
  <c r="BP73" i="3"/>
  <c r="BH73" i="3"/>
  <c r="AZ73" i="3"/>
  <c r="AR73" i="3"/>
  <c r="AJ73" i="3"/>
  <c r="AB73" i="3"/>
  <c r="T73" i="3"/>
  <c r="L73" i="3"/>
  <c r="GC73" i="3"/>
  <c r="EW73" i="3"/>
  <c r="DY73" i="3"/>
  <c r="DA73" i="3"/>
  <c r="BU73" i="3"/>
  <c r="BE73" i="3"/>
  <c r="AG73" i="3"/>
  <c r="GR73" i="3"/>
  <c r="FL73" i="3"/>
  <c r="EF73" i="3"/>
  <c r="CZ73" i="3"/>
  <c r="BT73" i="3"/>
  <c r="AN73" i="3"/>
  <c r="P73" i="3"/>
  <c r="GU73" i="3"/>
  <c r="GM73" i="3"/>
  <c r="GE73" i="3"/>
  <c r="FW73" i="3"/>
  <c r="FO73" i="3"/>
  <c r="FG73" i="3"/>
  <c r="EY73" i="3"/>
  <c r="EQ73" i="3"/>
  <c r="EI73" i="3"/>
  <c r="EA73" i="3"/>
  <c r="DS73" i="3"/>
  <c r="DK73" i="3"/>
  <c r="DC73" i="3"/>
  <c r="CU73" i="3"/>
  <c r="CM73" i="3"/>
  <c r="CE73" i="3"/>
  <c r="BW73" i="3"/>
  <c r="BO73" i="3"/>
  <c r="BG73" i="3"/>
  <c r="AY73" i="3"/>
  <c r="AQ73" i="3"/>
  <c r="AI73" i="3"/>
  <c r="AA73" i="3"/>
  <c r="S73" i="3"/>
  <c r="K73" i="3"/>
  <c r="GK73" i="3"/>
  <c r="FM73" i="3"/>
  <c r="EO73" i="3"/>
  <c r="DI73" i="3"/>
  <c r="CK73" i="3"/>
  <c r="AO73" i="3"/>
  <c r="I73" i="3"/>
  <c r="GB73" i="3"/>
  <c r="FD73" i="3"/>
  <c r="DX73" i="3"/>
  <c r="CR73" i="3"/>
  <c r="BD73" i="3"/>
  <c r="X73" i="3"/>
  <c r="GT73" i="3"/>
  <c r="GL73" i="3"/>
  <c r="GD73" i="3"/>
  <c r="FV73" i="3"/>
  <c r="FN73" i="3"/>
  <c r="FF73" i="3"/>
  <c r="EX73" i="3"/>
  <c r="EP73" i="3"/>
  <c r="EH73" i="3"/>
  <c r="DZ73" i="3"/>
  <c r="DR73" i="3"/>
  <c r="DJ73" i="3"/>
  <c r="DB73" i="3"/>
  <c r="CT73" i="3"/>
  <c r="CL73" i="3"/>
  <c r="CD73" i="3"/>
  <c r="BV73" i="3"/>
  <c r="BN73" i="3"/>
  <c r="BF73" i="3"/>
  <c r="AX73" i="3"/>
  <c r="AP73" i="3"/>
  <c r="AH73" i="3"/>
  <c r="Z73" i="3"/>
  <c r="R73" i="3"/>
  <c r="J73" i="3"/>
  <c r="GS73" i="3"/>
  <c r="FU73" i="3"/>
  <c r="EG73" i="3"/>
  <c r="DQ73" i="3"/>
  <c r="CS73" i="3"/>
  <c r="BM73" i="3"/>
  <c r="AW73" i="3"/>
  <c r="Y73" i="3"/>
  <c r="GJ73" i="3"/>
  <c r="FT73" i="3"/>
  <c r="EN73" i="3"/>
  <c r="DH73" i="3"/>
  <c r="CJ73" i="3"/>
  <c r="BL73" i="3"/>
  <c r="AF73" i="3"/>
  <c r="FE73" i="3"/>
  <c r="CC73" i="3"/>
  <c r="Q73" i="3"/>
  <c r="DP73" i="3"/>
  <c r="AV73" i="3"/>
  <c r="EV73" i="3"/>
  <c r="CB73" i="3"/>
  <c r="H73" i="3"/>
  <c r="GY73" i="3"/>
  <c r="GQ73" i="3"/>
  <c r="GI73" i="3"/>
  <c r="GA73" i="3"/>
  <c r="FS73" i="3"/>
  <c r="FK73" i="3"/>
  <c r="FC73" i="3"/>
  <c r="EU73" i="3"/>
  <c r="EM73" i="3"/>
  <c r="EE73" i="3"/>
  <c r="DW73" i="3"/>
  <c r="DO73" i="3"/>
  <c r="DG73" i="3"/>
  <c r="CY73" i="3"/>
  <c r="CQ73" i="3"/>
  <c r="CI73" i="3"/>
  <c r="CA73" i="3"/>
  <c r="BS73" i="3"/>
  <c r="BK73" i="3"/>
  <c r="BC73" i="3"/>
  <c r="AU73" i="3"/>
  <c r="AM73" i="3"/>
  <c r="AE73" i="3"/>
  <c r="W73" i="3"/>
  <c r="O73" i="3"/>
  <c r="G73" i="3"/>
  <c r="FB73" i="3"/>
  <c r="CP73" i="3"/>
  <c r="AD73" i="3"/>
  <c r="DN73" i="3"/>
  <c r="ET73" i="3"/>
  <c r="CH73" i="3"/>
  <c r="V73" i="3"/>
  <c r="GX73" i="3"/>
  <c r="EL73" i="3"/>
  <c r="BZ73" i="3"/>
  <c r="N73" i="3"/>
  <c r="DV73" i="3"/>
  <c r="BB73" i="3"/>
  <c r="GP73" i="3"/>
  <c r="ED73" i="3"/>
  <c r="BR73" i="3"/>
  <c r="F73" i="3"/>
  <c r="GH73" i="3"/>
  <c r="BJ73" i="3"/>
  <c r="FR73" i="3"/>
  <c r="DF73" i="3"/>
  <c r="AT73" i="3"/>
  <c r="FJ73" i="3"/>
  <c r="CX73" i="3"/>
  <c r="AL73" i="3"/>
  <c r="FZ73" i="3"/>
  <c r="B150" i="3"/>
  <c r="B141" i="3"/>
  <c r="B155" i="3"/>
  <c r="B147" i="3"/>
  <c r="B152" i="3"/>
  <c r="B144" i="3"/>
  <c r="B146" i="3"/>
  <c r="B174" i="3"/>
  <c r="B148" i="3"/>
  <c r="B153" i="3"/>
  <c r="B145" i="3"/>
  <c r="B151" i="3"/>
  <c r="B169" i="3"/>
  <c r="B164" i="3"/>
  <c r="B161" i="3"/>
  <c r="B171" i="3"/>
  <c r="B163" i="3"/>
  <c r="B168" i="3"/>
  <c r="B160" i="3"/>
  <c r="B165" i="3"/>
  <c r="B157" i="3"/>
  <c r="B149" i="3"/>
  <c r="B140" i="3"/>
  <c r="B173" i="3"/>
  <c r="B167" i="3"/>
  <c r="B159" i="3"/>
  <c r="B143" i="3"/>
  <c r="B158" i="3"/>
  <c r="B156" i="3"/>
  <c r="B139" i="3"/>
  <c r="B166" i="3"/>
  <c r="B172" i="3"/>
  <c r="B170" i="3"/>
  <c r="B162" i="3"/>
  <c r="B154" i="3"/>
  <c r="W3" i="1" l="1"/>
  <c r="W1" i="1" s="1"/>
  <c r="E183" i="3" l="1"/>
  <c r="F183" i="3" s="1"/>
  <c r="E175" i="3"/>
  <c r="E196" i="3"/>
  <c r="E191" i="3"/>
  <c r="E187" i="3"/>
  <c r="E142" i="3"/>
  <c r="E190" i="3"/>
  <c r="E199" i="3"/>
  <c r="E182" i="3"/>
  <c r="E177" i="3"/>
  <c r="E189" i="3"/>
  <c r="E194" i="3"/>
  <c r="E180" i="3"/>
  <c r="E186" i="3"/>
  <c r="E197" i="3"/>
  <c r="E178" i="3"/>
  <c r="E195" i="3"/>
  <c r="E188" i="3"/>
  <c r="E176" i="3"/>
  <c r="E174" i="3"/>
  <c r="F174" i="3" s="1"/>
  <c r="E151" i="3"/>
  <c r="E147" i="3"/>
  <c r="E139" i="3"/>
  <c r="E179" i="3"/>
  <c r="E149" i="3"/>
  <c r="E170" i="3"/>
  <c r="E161" i="3"/>
  <c r="E162" i="3"/>
  <c r="E140" i="3"/>
  <c r="E193" i="3"/>
  <c r="E184" i="3"/>
  <c r="E144" i="3"/>
  <c r="E150" i="3"/>
  <c r="E154" i="3"/>
  <c r="E169" i="3"/>
  <c r="E171" i="3"/>
  <c r="E148" i="3"/>
  <c r="E160" i="3"/>
  <c r="E164" i="3"/>
  <c r="E153" i="3"/>
  <c r="E157" i="3"/>
  <c r="E173" i="3"/>
  <c r="E159" i="3"/>
  <c r="E168" i="3"/>
  <c r="E166" i="3"/>
  <c r="E152" i="3"/>
  <c r="E165" i="3"/>
  <c r="E155" i="3"/>
  <c r="E143" i="3"/>
  <c r="E163" i="3"/>
  <c r="E146" i="3"/>
  <c r="F146" i="3" s="1"/>
  <c r="E167" i="3"/>
  <c r="E156" i="3"/>
  <c r="E141" i="3"/>
  <c r="E158" i="3"/>
  <c r="E145" i="3"/>
  <c r="E172" i="3"/>
  <c r="E192" i="3"/>
  <c r="E181" i="3"/>
  <c r="E198" i="3"/>
  <c r="E185" i="3"/>
  <c r="G183" i="3" l="1"/>
  <c r="H183" i="3" s="1"/>
  <c r="I183" i="3" s="1"/>
  <c r="J183" i="3" s="1"/>
  <c r="K183" i="3" s="1"/>
  <c r="L183" i="3" s="1"/>
  <c r="M183" i="3" s="1"/>
  <c r="N183" i="3" s="1"/>
  <c r="O183" i="3" s="1"/>
  <c r="P183" i="3" s="1"/>
  <c r="Q183" i="3" s="1"/>
  <c r="R183" i="3" s="1"/>
  <c r="S183" i="3" s="1"/>
  <c r="T183" i="3" s="1"/>
  <c r="U183" i="3" s="1"/>
  <c r="V183" i="3" s="1"/>
  <c r="W183" i="3" s="1"/>
  <c r="X183" i="3" s="1"/>
  <c r="Y183" i="3" s="1"/>
  <c r="Z183" i="3" s="1"/>
  <c r="AA183" i="3" s="1"/>
  <c r="AB183" i="3" s="1"/>
  <c r="AC183" i="3" s="1"/>
  <c r="AD183" i="3" s="1"/>
  <c r="AE183" i="3" s="1"/>
  <c r="AF183" i="3" s="1"/>
  <c r="AG183" i="3" s="1"/>
  <c r="AH183" i="3" s="1"/>
  <c r="AI183" i="3" s="1"/>
  <c r="AJ183" i="3" s="1"/>
  <c r="AK183" i="3" s="1"/>
  <c r="AL183" i="3" s="1"/>
  <c r="AM183" i="3" s="1"/>
  <c r="AN183" i="3" s="1"/>
  <c r="AO183" i="3" s="1"/>
  <c r="AP183" i="3" s="1"/>
  <c r="AQ183" i="3" s="1"/>
  <c r="AR183" i="3" s="1"/>
  <c r="AS183" i="3" s="1"/>
  <c r="AT183" i="3" s="1"/>
  <c r="AU183" i="3" s="1"/>
  <c r="AV183" i="3" s="1"/>
  <c r="AW183" i="3" s="1"/>
  <c r="AX183" i="3" s="1"/>
  <c r="AY183" i="3" s="1"/>
  <c r="AZ183" i="3" s="1"/>
  <c r="BA183" i="3" s="1"/>
  <c r="BB183" i="3" s="1"/>
  <c r="BC183" i="3" s="1"/>
  <c r="BD183" i="3" s="1"/>
  <c r="BE183" i="3" s="1"/>
  <c r="BF183" i="3" s="1"/>
  <c r="BG183" i="3" s="1"/>
  <c r="BH183" i="3" s="1"/>
  <c r="BI183" i="3" s="1"/>
  <c r="BJ183" i="3" s="1"/>
  <c r="BK183" i="3" s="1"/>
  <c r="BL183" i="3" s="1"/>
  <c r="BM183" i="3" s="1"/>
  <c r="BN183" i="3" s="1"/>
  <c r="BO183" i="3" s="1"/>
  <c r="BP183" i="3" s="1"/>
  <c r="BQ183" i="3" s="1"/>
  <c r="BR183" i="3" s="1"/>
  <c r="BS183" i="3" s="1"/>
  <c r="BT183" i="3" s="1"/>
  <c r="BU183" i="3" s="1"/>
  <c r="BV183" i="3" s="1"/>
  <c r="BW183" i="3" s="1"/>
  <c r="BX183" i="3" s="1"/>
  <c r="BY183" i="3" s="1"/>
  <c r="BZ183" i="3" s="1"/>
  <c r="CA183" i="3" s="1"/>
  <c r="CB183" i="3" s="1"/>
  <c r="CC183" i="3" s="1"/>
  <c r="CD183" i="3" s="1"/>
  <c r="CE183" i="3" s="1"/>
  <c r="CF183" i="3" s="1"/>
  <c r="CG183" i="3" s="1"/>
  <c r="CH183" i="3" s="1"/>
  <c r="CI183" i="3" s="1"/>
  <c r="CJ183" i="3" s="1"/>
  <c r="CK183" i="3" s="1"/>
  <c r="CL183" i="3" s="1"/>
  <c r="CM183" i="3" s="1"/>
  <c r="CN183" i="3" s="1"/>
  <c r="CO183" i="3" s="1"/>
  <c r="CP183" i="3" s="1"/>
  <c r="CQ183" i="3" s="1"/>
  <c r="CR183" i="3" s="1"/>
  <c r="CS183" i="3" s="1"/>
  <c r="CT183" i="3" s="1"/>
  <c r="CU183" i="3" s="1"/>
  <c r="CV183" i="3" s="1"/>
  <c r="CW183" i="3" s="1"/>
  <c r="CX183" i="3" s="1"/>
  <c r="CY183" i="3" s="1"/>
  <c r="CZ183" i="3" s="1"/>
  <c r="DA183" i="3" s="1"/>
  <c r="DB183" i="3" s="1"/>
  <c r="DC183" i="3" s="1"/>
  <c r="DD183" i="3" s="1"/>
  <c r="DE183" i="3" s="1"/>
  <c r="DF183" i="3" s="1"/>
  <c r="DG183" i="3" s="1"/>
  <c r="DH183" i="3" s="1"/>
  <c r="DI183" i="3" s="1"/>
  <c r="DJ183" i="3" s="1"/>
  <c r="DK183" i="3" s="1"/>
  <c r="DL183" i="3" s="1"/>
  <c r="DM183" i="3" s="1"/>
  <c r="DN183" i="3" s="1"/>
  <c r="DO183" i="3" s="1"/>
  <c r="DP183" i="3" s="1"/>
  <c r="DQ183" i="3" s="1"/>
  <c r="DR183" i="3" s="1"/>
  <c r="DS183" i="3" s="1"/>
  <c r="DT183" i="3" s="1"/>
  <c r="DU183" i="3" s="1"/>
  <c r="DV183" i="3" s="1"/>
  <c r="DW183" i="3" s="1"/>
  <c r="DX183" i="3" s="1"/>
  <c r="DY183" i="3" s="1"/>
  <c r="DZ183" i="3" s="1"/>
  <c r="EA183" i="3" s="1"/>
  <c r="EB183" i="3" s="1"/>
  <c r="EC183" i="3" s="1"/>
  <c r="ED183" i="3" s="1"/>
  <c r="EE183" i="3" s="1"/>
  <c r="EF183" i="3" s="1"/>
  <c r="EG183" i="3" s="1"/>
  <c r="EH183" i="3" s="1"/>
  <c r="EI183" i="3" s="1"/>
  <c r="EJ183" i="3" s="1"/>
  <c r="EK183" i="3" s="1"/>
  <c r="EL183" i="3" s="1"/>
  <c r="EM183" i="3" s="1"/>
  <c r="EN183" i="3" s="1"/>
  <c r="EO183" i="3" s="1"/>
  <c r="EP183" i="3" s="1"/>
  <c r="EQ183" i="3" s="1"/>
  <c r="ER183" i="3" s="1"/>
  <c r="ES183" i="3" s="1"/>
  <c r="ET183" i="3" s="1"/>
  <c r="EU183" i="3" s="1"/>
  <c r="EV183" i="3" s="1"/>
  <c r="EW183" i="3" s="1"/>
  <c r="EX183" i="3" s="1"/>
  <c r="EY183" i="3" s="1"/>
  <c r="EZ183" i="3" s="1"/>
  <c r="FA183" i="3" s="1"/>
  <c r="FB183" i="3" s="1"/>
  <c r="FC183" i="3" s="1"/>
  <c r="FD183" i="3" s="1"/>
  <c r="FE183" i="3" s="1"/>
  <c r="FF183" i="3" s="1"/>
  <c r="FG183" i="3" s="1"/>
  <c r="FH183" i="3" s="1"/>
  <c r="FI183" i="3" s="1"/>
  <c r="FJ183" i="3" s="1"/>
  <c r="FK183" i="3" s="1"/>
  <c r="FL183" i="3" s="1"/>
  <c r="FM183" i="3" s="1"/>
  <c r="FN183" i="3" s="1"/>
  <c r="FO183" i="3" s="1"/>
  <c r="FP183" i="3" s="1"/>
  <c r="FQ183" i="3" s="1"/>
  <c r="FR183" i="3" s="1"/>
  <c r="FS183" i="3" s="1"/>
  <c r="FT183" i="3" s="1"/>
  <c r="FU183" i="3" s="1"/>
  <c r="FV183" i="3" s="1"/>
  <c r="FW183" i="3" s="1"/>
  <c r="FX183" i="3" s="1"/>
  <c r="FY183" i="3" s="1"/>
  <c r="FZ183" i="3" s="1"/>
  <c r="GA183" i="3" s="1"/>
  <c r="GB183" i="3" s="1"/>
  <c r="GC183" i="3" s="1"/>
  <c r="GD183" i="3" s="1"/>
  <c r="GE183" i="3" s="1"/>
  <c r="GF183" i="3" s="1"/>
  <c r="GG183" i="3" s="1"/>
  <c r="GH183" i="3" s="1"/>
  <c r="GI183" i="3" s="1"/>
  <c r="GJ183" i="3" s="1"/>
  <c r="GK183" i="3" s="1"/>
  <c r="GL183" i="3" s="1"/>
  <c r="GM183" i="3" s="1"/>
  <c r="GN183" i="3" s="1"/>
  <c r="GO183" i="3" s="1"/>
  <c r="GP183" i="3" s="1"/>
  <c r="GQ183" i="3" s="1"/>
  <c r="GR183" i="3" s="1"/>
  <c r="GS183" i="3" s="1"/>
  <c r="GT183" i="3" s="1"/>
  <c r="GU183" i="3" s="1"/>
  <c r="GV183" i="3" s="1"/>
  <c r="GW183" i="3" s="1"/>
  <c r="GX183" i="3" s="1"/>
  <c r="GY183" i="3" s="1"/>
  <c r="F192" i="3"/>
  <c r="G192" i="3" s="1"/>
  <c r="H192" i="3" s="1"/>
  <c r="I192" i="3" s="1"/>
  <c r="J192" i="3" s="1"/>
  <c r="K192" i="3" s="1"/>
  <c r="L192" i="3" s="1"/>
  <c r="M192" i="3" s="1"/>
  <c r="N192" i="3" s="1"/>
  <c r="O192" i="3" s="1"/>
  <c r="P192" i="3" s="1"/>
  <c r="Q192" i="3" s="1"/>
  <c r="R192" i="3" s="1"/>
  <c r="S192" i="3" s="1"/>
  <c r="T192" i="3" s="1"/>
  <c r="U192" i="3" s="1"/>
  <c r="V192" i="3" s="1"/>
  <c r="W192" i="3" s="1"/>
  <c r="X192" i="3" s="1"/>
  <c r="Y192" i="3" s="1"/>
  <c r="Z192" i="3" s="1"/>
  <c r="AA192" i="3" s="1"/>
  <c r="AB192" i="3" s="1"/>
  <c r="AC192" i="3" s="1"/>
  <c r="AD192" i="3" s="1"/>
  <c r="AE192" i="3" s="1"/>
  <c r="AF192" i="3" s="1"/>
  <c r="AG192" i="3" s="1"/>
  <c r="AH192" i="3" s="1"/>
  <c r="AI192" i="3" s="1"/>
  <c r="AJ192" i="3" s="1"/>
  <c r="AK192" i="3" s="1"/>
  <c r="AL192" i="3" s="1"/>
  <c r="AM192" i="3" s="1"/>
  <c r="AN192" i="3" s="1"/>
  <c r="AO192" i="3" s="1"/>
  <c r="AP192" i="3" s="1"/>
  <c r="AQ192" i="3" s="1"/>
  <c r="AR192" i="3" s="1"/>
  <c r="AS192" i="3" s="1"/>
  <c r="AT192" i="3" s="1"/>
  <c r="AU192" i="3" s="1"/>
  <c r="AV192" i="3" s="1"/>
  <c r="AW192" i="3" s="1"/>
  <c r="AX192" i="3" s="1"/>
  <c r="AY192" i="3" s="1"/>
  <c r="AZ192" i="3" s="1"/>
  <c r="BA192" i="3" s="1"/>
  <c r="BB192" i="3" s="1"/>
  <c r="BC192" i="3" s="1"/>
  <c r="BD192" i="3" s="1"/>
  <c r="BE192" i="3" s="1"/>
  <c r="BF192" i="3" s="1"/>
  <c r="BG192" i="3" s="1"/>
  <c r="BH192" i="3" s="1"/>
  <c r="BI192" i="3" s="1"/>
  <c r="BJ192" i="3" s="1"/>
  <c r="BK192" i="3" s="1"/>
  <c r="BL192" i="3" s="1"/>
  <c r="BM192" i="3" s="1"/>
  <c r="BN192" i="3" s="1"/>
  <c r="BO192" i="3" s="1"/>
  <c r="BP192" i="3" s="1"/>
  <c r="BQ192" i="3" s="1"/>
  <c r="BR192" i="3" s="1"/>
  <c r="BS192" i="3" s="1"/>
  <c r="BT192" i="3" s="1"/>
  <c r="BU192" i="3" s="1"/>
  <c r="BV192" i="3" s="1"/>
  <c r="BW192" i="3" s="1"/>
  <c r="BX192" i="3" s="1"/>
  <c r="BY192" i="3" s="1"/>
  <c r="BZ192" i="3" s="1"/>
  <c r="CA192" i="3" s="1"/>
  <c r="CB192" i="3" s="1"/>
  <c r="CC192" i="3" s="1"/>
  <c r="CD192" i="3" s="1"/>
  <c r="CE192" i="3" s="1"/>
  <c r="CF192" i="3" s="1"/>
  <c r="CG192" i="3" s="1"/>
  <c r="CH192" i="3" s="1"/>
  <c r="CI192" i="3" s="1"/>
  <c r="CJ192" i="3" s="1"/>
  <c r="CK192" i="3" s="1"/>
  <c r="CL192" i="3" s="1"/>
  <c r="CM192" i="3" s="1"/>
  <c r="CN192" i="3" s="1"/>
  <c r="CO192" i="3" s="1"/>
  <c r="CP192" i="3" s="1"/>
  <c r="CQ192" i="3" s="1"/>
  <c r="CR192" i="3" s="1"/>
  <c r="CS192" i="3" s="1"/>
  <c r="CT192" i="3" s="1"/>
  <c r="CU192" i="3" s="1"/>
  <c r="CV192" i="3" s="1"/>
  <c r="CW192" i="3" s="1"/>
  <c r="CX192" i="3" s="1"/>
  <c r="CY192" i="3" s="1"/>
  <c r="CZ192" i="3" s="1"/>
  <c r="DA192" i="3" s="1"/>
  <c r="DB192" i="3" s="1"/>
  <c r="DC192" i="3" s="1"/>
  <c r="DD192" i="3" s="1"/>
  <c r="DE192" i="3" s="1"/>
  <c r="DF192" i="3" s="1"/>
  <c r="DG192" i="3" s="1"/>
  <c r="DH192" i="3" s="1"/>
  <c r="DI192" i="3" s="1"/>
  <c r="DJ192" i="3" s="1"/>
  <c r="DK192" i="3" s="1"/>
  <c r="DL192" i="3" s="1"/>
  <c r="DM192" i="3" s="1"/>
  <c r="DN192" i="3" s="1"/>
  <c r="DO192" i="3" s="1"/>
  <c r="DP192" i="3" s="1"/>
  <c r="DQ192" i="3" s="1"/>
  <c r="DR192" i="3" s="1"/>
  <c r="DS192" i="3" s="1"/>
  <c r="DT192" i="3" s="1"/>
  <c r="DU192" i="3" s="1"/>
  <c r="DV192" i="3" s="1"/>
  <c r="DW192" i="3" s="1"/>
  <c r="DX192" i="3" s="1"/>
  <c r="DY192" i="3" s="1"/>
  <c r="DZ192" i="3" s="1"/>
  <c r="EA192" i="3" s="1"/>
  <c r="EB192" i="3" s="1"/>
  <c r="EC192" i="3" s="1"/>
  <c r="ED192" i="3" s="1"/>
  <c r="EE192" i="3" s="1"/>
  <c r="EF192" i="3" s="1"/>
  <c r="EG192" i="3" s="1"/>
  <c r="EH192" i="3" s="1"/>
  <c r="EI192" i="3" s="1"/>
  <c r="EJ192" i="3" s="1"/>
  <c r="EK192" i="3" s="1"/>
  <c r="EL192" i="3" s="1"/>
  <c r="EM192" i="3" s="1"/>
  <c r="EN192" i="3" s="1"/>
  <c r="EO192" i="3" s="1"/>
  <c r="EP192" i="3" s="1"/>
  <c r="EQ192" i="3" s="1"/>
  <c r="ER192" i="3" s="1"/>
  <c r="ES192" i="3" s="1"/>
  <c r="ET192" i="3" s="1"/>
  <c r="EU192" i="3" s="1"/>
  <c r="EV192" i="3" s="1"/>
  <c r="EW192" i="3" s="1"/>
  <c r="EX192" i="3" s="1"/>
  <c r="EY192" i="3" s="1"/>
  <c r="EZ192" i="3" s="1"/>
  <c r="FA192" i="3" s="1"/>
  <c r="FB192" i="3" s="1"/>
  <c r="FC192" i="3" s="1"/>
  <c r="FD192" i="3" s="1"/>
  <c r="FE192" i="3" s="1"/>
  <c r="FF192" i="3" s="1"/>
  <c r="FG192" i="3" s="1"/>
  <c r="FH192" i="3" s="1"/>
  <c r="FI192" i="3" s="1"/>
  <c r="FJ192" i="3" s="1"/>
  <c r="FK192" i="3" s="1"/>
  <c r="FL192" i="3" s="1"/>
  <c r="FM192" i="3" s="1"/>
  <c r="FN192" i="3" s="1"/>
  <c r="FO192" i="3" s="1"/>
  <c r="FP192" i="3" s="1"/>
  <c r="FQ192" i="3" s="1"/>
  <c r="FR192" i="3" s="1"/>
  <c r="FS192" i="3" s="1"/>
  <c r="FT192" i="3" s="1"/>
  <c r="FU192" i="3" s="1"/>
  <c r="FV192" i="3" s="1"/>
  <c r="FW192" i="3" s="1"/>
  <c r="FX192" i="3" s="1"/>
  <c r="FY192" i="3" s="1"/>
  <c r="FZ192" i="3" s="1"/>
  <c r="GA192" i="3" s="1"/>
  <c r="GB192" i="3" s="1"/>
  <c r="GC192" i="3" s="1"/>
  <c r="GD192" i="3" s="1"/>
  <c r="GE192" i="3" s="1"/>
  <c r="GF192" i="3" s="1"/>
  <c r="GG192" i="3" s="1"/>
  <c r="GH192" i="3" s="1"/>
  <c r="GI192" i="3" s="1"/>
  <c r="GJ192" i="3" s="1"/>
  <c r="GK192" i="3" s="1"/>
  <c r="GL192" i="3" s="1"/>
  <c r="GM192" i="3" s="1"/>
  <c r="GN192" i="3" s="1"/>
  <c r="GO192" i="3" s="1"/>
  <c r="GP192" i="3" s="1"/>
  <c r="GQ192" i="3" s="1"/>
  <c r="GR192" i="3" s="1"/>
  <c r="GS192" i="3" s="1"/>
  <c r="GT192" i="3" s="1"/>
  <c r="GU192" i="3" s="1"/>
  <c r="GV192" i="3" s="1"/>
  <c r="GW192" i="3" s="1"/>
  <c r="GX192" i="3" s="1"/>
  <c r="GY192" i="3" s="1"/>
  <c r="F154" i="3"/>
  <c r="G154" i="3" s="1"/>
  <c r="H154" i="3" s="1"/>
  <c r="I154" i="3" s="1"/>
  <c r="J154" i="3" s="1"/>
  <c r="K154" i="3" s="1"/>
  <c r="L154" i="3" s="1"/>
  <c r="M154" i="3" s="1"/>
  <c r="N154" i="3" s="1"/>
  <c r="O154" i="3" s="1"/>
  <c r="P154" i="3" s="1"/>
  <c r="Q154" i="3" s="1"/>
  <c r="R154" i="3" s="1"/>
  <c r="S154" i="3" s="1"/>
  <c r="T154" i="3" s="1"/>
  <c r="U154" i="3" s="1"/>
  <c r="V154" i="3" s="1"/>
  <c r="W154" i="3" s="1"/>
  <c r="X154" i="3" s="1"/>
  <c r="Y154" i="3" s="1"/>
  <c r="Z154" i="3" s="1"/>
  <c r="AA154" i="3" s="1"/>
  <c r="AB154" i="3" s="1"/>
  <c r="AC154" i="3" s="1"/>
  <c r="AD154" i="3" s="1"/>
  <c r="AE154" i="3" s="1"/>
  <c r="AF154" i="3" s="1"/>
  <c r="AG154" i="3" s="1"/>
  <c r="AH154" i="3" s="1"/>
  <c r="AI154" i="3" s="1"/>
  <c r="AJ154" i="3" s="1"/>
  <c r="AK154" i="3" s="1"/>
  <c r="AL154" i="3" s="1"/>
  <c r="AM154" i="3" s="1"/>
  <c r="AN154" i="3" s="1"/>
  <c r="AO154" i="3" s="1"/>
  <c r="AP154" i="3" s="1"/>
  <c r="AQ154" i="3" s="1"/>
  <c r="AR154" i="3" s="1"/>
  <c r="AS154" i="3" s="1"/>
  <c r="AT154" i="3" s="1"/>
  <c r="AU154" i="3" s="1"/>
  <c r="AV154" i="3" s="1"/>
  <c r="AW154" i="3" s="1"/>
  <c r="AX154" i="3" s="1"/>
  <c r="AY154" i="3" s="1"/>
  <c r="AZ154" i="3" s="1"/>
  <c r="BA154" i="3" s="1"/>
  <c r="BB154" i="3" s="1"/>
  <c r="BC154" i="3" s="1"/>
  <c r="BD154" i="3" s="1"/>
  <c r="BE154" i="3" s="1"/>
  <c r="BF154" i="3" s="1"/>
  <c r="BG154" i="3" s="1"/>
  <c r="BH154" i="3" s="1"/>
  <c r="BI154" i="3" s="1"/>
  <c r="BJ154" i="3" s="1"/>
  <c r="BK154" i="3" s="1"/>
  <c r="BL154" i="3" s="1"/>
  <c r="BM154" i="3" s="1"/>
  <c r="BN154" i="3" s="1"/>
  <c r="BO154" i="3" s="1"/>
  <c r="BP154" i="3" s="1"/>
  <c r="BQ154" i="3" s="1"/>
  <c r="BR154" i="3" s="1"/>
  <c r="BS154" i="3" s="1"/>
  <c r="BT154" i="3" s="1"/>
  <c r="BU154" i="3" s="1"/>
  <c r="BV154" i="3" s="1"/>
  <c r="BW154" i="3" s="1"/>
  <c r="BX154" i="3" s="1"/>
  <c r="BY154" i="3" s="1"/>
  <c r="BZ154" i="3" s="1"/>
  <c r="CA154" i="3" s="1"/>
  <c r="CB154" i="3" s="1"/>
  <c r="CC154" i="3" s="1"/>
  <c r="CD154" i="3" s="1"/>
  <c r="CE154" i="3" s="1"/>
  <c r="CF154" i="3" s="1"/>
  <c r="CG154" i="3" s="1"/>
  <c r="CH154" i="3" s="1"/>
  <c r="CI154" i="3" s="1"/>
  <c r="CJ154" i="3" s="1"/>
  <c r="CK154" i="3" s="1"/>
  <c r="CL154" i="3" s="1"/>
  <c r="CM154" i="3" s="1"/>
  <c r="CN154" i="3" s="1"/>
  <c r="CO154" i="3" s="1"/>
  <c r="CP154" i="3" s="1"/>
  <c r="CQ154" i="3" s="1"/>
  <c r="CR154" i="3" s="1"/>
  <c r="CS154" i="3" s="1"/>
  <c r="CT154" i="3" s="1"/>
  <c r="CU154" i="3" s="1"/>
  <c r="CV154" i="3" s="1"/>
  <c r="CW154" i="3" s="1"/>
  <c r="CX154" i="3" s="1"/>
  <c r="CY154" i="3" s="1"/>
  <c r="CZ154" i="3" s="1"/>
  <c r="DA154" i="3" s="1"/>
  <c r="DB154" i="3" s="1"/>
  <c r="DC154" i="3" s="1"/>
  <c r="DD154" i="3" s="1"/>
  <c r="DE154" i="3" s="1"/>
  <c r="DF154" i="3" s="1"/>
  <c r="DG154" i="3" s="1"/>
  <c r="DH154" i="3" s="1"/>
  <c r="DI154" i="3" s="1"/>
  <c r="DJ154" i="3" s="1"/>
  <c r="DK154" i="3" s="1"/>
  <c r="DL154" i="3" s="1"/>
  <c r="DM154" i="3" s="1"/>
  <c r="DN154" i="3" s="1"/>
  <c r="DO154" i="3" s="1"/>
  <c r="DP154" i="3" s="1"/>
  <c r="DQ154" i="3" s="1"/>
  <c r="DR154" i="3" s="1"/>
  <c r="DS154" i="3" s="1"/>
  <c r="DT154" i="3" s="1"/>
  <c r="DU154" i="3" s="1"/>
  <c r="DV154" i="3" s="1"/>
  <c r="DW154" i="3" s="1"/>
  <c r="DX154" i="3" s="1"/>
  <c r="DY154" i="3" s="1"/>
  <c r="DZ154" i="3" s="1"/>
  <c r="EA154" i="3" s="1"/>
  <c r="EB154" i="3" s="1"/>
  <c r="EC154" i="3" s="1"/>
  <c r="ED154" i="3" s="1"/>
  <c r="EE154" i="3" s="1"/>
  <c r="EF154" i="3" s="1"/>
  <c r="EG154" i="3" s="1"/>
  <c r="EH154" i="3" s="1"/>
  <c r="EI154" i="3" s="1"/>
  <c r="EJ154" i="3" s="1"/>
  <c r="EK154" i="3" s="1"/>
  <c r="EL154" i="3" s="1"/>
  <c r="EM154" i="3" s="1"/>
  <c r="EN154" i="3" s="1"/>
  <c r="EO154" i="3" s="1"/>
  <c r="EP154" i="3" s="1"/>
  <c r="EQ154" i="3" s="1"/>
  <c r="ER154" i="3" s="1"/>
  <c r="ES154" i="3" s="1"/>
  <c r="ET154" i="3" s="1"/>
  <c r="EU154" i="3" s="1"/>
  <c r="EV154" i="3" s="1"/>
  <c r="EW154" i="3" s="1"/>
  <c r="EX154" i="3" s="1"/>
  <c r="EY154" i="3" s="1"/>
  <c r="EZ154" i="3" s="1"/>
  <c r="FA154" i="3" s="1"/>
  <c r="FB154" i="3" s="1"/>
  <c r="FC154" i="3" s="1"/>
  <c r="FD154" i="3" s="1"/>
  <c r="FE154" i="3" s="1"/>
  <c r="FF154" i="3" s="1"/>
  <c r="FG154" i="3" s="1"/>
  <c r="FH154" i="3" s="1"/>
  <c r="FI154" i="3" s="1"/>
  <c r="FJ154" i="3" s="1"/>
  <c r="FK154" i="3" s="1"/>
  <c r="FL154" i="3" s="1"/>
  <c r="FM154" i="3" s="1"/>
  <c r="FN154" i="3" s="1"/>
  <c r="FO154" i="3" s="1"/>
  <c r="FP154" i="3" s="1"/>
  <c r="FQ154" i="3" s="1"/>
  <c r="FR154" i="3" s="1"/>
  <c r="FS154" i="3" s="1"/>
  <c r="FT154" i="3" s="1"/>
  <c r="FU154" i="3" s="1"/>
  <c r="FV154" i="3" s="1"/>
  <c r="FW154" i="3" s="1"/>
  <c r="FX154" i="3" s="1"/>
  <c r="FY154" i="3" s="1"/>
  <c r="FZ154" i="3" s="1"/>
  <c r="GA154" i="3" s="1"/>
  <c r="GB154" i="3" s="1"/>
  <c r="GC154" i="3" s="1"/>
  <c r="GD154" i="3" s="1"/>
  <c r="GE154" i="3" s="1"/>
  <c r="GF154" i="3" s="1"/>
  <c r="GG154" i="3" s="1"/>
  <c r="GH154" i="3" s="1"/>
  <c r="GI154" i="3" s="1"/>
  <c r="GJ154" i="3" s="1"/>
  <c r="GK154" i="3" s="1"/>
  <c r="GL154" i="3" s="1"/>
  <c r="GM154" i="3" s="1"/>
  <c r="GN154" i="3" s="1"/>
  <c r="GO154" i="3" s="1"/>
  <c r="GP154" i="3" s="1"/>
  <c r="GQ154" i="3" s="1"/>
  <c r="GR154" i="3" s="1"/>
  <c r="GS154" i="3" s="1"/>
  <c r="GT154" i="3" s="1"/>
  <c r="GU154" i="3" s="1"/>
  <c r="GV154" i="3" s="1"/>
  <c r="GW154" i="3" s="1"/>
  <c r="GX154" i="3" s="1"/>
  <c r="GY154" i="3" s="1"/>
  <c r="F158" i="3"/>
  <c r="G158" i="3" s="1"/>
  <c r="H158" i="3" s="1"/>
  <c r="I158" i="3" s="1"/>
  <c r="J158" i="3" s="1"/>
  <c r="K158" i="3" s="1"/>
  <c r="L158" i="3" s="1"/>
  <c r="M158" i="3" s="1"/>
  <c r="N158" i="3" s="1"/>
  <c r="O158" i="3" s="1"/>
  <c r="P158" i="3" s="1"/>
  <c r="Q158" i="3" s="1"/>
  <c r="R158" i="3" s="1"/>
  <c r="S158" i="3" s="1"/>
  <c r="T158" i="3" s="1"/>
  <c r="U158" i="3" s="1"/>
  <c r="V158" i="3" s="1"/>
  <c r="W158" i="3" s="1"/>
  <c r="X158" i="3" s="1"/>
  <c r="Y158" i="3" s="1"/>
  <c r="Z158" i="3" s="1"/>
  <c r="AA158" i="3" s="1"/>
  <c r="AB158" i="3" s="1"/>
  <c r="AC158" i="3" s="1"/>
  <c r="AD158" i="3" s="1"/>
  <c r="AE158" i="3" s="1"/>
  <c r="AF158" i="3" s="1"/>
  <c r="AG158" i="3" s="1"/>
  <c r="AH158" i="3" s="1"/>
  <c r="AI158" i="3" s="1"/>
  <c r="AJ158" i="3" s="1"/>
  <c r="AK158" i="3" s="1"/>
  <c r="AL158" i="3" s="1"/>
  <c r="AM158" i="3" s="1"/>
  <c r="AN158" i="3" s="1"/>
  <c r="AO158" i="3" s="1"/>
  <c r="AP158" i="3" s="1"/>
  <c r="AQ158" i="3" s="1"/>
  <c r="AR158" i="3" s="1"/>
  <c r="AS158" i="3" s="1"/>
  <c r="AT158" i="3" s="1"/>
  <c r="AU158" i="3" s="1"/>
  <c r="AV158" i="3" s="1"/>
  <c r="AW158" i="3" s="1"/>
  <c r="AX158" i="3" s="1"/>
  <c r="AY158" i="3" s="1"/>
  <c r="AZ158" i="3" s="1"/>
  <c r="BA158" i="3" s="1"/>
  <c r="BB158" i="3" s="1"/>
  <c r="BC158" i="3" s="1"/>
  <c r="BD158" i="3" s="1"/>
  <c r="BE158" i="3" s="1"/>
  <c r="BF158" i="3" s="1"/>
  <c r="BG158" i="3" s="1"/>
  <c r="BH158" i="3" s="1"/>
  <c r="BI158" i="3" s="1"/>
  <c r="BJ158" i="3" s="1"/>
  <c r="BK158" i="3" s="1"/>
  <c r="BL158" i="3" s="1"/>
  <c r="BM158" i="3" s="1"/>
  <c r="BN158" i="3" s="1"/>
  <c r="BO158" i="3" s="1"/>
  <c r="BP158" i="3" s="1"/>
  <c r="BQ158" i="3" s="1"/>
  <c r="BR158" i="3" s="1"/>
  <c r="BS158" i="3" s="1"/>
  <c r="BT158" i="3" s="1"/>
  <c r="BU158" i="3" s="1"/>
  <c r="BV158" i="3" s="1"/>
  <c r="BW158" i="3" s="1"/>
  <c r="BX158" i="3" s="1"/>
  <c r="BY158" i="3" s="1"/>
  <c r="BZ158" i="3" s="1"/>
  <c r="CA158" i="3" s="1"/>
  <c r="CB158" i="3" s="1"/>
  <c r="CC158" i="3" s="1"/>
  <c r="CD158" i="3" s="1"/>
  <c r="CE158" i="3" s="1"/>
  <c r="CF158" i="3" s="1"/>
  <c r="CG158" i="3" s="1"/>
  <c r="CH158" i="3" s="1"/>
  <c r="CI158" i="3" s="1"/>
  <c r="CJ158" i="3" s="1"/>
  <c r="CK158" i="3" s="1"/>
  <c r="CL158" i="3" s="1"/>
  <c r="CM158" i="3" s="1"/>
  <c r="CN158" i="3" s="1"/>
  <c r="CO158" i="3" s="1"/>
  <c r="CP158" i="3" s="1"/>
  <c r="CQ158" i="3" s="1"/>
  <c r="CR158" i="3" s="1"/>
  <c r="CS158" i="3" s="1"/>
  <c r="CT158" i="3" s="1"/>
  <c r="CU158" i="3" s="1"/>
  <c r="CV158" i="3" s="1"/>
  <c r="CW158" i="3" s="1"/>
  <c r="CX158" i="3" s="1"/>
  <c r="CY158" i="3" s="1"/>
  <c r="CZ158" i="3" s="1"/>
  <c r="DA158" i="3" s="1"/>
  <c r="DB158" i="3" s="1"/>
  <c r="DC158" i="3" s="1"/>
  <c r="DD158" i="3" s="1"/>
  <c r="DE158" i="3" s="1"/>
  <c r="DF158" i="3" s="1"/>
  <c r="DG158" i="3" s="1"/>
  <c r="DH158" i="3" s="1"/>
  <c r="DI158" i="3" s="1"/>
  <c r="DJ158" i="3" s="1"/>
  <c r="DK158" i="3" s="1"/>
  <c r="DL158" i="3" s="1"/>
  <c r="DM158" i="3" s="1"/>
  <c r="DN158" i="3" s="1"/>
  <c r="DO158" i="3" s="1"/>
  <c r="DP158" i="3" s="1"/>
  <c r="DQ158" i="3" s="1"/>
  <c r="DR158" i="3" s="1"/>
  <c r="DS158" i="3" s="1"/>
  <c r="DT158" i="3" s="1"/>
  <c r="DU158" i="3" s="1"/>
  <c r="DV158" i="3" s="1"/>
  <c r="DW158" i="3" s="1"/>
  <c r="DX158" i="3" s="1"/>
  <c r="DY158" i="3" s="1"/>
  <c r="DZ158" i="3" s="1"/>
  <c r="EA158" i="3" s="1"/>
  <c r="EB158" i="3" s="1"/>
  <c r="EC158" i="3" s="1"/>
  <c r="ED158" i="3" s="1"/>
  <c r="EE158" i="3" s="1"/>
  <c r="EF158" i="3" s="1"/>
  <c r="EG158" i="3" s="1"/>
  <c r="EH158" i="3" s="1"/>
  <c r="EI158" i="3" s="1"/>
  <c r="EJ158" i="3" s="1"/>
  <c r="EK158" i="3" s="1"/>
  <c r="EL158" i="3" s="1"/>
  <c r="EM158" i="3" s="1"/>
  <c r="EN158" i="3" s="1"/>
  <c r="EO158" i="3" s="1"/>
  <c r="EP158" i="3" s="1"/>
  <c r="EQ158" i="3" s="1"/>
  <c r="ER158" i="3" s="1"/>
  <c r="ES158" i="3" s="1"/>
  <c r="ET158" i="3" s="1"/>
  <c r="EU158" i="3" s="1"/>
  <c r="EV158" i="3" s="1"/>
  <c r="EW158" i="3" s="1"/>
  <c r="EX158" i="3" s="1"/>
  <c r="EY158" i="3" s="1"/>
  <c r="EZ158" i="3" s="1"/>
  <c r="FA158" i="3" s="1"/>
  <c r="FB158" i="3" s="1"/>
  <c r="FC158" i="3" s="1"/>
  <c r="FD158" i="3" s="1"/>
  <c r="FE158" i="3" s="1"/>
  <c r="FF158" i="3" s="1"/>
  <c r="FG158" i="3" s="1"/>
  <c r="FH158" i="3" s="1"/>
  <c r="FI158" i="3" s="1"/>
  <c r="FJ158" i="3" s="1"/>
  <c r="FK158" i="3" s="1"/>
  <c r="FL158" i="3" s="1"/>
  <c r="FM158" i="3" s="1"/>
  <c r="FN158" i="3" s="1"/>
  <c r="FO158" i="3" s="1"/>
  <c r="FP158" i="3" s="1"/>
  <c r="FQ158" i="3" s="1"/>
  <c r="FR158" i="3" s="1"/>
  <c r="FS158" i="3" s="1"/>
  <c r="FT158" i="3" s="1"/>
  <c r="FU158" i="3" s="1"/>
  <c r="FV158" i="3" s="1"/>
  <c r="FW158" i="3" s="1"/>
  <c r="FX158" i="3" s="1"/>
  <c r="FY158" i="3" s="1"/>
  <c r="FZ158" i="3" s="1"/>
  <c r="GA158" i="3" s="1"/>
  <c r="GB158" i="3" s="1"/>
  <c r="GC158" i="3" s="1"/>
  <c r="GD158" i="3" s="1"/>
  <c r="GE158" i="3" s="1"/>
  <c r="GF158" i="3" s="1"/>
  <c r="GG158" i="3" s="1"/>
  <c r="GH158" i="3" s="1"/>
  <c r="GI158" i="3" s="1"/>
  <c r="GJ158" i="3" s="1"/>
  <c r="GK158" i="3" s="1"/>
  <c r="GL158" i="3" s="1"/>
  <c r="GM158" i="3" s="1"/>
  <c r="GN158" i="3" s="1"/>
  <c r="GO158" i="3" s="1"/>
  <c r="GP158" i="3" s="1"/>
  <c r="GQ158" i="3" s="1"/>
  <c r="GR158" i="3" s="1"/>
  <c r="GS158" i="3" s="1"/>
  <c r="GT158" i="3" s="1"/>
  <c r="GU158" i="3" s="1"/>
  <c r="GV158" i="3" s="1"/>
  <c r="GW158" i="3" s="1"/>
  <c r="GX158" i="3" s="1"/>
  <c r="GY158" i="3" s="1"/>
  <c r="G146" i="3"/>
  <c r="H146" i="3" s="1"/>
  <c r="I146" i="3" s="1"/>
  <c r="J146" i="3" s="1"/>
  <c r="K146" i="3" s="1"/>
  <c r="L146" i="3" s="1"/>
  <c r="M146" i="3" s="1"/>
  <c r="N146" i="3" s="1"/>
  <c r="O146" i="3" s="1"/>
  <c r="P146" i="3" s="1"/>
  <c r="Q146" i="3" s="1"/>
  <c r="R146" i="3" s="1"/>
  <c r="S146" i="3" s="1"/>
  <c r="T146" i="3" s="1"/>
  <c r="U146" i="3" s="1"/>
  <c r="V146" i="3" s="1"/>
  <c r="W146" i="3" s="1"/>
  <c r="X146" i="3" s="1"/>
  <c r="Y146" i="3" s="1"/>
  <c r="Z146" i="3" s="1"/>
  <c r="AA146" i="3" s="1"/>
  <c r="AB146" i="3" s="1"/>
  <c r="AC146" i="3" s="1"/>
  <c r="AD146" i="3" s="1"/>
  <c r="AE146" i="3" s="1"/>
  <c r="AF146" i="3" s="1"/>
  <c r="AG146" i="3" s="1"/>
  <c r="AH146" i="3" s="1"/>
  <c r="AI146" i="3" s="1"/>
  <c r="AJ146" i="3" s="1"/>
  <c r="AK146" i="3" s="1"/>
  <c r="AL146" i="3" s="1"/>
  <c r="AM146" i="3" s="1"/>
  <c r="AN146" i="3" s="1"/>
  <c r="AO146" i="3" s="1"/>
  <c r="AP146" i="3" s="1"/>
  <c r="AQ146" i="3" s="1"/>
  <c r="AR146" i="3" s="1"/>
  <c r="AS146" i="3" s="1"/>
  <c r="AT146" i="3" s="1"/>
  <c r="AU146" i="3" s="1"/>
  <c r="AV146" i="3" s="1"/>
  <c r="AW146" i="3" s="1"/>
  <c r="AX146" i="3" s="1"/>
  <c r="AY146" i="3" s="1"/>
  <c r="AZ146" i="3" s="1"/>
  <c r="BA146" i="3" s="1"/>
  <c r="BB146" i="3" s="1"/>
  <c r="BC146" i="3" s="1"/>
  <c r="BD146" i="3" s="1"/>
  <c r="BE146" i="3" s="1"/>
  <c r="BF146" i="3" s="1"/>
  <c r="BG146" i="3" s="1"/>
  <c r="BH146" i="3" s="1"/>
  <c r="BI146" i="3" s="1"/>
  <c r="BJ146" i="3" s="1"/>
  <c r="BK146" i="3" s="1"/>
  <c r="BL146" i="3" s="1"/>
  <c r="BM146" i="3" s="1"/>
  <c r="BN146" i="3" s="1"/>
  <c r="BO146" i="3" s="1"/>
  <c r="BP146" i="3" s="1"/>
  <c r="BQ146" i="3" s="1"/>
  <c r="BR146" i="3" s="1"/>
  <c r="BS146" i="3" s="1"/>
  <c r="BT146" i="3" s="1"/>
  <c r="BU146" i="3" s="1"/>
  <c r="BV146" i="3" s="1"/>
  <c r="BW146" i="3" s="1"/>
  <c r="BX146" i="3" s="1"/>
  <c r="BY146" i="3" s="1"/>
  <c r="BZ146" i="3" s="1"/>
  <c r="CA146" i="3" s="1"/>
  <c r="CB146" i="3" s="1"/>
  <c r="CC146" i="3" s="1"/>
  <c r="CD146" i="3" s="1"/>
  <c r="CE146" i="3" s="1"/>
  <c r="CF146" i="3" s="1"/>
  <c r="CG146" i="3" s="1"/>
  <c r="CH146" i="3" s="1"/>
  <c r="CI146" i="3" s="1"/>
  <c r="CJ146" i="3" s="1"/>
  <c r="CK146" i="3" s="1"/>
  <c r="CL146" i="3" s="1"/>
  <c r="CM146" i="3" s="1"/>
  <c r="CN146" i="3" s="1"/>
  <c r="CO146" i="3" s="1"/>
  <c r="CP146" i="3" s="1"/>
  <c r="CQ146" i="3" s="1"/>
  <c r="CR146" i="3" s="1"/>
  <c r="CS146" i="3" s="1"/>
  <c r="CT146" i="3" s="1"/>
  <c r="CU146" i="3" s="1"/>
  <c r="CV146" i="3" s="1"/>
  <c r="CW146" i="3" s="1"/>
  <c r="CX146" i="3" s="1"/>
  <c r="CY146" i="3" s="1"/>
  <c r="CZ146" i="3" s="1"/>
  <c r="DA146" i="3" s="1"/>
  <c r="DB146" i="3" s="1"/>
  <c r="DC146" i="3" s="1"/>
  <c r="DD146" i="3" s="1"/>
  <c r="DE146" i="3" s="1"/>
  <c r="DF146" i="3" s="1"/>
  <c r="DG146" i="3" s="1"/>
  <c r="DH146" i="3" s="1"/>
  <c r="DI146" i="3" s="1"/>
  <c r="DJ146" i="3" s="1"/>
  <c r="DK146" i="3" s="1"/>
  <c r="DL146" i="3" s="1"/>
  <c r="DM146" i="3" s="1"/>
  <c r="DN146" i="3" s="1"/>
  <c r="DO146" i="3" s="1"/>
  <c r="DP146" i="3" s="1"/>
  <c r="DQ146" i="3" s="1"/>
  <c r="DR146" i="3" s="1"/>
  <c r="DS146" i="3" s="1"/>
  <c r="DT146" i="3" s="1"/>
  <c r="DU146" i="3" s="1"/>
  <c r="DV146" i="3" s="1"/>
  <c r="DW146" i="3" s="1"/>
  <c r="DX146" i="3" s="1"/>
  <c r="DY146" i="3" s="1"/>
  <c r="DZ146" i="3" s="1"/>
  <c r="EA146" i="3" s="1"/>
  <c r="EB146" i="3" s="1"/>
  <c r="EC146" i="3" s="1"/>
  <c r="ED146" i="3" s="1"/>
  <c r="EE146" i="3" s="1"/>
  <c r="EF146" i="3" s="1"/>
  <c r="EG146" i="3" s="1"/>
  <c r="EH146" i="3" s="1"/>
  <c r="EI146" i="3" s="1"/>
  <c r="EJ146" i="3" s="1"/>
  <c r="EK146" i="3" s="1"/>
  <c r="EL146" i="3" s="1"/>
  <c r="EM146" i="3" s="1"/>
  <c r="EN146" i="3" s="1"/>
  <c r="EO146" i="3" s="1"/>
  <c r="EP146" i="3" s="1"/>
  <c r="EQ146" i="3" s="1"/>
  <c r="ER146" i="3" s="1"/>
  <c r="ES146" i="3" s="1"/>
  <c r="ET146" i="3" s="1"/>
  <c r="EU146" i="3" s="1"/>
  <c r="EV146" i="3" s="1"/>
  <c r="EW146" i="3" s="1"/>
  <c r="EX146" i="3" s="1"/>
  <c r="EY146" i="3" s="1"/>
  <c r="EZ146" i="3" s="1"/>
  <c r="FA146" i="3" s="1"/>
  <c r="FB146" i="3" s="1"/>
  <c r="FC146" i="3" s="1"/>
  <c r="FD146" i="3" s="1"/>
  <c r="FE146" i="3" s="1"/>
  <c r="FF146" i="3" s="1"/>
  <c r="FG146" i="3" s="1"/>
  <c r="FH146" i="3" s="1"/>
  <c r="FI146" i="3" s="1"/>
  <c r="FJ146" i="3" s="1"/>
  <c r="FK146" i="3" s="1"/>
  <c r="FL146" i="3" s="1"/>
  <c r="FM146" i="3" s="1"/>
  <c r="FN146" i="3" s="1"/>
  <c r="FO146" i="3" s="1"/>
  <c r="FP146" i="3" s="1"/>
  <c r="FQ146" i="3" s="1"/>
  <c r="FR146" i="3" s="1"/>
  <c r="FS146" i="3" s="1"/>
  <c r="FT146" i="3" s="1"/>
  <c r="FU146" i="3" s="1"/>
  <c r="FV146" i="3" s="1"/>
  <c r="FW146" i="3" s="1"/>
  <c r="FX146" i="3" s="1"/>
  <c r="FY146" i="3" s="1"/>
  <c r="FZ146" i="3" s="1"/>
  <c r="GA146" i="3" s="1"/>
  <c r="GB146" i="3" s="1"/>
  <c r="GC146" i="3" s="1"/>
  <c r="GD146" i="3" s="1"/>
  <c r="GE146" i="3" s="1"/>
  <c r="GF146" i="3" s="1"/>
  <c r="GG146" i="3" s="1"/>
  <c r="GH146" i="3" s="1"/>
  <c r="GI146" i="3" s="1"/>
  <c r="GJ146" i="3" s="1"/>
  <c r="GK146" i="3" s="1"/>
  <c r="GL146" i="3" s="1"/>
  <c r="GM146" i="3" s="1"/>
  <c r="GN146" i="3" s="1"/>
  <c r="GO146" i="3" s="1"/>
  <c r="GP146" i="3" s="1"/>
  <c r="GQ146" i="3" s="1"/>
  <c r="GR146" i="3" s="1"/>
  <c r="GS146" i="3" s="1"/>
  <c r="GT146" i="3" s="1"/>
  <c r="GU146" i="3" s="1"/>
  <c r="GV146" i="3" s="1"/>
  <c r="GW146" i="3" s="1"/>
  <c r="GX146" i="3" s="1"/>
  <c r="GY146" i="3" s="1"/>
  <c r="G174" i="3"/>
  <c r="H174" i="3" s="1"/>
  <c r="I174" i="3" s="1"/>
  <c r="J174" i="3" s="1"/>
  <c r="K174" i="3" s="1"/>
  <c r="L174" i="3" s="1"/>
  <c r="M174" i="3" s="1"/>
  <c r="N174" i="3" s="1"/>
  <c r="O174" i="3" s="1"/>
  <c r="P174" i="3" s="1"/>
  <c r="Q174" i="3" s="1"/>
  <c r="R174" i="3" s="1"/>
  <c r="S174" i="3" s="1"/>
  <c r="T174" i="3" s="1"/>
  <c r="U174" i="3" s="1"/>
  <c r="V174" i="3" s="1"/>
  <c r="W174" i="3" s="1"/>
  <c r="X174" i="3" s="1"/>
  <c r="Y174" i="3" s="1"/>
  <c r="Z174" i="3" s="1"/>
  <c r="AA174" i="3" s="1"/>
  <c r="AB174" i="3" s="1"/>
  <c r="AC174" i="3" s="1"/>
  <c r="AD174" i="3" s="1"/>
  <c r="AE174" i="3" s="1"/>
  <c r="AF174" i="3" s="1"/>
  <c r="AG174" i="3" s="1"/>
  <c r="AH174" i="3" s="1"/>
  <c r="AI174" i="3" s="1"/>
  <c r="AJ174" i="3" s="1"/>
  <c r="AK174" i="3" s="1"/>
  <c r="AL174" i="3" s="1"/>
  <c r="AM174" i="3" s="1"/>
  <c r="AN174" i="3" s="1"/>
  <c r="AO174" i="3" s="1"/>
  <c r="AP174" i="3" s="1"/>
  <c r="AQ174" i="3" s="1"/>
  <c r="AR174" i="3" s="1"/>
  <c r="AS174" i="3" s="1"/>
  <c r="AT174" i="3" s="1"/>
  <c r="AU174" i="3" s="1"/>
  <c r="AV174" i="3" s="1"/>
  <c r="AW174" i="3" s="1"/>
  <c r="AX174" i="3" s="1"/>
  <c r="AY174" i="3" s="1"/>
  <c r="AZ174" i="3" s="1"/>
  <c r="BA174" i="3" s="1"/>
  <c r="BB174" i="3" s="1"/>
  <c r="BC174" i="3" s="1"/>
  <c r="BD174" i="3" s="1"/>
  <c r="BE174" i="3" s="1"/>
  <c r="BF174" i="3" s="1"/>
  <c r="BG174" i="3" s="1"/>
  <c r="BH174" i="3" s="1"/>
  <c r="BI174" i="3" s="1"/>
  <c r="BJ174" i="3" s="1"/>
  <c r="BK174" i="3" s="1"/>
  <c r="BL174" i="3" s="1"/>
  <c r="BM174" i="3" s="1"/>
  <c r="BN174" i="3" s="1"/>
  <c r="BO174" i="3" s="1"/>
  <c r="BP174" i="3" s="1"/>
  <c r="BQ174" i="3" s="1"/>
  <c r="BR174" i="3" s="1"/>
  <c r="BS174" i="3" s="1"/>
  <c r="BT174" i="3" s="1"/>
  <c r="BU174" i="3" s="1"/>
  <c r="BV174" i="3" s="1"/>
  <c r="BW174" i="3" s="1"/>
  <c r="BX174" i="3" s="1"/>
  <c r="BY174" i="3" s="1"/>
  <c r="BZ174" i="3" s="1"/>
  <c r="CA174" i="3" s="1"/>
  <c r="CB174" i="3" s="1"/>
  <c r="CC174" i="3" s="1"/>
  <c r="CD174" i="3" s="1"/>
  <c r="CE174" i="3" s="1"/>
  <c r="CF174" i="3" s="1"/>
  <c r="CG174" i="3" s="1"/>
  <c r="CH174" i="3" s="1"/>
  <c r="CI174" i="3" s="1"/>
  <c r="CJ174" i="3" s="1"/>
  <c r="CK174" i="3" s="1"/>
  <c r="CL174" i="3" s="1"/>
  <c r="CM174" i="3" s="1"/>
  <c r="CN174" i="3" s="1"/>
  <c r="CO174" i="3" s="1"/>
  <c r="CP174" i="3" s="1"/>
  <c r="CQ174" i="3" s="1"/>
  <c r="CR174" i="3" s="1"/>
  <c r="CS174" i="3" s="1"/>
  <c r="CT174" i="3" s="1"/>
  <c r="CU174" i="3" s="1"/>
  <c r="CV174" i="3" s="1"/>
  <c r="CW174" i="3" s="1"/>
  <c r="CX174" i="3" s="1"/>
  <c r="CY174" i="3" s="1"/>
  <c r="CZ174" i="3" s="1"/>
  <c r="DA174" i="3" s="1"/>
  <c r="DB174" i="3" s="1"/>
  <c r="DC174" i="3" s="1"/>
  <c r="DD174" i="3" s="1"/>
  <c r="DE174" i="3" s="1"/>
  <c r="DF174" i="3" s="1"/>
  <c r="DG174" i="3" s="1"/>
  <c r="DH174" i="3" s="1"/>
  <c r="DI174" i="3" s="1"/>
  <c r="DJ174" i="3" s="1"/>
  <c r="DK174" i="3" s="1"/>
  <c r="DL174" i="3" s="1"/>
  <c r="DM174" i="3" s="1"/>
  <c r="DN174" i="3" s="1"/>
  <c r="DO174" i="3" s="1"/>
  <c r="DP174" i="3" s="1"/>
  <c r="DQ174" i="3" s="1"/>
  <c r="DR174" i="3" s="1"/>
  <c r="DS174" i="3" s="1"/>
  <c r="DT174" i="3" s="1"/>
  <c r="DU174" i="3" s="1"/>
  <c r="DV174" i="3" s="1"/>
  <c r="DW174" i="3" s="1"/>
  <c r="DX174" i="3" s="1"/>
  <c r="DY174" i="3" s="1"/>
  <c r="DZ174" i="3" s="1"/>
  <c r="EA174" i="3" s="1"/>
  <c r="EB174" i="3" s="1"/>
  <c r="EC174" i="3" s="1"/>
  <c r="ED174" i="3" s="1"/>
  <c r="EE174" i="3" s="1"/>
  <c r="EF174" i="3" s="1"/>
  <c r="EG174" i="3" s="1"/>
  <c r="EH174" i="3" s="1"/>
  <c r="EI174" i="3" s="1"/>
  <c r="EJ174" i="3" s="1"/>
  <c r="EK174" i="3" s="1"/>
  <c r="EL174" i="3" s="1"/>
  <c r="EM174" i="3" s="1"/>
  <c r="EN174" i="3" s="1"/>
  <c r="EO174" i="3" s="1"/>
  <c r="EP174" i="3" s="1"/>
  <c r="EQ174" i="3" s="1"/>
  <c r="ER174" i="3" s="1"/>
  <c r="ES174" i="3" s="1"/>
  <c r="ET174" i="3" s="1"/>
  <c r="EU174" i="3" s="1"/>
  <c r="EV174" i="3" s="1"/>
  <c r="EW174" i="3" s="1"/>
  <c r="EX174" i="3" s="1"/>
  <c r="EY174" i="3" s="1"/>
  <c r="EZ174" i="3" s="1"/>
  <c r="FA174" i="3" s="1"/>
  <c r="FB174" i="3" s="1"/>
  <c r="FC174" i="3" s="1"/>
  <c r="FD174" i="3" s="1"/>
  <c r="FE174" i="3" s="1"/>
  <c r="FF174" i="3" s="1"/>
  <c r="FG174" i="3" s="1"/>
  <c r="FH174" i="3" s="1"/>
  <c r="FI174" i="3" s="1"/>
  <c r="FJ174" i="3" s="1"/>
  <c r="FK174" i="3" s="1"/>
  <c r="FL174" i="3" s="1"/>
  <c r="FM174" i="3" s="1"/>
  <c r="FN174" i="3" s="1"/>
  <c r="FO174" i="3" s="1"/>
  <c r="FP174" i="3" s="1"/>
  <c r="FQ174" i="3" s="1"/>
  <c r="FR174" i="3" s="1"/>
  <c r="FS174" i="3" s="1"/>
  <c r="FT174" i="3" s="1"/>
  <c r="FU174" i="3" s="1"/>
  <c r="FV174" i="3" s="1"/>
  <c r="FW174" i="3" s="1"/>
  <c r="FX174" i="3" s="1"/>
  <c r="FY174" i="3" s="1"/>
  <c r="FZ174" i="3" s="1"/>
  <c r="GA174" i="3" s="1"/>
  <c r="GB174" i="3" s="1"/>
  <c r="GC174" i="3" s="1"/>
  <c r="GD174" i="3" s="1"/>
  <c r="GE174" i="3" s="1"/>
  <c r="GF174" i="3" s="1"/>
  <c r="GG174" i="3" s="1"/>
  <c r="GH174" i="3" s="1"/>
  <c r="GI174" i="3" s="1"/>
  <c r="GJ174" i="3" s="1"/>
  <c r="GK174" i="3" s="1"/>
  <c r="GL174" i="3" s="1"/>
  <c r="GM174" i="3" s="1"/>
  <c r="GN174" i="3" s="1"/>
  <c r="GO174" i="3" s="1"/>
  <c r="GP174" i="3" s="1"/>
  <c r="GQ174" i="3" s="1"/>
  <c r="GR174" i="3" s="1"/>
  <c r="GS174" i="3" s="1"/>
  <c r="GT174" i="3" s="1"/>
  <c r="GU174" i="3" s="1"/>
  <c r="GV174" i="3" s="1"/>
  <c r="GW174" i="3" s="1"/>
  <c r="GX174" i="3" s="1"/>
  <c r="GY174" i="3" s="1"/>
  <c r="F198" i="3"/>
  <c r="G198" i="3" s="1"/>
  <c r="H198" i="3" s="1"/>
  <c r="I198" i="3" s="1"/>
  <c r="J198" i="3" s="1"/>
  <c r="K198" i="3" s="1"/>
  <c r="L198" i="3" s="1"/>
  <c r="M198" i="3" s="1"/>
  <c r="N198" i="3" s="1"/>
  <c r="O198" i="3" s="1"/>
  <c r="P198" i="3" s="1"/>
  <c r="Q198" i="3" s="1"/>
  <c r="R198" i="3" s="1"/>
  <c r="S198" i="3" s="1"/>
  <c r="T198" i="3" s="1"/>
  <c r="U198" i="3" s="1"/>
  <c r="V198" i="3" s="1"/>
  <c r="W198" i="3" s="1"/>
  <c r="X198" i="3" s="1"/>
  <c r="Y198" i="3" s="1"/>
  <c r="Z198" i="3" s="1"/>
  <c r="AA198" i="3" s="1"/>
  <c r="AB198" i="3" s="1"/>
  <c r="AC198" i="3" s="1"/>
  <c r="AD198" i="3" s="1"/>
  <c r="AE198" i="3" s="1"/>
  <c r="AF198" i="3" s="1"/>
  <c r="AG198" i="3" s="1"/>
  <c r="AH198" i="3" s="1"/>
  <c r="AI198" i="3" s="1"/>
  <c r="AJ198" i="3" s="1"/>
  <c r="AK198" i="3" s="1"/>
  <c r="AL198" i="3" s="1"/>
  <c r="AM198" i="3" s="1"/>
  <c r="AN198" i="3" s="1"/>
  <c r="AO198" i="3" s="1"/>
  <c r="AP198" i="3" s="1"/>
  <c r="AQ198" i="3" s="1"/>
  <c r="AR198" i="3" s="1"/>
  <c r="AS198" i="3" s="1"/>
  <c r="AT198" i="3" s="1"/>
  <c r="AU198" i="3" s="1"/>
  <c r="AV198" i="3" s="1"/>
  <c r="AW198" i="3" s="1"/>
  <c r="AX198" i="3" s="1"/>
  <c r="AY198" i="3" s="1"/>
  <c r="AZ198" i="3" s="1"/>
  <c r="BA198" i="3" s="1"/>
  <c r="BB198" i="3" s="1"/>
  <c r="BC198" i="3" s="1"/>
  <c r="BD198" i="3" s="1"/>
  <c r="BE198" i="3" s="1"/>
  <c r="BF198" i="3" s="1"/>
  <c r="BG198" i="3" s="1"/>
  <c r="BH198" i="3" s="1"/>
  <c r="BI198" i="3" s="1"/>
  <c r="BJ198" i="3" s="1"/>
  <c r="BK198" i="3" s="1"/>
  <c r="BL198" i="3" s="1"/>
  <c r="BM198" i="3" s="1"/>
  <c r="BN198" i="3" s="1"/>
  <c r="BO198" i="3" s="1"/>
  <c r="BP198" i="3" s="1"/>
  <c r="BQ198" i="3" s="1"/>
  <c r="BR198" i="3" s="1"/>
  <c r="BS198" i="3" s="1"/>
  <c r="BT198" i="3" s="1"/>
  <c r="BU198" i="3" s="1"/>
  <c r="BV198" i="3" s="1"/>
  <c r="BW198" i="3" s="1"/>
  <c r="BX198" i="3" s="1"/>
  <c r="BY198" i="3" s="1"/>
  <c r="BZ198" i="3" s="1"/>
  <c r="CA198" i="3" s="1"/>
  <c r="CB198" i="3" s="1"/>
  <c r="CC198" i="3" s="1"/>
  <c r="CD198" i="3" s="1"/>
  <c r="CE198" i="3" s="1"/>
  <c r="CF198" i="3" s="1"/>
  <c r="CG198" i="3" s="1"/>
  <c r="CH198" i="3" s="1"/>
  <c r="CI198" i="3" s="1"/>
  <c r="CJ198" i="3" s="1"/>
  <c r="CK198" i="3" s="1"/>
  <c r="CL198" i="3" s="1"/>
  <c r="CM198" i="3" s="1"/>
  <c r="CN198" i="3" s="1"/>
  <c r="CO198" i="3" s="1"/>
  <c r="CP198" i="3" s="1"/>
  <c r="CQ198" i="3" s="1"/>
  <c r="CR198" i="3" s="1"/>
  <c r="CS198" i="3" s="1"/>
  <c r="CT198" i="3" s="1"/>
  <c r="CU198" i="3" s="1"/>
  <c r="CV198" i="3" s="1"/>
  <c r="CW198" i="3" s="1"/>
  <c r="CX198" i="3" s="1"/>
  <c r="CY198" i="3" s="1"/>
  <c r="CZ198" i="3" s="1"/>
  <c r="DA198" i="3" s="1"/>
  <c r="DB198" i="3" s="1"/>
  <c r="DC198" i="3" s="1"/>
  <c r="DD198" i="3" s="1"/>
  <c r="DE198" i="3" s="1"/>
  <c r="DF198" i="3" s="1"/>
  <c r="DG198" i="3" s="1"/>
  <c r="DH198" i="3" s="1"/>
  <c r="DI198" i="3" s="1"/>
  <c r="DJ198" i="3" s="1"/>
  <c r="DK198" i="3" s="1"/>
  <c r="DL198" i="3" s="1"/>
  <c r="DM198" i="3" s="1"/>
  <c r="DN198" i="3" s="1"/>
  <c r="DO198" i="3" s="1"/>
  <c r="DP198" i="3" s="1"/>
  <c r="DQ198" i="3" s="1"/>
  <c r="DR198" i="3" s="1"/>
  <c r="DS198" i="3" s="1"/>
  <c r="DT198" i="3" s="1"/>
  <c r="DU198" i="3" s="1"/>
  <c r="DV198" i="3" s="1"/>
  <c r="DW198" i="3" s="1"/>
  <c r="DX198" i="3" s="1"/>
  <c r="DY198" i="3" s="1"/>
  <c r="DZ198" i="3" s="1"/>
  <c r="EA198" i="3" s="1"/>
  <c r="EB198" i="3" s="1"/>
  <c r="EC198" i="3" s="1"/>
  <c r="ED198" i="3" s="1"/>
  <c r="EE198" i="3" s="1"/>
  <c r="EF198" i="3" s="1"/>
  <c r="EG198" i="3" s="1"/>
  <c r="EH198" i="3" s="1"/>
  <c r="EI198" i="3" s="1"/>
  <c r="EJ198" i="3" s="1"/>
  <c r="EK198" i="3" s="1"/>
  <c r="EL198" i="3" s="1"/>
  <c r="EM198" i="3" s="1"/>
  <c r="EN198" i="3" s="1"/>
  <c r="EO198" i="3" s="1"/>
  <c r="EP198" i="3" s="1"/>
  <c r="EQ198" i="3" s="1"/>
  <c r="ER198" i="3" s="1"/>
  <c r="ES198" i="3" s="1"/>
  <c r="ET198" i="3" s="1"/>
  <c r="EU198" i="3" s="1"/>
  <c r="EV198" i="3" s="1"/>
  <c r="EW198" i="3" s="1"/>
  <c r="EX198" i="3" s="1"/>
  <c r="EY198" i="3" s="1"/>
  <c r="EZ198" i="3" s="1"/>
  <c r="FA198" i="3" s="1"/>
  <c r="FB198" i="3" s="1"/>
  <c r="FC198" i="3" s="1"/>
  <c r="FD198" i="3" s="1"/>
  <c r="FE198" i="3" s="1"/>
  <c r="FF198" i="3" s="1"/>
  <c r="FG198" i="3" s="1"/>
  <c r="FH198" i="3" s="1"/>
  <c r="FI198" i="3" s="1"/>
  <c r="FJ198" i="3" s="1"/>
  <c r="FK198" i="3" s="1"/>
  <c r="FL198" i="3" s="1"/>
  <c r="FM198" i="3" s="1"/>
  <c r="FN198" i="3" s="1"/>
  <c r="FO198" i="3" s="1"/>
  <c r="FP198" i="3" s="1"/>
  <c r="FQ198" i="3" s="1"/>
  <c r="FR198" i="3" s="1"/>
  <c r="FS198" i="3" s="1"/>
  <c r="FT198" i="3" s="1"/>
  <c r="FU198" i="3" s="1"/>
  <c r="FV198" i="3" s="1"/>
  <c r="FW198" i="3" s="1"/>
  <c r="FX198" i="3" s="1"/>
  <c r="FY198" i="3" s="1"/>
  <c r="FZ198" i="3" s="1"/>
  <c r="GA198" i="3" s="1"/>
  <c r="GB198" i="3" s="1"/>
  <c r="GC198" i="3" s="1"/>
  <c r="GD198" i="3" s="1"/>
  <c r="GE198" i="3" s="1"/>
  <c r="GF198" i="3" s="1"/>
  <c r="GG198" i="3" s="1"/>
  <c r="GH198" i="3" s="1"/>
  <c r="GI198" i="3" s="1"/>
  <c r="GJ198" i="3" s="1"/>
  <c r="GK198" i="3" s="1"/>
  <c r="GL198" i="3" s="1"/>
  <c r="GM198" i="3" s="1"/>
  <c r="GN198" i="3" s="1"/>
  <c r="GO198" i="3" s="1"/>
  <c r="GP198" i="3" s="1"/>
  <c r="GQ198" i="3" s="1"/>
  <c r="GR198" i="3" s="1"/>
  <c r="GS198" i="3" s="1"/>
  <c r="GT198" i="3" s="1"/>
  <c r="GU198" i="3" s="1"/>
  <c r="GV198" i="3" s="1"/>
  <c r="GW198" i="3" s="1"/>
  <c r="GX198" i="3" s="1"/>
  <c r="GY198" i="3" s="1"/>
  <c r="F181" i="3"/>
  <c r="G181" i="3" s="1"/>
  <c r="H181" i="3" s="1"/>
  <c r="I181" i="3" s="1"/>
  <c r="J181" i="3" s="1"/>
  <c r="K181" i="3" s="1"/>
  <c r="L181" i="3" s="1"/>
  <c r="M181" i="3" s="1"/>
  <c r="N181" i="3" s="1"/>
  <c r="O181" i="3" s="1"/>
  <c r="P181" i="3" s="1"/>
  <c r="Q181" i="3" s="1"/>
  <c r="R181" i="3" s="1"/>
  <c r="S181" i="3" s="1"/>
  <c r="T181" i="3" s="1"/>
  <c r="U181" i="3" s="1"/>
  <c r="V181" i="3" s="1"/>
  <c r="W181" i="3" s="1"/>
  <c r="X181" i="3" s="1"/>
  <c r="Y181" i="3" s="1"/>
  <c r="Z181" i="3" s="1"/>
  <c r="AA181" i="3" s="1"/>
  <c r="AB181" i="3" s="1"/>
  <c r="AC181" i="3" s="1"/>
  <c r="AD181" i="3" s="1"/>
  <c r="AE181" i="3" s="1"/>
  <c r="AF181" i="3" s="1"/>
  <c r="AG181" i="3" s="1"/>
  <c r="AH181" i="3" s="1"/>
  <c r="AI181" i="3" s="1"/>
  <c r="AJ181" i="3" s="1"/>
  <c r="AK181" i="3" s="1"/>
  <c r="AL181" i="3" s="1"/>
  <c r="AM181" i="3" s="1"/>
  <c r="AN181" i="3" s="1"/>
  <c r="AO181" i="3" s="1"/>
  <c r="AP181" i="3" s="1"/>
  <c r="AQ181" i="3" s="1"/>
  <c r="AR181" i="3" s="1"/>
  <c r="AS181" i="3" s="1"/>
  <c r="AT181" i="3" s="1"/>
  <c r="AU181" i="3" s="1"/>
  <c r="AV181" i="3" s="1"/>
  <c r="AW181" i="3" s="1"/>
  <c r="AX181" i="3" s="1"/>
  <c r="AY181" i="3" s="1"/>
  <c r="AZ181" i="3" s="1"/>
  <c r="BA181" i="3" s="1"/>
  <c r="BB181" i="3" s="1"/>
  <c r="BC181" i="3" s="1"/>
  <c r="BD181" i="3" s="1"/>
  <c r="BE181" i="3" s="1"/>
  <c r="BF181" i="3" s="1"/>
  <c r="BG181" i="3" s="1"/>
  <c r="BH181" i="3" s="1"/>
  <c r="BI181" i="3" s="1"/>
  <c r="BJ181" i="3" s="1"/>
  <c r="BK181" i="3" s="1"/>
  <c r="BL181" i="3" s="1"/>
  <c r="BM181" i="3" s="1"/>
  <c r="BN181" i="3" s="1"/>
  <c r="BO181" i="3" s="1"/>
  <c r="BP181" i="3" s="1"/>
  <c r="BQ181" i="3" s="1"/>
  <c r="BR181" i="3" s="1"/>
  <c r="BS181" i="3" s="1"/>
  <c r="BT181" i="3" s="1"/>
  <c r="BU181" i="3" s="1"/>
  <c r="BV181" i="3" s="1"/>
  <c r="BW181" i="3" s="1"/>
  <c r="BX181" i="3" s="1"/>
  <c r="BY181" i="3" s="1"/>
  <c r="BZ181" i="3" s="1"/>
  <c r="CA181" i="3" s="1"/>
  <c r="CB181" i="3" s="1"/>
  <c r="CC181" i="3" s="1"/>
  <c r="CD181" i="3" s="1"/>
  <c r="CE181" i="3" s="1"/>
  <c r="CF181" i="3" s="1"/>
  <c r="CG181" i="3" s="1"/>
  <c r="CH181" i="3" s="1"/>
  <c r="CI181" i="3" s="1"/>
  <c r="CJ181" i="3" s="1"/>
  <c r="CK181" i="3" s="1"/>
  <c r="CL181" i="3" s="1"/>
  <c r="CM181" i="3" s="1"/>
  <c r="CN181" i="3" s="1"/>
  <c r="CO181" i="3" s="1"/>
  <c r="CP181" i="3" s="1"/>
  <c r="CQ181" i="3" s="1"/>
  <c r="CR181" i="3" s="1"/>
  <c r="CS181" i="3" s="1"/>
  <c r="CT181" i="3" s="1"/>
  <c r="CU181" i="3" s="1"/>
  <c r="CV181" i="3" s="1"/>
  <c r="CW181" i="3" s="1"/>
  <c r="CX181" i="3" s="1"/>
  <c r="CY181" i="3" s="1"/>
  <c r="CZ181" i="3" s="1"/>
  <c r="DA181" i="3" s="1"/>
  <c r="DB181" i="3" s="1"/>
  <c r="DC181" i="3" s="1"/>
  <c r="DD181" i="3" s="1"/>
  <c r="DE181" i="3" s="1"/>
  <c r="DF181" i="3" s="1"/>
  <c r="DG181" i="3" s="1"/>
  <c r="DH181" i="3" s="1"/>
  <c r="DI181" i="3" s="1"/>
  <c r="DJ181" i="3" s="1"/>
  <c r="DK181" i="3" s="1"/>
  <c r="DL181" i="3" s="1"/>
  <c r="DM181" i="3" s="1"/>
  <c r="DN181" i="3" s="1"/>
  <c r="DO181" i="3" s="1"/>
  <c r="DP181" i="3" s="1"/>
  <c r="DQ181" i="3" s="1"/>
  <c r="DR181" i="3" s="1"/>
  <c r="DS181" i="3" s="1"/>
  <c r="DT181" i="3" s="1"/>
  <c r="DU181" i="3" s="1"/>
  <c r="DV181" i="3" s="1"/>
  <c r="DW181" i="3" s="1"/>
  <c r="DX181" i="3" s="1"/>
  <c r="DY181" i="3" s="1"/>
  <c r="DZ181" i="3" s="1"/>
  <c r="EA181" i="3" s="1"/>
  <c r="EB181" i="3" s="1"/>
  <c r="EC181" i="3" s="1"/>
  <c r="ED181" i="3" s="1"/>
  <c r="EE181" i="3" s="1"/>
  <c r="EF181" i="3" s="1"/>
  <c r="EG181" i="3" s="1"/>
  <c r="EH181" i="3" s="1"/>
  <c r="EI181" i="3" s="1"/>
  <c r="EJ181" i="3" s="1"/>
  <c r="EK181" i="3" s="1"/>
  <c r="EL181" i="3" s="1"/>
  <c r="EM181" i="3" s="1"/>
  <c r="EN181" i="3" s="1"/>
  <c r="EO181" i="3" s="1"/>
  <c r="EP181" i="3" s="1"/>
  <c r="EQ181" i="3" s="1"/>
  <c r="ER181" i="3" s="1"/>
  <c r="ES181" i="3" s="1"/>
  <c r="ET181" i="3" s="1"/>
  <c r="EU181" i="3" s="1"/>
  <c r="EV181" i="3" s="1"/>
  <c r="EW181" i="3" s="1"/>
  <c r="EX181" i="3" s="1"/>
  <c r="EY181" i="3" s="1"/>
  <c r="EZ181" i="3" s="1"/>
  <c r="FA181" i="3" s="1"/>
  <c r="FB181" i="3" s="1"/>
  <c r="FC181" i="3" s="1"/>
  <c r="FD181" i="3" s="1"/>
  <c r="FE181" i="3" s="1"/>
  <c r="FF181" i="3" s="1"/>
  <c r="FG181" i="3" s="1"/>
  <c r="FH181" i="3" s="1"/>
  <c r="FI181" i="3" s="1"/>
  <c r="FJ181" i="3" s="1"/>
  <c r="FK181" i="3" s="1"/>
  <c r="FL181" i="3" s="1"/>
  <c r="FM181" i="3" s="1"/>
  <c r="FN181" i="3" s="1"/>
  <c r="FO181" i="3" s="1"/>
  <c r="FP181" i="3" s="1"/>
  <c r="FQ181" i="3" s="1"/>
  <c r="FR181" i="3" s="1"/>
  <c r="FS181" i="3" s="1"/>
  <c r="FT181" i="3" s="1"/>
  <c r="FU181" i="3" s="1"/>
  <c r="FV181" i="3" s="1"/>
  <c r="FW181" i="3" s="1"/>
  <c r="FX181" i="3" s="1"/>
  <c r="FY181" i="3" s="1"/>
  <c r="FZ181" i="3" s="1"/>
  <c r="GA181" i="3" s="1"/>
  <c r="GB181" i="3" s="1"/>
  <c r="GC181" i="3" s="1"/>
  <c r="GD181" i="3" s="1"/>
  <c r="GE181" i="3" s="1"/>
  <c r="GF181" i="3" s="1"/>
  <c r="GG181" i="3" s="1"/>
  <c r="GH181" i="3" s="1"/>
  <c r="GI181" i="3" s="1"/>
  <c r="GJ181" i="3" s="1"/>
  <c r="GK181" i="3" s="1"/>
  <c r="GL181" i="3" s="1"/>
  <c r="GM181" i="3" s="1"/>
  <c r="GN181" i="3" s="1"/>
  <c r="GO181" i="3" s="1"/>
  <c r="GP181" i="3" s="1"/>
  <c r="GQ181" i="3" s="1"/>
  <c r="GR181" i="3" s="1"/>
  <c r="GS181" i="3" s="1"/>
  <c r="GT181" i="3" s="1"/>
  <c r="GU181" i="3" s="1"/>
  <c r="GV181" i="3" s="1"/>
  <c r="GW181" i="3" s="1"/>
  <c r="GX181" i="3" s="1"/>
  <c r="GY181" i="3" s="1"/>
  <c r="F141" i="3"/>
  <c r="G141" i="3" s="1"/>
  <c r="H141" i="3" s="1"/>
  <c r="I141" i="3" s="1"/>
  <c r="J141" i="3" s="1"/>
  <c r="K141" i="3" s="1"/>
  <c r="L141" i="3" s="1"/>
  <c r="M141" i="3" s="1"/>
  <c r="N141" i="3" s="1"/>
  <c r="O141" i="3" s="1"/>
  <c r="P141" i="3" s="1"/>
  <c r="Q141" i="3" s="1"/>
  <c r="R141" i="3" s="1"/>
  <c r="S141" i="3" s="1"/>
  <c r="T141" i="3" s="1"/>
  <c r="U141" i="3" s="1"/>
  <c r="V141" i="3" s="1"/>
  <c r="W141" i="3" s="1"/>
  <c r="X141" i="3" s="1"/>
  <c r="Y141" i="3" s="1"/>
  <c r="Z141" i="3" s="1"/>
  <c r="AA141" i="3" s="1"/>
  <c r="AB141" i="3" s="1"/>
  <c r="AC141" i="3" s="1"/>
  <c r="AD141" i="3" s="1"/>
  <c r="AE141" i="3" s="1"/>
  <c r="AF141" i="3" s="1"/>
  <c r="AG141" i="3" s="1"/>
  <c r="AH141" i="3" s="1"/>
  <c r="AI141" i="3" s="1"/>
  <c r="AJ141" i="3" s="1"/>
  <c r="AK141" i="3" s="1"/>
  <c r="AL141" i="3" s="1"/>
  <c r="AM141" i="3" s="1"/>
  <c r="AN141" i="3" s="1"/>
  <c r="AO141" i="3" s="1"/>
  <c r="AP141" i="3" s="1"/>
  <c r="AQ141" i="3" s="1"/>
  <c r="AR141" i="3" s="1"/>
  <c r="AS141" i="3" s="1"/>
  <c r="AT141" i="3" s="1"/>
  <c r="AU141" i="3" s="1"/>
  <c r="AV141" i="3" s="1"/>
  <c r="AW141" i="3" s="1"/>
  <c r="AX141" i="3" s="1"/>
  <c r="AY141" i="3" s="1"/>
  <c r="AZ141" i="3" s="1"/>
  <c r="BA141" i="3" s="1"/>
  <c r="BB141" i="3" s="1"/>
  <c r="BC141" i="3" s="1"/>
  <c r="BD141" i="3" s="1"/>
  <c r="BE141" i="3" s="1"/>
  <c r="BF141" i="3" s="1"/>
  <c r="BG141" i="3" s="1"/>
  <c r="BH141" i="3" s="1"/>
  <c r="BI141" i="3" s="1"/>
  <c r="BJ141" i="3" s="1"/>
  <c r="BK141" i="3" s="1"/>
  <c r="BL141" i="3" s="1"/>
  <c r="BM141" i="3" s="1"/>
  <c r="BN141" i="3" s="1"/>
  <c r="BO141" i="3" s="1"/>
  <c r="BP141" i="3" s="1"/>
  <c r="BQ141" i="3" s="1"/>
  <c r="BR141" i="3" s="1"/>
  <c r="BS141" i="3" s="1"/>
  <c r="BT141" i="3" s="1"/>
  <c r="BU141" i="3" s="1"/>
  <c r="BV141" i="3" s="1"/>
  <c r="BW141" i="3" s="1"/>
  <c r="BX141" i="3" s="1"/>
  <c r="BY141" i="3" s="1"/>
  <c r="BZ141" i="3" s="1"/>
  <c r="CA141" i="3" s="1"/>
  <c r="CB141" i="3" s="1"/>
  <c r="CC141" i="3" s="1"/>
  <c r="CD141" i="3" s="1"/>
  <c r="CE141" i="3" s="1"/>
  <c r="CF141" i="3" s="1"/>
  <c r="CG141" i="3" s="1"/>
  <c r="CH141" i="3" s="1"/>
  <c r="CI141" i="3" s="1"/>
  <c r="CJ141" i="3" s="1"/>
  <c r="CK141" i="3" s="1"/>
  <c r="CL141" i="3" s="1"/>
  <c r="CM141" i="3" s="1"/>
  <c r="CN141" i="3" s="1"/>
  <c r="CO141" i="3" s="1"/>
  <c r="CP141" i="3" s="1"/>
  <c r="CQ141" i="3" s="1"/>
  <c r="CR141" i="3" s="1"/>
  <c r="CS141" i="3" s="1"/>
  <c r="CT141" i="3" s="1"/>
  <c r="CU141" i="3" s="1"/>
  <c r="CV141" i="3" s="1"/>
  <c r="CW141" i="3" s="1"/>
  <c r="CX141" i="3" s="1"/>
  <c r="CY141" i="3" s="1"/>
  <c r="CZ141" i="3" s="1"/>
  <c r="DA141" i="3" s="1"/>
  <c r="DB141" i="3" s="1"/>
  <c r="DC141" i="3" s="1"/>
  <c r="DD141" i="3" s="1"/>
  <c r="DE141" i="3" s="1"/>
  <c r="DF141" i="3" s="1"/>
  <c r="DG141" i="3" s="1"/>
  <c r="DH141" i="3" s="1"/>
  <c r="DI141" i="3" s="1"/>
  <c r="DJ141" i="3" s="1"/>
  <c r="DK141" i="3" s="1"/>
  <c r="DL141" i="3" s="1"/>
  <c r="DM141" i="3" s="1"/>
  <c r="DN141" i="3" s="1"/>
  <c r="DO141" i="3" s="1"/>
  <c r="DP141" i="3" s="1"/>
  <c r="DQ141" i="3" s="1"/>
  <c r="DR141" i="3" s="1"/>
  <c r="DS141" i="3" s="1"/>
  <c r="DT141" i="3" s="1"/>
  <c r="DU141" i="3" s="1"/>
  <c r="DV141" i="3" s="1"/>
  <c r="DW141" i="3" s="1"/>
  <c r="DX141" i="3" s="1"/>
  <c r="DY141" i="3" s="1"/>
  <c r="DZ141" i="3" s="1"/>
  <c r="EA141" i="3" s="1"/>
  <c r="EB141" i="3" s="1"/>
  <c r="EC141" i="3" s="1"/>
  <c r="ED141" i="3" s="1"/>
  <c r="EE141" i="3" s="1"/>
  <c r="EF141" i="3" s="1"/>
  <c r="EG141" i="3" s="1"/>
  <c r="EH141" i="3" s="1"/>
  <c r="EI141" i="3" s="1"/>
  <c r="EJ141" i="3" s="1"/>
  <c r="EK141" i="3" s="1"/>
  <c r="EL141" i="3" s="1"/>
  <c r="EM141" i="3" s="1"/>
  <c r="EN141" i="3" s="1"/>
  <c r="EO141" i="3" s="1"/>
  <c r="EP141" i="3" s="1"/>
  <c r="EQ141" i="3" s="1"/>
  <c r="ER141" i="3" s="1"/>
  <c r="ES141" i="3" s="1"/>
  <c r="ET141" i="3" s="1"/>
  <c r="EU141" i="3" s="1"/>
  <c r="EV141" i="3" s="1"/>
  <c r="EW141" i="3" s="1"/>
  <c r="EX141" i="3" s="1"/>
  <c r="EY141" i="3" s="1"/>
  <c r="EZ141" i="3" s="1"/>
  <c r="FA141" i="3" s="1"/>
  <c r="FB141" i="3" s="1"/>
  <c r="FC141" i="3" s="1"/>
  <c r="FD141" i="3" s="1"/>
  <c r="FE141" i="3" s="1"/>
  <c r="FF141" i="3" s="1"/>
  <c r="FG141" i="3" s="1"/>
  <c r="FH141" i="3" s="1"/>
  <c r="FI141" i="3" s="1"/>
  <c r="FJ141" i="3" s="1"/>
  <c r="FK141" i="3" s="1"/>
  <c r="FL141" i="3" s="1"/>
  <c r="FM141" i="3" s="1"/>
  <c r="FN141" i="3" s="1"/>
  <c r="FO141" i="3" s="1"/>
  <c r="FP141" i="3" s="1"/>
  <c r="FQ141" i="3" s="1"/>
  <c r="FR141" i="3" s="1"/>
  <c r="FS141" i="3" s="1"/>
  <c r="FT141" i="3" s="1"/>
  <c r="FU141" i="3" s="1"/>
  <c r="FV141" i="3" s="1"/>
  <c r="FW141" i="3" s="1"/>
  <c r="FX141" i="3" s="1"/>
  <c r="FY141" i="3" s="1"/>
  <c r="FZ141" i="3" s="1"/>
  <c r="GA141" i="3" s="1"/>
  <c r="GB141" i="3" s="1"/>
  <c r="GC141" i="3" s="1"/>
  <c r="GD141" i="3" s="1"/>
  <c r="GE141" i="3" s="1"/>
  <c r="GF141" i="3" s="1"/>
  <c r="GG141" i="3" s="1"/>
  <c r="GH141" i="3" s="1"/>
  <c r="GI141" i="3" s="1"/>
  <c r="GJ141" i="3" s="1"/>
  <c r="GK141" i="3" s="1"/>
  <c r="GL141" i="3" s="1"/>
  <c r="GM141" i="3" s="1"/>
  <c r="GN141" i="3" s="1"/>
  <c r="GO141" i="3" s="1"/>
  <c r="GP141" i="3" s="1"/>
  <c r="GQ141" i="3" s="1"/>
  <c r="GR141" i="3" s="1"/>
  <c r="GS141" i="3" s="1"/>
  <c r="GT141" i="3" s="1"/>
  <c r="GU141" i="3" s="1"/>
  <c r="GV141" i="3" s="1"/>
  <c r="GW141" i="3" s="1"/>
  <c r="GX141" i="3" s="1"/>
  <c r="GY141" i="3" s="1"/>
  <c r="F156" i="3"/>
  <c r="G156" i="3" s="1"/>
  <c r="H156" i="3" s="1"/>
  <c r="I156" i="3" s="1"/>
  <c r="J156" i="3" s="1"/>
  <c r="K156" i="3" s="1"/>
  <c r="L156" i="3" s="1"/>
  <c r="M156" i="3" s="1"/>
  <c r="N156" i="3" s="1"/>
  <c r="O156" i="3" s="1"/>
  <c r="P156" i="3" s="1"/>
  <c r="Q156" i="3" s="1"/>
  <c r="R156" i="3" s="1"/>
  <c r="S156" i="3" s="1"/>
  <c r="T156" i="3" s="1"/>
  <c r="U156" i="3" s="1"/>
  <c r="V156" i="3" s="1"/>
  <c r="W156" i="3" s="1"/>
  <c r="X156" i="3" s="1"/>
  <c r="Y156" i="3" s="1"/>
  <c r="Z156" i="3" s="1"/>
  <c r="AA156" i="3" s="1"/>
  <c r="AB156" i="3" s="1"/>
  <c r="AC156" i="3" s="1"/>
  <c r="AD156" i="3" s="1"/>
  <c r="AE156" i="3" s="1"/>
  <c r="AF156" i="3" s="1"/>
  <c r="AG156" i="3" s="1"/>
  <c r="AH156" i="3" s="1"/>
  <c r="AI156" i="3" s="1"/>
  <c r="AJ156" i="3" s="1"/>
  <c r="AK156" i="3" s="1"/>
  <c r="AL156" i="3" s="1"/>
  <c r="AM156" i="3" s="1"/>
  <c r="AN156" i="3" s="1"/>
  <c r="AO156" i="3" s="1"/>
  <c r="AP156" i="3" s="1"/>
  <c r="AQ156" i="3" s="1"/>
  <c r="AR156" i="3" s="1"/>
  <c r="AS156" i="3" s="1"/>
  <c r="AT156" i="3" s="1"/>
  <c r="AU156" i="3" s="1"/>
  <c r="AV156" i="3" s="1"/>
  <c r="AW156" i="3" s="1"/>
  <c r="AX156" i="3" s="1"/>
  <c r="AY156" i="3" s="1"/>
  <c r="AZ156" i="3" s="1"/>
  <c r="BA156" i="3" s="1"/>
  <c r="BB156" i="3" s="1"/>
  <c r="BC156" i="3" s="1"/>
  <c r="BD156" i="3" s="1"/>
  <c r="BE156" i="3" s="1"/>
  <c r="BF156" i="3" s="1"/>
  <c r="BG156" i="3" s="1"/>
  <c r="BH156" i="3" s="1"/>
  <c r="BI156" i="3" s="1"/>
  <c r="BJ156" i="3" s="1"/>
  <c r="BK156" i="3" s="1"/>
  <c r="BL156" i="3" s="1"/>
  <c r="BM156" i="3" s="1"/>
  <c r="BN156" i="3" s="1"/>
  <c r="BO156" i="3" s="1"/>
  <c r="BP156" i="3" s="1"/>
  <c r="BQ156" i="3" s="1"/>
  <c r="BR156" i="3" s="1"/>
  <c r="BS156" i="3" s="1"/>
  <c r="BT156" i="3" s="1"/>
  <c r="BU156" i="3" s="1"/>
  <c r="BV156" i="3" s="1"/>
  <c r="BW156" i="3" s="1"/>
  <c r="BX156" i="3" s="1"/>
  <c r="BY156" i="3" s="1"/>
  <c r="BZ156" i="3" s="1"/>
  <c r="CA156" i="3" s="1"/>
  <c r="CB156" i="3" s="1"/>
  <c r="CC156" i="3" s="1"/>
  <c r="CD156" i="3" s="1"/>
  <c r="CE156" i="3" s="1"/>
  <c r="CF156" i="3" s="1"/>
  <c r="CG156" i="3" s="1"/>
  <c r="CH156" i="3" s="1"/>
  <c r="CI156" i="3" s="1"/>
  <c r="CJ156" i="3" s="1"/>
  <c r="CK156" i="3" s="1"/>
  <c r="CL156" i="3" s="1"/>
  <c r="CM156" i="3" s="1"/>
  <c r="CN156" i="3" s="1"/>
  <c r="CO156" i="3" s="1"/>
  <c r="CP156" i="3" s="1"/>
  <c r="CQ156" i="3" s="1"/>
  <c r="CR156" i="3" s="1"/>
  <c r="CS156" i="3" s="1"/>
  <c r="CT156" i="3" s="1"/>
  <c r="CU156" i="3" s="1"/>
  <c r="CV156" i="3" s="1"/>
  <c r="CW156" i="3" s="1"/>
  <c r="CX156" i="3" s="1"/>
  <c r="CY156" i="3" s="1"/>
  <c r="CZ156" i="3" s="1"/>
  <c r="DA156" i="3" s="1"/>
  <c r="DB156" i="3" s="1"/>
  <c r="DC156" i="3" s="1"/>
  <c r="DD156" i="3" s="1"/>
  <c r="DE156" i="3" s="1"/>
  <c r="DF156" i="3" s="1"/>
  <c r="DG156" i="3" s="1"/>
  <c r="DH156" i="3" s="1"/>
  <c r="DI156" i="3" s="1"/>
  <c r="DJ156" i="3" s="1"/>
  <c r="DK156" i="3" s="1"/>
  <c r="DL156" i="3" s="1"/>
  <c r="DM156" i="3" s="1"/>
  <c r="DN156" i="3" s="1"/>
  <c r="DO156" i="3" s="1"/>
  <c r="DP156" i="3" s="1"/>
  <c r="DQ156" i="3" s="1"/>
  <c r="DR156" i="3" s="1"/>
  <c r="DS156" i="3" s="1"/>
  <c r="DT156" i="3" s="1"/>
  <c r="DU156" i="3" s="1"/>
  <c r="DV156" i="3" s="1"/>
  <c r="DW156" i="3" s="1"/>
  <c r="DX156" i="3" s="1"/>
  <c r="DY156" i="3" s="1"/>
  <c r="DZ156" i="3" s="1"/>
  <c r="EA156" i="3" s="1"/>
  <c r="EB156" i="3" s="1"/>
  <c r="EC156" i="3" s="1"/>
  <c r="ED156" i="3" s="1"/>
  <c r="EE156" i="3" s="1"/>
  <c r="EF156" i="3" s="1"/>
  <c r="EG156" i="3" s="1"/>
  <c r="EH156" i="3" s="1"/>
  <c r="EI156" i="3" s="1"/>
  <c r="EJ156" i="3" s="1"/>
  <c r="EK156" i="3" s="1"/>
  <c r="EL156" i="3" s="1"/>
  <c r="EM156" i="3" s="1"/>
  <c r="EN156" i="3" s="1"/>
  <c r="EO156" i="3" s="1"/>
  <c r="EP156" i="3" s="1"/>
  <c r="EQ156" i="3" s="1"/>
  <c r="ER156" i="3" s="1"/>
  <c r="ES156" i="3" s="1"/>
  <c r="ET156" i="3" s="1"/>
  <c r="EU156" i="3" s="1"/>
  <c r="EV156" i="3" s="1"/>
  <c r="EW156" i="3" s="1"/>
  <c r="EX156" i="3" s="1"/>
  <c r="EY156" i="3" s="1"/>
  <c r="EZ156" i="3" s="1"/>
  <c r="FA156" i="3" s="1"/>
  <c r="FB156" i="3" s="1"/>
  <c r="FC156" i="3" s="1"/>
  <c r="FD156" i="3" s="1"/>
  <c r="FE156" i="3" s="1"/>
  <c r="FF156" i="3" s="1"/>
  <c r="FG156" i="3" s="1"/>
  <c r="FH156" i="3" s="1"/>
  <c r="FI156" i="3" s="1"/>
  <c r="FJ156" i="3" s="1"/>
  <c r="FK156" i="3" s="1"/>
  <c r="FL156" i="3" s="1"/>
  <c r="FM156" i="3" s="1"/>
  <c r="FN156" i="3" s="1"/>
  <c r="FO156" i="3" s="1"/>
  <c r="FP156" i="3" s="1"/>
  <c r="FQ156" i="3" s="1"/>
  <c r="FR156" i="3" s="1"/>
  <c r="FS156" i="3" s="1"/>
  <c r="FT156" i="3" s="1"/>
  <c r="FU156" i="3" s="1"/>
  <c r="FV156" i="3" s="1"/>
  <c r="FW156" i="3" s="1"/>
  <c r="FX156" i="3" s="1"/>
  <c r="FY156" i="3" s="1"/>
  <c r="FZ156" i="3" s="1"/>
  <c r="GA156" i="3" s="1"/>
  <c r="GB156" i="3" s="1"/>
  <c r="GC156" i="3" s="1"/>
  <c r="GD156" i="3" s="1"/>
  <c r="GE156" i="3" s="1"/>
  <c r="GF156" i="3" s="1"/>
  <c r="GG156" i="3" s="1"/>
  <c r="GH156" i="3" s="1"/>
  <c r="GI156" i="3" s="1"/>
  <c r="GJ156" i="3" s="1"/>
  <c r="GK156" i="3" s="1"/>
  <c r="GL156" i="3" s="1"/>
  <c r="GM156" i="3" s="1"/>
  <c r="GN156" i="3" s="1"/>
  <c r="GO156" i="3" s="1"/>
  <c r="GP156" i="3" s="1"/>
  <c r="GQ156" i="3" s="1"/>
  <c r="GR156" i="3" s="1"/>
  <c r="GS156" i="3" s="1"/>
  <c r="GT156" i="3" s="1"/>
  <c r="GU156" i="3" s="1"/>
  <c r="GV156" i="3" s="1"/>
  <c r="GW156" i="3" s="1"/>
  <c r="GX156" i="3" s="1"/>
  <c r="GY156" i="3" s="1"/>
  <c r="F172" i="3"/>
  <c r="G172" i="3" s="1"/>
  <c r="H172" i="3" s="1"/>
  <c r="I172" i="3" s="1"/>
  <c r="J172" i="3" s="1"/>
  <c r="K172" i="3" s="1"/>
  <c r="L172" i="3" s="1"/>
  <c r="M172" i="3" s="1"/>
  <c r="N172" i="3" s="1"/>
  <c r="O172" i="3" s="1"/>
  <c r="P172" i="3" s="1"/>
  <c r="Q172" i="3" s="1"/>
  <c r="R172" i="3" s="1"/>
  <c r="S172" i="3" s="1"/>
  <c r="T172" i="3" s="1"/>
  <c r="U172" i="3" s="1"/>
  <c r="V172" i="3" s="1"/>
  <c r="W172" i="3" s="1"/>
  <c r="X172" i="3" s="1"/>
  <c r="Y172" i="3" s="1"/>
  <c r="Z172" i="3" s="1"/>
  <c r="AA172" i="3" s="1"/>
  <c r="AB172" i="3" s="1"/>
  <c r="AC172" i="3" s="1"/>
  <c r="AD172" i="3" s="1"/>
  <c r="AE172" i="3" s="1"/>
  <c r="AF172" i="3" s="1"/>
  <c r="AG172" i="3" s="1"/>
  <c r="AH172" i="3" s="1"/>
  <c r="AI172" i="3" s="1"/>
  <c r="AJ172" i="3" s="1"/>
  <c r="AK172" i="3" s="1"/>
  <c r="AL172" i="3" s="1"/>
  <c r="AM172" i="3" s="1"/>
  <c r="AN172" i="3" s="1"/>
  <c r="AO172" i="3" s="1"/>
  <c r="AP172" i="3" s="1"/>
  <c r="AQ172" i="3" s="1"/>
  <c r="AR172" i="3" s="1"/>
  <c r="AS172" i="3" s="1"/>
  <c r="AT172" i="3" s="1"/>
  <c r="AU172" i="3" s="1"/>
  <c r="AV172" i="3" s="1"/>
  <c r="AW172" i="3" s="1"/>
  <c r="AX172" i="3" s="1"/>
  <c r="AY172" i="3" s="1"/>
  <c r="AZ172" i="3" s="1"/>
  <c r="BA172" i="3" s="1"/>
  <c r="BB172" i="3" s="1"/>
  <c r="BC172" i="3" s="1"/>
  <c r="BD172" i="3" s="1"/>
  <c r="BE172" i="3" s="1"/>
  <c r="BF172" i="3" s="1"/>
  <c r="BG172" i="3" s="1"/>
  <c r="BH172" i="3" s="1"/>
  <c r="BI172" i="3" s="1"/>
  <c r="BJ172" i="3" s="1"/>
  <c r="BK172" i="3" s="1"/>
  <c r="BL172" i="3" s="1"/>
  <c r="BM172" i="3" s="1"/>
  <c r="BN172" i="3" s="1"/>
  <c r="BO172" i="3" s="1"/>
  <c r="BP172" i="3" s="1"/>
  <c r="BQ172" i="3" s="1"/>
  <c r="BR172" i="3" s="1"/>
  <c r="BS172" i="3" s="1"/>
  <c r="BT172" i="3" s="1"/>
  <c r="BU172" i="3" s="1"/>
  <c r="BV172" i="3" s="1"/>
  <c r="BW172" i="3" s="1"/>
  <c r="BX172" i="3" s="1"/>
  <c r="BY172" i="3" s="1"/>
  <c r="BZ172" i="3" s="1"/>
  <c r="CA172" i="3" s="1"/>
  <c r="CB172" i="3" s="1"/>
  <c r="CC172" i="3" s="1"/>
  <c r="CD172" i="3" s="1"/>
  <c r="CE172" i="3" s="1"/>
  <c r="CF172" i="3" s="1"/>
  <c r="CG172" i="3" s="1"/>
  <c r="CH172" i="3" s="1"/>
  <c r="CI172" i="3" s="1"/>
  <c r="CJ172" i="3" s="1"/>
  <c r="CK172" i="3" s="1"/>
  <c r="CL172" i="3" s="1"/>
  <c r="CM172" i="3" s="1"/>
  <c r="CN172" i="3" s="1"/>
  <c r="CO172" i="3" s="1"/>
  <c r="CP172" i="3" s="1"/>
  <c r="CQ172" i="3" s="1"/>
  <c r="CR172" i="3" s="1"/>
  <c r="CS172" i="3" s="1"/>
  <c r="CT172" i="3" s="1"/>
  <c r="CU172" i="3" s="1"/>
  <c r="CV172" i="3" s="1"/>
  <c r="CW172" i="3" s="1"/>
  <c r="CX172" i="3" s="1"/>
  <c r="CY172" i="3" s="1"/>
  <c r="CZ172" i="3" s="1"/>
  <c r="DA172" i="3" s="1"/>
  <c r="DB172" i="3" s="1"/>
  <c r="DC172" i="3" s="1"/>
  <c r="DD172" i="3" s="1"/>
  <c r="DE172" i="3" s="1"/>
  <c r="DF172" i="3" s="1"/>
  <c r="DG172" i="3" s="1"/>
  <c r="DH172" i="3" s="1"/>
  <c r="DI172" i="3" s="1"/>
  <c r="DJ172" i="3" s="1"/>
  <c r="DK172" i="3" s="1"/>
  <c r="DL172" i="3" s="1"/>
  <c r="DM172" i="3" s="1"/>
  <c r="DN172" i="3" s="1"/>
  <c r="DO172" i="3" s="1"/>
  <c r="DP172" i="3" s="1"/>
  <c r="DQ172" i="3" s="1"/>
  <c r="DR172" i="3" s="1"/>
  <c r="DS172" i="3" s="1"/>
  <c r="DT172" i="3" s="1"/>
  <c r="DU172" i="3" s="1"/>
  <c r="DV172" i="3" s="1"/>
  <c r="DW172" i="3" s="1"/>
  <c r="DX172" i="3" s="1"/>
  <c r="DY172" i="3" s="1"/>
  <c r="DZ172" i="3" s="1"/>
  <c r="EA172" i="3" s="1"/>
  <c r="EB172" i="3" s="1"/>
  <c r="EC172" i="3" s="1"/>
  <c r="ED172" i="3" s="1"/>
  <c r="EE172" i="3" s="1"/>
  <c r="EF172" i="3" s="1"/>
  <c r="EG172" i="3" s="1"/>
  <c r="EH172" i="3" s="1"/>
  <c r="EI172" i="3" s="1"/>
  <c r="EJ172" i="3" s="1"/>
  <c r="EK172" i="3" s="1"/>
  <c r="EL172" i="3" s="1"/>
  <c r="EM172" i="3" s="1"/>
  <c r="EN172" i="3" s="1"/>
  <c r="EO172" i="3" s="1"/>
  <c r="EP172" i="3" s="1"/>
  <c r="EQ172" i="3" s="1"/>
  <c r="ER172" i="3" s="1"/>
  <c r="ES172" i="3" s="1"/>
  <c r="ET172" i="3" s="1"/>
  <c r="EU172" i="3" s="1"/>
  <c r="EV172" i="3" s="1"/>
  <c r="EW172" i="3" s="1"/>
  <c r="EX172" i="3" s="1"/>
  <c r="EY172" i="3" s="1"/>
  <c r="EZ172" i="3" s="1"/>
  <c r="FA172" i="3" s="1"/>
  <c r="FB172" i="3" s="1"/>
  <c r="FC172" i="3" s="1"/>
  <c r="FD172" i="3" s="1"/>
  <c r="FE172" i="3" s="1"/>
  <c r="FF172" i="3" s="1"/>
  <c r="FG172" i="3" s="1"/>
  <c r="FH172" i="3" s="1"/>
  <c r="FI172" i="3" s="1"/>
  <c r="FJ172" i="3" s="1"/>
  <c r="FK172" i="3" s="1"/>
  <c r="FL172" i="3" s="1"/>
  <c r="FM172" i="3" s="1"/>
  <c r="FN172" i="3" s="1"/>
  <c r="FO172" i="3" s="1"/>
  <c r="FP172" i="3" s="1"/>
  <c r="FQ172" i="3" s="1"/>
  <c r="FR172" i="3" s="1"/>
  <c r="FS172" i="3" s="1"/>
  <c r="FT172" i="3" s="1"/>
  <c r="FU172" i="3" s="1"/>
  <c r="FV172" i="3" s="1"/>
  <c r="FW172" i="3" s="1"/>
  <c r="FX172" i="3" s="1"/>
  <c r="FY172" i="3" s="1"/>
  <c r="FZ172" i="3" s="1"/>
  <c r="GA172" i="3" s="1"/>
  <c r="GB172" i="3" s="1"/>
  <c r="GC172" i="3" s="1"/>
  <c r="GD172" i="3" s="1"/>
  <c r="GE172" i="3" s="1"/>
  <c r="GF172" i="3" s="1"/>
  <c r="GG172" i="3" s="1"/>
  <c r="GH172" i="3" s="1"/>
  <c r="GI172" i="3" s="1"/>
  <c r="GJ172" i="3" s="1"/>
  <c r="GK172" i="3" s="1"/>
  <c r="GL172" i="3" s="1"/>
  <c r="GM172" i="3" s="1"/>
  <c r="GN172" i="3" s="1"/>
  <c r="GO172" i="3" s="1"/>
  <c r="GP172" i="3" s="1"/>
  <c r="GQ172" i="3" s="1"/>
  <c r="GR172" i="3" s="1"/>
  <c r="GS172" i="3" s="1"/>
  <c r="GT172" i="3" s="1"/>
  <c r="GU172" i="3" s="1"/>
  <c r="GV172" i="3" s="1"/>
  <c r="GW172" i="3" s="1"/>
  <c r="GX172" i="3" s="1"/>
  <c r="GY172" i="3" s="1"/>
  <c r="F143" i="3"/>
  <c r="G143" i="3" s="1"/>
  <c r="H143" i="3" s="1"/>
  <c r="I143" i="3" s="1"/>
  <c r="J143" i="3" s="1"/>
  <c r="K143" i="3" s="1"/>
  <c r="L143" i="3" s="1"/>
  <c r="M143" i="3" s="1"/>
  <c r="N143" i="3" s="1"/>
  <c r="O143" i="3" s="1"/>
  <c r="P143" i="3" s="1"/>
  <c r="Q143" i="3" s="1"/>
  <c r="R143" i="3" s="1"/>
  <c r="S143" i="3" s="1"/>
  <c r="T143" i="3" s="1"/>
  <c r="U143" i="3" s="1"/>
  <c r="V143" i="3" s="1"/>
  <c r="W143" i="3" s="1"/>
  <c r="X143" i="3" s="1"/>
  <c r="Y143" i="3" s="1"/>
  <c r="Z143" i="3" s="1"/>
  <c r="AA143" i="3" s="1"/>
  <c r="AB143" i="3" s="1"/>
  <c r="AC143" i="3" s="1"/>
  <c r="AD143" i="3" s="1"/>
  <c r="AE143" i="3" s="1"/>
  <c r="AF143" i="3" s="1"/>
  <c r="AG143" i="3" s="1"/>
  <c r="AH143" i="3" s="1"/>
  <c r="AI143" i="3" s="1"/>
  <c r="AJ143" i="3" s="1"/>
  <c r="AK143" i="3" s="1"/>
  <c r="AL143" i="3" s="1"/>
  <c r="AM143" i="3" s="1"/>
  <c r="AN143" i="3" s="1"/>
  <c r="AO143" i="3" s="1"/>
  <c r="AP143" i="3" s="1"/>
  <c r="AQ143" i="3" s="1"/>
  <c r="AR143" i="3" s="1"/>
  <c r="AS143" i="3" s="1"/>
  <c r="AT143" i="3" s="1"/>
  <c r="AU143" i="3" s="1"/>
  <c r="AV143" i="3" s="1"/>
  <c r="AW143" i="3" s="1"/>
  <c r="AX143" i="3" s="1"/>
  <c r="AY143" i="3" s="1"/>
  <c r="AZ143" i="3" s="1"/>
  <c r="BA143" i="3" s="1"/>
  <c r="BB143" i="3" s="1"/>
  <c r="BC143" i="3" s="1"/>
  <c r="BD143" i="3" s="1"/>
  <c r="BE143" i="3" s="1"/>
  <c r="BF143" i="3" s="1"/>
  <c r="BG143" i="3" s="1"/>
  <c r="BH143" i="3" s="1"/>
  <c r="BI143" i="3" s="1"/>
  <c r="BJ143" i="3" s="1"/>
  <c r="BK143" i="3" s="1"/>
  <c r="BL143" i="3" s="1"/>
  <c r="BM143" i="3" s="1"/>
  <c r="BN143" i="3" s="1"/>
  <c r="BO143" i="3" s="1"/>
  <c r="BP143" i="3" s="1"/>
  <c r="BQ143" i="3" s="1"/>
  <c r="BR143" i="3" s="1"/>
  <c r="BS143" i="3" s="1"/>
  <c r="BT143" i="3" s="1"/>
  <c r="BU143" i="3" s="1"/>
  <c r="BV143" i="3" s="1"/>
  <c r="BW143" i="3" s="1"/>
  <c r="BX143" i="3" s="1"/>
  <c r="BY143" i="3" s="1"/>
  <c r="BZ143" i="3" s="1"/>
  <c r="CA143" i="3" s="1"/>
  <c r="CB143" i="3" s="1"/>
  <c r="CC143" i="3" s="1"/>
  <c r="CD143" i="3" s="1"/>
  <c r="CE143" i="3" s="1"/>
  <c r="CF143" i="3" s="1"/>
  <c r="CG143" i="3" s="1"/>
  <c r="CH143" i="3" s="1"/>
  <c r="CI143" i="3" s="1"/>
  <c r="CJ143" i="3" s="1"/>
  <c r="CK143" i="3" s="1"/>
  <c r="CL143" i="3" s="1"/>
  <c r="CM143" i="3" s="1"/>
  <c r="CN143" i="3" s="1"/>
  <c r="CO143" i="3" s="1"/>
  <c r="CP143" i="3" s="1"/>
  <c r="CQ143" i="3" s="1"/>
  <c r="CR143" i="3" s="1"/>
  <c r="CS143" i="3" s="1"/>
  <c r="CT143" i="3" s="1"/>
  <c r="CU143" i="3" s="1"/>
  <c r="CV143" i="3" s="1"/>
  <c r="CW143" i="3" s="1"/>
  <c r="CX143" i="3" s="1"/>
  <c r="CY143" i="3" s="1"/>
  <c r="CZ143" i="3" s="1"/>
  <c r="DA143" i="3" s="1"/>
  <c r="DB143" i="3" s="1"/>
  <c r="DC143" i="3" s="1"/>
  <c r="DD143" i="3" s="1"/>
  <c r="DE143" i="3" s="1"/>
  <c r="DF143" i="3" s="1"/>
  <c r="DG143" i="3" s="1"/>
  <c r="DH143" i="3" s="1"/>
  <c r="DI143" i="3" s="1"/>
  <c r="DJ143" i="3" s="1"/>
  <c r="DK143" i="3" s="1"/>
  <c r="DL143" i="3" s="1"/>
  <c r="DM143" i="3" s="1"/>
  <c r="DN143" i="3" s="1"/>
  <c r="DO143" i="3" s="1"/>
  <c r="DP143" i="3" s="1"/>
  <c r="DQ143" i="3" s="1"/>
  <c r="DR143" i="3" s="1"/>
  <c r="DS143" i="3" s="1"/>
  <c r="DT143" i="3" s="1"/>
  <c r="DU143" i="3" s="1"/>
  <c r="DV143" i="3" s="1"/>
  <c r="DW143" i="3" s="1"/>
  <c r="DX143" i="3" s="1"/>
  <c r="DY143" i="3" s="1"/>
  <c r="DZ143" i="3" s="1"/>
  <c r="EA143" i="3" s="1"/>
  <c r="EB143" i="3" s="1"/>
  <c r="EC143" i="3" s="1"/>
  <c r="ED143" i="3" s="1"/>
  <c r="EE143" i="3" s="1"/>
  <c r="EF143" i="3" s="1"/>
  <c r="EG143" i="3" s="1"/>
  <c r="EH143" i="3" s="1"/>
  <c r="EI143" i="3" s="1"/>
  <c r="EJ143" i="3" s="1"/>
  <c r="EK143" i="3" s="1"/>
  <c r="EL143" i="3" s="1"/>
  <c r="EM143" i="3" s="1"/>
  <c r="EN143" i="3" s="1"/>
  <c r="EO143" i="3" s="1"/>
  <c r="EP143" i="3" s="1"/>
  <c r="EQ143" i="3" s="1"/>
  <c r="ER143" i="3" s="1"/>
  <c r="ES143" i="3" s="1"/>
  <c r="ET143" i="3" s="1"/>
  <c r="EU143" i="3" s="1"/>
  <c r="EV143" i="3" s="1"/>
  <c r="EW143" i="3" s="1"/>
  <c r="EX143" i="3" s="1"/>
  <c r="EY143" i="3" s="1"/>
  <c r="EZ143" i="3" s="1"/>
  <c r="FA143" i="3" s="1"/>
  <c r="FB143" i="3" s="1"/>
  <c r="FC143" i="3" s="1"/>
  <c r="FD143" i="3" s="1"/>
  <c r="FE143" i="3" s="1"/>
  <c r="FF143" i="3" s="1"/>
  <c r="FG143" i="3" s="1"/>
  <c r="FH143" i="3" s="1"/>
  <c r="FI143" i="3" s="1"/>
  <c r="FJ143" i="3" s="1"/>
  <c r="FK143" i="3" s="1"/>
  <c r="FL143" i="3" s="1"/>
  <c r="FM143" i="3" s="1"/>
  <c r="FN143" i="3" s="1"/>
  <c r="FO143" i="3" s="1"/>
  <c r="FP143" i="3" s="1"/>
  <c r="FQ143" i="3" s="1"/>
  <c r="FR143" i="3" s="1"/>
  <c r="FS143" i="3" s="1"/>
  <c r="FT143" i="3" s="1"/>
  <c r="FU143" i="3" s="1"/>
  <c r="FV143" i="3" s="1"/>
  <c r="FW143" i="3" s="1"/>
  <c r="FX143" i="3" s="1"/>
  <c r="FY143" i="3" s="1"/>
  <c r="FZ143" i="3" s="1"/>
  <c r="GA143" i="3" s="1"/>
  <c r="GB143" i="3" s="1"/>
  <c r="GC143" i="3" s="1"/>
  <c r="GD143" i="3" s="1"/>
  <c r="GE143" i="3" s="1"/>
  <c r="GF143" i="3" s="1"/>
  <c r="GG143" i="3" s="1"/>
  <c r="GH143" i="3" s="1"/>
  <c r="GI143" i="3" s="1"/>
  <c r="GJ143" i="3" s="1"/>
  <c r="GK143" i="3" s="1"/>
  <c r="GL143" i="3" s="1"/>
  <c r="GM143" i="3" s="1"/>
  <c r="GN143" i="3" s="1"/>
  <c r="GO143" i="3" s="1"/>
  <c r="GP143" i="3" s="1"/>
  <c r="GQ143" i="3" s="1"/>
  <c r="GR143" i="3" s="1"/>
  <c r="GS143" i="3" s="1"/>
  <c r="GT143" i="3" s="1"/>
  <c r="GU143" i="3" s="1"/>
  <c r="GV143" i="3" s="1"/>
  <c r="GW143" i="3" s="1"/>
  <c r="GX143" i="3" s="1"/>
  <c r="GY143" i="3" s="1"/>
  <c r="F165" i="3"/>
  <c r="G165" i="3" s="1"/>
  <c r="H165" i="3" s="1"/>
  <c r="I165" i="3" s="1"/>
  <c r="J165" i="3" s="1"/>
  <c r="K165" i="3" s="1"/>
  <c r="L165" i="3" s="1"/>
  <c r="M165" i="3" s="1"/>
  <c r="N165" i="3" s="1"/>
  <c r="O165" i="3" s="1"/>
  <c r="P165" i="3" s="1"/>
  <c r="Q165" i="3" s="1"/>
  <c r="R165" i="3" s="1"/>
  <c r="S165" i="3" s="1"/>
  <c r="T165" i="3" s="1"/>
  <c r="U165" i="3" s="1"/>
  <c r="V165" i="3" s="1"/>
  <c r="W165" i="3" s="1"/>
  <c r="X165" i="3" s="1"/>
  <c r="Y165" i="3" s="1"/>
  <c r="Z165" i="3" s="1"/>
  <c r="AA165" i="3" s="1"/>
  <c r="AB165" i="3" s="1"/>
  <c r="AC165" i="3" s="1"/>
  <c r="AD165" i="3" s="1"/>
  <c r="AE165" i="3" s="1"/>
  <c r="AF165" i="3" s="1"/>
  <c r="AG165" i="3" s="1"/>
  <c r="AH165" i="3" s="1"/>
  <c r="AI165" i="3" s="1"/>
  <c r="AJ165" i="3" s="1"/>
  <c r="AK165" i="3" s="1"/>
  <c r="AL165" i="3" s="1"/>
  <c r="AM165" i="3" s="1"/>
  <c r="AN165" i="3" s="1"/>
  <c r="AO165" i="3" s="1"/>
  <c r="AP165" i="3" s="1"/>
  <c r="AQ165" i="3" s="1"/>
  <c r="AR165" i="3" s="1"/>
  <c r="AS165" i="3" s="1"/>
  <c r="AT165" i="3" s="1"/>
  <c r="AU165" i="3" s="1"/>
  <c r="AV165" i="3" s="1"/>
  <c r="AW165" i="3" s="1"/>
  <c r="AX165" i="3" s="1"/>
  <c r="AY165" i="3" s="1"/>
  <c r="AZ165" i="3" s="1"/>
  <c r="BA165" i="3" s="1"/>
  <c r="BB165" i="3" s="1"/>
  <c r="BC165" i="3" s="1"/>
  <c r="BD165" i="3" s="1"/>
  <c r="BE165" i="3" s="1"/>
  <c r="BF165" i="3" s="1"/>
  <c r="BG165" i="3" s="1"/>
  <c r="BH165" i="3" s="1"/>
  <c r="BI165" i="3" s="1"/>
  <c r="BJ165" i="3" s="1"/>
  <c r="BK165" i="3" s="1"/>
  <c r="BL165" i="3" s="1"/>
  <c r="BM165" i="3" s="1"/>
  <c r="BN165" i="3" s="1"/>
  <c r="BO165" i="3" s="1"/>
  <c r="BP165" i="3" s="1"/>
  <c r="BQ165" i="3" s="1"/>
  <c r="BR165" i="3" s="1"/>
  <c r="BS165" i="3" s="1"/>
  <c r="BT165" i="3" s="1"/>
  <c r="BU165" i="3" s="1"/>
  <c r="BV165" i="3" s="1"/>
  <c r="BW165" i="3" s="1"/>
  <c r="BX165" i="3" s="1"/>
  <c r="BY165" i="3" s="1"/>
  <c r="BZ165" i="3" s="1"/>
  <c r="CA165" i="3" s="1"/>
  <c r="CB165" i="3" s="1"/>
  <c r="CC165" i="3" s="1"/>
  <c r="CD165" i="3" s="1"/>
  <c r="CE165" i="3" s="1"/>
  <c r="CF165" i="3" s="1"/>
  <c r="CG165" i="3" s="1"/>
  <c r="CH165" i="3" s="1"/>
  <c r="CI165" i="3" s="1"/>
  <c r="CJ165" i="3" s="1"/>
  <c r="CK165" i="3" s="1"/>
  <c r="CL165" i="3" s="1"/>
  <c r="CM165" i="3" s="1"/>
  <c r="CN165" i="3" s="1"/>
  <c r="CO165" i="3" s="1"/>
  <c r="CP165" i="3" s="1"/>
  <c r="CQ165" i="3" s="1"/>
  <c r="CR165" i="3" s="1"/>
  <c r="CS165" i="3" s="1"/>
  <c r="CT165" i="3" s="1"/>
  <c r="CU165" i="3" s="1"/>
  <c r="CV165" i="3" s="1"/>
  <c r="CW165" i="3" s="1"/>
  <c r="CX165" i="3" s="1"/>
  <c r="CY165" i="3" s="1"/>
  <c r="CZ165" i="3" s="1"/>
  <c r="DA165" i="3" s="1"/>
  <c r="DB165" i="3" s="1"/>
  <c r="DC165" i="3" s="1"/>
  <c r="DD165" i="3" s="1"/>
  <c r="DE165" i="3" s="1"/>
  <c r="DF165" i="3" s="1"/>
  <c r="DG165" i="3" s="1"/>
  <c r="DH165" i="3" s="1"/>
  <c r="DI165" i="3" s="1"/>
  <c r="DJ165" i="3" s="1"/>
  <c r="DK165" i="3" s="1"/>
  <c r="DL165" i="3" s="1"/>
  <c r="DM165" i="3" s="1"/>
  <c r="DN165" i="3" s="1"/>
  <c r="DO165" i="3" s="1"/>
  <c r="DP165" i="3" s="1"/>
  <c r="DQ165" i="3" s="1"/>
  <c r="DR165" i="3" s="1"/>
  <c r="DS165" i="3" s="1"/>
  <c r="DT165" i="3" s="1"/>
  <c r="DU165" i="3" s="1"/>
  <c r="DV165" i="3" s="1"/>
  <c r="DW165" i="3" s="1"/>
  <c r="DX165" i="3" s="1"/>
  <c r="DY165" i="3" s="1"/>
  <c r="DZ165" i="3" s="1"/>
  <c r="EA165" i="3" s="1"/>
  <c r="EB165" i="3" s="1"/>
  <c r="EC165" i="3" s="1"/>
  <c r="ED165" i="3" s="1"/>
  <c r="EE165" i="3" s="1"/>
  <c r="EF165" i="3" s="1"/>
  <c r="EG165" i="3" s="1"/>
  <c r="EH165" i="3" s="1"/>
  <c r="EI165" i="3" s="1"/>
  <c r="EJ165" i="3" s="1"/>
  <c r="EK165" i="3" s="1"/>
  <c r="EL165" i="3" s="1"/>
  <c r="EM165" i="3" s="1"/>
  <c r="EN165" i="3" s="1"/>
  <c r="EO165" i="3" s="1"/>
  <c r="EP165" i="3" s="1"/>
  <c r="EQ165" i="3" s="1"/>
  <c r="ER165" i="3" s="1"/>
  <c r="ES165" i="3" s="1"/>
  <c r="ET165" i="3" s="1"/>
  <c r="EU165" i="3" s="1"/>
  <c r="EV165" i="3" s="1"/>
  <c r="EW165" i="3" s="1"/>
  <c r="EX165" i="3" s="1"/>
  <c r="EY165" i="3" s="1"/>
  <c r="EZ165" i="3" s="1"/>
  <c r="FA165" i="3" s="1"/>
  <c r="FB165" i="3" s="1"/>
  <c r="FC165" i="3" s="1"/>
  <c r="FD165" i="3" s="1"/>
  <c r="FE165" i="3" s="1"/>
  <c r="FF165" i="3" s="1"/>
  <c r="FG165" i="3" s="1"/>
  <c r="FH165" i="3" s="1"/>
  <c r="FI165" i="3" s="1"/>
  <c r="FJ165" i="3" s="1"/>
  <c r="FK165" i="3" s="1"/>
  <c r="FL165" i="3" s="1"/>
  <c r="FM165" i="3" s="1"/>
  <c r="FN165" i="3" s="1"/>
  <c r="FO165" i="3" s="1"/>
  <c r="FP165" i="3" s="1"/>
  <c r="FQ165" i="3" s="1"/>
  <c r="FR165" i="3" s="1"/>
  <c r="FS165" i="3" s="1"/>
  <c r="FT165" i="3" s="1"/>
  <c r="FU165" i="3" s="1"/>
  <c r="FV165" i="3" s="1"/>
  <c r="FW165" i="3" s="1"/>
  <c r="FX165" i="3" s="1"/>
  <c r="FY165" i="3" s="1"/>
  <c r="FZ165" i="3" s="1"/>
  <c r="GA165" i="3" s="1"/>
  <c r="GB165" i="3" s="1"/>
  <c r="GC165" i="3" s="1"/>
  <c r="GD165" i="3" s="1"/>
  <c r="GE165" i="3" s="1"/>
  <c r="GF165" i="3" s="1"/>
  <c r="GG165" i="3" s="1"/>
  <c r="GH165" i="3" s="1"/>
  <c r="GI165" i="3" s="1"/>
  <c r="GJ165" i="3" s="1"/>
  <c r="GK165" i="3" s="1"/>
  <c r="GL165" i="3" s="1"/>
  <c r="GM165" i="3" s="1"/>
  <c r="GN165" i="3" s="1"/>
  <c r="GO165" i="3" s="1"/>
  <c r="GP165" i="3" s="1"/>
  <c r="GQ165" i="3" s="1"/>
  <c r="GR165" i="3" s="1"/>
  <c r="GS165" i="3" s="1"/>
  <c r="GT165" i="3" s="1"/>
  <c r="GU165" i="3" s="1"/>
  <c r="GV165" i="3" s="1"/>
  <c r="GW165" i="3" s="1"/>
  <c r="GX165" i="3" s="1"/>
  <c r="GY165" i="3" s="1"/>
  <c r="F159" i="3"/>
  <c r="G159" i="3" s="1"/>
  <c r="H159" i="3" s="1"/>
  <c r="I159" i="3" s="1"/>
  <c r="J159" i="3" s="1"/>
  <c r="K159" i="3" s="1"/>
  <c r="L159" i="3" s="1"/>
  <c r="M159" i="3" s="1"/>
  <c r="N159" i="3" s="1"/>
  <c r="O159" i="3" s="1"/>
  <c r="P159" i="3" s="1"/>
  <c r="Q159" i="3" s="1"/>
  <c r="R159" i="3" s="1"/>
  <c r="S159" i="3" s="1"/>
  <c r="T159" i="3" s="1"/>
  <c r="U159" i="3" s="1"/>
  <c r="V159" i="3" s="1"/>
  <c r="W159" i="3" s="1"/>
  <c r="X159" i="3" s="1"/>
  <c r="Y159" i="3" s="1"/>
  <c r="Z159" i="3" s="1"/>
  <c r="AA159" i="3" s="1"/>
  <c r="AB159" i="3" s="1"/>
  <c r="AC159" i="3" s="1"/>
  <c r="AD159" i="3" s="1"/>
  <c r="AE159" i="3" s="1"/>
  <c r="AF159" i="3" s="1"/>
  <c r="AG159" i="3" s="1"/>
  <c r="AH159" i="3" s="1"/>
  <c r="AI159" i="3" s="1"/>
  <c r="AJ159" i="3" s="1"/>
  <c r="AK159" i="3" s="1"/>
  <c r="AL159" i="3" s="1"/>
  <c r="AM159" i="3" s="1"/>
  <c r="AN159" i="3" s="1"/>
  <c r="AO159" i="3" s="1"/>
  <c r="AP159" i="3" s="1"/>
  <c r="AQ159" i="3" s="1"/>
  <c r="AR159" i="3" s="1"/>
  <c r="AS159" i="3" s="1"/>
  <c r="AT159" i="3" s="1"/>
  <c r="AU159" i="3" s="1"/>
  <c r="AV159" i="3" s="1"/>
  <c r="AW159" i="3" s="1"/>
  <c r="AX159" i="3" s="1"/>
  <c r="AY159" i="3" s="1"/>
  <c r="AZ159" i="3" s="1"/>
  <c r="BA159" i="3" s="1"/>
  <c r="BB159" i="3" s="1"/>
  <c r="BC159" i="3" s="1"/>
  <c r="BD159" i="3" s="1"/>
  <c r="BE159" i="3" s="1"/>
  <c r="BF159" i="3" s="1"/>
  <c r="BG159" i="3" s="1"/>
  <c r="BH159" i="3" s="1"/>
  <c r="BI159" i="3" s="1"/>
  <c r="BJ159" i="3" s="1"/>
  <c r="BK159" i="3" s="1"/>
  <c r="BL159" i="3" s="1"/>
  <c r="BM159" i="3" s="1"/>
  <c r="BN159" i="3" s="1"/>
  <c r="BO159" i="3" s="1"/>
  <c r="BP159" i="3" s="1"/>
  <c r="BQ159" i="3" s="1"/>
  <c r="BR159" i="3" s="1"/>
  <c r="BS159" i="3" s="1"/>
  <c r="BT159" i="3" s="1"/>
  <c r="BU159" i="3" s="1"/>
  <c r="BV159" i="3" s="1"/>
  <c r="BW159" i="3" s="1"/>
  <c r="BX159" i="3" s="1"/>
  <c r="BY159" i="3" s="1"/>
  <c r="BZ159" i="3" s="1"/>
  <c r="CA159" i="3" s="1"/>
  <c r="CB159" i="3" s="1"/>
  <c r="CC159" i="3" s="1"/>
  <c r="CD159" i="3" s="1"/>
  <c r="CE159" i="3" s="1"/>
  <c r="CF159" i="3" s="1"/>
  <c r="CG159" i="3" s="1"/>
  <c r="CH159" i="3" s="1"/>
  <c r="CI159" i="3" s="1"/>
  <c r="CJ159" i="3" s="1"/>
  <c r="CK159" i="3" s="1"/>
  <c r="CL159" i="3" s="1"/>
  <c r="CM159" i="3" s="1"/>
  <c r="CN159" i="3" s="1"/>
  <c r="CO159" i="3" s="1"/>
  <c r="CP159" i="3" s="1"/>
  <c r="CQ159" i="3" s="1"/>
  <c r="CR159" i="3" s="1"/>
  <c r="CS159" i="3" s="1"/>
  <c r="CT159" i="3" s="1"/>
  <c r="CU159" i="3" s="1"/>
  <c r="CV159" i="3" s="1"/>
  <c r="CW159" i="3" s="1"/>
  <c r="CX159" i="3" s="1"/>
  <c r="CY159" i="3" s="1"/>
  <c r="CZ159" i="3" s="1"/>
  <c r="DA159" i="3" s="1"/>
  <c r="DB159" i="3" s="1"/>
  <c r="DC159" i="3" s="1"/>
  <c r="DD159" i="3" s="1"/>
  <c r="DE159" i="3" s="1"/>
  <c r="DF159" i="3" s="1"/>
  <c r="DG159" i="3" s="1"/>
  <c r="DH159" i="3" s="1"/>
  <c r="DI159" i="3" s="1"/>
  <c r="DJ159" i="3" s="1"/>
  <c r="DK159" i="3" s="1"/>
  <c r="DL159" i="3" s="1"/>
  <c r="DM159" i="3" s="1"/>
  <c r="DN159" i="3" s="1"/>
  <c r="DO159" i="3" s="1"/>
  <c r="DP159" i="3" s="1"/>
  <c r="DQ159" i="3" s="1"/>
  <c r="DR159" i="3" s="1"/>
  <c r="DS159" i="3" s="1"/>
  <c r="DT159" i="3" s="1"/>
  <c r="DU159" i="3" s="1"/>
  <c r="DV159" i="3" s="1"/>
  <c r="DW159" i="3" s="1"/>
  <c r="DX159" i="3" s="1"/>
  <c r="DY159" i="3" s="1"/>
  <c r="DZ159" i="3" s="1"/>
  <c r="EA159" i="3" s="1"/>
  <c r="EB159" i="3" s="1"/>
  <c r="EC159" i="3" s="1"/>
  <c r="ED159" i="3" s="1"/>
  <c r="EE159" i="3" s="1"/>
  <c r="EF159" i="3" s="1"/>
  <c r="EG159" i="3" s="1"/>
  <c r="EH159" i="3" s="1"/>
  <c r="EI159" i="3" s="1"/>
  <c r="EJ159" i="3" s="1"/>
  <c r="EK159" i="3" s="1"/>
  <c r="EL159" i="3" s="1"/>
  <c r="EM159" i="3" s="1"/>
  <c r="EN159" i="3" s="1"/>
  <c r="EO159" i="3" s="1"/>
  <c r="EP159" i="3" s="1"/>
  <c r="EQ159" i="3" s="1"/>
  <c r="ER159" i="3" s="1"/>
  <c r="ES159" i="3" s="1"/>
  <c r="ET159" i="3" s="1"/>
  <c r="EU159" i="3" s="1"/>
  <c r="EV159" i="3" s="1"/>
  <c r="EW159" i="3" s="1"/>
  <c r="EX159" i="3" s="1"/>
  <c r="EY159" i="3" s="1"/>
  <c r="EZ159" i="3" s="1"/>
  <c r="FA159" i="3" s="1"/>
  <c r="FB159" i="3" s="1"/>
  <c r="FC159" i="3" s="1"/>
  <c r="FD159" i="3" s="1"/>
  <c r="FE159" i="3" s="1"/>
  <c r="FF159" i="3" s="1"/>
  <c r="FG159" i="3" s="1"/>
  <c r="FH159" i="3" s="1"/>
  <c r="FI159" i="3" s="1"/>
  <c r="FJ159" i="3" s="1"/>
  <c r="FK159" i="3" s="1"/>
  <c r="FL159" i="3" s="1"/>
  <c r="FM159" i="3" s="1"/>
  <c r="FN159" i="3" s="1"/>
  <c r="FO159" i="3" s="1"/>
  <c r="FP159" i="3" s="1"/>
  <c r="FQ159" i="3" s="1"/>
  <c r="FR159" i="3" s="1"/>
  <c r="FS159" i="3" s="1"/>
  <c r="FT159" i="3" s="1"/>
  <c r="FU159" i="3" s="1"/>
  <c r="FV159" i="3" s="1"/>
  <c r="FW159" i="3" s="1"/>
  <c r="FX159" i="3" s="1"/>
  <c r="FY159" i="3" s="1"/>
  <c r="FZ159" i="3" s="1"/>
  <c r="GA159" i="3" s="1"/>
  <c r="GB159" i="3" s="1"/>
  <c r="GC159" i="3" s="1"/>
  <c r="GD159" i="3" s="1"/>
  <c r="GE159" i="3" s="1"/>
  <c r="GF159" i="3" s="1"/>
  <c r="GG159" i="3" s="1"/>
  <c r="GH159" i="3" s="1"/>
  <c r="GI159" i="3" s="1"/>
  <c r="GJ159" i="3" s="1"/>
  <c r="GK159" i="3" s="1"/>
  <c r="GL159" i="3" s="1"/>
  <c r="GM159" i="3" s="1"/>
  <c r="GN159" i="3" s="1"/>
  <c r="GO159" i="3" s="1"/>
  <c r="GP159" i="3" s="1"/>
  <c r="GQ159" i="3" s="1"/>
  <c r="GR159" i="3" s="1"/>
  <c r="GS159" i="3" s="1"/>
  <c r="GT159" i="3" s="1"/>
  <c r="GU159" i="3" s="1"/>
  <c r="GV159" i="3" s="1"/>
  <c r="GW159" i="3" s="1"/>
  <c r="GX159" i="3" s="1"/>
  <c r="GY159" i="3" s="1"/>
  <c r="F160" i="3"/>
  <c r="G160" i="3" s="1"/>
  <c r="H160" i="3" s="1"/>
  <c r="I160" i="3" s="1"/>
  <c r="J160" i="3" s="1"/>
  <c r="K160" i="3" s="1"/>
  <c r="L160" i="3" s="1"/>
  <c r="M160" i="3" s="1"/>
  <c r="N160" i="3" s="1"/>
  <c r="O160" i="3" s="1"/>
  <c r="P160" i="3" s="1"/>
  <c r="Q160" i="3" s="1"/>
  <c r="R160" i="3" s="1"/>
  <c r="S160" i="3" s="1"/>
  <c r="T160" i="3" s="1"/>
  <c r="U160" i="3" s="1"/>
  <c r="V160" i="3" s="1"/>
  <c r="W160" i="3" s="1"/>
  <c r="X160" i="3" s="1"/>
  <c r="Y160" i="3" s="1"/>
  <c r="Z160" i="3" s="1"/>
  <c r="AA160" i="3" s="1"/>
  <c r="AB160" i="3" s="1"/>
  <c r="AC160" i="3" s="1"/>
  <c r="AD160" i="3" s="1"/>
  <c r="AE160" i="3" s="1"/>
  <c r="AF160" i="3" s="1"/>
  <c r="AG160" i="3" s="1"/>
  <c r="AH160" i="3" s="1"/>
  <c r="AI160" i="3" s="1"/>
  <c r="AJ160" i="3" s="1"/>
  <c r="AK160" i="3" s="1"/>
  <c r="AL160" i="3" s="1"/>
  <c r="AM160" i="3" s="1"/>
  <c r="AN160" i="3" s="1"/>
  <c r="AO160" i="3" s="1"/>
  <c r="AP160" i="3" s="1"/>
  <c r="AQ160" i="3" s="1"/>
  <c r="AR160" i="3" s="1"/>
  <c r="AS160" i="3" s="1"/>
  <c r="AT160" i="3" s="1"/>
  <c r="AU160" i="3" s="1"/>
  <c r="AV160" i="3" s="1"/>
  <c r="AW160" i="3" s="1"/>
  <c r="AX160" i="3" s="1"/>
  <c r="AY160" i="3" s="1"/>
  <c r="AZ160" i="3" s="1"/>
  <c r="BA160" i="3" s="1"/>
  <c r="BB160" i="3" s="1"/>
  <c r="BC160" i="3" s="1"/>
  <c r="BD160" i="3" s="1"/>
  <c r="BE160" i="3" s="1"/>
  <c r="BF160" i="3" s="1"/>
  <c r="BG160" i="3" s="1"/>
  <c r="BH160" i="3" s="1"/>
  <c r="BI160" i="3" s="1"/>
  <c r="BJ160" i="3" s="1"/>
  <c r="BK160" i="3" s="1"/>
  <c r="BL160" i="3" s="1"/>
  <c r="BM160" i="3" s="1"/>
  <c r="BN160" i="3" s="1"/>
  <c r="BO160" i="3" s="1"/>
  <c r="BP160" i="3" s="1"/>
  <c r="BQ160" i="3" s="1"/>
  <c r="BR160" i="3" s="1"/>
  <c r="BS160" i="3" s="1"/>
  <c r="BT160" i="3" s="1"/>
  <c r="BU160" i="3" s="1"/>
  <c r="BV160" i="3" s="1"/>
  <c r="BW160" i="3" s="1"/>
  <c r="BX160" i="3" s="1"/>
  <c r="BY160" i="3" s="1"/>
  <c r="BZ160" i="3" s="1"/>
  <c r="CA160" i="3" s="1"/>
  <c r="CB160" i="3" s="1"/>
  <c r="CC160" i="3" s="1"/>
  <c r="CD160" i="3" s="1"/>
  <c r="CE160" i="3" s="1"/>
  <c r="CF160" i="3" s="1"/>
  <c r="CG160" i="3" s="1"/>
  <c r="CH160" i="3" s="1"/>
  <c r="CI160" i="3" s="1"/>
  <c r="CJ160" i="3" s="1"/>
  <c r="CK160" i="3" s="1"/>
  <c r="CL160" i="3" s="1"/>
  <c r="CM160" i="3" s="1"/>
  <c r="CN160" i="3" s="1"/>
  <c r="CO160" i="3" s="1"/>
  <c r="CP160" i="3" s="1"/>
  <c r="CQ160" i="3" s="1"/>
  <c r="CR160" i="3" s="1"/>
  <c r="CS160" i="3" s="1"/>
  <c r="CT160" i="3" s="1"/>
  <c r="CU160" i="3" s="1"/>
  <c r="CV160" i="3" s="1"/>
  <c r="CW160" i="3" s="1"/>
  <c r="CX160" i="3" s="1"/>
  <c r="CY160" i="3" s="1"/>
  <c r="CZ160" i="3" s="1"/>
  <c r="DA160" i="3" s="1"/>
  <c r="DB160" i="3" s="1"/>
  <c r="DC160" i="3" s="1"/>
  <c r="DD160" i="3" s="1"/>
  <c r="DE160" i="3" s="1"/>
  <c r="DF160" i="3" s="1"/>
  <c r="DG160" i="3" s="1"/>
  <c r="DH160" i="3" s="1"/>
  <c r="DI160" i="3" s="1"/>
  <c r="DJ160" i="3" s="1"/>
  <c r="DK160" i="3" s="1"/>
  <c r="DL160" i="3" s="1"/>
  <c r="DM160" i="3" s="1"/>
  <c r="DN160" i="3" s="1"/>
  <c r="DO160" i="3" s="1"/>
  <c r="DP160" i="3" s="1"/>
  <c r="DQ160" i="3" s="1"/>
  <c r="DR160" i="3" s="1"/>
  <c r="DS160" i="3" s="1"/>
  <c r="DT160" i="3" s="1"/>
  <c r="DU160" i="3" s="1"/>
  <c r="DV160" i="3" s="1"/>
  <c r="DW160" i="3" s="1"/>
  <c r="DX160" i="3" s="1"/>
  <c r="DY160" i="3" s="1"/>
  <c r="DZ160" i="3" s="1"/>
  <c r="EA160" i="3" s="1"/>
  <c r="EB160" i="3" s="1"/>
  <c r="EC160" i="3" s="1"/>
  <c r="ED160" i="3" s="1"/>
  <c r="EE160" i="3" s="1"/>
  <c r="EF160" i="3" s="1"/>
  <c r="EG160" i="3" s="1"/>
  <c r="EH160" i="3" s="1"/>
  <c r="EI160" i="3" s="1"/>
  <c r="EJ160" i="3" s="1"/>
  <c r="EK160" i="3" s="1"/>
  <c r="EL160" i="3" s="1"/>
  <c r="EM160" i="3" s="1"/>
  <c r="EN160" i="3" s="1"/>
  <c r="EO160" i="3" s="1"/>
  <c r="EP160" i="3" s="1"/>
  <c r="EQ160" i="3" s="1"/>
  <c r="ER160" i="3" s="1"/>
  <c r="ES160" i="3" s="1"/>
  <c r="ET160" i="3" s="1"/>
  <c r="EU160" i="3" s="1"/>
  <c r="EV160" i="3" s="1"/>
  <c r="EW160" i="3" s="1"/>
  <c r="EX160" i="3" s="1"/>
  <c r="EY160" i="3" s="1"/>
  <c r="EZ160" i="3" s="1"/>
  <c r="FA160" i="3" s="1"/>
  <c r="FB160" i="3" s="1"/>
  <c r="FC160" i="3" s="1"/>
  <c r="FD160" i="3" s="1"/>
  <c r="FE160" i="3" s="1"/>
  <c r="FF160" i="3" s="1"/>
  <c r="FG160" i="3" s="1"/>
  <c r="FH160" i="3" s="1"/>
  <c r="FI160" i="3" s="1"/>
  <c r="FJ160" i="3" s="1"/>
  <c r="FK160" i="3" s="1"/>
  <c r="FL160" i="3" s="1"/>
  <c r="FM160" i="3" s="1"/>
  <c r="FN160" i="3" s="1"/>
  <c r="FO160" i="3" s="1"/>
  <c r="FP160" i="3" s="1"/>
  <c r="FQ160" i="3" s="1"/>
  <c r="FR160" i="3" s="1"/>
  <c r="FS160" i="3" s="1"/>
  <c r="FT160" i="3" s="1"/>
  <c r="FU160" i="3" s="1"/>
  <c r="FV160" i="3" s="1"/>
  <c r="FW160" i="3" s="1"/>
  <c r="FX160" i="3" s="1"/>
  <c r="FY160" i="3" s="1"/>
  <c r="FZ160" i="3" s="1"/>
  <c r="GA160" i="3" s="1"/>
  <c r="GB160" i="3" s="1"/>
  <c r="GC160" i="3" s="1"/>
  <c r="GD160" i="3" s="1"/>
  <c r="GE160" i="3" s="1"/>
  <c r="GF160" i="3" s="1"/>
  <c r="GG160" i="3" s="1"/>
  <c r="GH160" i="3" s="1"/>
  <c r="GI160" i="3" s="1"/>
  <c r="GJ160" i="3" s="1"/>
  <c r="GK160" i="3" s="1"/>
  <c r="GL160" i="3" s="1"/>
  <c r="GM160" i="3" s="1"/>
  <c r="GN160" i="3" s="1"/>
  <c r="GO160" i="3" s="1"/>
  <c r="GP160" i="3" s="1"/>
  <c r="GQ160" i="3" s="1"/>
  <c r="GR160" i="3" s="1"/>
  <c r="GS160" i="3" s="1"/>
  <c r="GT160" i="3" s="1"/>
  <c r="GU160" i="3" s="1"/>
  <c r="GV160" i="3" s="1"/>
  <c r="GW160" i="3" s="1"/>
  <c r="GX160" i="3" s="1"/>
  <c r="GY160" i="3" s="1"/>
  <c r="F185" i="3"/>
  <c r="G185" i="3" s="1"/>
  <c r="H185" i="3" s="1"/>
  <c r="I185" i="3" s="1"/>
  <c r="J185" i="3" s="1"/>
  <c r="K185" i="3" s="1"/>
  <c r="L185" i="3" s="1"/>
  <c r="M185" i="3" s="1"/>
  <c r="N185" i="3" s="1"/>
  <c r="O185" i="3" s="1"/>
  <c r="P185" i="3" s="1"/>
  <c r="Q185" i="3" s="1"/>
  <c r="R185" i="3" s="1"/>
  <c r="S185" i="3" s="1"/>
  <c r="T185" i="3" s="1"/>
  <c r="U185" i="3" s="1"/>
  <c r="V185" i="3" s="1"/>
  <c r="W185" i="3" s="1"/>
  <c r="X185" i="3" s="1"/>
  <c r="Y185" i="3" s="1"/>
  <c r="Z185" i="3" s="1"/>
  <c r="AA185" i="3" s="1"/>
  <c r="AB185" i="3" s="1"/>
  <c r="AC185" i="3" s="1"/>
  <c r="AD185" i="3" s="1"/>
  <c r="AE185" i="3" s="1"/>
  <c r="AF185" i="3" s="1"/>
  <c r="AG185" i="3" s="1"/>
  <c r="AH185" i="3" s="1"/>
  <c r="AI185" i="3" s="1"/>
  <c r="AJ185" i="3" s="1"/>
  <c r="AK185" i="3" s="1"/>
  <c r="AL185" i="3" s="1"/>
  <c r="AM185" i="3" s="1"/>
  <c r="AN185" i="3" s="1"/>
  <c r="AO185" i="3" s="1"/>
  <c r="AP185" i="3" s="1"/>
  <c r="AQ185" i="3" s="1"/>
  <c r="AR185" i="3" s="1"/>
  <c r="AS185" i="3" s="1"/>
  <c r="AT185" i="3" s="1"/>
  <c r="AU185" i="3" s="1"/>
  <c r="AV185" i="3" s="1"/>
  <c r="AW185" i="3" s="1"/>
  <c r="AX185" i="3" s="1"/>
  <c r="AY185" i="3" s="1"/>
  <c r="AZ185" i="3" s="1"/>
  <c r="BA185" i="3" s="1"/>
  <c r="BB185" i="3" s="1"/>
  <c r="BC185" i="3" s="1"/>
  <c r="BD185" i="3" s="1"/>
  <c r="BE185" i="3" s="1"/>
  <c r="BF185" i="3" s="1"/>
  <c r="BG185" i="3" s="1"/>
  <c r="BH185" i="3" s="1"/>
  <c r="BI185" i="3" s="1"/>
  <c r="BJ185" i="3" s="1"/>
  <c r="BK185" i="3" s="1"/>
  <c r="BL185" i="3" s="1"/>
  <c r="BM185" i="3" s="1"/>
  <c r="BN185" i="3" s="1"/>
  <c r="BO185" i="3" s="1"/>
  <c r="BP185" i="3" s="1"/>
  <c r="BQ185" i="3" s="1"/>
  <c r="BR185" i="3" s="1"/>
  <c r="BS185" i="3" s="1"/>
  <c r="BT185" i="3" s="1"/>
  <c r="BU185" i="3" s="1"/>
  <c r="BV185" i="3" s="1"/>
  <c r="BW185" i="3" s="1"/>
  <c r="BX185" i="3" s="1"/>
  <c r="BY185" i="3" s="1"/>
  <c r="BZ185" i="3" s="1"/>
  <c r="CA185" i="3" s="1"/>
  <c r="CB185" i="3" s="1"/>
  <c r="CC185" i="3" s="1"/>
  <c r="CD185" i="3" s="1"/>
  <c r="CE185" i="3" s="1"/>
  <c r="CF185" i="3" s="1"/>
  <c r="CG185" i="3" s="1"/>
  <c r="CH185" i="3" s="1"/>
  <c r="CI185" i="3" s="1"/>
  <c r="CJ185" i="3" s="1"/>
  <c r="CK185" i="3" s="1"/>
  <c r="CL185" i="3" s="1"/>
  <c r="CM185" i="3" s="1"/>
  <c r="CN185" i="3" s="1"/>
  <c r="CO185" i="3" s="1"/>
  <c r="CP185" i="3" s="1"/>
  <c r="CQ185" i="3" s="1"/>
  <c r="CR185" i="3" s="1"/>
  <c r="CS185" i="3" s="1"/>
  <c r="CT185" i="3" s="1"/>
  <c r="CU185" i="3" s="1"/>
  <c r="CV185" i="3" s="1"/>
  <c r="CW185" i="3" s="1"/>
  <c r="CX185" i="3" s="1"/>
  <c r="CY185" i="3" s="1"/>
  <c r="CZ185" i="3" s="1"/>
  <c r="DA185" i="3" s="1"/>
  <c r="DB185" i="3" s="1"/>
  <c r="DC185" i="3" s="1"/>
  <c r="DD185" i="3" s="1"/>
  <c r="DE185" i="3" s="1"/>
  <c r="DF185" i="3" s="1"/>
  <c r="DG185" i="3" s="1"/>
  <c r="DH185" i="3" s="1"/>
  <c r="DI185" i="3" s="1"/>
  <c r="DJ185" i="3" s="1"/>
  <c r="DK185" i="3" s="1"/>
  <c r="DL185" i="3" s="1"/>
  <c r="DM185" i="3" s="1"/>
  <c r="DN185" i="3" s="1"/>
  <c r="DO185" i="3" s="1"/>
  <c r="DP185" i="3" s="1"/>
  <c r="DQ185" i="3" s="1"/>
  <c r="DR185" i="3" s="1"/>
  <c r="DS185" i="3" s="1"/>
  <c r="DT185" i="3" s="1"/>
  <c r="DU185" i="3" s="1"/>
  <c r="DV185" i="3" s="1"/>
  <c r="DW185" i="3" s="1"/>
  <c r="DX185" i="3" s="1"/>
  <c r="DY185" i="3" s="1"/>
  <c r="DZ185" i="3" s="1"/>
  <c r="EA185" i="3" s="1"/>
  <c r="EB185" i="3" s="1"/>
  <c r="EC185" i="3" s="1"/>
  <c r="ED185" i="3" s="1"/>
  <c r="EE185" i="3" s="1"/>
  <c r="EF185" i="3" s="1"/>
  <c r="EG185" i="3" s="1"/>
  <c r="EH185" i="3" s="1"/>
  <c r="EI185" i="3" s="1"/>
  <c r="EJ185" i="3" s="1"/>
  <c r="EK185" i="3" s="1"/>
  <c r="EL185" i="3" s="1"/>
  <c r="EM185" i="3" s="1"/>
  <c r="EN185" i="3" s="1"/>
  <c r="EO185" i="3" s="1"/>
  <c r="EP185" i="3" s="1"/>
  <c r="EQ185" i="3" s="1"/>
  <c r="ER185" i="3" s="1"/>
  <c r="ES185" i="3" s="1"/>
  <c r="ET185" i="3" s="1"/>
  <c r="EU185" i="3" s="1"/>
  <c r="EV185" i="3" s="1"/>
  <c r="EW185" i="3" s="1"/>
  <c r="EX185" i="3" s="1"/>
  <c r="EY185" i="3" s="1"/>
  <c r="EZ185" i="3" s="1"/>
  <c r="FA185" i="3" s="1"/>
  <c r="FB185" i="3" s="1"/>
  <c r="FC185" i="3" s="1"/>
  <c r="FD185" i="3" s="1"/>
  <c r="FE185" i="3" s="1"/>
  <c r="FF185" i="3" s="1"/>
  <c r="FG185" i="3" s="1"/>
  <c r="FH185" i="3" s="1"/>
  <c r="FI185" i="3" s="1"/>
  <c r="FJ185" i="3" s="1"/>
  <c r="FK185" i="3" s="1"/>
  <c r="FL185" i="3" s="1"/>
  <c r="FM185" i="3" s="1"/>
  <c r="FN185" i="3" s="1"/>
  <c r="FO185" i="3" s="1"/>
  <c r="FP185" i="3" s="1"/>
  <c r="FQ185" i="3" s="1"/>
  <c r="FR185" i="3" s="1"/>
  <c r="FS185" i="3" s="1"/>
  <c r="FT185" i="3" s="1"/>
  <c r="FU185" i="3" s="1"/>
  <c r="FV185" i="3" s="1"/>
  <c r="FW185" i="3" s="1"/>
  <c r="FX185" i="3" s="1"/>
  <c r="FY185" i="3" s="1"/>
  <c r="FZ185" i="3" s="1"/>
  <c r="GA185" i="3" s="1"/>
  <c r="GB185" i="3" s="1"/>
  <c r="GC185" i="3" s="1"/>
  <c r="GD185" i="3" s="1"/>
  <c r="GE185" i="3" s="1"/>
  <c r="GF185" i="3" s="1"/>
  <c r="GG185" i="3" s="1"/>
  <c r="GH185" i="3" s="1"/>
  <c r="GI185" i="3" s="1"/>
  <c r="GJ185" i="3" s="1"/>
  <c r="GK185" i="3" s="1"/>
  <c r="GL185" i="3" s="1"/>
  <c r="GM185" i="3" s="1"/>
  <c r="GN185" i="3" s="1"/>
  <c r="GO185" i="3" s="1"/>
  <c r="GP185" i="3" s="1"/>
  <c r="GQ185" i="3" s="1"/>
  <c r="GR185" i="3" s="1"/>
  <c r="GS185" i="3" s="1"/>
  <c r="GT185" i="3" s="1"/>
  <c r="GU185" i="3" s="1"/>
  <c r="GV185" i="3" s="1"/>
  <c r="GW185" i="3" s="1"/>
  <c r="GX185" i="3" s="1"/>
  <c r="GY185" i="3" s="1"/>
  <c r="F145" i="3"/>
  <c r="G145" i="3" s="1"/>
  <c r="H145" i="3" s="1"/>
  <c r="I145" i="3" s="1"/>
  <c r="J145" i="3" s="1"/>
  <c r="K145" i="3" s="1"/>
  <c r="L145" i="3" s="1"/>
  <c r="M145" i="3" s="1"/>
  <c r="N145" i="3" s="1"/>
  <c r="O145" i="3" s="1"/>
  <c r="P145" i="3" s="1"/>
  <c r="Q145" i="3" s="1"/>
  <c r="R145" i="3" s="1"/>
  <c r="S145" i="3" s="1"/>
  <c r="T145" i="3" s="1"/>
  <c r="U145" i="3" s="1"/>
  <c r="V145" i="3" s="1"/>
  <c r="W145" i="3" s="1"/>
  <c r="X145" i="3" s="1"/>
  <c r="Y145" i="3" s="1"/>
  <c r="Z145" i="3" s="1"/>
  <c r="AA145" i="3" s="1"/>
  <c r="AB145" i="3" s="1"/>
  <c r="AC145" i="3" s="1"/>
  <c r="AD145" i="3" s="1"/>
  <c r="AE145" i="3" s="1"/>
  <c r="AF145" i="3" s="1"/>
  <c r="AG145" i="3" s="1"/>
  <c r="AH145" i="3" s="1"/>
  <c r="AI145" i="3" s="1"/>
  <c r="AJ145" i="3" s="1"/>
  <c r="AK145" i="3" s="1"/>
  <c r="AL145" i="3" s="1"/>
  <c r="AM145" i="3" s="1"/>
  <c r="AN145" i="3" s="1"/>
  <c r="AO145" i="3" s="1"/>
  <c r="AP145" i="3" s="1"/>
  <c r="AQ145" i="3" s="1"/>
  <c r="AR145" i="3" s="1"/>
  <c r="AS145" i="3" s="1"/>
  <c r="AT145" i="3" s="1"/>
  <c r="AU145" i="3" s="1"/>
  <c r="AV145" i="3" s="1"/>
  <c r="AW145" i="3" s="1"/>
  <c r="AX145" i="3" s="1"/>
  <c r="AY145" i="3" s="1"/>
  <c r="AZ145" i="3" s="1"/>
  <c r="BA145" i="3" s="1"/>
  <c r="BB145" i="3" s="1"/>
  <c r="BC145" i="3" s="1"/>
  <c r="BD145" i="3" s="1"/>
  <c r="BE145" i="3" s="1"/>
  <c r="BF145" i="3" s="1"/>
  <c r="BG145" i="3" s="1"/>
  <c r="BH145" i="3" s="1"/>
  <c r="BI145" i="3" s="1"/>
  <c r="BJ145" i="3" s="1"/>
  <c r="BK145" i="3" s="1"/>
  <c r="BL145" i="3" s="1"/>
  <c r="BM145" i="3" s="1"/>
  <c r="BN145" i="3" s="1"/>
  <c r="BO145" i="3" s="1"/>
  <c r="BP145" i="3" s="1"/>
  <c r="BQ145" i="3" s="1"/>
  <c r="BR145" i="3" s="1"/>
  <c r="BS145" i="3" s="1"/>
  <c r="BT145" i="3" s="1"/>
  <c r="BU145" i="3" s="1"/>
  <c r="BV145" i="3" s="1"/>
  <c r="BW145" i="3" s="1"/>
  <c r="BX145" i="3" s="1"/>
  <c r="BY145" i="3" s="1"/>
  <c r="BZ145" i="3" s="1"/>
  <c r="CA145" i="3" s="1"/>
  <c r="CB145" i="3" s="1"/>
  <c r="CC145" i="3" s="1"/>
  <c r="CD145" i="3" s="1"/>
  <c r="CE145" i="3" s="1"/>
  <c r="F167" i="3"/>
  <c r="G167" i="3" s="1"/>
  <c r="H167" i="3" s="1"/>
  <c r="I167" i="3" s="1"/>
  <c r="J167" i="3" s="1"/>
  <c r="K167" i="3" s="1"/>
  <c r="L167" i="3" s="1"/>
  <c r="M167" i="3" s="1"/>
  <c r="N167" i="3" s="1"/>
  <c r="O167" i="3" s="1"/>
  <c r="P167" i="3" s="1"/>
  <c r="Q167" i="3" s="1"/>
  <c r="R167" i="3" s="1"/>
  <c r="S167" i="3" s="1"/>
  <c r="T167" i="3" s="1"/>
  <c r="U167" i="3" s="1"/>
  <c r="V167" i="3" s="1"/>
  <c r="W167" i="3" s="1"/>
  <c r="X167" i="3" s="1"/>
  <c r="Y167" i="3" s="1"/>
  <c r="Z167" i="3" s="1"/>
  <c r="AA167" i="3" s="1"/>
  <c r="AB167" i="3" s="1"/>
  <c r="AC167" i="3" s="1"/>
  <c r="AD167" i="3" s="1"/>
  <c r="AE167" i="3" s="1"/>
  <c r="AF167" i="3" s="1"/>
  <c r="AG167" i="3" s="1"/>
  <c r="AH167" i="3" s="1"/>
  <c r="AI167" i="3" s="1"/>
  <c r="AJ167" i="3" s="1"/>
  <c r="AK167" i="3" s="1"/>
  <c r="AL167" i="3" s="1"/>
  <c r="AM167" i="3" s="1"/>
  <c r="AN167" i="3" s="1"/>
  <c r="AO167" i="3" s="1"/>
  <c r="AP167" i="3" s="1"/>
  <c r="AQ167" i="3" s="1"/>
  <c r="AR167" i="3" s="1"/>
  <c r="AS167" i="3" s="1"/>
  <c r="AT167" i="3" s="1"/>
  <c r="AU167" i="3" s="1"/>
  <c r="AV167" i="3" s="1"/>
  <c r="AW167" i="3" s="1"/>
  <c r="AX167" i="3" s="1"/>
  <c r="AY167" i="3" s="1"/>
  <c r="AZ167" i="3" s="1"/>
  <c r="BA167" i="3" s="1"/>
  <c r="BB167" i="3" s="1"/>
  <c r="BC167" i="3" s="1"/>
  <c r="BD167" i="3" s="1"/>
  <c r="BE167" i="3" s="1"/>
  <c r="BF167" i="3" s="1"/>
  <c r="BG167" i="3" s="1"/>
  <c r="BH167" i="3" s="1"/>
  <c r="BI167" i="3" s="1"/>
  <c r="BJ167" i="3" s="1"/>
  <c r="BK167" i="3" s="1"/>
  <c r="BL167" i="3" s="1"/>
  <c r="BM167" i="3" s="1"/>
  <c r="BN167" i="3" s="1"/>
  <c r="BO167" i="3" s="1"/>
  <c r="BP167" i="3" s="1"/>
  <c r="BQ167" i="3" s="1"/>
  <c r="BR167" i="3" s="1"/>
  <c r="BS167" i="3" s="1"/>
  <c r="BT167" i="3" s="1"/>
  <c r="BU167" i="3" s="1"/>
  <c r="BV167" i="3" s="1"/>
  <c r="BW167" i="3" s="1"/>
  <c r="BX167" i="3" s="1"/>
  <c r="BY167" i="3" s="1"/>
  <c r="BZ167" i="3" s="1"/>
  <c r="CA167" i="3" s="1"/>
  <c r="CB167" i="3" s="1"/>
  <c r="CC167" i="3" s="1"/>
  <c r="CD167" i="3" s="1"/>
  <c r="CE167" i="3" s="1"/>
  <c r="CF167" i="3" s="1"/>
  <c r="CG167" i="3" s="1"/>
  <c r="CH167" i="3" s="1"/>
  <c r="CI167" i="3" s="1"/>
  <c r="CJ167" i="3" s="1"/>
  <c r="CK167" i="3" s="1"/>
  <c r="CL167" i="3" s="1"/>
  <c r="CM167" i="3" s="1"/>
  <c r="CN167" i="3" s="1"/>
  <c r="CO167" i="3" s="1"/>
  <c r="CP167" i="3" s="1"/>
  <c r="CQ167" i="3" s="1"/>
  <c r="CR167" i="3" s="1"/>
  <c r="CS167" i="3" s="1"/>
  <c r="CT167" i="3" s="1"/>
  <c r="CU167" i="3" s="1"/>
  <c r="CV167" i="3" s="1"/>
  <c r="CW167" i="3" s="1"/>
  <c r="CX167" i="3" s="1"/>
  <c r="CY167" i="3" s="1"/>
  <c r="CZ167" i="3" s="1"/>
  <c r="DA167" i="3" s="1"/>
  <c r="DB167" i="3" s="1"/>
  <c r="DC167" i="3" s="1"/>
  <c r="DD167" i="3" s="1"/>
  <c r="DE167" i="3" s="1"/>
  <c r="DF167" i="3" s="1"/>
  <c r="DG167" i="3" s="1"/>
  <c r="DH167" i="3" s="1"/>
  <c r="DI167" i="3" s="1"/>
  <c r="DJ167" i="3" s="1"/>
  <c r="DK167" i="3" s="1"/>
  <c r="DL167" i="3" s="1"/>
  <c r="DM167" i="3" s="1"/>
  <c r="DN167" i="3" s="1"/>
  <c r="DO167" i="3" s="1"/>
  <c r="DP167" i="3" s="1"/>
  <c r="DQ167" i="3" s="1"/>
  <c r="DR167" i="3" s="1"/>
  <c r="DS167" i="3" s="1"/>
  <c r="DT167" i="3" s="1"/>
  <c r="DU167" i="3" s="1"/>
  <c r="DV167" i="3" s="1"/>
  <c r="DW167" i="3" s="1"/>
  <c r="DX167" i="3" s="1"/>
  <c r="DY167" i="3" s="1"/>
  <c r="DZ167" i="3" s="1"/>
  <c r="EA167" i="3" s="1"/>
  <c r="EB167" i="3" s="1"/>
  <c r="EC167" i="3" s="1"/>
  <c r="ED167" i="3" s="1"/>
  <c r="EE167" i="3" s="1"/>
  <c r="EF167" i="3" s="1"/>
  <c r="EG167" i="3" s="1"/>
  <c r="EH167" i="3" s="1"/>
  <c r="EI167" i="3" s="1"/>
  <c r="EJ167" i="3" s="1"/>
  <c r="EK167" i="3" s="1"/>
  <c r="EL167" i="3" s="1"/>
  <c r="EM167" i="3" s="1"/>
  <c r="EN167" i="3" s="1"/>
  <c r="EO167" i="3" s="1"/>
  <c r="EP167" i="3" s="1"/>
  <c r="EQ167" i="3" s="1"/>
  <c r="ER167" i="3" s="1"/>
  <c r="ES167" i="3" s="1"/>
  <c r="ET167" i="3" s="1"/>
  <c r="EU167" i="3" s="1"/>
  <c r="EV167" i="3" s="1"/>
  <c r="EW167" i="3" s="1"/>
  <c r="EX167" i="3" s="1"/>
  <c r="EY167" i="3" s="1"/>
  <c r="EZ167" i="3" s="1"/>
  <c r="FA167" i="3" s="1"/>
  <c r="FB167" i="3" s="1"/>
  <c r="FC167" i="3" s="1"/>
  <c r="FD167" i="3" s="1"/>
  <c r="FE167" i="3" s="1"/>
  <c r="FF167" i="3" s="1"/>
  <c r="FG167" i="3" s="1"/>
  <c r="FH167" i="3" s="1"/>
  <c r="FI167" i="3" s="1"/>
  <c r="FJ167" i="3" s="1"/>
  <c r="FK167" i="3" s="1"/>
  <c r="FL167" i="3" s="1"/>
  <c r="FM167" i="3" s="1"/>
  <c r="FN167" i="3" s="1"/>
  <c r="FO167" i="3" s="1"/>
  <c r="FP167" i="3" s="1"/>
  <c r="FQ167" i="3" s="1"/>
  <c r="FR167" i="3" s="1"/>
  <c r="FS167" i="3" s="1"/>
  <c r="FT167" i="3" s="1"/>
  <c r="FU167" i="3" s="1"/>
  <c r="FV167" i="3" s="1"/>
  <c r="FW167" i="3" s="1"/>
  <c r="FX167" i="3" s="1"/>
  <c r="FY167" i="3" s="1"/>
  <c r="FZ167" i="3" s="1"/>
  <c r="GA167" i="3" s="1"/>
  <c r="GB167" i="3" s="1"/>
  <c r="GC167" i="3" s="1"/>
  <c r="GD167" i="3" s="1"/>
  <c r="GE167" i="3" s="1"/>
  <c r="GF167" i="3" s="1"/>
  <c r="GG167" i="3" s="1"/>
  <c r="GH167" i="3" s="1"/>
  <c r="GI167" i="3" s="1"/>
  <c r="GJ167" i="3" s="1"/>
  <c r="GK167" i="3" s="1"/>
  <c r="GL167" i="3" s="1"/>
  <c r="GM167" i="3" s="1"/>
  <c r="GN167" i="3" s="1"/>
  <c r="GO167" i="3" s="1"/>
  <c r="GP167" i="3" s="1"/>
  <c r="GQ167" i="3" s="1"/>
  <c r="GR167" i="3" s="1"/>
  <c r="GS167" i="3" s="1"/>
  <c r="GT167" i="3" s="1"/>
  <c r="GU167" i="3" s="1"/>
  <c r="GV167" i="3" s="1"/>
  <c r="GW167" i="3" s="1"/>
  <c r="GX167" i="3" s="1"/>
  <c r="GY167" i="3" s="1"/>
  <c r="F163" i="3"/>
  <c r="G163" i="3" s="1"/>
  <c r="H163" i="3" s="1"/>
  <c r="I163" i="3" s="1"/>
  <c r="J163" i="3" s="1"/>
  <c r="K163" i="3" s="1"/>
  <c r="L163" i="3" s="1"/>
  <c r="M163" i="3" s="1"/>
  <c r="N163" i="3" s="1"/>
  <c r="O163" i="3" s="1"/>
  <c r="P163" i="3" s="1"/>
  <c r="Q163" i="3" s="1"/>
  <c r="R163" i="3" s="1"/>
  <c r="S163" i="3" s="1"/>
  <c r="T163" i="3" s="1"/>
  <c r="U163" i="3" s="1"/>
  <c r="V163" i="3" s="1"/>
  <c r="W163" i="3" s="1"/>
  <c r="X163" i="3" s="1"/>
  <c r="Y163" i="3" s="1"/>
  <c r="Z163" i="3" s="1"/>
  <c r="AA163" i="3" s="1"/>
  <c r="AB163" i="3" s="1"/>
  <c r="AC163" i="3" s="1"/>
  <c r="AD163" i="3" s="1"/>
  <c r="AE163" i="3" s="1"/>
  <c r="AF163" i="3" s="1"/>
  <c r="AG163" i="3" s="1"/>
  <c r="AH163" i="3" s="1"/>
  <c r="AI163" i="3" s="1"/>
  <c r="AJ163" i="3" s="1"/>
  <c r="AK163" i="3" s="1"/>
  <c r="AL163" i="3" s="1"/>
  <c r="AM163" i="3" s="1"/>
  <c r="AN163" i="3" s="1"/>
  <c r="AO163" i="3" s="1"/>
  <c r="AP163" i="3" s="1"/>
  <c r="AQ163" i="3" s="1"/>
  <c r="AR163" i="3" s="1"/>
  <c r="AS163" i="3" s="1"/>
  <c r="AT163" i="3" s="1"/>
  <c r="AU163" i="3" s="1"/>
  <c r="AV163" i="3" s="1"/>
  <c r="AW163" i="3" s="1"/>
  <c r="AX163" i="3" s="1"/>
  <c r="AY163" i="3" s="1"/>
  <c r="AZ163" i="3" s="1"/>
  <c r="BA163" i="3" s="1"/>
  <c r="BB163" i="3" s="1"/>
  <c r="BC163" i="3" s="1"/>
  <c r="BD163" i="3" s="1"/>
  <c r="BE163" i="3" s="1"/>
  <c r="BF163" i="3" s="1"/>
  <c r="BG163" i="3" s="1"/>
  <c r="BH163" i="3" s="1"/>
  <c r="BI163" i="3" s="1"/>
  <c r="BJ163" i="3" s="1"/>
  <c r="BK163" i="3" s="1"/>
  <c r="BL163" i="3" s="1"/>
  <c r="BM163" i="3" s="1"/>
  <c r="BN163" i="3" s="1"/>
  <c r="BO163" i="3" s="1"/>
  <c r="BP163" i="3" s="1"/>
  <c r="BQ163" i="3" s="1"/>
  <c r="BR163" i="3" s="1"/>
  <c r="BS163" i="3" s="1"/>
  <c r="BT163" i="3" s="1"/>
  <c r="BU163" i="3" s="1"/>
  <c r="BV163" i="3" s="1"/>
  <c r="BW163" i="3" s="1"/>
  <c r="BX163" i="3" s="1"/>
  <c r="BY163" i="3" s="1"/>
  <c r="BZ163" i="3" s="1"/>
  <c r="CA163" i="3" s="1"/>
  <c r="CB163" i="3" s="1"/>
  <c r="CC163" i="3" s="1"/>
  <c r="CD163" i="3" s="1"/>
  <c r="CE163" i="3" s="1"/>
  <c r="CF163" i="3" s="1"/>
  <c r="CG163" i="3" s="1"/>
  <c r="CH163" i="3" s="1"/>
  <c r="CI163" i="3" s="1"/>
  <c r="CJ163" i="3" s="1"/>
  <c r="CK163" i="3" s="1"/>
  <c r="CL163" i="3" s="1"/>
  <c r="CM163" i="3" s="1"/>
  <c r="CN163" i="3" s="1"/>
  <c r="CO163" i="3" s="1"/>
  <c r="CP163" i="3" s="1"/>
  <c r="CQ163" i="3" s="1"/>
  <c r="CR163" i="3" s="1"/>
  <c r="CS163" i="3" s="1"/>
  <c r="CT163" i="3" s="1"/>
  <c r="CU163" i="3" s="1"/>
  <c r="CV163" i="3" s="1"/>
  <c r="CW163" i="3" s="1"/>
  <c r="CX163" i="3" s="1"/>
  <c r="CY163" i="3" s="1"/>
  <c r="CZ163" i="3" s="1"/>
  <c r="DA163" i="3" s="1"/>
  <c r="DB163" i="3" s="1"/>
  <c r="DC163" i="3" s="1"/>
  <c r="DD163" i="3" s="1"/>
  <c r="DE163" i="3" s="1"/>
  <c r="DF163" i="3" s="1"/>
  <c r="DG163" i="3" s="1"/>
  <c r="DH163" i="3" s="1"/>
  <c r="DI163" i="3" s="1"/>
  <c r="DJ163" i="3" s="1"/>
  <c r="DK163" i="3" s="1"/>
  <c r="DL163" i="3" s="1"/>
  <c r="DM163" i="3" s="1"/>
  <c r="DN163" i="3" s="1"/>
  <c r="DO163" i="3" s="1"/>
  <c r="DP163" i="3" s="1"/>
  <c r="DQ163" i="3" s="1"/>
  <c r="DR163" i="3" s="1"/>
  <c r="DS163" i="3" s="1"/>
  <c r="DT163" i="3" s="1"/>
  <c r="DU163" i="3" s="1"/>
  <c r="DV163" i="3" s="1"/>
  <c r="DW163" i="3" s="1"/>
  <c r="DX163" i="3" s="1"/>
  <c r="DY163" i="3" s="1"/>
  <c r="DZ163" i="3" s="1"/>
  <c r="EA163" i="3" s="1"/>
  <c r="EB163" i="3" s="1"/>
  <c r="EC163" i="3" s="1"/>
  <c r="ED163" i="3" s="1"/>
  <c r="EE163" i="3" s="1"/>
  <c r="EF163" i="3" s="1"/>
  <c r="EG163" i="3" s="1"/>
  <c r="EH163" i="3" s="1"/>
  <c r="EI163" i="3" s="1"/>
  <c r="EJ163" i="3" s="1"/>
  <c r="EK163" i="3" s="1"/>
  <c r="EL163" i="3" s="1"/>
  <c r="EM163" i="3" s="1"/>
  <c r="EN163" i="3" s="1"/>
  <c r="EO163" i="3" s="1"/>
  <c r="EP163" i="3" s="1"/>
  <c r="EQ163" i="3" s="1"/>
  <c r="ER163" i="3" s="1"/>
  <c r="ES163" i="3" s="1"/>
  <c r="ET163" i="3" s="1"/>
  <c r="EU163" i="3" s="1"/>
  <c r="EV163" i="3" s="1"/>
  <c r="EW163" i="3" s="1"/>
  <c r="EX163" i="3" s="1"/>
  <c r="EY163" i="3" s="1"/>
  <c r="EZ163" i="3" s="1"/>
  <c r="FA163" i="3" s="1"/>
  <c r="FB163" i="3" s="1"/>
  <c r="FC163" i="3" s="1"/>
  <c r="FD163" i="3" s="1"/>
  <c r="FE163" i="3" s="1"/>
  <c r="FF163" i="3" s="1"/>
  <c r="FG163" i="3" s="1"/>
  <c r="FH163" i="3" s="1"/>
  <c r="FI163" i="3" s="1"/>
  <c r="FJ163" i="3" s="1"/>
  <c r="FK163" i="3" s="1"/>
  <c r="FL163" i="3" s="1"/>
  <c r="FM163" i="3" s="1"/>
  <c r="FN163" i="3" s="1"/>
  <c r="FO163" i="3" s="1"/>
  <c r="FP163" i="3" s="1"/>
  <c r="FQ163" i="3" s="1"/>
  <c r="FR163" i="3" s="1"/>
  <c r="FS163" i="3" s="1"/>
  <c r="FT163" i="3" s="1"/>
  <c r="FU163" i="3" s="1"/>
  <c r="FV163" i="3" s="1"/>
  <c r="FW163" i="3" s="1"/>
  <c r="FX163" i="3" s="1"/>
  <c r="FY163" i="3" s="1"/>
  <c r="FZ163" i="3" s="1"/>
  <c r="GA163" i="3" s="1"/>
  <c r="GB163" i="3" s="1"/>
  <c r="GC163" i="3" s="1"/>
  <c r="GD163" i="3" s="1"/>
  <c r="GE163" i="3" s="1"/>
  <c r="GF163" i="3" s="1"/>
  <c r="GG163" i="3" s="1"/>
  <c r="GH163" i="3" s="1"/>
  <c r="GI163" i="3" s="1"/>
  <c r="GJ163" i="3" s="1"/>
  <c r="GK163" i="3" s="1"/>
  <c r="GL163" i="3" s="1"/>
  <c r="GM163" i="3" s="1"/>
  <c r="GN163" i="3" s="1"/>
  <c r="GO163" i="3" s="1"/>
  <c r="GP163" i="3" s="1"/>
  <c r="GQ163" i="3" s="1"/>
  <c r="GR163" i="3" s="1"/>
  <c r="GS163" i="3" s="1"/>
  <c r="GT163" i="3" s="1"/>
  <c r="GU163" i="3" s="1"/>
  <c r="GV163" i="3" s="1"/>
  <c r="GW163" i="3" s="1"/>
  <c r="GX163" i="3" s="1"/>
  <c r="GY163" i="3" s="1"/>
  <c r="F152" i="3"/>
  <c r="G152" i="3" s="1"/>
  <c r="H152" i="3" s="1"/>
  <c r="I152" i="3" s="1"/>
  <c r="J152" i="3" s="1"/>
  <c r="K152" i="3" s="1"/>
  <c r="L152" i="3" s="1"/>
  <c r="M152" i="3" s="1"/>
  <c r="N152" i="3" s="1"/>
  <c r="O152" i="3" s="1"/>
  <c r="P152" i="3" s="1"/>
  <c r="Q152" i="3" s="1"/>
  <c r="R152" i="3" s="1"/>
  <c r="S152" i="3" s="1"/>
  <c r="T152" i="3" s="1"/>
  <c r="U152" i="3" s="1"/>
  <c r="V152" i="3" s="1"/>
  <c r="W152" i="3" s="1"/>
  <c r="X152" i="3" s="1"/>
  <c r="Y152" i="3" s="1"/>
  <c r="Z152" i="3" s="1"/>
  <c r="AA152" i="3" s="1"/>
  <c r="AB152" i="3" s="1"/>
  <c r="AC152" i="3" s="1"/>
  <c r="AD152" i="3" s="1"/>
  <c r="AE152" i="3" s="1"/>
  <c r="AF152" i="3" s="1"/>
  <c r="AG152" i="3" s="1"/>
  <c r="AH152" i="3" s="1"/>
  <c r="AI152" i="3" s="1"/>
  <c r="AJ152" i="3" s="1"/>
  <c r="AK152" i="3" s="1"/>
  <c r="AL152" i="3" s="1"/>
  <c r="AM152" i="3" s="1"/>
  <c r="AN152" i="3" s="1"/>
  <c r="AO152" i="3" s="1"/>
  <c r="AP152" i="3" s="1"/>
  <c r="AQ152" i="3" s="1"/>
  <c r="AR152" i="3" s="1"/>
  <c r="AS152" i="3" s="1"/>
  <c r="AT152" i="3" s="1"/>
  <c r="AU152" i="3" s="1"/>
  <c r="AV152" i="3" s="1"/>
  <c r="AW152" i="3" s="1"/>
  <c r="AX152" i="3" s="1"/>
  <c r="AY152" i="3" s="1"/>
  <c r="AZ152" i="3" s="1"/>
  <c r="BA152" i="3" s="1"/>
  <c r="BB152" i="3" s="1"/>
  <c r="BC152" i="3" s="1"/>
  <c r="BD152" i="3" s="1"/>
  <c r="BE152" i="3" s="1"/>
  <c r="BF152" i="3" s="1"/>
  <c r="BG152" i="3" s="1"/>
  <c r="BH152" i="3" s="1"/>
  <c r="BI152" i="3" s="1"/>
  <c r="BJ152" i="3" s="1"/>
  <c r="BK152" i="3" s="1"/>
  <c r="BL152" i="3" s="1"/>
  <c r="BM152" i="3" s="1"/>
  <c r="BN152" i="3" s="1"/>
  <c r="BO152" i="3" s="1"/>
  <c r="BP152" i="3" s="1"/>
  <c r="BQ152" i="3" s="1"/>
  <c r="BR152" i="3" s="1"/>
  <c r="BS152" i="3" s="1"/>
  <c r="BT152" i="3" s="1"/>
  <c r="BU152" i="3" s="1"/>
  <c r="BV152" i="3" s="1"/>
  <c r="BW152" i="3" s="1"/>
  <c r="BX152" i="3" s="1"/>
  <c r="BY152" i="3" s="1"/>
  <c r="BZ152" i="3" s="1"/>
  <c r="CA152" i="3" s="1"/>
  <c r="CB152" i="3" s="1"/>
  <c r="CC152" i="3" s="1"/>
  <c r="CD152" i="3" s="1"/>
  <c r="CE152" i="3" s="1"/>
  <c r="CF152" i="3" s="1"/>
  <c r="CG152" i="3" s="1"/>
  <c r="CH152" i="3" s="1"/>
  <c r="CI152" i="3" s="1"/>
  <c r="CJ152" i="3" s="1"/>
  <c r="CK152" i="3" s="1"/>
  <c r="CL152" i="3" s="1"/>
  <c r="CM152" i="3" s="1"/>
  <c r="CN152" i="3" s="1"/>
  <c r="CO152" i="3" s="1"/>
  <c r="CP152" i="3" s="1"/>
  <c r="CQ152" i="3" s="1"/>
  <c r="CR152" i="3" s="1"/>
  <c r="CS152" i="3" s="1"/>
  <c r="CT152" i="3" s="1"/>
  <c r="CU152" i="3" s="1"/>
  <c r="CV152" i="3" s="1"/>
  <c r="CW152" i="3" s="1"/>
  <c r="CX152" i="3" s="1"/>
  <c r="CY152" i="3" s="1"/>
  <c r="CZ152" i="3" s="1"/>
  <c r="DA152" i="3" s="1"/>
  <c r="DB152" i="3" s="1"/>
  <c r="DC152" i="3" s="1"/>
  <c r="DD152" i="3" s="1"/>
  <c r="DE152" i="3" s="1"/>
  <c r="DF152" i="3" s="1"/>
  <c r="DG152" i="3" s="1"/>
  <c r="DH152" i="3" s="1"/>
  <c r="DI152" i="3" s="1"/>
  <c r="DJ152" i="3" s="1"/>
  <c r="DK152" i="3" s="1"/>
  <c r="DL152" i="3" s="1"/>
  <c r="DM152" i="3" s="1"/>
  <c r="DN152" i="3" s="1"/>
  <c r="DO152" i="3" s="1"/>
  <c r="DP152" i="3" s="1"/>
  <c r="DQ152" i="3" s="1"/>
  <c r="DR152" i="3" s="1"/>
  <c r="DS152" i="3" s="1"/>
  <c r="DT152" i="3" s="1"/>
  <c r="DU152" i="3" s="1"/>
  <c r="DV152" i="3" s="1"/>
  <c r="DW152" i="3" s="1"/>
  <c r="DX152" i="3" s="1"/>
  <c r="DY152" i="3" s="1"/>
  <c r="DZ152" i="3" s="1"/>
  <c r="EA152" i="3" s="1"/>
  <c r="EB152" i="3" s="1"/>
  <c r="EC152" i="3" s="1"/>
  <c r="ED152" i="3" s="1"/>
  <c r="EE152" i="3" s="1"/>
  <c r="EF152" i="3" s="1"/>
  <c r="EG152" i="3" s="1"/>
  <c r="EH152" i="3" s="1"/>
  <c r="EI152" i="3" s="1"/>
  <c r="EJ152" i="3" s="1"/>
  <c r="EK152" i="3" s="1"/>
  <c r="EL152" i="3" s="1"/>
  <c r="EM152" i="3" s="1"/>
  <c r="EN152" i="3" s="1"/>
  <c r="EO152" i="3" s="1"/>
  <c r="EP152" i="3" s="1"/>
  <c r="EQ152" i="3" s="1"/>
  <c r="ER152" i="3" s="1"/>
  <c r="ES152" i="3" s="1"/>
  <c r="ET152" i="3" s="1"/>
  <c r="EU152" i="3" s="1"/>
  <c r="EV152" i="3" s="1"/>
  <c r="EW152" i="3" s="1"/>
  <c r="EX152" i="3" s="1"/>
  <c r="EY152" i="3" s="1"/>
  <c r="EZ152" i="3" s="1"/>
  <c r="FA152" i="3" s="1"/>
  <c r="FB152" i="3" s="1"/>
  <c r="FC152" i="3" s="1"/>
  <c r="FD152" i="3" s="1"/>
  <c r="FE152" i="3" s="1"/>
  <c r="FF152" i="3" s="1"/>
  <c r="FG152" i="3" s="1"/>
  <c r="FH152" i="3" s="1"/>
  <c r="FI152" i="3" s="1"/>
  <c r="FJ152" i="3" s="1"/>
  <c r="FK152" i="3" s="1"/>
  <c r="FL152" i="3" s="1"/>
  <c r="FM152" i="3" s="1"/>
  <c r="FN152" i="3" s="1"/>
  <c r="FO152" i="3" s="1"/>
  <c r="FP152" i="3" s="1"/>
  <c r="FQ152" i="3" s="1"/>
  <c r="FR152" i="3" s="1"/>
  <c r="FS152" i="3" s="1"/>
  <c r="FT152" i="3" s="1"/>
  <c r="FU152" i="3" s="1"/>
  <c r="FV152" i="3" s="1"/>
  <c r="FW152" i="3" s="1"/>
  <c r="FX152" i="3" s="1"/>
  <c r="FY152" i="3" s="1"/>
  <c r="FZ152" i="3" s="1"/>
  <c r="GA152" i="3" s="1"/>
  <c r="GB152" i="3" s="1"/>
  <c r="GC152" i="3" s="1"/>
  <c r="GD152" i="3" s="1"/>
  <c r="GE152" i="3" s="1"/>
  <c r="GF152" i="3" s="1"/>
  <c r="GG152" i="3" s="1"/>
  <c r="GH152" i="3" s="1"/>
  <c r="GI152" i="3" s="1"/>
  <c r="GJ152" i="3" s="1"/>
  <c r="GK152" i="3" s="1"/>
  <c r="GL152" i="3" s="1"/>
  <c r="GM152" i="3" s="1"/>
  <c r="GN152" i="3" s="1"/>
  <c r="GO152" i="3" s="1"/>
  <c r="GP152" i="3" s="1"/>
  <c r="GQ152" i="3" s="1"/>
  <c r="GR152" i="3" s="1"/>
  <c r="GS152" i="3" s="1"/>
  <c r="GT152" i="3" s="1"/>
  <c r="GU152" i="3" s="1"/>
  <c r="GV152" i="3" s="1"/>
  <c r="GW152" i="3" s="1"/>
  <c r="GX152" i="3" s="1"/>
  <c r="GY152" i="3" s="1"/>
  <c r="F155" i="3"/>
  <c r="G155" i="3" s="1"/>
  <c r="H155" i="3" s="1"/>
  <c r="I155" i="3" s="1"/>
  <c r="J155" i="3" s="1"/>
  <c r="K155" i="3" s="1"/>
  <c r="L155" i="3" s="1"/>
  <c r="M155" i="3" s="1"/>
  <c r="N155" i="3" s="1"/>
  <c r="O155" i="3" s="1"/>
  <c r="P155" i="3" s="1"/>
  <c r="Q155" i="3" s="1"/>
  <c r="R155" i="3" s="1"/>
  <c r="S155" i="3" s="1"/>
  <c r="T155" i="3" s="1"/>
  <c r="U155" i="3" s="1"/>
  <c r="V155" i="3" s="1"/>
  <c r="W155" i="3" s="1"/>
  <c r="X155" i="3" s="1"/>
  <c r="Y155" i="3" s="1"/>
  <c r="Z155" i="3" s="1"/>
  <c r="AA155" i="3" s="1"/>
  <c r="AB155" i="3" s="1"/>
  <c r="AC155" i="3" s="1"/>
  <c r="AD155" i="3" s="1"/>
  <c r="AE155" i="3" s="1"/>
  <c r="AF155" i="3" s="1"/>
  <c r="AG155" i="3" s="1"/>
  <c r="AH155" i="3" s="1"/>
  <c r="AI155" i="3" s="1"/>
  <c r="AJ155" i="3" s="1"/>
  <c r="AK155" i="3" s="1"/>
  <c r="AL155" i="3" s="1"/>
  <c r="AM155" i="3" s="1"/>
  <c r="AN155" i="3" s="1"/>
  <c r="AO155" i="3" s="1"/>
  <c r="AP155" i="3" s="1"/>
  <c r="AQ155" i="3" s="1"/>
  <c r="AR155" i="3" s="1"/>
  <c r="AS155" i="3" s="1"/>
  <c r="AT155" i="3" s="1"/>
  <c r="AU155" i="3" s="1"/>
  <c r="AV155" i="3" s="1"/>
  <c r="AW155" i="3" s="1"/>
  <c r="AX155" i="3" s="1"/>
  <c r="AY155" i="3" s="1"/>
  <c r="AZ155" i="3" s="1"/>
  <c r="BA155" i="3" s="1"/>
  <c r="BB155" i="3" s="1"/>
  <c r="BC155" i="3" s="1"/>
  <c r="BD155" i="3" s="1"/>
  <c r="BE155" i="3" s="1"/>
  <c r="BF155" i="3" s="1"/>
  <c r="BG155" i="3" s="1"/>
  <c r="BH155" i="3" s="1"/>
  <c r="BI155" i="3" s="1"/>
  <c r="BJ155" i="3" s="1"/>
  <c r="BK155" i="3" s="1"/>
  <c r="BL155" i="3" s="1"/>
  <c r="BM155" i="3" s="1"/>
  <c r="BN155" i="3" s="1"/>
  <c r="BO155" i="3" s="1"/>
  <c r="BP155" i="3" s="1"/>
  <c r="BQ155" i="3" s="1"/>
  <c r="BR155" i="3" s="1"/>
  <c r="BS155" i="3" s="1"/>
  <c r="BT155" i="3" s="1"/>
  <c r="BU155" i="3" s="1"/>
  <c r="BV155" i="3" s="1"/>
  <c r="BW155" i="3" s="1"/>
  <c r="BX155" i="3" s="1"/>
  <c r="BY155" i="3" s="1"/>
  <c r="BZ155" i="3" s="1"/>
  <c r="CA155" i="3" s="1"/>
  <c r="CB155" i="3" s="1"/>
  <c r="CC155" i="3" s="1"/>
  <c r="CD155" i="3" s="1"/>
  <c r="CE155" i="3" s="1"/>
  <c r="CF155" i="3" s="1"/>
  <c r="CG155" i="3" s="1"/>
  <c r="CH155" i="3" s="1"/>
  <c r="CI155" i="3" s="1"/>
  <c r="CJ155" i="3" s="1"/>
  <c r="CK155" i="3" s="1"/>
  <c r="CL155" i="3" s="1"/>
  <c r="CM155" i="3" s="1"/>
  <c r="CN155" i="3" s="1"/>
  <c r="CO155" i="3" s="1"/>
  <c r="CP155" i="3" s="1"/>
  <c r="CQ155" i="3" s="1"/>
  <c r="CR155" i="3" s="1"/>
  <c r="CS155" i="3" s="1"/>
  <c r="CT155" i="3" s="1"/>
  <c r="CU155" i="3" s="1"/>
  <c r="CV155" i="3" s="1"/>
  <c r="CW155" i="3" s="1"/>
  <c r="CX155" i="3" s="1"/>
  <c r="CY155" i="3" s="1"/>
  <c r="CZ155" i="3" s="1"/>
  <c r="DA155" i="3" s="1"/>
  <c r="DB155" i="3" s="1"/>
  <c r="DC155" i="3" s="1"/>
  <c r="DD155" i="3" s="1"/>
  <c r="DE155" i="3" s="1"/>
  <c r="DF155" i="3" s="1"/>
  <c r="DG155" i="3" s="1"/>
  <c r="DH155" i="3" s="1"/>
  <c r="DI155" i="3" s="1"/>
  <c r="DJ155" i="3" s="1"/>
  <c r="DK155" i="3" s="1"/>
  <c r="DL155" i="3" s="1"/>
  <c r="DM155" i="3" s="1"/>
  <c r="DN155" i="3" s="1"/>
  <c r="DO155" i="3" s="1"/>
  <c r="DP155" i="3" s="1"/>
  <c r="DQ155" i="3" s="1"/>
  <c r="DR155" i="3" s="1"/>
  <c r="DS155" i="3" s="1"/>
  <c r="DT155" i="3" s="1"/>
  <c r="DU155" i="3" s="1"/>
  <c r="DV155" i="3" s="1"/>
  <c r="DW155" i="3" s="1"/>
  <c r="DX155" i="3" s="1"/>
  <c r="DY155" i="3" s="1"/>
  <c r="DZ155" i="3" s="1"/>
  <c r="EA155" i="3" s="1"/>
  <c r="EB155" i="3" s="1"/>
  <c r="EC155" i="3" s="1"/>
  <c r="ED155" i="3" s="1"/>
  <c r="EE155" i="3" s="1"/>
  <c r="EF155" i="3" s="1"/>
  <c r="EG155" i="3" s="1"/>
  <c r="EH155" i="3" s="1"/>
  <c r="EI155" i="3" s="1"/>
  <c r="EJ155" i="3" s="1"/>
  <c r="EK155" i="3" s="1"/>
  <c r="EL155" i="3" s="1"/>
  <c r="EM155" i="3" s="1"/>
  <c r="EN155" i="3" s="1"/>
  <c r="EO155" i="3" s="1"/>
  <c r="EP155" i="3" s="1"/>
  <c r="EQ155" i="3" s="1"/>
  <c r="ER155" i="3" s="1"/>
  <c r="ES155" i="3" s="1"/>
  <c r="ET155" i="3" s="1"/>
  <c r="EU155" i="3" s="1"/>
  <c r="EV155" i="3" s="1"/>
  <c r="EW155" i="3" s="1"/>
  <c r="EX155" i="3" s="1"/>
  <c r="EY155" i="3" s="1"/>
  <c r="EZ155" i="3" s="1"/>
  <c r="FA155" i="3" s="1"/>
  <c r="FB155" i="3" s="1"/>
  <c r="FC155" i="3" s="1"/>
  <c r="FD155" i="3" s="1"/>
  <c r="FE155" i="3" s="1"/>
  <c r="FF155" i="3" s="1"/>
  <c r="FG155" i="3" s="1"/>
  <c r="FH155" i="3" s="1"/>
  <c r="FI155" i="3" s="1"/>
  <c r="FJ155" i="3" s="1"/>
  <c r="FK155" i="3" s="1"/>
  <c r="FL155" i="3" s="1"/>
  <c r="FM155" i="3" s="1"/>
  <c r="FN155" i="3" s="1"/>
  <c r="FO155" i="3" s="1"/>
  <c r="FP155" i="3" s="1"/>
  <c r="FQ155" i="3" s="1"/>
  <c r="FR155" i="3" s="1"/>
  <c r="FS155" i="3" s="1"/>
  <c r="FT155" i="3" s="1"/>
  <c r="FU155" i="3" s="1"/>
  <c r="FV155" i="3" s="1"/>
  <c r="FW155" i="3" s="1"/>
  <c r="FX155" i="3" s="1"/>
  <c r="FY155" i="3" s="1"/>
  <c r="FZ155" i="3" s="1"/>
  <c r="GA155" i="3" s="1"/>
  <c r="GB155" i="3" s="1"/>
  <c r="GC155" i="3" s="1"/>
  <c r="GD155" i="3" s="1"/>
  <c r="GE155" i="3" s="1"/>
  <c r="GF155" i="3" s="1"/>
  <c r="GG155" i="3" s="1"/>
  <c r="GH155" i="3" s="1"/>
  <c r="GI155" i="3" s="1"/>
  <c r="GJ155" i="3" s="1"/>
  <c r="GK155" i="3" s="1"/>
  <c r="GL155" i="3" s="1"/>
  <c r="GM155" i="3" s="1"/>
  <c r="GN155" i="3" s="1"/>
  <c r="GO155" i="3" s="1"/>
  <c r="GP155" i="3" s="1"/>
  <c r="GQ155" i="3" s="1"/>
  <c r="GR155" i="3" s="1"/>
  <c r="GS155" i="3" s="1"/>
  <c r="GT155" i="3" s="1"/>
  <c r="GU155" i="3" s="1"/>
  <c r="GV155" i="3" s="1"/>
  <c r="GW155" i="3" s="1"/>
  <c r="GX155" i="3" s="1"/>
  <c r="GY155" i="3" s="1"/>
  <c r="F166" i="3"/>
  <c r="G166" i="3" s="1"/>
  <c r="H166" i="3" s="1"/>
  <c r="I166" i="3" s="1"/>
  <c r="J166" i="3" s="1"/>
  <c r="K166" i="3" s="1"/>
  <c r="L166" i="3" s="1"/>
  <c r="M166" i="3" s="1"/>
  <c r="N166" i="3" s="1"/>
  <c r="O166" i="3" s="1"/>
  <c r="P166" i="3" s="1"/>
  <c r="Q166" i="3" s="1"/>
  <c r="R166" i="3" s="1"/>
  <c r="S166" i="3" s="1"/>
  <c r="T166" i="3" s="1"/>
  <c r="U166" i="3" s="1"/>
  <c r="V166" i="3" s="1"/>
  <c r="W166" i="3" s="1"/>
  <c r="X166" i="3" s="1"/>
  <c r="Y166" i="3" s="1"/>
  <c r="Z166" i="3" s="1"/>
  <c r="AA166" i="3" s="1"/>
  <c r="AB166" i="3" s="1"/>
  <c r="AC166" i="3" s="1"/>
  <c r="AD166" i="3" s="1"/>
  <c r="AE166" i="3" s="1"/>
  <c r="AF166" i="3" s="1"/>
  <c r="AG166" i="3" s="1"/>
  <c r="AH166" i="3" s="1"/>
  <c r="AI166" i="3" s="1"/>
  <c r="AJ166" i="3" s="1"/>
  <c r="AK166" i="3" s="1"/>
  <c r="AL166" i="3" s="1"/>
  <c r="AM166" i="3" s="1"/>
  <c r="AN166" i="3" s="1"/>
  <c r="AO166" i="3" s="1"/>
  <c r="AP166" i="3" s="1"/>
  <c r="AQ166" i="3" s="1"/>
  <c r="AR166" i="3" s="1"/>
  <c r="AS166" i="3" s="1"/>
  <c r="AT166" i="3" s="1"/>
  <c r="AU166" i="3" s="1"/>
  <c r="AV166" i="3" s="1"/>
  <c r="AW166" i="3" s="1"/>
  <c r="AX166" i="3" s="1"/>
  <c r="AY166" i="3" s="1"/>
  <c r="AZ166" i="3" s="1"/>
  <c r="BA166" i="3" s="1"/>
  <c r="BB166" i="3" s="1"/>
  <c r="BC166" i="3" s="1"/>
  <c r="BD166" i="3" s="1"/>
  <c r="BE166" i="3" s="1"/>
  <c r="BF166" i="3" s="1"/>
  <c r="BG166" i="3" s="1"/>
  <c r="BH166" i="3" s="1"/>
  <c r="BI166" i="3" s="1"/>
  <c r="BJ166" i="3" s="1"/>
  <c r="BK166" i="3" s="1"/>
  <c r="BL166" i="3" s="1"/>
  <c r="BM166" i="3" s="1"/>
  <c r="BN166" i="3" s="1"/>
  <c r="BO166" i="3" s="1"/>
  <c r="BP166" i="3" s="1"/>
  <c r="BQ166" i="3" s="1"/>
  <c r="BR166" i="3" s="1"/>
  <c r="BS166" i="3" s="1"/>
  <c r="BT166" i="3" s="1"/>
  <c r="BU166" i="3" s="1"/>
  <c r="BV166" i="3" s="1"/>
  <c r="BW166" i="3" s="1"/>
  <c r="BX166" i="3" s="1"/>
  <c r="BY166" i="3" s="1"/>
  <c r="BZ166" i="3" s="1"/>
  <c r="CA166" i="3" s="1"/>
  <c r="CB166" i="3" s="1"/>
  <c r="CC166" i="3" s="1"/>
  <c r="CD166" i="3" s="1"/>
  <c r="CE166" i="3" s="1"/>
  <c r="CF166" i="3" s="1"/>
  <c r="CG166" i="3" s="1"/>
  <c r="CH166" i="3" s="1"/>
  <c r="CI166" i="3" s="1"/>
  <c r="CJ166" i="3" s="1"/>
  <c r="CK166" i="3" s="1"/>
  <c r="CL166" i="3" s="1"/>
  <c r="CM166" i="3" s="1"/>
  <c r="CN166" i="3" s="1"/>
  <c r="CO166" i="3" s="1"/>
  <c r="CP166" i="3" s="1"/>
  <c r="CQ166" i="3" s="1"/>
  <c r="CR166" i="3" s="1"/>
  <c r="CS166" i="3" s="1"/>
  <c r="CT166" i="3" s="1"/>
  <c r="CU166" i="3" s="1"/>
  <c r="CV166" i="3" s="1"/>
  <c r="CW166" i="3" s="1"/>
  <c r="CX166" i="3" s="1"/>
  <c r="CY166" i="3" s="1"/>
  <c r="CZ166" i="3" s="1"/>
  <c r="DA166" i="3" s="1"/>
  <c r="DB166" i="3" s="1"/>
  <c r="DC166" i="3" s="1"/>
  <c r="DD166" i="3" s="1"/>
  <c r="DE166" i="3" s="1"/>
  <c r="DF166" i="3" s="1"/>
  <c r="DG166" i="3" s="1"/>
  <c r="DH166" i="3" s="1"/>
  <c r="DI166" i="3" s="1"/>
  <c r="DJ166" i="3" s="1"/>
  <c r="DK166" i="3" s="1"/>
  <c r="DL166" i="3" s="1"/>
  <c r="DM166" i="3" s="1"/>
  <c r="DN166" i="3" s="1"/>
  <c r="DO166" i="3" s="1"/>
  <c r="DP166" i="3" s="1"/>
  <c r="DQ166" i="3" s="1"/>
  <c r="DR166" i="3" s="1"/>
  <c r="DS166" i="3" s="1"/>
  <c r="DT166" i="3" s="1"/>
  <c r="DU166" i="3" s="1"/>
  <c r="DV166" i="3" s="1"/>
  <c r="DW166" i="3" s="1"/>
  <c r="DX166" i="3" s="1"/>
  <c r="DY166" i="3" s="1"/>
  <c r="DZ166" i="3" s="1"/>
  <c r="EA166" i="3" s="1"/>
  <c r="EB166" i="3" s="1"/>
  <c r="EC166" i="3" s="1"/>
  <c r="ED166" i="3" s="1"/>
  <c r="EE166" i="3" s="1"/>
  <c r="EF166" i="3" s="1"/>
  <c r="EG166" i="3" s="1"/>
  <c r="EH166" i="3" s="1"/>
  <c r="EI166" i="3" s="1"/>
  <c r="EJ166" i="3" s="1"/>
  <c r="EK166" i="3" s="1"/>
  <c r="EL166" i="3" s="1"/>
  <c r="EM166" i="3" s="1"/>
  <c r="EN166" i="3" s="1"/>
  <c r="EO166" i="3" s="1"/>
  <c r="EP166" i="3" s="1"/>
  <c r="EQ166" i="3" s="1"/>
  <c r="ER166" i="3" s="1"/>
  <c r="ES166" i="3" s="1"/>
  <c r="ET166" i="3" s="1"/>
  <c r="EU166" i="3" s="1"/>
  <c r="EV166" i="3" s="1"/>
  <c r="EW166" i="3" s="1"/>
  <c r="EX166" i="3" s="1"/>
  <c r="EY166" i="3" s="1"/>
  <c r="EZ166" i="3" s="1"/>
  <c r="FA166" i="3" s="1"/>
  <c r="FB166" i="3" s="1"/>
  <c r="FC166" i="3" s="1"/>
  <c r="FD166" i="3" s="1"/>
  <c r="FE166" i="3" s="1"/>
  <c r="FF166" i="3" s="1"/>
  <c r="FG166" i="3" s="1"/>
  <c r="FH166" i="3" s="1"/>
  <c r="FI166" i="3" s="1"/>
  <c r="FJ166" i="3" s="1"/>
  <c r="FK166" i="3" s="1"/>
  <c r="FL166" i="3" s="1"/>
  <c r="FM166" i="3" s="1"/>
  <c r="FN166" i="3" s="1"/>
  <c r="FO166" i="3" s="1"/>
  <c r="FP166" i="3" s="1"/>
  <c r="FQ166" i="3" s="1"/>
  <c r="FR166" i="3" s="1"/>
  <c r="FS166" i="3" s="1"/>
  <c r="FT166" i="3" s="1"/>
  <c r="FU166" i="3" s="1"/>
  <c r="FV166" i="3" s="1"/>
  <c r="FW166" i="3" s="1"/>
  <c r="FX166" i="3" s="1"/>
  <c r="FY166" i="3" s="1"/>
  <c r="FZ166" i="3" s="1"/>
  <c r="GA166" i="3" s="1"/>
  <c r="GB166" i="3" s="1"/>
  <c r="GC166" i="3" s="1"/>
  <c r="GD166" i="3" s="1"/>
  <c r="GE166" i="3" s="1"/>
  <c r="GF166" i="3" s="1"/>
  <c r="GG166" i="3" s="1"/>
  <c r="GH166" i="3" s="1"/>
  <c r="GI166" i="3" s="1"/>
  <c r="GJ166" i="3" s="1"/>
  <c r="GK166" i="3" s="1"/>
  <c r="GL166" i="3" s="1"/>
  <c r="GM166" i="3" s="1"/>
  <c r="GN166" i="3" s="1"/>
  <c r="GO166" i="3" s="1"/>
  <c r="GP166" i="3" s="1"/>
  <c r="GQ166" i="3" s="1"/>
  <c r="GR166" i="3" s="1"/>
  <c r="GS166" i="3" s="1"/>
  <c r="GT166" i="3" s="1"/>
  <c r="GU166" i="3" s="1"/>
  <c r="GV166" i="3" s="1"/>
  <c r="GW166" i="3" s="1"/>
  <c r="GX166" i="3" s="1"/>
  <c r="GY166" i="3" s="1"/>
  <c r="F168" i="3"/>
  <c r="G168" i="3" s="1"/>
  <c r="H168" i="3" s="1"/>
  <c r="I168" i="3" s="1"/>
  <c r="J168" i="3" s="1"/>
  <c r="K168" i="3" s="1"/>
  <c r="L168" i="3" s="1"/>
  <c r="M168" i="3" s="1"/>
  <c r="N168" i="3" s="1"/>
  <c r="O168" i="3" s="1"/>
  <c r="P168" i="3" s="1"/>
  <c r="Q168" i="3" s="1"/>
  <c r="R168" i="3" s="1"/>
  <c r="S168" i="3" s="1"/>
  <c r="T168" i="3" s="1"/>
  <c r="U168" i="3" s="1"/>
  <c r="V168" i="3" s="1"/>
  <c r="W168" i="3" s="1"/>
  <c r="X168" i="3" s="1"/>
  <c r="Y168" i="3" s="1"/>
  <c r="Z168" i="3" s="1"/>
  <c r="AA168" i="3" s="1"/>
  <c r="AB168" i="3" s="1"/>
  <c r="AC168" i="3" s="1"/>
  <c r="AD168" i="3" s="1"/>
  <c r="AE168" i="3" s="1"/>
  <c r="AF168" i="3" s="1"/>
  <c r="AG168" i="3" s="1"/>
  <c r="AH168" i="3" s="1"/>
  <c r="AI168" i="3" s="1"/>
  <c r="AJ168" i="3" s="1"/>
  <c r="AK168" i="3" s="1"/>
  <c r="AL168" i="3" s="1"/>
  <c r="AM168" i="3" s="1"/>
  <c r="AN168" i="3" s="1"/>
  <c r="AO168" i="3" s="1"/>
  <c r="AP168" i="3" s="1"/>
  <c r="AQ168" i="3" s="1"/>
  <c r="AR168" i="3" s="1"/>
  <c r="AS168" i="3" s="1"/>
  <c r="AT168" i="3" s="1"/>
  <c r="AU168" i="3" s="1"/>
  <c r="AV168" i="3" s="1"/>
  <c r="AW168" i="3" s="1"/>
  <c r="AX168" i="3" s="1"/>
  <c r="AY168" i="3" s="1"/>
  <c r="AZ168" i="3" s="1"/>
  <c r="BA168" i="3" s="1"/>
  <c r="BB168" i="3" s="1"/>
  <c r="BC168" i="3" s="1"/>
  <c r="BD168" i="3" s="1"/>
  <c r="BE168" i="3" s="1"/>
  <c r="BF168" i="3" s="1"/>
  <c r="BG168" i="3" s="1"/>
  <c r="BH168" i="3" s="1"/>
  <c r="BI168" i="3" s="1"/>
  <c r="BJ168" i="3" s="1"/>
  <c r="BK168" i="3" s="1"/>
  <c r="BL168" i="3" s="1"/>
  <c r="BM168" i="3" s="1"/>
  <c r="BN168" i="3" s="1"/>
  <c r="BO168" i="3" s="1"/>
  <c r="BP168" i="3" s="1"/>
  <c r="BQ168" i="3" s="1"/>
  <c r="BR168" i="3" s="1"/>
  <c r="BS168" i="3" s="1"/>
  <c r="BT168" i="3" s="1"/>
  <c r="BU168" i="3" s="1"/>
  <c r="BV168" i="3" s="1"/>
  <c r="BW168" i="3" s="1"/>
  <c r="BX168" i="3" s="1"/>
  <c r="BY168" i="3" s="1"/>
  <c r="BZ168" i="3" s="1"/>
  <c r="CA168" i="3" s="1"/>
  <c r="CB168" i="3" s="1"/>
  <c r="CC168" i="3" s="1"/>
  <c r="CD168" i="3" s="1"/>
  <c r="CE168" i="3" s="1"/>
  <c r="CF168" i="3" s="1"/>
  <c r="CG168" i="3" s="1"/>
  <c r="CH168" i="3" s="1"/>
  <c r="CI168" i="3" s="1"/>
  <c r="CJ168" i="3" s="1"/>
  <c r="CK168" i="3" s="1"/>
  <c r="CL168" i="3" s="1"/>
  <c r="CM168" i="3" s="1"/>
  <c r="CN168" i="3" s="1"/>
  <c r="CO168" i="3" s="1"/>
  <c r="CP168" i="3" s="1"/>
  <c r="CQ168" i="3" s="1"/>
  <c r="CR168" i="3" s="1"/>
  <c r="CS168" i="3" s="1"/>
  <c r="CT168" i="3" s="1"/>
  <c r="CU168" i="3" s="1"/>
  <c r="CV168" i="3" s="1"/>
  <c r="CW168" i="3" s="1"/>
  <c r="CX168" i="3" s="1"/>
  <c r="CY168" i="3" s="1"/>
  <c r="CZ168" i="3" s="1"/>
  <c r="DA168" i="3" s="1"/>
  <c r="DB168" i="3" s="1"/>
  <c r="DC168" i="3" s="1"/>
  <c r="DD168" i="3" s="1"/>
  <c r="DE168" i="3" s="1"/>
  <c r="DF168" i="3" s="1"/>
  <c r="DG168" i="3" s="1"/>
  <c r="DH168" i="3" s="1"/>
  <c r="DI168" i="3" s="1"/>
  <c r="DJ168" i="3" s="1"/>
  <c r="DK168" i="3" s="1"/>
  <c r="DL168" i="3" s="1"/>
  <c r="DM168" i="3" s="1"/>
  <c r="DN168" i="3" s="1"/>
  <c r="DO168" i="3" s="1"/>
  <c r="DP168" i="3" s="1"/>
  <c r="DQ168" i="3" s="1"/>
  <c r="DR168" i="3" s="1"/>
  <c r="DS168" i="3" s="1"/>
  <c r="DT168" i="3" s="1"/>
  <c r="DU168" i="3" s="1"/>
  <c r="DV168" i="3" s="1"/>
  <c r="DW168" i="3" s="1"/>
  <c r="DX168" i="3" s="1"/>
  <c r="DY168" i="3" s="1"/>
  <c r="DZ168" i="3" s="1"/>
  <c r="EA168" i="3" s="1"/>
  <c r="EB168" i="3" s="1"/>
  <c r="EC168" i="3" s="1"/>
  <c r="ED168" i="3" s="1"/>
  <c r="EE168" i="3" s="1"/>
  <c r="EF168" i="3" s="1"/>
  <c r="EG168" i="3" s="1"/>
  <c r="EH168" i="3" s="1"/>
  <c r="EI168" i="3" s="1"/>
  <c r="EJ168" i="3" s="1"/>
  <c r="EK168" i="3" s="1"/>
  <c r="EL168" i="3" s="1"/>
  <c r="EM168" i="3" s="1"/>
  <c r="EN168" i="3" s="1"/>
  <c r="EO168" i="3" s="1"/>
  <c r="EP168" i="3" s="1"/>
  <c r="EQ168" i="3" s="1"/>
  <c r="ER168" i="3" s="1"/>
  <c r="ES168" i="3" s="1"/>
  <c r="ET168" i="3" s="1"/>
  <c r="EU168" i="3" s="1"/>
  <c r="EV168" i="3" s="1"/>
  <c r="EW168" i="3" s="1"/>
  <c r="EX168" i="3" s="1"/>
  <c r="EY168" i="3" s="1"/>
  <c r="EZ168" i="3" s="1"/>
  <c r="FA168" i="3" s="1"/>
  <c r="FB168" i="3" s="1"/>
  <c r="FC168" i="3" s="1"/>
  <c r="FD168" i="3" s="1"/>
  <c r="FE168" i="3" s="1"/>
  <c r="FF168" i="3" s="1"/>
  <c r="FG168" i="3" s="1"/>
  <c r="FH168" i="3" s="1"/>
  <c r="FI168" i="3" s="1"/>
  <c r="FJ168" i="3" s="1"/>
  <c r="FK168" i="3" s="1"/>
  <c r="FL168" i="3" s="1"/>
  <c r="FM168" i="3" s="1"/>
  <c r="FN168" i="3" s="1"/>
  <c r="FO168" i="3" s="1"/>
  <c r="FP168" i="3" s="1"/>
  <c r="FQ168" i="3" s="1"/>
  <c r="FR168" i="3" s="1"/>
  <c r="FS168" i="3" s="1"/>
  <c r="FT168" i="3" s="1"/>
  <c r="FU168" i="3" s="1"/>
  <c r="FV168" i="3" s="1"/>
  <c r="FW168" i="3" s="1"/>
  <c r="FX168" i="3" s="1"/>
  <c r="FY168" i="3" s="1"/>
  <c r="FZ168" i="3" s="1"/>
  <c r="GA168" i="3" s="1"/>
  <c r="GB168" i="3" s="1"/>
  <c r="GC168" i="3" s="1"/>
  <c r="GD168" i="3" s="1"/>
  <c r="GE168" i="3" s="1"/>
  <c r="GF168" i="3" s="1"/>
  <c r="GG168" i="3" s="1"/>
  <c r="GH168" i="3" s="1"/>
  <c r="GI168" i="3" s="1"/>
  <c r="GJ168" i="3" s="1"/>
  <c r="GK168" i="3" s="1"/>
  <c r="GL168" i="3" s="1"/>
  <c r="GM168" i="3" s="1"/>
  <c r="GN168" i="3" s="1"/>
  <c r="GO168" i="3" s="1"/>
  <c r="GP168" i="3" s="1"/>
  <c r="GQ168" i="3" s="1"/>
  <c r="GR168" i="3" s="1"/>
  <c r="GS168" i="3" s="1"/>
  <c r="GT168" i="3" s="1"/>
  <c r="GU168" i="3" s="1"/>
  <c r="GV168" i="3" s="1"/>
  <c r="GW168" i="3" s="1"/>
  <c r="GX168" i="3" s="1"/>
  <c r="GY168" i="3" s="1"/>
  <c r="F169" i="3"/>
  <c r="G169" i="3" s="1"/>
  <c r="H169" i="3" s="1"/>
  <c r="I169" i="3" s="1"/>
  <c r="J169" i="3" s="1"/>
  <c r="K169" i="3" s="1"/>
  <c r="L169" i="3" s="1"/>
  <c r="M169" i="3" s="1"/>
  <c r="N169" i="3" s="1"/>
  <c r="O169" i="3" s="1"/>
  <c r="P169" i="3" s="1"/>
  <c r="Q169" i="3" s="1"/>
  <c r="R169" i="3" s="1"/>
  <c r="S169" i="3" s="1"/>
  <c r="T169" i="3" s="1"/>
  <c r="U169" i="3" s="1"/>
  <c r="V169" i="3" s="1"/>
  <c r="W169" i="3" s="1"/>
  <c r="X169" i="3" s="1"/>
  <c r="Y169" i="3" s="1"/>
  <c r="Z169" i="3" s="1"/>
  <c r="AA169" i="3" s="1"/>
  <c r="AB169" i="3" s="1"/>
  <c r="AC169" i="3" s="1"/>
  <c r="AD169" i="3" s="1"/>
  <c r="AE169" i="3" s="1"/>
  <c r="AF169" i="3" s="1"/>
  <c r="AG169" i="3" s="1"/>
  <c r="AH169" i="3" s="1"/>
  <c r="AI169" i="3" s="1"/>
  <c r="AJ169" i="3" s="1"/>
  <c r="AK169" i="3" s="1"/>
  <c r="AL169" i="3" s="1"/>
  <c r="AM169" i="3" s="1"/>
  <c r="AN169" i="3" s="1"/>
  <c r="AO169" i="3" s="1"/>
  <c r="AP169" i="3" s="1"/>
  <c r="AQ169" i="3" s="1"/>
  <c r="AR169" i="3" s="1"/>
  <c r="AS169" i="3" s="1"/>
  <c r="AT169" i="3" s="1"/>
  <c r="AU169" i="3" s="1"/>
  <c r="AV169" i="3" s="1"/>
  <c r="AW169" i="3" s="1"/>
  <c r="AX169" i="3" s="1"/>
  <c r="AY169" i="3" s="1"/>
  <c r="AZ169" i="3" s="1"/>
  <c r="BA169" i="3" s="1"/>
  <c r="BB169" i="3" s="1"/>
  <c r="BC169" i="3" s="1"/>
  <c r="BD169" i="3" s="1"/>
  <c r="BE169" i="3" s="1"/>
  <c r="BF169" i="3" s="1"/>
  <c r="BG169" i="3" s="1"/>
  <c r="BH169" i="3" s="1"/>
  <c r="BI169" i="3" s="1"/>
  <c r="BJ169" i="3" s="1"/>
  <c r="BK169" i="3" s="1"/>
  <c r="BL169" i="3" s="1"/>
  <c r="BM169" i="3" s="1"/>
  <c r="BN169" i="3" s="1"/>
  <c r="BO169" i="3" s="1"/>
  <c r="BP169" i="3" s="1"/>
  <c r="BQ169" i="3" s="1"/>
  <c r="BR169" i="3" s="1"/>
  <c r="BS169" i="3" s="1"/>
  <c r="BT169" i="3" s="1"/>
  <c r="BU169" i="3" s="1"/>
  <c r="BV169" i="3" s="1"/>
  <c r="BW169" i="3" s="1"/>
  <c r="BX169" i="3" s="1"/>
  <c r="BY169" i="3" s="1"/>
  <c r="BZ169" i="3" s="1"/>
  <c r="CA169" i="3" s="1"/>
  <c r="CB169" i="3" s="1"/>
  <c r="CC169" i="3" s="1"/>
  <c r="CD169" i="3" s="1"/>
  <c r="CE169" i="3" s="1"/>
  <c r="CF169" i="3" s="1"/>
  <c r="CG169" i="3" s="1"/>
  <c r="CH169" i="3" s="1"/>
  <c r="CI169" i="3" s="1"/>
  <c r="CJ169" i="3" s="1"/>
  <c r="CK169" i="3" s="1"/>
  <c r="CL169" i="3" s="1"/>
  <c r="CM169" i="3" s="1"/>
  <c r="CN169" i="3" s="1"/>
  <c r="CO169" i="3" s="1"/>
  <c r="CP169" i="3" s="1"/>
  <c r="CQ169" i="3" s="1"/>
  <c r="CR169" i="3" s="1"/>
  <c r="CS169" i="3" s="1"/>
  <c r="CT169" i="3" s="1"/>
  <c r="CU169" i="3" s="1"/>
  <c r="CV169" i="3" s="1"/>
  <c r="CW169" i="3" s="1"/>
  <c r="CX169" i="3" s="1"/>
  <c r="CY169" i="3" s="1"/>
  <c r="CZ169" i="3" s="1"/>
  <c r="DA169" i="3" s="1"/>
  <c r="DB169" i="3" s="1"/>
  <c r="DC169" i="3" s="1"/>
  <c r="DD169" i="3" s="1"/>
  <c r="DE169" i="3" s="1"/>
  <c r="DF169" i="3" s="1"/>
  <c r="DG169" i="3" s="1"/>
  <c r="DH169" i="3" s="1"/>
  <c r="DI169" i="3" s="1"/>
  <c r="DJ169" i="3" s="1"/>
  <c r="DK169" i="3" s="1"/>
  <c r="DL169" i="3" s="1"/>
  <c r="DM169" i="3" s="1"/>
  <c r="DN169" i="3" s="1"/>
  <c r="DO169" i="3" s="1"/>
  <c r="DP169" i="3" s="1"/>
  <c r="DQ169" i="3" s="1"/>
  <c r="DR169" i="3" s="1"/>
  <c r="DS169" i="3" s="1"/>
  <c r="DT169" i="3" s="1"/>
  <c r="DU169" i="3" s="1"/>
  <c r="DV169" i="3" s="1"/>
  <c r="DW169" i="3" s="1"/>
  <c r="DX169" i="3" s="1"/>
  <c r="DY169" i="3" s="1"/>
  <c r="DZ169" i="3" s="1"/>
  <c r="EA169" i="3" s="1"/>
  <c r="EB169" i="3" s="1"/>
  <c r="EC169" i="3" s="1"/>
  <c r="ED169" i="3" s="1"/>
  <c r="EE169" i="3" s="1"/>
  <c r="EF169" i="3" s="1"/>
  <c r="EG169" i="3" s="1"/>
  <c r="EH169" i="3" s="1"/>
  <c r="EI169" i="3" s="1"/>
  <c r="EJ169" i="3" s="1"/>
  <c r="EK169" i="3" s="1"/>
  <c r="EL169" i="3" s="1"/>
  <c r="EM169" i="3" s="1"/>
  <c r="EN169" i="3" s="1"/>
  <c r="EO169" i="3" s="1"/>
  <c r="EP169" i="3" s="1"/>
  <c r="EQ169" i="3" s="1"/>
  <c r="ER169" i="3" s="1"/>
  <c r="ES169" i="3" s="1"/>
  <c r="ET169" i="3" s="1"/>
  <c r="EU169" i="3" s="1"/>
  <c r="EV169" i="3" s="1"/>
  <c r="EW169" i="3" s="1"/>
  <c r="EX169" i="3" s="1"/>
  <c r="EY169" i="3" s="1"/>
  <c r="EZ169" i="3" s="1"/>
  <c r="FA169" i="3" s="1"/>
  <c r="FB169" i="3" s="1"/>
  <c r="FC169" i="3" s="1"/>
  <c r="FD169" i="3" s="1"/>
  <c r="FE169" i="3" s="1"/>
  <c r="FF169" i="3" s="1"/>
  <c r="FG169" i="3" s="1"/>
  <c r="FH169" i="3" s="1"/>
  <c r="FI169" i="3" s="1"/>
  <c r="FJ169" i="3" s="1"/>
  <c r="FK169" i="3" s="1"/>
  <c r="FL169" i="3" s="1"/>
  <c r="FM169" i="3" s="1"/>
  <c r="FN169" i="3" s="1"/>
  <c r="FO169" i="3" s="1"/>
  <c r="FP169" i="3" s="1"/>
  <c r="FQ169" i="3" s="1"/>
  <c r="FR169" i="3" s="1"/>
  <c r="FS169" i="3" s="1"/>
  <c r="FT169" i="3" s="1"/>
  <c r="FU169" i="3" s="1"/>
  <c r="FV169" i="3" s="1"/>
  <c r="FW169" i="3" s="1"/>
  <c r="FX169" i="3" s="1"/>
  <c r="FY169" i="3" s="1"/>
  <c r="FZ169" i="3" s="1"/>
  <c r="GA169" i="3" s="1"/>
  <c r="GB169" i="3" s="1"/>
  <c r="GC169" i="3" s="1"/>
  <c r="GD169" i="3" s="1"/>
  <c r="GE169" i="3" s="1"/>
  <c r="GF169" i="3" s="1"/>
  <c r="GG169" i="3" s="1"/>
  <c r="GH169" i="3" s="1"/>
  <c r="GI169" i="3" s="1"/>
  <c r="GJ169" i="3" s="1"/>
  <c r="GK169" i="3" s="1"/>
  <c r="GL169" i="3" s="1"/>
  <c r="GM169" i="3" s="1"/>
  <c r="GN169" i="3" s="1"/>
  <c r="GO169" i="3" s="1"/>
  <c r="GP169" i="3" s="1"/>
  <c r="GQ169" i="3" s="1"/>
  <c r="GR169" i="3" s="1"/>
  <c r="GS169" i="3" s="1"/>
  <c r="GT169" i="3" s="1"/>
  <c r="GU169" i="3" s="1"/>
  <c r="GV169" i="3" s="1"/>
  <c r="GW169" i="3" s="1"/>
  <c r="GX169" i="3" s="1"/>
  <c r="GY169" i="3" s="1"/>
  <c r="F171" i="3"/>
  <c r="G171" i="3" s="1"/>
  <c r="H171" i="3" s="1"/>
  <c r="I171" i="3" s="1"/>
  <c r="J171" i="3" s="1"/>
  <c r="K171" i="3" s="1"/>
  <c r="L171" i="3" s="1"/>
  <c r="M171" i="3" s="1"/>
  <c r="N171" i="3" s="1"/>
  <c r="O171" i="3" s="1"/>
  <c r="P171" i="3" s="1"/>
  <c r="Q171" i="3" s="1"/>
  <c r="R171" i="3" s="1"/>
  <c r="S171" i="3" s="1"/>
  <c r="T171" i="3" s="1"/>
  <c r="U171" i="3" s="1"/>
  <c r="V171" i="3" s="1"/>
  <c r="W171" i="3" s="1"/>
  <c r="X171" i="3" s="1"/>
  <c r="Y171" i="3" s="1"/>
  <c r="Z171" i="3" s="1"/>
  <c r="AA171" i="3" s="1"/>
  <c r="AB171" i="3" s="1"/>
  <c r="AC171" i="3" s="1"/>
  <c r="AD171" i="3" s="1"/>
  <c r="AE171" i="3" s="1"/>
  <c r="AF171" i="3" s="1"/>
  <c r="AG171" i="3" s="1"/>
  <c r="AH171" i="3" s="1"/>
  <c r="AI171" i="3" s="1"/>
  <c r="AJ171" i="3" s="1"/>
  <c r="AK171" i="3" s="1"/>
  <c r="AL171" i="3" s="1"/>
  <c r="AM171" i="3" s="1"/>
  <c r="AN171" i="3" s="1"/>
  <c r="AO171" i="3" s="1"/>
  <c r="AP171" i="3" s="1"/>
  <c r="AQ171" i="3" s="1"/>
  <c r="AR171" i="3" s="1"/>
  <c r="AS171" i="3" s="1"/>
  <c r="AT171" i="3" s="1"/>
  <c r="AU171" i="3" s="1"/>
  <c r="AV171" i="3" s="1"/>
  <c r="AW171" i="3" s="1"/>
  <c r="AX171" i="3" s="1"/>
  <c r="AY171" i="3" s="1"/>
  <c r="AZ171" i="3" s="1"/>
  <c r="BA171" i="3" s="1"/>
  <c r="BB171" i="3" s="1"/>
  <c r="BC171" i="3" s="1"/>
  <c r="BD171" i="3" s="1"/>
  <c r="BE171" i="3" s="1"/>
  <c r="BF171" i="3" s="1"/>
  <c r="BG171" i="3" s="1"/>
  <c r="BH171" i="3" s="1"/>
  <c r="BI171" i="3" s="1"/>
  <c r="BJ171" i="3" s="1"/>
  <c r="BK171" i="3" s="1"/>
  <c r="BL171" i="3" s="1"/>
  <c r="BM171" i="3" s="1"/>
  <c r="BN171" i="3" s="1"/>
  <c r="BO171" i="3" s="1"/>
  <c r="BP171" i="3" s="1"/>
  <c r="BQ171" i="3" s="1"/>
  <c r="BR171" i="3" s="1"/>
  <c r="BS171" i="3" s="1"/>
  <c r="BT171" i="3" s="1"/>
  <c r="BU171" i="3" s="1"/>
  <c r="BV171" i="3" s="1"/>
  <c r="BW171" i="3" s="1"/>
  <c r="BX171" i="3" s="1"/>
  <c r="BY171" i="3" s="1"/>
  <c r="BZ171" i="3" s="1"/>
  <c r="CA171" i="3" s="1"/>
  <c r="CB171" i="3" s="1"/>
  <c r="CC171" i="3" s="1"/>
  <c r="CD171" i="3" s="1"/>
  <c r="CE171" i="3" s="1"/>
  <c r="CF171" i="3" s="1"/>
  <c r="CG171" i="3" s="1"/>
  <c r="CH171" i="3" s="1"/>
  <c r="CI171" i="3" s="1"/>
  <c r="CJ171" i="3" s="1"/>
  <c r="CK171" i="3" s="1"/>
  <c r="CL171" i="3" s="1"/>
  <c r="CM171" i="3" s="1"/>
  <c r="CN171" i="3" s="1"/>
  <c r="CO171" i="3" s="1"/>
  <c r="CP171" i="3" s="1"/>
  <c r="CQ171" i="3" s="1"/>
  <c r="CR171" i="3" s="1"/>
  <c r="CS171" i="3" s="1"/>
  <c r="CT171" i="3" s="1"/>
  <c r="CU171" i="3" s="1"/>
  <c r="CV171" i="3" s="1"/>
  <c r="CW171" i="3" s="1"/>
  <c r="CX171" i="3" s="1"/>
  <c r="CY171" i="3" s="1"/>
  <c r="CZ171" i="3" s="1"/>
  <c r="DA171" i="3" s="1"/>
  <c r="DB171" i="3" s="1"/>
  <c r="DC171" i="3" s="1"/>
  <c r="DD171" i="3" s="1"/>
  <c r="DE171" i="3" s="1"/>
  <c r="DF171" i="3" s="1"/>
  <c r="DG171" i="3" s="1"/>
  <c r="DH171" i="3" s="1"/>
  <c r="DI171" i="3" s="1"/>
  <c r="DJ171" i="3" s="1"/>
  <c r="DK171" i="3" s="1"/>
  <c r="DL171" i="3" s="1"/>
  <c r="DM171" i="3" s="1"/>
  <c r="DN171" i="3" s="1"/>
  <c r="DO171" i="3" s="1"/>
  <c r="DP171" i="3" s="1"/>
  <c r="DQ171" i="3" s="1"/>
  <c r="DR171" i="3" s="1"/>
  <c r="DS171" i="3" s="1"/>
  <c r="DT171" i="3" s="1"/>
  <c r="DU171" i="3" s="1"/>
  <c r="DV171" i="3" s="1"/>
  <c r="DW171" i="3" s="1"/>
  <c r="DX171" i="3" s="1"/>
  <c r="DY171" i="3" s="1"/>
  <c r="DZ171" i="3" s="1"/>
  <c r="EA171" i="3" s="1"/>
  <c r="EB171" i="3" s="1"/>
  <c r="EC171" i="3" s="1"/>
  <c r="ED171" i="3" s="1"/>
  <c r="EE171" i="3" s="1"/>
  <c r="EF171" i="3" s="1"/>
  <c r="EG171" i="3" s="1"/>
  <c r="EH171" i="3" s="1"/>
  <c r="EI171" i="3" s="1"/>
  <c r="EJ171" i="3" s="1"/>
  <c r="EK171" i="3" s="1"/>
  <c r="EL171" i="3" s="1"/>
  <c r="EM171" i="3" s="1"/>
  <c r="EN171" i="3" s="1"/>
  <c r="EO171" i="3" s="1"/>
  <c r="EP171" i="3" s="1"/>
  <c r="EQ171" i="3" s="1"/>
  <c r="ER171" i="3" s="1"/>
  <c r="ES171" i="3" s="1"/>
  <c r="ET171" i="3" s="1"/>
  <c r="EU171" i="3" s="1"/>
  <c r="EV171" i="3" s="1"/>
  <c r="EW171" i="3" s="1"/>
  <c r="EX171" i="3" s="1"/>
  <c r="EY171" i="3" s="1"/>
  <c r="EZ171" i="3" s="1"/>
  <c r="FA171" i="3" s="1"/>
  <c r="FB171" i="3" s="1"/>
  <c r="FC171" i="3" s="1"/>
  <c r="FD171" i="3" s="1"/>
  <c r="FE171" i="3" s="1"/>
  <c r="FF171" i="3" s="1"/>
  <c r="FG171" i="3" s="1"/>
  <c r="FH171" i="3" s="1"/>
  <c r="FI171" i="3" s="1"/>
  <c r="FJ171" i="3" s="1"/>
  <c r="FK171" i="3" s="1"/>
  <c r="FL171" i="3" s="1"/>
  <c r="FM171" i="3" s="1"/>
  <c r="FN171" i="3" s="1"/>
  <c r="FO171" i="3" s="1"/>
  <c r="FP171" i="3" s="1"/>
  <c r="FQ171" i="3" s="1"/>
  <c r="FR171" i="3" s="1"/>
  <c r="FS171" i="3" s="1"/>
  <c r="FT171" i="3" s="1"/>
  <c r="FU171" i="3" s="1"/>
  <c r="FV171" i="3" s="1"/>
  <c r="FW171" i="3" s="1"/>
  <c r="FX171" i="3" s="1"/>
  <c r="FY171" i="3" s="1"/>
  <c r="FZ171" i="3" s="1"/>
  <c r="GA171" i="3" s="1"/>
  <c r="GB171" i="3" s="1"/>
  <c r="GC171" i="3" s="1"/>
  <c r="GD171" i="3" s="1"/>
  <c r="GE171" i="3" s="1"/>
  <c r="GF171" i="3" s="1"/>
  <c r="GG171" i="3" s="1"/>
  <c r="GH171" i="3" s="1"/>
  <c r="GI171" i="3" s="1"/>
  <c r="GJ171" i="3" s="1"/>
  <c r="GK171" i="3" s="1"/>
  <c r="GL171" i="3" s="1"/>
  <c r="GM171" i="3" s="1"/>
  <c r="GN171" i="3" s="1"/>
  <c r="GO171" i="3" s="1"/>
  <c r="GP171" i="3" s="1"/>
  <c r="GQ171" i="3" s="1"/>
  <c r="GR171" i="3" s="1"/>
  <c r="GS171" i="3" s="1"/>
  <c r="GT171" i="3" s="1"/>
  <c r="GU171" i="3" s="1"/>
  <c r="GV171" i="3" s="1"/>
  <c r="GW171" i="3" s="1"/>
  <c r="GX171" i="3" s="1"/>
  <c r="GY171" i="3" s="1"/>
  <c r="F164" i="3"/>
  <c r="G164" i="3" s="1"/>
  <c r="H164" i="3" s="1"/>
  <c r="I164" i="3" s="1"/>
  <c r="J164" i="3" s="1"/>
  <c r="K164" i="3" s="1"/>
  <c r="L164" i="3" s="1"/>
  <c r="M164" i="3" s="1"/>
  <c r="N164" i="3" s="1"/>
  <c r="O164" i="3" s="1"/>
  <c r="P164" i="3" s="1"/>
  <c r="Q164" i="3" s="1"/>
  <c r="R164" i="3" s="1"/>
  <c r="S164" i="3" s="1"/>
  <c r="T164" i="3" s="1"/>
  <c r="U164" i="3" s="1"/>
  <c r="V164" i="3" s="1"/>
  <c r="W164" i="3" s="1"/>
  <c r="X164" i="3" s="1"/>
  <c r="Y164" i="3" s="1"/>
  <c r="Z164" i="3" s="1"/>
  <c r="AA164" i="3" s="1"/>
  <c r="AB164" i="3" s="1"/>
  <c r="AC164" i="3" s="1"/>
  <c r="AD164" i="3" s="1"/>
  <c r="AE164" i="3" s="1"/>
  <c r="AF164" i="3" s="1"/>
  <c r="AG164" i="3" s="1"/>
  <c r="AH164" i="3" s="1"/>
  <c r="AI164" i="3" s="1"/>
  <c r="AJ164" i="3" s="1"/>
  <c r="AK164" i="3" s="1"/>
  <c r="AL164" i="3" s="1"/>
  <c r="AM164" i="3" s="1"/>
  <c r="AN164" i="3" s="1"/>
  <c r="AO164" i="3" s="1"/>
  <c r="AP164" i="3" s="1"/>
  <c r="AQ164" i="3" s="1"/>
  <c r="AR164" i="3" s="1"/>
  <c r="AS164" i="3" s="1"/>
  <c r="AT164" i="3" s="1"/>
  <c r="AU164" i="3" s="1"/>
  <c r="AV164" i="3" s="1"/>
  <c r="AW164" i="3" s="1"/>
  <c r="AX164" i="3" s="1"/>
  <c r="AY164" i="3" s="1"/>
  <c r="AZ164" i="3" s="1"/>
  <c r="BA164" i="3" s="1"/>
  <c r="BB164" i="3" s="1"/>
  <c r="BC164" i="3" s="1"/>
  <c r="BD164" i="3" s="1"/>
  <c r="BE164" i="3" s="1"/>
  <c r="BF164" i="3" s="1"/>
  <c r="BG164" i="3" s="1"/>
  <c r="BH164" i="3" s="1"/>
  <c r="BI164" i="3" s="1"/>
  <c r="BJ164" i="3" s="1"/>
  <c r="BK164" i="3" s="1"/>
  <c r="BL164" i="3" s="1"/>
  <c r="BM164" i="3" s="1"/>
  <c r="BN164" i="3" s="1"/>
  <c r="BO164" i="3" s="1"/>
  <c r="BP164" i="3" s="1"/>
  <c r="BQ164" i="3" s="1"/>
  <c r="BR164" i="3" s="1"/>
  <c r="BS164" i="3" s="1"/>
  <c r="BT164" i="3" s="1"/>
  <c r="BU164" i="3" s="1"/>
  <c r="BV164" i="3" s="1"/>
  <c r="BW164" i="3" s="1"/>
  <c r="BX164" i="3" s="1"/>
  <c r="BY164" i="3" s="1"/>
  <c r="BZ164" i="3" s="1"/>
  <c r="CA164" i="3" s="1"/>
  <c r="CB164" i="3" s="1"/>
  <c r="CC164" i="3" s="1"/>
  <c r="CD164" i="3" s="1"/>
  <c r="CE164" i="3" s="1"/>
  <c r="CF164" i="3" s="1"/>
  <c r="CG164" i="3" s="1"/>
  <c r="CH164" i="3" s="1"/>
  <c r="CI164" i="3" s="1"/>
  <c r="CJ164" i="3" s="1"/>
  <c r="CK164" i="3" s="1"/>
  <c r="CL164" i="3" s="1"/>
  <c r="CM164" i="3" s="1"/>
  <c r="CN164" i="3" s="1"/>
  <c r="CO164" i="3" s="1"/>
  <c r="CP164" i="3" s="1"/>
  <c r="CQ164" i="3" s="1"/>
  <c r="CR164" i="3" s="1"/>
  <c r="CS164" i="3" s="1"/>
  <c r="CT164" i="3" s="1"/>
  <c r="CU164" i="3" s="1"/>
  <c r="CV164" i="3" s="1"/>
  <c r="CW164" i="3" s="1"/>
  <c r="CX164" i="3" s="1"/>
  <c r="CY164" i="3" s="1"/>
  <c r="CZ164" i="3" s="1"/>
  <c r="DA164" i="3" s="1"/>
  <c r="DB164" i="3" s="1"/>
  <c r="DC164" i="3" s="1"/>
  <c r="DD164" i="3" s="1"/>
  <c r="DE164" i="3" s="1"/>
  <c r="DF164" i="3" s="1"/>
  <c r="DG164" i="3" s="1"/>
  <c r="DH164" i="3" s="1"/>
  <c r="DI164" i="3" s="1"/>
  <c r="DJ164" i="3" s="1"/>
  <c r="DK164" i="3" s="1"/>
  <c r="DL164" i="3" s="1"/>
  <c r="DM164" i="3" s="1"/>
  <c r="DN164" i="3" s="1"/>
  <c r="DO164" i="3" s="1"/>
  <c r="DP164" i="3" s="1"/>
  <c r="DQ164" i="3" s="1"/>
  <c r="DR164" i="3" s="1"/>
  <c r="DS164" i="3" s="1"/>
  <c r="DT164" i="3" s="1"/>
  <c r="DU164" i="3" s="1"/>
  <c r="DV164" i="3" s="1"/>
  <c r="DW164" i="3" s="1"/>
  <c r="DX164" i="3" s="1"/>
  <c r="DY164" i="3" s="1"/>
  <c r="DZ164" i="3" s="1"/>
  <c r="EA164" i="3" s="1"/>
  <c r="EB164" i="3" s="1"/>
  <c r="EC164" i="3" s="1"/>
  <c r="ED164" i="3" s="1"/>
  <c r="EE164" i="3" s="1"/>
  <c r="EF164" i="3" s="1"/>
  <c r="EG164" i="3" s="1"/>
  <c r="EH164" i="3" s="1"/>
  <c r="EI164" i="3" s="1"/>
  <c r="EJ164" i="3" s="1"/>
  <c r="EK164" i="3" s="1"/>
  <c r="EL164" i="3" s="1"/>
  <c r="EM164" i="3" s="1"/>
  <c r="EN164" i="3" s="1"/>
  <c r="EO164" i="3" s="1"/>
  <c r="EP164" i="3" s="1"/>
  <c r="EQ164" i="3" s="1"/>
  <c r="ER164" i="3" s="1"/>
  <c r="ES164" i="3" s="1"/>
  <c r="ET164" i="3" s="1"/>
  <c r="EU164" i="3" s="1"/>
  <c r="EV164" i="3" s="1"/>
  <c r="EW164" i="3" s="1"/>
  <c r="EX164" i="3" s="1"/>
  <c r="EY164" i="3" s="1"/>
  <c r="EZ164" i="3" s="1"/>
  <c r="FA164" i="3" s="1"/>
  <c r="FB164" i="3" s="1"/>
  <c r="FC164" i="3" s="1"/>
  <c r="FD164" i="3" s="1"/>
  <c r="FE164" i="3" s="1"/>
  <c r="FF164" i="3" s="1"/>
  <c r="FG164" i="3" s="1"/>
  <c r="FH164" i="3" s="1"/>
  <c r="FI164" i="3" s="1"/>
  <c r="FJ164" i="3" s="1"/>
  <c r="FK164" i="3" s="1"/>
  <c r="FL164" i="3" s="1"/>
  <c r="FM164" i="3" s="1"/>
  <c r="FN164" i="3" s="1"/>
  <c r="FO164" i="3" s="1"/>
  <c r="FP164" i="3" s="1"/>
  <c r="FQ164" i="3" s="1"/>
  <c r="FR164" i="3" s="1"/>
  <c r="FS164" i="3" s="1"/>
  <c r="FT164" i="3" s="1"/>
  <c r="FU164" i="3" s="1"/>
  <c r="FV164" i="3" s="1"/>
  <c r="FW164" i="3" s="1"/>
  <c r="FX164" i="3" s="1"/>
  <c r="FY164" i="3" s="1"/>
  <c r="FZ164" i="3" s="1"/>
  <c r="GA164" i="3" s="1"/>
  <c r="GB164" i="3" s="1"/>
  <c r="GC164" i="3" s="1"/>
  <c r="GD164" i="3" s="1"/>
  <c r="GE164" i="3" s="1"/>
  <c r="GF164" i="3" s="1"/>
  <c r="GG164" i="3" s="1"/>
  <c r="GH164" i="3" s="1"/>
  <c r="GI164" i="3" s="1"/>
  <c r="GJ164" i="3" s="1"/>
  <c r="GK164" i="3" s="1"/>
  <c r="GL164" i="3" s="1"/>
  <c r="GM164" i="3" s="1"/>
  <c r="GN164" i="3" s="1"/>
  <c r="GO164" i="3" s="1"/>
  <c r="GP164" i="3" s="1"/>
  <c r="GQ164" i="3" s="1"/>
  <c r="GR164" i="3" s="1"/>
  <c r="GS164" i="3" s="1"/>
  <c r="GT164" i="3" s="1"/>
  <c r="GU164" i="3" s="1"/>
  <c r="GV164" i="3" s="1"/>
  <c r="GW164" i="3" s="1"/>
  <c r="GX164" i="3" s="1"/>
  <c r="GY164" i="3" s="1"/>
  <c r="F173" i="3"/>
  <c r="G173" i="3" s="1"/>
  <c r="H173" i="3" s="1"/>
  <c r="I173" i="3" s="1"/>
  <c r="J173" i="3" s="1"/>
  <c r="K173" i="3" s="1"/>
  <c r="L173" i="3" s="1"/>
  <c r="M173" i="3" s="1"/>
  <c r="N173" i="3" s="1"/>
  <c r="O173" i="3" s="1"/>
  <c r="P173" i="3" s="1"/>
  <c r="Q173" i="3" s="1"/>
  <c r="R173" i="3" s="1"/>
  <c r="S173" i="3" s="1"/>
  <c r="T173" i="3" s="1"/>
  <c r="U173" i="3" s="1"/>
  <c r="V173" i="3" s="1"/>
  <c r="W173" i="3" s="1"/>
  <c r="X173" i="3" s="1"/>
  <c r="Y173" i="3" s="1"/>
  <c r="Z173" i="3" s="1"/>
  <c r="AA173" i="3" s="1"/>
  <c r="AB173" i="3" s="1"/>
  <c r="AC173" i="3" s="1"/>
  <c r="AD173" i="3" s="1"/>
  <c r="AE173" i="3" s="1"/>
  <c r="AF173" i="3" s="1"/>
  <c r="AG173" i="3" s="1"/>
  <c r="AH173" i="3" s="1"/>
  <c r="AI173" i="3" s="1"/>
  <c r="AJ173" i="3" s="1"/>
  <c r="AK173" i="3" s="1"/>
  <c r="AL173" i="3" s="1"/>
  <c r="AM173" i="3" s="1"/>
  <c r="AN173" i="3" s="1"/>
  <c r="AO173" i="3" s="1"/>
  <c r="AP173" i="3" s="1"/>
  <c r="AQ173" i="3" s="1"/>
  <c r="AR173" i="3" s="1"/>
  <c r="AS173" i="3" s="1"/>
  <c r="AT173" i="3" s="1"/>
  <c r="AU173" i="3" s="1"/>
  <c r="AV173" i="3" s="1"/>
  <c r="AW173" i="3" s="1"/>
  <c r="AX173" i="3" s="1"/>
  <c r="AY173" i="3" s="1"/>
  <c r="AZ173" i="3" s="1"/>
  <c r="BA173" i="3" s="1"/>
  <c r="BB173" i="3" s="1"/>
  <c r="BC173" i="3" s="1"/>
  <c r="BD173" i="3" s="1"/>
  <c r="BE173" i="3" s="1"/>
  <c r="BF173" i="3" s="1"/>
  <c r="BG173" i="3" s="1"/>
  <c r="BH173" i="3" s="1"/>
  <c r="BI173" i="3" s="1"/>
  <c r="BJ173" i="3" s="1"/>
  <c r="BK173" i="3" s="1"/>
  <c r="BL173" i="3" s="1"/>
  <c r="BM173" i="3" s="1"/>
  <c r="BN173" i="3" s="1"/>
  <c r="BO173" i="3" s="1"/>
  <c r="BP173" i="3" s="1"/>
  <c r="BQ173" i="3" s="1"/>
  <c r="BR173" i="3" s="1"/>
  <c r="BS173" i="3" s="1"/>
  <c r="BT173" i="3" s="1"/>
  <c r="BU173" i="3" s="1"/>
  <c r="BV173" i="3" s="1"/>
  <c r="BW173" i="3" s="1"/>
  <c r="BX173" i="3" s="1"/>
  <c r="BY173" i="3" s="1"/>
  <c r="BZ173" i="3" s="1"/>
  <c r="CA173" i="3" s="1"/>
  <c r="CB173" i="3" s="1"/>
  <c r="CC173" i="3" s="1"/>
  <c r="CD173" i="3" s="1"/>
  <c r="CE173" i="3" s="1"/>
  <c r="CF173" i="3" s="1"/>
  <c r="CG173" i="3" s="1"/>
  <c r="CH173" i="3" s="1"/>
  <c r="CI173" i="3" s="1"/>
  <c r="CJ173" i="3" s="1"/>
  <c r="CK173" i="3" s="1"/>
  <c r="CL173" i="3" s="1"/>
  <c r="CM173" i="3" s="1"/>
  <c r="CN173" i="3" s="1"/>
  <c r="CO173" i="3" s="1"/>
  <c r="CP173" i="3" s="1"/>
  <c r="CQ173" i="3" s="1"/>
  <c r="CR173" i="3" s="1"/>
  <c r="CS173" i="3" s="1"/>
  <c r="CT173" i="3" s="1"/>
  <c r="CU173" i="3" s="1"/>
  <c r="CV173" i="3" s="1"/>
  <c r="CW173" i="3" s="1"/>
  <c r="CX173" i="3" s="1"/>
  <c r="CY173" i="3" s="1"/>
  <c r="CZ173" i="3" s="1"/>
  <c r="DA173" i="3" s="1"/>
  <c r="DB173" i="3" s="1"/>
  <c r="DC173" i="3" s="1"/>
  <c r="DD173" i="3" s="1"/>
  <c r="DE173" i="3" s="1"/>
  <c r="DF173" i="3" s="1"/>
  <c r="DG173" i="3" s="1"/>
  <c r="DH173" i="3" s="1"/>
  <c r="DI173" i="3" s="1"/>
  <c r="DJ173" i="3" s="1"/>
  <c r="DK173" i="3" s="1"/>
  <c r="DL173" i="3" s="1"/>
  <c r="DM173" i="3" s="1"/>
  <c r="DN173" i="3" s="1"/>
  <c r="DO173" i="3" s="1"/>
  <c r="DP173" i="3" s="1"/>
  <c r="DQ173" i="3" s="1"/>
  <c r="DR173" i="3" s="1"/>
  <c r="DS173" i="3" s="1"/>
  <c r="DT173" i="3" s="1"/>
  <c r="DU173" i="3" s="1"/>
  <c r="DV173" i="3" s="1"/>
  <c r="DW173" i="3" s="1"/>
  <c r="DX173" i="3" s="1"/>
  <c r="DY173" i="3" s="1"/>
  <c r="DZ173" i="3" s="1"/>
  <c r="EA173" i="3" s="1"/>
  <c r="EB173" i="3" s="1"/>
  <c r="EC173" i="3" s="1"/>
  <c r="ED173" i="3" s="1"/>
  <c r="EE173" i="3" s="1"/>
  <c r="EF173" i="3" s="1"/>
  <c r="EG173" i="3" s="1"/>
  <c r="EH173" i="3" s="1"/>
  <c r="EI173" i="3" s="1"/>
  <c r="EJ173" i="3" s="1"/>
  <c r="EK173" i="3" s="1"/>
  <c r="EL173" i="3" s="1"/>
  <c r="EM173" i="3" s="1"/>
  <c r="EN173" i="3" s="1"/>
  <c r="EO173" i="3" s="1"/>
  <c r="EP173" i="3" s="1"/>
  <c r="EQ173" i="3" s="1"/>
  <c r="ER173" i="3" s="1"/>
  <c r="ES173" i="3" s="1"/>
  <c r="ET173" i="3" s="1"/>
  <c r="EU173" i="3" s="1"/>
  <c r="EV173" i="3" s="1"/>
  <c r="EW173" i="3" s="1"/>
  <c r="EX173" i="3" s="1"/>
  <c r="EY173" i="3" s="1"/>
  <c r="EZ173" i="3" s="1"/>
  <c r="FA173" i="3" s="1"/>
  <c r="FB173" i="3" s="1"/>
  <c r="FC173" i="3" s="1"/>
  <c r="FD173" i="3" s="1"/>
  <c r="FE173" i="3" s="1"/>
  <c r="FF173" i="3" s="1"/>
  <c r="FG173" i="3" s="1"/>
  <c r="FH173" i="3" s="1"/>
  <c r="FI173" i="3" s="1"/>
  <c r="FJ173" i="3" s="1"/>
  <c r="FK173" i="3" s="1"/>
  <c r="FL173" i="3" s="1"/>
  <c r="FM173" i="3" s="1"/>
  <c r="FN173" i="3" s="1"/>
  <c r="FO173" i="3" s="1"/>
  <c r="FP173" i="3" s="1"/>
  <c r="FQ173" i="3" s="1"/>
  <c r="FR173" i="3" s="1"/>
  <c r="FS173" i="3" s="1"/>
  <c r="FT173" i="3" s="1"/>
  <c r="FU173" i="3" s="1"/>
  <c r="FV173" i="3" s="1"/>
  <c r="FW173" i="3" s="1"/>
  <c r="FX173" i="3" s="1"/>
  <c r="FY173" i="3" s="1"/>
  <c r="FZ173" i="3" s="1"/>
  <c r="GA173" i="3" s="1"/>
  <c r="GB173" i="3" s="1"/>
  <c r="GC173" i="3" s="1"/>
  <c r="GD173" i="3" s="1"/>
  <c r="GE173" i="3" s="1"/>
  <c r="GF173" i="3" s="1"/>
  <c r="GG173" i="3" s="1"/>
  <c r="GH173" i="3" s="1"/>
  <c r="GI173" i="3" s="1"/>
  <c r="GJ173" i="3" s="1"/>
  <c r="GK173" i="3" s="1"/>
  <c r="GL173" i="3" s="1"/>
  <c r="GM173" i="3" s="1"/>
  <c r="GN173" i="3" s="1"/>
  <c r="GO173" i="3" s="1"/>
  <c r="GP173" i="3" s="1"/>
  <c r="GQ173" i="3" s="1"/>
  <c r="GR173" i="3" s="1"/>
  <c r="GS173" i="3" s="1"/>
  <c r="GT173" i="3" s="1"/>
  <c r="GU173" i="3" s="1"/>
  <c r="GV173" i="3" s="1"/>
  <c r="GW173" i="3" s="1"/>
  <c r="GX173" i="3" s="1"/>
  <c r="GY173" i="3" s="1"/>
  <c r="F148" i="3"/>
  <c r="G148" i="3" s="1"/>
  <c r="H148" i="3" s="1"/>
  <c r="I148" i="3" s="1"/>
  <c r="J148" i="3" s="1"/>
  <c r="K148" i="3" s="1"/>
  <c r="L148" i="3" s="1"/>
  <c r="M148" i="3" s="1"/>
  <c r="N148" i="3" s="1"/>
  <c r="O148" i="3" s="1"/>
  <c r="P148" i="3" s="1"/>
  <c r="Q148" i="3" s="1"/>
  <c r="R148" i="3" s="1"/>
  <c r="S148" i="3" s="1"/>
  <c r="T148" i="3" s="1"/>
  <c r="U148" i="3" s="1"/>
  <c r="V148" i="3" s="1"/>
  <c r="W148" i="3" s="1"/>
  <c r="X148" i="3" s="1"/>
  <c r="Y148" i="3" s="1"/>
  <c r="Z148" i="3" s="1"/>
  <c r="AA148" i="3" s="1"/>
  <c r="AB148" i="3" s="1"/>
  <c r="AC148" i="3" s="1"/>
  <c r="AD148" i="3" s="1"/>
  <c r="AE148" i="3" s="1"/>
  <c r="AF148" i="3" s="1"/>
  <c r="AG148" i="3" s="1"/>
  <c r="AH148" i="3" s="1"/>
  <c r="AI148" i="3" s="1"/>
  <c r="AJ148" i="3" s="1"/>
  <c r="AK148" i="3" s="1"/>
  <c r="AL148" i="3" s="1"/>
  <c r="AM148" i="3" s="1"/>
  <c r="AN148" i="3" s="1"/>
  <c r="AO148" i="3" s="1"/>
  <c r="AP148" i="3" s="1"/>
  <c r="AQ148" i="3" s="1"/>
  <c r="AR148" i="3" s="1"/>
  <c r="AS148" i="3" s="1"/>
  <c r="AT148" i="3" s="1"/>
  <c r="AU148" i="3" s="1"/>
  <c r="AV148" i="3" s="1"/>
  <c r="AW148" i="3" s="1"/>
  <c r="AX148" i="3" s="1"/>
  <c r="AY148" i="3" s="1"/>
  <c r="AZ148" i="3" s="1"/>
  <c r="BA148" i="3" s="1"/>
  <c r="BB148" i="3" s="1"/>
  <c r="BC148" i="3" s="1"/>
  <c r="BD148" i="3" s="1"/>
  <c r="BE148" i="3" s="1"/>
  <c r="BF148" i="3" s="1"/>
  <c r="BG148" i="3" s="1"/>
  <c r="BH148" i="3" s="1"/>
  <c r="BI148" i="3" s="1"/>
  <c r="BJ148" i="3" s="1"/>
  <c r="BK148" i="3" s="1"/>
  <c r="BL148" i="3" s="1"/>
  <c r="BM148" i="3" s="1"/>
  <c r="BN148" i="3" s="1"/>
  <c r="BO148" i="3" s="1"/>
  <c r="BP148" i="3" s="1"/>
  <c r="BQ148" i="3" s="1"/>
  <c r="BR148" i="3" s="1"/>
  <c r="BS148" i="3" s="1"/>
  <c r="BT148" i="3" s="1"/>
  <c r="BU148" i="3" s="1"/>
  <c r="BV148" i="3" s="1"/>
  <c r="BW148" i="3" s="1"/>
  <c r="BX148" i="3" s="1"/>
  <c r="BY148" i="3" s="1"/>
  <c r="BZ148" i="3" s="1"/>
  <c r="CA148" i="3" s="1"/>
  <c r="CB148" i="3" s="1"/>
  <c r="CC148" i="3" s="1"/>
  <c r="CD148" i="3" s="1"/>
  <c r="CE148" i="3" s="1"/>
  <c r="CF148" i="3" s="1"/>
  <c r="CG148" i="3" s="1"/>
  <c r="CH148" i="3" s="1"/>
  <c r="CI148" i="3" s="1"/>
  <c r="CJ148" i="3" s="1"/>
  <c r="CK148" i="3" s="1"/>
  <c r="CL148" i="3" s="1"/>
  <c r="CM148" i="3" s="1"/>
  <c r="CN148" i="3" s="1"/>
  <c r="CO148" i="3" s="1"/>
  <c r="CP148" i="3" s="1"/>
  <c r="CQ148" i="3" s="1"/>
  <c r="CR148" i="3" s="1"/>
  <c r="CS148" i="3" s="1"/>
  <c r="CT148" i="3" s="1"/>
  <c r="CU148" i="3" s="1"/>
  <c r="CV148" i="3" s="1"/>
  <c r="CW148" i="3" s="1"/>
  <c r="CX148" i="3" s="1"/>
  <c r="CY148" i="3" s="1"/>
  <c r="CZ148" i="3" s="1"/>
  <c r="DA148" i="3" s="1"/>
  <c r="DB148" i="3" s="1"/>
  <c r="DC148" i="3" s="1"/>
  <c r="DD148" i="3" s="1"/>
  <c r="DE148" i="3" s="1"/>
  <c r="DF148" i="3" s="1"/>
  <c r="DG148" i="3" s="1"/>
  <c r="DH148" i="3" s="1"/>
  <c r="DI148" i="3" s="1"/>
  <c r="DJ148" i="3" s="1"/>
  <c r="DK148" i="3" s="1"/>
  <c r="DL148" i="3" s="1"/>
  <c r="DM148" i="3" s="1"/>
  <c r="DN148" i="3" s="1"/>
  <c r="DO148" i="3" s="1"/>
  <c r="DP148" i="3" s="1"/>
  <c r="DQ148" i="3" s="1"/>
  <c r="DR148" i="3" s="1"/>
  <c r="DS148" i="3" s="1"/>
  <c r="DT148" i="3" s="1"/>
  <c r="DU148" i="3" s="1"/>
  <c r="DV148" i="3" s="1"/>
  <c r="DW148" i="3" s="1"/>
  <c r="DX148" i="3" s="1"/>
  <c r="DY148" i="3" s="1"/>
  <c r="DZ148" i="3" s="1"/>
  <c r="EA148" i="3" s="1"/>
  <c r="EB148" i="3" s="1"/>
  <c r="EC148" i="3" s="1"/>
  <c r="ED148" i="3" s="1"/>
  <c r="EE148" i="3" s="1"/>
  <c r="EF148" i="3" s="1"/>
  <c r="EG148" i="3" s="1"/>
  <c r="EH148" i="3" s="1"/>
  <c r="EI148" i="3" s="1"/>
  <c r="EJ148" i="3" s="1"/>
  <c r="EK148" i="3" s="1"/>
  <c r="EL148" i="3" s="1"/>
  <c r="EM148" i="3" s="1"/>
  <c r="EN148" i="3" s="1"/>
  <c r="EO148" i="3" s="1"/>
  <c r="EP148" i="3" s="1"/>
  <c r="EQ148" i="3" s="1"/>
  <c r="ER148" i="3" s="1"/>
  <c r="ES148" i="3" s="1"/>
  <c r="ET148" i="3" s="1"/>
  <c r="EU148" i="3" s="1"/>
  <c r="EV148" i="3" s="1"/>
  <c r="EW148" i="3" s="1"/>
  <c r="EX148" i="3" s="1"/>
  <c r="EY148" i="3" s="1"/>
  <c r="EZ148" i="3" s="1"/>
  <c r="FA148" i="3" s="1"/>
  <c r="FB148" i="3" s="1"/>
  <c r="FC148" i="3" s="1"/>
  <c r="FD148" i="3" s="1"/>
  <c r="FE148" i="3" s="1"/>
  <c r="FF148" i="3" s="1"/>
  <c r="FG148" i="3" s="1"/>
  <c r="FH148" i="3" s="1"/>
  <c r="FI148" i="3" s="1"/>
  <c r="FJ148" i="3" s="1"/>
  <c r="FK148" i="3" s="1"/>
  <c r="FL148" i="3" s="1"/>
  <c r="FM148" i="3" s="1"/>
  <c r="FN148" i="3" s="1"/>
  <c r="FO148" i="3" s="1"/>
  <c r="FP148" i="3" s="1"/>
  <c r="FQ148" i="3" s="1"/>
  <c r="FR148" i="3" s="1"/>
  <c r="FS148" i="3" s="1"/>
  <c r="FT148" i="3" s="1"/>
  <c r="FU148" i="3" s="1"/>
  <c r="FV148" i="3" s="1"/>
  <c r="FW148" i="3" s="1"/>
  <c r="FX148" i="3" s="1"/>
  <c r="FY148" i="3" s="1"/>
  <c r="FZ148" i="3" s="1"/>
  <c r="GA148" i="3" s="1"/>
  <c r="GB148" i="3" s="1"/>
  <c r="GC148" i="3" s="1"/>
  <c r="GD148" i="3" s="1"/>
  <c r="GE148" i="3" s="1"/>
  <c r="GF148" i="3" s="1"/>
  <c r="GG148" i="3" s="1"/>
  <c r="GH148" i="3" s="1"/>
  <c r="GI148" i="3" s="1"/>
  <c r="GJ148" i="3" s="1"/>
  <c r="GK148" i="3" s="1"/>
  <c r="GL148" i="3" s="1"/>
  <c r="GM148" i="3" s="1"/>
  <c r="GN148" i="3" s="1"/>
  <c r="GO148" i="3" s="1"/>
  <c r="GP148" i="3" s="1"/>
  <c r="GQ148" i="3" s="1"/>
  <c r="GR148" i="3" s="1"/>
  <c r="GS148" i="3" s="1"/>
  <c r="GT148" i="3" s="1"/>
  <c r="GU148" i="3" s="1"/>
  <c r="GV148" i="3" s="1"/>
  <c r="GW148" i="3" s="1"/>
  <c r="GX148" i="3" s="1"/>
  <c r="GY148" i="3" s="1"/>
  <c r="F144" i="3"/>
  <c r="G144" i="3" s="1"/>
  <c r="H144" i="3" s="1"/>
  <c r="I144" i="3" s="1"/>
  <c r="J144" i="3" s="1"/>
  <c r="K144" i="3" s="1"/>
  <c r="L144" i="3" s="1"/>
  <c r="M144" i="3" s="1"/>
  <c r="N144" i="3" s="1"/>
  <c r="O144" i="3" s="1"/>
  <c r="P144" i="3" s="1"/>
  <c r="Q144" i="3" s="1"/>
  <c r="R144" i="3" s="1"/>
  <c r="S144" i="3" s="1"/>
  <c r="T144" i="3" s="1"/>
  <c r="U144" i="3" s="1"/>
  <c r="V144" i="3" s="1"/>
  <c r="W144" i="3" s="1"/>
  <c r="X144" i="3" s="1"/>
  <c r="Y144" i="3" s="1"/>
  <c r="Z144" i="3" s="1"/>
  <c r="AA144" i="3" s="1"/>
  <c r="AB144" i="3" s="1"/>
  <c r="AC144" i="3" s="1"/>
  <c r="AD144" i="3" s="1"/>
  <c r="AE144" i="3" s="1"/>
  <c r="AF144" i="3" s="1"/>
  <c r="AG144" i="3" s="1"/>
  <c r="AH144" i="3" s="1"/>
  <c r="AI144" i="3" s="1"/>
  <c r="AJ144" i="3" s="1"/>
  <c r="AK144" i="3" s="1"/>
  <c r="AL144" i="3" s="1"/>
  <c r="AM144" i="3" s="1"/>
  <c r="AN144" i="3" s="1"/>
  <c r="AO144" i="3" s="1"/>
  <c r="AP144" i="3" s="1"/>
  <c r="AQ144" i="3" s="1"/>
  <c r="AR144" i="3" s="1"/>
  <c r="AS144" i="3" s="1"/>
  <c r="AT144" i="3" s="1"/>
  <c r="AU144" i="3" s="1"/>
  <c r="AV144" i="3" s="1"/>
  <c r="AW144" i="3" s="1"/>
  <c r="AX144" i="3" s="1"/>
  <c r="AY144" i="3" s="1"/>
  <c r="AZ144" i="3" s="1"/>
  <c r="BA144" i="3" s="1"/>
  <c r="BB144" i="3" s="1"/>
  <c r="BC144" i="3" s="1"/>
  <c r="BD144" i="3" s="1"/>
  <c r="BE144" i="3" s="1"/>
  <c r="BF144" i="3" s="1"/>
  <c r="BG144" i="3" s="1"/>
  <c r="BH144" i="3" s="1"/>
  <c r="BI144" i="3" s="1"/>
  <c r="BJ144" i="3" s="1"/>
  <c r="BK144" i="3" s="1"/>
  <c r="BL144" i="3" s="1"/>
  <c r="BM144" i="3" s="1"/>
  <c r="BN144" i="3" s="1"/>
  <c r="BO144" i="3" s="1"/>
  <c r="BP144" i="3" s="1"/>
  <c r="BQ144" i="3" s="1"/>
  <c r="BR144" i="3" s="1"/>
  <c r="BS144" i="3" s="1"/>
  <c r="BT144" i="3" s="1"/>
  <c r="BU144" i="3" s="1"/>
  <c r="BV144" i="3" s="1"/>
  <c r="BW144" i="3" s="1"/>
  <c r="BX144" i="3" s="1"/>
  <c r="BY144" i="3" s="1"/>
  <c r="BZ144" i="3" s="1"/>
  <c r="CA144" i="3" s="1"/>
  <c r="CB144" i="3" s="1"/>
  <c r="CC144" i="3" s="1"/>
  <c r="CD144" i="3" s="1"/>
  <c r="CE144" i="3" s="1"/>
  <c r="CF144" i="3" s="1"/>
  <c r="CG144" i="3" s="1"/>
  <c r="CH144" i="3" s="1"/>
  <c r="CI144" i="3" s="1"/>
  <c r="CJ144" i="3" s="1"/>
  <c r="CK144" i="3" s="1"/>
  <c r="CL144" i="3" s="1"/>
  <c r="CM144" i="3" s="1"/>
  <c r="CN144" i="3" s="1"/>
  <c r="CO144" i="3" s="1"/>
  <c r="CP144" i="3" s="1"/>
  <c r="CQ144" i="3" s="1"/>
  <c r="CR144" i="3" s="1"/>
  <c r="CS144" i="3" s="1"/>
  <c r="CT144" i="3" s="1"/>
  <c r="CU144" i="3" s="1"/>
  <c r="CV144" i="3" s="1"/>
  <c r="CW144" i="3" s="1"/>
  <c r="CX144" i="3" s="1"/>
  <c r="CY144" i="3" s="1"/>
  <c r="CZ144" i="3" s="1"/>
  <c r="DA144" i="3" s="1"/>
  <c r="DB144" i="3" s="1"/>
  <c r="DC144" i="3" s="1"/>
  <c r="DD144" i="3" s="1"/>
  <c r="DE144" i="3" s="1"/>
  <c r="DF144" i="3" s="1"/>
  <c r="DG144" i="3" s="1"/>
  <c r="DH144" i="3" s="1"/>
  <c r="DI144" i="3" s="1"/>
  <c r="DJ144" i="3" s="1"/>
  <c r="DK144" i="3" s="1"/>
  <c r="DL144" i="3" s="1"/>
  <c r="DM144" i="3" s="1"/>
  <c r="DN144" i="3" s="1"/>
  <c r="DO144" i="3" s="1"/>
  <c r="DP144" i="3" s="1"/>
  <c r="DQ144" i="3" s="1"/>
  <c r="DR144" i="3" s="1"/>
  <c r="DS144" i="3" s="1"/>
  <c r="DT144" i="3" s="1"/>
  <c r="DU144" i="3" s="1"/>
  <c r="DV144" i="3" s="1"/>
  <c r="DW144" i="3" s="1"/>
  <c r="DX144" i="3" s="1"/>
  <c r="DY144" i="3" s="1"/>
  <c r="DZ144" i="3" s="1"/>
  <c r="EA144" i="3" s="1"/>
  <c r="EB144" i="3" s="1"/>
  <c r="EC144" i="3" s="1"/>
  <c r="ED144" i="3" s="1"/>
  <c r="EE144" i="3" s="1"/>
  <c r="EF144" i="3" s="1"/>
  <c r="EG144" i="3" s="1"/>
  <c r="EH144" i="3" s="1"/>
  <c r="EI144" i="3" s="1"/>
  <c r="EJ144" i="3" s="1"/>
  <c r="EK144" i="3" s="1"/>
  <c r="EL144" i="3" s="1"/>
  <c r="EM144" i="3" s="1"/>
  <c r="EN144" i="3" s="1"/>
  <c r="EO144" i="3" s="1"/>
  <c r="EP144" i="3" s="1"/>
  <c r="EQ144" i="3" s="1"/>
  <c r="ER144" i="3" s="1"/>
  <c r="ES144" i="3" s="1"/>
  <c r="ET144" i="3" s="1"/>
  <c r="EU144" i="3" s="1"/>
  <c r="EV144" i="3" s="1"/>
  <c r="EW144" i="3" s="1"/>
  <c r="EX144" i="3" s="1"/>
  <c r="EY144" i="3" s="1"/>
  <c r="EZ144" i="3" s="1"/>
  <c r="FA144" i="3" s="1"/>
  <c r="FB144" i="3" s="1"/>
  <c r="FC144" i="3" s="1"/>
  <c r="FD144" i="3" s="1"/>
  <c r="FE144" i="3" s="1"/>
  <c r="FF144" i="3" s="1"/>
  <c r="FG144" i="3" s="1"/>
  <c r="FH144" i="3" s="1"/>
  <c r="FI144" i="3" s="1"/>
  <c r="FJ144" i="3" s="1"/>
  <c r="FK144" i="3" s="1"/>
  <c r="FL144" i="3" s="1"/>
  <c r="FM144" i="3" s="1"/>
  <c r="FN144" i="3" s="1"/>
  <c r="FO144" i="3" s="1"/>
  <c r="FP144" i="3" s="1"/>
  <c r="FQ144" i="3" s="1"/>
  <c r="FR144" i="3" s="1"/>
  <c r="FS144" i="3" s="1"/>
  <c r="FT144" i="3" s="1"/>
  <c r="FU144" i="3" s="1"/>
  <c r="FV144" i="3" s="1"/>
  <c r="FW144" i="3" s="1"/>
  <c r="FX144" i="3" s="1"/>
  <c r="FY144" i="3" s="1"/>
  <c r="FZ144" i="3" s="1"/>
  <c r="GA144" i="3" s="1"/>
  <c r="GB144" i="3" s="1"/>
  <c r="GC144" i="3" s="1"/>
  <c r="GD144" i="3" s="1"/>
  <c r="GE144" i="3" s="1"/>
  <c r="GF144" i="3" s="1"/>
  <c r="GG144" i="3" s="1"/>
  <c r="GH144" i="3" s="1"/>
  <c r="GI144" i="3" s="1"/>
  <c r="GJ144" i="3" s="1"/>
  <c r="GK144" i="3" s="1"/>
  <c r="GL144" i="3" s="1"/>
  <c r="GM144" i="3" s="1"/>
  <c r="GN144" i="3" s="1"/>
  <c r="GO144" i="3" s="1"/>
  <c r="GP144" i="3" s="1"/>
  <c r="GQ144" i="3" s="1"/>
  <c r="GR144" i="3" s="1"/>
  <c r="GS144" i="3" s="1"/>
  <c r="GT144" i="3" s="1"/>
  <c r="GU144" i="3" s="1"/>
  <c r="GV144" i="3" s="1"/>
  <c r="GW144" i="3" s="1"/>
  <c r="GX144" i="3" s="1"/>
  <c r="GY144" i="3" s="1"/>
  <c r="F157" i="3"/>
  <c r="G157" i="3" s="1"/>
  <c r="H157" i="3" s="1"/>
  <c r="I157" i="3" s="1"/>
  <c r="J157" i="3" s="1"/>
  <c r="K157" i="3" s="1"/>
  <c r="L157" i="3" s="1"/>
  <c r="M157" i="3" s="1"/>
  <c r="N157" i="3" s="1"/>
  <c r="O157" i="3" s="1"/>
  <c r="P157" i="3" s="1"/>
  <c r="Q157" i="3" s="1"/>
  <c r="R157" i="3" s="1"/>
  <c r="S157" i="3" s="1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AD157" i="3" s="1"/>
  <c r="AE157" i="3" s="1"/>
  <c r="AF157" i="3" s="1"/>
  <c r="AG157" i="3" s="1"/>
  <c r="AH157" i="3" s="1"/>
  <c r="AI157" i="3" s="1"/>
  <c r="AJ157" i="3" s="1"/>
  <c r="AK157" i="3" s="1"/>
  <c r="AL157" i="3" s="1"/>
  <c r="AM157" i="3" s="1"/>
  <c r="AN157" i="3" s="1"/>
  <c r="AO157" i="3" s="1"/>
  <c r="AP157" i="3" s="1"/>
  <c r="AQ157" i="3" s="1"/>
  <c r="AR157" i="3" s="1"/>
  <c r="AS157" i="3" s="1"/>
  <c r="AT157" i="3" s="1"/>
  <c r="AU157" i="3" s="1"/>
  <c r="AV157" i="3" s="1"/>
  <c r="AW157" i="3" s="1"/>
  <c r="AX157" i="3" s="1"/>
  <c r="AY157" i="3" s="1"/>
  <c r="AZ157" i="3" s="1"/>
  <c r="BA157" i="3" s="1"/>
  <c r="BB157" i="3" s="1"/>
  <c r="BC157" i="3" s="1"/>
  <c r="BD157" i="3" s="1"/>
  <c r="BE157" i="3" s="1"/>
  <c r="BF157" i="3" s="1"/>
  <c r="BG157" i="3" s="1"/>
  <c r="BH157" i="3" s="1"/>
  <c r="BI157" i="3" s="1"/>
  <c r="BJ157" i="3" s="1"/>
  <c r="BK157" i="3" s="1"/>
  <c r="BL157" i="3" s="1"/>
  <c r="BM157" i="3" s="1"/>
  <c r="BN157" i="3" s="1"/>
  <c r="BO157" i="3" s="1"/>
  <c r="BP157" i="3" s="1"/>
  <c r="BQ157" i="3" s="1"/>
  <c r="BR157" i="3" s="1"/>
  <c r="BS157" i="3" s="1"/>
  <c r="BT157" i="3" s="1"/>
  <c r="BU157" i="3" s="1"/>
  <c r="BV157" i="3" s="1"/>
  <c r="BW157" i="3" s="1"/>
  <c r="BX157" i="3" s="1"/>
  <c r="BY157" i="3" s="1"/>
  <c r="BZ157" i="3" s="1"/>
  <c r="CA157" i="3" s="1"/>
  <c r="CB157" i="3" s="1"/>
  <c r="CC157" i="3" s="1"/>
  <c r="CD157" i="3" s="1"/>
  <c r="CE157" i="3" s="1"/>
  <c r="CF157" i="3" s="1"/>
  <c r="CG157" i="3" s="1"/>
  <c r="CH157" i="3" s="1"/>
  <c r="CI157" i="3" s="1"/>
  <c r="CJ157" i="3" s="1"/>
  <c r="CK157" i="3" s="1"/>
  <c r="CL157" i="3" s="1"/>
  <c r="CM157" i="3" s="1"/>
  <c r="CN157" i="3" s="1"/>
  <c r="CO157" i="3" s="1"/>
  <c r="CP157" i="3" s="1"/>
  <c r="CQ157" i="3" s="1"/>
  <c r="CR157" i="3" s="1"/>
  <c r="CS157" i="3" s="1"/>
  <c r="CT157" i="3" s="1"/>
  <c r="CU157" i="3" s="1"/>
  <c r="CV157" i="3" s="1"/>
  <c r="CW157" i="3" s="1"/>
  <c r="CX157" i="3" s="1"/>
  <c r="CY157" i="3" s="1"/>
  <c r="CZ157" i="3" s="1"/>
  <c r="DA157" i="3" s="1"/>
  <c r="DB157" i="3" s="1"/>
  <c r="DC157" i="3" s="1"/>
  <c r="DD157" i="3" s="1"/>
  <c r="DE157" i="3" s="1"/>
  <c r="DF157" i="3" s="1"/>
  <c r="DG157" i="3" s="1"/>
  <c r="DH157" i="3" s="1"/>
  <c r="DI157" i="3" s="1"/>
  <c r="DJ157" i="3" s="1"/>
  <c r="DK157" i="3" s="1"/>
  <c r="DL157" i="3" s="1"/>
  <c r="DM157" i="3" s="1"/>
  <c r="DN157" i="3" s="1"/>
  <c r="DO157" i="3" s="1"/>
  <c r="DP157" i="3" s="1"/>
  <c r="DQ157" i="3" s="1"/>
  <c r="DR157" i="3" s="1"/>
  <c r="DS157" i="3" s="1"/>
  <c r="DT157" i="3" s="1"/>
  <c r="DU157" i="3" s="1"/>
  <c r="DV157" i="3" s="1"/>
  <c r="DW157" i="3" s="1"/>
  <c r="DX157" i="3" s="1"/>
  <c r="DY157" i="3" s="1"/>
  <c r="DZ157" i="3" s="1"/>
  <c r="EA157" i="3" s="1"/>
  <c r="EB157" i="3" s="1"/>
  <c r="EC157" i="3" s="1"/>
  <c r="ED157" i="3" s="1"/>
  <c r="EE157" i="3" s="1"/>
  <c r="EF157" i="3" s="1"/>
  <c r="EG157" i="3" s="1"/>
  <c r="EH157" i="3" s="1"/>
  <c r="EI157" i="3" s="1"/>
  <c r="EJ157" i="3" s="1"/>
  <c r="EK157" i="3" s="1"/>
  <c r="EL157" i="3" s="1"/>
  <c r="EM157" i="3" s="1"/>
  <c r="EN157" i="3" s="1"/>
  <c r="EO157" i="3" s="1"/>
  <c r="EP157" i="3" s="1"/>
  <c r="EQ157" i="3" s="1"/>
  <c r="ER157" i="3" s="1"/>
  <c r="ES157" i="3" s="1"/>
  <c r="ET157" i="3" s="1"/>
  <c r="EU157" i="3" s="1"/>
  <c r="EV157" i="3" s="1"/>
  <c r="EW157" i="3" s="1"/>
  <c r="EX157" i="3" s="1"/>
  <c r="EY157" i="3" s="1"/>
  <c r="EZ157" i="3" s="1"/>
  <c r="FA157" i="3" s="1"/>
  <c r="FB157" i="3" s="1"/>
  <c r="FC157" i="3" s="1"/>
  <c r="FD157" i="3" s="1"/>
  <c r="FE157" i="3" s="1"/>
  <c r="FF157" i="3" s="1"/>
  <c r="FG157" i="3" s="1"/>
  <c r="FH157" i="3" s="1"/>
  <c r="FI157" i="3" s="1"/>
  <c r="FJ157" i="3" s="1"/>
  <c r="FK157" i="3" s="1"/>
  <c r="FL157" i="3" s="1"/>
  <c r="FM157" i="3" s="1"/>
  <c r="FN157" i="3" s="1"/>
  <c r="FO157" i="3" s="1"/>
  <c r="FP157" i="3" s="1"/>
  <c r="FQ157" i="3" s="1"/>
  <c r="FR157" i="3" s="1"/>
  <c r="FS157" i="3" s="1"/>
  <c r="FT157" i="3" s="1"/>
  <c r="FU157" i="3" s="1"/>
  <c r="FV157" i="3" s="1"/>
  <c r="FW157" i="3" s="1"/>
  <c r="FX157" i="3" s="1"/>
  <c r="FY157" i="3" s="1"/>
  <c r="FZ157" i="3" s="1"/>
  <c r="GA157" i="3" s="1"/>
  <c r="GB157" i="3" s="1"/>
  <c r="GC157" i="3" s="1"/>
  <c r="GD157" i="3" s="1"/>
  <c r="GE157" i="3" s="1"/>
  <c r="GF157" i="3" s="1"/>
  <c r="GG157" i="3" s="1"/>
  <c r="GH157" i="3" s="1"/>
  <c r="GI157" i="3" s="1"/>
  <c r="GJ157" i="3" s="1"/>
  <c r="GK157" i="3" s="1"/>
  <c r="GL157" i="3" s="1"/>
  <c r="GM157" i="3" s="1"/>
  <c r="GN157" i="3" s="1"/>
  <c r="GO157" i="3" s="1"/>
  <c r="GP157" i="3" s="1"/>
  <c r="GQ157" i="3" s="1"/>
  <c r="GR157" i="3" s="1"/>
  <c r="GS157" i="3" s="1"/>
  <c r="GT157" i="3" s="1"/>
  <c r="GU157" i="3" s="1"/>
  <c r="GV157" i="3" s="1"/>
  <c r="GW157" i="3" s="1"/>
  <c r="GX157" i="3" s="1"/>
  <c r="GY157" i="3" s="1"/>
  <c r="F153" i="3"/>
  <c r="G153" i="3" s="1"/>
  <c r="H153" i="3" s="1"/>
  <c r="I153" i="3" s="1"/>
  <c r="J153" i="3" s="1"/>
  <c r="K153" i="3" s="1"/>
  <c r="L153" i="3" s="1"/>
  <c r="M153" i="3" s="1"/>
  <c r="N153" i="3" s="1"/>
  <c r="O153" i="3" s="1"/>
  <c r="P153" i="3" s="1"/>
  <c r="Q153" i="3" s="1"/>
  <c r="R153" i="3" s="1"/>
  <c r="S153" i="3" s="1"/>
  <c r="T153" i="3" s="1"/>
  <c r="U153" i="3" s="1"/>
  <c r="V153" i="3" s="1"/>
  <c r="W153" i="3" s="1"/>
  <c r="X153" i="3" s="1"/>
  <c r="Y153" i="3" s="1"/>
  <c r="Z153" i="3" s="1"/>
  <c r="AA153" i="3" s="1"/>
  <c r="AB153" i="3" s="1"/>
  <c r="AC153" i="3" s="1"/>
  <c r="AD153" i="3" s="1"/>
  <c r="AE153" i="3" s="1"/>
  <c r="AF153" i="3" s="1"/>
  <c r="AG153" i="3" s="1"/>
  <c r="AH153" i="3" s="1"/>
  <c r="AI153" i="3" s="1"/>
  <c r="AJ153" i="3" s="1"/>
  <c r="AK153" i="3" s="1"/>
  <c r="AL153" i="3" s="1"/>
  <c r="AM153" i="3" s="1"/>
  <c r="AN153" i="3" s="1"/>
  <c r="AO153" i="3" s="1"/>
  <c r="AP153" i="3" s="1"/>
  <c r="AQ153" i="3" s="1"/>
  <c r="AR153" i="3" s="1"/>
  <c r="AS153" i="3" s="1"/>
  <c r="AT153" i="3" s="1"/>
  <c r="AU153" i="3" s="1"/>
  <c r="AV153" i="3" s="1"/>
  <c r="AW153" i="3" s="1"/>
  <c r="AX153" i="3" s="1"/>
  <c r="AY153" i="3" s="1"/>
  <c r="AZ153" i="3" s="1"/>
  <c r="BA153" i="3" s="1"/>
  <c r="BB153" i="3" s="1"/>
  <c r="BC153" i="3" s="1"/>
  <c r="BD153" i="3" s="1"/>
  <c r="BE153" i="3" s="1"/>
  <c r="BF153" i="3" s="1"/>
  <c r="BG153" i="3" s="1"/>
  <c r="BH153" i="3" s="1"/>
  <c r="BI153" i="3" s="1"/>
  <c r="BJ153" i="3" s="1"/>
  <c r="BK153" i="3" s="1"/>
  <c r="BL153" i="3" s="1"/>
  <c r="BM153" i="3" s="1"/>
  <c r="BN153" i="3" s="1"/>
  <c r="BO153" i="3" s="1"/>
  <c r="BP153" i="3" s="1"/>
  <c r="BQ153" i="3" s="1"/>
  <c r="BR153" i="3" s="1"/>
  <c r="BS153" i="3" s="1"/>
  <c r="BT153" i="3" s="1"/>
  <c r="BU153" i="3" s="1"/>
  <c r="BV153" i="3" s="1"/>
  <c r="BW153" i="3" s="1"/>
  <c r="BX153" i="3" s="1"/>
  <c r="BY153" i="3" s="1"/>
  <c r="BZ153" i="3" s="1"/>
  <c r="CA153" i="3" s="1"/>
  <c r="CB153" i="3" s="1"/>
  <c r="CC153" i="3" s="1"/>
  <c r="CD153" i="3" s="1"/>
  <c r="CE153" i="3" s="1"/>
  <c r="CF153" i="3" s="1"/>
  <c r="CG153" i="3" s="1"/>
  <c r="CH153" i="3" s="1"/>
  <c r="CI153" i="3" s="1"/>
  <c r="CJ153" i="3" s="1"/>
  <c r="CK153" i="3" s="1"/>
  <c r="CL153" i="3" s="1"/>
  <c r="CM153" i="3" s="1"/>
  <c r="CN153" i="3" s="1"/>
  <c r="CO153" i="3" s="1"/>
  <c r="CP153" i="3" s="1"/>
  <c r="CQ153" i="3" s="1"/>
  <c r="CR153" i="3" s="1"/>
  <c r="CS153" i="3" s="1"/>
  <c r="CT153" i="3" s="1"/>
  <c r="CU153" i="3" s="1"/>
  <c r="CV153" i="3" s="1"/>
  <c r="CW153" i="3" s="1"/>
  <c r="CX153" i="3" s="1"/>
  <c r="CY153" i="3" s="1"/>
  <c r="CZ153" i="3" s="1"/>
  <c r="DA153" i="3" s="1"/>
  <c r="DB153" i="3" s="1"/>
  <c r="DC153" i="3" s="1"/>
  <c r="DD153" i="3" s="1"/>
  <c r="DE153" i="3" s="1"/>
  <c r="DF153" i="3" s="1"/>
  <c r="DG153" i="3" s="1"/>
  <c r="DH153" i="3" s="1"/>
  <c r="DI153" i="3" s="1"/>
  <c r="DJ153" i="3" s="1"/>
  <c r="DK153" i="3" s="1"/>
  <c r="DL153" i="3" s="1"/>
  <c r="DM153" i="3" s="1"/>
  <c r="DN153" i="3" s="1"/>
  <c r="DO153" i="3" s="1"/>
  <c r="DP153" i="3" s="1"/>
  <c r="DQ153" i="3" s="1"/>
  <c r="DR153" i="3" s="1"/>
  <c r="DS153" i="3" s="1"/>
  <c r="DT153" i="3" s="1"/>
  <c r="DU153" i="3" s="1"/>
  <c r="DV153" i="3" s="1"/>
  <c r="DW153" i="3" s="1"/>
  <c r="DX153" i="3" s="1"/>
  <c r="DY153" i="3" s="1"/>
  <c r="DZ153" i="3" s="1"/>
  <c r="EA153" i="3" s="1"/>
  <c r="EB153" i="3" s="1"/>
  <c r="EC153" i="3" s="1"/>
  <c r="ED153" i="3" s="1"/>
  <c r="EE153" i="3" s="1"/>
  <c r="EF153" i="3" s="1"/>
  <c r="EG153" i="3" s="1"/>
  <c r="EH153" i="3" s="1"/>
  <c r="EI153" i="3" s="1"/>
  <c r="EJ153" i="3" s="1"/>
  <c r="EK153" i="3" s="1"/>
  <c r="EL153" i="3" s="1"/>
  <c r="EM153" i="3" s="1"/>
  <c r="EN153" i="3" s="1"/>
  <c r="EO153" i="3" s="1"/>
  <c r="EP153" i="3" s="1"/>
  <c r="EQ153" i="3" s="1"/>
  <c r="ER153" i="3" s="1"/>
  <c r="ES153" i="3" s="1"/>
  <c r="ET153" i="3" s="1"/>
  <c r="EU153" i="3" s="1"/>
  <c r="EV153" i="3" s="1"/>
  <c r="EW153" i="3" s="1"/>
  <c r="EX153" i="3" s="1"/>
  <c r="EY153" i="3" s="1"/>
  <c r="EZ153" i="3" s="1"/>
  <c r="FA153" i="3" s="1"/>
  <c r="FB153" i="3" s="1"/>
  <c r="FC153" i="3" s="1"/>
  <c r="FD153" i="3" s="1"/>
  <c r="FE153" i="3" s="1"/>
  <c r="FF153" i="3" s="1"/>
  <c r="FG153" i="3" s="1"/>
  <c r="FH153" i="3" s="1"/>
  <c r="FI153" i="3" s="1"/>
  <c r="FJ153" i="3" s="1"/>
  <c r="FK153" i="3" s="1"/>
  <c r="FL153" i="3" s="1"/>
  <c r="FM153" i="3" s="1"/>
  <c r="FN153" i="3" s="1"/>
  <c r="FO153" i="3" s="1"/>
  <c r="FP153" i="3" s="1"/>
  <c r="FQ153" i="3" s="1"/>
  <c r="FR153" i="3" s="1"/>
  <c r="FS153" i="3" s="1"/>
  <c r="FT153" i="3" s="1"/>
  <c r="FU153" i="3" s="1"/>
  <c r="FV153" i="3" s="1"/>
  <c r="FW153" i="3" s="1"/>
  <c r="FX153" i="3" s="1"/>
  <c r="FY153" i="3" s="1"/>
  <c r="FZ153" i="3" s="1"/>
  <c r="GA153" i="3" s="1"/>
  <c r="GB153" i="3" s="1"/>
  <c r="GC153" i="3" s="1"/>
  <c r="GD153" i="3" s="1"/>
  <c r="GE153" i="3" s="1"/>
  <c r="GF153" i="3" s="1"/>
  <c r="GG153" i="3" s="1"/>
  <c r="GH153" i="3" s="1"/>
  <c r="GI153" i="3" s="1"/>
  <c r="GJ153" i="3" s="1"/>
  <c r="GK153" i="3" s="1"/>
  <c r="GL153" i="3" s="1"/>
  <c r="GM153" i="3" s="1"/>
  <c r="GN153" i="3" s="1"/>
  <c r="GO153" i="3" s="1"/>
  <c r="GP153" i="3" s="1"/>
  <c r="GQ153" i="3" s="1"/>
  <c r="GR153" i="3" s="1"/>
  <c r="GS153" i="3" s="1"/>
  <c r="GT153" i="3" s="1"/>
  <c r="GU153" i="3" s="1"/>
  <c r="GV153" i="3" s="1"/>
  <c r="GW153" i="3" s="1"/>
  <c r="GX153" i="3" s="1"/>
  <c r="GY153" i="3" s="1"/>
  <c r="F184" i="3"/>
  <c r="G184" i="3" s="1"/>
  <c r="H184" i="3" s="1"/>
  <c r="I184" i="3" s="1"/>
  <c r="J184" i="3" s="1"/>
  <c r="K184" i="3" s="1"/>
  <c r="L184" i="3" s="1"/>
  <c r="M184" i="3" s="1"/>
  <c r="N184" i="3" s="1"/>
  <c r="O184" i="3" s="1"/>
  <c r="P184" i="3" s="1"/>
  <c r="Q184" i="3" s="1"/>
  <c r="R184" i="3" s="1"/>
  <c r="S184" i="3" s="1"/>
  <c r="T184" i="3" s="1"/>
  <c r="U184" i="3" s="1"/>
  <c r="V184" i="3" s="1"/>
  <c r="W184" i="3" s="1"/>
  <c r="X184" i="3" s="1"/>
  <c r="Y184" i="3" s="1"/>
  <c r="Z184" i="3" s="1"/>
  <c r="AA184" i="3" s="1"/>
  <c r="AB184" i="3" s="1"/>
  <c r="AC184" i="3" s="1"/>
  <c r="AD184" i="3" s="1"/>
  <c r="AE184" i="3" s="1"/>
  <c r="AF184" i="3" s="1"/>
  <c r="AG184" i="3" s="1"/>
  <c r="AH184" i="3" s="1"/>
  <c r="AI184" i="3" s="1"/>
  <c r="AJ184" i="3" s="1"/>
  <c r="AK184" i="3" s="1"/>
  <c r="AL184" i="3" s="1"/>
  <c r="AM184" i="3" s="1"/>
  <c r="AN184" i="3" s="1"/>
  <c r="AO184" i="3" s="1"/>
  <c r="AP184" i="3" s="1"/>
  <c r="AQ184" i="3" s="1"/>
  <c r="AR184" i="3" s="1"/>
  <c r="AS184" i="3" s="1"/>
  <c r="AT184" i="3" s="1"/>
  <c r="AU184" i="3" s="1"/>
  <c r="AV184" i="3" s="1"/>
  <c r="AW184" i="3" s="1"/>
  <c r="AX184" i="3" s="1"/>
  <c r="AY184" i="3" s="1"/>
  <c r="AZ184" i="3" s="1"/>
  <c r="BA184" i="3" s="1"/>
  <c r="BB184" i="3" s="1"/>
  <c r="BC184" i="3" s="1"/>
  <c r="BD184" i="3" s="1"/>
  <c r="BE184" i="3" s="1"/>
  <c r="BF184" i="3" s="1"/>
  <c r="BG184" i="3" s="1"/>
  <c r="BH184" i="3" s="1"/>
  <c r="BI184" i="3" s="1"/>
  <c r="BJ184" i="3" s="1"/>
  <c r="BK184" i="3" s="1"/>
  <c r="BL184" i="3" s="1"/>
  <c r="BM184" i="3" s="1"/>
  <c r="BN184" i="3" s="1"/>
  <c r="BO184" i="3" s="1"/>
  <c r="BP184" i="3" s="1"/>
  <c r="BQ184" i="3" s="1"/>
  <c r="BR184" i="3" s="1"/>
  <c r="BS184" i="3" s="1"/>
  <c r="BT184" i="3" s="1"/>
  <c r="BU184" i="3" s="1"/>
  <c r="BV184" i="3" s="1"/>
  <c r="BW184" i="3" s="1"/>
  <c r="BX184" i="3" s="1"/>
  <c r="BY184" i="3" s="1"/>
  <c r="BZ184" i="3" s="1"/>
  <c r="CA184" i="3" s="1"/>
  <c r="CB184" i="3" s="1"/>
  <c r="CC184" i="3" s="1"/>
  <c r="CD184" i="3" s="1"/>
  <c r="CE184" i="3" s="1"/>
  <c r="CF184" i="3" s="1"/>
  <c r="CG184" i="3" s="1"/>
  <c r="CH184" i="3" s="1"/>
  <c r="CI184" i="3" s="1"/>
  <c r="CJ184" i="3" s="1"/>
  <c r="CK184" i="3" s="1"/>
  <c r="CL184" i="3" s="1"/>
  <c r="CM184" i="3" s="1"/>
  <c r="CN184" i="3" s="1"/>
  <c r="CO184" i="3" s="1"/>
  <c r="CP184" i="3" s="1"/>
  <c r="CQ184" i="3" s="1"/>
  <c r="CR184" i="3" s="1"/>
  <c r="CS184" i="3" s="1"/>
  <c r="CT184" i="3" s="1"/>
  <c r="CU184" i="3" s="1"/>
  <c r="CV184" i="3" s="1"/>
  <c r="CW184" i="3" s="1"/>
  <c r="CX184" i="3" s="1"/>
  <c r="CY184" i="3" s="1"/>
  <c r="CZ184" i="3" s="1"/>
  <c r="DA184" i="3" s="1"/>
  <c r="DB184" i="3" s="1"/>
  <c r="DC184" i="3" s="1"/>
  <c r="DD184" i="3" s="1"/>
  <c r="DE184" i="3" s="1"/>
  <c r="DF184" i="3" s="1"/>
  <c r="DG184" i="3" s="1"/>
  <c r="DH184" i="3" s="1"/>
  <c r="DI184" i="3" s="1"/>
  <c r="DJ184" i="3" s="1"/>
  <c r="DK184" i="3" s="1"/>
  <c r="DL184" i="3" s="1"/>
  <c r="DM184" i="3" s="1"/>
  <c r="DN184" i="3" s="1"/>
  <c r="DO184" i="3" s="1"/>
  <c r="DP184" i="3" s="1"/>
  <c r="DQ184" i="3" s="1"/>
  <c r="DR184" i="3" s="1"/>
  <c r="DS184" i="3" s="1"/>
  <c r="DT184" i="3" s="1"/>
  <c r="DU184" i="3" s="1"/>
  <c r="DV184" i="3" s="1"/>
  <c r="DW184" i="3" s="1"/>
  <c r="DX184" i="3" s="1"/>
  <c r="DY184" i="3" s="1"/>
  <c r="DZ184" i="3" s="1"/>
  <c r="EA184" i="3" s="1"/>
  <c r="EB184" i="3" s="1"/>
  <c r="EC184" i="3" s="1"/>
  <c r="ED184" i="3" s="1"/>
  <c r="EE184" i="3" s="1"/>
  <c r="EF184" i="3" s="1"/>
  <c r="EG184" i="3" s="1"/>
  <c r="EH184" i="3" s="1"/>
  <c r="EI184" i="3" s="1"/>
  <c r="EJ184" i="3" s="1"/>
  <c r="EK184" i="3" s="1"/>
  <c r="EL184" i="3" s="1"/>
  <c r="EM184" i="3" s="1"/>
  <c r="EN184" i="3" s="1"/>
  <c r="EO184" i="3" s="1"/>
  <c r="EP184" i="3" s="1"/>
  <c r="EQ184" i="3" s="1"/>
  <c r="ER184" i="3" s="1"/>
  <c r="ES184" i="3" s="1"/>
  <c r="ET184" i="3" s="1"/>
  <c r="EU184" i="3" s="1"/>
  <c r="EV184" i="3" s="1"/>
  <c r="EW184" i="3" s="1"/>
  <c r="EX184" i="3" s="1"/>
  <c r="EY184" i="3" s="1"/>
  <c r="EZ184" i="3" s="1"/>
  <c r="FA184" i="3" s="1"/>
  <c r="FB184" i="3" s="1"/>
  <c r="FC184" i="3" s="1"/>
  <c r="FD184" i="3" s="1"/>
  <c r="FE184" i="3" s="1"/>
  <c r="FF184" i="3" s="1"/>
  <c r="FG184" i="3" s="1"/>
  <c r="FH184" i="3" s="1"/>
  <c r="FI184" i="3" s="1"/>
  <c r="FJ184" i="3" s="1"/>
  <c r="FK184" i="3" s="1"/>
  <c r="FL184" i="3" s="1"/>
  <c r="FM184" i="3" s="1"/>
  <c r="FN184" i="3" s="1"/>
  <c r="FO184" i="3" s="1"/>
  <c r="FP184" i="3" s="1"/>
  <c r="FQ184" i="3" s="1"/>
  <c r="FR184" i="3" s="1"/>
  <c r="FS184" i="3" s="1"/>
  <c r="FT184" i="3" s="1"/>
  <c r="FU184" i="3" s="1"/>
  <c r="FV184" i="3" s="1"/>
  <c r="FW184" i="3" s="1"/>
  <c r="FX184" i="3" s="1"/>
  <c r="FY184" i="3" s="1"/>
  <c r="FZ184" i="3" s="1"/>
  <c r="GA184" i="3" s="1"/>
  <c r="GB184" i="3" s="1"/>
  <c r="GC184" i="3" s="1"/>
  <c r="GD184" i="3" s="1"/>
  <c r="GE184" i="3" s="1"/>
  <c r="GF184" i="3" s="1"/>
  <c r="GG184" i="3" s="1"/>
  <c r="GH184" i="3" s="1"/>
  <c r="GI184" i="3" s="1"/>
  <c r="GJ184" i="3" s="1"/>
  <c r="GK184" i="3" s="1"/>
  <c r="GL184" i="3" s="1"/>
  <c r="GM184" i="3" s="1"/>
  <c r="GN184" i="3" s="1"/>
  <c r="GO184" i="3" s="1"/>
  <c r="GP184" i="3" s="1"/>
  <c r="GQ184" i="3" s="1"/>
  <c r="GR184" i="3" s="1"/>
  <c r="GS184" i="3" s="1"/>
  <c r="GT184" i="3" s="1"/>
  <c r="GU184" i="3" s="1"/>
  <c r="GV184" i="3" s="1"/>
  <c r="GW184" i="3" s="1"/>
  <c r="GX184" i="3" s="1"/>
  <c r="GY184" i="3" s="1"/>
  <c r="F193" i="3"/>
  <c r="G193" i="3" s="1"/>
  <c r="H193" i="3" s="1"/>
  <c r="I193" i="3" s="1"/>
  <c r="J193" i="3" s="1"/>
  <c r="K193" i="3" s="1"/>
  <c r="L193" i="3" s="1"/>
  <c r="M193" i="3" s="1"/>
  <c r="N193" i="3" s="1"/>
  <c r="O193" i="3" s="1"/>
  <c r="P193" i="3" s="1"/>
  <c r="Q193" i="3" s="1"/>
  <c r="R193" i="3" s="1"/>
  <c r="S193" i="3" s="1"/>
  <c r="T193" i="3" s="1"/>
  <c r="U193" i="3" s="1"/>
  <c r="V193" i="3" s="1"/>
  <c r="W193" i="3" s="1"/>
  <c r="X193" i="3" s="1"/>
  <c r="Y193" i="3" s="1"/>
  <c r="Z193" i="3" s="1"/>
  <c r="AA193" i="3" s="1"/>
  <c r="AB193" i="3" s="1"/>
  <c r="AC193" i="3" s="1"/>
  <c r="AD193" i="3" s="1"/>
  <c r="AE193" i="3" s="1"/>
  <c r="AF193" i="3" s="1"/>
  <c r="AG193" i="3" s="1"/>
  <c r="AH193" i="3" s="1"/>
  <c r="AI193" i="3" s="1"/>
  <c r="AJ193" i="3" s="1"/>
  <c r="AK193" i="3" s="1"/>
  <c r="AL193" i="3" s="1"/>
  <c r="AM193" i="3" s="1"/>
  <c r="AN193" i="3" s="1"/>
  <c r="AO193" i="3" s="1"/>
  <c r="AP193" i="3" s="1"/>
  <c r="AQ193" i="3" s="1"/>
  <c r="AR193" i="3" s="1"/>
  <c r="AS193" i="3" s="1"/>
  <c r="AT193" i="3" s="1"/>
  <c r="AU193" i="3" s="1"/>
  <c r="AV193" i="3" s="1"/>
  <c r="AW193" i="3" s="1"/>
  <c r="AX193" i="3" s="1"/>
  <c r="AY193" i="3" s="1"/>
  <c r="AZ193" i="3" s="1"/>
  <c r="BA193" i="3" s="1"/>
  <c r="BB193" i="3" s="1"/>
  <c r="BC193" i="3" s="1"/>
  <c r="BD193" i="3" s="1"/>
  <c r="BE193" i="3" s="1"/>
  <c r="BF193" i="3" s="1"/>
  <c r="BG193" i="3" s="1"/>
  <c r="BH193" i="3" s="1"/>
  <c r="BI193" i="3" s="1"/>
  <c r="BJ193" i="3" s="1"/>
  <c r="BK193" i="3" s="1"/>
  <c r="BL193" i="3" s="1"/>
  <c r="BM193" i="3" s="1"/>
  <c r="BN193" i="3" s="1"/>
  <c r="BO193" i="3" s="1"/>
  <c r="BP193" i="3" s="1"/>
  <c r="BQ193" i="3" s="1"/>
  <c r="BR193" i="3" s="1"/>
  <c r="BS193" i="3" s="1"/>
  <c r="BT193" i="3" s="1"/>
  <c r="BU193" i="3" s="1"/>
  <c r="BV193" i="3" s="1"/>
  <c r="BW193" i="3" s="1"/>
  <c r="BX193" i="3" s="1"/>
  <c r="BY193" i="3" s="1"/>
  <c r="BZ193" i="3" s="1"/>
  <c r="CA193" i="3" s="1"/>
  <c r="CB193" i="3" s="1"/>
  <c r="CC193" i="3" s="1"/>
  <c r="CD193" i="3" s="1"/>
  <c r="CE193" i="3" s="1"/>
  <c r="CF193" i="3" s="1"/>
  <c r="CG193" i="3" s="1"/>
  <c r="CH193" i="3" s="1"/>
  <c r="CI193" i="3" s="1"/>
  <c r="CJ193" i="3" s="1"/>
  <c r="CK193" i="3" s="1"/>
  <c r="CL193" i="3" s="1"/>
  <c r="CM193" i="3" s="1"/>
  <c r="CN193" i="3" s="1"/>
  <c r="CO193" i="3" s="1"/>
  <c r="CP193" i="3" s="1"/>
  <c r="CQ193" i="3" s="1"/>
  <c r="CR193" i="3" s="1"/>
  <c r="CS193" i="3" s="1"/>
  <c r="CT193" i="3" s="1"/>
  <c r="CU193" i="3" s="1"/>
  <c r="CV193" i="3" s="1"/>
  <c r="CW193" i="3" s="1"/>
  <c r="CX193" i="3" s="1"/>
  <c r="CY193" i="3" s="1"/>
  <c r="CZ193" i="3" s="1"/>
  <c r="DA193" i="3" s="1"/>
  <c r="DB193" i="3" s="1"/>
  <c r="DC193" i="3" s="1"/>
  <c r="DD193" i="3" s="1"/>
  <c r="DE193" i="3" s="1"/>
  <c r="DF193" i="3" s="1"/>
  <c r="DG193" i="3" s="1"/>
  <c r="DH193" i="3" s="1"/>
  <c r="DI193" i="3" s="1"/>
  <c r="DJ193" i="3" s="1"/>
  <c r="DK193" i="3" s="1"/>
  <c r="DL193" i="3" s="1"/>
  <c r="DM193" i="3" s="1"/>
  <c r="DN193" i="3" s="1"/>
  <c r="DO193" i="3" s="1"/>
  <c r="DP193" i="3" s="1"/>
  <c r="DQ193" i="3" s="1"/>
  <c r="DR193" i="3" s="1"/>
  <c r="DS193" i="3" s="1"/>
  <c r="DT193" i="3" s="1"/>
  <c r="DU193" i="3" s="1"/>
  <c r="DV193" i="3" s="1"/>
  <c r="DW193" i="3" s="1"/>
  <c r="DX193" i="3" s="1"/>
  <c r="DY193" i="3" s="1"/>
  <c r="DZ193" i="3" s="1"/>
  <c r="EA193" i="3" s="1"/>
  <c r="EB193" i="3" s="1"/>
  <c r="EC193" i="3" s="1"/>
  <c r="ED193" i="3" s="1"/>
  <c r="EE193" i="3" s="1"/>
  <c r="EF193" i="3" s="1"/>
  <c r="EG193" i="3" s="1"/>
  <c r="EH193" i="3" s="1"/>
  <c r="EI193" i="3" s="1"/>
  <c r="EJ193" i="3" s="1"/>
  <c r="EK193" i="3" s="1"/>
  <c r="EL193" i="3" s="1"/>
  <c r="EM193" i="3" s="1"/>
  <c r="EN193" i="3" s="1"/>
  <c r="EO193" i="3" s="1"/>
  <c r="EP193" i="3" s="1"/>
  <c r="EQ193" i="3" s="1"/>
  <c r="ER193" i="3" s="1"/>
  <c r="ES193" i="3" s="1"/>
  <c r="ET193" i="3" s="1"/>
  <c r="EU193" i="3" s="1"/>
  <c r="EV193" i="3" s="1"/>
  <c r="EW193" i="3" s="1"/>
  <c r="EX193" i="3" s="1"/>
  <c r="EY193" i="3" s="1"/>
  <c r="EZ193" i="3" s="1"/>
  <c r="FA193" i="3" s="1"/>
  <c r="FB193" i="3" s="1"/>
  <c r="FC193" i="3" s="1"/>
  <c r="FD193" i="3" s="1"/>
  <c r="FE193" i="3" s="1"/>
  <c r="FF193" i="3" s="1"/>
  <c r="FG193" i="3" s="1"/>
  <c r="FH193" i="3" s="1"/>
  <c r="FI193" i="3" s="1"/>
  <c r="FJ193" i="3" s="1"/>
  <c r="FK193" i="3" s="1"/>
  <c r="FL193" i="3" s="1"/>
  <c r="FM193" i="3" s="1"/>
  <c r="FN193" i="3" s="1"/>
  <c r="FO193" i="3" s="1"/>
  <c r="FP193" i="3" s="1"/>
  <c r="FQ193" i="3" s="1"/>
  <c r="FR193" i="3" s="1"/>
  <c r="FS193" i="3" s="1"/>
  <c r="FT193" i="3" s="1"/>
  <c r="FU193" i="3" s="1"/>
  <c r="FV193" i="3" s="1"/>
  <c r="FW193" i="3" s="1"/>
  <c r="FX193" i="3" s="1"/>
  <c r="FY193" i="3" s="1"/>
  <c r="FZ193" i="3" s="1"/>
  <c r="GA193" i="3" s="1"/>
  <c r="GB193" i="3" s="1"/>
  <c r="GC193" i="3" s="1"/>
  <c r="GD193" i="3" s="1"/>
  <c r="GE193" i="3" s="1"/>
  <c r="GF193" i="3" s="1"/>
  <c r="GG193" i="3" s="1"/>
  <c r="GH193" i="3" s="1"/>
  <c r="GI193" i="3" s="1"/>
  <c r="GJ193" i="3" s="1"/>
  <c r="GK193" i="3" s="1"/>
  <c r="GL193" i="3" s="1"/>
  <c r="GM193" i="3" s="1"/>
  <c r="GN193" i="3" s="1"/>
  <c r="GO193" i="3" s="1"/>
  <c r="GP193" i="3" s="1"/>
  <c r="GQ193" i="3" s="1"/>
  <c r="GR193" i="3" s="1"/>
  <c r="GS193" i="3" s="1"/>
  <c r="GT193" i="3" s="1"/>
  <c r="GU193" i="3" s="1"/>
  <c r="GV193" i="3" s="1"/>
  <c r="GW193" i="3" s="1"/>
  <c r="GX193" i="3" s="1"/>
  <c r="GY193" i="3" s="1"/>
  <c r="F150" i="3"/>
  <c r="G150" i="3" s="1"/>
  <c r="H150" i="3" s="1"/>
  <c r="I150" i="3" s="1"/>
  <c r="J150" i="3" s="1"/>
  <c r="K150" i="3" s="1"/>
  <c r="L150" i="3" s="1"/>
  <c r="M150" i="3" s="1"/>
  <c r="N150" i="3" s="1"/>
  <c r="O150" i="3" s="1"/>
  <c r="P150" i="3" s="1"/>
  <c r="Q150" i="3" s="1"/>
  <c r="R150" i="3" s="1"/>
  <c r="S150" i="3" s="1"/>
  <c r="T150" i="3" s="1"/>
  <c r="U150" i="3" s="1"/>
  <c r="V150" i="3" s="1"/>
  <c r="W150" i="3" s="1"/>
  <c r="X150" i="3" s="1"/>
  <c r="Y150" i="3" s="1"/>
  <c r="Z150" i="3" s="1"/>
  <c r="AA150" i="3" s="1"/>
  <c r="AB150" i="3" s="1"/>
  <c r="AC150" i="3" s="1"/>
  <c r="AD150" i="3" s="1"/>
  <c r="AE150" i="3" s="1"/>
  <c r="AF150" i="3" s="1"/>
  <c r="AG150" i="3" s="1"/>
  <c r="AH150" i="3" s="1"/>
  <c r="AI150" i="3" s="1"/>
  <c r="AJ150" i="3" s="1"/>
  <c r="AK150" i="3" s="1"/>
  <c r="AL150" i="3" s="1"/>
  <c r="AM150" i="3" s="1"/>
  <c r="AN150" i="3" s="1"/>
  <c r="AO150" i="3" s="1"/>
  <c r="AP150" i="3" s="1"/>
  <c r="AQ150" i="3" s="1"/>
  <c r="AR150" i="3" s="1"/>
  <c r="AS150" i="3" s="1"/>
  <c r="AT150" i="3" s="1"/>
  <c r="AU150" i="3" s="1"/>
  <c r="AV150" i="3" s="1"/>
  <c r="AW150" i="3" s="1"/>
  <c r="AX150" i="3" s="1"/>
  <c r="AY150" i="3" s="1"/>
  <c r="AZ150" i="3" s="1"/>
  <c r="BA150" i="3" s="1"/>
  <c r="BB150" i="3" s="1"/>
  <c r="BC150" i="3" s="1"/>
  <c r="BD150" i="3" s="1"/>
  <c r="BE150" i="3" s="1"/>
  <c r="BF150" i="3" s="1"/>
  <c r="BG150" i="3" s="1"/>
  <c r="BH150" i="3" s="1"/>
  <c r="BI150" i="3" s="1"/>
  <c r="BJ150" i="3" s="1"/>
  <c r="BK150" i="3" s="1"/>
  <c r="BL150" i="3" s="1"/>
  <c r="BM150" i="3" s="1"/>
  <c r="BN150" i="3" s="1"/>
  <c r="BO150" i="3" s="1"/>
  <c r="BP150" i="3" s="1"/>
  <c r="BQ150" i="3" s="1"/>
  <c r="BR150" i="3" s="1"/>
  <c r="BS150" i="3" s="1"/>
  <c r="BT150" i="3" s="1"/>
  <c r="BU150" i="3" s="1"/>
  <c r="BV150" i="3" s="1"/>
  <c r="BW150" i="3" s="1"/>
  <c r="BX150" i="3" s="1"/>
  <c r="BY150" i="3" s="1"/>
  <c r="BZ150" i="3" s="1"/>
  <c r="CA150" i="3" s="1"/>
  <c r="CB150" i="3" s="1"/>
  <c r="CC150" i="3" s="1"/>
  <c r="CD150" i="3" s="1"/>
  <c r="CE150" i="3" s="1"/>
  <c r="CF150" i="3" s="1"/>
  <c r="CG150" i="3" s="1"/>
  <c r="CH150" i="3" s="1"/>
  <c r="CI150" i="3" s="1"/>
  <c r="CJ150" i="3" s="1"/>
  <c r="CK150" i="3" s="1"/>
  <c r="CL150" i="3" s="1"/>
  <c r="CM150" i="3" s="1"/>
  <c r="CN150" i="3" s="1"/>
  <c r="CO150" i="3" s="1"/>
  <c r="CP150" i="3" s="1"/>
  <c r="CQ150" i="3" s="1"/>
  <c r="CR150" i="3" s="1"/>
  <c r="CS150" i="3" s="1"/>
  <c r="CT150" i="3" s="1"/>
  <c r="CU150" i="3" s="1"/>
  <c r="CV150" i="3" s="1"/>
  <c r="CW150" i="3" s="1"/>
  <c r="CX150" i="3" s="1"/>
  <c r="CY150" i="3" s="1"/>
  <c r="CZ150" i="3" s="1"/>
  <c r="DA150" i="3" s="1"/>
  <c r="DB150" i="3" s="1"/>
  <c r="DC150" i="3" s="1"/>
  <c r="DD150" i="3" s="1"/>
  <c r="DE150" i="3" s="1"/>
  <c r="DF150" i="3" s="1"/>
  <c r="DG150" i="3" s="1"/>
  <c r="DH150" i="3" s="1"/>
  <c r="DI150" i="3" s="1"/>
  <c r="DJ150" i="3" s="1"/>
  <c r="DK150" i="3" s="1"/>
  <c r="DL150" i="3" s="1"/>
  <c r="DM150" i="3" s="1"/>
  <c r="DN150" i="3" s="1"/>
  <c r="DO150" i="3" s="1"/>
  <c r="DP150" i="3" s="1"/>
  <c r="DQ150" i="3" s="1"/>
  <c r="DR150" i="3" s="1"/>
  <c r="DS150" i="3" s="1"/>
  <c r="DT150" i="3" s="1"/>
  <c r="DU150" i="3" s="1"/>
  <c r="DV150" i="3" s="1"/>
  <c r="DW150" i="3" s="1"/>
  <c r="DX150" i="3" s="1"/>
  <c r="DY150" i="3" s="1"/>
  <c r="DZ150" i="3" s="1"/>
  <c r="EA150" i="3" s="1"/>
  <c r="EB150" i="3" s="1"/>
  <c r="EC150" i="3" s="1"/>
  <c r="ED150" i="3" s="1"/>
  <c r="EE150" i="3" s="1"/>
  <c r="EF150" i="3" s="1"/>
  <c r="EG150" i="3" s="1"/>
  <c r="EH150" i="3" s="1"/>
  <c r="EI150" i="3" s="1"/>
  <c r="EJ150" i="3" s="1"/>
  <c r="EK150" i="3" s="1"/>
  <c r="EL150" i="3" s="1"/>
  <c r="EM150" i="3" s="1"/>
  <c r="EN150" i="3" s="1"/>
  <c r="EO150" i="3" s="1"/>
  <c r="EP150" i="3" s="1"/>
  <c r="EQ150" i="3" s="1"/>
  <c r="ER150" i="3" s="1"/>
  <c r="ES150" i="3" s="1"/>
  <c r="ET150" i="3" s="1"/>
  <c r="EU150" i="3" s="1"/>
  <c r="EV150" i="3" s="1"/>
  <c r="EW150" i="3" s="1"/>
  <c r="EX150" i="3" s="1"/>
  <c r="EY150" i="3" s="1"/>
  <c r="EZ150" i="3" s="1"/>
  <c r="FA150" i="3" s="1"/>
  <c r="FB150" i="3" s="1"/>
  <c r="FC150" i="3" s="1"/>
  <c r="FD150" i="3" s="1"/>
  <c r="FE150" i="3" s="1"/>
  <c r="FF150" i="3" s="1"/>
  <c r="FG150" i="3" s="1"/>
  <c r="FH150" i="3" s="1"/>
  <c r="FI150" i="3" s="1"/>
  <c r="FJ150" i="3" s="1"/>
  <c r="FK150" i="3" s="1"/>
  <c r="FL150" i="3" s="1"/>
  <c r="FM150" i="3" s="1"/>
  <c r="FN150" i="3" s="1"/>
  <c r="FO150" i="3" s="1"/>
  <c r="FP150" i="3" s="1"/>
  <c r="FQ150" i="3" s="1"/>
  <c r="FR150" i="3" s="1"/>
  <c r="FS150" i="3" s="1"/>
  <c r="FT150" i="3" s="1"/>
  <c r="FU150" i="3" s="1"/>
  <c r="FV150" i="3" s="1"/>
  <c r="FW150" i="3" s="1"/>
  <c r="FX150" i="3" s="1"/>
  <c r="FY150" i="3" s="1"/>
  <c r="FZ150" i="3" s="1"/>
  <c r="GA150" i="3" s="1"/>
  <c r="GB150" i="3" s="1"/>
  <c r="GC150" i="3" s="1"/>
  <c r="GD150" i="3" s="1"/>
  <c r="GE150" i="3" s="1"/>
  <c r="GF150" i="3" s="1"/>
  <c r="GG150" i="3" s="1"/>
  <c r="GH150" i="3" s="1"/>
  <c r="GI150" i="3" s="1"/>
  <c r="GJ150" i="3" s="1"/>
  <c r="GK150" i="3" s="1"/>
  <c r="GL150" i="3" s="1"/>
  <c r="GM150" i="3" s="1"/>
  <c r="GN150" i="3" s="1"/>
  <c r="GO150" i="3" s="1"/>
  <c r="GP150" i="3" s="1"/>
  <c r="GQ150" i="3" s="1"/>
  <c r="GR150" i="3" s="1"/>
  <c r="GS150" i="3" s="1"/>
  <c r="GT150" i="3" s="1"/>
  <c r="GU150" i="3" s="1"/>
  <c r="GV150" i="3" s="1"/>
  <c r="GW150" i="3" s="1"/>
  <c r="GX150" i="3" s="1"/>
  <c r="GY150" i="3" s="1"/>
  <c r="F140" i="3"/>
  <c r="G140" i="3" s="1"/>
  <c r="H140" i="3" s="1"/>
  <c r="I140" i="3" s="1"/>
  <c r="J140" i="3" s="1"/>
  <c r="K140" i="3" s="1"/>
  <c r="L140" i="3" s="1"/>
  <c r="M140" i="3" s="1"/>
  <c r="N140" i="3" s="1"/>
  <c r="O140" i="3" s="1"/>
  <c r="P140" i="3" s="1"/>
  <c r="Q140" i="3" s="1"/>
  <c r="R140" i="3" s="1"/>
  <c r="S140" i="3" s="1"/>
  <c r="T140" i="3" s="1"/>
  <c r="U140" i="3" s="1"/>
  <c r="V140" i="3" s="1"/>
  <c r="W140" i="3" s="1"/>
  <c r="X140" i="3" s="1"/>
  <c r="Y140" i="3" s="1"/>
  <c r="Z140" i="3" s="1"/>
  <c r="AA140" i="3" s="1"/>
  <c r="AB140" i="3" s="1"/>
  <c r="AC140" i="3" s="1"/>
  <c r="AD140" i="3" s="1"/>
  <c r="AE140" i="3" s="1"/>
  <c r="AF140" i="3" s="1"/>
  <c r="AG140" i="3" s="1"/>
  <c r="AH140" i="3" s="1"/>
  <c r="AI140" i="3" s="1"/>
  <c r="AJ140" i="3" s="1"/>
  <c r="AK140" i="3" s="1"/>
  <c r="AL140" i="3" s="1"/>
  <c r="AM140" i="3" s="1"/>
  <c r="AN140" i="3" s="1"/>
  <c r="AO140" i="3" s="1"/>
  <c r="AP140" i="3" s="1"/>
  <c r="AQ140" i="3" s="1"/>
  <c r="AR140" i="3" s="1"/>
  <c r="AS140" i="3" s="1"/>
  <c r="AT140" i="3" s="1"/>
  <c r="AU140" i="3" s="1"/>
  <c r="AV140" i="3" s="1"/>
  <c r="AW140" i="3" s="1"/>
  <c r="AX140" i="3" s="1"/>
  <c r="AY140" i="3" s="1"/>
  <c r="AZ140" i="3" s="1"/>
  <c r="BA140" i="3" s="1"/>
  <c r="BB140" i="3" s="1"/>
  <c r="BC140" i="3" s="1"/>
  <c r="BD140" i="3" s="1"/>
  <c r="BE140" i="3" s="1"/>
  <c r="BF140" i="3" s="1"/>
  <c r="BG140" i="3" s="1"/>
  <c r="BH140" i="3" s="1"/>
  <c r="BI140" i="3" s="1"/>
  <c r="BJ140" i="3" s="1"/>
  <c r="BK140" i="3" s="1"/>
  <c r="BL140" i="3" s="1"/>
  <c r="BM140" i="3" s="1"/>
  <c r="BN140" i="3" s="1"/>
  <c r="BO140" i="3" s="1"/>
  <c r="BP140" i="3" s="1"/>
  <c r="BQ140" i="3" s="1"/>
  <c r="BR140" i="3" s="1"/>
  <c r="BS140" i="3" s="1"/>
  <c r="BT140" i="3" s="1"/>
  <c r="BU140" i="3" s="1"/>
  <c r="BV140" i="3" s="1"/>
  <c r="BW140" i="3" s="1"/>
  <c r="BX140" i="3" s="1"/>
  <c r="BY140" i="3" s="1"/>
  <c r="BZ140" i="3" s="1"/>
  <c r="CA140" i="3" s="1"/>
  <c r="CB140" i="3" s="1"/>
  <c r="CC140" i="3" s="1"/>
  <c r="CD140" i="3" s="1"/>
  <c r="CE140" i="3" s="1"/>
  <c r="CF140" i="3" s="1"/>
  <c r="CG140" i="3" s="1"/>
  <c r="CH140" i="3" s="1"/>
  <c r="CI140" i="3" s="1"/>
  <c r="CJ140" i="3" s="1"/>
  <c r="CK140" i="3" s="1"/>
  <c r="CL140" i="3" s="1"/>
  <c r="CM140" i="3" s="1"/>
  <c r="CN140" i="3" s="1"/>
  <c r="CO140" i="3" s="1"/>
  <c r="CP140" i="3" s="1"/>
  <c r="CQ140" i="3" s="1"/>
  <c r="CR140" i="3" s="1"/>
  <c r="CS140" i="3" s="1"/>
  <c r="CT140" i="3" s="1"/>
  <c r="CU140" i="3" s="1"/>
  <c r="CV140" i="3" s="1"/>
  <c r="CW140" i="3" s="1"/>
  <c r="CX140" i="3" s="1"/>
  <c r="CY140" i="3" s="1"/>
  <c r="CZ140" i="3" s="1"/>
  <c r="DA140" i="3" s="1"/>
  <c r="DB140" i="3" s="1"/>
  <c r="DC140" i="3" s="1"/>
  <c r="DD140" i="3" s="1"/>
  <c r="DE140" i="3" s="1"/>
  <c r="DF140" i="3" s="1"/>
  <c r="DG140" i="3" s="1"/>
  <c r="DH140" i="3" s="1"/>
  <c r="DI140" i="3" s="1"/>
  <c r="DJ140" i="3" s="1"/>
  <c r="DK140" i="3" s="1"/>
  <c r="DL140" i="3" s="1"/>
  <c r="DM140" i="3" s="1"/>
  <c r="DN140" i="3" s="1"/>
  <c r="DO140" i="3" s="1"/>
  <c r="DP140" i="3" s="1"/>
  <c r="DQ140" i="3" s="1"/>
  <c r="DR140" i="3" s="1"/>
  <c r="DS140" i="3" s="1"/>
  <c r="DT140" i="3" s="1"/>
  <c r="DU140" i="3" s="1"/>
  <c r="DV140" i="3" s="1"/>
  <c r="DW140" i="3" s="1"/>
  <c r="DX140" i="3" s="1"/>
  <c r="DY140" i="3" s="1"/>
  <c r="DZ140" i="3" s="1"/>
  <c r="EA140" i="3" s="1"/>
  <c r="EB140" i="3" s="1"/>
  <c r="EC140" i="3" s="1"/>
  <c r="ED140" i="3" s="1"/>
  <c r="EE140" i="3" s="1"/>
  <c r="EF140" i="3" s="1"/>
  <c r="EG140" i="3" s="1"/>
  <c r="EH140" i="3" s="1"/>
  <c r="EI140" i="3" s="1"/>
  <c r="EJ140" i="3" s="1"/>
  <c r="EK140" i="3" s="1"/>
  <c r="EL140" i="3" s="1"/>
  <c r="EM140" i="3" s="1"/>
  <c r="EN140" i="3" s="1"/>
  <c r="EO140" i="3" s="1"/>
  <c r="EP140" i="3" s="1"/>
  <c r="EQ140" i="3" s="1"/>
  <c r="ER140" i="3" s="1"/>
  <c r="ES140" i="3" s="1"/>
  <c r="ET140" i="3" s="1"/>
  <c r="EU140" i="3" s="1"/>
  <c r="EV140" i="3" s="1"/>
  <c r="EW140" i="3" s="1"/>
  <c r="EX140" i="3" s="1"/>
  <c r="EY140" i="3" s="1"/>
  <c r="EZ140" i="3" s="1"/>
  <c r="FA140" i="3" s="1"/>
  <c r="FB140" i="3" s="1"/>
  <c r="FC140" i="3" s="1"/>
  <c r="FD140" i="3" s="1"/>
  <c r="FE140" i="3" s="1"/>
  <c r="FF140" i="3" s="1"/>
  <c r="FG140" i="3" s="1"/>
  <c r="FH140" i="3" s="1"/>
  <c r="FI140" i="3" s="1"/>
  <c r="FJ140" i="3" s="1"/>
  <c r="FK140" i="3" s="1"/>
  <c r="FL140" i="3" s="1"/>
  <c r="FM140" i="3" s="1"/>
  <c r="FN140" i="3" s="1"/>
  <c r="FO140" i="3" s="1"/>
  <c r="FP140" i="3" s="1"/>
  <c r="FQ140" i="3" s="1"/>
  <c r="FR140" i="3" s="1"/>
  <c r="FS140" i="3" s="1"/>
  <c r="FT140" i="3" s="1"/>
  <c r="FU140" i="3" s="1"/>
  <c r="FV140" i="3" s="1"/>
  <c r="FW140" i="3" s="1"/>
  <c r="FX140" i="3" s="1"/>
  <c r="FY140" i="3" s="1"/>
  <c r="FZ140" i="3" s="1"/>
  <c r="GA140" i="3" s="1"/>
  <c r="GB140" i="3" s="1"/>
  <c r="GC140" i="3" s="1"/>
  <c r="GD140" i="3" s="1"/>
  <c r="GE140" i="3" s="1"/>
  <c r="GF140" i="3" s="1"/>
  <c r="GG140" i="3" s="1"/>
  <c r="GH140" i="3" s="1"/>
  <c r="GI140" i="3" s="1"/>
  <c r="GJ140" i="3" s="1"/>
  <c r="GK140" i="3" s="1"/>
  <c r="GL140" i="3" s="1"/>
  <c r="GM140" i="3" s="1"/>
  <c r="GN140" i="3" s="1"/>
  <c r="GO140" i="3" s="1"/>
  <c r="GP140" i="3" s="1"/>
  <c r="GQ140" i="3" s="1"/>
  <c r="GR140" i="3" s="1"/>
  <c r="GS140" i="3" s="1"/>
  <c r="GT140" i="3" s="1"/>
  <c r="GU140" i="3" s="1"/>
  <c r="GV140" i="3" s="1"/>
  <c r="GW140" i="3" s="1"/>
  <c r="GX140" i="3" s="1"/>
  <c r="GY140" i="3" s="1"/>
  <c r="F161" i="3"/>
  <c r="G161" i="3" s="1"/>
  <c r="H161" i="3" s="1"/>
  <c r="I161" i="3" s="1"/>
  <c r="J161" i="3" s="1"/>
  <c r="K161" i="3" s="1"/>
  <c r="L161" i="3" s="1"/>
  <c r="M161" i="3" s="1"/>
  <c r="N161" i="3" s="1"/>
  <c r="O161" i="3" s="1"/>
  <c r="P161" i="3" s="1"/>
  <c r="Q161" i="3" s="1"/>
  <c r="R161" i="3" s="1"/>
  <c r="S161" i="3" s="1"/>
  <c r="T161" i="3" s="1"/>
  <c r="U161" i="3" s="1"/>
  <c r="V161" i="3" s="1"/>
  <c r="W161" i="3" s="1"/>
  <c r="X161" i="3" s="1"/>
  <c r="Y161" i="3" s="1"/>
  <c r="Z161" i="3" s="1"/>
  <c r="AA161" i="3" s="1"/>
  <c r="AB161" i="3" s="1"/>
  <c r="AC161" i="3" s="1"/>
  <c r="AD161" i="3" s="1"/>
  <c r="AE161" i="3" s="1"/>
  <c r="AF161" i="3" s="1"/>
  <c r="AG161" i="3" s="1"/>
  <c r="AH161" i="3" s="1"/>
  <c r="AI161" i="3" s="1"/>
  <c r="AJ161" i="3" s="1"/>
  <c r="AK161" i="3" s="1"/>
  <c r="AL161" i="3" s="1"/>
  <c r="AM161" i="3" s="1"/>
  <c r="AN161" i="3" s="1"/>
  <c r="AO161" i="3" s="1"/>
  <c r="AP161" i="3" s="1"/>
  <c r="AQ161" i="3" s="1"/>
  <c r="AR161" i="3" s="1"/>
  <c r="AS161" i="3" s="1"/>
  <c r="AT161" i="3" s="1"/>
  <c r="AU161" i="3" s="1"/>
  <c r="AV161" i="3" s="1"/>
  <c r="AW161" i="3" s="1"/>
  <c r="AX161" i="3" s="1"/>
  <c r="AY161" i="3" s="1"/>
  <c r="AZ161" i="3" s="1"/>
  <c r="BA161" i="3" s="1"/>
  <c r="BB161" i="3" s="1"/>
  <c r="BC161" i="3" s="1"/>
  <c r="BD161" i="3" s="1"/>
  <c r="BE161" i="3" s="1"/>
  <c r="BF161" i="3" s="1"/>
  <c r="BG161" i="3" s="1"/>
  <c r="BH161" i="3" s="1"/>
  <c r="BI161" i="3" s="1"/>
  <c r="BJ161" i="3" s="1"/>
  <c r="BK161" i="3" s="1"/>
  <c r="BL161" i="3" s="1"/>
  <c r="BM161" i="3" s="1"/>
  <c r="BN161" i="3" s="1"/>
  <c r="BO161" i="3" s="1"/>
  <c r="BP161" i="3" s="1"/>
  <c r="BQ161" i="3" s="1"/>
  <c r="BR161" i="3" s="1"/>
  <c r="BS161" i="3" s="1"/>
  <c r="BT161" i="3" s="1"/>
  <c r="BU161" i="3" s="1"/>
  <c r="BV161" i="3" s="1"/>
  <c r="BW161" i="3" s="1"/>
  <c r="BX161" i="3" s="1"/>
  <c r="BY161" i="3" s="1"/>
  <c r="BZ161" i="3" s="1"/>
  <c r="CA161" i="3" s="1"/>
  <c r="CB161" i="3" s="1"/>
  <c r="CC161" i="3" s="1"/>
  <c r="CD161" i="3" s="1"/>
  <c r="CE161" i="3" s="1"/>
  <c r="CF161" i="3" s="1"/>
  <c r="CG161" i="3" s="1"/>
  <c r="CH161" i="3" s="1"/>
  <c r="CI161" i="3" s="1"/>
  <c r="CJ161" i="3" s="1"/>
  <c r="CK161" i="3" s="1"/>
  <c r="CL161" i="3" s="1"/>
  <c r="CM161" i="3" s="1"/>
  <c r="CN161" i="3" s="1"/>
  <c r="CO161" i="3" s="1"/>
  <c r="CP161" i="3" s="1"/>
  <c r="CQ161" i="3" s="1"/>
  <c r="CR161" i="3" s="1"/>
  <c r="CS161" i="3" s="1"/>
  <c r="CT161" i="3" s="1"/>
  <c r="CU161" i="3" s="1"/>
  <c r="CV161" i="3" s="1"/>
  <c r="CW161" i="3" s="1"/>
  <c r="CX161" i="3" s="1"/>
  <c r="CY161" i="3" s="1"/>
  <c r="CZ161" i="3" s="1"/>
  <c r="DA161" i="3" s="1"/>
  <c r="DB161" i="3" s="1"/>
  <c r="DC161" i="3" s="1"/>
  <c r="DD161" i="3" s="1"/>
  <c r="DE161" i="3" s="1"/>
  <c r="DF161" i="3" s="1"/>
  <c r="DG161" i="3" s="1"/>
  <c r="DH161" i="3" s="1"/>
  <c r="DI161" i="3" s="1"/>
  <c r="DJ161" i="3" s="1"/>
  <c r="DK161" i="3" s="1"/>
  <c r="DL161" i="3" s="1"/>
  <c r="DM161" i="3" s="1"/>
  <c r="DN161" i="3" s="1"/>
  <c r="DO161" i="3" s="1"/>
  <c r="DP161" i="3" s="1"/>
  <c r="DQ161" i="3" s="1"/>
  <c r="DR161" i="3" s="1"/>
  <c r="DS161" i="3" s="1"/>
  <c r="DT161" i="3" s="1"/>
  <c r="DU161" i="3" s="1"/>
  <c r="DV161" i="3" s="1"/>
  <c r="DW161" i="3" s="1"/>
  <c r="DX161" i="3" s="1"/>
  <c r="DY161" i="3" s="1"/>
  <c r="DZ161" i="3" s="1"/>
  <c r="EA161" i="3" s="1"/>
  <c r="EB161" i="3" s="1"/>
  <c r="EC161" i="3" s="1"/>
  <c r="ED161" i="3" s="1"/>
  <c r="EE161" i="3" s="1"/>
  <c r="EF161" i="3" s="1"/>
  <c r="EG161" i="3" s="1"/>
  <c r="EH161" i="3" s="1"/>
  <c r="EI161" i="3" s="1"/>
  <c r="EJ161" i="3" s="1"/>
  <c r="EK161" i="3" s="1"/>
  <c r="EL161" i="3" s="1"/>
  <c r="EM161" i="3" s="1"/>
  <c r="EN161" i="3" s="1"/>
  <c r="EO161" i="3" s="1"/>
  <c r="EP161" i="3" s="1"/>
  <c r="EQ161" i="3" s="1"/>
  <c r="ER161" i="3" s="1"/>
  <c r="ES161" i="3" s="1"/>
  <c r="ET161" i="3" s="1"/>
  <c r="EU161" i="3" s="1"/>
  <c r="EV161" i="3" s="1"/>
  <c r="EW161" i="3" s="1"/>
  <c r="EX161" i="3" s="1"/>
  <c r="EY161" i="3" s="1"/>
  <c r="EZ161" i="3" s="1"/>
  <c r="FA161" i="3" s="1"/>
  <c r="FB161" i="3" s="1"/>
  <c r="FC161" i="3" s="1"/>
  <c r="FD161" i="3" s="1"/>
  <c r="FE161" i="3" s="1"/>
  <c r="FF161" i="3" s="1"/>
  <c r="FG161" i="3" s="1"/>
  <c r="FH161" i="3" s="1"/>
  <c r="FI161" i="3" s="1"/>
  <c r="FJ161" i="3" s="1"/>
  <c r="FK161" i="3" s="1"/>
  <c r="FL161" i="3" s="1"/>
  <c r="FM161" i="3" s="1"/>
  <c r="FN161" i="3" s="1"/>
  <c r="FO161" i="3" s="1"/>
  <c r="FP161" i="3" s="1"/>
  <c r="FQ161" i="3" s="1"/>
  <c r="FR161" i="3" s="1"/>
  <c r="FS161" i="3" s="1"/>
  <c r="FT161" i="3" s="1"/>
  <c r="FU161" i="3" s="1"/>
  <c r="FV161" i="3" s="1"/>
  <c r="FW161" i="3" s="1"/>
  <c r="FX161" i="3" s="1"/>
  <c r="FY161" i="3" s="1"/>
  <c r="FZ161" i="3" s="1"/>
  <c r="GA161" i="3" s="1"/>
  <c r="GB161" i="3" s="1"/>
  <c r="GC161" i="3" s="1"/>
  <c r="GD161" i="3" s="1"/>
  <c r="GE161" i="3" s="1"/>
  <c r="GF161" i="3" s="1"/>
  <c r="GG161" i="3" s="1"/>
  <c r="GH161" i="3" s="1"/>
  <c r="GI161" i="3" s="1"/>
  <c r="GJ161" i="3" s="1"/>
  <c r="GK161" i="3" s="1"/>
  <c r="GL161" i="3" s="1"/>
  <c r="GM161" i="3" s="1"/>
  <c r="GN161" i="3" s="1"/>
  <c r="GO161" i="3" s="1"/>
  <c r="GP161" i="3" s="1"/>
  <c r="GQ161" i="3" s="1"/>
  <c r="GR161" i="3" s="1"/>
  <c r="GS161" i="3" s="1"/>
  <c r="GT161" i="3" s="1"/>
  <c r="GU161" i="3" s="1"/>
  <c r="GV161" i="3" s="1"/>
  <c r="GW161" i="3" s="1"/>
  <c r="GX161" i="3" s="1"/>
  <c r="GY161" i="3" s="1"/>
  <c r="F162" i="3"/>
  <c r="G162" i="3" s="1"/>
  <c r="H162" i="3" s="1"/>
  <c r="I162" i="3" s="1"/>
  <c r="J162" i="3" s="1"/>
  <c r="K162" i="3" s="1"/>
  <c r="L162" i="3" s="1"/>
  <c r="M162" i="3" s="1"/>
  <c r="N162" i="3" s="1"/>
  <c r="O162" i="3" s="1"/>
  <c r="P162" i="3" s="1"/>
  <c r="Q162" i="3" s="1"/>
  <c r="R162" i="3" s="1"/>
  <c r="S162" i="3" s="1"/>
  <c r="T162" i="3" s="1"/>
  <c r="U162" i="3" s="1"/>
  <c r="V162" i="3" s="1"/>
  <c r="W162" i="3" s="1"/>
  <c r="X162" i="3" s="1"/>
  <c r="Y162" i="3" s="1"/>
  <c r="Z162" i="3" s="1"/>
  <c r="AA162" i="3" s="1"/>
  <c r="AB162" i="3" s="1"/>
  <c r="AC162" i="3" s="1"/>
  <c r="AD162" i="3" s="1"/>
  <c r="AE162" i="3" s="1"/>
  <c r="AF162" i="3" s="1"/>
  <c r="AG162" i="3" s="1"/>
  <c r="AH162" i="3" s="1"/>
  <c r="AI162" i="3" s="1"/>
  <c r="AJ162" i="3" s="1"/>
  <c r="AK162" i="3" s="1"/>
  <c r="AL162" i="3" s="1"/>
  <c r="AM162" i="3" s="1"/>
  <c r="AN162" i="3" s="1"/>
  <c r="AO162" i="3" s="1"/>
  <c r="AP162" i="3" s="1"/>
  <c r="AQ162" i="3" s="1"/>
  <c r="AR162" i="3" s="1"/>
  <c r="AS162" i="3" s="1"/>
  <c r="AT162" i="3" s="1"/>
  <c r="AU162" i="3" s="1"/>
  <c r="AV162" i="3" s="1"/>
  <c r="AW162" i="3" s="1"/>
  <c r="AX162" i="3" s="1"/>
  <c r="AY162" i="3" s="1"/>
  <c r="AZ162" i="3" s="1"/>
  <c r="BA162" i="3" s="1"/>
  <c r="BB162" i="3" s="1"/>
  <c r="BC162" i="3" s="1"/>
  <c r="BD162" i="3" s="1"/>
  <c r="BE162" i="3" s="1"/>
  <c r="BF162" i="3" s="1"/>
  <c r="BG162" i="3" s="1"/>
  <c r="BH162" i="3" s="1"/>
  <c r="BI162" i="3" s="1"/>
  <c r="BJ162" i="3" s="1"/>
  <c r="BK162" i="3" s="1"/>
  <c r="BL162" i="3" s="1"/>
  <c r="BM162" i="3" s="1"/>
  <c r="BN162" i="3" s="1"/>
  <c r="BO162" i="3" s="1"/>
  <c r="BP162" i="3" s="1"/>
  <c r="BQ162" i="3" s="1"/>
  <c r="BR162" i="3" s="1"/>
  <c r="BS162" i="3" s="1"/>
  <c r="BT162" i="3" s="1"/>
  <c r="BU162" i="3" s="1"/>
  <c r="BV162" i="3" s="1"/>
  <c r="BW162" i="3" s="1"/>
  <c r="BX162" i="3" s="1"/>
  <c r="BY162" i="3" s="1"/>
  <c r="BZ162" i="3" s="1"/>
  <c r="CA162" i="3" s="1"/>
  <c r="CB162" i="3" s="1"/>
  <c r="CC162" i="3" s="1"/>
  <c r="CD162" i="3" s="1"/>
  <c r="CE162" i="3" s="1"/>
  <c r="CF162" i="3" s="1"/>
  <c r="CG162" i="3" s="1"/>
  <c r="CH162" i="3" s="1"/>
  <c r="CI162" i="3" s="1"/>
  <c r="CJ162" i="3" s="1"/>
  <c r="CK162" i="3" s="1"/>
  <c r="CL162" i="3" s="1"/>
  <c r="CM162" i="3" s="1"/>
  <c r="CN162" i="3" s="1"/>
  <c r="CO162" i="3" s="1"/>
  <c r="CP162" i="3" s="1"/>
  <c r="CQ162" i="3" s="1"/>
  <c r="CR162" i="3" s="1"/>
  <c r="CS162" i="3" s="1"/>
  <c r="CT162" i="3" s="1"/>
  <c r="CU162" i="3" s="1"/>
  <c r="CV162" i="3" s="1"/>
  <c r="CW162" i="3" s="1"/>
  <c r="CX162" i="3" s="1"/>
  <c r="CY162" i="3" s="1"/>
  <c r="CZ162" i="3" s="1"/>
  <c r="DA162" i="3" s="1"/>
  <c r="DB162" i="3" s="1"/>
  <c r="DC162" i="3" s="1"/>
  <c r="DD162" i="3" s="1"/>
  <c r="DE162" i="3" s="1"/>
  <c r="DF162" i="3" s="1"/>
  <c r="DG162" i="3" s="1"/>
  <c r="DH162" i="3" s="1"/>
  <c r="DI162" i="3" s="1"/>
  <c r="DJ162" i="3" s="1"/>
  <c r="DK162" i="3" s="1"/>
  <c r="DL162" i="3" s="1"/>
  <c r="DM162" i="3" s="1"/>
  <c r="DN162" i="3" s="1"/>
  <c r="DO162" i="3" s="1"/>
  <c r="DP162" i="3" s="1"/>
  <c r="DQ162" i="3" s="1"/>
  <c r="DR162" i="3" s="1"/>
  <c r="DS162" i="3" s="1"/>
  <c r="DT162" i="3" s="1"/>
  <c r="DU162" i="3" s="1"/>
  <c r="DV162" i="3" s="1"/>
  <c r="DW162" i="3" s="1"/>
  <c r="DX162" i="3" s="1"/>
  <c r="DY162" i="3" s="1"/>
  <c r="DZ162" i="3" s="1"/>
  <c r="EA162" i="3" s="1"/>
  <c r="EB162" i="3" s="1"/>
  <c r="EC162" i="3" s="1"/>
  <c r="ED162" i="3" s="1"/>
  <c r="EE162" i="3" s="1"/>
  <c r="EF162" i="3" s="1"/>
  <c r="EG162" i="3" s="1"/>
  <c r="EH162" i="3" s="1"/>
  <c r="EI162" i="3" s="1"/>
  <c r="EJ162" i="3" s="1"/>
  <c r="EK162" i="3" s="1"/>
  <c r="EL162" i="3" s="1"/>
  <c r="EM162" i="3" s="1"/>
  <c r="EN162" i="3" s="1"/>
  <c r="EO162" i="3" s="1"/>
  <c r="EP162" i="3" s="1"/>
  <c r="EQ162" i="3" s="1"/>
  <c r="ER162" i="3" s="1"/>
  <c r="ES162" i="3" s="1"/>
  <c r="ET162" i="3" s="1"/>
  <c r="EU162" i="3" s="1"/>
  <c r="EV162" i="3" s="1"/>
  <c r="EW162" i="3" s="1"/>
  <c r="EX162" i="3" s="1"/>
  <c r="EY162" i="3" s="1"/>
  <c r="EZ162" i="3" s="1"/>
  <c r="FA162" i="3" s="1"/>
  <c r="FB162" i="3" s="1"/>
  <c r="FC162" i="3" s="1"/>
  <c r="FD162" i="3" s="1"/>
  <c r="FE162" i="3" s="1"/>
  <c r="FF162" i="3" s="1"/>
  <c r="FG162" i="3" s="1"/>
  <c r="FH162" i="3" s="1"/>
  <c r="FI162" i="3" s="1"/>
  <c r="FJ162" i="3" s="1"/>
  <c r="FK162" i="3" s="1"/>
  <c r="FL162" i="3" s="1"/>
  <c r="FM162" i="3" s="1"/>
  <c r="FN162" i="3" s="1"/>
  <c r="FO162" i="3" s="1"/>
  <c r="FP162" i="3" s="1"/>
  <c r="FQ162" i="3" s="1"/>
  <c r="FR162" i="3" s="1"/>
  <c r="FS162" i="3" s="1"/>
  <c r="FT162" i="3" s="1"/>
  <c r="FU162" i="3" s="1"/>
  <c r="FV162" i="3" s="1"/>
  <c r="FW162" i="3" s="1"/>
  <c r="FX162" i="3" s="1"/>
  <c r="FY162" i="3" s="1"/>
  <c r="FZ162" i="3" s="1"/>
  <c r="GA162" i="3" s="1"/>
  <c r="GB162" i="3" s="1"/>
  <c r="GC162" i="3" s="1"/>
  <c r="GD162" i="3" s="1"/>
  <c r="GE162" i="3" s="1"/>
  <c r="GF162" i="3" s="1"/>
  <c r="GG162" i="3" s="1"/>
  <c r="GH162" i="3" s="1"/>
  <c r="GI162" i="3" s="1"/>
  <c r="GJ162" i="3" s="1"/>
  <c r="GK162" i="3" s="1"/>
  <c r="GL162" i="3" s="1"/>
  <c r="GM162" i="3" s="1"/>
  <c r="GN162" i="3" s="1"/>
  <c r="GO162" i="3" s="1"/>
  <c r="GP162" i="3" s="1"/>
  <c r="GQ162" i="3" s="1"/>
  <c r="GR162" i="3" s="1"/>
  <c r="GS162" i="3" s="1"/>
  <c r="GT162" i="3" s="1"/>
  <c r="GU162" i="3" s="1"/>
  <c r="GV162" i="3" s="1"/>
  <c r="GW162" i="3" s="1"/>
  <c r="GX162" i="3" s="1"/>
  <c r="GY162" i="3" s="1"/>
  <c r="F170" i="3"/>
  <c r="G170" i="3" s="1"/>
  <c r="H170" i="3" s="1"/>
  <c r="I170" i="3" s="1"/>
  <c r="J170" i="3" s="1"/>
  <c r="K170" i="3" s="1"/>
  <c r="L170" i="3" s="1"/>
  <c r="M170" i="3" s="1"/>
  <c r="N170" i="3" s="1"/>
  <c r="O170" i="3" s="1"/>
  <c r="P170" i="3" s="1"/>
  <c r="Q170" i="3" s="1"/>
  <c r="R170" i="3" s="1"/>
  <c r="S170" i="3" s="1"/>
  <c r="T170" i="3" s="1"/>
  <c r="U170" i="3" s="1"/>
  <c r="V170" i="3" s="1"/>
  <c r="W170" i="3" s="1"/>
  <c r="X170" i="3" s="1"/>
  <c r="Y170" i="3" s="1"/>
  <c r="Z170" i="3" s="1"/>
  <c r="AA170" i="3" s="1"/>
  <c r="AB170" i="3" s="1"/>
  <c r="AC170" i="3" s="1"/>
  <c r="AD170" i="3" s="1"/>
  <c r="AE170" i="3" s="1"/>
  <c r="AF170" i="3" s="1"/>
  <c r="AG170" i="3" s="1"/>
  <c r="AH170" i="3" s="1"/>
  <c r="AI170" i="3" s="1"/>
  <c r="AJ170" i="3" s="1"/>
  <c r="AK170" i="3" s="1"/>
  <c r="AL170" i="3" s="1"/>
  <c r="AM170" i="3" s="1"/>
  <c r="AN170" i="3" s="1"/>
  <c r="AO170" i="3" s="1"/>
  <c r="AP170" i="3" s="1"/>
  <c r="AQ170" i="3" s="1"/>
  <c r="AR170" i="3" s="1"/>
  <c r="AS170" i="3" s="1"/>
  <c r="AT170" i="3" s="1"/>
  <c r="AU170" i="3" s="1"/>
  <c r="AV170" i="3" s="1"/>
  <c r="AW170" i="3" s="1"/>
  <c r="AX170" i="3" s="1"/>
  <c r="AY170" i="3" s="1"/>
  <c r="AZ170" i="3" s="1"/>
  <c r="BA170" i="3" s="1"/>
  <c r="BB170" i="3" s="1"/>
  <c r="BC170" i="3" s="1"/>
  <c r="BD170" i="3" s="1"/>
  <c r="BE170" i="3" s="1"/>
  <c r="BF170" i="3" s="1"/>
  <c r="BG170" i="3" s="1"/>
  <c r="BH170" i="3" s="1"/>
  <c r="BI170" i="3" s="1"/>
  <c r="BJ170" i="3" s="1"/>
  <c r="BK170" i="3" s="1"/>
  <c r="BL170" i="3" s="1"/>
  <c r="BM170" i="3" s="1"/>
  <c r="BN170" i="3" s="1"/>
  <c r="BO170" i="3" s="1"/>
  <c r="BP170" i="3" s="1"/>
  <c r="BQ170" i="3" s="1"/>
  <c r="BR170" i="3" s="1"/>
  <c r="BS170" i="3" s="1"/>
  <c r="BT170" i="3" s="1"/>
  <c r="BU170" i="3" s="1"/>
  <c r="BV170" i="3" s="1"/>
  <c r="BW170" i="3" s="1"/>
  <c r="BX170" i="3" s="1"/>
  <c r="BY170" i="3" s="1"/>
  <c r="BZ170" i="3" s="1"/>
  <c r="CA170" i="3" s="1"/>
  <c r="CB170" i="3" s="1"/>
  <c r="CC170" i="3" s="1"/>
  <c r="CD170" i="3" s="1"/>
  <c r="CE170" i="3" s="1"/>
  <c r="CF170" i="3" s="1"/>
  <c r="CG170" i="3" s="1"/>
  <c r="CH170" i="3" s="1"/>
  <c r="CI170" i="3" s="1"/>
  <c r="CJ170" i="3" s="1"/>
  <c r="CK170" i="3" s="1"/>
  <c r="CL170" i="3" s="1"/>
  <c r="CM170" i="3" s="1"/>
  <c r="CN170" i="3" s="1"/>
  <c r="CO170" i="3" s="1"/>
  <c r="CP170" i="3" s="1"/>
  <c r="CQ170" i="3" s="1"/>
  <c r="CR170" i="3" s="1"/>
  <c r="CS170" i="3" s="1"/>
  <c r="CT170" i="3" s="1"/>
  <c r="CU170" i="3" s="1"/>
  <c r="CV170" i="3" s="1"/>
  <c r="CW170" i="3" s="1"/>
  <c r="CX170" i="3" s="1"/>
  <c r="CY170" i="3" s="1"/>
  <c r="CZ170" i="3" s="1"/>
  <c r="DA170" i="3" s="1"/>
  <c r="DB170" i="3" s="1"/>
  <c r="DC170" i="3" s="1"/>
  <c r="DD170" i="3" s="1"/>
  <c r="DE170" i="3" s="1"/>
  <c r="DF170" i="3" s="1"/>
  <c r="DG170" i="3" s="1"/>
  <c r="DH170" i="3" s="1"/>
  <c r="DI170" i="3" s="1"/>
  <c r="DJ170" i="3" s="1"/>
  <c r="DK170" i="3" s="1"/>
  <c r="DL170" i="3" s="1"/>
  <c r="DM170" i="3" s="1"/>
  <c r="DN170" i="3" s="1"/>
  <c r="DO170" i="3" s="1"/>
  <c r="DP170" i="3" s="1"/>
  <c r="DQ170" i="3" s="1"/>
  <c r="DR170" i="3" s="1"/>
  <c r="DS170" i="3" s="1"/>
  <c r="DT170" i="3" s="1"/>
  <c r="DU170" i="3" s="1"/>
  <c r="DV170" i="3" s="1"/>
  <c r="DW170" i="3" s="1"/>
  <c r="DX170" i="3" s="1"/>
  <c r="DY170" i="3" s="1"/>
  <c r="DZ170" i="3" s="1"/>
  <c r="EA170" i="3" s="1"/>
  <c r="EB170" i="3" s="1"/>
  <c r="EC170" i="3" s="1"/>
  <c r="ED170" i="3" s="1"/>
  <c r="EE170" i="3" s="1"/>
  <c r="EF170" i="3" s="1"/>
  <c r="EG170" i="3" s="1"/>
  <c r="EH170" i="3" s="1"/>
  <c r="EI170" i="3" s="1"/>
  <c r="EJ170" i="3" s="1"/>
  <c r="EK170" i="3" s="1"/>
  <c r="EL170" i="3" s="1"/>
  <c r="EM170" i="3" s="1"/>
  <c r="EN170" i="3" s="1"/>
  <c r="EO170" i="3" s="1"/>
  <c r="EP170" i="3" s="1"/>
  <c r="EQ170" i="3" s="1"/>
  <c r="ER170" i="3" s="1"/>
  <c r="ES170" i="3" s="1"/>
  <c r="ET170" i="3" s="1"/>
  <c r="EU170" i="3" s="1"/>
  <c r="EV170" i="3" s="1"/>
  <c r="EW170" i="3" s="1"/>
  <c r="EX170" i="3" s="1"/>
  <c r="EY170" i="3" s="1"/>
  <c r="EZ170" i="3" s="1"/>
  <c r="FA170" i="3" s="1"/>
  <c r="FB170" i="3" s="1"/>
  <c r="FC170" i="3" s="1"/>
  <c r="FD170" i="3" s="1"/>
  <c r="FE170" i="3" s="1"/>
  <c r="FF170" i="3" s="1"/>
  <c r="FG170" i="3" s="1"/>
  <c r="FH170" i="3" s="1"/>
  <c r="FI170" i="3" s="1"/>
  <c r="FJ170" i="3" s="1"/>
  <c r="FK170" i="3" s="1"/>
  <c r="FL170" i="3" s="1"/>
  <c r="FM170" i="3" s="1"/>
  <c r="FN170" i="3" s="1"/>
  <c r="FO170" i="3" s="1"/>
  <c r="FP170" i="3" s="1"/>
  <c r="FQ170" i="3" s="1"/>
  <c r="FR170" i="3" s="1"/>
  <c r="FS170" i="3" s="1"/>
  <c r="FT170" i="3" s="1"/>
  <c r="FU170" i="3" s="1"/>
  <c r="FV170" i="3" s="1"/>
  <c r="FW170" i="3" s="1"/>
  <c r="FX170" i="3" s="1"/>
  <c r="FY170" i="3" s="1"/>
  <c r="FZ170" i="3" s="1"/>
  <c r="GA170" i="3" s="1"/>
  <c r="GB170" i="3" s="1"/>
  <c r="GC170" i="3" s="1"/>
  <c r="GD170" i="3" s="1"/>
  <c r="GE170" i="3" s="1"/>
  <c r="GF170" i="3" s="1"/>
  <c r="GG170" i="3" s="1"/>
  <c r="GH170" i="3" s="1"/>
  <c r="GI170" i="3" s="1"/>
  <c r="GJ170" i="3" s="1"/>
  <c r="GK170" i="3" s="1"/>
  <c r="GL170" i="3" s="1"/>
  <c r="GM170" i="3" s="1"/>
  <c r="GN170" i="3" s="1"/>
  <c r="GO170" i="3" s="1"/>
  <c r="GP170" i="3" s="1"/>
  <c r="GQ170" i="3" s="1"/>
  <c r="GR170" i="3" s="1"/>
  <c r="GS170" i="3" s="1"/>
  <c r="GT170" i="3" s="1"/>
  <c r="GU170" i="3" s="1"/>
  <c r="GV170" i="3" s="1"/>
  <c r="GW170" i="3" s="1"/>
  <c r="GX170" i="3" s="1"/>
  <c r="GY170" i="3" s="1"/>
  <c r="F149" i="3"/>
  <c r="G149" i="3" s="1"/>
  <c r="H149" i="3" s="1"/>
  <c r="I149" i="3" s="1"/>
  <c r="J149" i="3" s="1"/>
  <c r="K149" i="3" s="1"/>
  <c r="L149" i="3" s="1"/>
  <c r="M149" i="3" s="1"/>
  <c r="N149" i="3" s="1"/>
  <c r="O149" i="3" s="1"/>
  <c r="P149" i="3" s="1"/>
  <c r="Q149" i="3" s="1"/>
  <c r="R149" i="3" s="1"/>
  <c r="S149" i="3" s="1"/>
  <c r="T149" i="3" s="1"/>
  <c r="U149" i="3" s="1"/>
  <c r="V149" i="3" s="1"/>
  <c r="W149" i="3" s="1"/>
  <c r="X149" i="3" s="1"/>
  <c r="Y149" i="3" s="1"/>
  <c r="Z149" i="3" s="1"/>
  <c r="AA149" i="3" s="1"/>
  <c r="AB149" i="3" s="1"/>
  <c r="AC149" i="3" s="1"/>
  <c r="AD149" i="3" s="1"/>
  <c r="AE149" i="3" s="1"/>
  <c r="AF149" i="3" s="1"/>
  <c r="AG149" i="3" s="1"/>
  <c r="AH149" i="3" s="1"/>
  <c r="AI149" i="3" s="1"/>
  <c r="AJ149" i="3" s="1"/>
  <c r="AK149" i="3" s="1"/>
  <c r="AL149" i="3" s="1"/>
  <c r="AM149" i="3" s="1"/>
  <c r="AN149" i="3" s="1"/>
  <c r="AO149" i="3" s="1"/>
  <c r="AP149" i="3" s="1"/>
  <c r="AQ149" i="3" s="1"/>
  <c r="AR149" i="3" s="1"/>
  <c r="AS149" i="3" s="1"/>
  <c r="AT149" i="3" s="1"/>
  <c r="AU149" i="3" s="1"/>
  <c r="AV149" i="3" s="1"/>
  <c r="AW149" i="3" s="1"/>
  <c r="AX149" i="3" s="1"/>
  <c r="AY149" i="3" s="1"/>
  <c r="AZ149" i="3" s="1"/>
  <c r="BA149" i="3" s="1"/>
  <c r="BB149" i="3" s="1"/>
  <c r="BC149" i="3" s="1"/>
  <c r="BD149" i="3" s="1"/>
  <c r="BE149" i="3" s="1"/>
  <c r="BF149" i="3" s="1"/>
  <c r="BG149" i="3" s="1"/>
  <c r="BH149" i="3" s="1"/>
  <c r="BI149" i="3" s="1"/>
  <c r="BJ149" i="3" s="1"/>
  <c r="BK149" i="3" s="1"/>
  <c r="BL149" i="3" s="1"/>
  <c r="BM149" i="3" s="1"/>
  <c r="BN149" i="3" s="1"/>
  <c r="BO149" i="3" s="1"/>
  <c r="BP149" i="3" s="1"/>
  <c r="BQ149" i="3" s="1"/>
  <c r="BR149" i="3" s="1"/>
  <c r="BS149" i="3" s="1"/>
  <c r="BT149" i="3" s="1"/>
  <c r="BU149" i="3" s="1"/>
  <c r="BV149" i="3" s="1"/>
  <c r="BW149" i="3" s="1"/>
  <c r="BX149" i="3" s="1"/>
  <c r="BY149" i="3" s="1"/>
  <c r="BZ149" i="3" s="1"/>
  <c r="CA149" i="3" s="1"/>
  <c r="CB149" i="3" s="1"/>
  <c r="CC149" i="3" s="1"/>
  <c r="CD149" i="3" s="1"/>
  <c r="CE149" i="3" s="1"/>
  <c r="CF149" i="3" s="1"/>
  <c r="CG149" i="3" s="1"/>
  <c r="CH149" i="3" s="1"/>
  <c r="CI149" i="3" s="1"/>
  <c r="CJ149" i="3" s="1"/>
  <c r="CK149" i="3" s="1"/>
  <c r="CL149" i="3" s="1"/>
  <c r="CM149" i="3" s="1"/>
  <c r="CN149" i="3" s="1"/>
  <c r="CO149" i="3" s="1"/>
  <c r="CP149" i="3" s="1"/>
  <c r="CQ149" i="3" s="1"/>
  <c r="CR149" i="3" s="1"/>
  <c r="CS149" i="3" s="1"/>
  <c r="CT149" i="3" s="1"/>
  <c r="CU149" i="3" s="1"/>
  <c r="CV149" i="3" s="1"/>
  <c r="CW149" i="3" s="1"/>
  <c r="CX149" i="3" s="1"/>
  <c r="CY149" i="3" s="1"/>
  <c r="CZ149" i="3" s="1"/>
  <c r="DA149" i="3" s="1"/>
  <c r="DB149" i="3" s="1"/>
  <c r="DC149" i="3" s="1"/>
  <c r="DD149" i="3" s="1"/>
  <c r="DE149" i="3" s="1"/>
  <c r="DF149" i="3" s="1"/>
  <c r="DG149" i="3" s="1"/>
  <c r="DH149" i="3" s="1"/>
  <c r="DI149" i="3" s="1"/>
  <c r="DJ149" i="3" s="1"/>
  <c r="DK149" i="3" s="1"/>
  <c r="DL149" i="3" s="1"/>
  <c r="DM149" i="3" s="1"/>
  <c r="DN149" i="3" s="1"/>
  <c r="DO149" i="3" s="1"/>
  <c r="DP149" i="3" s="1"/>
  <c r="DQ149" i="3" s="1"/>
  <c r="DR149" i="3" s="1"/>
  <c r="DS149" i="3" s="1"/>
  <c r="DT149" i="3" s="1"/>
  <c r="DU149" i="3" s="1"/>
  <c r="DV149" i="3" s="1"/>
  <c r="DW149" i="3" s="1"/>
  <c r="DX149" i="3" s="1"/>
  <c r="DY149" i="3" s="1"/>
  <c r="DZ149" i="3" s="1"/>
  <c r="EA149" i="3" s="1"/>
  <c r="EB149" i="3" s="1"/>
  <c r="EC149" i="3" s="1"/>
  <c r="ED149" i="3" s="1"/>
  <c r="EE149" i="3" s="1"/>
  <c r="EF149" i="3" s="1"/>
  <c r="EG149" i="3" s="1"/>
  <c r="EH149" i="3" s="1"/>
  <c r="EI149" i="3" s="1"/>
  <c r="EJ149" i="3" s="1"/>
  <c r="EK149" i="3" s="1"/>
  <c r="EL149" i="3" s="1"/>
  <c r="EM149" i="3" s="1"/>
  <c r="EN149" i="3" s="1"/>
  <c r="EO149" i="3" s="1"/>
  <c r="EP149" i="3" s="1"/>
  <c r="EQ149" i="3" s="1"/>
  <c r="ER149" i="3" s="1"/>
  <c r="ES149" i="3" s="1"/>
  <c r="ET149" i="3" s="1"/>
  <c r="EU149" i="3" s="1"/>
  <c r="EV149" i="3" s="1"/>
  <c r="EW149" i="3" s="1"/>
  <c r="EX149" i="3" s="1"/>
  <c r="EY149" i="3" s="1"/>
  <c r="EZ149" i="3" s="1"/>
  <c r="FA149" i="3" s="1"/>
  <c r="FB149" i="3" s="1"/>
  <c r="FC149" i="3" s="1"/>
  <c r="FD149" i="3" s="1"/>
  <c r="FE149" i="3" s="1"/>
  <c r="FF149" i="3" s="1"/>
  <c r="FG149" i="3" s="1"/>
  <c r="FH149" i="3" s="1"/>
  <c r="FI149" i="3" s="1"/>
  <c r="FJ149" i="3" s="1"/>
  <c r="FK149" i="3" s="1"/>
  <c r="FL149" i="3" s="1"/>
  <c r="FM149" i="3" s="1"/>
  <c r="FN149" i="3" s="1"/>
  <c r="FO149" i="3" s="1"/>
  <c r="FP149" i="3" s="1"/>
  <c r="FQ149" i="3" s="1"/>
  <c r="FR149" i="3" s="1"/>
  <c r="FS149" i="3" s="1"/>
  <c r="FT149" i="3" s="1"/>
  <c r="FU149" i="3" s="1"/>
  <c r="FV149" i="3" s="1"/>
  <c r="FW149" i="3" s="1"/>
  <c r="FX149" i="3" s="1"/>
  <c r="FY149" i="3" s="1"/>
  <c r="FZ149" i="3" s="1"/>
  <c r="GA149" i="3" s="1"/>
  <c r="GB149" i="3" s="1"/>
  <c r="GC149" i="3" s="1"/>
  <c r="GD149" i="3" s="1"/>
  <c r="GE149" i="3" s="1"/>
  <c r="GF149" i="3" s="1"/>
  <c r="GG149" i="3" s="1"/>
  <c r="GH149" i="3" s="1"/>
  <c r="GI149" i="3" s="1"/>
  <c r="GJ149" i="3" s="1"/>
  <c r="GK149" i="3" s="1"/>
  <c r="GL149" i="3" s="1"/>
  <c r="GM149" i="3" s="1"/>
  <c r="GN149" i="3" s="1"/>
  <c r="GO149" i="3" s="1"/>
  <c r="GP149" i="3" s="1"/>
  <c r="GQ149" i="3" s="1"/>
  <c r="GR149" i="3" s="1"/>
  <c r="GS149" i="3" s="1"/>
  <c r="GT149" i="3" s="1"/>
  <c r="GU149" i="3" s="1"/>
  <c r="GV149" i="3" s="1"/>
  <c r="GW149" i="3" s="1"/>
  <c r="GX149" i="3" s="1"/>
  <c r="GY149" i="3" s="1"/>
  <c r="F147" i="3"/>
  <c r="G147" i="3" s="1"/>
  <c r="H147" i="3" s="1"/>
  <c r="I147" i="3" s="1"/>
  <c r="J147" i="3" s="1"/>
  <c r="K147" i="3" s="1"/>
  <c r="L147" i="3" s="1"/>
  <c r="M147" i="3" s="1"/>
  <c r="N147" i="3" s="1"/>
  <c r="O147" i="3" s="1"/>
  <c r="P147" i="3" s="1"/>
  <c r="Q147" i="3" s="1"/>
  <c r="R147" i="3" s="1"/>
  <c r="S147" i="3" s="1"/>
  <c r="T147" i="3" s="1"/>
  <c r="U147" i="3" s="1"/>
  <c r="V147" i="3" s="1"/>
  <c r="W147" i="3" s="1"/>
  <c r="X147" i="3" s="1"/>
  <c r="Y147" i="3" s="1"/>
  <c r="Z147" i="3" s="1"/>
  <c r="AA147" i="3" s="1"/>
  <c r="AB147" i="3" s="1"/>
  <c r="AC147" i="3" s="1"/>
  <c r="AD147" i="3" s="1"/>
  <c r="AE147" i="3" s="1"/>
  <c r="AF147" i="3" s="1"/>
  <c r="AG147" i="3" s="1"/>
  <c r="AH147" i="3" s="1"/>
  <c r="AI147" i="3" s="1"/>
  <c r="AJ147" i="3" s="1"/>
  <c r="AK147" i="3" s="1"/>
  <c r="AL147" i="3" s="1"/>
  <c r="AM147" i="3" s="1"/>
  <c r="AN147" i="3" s="1"/>
  <c r="AO147" i="3" s="1"/>
  <c r="AP147" i="3" s="1"/>
  <c r="AQ147" i="3" s="1"/>
  <c r="AR147" i="3" s="1"/>
  <c r="AS147" i="3" s="1"/>
  <c r="AT147" i="3" s="1"/>
  <c r="AU147" i="3" s="1"/>
  <c r="AV147" i="3" s="1"/>
  <c r="AW147" i="3" s="1"/>
  <c r="AX147" i="3" s="1"/>
  <c r="AY147" i="3" s="1"/>
  <c r="AZ147" i="3" s="1"/>
  <c r="BA147" i="3" s="1"/>
  <c r="BB147" i="3" s="1"/>
  <c r="BC147" i="3" s="1"/>
  <c r="BD147" i="3" s="1"/>
  <c r="BE147" i="3" s="1"/>
  <c r="BF147" i="3" s="1"/>
  <c r="BG147" i="3" s="1"/>
  <c r="BH147" i="3" s="1"/>
  <c r="BI147" i="3" s="1"/>
  <c r="BJ147" i="3" s="1"/>
  <c r="BK147" i="3" s="1"/>
  <c r="BL147" i="3" s="1"/>
  <c r="BM147" i="3" s="1"/>
  <c r="BN147" i="3" s="1"/>
  <c r="BO147" i="3" s="1"/>
  <c r="BP147" i="3" s="1"/>
  <c r="BQ147" i="3" s="1"/>
  <c r="BR147" i="3" s="1"/>
  <c r="BS147" i="3" s="1"/>
  <c r="BT147" i="3" s="1"/>
  <c r="BU147" i="3" s="1"/>
  <c r="BV147" i="3" s="1"/>
  <c r="BW147" i="3" s="1"/>
  <c r="BX147" i="3" s="1"/>
  <c r="BY147" i="3" s="1"/>
  <c r="BZ147" i="3" s="1"/>
  <c r="CA147" i="3" s="1"/>
  <c r="CB147" i="3" s="1"/>
  <c r="CC147" i="3" s="1"/>
  <c r="CD147" i="3" s="1"/>
  <c r="CE147" i="3" s="1"/>
  <c r="CF147" i="3" s="1"/>
  <c r="CG147" i="3" s="1"/>
  <c r="CH147" i="3" s="1"/>
  <c r="CI147" i="3" s="1"/>
  <c r="CJ147" i="3" s="1"/>
  <c r="CK147" i="3" s="1"/>
  <c r="CL147" i="3" s="1"/>
  <c r="CM147" i="3" s="1"/>
  <c r="CN147" i="3" s="1"/>
  <c r="CO147" i="3" s="1"/>
  <c r="CP147" i="3" s="1"/>
  <c r="CQ147" i="3" s="1"/>
  <c r="CR147" i="3" s="1"/>
  <c r="CS147" i="3" s="1"/>
  <c r="CT147" i="3" s="1"/>
  <c r="CU147" i="3" s="1"/>
  <c r="CV147" i="3" s="1"/>
  <c r="CW147" i="3" s="1"/>
  <c r="CX147" i="3" s="1"/>
  <c r="CY147" i="3" s="1"/>
  <c r="CZ147" i="3" s="1"/>
  <c r="DA147" i="3" s="1"/>
  <c r="DB147" i="3" s="1"/>
  <c r="DC147" i="3" s="1"/>
  <c r="DD147" i="3" s="1"/>
  <c r="DE147" i="3" s="1"/>
  <c r="DF147" i="3" s="1"/>
  <c r="DG147" i="3" s="1"/>
  <c r="DH147" i="3" s="1"/>
  <c r="DI147" i="3" s="1"/>
  <c r="DJ147" i="3" s="1"/>
  <c r="DK147" i="3" s="1"/>
  <c r="DL147" i="3" s="1"/>
  <c r="DM147" i="3" s="1"/>
  <c r="DN147" i="3" s="1"/>
  <c r="DO147" i="3" s="1"/>
  <c r="DP147" i="3" s="1"/>
  <c r="DQ147" i="3" s="1"/>
  <c r="DR147" i="3" s="1"/>
  <c r="DS147" i="3" s="1"/>
  <c r="DT147" i="3" s="1"/>
  <c r="DU147" i="3" s="1"/>
  <c r="DV147" i="3" s="1"/>
  <c r="DW147" i="3" s="1"/>
  <c r="DX147" i="3" s="1"/>
  <c r="DY147" i="3" s="1"/>
  <c r="DZ147" i="3" s="1"/>
  <c r="EA147" i="3" s="1"/>
  <c r="EB147" i="3" s="1"/>
  <c r="EC147" i="3" s="1"/>
  <c r="ED147" i="3" s="1"/>
  <c r="EE147" i="3" s="1"/>
  <c r="EF147" i="3" s="1"/>
  <c r="EG147" i="3" s="1"/>
  <c r="EH147" i="3" s="1"/>
  <c r="EI147" i="3" s="1"/>
  <c r="EJ147" i="3" s="1"/>
  <c r="EK147" i="3" s="1"/>
  <c r="EL147" i="3" s="1"/>
  <c r="EM147" i="3" s="1"/>
  <c r="EN147" i="3" s="1"/>
  <c r="EO147" i="3" s="1"/>
  <c r="EP147" i="3" s="1"/>
  <c r="EQ147" i="3" s="1"/>
  <c r="ER147" i="3" s="1"/>
  <c r="ES147" i="3" s="1"/>
  <c r="ET147" i="3" s="1"/>
  <c r="EU147" i="3" s="1"/>
  <c r="EV147" i="3" s="1"/>
  <c r="EW147" i="3" s="1"/>
  <c r="EX147" i="3" s="1"/>
  <c r="EY147" i="3" s="1"/>
  <c r="EZ147" i="3" s="1"/>
  <c r="FA147" i="3" s="1"/>
  <c r="FB147" i="3" s="1"/>
  <c r="FC147" i="3" s="1"/>
  <c r="FD147" i="3" s="1"/>
  <c r="FE147" i="3" s="1"/>
  <c r="FF147" i="3" s="1"/>
  <c r="FG147" i="3" s="1"/>
  <c r="FH147" i="3" s="1"/>
  <c r="FI147" i="3" s="1"/>
  <c r="FJ147" i="3" s="1"/>
  <c r="FK147" i="3" s="1"/>
  <c r="FL147" i="3" s="1"/>
  <c r="FM147" i="3" s="1"/>
  <c r="FN147" i="3" s="1"/>
  <c r="FO147" i="3" s="1"/>
  <c r="FP147" i="3" s="1"/>
  <c r="FQ147" i="3" s="1"/>
  <c r="FR147" i="3" s="1"/>
  <c r="FS147" i="3" s="1"/>
  <c r="FT147" i="3" s="1"/>
  <c r="FU147" i="3" s="1"/>
  <c r="FV147" i="3" s="1"/>
  <c r="FW147" i="3" s="1"/>
  <c r="FX147" i="3" s="1"/>
  <c r="FY147" i="3" s="1"/>
  <c r="FZ147" i="3" s="1"/>
  <c r="GA147" i="3" s="1"/>
  <c r="GB147" i="3" s="1"/>
  <c r="GC147" i="3" s="1"/>
  <c r="GD147" i="3" s="1"/>
  <c r="GE147" i="3" s="1"/>
  <c r="GF147" i="3" s="1"/>
  <c r="GG147" i="3" s="1"/>
  <c r="GH147" i="3" s="1"/>
  <c r="GI147" i="3" s="1"/>
  <c r="GJ147" i="3" s="1"/>
  <c r="GK147" i="3" s="1"/>
  <c r="GL147" i="3" s="1"/>
  <c r="GM147" i="3" s="1"/>
  <c r="GN147" i="3" s="1"/>
  <c r="GO147" i="3" s="1"/>
  <c r="GP147" i="3" s="1"/>
  <c r="GQ147" i="3" s="1"/>
  <c r="GR147" i="3" s="1"/>
  <c r="GS147" i="3" s="1"/>
  <c r="GT147" i="3" s="1"/>
  <c r="GU147" i="3" s="1"/>
  <c r="GV147" i="3" s="1"/>
  <c r="GW147" i="3" s="1"/>
  <c r="GX147" i="3" s="1"/>
  <c r="GY147" i="3" s="1"/>
  <c r="F139" i="3"/>
  <c r="G139" i="3" s="1"/>
  <c r="H139" i="3" s="1"/>
  <c r="I139" i="3" s="1"/>
  <c r="J139" i="3" s="1"/>
  <c r="K139" i="3" s="1"/>
  <c r="L139" i="3" s="1"/>
  <c r="M139" i="3" s="1"/>
  <c r="N139" i="3" s="1"/>
  <c r="O139" i="3" s="1"/>
  <c r="P139" i="3" s="1"/>
  <c r="Q139" i="3" s="1"/>
  <c r="R139" i="3" s="1"/>
  <c r="S139" i="3" s="1"/>
  <c r="T139" i="3" s="1"/>
  <c r="U139" i="3" s="1"/>
  <c r="V139" i="3" s="1"/>
  <c r="W139" i="3" s="1"/>
  <c r="X139" i="3" s="1"/>
  <c r="Y139" i="3" s="1"/>
  <c r="Z139" i="3" s="1"/>
  <c r="AA139" i="3" s="1"/>
  <c r="AB139" i="3" s="1"/>
  <c r="AC139" i="3" s="1"/>
  <c r="AD139" i="3" s="1"/>
  <c r="AE139" i="3" s="1"/>
  <c r="AF139" i="3" s="1"/>
  <c r="AG139" i="3" s="1"/>
  <c r="AH139" i="3" s="1"/>
  <c r="AI139" i="3" s="1"/>
  <c r="AJ139" i="3" s="1"/>
  <c r="AK139" i="3" s="1"/>
  <c r="AL139" i="3" s="1"/>
  <c r="AM139" i="3" s="1"/>
  <c r="AN139" i="3" s="1"/>
  <c r="AO139" i="3" s="1"/>
  <c r="AP139" i="3" s="1"/>
  <c r="AQ139" i="3" s="1"/>
  <c r="AR139" i="3" s="1"/>
  <c r="AS139" i="3" s="1"/>
  <c r="AT139" i="3" s="1"/>
  <c r="AU139" i="3" s="1"/>
  <c r="AV139" i="3" s="1"/>
  <c r="AW139" i="3" s="1"/>
  <c r="AX139" i="3" s="1"/>
  <c r="AY139" i="3" s="1"/>
  <c r="AZ139" i="3" s="1"/>
  <c r="BA139" i="3" s="1"/>
  <c r="BB139" i="3" s="1"/>
  <c r="BC139" i="3" s="1"/>
  <c r="BD139" i="3" s="1"/>
  <c r="BE139" i="3" s="1"/>
  <c r="BF139" i="3" s="1"/>
  <c r="BG139" i="3" s="1"/>
  <c r="BH139" i="3" s="1"/>
  <c r="BI139" i="3" s="1"/>
  <c r="BJ139" i="3" s="1"/>
  <c r="BK139" i="3" s="1"/>
  <c r="BL139" i="3" s="1"/>
  <c r="BM139" i="3" s="1"/>
  <c r="BN139" i="3" s="1"/>
  <c r="BO139" i="3" s="1"/>
  <c r="BP139" i="3" s="1"/>
  <c r="BQ139" i="3" s="1"/>
  <c r="BR139" i="3" s="1"/>
  <c r="BS139" i="3" s="1"/>
  <c r="BT139" i="3" s="1"/>
  <c r="BU139" i="3" s="1"/>
  <c r="BV139" i="3" s="1"/>
  <c r="BW139" i="3" s="1"/>
  <c r="BX139" i="3" s="1"/>
  <c r="BY139" i="3" s="1"/>
  <c r="BZ139" i="3" s="1"/>
  <c r="CA139" i="3" s="1"/>
  <c r="CB139" i="3" s="1"/>
  <c r="CC139" i="3" s="1"/>
  <c r="CD139" i="3" s="1"/>
  <c r="CE139" i="3" s="1"/>
  <c r="CF139" i="3" s="1"/>
  <c r="CG139" i="3" s="1"/>
  <c r="CH139" i="3" s="1"/>
  <c r="CI139" i="3" s="1"/>
  <c r="CJ139" i="3" s="1"/>
  <c r="CK139" i="3" s="1"/>
  <c r="CL139" i="3" s="1"/>
  <c r="CM139" i="3" s="1"/>
  <c r="CN139" i="3" s="1"/>
  <c r="CO139" i="3" s="1"/>
  <c r="CP139" i="3" s="1"/>
  <c r="CQ139" i="3" s="1"/>
  <c r="CR139" i="3" s="1"/>
  <c r="CS139" i="3" s="1"/>
  <c r="CT139" i="3" s="1"/>
  <c r="CU139" i="3" s="1"/>
  <c r="CV139" i="3" s="1"/>
  <c r="CW139" i="3" s="1"/>
  <c r="CX139" i="3" s="1"/>
  <c r="CY139" i="3" s="1"/>
  <c r="CZ139" i="3" s="1"/>
  <c r="DA139" i="3" s="1"/>
  <c r="DB139" i="3" s="1"/>
  <c r="DC139" i="3" s="1"/>
  <c r="DD139" i="3" s="1"/>
  <c r="DE139" i="3" s="1"/>
  <c r="DF139" i="3" s="1"/>
  <c r="DG139" i="3" s="1"/>
  <c r="DH139" i="3" s="1"/>
  <c r="DI139" i="3" s="1"/>
  <c r="DJ139" i="3" s="1"/>
  <c r="DK139" i="3" s="1"/>
  <c r="DL139" i="3" s="1"/>
  <c r="DM139" i="3" s="1"/>
  <c r="DN139" i="3" s="1"/>
  <c r="DO139" i="3" s="1"/>
  <c r="DP139" i="3" s="1"/>
  <c r="DQ139" i="3" s="1"/>
  <c r="DR139" i="3" s="1"/>
  <c r="DS139" i="3" s="1"/>
  <c r="DT139" i="3" s="1"/>
  <c r="DU139" i="3" s="1"/>
  <c r="DV139" i="3" s="1"/>
  <c r="DW139" i="3" s="1"/>
  <c r="DX139" i="3" s="1"/>
  <c r="DY139" i="3" s="1"/>
  <c r="DZ139" i="3" s="1"/>
  <c r="EA139" i="3" s="1"/>
  <c r="EB139" i="3" s="1"/>
  <c r="EC139" i="3" s="1"/>
  <c r="ED139" i="3" s="1"/>
  <c r="EE139" i="3" s="1"/>
  <c r="EF139" i="3" s="1"/>
  <c r="EG139" i="3" s="1"/>
  <c r="EH139" i="3" s="1"/>
  <c r="EI139" i="3" s="1"/>
  <c r="EJ139" i="3" s="1"/>
  <c r="EK139" i="3" s="1"/>
  <c r="EL139" i="3" s="1"/>
  <c r="EM139" i="3" s="1"/>
  <c r="EN139" i="3" s="1"/>
  <c r="EO139" i="3" s="1"/>
  <c r="EP139" i="3" s="1"/>
  <c r="EQ139" i="3" s="1"/>
  <c r="ER139" i="3" s="1"/>
  <c r="ES139" i="3" s="1"/>
  <c r="ET139" i="3" s="1"/>
  <c r="EU139" i="3" s="1"/>
  <c r="EV139" i="3" s="1"/>
  <c r="EW139" i="3" s="1"/>
  <c r="EX139" i="3" s="1"/>
  <c r="EY139" i="3" s="1"/>
  <c r="EZ139" i="3" s="1"/>
  <c r="FA139" i="3" s="1"/>
  <c r="FB139" i="3" s="1"/>
  <c r="FC139" i="3" s="1"/>
  <c r="FD139" i="3" s="1"/>
  <c r="FE139" i="3" s="1"/>
  <c r="FF139" i="3" s="1"/>
  <c r="FG139" i="3" s="1"/>
  <c r="FH139" i="3" s="1"/>
  <c r="FI139" i="3" s="1"/>
  <c r="FJ139" i="3" s="1"/>
  <c r="FK139" i="3" s="1"/>
  <c r="FL139" i="3" s="1"/>
  <c r="FM139" i="3" s="1"/>
  <c r="FN139" i="3" s="1"/>
  <c r="FO139" i="3" s="1"/>
  <c r="FP139" i="3" s="1"/>
  <c r="FQ139" i="3" s="1"/>
  <c r="FR139" i="3" s="1"/>
  <c r="FS139" i="3" s="1"/>
  <c r="FT139" i="3" s="1"/>
  <c r="FU139" i="3" s="1"/>
  <c r="FV139" i="3" s="1"/>
  <c r="FW139" i="3" s="1"/>
  <c r="FX139" i="3" s="1"/>
  <c r="FY139" i="3" s="1"/>
  <c r="FZ139" i="3" s="1"/>
  <c r="GA139" i="3" s="1"/>
  <c r="GB139" i="3" s="1"/>
  <c r="GC139" i="3" s="1"/>
  <c r="GD139" i="3" s="1"/>
  <c r="GE139" i="3" s="1"/>
  <c r="GF139" i="3" s="1"/>
  <c r="GG139" i="3" s="1"/>
  <c r="GH139" i="3" s="1"/>
  <c r="GI139" i="3" s="1"/>
  <c r="GJ139" i="3" s="1"/>
  <c r="GK139" i="3" s="1"/>
  <c r="GL139" i="3" s="1"/>
  <c r="GM139" i="3" s="1"/>
  <c r="GN139" i="3" s="1"/>
  <c r="GO139" i="3" s="1"/>
  <c r="GP139" i="3" s="1"/>
  <c r="GQ139" i="3" s="1"/>
  <c r="GR139" i="3" s="1"/>
  <c r="GS139" i="3" s="1"/>
  <c r="GT139" i="3" s="1"/>
  <c r="GU139" i="3" s="1"/>
  <c r="GV139" i="3" s="1"/>
  <c r="GW139" i="3" s="1"/>
  <c r="GX139" i="3" s="1"/>
  <c r="GY139" i="3" s="1"/>
  <c r="F176" i="3"/>
  <c r="G176" i="3" s="1"/>
  <c r="H176" i="3" s="1"/>
  <c r="I176" i="3" s="1"/>
  <c r="J176" i="3" s="1"/>
  <c r="K176" i="3" s="1"/>
  <c r="L176" i="3" s="1"/>
  <c r="M176" i="3" s="1"/>
  <c r="N176" i="3" s="1"/>
  <c r="O176" i="3" s="1"/>
  <c r="P176" i="3" s="1"/>
  <c r="Q176" i="3" s="1"/>
  <c r="R176" i="3" s="1"/>
  <c r="S176" i="3" s="1"/>
  <c r="T176" i="3" s="1"/>
  <c r="U176" i="3" s="1"/>
  <c r="V176" i="3" s="1"/>
  <c r="W176" i="3" s="1"/>
  <c r="X176" i="3" s="1"/>
  <c r="Y176" i="3" s="1"/>
  <c r="Z176" i="3" s="1"/>
  <c r="AA176" i="3" s="1"/>
  <c r="AB176" i="3" s="1"/>
  <c r="AC176" i="3" s="1"/>
  <c r="AD176" i="3" s="1"/>
  <c r="AE176" i="3" s="1"/>
  <c r="AF176" i="3" s="1"/>
  <c r="AG176" i="3" s="1"/>
  <c r="AH176" i="3" s="1"/>
  <c r="AI176" i="3" s="1"/>
  <c r="AJ176" i="3" s="1"/>
  <c r="AK176" i="3" s="1"/>
  <c r="AL176" i="3" s="1"/>
  <c r="AM176" i="3" s="1"/>
  <c r="AN176" i="3" s="1"/>
  <c r="AO176" i="3" s="1"/>
  <c r="AP176" i="3" s="1"/>
  <c r="AQ176" i="3" s="1"/>
  <c r="AR176" i="3" s="1"/>
  <c r="AS176" i="3" s="1"/>
  <c r="AT176" i="3" s="1"/>
  <c r="AU176" i="3" s="1"/>
  <c r="AV176" i="3" s="1"/>
  <c r="AW176" i="3" s="1"/>
  <c r="AX176" i="3" s="1"/>
  <c r="AY176" i="3" s="1"/>
  <c r="AZ176" i="3" s="1"/>
  <c r="BA176" i="3" s="1"/>
  <c r="BB176" i="3" s="1"/>
  <c r="BC176" i="3" s="1"/>
  <c r="BD176" i="3" s="1"/>
  <c r="BE176" i="3" s="1"/>
  <c r="BF176" i="3" s="1"/>
  <c r="BG176" i="3" s="1"/>
  <c r="BH176" i="3" s="1"/>
  <c r="BI176" i="3" s="1"/>
  <c r="BJ176" i="3" s="1"/>
  <c r="BK176" i="3" s="1"/>
  <c r="BL176" i="3" s="1"/>
  <c r="BM176" i="3" s="1"/>
  <c r="BN176" i="3" s="1"/>
  <c r="BO176" i="3" s="1"/>
  <c r="BP176" i="3" s="1"/>
  <c r="BQ176" i="3" s="1"/>
  <c r="BR176" i="3" s="1"/>
  <c r="BS176" i="3" s="1"/>
  <c r="BT176" i="3" s="1"/>
  <c r="BU176" i="3" s="1"/>
  <c r="BV176" i="3" s="1"/>
  <c r="BW176" i="3" s="1"/>
  <c r="BX176" i="3" s="1"/>
  <c r="BY176" i="3" s="1"/>
  <c r="BZ176" i="3" s="1"/>
  <c r="CA176" i="3" s="1"/>
  <c r="CB176" i="3" s="1"/>
  <c r="CC176" i="3" s="1"/>
  <c r="CD176" i="3" s="1"/>
  <c r="CE176" i="3" s="1"/>
  <c r="CF176" i="3" s="1"/>
  <c r="CG176" i="3" s="1"/>
  <c r="CH176" i="3" s="1"/>
  <c r="CI176" i="3" s="1"/>
  <c r="CJ176" i="3" s="1"/>
  <c r="CK176" i="3" s="1"/>
  <c r="CL176" i="3" s="1"/>
  <c r="CM176" i="3" s="1"/>
  <c r="CN176" i="3" s="1"/>
  <c r="CO176" i="3" s="1"/>
  <c r="CP176" i="3" s="1"/>
  <c r="CQ176" i="3" s="1"/>
  <c r="CR176" i="3" s="1"/>
  <c r="CS176" i="3" s="1"/>
  <c r="CT176" i="3" s="1"/>
  <c r="CU176" i="3" s="1"/>
  <c r="CV176" i="3" s="1"/>
  <c r="CW176" i="3" s="1"/>
  <c r="CX176" i="3" s="1"/>
  <c r="CY176" i="3" s="1"/>
  <c r="CZ176" i="3" s="1"/>
  <c r="DA176" i="3" s="1"/>
  <c r="DB176" i="3" s="1"/>
  <c r="DC176" i="3" s="1"/>
  <c r="DD176" i="3" s="1"/>
  <c r="DE176" i="3" s="1"/>
  <c r="DF176" i="3" s="1"/>
  <c r="DG176" i="3" s="1"/>
  <c r="DH176" i="3" s="1"/>
  <c r="DI176" i="3" s="1"/>
  <c r="DJ176" i="3" s="1"/>
  <c r="DK176" i="3" s="1"/>
  <c r="DL176" i="3" s="1"/>
  <c r="DM176" i="3" s="1"/>
  <c r="DN176" i="3" s="1"/>
  <c r="DO176" i="3" s="1"/>
  <c r="DP176" i="3" s="1"/>
  <c r="DQ176" i="3" s="1"/>
  <c r="DR176" i="3" s="1"/>
  <c r="DS176" i="3" s="1"/>
  <c r="DT176" i="3" s="1"/>
  <c r="DU176" i="3" s="1"/>
  <c r="DV176" i="3" s="1"/>
  <c r="DW176" i="3" s="1"/>
  <c r="DX176" i="3" s="1"/>
  <c r="DY176" i="3" s="1"/>
  <c r="DZ176" i="3" s="1"/>
  <c r="EA176" i="3" s="1"/>
  <c r="EB176" i="3" s="1"/>
  <c r="EC176" i="3" s="1"/>
  <c r="ED176" i="3" s="1"/>
  <c r="EE176" i="3" s="1"/>
  <c r="EF176" i="3" s="1"/>
  <c r="EG176" i="3" s="1"/>
  <c r="EH176" i="3" s="1"/>
  <c r="EI176" i="3" s="1"/>
  <c r="EJ176" i="3" s="1"/>
  <c r="EK176" i="3" s="1"/>
  <c r="EL176" i="3" s="1"/>
  <c r="EM176" i="3" s="1"/>
  <c r="EN176" i="3" s="1"/>
  <c r="EO176" i="3" s="1"/>
  <c r="EP176" i="3" s="1"/>
  <c r="EQ176" i="3" s="1"/>
  <c r="ER176" i="3" s="1"/>
  <c r="ES176" i="3" s="1"/>
  <c r="ET176" i="3" s="1"/>
  <c r="EU176" i="3" s="1"/>
  <c r="EV176" i="3" s="1"/>
  <c r="EW176" i="3" s="1"/>
  <c r="EX176" i="3" s="1"/>
  <c r="EY176" i="3" s="1"/>
  <c r="EZ176" i="3" s="1"/>
  <c r="FA176" i="3" s="1"/>
  <c r="FB176" i="3" s="1"/>
  <c r="FC176" i="3" s="1"/>
  <c r="FD176" i="3" s="1"/>
  <c r="FE176" i="3" s="1"/>
  <c r="FF176" i="3" s="1"/>
  <c r="FG176" i="3" s="1"/>
  <c r="FH176" i="3" s="1"/>
  <c r="FI176" i="3" s="1"/>
  <c r="FJ176" i="3" s="1"/>
  <c r="FK176" i="3" s="1"/>
  <c r="FL176" i="3" s="1"/>
  <c r="FM176" i="3" s="1"/>
  <c r="FN176" i="3" s="1"/>
  <c r="FO176" i="3" s="1"/>
  <c r="FP176" i="3" s="1"/>
  <c r="FQ176" i="3" s="1"/>
  <c r="FR176" i="3" s="1"/>
  <c r="FS176" i="3" s="1"/>
  <c r="FT176" i="3" s="1"/>
  <c r="FU176" i="3" s="1"/>
  <c r="FV176" i="3" s="1"/>
  <c r="FW176" i="3" s="1"/>
  <c r="FX176" i="3" s="1"/>
  <c r="FY176" i="3" s="1"/>
  <c r="FZ176" i="3" s="1"/>
  <c r="GA176" i="3" s="1"/>
  <c r="GB176" i="3" s="1"/>
  <c r="GC176" i="3" s="1"/>
  <c r="GD176" i="3" s="1"/>
  <c r="GE176" i="3" s="1"/>
  <c r="GF176" i="3" s="1"/>
  <c r="GG176" i="3" s="1"/>
  <c r="GH176" i="3" s="1"/>
  <c r="GI176" i="3" s="1"/>
  <c r="GJ176" i="3" s="1"/>
  <c r="GK176" i="3" s="1"/>
  <c r="GL176" i="3" s="1"/>
  <c r="GM176" i="3" s="1"/>
  <c r="GN176" i="3" s="1"/>
  <c r="GO176" i="3" s="1"/>
  <c r="GP176" i="3" s="1"/>
  <c r="GQ176" i="3" s="1"/>
  <c r="GR176" i="3" s="1"/>
  <c r="GS176" i="3" s="1"/>
  <c r="GT176" i="3" s="1"/>
  <c r="GU176" i="3" s="1"/>
  <c r="GV176" i="3" s="1"/>
  <c r="GW176" i="3" s="1"/>
  <c r="GX176" i="3" s="1"/>
  <c r="GY176" i="3" s="1"/>
  <c r="F197" i="3"/>
  <c r="G197" i="3" s="1"/>
  <c r="H197" i="3" s="1"/>
  <c r="I197" i="3" s="1"/>
  <c r="J197" i="3" s="1"/>
  <c r="K197" i="3" s="1"/>
  <c r="L197" i="3" s="1"/>
  <c r="M197" i="3" s="1"/>
  <c r="N197" i="3" s="1"/>
  <c r="O197" i="3" s="1"/>
  <c r="P197" i="3" s="1"/>
  <c r="Q197" i="3" s="1"/>
  <c r="R197" i="3" s="1"/>
  <c r="S197" i="3" s="1"/>
  <c r="T197" i="3" s="1"/>
  <c r="U197" i="3" s="1"/>
  <c r="V197" i="3" s="1"/>
  <c r="W197" i="3" s="1"/>
  <c r="X197" i="3" s="1"/>
  <c r="Y197" i="3" s="1"/>
  <c r="Z197" i="3" s="1"/>
  <c r="AA197" i="3" s="1"/>
  <c r="AB197" i="3" s="1"/>
  <c r="AC197" i="3" s="1"/>
  <c r="AD197" i="3" s="1"/>
  <c r="AE197" i="3" s="1"/>
  <c r="AF197" i="3" s="1"/>
  <c r="AG197" i="3" s="1"/>
  <c r="AH197" i="3" s="1"/>
  <c r="AI197" i="3" s="1"/>
  <c r="AJ197" i="3" s="1"/>
  <c r="AK197" i="3" s="1"/>
  <c r="AL197" i="3" s="1"/>
  <c r="AM197" i="3" s="1"/>
  <c r="AN197" i="3" s="1"/>
  <c r="AO197" i="3" s="1"/>
  <c r="AP197" i="3" s="1"/>
  <c r="AQ197" i="3" s="1"/>
  <c r="AR197" i="3" s="1"/>
  <c r="AS197" i="3" s="1"/>
  <c r="AT197" i="3" s="1"/>
  <c r="AU197" i="3" s="1"/>
  <c r="AV197" i="3" s="1"/>
  <c r="AW197" i="3" s="1"/>
  <c r="AX197" i="3" s="1"/>
  <c r="AY197" i="3" s="1"/>
  <c r="AZ197" i="3" s="1"/>
  <c r="BA197" i="3" s="1"/>
  <c r="BB197" i="3" s="1"/>
  <c r="BC197" i="3" s="1"/>
  <c r="BD197" i="3" s="1"/>
  <c r="BE197" i="3" s="1"/>
  <c r="BF197" i="3" s="1"/>
  <c r="BG197" i="3" s="1"/>
  <c r="BH197" i="3" s="1"/>
  <c r="BI197" i="3" s="1"/>
  <c r="BJ197" i="3" s="1"/>
  <c r="BK197" i="3" s="1"/>
  <c r="BL197" i="3" s="1"/>
  <c r="BM197" i="3" s="1"/>
  <c r="BN197" i="3" s="1"/>
  <c r="BO197" i="3" s="1"/>
  <c r="BP197" i="3" s="1"/>
  <c r="BQ197" i="3" s="1"/>
  <c r="BR197" i="3" s="1"/>
  <c r="BS197" i="3" s="1"/>
  <c r="BT197" i="3" s="1"/>
  <c r="BU197" i="3" s="1"/>
  <c r="BV197" i="3" s="1"/>
  <c r="BW197" i="3" s="1"/>
  <c r="BX197" i="3" s="1"/>
  <c r="BY197" i="3" s="1"/>
  <c r="BZ197" i="3" s="1"/>
  <c r="CA197" i="3" s="1"/>
  <c r="CB197" i="3" s="1"/>
  <c r="CC197" i="3" s="1"/>
  <c r="CD197" i="3" s="1"/>
  <c r="CE197" i="3" s="1"/>
  <c r="CF197" i="3" s="1"/>
  <c r="CG197" i="3" s="1"/>
  <c r="CH197" i="3" s="1"/>
  <c r="CI197" i="3" s="1"/>
  <c r="CJ197" i="3" s="1"/>
  <c r="CK197" i="3" s="1"/>
  <c r="CL197" i="3" s="1"/>
  <c r="CM197" i="3" s="1"/>
  <c r="CN197" i="3" s="1"/>
  <c r="CO197" i="3" s="1"/>
  <c r="CP197" i="3" s="1"/>
  <c r="CQ197" i="3" s="1"/>
  <c r="CR197" i="3" s="1"/>
  <c r="CS197" i="3" s="1"/>
  <c r="CT197" i="3" s="1"/>
  <c r="CU197" i="3" s="1"/>
  <c r="CV197" i="3" s="1"/>
  <c r="CW197" i="3" s="1"/>
  <c r="CX197" i="3" s="1"/>
  <c r="CY197" i="3" s="1"/>
  <c r="CZ197" i="3" s="1"/>
  <c r="DA197" i="3" s="1"/>
  <c r="DB197" i="3" s="1"/>
  <c r="DC197" i="3" s="1"/>
  <c r="DD197" i="3" s="1"/>
  <c r="DE197" i="3" s="1"/>
  <c r="DF197" i="3" s="1"/>
  <c r="DG197" i="3" s="1"/>
  <c r="DH197" i="3" s="1"/>
  <c r="DI197" i="3" s="1"/>
  <c r="DJ197" i="3" s="1"/>
  <c r="DK197" i="3" s="1"/>
  <c r="DL197" i="3" s="1"/>
  <c r="DM197" i="3" s="1"/>
  <c r="DN197" i="3" s="1"/>
  <c r="DO197" i="3" s="1"/>
  <c r="DP197" i="3" s="1"/>
  <c r="DQ197" i="3" s="1"/>
  <c r="DR197" i="3" s="1"/>
  <c r="DS197" i="3" s="1"/>
  <c r="DT197" i="3" s="1"/>
  <c r="DU197" i="3" s="1"/>
  <c r="DV197" i="3" s="1"/>
  <c r="DW197" i="3" s="1"/>
  <c r="DX197" i="3" s="1"/>
  <c r="DY197" i="3" s="1"/>
  <c r="DZ197" i="3" s="1"/>
  <c r="EA197" i="3" s="1"/>
  <c r="EB197" i="3" s="1"/>
  <c r="EC197" i="3" s="1"/>
  <c r="ED197" i="3" s="1"/>
  <c r="EE197" i="3" s="1"/>
  <c r="EF197" i="3" s="1"/>
  <c r="EG197" i="3" s="1"/>
  <c r="EH197" i="3" s="1"/>
  <c r="EI197" i="3" s="1"/>
  <c r="EJ197" i="3" s="1"/>
  <c r="EK197" i="3" s="1"/>
  <c r="EL197" i="3" s="1"/>
  <c r="EM197" i="3" s="1"/>
  <c r="EN197" i="3" s="1"/>
  <c r="EO197" i="3" s="1"/>
  <c r="EP197" i="3" s="1"/>
  <c r="EQ197" i="3" s="1"/>
  <c r="ER197" i="3" s="1"/>
  <c r="ES197" i="3" s="1"/>
  <c r="ET197" i="3" s="1"/>
  <c r="EU197" i="3" s="1"/>
  <c r="EV197" i="3" s="1"/>
  <c r="EW197" i="3" s="1"/>
  <c r="EX197" i="3" s="1"/>
  <c r="EY197" i="3" s="1"/>
  <c r="EZ197" i="3" s="1"/>
  <c r="FA197" i="3" s="1"/>
  <c r="FB197" i="3" s="1"/>
  <c r="FC197" i="3" s="1"/>
  <c r="FD197" i="3" s="1"/>
  <c r="FE197" i="3" s="1"/>
  <c r="FF197" i="3" s="1"/>
  <c r="FG197" i="3" s="1"/>
  <c r="FH197" i="3" s="1"/>
  <c r="FI197" i="3" s="1"/>
  <c r="FJ197" i="3" s="1"/>
  <c r="FK197" i="3" s="1"/>
  <c r="FL197" i="3" s="1"/>
  <c r="FM197" i="3" s="1"/>
  <c r="FN197" i="3" s="1"/>
  <c r="FO197" i="3" s="1"/>
  <c r="FP197" i="3" s="1"/>
  <c r="FQ197" i="3" s="1"/>
  <c r="FR197" i="3" s="1"/>
  <c r="FS197" i="3" s="1"/>
  <c r="FT197" i="3" s="1"/>
  <c r="FU197" i="3" s="1"/>
  <c r="FV197" i="3" s="1"/>
  <c r="FW197" i="3" s="1"/>
  <c r="FX197" i="3" s="1"/>
  <c r="FY197" i="3" s="1"/>
  <c r="FZ197" i="3" s="1"/>
  <c r="GA197" i="3" s="1"/>
  <c r="GB197" i="3" s="1"/>
  <c r="GC197" i="3" s="1"/>
  <c r="GD197" i="3" s="1"/>
  <c r="GE197" i="3" s="1"/>
  <c r="GF197" i="3" s="1"/>
  <c r="GG197" i="3" s="1"/>
  <c r="GH197" i="3" s="1"/>
  <c r="GI197" i="3" s="1"/>
  <c r="GJ197" i="3" s="1"/>
  <c r="GK197" i="3" s="1"/>
  <c r="GL197" i="3" s="1"/>
  <c r="GM197" i="3" s="1"/>
  <c r="GN197" i="3" s="1"/>
  <c r="GO197" i="3" s="1"/>
  <c r="GP197" i="3" s="1"/>
  <c r="GQ197" i="3" s="1"/>
  <c r="GR197" i="3" s="1"/>
  <c r="GS197" i="3" s="1"/>
  <c r="GT197" i="3" s="1"/>
  <c r="GU197" i="3" s="1"/>
  <c r="GV197" i="3" s="1"/>
  <c r="GW197" i="3" s="1"/>
  <c r="GX197" i="3" s="1"/>
  <c r="GY197" i="3" s="1"/>
  <c r="F179" i="3"/>
  <c r="G179" i="3" s="1"/>
  <c r="H179" i="3" s="1"/>
  <c r="I179" i="3" s="1"/>
  <c r="J179" i="3" s="1"/>
  <c r="K179" i="3" s="1"/>
  <c r="L179" i="3" s="1"/>
  <c r="M179" i="3" s="1"/>
  <c r="N179" i="3" s="1"/>
  <c r="O179" i="3" s="1"/>
  <c r="P179" i="3" s="1"/>
  <c r="Q179" i="3" s="1"/>
  <c r="R179" i="3" s="1"/>
  <c r="S179" i="3" s="1"/>
  <c r="T179" i="3" s="1"/>
  <c r="U179" i="3" s="1"/>
  <c r="V179" i="3" s="1"/>
  <c r="W179" i="3" s="1"/>
  <c r="X179" i="3" s="1"/>
  <c r="Y179" i="3" s="1"/>
  <c r="Z179" i="3" s="1"/>
  <c r="AA179" i="3" s="1"/>
  <c r="AB179" i="3" s="1"/>
  <c r="AC179" i="3" s="1"/>
  <c r="AD179" i="3" s="1"/>
  <c r="AE179" i="3" s="1"/>
  <c r="AF179" i="3" s="1"/>
  <c r="AG179" i="3" s="1"/>
  <c r="AH179" i="3" s="1"/>
  <c r="AI179" i="3" s="1"/>
  <c r="AJ179" i="3" s="1"/>
  <c r="AK179" i="3" s="1"/>
  <c r="AL179" i="3" s="1"/>
  <c r="AM179" i="3" s="1"/>
  <c r="AN179" i="3" s="1"/>
  <c r="AO179" i="3" s="1"/>
  <c r="AP179" i="3" s="1"/>
  <c r="AQ179" i="3" s="1"/>
  <c r="AR179" i="3" s="1"/>
  <c r="AS179" i="3" s="1"/>
  <c r="AT179" i="3" s="1"/>
  <c r="AU179" i="3" s="1"/>
  <c r="AV179" i="3" s="1"/>
  <c r="AW179" i="3" s="1"/>
  <c r="AX179" i="3" s="1"/>
  <c r="AY179" i="3" s="1"/>
  <c r="AZ179" i="3" s="1"/>
  <c r="BA179" i="3" s="1"/>
  <c r="BB179" i="3" s="1"/>
  <c r="BC179" i="3" s="1"/>
  <c r="BD179" i="3" s="1"/>
  <c r="BE179" i="3" s="1"/>
  <c r="BF179" i="3" s="1"/>
  <c r="BG179" i="3" s="1"/>
  <c r="BH179" i="3" s="1"/>
  <c r="BI179" i="3" s="1"/>
  <c r="BJ179" i="3" s="1"/>
  <c r="BK179" i="3" s="1"/>
  <c r="BL179" i="3" s="1"/>
  <c r="BM179" i="3" s="1"/>
  <c r="BN179" i="3" s="1"/>
  <c r="BO179" i="3" s="1"/>
  <c r="BP179" i="3" s="1"/>
  <c r="BQ179" i="3" s="1"/>
  <c r="BR179" i="3" s="1"/>
  <c r="BS179" i="3" s="1"/>
  <c r="BT179" i="3" s="1"/>
  <c r="BU179" i="3" s="1"/>
  <c r="BV179" i="3" s="1"/>
  <c r="BW179" i="3" s="1"/>
  <c r="BX179" i="3" s="1"/>
  <c r="BY179" i="3" s="1"/>
  <c r="BZ179" i="3" s="1"/>
  <c r="CA179" i="3" s="1"/>
  <c r="CB179" i="3" s="1"/>
  <c r="CC179" i="3" s="1"/>
  <c r="CD179" i="3" s="1"/>
  <c r="CE179" i="3" s="1"/>
  <c r="CF179" i="3" s="1"/>
  <c r="CG179" i="3" s="1"/>
  <c r="CH179" i="3" s="1"/>
  <c r="CI179" i="3" s="1"/>
  <c r="CJ179" i="3" s="1"/>
  <c r="CK179" i="3" s="1"/>
  <c r="CL179" i="3" s="1"/>
  <c r="CM179" i="3" s="1"/>
  <c r="CN179" i="3" s="1"/>
  <c r="CO179" i="3" s="1"/>
  <c r="CP179" i="3" s="1"/>
  <c r="CQ179" i="3" s="1"/>
  <c r="CR179" i="3" s="1"/>
  <c r="CS179" i="3" s="1"/>
  <c r="CT179" i="3" s="1"/>
  <c r="CU179" i="3" s="1"/>
  <c r="CV179" i="3" s="1"/>
  <c r="CW179" i="3" s="1"/>
  <c r="CX179" i="3" s="1"/>
  <c r="CY179" i="3" s="1"/>
  <c r="CZ179" i="3" s="1"/>
  <c r="DA179" i="3" s="1"/>
  <c r="DB179" i="3" s="1"/>
  <c r="DC179" i="3" s="1"/>
  <c r="DD179" i="3" s="1"/>
  <c r="DE179" i="3" s="1"/>
  <c r="DF179" i="3" s="1"/>
  <c r="DG179" i="3" s="1"/>
  <c r="DH179" i="3" s="1"/>
  <c r="DI179" i="3" s="1"/>
  <c r="DJ179" i="3" s="1"/>
  <c r="DK179" i="3" s="1"/>
  <c r="DL179" i="3" s="1"/>
  <c r="DM179" i="3" s="1"/>
  <c r="DN179" i="3" s="1"/>
  <c r="DO179" i="3" s="1"/>
  <c r="DP179" i="3" s="1"/>
  <c r="DQ179" i="3" s="1"/>
  <c r="DR179" i="3" s="1"/>
  <c r="DS179" i="3" s="1"/>
  <c r="DT179" i="3" s="1"/>
  <c r="DU179" i="3" s="1"/>
  <c r="DV179" i="3" s="1"/>
  <c r="DW179" i="3" s="1"/>
  <c r="DX179" i="3" s="1"/>
  <c r="DY179" i="3" s="1"/>
  <c r="DZ179" i="3" s="1"/>
  <c r="EA179" i="3" s="1"/>
  <c r="EB179" i="3" s="1"/>
  <c r="EC179" i="3" s="1"/>
  <c r="ED179" i="3" s="1"/>
  <c r="EE179" i="3" s="1"/>
  <c r="EF179" i="3" s="1"/>
  <c r="EG179" i="3" s="1"/>
  <c r="EH179" i="3" s="1"/>
  <c r="EI179" i="3" s="1"/>
  <c r="EJ179" i="3" s="1"/>
  <c r="EK179" i="3" s="1"/>
  <c r="EL179" i="3" s="1"/>
  <c r="EM179" i="3" s="1"/>
  <c r="EN179" i="3" s="1"/>
  <c r="EO179" i="3" s="1"/>
  <c r="EP179" i="3" s="1"/>
  <c r="EQ179" i="3" s="1"/>
  <c r="ER179" i="3" s="1"/>
  <c r="ES179" i="3" s="1"/>
  <c r="ET179" i="3" s="1"/>
  <c r="EU179" i="3" s="1"/>
  <c r="EV179" i="3" s="1"/>
  <c r="EW179" i="3" s="1"/>
  <c r="EX179" i="3" s="1"/>
  <c r="EY179" i="3" s="1"/>
  <c r="EZ179" i="3" s="1"/>
  <c r="FA179" i="3" s="1"/>
  <c r="FB179" i="3" s="1"/>
  <c r="FC179" i="3" s="1"/>
  <c r="FD179" i="3" s="1"/>
  <c r="FE179" i="3" s="1"/>
  <c r="FF179" i="3" s="1"/>
  <c r="FG179" i="3" s="1"/>
  <c r="FH179" i="3" s="1"/>
  <c r="FI179" i="3" s="1"/>
  <c r="FJ179" i="3" s="1"/>
  <c r="FK179" i="3" s="1"/>
  <c r="FL179" i="3" s="1"/>
  <c r="FM179" i="3" s="1"/>
  <c r="FN179" i="3" s="1"/>
  <c r="FO179" i="3" s="1"/>
  <c r="FP179" i="3" s="1"/>
  <c r="FQ179" i="3" s="1"/>
  <c r="FR179" i="3" s="1"/>
  <c r="FS179" i="3" s="1"/>
  <c r="FT179" i="3" s="1"/>
  <c r="FU179" i="3" s="1"/>
  <c r="FV179" i="3" s="1"/>
  <c r="FW179" i="3" s="1"/>
  <c r="FX179" i="3" s="1"/>
  <c r="FY179" i="3" s="1"/>
  <c r="FZ179" i="3" s="1"/>
  <c r="GA179" i="3" s="1"/>
  <c r="GB179" i="3" s="1"/>
  <c r="GC179" i="3" s="1"/>
  <c r="GD179" i="3" s="1"/>
  <c r="GE179" i="3" s="1"/>
  <c r="GF179" i="3" s="1"/>
  <c r="GG179" i="3" s="1"/>
  <c r="GH179" i="3" s="1"/>
  <c r="GI179" i="3" s="1"/>
  <c r="GJ179" i="3" s="1"/>
  <c r="GK179" i="3" s="1"/>
  <c r="GL179" i="3" s="1"/>
  <c r="GM179" i="3" s="1"/>
  <c r="GN179" i="3" s="1"/>
  <c r="GO179" i="3" s="1"/>
  <c r="GP179" i="3" s="1"/>
  <c r="GQ179" i="3" s="1"/>
  <c r="GR179" i="3" s="1"/>
  <c r="GS179" i="3" s="1"/>
  <c r="GT179" i="3" s="1"/>
  <c r="GU179" i="3" s="1"/>
  <c r="GV179" i="3" s="1"/>
  <c r="GW179" i="3" s="1"/>
  <c r="GX179" i="3" s="1"/>
  <c r="GY179" i="3" s="1"/>
  <c r="F151" i="3"/>
  <c r="G151" i="3" s="1"/>
  <c r="H151" i="3" s="1"/>
  <c r="I151" i="3" s="1"/>
  <c r="J151" i="3" s="1"/>
  <c r="K151" i="3" s="1"/>
  <c r="L151" i="3" s="1"/>
  <c r="M151" i="3" s="1"/>
  <c r="N151" i="3" s="1"/>
  <c r="O151" i="3" s="1"/>
  <c r="P151" i="3" s="1"/>
  <c r="Q151" i="3" s="1"/>
  <c r="R151" i="3" s="1"/>
  <c r="S151" i="3" s="1"/>
  <c r="T151" i="3" s="1"/>
  <c r="U151" i="3" s="1"/>
  <c r="V151" i="3" s="1"/>
  <c r="W151" i="3" s="1"/>
  <c r="X151" i="3" s="1"/>
  <c r="Y151" i="3" s="1"/>
  <c r="Z151" i="3" s="1"/>
  <c r="AA151" i="3" s="1"/>
  <c r="AB151" i="3" s="1"/>
  <c r="AC151" i="3" s="1"/>
  <c r="AD151" i="3" s="1"/>
  <c r="AE151" i="3" s="1"/>
  <c r="AF151" i="3" s="1"/>
  <c r="AG151" i="3" s="1"/>
  <c r="AH151" i="3" s="1"/>
  <c r="AI151" i="3" s="1"/>
  <c r="AJ151" i="3" s="1"/>
  <c r="AK151" i="3" s="1"/>
  <c r="AL151" i="3" s="1"/>
  <c r="AM151" i="3" s="1"/>
  <c r="AN151" i="3" s="1"/>
  <c r="AO151" i="3" s="1"/>
  <c r="AP151" i="3" s="1"/>
  <c r="AQ151" i="3" s="1"/>
  <c r="AR151" i="3" s="1"/>
  <c r="AS151" i="3" s="1"/>
  <c r="AT151" i="3" s="1"/>
  <c r="AU151" i="3" s="1"/>
  <c r="AV151" i="3" s="1"/>
  <c r="AW151" i="3" s="1"/>
  <c r="AX151" i="3" s="1"/>
  <c r="AY151" i="3" s="1"/>
  <c r="AZ151" i="3" s="1"/>
  <c r="BA151" i="3" s="1"/>
  <c r="BB151" i="3" s="1"/>
  <c r="BC151" i="3" s="1"/>
  <c r="BD151" i="3" s="1"/>
  <c r="BE151" i="3" s="1"/>
  <c r="BF151" i="3" s="1"/>
  <c r="BG151" i="3" s="1"/>
  <c r="BH151" i="3" s="1"/>
  <c r="BI151" i="3" s="1"/>
  <c r="BJ151" i="3" s="1"/>
  <c r="BK151" i="3" s="1"/>
  <c r="BL151" i="3" s="1"/>
  <c r="BM151" i="3" s="1"/>
  <c r="BN151" i="3" s="1"/>
  <c r="BO151" i="3" s="1"/>
  <c r="BP151" i="3" s="1"/>
  <c r="BQ151" i="3" s="1"/>
  <c r="BR151" i="3" s="1"/>
  <c r="BS151" i="3" s="1"/>
  <c r="BT151" i="3" s="1"/>
  <c r="BU151" i="3" s="1"/>
  <c r="BV151" i="3" s="1"/>
  <c r="BW151" i="3" s="1"/>
  <c r="BX151" i="3" s="1"/>
  <c r="BY151" i="3" s="1"/>
  <c r="BZ151" i="3" s="1"/>
  <c r="CA151" i="3" s="1"/>
  <c r="CB151" i="3" s="1"/>
  <c r="CC151" i="3" s="1"/>
  <c r="CD151" i="3" s="1"/>
  <c r="CE151" i="3" s="1"/>
  <c r="CF151" i="3" s="1"/>
  <c r="CG151" i="3" s="1"/>
  <c r="CH151" i="3" s="1"/>
  <c r="CI151" i="3" s="1"/>
  <c r="CJ151" i="3" s="1"/>
  <c r="CK151" i="3" s="1"/>
  <c r="CL151" i="3" s="1"/>
  <c r="CM151" i="3" s="1"/>
  <c r="CN151" i="3" s="1"/>
  <c r="CO151" i="3" s="1"/>
  <c r="CP151" i="3" s="1"/>
  <c r="CQ151" i="3" s="1"/>
  <c r="CR151" i="3" s="1"/>
  <c r="CS151" i="3" s="1"/>
  <c r="CT151" i="3" s="1"/>
  <c r="CU151" i="3" s="1"/>
  <c r="CV151" i="3" s="1"/>
  <c r="CW151" i="3" s="1"/>
  <c r="CX151" i="3" s="1"/>
  <c r="CY151" i="3" s="1"/>
  <c r="CZ151" i="3" s="1"/>
  <c r="DA151" i="3" s="1"/>
  <c r="DB151" i="3" s="1"/>
  <c r="DC151" i="3" s="1"/>
  <c r="DD151" i="3" s="1"/>
  <c r="DE151" i="3" s="1"/>
  <c r="DF151" i="3" s="1"/>
  <c r="DG151" i="3" s="1"/>
  <c r="DH151" i="3" s="1"/>
  <c r="DI151" i="3" s="1"/>
  <c r="DJ151" i="3" s="1"/>
  <c r="DK151" i="3" s="1"/>
  <c r="DL151" i="3" s="1"/>
  <c r="DM151" i="3" s="1"/>
  <c r="DN151" i="3" s="1"/>
  <c r="DO151" i="3" s="1"/>
  <c r="DP151" i="3" s="1"/>
  <c r="DQ151" i="3" s="1"/>
  <c r="DR151" i="3" s="1"/>
  <c r="DS151" i="3" s="1"/>
  <c r="DT151" i="3" s="1"/>
  <c r="DU151" i="3" s="1"/>
  <c r="DV151" i="3" s="1"/>
  <c r="DW151" i="3" s="1"/>
  <c r="DX151" i="3" s="1"/>
  <c r="DY151" i="3" s="1"/>
  <c r="DZ151" i="3" s="1"/>
  <c r="EA151" i="3" s="1"/>
  <c r="EB151" i="3" s="1"/>
  <c r="EC151" i="3" s="1"/>
  <c r="ED151" i="3" s="1"/>
  <c r="EE151" i="3" s="1"/>
  <c r="EF151" i="3" s="1"/>
  <c r="EG151" i="3" s="1"/>
  <c r="EH151" i="3" s="1"/>
  <c r="EI151" i="3" s="1"/>
  <c r="EJ151" i="3" s="1"/>
  <c r="EK151" i="3" s="1"/>
  <c r="EL151" i="3" s="1"/>
  <c r="EM151" i="3" s="1"/>
  <c r="EN151" i="3" s="1"/>
  <c r="EO151" i="3" s="1"/>
  <c r="EP151" i="3" s="1"/>
  <c r="EQ151" i="3" s="1"/>
  <c r="ER151" i="3" s="1"/>
  <c r="ES151" i="3" s="1"/>
  <c r="ET151" i="3" s="1"/>
  <c r="EU151" i="3" s="1"/>
  <c r="EV151" i="3" s="1"/>
  <c r="EW151" i="3" s="1"/>
  <c r="EX151" i="3" s="1"/>
  <c r="EY151" i="3" s="1"/>
  <c r="EZ151" i="3" s="1"/>
  <c r="FA151" i="3" s="1"/>
  <c r="FB151" i="3" s="1"/>
  <c r="FC151" i="3" s="1"/>
  <c r="FD151" i="3" s="1"/>
  <c r="FE151" i="3" s="1"/>
  <c r="FF151" i="3" s="1"/>
  <c r="FG151" i="3" s="1"/>
  <c r="FH151" i="3" s="1"/>
  <c r="FI151" i="3" s="1"/>
  <c r="FJ151" i="3" s="1"/>
  <c r="FK151" i="3" s="1"/>
  <c r="FL151" i="3" s="1"/>
  <c r="FM151" i="3" s="1"/>
  <c r="FN151" i="3" s="1"/>
  <c r="FO151" i="3" s="1"/>
  <c r="FP151" i="3" s="1"/>
  <c r="FQ151" i="3" s="1"/>
  <c r="FR151" i="3" s="1"/>
  <c r="FS151" i="3" s="1"/>
  <c r="FT151" i="3" s="1"/>
  <c r="FU151" i="3" s="1"/>
  <c r="FV151" i="3" s="1"/>
  <c r="FW151" i="3" s="1"/>
  <c r="FX151" i="3" s="1"/>
  <c r="FY151" i="3" s="1"/>
  <c r="FZ151" i="3" s="1"/>
  <c r="GA151" i="3" s="1"/>
  <c r="GB151" i="3" s="1"/>
  <c r="GC151" i="3" s="1"/>
  <c r="GD151" i="3" s="1"/>
  <c r="GE151" i="3" s="1"/>
  <c r="GF151" i="3" s="1"/>
  <c r="GG151" i="3" s="1"/>
  <c r="GH151" i="3" s="1"/>
  <c r="GI151" i="3" s="1"/>
  <c r="GJ151" i="3" s="1"/>
  <c r="GK151" i="3" s="1"/>
  <c r="GL151" i="3" s="1"/>
  <c r="GM151" i="3" s="1"/>
  <c r="GN151" i="3" s="1"/>
  <c r="GO151" i="3" s="1"/>
  <c r="GP151" i="3" s="1"/>
  <c r="GQ151" i="3" s="1"/>
  <c r="GR151" i="3" s="1"/>
  <c r="GS151" i="3" s="1"/>
  <c r="GT151" i="3" s="1"/>
  <c r="GU151" i="3" s="1"/>
  <c r="GV151" i="3" s="1"/>
  <c r="GW151" i="3" s="1"/>
  <c r="GX151" i="3" s="1"/>
  <c r="GY151" i="3" s="1"/>
  <c r="F178" i="3"/>
  <c r="G178" i="3" s="1"/>
  <c r="H178" i="3" s="1"/>
  <c r="I178" i="3" s="1"/>
  <c r="J178" i="3" s="1"/>
  <c r="K178" i="3" s="1"/>
  <c r="L178" i="3" s="1"/>
  <c r="M178" i="3" s="1"/>
  <c r="N178" i="3" s="1"/>
  <c r="O178" i="3" s="1"/>
  <c r="P178" i="3" s="1"/>
  <c r="Q178" i="3" s="1"/>
  <c r="R178" i="3" s="1"/>
  <c r="S178" i="3" s="1"/>
  <c r="T178" i="3" s="1"/>
  <c r="U178" i="3" s="1"/>
  <c r="V178" i="3" s="1"/>
  <c r="W178" i="3" s="1"/>
  <c r="X178" i="3" s="1"/>
  <c r="Y178" i="3" s="1"/>
  <c r="Z178" i="3" s="1"/>
  <c r="AA178" i="3" s="1"/>
  <c r="AB178" i="3" s="1"/>
  <c r="AC178" i="3" s="1"/>
  <c r="AD178" i="3" s="1"/>
  <c r="AE178" i="3" s="1"/>
  <c r="AF178" i="3" s="1"/>
  <c r="AG178" i="3" s="1"/>
  <c r="AH178" i="3" s="1"/>
  <c r="AI178" i="3" s="1"/>
  <c r="AJ178" i="3" s="1"/>
  <c r="AK178" i="3" s="1"/>
  <c r="AL178" i="3" s="1"/>
  <c r="AM178" i="3" s="1"/>
  <c r="AN178" i="3" s="1"/>
  <c r="AO178" i="3" s="1"/>
  <c r="AP178" i="3" s="1"/>
  <c r="AQ178" i="3" s="1"/>
  <c r="AR178" i="3" s="1"/>
  <c r="AS178" i="3" s="1"/>
  <c r="AT178" i="3" s="1"/>
  <c r="AU178" i="3" s="1"/>
  <c r="AV178" i="3" s="1"/>
  <c r="AW178" i="3" s="1"/>
  <c r="AX178" i="3" s="1"/>
  <c r="AY178" i="3" s="1"/>
  <c r="AZ178" i="3" s="1"/>
  <c r="BA178" i="3" s="1"/>
  <c r="BB178" i="3" s="1"/>
  <c r="BC178" i="3" s="1"/>
  <c r="BD178" i="3" s="1"/>
  <c r="BE178" i="3" s="1"/>
  <c r="BF178" i="3" s="1"/>
  <c r="BG178" i="3" s="1"/>
  <c r="BH178" i="3" s="1"/>
  <c r="BI178" i="3" s="1"/>
  <c r="BJ178" i="3" s="1"/>
  <c r="BK178" i="3" s="1"/>
  <c r="BL178" i="3" s="1"/>
  <c r="BM178" i="3" s="1"/>
  <c r="BN178" i="3" s="1"/>
  <c r="BO178" i="3" s="1"/>
  <c r="BP178" i="3" s="1"/>
  <c r="BQ178" i="3" s="1"/>
  <c r="BR178" i="3" s="1"/>
  <c r="BS178" i="3" s="1"/>
  <c r="BT178" i="3" s="1"/>
  <c r="BU178" i="3" s="1"/>
  <c r="BV178" i="3" s="1"/>
  <c r="BW178" i="3" s="1"/>
  <c r="BX178" i="3" s="1"/>
  <c r="BY178" i="3" s="1"/>
  <c r="BZ178" i="3" s="1"/>
  <c r="CA178" i="3" s="1"/>
  <c r="CB178" i="3" s="1"/>
  <c r="CC178" i="3" s="1"/>
  <c r="CD178" i="3" s="1"/>
  <c r="CE178" i="3" s="1"/>
  <c r="CF178" i="3" s="1"/>
  <c r="CG178" i="3" s="1"/>
  <c r="CH178" i="3" s="1"/>
  <c r="CI178" i="3" s="1"/>
  <c r="CJ178" i="3" s="1"/>
  <c r="CK178" i="3" s="1"/>
  <c r="CL178" i="3" s="1"/>
  <c r="CM178" i="3" s="1"/>
  <c r="CN178" i="3" s="1"/>
  <c r="CO178" i="3" s="1"/>
  <c r="CP178" i="3" s="1"/>
  <c r="CQ178" i="3" s="1"/>
  <c r="CR178" i="3" s="1"/>
  <c r="CS178" i="3" s="1"/>
  <c r="CT178" i="3" s="1"/>
  <c r="CU178" i="3" s="1"/>
  <c r="CV178" i="3" s="1"/>
  <c r="CW178" i="3" s="1"/>
  <c r="CX178" i="3" s="1"/>
  <c r="CY178" i="3" s="1"/>
  <c r="CZ178" i="3" s="1"/>
  <c r="DA178" i="3" s="1"/>
  <c r="DB178" i="3" s="1"/>
  <c r="DC178" i="3" s="1"/>
  <c r="DD178" i="3" s="1"/>
  <c r="DE178" i="3" s="1"/>
  <c r="DF178" i="3" s="1"/>
  <c r="DG178" i="3" s="1"/>
  <c r="DH178" i="3" s="1"/>
  <c r="DI178" i="3" s="1"/>
  <c r="DJ178" i="3" s="1"/>
  <c r="DK178" i="3" s="1"/>
  <c r="DL178" i="3" s="1"/>
  <c r="DM178" i="3" s="1"/>
  <c r="DN178" i="3" s="1"/>
  <c r="DO178" i="3" s="1"/>
  <c r="DP178" i="3" s="1"/>
  <c r="DQ178" i="3" s="1"/>
  <c r="DR178" i="3" s="1"/>
  <c r="DS178" i="3" s="1"/>
  <c r="DT178" i="3" s="1"/>
  <c r="DU178" i="3" s="1"/>
  <c r="DV178" i="3" s="1"/>
  <c r="DW178" i="3" s="1"/>
  <c r="DX178" i="3" s="1"/>
  <c r="DY178" i="3" s="1"/>
  <c r="DZ178" i="3" s="1"/>
  <c r="EA178" i="3" s="1"/>
  <c r="EB178" i="3" s="1"/>
  <c r="EC178" i="3" s="1"/>
  <c r="ED178" i="3" s="1"/>
  <c r="EE178" i="3" s="1"/>
  <c r="EF178" i="3" s="1"/>
  <c r="EG178" i="3" s="1"/>
  <c r="EH178" i="3" s="1"/>
  <c r="EI178" i="3" s="1"/>
  <c r="EJ178" i="3" s="1"/>
  <c r="EK178" i="3" s="1"/>
  <c r="EL178" i="3" s="1"/>
  <c r="EM178" i="3" s="1"/>
  <c r="EN178" i="3" s="1"/>
  <c r="EO178" i="3" s="1"/>
  <c r="EP178" i="3" s="1"/>
  <c r="EQ178" i="3" s="1"/>
  <c r="ER178" i="3" s="1"/>
  <c r="ES178" i="3" s="1"/>
  <c r="ET178" i="3" s="1"/>
  <c r="EU178" i="3" s="1"/>
  <c r="EV178" i="3" s="1"/>
  <c r="EW178" i="3" s="1"/>
  <c r="EX178" i="3" s="1"/>
  <c r="EY178" i="3" s="1"/>
  <c r="EZ178" i="3" s="1"/>
  <c r="FA178" i="3" s="1"/>
  <c r="FB178" i="3" s="1"/>
  <c r="FC178" i="3" s="1"/>
  <c r="FD178" i="3" s="1"/>
  <c r="FE178" i="3" s="1"/>
  <c r="FF178" i="3" s="1"/>
  <c r="FG178" i="3" s="1"/>
  <c r="FH178" i="3" s="1"/>
  <c r="FI178" i="3" s="1"/>
  <c r="FJ178" i="3" s="1"/>
  <c r="FK178" i="3" s="1"/>
  <c r="FL178" i="3" s="1"/>
  <c r="FM178" i="3" s="1"/>
  <c r="FN178" i="3" s="1"/>
  <c r="FO178" i="3" s="1"/>
  <c r="FP178" i="3" s="1"/>
  <c r="FQ178" i="3" s="1"/>
  <c r="FR178" i="3" s="1"/>
  <c r="FS178" i="3" s="1"/>
  <c r="FT178" i="3" s="1"/>
  <c r="FU178" i="3" s="1"/>
  <c r="FV178" i="3" s="1"/>
  <c r="FW178" i="3" s="1"/>
  <c r="FX178" i="3" s="1"/>
  <c r="FY178" i="3" s="1"/>
  <c r="FZ178" i="3" s="1"/>
  <c r="GA178" i="3" s="1"/>
  <c r="GB178" i="3" s="1"/>
  <c r="GC178" i="3" s="1"/>
  <c r="GD178" i="3" s="1"/>
  <c r="GE178" i="3" s="1"/>
  <c r="GF178" i="3" s="1"/>
  <c r="GG178" i="3" s="1"/>
  <c r="GH178" i="3" s="1"/>
  <c r="GI178" i="3" s="1"/>
  <c r="GJ178" i="3" s="1"/>
  <c r="GK178" i="3" s="1"/>
  <c r="GL178" i="3" s="1"/>
  <c r="GM178" i="3" s="1"/>
  <c r="GN178" i="3" s="1"/>
  <c r="GO178" i="3" s="1"/>
  <c r="GP178" i="3" s="1"/>
  <c r="GQ178" i="3" s="1"/>
  <c r="GR178" i="3" s="1"/>
  <c r="GS178" i="3" s="1"/>
  <c r="GT178" i="3" s="1"/>
  <c r="GU178" i="3" s="1"/>
  <c r="GV178" i="3" s="1"/>
  <c r="GW178" i="3" s="1"/>
  <c r="GX178" i="3" s="1"/>
  <c r="GY178" i="3" s="1"/>
  <c r="F188" i="3"/>
  <c r="G188" i="3" s="1"/>
  <c r="H188" i="3" s="1"/>
  <c r="I188" i="3" s="1"/>
  <c r="J188" i="3" s="1"/>
  <c r="K188" i="3" s="1"/>
  <c r="L188" i="3" s="1"/>
  <c r="M188" i="3" s="1"/>
  <c r="N188" i="3" s="1"/>
  <c r="O188" i="3" s="1"/>
  <c r="P188" i="3" s="1"/>
  <c r="Q188" i="3" s="1"/>
  <c r="R188" i="3" s="1"/>
  <c r="S188" i="3" s="1"/>
  <c r="T188" i="3" s="1"/>
  <c r="U188" i="3" s="1"/>
  <c r="V188" i="3" s="1"/>
  <c r="W188" i="3" s="1"/>
  <c r="X188" i="3" s="1"/>
  <c r="Y188" i="3" s="1"/>
  <c r="Z188" i="3" s="1"/>
  <c r="AA188" i="3" s="1"/>
  <c r="AB188" i="3" s="1"/>
  <c r="AC188" i="3" s="1"/>
  <c r="AD188" i="3" s="1"/>
  <c r="AE188" i="3" s="1"/>
  <c r="AF188" i="3" s="1"/>
  <c r="AG188" i="3" s="1"/>
  <c r="AH188" i="3" s="1"/>
  <c r="AI188" i="3" s="1"/>
  <c r="AJ188" i="3" s="1"/>
  <c r="AK188" i="3" s="1"/>
  <c r="AL188" i="3" s="1"/>
  <c r="AM188" i="3" s="1"/>
  <c r="AN188" i="3" s="1"/>
  <c r="AO188" i="3" s="1"/>
  <c r="AP188" i="3" s="1"/>
  <c r="AQ188" i="3" s="1"/>
  <c r="AR188" i="3" s="1"/>
  <c r="AS188" i="3" s="1"/>
  <c r="AT188" i="3" s="1"/>
  <c r="AU188" i="3" s="1"/>
  <c r="AV188" i="3" s="1"/>
  <c r="AW188" i="3" s="1"/>
  <c r="AX188" i="3" s="1"/>
  <c r="AY188" i="3" s="1"/>
  <c r="AZ188" i="3" s="1"/>
  <c r="BA188" i="3" s="1"/>
  <c r="BB188" i="3" s="1"/>
  <c r="BC188" i="3" s="1"/>
  <c r="BD188" i="3" s="1"/>
  <c r="BE188" i="3" s="1"/>
  <c r="BF188" i="3" s="1"/>
  <c r="BG188" i="3" s="1"/>
  <c r="BH188" i="3" s="1"/>
  <c r="BI188" i="3" s="1"/>
  <c r="BJ188" i="3" s="1"/>
  <c r="BK188" i="3" s="1"/>
  <c r="BL188" i="3" s="1"/>
  <c r="BM188" i="3" s="1"/>
  <c r="BN188" i="3" s="1"/>
  <c r="BO188" i="3" s="1"/>
  <c r="BP188" i="3" s="1"/>
  <c r="BQ188" i="3" s="1"/>
  <c r="BR188" i="3" s="1"/>
  <c r="BS188" i="3" s="1"/>
  <c r="BT188" i="3" s="1"/>
  <c r="BU188" i="3" s="1"/>
  <c r="BV188" i="3" s="1"/>
  <c r="BW188" i="3" s="1"/>
  <c r="BX188" i="3" s="1"/>
  <c r="BY188" i="3" s="1"/>
  <c r="BZ188" i="3" s="1"/>
  <c r="CA188" i="3" s="1"/>
  <c r="CB188" i="3" s="1"/>
  <c r="CC188" i="3" s="1"/>
  <c r="CD188" i="3" s="1"/>
  <c r="CE188" i="3" s="1"/>
  <c r="CF188" i="3" s="1"/>
  <c r="CG188" i="3" s="1"/>
  <c r="CH188" i="3" s="1"/>
  <c r="CI188" i="3" s="1"/>
  <c r="CJ188" i="3" s="1"/>
  <c r="CK188" i="3" s="1"/>
  <c r="CL188" i="3" s="1"/>
  <c r="CM188" i="3" s="1"/>
  <c r="CN188" i="3" s="1"/>
  <c r="CO188" i="3" s="1"/>
  <c r="CP188" i="3" s="1"/>
  <c r="CQ188" i="3" s="1"/>
  <c r="CR188" i="3" s="1"/>
  <c r="CS188" i="3" s="1"/>
  <c r="CT188" i="3" s="1"/>
  <c r="CU188" i="3" s="1"/>
  <c r="CV188" i="3" s="1"/>
  <c r="CW188" i="3" s="1"/>
  <c r="CX188" i="3" s="1"/>
  <c r="CY188" i="3" s="1"/>
  <c r="CZ188" i="3" s="1"/>
  <c r="DA188" i="3" s="1"/>
  <c r="DB188" i="3" s="1"/>
  <c r="DC188" i="3" s="1"/>
  <c r="DD188" i="3" s="1"/>
  <c r="DE188" i="3" s="1"/>
  <c r="DF188" i="3" s="1"/>
  <c r="DG188" i="3" s="1"/>
  <c r="DH188" i="3" s="1"/>
  <c r="DI188" i="3" s="1"/>
  <c r="DJ188" i="3" s="1"/>
  <c r="DK188" i="3" s="1"/>
  <c r="DL188" i="3" s="1"/>
  <c r="DM188" i="3" s="1"/>
  <c r="DN188" i="3" s="1"/>
  <c r="DO188" i="3" s="1"/>
  <c r="DP188" i="3" s="1"/>
  <c r="DQ188" i="3" s="1"/>
  <c r="DR188" i="3" s="1"/>
  <c r="DS188" i="3" s="1"/>
  <c r="DT188" i="3" s="1"/>
  <c r="DU188" i="3" s="1"/>
  <c r="DV188" i="3" s="1"/>
  <c r="DW188" i="3" s="1"/>
  <c r="DX188" i="3" s="1"/>
  <c r="DY188" i="3" s="1"/>
  <c r="DZ188" i="3" s="1"/>
  <c r="EA188" i="3" s="1"/>
  <c r="EB188" i="3" s="1"/>
  <c r="EC188" i="3" s="1"/>
  <c r="ED188" i="3" s="1"/>
  <c r="EE188" i="3" s="1"/>
  <c r="EF188" i="3" s="1"/>
  <c r="EG188" i="3" s="1"/>
  <c r="EH188" i="3" s="1"/>
  <c r="EI188" i="3" s="1"/>
  <c r="EJ188" i="3" s="1"/>
  <c r="EK188" i="3" s="1"/>
  <c r="EL188" i="3" s="1"/>
  <c r="EM188" i="3" s="1"/>
  <c r="EN188" i="3" s="1"/>
  <c r="EO188" i="3" s="1"/>
  <c r="EP188" i="3" s="1"/>
  <c r="EQ188" i="3" s="1"/>
  <c r="ER188" i="3" s="1"/>
  <c r="ES188" i="3" s="1"/>
  <c r="ET188" i="3" s="1"/>
  <c r="EU188" i="3" s="1"/>
  <c r="EV188" i="3" s="1"/>
  <c r="EW188" i="3" s="1"/>
  <c r="EX188" i="3" s="1"/>
  <c r="EY188" i="3" s="1"/>
  <c r="EZ188" i="3" s="1"/>
  <c r="FA188" i="3" s="1"/>
  <c r="FB188" i="3" s="1"/>
  <c r="FC188" i="3" s="1"/>
  <c r="FD188" i="3" s="1"/>
  <c r="FE188" i="3" s="1"/>
  <c r="FF188" i="3" s="1"/>
  <c r="FG188" i="3" s="1"/>
  <c r="FH188" i="3" s="1"/>
  <c r="FI188" i="3" s="1"/>
  <c r="FJ188" i="3" s="1"/>
  <c r="FK188" i="3" s="1"/>
  <c r="FL188" i="3" s="1"/>
  <c r="FM188" i="3" s="1"/>
  <c r="FN188" i="3" s="1"/>
  <c r="FO188" i="3" s="1"/>
  <c r="FP188" i="3" s="1"/>
  <c r="FQ188" i="3" s="1"/>
  <c r="FR188" i="3" s="1"/>
  <c r="FS188" i="3" s="1"/>
  <c r="FT188" i="3" s="1"/>
  <c r="FU188" i="3" s="1"/>
  <c r="FV188" i="3" s="1"/>
  <c r="FW188" i="3" s="1"/>
  <c r="FX188" i="3" s="1"/>
  <c r="FY188" i="3" s="1"/>
  <c r="FZ188" i="3" s="1"/>
  <c r="GA188" i="3" s="1"/>
  <c r="GB188" i="3" s="1"/>
  <c r="GC188" i="3" s="1"/>
  <c r="GD188" i="3" s="1"/>
  <c r="GE188" i="3" s="1"/>
  <c r="GF188" i="3" s="1"/>
  <c r="GG188" i="3" s="1"/>
  <c r="GH188" i="3" s="1"/>
  <c r="GI188" i="3" s="1"/>
  <c r="GJ188" i="3" s="1"/>
  <c r="GK188" i="3" s="1"/>
  <c r="GL188" i="3" s="1"/>
  <c r="GM188" i="3" s="1"/>
  <c r="GN188" i="3" s="1"/>
  <c r="GO188" i="3" s="1"/>
  <c r="GP188" i="3" s="1"/>
  <c r="GQ188" i="3" s="1"/>
  <c r="GR188" i="3" s="1"/>
  <c r="GS188" i="3" s="1"/>
  <c r="GT188" i="3" s="1"/>
  <c r="GU188" i="3" s="1"/>
  <c r="GV188" i="3" s="1"/>
  <c r="GW188" i="3" s="1"/>
  <c r="GX188" i="3" s="1"/>
  <c r="GY188" i="3" s="1"/>
  <c r="F195" i="3"/>
  <c r="G195" i="3" s="1"/>
  <c r="H195" i="3" s="1"/>
  <c r="I195" i="3" s="1"/>
  <c r="J195" i="3" s="1"/>
  <c r="K195" i="3" s="1"/>
  <c r="L195" i="3" s="1"/>
  <c r="M195" i="3" s="1"/>
  <c r="N195" i="3" s="1"/>
  <c r="O195" i="3" s="1"/>
  <c r="P195" i="3" s="1"/>
  <c r="Q195" i="3" s="1"/>
  <c r="R195" i="3" s="1"/>
  <c r="S195" i="3" s="1"/>
  <c r="T195" i="3" s="1"/>
  <c r="U195" i="3" s="1"/>
  <c r="V195" i="3" s="1"/>
  <c r="W195" i="3" s="1"/>
  <c r="X195" i="3" s="1"/>
  <c r="Y195" i="3" s="1"/>
  <c r="Z195" i="3" s="1"/>
  <c r="AA195" i="3" s="1"/>
  <c r="AB195" i="3" s="1"/>
  <c r="AC195" i="3" s="1"/>
  <c r="AD195" i="3" s="1"/>
  <c r="AE195" i="3" s="1"/>
  <c r="AF195" i="3" s="1"/>
  <c r="AG195" i="3" s="1"/>
  <c r="AH195" i="3" s="1"/>
  <c r="AI195" i="3" s="1"/>
  <c r="AJ195" i="3" s="1"/>
  <c r="AK195" i="3" s="1"/>
  <c r="AL195" i="3" s="1"/>
  <c r="AM195" i="3" s="1"/>
  <c r="AN195" i="3" s="1"/>
  <c r="AO195" i="3" s="1"/>
  <c r="AP195" i="3" s="1"/>
  <c r="AQ195" i="3" s="1"/>
  <c r="AR195" i="3" s="1"/>
  <c r="AS195" i="3" s="1"/>
  <c r="AT195" i="3" s="1"/>
  <c r="AU195" i="3" s="1"/>
  <c r="AV195" i="3" s="1"/>
  <c r="AW195" i="3" s="1"/>
  <c r="AX195" i="3" s="1"/>
  <c r="AY195" i="3" s="1"/>
  <c r="AZ195" i="3" s="1"/>
  <c r="BA195" i="3" s="1"/>
  <c r="BB195" i="3" s="1"/>
  <c r="BC195" i="3" s="1"/>
  <c r="BD195" i="3" s="1"/>
  <c r="BE195" i="3" s="1"/>
  <c r="BF195" i="3" s="1"/>
  <c r="BG195" i="3" s="1"/>
  <c r="BH195" i="3" s="1"/>
  <c r="BI195" i="3" s="1"/>
  <c r="BJ195" i="3" s="1"/>
  <c r="BK195" i="3" s="1"/>
  <c r="BL195" i="3" s="1"/>
  <c r="BM195" i="3" s="1"/>
  <c r="BN195" i="3" s="1"/>
  <c r="BO195" i="3" s="1"/>
  <c r="BP195" i="3" s="1"/>
  <c r="BQ195" i="3" s="1"/>
  <c r="BR195" i="3" s="1"/>
  <c r="BS195" i="3" s="1"/>
  <c r="BT195" i="3" s="1"/>
  <c r="BU195" i="3" s="1"/>
  <c r="BV195" i="3" s="1"/>
  <c r="BW195" i="3" s="1"/>
  <c r="BX195" i="3" s="1"/>
  <c r="BY195" i="3" s="1"/>
  <c r="BZ195" i="3" s="1"/>
  <c r="CA195" i="3" s="1"/>
  <c r="CB195" i="3" s="1"/>
  <c r="CC195" i="3" s="1"/>
  <c r="CD195" i="3" s="1"/>
  <c r="CE195" i="3" s="1"/>
  <c r="CF195" i="3" s="1"/>
  <c r="CG195" i="3" s="1"/>
  <c r="CH195" i="3" s="1"/>
  <c r="CI195" i="3" s="1"/>
  <c r="CJ195" i="3" s="1"/>
  <c r="CK195" i="3" s="1"/>
  <c r="CL195" i="3" s="1"/>
  <c r="CM195" i="3" s="1"/>
  <c r="CN195" i="3" s="1"/>
  <c r="CO195" i="3" s="1"/>
  <c r="CP195" i="3" s="1"/>
  <c r="CQ195" i="3" s="1"/>
  <c r="CR195" i="3" s="1"/>
  <c r="CS195" i="3" s="1"/>
  <c r="CT195" i="3" s="1"/>
  <c r="CU195" i="3" s="1"/>
  <c r="CV195" i="3" s="1"/>
  <c r="CW195" i="3" s="1"/>
  <c r="CX195" i="3" s="1"/>
  <c r="CY195" i="3" s="1"/>
  <c r="CZ195" i="3" s="1"/>
  <c r="DA195" i="3" s="1"/>
  <c r="DB195" i="3" s="1"/>
  <c r="DC195" i="3" s="1"/>
  <c r="DD195" i="3" s="1"/>
  <c r="DE195" i="3" s="1"/>
  <c r="DF195" i="3" s="1"/>
  <c r="DG195" i="3" s="1"/>
  <c r="DH195" i="3" s="1"/>
  <c r="DI195" i="3" s="1"/>
  <c r="DJ195" i="3" s="1"/>
  <c r="DK195" i="3" s="1"/>
  <c r="DL195" i="3" s="1"/>
  <c r="DM195" i="3" s="1"/>
  <c r="DN195" i="3" s="1"/>
  <c r="DO195" i="3" s="1"/>
  <c r="DP195" i="3" s="1"/>
  <c r="DQ195" i="3" s="1"/>
  <c r="DR195" i="3" s="1"/>
  <c r="DS195" i="3" s="1"/>
  <c r="DT195" i="3" s="1"/>
  <c r="DU195" i="3" s="1"/>
  <c r="DV195" i="3" s="1"/>
  <c r="DW195" i="3" s="1"/>
  <c r="DX195" i="3" s="1"/>
  <c r="DY195" i="3" s="1"/>
  <c r="DZ195" i="3" s="1"/>
  <c r="EA195" i="3" s="1"/>
  <c r="EB195" i="3" s="1"/>
  <c r="EC195" i="3" s="1"/>
  <c r="ED195" i="3" s="1"/>
  <c r="EE195" i="3" s="1"/>
  <c r="EF195" i="3" s="1"/>
  <c r="EG195" i="3" s="1"/>
  <c r="EH195" i="3" s="1"/>
  <c r="EI195" i="3" s="1"/>
  <c r="EJ195" i="3" s="1"/>
  <c r="EK195" i="3" s="1"/>
  <c r="EL195" i="3" s="1"/>
  <c r="EM195" i="3" s="1"/>
  <c r="EN195" i="3" s="1"/>
  <c r="EO195" i="3" s="1"/>
  <c r="EP195" i="3" s="1"/>
  <c r="EQ195" i="3" s="1"/>
  <c r="ER195" i="3" s="1"/>
  <c r="ES195" i="3" s="1"/>
  <c r="ET195" i="3" s="1"/>
  <c r="EU195" i="3" s="1"/>
  <c r="EV195" i="3" s="1"/>
  <c r="EW195" i="3" s="1"/>
  <c r="EX195" i="3" s="1"/>
  <c r="EY195" i="3" s="1"/>
  <c r="EZ195" i="3" s="1"/>
  <c r="FA195" i="3" s="1"/>
  <c r="FB195" i="3" s="1"/>
  <c r="FC195" i="3" s="1"/>
  <c r="FD195" i="3" s="1"/>
  <c r="FE195" i="3" s="1"/>
  <c r="FF195" i="3" s="1"/>
  <c r="FG195" i="3" s="1"/>
  <c r="FH195" i="3" s="1"/>
  <c r="FI195" i="3" s="1"/>
  <c r="FJ195" i="3" s="1"/>
  <c r="FK195" i="3" s="1"/>
  <c r="FL195" i="3" s="1"/>
  <c r="FM195" i="3" s="1"/>
  <c r="FN195" i="3" s="1"/>
  <c r="FO195" i="3" s="1"/>
  <c r="FP195" i="3" s="1"/>
  <c r="FQ195" i="3" s="1"/>
  <c r="FR195" i="3" s="1"/>
  <c r="FS195" i="3" s="1"/>
  <c r="FT195" i="3" s="1"/>
  <c r="FU195" i="3" s="1"/>
  <c r="FV195" i="3" s="1"/>
  <c r="FW195" i="3" s="1"/>
  <c r="FX195" i="3" s="1"/>
  <c r="FY195" i="3" s="1"/>
  <c r="FZ195" i="3" s="1"/>
  <c r="GA195" i="3" s="1"/>
  <c r="GB195" i="3" s="1"/>
  <c r="GC195" i="3" s="1"/>
  <c r="GD195" i="3" s="1"/>
  <c r="GE195" i="3" s="1"/>
  <c r="GF195" i="3" s="1"/>
  <c r="GG195" i="3" s="1"/>
  <c r="GH195" i="3" s="1"/>
  <c r="GI195" i="3" s="1"/>
  <c r="GJ195" i="3" s="1"/>
  <c r="GK195" i="3" s="1"/>
  <c r="GL195" i="3" s="1"/>
  <c r="GM195" i="3" s="1"/>
  <c r="GN195" i="3" s="1"/>
  <c r="GO195" i="3" s="1"/>
  <c r="GP195" i="3" s="1"/>
  <c r="GQ195" i="3" s="1"/>
  <c r="GR195" i="3" s="1"/>
  <c r="GS195" i="3" s="1"/>
  <c r="GT195" i="3" s="1"/>
  <c r="GU195" i="3" s="1"/>
  <c r="GV195" i="3" s="1"/>
  <c r="GW195" i="3" s="1"/>
  <c r="GX195" i="3" s="1"/>
  <c r="GY195" i="3" s="1"/>
  <c r="F186" i="3"/>
  <c r="G186" i="3" s="1"/>
  <c r="H186" i="3" s="1"/>
  <c r="I186" i="3" s="1"/>
  <c r="J186" i="3" s="1"/>
  <c r="K186" i="3" s="1"/>
  <c r="L186" i="3" s="1"/>
  <c r="M186" i="3" s="1"/>
  <c r="N186" i="3" s="1"/>
  <c r="O186" i="3" s="1"/>
  <c r="P186" i="3" s="1"/>
  <c r="Q186" i="3" s="1"/>
  <c r="R186" i="3" s="1"/>
  <c r="S186" i="3" s="1"/>
  <c r="T186" i="3" s="1"/>
  <c r="U186" i="3" s="1"/>
  <c r="V186" i="3" s="1"/>
  <c r="W186" i="3" s="1"/>
  <c r="X186" i="3" s="1"/>
  <c r="Y186" i="3" s="1"/>
  <c r="Z186" i="3" s="1"/>
  <c r="AA186" i="3" s="1"/>
  <c r="AB186" i="3" s="1"/>
  <c r="AC186" i="3" s="1"/>
  <c r="AD186" i="3" s="1"/>
  <c r="AE186" i="3" s="1"/>
  <c r="AF186" i="3" s="1"/>
  <c r="AG186" i="3" s="1"/>
  <c r="AH186" i="3" s="1"/>
  <c r="AI186" i="3" s="1"/>
  <c r="AJ186" i="3" s="1"/>
  <c r="AK186" i="3" s="1"/>
  <c r="AL186" i="3" s="1"/>
  <c r="AM186" i="3" s="1"/>
  <c r="AN186" i="3" s="1"/>
  <c r="AO186" i="3" s="1"/>
  <c r="AP186" i="3" s="1"/>
  <c r="AQ186" i="3" s="1"/>
  <c r="AR186" i="3" s="1"/>
  <c r="AS186" i="3" s="1"/>
  <c r="AT186" i="3" s="1"/>
  <c r="AU186" i="3" s="1"/>
  <c r="AV186" i="3" s="1"/>
  <c r="AW186" i="3" s="1"/>
  <c r="AX186" i="3" s="1"/>
  <c r="AY186" i="3" s="1"/>
  <c r="AZ186" i="3" s="1"/>
  <c r="BA186" i="3" s="1"/>
  <c r="BB186" i="3" s="1"/>
  <c r="BC186" i="3" s="1"/>
  <c r="BD186" i="3" s="1"/>
  <c r="BE186" i="3" s="1"/>
  <c r="BF186" i="3" s="1"/>
  <c r="BG186" i="3" s="1"/>
  <c r="BH186" i="3" s="1"/>
  <c r="BI186" i="3" s="1"/>
  <c r="BJ186" i="3" s="1"/>
  <c r="BK186" i="3" s="1"/>
  <c r="BL186" i="3" s="1"/>
  <c r="BM186" i="3" s="1"/>
  <c r="BN186" i="3" s="1"/>
  <c r="BO186" i="3" s="1"/>
  <c r="BP186" i="3" s="1"/>
  <c r="BQ186" i="3" s="1"/>
  <c r="BR186" i="3" s="1"/>
  <c r="BS186" i="3" s="1"/>
  <c r="BT186" i="3" s="1"/>
  <c r="BU186" i="3" s="1"/>
  <c r="BV186" i="3" s="1"/>
  <c r="BW186" i="3" s="1"/>
  <c r="BX186" i="3" s="1"/>
  <c r="BY186" i="3" s="1"/>
  <c r="BZ186" i="3" s="1"/>
  <c r="CA186" i="3" s="1"/>
  <c r="CB186" i="3" s="1"/>
  <c r="CC186" i="3" s="1"/>
  <c r="CD186" i="3" s="1"/>
  <c r="CE186" i="3" s="1"/>
  <c r="CF186" i="3" s="1"/>
  <c r="CG186" i="3" s="1"/>
  <c r="CH186" i="3" s="1"/>
  <c r="CI186" i="3" s="1"/>
  <c r="CJ186" i="3" s="1"/>
  <c r="CK186" i="3" s="1"/>
  <c r="CL186" i="3" s="1"/>
  <c r="CM186" i="3" s="1"/>
  <c r="CN186" i="3" s="1"/>
  <c r="CO186" i="3" s="1"/>
  <c r="CP186" i="3" s="1"/>
  <c r="CQ186" i="3" s="1"/>
  <c r="CR186" i="3" s="1"/>
  <c r="CS186" i="3" s="1"/>
  <c r="CT186" i="3" s="1"/>
  <c r="CU186" i="3" s="1"/>
  <c r="CV186" i="3" s="1"/>
  <c r="CW186" i="3" s="1"/>
  <c r="CX186" i="3" s="1"/>
  <c r="CY186" i="3" s="1"/>
  <c r="CZ186" i="3" s="1"/>
  <c r="DA186" i="3" s="1"/>
  <c r="DB186" i="3" s="1"/>
  <c r="DC186" i="3" s="1"/>
  <c r="DD186" i="3" s="1"/>
  <c r="DE186" i="3" s="1"/>
  <c r="DF186" i="3" s="1"/>
  <c r="DG186" i="3" s="1"/>
  <c r="DH186" i="3" s="1"/>
  <c r="DI186" i="3" s="1"/>
  <c r="DJ186" i="3" s="1"/>
  <c r="DK186" i="3" s="1"/>
  <c r="DL186" i="3" s="1"/>
  <c r="DM186" i="3" s="1"/>
  <c r="DN186" i="3" s="1"/>
  <c r="DO186" i="3" s="1"/>
  <c r="DP186" i="3" s="1"/>
  <c r="DQ186" i="3" s="1"/>
  <c r="DR186" i="3" s="1"/>
  <c r="DS186" i="3" s="1"/>
  <c r="DT186" i="3" s="1"/>
  <c r="DU186" i="3" s="1"/>
  <c r="DV186" i="3" s="1"/>
  <c r="DW186" i="3" s="1"/>
  <c r="DX186" i="3" s="1"/>
  <c r="DY186" i="3" s="1"/>
  <c r="DZ186" i="3" s="1"/>
  <c r="EA186" i="3" s="1"/>
  <c r="EB186" i="3" s="1"/>
  <c r="EC186" i="3" s="1"/>
  <c r="ED186" i="3" s="1"/>
  <c r="EE186" i="3" s="1"/>
  <c r="EF186" i="3" s="1"/>
  <c r="EG186" i="3" s="1"/>
  <c r="EH186" i="3" s="1"/>
  <c r="EI186" i="3" s="1"/>
  <c r="EJ186" i="3" s="1"/>
  <c r="EK186" i="3" s="1"/>
  <c r="EL186" i="3" s="1"/>
  <c r="EM186" i="3" s="1"/>
  <c r="EN186" i="3" s="1"/>
  <c r="EO186" i="3" s="1"/>
  <c r="EP186" i="3" s="1"/>
  <c r="EQ186" i="3" s="1"/>
  <c r="ER186" i="3" s="1"/>
  <c r="ES186" i="3" s="1"/>
  <c r="ET186" i="3" s="1"/>
  <c r="EU186" i="3" s="1"/>
  <c r="EV186" i="3" s="1"/>
  <c r="EW186" i="3" s="1"/>
  <c r="EX186" i="3" s="1"/>
  <c r="EY186" i="3" s="1"/>
  <c r="EZ186" i="3" s="1"/>
  <c r="FA186" i="3" s="1"/>
  <c r="FB186" i="3" s="1"/>
  <c r="FC186" i="3" s="1"/>
  <c r="FD186" i="3" s="1"/>
  <c r="FE186" i="3" s="1"/>
  <c r="FF186" i="3" s="1"/>
  <c r="FG186" i="3" s="1"/>
  <c r="FH186" i="3" s="1"/>
  <c r="FI186" i="3" s="1"/>
  <c r="FJ186" i="3" s="1"/>
  <c r="FK186" i="3" s="1"/>
  <c r="FL186" i="3" s="1"/>
  <c r="FM186" i="3" s="1"/>
  <c r="FN186" i="3" s="1"/>
  <c r="FO186" i="3" s="1"/>
  <c r="FP186" i="3" s="1"/>
  <c r="FQ186" i="3" s="1"/>
  <c r="FR186" i="3" s="1"/>
  <c r="FS186" i="3" s="1"/>
  <c r="FT186" i="3" s="1"/>
  <c r="FU186" i="3" s="1"/>
  <c r="FV186" i="3" s="1"/>
  <c r="FW186" i="3" s="1"/>
  <c r="FX186" i="3" s="1"/>
  <c r="FY186" i="3" s="1"/>
  <c r="FZ186" i="3" s="1"/>
  <c r="GA186" i="3" s="1"/>
  <c r="GB186" i="3" s="1"/>
  <c r="GC186" i="3" s="1"/>
  <c r="GD186" i="3" s="1"/>
  <c r="GE186" i="3" s="1"/>
  <c r="GF186" i="3" s="1"/>
  <c r="GG186" i="3" s="1"/>
  <c r="GH186" i="3" s="1"/>
  <c r="GI186" i="3" s="1"/>
  <c r="GJ186" i="3" s="1"/>
  <c r="GK186" i="3" s="1"/>
  <c r="GL186" i="3" s="1"/>
  <c r="GM186" i="3" s="1"/>
  <c r="GN186" i="3" s="1"/>
  <c r="GO186" i="3" s="1"/>
  <c r="GP186" i="3" s="1"/>
  <c r="GQ186" i="3" s="1"/>
  <c r="GR186" i="3" s="1"/>
  <c r="GS186" i="3" s="1"/>
  <c r="GT186" i="3" s="1"/>
  <c r="GU186" i="3" s="1"/>
  <c r="GV186" i="3" s="1"/>
  <c r="GW186" i="3" s="1"/>
  <c r="GX186" i="3" s="1"/>
  <c r="GY186" i="3" s="1"/>
  <c r="F180" i="3"/>
  <c r="G180" i="3" s="1"/>
  <c r="H180" i="3" s="1"/>
  <c r="I180" i="3" s="1"/>
  <c r="J180" i="3" s="1"/>
  <c r="K180" i="3" s="1"/>
  <c r="L180" i="3" s="1"/>
  <c r="M180" i="3" s="1"/>
  <c r="N180" i="3" s="1"/>
  <c r="O180" i="3" s="1"/>
  <c r="P180" i="3" s="1"/>
  <c r="Q180" i="3" s="1"/>
  <c r="R180" i="3" s="1"/>
  <c r="S180" i="3" s="1"/>
  <c r="T180" i="3" s="1"/>
  <c r="U180" i="3" s="1"/>
  <c r="V180" i="3" s="1"/>
  <c r="W180" i="3" s="1"/>
  <c r="X180" i="3" s="1"/>
  <c r="Y180" i="3" s="1"/>
  <c r="Z180" i="3" s="1"/>
  <c r="AA180" i="3" s="1"/>
  <c r="AB180" i="3" s="1"/>
  <c r="AC180" i="3" s="1"/>
  <c r="AD180" i="3" s="1"/>
  <c r="AE180" i="3" s="1"/>
  <c r="AF180" i="3" s="1"/>
  <c r="AG180" i="3" s="1"/>
  <c r="AH180" i="3" s="1"/>
  <c r="AI180" i="3" s="1"/>
  <c r="AJ180" i="3" s="1"/>
  <c r="AK180" i="3" s="1"/>
  <c r="AL180" i="3" s="1"/>
  <c r="AM180" i="3" s="1"/>
  <c r="AN180" i="3" s="1"/>
  <c r="AO180" i="3" s="1"/>
  <c r="AP180" i="3" s="1"/>
  <c r="AQ180" i="3" s="1"/>
  <c r="AR180" i="3" s="1"/>
  <c r="AS180" i="3" s="1"/>
  <c r="AT180" i="3" s="1"/>
  <c r="AU180" i="3" s="1"/>
  <c r="AV180" i="3" s="1"/>
  <c r="AW180" i="3" s="1"/>
  <c r="AX180" i="3" s="1"/>
  <c r="AY180" i="3" s="1"/>
  <c r="AZ180" i="3" s="1"/>
  <c r="BA180" i="3" s="1"/>
  <c r="BB180" i="3" s="1"/>
  <c r="BC180" i="3" s="1"/>
  <c r="BD180" i="3" s="1"/>
  <c r="BE180" i="3" s="1"/>
  <c r="BF180" i="3" s="1"/>
  <c r="BG180" i="3" s="1"/>
  <c r="BH180" i="3" s="1"/>
  <c r="BI180" i="3" s="1"/>
  <c r="BJ180" i="3" s="1"/>
  <c r="BK180" i="3" s="1"/>
  <c r="BL180" i="3" s="1"/>
  <c r="BM180" i="3" s="1"/>
  <c r="BN180" i="3" s="1"/>
  <c r="BO180" i="3" s="1"/>
  <c r="BP180" i="3" s="1"/>
  <c r="BQ180" i="3" s="1"/>
  <c r="BR180" i="3" s="1"/>
  <c r="BS180" i="3" s="1"/>
  <c r="BT180" i="3" s="1"/>
  <c r="BU180" i="3" s="1"/>
  <c r="BV180" i="3" s="1"/>
  <c r="BW180" i="3" s="1"/>
  <c r="BX180" i="3" s="1"/>
  <c r="BY180" i="3" s="1"/>
  <c r="BZ180" i="3" s="1"/>
  <c r="CA180" i="3" s="1"/>
  <c r="CB180" i="3" s="1"/>
  <c r="CC180" i="3" s="1"/>
  <c r="CD180" i="3" s="1"/>
  <c r="CE180" i="3" s="1"/>
  <c r="CF180" i="3" s="1"/>
  <c r="CG180" i="3" s="1"/>
  <c r="CH180" i="3" s="1"/>
  <c r="CI180" i="3" s="1"/>
  <c r="CJ180" i="3" s="1"/>
  <c r="CK180" i="3" s="1"/>
  <c r="CL180" i="3" s="1"/>
  <c r="CM180" i="3" s="1"/>
  <c r="CN180" i="3" s="1"/>
  <c r="CO180" i="3" s="1"/>
  <c r="CP180" i="3" s="1"/>
  <c r="CQ180" i="3" s="1"/>
  <c r="CR180" i="3" s="1"/>
  <c r="CS180" i="3" s="1"/>
  <c r="CT180" i="3" s="1"/>
  <c r="CU180" i="3" s="1"/>
  <c r="CV180" i="3" s="1"/>
  <c r="CW180" i="3" s="1"/>
  <c r="CX180" i="3" s="1"/>
  <c r="CY180" i="3" s="1"/>
  <c r="CZ180" i="3" s="1"/>
  <c r="DA180" i="3" s="1"/>
  <c r="DB180" i="3" s="1"/>
  <c r="DC180" i="3" s="1"/>
  <c r="DD180" i="3" s="1"/>
  <c r="DE180" i="3" s="1"/>
  <c r="DF180" i="3" s="1"/>
  <c r="DG180" i="3" s="1"/>
  <c r="DH180" i="3" s="1"/>
  <c r="DI180" i="3" s="1"/>
  <c r="DJ180" i="3" s="1"/>
  <c r="DK180" i="3" s="1"/>
  <c r="DL180" i="3" s="1"/>
  <c r="DM180" i="3" s="1"/>
  <c r="DN180" i="3" s="1"/>
  <c r="DO180" i="3" s="1"/>
  <c r="DP180" i="3" s="1"/>
  <c r="DQ180" i="3" s="1"/>
  <c r="DR180" i="3" s="1"/>
  <c r="DS180" i="3" s="1"/>
  <c r="DT180" i="3" s="1"/>
  <c r="DU180" i="3" s="1"/>
  <c r="DV180" i="3" s="1"/>
  <c r="DW180" i="3" s="1"/>
  <c r="DX180" i="3" s="1"/>
  <c r="DY180" i="3" s="1"/>
  <c r="DZ180" i="3" s="1"/>
  <c r="EA180" i="3" s="1"/>
  <c r="EB180" i="3" s="1"/>
  <c r="EC180" i="3" s="1"/>
  <c r="ED180" i="3" s="1"/>
  <c r="EE180" i="3" s="1"/>
  <c r="EF180" i="3" s="1"/>
  <c r="EG180" i="3" s="1"/>
  <c r="EH180" i="3" s="1"/>
  <c r="EI180" i="3" s="1"/>
  <c r="EJ180" i="3" s="1"/>
  <c r="EK180" i="3" s="1"/>
  <c r="EL180" i="3" s="1"/>
  <c r="EM180" i="3" s="1"/>
  <c r="EN180" i="3" s="1"/>
  <c r="EO180" i="3" s="1"/>
  <c r="EP180" i="3" s="1"/>
  <c r="EQ180" i="3" s="1"/>
  <c r="ER180" i="3" s="1"/>
  <c r="ES180" i="3" s="1"/>
  <c r="ET180" i="3" s="1"/>
  <c r="EU180" i="3" s="1"/>
  <c r="EV180" i="3" s="1"/>
  <c r="EW180" i="3" s="1"/>
  <c r="EX180" i="3" s="1"/>
  <c r="EY180" i="3" s="1"/>
  <c r="EZ180" i="3" s="1"/>
  <c r="FA180" i="3" s="1"/>
  <c r="FB180" i="3" s="1"/>
  <c r="FC180" i="3" s="1"/>
  <c r="FD180" i="3" s="1"/>
  <c r="FE180" i="3" s="1"/>
  <c r="FF180" i="3" s="1"/>
  <c r="FG180" i="3" s="1"/>
  <c r="FH180" i="3" s="1"/>
  <c r="FI180" i="3" s="1"/>
  <c r="FJ180" i="3" s="1"/>
  <c r="FK180" i="3" s="1"/>
  <c r="FL180" i="3" s="1"/>
  <c r="FM180" i="3" s="1"/>
  <c r="FN180" i="3" s="1"/>
  <c r="FO180" i="3" s="1"/>
  <c r="FP180" i="3" s="1"/>
  <c r="FQ180" i="3" s="1"/>
  <c r="FR180" i="3" s="1"/>
  <c r="FS180" i="3" s="1"/>
  <c r="FT180" i="3" s="1"/>
  <c r="FU180" i="3" s="1"/>
  <c r="FV180" i="3" s="1"/>
  <c r="FW180" i="3" s="1"/>
  <c r="FX180" i="3" s="1"/>
  <c r="FY180" i="3" s="1"/>
  <c r="FZ180" i="3" s="1"/>
  <c r="GA180" i="3" s="1"/>
  <c r="GB180" i="3" s="1"/>
  <c r="GC180" i="3" s="1"/>
  <c r="GD180" i="3" s="1"/>
  <c r="GE180" i="3" s="1"/>
  <c r="GF180" i="3" s="1"/>
  <c r="GG180" i="3" s="1"/>
  <c r="GH180" i="3" s="1"/>
  <c r="GI180" i="3" s="1"/>
  <c r="GJ180" i="3" s="1"/>
  <c r="GK180" i="3" s="1"/>
  <c r="GL180" i="3" s="1"/>
  <c r="GM180" i="3" s="1"/>
  <c r="GN180" i="3" s="1"/>
  <c r="GO180" i="3" s="1"/>
  <c r="GP180" i="3" s="1"/>
  <c r="GQ180" i="3" s="1"/>
  <c r="GR180" i="3" s="1"/>
  <c r="GS180" i="3" s="1"/>
  <c r="GT180" i="3" s="1"/>
  <c r="GU180" i="3" s="1"/>
  <c r="GV180" i="3" s="1"/>
  <c r="GW180" i="3" s="1"/>
  <c r="GX180" i="3" s="1"/>
  <c r="GY180" i="3" s="1"/>
  <c r="F194" i="3"/>
  <c r="G194" i="3" s="1"/>
  <c r="H194" i="3" s="1"/>
  <c r="I194" i="3" s="1"/>
  <c r="J194" i="3" s="1"/>
  <c r="K194" i="3" s="1"/>
  <c r="L194" i="3" s="1"/>
  <c r="M194" i="3" s="1"/>
  <c r="N194" i="3" s="1"/>
  <c r="O194" i="3" s="1"/>
  <c r="P194" i="3" s="1"/>
  <c r="Q194" i="3" s="1"/>
  <c r="R194" i="3" s="1"/>
  <c r="S194" i="3" s="1"/>
  <c r="T194" i="3" s="1"/>
  <c r="U194" i="3" s="1"/>
  <c r="V194" i="3" s="1"/>
  <c r="W194" i="3" s="1"/>
  <c r="X194" i="3" s="1"/>
  <c r="Y194" i="3" s="1"/>
  <c r="Z194" i="3" s="1"/>
  <c r="AA194" i="3" s="1"/>
  <c r="AB194" i="3" s="1"/>
  <c r="AC194" i="3" s="1"/>
  <c r="AD194" i="3" s="1"/>
  <c r="AE194" i="3" s="1"/>
  <c r="AF194" i="3" s="1"/>
  <c r="AG194" i="3" s="1"/>
  <c r="AH194" i="3" s="1"/>
  <c r="AI194" i="3" s="1"/>
  <c r="AJ194" i="3" s="1"/>
  <c r="AK194" i="3" s="1"/>
  <c r="AL194" i="3" s="1"/>
  <c r="AM194" i="3" s="1"/>
  <c r="AN194" i="3" s="1"/>
  <c r="AO194" i="3" s="1"/>
  <c r="AP194" i="3" s="1"/>
  <c r="AQ194" i="3" s="1"/>
  <c r="AR194" i="3" s="1"/>
  <c r="AS194" i="3" s="1"/>
  <c r="AT194" i="3" s="1"/>
  <c r="AU194" i="3" s="1"/>
  <c r="AV194" i="3" s="1"/>
  <c r="AW194" i="3" s="1"/>
  <c r="AX194" i="3" s="1"/>
  <c r="AY194" i="3" s="1"/>
  <c r="AZ194" i="3" s="1"/>
  <c r="BA194" i="3" s="1"/>
  <c r="BB194" i="3" s="1"/>
  <c r="BC194" i="3" s="1"/>
  <c r="BD194" i="3" s="1"/>
  <c r="BE194" i="3" s="1"/>
  <c r="BF194" i="3" s="1"/>
  <c r="BG194" i="3" s="1"/>
  <c r="BH194" i="3" s="1"/>
  <c r="BI194" i="3" s="1"/>
  <c r="BJ194" i="3" s="1"/>
  <c r="BK194" i="3" s="1"/>
  <c r="BL194" i="3" s="1"/>
  <c r="BM194" i="3" s="1"/>
  <c r="BN194" i="3" s="1"/>
  <c r="BO194" i="3" s="1"/>
  <c r="BP194" i="3" s="1"/>
  <c r="BQ194" i="3" s="1"/>
  <c r="BR194" i="3" s="1"/>
  <c r="BS194" i="3" s="1"/>
  <c r="BT194" i="3" s="1"/>
  <c r="BU194" i="3" s="1"/>
  <c r="BV194" i="3" s="1"/>
  <c r="BW194" i="3" s="1"/>
  <c r="BX194" i="3" s="1"/>
  <c r="BY194" i="3" s="1"/>
  <c r="BZ194" i="3" s="1"/>
  <c r="CA194" i="3" s="1"/>
  <c r="CB194" i="3" s="1"/>
  <c r="CC194" i="3" s="1"/>
  <c r="CD194" i="3" s="1"/>
  <c r="CE194" i="3" s="1"/>
  <c r="CF194" i="3" s="1"/>
  <c r="CG194" i="3" s="1"/>
  <c r="CH194" i="3" s="1"/>
  <c r="CI194" i="3" s="1"/>
  <c r="CJ194" i="3" s="1"/>
  <c r="CK194" i="3" s="1"/>
  <c r="CL194" i="3" s="1"/>
  <c r="CM194" i="3" s="1"/>
  <c r="CN194" i="3" s="1"/>
  <c r="CO194" i="3" s="1"/>
  <c r="CP194" i="3" s="1"/>
  <c r="CQ194" i="3" s="1"/>
  <c r="CR194" i="3" s="1"/>
  <c r="CS194" i="3" s="1"/>
  <c r="CT194" i="3" s="1"/>
  <c r="CU194" i="3" s="1"/>
  <c r="CV194" i="3" s="1"/>
  <c r="CW194" i="3" s="1"/>
  <c r="CX194" i="3" s="1"/>
  <c r="CY194" i="3" s="1"/>
  <c r="CZ194" i="3" s="1"/>
  <c r="DA194" i="3" s="1"/>
  <c r="DB194" i="3" s="1"/>
  <c r="DC194" i="3" s="1"/>
  <c r="DD194" i="3" s="1"/>
  <c r="DE194" i="3" s="1"/>
  <c r="DF194" i="3" s="1"/>
  <c r="DG194" i="3" s="1"/>
  <c r="DH194" i="3" s="1"/>
  <c r="DI194" i="3" s="1"/>
  <c r="DJ194" i="3" s="1"/>
  <c r="DK194" i="3" s="1"/>
  <c r="DL194" i="3" s="1"/>
  <c r="DM194" i="3" s="1"/>
  <c r="DN194" i="3" s="1"/>
  <c r="DO194" i="3" s="1"/>
  <c r="DP194" i="3" s="1"/>
  <c r="DQ194" i="3" s="1"/>
  <c r="DR194" i="3" s="1"/>
  <c r="DS194" i="3" s="1"/>
  <c r="DT194" i="3" s="1"/>
  <c r="DU194" i="3" s="1"/>
  <c r="DV194" i="3" s="1"/>
  <c r="DW194" i="3" s="1"/>
  <c r="DX194" i="3" s="1"/>
  <c r="DY194" i="3" s="1"/>
  <c r="DZ194" i="3" s="1"/>
  <c r="EA194" i="3" s="1"/>
  <c r="EB194" i="3" s="1"/>
  <c r="EC194" i="3" s="1"/>
  <c r="ED194" i="3" s="1"/>
  <c r="EE194" i="3" s="1"/>
  <c r="EF194" i="3" s="1"/>
  <c r="EG194" i="3" s="1"/>
  <c r="EH194" i="3" s="1"/>
  <c r="EI194" i="3" s="1"/>
  <c r="EJ194" i="3" s="1"/>
  <c r="EK194" i="3" s="1"/>
  <c r="EL194" i="3" s="1"/>
  <c r="EM194" i="3" s="1"/>
  <c r="EN194" i="3" s="1"/>
  <c r="EO194" i="3" s="1"/>
  <c r="EP194" i="3" s="1"/>
  <c r="EQ194" i="3" s="1"/>
  <c r="ER194" i="3" s="1"/>
  <c r="ES194" i="3" s="1"/>
  <c r="ET194" i="3" s="1"/>
  <c r="EU194" i="3" s="1"/>
  <c r="EV194" i="3" s="1"/>
  <c r="EW194" i="3" s="1"/>
  <c r="EX194" i="3" s="1"/>
  <c r="EY194" i="3" s="1"/>
  <c r="EZ194" i="3" s="1"/>
  <c r="FA194" i="3" s="1"/>
  <c r="FB194" i="3" s="1"/>
  <c r="FC194" i="3" s="1"/>
  <c r="FD194" i="3" s="1"/>
  <c r="FE194" i="3" s="1"/>
  <c r="FF194" i="3" s="1"/>
  <c r="FG194" i="3" s="1"/>
  <c r="FH194" i="3" s="1"/>
  <c r="FI194" i="3" s="1"/>
  <c r="FJ194" i="3" s="1"/>
  <c r="FK194" i="3" s="1"/>
  <c r="FL194" i="3" s="1"/>
  <c r="FM194" i="3" s="1"/>
  <c r="FN194" i="3" s="1"/>
  <c r="FO194" i="3" s="1"/>
  <c r="FP194" i="3" s="1"/>
  <c r="FQ194" i="3" s="1"/>
  <c r="FR194" i="3" s="1"/>
  <c r="FS194" i="3" s="1"/>
  <c r="FT194" i="3" s="1"/>
  <c r="FU194" i="3" s="1"/>
  <c r="FV194" i="3" s="1"/>
  <c r="FW194" i="3" s="1"/>
  <c r="FX194" i="3" s="1"/>
  <c r="FY194" i="3" s="1"/>
  <c r="FZ194" i="3" s="1"/>
  <c r="GA194" i="3" s="1"/>
  <c r="GB194" i="3" s="1"/>
  <c r="GC194" i="3" s="1"/>
  <c r="GD194" i="3" s="1"/>
  <c r="GE194" i="3" s="1"/>
  <c r="GF194" i="3" s="1"/>
  <c r="GG194" i="3" s="1"/>
  <c r="GH194" i="3" s="1"/>
  <c r="GI194" i="3" s="1"/>
  <c r="GJ194" i="3" s="1"/>
  <c r="GK194" i="3" s="1"/>
  <c r="GL194" i="3" s="1"/>
  <c r="GM194" i="3" s="1"/>
  <c r="GN194" i="3" s="1"/>
  <c r="GO194" i="3" s="1"/>
  <c r="GP194" i="3" s="1"/>
  <c r="GQ194" i="3" s="1"/>
  <c r="GR194" i="3" s="1"/>
  <c r="GS194" i="3" s="1"/>
  <c r="GT194" i="3" s="1"/>
  <c r="GU194" i="3" s="1"/>
  <c r="GV194" i="3" s="1"/>
  <c r="GW194" i="3" s="1"/>
  <c r="GX194" i="3" s="1"/>
  <c r="GY194" i="3" s="1"/>
  <c r="F189" i="3"/>
  <c r="G189" i="3" s="1"/>
  <c r="H189" i="3" s="1"/>
  <c r="I189" i="3" s="1"/>
  <c r="J189" i="3" s="1"/>
  <c r="K189" i="3" s="1"/>
  <c r="L189" i="3" s="1"/>
  <c r="M189" i="3" s="1"/>
  <c r="N189" i="3" s="1"/>
  <c r="O189" i="3" s="1"/>
  <c r="P189" i="3" s="1"/>
  <c r="Q189" i="3" s="1"/>
  <c r="R189" i="3" s="1"/>
  <c r="S189" i="3" s="1"/>
  <c r="T189" i="3" s="1"/>
  <c r="U189" i="3" s="1"/>
  <c r="V189" i="3" s="1"/>
  <c r="W189" i="3" s="1"/>
  <c r="X189" i="3" s="1"/>
  <c r="Y189" i="3" s="1"/>
  <c r="Z189" i="3" s="1"/>
  <c r="AA189" i="3" s="1"/>
  <c r="AB189" i="3" s="1"/>
  <c r="AC189" i="3" s="1"/>
  <c r="AD189" i="3" s="1"/>
  <c r="AE189" i="3" s="1"/>
  <c r="AF189" i="3" s="1"/>
  <c r="AG189" i="3" s="1"/>
  <c r="AH189" i="3" s="1"/>
  <c r="AI189" i="3" s="1"/>
  <c r="AJ189" i="3" s="1"/>
  <c r="AK189" i="3" s="1"/>
  <c r="AL189" i="3" s="1"/>
  <c r="AM189" i="3" s="1"/>
  <c r="AN189" i="3" s="1"/>
  <c r="AO189" i="3" s="1"/>
  <c r="AP189" i="3" s="1"/>
  <c r="AQ189" i="3" s="1"/>
  <c r="AR189" i="3" s="1"/>
  <c r="AS189" i="3" s="1"/>
  <c r="AT189" i="3" s="1"/>
  <c r="AU189" i="3" s="1"/>
  <c r="AV189" i="3" s="1"/>
  <c r="AW189" i="3" s="1"/>
  <c r="AX189" i="3" s="1"/>
  <c r="AY189" i="3" s="1"/>
  <c r="AZ189" i="3" s="1"/>
  <c r="BA189" i="3" s="1"/>
  <c r="BB189" i="3" s="1"/>
  <c r="BC189" i="3" s="1"/>
  <c r="BD189" i="3" s="1"/>
  <c r="BE189" i="3" s="1"/>
  <c r="BF189" i="3" s="1"/>
  <c r="BG189" i="3" s="1"/>
  <c r="BH189" i="3" s="1"/>
  <c r="BI189" i="3" s="1"/>
  <c r="BJ189" i="3" s="1"/>
  <c r="BK189" i="3" s="1"/>
  <c r="BL189" i="3" s="1"/>
  <c r="BM189" i="3" s="1"/>
  <c r="BN189" i="3" s="1"/>
  <c r="BO189" i="3" s="1"/>
  <c r="BP189" i="3" s="1"/>
  <c r="BQ189" i="3" s="1"/>
  <c r="BR189" i="3" s="1"/>
  <c r="BS189" i="3" s="1"/>
  <c r="BT189" i="3" s="1"/>
  <c r="BU189" i="3" s="1"/>
  <c r="BV189" i="3" s="1"/>
  <c r="BW189" i="3" s="1"/>
  <c r="BX189" i="3" s="1"/>
  <c r="BY189" i="3" s="1"/>
  <c r="BZ189" i="3" s="1"/>
  <c r="CA189" i="3" s="1"/>
  <c r="CB189" i="3" s="1"/>
  <c r="CC189" i="3" s="1"/>
  <c r="CD189" i="3" s="1"/>
  <c r="CE189" i="3" s="1"/>
  <c r="CF189" i="3" s="1"/>
  <c r="CG189" i="3" s="1"/>
  <c r="CH189" i="3" s="1"/>
  <c r="CI189" i="3" s="1"/>
  <c r="CJ189" i="3" s="1"/>
  <c r="CK189" i="3" s="1"/>
  <c r="CL189" i="3" s="1"/>
  <c r="CM189" i="3" s="1"/>
  <c r="CN189" i="3" s="1"/>
  <c r="CO189" i="3" s="1"/>
  <c r="CP189" i="3" s="1"/>
  <c r="CQ189" i="3" s="1"/>
  <c r="CR189" i="3" s="1"/>
  <c r="CS189" i="3" s="1"/>
  <c r="CT189" i="3" s="1"/>
  <c r="CU189" i="3" s="1"/>
  <c r="CV189" i="3" s="1"/>
  <c r="CW189" i="3" s="1"/>
  <c r="CX189" i="3" s="1"/>
  <c r="CY189" i="3" s="1"/>
  <c r="CZ189" i="3" s="1"/>
  <c r="DA189" i="3" s="1"/>
  <c r="DB189" i="3" s="1"/>
  <c r="DC189" i="3" s="1"/>
  <c r="DD189" i="3" s="1"/>
  <c r="DE189" i="3" s="1"/>
  <c r="DF189" i="3" s="1"/>
  <c r="DG189" i="3" s="1"/>
  <c r="DH189" i="3" s="1"/>
  <c r="DI189" i="3" s="1"/>
  <c r="DJ189" i="3" s="1"/>
  <c r="DK189" i="3" s="1"/>
  <c r="DL189" i="3" s="1"/>
  <c r="DM189" i="3" s="1"/>
  <c r="DN189" i="3" s="1"/>
  <c r="DO189" i="3" s="1"/>
  <c r="DP189" i="3" s="1"/>
  <c r="DQ189" i="3" s="1"/>
  <c r="DR189" i="3" s="1"/>
  <c r="DS189" i="3" s="1"/>
  <c r="DT189" i="3" s="1"/>
  <c r="DU189" i="3" s="1"/>
  <c r="DV189" i="3" s="1"/>
  <c r="DW189" i="3" s="1"/>
  <c r="DX189" i="3" s="1"/>
  <c r="DY189" i="3" s="1"/>
  <c r="DZ189" i="3" s="1"/>
  <c r="EA189" i="3" s="1"/>
  <c r="EB189" i="3" s="1"/>
  <c r="EC189" i="3" s="1"/>
  <c r="ED189" i="3" s="1"/>
  <c r="EE189" i="3" s="1"/>
  <c r="EF189" i="3" s="1"/>
  <c r="EG189" i="3" s="1"/>
  <c r="EH189" i="3" s="1"/>
  <c r="EI189" i="3" s="1"/>
  <c r="EJ189" i="3" s="1"/>
  <c r="EK189" i="3" s="1"/>
  <c r="EL189" i="3" s="1"/>
  <c r="EM189" i="3" s="1"/>
  <c r="EN189" i="3" s="1"/>
  <c r="EO189" i="3" s="1"/>
  <c r="EP189" i="3" s="1"/>
  <c r="EQ189" i="3" s="1"/>
  <c r="ER189" i="3" s="1"/>
  <c r="ES189" i="3" s="1"/>
  <c r="ET189" i="3" s="1"/>
  <c r="EU189" i="3" s="1"/>
  <c r="EV189" i="3" s="1"/>
  <c r="EW189" i="3" s="1"/>
  <c r="EX189" i="3" s="1"/>
  <c r="EY189" i="3" s="1"/>
  <c r="EZ189" i="3" s="1"/>
  <c r="FA189" i="3" s="1"/>
  <c r="FB189" i="3" s="1"/>
  <c r="FC189" i="3" s="1"/>
  <c r="FD189" i="3" s="1"/>
  <c r="FE189" i="3" s="1"/>
  <c r="FF189" i="3" s="1"/>
  <c r="FG189" i="3" s="1"/>
  <c r="FH189" i="3" s="1"/>
  <c r="FI189" i="3" s="1"/>
  <c r="FJ189" i="3" s="1"/>
  <c r="FK189" i="3" s="1"/>
  <c r="FL189" i="3" s="1"/>
  <c r="FM189" i="3" s="1"/>
  <c r="FN189" i="3" s="1"/>
  <c r="FO189" i="3" s="1"/>
  <c r="FP189" i="3" s="1"/>
  <c r="FQ189" i="3" s="1"/>
  <c r="FR189" i="3" s="1"/>
  <c r="FS189" i="3" s="1"/>
  <c r="FT189" i="3" s="1"/>
  <c r="FU189" i="3" s="1"/>
  <c r="FV189" i="3" s="1"/>
  <c r="FW189" i="3" s="1"/>
  <c r="FX189" i="3" s="1"/>
  <c r="FY189" i="3" s="1"/>
  <c r="FZ189" i="3" s="1"/>
  <c r="GA189" i="3" s="1"/>
  <c r="GB189" i="3" s="1"/>
  <c r="GC189" i="3" s="1"/>
  <c r="GD189" i="3" s="1"/>
  <c r="GE189" i="3" s="1"/>
  <c r="GF189" i="3" s="1"/>
  <c r="GG189" i="3" s="1"/>
  <c r="GH189" i="3" s="1"/>
  <c r="GI189" i="3" s="1"/>
  <c r="GJ189" i="3" s="1"/>
  <c r="GK189" i="3" s="1"/>
  <c r="GL189" i="3" s="1"/>
  <c r="GM189" i="3" s="1"/>
  <c r="GN189" i="3" s="1"/>
  <c r="GO189" i="3" s="1"/>
  <c r="GP189" i="3" s="1"/>
  <c r="GQ189" i="3" s="1"/>
  <c r="GR189" i="3" s="1"/>
  <c r="GS189" i="3" s="1"/>
  <c r="GT189" i="3" s="1"/>
  <c r="GU189" i="3" s="1"/>
  <c r="GV189" i="3" s="1"/>
  <c r="GW189" i="3" s="1"/>
  <c r="GX189" i="3" s="1"/>
  <c r="GY189" i="3" s="1"/>
  <c r="F199" i="3"/>
  <c r="G199" i="3" s="1"/>
  <c r="H199" i="3" s="1"/>
  <c r="I199" i="3" s="1"/>
  <c r="J199" i="3" s="1"/>
  <c r="K199" i="3" s="1"/>
  <c r="L199" i="3" s="1"/>
  <c r="M199" i="3" s="1"/>
  <c r="N199" i="3" s="1"/>
  <c r="O199" i="3" s="1"/>
  <c r="P199" i="3" s="1"/>
  <c r="Q199" i="3" s="1"/>
  <c r="R199" i="3" s="1"/>
  <c r="S199" i="3" s="1"/>
  <c r="T199" i="3" s="1"/>
  <c r="U199" i="3" s="1"/>
  <c r="V199" i="3" s="1"/>
  <c r="W199" i="3" s="1"/>
  <c r="X199" i="3" s="1"/>
  <c r="Y199" i="3" s="1"/>
  <c r="Z199" i="3" s="1"/>
  <c r="AA199" i="3" s="1"/>
  <c r="AB199" i="3" s="1"/>
  <c r="AC199" i="3" s="1"/>
  <c r="AD199" i="3" s="1"/>
  <c r="AE199" i="3" s="1"/>
  <c r="AF199" i="3" s="1"/>
  <c r="AG199" i="3" s="1"/>
  <c r="AH199" i="3" s="1"/>
  <c r="AI199" i="3" s="1"/>
  <c r="AJ199" i="3" s="1"/>
  <c r="AK199" i="3" s="1"/>
  <c r="AL199" i="3" s="1"/>
  <c r="AM199" i="3" s="1"/>
  <c r="AN199" i="3" s="1"/>
  <c r="AO199" i="3" s="1"/>
  <c r="AP199" i="3" s="1"/>
  <c r="AQ199" i="3" s="1"/>
  <c r="AR199" i="3" s="1"/>
  <c r="AS199" i="3" s="1"/>
  <c r="AT199" i="3" s="1"/>
  <c r="AU199" i="3" s="1"/>
  <c r="AV199" i="3" s="1"/>
  <c r="AW199" i="3" s="1"/>
  <c r="AX199" i="3" s="1"/>
  <c r="AY199" i="3" s="1"/>
  <c r="AZ199" i="3" s="1"/>
  <c r="BA199" i="3" s="1"/>
  <c r="BB199" i="3" s="1"/>
  <c r="BC199" i="3" s="1"/>
  <c r="BD199" i="3" s="1"/>
  <c r="BE199" i="3" s="1"/>
  <c r="BF199" i="3" s="1"/>
  <c r="BG199" i="3" s="1"/>
  <c r="BH199" i="3" s="1"/>
  <c r="BI199" i="3" s="1"/>
  <c r="BJ199" i="3" s="1"/>
  <c r="BK199" i="3" s="1"/>
  <c r="BL199" i="3" s="1"/>
  <c r="BM199" i="3" s="1"/>
  <c r="BN199" i="3" s="1"/>
  <c r="BO199" i="3" s="1"/>
  <c r="BP199" i="3" s="1"/>
  <c r="BQ199" i="3" s="1"/>
  <c r="BR199" i="3" s="1"/>
  <c r="BS199" i="3" s="1"/>
  <c r="BT199" i="3" s="1"/>
  <c r="BU199" i="3" s="1"/>
  <c r="BV199" i="3" s="1"/>
  <c r="BW199" i="3" s="1"/>
  <c r="BX199" i="3" s="1"/>
  <c r="BY199" i="3" s="1"/>
  <c r="BZ199" i="3" s="1"/>
  <c r="CA199" i="3" s="1"/>
  <c r="CB199" i="3" s="1"/>
  <c r="CC199" i="3" s="1"/>
  <c r="CD199" i="3" s="1"/>
  <c r="CE199" i="3" s="1"/>
  <c r="CF199" i="3" s="1"/>
  <c r="CG199" i="3" s="1"/>
  <c r="CH199" i="3" s="1"/>
  <c r="CI199" i="3" s="1"/>
  <c r="CJ199" i="3" s="1"/>
  <c r="CK199" i="3" s="1"/>
  <c r="CL199" i="3" s="1"/>
  <c r="CM199" i="3" s="1"/>
  <c r="CN199" i="3" s="1"/>
  <c r="CO199" i="3" s="1"/>
  <c r="CP199" i="3" s="1"/>
  <c r="CQ199" i="3" s="1"/>
  <c r="CR199" i="3" s="1"/>
  <c r="CS199" i="3" s="1"/>
  <c r="CT199" i="3" s="1"/>
  <c r="CU199" i="3" s="1"/>
  <c r="CV199" i="3" s="1"/>
  <c r="CW199" i="3" s="1"/>
  <c r="CX199" i="3" s="1"/>
  <c r="CY199" i="3" s="1"/>
  <c r="CZ199" i="3" s="1"/>
  <c r="DA199" i="3" s="1"/>
  <c r="DB199" i="3" s="1"/>
  <c r="DC199" i="3" s="1"/>
  <c r="DD199" i="3" s="1"/>
  <c r="DE199" i="3" s="1"/>
  <c r="DF199" i="3" s="1"/>
  <c r="DG199" i="3" s="1"/>
  <c r="DH199" i="3" s="1"/>
  <c r="DI199" i="3" s="1"/>
  <c r="DJ199" i="3" s="1"/>
  <c r="DK199" i="3" s="1"/>
  <c r="DL199" i="3" s="1"/>
  <c r="DM199" i="3" s="1"/>
  <c r="DN199" i="3" s="1"/>
  <c r="DO199" i="3" s="1"/>
  <c r="DP199" i="3" s="1"/>
  <c r="DQ199" i="3" s="1"/>
  <c r="DR199" i="3" s="1"/>
  <c r="DS199" i="3" s="1"/>
  <c r="DT199" i="3" s="1"/>
  <c r="DU199" i="3" s="1"/>
  <c r="DV199" i="3" s="1"/>
  <c r="DW199" i="3" s="1"/>
  <c r="DX199" i="3" s="1"/>
  <c r="DY199" i="3" s="1"/>
  <c r="DZ199" i="3" s="1"/>
  <c r="EA199" i="3" s="1"/>
  <c r="EB199" i="3" s="1"/>
  <c r="EC199" i="3" s="1"/>
  <c r="ED199" i="3" s="1"/>
  <c r="EE199" i="3" s="1"/>
  <c r="EF199" i="3" s="1"/>
  <c r="EG199" i="3" s="1"/>
  <c r="EH199" i="3" s="1"/>
  <c r="EI199" i="3" s="1"/>
  <c r="EJ199" i="3" s="1"/>
  <c r="EK199" i="3" s="1"/>
  <c r="EL199" i="3" s="1"/>
  <c r="EM199" i="3" s="1"/>
  <c r="EN199" i="3" s="1"/>
  <c r="EO199" i="3" s="1"/>
  <c r="EP199" i="3" s="1"/>
  <c r="EQ199" i="3" s="1"/>
  <c r="ER199" i="3" s="1"/>
  <c r="ES199" i="3" s="1"/>
  <c r="ET199" i="3" s="1"/>
  <c r="EU199" i="3" s="1"/>
  <c r="EV199" i="3" s="1"/>
  <c r="EW199" i="3" s="1"/>
  <c r="EX199" i="3" s="1"/>
  <c r="EY199" i="3" s="1"/>
  <c r="EZ199" i="3" s="1"/>
  <c r="FA199" i="3" s="1"/>
  <c r="FB199" i="3" s="1"/>
  <c r="FC199" i="3" s="1"/>
  <c r="FD199" i="3" s="1"/>
  <c r="FE199" i="3" s="1"/>
  <c r="FF199" i="3" s="1"/>
  <c r="FG199" i="3" s="1"/>
  <c r="FH199" i="3" s="1"/>
  <c r="FI199" i="3" s="1"/>
  <c r="FJ199" i="3" s="1"/>
  <c r="FK199" i="3" s="1"/>
  <c r="FL199" i="3" s="1"/>
  <c r="FM199" i="3" s="1"/>
  <c r="FN199" i="3" s="1"/>
  <c r="FO199" i="3" s="1"/>
  <c r="FP199" i="3" s="1"/>
  <c r="FQ199" i="3" s="1"/>
  <c r="FR199" i="3" s="1"/>
  <c r="FS199" i="3" s="1"/>
  <c r="FT199" i="3" s="1"/>
  <c r="FU199" i="3" s="1"/>
  <c r="FV199" i="3" s="1"/>
  <c r="FW199" i="3" s="1"/>
  <c r="FX199" i="3" s="1"/>
  <c r="FY199" i="3" s="1"/>
  <c r="FZ199" i="3" s="1"/>
  <c r="GA199" i="3" s="1"/>
  <c r="GB199" i="3" s="1"/>
  <c r="GC199" i="3" s="1"/>
  <c r="GD199" i="3" s="1"/>
  <c r="GE199" i="3" s="1"/>
  <c r="GF199" i="3" s="1"/>
  <c r="GG199" i="3" s="1"/>
  <c r="GH199" i="3" s="1"/>
  <c r="GI199" i="3" s="1"/>
  <c r="GJ199" i="3" s="1"/>
  <c r="GK199" i="3" s="1"/>
  <c r="GL199" i="3" s="1"/>
  <c r="GM199" i="3" s="1"/>
  <c r="GN199" i="3" s="1"/>
  <c r="GO199" i="3" s="1"/>
  <c r="GP199" i="3" s="1"/>
  <c r="GQ199" i="3" s="1"/>
  <c r="GR199" i="3" s="1"/>
  <c r="GS199" i="3" s="1"/>
  <c r="GT199" i="3" s="1"/>
  <c r="GU199" i="3" s="1"/>
  <c r="GV199" i="3" s="1"/>
  <c r="GW199" i="3" s="1"/>
  <c r="GX199" i="3" s="1"/>
  <c r="GY199" i="3" s="1"/>
  <c r="F182" i="3"/>
  <c r="G182" i="3" s="1"/>
  <c r="H182" i="3" s="1"/>
  <c r="I182" i="3" s="1"/>
  <c r="J182" i="3" s="1"/>
  <c r="K182" i="3" s="1"/>
  <c r="L182" i="3" s="1"/>
  <c r="M182" i="3" s="1"/>
  <c r="N182" i="3" s="1"/>
  <c r="O182" i="3" s="1"/>
  <c r="P182" i="3" s="1"/>
  <c r="Q182" i="3" s="1"/>
  <c r="R182" i="3" s="1"/>
  <c r="S182" i="3" s="1"/>
  <c r="T182" i="3" s="1"/>
  <c r="U182" i="3" s="1"/>
  <c r="V182" i="3" s="1"/>
  <c r="W182" i="3" s="1"/>
  <c r="X182" i="3" s="1"/>
  <c r="Y182" i="3" s="1"/>
  <c r="Z182" i="3" s="1"/>
  <c r="AA182" i="3" s="1"/>
  <c r="AB182" i="3" s="1"/>
  <c r="AC182" i="3" s="1"/>
  <c r="AD182" i="3" s="1"/>
  <c r="AE182" i="3" s="1"/>
  <c r="AF182" i="3" s="1"/>
  <c r="AG182" i="3" s="1"/>
  <c r="AH182" i="3" s="1"/>
  <c r="AI182" i="3" s="1"/>
  <c r="AJ182" i="3" s="1"/>
  <c r="AK182" i="3" s="1"/>
  <c r="AL182" i="3" s="1"/>
  <c r="AM182" i="3" s="1"/>
  <c r="AN182" i="3" s="1"/>
  <c r="AO182" i="3" s="1"/>
  <c r="AP182" i="3" s="1"/>
  <c r="AQ182" i="3" s="1"/>
  <c r="AR182" i="3" s="1"/>
  <c r="AS182" i="3" s="1"/>
  <c r="AT182" i="3" s="1"/>
  <c r="AU182" i="3" s="1"/>
  <c r="AV182" i="3" s="1"/>
  <c r="AW182" i="3" s="1"/>
  <c r="AX182" i="3" s="1"/>
  <c r="AY182" i="3" s="1"/>
  <c r="AZ182" i="3" s="1"/>
  <c r="BA182" i="3" s="1"/>
  <c r="BB182" i="3" s="1"/>
  <c r="BC182" i="3" s="1"/>
  <c r="BD182" i="3" s="1"/>
  <c r="BE182" i="3" s="1"/>
  <c r="BF182" i="3" s="1"/>
  <c r="BG182" i="3" s="1"/>
  <c r="BH182" i="3" s="1"/>
  <c r="BI182" i="3" s="1"/>
  <c r="BJ182" i="3" s="1"/>
  <c r="BK182" i="3" s="1"/>
  <c r="BL182" i="3" s="1"/>
  <c r="BM182" i="3" s="1"/>
  <c r="BN182" i="3" s="1"/>
  <c r="BO182" i="3" s="1"/>
  <c r="BP182" i="3" s="1"/>
  <c r="BQ182" i="3" s="1"/>
  <c r="BR182" i="3" s="1"/>
  <c r="BS182" i="3" s="1"/>
  <c r="BT182" i="3" s="1"/>
  <c r="BU182" i="3" s="1"/>
  <c r="BV182" i="3" s="1"/>
  <c r="BW182" i="3" s="1"/>
  <c r="BX182" i="3" s="1"/>
  <c r="BY182" i="3" s="1"/>
  <c r="BZ182" i="3" s="1"/>
  <c r="CA182" i="3" s="1"/>
  <c r="CB182" i="3" s="1"/>
  <c r="CC182" i="3" s="1"/>
  <c r="CD182" i="3" s="1"/>
  <c r="CE182" i="3" s="1"/>
  <c r="CF182" i="3" s="1"/>
  <c r="CG182" i="3" s="1"/>
  <c r="CH182" i="3" s="1"/>
  <c r="CI182" i="3" s="1"/>
  <c r="CJ182" i="3" s="1"/>
  <c r="CK182" i="3" s="1"/>
  <c r="CL182" i="3" s="1"/>
  <c r="CM182" i="3" s="1"/>
  <c r="CN182" i="3" s="1"/>
  <c r="CO182" i="3" s="1"/>
  <c r="CP182" i="3" s="1"/>
  <c r="CQ182" i="3" s="1"/>
  <c r="CR182" i="3" s="1"/>
  <c r="CS182" i="3" s="1"/>
  <c r="CT182" i="3" s="1"/>
  <c r="CU182" i="3" s="1"/>
  <c r="CV182" i="3" s="1"/>
  <c r="CW182" i="3" s="1"/>
  <c r="CX182" i="3" s="1"/>
  <c r="CY182" i="3" s="1"/>
  <c r="CZ182" i="3" s="1"/>
  <c r="DA182" i="3" s="1"/>
  <c r="DB182" i="3" s="1"/>
  <c r="DC182" i="3" s="1"/>
  <c r="DD182" i="3" s="1"/>
  <c r="DE182" i="3" s="1"/>
  <c r="DF182" i="3" s="1"/>
  <c r="DG182" i="3" s="1"/>
  <c r="DH182" i="3" s="1"/>
  <c r="DI182" i="3" s="1"/>
  <c r="DJ182" i="3" s="1"/>
  <c r="DK182" i="3" s="1"/>
  <c r="DL182" i="3" s="1"/>
  <c r="DM182" i="3" s="1"/>
  <c r="DN182" i="3" s="1"/>
  <c r="DO182" i="3" s="1"/>
  <c r="DP182" i="3" s="1"/>
  <c r="DQ182" i="3" s="1"/>
  <c r="DR182" i="3" s="1"/>
  <c r="DS182" i="3" s="1"/>
  <c r="DT182" i="3" s="1"/>
  <c r="DU182" i="3" s="1"/>
  <c r="DV182" i="3" s="1"/>
  <c r="DW182" i="3" s="1"/>
  <c r="DX182" i="3" s="1"/>
  <c r="DY182" i="3" s="1"/>
  <c r="DZ182" i="3" s="1"/>
  <c r="EA182" i="3" s="1"/>
  <c r="EB182" i="3" s="1"/>
  <c r="EC182" i="3" s="1"/>
  <c r="ED182" i="3" s="1"/>
  <c r="EE182" i="3" s="1"/>
  <c r="EF182" i="3" s="1"/>
  <c r="EG182" i="3" s="1"/>
  <c r="EH182" i="3" s="1"/>
  <c r="EI182" i="3" s="1"/>
  <c r="EJ182" i="3" s="1"/>
  <c r="EK182" i="3" s="1"/>
  <c r="EL182" i="3" s="1"/>
  <c r="EM182" i="3" s="1"/>
  <c r="EN182" i="3" s="1"/>
  <c r="EO182" i="3" s="1"/>
  <c r="EP182" i="3" s="1"/>
  <c r="EQ182" i="3" s="1"/>
  <c r="ER182" i="3" s="1"/>
  <c r="ES182" i="3" s="1"/>
  <c r="ET182" i="3" s="1"/>
  <c r="EU182" i="3" s="1"/>
  <c r="EV182" i="3" s="1"/>
  <c r="EW182" i="3" s="1"/>
  <c r="EX182" i="3" s="1"/>
  <c r="EY182" i="3" s="1"/>
  <c r="EZ182" i="3" s="1"/>
  <c r="FA182" i="3" s="1"/>
  <c r="FB182" i="3" s="1"/>
  <c r="FC182" i="3" s="1"/>
  <c r="FD182" i="3" s="1"/>
  <c r="FE182" i="3" s="1"/>
  <c r="FF182" i="3" s="1"/>
  <c r="FG182" i="3" s="1"/>
  <c r="FH182" i="3" s="1"/>
  <c r="FI182" i="3" s="1"/>
  <c r="FJ182" i="3" s="1"/>
  <c r="FK182" i="3" s="1"/>
  <c r="FL182" i="3" s="1"/>
  <c r="FM182" i="3" s="1"/>
  <c r="FN182" i="3" s="1"/>
  <c r="FO182" i="3" s="1"/>
  <c r="FP182" i="3" s="1"/>
  <c r="FQ182" i="3" s="1"/>
  <c r="FR182" i="3" s="1"/>
  <c r="FS182" i="3" s="1"/>
  <c r="FT182" i="3" s="1"/>
  <c r="FU182" i="3" s="1"/>
  <c r="FV182" i="3" s="1"/>
  <c r="FW182" i="3" s="1"/>
  <c r="FX182" i="3" s="1"/>
  <c r="FY182" i="3" s="1"/>
  <c r="FZ182" i="3" s="1"/>
  <c r="GA182" i="3" s="1"/>
  <c r="GB182" i="3" s="1"/>
  <c r="GC182" i="3" s="1"/>
  <c r="GD182" i="3" s="1"/>
  <c r="GE182" i="3" s="1"/>
  <c r="GF182" i="3" s="1"/>
  <c r="GG182" i="3" s="1"/>
  <c r="GH182" i="3" s="1"/>
  <c r="GI182" i="3" s="1"/>
  <c r="GJ182" i="3" s="1"/>
  <c r="GK182" i="3" s="1"/>
  <c r="GL182" i="3" s="1"/>
  <c r="GM182" i="3" s="1"/>
  <c r="GN182" i="3" s="1"/>
  <c r="GO182" i="3" s="1"/>
  <c r="GP182" i="3" s="1"/>
  <c r="GQ182" i="3" s="1"/>
  <c r="GR182" i="3" s="1"/>
  <c r="GS182" i="3" s="1"/>
  <c r="GT182" i="3" s="1"/>
  <c r="GU182" i="3" s="1"/>
  <c r="GV182" i="3" s="1"/>
  <c r="GW182" i="3" s="1"/>
  <c r="GX182" i="3" s="1"/>
  <c r="GY182" i="3" s="1"/>
  <c r="F177" i="3"/>
  <c r="G177" i="3" s="1"/>
  <c r="H177" i="3" s="1"/>
  <c r="I177" i="3" s="1"/>
  <c r="J177" i="3" s="1"/>
  <c r="K177" i="3" s="1"/>
  <c r="L177" i="3" s="1"/>
  <c r="M177" i="3" s="1"/>
  <c r="N177" i="3" s="1"/>
  <c r="O177" i="3" s="1"/>
  <c r="P177" i="3" s="1"/>
  <c r="Q177" i="3" s="1"/>
  <c r="R177" i="3" s="1"/>
  <c r="S177" i="3" s="1"/>
  <c r="T177" i="3" s="1"/>
  <c r="U177" i="3" s="1"/>
  <c r="V177" i="3" s="1"/>
  <c r="W177" i="3" s="1"/>
  <c r="X177" i="3" s="1"/>
  <c r="Y177" i="3" s="1"/>
  <c r="Z177" i="3" s="1"/>
  <c r="AA177" i="3" s="1"/>
  <c r="AB177" i="3" s="1"/>
  <c r="AC177" i="3" s="1"/>
  <c r="AD177" i="3" s="1"/>
  <c r="AE177" i="3" s="1"/>
  <c r="AF177" i="3" s="1"/>
  <c r="AG177" i="3" s="1"/>
  <c r="AH177" i="3" s="1"/>
  <c r="AI177" i="3" s="1"/>
  <c r="AJ177" i="3" s="1"/>
  <c r="AK177" i="3" s="1"/>
  <c r="AL177" i="3" s="1"/>
  <c r="AM177" i="3" s="1"/>
  <c r="AN177" i="3" s="1"/>
  <c r="AO177" i="3" s="1"/>
  <c r="AP177" i="3" s="1"/>
  <c r="AQ177" i="3" s="1"/>
  <c r="AR177" i="3" s="1"/>
  <c r="AS177" i="3" s="1"/>
  <c r="AT177" i="3" s="1"/>
  <c r="AU177" i="3" s="1"/>
  <c r="AV177" i="3" s="1"/>
  <c r="AW177" i="3" s="1"/>
  <c r="AX177" i="3" s="1"/>
  <c r="AY177" i="3" s="1"/>
  <c r="AZ177" i="3" s="1"/>
  <c r="BA177" i="3" s="1"/>
  <c r="BB177" i="3" s="1"/>
  <c r="BC177" i="3" s="1"/>
  <c r="BD177" i="3" s="1"/>
  <c r="BE177" i="3" s="1"/>
  <c r="BF177" i="3" s="1"/>
  <c r="BG177" i="3" s="1"/>
  <c r="BH177" i="3" s="1"/>
  <c r="BI177" i="3" s="1"/>
  <c r="BJ177" i="3" s="1"/>
  <c r="BK177" i="3" s="1"/>
  <c r="BL177" i="3" s="1"/>
  <c r="BM177" i="3" s="1"/>
  <c r="BN177" i="3" s="1"/>
  <c r="BO177" i="3" s="1"/>
  <c r="BP177" i="3" s="1"/>
  <c r="BQ177" i="3" s="1"/>
  <c r="BR177" i="3" s="1"/>
  <c r="BS177" i="3" s="1"/>
  <c r="BT177" i="3" s="1"/>
  <c r="BU177" i="3" s="1"/>
  <c r="BV177" i="3" s="1"/>
  <c r="BW177" i="3" s="1"/>
  <c r="BX177" i="3" s="1"/>
  <c r="BY177" i="3" s="1"/>
  <c r="BZ177" i="3" s="1"/>
  <c r="CA177" i="3" s="1"/>
  <c r="CB177" i="3" s="1"/>
  <c r="CC177" i="3" s="1"/>
  <c r="CD177" i="3" s="1"/>
  <c r="CE177" i="3" s="1"/>
  <c r="CF177" i="3" s="1"/>
  <c r="CG177" i="3" s="1"/>
  <c r="CH177" i="3" s="1"/>
  <c r="CI177" i="3" s="1"/>
  <c r="CJ177" i="3" s="1"/>
  <c r="CK177" i="3" s="1"/>
  <c r="CL177" i="3" s="1"/>
  <c r="CM177" i="3" s="1"/>
  <c r="CN177" i="3" s="1"/>
  <c r="CO177" i="3" s="1"/>
  <c r="CP177" i="3" s="1"/>
  <c r="CQ177" i="3" s="1"/>
  <c r="CR177" i="3" s="1"/>
  <c r="CS177" i="3" s="1"/>
  <c r="CT177" i="3" s="1"/>
  <c r="CU177" i="3" s="1"/>
  <c r="CV177" i="3" s="1"/>
  <c r="CW177" i="3" s="1"/>
  <c r="CX177" i="3" s="1"/>
  <c r="CY177" i="3" s="1"/>
  <c r="CZ177" i="3" s="1"/>
  <c r="DA177" i="3" s="1"/>
  <c r="DB177" i="3" s="1"/>
  <c r="DC177" i="3" s="1"/>
  <c r="DD177" i="3" s="1"/>
  <c r="DE177" i="3" s="1"/>
  <c r="DF177" i="3" s="1"/>
  <c r="DG177" i="3" s="1"/>
  <c r="DH177" i="3" s="1"/>
  <c r="DI177" i="3" s="1"/>
  <c r="DJ177" i="3" s="1"/>
  <c r="DK177" i="3" s="1"/>
  <c r="DL177" i="3" s="1"/>
  <c r="DM177" i="3" s="1"/>
  <c r="DN177" i="3" s="1"/>
  <c r="DO177" i="3" s="1"/>
  <c r="DP177" i="3" s="1"/>
  <c r="DQ177" i="3" s="1"/>
  <c r="DR177" i="3" s="1"/>
  <c r="DS177" i="3" s="1"/>
  <c r="DT177" i="3" s="1"/>
  <c r="DU177" i="3" s="1"/>
  <c r="DV177" i="3" s="1"/>
  <c r="DW177" i="3" s="1"/>
  <c r="DX177" i="3" s="1"/>
  <c r="DY177" i="3" s="1"/>
  <c r="DZ177" i="3" s="1"/>
  <c r="EA177" i="3" s="1"/>
  <c r="EB177" i="3" s="1"/>
  <c r="EC177" i="3" s="1"/>
  <c r="ED177" i="3" s="1"/>
  <c r="EE177" i="3" s="1"/>
  <c r="EF177" i="3" s="1"/>
  <c r="EG177" i="3" s="1"/>
  <c r="EH177" i="3" s="1"/>
  <c r="EI177" i="3" s="1"/>
  <c r="EJ177" i="3" s="1"/>
  <c r="EK177" i="3" s="1"/>
  <c r="EL177" i="3" s="1"/>
  <c r="EM177" i="3" s="1"/>
  <c r="EN177" i="3" s="1"/>
  <c r="EO177" i="3" s="1"/>
  <c r="EP177" i="3" s="1"/>
  <c r="EQ177" i="3" s="1"/>
  <c r="ER177" i="3" s="1"/>
  <c r="ES177" i="3" s="1"/>
  <c r="ET177" i="3" s="1"/>
  <c r="EU177" i="3" s="1"/>
  <c r="EV177" i="3" s="1"/>
  <c r="EW177" i="3" s="1"/>
  <c r="EX177" i="3" s="1"/>
  <c r="EY177" i="3" s="1"/>
  <c r="EZ177" i="3" s="1"/>
  <c r="FA177" i="3" s="1"/>
  <c r="FB177" i="3" s="1"/>
  <c r="FC177" i="3" s="1"/>
  <c r="FD177" i="3" s="1"/>
  <c r="FE177" i="3" s="1"/>
  <c r="FF177" i="3" s="1"/>
  <c r="FG177" i="3" s="1"/>
  <c r="FH177" i="3" s="1"/>
  <c r="FI177" i="3" s="1"/>
  <c r="FJ177" i="3" s="1"/>
  <c r="FK177" i="3" s="1"/>
  <c r="FL177" i="3" s="1"/>
  <c r="FM177" i="3" s="1"/>
  <c r="FN177" i="3" s="1"/>
  <c r="FO177" i="3" s="1"/>
  <c r="FP177" i="3" s="1"/>
  <c r="FQ177" i="3" s="1"/>
  <c r="FR177" i="3" s="1"/>
  <c r="FS177" i="3" s="1"/>
  <c r="FT177" i="3" s="1"/>
  <c r="FU177" i="3" s="1"/>
  <c r="FV177" i="3" s="1"/>
  <c r="FW177" i="3" s="1"/>
  <c r="FX177" i="3" s="1"/>
  <c r="FY177" i="3" s="1"/>
  <c r="FZ177" i="3" s="1"/>
  <c r="GA177" i="3" s="1"/>
  <c r="GB177" i="3" s="1"/>
  <c r="GC177" i="3" s="1"/>
  <c r="GD177" i="3" s="1"/>
  <c r="GE177" i="3" s="1"/>
  <c r="GF177" i="3" s="1"/>
  <c r="GG177" i="3" s="1"/>
  <c r="GH177" i="3" s="1"/>
  <c r="GI177" i="3" s="1"/>
  <c r="GJ177" i="3" s="1"/>
  <c r="GK177" i="3" s="1"/>
  <c r="GL177" i="3" s="1"/>
  <c r="GM177" i="3" s="1"/>
  <c r="GN177" i="3" s="1"/>
  <c r="GO177" i="3" s="1"/>
  <c r="GP177" i="3" s="1"/>
  <c r="GQ177" i="3" s="1"/>
  <c r="GR177" i="3" s="1"/>
  <c r="GS177" i="3" s="1"/>
  <c r="GT177" i="3" s="1"/>
  <c r="GU177" i="3" s="1"/>
  <c r="GV177" i="3" s="1"/>
  <c r="GW177" i="3" s="1"/>
  <c r="GX177" i="3" s="1"/>
  <c r="GY177" i="3" s="1"/>
  <c r="F190" i="3"/>
  <c r="G190" i="3" s="1"/>
  <c r="H190" i="3" s="1"/>
  <c r="I190" i="3" s="1"/>
  <c r="J190" i="3" s="1"/>
  <c r="K190" i="3" s="1"/>
  <c r="L190" i="3" s="1"/>
  <c r="M190" i="3" s="1"/>
  <c r="N190" i="3" s="1"/>
  <c r="O190" i="3" s="1"/>
  <c r="P190" i="3" s="1"/>
  <c r="Q190" i="3" s="1"/>
  <c r="R190" i="3" s="1"/>
  <c r="S190" i="3" s="1"/>
  <c r="T190" i="3" s="1"/>
  <c r="U190" i="3" s="1"/>
  <c r="V190" i="3" s="1"/>
  <c r="W190" i="3" s="1"/>
  <c r="X190" i="3" s="1"/>
  <c r="Y190" i="3" s="1"/>
  <c r="Z190" i="3" s="1"/>
  <c r="AA190" i="3" s="1"/>
  <c r="AB190" i="3" s="1"/>
  <c r="AC190" i="3" s="1"/>
  <c r="AD190" i="3" s="1"/>
  <c r="AE190" i="3" s="1"/>
  <c r="AF190" i="3" s="1"/>
  <c r="AG190" i="3" s="1"/>
  <c r="AH190" i="3" s="1"/>
  <c r="AI190" i="3" s="1"/>
  <c r="AJ190" i="3" s="1"/>
  <c r="AK190" i="3" s="1"/>
  <c r="AL190" i="3" s="1"/>
  <c r="AM190" i="3" s="1"/>
  <c r="AN190" i="3" s="1"/>
  <c r="AO190" i="3" s="1"/>
  <c r="AP190" i="3" s="1"/>
  <c r="AQ190" i="3" s="1"/>
  <c r="AR190" i="3" s="1"/>
  <c r="AS190" i="3" s="1"/>
  <c r="AT190" i="3" s="1"/>
  <c r="AU190" i="3" s="1"/>
  <c r="AV190" i="3" s="1"/>
  <c r="AW190" i="3" s="1"/>
  <c r="AX190" i="3" s="1"/>
  <c r="AY190" i="3" s="1"/>
  <c r="AZ190" i="3" s="1"/>
  <c r="BA190" i="3" s="1"/>
  <c r="BB190" i="3" s="1"/>
  <c r="BC190" i="3" s="1"/>
  <c r="BD190" i="3" s="1"/>
  <c r="BE190" i="3" s="1"/>
  <c r="BF190" i="3" s="1"/>
  <c r="BG190" i="3" s="1"/>
  <c r="BH190" i="3" s="1"/>
  <c r="BI190" i="3" s="1"/>
  <c r="BJ190" i="3" s="1"/>
  <c r="BK190" i="3" s="1"/>
  <c r="BL190" i="3" s="1"/>
  <c r="BM190" i="3" s="1"/>
  <c r="BN190" i="3" s="1"/>
  <c r="BO190" i="3" s="1"/>
  <c r="BP190" i="3" s="1"/>
  <c r="BQ190" i="3" s="1"/>
  <c r="BR190" i="3" s="1"/>
  <c r="BS190" i="3" s="1"/>
  <c r="BT190" i="3" s="1"/>
  <c r="BU190" i="3" s="1"/>
  <c r="BV190" i="3" s="1"/>
  <c r="BW190" i="3" s="1"/>
  <c r="BX190" i="3" s="1"/>
  <c r="BY190" i="3" s="1"/>
  <c r="BZ190" i="3" s="1"/>
  <c r="CA190" i="3" s="1"/>
  <c r="CB190" i="3" s="1"/>
  <c r="CC190" i="3" s="1"/>
  <c r="CD190" i="3" s="1"/>
  <c r="CE190" i="3" s="1"/>
  <c r="CF190" i="3" s="1"/>
  <c r="CG190" i="3" s="1"/>
  <c r="CH190" i="3" s="1"/>
  <c r="CI190" i="3" s="1"/>
  <c r="CJ190" i="3" s="1"/>
  <c r="CK190" i="3" s="1"/>
  <c r="CL190" i="3" s="1"/>
  <c r="CM190" i="3" s="1"/>
  <c r="CN190" i="3" s="1"/>
  <c r="CO190" i="3" s="1"/>
  <c r="CP190" i="3" s="1"/>
  <c r="CQ190" i="3" s="1"/>
  <c r="CR190" i="3" s="1"/>
  <c r="CS190" i="3" s="1"/>
  <c r="CT190" i="3" s="1"/>
  <c r="CU190" i="3" s="1"/>
  <c r="CV190" i="3" s="1"/>
  <c r="CW190" i="3" s="1"/>
  <c r="CX190" i="3" s="1"/>
  <c r="CY190" i="3" s="1"/>
  <c r="CZ190" i="3" s="1"/>
  <c r="DA190" i="3" s="1"/>
  <c r="DB190" i="3" s="1"/>
  <c r="DC190" i="3" s="1"/>
  <c r="DD190" i="3" s="1"/>
  <c r="DE190" i="3" s="1"/>
  <c r="DF190" i="3" s="1"/>
  <c r="DG190" i="3" s="1"/>
  <c r="DH190" i="3" s="1"/>
  <c r="DI190" i="3" s="1"/>
  <c r="DJ190" i="3" s="1"/>
  <c r="DK190" i="3" s="1"/>
  <c r="DL190" i="3" s="1"/>
  <c r="DM190" i="3" s="1"/>
  <c r="DN190" i="3" s="1"/>
  <c r="DO190" i="3" s="1"/>
  <c r="DP190" i="3" s="1"/>
  <c r="DQ190" i="3" s="1"/>
  <c r="DR190" i="3" s="1"/>
  <c r="DS190" i="3" s="1"/>
  <c r="DT190" i="3" s="1"/>
  <c r="DU190" i="3" s="1"/>
  <c r="DV190" i="3" s="1"/>
  <c r="DW190" i="3" s="1"/>
  <c r="DX190" i="3" s="1"/>
  <c r="DY190" i="3" s="1"/>
  <c r="DZ190" i="3" s="1"/>
  <c r="EA190" i="3" s="1"/>
  <c r="EB190" i="3" s="1"/>
  <c r="EC190" i="3" s="1"/>
  <c r="ED190" i="3" s="1"/>
  <c r="EE190" i="3" s="1"/>
  <c r="EF190" i="3" s="1"/>
  <c r="EG190" i="3" s="1"/>
  <c r="EH190" i="3" s="1"/>
  <c r="EI190" i="3" s="1"/>
  <c r="EJ190" i="3" s="1"/>
  <c r="EK190" i="3" s="1"/>
  <c r="EL190" i="3" s="1"/>
  <c r="EM190" i="3" s="1"/>
  <c r="EN190" i="3" s="1"/>
  <c r="EO190" i="3" s="1"/>
  <c r="EP190" i="3" s="1"/>
  <c r="EQ190" i="3" s="1"/>
  <c r="ER190" i="3" s="1"/>
  <c r="ES190" i="3" s="1"/>
  <c r="ET190" i="3" s="1"/>
  <c r="EU190" i="3" s="1"/>
  <c r="EV190" i="3" s="1"/>
  <c r="EW190" i="3" s="1"/>
  <c r="EX190" i="3" s="1"/>
  <c r="EY190" i="3" s="1"/>
  <c r="EZ190" i="3" s="1"/>
  <c r="FA190" i="3" s="1"/>
  <c r="FB190" i="3" s="1"/>
  <c r="FC190" i="3" s="1"/>
  <c r="FD190" i="3" s="1"/>
  <c r="FE190" i="3" s="1"/>
  <c r="FF190" i="3" s="1"/>
  <c r="FG190" i="3" s="1"/>
  <c r="FH190" i="3" s="1"/>
  <c r="FI190" i="3" s="1"/>
  <c r="FJ190" i="3" s="1"/>
  <c r="FK190" i="3" s="1"/>
  <c r="FL190" i="3" s="1"/>
  <c r="FM190" i="3" s="1"/>
  <c r="FN190" i="3" s="1"/>
  <c r="FO190" i="3" s="1"/>
  <c r="FP190" i="3" s="1"/>
  <c r="FQ190" i="3" s="1"/>
  <c r="FR190" i="3" s="1"/>
  <c r="FS190" i="3" s="1"/>
  <c r="FT190" i="3" s="1"/>
  <c r="FU190" i="3" s="1"/>
  <c r="FV190" i="3" s="1"/>
  <c r="FW190" i="3" s="1"/>
  <c r="FX190" i="3" s="1"/>
  <c r="FY190" i="3" s="1"/>
  <c r="FZ190" i="3" s="1"/>
  <c r="GA190" i="3" s="1"/>
  <c r="GB190" i="3" s="1"/>
  <c r="GC190" i="3" s="1"/>
  <c r="GD190" i="3" s="1"/>
  <c r="GE190" i="3" s="1"/>
  <c r="GF190" i="3" s="1"/>
  <c r="GG190" i="3" s="1"/>
  <c r="GH190" i="3" s="1"/>
  <c r="GI190" i="3" s="1"/>
  <c r="GJ190" i="3" s="1"/>
  <c r="GK190" i="3" s="1"/>
  <c r="GL190" i="3" s="1"/>
  <c r="GM190" i="3" s="1"/>
  <c r="GN190" i="3" s="1"/>
  <c r="GO190" i="3" s="1"/>
  <c r="GP190" i="3" s="1"/>
  <c r="GQ190" i="3" s="1"/>
  <c r="GR190" i="3" s="1"/>
  <c r="GS190" i="3" s="1"/>
  <c r="GT190" i="3" s="1"/>
  <c r="GU190" i="3" s="1"/>
  <c r="GV190" i="3" s="1"/>
  <c r="GW190" i="3" s="1"/>
  <c r="GX190" i="3" s="1"/>
  <c r="GY190" i="3" s="1"/>
  <c r="F187" i="3"/>
  <c r="G187" i="3" s="1"/>
  <c r="H187" i="3" s="1"/>
  <c r="I187" i="3" s="1"/>
  <c r="J187" i="3" s="1"/>
  <c r="K187" i="3" s="1"/>
  <c r="L187" i="3" s="1"/>
  <c r="M187" i="3" s="1"/>
  <c r="N187" i="3" s="1"/>
  <c r="O187" i="3" s="1"/>
  <c r="P187" i="3" s="1"/>
  <c r="Q187" i="3" s="1"/>
  <c r="R187" i="3" s="1"/>
  <c r="S187" i="3" s="1"/>
  <c r="T187" i="3" s="1"/>
  <c r="U187" i="3" s="1"/>
  <c r="V187" i="3" s="1"/>
  <c r="W187" i="3" s="1"/>
  <c r="X187" i="3" s="1"/>
  <c r="Y187" i="3" s="1"/>
  <c r="Z187" i="3" s="1"/>
  <c r="AA187" i="3" s="1"/>
  <c r="AB187" i="3" s="1"/>
  <c r="AC187" i="3" s="1"/>
  <c r="AD187" i="3" s="1"/>
  <c r="AE187" i="3" s="1"/>
  <c r="AF187" i="3" s="1"/>
  <c r="AG187" i="3" s="1"/>
  <c r="AH187" i="3" s="1"/>
  <c r="AI187" i="3" s="1"/>
  <c r="AJ187" i="3" s="1"/>
  <c r="AK187" i="3" s="1"/>
  <c r="AL187" i="3" s="1"/>
  <c r="AM187" i="3" s="1"/>
  <c r="AN187" i="3" s="1"/>
  <c r="AO187" i="3" s="1"/>
  <c r="AP187" i="3" s="1"/>
  <c r="AQ187" i="3" s="1"/>
  <c r="AR187" i="3" s="1"/>
  <c r="AS187" i="3" s="1"/>
  <c r="AT187" i="3" s="1"/>
  <c r="AU187" i="3" s="1"/>
  <c r="AV187" i="3" s="1"/>
  <c r="AW187" i="3" s="1"/>
  <c r="AX187" i="3" s="1"/>
  <c r="AY187" i="3" s="1"/>
  <c r="AZ187" i="3" s="1"/>
  <c r="BA187" i="3" s="1"/>
  <c r="BB187" i="3" s="1"/>
  <c r="BC187" i="3" s="1"/>
  <c r="BD187" i="3" s="1"/>
  <c r="BE187" i="3" s="1"/>
  <c r="BF187" i="3" s="1"/>
  <c r="BG187" i="3" s="1"/>
  <c r="BH187" i="3" s="1"/>
  <c r="BI187" i="3" s="1"/>
  <c r="BJ187" i="3" s="1"/>
  <c r="BK187" i="3" s="1"/>
  <c r="BL187" i="3" s="1"/>
  <c r="BM187" i="3" s="1"/>
  <c r="BN187" i="3" s="1"/>
  <c r="BO187" i="3" s="1"/>
  <c r="BP187" i="3" s="1"/>
  <c r="BQ187" i="3" s="1"/>
  <c r="BR187" i="3" s="1"/>
  <c r="BS187" i="3" s="1"/>
  <c r="BT187" i="3" s="1"/>
  <c r="BU187" i="3" s="1"/>
  <c r="BV187" i="3" s="1"/>
  <c r="BW187" i="3" s="1"/>
  <c r="BX187" i="3" s="1"/>
  <c r="BY187" i="3" s="1"/>
  <c r="BZ187" i="3" s="1"/>
  <c r="CA187" i="3" s="1"/>
  <c r="CB187" i="3" s="1"/>
  <c r="CC187" i="3" s="1"/>
  <c r="CD187" i="3" s="1"/>
  <c r="CE187" i="3" s="1"/>
  <c r="CF187" i="3" s="1"/>
  <c r="CG187" i="3" s="1"/>
  <c r="CH187" i="3" s="1"/>
  <c r="CI187" i="3" s="1"/>
  <c r="CJ187" i="3" s="1"/>
  <c r="CK187" i="3" s="1"/>
  <c r="CL187" i="3" s="1"/>
  <c r="CM187" i="3" s="1"/>
  <c r="CN187" i="3" s="1"/>
  <c r="CO187" i="3" s="1"/>
  <c r="CP187" i="3" s="1"/>
  <c r="CQ187" i="3" s="1"/>
  <c r="CR187" i="3" s="1"/>
  <c r="CS187" i="3" s="1"/>
  <c r="CT187" i="3" s="1"/>
  <c r="CU187" i="3" s="1"/>
  <c r="CV187" i="3" s="1"/>
  <c r="CW187" i="3" s="1"/>
  <c r="CX187" i="3" s="1"/>
  <c r="CY187" i="3" s="1"/>
  <c r="CZ187" i="3" s="1"/>
  <c r="DA187" i="3" s="1"/>
  <c r="DB187" i="3" s="1"/>
  <c r="DC187" i="3" s="1"/>
  <c r="DD187" i="3" s="1"/>
  <c r="DE187" i="3" s="1"/>
  <c r="DF187" i="3" s="1"/>
  <c r="DG187" i="3" s="1"/>
  <c r="DH187" i="3" s="1"/>
  <c r="DI187" i="3" s="1"/>
  <c r="DJ187" i="3" s="1"/>
  <c r="DK187" i="3" s="1"/>
  <c r="DL187" i="3" s="1"/>
  <c r="DM187" i="3" s="1"/>
  <c r="DN187" i="3" s="1"/>
  <c r="DO187" i="3" s="1"/>
  <c r="DP187" i="3" s="1"/>
  <c r="DQ187" i="3" s="1"/>
  <c r="DR187" i="3" s="1"/>
  <c r="DS187" i="3" s="1"/>
  <c r="DT187" i="3" s="1"/>
  <c r="DU187" i="3" s="1"/>
  <c r="DV187" i="3" s="1"/>
  <c r="DW187" i="3" s="1"/>
  <c r="DX187" i="3" s="1"/>
  <c r="DY187" i="3" s="1"/>
  <c r="DZ187" i="3" s="1"/>
  <c r="EA187" i="3" s="1"/>
  <c r="EB187" i="3" s="1"/>
  <c r="EC187" i="3" s="1"/>
  <c r="ED187" i="3" s="1"/>
  <c r="EE187" i="3" s="1"/>
  <c r="EF187" i="3" s="1"/>
  <c r="EG187" i="3" s="1"/>
  <c r="EH187" i="3" s="1"/>
  <c r="EI187" i="3" s="1"/>
  <c r="EJ187" i="3" s="1"/>
  <c r="EK187" i="3" s="1"/>
  <c r="EL187" i="3" s="1"/>
  <c r="EM187" i="3" s="1"/>
  <c r="EN187" i="3" s="1"/>
  <c r="EO187" i="3" s="1"/>
  <c r="EP187" i="3" s="1"/>
  <c r="EQ187" i="3" s="1"/>
  <c r="ER187" i="3" s="1"/>
  <c r="ES187" i="3" s="1"/>
  <c r="ET187" i="3" s="1"/>
  <c r="EU187" i="3" s="1"/>
  <c r="EV187" i="3" s="1"/>
  <c r="EW187" i="3" s="1"/>
  <c r="EX187" i="3" s="1"/>
  <c r="EY187" i="3" s="1"/>
  <c r="EZ187" i="3" s="1"/>
  <c r="FA187" i="3" s="1"/>
  <c r="FB187" i="3" s="1"/>
  <c r="FC187" i="3" s="1"/>
  <c r="FD187" i="3" s="1"/>
  <c r="FE187" i="3" s="1"/>
  <c r="FF187" i="3" s="1"/>
  <c r="FG187" i="3" s="1"/>
  <c r="FH187" i="3" s="1"/>
  <c r="FI187" i="3" s="1"/>
  <c r="FJ187" i="3" s="1"/>
  <c r="FK187" i="3" s="1"/>
  <c r="FL187" i="3" s="1"/>
  <c r="FM187" i="3" s="1"/>
  <c r="FN187" i="3" s="1"/>
  <c r="FO187" i="3" s="1"/>
  <c r="FP187" i="3" s="1"/>
  <c r="FQ187" i="3" s="1"/>
  <c r="FR187" i="3" s="1"/>
  <c r="FS187" i="3" s="1"/>
  <c r="FT187" i="3" s="1"/>
  <c r="FU187" i="3" s="1"/>
  <c r="FV187" i="3" s="1"/>
  <c r="FW187" i="3" s="1"/>
  <c r="FX187" i="3" s="1"/>
  <c r="FY187" i="3" s="1"/>
  <c r="FZ187" i="3" s="1"/>
  <c r="GA187" i="3" s="1"/>
  <c r="GB187" i="3" s="1"/>
  <c r="GC187" i="3" s="1"/>
  <c r="GD187" i="3" s="1"/>
  <c r="GE187" i="3" s="1"/>
  <c r="GF187" i="3" s="1"/>
  <c r="GG187" i="3" s="1"/>
  <c r="GH187" i="3" s="1"/>
  <c r="GI187" i="3" s="1"/>
  <c r="GJ187" i="3" s="1"/>
  <c r="GK187" i="3" s="1"/>
  <c r="GL187" i="3" s="1"/>
  <c r="GM187" i="3" s="1"/>
  <c r="GN187" i="3" s="1"/>
  <c r="GO187" i="3" s="1"/>
  <c r="GP187" i="3" s="1"/>
  <c r="GQ187" i="3" s="1"/>
  <c r="GR187" i="3" s="1"/>
  <c r="GS187" i="3" s="1"/>
  <c r="GT187" i="3" s="1"/>
  <c r="GU187" i="3" s="1"/>
  <c r="GV187" i="3" s="1"/>
  <c r="GW187" i="3" s="1"/>
  <c r="GX187" i="3" s="1"/>
  <c r="GY187" i="3" s="1"/>
  <c r="F191" i="3"/>
  <c r="G191" i="3" s="1"/>
  <c r="H191" i="3" s="1"/>
  <c r="I191" i="3" s="1"/>
  <c r="J191" i="3" s="1"/>
  <c r="K191" i="3" s="1"/>
  <c r="L191" i="3" s="1"/>
  <c r="M191" i="3" s="1"/>
  <c r="N191" i="3" s="1"/>
  <c r="O191" i="3" s="1"/>
  <c r="P191" i="3" s="1"/>
  <c r="Q191" i="3" s="1"/>
  <c r="R191" i="3" s="1"/>
  <c r="S191" i="3" s="1"/>
  <c r="T191" i="3" s="1"/>
  <c r="U191" i="3" s="1"/>
  <c r="V191" i="3" s="1"/>
  <c r="W191" i="3" s="1"/>
  <c r="X191" i="3" s="1"/>
  <c r="Y191" i="3" s="1"/>
  <c r="Z191" i="3" s="1"/>
  <c r="AA191" i="3" s="1"/>
  <c r="AB191" i="3" s="1"/>
  <c r="AC191" i="3" s="1"/>
  <c r="AD191" i="3" s="1"/>
  <c r="AE191" i="3" s="1"/>
  <c r="AF191" i="3" s="1"/>
  <c r="AG191" i="3" s="1"/>
  <c r="AH191" i="3" s="1"/>
  <c r="AI191" i="3" s="1"/>
  <c r="AJ191" i="3" s="1"/>
  <c r="AK191" i="3" s="1"/>
  <c r="AL191" i="3" s="1"/>
  <c r="AM191" i="3" s="1"/>
  <c r="AN191" i="3" s="1"/>
  <c r="AO191" i="3" s="1"/>
  <c r="AP191" i="3" s="1"/>
  <c r="AQ191" i="3" s="1"/>
  <c r="AR191" i="3" s="1"/>
  <c r="AS191" i="3" s="1"/>
  <c r="AT191" i="3" s="1"/>
  <c r="AU191" i="3" s="1"/>
  <c r="AV191" i="3" s="1"/>
  <c r="AW191" i="3" s="1"/>
  <c r="AX191" i="3" s="1"/>
  <c r="AY191" i="3" s="1"/>
  <c r="AZ191" i="3" s="1"/>
  <c r="BA191" i="3" s="1"/>
  <c r="BB191" i="3" s="1"/>
  <c r="BC191" i="3" s="1"/>
  <c r="BD191" i="3" s="1"/>
  <c r="BE191" i="3" s="1"/>
  <c r="BF191" i="3" s="1"/>
  <c r="BG191" i="3" s="1"/>
  <c r="BH191" i="3" s="1"/>
  <c r="BI191" i="3" s="1"/>
  <c r="BJ191" i="3" s="1"/>
  <c r="BK191" i="3" s="1"/>
  <c r="BL191" i="3" s="1"/>
  <c r="BM191" i="3" s="1"/>
  <c r="BN191" i="3" s="1"/>
  <c r="BO191" i="3" s="1"/>
  <c r="BP191" i="3" s="1"/>
  <c r="BQ191" i="3" s="1"/>
  <c r="BR191" i="3" s="1"/>
  <c r="BS191" i="3" s="1"/>
  <c r="BT191" i="3" s="1"/>
  <c r="BU191" i="3" s="1"/>
  <c r="BV191" i="3" s="1"/>
  <c r="BW191" i="3" s="1"/>
  <c r="BX191" i="3" s="1"/>
  <c r="BY191" i="3" s="1"/>
  <c r="BZ191" i="3" s="1"/>
  <c r="CA191" i="3" s="1"/>
  <c r="CB191" i="3" s="1"/>
  <c r="CC191" i="3" s="1"/>
  <c r="CD191" i="3" s="1"/>
  <c r="CE191" i="3" s="1"/>
  <c r="CF191" i="3" s="1"/>
  <c r="CG191" i="3" s="1"/>
  <c r="CH191" i="3" s="1"/>
  <c r="CI191" i="3" s="1"/>
  <c r="CJ191" i="3" s="1"/>
  <c r="CK191" i="3" s="1"/>
  <c r="CL191" i="3" s="1"/>
  <c r="CM191" i="3" s="1"/>
  <c r="CN191" i="3" s="1"/>
  <c r="CO191" i="3" s="1"/>
  <c r="CP191" i="3" s="1"/>
  <c r="CQ191" i="3" s="1"/>
  <c r="CR191" i="3" s="1"/>
  <c r="CS191" i="3" s="1"/>
  <c r="CT191" i="3" s="1"/>
  <c r="CU191" i="3" s="1"/>
  <c r="CV191" i="3" s="1"/>
  <c r="CW191" i="3" s="1"/>
  <c r="CX191" i="3" s="1"/>
  <c r="CY191" i="3" s="1"/>
  <c r="CZ191" i="3" s="1"/>
  <c r="DA191" i="3" s="1"/>
  <c r="DB191" i="3" s="1"/>
  <c r="DC191" i="3" s="1"/>
  <c r="DD191" i="3" s="1"/>
  <c r="DE191" i="3" s="1"/>
  <c r="DF191" i="3" s="1"/>
  <c r="DG191" i="3" s="1"/>
  <c r="DH191" i="3" s="1"/>
  <c r="DI191" i="3" s="1"/>
  <c r="DJ191" i="3" s="1"/>
  <c r="DK191" i="3" s="1"/>
  <c r="DL191" i="3" s="1"/>
  <c r="DM191" i="3" s="1"/>
  <c r="DN191" i="3" s="1"/>
  <c r="DO191" i="3" s="1"/>
  <c r="DP191" i="3" s="1"/>
  <c r="DQ191" i="3" s="1"/>
  <c r="DR191" i="3" s="1"/>
  <c r="DS191" i="3" s="1"/>
  <c r="DT191" i="3" s="1"/>
  <c r="DU191" i="3" s="1"/>
  <c r="DV191" i="3" s="1"/>
  <c r="DW191" i="3" s="1"/>
  <c r="DX191" i="3" s="1"/>
  <c r="DY191" i="3" s="1"/>
  <c r="DZ191" i="3" s="1"/>
  <c r="EA191" i="3" s="1"/>
  <c r="EB191" i="3" s="1"/>
  <c r="EC191" i="3" s="1"/>
  <c r="ED191" i="3" s="1"/>
  <c r="EE191" i="3" s="1"/>
  <c r="EF191" i="3" s="1"/>
  <c r="EG191" i="3" s="1"/>
  <c r="EH191" i="3" s="1"/>
  <c r="EI191" i="3" s="1"/>
  <c r="EJ191" i="3" s="1"/>
  <c r="EK191" i="3" s="1"/>
  <c r="EL191" i="3" s="1"/>
  <c r="EM191" i="3" s="1"/>
  <c r="EN191" i="3" s="1"/>
  <c r="EO191" i="3" s="1"/>
  <c r="EP191" i="3" s="1"/>
  <c r="EQ191" i="3" s="1"/>
  <c r="ER191" i="3" s="1"/>
  <c r="ES191" i="3" s="1"/>
  <c r="ET191" i="3" s="1"/>
  <c r="EU191" i="3" s="1"/>
  <c r="EV191" i="3" s="1"/>
  <c r="EW191" i="3" s="1"/>
  <c r="EX191" i="3" s="1"/>
  <c r="EY191" i="3" s="1"/>
  <c r="EZ191" i="3" s="1"/>
  <c r="FA191" i="3" s="1"/>
  <c r="FB191" i="3" s="1"/>
  <c r="FC191" i="3" s="1"/>
  <c r="FD191" i="3" s="1"/>
  <c r="FE191" i="3" s="1"/>
  <c r="FF191" i="3" s="1"/>
  <c r="FG191" i="3" s="1"/>
  <c r="FH191" i="3" s="1"/>
  <c r="FI191" i="3" s="1"/>
  <c r="FJ191" i="3" s="1"/>
  <c r="FK191" i="3" s="1"/>
  <c r="FL191" i="3" s="1"/>
  <c r="FM191" i="3" s="1"/>
  <c r="FN191" i="3" s="1"/>
  <c r="FO191" i="3" s="1"/>
  <c r="FP191" i="3" s="1"/>
  <c r="FQ191" i="3" s="1"/>
  <c r="FR191" i="3" s="1"/>
  <c r="FS191" i="3" s="1"/>
  <c r="FT191" i="3" s="1"/>
  <c r="FU191" i="3" s="1"/>
  <c r="FV191" i="3" s="1"/>
  <c r="FW191" i="3" s="1"/>
  <c r="FX191" i="3" s="1"/>
  <c r="FY191" i="3" s="1"/>
  <c r="FZ191" i="3" s="1"/>
  <c r="GA191" i="3" s="1"/>
  <c r="GB191" i="3" s="1"/>
  <c r="GC191" i="3" s="1"/>
  <c r="GD191" i="3" s="1"/>
  <c r="GE191" i="3" s="1"/>
  <c r="GF191" i="3" s="1"/>
  <c r="GG191" i="3" s="1"/>
  <c r="GH191" i="3" s="1"/>
  <c r="GI191" i="3" s="1"/>
  <c r="GJ191" i="3" s="1"/>
  <c r="GK191" i="3" s="1"/>
  <c r="GL191" i="3" s="1"/>
  <c r="GM191" i="3" s="1"/>
  <c r="GN191" i="3" s="1"/>
  <c r="GO191" i="3" s="1"/>
  <c r="GP191" i="3" s="1"/>
  <c r="GQ191" i="3" s="1"/>
  <c r="GR191" i="3" s="1"/>
  <c r="GS191" i="3" s="1"/>
  <c r="GT191" i="3" s="1"/>
  <c r="GU191" i="3" s="1"/>
  <c r="GV191" i="3" s="1"/>
  <c r="GW191" i="3" s="1"/>
  <c r="GX191" i="3" s="1"/>
  <c r="GY191" i="3" s="1"/>
  <c r="F142" i="3"/>
  <c r="G142" i="3" s="1"/>
  <c r="H142" i="3" s="1"/>
  <c r="I142" i="3" s="1"/>
  <c r="J142" i="3" s="1"/>
  <c r="K142" i="3" s="1"/>
  <c r="L142" i="3" s="1"/>
  <c r="M142" i="3" s="1"/>
  <c r="N142" i="3" s="1"/>
  <c r="O142" i="3" s="1"/>
  <c r="P142" i="3" s="1"/>
  <c r="Q142" i="3" s="1"/>
  <c r="R142" i="3" s="1"/>
  <c r="S142" i="3" s="1"/>
  <c r="T142" i="3" s="1"/>
  <c r="U142" i="3" s="1"/>
  <c r="V142" i="3" s="1"/>
  <c r="W142" i="3" s="1"/>
  <c r="X142" i="3" s="1"/>
  <c r="Y142" i="3" s="1"/>
  <c r="Z142" i="3" s="1"/>
  <c r="AA142" i="3" s="1"/>
  <c r="AB142" i="3" s="1"/>
  <c r="AC142" i="3" s="1"/>
  <c r="AD142" i="3" s="1"/>
  <c r="AE142" i="3" s="1"/>
  <c r="AF142" i="3" s="1"/>
  <c r="AG142" i="3" s="1"/>
  <c r="AH142" i="3" s="1"/>
  <c r="AI142" i="3" s="1"/>
  <c r="AJ142" i="3" s="1"/>
  <c r="AK142" i="3" s="1"/>
  <c r="AL142" i="3" s="1"/>
  <c r="AM142" i="3" s="1"/>
  <c r="AN142" i="3" s="1"/>
  <c r="AO142" i="3" s="1"/>
  <c r="AP142" i="3" s="1"/>
  <c r="AQ142" i="3" s="1"/>
  <c r="AR142" i="3" s="1"/>
  <c r="AS142" i="3" s="1"/>
  <c r="AT142" i="3" s="1"/>
  <c r="AU142" i="3" s="1"/>
  <c r="AV142" i="3" s="1"/>
  <c r="AW142" i="3" s="1"/>
  <c r="AX142" i="3" s="1"/>
  <c r="AY142" i="3" s="1"/>
  <c r="AZ142" i="3" s="1"/>
  <c r="BA142" i="3" s="1"/>
  <c r="BB142" i="3" s="1"/>
  <c r="BC142" i="3" s="1"/>
  <c r="BD142" i="3" s="1"/>
  <c r="BE142" i="3" s="1"/>
  <c r="BF142" i="3" s="1"/>
  <c r="BG142" i="3" s="1"/>
  <c r="BH142" i="3" s="1"/>
  <c r="BI142" i="3" s="1"/>
  <c r="BJ142" i="3" s="1"/>
  <c r="BK142" i="3" s="1"/>
  <c r="BL142" i="3" s="1"/>
  <c r="BM142" i="3" s="1"/>
  <c r="BN142" i="3" s="1"/>
  <c r="BO142" i="3" s="1"/>
  <c r="BP142" i="3" s="1"/>
  <c r="BQ142" i="3" s="1"/>
  <c r="BR142" i="3" s="1"/>
  <c r="BS142" i="3" s="1"/>
  <c r="BT142" i="3" s="1"/>
  <c r="BU142" i="3" s="1"/>
  <c r="BV142" i="3" s="1"/>
  <c r="BW142" i="3" s="1"/>
  <c r="BX142" i="3" s="1"/>
  <c r="BY142" i="3" s="1"/>
  <c r="BZ142" i="3" s="1"/>
  <c r="CA142" i="3" s="1"/>
  <c r="CB142" i="3" s="1"/>
  <c r="CC142" i="3" s="1"/>
  <c r="CD142" i="3" s="1"/>
  <c r="CE142" i="3" s="1"/>
  <c r="CF142" i="3" s="1"/>
  <c r="CG142" i="3" s="1"/>
  <c r="CH142" i="3" s="1"/>
  <c r="CI142" i="3" s="1"/>
  <c r="CJ142" i="3" s="1"/>
  <c r="CK142" i="3" s="1"/>
  <c r="CL142" i="3" s="1"/>
  <c r="CM142" i="3" s="1"/>
  <c r="CN142" i="3" s="1"/>
  <c r="CO142" i="3" s="1"/>
  <c r="CP142" i="3" s="1"/>
  <c r="CQ142" i="3" s="1"/>
  <c r="CR142" i="3" s="1"/>
  <c r="CS142" i="3" s="1"/>
  <c r="CT142" i="3" s="1"/>
  <c r="CU142" i="3" s="1"/>
  <c r="CV142" i="3" s="1"/>
  <c r="CW142" i="3" s="1"/>
  <c r="CX142" i="3" s="1"/>
  <c r="CY142" i="3" s="1"/>
  <c r="CZ142" i="3" s="1"/>
  <c r="DA142" i="3" s="1"/>
  <c r="DB142" i="3" s="1"/>
  <c r="DC142" i="3" s="1"/>
  <c r="DD142" i="3" s="1"/>
  <c r="DE142" i="3" s="1"/>
  <c r="DF142" i="3" s="1"/>
  <c r="DG142" i="3" s="1"/>
  <c r="DH142" i="3" s="1"/>
  <c r="DI142" i="3" s="1"/>
  <c r="DJ142" i="3" s="1"/>
  <c r="DK142" i="3" s="1"/>
  <c r="DL142" i="3" s="1"/>
  <c r="DM142" i="3" s="1"/>
  <c r="DN142" i="3" s="1"/>
  <c r="DO142" i="3" s="1"/>
  <c r="DP142" i="3" s="1"/>
  <c r="DQ142" i="3" s="1"/>
  <c r="DR142" i="3" s="1"/>
  <c r="DS142" i="3" s="1"/>
  <c r="DT142" i="3" s="1"/>
  <c r="DU142" i="3" s="1"/>
  <c r="DV142" i="3" s="1"/>
  <c r="DW142" i="3" s="1"/>
  <c r="DX142" i="3" s="1"/>
  <c r="DY142" i="3" s="1"/>
  <c r="DZ142" i="3" s="1"/>
  <c r="EA142" i="3" s="1"/>
  <c r="EB142" i="3" s="1"/>
  <c r="EC142" i="3" s="1"/>
  <c r="ED142" i="3" s="1"/>
  <c r="EE142" i="3" s="1"/>
  <c r="EF142" i="3" s="1"/>
  <c r="EG142" i="3" s="1"/>
  <c r="EH142" i="3" s="1"/>
  <c r="EI142" i="3" s="1"/>
  <c r="EJ142" i="3" s="1"/>
  <c r="EK142" i="3" s="1"/>
  <c r="EL142" i="3" s="1"/>
  <c r="EM142" i="3" s="1"/>
  <c r="EN142" i="3" s="1"/>
  <c r="EO142" i="3" s="1"/>
  <c r="EP142" i="3" s="1"/>
  <c r="EQ142" i="3" s="1"/>
  <c r="ER142" i="3" s="1"/>
  <c r="ES142" i="3" s="1"/>
  <c r="ET142" i="3" s="1"/>
  <c r="EU142" i="3" s="1"/>
  <c r="EV142" i="3" s="1"/>
  <c r="EW142" i="3" s="1"/>
  <c r="EX142" i="3" s="1"/>
  <c r="EY142" i="3" s="1"/>
  <c r="EZ142" i="3" s="1"/>
  <c r="FA142" i="3" s="1"/>
  <c r="FB142" i="3" s="1"/>
  <c r="FC142" i="3" s="1"/>
  <c r="FD142" i="3" s="1"/>
  <c r="FE142" i="3" s="1"/>
  <c r="FF142" i="3" s="1"/>
  <c r="FG142" i="3" s="1"/>
  <c r="FH142" i="3" s="1"/>
  <c r="FI142" i="3" s="1"/>
  <c r="FJ142" i="3" s="1"/>
  <c r="FK142" i="3" s="1"/>
  <c r="FL142" i="3" s="1"/>
  <c r="FM142" i="3" s="1"/>
  <c r="FN142" i="3" s="1"/>
  <c r="FO142" i="3" s="1"/>
  <c r="FP142" i="3" s="1"/>
  <c r="FQ142" i="3" s="1"/>
  <c r="FR142" i="3" s="1"/>
  <c r="FS142" i="3" s="1"/>
  <c r="FT142" i="3" s="1"/>
  <c r="FU142" i="3" s="1"/>
  <c r="FV142" i="3" s="1"/>
  <c r="FW142" i="3" s="1"/>
  <c r="FX142" i="3" s="1"/>
  <c r="FY142" i="3" s="1"/>
  <c r="FZ142" i="3" s="1"/>
  <c r="GA142" i="3" s="1"/>
  <c r="GB142" i="3" s="1"/>
  <c r="GC142" i="3" s="1"/>
  <c r="GD142" i="3" s="1"/>
  <c r="GE142" i="3" s="1"/>
  <c r="GF142" i="3" s="1"/>
  <c r="GG142" i="3" s="1"/>
  <c r="GH142" i="3" s="1"/>
  <c r="GI142" i="3" s="1"/>
  <c r="GJ142" i="3" s="1"/>
  <c r="GK142" i="3" s="1"/>
  <c r="GL142" i="3" s="1"/>
  <c r="GM142" i="3" s="1"/>
  <c r="GN142" i="3" s="1"/>
  <c r="GO142" i="3" s="1"/>
  <c r="GP142" i="3" s="1"/>
  <c r="GQ142" i="3" s="1"/>
  <c r="GR142" i="3" s="1"/>
  <c r="GS142" i="3" s="1"/>
  <c r="GT142" i="3" s="1"/>
  <c r="GU142" i="3" s="1"/>
  <c r="GV142" i="3" s="1"/>
  <c r="GW142" i="3" s="1"/>
  <c r="GX142" i="3" s="1"/>
  <c r="GY142" i="3" s="1"/>
  <c r="F175" i="3"/>
  <c r="G175" i="3" s="1"/>
  <c r="H175" i="3" s="1"/>
  <c r="I175" i="3" s="1"/>
  <c r="J175" i="3" s="1"/>
  <c r="K175" i="3" s="1"/>
  <c r="L175" i="3" s="1"/>
  <c r="M175" i="3" s="1"/>
  <c r="N175" i="3" s="1"/>
  <c r="O175" i="3" s="1"/>
  <c r="P175" i="3" s="1"/>
  <c r="Q175" i="3" s="1"/>
  <c r="R175" i="3" s="1"/>
  <c r="S175" i="3" s="1"/>
  <c r="T175" i="3" s="1"/>
  <c r="U175" i="3" s="1"/>
  <c r="V175" i="3" s="1"/>
  <c r="W175" i="3" s="1"/>
  <c r="X175" i="3" s="1"/>
  <c r="Y175" i="3" s="1"/>
  <c r="Z175" i="3" s="1"/>
  <c r="AA175" i="3" s="1"/>
  <c r="AB175" i="3" s="1"/>
  <c r="AC175" i="3" s="1"/>
  <c r="AD175" i="3" s="1"/>
  <c r="AE175" i="3" s="1"/>
  <c r="AF175" i="3" s="1"/>
  <c r="AG175" i="3" s="1"/>
  <c r="AH175" i="3" s="1"/>
  <c r="AI175" i="3" s="1"/>
  <c r="AJ175" i="3" s="1"/>
  <c r="AK175" i="3" s="1"/>
  <c r="AL175" i="3" s="1"/>
  <c r="AM175" i="3" s="1"/>
  <c r="AN175" i="3" s="1"/>
  <c r="AO175" i="3" s="1"/>
  <c r="AP175" i="3" s="1"/>
  <c r="AQ175" i="3" s="1"/>
  <c r="AR175" i="3" s="1"/>
  <c r="AS175" i="3" s="1"/>
  <c r="AT175" i="3" s="1"/>
  <c r="AU175" i="3" s="1"/>
  <c r="AV175" i="3" s="1"/>
  <c r="AW175" i="3" s="1"/>
  <c r="AX175" i="3" s="1"/>
  <c r="AY175" i="3" s="1"/>
  <c r="AZ175" i="3" s="1"/>
  <c r="BA175" i="3" s="1"/>
  <c r="BB175" i="3" s="1"/>
  <c r="BC175" i="3" s="1"/>
  <c r="BD175" i="3" s="1"/>
  <c r="BE175" i="3" s="1"/>
  <c r="BF175" i="3" s="1"/>
  <c r="BG175" i="3" s="1"/>
  <c r="BH175" i="3" s="1"/>
  <c r="BI175" i="3" s="1"/>
  <c r="BJ175" i="3" s="1"/>
  <c r="BK175" i="3" s="1"/>
  <c r="BL175" i="3" s="1"/>
  <c r="BM175" i="3" s="1"/>
  <c r="BN175" i="3" s="1"/>
  <c r="BO175" i="3" s="1"/>
  <c r="BP175" i="3" s="1"/>
  <c r="BQ175" i="3" s="1"/>
  <c r="BR175" i="3" s="1"/>
  <c r="BS175" i="3" s="1"/>
  <c r="BT175" i="3" s="1"/>
  <c r="BU175" i="3" s="1"/>
  <c r="BV175" i="3" s="1"/>
  <c r="BW175" i="3" s="1"/>
  <c r="BX175" i="3" s="1"/>
  <c r="BY175" i="3" s="1"/>
  <c r="BZ175" i="3" s="1"/>
  <c r="CA175" i="3" s="1"/>
  <c r="CB175" i="3" s="1"/>
  <c r="CC175" i="3" s="1"/>
  <c r="CD175" i="3" s="1"/>
  <c r="CE175" i="3" s="1"/>
  <c r="CF175" i="3" s="1"/>
  <c r="CG175" i="3" s="1"/>
  <c r="CH175" i="3" s="1"/>
  <c r="CI175" i="3" s="1"/>
  <c r="CJ175" i="3" s="1"/>
  <c r="CK175" i="3" s="1"/>
  <c r="CL175" i="3" s="1"/>
  <c r="CM175" i="3" s="1"/>
  <c r="CN175" i="3" s="1"/>
  <c r="CO175" i="3" s="1"/>
  <c r="CP175" i="3" s="1"/>
  <c r="CQ175" i="3" s="1"/>
  <c r="F196" i="3"/>
  <c r="G196" i="3" s="1"/>
  <c r="H196" i="3" s="1"/>
  <c r="I196" i="3" s="1"/>
  <c r="J196" i="3" s="1"/>
  <c r="K196" i="3" s="1"/>
  <c r="L196" i="3" s="1"/>
  <c r="M196" i="3" s="1"/>
  <c r="N196" i="3" s="1"/>
  <c r="O196" i="3" s="1"/>
  <c r="P196" i="3" s="1"/>
  <c r="Q196" i="3" s="1"/>
  <c r="R196" i="3" s="1"/>
  <c r="S196" i="3" s="1"/>
  <c r="T196" i="3" s="1"/>
  <c r="U196" i="3" s="1"/>
  <c r="V196" i="3" s="1"/>
  <c r="W196" i="3" s="1"/>
  <c r="X196" i="3" s="1"/>
  <c r="Y196" i="3" s="1"/>
  <c r="Z196" i="3" s="1"/>
  <c r="AA196" i="3" s="1"/>
  <c r="AB196" i="3" s="1"/>
  <c r="AC196" i="3" s="1"/>
  <c r="AD196" i="3" s="1"/>
  <c r="AE196" i="3" s="1"/>
  <c r="AF196" i="3" s="1"/>
  <c r="AG196" i="3" s="1"/>
  <c r="AH196" i="3" s="1"/>
  <c r="AI196" i="3" s="1"/>
  <c r="AJ196" i="3" s="1"/>
  <c r="AK196" i="3" s="1"/>
  <c r="AL196" i="3" s="1"/>
  <c r="AM196" i="3" s="1"/>
  <c r="AN196" i="3" s="1"/>
  <c r="AO196" i="3" s="1"/>
  <c r="AP196" i="3" s="1"/>
  <c r="AQ196" i="3" s="1"/>
  <c r="AR196" i="3" s="1"/>
  <c r="AS196" i="3" s="1"/>
  <c r="AT196" i="3" s="1"/>
  <c r="AU196" i="3" s="1"/>
  <c r="AV196" i="3" s="1"/>
  <c r="AW196" i="3" s="1"/>
  <c r="AX196" i="3" s="1"/>
  <c r="AY196" i="3" s="1"/>
  <c r="AZ196" i="3" s="1"/>
  <c r="BA196" i="3" s="1"/>
  <c r="BB196" i="3" s="1"/>
  <c r="BC196" i="3" s="1"/>
  <c r="BD196" i="3" s="1"/>
  <c r="BE196" i="3" s="1"/>
  <c r="BF196" i="3" s="1"/>
  <c r="BG196" i="3" s="1"/>
  <c r="BH196" i="3" s="1"/>
  <c r="BI196" i="3" s="1"/>
  <c r="BJ196" i="3" s="1"/>
  <c r="BK196" i="3" s="1"/>
  <c r="BL196" i="3" s="1"/>
  <c r="BM196" i="3" s="1"/>
  <c r="BN196" i="3" s="1"/>
  <c r="BO196" i="3" s="1"/>
  <c r="BP196" i="3" s="1"/>
  <c r="BQ196" i="3" s="1"/>
  <c r="BR196" i="3" s="1"/>
  <c r="BS196" i="3" s="1"/>
  <c r="BT196" i="3" s="1"/>
  <c r="BU196" i="3" s="1"/>
  <c r="BV196" i="3" s="1"/>
  <c r="BW196" i="3" s="1"/>
  <c r="BX196" i="3" s="1"/>
  <c r="BY196" i="3" s="1"/>
  <c r="BZ196" i="3" s="1"/>
  <c r="CA196" i="3" s="1"/>
  <c r="CB196" i="3" s="1"/>
  <c r="CC196" i="3" s="1"/>
  <c r="CD196" i="3" s="1"/>
  <c r="CE196" i="3" s="1"/>
  <c r="CF196" i="3" s="1"/>
  <c r="CG196" i="3" s="1"/>
  <c r="CH196" i="3" s="1"/>
  <c r="CI196" i="3" s="1"/>
  <c r="CJ196" i="3" s="1"/>
  <c r="CK196" i="3" s="1"/>
  <c r="CL196" i="3" s="1"/>
  <c r="CM196" i="3" s="1"/>
  <c r="CN196" i="3" s="1"/>
  <c r="CO196" i="3" s="1"/>
  <c r="CP196" i="3" s="1"/>
  <c r="CQ196" i="3" s="1"/>
  <c r="CR196" i="3" s="1"/>
  <c r="CS196" i="3" s="1"/>
  <c r="CT196" i="3" s="1"/>
  <c r="CU196" i="3" s="1"/>
  <c r="CV196" i="3" s="1"/>
  <c r="CW196" i="3" s="1"/>
  <c r="CX196" i="3" s="1"/>
  <c r="CY196" i="3" s="1"/>
  <c r="CZ196" i="3" s="1"/>
  <c r="DA196" i="3" s="1"/>
  <c r="DB196" i="3" s="1"/>
  <c r="DC196" i="3" s="1"/>
  <c r="DD196" i="3" s="1"/>
  <c r="DE196" i="3" s="1"/>
  <c r="DF196" i="3" s="1"/>
  <c r="DG196" i="3" s="1"/>
  <c r="DH196" i="3" s="1"/>
  <c r="DI196" i="3" s="1"/>
  <c r="DJ196" i="3" s="1"/>
  <c r="DK196" i="3" s="1"/>
  <c r="DL196" i="3" s="1"/>
  <c r="DM196" i="3" s="1"/>
  <c r="DN196" i="3" s="1"/>
  <c r="DO196" i="3" s="1"/>
  <c r="DP196" i="3" s="1"/>
  <c r="DQ196" i="3" s="1"/>
  <c r="DR196" i="3" s="1"/>
  <c r="DS196" i="3" s="1"/>
  <c r="DT196" i="3" s="1"/>
  <c r="DU196" i="3" s="1"/>
  <c r="DV196" i="3" s="1"/>
  <c r="DW196" i="3" s="1"/>
  <c r="DX196" i="3" s="1"/>
  <c r="DY196" i="3" s="1"/>
  <c r="DZ196" i="3" s="1"/>
  <c r="EA196" i="3" s="1"/>
  <c r="EB196" i="3" s="1"/>
  <c r="EC196" i="3" s="1"/>
  <c r="ED196" i="3" s="1"/>
  <c r="EE196" i="3" s="1"/>
  <c r="EF196" i="3" s="1"/>
  <c r="EG196" i="3" s="1"/>
  <c r="EH196" i="3" s="1"/>
  <c r="EI196" i="3" s="1"/>
  <c r="EJ196" i="3" s="1"/>
  <c r="EK196" i="3" s="1"/>
  <c r="EL196" i="3" s="1"/>
  <c r="EM196" i="3" s="1"/>
  <c r="EN196" i="3" s="1"/>
  <c r="EO196" i="3" s="1"/>
  <c r="EP196" i="3" s="1"/>
  <c r="EQ196" i="3" s="1"/>
  <c r="ER196" i="3" s="1"/>
  <c r="ES196" i="3" s="1"/>
  <c r="ET196" i="3" s="1"/>
  <c r="EU196" i="3" s="1"/>
  <c r="EV196" i="3" s="1"/>
  <c r="EW196" i="3" s="1"/>
  <c r="EX196" i="3" s="1"/>
  <c r="EY196" i="3" s="1"/>
  <c r="EZ196" i="3" s="1"/>
  <c r="FA196" i="3" s="1"/>
  <c r="FB196" i="3" s="1"/>
  <c r="FC196" i="3" s="1"/>
  <c r="FD196" i="3" s="1"/>
  <c r="FE196" i="3" s="1"/>
  <c r="FF196" i="3" s="1"/>
  <c r="FG196" i="3" s="1"/>
  <c r="FH196" i="3" s="1"/>
  <c r="FI196" i="3" s="1"/>
  <c r="FJ196" i="3" s="1"/>
  <c r="FK196" i="3" s="1"/>
  <c r="FL196" i="3" s="1"/>
  <c r="FM196" i="3" s="1"/>
  <c r="FN196" i="3" s="1"/>
  <c r="FO196" i="3" s="1"/>
  <c r="FP196" i="3" s="1"/>
  <c r="FQ196" i="3" s="1"/>
  <c r="FR196" i="3" s="1"/>
  <c r="FS196" i="3" s="1"/>
  <c r="FT196" i="3" s="1"/>
  <c r="FU196" i="3" s="1"/>
  <c r="FV196" i="3" s="1"/>
  <c r="FW196" i="3" s="1"/>
  <c r="FX196" i="3" s="1"/>
  <c r="FY196" i="3" s="1"/>
  <c r="FZ196" i="3" s="1"/>
  <c r="GA196" i="3" s="1"/>
  <c r="GB196" i="3" s="1"/>
  <c r="GC196" i="3" s="1"/>
  <c r="GD196" i="3" s="1"/>
  <c r="GE196" i="3" s="1"/>
  <c r="GF196" i="3" s="1"/>
  <c r="GG196" i="3" s="1"/>
  <c r="GH196" i="3" s="1"/>
  <c r="GI196" i="3" s="1"/>
  <c r="GJ196" i="3" s="1"/>
  <c r="GK196" i="3" s="1"/>
  <c r="GL196" i="3" s="1"/>
  <c r="GM196" i="3" s="1"/>
  <c r="GN196" i="3" s="1"/>
  <c r="GO196" i="3" s="1"/>
  <c r="GP196" i="3" s="1"/>
  <c r="GQ196" i="3" s="1"/>
  <c r="GR196" i="3" s="1"/>
  <c r="GS196" i="3" s="1"/>
  <c r="GT196" i="3" s="1"/>
  <c r="GU196" i="3" s="1"/>
  <c r="GV196" i="3" s="1"/>
  <c r="GW196" i="3" s="1"/>
  <c r="GX196" i="3" s="1"/>
  <c r="GY196" i="3" s="1"/>
  <c r="CR175" i="3" l="1"/>
  <c r="CS175" i="3" s="1"/>
  <c r="CT175" i="3" s="1"/>
  <c r="CU175" i="3" s="1"/>
  <c r="CV175" i="3" s="1"/>
  <c r="CW175" i="3" s="1"/>
  <c r="CX175" i="3" s="1"/>
  <c r="CY175" i="3" s="1"/>
  <c r="CZ175" i="3" s="1"/>
  <c r="DA175" i="3" s="1"/>
  <c r="DB175" i="3" s="1"/>
  <c r="DC175" i="3" s="1"/>
  <c r="DD175" i="3" s="1"/>
  <c r="DE175" i="3" s="1"/>
  <c r="DF175" i="3" s="1"/>
  <c r="DG175" i="3" s="1"/>
  <c r="DH175" i="3" s="1"/>
  <c r="DI175" i="3" s="1"/>
  <c r="DJ175" i="3" s="1"/>
  <c r="DK175" i="3" s="1"/>
  <c r="DL175" i="3" s="1"/>
  <c r="DM175" i="3" s="1"/>
  <c r="DN175" i="3" s="1"/>
  <c r="DO175" i="3" s="1"/>
  <c r="DP175" i="3" s="1"/>
  <c r="DQ175" i="3" s="1"/>
  <c r="DR175" i="3" s="1"/>
  <c r="DS175" i="3" s="1"/>
  <c r="DT175" i="3" s="1"/>
  <c r="DU175" i="3" s="1"/>
  <c r="DV175" i="3" s="1"/>
  <c r="DW175" i="3" s="1"/>
  <c r="DX175" i="3" s="1"/>
  <c r="DY175" i="3" s="1"/>
  <c r="DZ175" i="3" s="1"/>
  <c r="EA175" i="3" s="1"/>
  <c r="EB175" i="3" s="1"/>
  <c r="EC175" i="3" s="1"/>
  <c r="ED175" i="3" s="1"/>
  <c r="EE175" i="3" s="1"/>
  <c r="EF175" i="3" s="1"/>
  <c r="EG175" i="3" s="1"/>
  <c r="EH175" i="3" s="1"/>
  <c r="EI175" i="3" s="1"/>
  <c r="EJ175" i="3" s="1"/>
  <c r="EK175" i="3" s="1"/>
  <c r="EL175" i="3" s="1"/>
  <c r="EM175" i="3" s="1"/>
  <c r="EN175" i="3" s="1"/>
  <c r="EO175" i="3" s="1"/>
  <c r="EP175" i="3" s="1"/>
  <c r="EQ175" i="3" s="1"/>
  <c r="ER175" i="3" s="1"/>
  <c r="ES175" i="3" s="1"/>
  <c r="ET175" i="3" s="1"/>
  <c r="EU175" i="3" s="1"/>
  <c r="EV175" i="3" s="1"/>
  <c r="EW175" i="3" s="1"/>
  <c r="EX175" i="3" s="1"/>
  <c r="EY175" i="3" s="1"/>
  <c r="EZ175" i="3" s="1"/>
  <c r="FA175" i="3" s="1"/>
  <c r="FB175" i="3" s="1"/>
  <c r="FC175" i="3" s="1"/>
  <c r="FD175" i="3" s="1"/>
  <c r="FE175" i="3" s="1"/>
  <c r="FF175" i="3" s="1"/>
  <c r="FG175" i="3" s="1"/>
  <c r="FH175" i="3" s="1"/>
  <c r="FI175" i="3" s="1"/>
  <c r="FJ175" i="3" s="1"/>
  <c r="FK175" i="3" s="1"/>
  <c r="FL175" i="3" s="1"/>
  <c r="FM175" i="3" s="1"/>
  <c r="FN175" i="3" s="1"/>
  <c r="FO175" i="3" s="1"/>
  <c r="FP175" i="3" s="1"/>
  <c r="FQ175" i="3" s="1"/>
  <c r="FR175" i="3" s="1"/>
  <c r="FS175" i="3" s="1"/>
  <c r="FT175" i="3" s="1"/>
  <c r="FU175" i="3" s="1"/>
  <c r="FV175" i="3" s="1"/>
  <c r="FW175" i="3" s="1"/>
  <c r="FX175" i="3" s="1"/>
  <c r="FY175" i="3" s="1"/>
  <c r="FZ175" i="3" s="1"/>
  <c r="GA175" i="3" s="1"/>
  <c r="GB175" i="3" s="1"/>
  <c r="GC175" i="3" s="1"/>
  <c r="GD175" i="3" s="1"/>
  <c r="GE175" i="3" s="1"/>
  <c r="GF175" i="3" s="1"/>
  <c r="GG175" i="3" s="1"/>
  <c r="GH175" i="3" s="1"/>
  <c r="GI175" i="3" s="1"/>
  <c r="GJ175" i="3" s="1"/>
  <c r="GK175" i="3" s="1"/>
  <c r="GL175" i="3" s="1"/>
  <c r="GM175" i="3" s="1"/>
  <c r="GN175" i="3" s="1"/>
  <c r="GO175" i="3" s="1"/>
  <c r="GP175" i="3" s="1"/>
  <c r="GQ175" i="3" s="1"/>
  <c r="GR175" i="3" s="1"/>
  <c r="GS175" i="3" s="1"/>
  <c r="GT175" i="3" s="1"/>
  <c r="GU175" i="3" s="1"/>
  <c r="GV175" i="3" s="1"/>
  <c r="GW175" i="3" s="1"/>
  <c r="GX175" i="3" s="1"/>
  <c r="GY175" i="3" s="1"/>
  <c r="CF145" i="3"/>
  <c r="CG145" i="3" s="1"/>
  <c r="CH145" i="3" s="1"/>
  <c r="CI145" i="3" s="1"/>
  <c r="CJ145" i="3" s="1"/>
  <c r="CK145" i="3" s="1"/>
  <c r="CL145" i="3" s="1"/>
  <c r="CM145" i="3" s="1"/>
  <c r="CN145" i="3" s="1"/>
  <c r="CO145" i="3" s="1"/>
  <c r="CP145" i="3" s="1"/>
  <c r="CQ145" i="3" s="1"/>
  <c r="CR145" i="3" s="1"/>
  <c r="CS145" i="3" s="1"/>
  <c r="CT145" i="3" s="1"/>
  <c r="CU145" i="3" s="1"/>
  <c r="CV145" i="3" s="1"/>
  <c r="CW145" i="3" s="1"/>
  <c r="CX145" i="3" s="1"/>
  <c r="CY145" i="3" s="1"/>
  <c r="CZ145" i="3" s="1"/>
  <c r="DA145" i="3" s="1"/>
  <c r="DB145" i="3" s="1"/>
  <c r="DC145" i="3" s="1"/>
  <c r="DD145" i="3" s="1"/>
  <c r="DE145" i="3" s="1"/>
  <c r="DF145" i="3" s="1"/>
  <c r="DG145" i="3" s="1"/>
  <c r="DH145" i="3" s="1"/>
  <c r="DI145" i="3" s="1"/>
  <c r="DJ145" i="3" s="1"/>
  <c r="DK145" i="3" s="1"/>
  <c r="DL145" i="3" s="1"/>
  <c r="DM145" i="3" s="1"/>
  <c r="DN145" i="3" s="1"/>
  <c r="DO145" i="3" s="1"/>
  <c r="DP145" i="3" s="1"/>
  <c r="DQ145" i="3" s="1"/>
  <c r="DR145" i="3" s="1"/>
  <c r="DS145" i="3" s="1"/>
  <c r="DT145" i="3" s="1"/>
  <c r="DU145" i="3" s="1"/>
  <c r="DV145" i="3" s="1"/>
  <c r="DW145" i="3" s="1"/>
  <c r="DX145" i="3" s="1"/>
  <c r="DY145" i="3" s="1"/>
  <c r="DZ145" i="3" s="1"/>
  <c r="EA145" i="3" s="1"/>
  <c r="EB145" i="3" s="1"/>
  <c r="EC145" i="3" s="1"/>
  <c r="ED145" i="3" s="1"/>
  <c r="EE145" i="3" s="1"/>
  <c r="EF145" i="3" s="1"/>
  <c r="EG145" i="3" s="1"/>
  <c r="EH145" i="3" s="1"/>
  <c r="EI145" i="3" s="1"/>
  <c r="EJ145" i="3" s="1"/>
  <c r="EK145" i="3" s="1"/>
  <c r="EL145" i="3" s="1"/>
  <c r="EM145" i="3" s="1"/>
  <c r="EN145" i="3" s="1"/>
  <c r="EO145" i="3" s="1"/>
  <c r="EP145" i="3" s="1"/>
  <c r="EQ145" i="3" s="1"/>
  <c r="ER145" i="3" s="1"/>
  <c r="ES145" i="3" s="1"/>
  <c r="ET145" i="3" s="1"/>
  <c r="EU145" i="3" s="1"/>
  <c r="EV145" i="3" s="1"/>
  <c r="EW145" i="3" s="1"/>
  <c r="EX145" i="3" s="1"/>
  <c r="EY145" i="3" s="1"/>
  <c r="EZ145" i="3" s="1"/>
  <c r="FA145" i="3" s="1"/>
  <c r="FB145" i="3" s="1"/>
  <c r="FC145" i="3" s="1"/>
  <c r="FD145" i="3" s="1"/>
  <c r="FE145" i="3" s="1"/>
  <c r="FF145" i="3" s="1"/>
  <c r="FG145" i="3" s="1"/>
  <c r="FH145" i="3" s="1"/>
  <c r="FI145" i="3" s="1"/>
  <c r="FJ145" i="3" s="1"/>
  <c r="FK145" i="3" s="1"/>
  <c r="FL145" i="3" s="1"/>
  <c r="FM145" i="3" s="1"/>
  <c r="FN145" i="3" s="1"/>
  <c r="FO145" i="3" s="1"/>
  <c r="FP145" i="3" s="1"/>
  <c r="FQ145" i="3" s="1"/>
  <c r="FR145" i="3" s="1"/>
  <c r="FS145" i="3" s="1"/>
  <c r="FT145" i="3" s="1"/>
  <c r="FU145" i="3" s="1"/>
  <c r="FV145" i="3" s="1"/>
  <c r="FW145" i="3" s="1"/>
  <c r="FX145" i="3" s="1"/>
  <c r="FY145" i="3" s="1"/>
  <c r="FZ145" i="3" s="1"/>
  <c r="GA145" i="3" s="1"/>
  <c r="GB145" i="3" s="1"/>
  <c r="GC145" i="3" s="1"/>
  <c r="GD145" i="3" s="1"/>
  <c r="GE145" i="3" s="1"/>
  <c r="GF145" i="3" s="1"/>
  <c r="GG145" i="3" s="1"/>
  <c r="GH145" i="3" s="1"/>
  <c r="GI145" i="3" s="1"/>
  <c r="GJ145" i="3" s="1"/>
  <c r="GK145" i="3" s="1"/>
  <c r="GL145" i="3" s="1"/>
  <c r="GM145" i="3" s="1"/>
  <c r="GN145" i="3" s="1"/>
  <c r="GO145" i="3" s="1"/>
  <c r="GP145" i="3" s="1"/>
  <c r="GQ145" i="3" s="1"/>
  <c r="GR145" i="3" s="1"/>
  <c r="GS145" i="3" s="1"/>
  <c r="GT145" i="3" s="1"/>
  <c r="GU145" i="3" s="1"/>
  <c r="GV145" i="3" s="1"/>
  <c r="GW145" i="3" s="1"/>
  <c r="GX145" i="3" s="1"/>
  <c r="GY145" i="3" s="1"/>
</calcChain>
</file>

<file path=xl/sharedStrings.xml><?xml version="1.0" encoding="utf-8"?>
<sst xmlns="http://schemas.openxmlformats.org/spreadsheetml/2006/main" count="43942" uniqueCount="3880">
  <si>
    <t>DO#</t>
  </si>
  <si>
    <t>Carrier Reference</t>
  </si>
  <si>
    <t>Origin</t>
  </si>
  <si>
    <t>Origin Address</t>
  </si>
  <si>
    <t>Origin Zip</t>
  </si>
  <si>
    <t>Mode</t>
  </si>
  <si>
    <t>CSR</t>
  </si>
  <si>
    <t>Customer Name</t>
  </si>
  <si>
    <t>Destination Address</t>
  </si>
  <si>
    <t>City</t>
  </si>
  <si>
    <t>State</t>
  </si>
  <si>
    <t>Zip</t>
  </si>
  <si>
    <t>PO#</t>
  </si>
  <si>
    <t>Incoterms</t>
  </si>
  <si>
    <t>Power</t>
  </si>
  <si>
    <t>Product</t>
  </si>
  <si>
    <t>Item Code</t>
  </si>
  <si>
    <t>Tariff</t>
  </si>
  <si>
    <t>PCS</t>
  </si>
  <si>
    <t>PLT</t>
  </si>
  <si>
    <t>Site</t>
  </si>
  <si>
    <t>Delivery Requirements</t>
  </si>
  <si>
    <t>Receiving Hours</t>
  </si>
  <si>
    <t>DO Date</t>
  </si>
  <si>
    <t>C/R Date</t>
  </si>
  <si>
    <t>RDD</t>
  </si>
  <si>
    <t>ETD</t>
  </si>
  <si>
    <t>ATD</t>
  </si>
  <si>
    <t>ETA</t>
  </si>
  <si>
    <t>ATA</t>
  </si>
  <si>
    <t>Unloading Date</t>
  </si>
  <si>
    <t>Status</t>
  </si>
  <si>
    <t>Remark</t>
  </si>
  <si>
    <t>Comments</t>
  </si>
  <si>
    <t>Contact email</t>
  </si>
  <si>
    <t>Cell</t>
  </si>
  <si>
    <t>Carrier</t>
  </si>
  <si>
    <t>BL</t>
  </si>
  <si>
    <t>PL</t>
  </si>
  <si>
    <t>POD</t>
  </si>
  <si>
    <t>FTD Date</t>
  </si>
  <si>
    <t>Contract</t>
  </si>
  <si>
    <t>Billing Month</t>
  </si>
  <si>
    <t>Rate</t>
  </si>
  <si>
    <t>Detention</t>
  </si>
  <si>
    <t>TONU</t>
  </si>
  <si>
    <t>Layover</t>
  </si>
  <si>
    <t>Extra Charges</t>
  </si>
  <si>
    <t>Final Rate</t>
  </si>
  <si>
    <t>YEAR</t>
  </si>
  <si>
    <t>MONTH</t>
  </si>
  <si>
    <t>WEEK #</t>
  </si>
  <si>
    <t>MW</t>
  </si>
  <si>
    <t>FT</t>
  </si>
  <si>
    <t>The ADT Security Corporation dba ADT Security Services</t>
  </si>
  <si>
    <t>CA</t>
  </si>
  <si>
    <t>DDP</t>
  </si>
  <si>
    <t>Q.PEAK DUO BLK G10+</t>
  </si>
  <si>
    <t>CHR</t>
  </si>
  <si>
    <t>Solect Energy Development, LLC</t>
  </si>
  <si>
    <t>380 South Worcester Street, Norton, MA 02766</t>
  </si>
  <si>
    <t>SPO110159</t>
  </si>
  <si>
    <t>CIP</t>
  </si>
  <si>
    <t>Q.PEAK DUO XL-G10.C</t>
  </si>
  <si>
    <t>Delivered</t>
  </si>
  <si>
    <t>N</t>
  </si>
  <si>
    <t>Beacon Solar</t>
  </si>
  <si>
    <t>205 Hedding RD, Bordentown, NJ 08505</t>
  </si>
  <si>
    <t>Amicus Solar Cooperative</t>
  </si>
  <si>
    <t>3001 Sterilite St. SE NE, Navarre, OH 44662</t>
  </si>
  <si>
    <t>SES-2653</t>
  </si>
  <si>
    <t xml:space="preserve">Summit Ridge Energy </t>
  </si>
  <si>
    <t>78 Rice Street Bangor, ME 04401</t>
  </si>
  <si>
    <t>HNW2021-02 Sub PO #1 (Bangor)</t>
  </si>
  <si>
    <t>Q.PEAK DUO XL G10C.3/BFG 475</t>
  </si>
  <si>
    <t>CED Greentech Indiana</t>
  </si>
  <si>
    <t>2207 E 165th St, Hammond, IN 46320</t>
  </si>
  <si>
    <t>1045-MN-906934S</t>
  </si>
  <si>
    <t>Q.PEAK DUO XL G10C.3/BFG 480</t>
  </si>
  <si>
    <t>Brookfield Renewable</t>
  </si>
  <si>
    <t>4220 Boston Street, Baltimore, MD 21224</t>
  </si>
  <si>
    <t>9009-000322</t>
  </si>
  <si>
    <t>Q.PEAK DUO XL G10.c 475</t>
  </si>
  <si>
    <t>2207 E 165th St Hammond, IN 46320</t>
  </si>
  <si>
    <t>1045-CL-906664S PT2</t>
  </si>
  <si>
    <t>Q.PEAK DUO BLK G10+ 360</t>
  </si>
  <si>
    <t>WDC Puerto Rico, Inc./ @Shore Side</t>
  </si>
  <si>
    <t>2562 Cabot Commerce Dr.  Jacksonville, FL 32226</t>
  </si>
  <si>
    <t>Q.PEAK DUO XL G10.d 480</t>
  </si>
  <si>
    <t>Ameresco / JBMDL</t>
  </si>
  <si>
    <t>2536 Saylors Pond Rd, Wrightstown, NJ 08562</t>
  </si>
  <si>
    <t>Q.PEAK DUO XL G10.c 480</t>
  </si>
  <si>
    <t>Military site</t>
  </si>
  <si>
    <t>CED Greentech Miami</t>
  </si>
  <si>
    <t>2562 Cabot Commerce Drive, Suite 200, Jacksonville, Florida, 32226</t>
  </si>
  <si>
    <t>4560-CH907224S</t>
  </si>
  <si>
    <t>Ozop Energy Systems Inc.</t>
  </si>
  <si>
    <t>2870 Whiptail Loop Ste 104, Carlsbad, CA 92010</t>
  </si>
  <si>
    <t>Power Home Solar, LLC</t>
  </si>
  <si>
    <t>1910 Loudon Ave NW Roanoke, VA 24017</t>
  </si>
  <si>
    <t>PO1663</t>
  </si>
  <si>
    <t>Q.PEAK DUO BLK ML G10+</t>
  </si>
  <si>
    <t>CED Greentech Maine</t>
  </si>
  <si>
    <t>33 Spring Hill Road, Saco, ME 04072</t>
  </si>
  <si>
    <t>4422-SB900135S</t>
  </si>
  <si>
    <t>Q.PEAK DUO BLK ML-G10+</t>
  </si>
  <si>
    <t>Momentum Solar</t>
  </si>
  <si>
    <t>45 Fairchild Ave, Plainview, NY 11803</t>
  </si>
  <si>
    <t>MSPO982054</t>
  </si>
  <si>
    <t>CED Greentech Stroudsburg</t>
  </si>
  <si>
    <t>1332 North 9th Steet, Stroudsburg, PA 18360</t>
  </si>
  <si>
    <t>8460-EE-923446S PT3</t>
  </si>
  <si>
    <t>8460-EE-923445S PT4</t>
  </si>
  <si>
    <t>Military site - WH Short Shipped 2 pallets</t>
  </si>
  <si>
    <t>13536 Charlotte Court, Chester, VA 23836</t>
  </si>
  <si>
    <t>PO1660</t>
  </si>
  <si>
    <t>CED Columbus</t>
  </si>
  <si>
    <t>5835 Green Pointe Drive S, STE B, Cgroveport, OH 43125</t>
  </si>
  <si>
    <t>1154-CK-900651S</t>
  </si>
  <si>
    <t>CED Greentech Sarasota</t>
  </si>
  <si>
    <t>2216 51st Ave E Unit 111, Palmetto, FL 34221</t>
  </si>
  <si>
    <t>8018-AD915107S PT2</t>
  </si>
  <si>
    <t>Soligent Distribution, LLC</t>
  </si>
  <si>
    <t>7320 Kingspointe Pkwy, Ste 500 Orlando, FL 32819</t>
  </si>
  <si>
    <t>PO-650722</t>
  </si>
  <si>
    <t>CED Greentech Tempe</t>
  </si>
  <si>
    <t>4535 E. Elwood St Suite #105, Phoenix, AZ 85040</t>
  </si>
  <si>
    <t>8756-KC997064S PT1</t>
  </si>
  <si>
    <t>CED Greentech San Diego</t>
  </si>
  <si>
    <t>9190 Activity Road San Diego, CA 92126</t>
  </si>
  <si>
    <t>7133-JIM983364S</t>
  </si>
  <si>
    <t>4374 Shallow Ford Industrial Pkwy, Marietta, GA 30066</t>
  </si>
  <si>
    <t>PO2023</t>
  </si>
  <si>
    <t>Summit Ridge Energy</t>
  </si>
  <si>
    <t>125 Industrial Way, Portland, ME 04103</t>
  </si>
  <si>
    <t>HNW2021-02 Sub PO #2 (Portland)</t>
  </si>
  <si>
    <t>Q.PEAK DUO XL G10 BFG</t>
  </si>
  <si>
    <t>270 International Drive, Concord, NC 28027</t>
  </si>
  <si>
    <t>PO1655</t>
  </si>
  <si>
    <t>PM&amp;M Electric Inc. dba Titan Solar Power</t>
  </si>
  <si>
    <t>1201 Carrier Dr Charlotte, NC 29216</t>
  </si>
  <si>
    <t>12083 PT1.1 Charlotte</t>
  </si>
  <si>
    <t>525 W Baseline Rd Mesa, AZ 85210</t>
  </si>
  <si>
    <t>12083 PT1 Mesa</t>
  </si>
  <si>
    <t>MSPO982055</t>
  </si>
  <si>
    <t>PO-650727</t>
  </si>
  <si>
    <t>6210 Hoffner Ave, Suite 1, Orlando, FL 32822</t>
  </si>
  <si>
    <t>MSPO982058</t>
  </si>
  <si>
    <t>Y</t>
  </si>
  <si>
    <t>2108 McDonough St Joliet, IL 60436</t>
  </si>
  <si>
    <t>12083 PT1 Illinois</t>
  </si>
  <si>
    <t>900 Lamberton Place, Suite B Albuquerque, NM 87107</t>
  </si>
  <si>
    <t>12083 PT1 Albuquerque</t>
  </si>
  <si>
    <t>REC Solar</t>
  </si>
  <si>
    <t>8975 REMINGTON AVE, CHINO, CA 91710</t>
  </si>
  <si>
    <t>19202 OP</t>
  </si>
  <si>
    <t>Q.PEAK DUO XL G10</t>
  </si>
  <si>
    <t>96 Glen Carren Cir Sparks, NV 89431</t>
  </si>
  <si>
    <t>12083 PT1 Reno</t>
  </si>
  <si>
    <t>Shipped 2 pallets of 49403140 instead</t>
  </si>
  <si>
    <t>4450 E County 12th St, Yuma, AZ 85365</t>
  </si>
  <si>
    <t>12083 PT1 Yuma</t>
  </si>
  <si>
    <t>3325 Shelby St Ontario, CA 91764</t>
  </si>
  <si>
    <t>12083 PT1 Ontario</t>
  </si>
  <si>
    <t>3828 S evens Blvd Tucson, AZ 85714</t>
  </si>
  <si>
    <t>12083 PT1 Tucson</t>
  </si>
  <si>
    <t>393600377 (392174762)</t>
  </si>
  <si>
    <t>CED Greentech Raleigh</t>
  </si>
  <si>
    <t>2930 Yonkers Rd, Raleigh, NC 27604</t>
  </si>
  <si>
    <t>6058-SC904539S PT1</t>
  </si>
  <si>
    <t>13620 49th St. N Suite 101 Clearwater, FL 33762</t>
  </si>
  <si>
    <t>12083 PT1 Tampa</t>
  </si>
  <si>
    <t>Amicus Solar Cooperative Creative Energies</t>
  </si>
  <si>
    <t>455 W 1700 S, Salt Lake City, UT 84115</t>
  </si>
  <si>
    <t>CE-01888</t>
  </si>
  <si>
    <t>In Transit</t>
  </si>
  <si>
    <t>Truck caught on fire- claim process</t>
  </si>
  <si>
    <t>393070806(392175367)</t>
  </si>
  <si>
    <t>5711 Johns Rd, Suite 1305, Tampa, FL 33634</t>
  </si>
  <si>
    <t>MSPO982057</t>
  </si>
  <si>
    <t>5209 E Virginia Beach Blvd, Norfolk, VA 23502</t>
  </si>
  <si>
    <t>12083 PT1 Norfolk</t>
  </si>
  <si>
    <t>Suntuity Solar LLC (New Jersey)</t>
  </si>
  <si>
    <t>2137 Rt 35N, Holmdel, NJ 07733</t>
  </si>
  <si>
    <t>P2133</t>
  </si>
  <si>
    <t>5698 W Crenshaw St,Tampa, FL 33634</t>
  </si>
  <si>
    <t>CED Greentech Fresno</t>
  </si>
  <si>
    <t xml:space="preserve"> 2474 S Orange Ave, Fresno, CA 93725</t>
  </si>
  <si>
    <t>2576-JB909180S PT1</t>
  </si>
  <si>
    <t>Q.PEAK DUO BLK G10+/AC 360</t>
  </si>
  <si>
    <t>WESCO</t>
  </si>
  <si>
    <t>3712 W Gettysburg Fresno, CA 93722</t>
  </si>
  <si>
    <t>6217-417730</t>
  </si>
  <si>
    <t>6217-417739</t>
  </si>
  <si>
    <t>3570 W Post Rd Las Vegas, NV 89118</t>
  </si>
  <si>
    <t>12083 PT1 Vegas</t>
  </si>
  <si>
    <t>1301 N Market Blvd Sacramento, CA 95834</t>
  </si>
  <si>
    <t>6216-812544</t>
  </si>
  <si>
    <t>CED Greentech Tracy</t>
  </si>
  <si>
    <t>3838 Imperial Way 600b, Stockton, CA 95215</t>
  </si>
  <si>
    <t>8797-RA937693S</t>
  </si>
  <si>
    <t>7133-JIM982866S PT1</t>
  </si>
  <si>
    <t>Alternative Energy Store, Inc. (CA)</t>
  </si>
  <si>
    <t xml:space="preserve">2005 North State St. Ste G, Ukiah, CA 95482 </t>
  </si>
  <si>
    <t>PO-97911</t>
  </si>
  <si>
    <t>Alternative Energy Store, Inc. (Receiving Department)</t>
  </si>
  <si>
    <t>330 Codman Hill Road, Boxborough, MA 01719</t>
  </si>
  <si>
    <t>PO-97909</t>
  </si>
  <si>
    <t>CED Greentech Orlando</t>
  </si>
  <si>
    <t>7527 Exchange Dr, Orlando, FL32809</t>
  </si>
  <si>
    <t>5621-CH904222S PT3</t>
  </si>
  <si>
    <t>250 National Place Ste 192 Longwood, FL 32750</t>
  </si>
  <si>
    <t>MSPO981856</t>
  </si>
  <si>
    <t>325 High St, Metuchen, NJ 08840</t>
  </si>
  <si>
    <t>MSPO981857</t>
  </si>
  <si>
    <t>725 N. Royal Ln. Suite 200, Dallas, TX 75261</t>
  </si>
  <si>
    <t>MSPO981861</t>
  </si>
  <si>
    <t>CED Auburn / CED Minneapolis</t>
  </si>
  <si>
    <t>12855 Fairlane, Livonia, MI 48150</t>
  </si>
  <si>
    <t>0224-JV910032S (CED MI)</t>
  </si>
  <si>
    <t>Q.PEAK DUO L G6P.2 425</t>
  </si>
  <si>
    <t>Repackaged Pallet - 2 pieces</t>
  </si>
  <si>
    <t>1040 Vernon St. Huntington, WV 25704</t>
  </si>
  <si>
    <t>SH-00544 PT2</t>
  </si>
  <si>
    <t>Q.PEAK DUO BLK G10+/AC</t>
  </si>
  <si>
    <t>6058-SC904238S PT5</t>
  </si>
  <si>
    <t>Repackaged Pallet - 25 pieces</t>
  </si>
  <si>
    <t>Q.PEAK DUO L-G6C.2 425</t>
  </si>
  <si>
    <t>Repackaged Pallet - 11 pieces</t>
  </si>
  <si>
    <t>730 Middle Tennessee Blvd Suite S-10, Murfreesboro, TN 37129</t>
  </si>
  <si>
    <t>PO2029</t>
  </si>
  <si>
    <t>860 Lakemont Dr, Louisville, TN 37777</t>
  </si>
  <si>
    <t>7731 Anderson RD, Tampa, FL 33643</t>
  </si>
  <si>
    <t>8018-AD916662S PT1</t>
  </si>
  <si>
    <t>6210 Hoffner Ave Suite 1, Orlando, FL 32822</t>
  </si>
  <si>
    <t>MSPO981859</t>
  </si>
  <si>
    <t>7527 Exchange DR Orlando, FL 32809</t>
  </si>
  <si>
    <t>5621-CH903555S PT6</t>
  </si>
  <si>
    <t>CED Greentech Virginia</t>
  </si>
  <si>
    <t>4273 Carolina Ave Richmond, VA 23222</t>
  </si>
  <si>
    <t>6408-ZS-900132S</t>
  </si>
  <si>
    <t>MSPO982056</t>
  </si>
  <si>
    <t>CED Greentech Detroit</t>
  </si>
  <si>
    <t>12855 FAIRLANE, LIVONIA, MI 48150</t>
  </si>
  <si>
    <t>0960-DL-900011S</t>
  </si>
  <si>
    <t>CED Cedar Rapids</t>
  </si>
  <si>
    <t>3336 6th ST SN, Cedar Rapids, IA 52404</t>
  </si>
  <si>
    <t>0987-CB-900081S PT1</t>
  </si>
  <si>
    <t>CED Greentech New Jersey</t>
  </si>
  <si>
    <t>35 Twinbridge Dr. Pennsauken, NJ 08110</t>
  </si>
  <si>
    <t>5887-RD948681S</t>
  </si>
  <si>
    <t>CED Greentech San Jose</t>
  </si>
  <si>
    <t>1939 Hartog Dr San Jose CA 95131</t>
  </si>
  <si>
    <t>7492-PS906997S</t>
  </si>
  <si>
    <t>Q.PEAK DUO BLK G6P+/AC 340</t>
  </si>
  <si>
    <t>CED Greentech Kansas City  / CED ST.Louis</t>
  </si>
  <si>
    <t>1846 N Topping Ave Kansas City, MO 64120</t>
  </si>
  <si>
    <t>3584-PAUL-903301S PT2</t>
  </si>
  <si>
    <t>6058-SC904505S</t>
  </si>
  <si>
    <t>CED Greentech Reno</t>
  </si>
  <si>
    <t>4750 Longley Lane, Suite 208, Reno, NV 89502</t>
  </si>
  <si>
    <t>6254-MD900961S PT2</t>
  </si>
  <si>
    <t xml:space="preserve">CED Greentech Seattle </t>
  </si>
  <si>
    <t>22436 72nd Ave S Kent WA 98032</t>
  </si>
  <si>
    <t>8064-ZH904336S</t>
  </si>
  <si>
    <t>CED Greentech Minneapolis</t>
  </si>
  <si>
    <t>5400 Main Street NE Suite 113 Fridley, MN 55421</t>
  </si>
  <si>
    <t>4664-GS-903105S PT1</t>
  </si>
  <si>
    <t>Krannich Solar East</t>
  </si>
  <si>
    <t>75 Twinbridge Dr Suite H Pennsauken, NJ 08110</t>
  </si>
  <si>
    <t>2021-701729</t>
  </si>
  <si>
    <t xml:space="preserve">CS Energy </t>
  </si>
  <si>
    <t>219 Kipp Road, Greenport, NY 12534</t>
  </si>
  <si>
    <t>2111420 (Greenport)</t>
  </si>
  <si>
    <t>2021-701747 PT2</t>
  </si>
  <si>
    <t>CED Greentech Ventura</t>
  </si>
  <si>
    <t>4483 Mcgrath St Suite 101 Ventura, CA 93003</t>
  </si>
  <si>
    <t>9001-JW907835S</t>
  </si>
  <si>
    <t>1750 MOORE ST, BELLINGHAM, WA 98229</t>
  </si>
  <si>
    <t>8064-ZH904338S</t>
  </si>
  <si>
    <t xml:space="preserve">Rexel USA, Inc. </t>
  </si>
  <si>
    <t>7366 Orangewood Ave Garden Grove, CA 92841-1412</t>
  </si>
  <si>
    <t>P103398619</t>
  </si>
  <si>
    <t>CFM Equipment Distributions</t>
  </si>
  <si>
    <t>1644 Main Ave, Sacramento, CA 95838</t>
  </si>
  <si>
    <t>CED Greentech Las Vegas</t>
  </si>
  <si>
    <t>6845 South Decatur Blvd Ste 140, Las Vegas, NV 89118</t>
  </si>
  <si>
    <t>4090-MD905920S PT2</t>
  </si>
  <si>
    <t>P103398615</t>
  </si>
  <si>
    <t>Shipped 2 pallets of 49203132 instead</t>
  </si>
  <si>
    <t>CED Greentech Anaheim</t>
  </si>
  <si>
    <t>2861 East La Palma Ave Anaheim, CA 92806</t>
  </si>
  <si>
    <t>1521-BL966036S</t>
  </si>
  <si>
    <t>Originally Item# 49203132</t>
  </si>
  <si>
    <t>CED Greentech Ronkonkoma</t>
  </si>
  <si>
    <t>80 13th Ave Ronkonkoma, NY 11779</t>
  </si>
  <si>
    <t>4250-CF902726S</t>
  </si>
  <si>
    <t>Short Shipped - 6 pallets</t>
  </si>
  <si>
    <t>1521-BL966524S</t>
  </si>
  <si>
    <t>2345 NW 31st Ave, Portland, OR 97210</t>
  </si>
  <si>
    <t>6104-958270</t>
  </si>
  <si>
    <t>6110 Trade Center Drive Suite 101B, Austin, TX 78744-1315</t>
  </si>
  <si>
    <t>P103383769</t>
  </si>
  <si>
    <t>CED Greentech Chatsworth</t>
  </si>
  <si>
    <t>9657 Mason Ave Chatsworth, CA 91311</t>
  </si>
  <si>
    <t>1024-WB941416S</t>
  </si>
  <si>
    <t>CED Greentech Chico</t>
  </si>
  <si>
    <t xml:space="preserve">1070 Maurauder suite 110, Chico Ca 95979 </t>
  </si>
  <si>
    <t>1057-CMC900314S</t>
  </si>
  <si>
    <t>1941 Paradise Trail, East Stroudsburg, PA 18301</t>
  </si>
  <si>
    <t>8460-EE-923717S</t>
  </si>
  <si>
    <t>30880 San Clemente Street Hayward, CA 94544-7135</t>
  </si>
  <si>
    <t>P103398659</t>
  </si>
  <si>
    <t>3881 Old Winter Garden Rd, Orlando, FL 32805</t>
  </si>
  <si>
    <t>1967-601134</t>
  </si>
  <si>
    <t>short shipped 572 pieces</t>
  </si>
  <si>
    <t>We were supposed to ship 49204132</t>
  </si>
  <si>
    <t>8921 Frost Ave. Berkeley, MO 63134</t>
  </si>
  <si>
    <t>Q.PEAK DU+A135:H137O XL G10C.3/BFG 480</t>
  </si>
  <si>
    <t>CED Greentech St.Louis</t>
  </si>
  <si>
    <t>6640-AD-900738S PT2</t>
  </si>
  <si>
    <t>SH-00544 PT3</t>
  </si>
  <si>
    <t>80 13th Ave, Ronkonkoma, NY 11779</t>
  </si>
  <si>
    <t>4250-CF902725S PT2</t>
  </si>
  <si>
    <t>CED Greentech Vermont</t>
  </si>
  <si>
    <t>102 Archibald Steet Burlington, VT 05401</t>
  </si>
  <si>
    <t>0933-DT906774S</t>
  </si>
  <si>
    <t>12083 PT2.1 Norfolk</t>
  </si>
  <si>
    <t>Bright Planet Solar Inc.</t>
  </si>
  <si>
    <t>220 West Parkway, Unit 12, Pompton Plains, NJ 07444</t>
  </si>
  <si>
    <t>1069-20</t>
  </si>
  <si>
    <t>CED Greentech Auburn</t>
  </si>
  <si>
    <t>3 C Street Unit 13, Auburn, MA 01501</t>
  </si>
  <si>
    <t>0224-JV910169S</t>
  </si>
  <si>
    <t>2358 Cepheus Ct, Bakersfield, CA 93308</t>
  </si>
  <si>
    <t>1069-21</t>
  </si>
  <si>
    <t>35 Twinbridge Drive Units A-F Pennsauken NJ 08110</t>
  </si>
  <si>
    <t>Reroute $300</t>
  </si>
  <si>
    <t>1521-BL966822S PT4</t>
  </si>
  <si>
    <t>CED Greentech Santa Rosa</t>
  </si>
  <si>
    <t>3490 Regional Pkwy Santa Rosa, CA 95403</t>
  </si>
  <si>
    <t>7953-NR904703S</t>
  </si>
  <si>
    <t>1941 S Vineyard Ave Building 7, Unit Ontario, CA 91761</t>
  </si>
  <si>
    <t>1069-31</t>
  </si>
  <si>
    <t>Returned</t>
  </si>
  <si>
    <t>Incorrect modules returned to CLN WH (4/25 - 1543393876)</t>
  </si>
  <si>
    <t>7706 Trade St, Ste A San Diego, CA 92121</t>
  </si>
  <si>
    <t>1069-24</t>
  </si>
  <si>
    <t>1941 S Vineyard Ave Building 7 Unit 6, Ontario, CA 91761</t>
  </si>
  <si>
    <t>1069-30</t>
  </si>
  <si>
    <t>1069-32</t>
  </si>
  <si>
    <t>Amicus Solar Cooperative / Ipsun Solar</t>
  </si>
  <si>
    <t>2817 Dorr Ave, Suite D, Fairfax, VA 22031</t>
  </si>
  <si>
    <t>IP-00001135 PT2</t>
  </si>
  <si>
    <t>1815 Industrial Dr, Suite 200 Stockton, CA 95206</t>
  </si>
  <si>
    <t>12083 PT2.1 Mesa</t>
  </si>
  <si>
    <t>12083 PT2.1 Denver</t>
  </si>
  <si>
    <t>28318 Constellation Rd Valencia, CA 91355</t>
  </si>
  <si>
    <t>Military site; delivered incorrect modules (49405140) instead of 49301156, shipping back to ATL GA (395270818)</t>
  </si>
  <si>
    <t>Trinity Solar - Home Office</t>
  </si>
  <si>
    <t>2211 Allenwood Road Wall Township, NJ 07719</t>
  </si>
  <si>
    <t>P3850-NJ-C</t>
  </si>
  <si>
    <t>Trinity Solar</t>
  </si>
  <si>
    <t>4782 Pottsville Pike Reading, PA 19605</t>
  </si>
  <si>
    <t>P3850-RPA-B</t>
  </si>
  <si>
    <t>4450 E County 12th St Yuma, AZ 85365</t>
  </si>
  <si>
    <t>12083 PT2.1 Yuma</t>
  </si>
  <si>
    <t>Trinity Solar - CT Warehouse</t>
  </si>
  <si>
    <t>611 W. Johnson Ave. Cheshire, CT 06410</t>
  </si>
  <si>
    <t>P3850-CT-D</t>
  </si>
  <si>
    <t>12083 PT2.1 Vegas</t>
  </si>
  <si>
    <t>12083 PT2.1 Tucson</t>
  </si>
  <si>
    <t>9767 Business Park Dr Suite E Sacramento, CA 95827</t>
  </si>
  <si>
    <t>1069-29</t>
  </si>
  <si>
    <t>1070 Maurauder, Suite 110 Chico, CA 95979</t>
  </si>
  <si>
    <t>12083 PT2.1 Tampa</t>
  </si>
  <si>
    <t>12083 PT2.1 Ontario</t>
  </si>
  <si>
    <t>525 W Baseline Rd, Mesa, AZ 85210</t>
  </si>
  <si>
    <t>2125 Vanco Dr Irving, TX 75061 US</t>
  </si>
  <si>
    <t>5001 Oakland St Denver, CO 80239</t>
  </si>
  <si>
    <t>1815 Industrial Dr, Suite 200, Stockton, CA 95206</t>
  </si>
  <si>
    <t>722 S 5300 W Salt Lake City, UT 84104</t>
  </si>
  <si>
    <t>12083 PT2 Valencia</t>
  </si>
  <si>
    <t>901 Armstrong Blvd Kissimmee, FL 34741</t>
  </si>
  <si>
    <t>12083 PT2 Pensacola</t>
  </si>
  <si>
    <t>12083 PT2 McAllen</t>
  </si>
  <si>
    <t>12511 Taylor Rd Houston, TX 77041</t>
  </si>
  <si>
    <t>12083 PT2 Illinois</t>
  </si>
  <si>
    <t>Aegis Energy Services, LLC</t>
  </si>
  <si>
    <t>8203 Fischer Road Dundalk, MD 21222</t>
  </si>
  <si>
    <t>21-15433 DG</t>
  </si>
  <si>
    <t>2216 51st Ave E Unit 111 Palmetto, FL 34221</t>
  </si>
  <si>
    <t>8018-AD915108S PT2</t>
  </si>
  <si>
    <t>Windmar PV Energy, Inc.</t>
  </si>
  <si>
    <t>11070 Cabot Commerce Cir. Jacksonville, FL 32226</t>
  </si>
  <si>
    <t>2022-04 PT1</t>
  </si>
  <si>
    <t>5081 Coosaw Creek North Charleston, SC 29420</t>
  </si>
  <si>
    <t>12083 PT2.1 Greenville</t>
  </si>
  <si>
    <t>3130 River Rd, Piedmont, SC 29673</t>
  </si>
  <si>
    <t>Smaller Trucks</t>
  </si>
  <si>
    <t>900 Lamberton Place, Suite B Albuquerque, NM 87107 US</t>
  </si>
  <si>
    <t>4737 Dellwood Ave Jacksonville, FL 32205</t>
  </si>
  <si>
    <t>Infinity Energy Inc</t>
  </si>
  <si>
    <t>30137 KTM Way Murrietta, CA 92563</t>
  </si>
  <si>
    <t>PO5363</t>
  </si>
  <si>
    <t>OKNA Window</t>
  </si>
  <si>
    <t>400 Crossings Drive, Bristol, PA 19007</t>
  </si>
  <si>
    <t>Replacements (Claim#204044)</t>
  </si>
  <si>
    <t>Q.PEAK DUO L G5</t>
  </si>
  <si>
    <t xml:space="preserve"> LTL rate</t>
  </si>
  <si>
    <t xml:space="preserve">CED Greentech Columbia </t>
  </si>
  <si>
    <t>423 Foster Brothers Dr.  Suite 300  West Columbia, SC  29172</t>
  </si>
  <si>
    <t>1132-NL-911820S PT2</t>
  </si>
  <si>
    <t>F.E. Distribution Inc DBA Fortune Energy</t>
  </si>
  <si>
    <t>1702 Taylors Lane Riverton, NJ 08077</t>
  </si>
  <si>
    <t>PO-003016 PT1 Riverton</t>
  </si>
  <si>
    <t>3584-PAUL-903451 PT1</t>
  </si>
  <si>
    <t>1521-BL967486S</t>
  </si>
  <si>
    <t>8018-AD915107S PT3</t>
  </si>
  <si>
    <t>Amicus Solar Cooperative West Edge Factory C/O Solar Holler, LLC</t>
  </si>
  <si>
    <t xml:space="preserve">1040 Vernon St. Huntington, WV 25704 </t>
  </si>
  <si>
    <t>SH-00544 PT5</t>
  </si>
  <si>
    <t>393443713 - cancelled</t>
  </si>
  <si>
    <t xml:space="preserve">CED Greentech Raleigh </t>
  </si>
  <si>
    <t>2930 Yonkers Rd Raleigh, NC 27604</t>
  </si>
  <si>
    <t>6058-SC904539S PT2</t>
  </si>
  <si>
    <t>WESCO  / Kasselman Solar</t>
  </si>
  <si>
    <t>279 Broadway, STE 2 Menands, NY 12204</t>
  </si>
  <si>
    <t>1336-082103</t>
  </si>
  <si>
    <t>8018-AD915156S</t>
  </si>
  <si>
    <t>325 High St Metuchen, NJ 08840</t>
  </si>
  <si>
    <t>MSPO981740</t>
  </si>
  <si>
    <t>4374 Shallow Ford Industrial Pklwy Marietta, GA 30066</t>
  </si>
  <si>
    <t>PO2033</t>
  </si>
  <si>
    <t>7527 Exchange Dr Orlando, FL 32809</t>
  </si>
  <si>
    <t xml:space="preserve">5621-CH904246S </t>
  </si>
  <si>
    <t> </t>
  </si>
  <si>
    <t>MSPO981739</t>
  </si>
  <si>
    <t>MSPO981898</t>
  </si>
  <si>
    <t>5081 Coosaw Creek, North Charleston, SC 29420</t>
  </si>
  <si>
    <t>12083 PT2.1 Charleston</t>
  </si>
  <si>
    <t>7703 NW 46th St, Doral, FL 33166</t>
  </si>
  <si>
    <t>12083 PT2 Miami</t>
  </si>
  <si>
    <t>4400 Bankers Circle, Suite A Doraville, GA 30360</t>
  </si>
  <si>
    <t>12083 PT2 Jacksonville</t>
  </si>
  <si>
    <t>4535 E. Elwood St Suite #105 Phoenix, AZ 85040</t>
  </si>
  <si>
    <t>8756-MD995414S PT2</t>
  </si>
  <si>
    <t>1069-25</t>
  </si>
  <si>
    <t>900 Lamberton Place, Suite B  Albuquerque, NM 87107</t>
  </si>
  <si>
    <t>12083 PT2.1 Albuquerque</t>
  </si>
  <si>
    <t>CED Greentech Dallas</t>
  </si>
  <si>
    <t>10860 Sanden Drive Dallas, TX 75238</t>
  </si>
  <si>
    <t>0237-KI906155S PT4</t>
  </si>
  <si>
    <t>4450 E. Adamo Drive Suite 505 Tampa, FL 33605</t>
  </si>
  <si>
    <t>PO-003016 PT2 Tampa</t>
  </si>
  <si>
    <t>1420 N Clark Street Fresno, CA 93703</t>
  </si>
  <si>
    <t>2576-JB909556S PT1</t>
  </si>
  <si>
    <t>replacement shipment (392655019)</t>
  </si>
  <si>
    <t>CHR Cost</t>
  </si>
  <si>
    <t>12083 PT2.2 Mesa</t>
  </si>
  <si>
    <t>10812 Notus Ln, El Paso, TX 79935</t>
  </si>
  <si>
    <t>12083 PT2.1 El Paso</t>
  </si>
  <si>
    <t>3570 W Post Rd, Las Vegas, NV 89118</t>
  </si>
  <si>
    <t>12083 PT2.2 Vegas</t>
  </si>
  <si>
    <t>12083 PT2 Reno</t>
  </si>
  <si>
    <t>Replacement shipment (load id# 394187601)</t>
  </si>
  <si>
    <t>2861 East La Palma Ave, Anaheim, CA 92806</t>
  </si>
  <si>
    <t>1521-BL966822S PT5</t>
  </si>
  <si>
    <t>$3037+ fuel</t>
  </si>
  <si>
    <t>3828 S. Evans Blvd, Tucson, AZ 85714</t>
  </si>
  <si>
    <t>12083 PT2.2 Norfolk</t>
  </si>
  <si>
    <t>Shouldnt this be 320 pieces? 3 pallets overshipped?</t>
  </si>
  <si>
    <t>195 Pullman Street Livermore, CA 94551</t>
  </si>
  <si>
    <t>1069-49</t>
  </si>
  <si>
    <t>3900 Wrightsboro, Augusta, GA 30909</t>
  </si>
  <si>
    <t>12083.PT2.1 AUGUSTA</t>
  </si>
  <si>
    <t>3139 N.Andrews Ave Extension Pompano Beach, FL 33064</t>
  </si>
  <si>
    <t>4560-MO-906161S PT1</t>
  </si>
  <si>
    <t>MSPO982149</t>
  </si>
  <si>
    <t>CONCHO VALLEY SOLAR</t>
  </si>
  <si>
    <t>467 W Ratliff Rd San Angelo, TX 76904</t>
  </si>
  <si>
    <t>KA-CVS-22-01 PT2</t>
  </si>
  <si>
    <t>DDP'</t>
  </si>
  <si>
    <t>45 Fairchild Ave Plainview, NY 11803</t>
  </si>
  <si>
    <t>MSPO981737</t>
  </si>
  <si>
    <t>80 Clark Dr. Unit A-1, East Berlin, CT 06023</t>
  </si>
  <si>
    <t>MSPO981891</t>
  </si>
  <si>
    <t>725 N. Royal Ln. Suite 200 Dallas, TX 75261</t>
  </si>
  <si>
    <t>MSPO981741</t>
  </si>
  <si>
    <t>Krannich Solar West LLC</t>
  </si>
  <si>
    <t>3801 Ocean Ranch Blvd Suite 103 Oceanside, CA 92056</t>
  </si>
  <si>
    <t>2022-700059 PT1</t>
  </si>
  <si>
    <t>125 John Hancock Rd Taunton, MA 02780</t>
  </si>
  <si>
    <t>PO-003016 PT2 Taunton</t>
  </si>
  <si>
    <t>8018-AD915154S</t>
  </si>
  <si>
    <t>2400 Davey Rd. Woodridge, IL 60517</t>
  </si>
  <si>
    <t>1069-40</t>
  </si>
  <si>
    <t>4450 E. County 12th St Yuma, AZ 85365</t>
  </si>
  <si>
    <t>12083 PT2.2 Greenville</t>
  </si>
  <si>
    <t>By Consol</t>
  </si>
  <si>
    <t>12083 PT2.1 Orlando</t>
  </si>
  <si>
    <t>8140 Switzer Rd Lenexa, KS 66214</t>
  </si>
  <si>
    <t>13620 49th St. N, Suite 101 Clearwater, FL 33762</t>
  </si>
  <si>
    <t>12083 PT2 Utah</t>
  </si>
  <si>
    <t>Consol</t>
  </si>
  <si>
    <t>12083 PT2.1 Houston</t>
  </si>
  <si>
    <t>423 Foster Brothers Dr, Suite 300, West Columbia, SC 29172</t>
  </si>
  <si>
    <t>Short 2 pallets</t>
  </si>
  <si>
    <t>365 Warehouse Dr, Suite 110, Buda, TX 78610</t>
  </si>
  <si>
    <t>12083 PT2.1 Austin</t>
  </si>
  <si>
    <t>Requires SMALL TRUCK</t>
  </si>
  <si>
    <t>Suntuity Solar LLC (Florida)</t>
  </si>
  <si>
    <t>3030 Reynolds Rd, STE 5&amp;6 Lakeland, FL 33803</t>
  </si>
  <si>
    <t>P2274</t>
  </si>
  <si>
    <t>Overshipped 1 Pallet</t>
  </si>
  <si>
    <t>Krannich Solar East LLC</t>
  </si>
  <si>
    <t>2022-700097 PT1</t>
  </si>
  <si>
    <t>12083 PT2.1 Atlanta</t>
  </si>
  <si>
    <t>5 A St. Auburn, MA 01501</t>
  </si>
  <si>
    <t>1069-38</t>
  </si>
  <si>
    <t>12083 PT2.1 Stockton</t>
  </si>
  <si>
    <t>2137 Rt 35N Holmdel, NJ 07733</t>
  </si>
  <si>
    <t>P2258</t>
  </si>
  <si>
    <t>8124 Opportunity Dr Milton, FL 32583</t>
  </si>
  <si>
    <t>12083 PT2.1 Charlotte</t>
  </si>
  <si>
    <t>One partial PLT w/ 16pcs</t>
  </si>
  <si>
    <t>TONU 4/22</t>
  </si>
  <si>
    <t>2125 Vanco Dr Irving, TX 75061</t>
  </si>
  <si>
    <t>12083 PT2.1 Dallas</t>
  </si>
  <si>
    <t>9767 Business Park Dr, Ste E Sacramento, CA 95827</t>
  </si>
  <si>
    <t>1069-48</t>
  </si>
  <si>
    <t>MSPO980055</t>
  </si>
  <si>
    <t>MSPO981422</t>
  </si>
  <si>
    <t>1 Partial PLT- containing 16pcs</t>
  </si>
  <si>
    <t>1201 Carrier Dr Charlotte, NC 28216</t>
  </si>
  <si>
    <t>MUST DELIVER BY 5AM (contact the customer for any questions or info)</t>
  </si>
  <si>
    <t>CED Greentech El Paso</t>
  </si>
  <si>
    <t>1480 Common Drive Suite D El Paso, TX 79936</t>
  </si>
  <si>
    <t>1987-SS903485S PT3</t>
  </si>
  <si>
    <t>Not Enough Inventory</t>
  </si>
  <si>
    <t>1040 Vernon St.  Huntington, WV 25704</t>
  </si>
  <si>
    <t>SH-00544 PT6</t>
  </si>
  <si>
    <t>Gexpro</t>
  </si>
  <si>
    <t>6901 West Tidwell Road Houston, TX 77092-2026</t>
  </si>
  <si>
    <t>P103455883</t>
  </si>
  <si>
    <t>5711 Johns Rd., Suite 1305 Tampa, FL 33634</t>
  </si>
  <si>
    <t>MSPO981894</t>
  </si>
  <si>
    <t>Green Mountain Electric Supply Inc (GMES CLIFTON PARK)</t>
  </si>
  <si>
    <t>823 MAIN ST, CLIFTON PARK, NY 12065</t>
  </si>
  <si>
    <t>P1266136 PT2</t>
  </si>
  <si>
    <t>Green Mountain Electric Supply, Inc.</t>
  </si>
  <si>
    <t>P1266137</t>
  </si>
  <si>
    <t>CED Greentech Maryland</t>
  </si>
  <si>
    <t>9475 Gerwig Lane Suite F, Columbia, MD 21046</t>
  </si>
  <si>
    <t>9106-CM929401S</t>
  </si>
  <si>
    <t>Renvu Inc.</t>
  </si>
  <si>
    <t>7091 Central Ave Dock 10 Newark, CA 94560</t>
  </si>
  <si>
    <t>CED Greentech Sacramento</t>
  </si>
  <si>
    <t>732 Striker Ave Suite A Sacramento, CA 95834</t>
  </si>
  <si>
    <t>6552-NZ969706S</t>
  </si>
  <si>
    <t>8331 Valdez Avenue Sacramento, CA 95828</t>
  </si>
  <si>
    <t>2022-700020</t>
  </si>
  <si>
    <t>3325 Shelby St. Ontario, CA 91764</t>
  </si>
  <si>
    <t>2576-JB909689S</t>
  </si>
  <si>
    <t>3828 S. Evans Blvd Tucson, AZ 85714</t>
  </si>
  <si>
    <t>MSPO980058</t>
  </si>
  <si>
    <t>2216 51st Ave E, Unit 111, Palmetto, FL 34221</t>
  </si>
  <si>
    <t>8018-AD915157S</t>
  </si>
  <si>
    <t xml:space="preserve">12083 PT2 Utah </t>
  </si>
  <si>
    <t>WDC Puerto Rico, Inc.</t>
  </si>
  <si>
    <t>2562 Cabot Commerce Drive Jacksonville, FL 32226</t>
  </si>
  <si>
    <t>AL-0000099</t>
  </si>
  <si>
    <t>Q.PEAK DUO XL-G10.D</t>
  </si>
  <si>
    <t>TONU 4/25 - DRY RUN - NO MORE 49304156</t>
  </si>
  <si>
    <t>MSPO980056</t>
  </si>
  <si>
    <t>220 West Parkway, Unit 12 Pompton Plains, NJ 07444</t>
  </si>
  <si>
    <t>1069-39</t>
  </si>
  <si>
    <t>9007 Tuscany Way, Suite 100A, Austin, TX 78764</t>
  </si>
  <si>
    <t>MSPO980061-A</t>
  </si>
  <si>
    <t>7133-JIM982135S PT2</t>
  </si>
  <si>
    <t xml:space="preserve">6 short shipped pallets from 392923921 </t>
  </si>
  <si>
    <t>5953 Commerce Rd Milton, FL 32583</t>
  </si>
  <si>
    <t>MSPO982059</t>
  </si>
  <si>
    <t>MSPO980062-A</t>
  </si>
  <si>
    <t>Motive Energy Telecommunications Inc.</t>
  </si>
  <si>
    <t>18231 Stoddard Wells Road Victorville, CA 92394</t>
  </si>
  <si>
    <t>0000000362</t>
  </si>
  <si>
    <t>2358 Cepheus CT Bakersfield, CA 93308</t>
  </si>
  <si>
    <t>1069-47</t>
  </si>
  <si>
    <t>$3519 + fuel</t>
  </si>
  <si>
    <t>CED Greentech Riverside</t>
  </si>
  <si>
    <t>1601 Iowa Ave Riverside, CA 92507</t>
  </si>
  <si>
    <t>6435-JH987168S</t>
  </si>
  <si>
    <t>of $2840 +Fuel $1428.24</t>
  </si>
  <si>
    <t>11407 Century Circle West, Springdale, OH 45246</t>
  </si>
  <si>
    <t>PO-00007484</t>
  </si>
  <si>
    <t>4777 Robert's Road, Columbus, OH 43228</t>
  </si>
  <si>
    <t>PO-00008186</t>
  </si>
  <si>
    <t>906 Detweiller Drive, Peoria, IL 61615</t>
  </si>
  <si>
    <t>PO-00007485</t>
  </si>
  <si>
    <t>8124 Bunkhum Road, Caseyville, IL 62232</t>
  </si>
  <si>
    <t>PO-00008180</t>
  </si>
  <si>
    <t>2474 S Orange Ave Fresno, CA 93725</t>
  </si>
  <si>
    <t>2576-JB909482D PT1</t>
  </si>
  <si>
    <t>3712 W. Gettysburg Fresno, CA 93722</t>
  </si>
  <si>
    <t xml:space="preserve">6217-437348 </t>
  </si>
  <si>
    <t>261 Townsend Ave. Boothbay Harbor ME</t>
  </si>
  <si>
    <t>RE-Q360-stock-11122 PT1</t>
  </si>
  <si>
    <t>1941 S Vineyard Ave Building 7 Unit 6 Ontario CA 91761</t>
  </si>
  <si>
    <t>1069-50</t>
  </si>
  <si>
    <t xml:space="preserve">$3010 + fuel </t>
  </si>
  <si>
    <t>5698 W Crenshaw ST, Tampa FL 33634</t>
  </si>
  <si>
    <t>8018-AD916662S PT2</t>
  </si>
  <si>
    <t>$1984+Fuel $300.96</t>
  </si>
  <si>
    <t>6185 S. Valley View Blvd, Suite R, Las Vegas, NV 89118</t>
  </si>
  <si>
    <t>MSPO981897</t>
  </si>
  <si>
    <t>Old Delivery Address: 9007 Tuscany Way Suite 100A Austin, TX 78764</t>
  </si>
  <si>
    <t>1601 Iowa Ave., Riverside CA. 92507</t>
  </si>
  <si>
    <t>6435-JH991070D</t>
  </si>
  <si>
    <t>Bright Planet Solar Inc</t>
  </si>
  <si>
    <t>5 A St Auburn, MA 01501</t>
  </si>
  <si>
    <t>1069-44</t>
  </si>
  <si>
    <t>Canceled</t>
  </si>
  <si>
    <t>$3786 + fuel</t>
  </si>
  <si>
    <t>1069-46</t>
  </si>
  <si>
    <t>Solar City Inc. DBA The LeverEdge</t>
  </si>
  <si>
    <t>3701 N. 29th Ave Hollywood, FL 33020</t>
  </si>
  <si>
    <t>9190 Activity Road, San Diego, CA 92126</t>
  </si>
  <si>
    <t>7133-JIM981018S</t>
  </si>
  <si>
    <t>$2985+ Fuel (waiting for upd)</t>
  </si>
  <si>
    <t>ATL20220421003</t>
  </si>
  <si>
    <t>Enertech Global, LLC</t>
  </si>
  <si>
    <t>2506 South Elm Sr, Greenville, IL 62246</t>
  </si>
  <si>
    <t>P000059228</t>
  </si>
  <si>
    <t>ATL20220421004</t>
  </si>
  <si>
    <t>IMPA / Gas City 2 Solar Park</t>
  </si>
  <si>
    <t>5100 S 600 E, Gas City, IN 46933</t>
  </si>
  <si>
    <t>21-632R0 (Gas City 2)</t>
  </si>
  <si>
    <t>ATL20220421005</t>
  </si>
  <si>
    <t>ATL20220421006</t>
  </si>
  <si>
    <t>ATL20220421007</t>
  </si>
  <si>
    <t>ATL20220421012</t>
  </si>
  <si>
    <t>IMPA / Richmond 6 Solar Park</t>
  </si>
  <si>
    <t>2075 Wernie Rd, Richmond, IN 47374</t>
  </si>
  <si>
    <t>21-632R0 (Richmond 6)</t>
  </si>
  <si>
    <t>ATL20220421013</t>
  </si>
  <si>
    <t>ATL20220421014</t>
  </si>
  <si>
    <t>ATL20220421015</t>
  </si>
  <si>
    <t>ATL20220421016</t>
  </si>
  <si>
    <t>ATL20220421017</t>
  </si>
  <si>
    <t>9007 Tuscany Way Suite 100A, Austin, TX 78764</t>
  </si>
  <si>
    <t>MSPO981896</t>
  </si>
  <si>
    <t>5621-CH904246S</t>
  </si>
  <si>
    <t>2101 Westinghouse Blvd Suite 107, Raleigh, NC 27604</t>
  </si>
  <si>
    <t>PO-00008185</t>
  </si>
  <si>
    <t>$1529 + Fuel</t>
  </si>
  <si>
    <t>209 Plumbers Road, Columbia, SC 29203</t>
  </si>
  <si>
    <t>PO-00008187</t>
  </si>
  <si>
    <t>11710 Stonegate Circle, Omaha, NE 68164</t>
  </si>
  <si>
    <t>PO-00007481</t>
  </si>
  <si>
    <t>11106 Air Park Road, Ashland, VA 23005</t>
  </si>
  <si>
    <t>PO-00007480</t>
  </si>
  <si>
    <t>ATLGL20220422001</t>
  </si>
  <si>
    <t>These are the 6 short shipped pallets from 393275593</t>
  </si>
  <si>
    <t>Relates to 393275588</t>
  </si>
  <si>
    <t>ATL220425DJ006</t>
  </si>
  <si>
    <t>P103526163</t>
  </si>
  <si>
    <t>6058-SC904238S PT6</t>
  </si>
  <si>
    <t>CED Greentech Bakersfield</t>
  </si>
  <si>
    <t>115 Kentrucky Street Bakersfield, CA 93305</t>
  </si>
  <si>
    <t>0311-TC912274S</t>
  </si>
  <si>
    <t>ATL20220421008</t>
  </si>
  <si>
    <t>ATL20220421009</t>
  </si>
  <si>
    <t>ATL20220421010</t>
  </si>
  <si>
    <t>ATL20220421018</t>
  </si>
  <si>
    <t>ATL20220421019</t>
  </si>
  <si>
    <t>ATL20220421020</t>
  </si>
  <si>
    <t>ATL20220421021</t>
  </si>
  <si>
    <t>ATL20220421022</t>
  </si>
  <si>
    <t>ATL20220421023</t>
  </si>
  <si>
    <t>ATL20220421034</t>
  </si>
  <si>
    <t>1154-CK-900230S</t>
  </si>
  <si>
    <t>Pending643</t>
  </si>
  <si>
    <t>Pending644</t>
  </si>
  <si>
    <t>ATL220425DJ001</t>
  </si>
  <si>
    <t>P103459918</t>
  </si>
  <si>
    <t>ATL220425DJ002</t>
  </si>
  <si>
    <t>ATL220425DJ004</t>
  </si>
  <si>
    <t>P103459910</t>
  </si>
  <si>
    <t>ATL220425DJ005</t>
  </si>
  <si>
    <t>ATL220425DJ007</t>
  </si>
  <si>
    <t>3070 Long Lake Rd St. Paul, MN 55113</t>
  </si>
  <si>
    <t>4664-GS-903115S</t>
  </si>
  <si>
    <t>ATL220425DJ008</t>
  </si>
  <si>
    <t>ATL220425DJ009</t>
  </si>
  <si>
    <t>ATL220425DJ010</t>
  </si>
  <si>
    <t>ATL220425DJ011</t>
  </si>
  <si>
    <t>Silicon Ranch</t>
  </si>
  <si>
    <t>939 Sandy Rd, Baxley GA 31513</t>
  </si>
  <si>
    <t>Replacements (Claim#204731)</t>
  </si>
  <si>
    <t>ATL220425DJ003</t>
  </si>
  <si>
    <t>6110 Trade Center Drive Suite 101B Austin, TX 78744-1315</t>
  </si>
  <si>
    <t>P103439651</t>
  </si>
  <si>
    <t>1647 Clay Road Valdost, GA 31601</t>
  </si>
  <si>
    <t>PO-00008183</t>
  </si>
  <si>
    <t>3916 Tradeport Boulevard Atlanta, GA 30354</t>
  </si>
  <si>
    <t>PO-00008182</t>
  </si>
  <si>
    <t>295 Maltbie St Lawrenceville, GA 30046</t>
  </si>
  <si>
    <t>PO-00007477</t>
  </si>
  <si>
    <t>Pending623</t>
  </si>
  <si>
    <t>Pending624</t>
  </si>
  <si>
    <t>ATL20220421024</t>
  </si>
  <si>
    <t>ATL20220421025</t>
  </si>
  <si>
    <t>ATL20220421026</t>
  </si>
  <si>
    <t>ATL20220421027</t>
  </si>
  <si>
    <t>ATL20220421028</t>
  </si>
  <si>
    <t>ATL20220421029</t>
  </si>
  <si>
    <t>ATL20220421011</t>
  </si>
  <si>
    <t>ATL20220421030</t>
  </si>
  <si>
    <t>ATL20220421031</t>
  </si>
  <si>
    <t>ATL20220421032</t>
  </si>
  <si>
    <t>ATL20220421033</t>
  </si>
  <si>
    <t>MSPO981423</t>
  </si>
  <si>
    <t>MSPO982145</t>
  </si>
  <si>
    <t>3425 E. Van Buren St. Suite 140 Phoenix, AZ 85008</t>
  </si>
  <si>
    <t>7539-660022</t>
  </si>
  <si>
    <t>PO-00007478</t>
  </si>
  <si>
    <t>PO-00008179</t>
  </si>
  <si>
    <t>Pending645</t>
  </si>
  <si>
    <t>Pending646</t>
  </si>
  <si>
    <t>Pending647</t>
  </si>
  <si>
    <t>Pending648</t>
  </si>
  <si>
    <t>Pending649</t>
  </si>
  <si>
    <t>Pending650</t>
  </si>
  <si>
    <t>Pending651</t>
  </si>
  <si>
    <t>Pending652</t>
  </si>
  <si>
    <t>Pending653</t>
  </si>
  <si>
    <t>Pending654</t>
  </si>
  <si>
    <t>PO-00008184</t>
  </si>
  <si>
    <t>PO-00008199</t>
  </si>
  <si>
    <t>PO-00008181</t>
  </si>
  <si>
    <t>Rejected by customer (originally scheudled for April)</t>
  </si>
  <si>
    <t>Cancelled</t>
  </si>
  <si>
    <t>BayWa r.e. Solar Systems LLC</t>
  </si>
  <si>
    <t>219 W. Boylston St.  West Boylston, MA 01583</t>
  </si>
  <si>
    <t>PO-33032</t>
  </si>
  <si>
    <t>ATL20220421002</t>
  </si>
  <si>
    <t>CED Greentech Connecticut (Wallingford)</t>
  </si>
  <si>
    <t>2 Toelles Rd - Unit 6, Wallingford, CT 06492</t>
  </si>
  <si>
    <t>4984-NVR945521S</t>
  </si>
  <si>
    <t>PW</t>
  </si>
  <si>
    <t>Load ID</t>
  </si>
  <si>
    <t>Qty</t>
  </si>
  <si>
    <t>Pallet</t>
  </si>
  <si>
    <t>Scheduled Pick Up</t>
  </si>
  <si>
    <t>Actual Pick Up</t>
  </si>
  <si>
    <t>Pick Up Appt</t>
  </si>
  <si>
    <t>Scheduled Delivery</t>
  </si>
  <si>
    <t>Actual Delivery</t>
  </si>
  <si>
    <t>Delivery Appt</t>
  </si>
  <si>
    <t>Contract/Spot</t>
  </si>
  <si>
    <t>Freight Cost</t>
  </si>
  <si>
    <t>CLN WH</t>
  </si>
  <si>
    <t>Spot</t>
  </si>
  <si>
    <t>spot</t>
  </si>
  <si>
    <t>SPOT</t>
  </si>
  <si>
    <t>contract</t>
  </si>
  <si>
    <t>Wooden Floor</t>
  </si>
  <si>
    <t>Contrac</t>
  </si>
  <si>
    <t>Sopt</t>
  </si>
  <si>
    <t>sopt</t>
  </si>
  <si>
    <t>2259+fuel</t>
  </si>
  <si>
    <t xml:space="preserve">Contract </t>
  </si>
  <si>
    <t>Pending</t>
  </si>
  <si>
    <t xml:space="preserve">7552 Chancellor Drive, Suite 100, Orlando, Florida 32809 </t>
  </si>
  <si>
    <t>5621-CH904814S PT1</t>
  </si>
  <si>
    <t>9190 Activity Rd San Diego, CA 92126</t>
  </si>
  <si>
    <t>7133-KB984036D</t>
  </si>
  <si>
    <t>205 Hedding Rd, Bordentown, NJ 08505</t>
  </si>
  <si>
    <t>PO-32988</t>
  </si>
  <si>
    <t>PO-32987</t>
  </si>
  <si>
    <t>ATL20220426DP001</t>
  </si>
  <si>
    <t>9657 Mason Ave, Chatsworth, CA 91311</t>
  </si>
  <si>
    <t>1024-ES941617S</t>
  </si>
  <si>
    <t>ATL20220426DP002</t>
  </si>
  <si>
    <t>ATL20220426DP004</t>
  </si>
  <si>
    <t>CED Greentech Portland</t>
  </si>
  <si>
    <t>5300 SE Johnson Creek Blvd, Milwaukie, OR 97222</t>
  </si>
  <si>
    <t>5971-SH908367S PT3</t>
  </si>
  <si>
    <t>ATL20220426DP005</t>
  </si>
  <si>
    <t>5971-SH908368S PT2</t>
  </si>
  <si>
    <t>Copy Matt Koenig &lt;matt.koenig@qcells.com&gt; for PHS/Windmar</t>
  </si>
  <si>
    <t>PW Class</t>
  </si>
  <si>
    <t xml:space="preserve">Pick-up Location </t>
  </si>
  <si>
    <t>PO #</t>
  </si>
  <si>
    <t>Pickup Appt</t>
  </si>
  <si>
    <t>STATUS</t>
  </si>
  <si>
    <t>Customer Contact ( Email)</t>
  </si>
  <si>
    <t>Customer Contact</t>
  </si>
  <si>
    <t>3425 E Van Buren Ste 140 Phoenix, AZ 85008</t>
  </si>
  <si>
    <t>7539-660008</t>
  </si>
  <si>
    <t>cancel</t>
  </si>
  <si>
    <t>HAU Cheshire Project, LLC</t>
  </si>
  <si>
    <t>5 Mckee Pl, Cheshire, CT 06410</t>
  </si>
  <si>
    <t>DES-HAU-2021-002</t>
  </si>
  <si>
    <t>May</t>
  </si>
  <si>
    <t xml:space="preserve">  </t>
  </si>
  <si>
    <t>5887-RD948540S</t>
  </si>
  <si>
    <t>No Inventory</t>
  </si>
  <si>
    <t xml:space="preserve">rloyer@cedgreentechnj.com </t>
  </si>
  <si>
    <t>5887-RD948345S PT2</t>
  </si>
  <si>
    <t>HOLD</t>
  </si>
  <si>
    <t>1154-CK-900231S</t>
  </si>
  <si>
    <t>1154-CK-900229S</t>
  </si>
  <si>
    <t>PO-003016 PT1 Tampa</t>
  </si>
  <si>
    <t>HOLD Inventory</t>
  </si>
  <si>
    <t>tania@fortuneenergy.net</t>
  </si>
  <si>
    <t>8743 Western Way Jacksonville, FL 32256</t>
  </si>
  <si>
    <t>PO-650723</t>
  </si>
  <si>
    <t>appointmentdesk@soligent.net</t>
  </si>
  <si>
    <t>7527 Exchange Dr. Orlando, FL 32809</t>
  </si>
  <si>
    <t>5621-CH904481S PT2</t>
  </si>
  <si>
    <t>calebh@cedgreentechse.com</t>
  </si>
  <si>
    <t>5621logistics@cedgreentechse.com</t>
  </si>
  <si>
    <t>1057-CMC900314S PT4</t>
  </si>
  <si>
    <t>ASAP</t>
  </si>
  <si>
    <t>ethan@cedgreentechla.com</t>
  </si>
  <si>
    <t>Wesley P Boudreaux &lt;wesley@cedgreentechla.com&gt;</t>
  </si>
  <si>
    <t>1045-CL-906608S PT1</t>
  </si>
  <si>
    <t>casara@cedgreentechmw.com</t>
  </si>
  <si>
    <t>(219) 702-2572</t>
  </si>
  <si>
    <t>CaSara Lightsy</t>
  </si>
  <si>
    <t>5887-RD949028S</t>
  </si>
  <si>
    <t>Please arrange - per Kristine 4/21</t>
  </si>
  <si>
    <t>rloyer@cedgreentechnj.com</t>
  </si>
  <si>
    <t>856-283-4318</t>
  </si>
  <si>
    <t>Ryan Loyer</t>
  </si>
  <si>
    <t>1941 Paradise Trail East Stroudsburg, PA 18301</t>
  </si>
  <si>
    <t>4273 Carolina Ave, Richmond, VA 23222</t>
  </si>
  <si>
    <t>6408-HA-900439S</t>
  </si>
  <si>
    <t>orders@cedgreentechva.com</t>
  </si>
  <si>
    <t>5400 Main Street NE Suite 113, Fridley, MN 55421</t>
  </si>
  <si>
    <t>4664-GS-903105S PT2</t>
  </si>
  <si>
    <t>geoff@cedgreentechmw.com</t>
  </si>
  <si>
    <t>Geoff M Stenrick</t>
  </si>
  <si>
    <t>1024-ES941618S</t>
  </si>
  <si>
    <t>1024-WB941130S PT2</t>
  </si>
  <si>
    <t>13536 Charlotte Court Chester, VA 23836</t>
  </si>
  <si>
    <t>PO1661</t>
  </si>
  <si>
    <t>rhowell@powerhome.com</t>
  </si>
  <si>
    <t>Richard Howell (704-230-5052)</t>
  </si>
  <si>
    <t>HTaylor@powerhome.com</t>
  </si>
  <si>
    <t>902 Southern Ave Fayettevillle, NC 28306</t>
  </si>
  <si>
    <t>PO2026</t>
  </si>
  <si>
    <t xml:space="preserve">4374 Shallow Ford Industrial Pkwy Marrietta, GA 30066 </t>
  </si>
  <si>
    <t>PO2034</t>
  </si>
  <si>
    <t xml:space="preserve">270 International Drive Concod, NC 28027 </t>
  </si>
  <si>
    <t>1910 Loudon Ave NW, Roanoke, VA 24017</t>
  </si>
  <si>
    <t>PO2038</t>
  </si>
  <si>
    <t>PO2041</t>
  </si>
  <si>
    <t>3838 Imperial way 60b Stockton, CA 95215</t>
  </si>
  <si>
    <t>8797-RA937694S</t>
  </si>
  <si>
    <t>Rory D Anderson &lt;rory@cedgreentechstockton.com&gt;</t>
  </si>
  <si>
    <t>ATL20220426DP003</t>
  </si>
  <si>
    <t>8797-RA937983S PT1</t>
  </si>
  <si>
    <t>ATL20220426DP006</t>
  </si>
  <si>
    <t>8797-RA937982S PT1</t>
  </si>
  <si>
    <t>3801 Ocean Ranch BLVD Suite 103, Oceanside, CA 92056</t>
  </si>
  <si>
    <t>2021-700788 PT1.3</t>
  </si>
  <si>
    <t>Karina Garcia | Krannich Solar USA &lt;k.garcia@usa.krannich-solar.com&gt;</t>
  </si>
  <si>
    <t>John Aicher | Krannich Solar USA &lt;j.aicher@usa.krannich-solar.com&gt;</t>
  </si>
  <si>
    <t>William Burke | Krannich Solar USA &lt;w.burke@usa.krannich-solar.com&gt;</t>
  </si>
  <si>
    <t>7133-JIM983364S PT3</t>
  </si>
  <si>
    <t>Jimbo Shoaf &lt;jimbo@cedgreentechsd.com&gt;</t>
  </si>
  <si>
    <t>7527 Exchange  Dr Orlando, FL 32809</t>
  </si>
  <si>
    <t>5621-CH904492S PT1</t>
  </si>
  <si>
    <t>1301 N. Market Blvd Sacramento, CA 95834</t>
  </si>
  <si>
    <t>6216-843744</t>
  </si>
  <si>
    <t xml:space="preserve">April </t>
  </si>
  <si>
    <t>Toll, Kyle &lt;KToll@wescodist.com&gt;</t>
  </si>
  <si>
    <t>7539-545738</t>
  </si>
  <si>
    <t>Cole, Jason &lt;JaCole@wescodist.com&gt;</t>
  </si>
  <si>
    <t>Nogle, Brian &lt;BNogle@wescodist.com&gt;</t>
  </si>
  <si>
    <t>Fox, Michael &lt;MFox@wescodist.com&gt;</t>
  </si>
  <si>
    <t>7539-573475</t>
  </si>
  <si>
    <t>6640-PAUL900922S</t>
  </si>
  <si>
    <t>Nick@cedgreentechut.com</t>
  </si>
  <si>
    <t>paul@cedgreentechmw.com</t>
  </si>
  <si>
    <t>Nick Ivins</t>
  </si>
  <si>
    <t>Pending (urgent)</t>
  </si>
  <si>
    <t>6845 South Decatur Blvd Suite 140 Las Vegas, NV 89118</t>
  </si>
  <si>
    <t>4090-RT905936S PT3</t>
  </si>
  <si>
    <t>hold</t>
  </si>
  <si>
    <t>CED Greentech New Jersey / Stroudsburg</t>
  </si>
  <si>
    <t>5887-RD948480S (PA)</t>
  </si>
  <si>
    <t>cancel due to lack of inventory</t>
  </si>
  <si>
    <t>5887-RD948480S (NJ)</t>
  </si>
  <si>
    <t>5887-RD948680S(PT1)</t>
  </si>
  <si>
    <t>5887-RD948679S</t>
  </si>
  <si>
    <t>7539-660004</t>
  </si>
  <si>
    <t>CED Greentech Lubbock</t>
  </si>
  <si>
    <t>603 CR 7150 Ste 2 Lubbock, TX 79423</t>
  </si>
  <si>
    <t>4391-MD900004S PT4</t>
  </si>
  <si>
    <t>441 West Geneva Drive, Tempe, AZ 85282</t>
  </si>
  <si>
    <t>PO-32991</t>
  </si>
  <si>
    <t>Eric Sloan (480) 296-8486</t>
  </si>
  <si>
    <t>AA</t>
  </si>
  <si>
    <t>PO-32996</t>
  </si>
  <si>
    <t>115 Kentucky Street Bakersfield, CA 93305</t>
  </si>
  <si>
    <t>0311-TC912890S</t>
  </si>
  <si>
    <t>hold due to inventory</t>
  </si>
  <si>
    <t>Troy J Carroll &lt;tcarroll@greentechbakersfield.com&gt;</t>
  </si>
  <si>
    <t>0311-TC912889S</t>
  </si>
  <si>
    <t>2345 NW 31ST Ave Portland, OR 97210</t>
  </si>
  <si>
    <t>6104-015561</t>
  </si>
  <si>
    <t>6104-958277</t>
  </si>
  <si>
    <t>7527 Exchange Dr Orlando, FL32809</t>
  </si>
  <si>
    <t>5621-CH904222S PT4</t>
  </si>
  <si>
    <t xml:space="preserve">Rexel USA Inc. </t>
  </si>
  <si>
    <t>7445 Southland Blvd, Suite 602 Orlando, FL 32809</t>
  </si>
  <si>
    <t>P103451303</t>
  </si>
  <si>
    <t>Eric.Gruber@Rexelusa.com</t>
  </si>
  <si>
    <t>Rexel USA Inc. dba Platt Electric Supply</t>
  </si>
  <si>
    <t>10605 SW Allen Blvd Beaverton, OR 97005</t>
  </si>
  <si>
    <t>3924132</t>
  </si>
  <si>
    <t>75receiving@platt.com</t>
  </si>
  <si>
    <t>ATL20220425SH001</t>
  </si>
  <si>
    <t>CED Greentech Connecticut</t>
  </si>
  <si>
    <t>15 Old Sherman Turnpike, Danbury, CT 06810</t>
  </si>
  <si>
    <t>1670-RF950294S</t>
  </si>
  <si>
    <t>ATL20220426DP007</t>
  </si>
  <si>
    <t>3838 Imperial way 60b, Stockton, CA 95215</t>
  </si>
  <si>
    <t>ATL20220426DP008</t>
  </si>
  <si>
    <t>2474 S Orange Ave, Fresno, CA 93725</t>
  </si>
  <si>
    <t>2576-JB909479D PT1</t>
  </si>
  <si>
    <t>2576-JB909180S PT2</t>
  </si>
  <si>
    <t>ATL20220426SH001</t>
  </si>
  <si>
    <t>ATL20220426SH002</t>
  </si>
  <si>
    <t>ATL20220426SH003</t>
  </si>
  <si>
    <t>ATL20220426SH004</t>
  </si>
  <si>
    <t>ATL20220426SH005</t>
  </si>
  <si>
    <t>ATL20220426SH006</t>
  </si>
  <si>
    <t>ATL20220426SH007</t>
  </si>
  <si>
    <t>ATL20220426SH008</t>
  </si>
  <si>
    <t>ATL20220426SH009</t>
  </si>
  <si>
    <t>ATL20220426SH010</t>
  </si>
  <si>
    <t>ATL20220426SH011</t>
  </si>
  <si>
    <t>ATL20220426SH012</t>
  </si>
  <si>
    <t>ATL20220426SH013</t>
  </si>
  <si>
    <t>ATL20220426SH014</t>
  </si>
  <si>
    <t>ATL20220426SH015</t>
  </si>
  <si>
    <t>ATL20220426SH016</t>
  </si>
  <si>
    <t>ATL20220426SH017</t>
  </si>
  <si>
    <t>ATL20220426SH018</t>
  </si>
  <si>
    <t>CLN Warehouse</t>
  </si>
  <si>
    <t>Type</t>
  </si>
  <si>
    <t>Module_1</t>
  </si>
  <si>
    <t>Wp</t>
  </si>
  <si>
    <t>Initial</t>
  </si>
  <si>
    <t>Q.PEAK DUO  XL-G10.C</t>
  </si>
  <si>
    <t>Q.PEAK DUO XL G10.3/BFG</t>
  </si>
  <si>
    <t>Q.PEAK DUO L G5.3 395</t>
  </si>
  <si>
    <t>Q.PEAK DUO L G5.3.V</t>
  </si>
  <si>
    <t>Q.PEAK DUO L G5.2.V</t>
  </si>
  <si>
    <t>Q.PEAK DUO L G6P.2</t>
  </si>
  <si>
    <t xml:space="preserve">Q.PEAK DUO L-G6P.2  </t>
  </si>
  <si>
    <t>Q.PEAK DUO L-G6P.2</t>
  </si>
  <si>
    <t>Q.PEAK DUO L-G6C.2</t>
  </si>
  <si>
    <t>Q.PEAK DUO L G5.2</t>
  </si>
  <si>
    <t>Q.PEAK DUO XL G10.c 470</t>
  </si>
  <si>
    <t>Q.PEAK DUO BLK-G10+</t>
  </si>
  <si>
    <t>Q.PEAK DUO BLK-G6P+/AC</t>
  </si>
  <si>
    <t>340</t>
  </si>
  <si>
    <t>Q.PEAK DUO BLK-G6P+/HL</t>
  </si>
  <si>
    <t>335</t>
  </si>
  <si>
    <t>Q.PEAK DUO BLK G6P+</t>
  </si>
  <si>
    <t>350</t>
  </si>
  <si>
    <t>355</t>
  </si>
  <si>
    <t>Q.PEAK DUO BLK G6P+/HL</t>
  </si>
  <si>
    <t>330</t>
  </si>
  <si>
    <t>Q.PEAK DUO-G6P+</t>
  </si>
  <si>
    <t>Q.PEAK DUO BLK ML-G10.A+</t>
  </si>
  <si>
    <t>Q.PEAK DUO BLK ML-G10.A+/TS_G01</t>
  </si>
  <si>
    <t>Sales</t>
  </si>
  <si>
    <t>Available</t>
  </si>
  <si>
    <t>Week#</t>
  </si>
  <si>
    <t>Sum of MW</t>
  </si>
  <si>
    <t>Sum of Qty</t>
  </si>
  <si>
    <t>(blank)</t>
  </si>
  <si>
    <t>Grand Total</t>
  </si>
  <si>
    <t>SL210596116</t>
  </si>
  <si>
    <t>U&amp;C</t>
  </si>
  <si>
    <t>Samsung Ontario</t>
  </si>
  <si>
    <t>2825 E. Jurupa St, Ontario, CA 91761</t>
  </si>
  <si>
    <t>Duke Energy Corporation, Jackpot Holdings, LLC</t>
  </si>
  <si>
    <t>669 W. Quinn Rd</t>
  </si>
  <si>
    <t>Pocatello</t>
  </si>
  <si>
    <t>ID</t>
  </si>
  <si>
    <t>EPCP3670</t>
  </si>
  <si>
    <t>CA2022032301</t>
  </si>
  <si>
    <t>SCNN</t>
  </si>
  <si>
    <t>SL210597999</t>
  </si>
  <si>
    <t>Frontier Gardena</t>
  </si>
  <si>
    <t>14439 S. Avalon Blvd, Gardena, CA 90248</t>
  </si>
  <si>
    <t>CA2022032348</t>
  </si>
  <si>
    <t>SL210597461</t>
  </si>
  <si>
    <t>CA2022032303</t>
  </si>
  <si>
    <t>SL210598037</t>
  </si>
  <si>
    <t>CA2022032304</t>
  </si>
  <si>
    <t>SL210597579</t>
  </si>
  <si>
    <t>CA2022032305</t>
  </si>
  <si>
    <t>SL210596117</t>
  </si>
  <si>
    <t>CA2022032339</t>
  </si>
  <si>
    <t>SL210597574</t>
  </si>
  <si>
    <t>CA2022032344</t>
  </si>
  <si>
    <t>SL210597816</t>
  </si>
  <si>
    <t>CA2022032347</t>
  </si>
  <si>
    <t>SL210597780</t>
  </si>
  <si>
    <t>CA2022032346</t>
  </si>
  <si>
    <t>SL210597845</t>
  </si>
  <si>
    <t>CA2022032340</t>
  </si>
  <si>
    <t>SL210598891</t>
  </si>
  <si>
    <t>CA2022032306</t>
  </si>
  <si>
    <t>SL210598738</t>
  </si>
  <si>
    <t>CA2022032351</t>
  </si>
  <si>
    <t>SL210598781</t>
  </si>
  <si>
    <t>CA2022032353</t>
  </si>
  <si>
    <t>SL210598681</t>
  </si>
  <si>
    <t>CA2022032349</t>
  </si>
  <si>
    <t>SL210599045</t>
  </si>
  <si>
    <t>CA2022032359</t>
  </si>
  <si>
    <t>SL210599088</t>
  </si>
  <si>
    <t>CA2022032360</t>
  </si>
  <si>
    <t>SL210600599</t>
  </si>
  <si>
    <t>CA2022032361</t>
  </si>
  <si>
    <t>SL210598957</t>
  </si>
  <si>
    <t>CA2022032307</t>
  </si>
  <si>
    <t>SL210597668</t>
  </si>
  <si>
    <t>CA2022032345</t>
  </si>
  <si>
    <t>SL210596118</t>
  </si>
  <si>
    <t>CA2022032302</t>
  </si>
  <si>
    <t>SL210598980</t>
  </si>
  <si>
    <t>CA2022032308</t>
  </si>
  <si>
    <t>SL210599004</t>
  </si>
  <si>
    <t>CA2022032310</t>
  </si>
  <si>
    <t>SL210599082</t>
  </si>
  <si>
    <t>CA2022032311</t>
  </si>
  <si>
    <t>SL210598716</t>
  </si>
  <si>
    <t>CA2022032319</t>
  </si>
  <si>
    <t>SL210599228</t>
  </si>
  <si>
    <t>CA2022032314</t>
  </si>
  <si>
    <t>SL210600187</t>
  </si>
  <si>
    <t>CA2022032333</t>
  </si>
  <si>
    <t>SL210611940</t>
  </si>
  <si>
    <t>CA2022032388</t>
  </si>
  <si>
    <t>SL210597913</t>
  </si>
  <si>
    <t>CA2022032342</t>
  </si>
  <si>
    <t>SL210598624</t>
  </si>
  <si>
    <t>CA2022032316</t>
  </si>
  <si>
    <t>SL210600041</t>
  </si>
  <si>
    <t>CA2022032321</t>
  </si>
  <si>
    <t>SL210600074</t>
  </si>
  <si>
    <t>CA2022032323</t>
  </si>
  <si>
    <t>SL210600107</t>
  </si>
  <si>
    <t>CA2022032324</t>
  </si>
  <si>
    <t>SL210598767</t>
  </si>
  <si>
    <t>CA2022032326</t>
  </si>
  <si>
    <t>SL210600228</t>
  </si>
  <si>
    <t>CA2022032335</t>
  </si>
  <si>
    <t>SL210611869</t>
  </si>
  <si>
    <t>CA2022032336</t>
  </si>
  <si>
    <t>SL210599207</t>
  </si>
  <si>
    <t>CA2022032313</t>
  </si>
  <si>
    <t>SL210598856</t>
  </si>
  <si>
    <t>CA2022032330</t>
  </si>
  <si>
    <t>SL210600143</t>
  </si>
  <si>
    <t>CA2022032331</t>
  </si>
  <si>
    <t>SL210599254</t>
  </si>
  <si>
    <t>CA2022032315</t>
  </si>
  <si>
    <t>SL210598680</t>
  </si>
  <si>
    <t>CA2022032318</t>
  </si>
  <si>
    <t>SL210600162</t>
  </si>
  <si>
    <t>CA2022032332</t>
  </si>
  <si>
    <t>SL210598818</t>
  </si>
  <si>
    <t>CA2022032328</t>
  </si>
  <si>
    <t>SL210598830</t>
  </si>
  <si>
    <t>CA2022032329</t>
  </si>
  <si>
    <t>SL210598647</t>
  </si>
  <si>
    <t>CA2022032317</t>
  </si>
  <si>
    <t>SL210600055</t>
  </si>
  <si>
    <t>CA2022032322</t>
  </si>
  <si>
    <t>SL210598743</t>
  </si>
  <si>
    <t>CA2022032320</t>
  </si>
  <si>
    <t>SL210600125</t>
  </si>
  <si>
    <t>CA2022032325</t>
  </si>
  <si>
    <t>SL210611916</t>
  </si>
  <si>
    <t>CA2022032337</t>
  </si>
  <si>
    <t>CA2022032338</t>
  </si>
  <si>
    <t>SL210600866</t>
  </si>
  <si>
    <t>CA2022032373</t>
  </si>
  <si>
    <t>SL210600882</t>
  </si>
  <si>
    <t>CA2022032374</t>
  </si>
  <si>
    <t>SL210611714</t>
  </si>
  <si>
    <t>CA2022032375</t>
  </si>
  <si>
    <t>SL210611685</t>
  </si>
  <si>
    <t>CA2022032381</t>
  </si>
  <si>
    <t>SL210600204</t>
  </si>
  <si>
    <t>CA2022032334</t>
  </si>
  <si>
    <t>SL210612050</t>
  </si>
  <si>
    <t>CA2022032376</t>
  </si>
  <si>
    <t>SL210612104</t>
  </si>
  <si>
    <t>CA2022032379</t>
  </si>
  <si>
    <t>SL210598983</t>
  </si>
  <si>
    <t>FNS Torrance</t>
  </si>
  <si>
    <t>1545 Francisco St, Torrance, CA 90501</t>
  </si>
  <si>
    <t>CA2022032358</t>
  </si>
  <si>
    <t>SL210612065</t>
  </si>
  <si>
    <t>CA2022032377</t>
  </si>
  <si>
    <t>SL210598787</t>
  </si>
  <si>
    <t>CA2022032327</t>
  </si>
  <si>
    <t>SL210612087</t>
  </si>
  <si>
    <t>CA2022032378</t>
  </si>
  <si>
    <t>SL210598807</t>
  </si>
  <si>
    <t>CA2022032354</t>
  </si>
  <si>
    <t>SL210622061</t>
  </si>
  <si>
    <t>CA2022032356</t>
  </si>
  <si>
    <t>SL210620387</t>
  </si>
  <si>
    <t>CA2022032357</t>
  </si>
  <si>
    <t>SL210611785</t>
  </si>
  <si>
    <t>CA2022032384</t>
  </si>
  <si>
    <t>SL210599117</t>
  </si>
  <si>
    <t>CA2022032312</t>
  </si>
  <si>
    <t>SL210598760</t>
  </si>
  <si>
    <t>CA2022032352</t>
  </si>
  <si>
    <t>SL210611636</t>
  </si>
  <si>
    <t>CA2022032380</t>
  </si>
  <si>
    <t>SL210611742</t>
  </si>
  <si>
    <t>CA2022032383</t>
  </si>
  <si>
    <t>SL210611842</t>
  </si>
  <si>
    <t>CA2022032385</t>
  </si>
  <si>
    <t>SL210598851</t>
  </si>
  <si>
    <t>CA2022032355</t>
  </si>
  <si>
    <t>SL210611905</t>
  </si>
  <si>
    <t>CA2022032387</t>
  </si>
  <si>
    <t>SL210599034</t>
  </si>
  <si>
    <t>CA2022032309</t>
  </si>
  <si>
    <t>SL210601133</t>
  </si>
  <si>
    <t>CA2022032372</t>
  </si>
  <si>
    <t>SL210620968</t>
  </si>
  <si>
    <t>CA2022032368</t>
  </si>
  <si>
    <t>SL210627339</t>
  </si>
  <si>
    <t>CA2022032366</t>
  </si>
  <si>
    <t>SL210627690</t>
  </si>
  <si>
    <t>CA2022032382</t>
  </si>
  <si>
    <t>SL210627479</t>
  </si>
  <si>
    <t>CA2022032369</t>
  </si>
  <si>
    <t>SL210597901</t>
  </si>
  <si>
    <t>CA2022032341</t>
  </si>
  <si>
    <t>SL210612091</t>
  </si>
  <si>
    <t>CA2022032390</t>
  </si>
  <si>
    <t>SL210612060</t>
  </si>
  <si>
    <t>CA2022032389</t>
  </si>
  <si>
    <t>SL210600665</t>
  </si>
  <si>
    <t>CA2022032364</t>
  </si>
  <si>
    <t>SL210598708</t>
  </si>
  <si>
    <t>CA2022032350</t>
  </si>
  <si>
    <t>SL210597948</t>
  </si>
  <si>
    <t>CA2022032343</t>
  </si>
  <si>
    <t>SL210611881</t>
  </si>
  <si>
    <t>CA2022032386</t>
  </si>
  <si>
    <t>SL210600569</t>
  </si>
  <si>
    <t>CA2022032362</t>
  </si>
  <si>
    <t>SL210600633</t>
  </si>
  <si>
    <t>CA2022032363</t>
  </si>
  <si>
    <t>SL210600824</t>
  </si>
  <si>
    <t>CA2022032367</t>
  </si>
  <si>
    <t>SL210647773</t>
  </si>
  <si>
    <t>CA2022032370</t>
  </si>
  <si>
    <t>SL210627569</t>
  </si>
  <si>
    <t>CA2022032371</t>
  </si>
  <si>
    <t>SL210600846</t>
  </si>
  <si>
    <t>CA2022032365</t>
  </si>
  <si>
    <t>5X98238</t>
  </si>
  <si>
    <t>Pioneer</t>
  </si>
  <si>
    <t>PIONEER-1665</t>
  </si>
  <si>
    <t>HJBT</t>
  </si>
  <si>
    <t>5Y86397</t>
  </si>
  <si>
    <t>GTG</t>
  </si>
  <si>
    <t>GTG-201BA</t>
  </si>
  <si>
    <t>5Y86420</t>
  </si>
  <si>
    <t>5Y86461</t>
  </si>
  <si>
    <t>5Y86469</t>
  </si>
  <si>
    <t>5X90025</t>
  </si>
  <si>
    <t>5X98221</t>
  </si>
  <si>
    <t>5X98274</t>
  </si>
  <si>
    <t>5X98297</t>
  </si>
  <si>
    <t>5X98266</t>
  </si>
  <si>
    <t>5Y86389</t>
  </si>
  <si>
    <t>5Y86385</t>
  </si>
  <si>
    <t>5Y86392</t>
  </si>
  <si>
    <t>5Y86336</t>
  </si>
  <si>
    <t>5Y86363</t>
  </si>
  <si>
    <t>5Y86407</t>
  </si>
  <si>
    <t>6E52329</t>
  </si>
  <si>
    <t>6E52387</t>
  </si>
  <si>
    <t>6E52590</t>
  </si>
  <si>
    <t>5Y86267</t>
  </si>
  <si>
    <t>6E52428</t>
  </si>
  <si>
    <t>6E52486</t>
  </si>
  <si>
    <t>5X89985</t>
  </si>
  <si>
    <t>6E52635</t>
  </si>
  <si>
    <t>6E52648</t>
  </si>
  <si>
    <t>6E52664</t>
  </si>
  <si>
    <t>6E52690</t>
  </si>
  <si>
    <t>6E52780</t>
  </si>
  <si>
    <t>6E52810</t>
  </si>
  <si>
    <t>6E52711</t>
  </si>
  <si>
    <t>5Y86311</t>
  </si>
  <si>
    <t>5Y86382</t>
  </si>
  <si>
    <t>6E52827</t>
  </si>
  <si>
    <t>5Y86211</t>
  </si>
  <si>
    <t>5Y86225</t>
  </si>
  <si>
    <t>5Y86236</t>
  </si>
  <si>
    <t>5Y86256</t>
  </si>
  <si>
    <t>5Y86271</t>
  </si>
  <si>
    <t>5Y86290</t>
  </si>
  <si>
    <t>5Y86299</t>
  </si>
  <si>
    <t>6E52507</t>
  </si>
  <si>
    <t>6E52883</t>
  </si>
  <si>
    <t>Module Type</t>
  </si>
  <si>
    <t>Item code</t>
    <phoneticPr fontId="1" type="Hiragana"/>
  </si>
  <si>
    <t>Product Type</t>
  </si>
  <si>
    <t>Weight (lbs)/PLT</t>
  </si>
  <si>
    <t>PLT (53')-FTL</t>
  </si>
  <si>
    <t>Weight</t>
  </si>
  <si>
    <t>PCS/PLT</t>
  </si>
  <si>
    <t>Dim (L X W X H) inch</t>
  </si>
  <si>
    <t>72 &amp; 144</t>
  </si>
  <si>
    <t>89.4 x 43.3 x 47.6</t>
  </si>
  <si>
    <t>60 &amp; 120</t>
  </si>
  <si>
    <t>69.7 x 43.3 x 48.0</t>
  </si>
  <si>
    <t>84.6 x 45.3 x 48.0</t>
  </si>
  <si>
    <t>Q.PEAK DUO BLK G5.FGA</t>
  </si>
  <si>
    <t>69.2 x 45.3 x 46.1</t>
  </si>
  <si>
    <t>Q.PEAK DUO BLK G5.V</t>
  </si>
  <si>
    <t>Q.PEAK DUO BLK G6+</t>
  </si>
  <si>
    <t xml:space="preserve">84.7 X 45.3 X 48.0 </t>
  </si>
  <si>
    <t>Q.PEAK DUO BLK G6+ HL</t>
  </si>
  <si>
    <t>70.1 x 42.5 X 47.9</t>
  </si>
  <si>
    <t>Q.PEAK DUO BLK G6C+</t>
  </si>
  <si>
    <t>Q.PEAK DUO BLK G6P</t>
  </si>
  <si>
    <t>Q.PEAK DUO BLK G6P+/AC</t>
  </si>
  <si>
    <t>70.1 X 42.5 X 47.6</t>
  </si>
  <si>
    <t>76.4 x 43.3 x 48.0</t>
  </si>
  <si>
    <t xml:space="preserve">Q.PEAK DUO BLK ML-G10.A+ </t>
  </si>
  <si>
    <t>Q.PEAK DUO BLK ML-G10.A+/TS</t>
  </si>
  <si>
    <t>Q.PEAK DUO ML-G10+</t>
  </si>
  <si>
    <t>49403138</t>
  </si>
  <si>
    <t>49403540</t>
  </si>
  <si>
    <t>49403539</t>
  </si>
  <si>
    <t>Q.PEAK DUO BLK-G6C+</t>
  </si>
  <si>
    <t>Q.PEAK DUO BLK-G6P+</t>
  </si>
  <si>
    <t>Q.PEAK DUO G5.V</t>
  </si>
  <si>
    <t xml:space="preserve">Q.PEAK DUO G5.V </t>
  </si>
  <si>
    <t xml:space="preserve">Q.PEAK DUO G6+ </t>
  </si>
  <si>
    <t>71.5 X 45.3 X 46.9</t>
  </si>
  <si>
    <t>Q.PEAK DUO G6P+</t>
  </si>
  <si>
    <t>82.3 x 45.3 x 46.1</t>
  </si>
  <si>
    <t>Q.PEAK DUO L G5.2.F</t>
  </si>
  <si>
    <t>84.7 × 45.3 × 48.0</t>
  </si>
  <si>
    <t xml:space="preserve">Q.PEAK DUO L G5.2.V </t>
  </si>
  <si>
    <t>Q.PEAK DUO L G5.3.F</t>
  </si>
  <si>
    <t>Q.PEAK DUO L-G6P.2 </t>
  </si>
  <si>
    <t>Q.PEAK DUO XL G10.c</t>
  </si>
  <si>
    <t>49301152</t>
  </si>
  <si>
    <t>49304154</t>
  </si>
  <si>
    <t>49304158</t>
  </si>
  <si>
    <t>Q.PLUS DUO L G5.2.V</t>
  </si>
  <si>
    <t>49303155</t>
  </si>
  <si>
    <t>89.4 x 43.1 x 47.6</t>
  </si>
  <si>
    <t>49303156</t>
  </si>
  <si>
    <t>49303555</t>
  </si>
  <si>
    <t>49303556</t>
  </si>
  <si>
    <t>49303554</t>
  </si>
  <si>
    <t>49303553</t>
  </si>
  <si>
    <t>CA3477022807T</t>
  </si>
  <si>
    <t>CA3477022809T</t>
  </si>
  <si>
    <t>CA2022030535</t>
  </si>
  <si>
    <t>CA2022030537</t>
  </si>
  <si>
    <t>CA2022030541</t>
  </si>
  <si>
    <t>CA2022030542</t>
  </si>
  <si>
    <t>CA2022030543</t>
  </si>
  <si>
    <t>CA2022030544</t>
  </si>
  <si>
    <t>CA3063032805T</t>
  </si>
  <si>
    <t>CA3479030801T</t>
  </si>
  <si>
    <t>CA3479030802T</t>
  </si>
  <si>
    <t>CA3479030803T</t>
  </si>
  <si>
    <t>CA0738032117T</t>
  </si>
  <si>
    <t>CA0738032118T</t>
  </si>
  <si>
    <t>CA2083032121T</t>
  </si>
  <si>
    <t>CA7822032902T</t>
  </si>
  <si>
    <t>CA2022030534</t>
  </si>
  <si>
    <t>CA2022030538</t>
  </si>
  <si>
    <t>CA2022030540</t>
  </si>
  <si>
    <t>CA2153031820T</t>
  </si>
  <si>
    <t>CA7805032125T</t>
  </si>
  <si>
    <t>CA0013030820T</t>
  </si>
  <si>
    <t>CA4555031115T</t>
  </si>
  <si>
    <t>CA4555031116T</t>
  </si>
  <si>
    <t>CA1971032901T</t>
  </si>
  <si>
    <t>CA2275033001T</t>
  </si>
  <si>
    <t>CA2275033002T</t>
  </si>
  <si>
    <t>CA3850031704T</t>
  </si>
  <si>
    <t>CA0736032115T</t>
  </si>
  <si>
    <t>CA2022030432T</t>
  </si>
  <si>
    <t>CA2022030433T</t>
  </si>
  <si>
    <t>CA2022030434T</t>
  </si>
  <si>
    <t>CA2022030435T</t>
  </si>
  <si>
    <t>CA9791030833T</t>
  </si>
  <si>
    <t>CA2352033005T</t>
  </si>
  <si>
    <t>CA2022033101T</t>
  </si>
  <si>
    <t>CA2022032399</t>
  </si>
  <si>
    <t>CA4308031501T</t>
  </si>
  <si>
    <t>CA9350022824T</t>
  </si>
  <si>
    <t>CA4971032904T</t>
  </si>
  <si>
    <t>CA7822032903T</t>
  </si>
  <si>
    <t>CA0736032116T</t>
  </si>
  <si>
    <t>CA2022030430T</t>
  </si>
  <si>
    <t>CA2022031045T</t>
  </si>
  <si>
    <t>CA0051033003T</t>
  </si>
  <si>
    <t>CA0051033004T</t>
  </si>
  <si>
    <t>CA2022030436T</t>
  </si>
  <si>
    <t>CA2022040101T</t>
  </si>
  <si>
    <t>CA2022040102T</t>
  </si>
  <si>
    <t>CA2022040103T</t>
  </si>
  <si>
    <t>CA2022040104T</t>
  </si>
  <si>
    <t>CA2022030437T</t>
  </si>
  <si>
    <t>CA2022030438T</t>
  </si>
  <si>
    <t>CA2022030439T</t>
  </si>
  <si>
    <t>CA2022030440T</t>
  </si>
  <si>
    <t>CA2022040105T</t>
  </si>
  <si>
    <t>CA2022040106T</t>
  </si>
  <si>
    <t>CA2022040107T</t>
  </si>
  <si>
    <t>CA2022040108T</t>
  </si>
  <si>
    <t>CA2022040109T</t>
  </si>
  <si>
    <t>CA2022040501T</t>
  </si>
  <si>
    <t>CA2022040502T</t>
  </si>
  <si>
    <t>CA2022040503T</t>
  </si>
  <si>
    <t>CA2022040504T</t>
  </si>
  <si>
    <t>CA2022040505T</t>
  </si>
  <si>
    <t>CA2022040402T</t>
  </si>
  <si>
    <t>CA2022040403T</t>
  </si>
  <si>
    <t>CA7855040506T</t>
  </si>
  <si>
    <t>CA7855040507T</t>
  </si>
  <si>
    <t>CA8389040508T</t>
  </si>
  <si>
    <t>CA0601040701T</t>
  </si>
  <si>
    <t>CA0601040702T</t>
  </si>
  <si>
    <t>CA2022030539</t>
  </si>
  <si>
    <t>CA9350022825T</t>
  </si>
  <si>
    <t>CA2022030546</t>
  </si>
  <si>
    <t>CA2022030547</t>
  </si>
  <si>
    <t>CA2022030549</t>
  </si>
  <si>
    <t>CA2022030550</t>
  </si>
  <si>
    <t>CA2022030552</t>
  </si>
  <si>
    <t>CA2022030553</t>
  </si>
  <si>
    <t>CA2022030554</t>
  </si>
  <si>
    <t>CA2022030562</t>
  </si>
  <si>
    <t>CA2022030563</t>
  </si>
  <si>
    <t>CA2022030564</t>
  </si>
  <si>
    <t>CA2022030565</t>
  </si>
  <si>
    <t>CA2022030566</t>
  </si>
  <si>
    <t>CA2022030567</t>
  </si>
  <si>
    <t>CA2022030568</t>
  </si>
  <si>
    <t>CA2022030569</t>
  </si>
  <si>
    <t>CA2022030570</t>
  </si>
  <si>
    <t>CA2022030571</t>
  </si>
  <si>
    <t>CA2202031818T</t>
  </si>
  <si>
    <t>CA2022040401T</t>
  </si>
  <si>
    <t>CA8389040509T</t>
  </si>
  <si>
    <t>CA7807040510T</t>
  </si>
  <si>
    <t>CA7807040511T</t>
  </si>
  <si>
    <t>CA7167040601T</t>
  </si>
  <si>
    <t>CA9792040602T</t>
  </si>
  <si>
    <t>CA9792040603T</t>
  </si>
  <si>
    <t>CA9792040604T</t>
  </si>
  <si>
    <t>CA5165040611T</t>
  </si>
  <si>
    <t>CA0314040612T</t>
  </si>
  <si>
    <t>CA1004040613T</t>
  </si>
  <si>
    <t>CA8368040614T</t>
  </si>
  <si>
    <t>CA2022040621T</t>
  </si>
  <si>
    <t>CA2022040622T</t>
  </si>
  <si>
    <t>CA2022040623T</t>
  </si>
  <si>
    <t>CA6955040629T</t>
  </si>
  <si>
    <t>CA4140040634T</t>
  </si>
  <si>
    <t>CA4141040635T</t>
  </si>
  <si>
    <t>CA0620040636T</t>
  </si>
  <si>
    <t>CA0669040637T</t>
  </si>
  <si>
    <t>CA7807040512T</t>
  </si>
  <si>
    <t>CA7189040513T</t>
  </si>
  <si>
    <t>CA7189040514T</t>
  </si>
  <si>
    <t>CA9792040605T</t>
  </si>
  <si>
    <t>CA9792040606T</t>
  </si>
  <si>
    <t>CA2153040607T</t>
  </si>
  <si>
    <t>CA2153040608T</t>
  </si>
  <si>
    <t>CA2153040609T</t>
  </si>
  <si>
    <t>CA2462040615T</t>
  </si>
  <si>
    <t>CA2462040616T</t>
  </si>
  <si>
    <t>CA4127040619T</t>
  </si>
  <si>
    <t>CA4128040620T</t>
  </si>
  <si>
    <t>CA2022040624T</t>
  </si>
  <si>
    <t>CA2022040625T</t>
  </si>
  <si>
    <t>CA2022040626T</t>
  </si>
  <si>
    <t>CA5937040627T</t>
  </si>
  <si>
    <t>CA9853040630T</t>
  </si>
  <si>
    <t>CA1490040632T</t>
  </si>
  <si>
    <t>CA7783040703T</t>
  </si>
  <si>
    <t>CA7843040704T</t>
  </si>
  <si>
    <t>CA2022040404T</t>
  </si>
  <si>
    <t>CA2022040405T</t>
  </si>
  <si>
    <t>CA2022040406T</t>
  </si>
  <si>
    <t>CA0760040501T</t>
  </si>
  <si>
    <t>CA7189040515T</t>
  </si>
  <si>
    <t>CA2153040610T</t>
  </si>
  <si>
    <t>CA2462040617T</t>
  </si>
  <si>
    <t>CA5937040628T</t>
  </si>
  <si>
    <t>CA5332040631T</t>
  </si>
  <si>
    <t>CA8105040639T</t>
  </si>
  <si>
    <t>CA0823040716T</t>
  </si>
  <si>
    <t>CA0823040717T</t>
  </si>
  <si>
    <t>CA0823040718T</t>
  </si>
  <si>
    <t>CA0823040719T</t>
  </si>
  <si>
    <t>CA4779040731T</t>
  </si>
  <si>
    <t>CA4779040732T</t>
  </si>
  <si>
    <t>CA4779040733T</t>
  </si>
  <si>
    <t>CA2032040803T</t>
  </si>
  <si>
    <t>CA2032040804T</t>
  </si>
  <si>
    <t>CA2032040807T</t>
  </si>
  <si>
    <t>CA2032040808T</t>
  </si>
  <si>
    <t>CA2022040407T</t>
  </si>
  <si>
    <t>CA2022040408T</t>
  </si>
  <si>
    <t>CA2022040410T</t>
  </si>
  <si>
    <t>CA1714040633T</t>
  </si>
  <si>
    <t>CA7588040638T</t>
  </si>
  <si>
    <t>CA1130040640T</t>
  </si>
  <si>
    <t>CA1130040641T</t>
  </si>
  <si>
    <t>CA7794040705T</t>
  </si>
  <si>
    <t>CA0823040713T</t>
  </si>
  <si>
    <t>CA0823040714T</t>
  </si>
  <si>
    <t>CA0823040715T</t>
  </si>
  <si>
    <t>CA4779040734T</t>
  </si>
  <si>
    <t>CA4779040735T</t>
  </si>
  <si>
    <t>CA4779040736T</t>
  </si>
  <si>
    <t>CA0822040756T</t>
  </si>
  <si>
    <t>CA0822040757T</t>
  </si>
  <si>
    <t>CA0822040758T</t>
  </si>
  <si>
    <t>CA2032040805T</t>
  </si>
  <si>
    <t>CA2032040809T</t>
  </si>
  <si>
    <t>CA2032040810T</t>
  </si>
  <si>
    <t>CA2032040811T</t>
  </si>
  <si>
    <t>CA2032040812T</t>
  </si>
  <si>
    <t>CA2032040813T</t>
  </si>
  <si>
    <t>CA4673040823T</t>
  </si>
  <si>
    <t>CA8235040826T</t>
  </si>
  <si>
    <t>CA8054040827T</t>
  </si>
  <si>
    <t>CA8182040828T</t>
  </si>
  <si>
    <t>CA8238040834T</t>
  </si>
  <si>
    <t>CA0161041101T</t>
  </si>
  <si>
    <t>CA0161041104T</t>
  </si>
  <si>
    <t>CA5515041204T</t>
  </si>
  <si>
    <t>CA5515041205T</t>
  </si>
  <si>
    <t>CA2083041424T</t>
  </si>
  <si>
    <t>CA2022040409T</t>
  </si>
  <si>
    <t>CA7813040706T</t>
  </si>
  <si>
    <t>CA0823040707T</t>
  </si>
  <si>
    <t>CA0823040708T</t>
  </si>
  <si>
    <t>CA0823040709T</t>
  </si>
  <si>
    <t>CA0823040710T</t>
  </si>
  <si>
    <t>CA0823040711T</t>
  </si>
  <si>
    <t>CA0823040712T</t>
  </si>
  <si>
    <t>CA4779040737T</t>
  </si>
  <si>
    <t>CA4779040738T</t>
  </si>
  <si>
    <t>CA4779040739T</t>
  </si>
  <si>
    <t>CA0822040759T</t>
  </si>
  <si>
    <t>CA0822040760T</t>
  </si>
  <si>
    <t>CA0822040761T</t>
  </si>
  <si>
    <t>CA2032040806T</t>
  </si>
  <si>
    <t>CA2032040814T</t>
  </si>
  <si>
    <t>CA2041040815T</t>
  </si>
  <si>
    <t>CA2041040816T</t>
  </si>
  <si>
    <t>CA4679040824T</t>
  </si>
  <si>
    <t>CA7086040829T</t>
  </si>
  <si>
    <t>CA7084040830T</t>
  </si>
  <si>
    <t>CA0162041102T</t>
  </si>
  <si>
    <t>CA0161041103T</t>
  </si>
  <si>
    <t>CA4044041201T</t>
  </si>
  <si>
    <t>CA4044041202TX</t>
  </si>
  <si>
    <t>CA4044041202T</t>
  </si>
  <si>
    <t>CA4044041203T</t>
  </si>
  <si>
    <t>CA0757041308T</t>
  </si>
  <si>
    <t>CA3113041316T</t>
  </si>
  <si>
    <t>CA3113041317T</t>
  </si>
  <si>
    <t>CA3113041318T</t>
  </si>
  <si>
    <t>CA4779040740T</t>
  </si>
  <si>
    <t>CA4779040741T</t>
  </si>
  <si>
    <t>CA4779040742T</t>
  </si>
  <si>
    <t>CA4779040743T</t>
  </si>
  <si>
    <t>CA6616040825T</t>
  </si>
  <si>
    <t>CA0210041207T</t>
  </si>
  <si>
    <t>CA0752041301T</t>
  </si>
  <si>
    <t>CA0757041307T</t>
  </si>
  <si>
    <t>CA0759041312T</t>
  </si>
  <si>
    <t>CA9792041319T</t>
  </si>
  <si>
    <t>CA6644041320T</t>
  </si>
  <si>
    <t>CA3016041323T</t>
  </si>
  <si>
    <t>CA3016041324T</t>
  </si>
  <si>
    <t>CA3064041325T</t>
  </si>
  <si>
    <t>CA5150040802T</t>
  </si>
  <si>
    <t>CA2041040817T</t>
  </si>
  <si>
    <t>CA0754041303T</t>
  </si>
  <si>
    <t>CA6644041321T</t>
  </si>
  <si>
    <t>CA5892041407T</t>
  </si>
  <si>
    <t>CA5892041408T</t>
  </si>
  <si>
    <t>CA5931041409T</t>
  </si>
  <si>
    <t>CA0092041410T</t>
  </si>
  <si>
    <t>CA0093041412T</t>
  </si>
  <si>
    <t>CA4555041413T</t>
  </si>
  <si>
    <t>CA1491041423T</t>
  </si>
  <si>
    <t>CA5150040801T</t>
  </si>
  <si>
    <t>CA5150040803T</t>
  </si>
  <si>
    <t>CA5150040804T</t>
  </si>
  <si>
    <t>CA4671040820T</t>
  </si>
  <si>
    <t>CA0060041206T</t>
  </si>
  <si>
    <t>CA0752041302T</t>
  </si>
  <si>
    <t>CA0754041304T</t>
  </si>
  <si>
    <t>CA0822041314T</t>
  </si>
  <si>
    <t>CA4979041401T</t>
  </si>
  <si>
    <t>CA5004041402T</t>
  </si>
  <si>
    <t>CA5004041403T</t>
  </si>
  <si>
    <t>CA5004041404T</t>
  </si>
  <si>
    <t>CA5004041405T</t>
  </si>
  <si>
    <t>CA5004041406T</t>
  </si>
  <si>
    <t>CA0093041411T</t>
  </si>
  <si>
    <t>CA4166041324T</t>
  </si>
  <si>
    <t>CA4166041325T</t>
  </si>
  <si>
    <t>CA4166041326T</t>
  </si>
  <si>
    <t>CA4166041327T</t>
  </si>
  <si>
    <t>CA4167041337T</t>
  </si>
  <si>
    <t>CA4161041348T</t>
  </si>
  <si>
    <t>CA9381041506T</t>
  </si>
  <si>
    <t>CA1491041490T</t>
  </si>
  <si>
    <t>CA0822040766T</t>
  </si>
  <si>
    <t>CA0823040720T</t>
  </si>
  <si>
    <t>CA0823040721T</t>
  </si>
  <si>
    <t>CA0823040722T</t>
  </si>
  <si>
    <t>CA0823040723T</t>
  </si>
  <si>
    <t>CA4779040744T</t>
  </si>
  <si>
    <t>CA4779040745T</t>
  </si>
  <si>
    <t>CA4779040746T</t>
  </si>
  <si>
    <t>CA0755041305T</t>
  </si>
  <si>
    <t>CA0756041306T</t>
  </si>
  <si>
    <t>CA0759041311T</t>
  </si>
  <si>
    <t>CA8014041414T</t>
  </si>
  <si>
    <t>CA4166041328T</t>
  </si>
  <si>
    <t>CA4166041329T</t>
  </si>
  <si>
    <t>CA4166041330T</t>
  </si>
  <si>
    <t>CA4167041332T</t>
  </si>
  <si>
    <t>CA4167041338T</t>
  </si>
  <si>
    <t>CA4161041352T</t>
  </si>
  <si>
    <t>CA2783041378T</t>
  </si>
  <si>
    <t>CA4501041501T</t>
  </si>
  <si>
    <t>CA4501041502T</t>
  </si>
  <si>
    <t>CA1961041503T</t>
  </si>
  <si>
    <t>CA6941041520T</t>
  </si>
  <si>
    <t>CA6943041521T</t>
  </si>
  <si>
    <t>CA6942041522T</t>
  </si>
  <si>
    <t>CA3851041806T</t>
  </si>
  <si>
    <t>CA3851041812T</t>
  </si>
  <si>
    <t>CA3851041814T</t>
  </si>
  <si>
    <t>CA3851041816T</t>
  </si>
  <si>
    <t>CA0822040762T</t>
  </si>
  <si>
    <t>CA0822040763T</t>
  </si>
  <si>
    <t>CA0822040765T</t>
  </si>
  <si>
    <t>CA1538040618T</t>
  </si>
  <si>
    <t>CA0823040724T</t>
  </si>
  <si>
    <t>CA0823040725T</t>
  </si>
  <si>
    <t>CA0823040726T</t>
  </si>
  <si>
    <t>CA0823040727T</t>
  </si>
  <si>
    <t>CA4779040747T</t>
  </si>
  <si>
    <t>CA4779040748T</t>
  </si>
  <si>
    <t>CA4779040749T</t>
  </si>
  <si>
    <t>CA0822040767T</t>
  </si>
  <si>
    <t>CA0822040768T</t>
  </si>
  <si>
    <t>CA0822040769T</t>
  </si>
  <si>
    <t>CA7082040831T</t>
  </si>
  <si>
    <t>CA6661040832T</t>
  </si>
  <si>
    <t>CA5489041322T</t>
  </si>
  <si>
    <t>CA4061041419T</t>
  </si>
  <si>
    <t>CA4061041420T</t>
  </si>
  <si>
    <t>CA0209041421T</t>
  </si>
  <si>
    <t>CA0209041422T</t>
  </si>
  <si>
    <t>CA4166041331T</t>
  </si>
  <si>
    <t>CA4167041333T</t>
  </si>
  <si>
    <t>CA4167041334T</t>
  </si>
  <si>
    <t>CA4167041335T</t>
  </si>
  <si>
    <t>CA4167041336T</t>
  </si>
  <si>
    <t>CA4167041339T</t>
  </si>
  <si>
    <t>CA4161041349T</t>
  </si>
  <si>
    <t>CA4161041353T</t>
  </si>
  <si>
    <t>CA4161041354T</t>
  </si>
  <si>
    <t>CA4162041357T</t>
  </si>
  <si>
    <t>CA4162041358T</t>
  </si>
  <si>
    <t>CA4162041359T</t>
  </si>
  <si>
    <t>CA4162041360T</t>
  </si>
  <si>
    <t>CA1991041504T</t>
  </si>
  <si>
    <t>CA1982041505T</t>
  </si>
  <si>
    <t>CA9041041507T</t>
  </si>
  <si>
    <t>CA9041041508T</t>
  </si>
  <si>
    <t>CA9041041509T</t>
  </si>
  <si>
    <t>CA9041041510T</t>
  </si>
  <si>
    <t>CA3851041804T</t>
  </si>
  <si>
    <t>CA3851041805T</t>
  </si>
  <si>
    <t>CA3851041807T</t>
  </si>
  <si>
    <t>CA3851041808T</t>
  </si>
  <si>
    <t>CA3851041809T</t>
  </si>
  <si>
    <t>CA3851041810T</t>
  </si>
  <si>
    <t>CA3851041811T</t>
  </si>
  <si>
    <t>CA3851041813T</t>
  </si>
  <si>
    <t>CA3851041815T</t>
  </si>
  <si>
    <t>CA0822041315T</t>
  </si>
  <si>
    <t>CA0822040764T</t>
  </si>
  <si>
    <t>CA0052042004T</t>
  </si>
  <si>
    <t>CA0054042005T</t>
  </si>
  <si>
    <t>CA0053042007T</t>
  </si>
  <si>
    <t>CA4792042014T</t>
  </si>
  <si>
    <t>CA3513042019T</t>
  </si>
  <si>
    <t>CA3513042020T</t>
  </si>
  <si>
    <t>CA3782042021T</t>
  </si>
  <si>
    <t>CA3782042022T</t>
  </si>
  <si>
    <t>CA3782042023T</t>
  </si>
  <si>
    <t>CA3782042024T</t>
  </si>
  <si>
    <t>CA4173030813T</t>
  </si>
  <si>
    <t>CA4173030814T</t>
  </si>
  <si>
    <t>CA4513031812T</t>
  </si>
  <si>
    <t>CA4513031813T</t>
  </si>
  <si>
    <t>CA4513031814T</t>
  </si>
  <si>
    <t>CA4513031815T</t>
  </si>
  <si>
    <t>CA3375040821T</t>
  </si>
  <si>
    <t>CA9854041326T</t>
  </si>
  <si>
    <t>CA9854041327T</t>
  </si>
  <si>
    <t>CA9854041328T</t>
  </si>
  <si>
    <t>CA4161041350T</t>
  </si>
  <si>
    <t>CA4161041351T</t>
  </si>
  <si>
    <t>CA0761041511T</t>
  </si>
  <si>
    <t>CA0761041512T</t>
  </si>
  <si>
    <t>CA0761041513T</t>
  </si>
  <si>
    <t>CA6041041518T</t>
  </si>
  <si>
    <t>CA6041041519T</t>
  </si>
  <si>
    <t>CA1972041530T</t>
  </si>
  <si>
    <t>CA7903041527T</t>
  </si>
  <si>
    <t>CA3012041801T</t>
  </si>
  <si>
    <t>CA3012041802T</t>
  </si>
  <si>
    <t>CA2022041902T</t>
  </si>
  <si>
    <t>CA0057042006T</t>
  </si>
  <si>
    <t>CA0060042008T</t>
  </si>
  <si>
    <t>CA4792042010T</t>
  </si>
  <si>
    <t>CA4792042011T</t>
  </si>
  <si>
    <t>CA4792042012T</t>
  </si>
  <si>
    <t>CA4792042013T</t>
  </si>
  <si>
    <t>CA4792042015T</t>
  </si>
  <si>
    <t>CA3782042025T</t>
  </si>
  <si>
    <t>CA3782042026T</t>
  </si>
  <si>
    <t>CA3782042027T</t>
  </si>
  <si>
    <t>CA3782042028T</t>
  </si>
  <si>
    <t>CA3782042029T</t>
  </si>
  <si>
    <t>CA0823040728T</t>
  </si>
  <si>
    <t>CA0823040729T</t>
  </si>
  <si>
    <t>CA9853041329T</t>
  </si>
  <si>
    <t>CA9853041330T</t>
  </si>
  <si>
    <t>CA4174041340T</t>
  </si>
  <si>
    <t>CA4174041341T</t>
  </si>
  <si>
    <t>CA4174041342T</t>
  </si>
  <si>
    <t>CA4174041343T</t>
  </si>
  <si>
    <t>CA0761041514T</t>
  </si>
  <si>
    <t>CA0761041515T</t>
  </si>
  <si>
    <t>CA0761041516T</t>
  </si>
  <si>
    <t>CA0761041517T</t>
  </si>
  <si>
    <t>CA3092041529T</t>
  </si>
  <si>
    <t>CA3012041803T</t>
  </si>
  <si>
    <t>CA6673040835T</t>
  </si>
  <si>
    <t>CA4174041344T</t>
  </si>
  <si>
    <t>CA4174041345T</t>
  </si>
  <si>
    <t>CA4174041346T</t>
  </si>
  <si>
    <t>CA7903041526T</t>
  </si>
  <si>
    <t>CA6952041817T</t>
  </si>
  <si>
    <t>CA3295042016T</t>
  </si>
  <si>
    <t>CA4170041367T</t>
  </si>
  <si>
    <t>CA4170041379T</t>
  </si>
  <si>
    <t>CA4170041380T</t>
  </si>
  <si>
    <t>CA4170041381T</t>
  </si>
  <si>
    <t>CA4170041368T</t>
  </si>
  <si>
    <t>CA7903041528T</t>
  </si>
  <si>
    <t>CA2752041818T</t>
  </si>
  <si>
    <t>CA2752041819T</t>
  </si>
  <si>
    <t>CA6953042017T</t>
  </si>
  <si>
    <t>CA9350022826T</t>
  </si>
  <si>
    <t>CA7088040833T</t>
  </si>
  <si>
    <t>CA4170041369T</t>
  </si>
  <si>
    <t>CA4170041371T</t>
  </si>
  <si>
    <t>CA4170041372T</t>
  </si>
  <si>
    <t>CA4514041373T</t>
  </si>
  <si>
    <t>CA8775110201T</t>
  </si>
  <si>
    <t>CA8775110202T</t>
  </si>
  <si>
    <t>CA8775110203T</t>
  </si>
  <si>
    <t>CA8775110204T</t>
  </si>
  <si>
    <t>CA4173030815T</t>
  </si>
  <si>
    <t>CA4173030816T</t>
  </si>
  <si>
    <t>CA0823040730T</t>
  </si>
  <si>
    <t>CA4779040754T</t>
  </si>
  <si>
    <t>CA4779040755T</t>
  </si>
  <si>
    <t>CA0822040773T</t>
  </si>
  <si>
    <t>CA0822040774T</t>
  </si>
  <si>
    <t>CA0822040775T</t>
  </si>
  <si>
    <t>CA0822040776T</t>
  </si>
  <si>
    <t>CA0822040777T</t>
  </si>
  <si>
    <t>CA0758041309T</t>
  </si>
  <si>
    <t>CA0758041310T</t>
  </si>
  <si>
    <t>CA0821041313T</t>
  </si>
  <si>
    <t>CA6156041415T</t>
  </si>
  <si>
    <t>CA6156041416T</t>
  </si>
  <si>
    <t>CA6156041417T</t>
  </si>
  <si>
    <t>CA6156041418T</t>
  </si>
  <si>
    <t>CA4162041355T</t>
  </si>
  <si>
    <t>CA4162041356T</t>
  </si>
  <si>
    <t>CA4163041361T</t>
  </si>
  <si>
    <t>CA4163041362T</t>
  </si>
  <si>
    <t>CA4163041363T</t>
  </si>
  <si>
    <t>CA4163041364T</t>
  </si>
  <si>
    <t>CA4163041365T</t>
  </si>
  <si>
    <t>CA4163041366T</t>
  </si>
  <si>
    <t>CA4514041375T</t>
  </si>
  <si>
    <t>CA4514041376T</t>
  </si>
  <si>
    <t>CA4514041377T</t>
  </si>
  <si>
    <t>CA4295041523T</t>
  </si>
  <si>
    <t>CA4294041524T</t>
  </si>
  <si>
    <t>CA4291041525T</t>
  </si>
  <si>
    <t>CA2751041901T</t>
  </si>
  <si>
    <t>CA4717042003T</t>
  </si>
  <si>
    <t>CA8958042009T</t>
  </si>
  <si>
    <t>CA8980042010T</t>
  </si>
  <si>
    <t>CA9960042009T</t>
  </si>
  <si>
    <t>CA4551042018T</t>
  </si>
  <si>
    <t>CA0673042030T</t>
  </si>
  <si>
    <t>CA0673042031T</t>
  </si>
  <si>
    <t>CA0673042032T</t>
  </si>
  <si>
    <t>CA0673042033T</t>
  </si>
  <si>
    <t>CA0673042034T</t>
  </si>
  <si>
    <t>CA0673042035T</t>
  </si>
  <si>
    <t>CA6951042036T</t>
  </si>
  <si>
    <t>CA0723042101T</t>
  </si>
  <si>
    <t>CA5349042102T</t>
  </si>
  <si>
    <t>CA9183042103T</t>
  </si>
  <si>
    <t>CA9183042104T</t>
  </si>
  <si>
    <t>CA9183042105T</t>
  </si>
  <si>
    <t>CA9183042106T</t>
  </si>
  <si>
    <t>CA9183042107T</t>
  </si>
  <si>
    <t>CA9183042108T</t>
  </si>
  <si>
    <t>CA9183042109T</t>
  </si>
  <si>
    <t>CA9183042110T</t>
  </si>
  <si>
    <t>Gardena</t>
  </si>
  <si>
    <t>Ontario</t>
  </si>
  <si>
    <t>OF FNS Torrance</t>
  </si>
  <si>
    <t>OF Fullerton 2091</t>
  </si>
  <si>
    <t>OF Fullerton 2301</t>
  </si>
  <si>
    <t>Oakland</t>
  </si>
  <si>
    <t>OF 2091 Fullerton</t>
  </si>
  <si>
    <t>OF 2301 Fullerton</t>
  </si>
  <si>
    <t>LT</t>
  </si>
  <si>
    <t>Pro Custom Solar dba Momentum Solar</t>
  </si>
  <si>
    <t>Krannich Solar West</t>
  </si>
  <si>
    <t>CS Energy</t>
  </si>
  <si>
    <t>CED Greentech Hawaii</t>
  </si>
  <si>
    <t>V3 Electric Inc.</t>
  </si>
  <si>
    <t>Rexel USA Inc.</t>
  </si>
  <si>
    <t>Stellar Solar</t>
  </si>
  <si>
    <t>CED Greentech Stockton</t>
  </si>
  <si>
    <t>Bright Future Solar Energy</t>
  </si>
  <si>
    <t>CED Greentech Denver</t>
  </si>
  <si>
    <t>Distributed Solar Operations, LLC</t>
  </si>
  <si>
    <t>AEE Solar</t>
  </si>
  <si>
    <t>CED Greentech San Leandro</t>
  </si>
  <si>
    <t>CED Greentech Seattle</t>
  </si>
  <si>
    <t>CED Greentech Boise</t>
  </si>
  <si>
    <t>CED Greentech Pocatello</t>
  </si>
  <si>
    <t>Ozop Energy Systems Inc</t>
  </si>
  <si>
    <t>CED Greentech Columbia</t>
  </si>
  <si>
    <t>CED Greentech Austin</t>
  </si>
  <si>
    <t>CED Greentech Houston</t>
  </si>
  <si>
    <t>CED Greentech Albany</t>
  </si>
  <si>
    <t>Tesla Inc. - San Bernardino</t>
  </si>
  <si>
    <t>Tesla Inc. - Hayward</t>
  </si>
  <si>
    <t>Tesla Inc. - San Bernadino</t>
  </si>
  <si>
    <t>Tesla, Inc - Lathrop</t>
  </si>
  <si>
    <t>CED Greentech Spokane</t>
  </si>
  <si>
    <t>Tesla, Inc - Elkridge</t>
  </si>
  <si>
    <t>Infinity Energy Inc.</t>
  </si>
  <si>
    <t>CED Greentech San Antonio</t>
  </si>
  <si>
    <t>Tesla Inc. - Elkridge</t>
  </si>
  <si>
    <t>Infinity Energy, Inc</t>
  </si>
  <si>
    <t>CED Greentech New Mexico</t>
  </si>
  <si>
    <t>Trinity Solar Long Island, NY Warehouse</t>
  </si>
  <si>
    <t>Trinity Solar - Holyoke Office</t>
  </si>
  <si>
    <t>Trinity Solar - Massachusetts (Warehouse)</t>
  </si>
  <si>
    <t>Esdec Inc / Ben Kuttesch</t>
  </si>
  <si>
    <t>Graybar Electric Company, Inc</t>
  </si>
  <si>
    <t>CED Greentech Sacramneto</t>
  </si>
  <si>
    <t>Advanced Roofing Inc.</t>
  </si>
  <si>
    <t>Kramer Beverage</t>
  </si>
  <si>
    <t>KW Management</t>
  </si>
  <si>
    <t>Integrated Solar Operations, LLC c/o Magic Transport</t>
  </si>
  <si>
    <t>Tesla, Inc -Elkridge</t>
  </si>
  <si>
    <t>Trinity Solar (Home Office)</t>
  </si>
  <si>
    <t>Trinity Solar - Massachusetts Warehouse</t>
  </si>
  <si>
    <t>CED Greentech Kansas City / CED ST.Louis</t>
  </si>
  <si>
    <t>Esdec Inc</t>
  </si>
  <si>
    <t>Motive Energy Telecommunications</t>
  </si>
  <si>
    <t>Baywa r.e. Solar Systems LLC</t>
  </si>
  <si>
    <t>CED Greentech Columbus</t>
  </si>
  <si>
    <t>CED Greentech Rio Grande Valley</t>
  </si>
  <si>
    <t>Fulfill Other WH</t>
  </si>
  <si>
    <t>Scheduled PU</t>
  </si>
  <si>
    <t>ATL20220426SH019</t>
  </si>
  <si>
    <t>4250-CF902728S</t>
  </si>
  <si>
    <t>ATL20220426SH020</t>
  </si>
  <si>
    <t>ATL20220426SH021</t>
  </si>
  <si>
    <t>ATL20220426DP021</t>
  </si>
  <si>
    <t>ATL20220426DP022</t>
  </si>
  <si>
    <t>ATL20220426DP023</t>
  </si>
  <si>
    <t>ATL20220426DP024</t>
  </si>
  <si>
    <t>395377242 - TONU 4/25</t>
  </si>
  <si>
    <t>395377311 - TONU 4/25</t>
  </si>
  <si>
    <t>395377334 - TONU 4/25</t>
  </si>
  <si>
    <t>ATL220422CK001</t>
  </si>
  <si>
    <t>ATL220422CK002</t>
  </si>
  <si>
    <t>ATL220422CK003</t>
  </si>
  <si>
    <t>ATL220422CK004</t>
  </si>
  <si>
    <t>ATL220422CK005</t>
  </si>
  <si>
    <t>ATL220422CK006</t>
  </si>
  <si>
    <t>ATL224022CK007</t>
  </si>
  <si>
    <t>ATL224022CK008</t>
  </si>
  <si>
    <t>ATL224022CK011</t>
  </si>
  <si>
    <t>Q.Peak DUO BLK ML G10+</t>
  </si>
  <si>
    <t>467 W Ratliff Rd</t>
  </si>
  <si>
    <t>pending</t>
  </si>
  <si>
    <t>ATL220427DJ001</t>
  </si>
  <si>
    <t>ATL220427DJ002</t>
  </si>
  <si>
    <t>Module</t>
  </si>
  <si>
    <t xml:space="preserve"> Origin City</t>
  </si>
  <si>
    <t>Origin State</t>
  </si>
  <si>
    <t>Origin Whse Name</t>
  </si>
  <si>
    <t>Freight Rate</t>
  </si>
  <si>
    <t>Contact #</t>
  </si>
  <si>
    <t>Contact Person</t>
  </si>
  <si>
    <t>Contact Email</t>
  </si>
  <si>
    <t>Customer Address</t>
  </si>
  <si>
    <t>Customer City</t>
  </si>
  <si>
    <t>Customer State</t>
  </si>
  <si>
    <t>Customer Zip</t>
  </si>
  <si>
    <t>D/O Date</t>
  </si>
  <si>
    <t>Dept.</t>
  </si>
  <si>
    <t>Sales Person</t>
  </si>
  <si>
    <t>D/O #</t>
  </si>
  <si>
    <t>cancelled / added 4 pallets to each loads</t>
  </si>
  <si>
    <t>TONU $250</t>
  </si>
  <si>
    <t>CANCELLED 4/27</t>
  </si>
  <si>
    <t>4030 East Quenton Dr, Mesa, AZ 85215</t>
  </si>
  <si>
    <t>ATL20220421001 (396060999)</t>
  </si>
  <si>
    <t>395757060 (395753893)</t>
  </si>
  <si>
    <t>In transit</t>
  </si>
  <si>
    <t>ATL20220427SH001</t>
  </si>
  <si>
    <t>SCH</t>
  </si>
  <si>
    <t>9475 Gerwig Lane, Suite F, Columbia, MD 21046</t>
  </si>
  <si>
    <t>9106-CM929400S</t>
  </si>
  <si>
    <t>Robert DeLullo</t>
  </si>
  <si>
    <t>rdelullo@cedgreentechmd.com</t>
  </si>
  <si>
    <t>443-542-2483</t>
  </si>
  <si>
    <t>ATL20220427SH002</t>
  </si>
  <si>
    <t>ATL20220427SH003</t>
  </si>
  <si>
    <t>ATL20220427SH004</t>
  </si>
  <si>
    <t>9106-CM929484S</t>
  </si>
  <si>
    <t>ATL20220427SH005</t>
  </si>
  <si>
    <t>Please arrange - per Kristine 4/21, first week of May</t>
  </si>
  <si>
    <t>PO2035</t>
  </si>
  <si>
    <t>PRIORITIZE</t>
  </si>
  <si>
    <t>Canceled 4/27</t>
  </si>
  <si>
    <t>DP - revised cargo release states: 4030 East Quenton Dr., Mesa, AZ 85215</t>
  </si>
  <si>
    <t>should be 832 pieces</t>
  </si>
  <si>
    <t>canceled 4/27</t>
  </si>
  <si>
    <t>Q.PEAK DUO BLK ML-G10.A+/TS_G02</t>
  </si>
  <si>
    <t>DP - Can Only be 20 pallets Max for this item code</t>
  </si>
  <si>
    <t>Cancel 4/27</t>
  </si>
  <si>
    <t>cancel 4/27</t>
  </si>
  <si>
    <t>TONU 4/22- 395789523, 395789561, 395789587, 395789709, 395789751 - should be PO# 8018-AD915107S PT3</t>
  </si>
  <si>
    <t>Did not ship - inventory levels</t>
  </si>
  <si>
    <t>CA6945042111TX</t>
  </si>
  <si>
    <t>CA7784042201T</t>
  </si>
  <si>
    <t>CA7804042202T</t>
  </si>
  <si>
    <t>CA7795042003T</t>
  </si>
  <si>
    <t>CA7823042204T</t>
  </si>
  <si>
    <t>CA2022042708T</t>
  </si>
  <si>
    <t>CA2022042709T</t>
  </si>
  <si>
    <t>CA2022042710T</t>
  </si>
  <si>
    <t>CA2022042711T</t>
  </si>
  <si>
    <t>CA2022042763T</t>
  </si>
  <si>
    <t>CA2022042764T</t>
  </si>
  <si>
    <t>CA2022427076T</t>
  </si>
  <si>
    <t>CA2022427077T</t>
  </si>
  <si>
    <t>CA2022427078T</t>
  </si>
  <si>
    <t>1601 Iowa Ave, Riverside, CA 92507</t>
  </si>
  <si>
    <t>3915B Caven Rd, Austin TX 78744</t>
  </si>
  <si>
    <t>4210 N I-35, Ste 201, San Antonio, TX 78218</t>
  </si>
  <si>
    <t>2363 Merritt Drive, Suite 200, Garland TX, 75041</t>
  </si>
  <si>
    <t>725 N. Royal Ln, Suite 200, Dallas, TX 75261</t>
  </si>
  <si>
    <t>20 Patternson Brook Road, Unit 1, West Wareham, MA 02576</t>
  </si>
  <si>
    <t>7320 Kingspointe Pkwy, Ste 500, Orlando, FL 32819</t>
  </si>
  <si>
    <t>7101 Troy Hill Drive, Unit B, Elkridge, MD 21075</t>
  </si>
  <si>
    <t>732 Striker Ave, Suite A, Sacramento, CA 95834</t>
  </si>
  <si>
    <t>2475 West Fourth Avenue, Denver, CO 80223</t>
  </si>
  <si>
    <t>28357 Industrial Blvd, Hayward, CA 94545</t>
  </si>
  <si>
    <t>40600 Co Road 18c, Woodland, CA 95776</t>
  </si>
  <si>
    <t>7401 W Sunnyview, Visalia, CA 93291</t>
  </si>
  <si>
    <t>2407 East Loop 820 N Forth Worth TX 76118</t>
  </si>
  <si>
    <t>5096 N Blythe Ave Fresno CA 93722</t>
  </si>
  <si>
    <t>17100 Murphy Pkwy, Dock 91, Lathrop, CA 95330</t>
  </si>
  <si>
    <t>19640 Cajon Blvd, San Bernardino, CA 92407</t>
  </si>
  <si>
    <t>31353 Huntwood Ave, Hayward, CA 94544</t>
  </si>
  <si>
    <t>11070 Cabot Commerce Circle, Jacksonville, FL 32226</t>
  </si>
  <si>
    <t>11070 Cabot Commerce Cir, Jacksonville, FL 32226</t>
  </si>
  <si>
    <t>55 N Truckee Ave, STE 100, Meridian, ID 83642</t>
  </si>
  <si>
    <t>1070 Maurauder, Suite 110, Chico, CA 95979</t>
  </si>
  <si>
    <t>190 Southside Way, Suites 1-3, Chubbuck, ID 83202</t>
  </si>
  <si>
    <t>5300 SE Johnson Creek Blvd. Unit C Milwaukie, OR 97222</t>
  </si>
  <si>
    <t>2861 E La Palma Ave, Ahaneim, CA 92806</t>
  </si>
  <si>
    <t>22436 72nd Ave S Kent, WA 98032</t>
  </si>
  <si>
    <t>6512 North Napa ST Spokane, WA 99217</t>
  </si>
  <si>
    <t>115 Kentucky Street, Bakersfield, CA 93305</t>
  </si>
  <si>
    <t>6845 South Decatur Blvd, Suite 140, Las Vegas, NV 89118</t>
  </si>
  <si>
    <t>265 Via Del Monte, Oceanside, CA 92058</t>
  </si>
  <si>
    <t>3855 Atherton Road Rocklin CA 95765</t>
  </si>
  <si>
    <t>1244A Quarry Ln Pleasanton, CA 94566</t>
  </si>
  <si>
    <t>4909 W Knollwood St. Tampa, FL 33634</t>
  </si>
  <si>
    <t>9520 Gerwig Lane, STE T, Columbia, MD 21046</t>
  </si>
  <si>
    <t>31353 Huntwood Ave Hayward, CA 94544</t>
  </si>
  <si>
    <t>19640 Cajon Blvd San Bernadino, CA 92407</t>
  </si>
  <si>
    <t>580 Chaney St. Lake Elsinore, CA 92530</t>
  </si>
  <si>
    <t>3838 Imperial Way 600B Stockton, CA 95215</t>
  </si>
  <si>
    <t>9530 Chesapeake Suite 502 San Diego CA 92123</t>
  </si>
  <si>
    <t>7101 Troy Hill Drive Unit B Elkridge, MD 21075</t>
  </si>
  <si>
    <t>3425 E Van Buren St Suite 140 Phoenix, AZ 85008</t>
  </si>
  <si>
    <t>3233 Rio Mirada Dr Bakersfield, CA 93308</t>
  </si>
  <si>
    <t>1121 Sriker Ave, Suite 150 Sacramento, CA 95834</t>
  </si>
  <si>
    <t>2290 Agate CT Unit A-B Simi Valley, CA 93065</t>
  </si>
  <si>
    <t>2841 Unicorn Rd. #102 Bakersfield, CA 93308</t>
  </si>
  <si>
    <t>9400 N Royal LN, #100 Irving, TX 75063</t>
  </si>
  <si>
    <t>1001 N Union Bower Rd Suite 120 Irving, TX 75061</t>
  </si>
  <si>
    <t>3913 Todd Lane Unit 201 Austin , TX 78744</t>
  </si>
  <si>
    <t>SEW, 2017 High Hill Road, Swedesboro NJ 08085</t>
  </si>
  <si>
    <t>55 Lake St Nashua, NH 03060</t>
  </si>
  <si>
    <t>5003 Eisenhauer Road Suite 105 San Antonio, TX 78218</t>
  </si>
  <si>
    <t>5400 Main street NE Suite 113 Fridley, MN 55421</t>
  </si>
  <si>
    <t>11260 Commerical Pkwy Castroville, CA 95012</t>
  </si>
  <si>
    <t>4291 Pell Dr Suite C Sacramento, CA 95838</t>
  </si>
  <si>
    <t>7320 Kingspointe Pkwy Suite 500 Orlando, FL 32819</t>
  </si>
  <si>
    <t>9210 Beatty Dr. Sacramento, CA 95826</t>
  </si>
  <si>
    <t>13286 Vantage Way Jacksonville, FL 32218</t>
  </si>
  <si>
    <t>701 Comanche Rd. NE Suite 1A Albuquerque, NM 87107</t>
  </si>
  <si>
    <t>500 Morris Oliver Way Ste 300 Katy, TX 77494</t>
  </si>
  <si>
    <t>4210 N I-35 Ste 201 San Antonio, TX 78218</t>
  </si>
  <si>
    <t>265 Via Del Monte Oceanside, CA 92058</t>
  </si>
  <si>
    <t>7090 Troy Hill Dr. Ste 500 Elkridge, MD 21075</t>
  </si>
  <si>
    <t>17100 Murphy Pkwy Tesla Energy - Dock 91 Lathrop, CA 95330</t>
  </si>
  <si>
    <t>13112 Santa Ana Ave. Suite A3 Fontana, CA 92337</t>
  </si>
  <si>
    <t>2475 West Fourth Avenue Denver, CO 80223</t>
  </si>
  <si>
    <t>2925 E Market Street, York, PA 17402</t>
  </si>
  <si>
    <t>411 Otterson Drive Suite 20 Chico CA 95928</t>
  </si>
  <si>
    <t>1070 Marauder Suite 110 Chico, CA 95973</t>
  </si>
  <si>
    <t>1244A Quarry Ln Pleasanton CA 94566</t>
  </si>
  <si>
    <t>7706 Trade St, Ste A, San Diego, CA 92121</t>
  </si>
  <si>
    <t>1941 S Vineyard Ave Building 7 Unit 6, Ontario CA 91761</t>
  </si>
  <si>
    <t>20 Patterson Brook Road - Unit 1 West Wareham, MA 02576</t>
  </si>
  <si>
    <t>383 Dwight Holyoke, MA 01040</t>
  </si>
  <si>
    <t>1906 Republic Ave, San Leandro, CA 94577</t>
  </si>
  <si>
    <t>2407 East Loop 820n Fort Worth TX 76118</t>
  </si>
  <si>
    <t>3915B Caven Road Austin, TX 78744</t>
  </si>
  <si>
    <t>1240 Vo Tech Dr Suite C Weslaco TX 78599</t>
  </si>
  <si>
    <t>7930 Breen Drive Houston TX 77064</t>
  </si>
  <si>
    <t>4210 N I-35 Ste 201, San Antonio, TX 78218</t>
  </si>
  <si>
    <t>7455 New Ridge Rd Suite D Hanover, MD 21076</t>
  </si>
  <si>
    <t>611 W. Johnson Ave Cheshire, CT 06410</t>
  </si>
  <si>
    <t>102 Karner Rd., Albany, NY 12205</t>
  </si>
  <si>
    <t>2216 51st Ave E Unit 111, Palmetto, FL</t>
  </si>
  <si>
    <t>10299 6th Street, Rancho Cucamonga, CA 91730</t>
  </si>
  <si>
    <t>3940 Seaport Blvd Ste 100 West Sacramento, CA 95691</t>
  </si>
  <si>
    <t>2910 S Hardy DR, UNIT 103, Phoenix, AZ 85040</t>
  </si>
  <si>
    <t>4210 N I-35 Ste 201, San Antonio, 78218</t>
  </si>
  <si>
    <t>2363 Merritt Drive, Suite 200 Garland TX, 75041</t>
  </si>
  <si>
    <t>8331 Valdez Avenue Sacramento CA 95828</t>
  </si>
  <si>
    <t>1846 N Topping Ave, Kansas City, MO 64120</t>
  </si>
  <si>
    <t>45 Osage Ave Kansas City, KS. 66105</t>
  </si>
  <si>
    <t>28357 Industrial Blvd Hayward, CA 94545</t>
  </si>
  <si>
    <t>725 N.Royal Ln. Suite 200, Dallas, TX 75261</t>
  </si>
  <si>
    <t>10299 6th Street Rancho Cucamonga, CA 91730</t>
  </si>
  <si>
    <t>5770 W. Erie St. Chandler, AZ 85226</t>
  </si>
  <si>
    <t>3801 Ocean Ranch Blvd Suite 103, Oceanside, CA 92056</t>
  </si>
  <si>
    <t>2099 Burroughs Ave, San Leandro, CA 94577</t>
  </si>
  <si>
    <t>21026 Nordhoff StreetSte A Chatsworth CA 91304</t>
  </si>
  <si>
    <t>1025 Avenue G St. Arlington, TX 76011</t>
  </si>
  <si>
    <t>912 113th St. Arlington, TX 76011</t>
  </si>
  <si>
    <t>91-314 Komohana StreetKapolei, Hawaii 96707</t>
  </si>
  <si>
    <t>94-480 Akoki St Unit #1, Waipahu, Hi 96797</t>
  </si>
  <si>
    <t>599 Sandhill Ln. Unit 500 Grand Junction, CO 81505</t>
  </si>
  <si>
    <t>11175 E 55th Ave, Suite 100 Denver, CO 80239</t>
  </si>
  <si>
    <t>5835 Green Pointe Drive S Suite B, Groveport, OH 43125</t>
  </si>
  <si>
    <t>5201 George Mcvay Drive Suite A, Mcallen, TX 78503</t>
  </si>
  <si>
    <t>1941 S. Vineyard Ave Building 7, Unit 6, Ontario, CA 91761</t>
  </si>
  <si>
    <t>3855 Atherton Road, Rocklin CA 95765</t>
  </si>
  <si>
    <t>1810 Iowa Ave, Riveriside CA 92507</t>
  </si>
  <si>
    <t>9530 Chesapeake Suite 502, San Diego CA 92123</t>
  </si>
  <si>
    <t>5096 N Blythe Ave, Fresno CA 93722</t>
  </si>
  <si>
    <t>19640 Cajon Blvd, San Bernadino, CA 92407</t>
  </si>
  <si>
    <t>17100 Murphy Pkwy Tesla Energy - Dock 91, Lathrop, CA 95330</t>
  </si>
  <si>
    <t>EWX</t>
  </si>
  <si>
    <t>0311-SA912153S PT1</t>
  </si>
  <si>
    <t>6435-JH987805S</t>
  </si>
  <si>
    <t>0236-SNST920013S</t>
  </si>
  <si>
    <t>0239-HB904555S</t>
  </si>
  <si>
    <t>PO4197 PT1</t>
  </si>
  <si>
    <t>MSPO982275</t>
  </si>
  <si>
    <t>P3850-EMA</t>
  </si>
  <si>
    <t>PO-650736</t>
  </si>
  <si>
    <t>7700010822 (PT4)</t>
  </si>
  <si>
    <t>6552-NZ969791S</t>
  </si>
  <si>
    <t>1875-DN917235S PT2</t>
  </si>
  <si>
    <t>Samples (Esdec)</t>
  </si>
  <si>
    <t>2576-JB909350D PT7</t>
  </si>
  <si>
    <t>PO4971</t>
  </si>
  <si>
    <t>PO2782 PT2</t>
  </si>
  <si>
    <t>7700010821 (395W PT4)</t>
  </si>
  <si>
    <t>7700014779 PT6</t>
  </si>
  <si>
    <t>MSPO980051</t>
  </si>
  <si>
    <t>7700010823 PT9</t>
  </si>
  <si>
    <t>7700010822 (PT5)</t>
  </si>
  <si>
    <t>2022-H-4b</t>
  </si>
  <si>
    <t>6435-JH987855S PT1</t>
  </si>
  <si>
    <t>6435-JH988389S PT2</t>
  </si>
  <si>
    <t>2022-700060 PT1</t>
  </si>
  <si>
    <t>2022-02</t>
  </si>
  <si>
    <t>6435-JH987807S</t>
  </si>
  <si>
    <t>1521-BL967167S</t>
  </si>
  <si>
    <t>6552-NZ969792S</t>
  </si>
  <si>
    <t>0756-SJ905165S</t>
  </si>
  <si>
    <t>5951-SJ901004S</t>
  </si>
  <si>
    <t>5971-SH908368S</t>
  </si>
  <si>
    <t>7700014779 PT8</t>
  </si>
  <si>
    <t>1521-SNSTR966955S</t>
  </si>
  <si>
    <t>8064-ZH904140S</t>
  </si>
  <si>
    <t>8064-ZH904141S</t>
  </si>
  <si>
    <t>8187-KA900620S</t>
  </si>
  <si>
    <t>8187-KA900669S</t>
  </si>
  <si>
    <t>6435-JH987189S PT2</t>
  </si>
  <si>
    <t>0311-SA912153S PT2</t>
  </si>
  <si>
    <t>7133-JIM982462S</t>
  </si>
  <si>
    <t>8064-ZH904127S</t>
  </si>
  <si>
    <t>8064-ZH904128S</t>
  </si>
  <si>
    <t>4090-RT905937S PT2</t>
  </si>
  <si>
    <t>6552-SUN969853S PT1</t>
  </si>
  <si>
    <t>PO2778 PT3</t>
  </si>
  <si>
    <t>PO2784 PT3</t>
  </si>
  <si>
    <t>080760</t>
  </si>
  <si>
    <t>PO5332</t>
  </si>
  <si>
    <t>9001-JW908105S</t>
  </si>
  <si>
    <t>7700010823 PT10</t>
  </si>
  <si>
    <t>7700014779 PT9</t>
  </si>
  <si>
    <t>2022-03 PT2</t>
  </si>
  <si>
    <t>1171 PT4</t>
  </si>
  <si>
    <t>8797-ML937588S</t>
  </si>
  <si>
    <t>1024-WB941130S PT1</t>
  </si>
  <si>
    <t>PO2779 PT4</t>
  </si>
  <si>
    <t>7700010822 (PT7)</t>
  </si>
  <si>
    <t>7539-624673</t>
  </si>
  <si>
    <t>6707-388235</t>
  </si>
  <si>
    <t>6707-388054</t>
  </si>
  <si>
    <t>6707-388182</t>
  </si>
  <si>
    <t>6707-388238</t>
  </si>
  <si>
    <t>PO-003016 PT1 Sacramento</t>
  </si>
  <si>
    <t>PO-003016 PT1 Simi Valley</t>
  </si>
  <si>
    <t>7133-JIM985515S</t>
  </si>
  <si>
    <t>12083 PT2 Lenexa</t>
  </si>
  <si>
    <t>PO2781 PT3</t>
  </si>
  <si>
    <t>7539-624679</t>
  </si>
  <si>
    <t>5689-817086</t>
  </si>
  <si>
    <t>5689-817084</t>
  </si>
  <si>
    <t>PO-003016 PT2 Irving</t>
  </si>
  <si>
    <t>PO-003016 PT1 Austin</t>
  </si>
  <si>
    <t>PO-650757</t>
  </si>
  <si>
    <t>4664-GS-903113S</t>
  </si>
  <si>
    <t>7539-606616</t>
  </si>
  <si>
    <t>PO-650752</t>
  </si>
  <si>
    <t>PO-650759</t>
  </si>
  <si>
    <t>1045-CL-906644S</t>
  </si>
  <si>
    <t>PO-003016 PT2 Simi Valley</t>
  </si>
  <si>
    <t>HQCV3S3064</t>
  </si>
  <si>
    <t>PO-650754</t>
  </si>
  <si>
    <t>4090-RT905892S PT1</t>
  </si>
  <si>
    <t>0148-RK905931S PT2</t>
  </si>
  <si>
    <t>3273-RK900092S</t>
  </si>
  <si>
    <t>3273-RK900093S</t>
  </si>
  <si>
    <t>0239-HB904555S PT2</t>
  </si>
  <si>
    <t>7539-624671</t>
  </si>
  <si>
    <t>2022-700060 PT2</t>
  </si>
  <si>
    <t>7700010822 (395W PT4)</t>
  </si>
  <si>
    <t>8756-MD994979S</t>
  </si>
  <si>
    <t>(8756-SM995004S PT4</t>
  </si>
  <si>
    <t>4090-RT905938S PT1</t>
  </si>
  <si>
    <t>7700010821 (395W PT5)</t>
  </si>
  <si>
    <t>PO-650755</t>
  </si>
  <si>
    <t>PO-650756</t>
  </si>
  <si>
    <t>1875-DN918014S PT1</t>
  </si>
  <si>
    <t>PO2783 PT3</t>
  </si>
  <si>
    <t>1057-CMC900450S PT1</t>
  </si>
  <si>
    <t>PO4196 PT1</t>
  </si>
  <si>
    <t>1069-41</t>
  </si>
  <si>
    <t>1069-43</t>
  </si>
  <si>
    <t>1069-42</t>
  </si>
  <si>
    <t>P3851-RPA</t>
  </si>
  <si>
    <t>P3851-NJ</t>
  </si>
  <si>
    <t>P3851-EMA</t>
  </si>
  <si>
    <t>P3851-WMA</t>
  </si>
  <si>
    <t>5040-JB981538S</t>
  </si>
  <si>
    <t>5689-817082</t>
  </si>
  <si>
    <t>7539-606661</t>
  </si>
  <si>
    <t>PO5489</t>
  </si>
  <si>
    <t>1987-OV904061S PT2</t>
  </si>
  <si>
    <t>0236-LUMIO920209S PT2</t>
  </si>
  <si>
    <t>PO4199 PT1</t>
  </si>
  <si>
    <t>PO4198 PT2</t>
  </si>
  <si>
    <t>0239-HB904904S PT1</t>
  </si>
  <si>
    <t>P3851-MD</t>
  </si>
  <si>
    <t>P3851-CT</t>
  </si>
  <si>
    <t>MSPO980052</t>
  </si>
  <si>
    <t>MSPO980054</t>
  </si>
  <si>
    <t>MSPO980053</t>
  </si>
  <si>
    <t>113479 PT2</t>
  </si>
  <si>
    <t>0120-WG903351S PT3</t>
  </si>
  <si>
    <t>8018-AD915378S PT2</t>
  </si>
  <si>
    <t>114173 PT2</t>
  </si>
  <si>
    <t>7539-573375</t>
  </si>
  <si>
    <t>6552-SUN969854S</t>
  </si>
  <si>
    <t>8756-BB995076S PT1</t>
  </si>
  <si>
    <t>8756-KC995591S PT1</t>
  </si>
  <si>
    <t>0239-HB906041S</t>
  </si>
  <si>
    <t>PO4197 PT2</t>
  </si>
  <si>
    <t>2021-700790 PT3</t>
  </si>
  <si>
    <t>Sample (RFA_CAMO Clamp Compatibility Test)</t>
  </si>
  <si>
    <t>MSPO980057-A</t>
  </si>
  <si>
    <t>MSPO980060</t>
  </si>
  <si>
    <t>6552-SUN969853S PT2</t>
  </si>
  <si>
    <t>7539-606673</t>
  </si>
  <si>
    <t>1069-52</t>
  </si>
  <si>
    <t>PO-33295</t>
  </si>
  <si>
    <t>PO-32752</t>
  </si>
  <si>
    <t>1069-53</t>
  </si>
  <si>
    <t>5689-817088</t>
  </si>
  <si>
    <t>114514 PT1</t>
  </si>
  <si>
    <t>PO-650758</t>
  </si>
  <si>
    <t>0237-KI906156S PT2</t>
  </si>
  <si>
    <t>9185-BPM904295S</t>
  </si>
  <si>
    <t>9185-BPM904294S</t>
  </si>
  <si>
    <t>9185-BPM904291S</t>
  </si>
  <si>
    <t>P103408958</t>
  </si>
  <si>
    <t>P103408980</t>
  </si>
  <si>
    <t>1154-JR-900455S PT1</t>
  </si>
  <si>
    <t>4441-MD900673S</t>
  </si>
  <si>
    <t>1069-51</t>
  </si>
  <si>
    <t>1069-45</t>
  </si>
  <si>
    <t>PO2778 PT4</t>
  </si>
  <si>
    <t>PO2780 PT4</t>
  </si>
  <si>
    <t>PO2779 PT5</t>
  </si>
  <si>
    <t>PO2782 PT3</t>
  </si>
  <si>
    <t>7700014779 PT10</t>
  </si>
  <si>
    <t>7700010821 (395W PT6)</t>
  </si>
  <si>
    <t>7700010823 PT11</t>
  </si>
  <si>
    <t>25%,</t>
  </si>
  <si>
    <t>Q.PEAK DUO BLK ML-G10BC+.0.1 400</t>
  </si>
  <si>
    <t>Q.PEAK DUO BLK ML G10+ 400</t>
  </si>
  <si>
    <t>Q.PEAK DUO BLK ML-G10BC+ 400</t>
  </si>
  <si>
    <t>Q.PEAK DUO BLK ML G10+ 395</t>
  </si>
  <si>
    <t>T400H</t>
  </si>
  <si>
    <t>Q.PEAK DUO XL G10 480</t>
  </si>
  <si>
    <t>Q.PEAK DUO XL-G10BC.C 480</t>
  </si>
  <si>
    <t>Q.PEAK DUO BLK G6C+ 340</t>
  </si>
  <si>
    <t>T395H</t>
  </si>
  <si>
    <t>Q.PEAK DUO ML G10.a+ 405</t>
  </si>
  <si>
    <t>Q.PEAK DUO BLK G6+ 340</t>
  </si>
  <si>
    <t>Q.PEAK DUO L G5 395</t>
  </si>
  <si>
    <t xml:space="preserve">Q.PEAK DUO L G5 395, </t>
  </si>
  <si>
    <t>Q.PEAK DUO L G5.2.1.V 395</t>
  </si>
  <si>
    <t>Q.PEAK DUO BLK-G6C+ 340</t>
  </si>
  <si>
    <t>Q.PEAK DUO XL G10 475</t>
  </si>
  <si>
    <t>Q.PEAK DUO-G6C+ 350</t>
  </si>
  <si>
    <t>Q.PEAK DUO ML G10.a+ 410</t>
  </si>
  <si>
    <t>Q.PEAK DUO BLK ML G10.a+ 400</t>
  </si>
  <si>
    <t>Q.PEAK DUO L G8 420</t>
  </si>
  <si>
    <t>T400H 400</t>
  </si>
  <si>
    <t>T395H 395</t>
  </si>
  <si>
    <t>SHP2203-4928843</t>
  </si>
  <si>
    <t>SHP2203-4929208</t>
  </si>
  <si>
    <t>SHP2203-4929501</t>
  </si>
  <si>
    <t>SHP2203-4929814</t>
  </si>
  <si>
    <t>Repackage Pallet - 4 pieces</t>
  </si>
  <si>
    <t>Single Stack - Pallet Jack Delivery</t>
  </si>
  <si>
    <t>SHP2203-4896654</t>
  </si>
  <si>
    <t>Originally for WA - SHP2203-4906203</t>
  </si>
  <si>
    <t>SHP2203-4930080</t>
  </si>
  <si>
    <t>SHP2204-388633</t>
  </si>
  <si>
    <t>SHP2204-388944</t>
  </si>
  <si>
    <t>SHP2204-389204</t>
  </si>
  <si>
    <t>SHP2204-389406</t>
  </si>
  <si>
    <t>SHP2203-4930401</t>
  </si>
  <si>
    <t>SHP2203-4930723</t>
  </si>
  <si>
    <t>SHP2203-4931000</t>
  </si>
  <si>
    <t>SHP2203-4931412</t>
  </si>
  <si>
    <t>SHP2204-389762</t>
  </si>
  <si>
    <t>SHP2204-390022</t>
  </si>
  <si>
    <t>SHP2204-390380</t>
  </si>
  <si>
    <t>SHP2204-674892</t>
  </si>
  <si>
    <t>SHP2204-675135</t>
  </si>
  <si>
    <t>Originally WA2022031020T - Using WA Cargo Release - SHP2204-671164</t>
  </si>
  <si>
    <t>Originally WA2022031020T - Using WA Cargo Release - SHP2204-671582</t>
  </si>
  <si>
    <t>Originally WA2022031020T - Using WA Cargo Release - SHP2204-673753</t>
  </si>
  <si>
    <t>Originally WA2022031020T - Using WA Cargo Release - SHP2204-674065</t>
  </si>
  <si>
    <t>Originally WA2022031020T - Using WA Cargo Release - SHP2204-674224</t>
  </si>
  <si>
    <t>Ship with CA2022040401T - created in OMS</t>
  </si>
  <si>
    <t>Ship with CA2202031818T - created in OMS</t>
  </si>
  <si>
    <t>SHP2204-801068</t>
  </si>
  <si>
    <t>SHP2204-804432</t>
  </si>
  <si>
    <t>SHP2204-804904</t>
  </si>
  <si>
    <t>SHP2204-805067</t>
  </si>
  <si>
    <t>SHP2204-805208</t>
  </si>
  <si>
    <t>SHP2204-805343</t>
  </si>
  <si>
    <t>Flatbed Truck</t>
  </si>
  <si>
    <t>SHP2204-1231694</t>
  </si>
  <si>
    <t>SHP2204-1232274</t>
  </si>
  <si>
    <t>SHP2204-1232926</t>
  </si>
  <si>
    <t>SHP2204-1233366</t>
  </si>
  <si>
    <t>SHP2204-1233703</t>
  </si>
  <si>
    <t>SHP2204-1233961</t>
  </si>
  <si>
    <t>SHP2204-1234164</t>
  </si>
  <si>
    <t>SHP2204-1230954</t>
  </si>
  <si>
    <t>SHP2204-1231267</t>
  </si>
  <si>
    <t>SHP2204-1231443</t>
  </si>
  <si>
    <t>SHP2204-1234322</t>
  </si>
  <si>
    <t>SHP2204-1235001</t>
  </si>
  <si>
    <t>SHP2204-1235435</t>
  </si>
  <si>
    <t>SHP2204-1188120</t>
  </si>
  <si>
    <t>SHP2204-1188262</t>
  </si>
  <si>
    <t>SHP2204-1188383</t>
  </si>
  <si>
    <t>Call contact when on site</t>
  </si>
  <si>
    <t>SHP2204-1230004</t>
  </si>
  <si>
    <t>SHP2204-1230152</t>
  </si>
  <si>
    <t>SHP2204-1230250</t>
  </si>
  <si>
    <t>SHP2204-1230348</t>
  </si>
  <si>
    <t>SHP2204-1230561</t>
  </si>
  <si>
    <t>SHP2204-1230717</t>
  </si>
  <si>
    <t>SHP2204-1235758</t>
  </si>
  <si>
    <t>SHP2204-1235953</t>
  </si>
  <si>
    <t>SHP2204-1236150</t>
  </si>
  <si>
    <t>SHP2204-1188453</t>
  </si>
  <si>
    <t>SHP2204-1188681</t>
  </si>
  <si>
    <t>SHP2204-1188815</t>
  </si>
  <si>
    <t>Truck with lift gate and pallet jack - Repackage pallet - 25 pieces</t>
  </si>
  <si>
    <t>Truck with lift gate and pallet jack - Repackage pallet - 16 pieces (20% tariff)</t>
  </si>
  <si>
    <t>Truck with lift gate and pallet jack - Repackage pallet - 18 pieces</t>
  </si>
  <si>
    <t>SHP2204-1236246</t>
  </si>
  <si>
    <t>SHP2204-1236301</t>
  </si>
  <si>
    <t>SHP2204-1236346</t>
  </si>
  <si>
    <t>SHP2204-1236382</t>
  </si>
  <si>
    <t>Roadrunner Pro#556456937</t>
  </si>
  <si>
    <t>Ship with CA5150040803T &amp; CA5150040804T</t>
  </si>
  <si>
    <t>Flatbed</t>
  </si>
  <si>
    <t>Ship with CA5150040802T &amp; CA5150040804T - created in OMS</t>
  </si>
  <si>
    <t>Ship with CA5150040802T &amp; CA5150040803T - created in OMS</t>
  </si>
  <si>
    <t>SHP2204-1789805</t>
  </si>
  <si>
    <t>SHP2204-2176688</t>
  </si>
  <si>
    <t>SHP2204-2156663</t>
  </si>
  <si>
    <t>SHP2204-2160342</t>
  </si>
  <si>
    <t>SHP2204-2161405</t>
  </si>
  <si>
    <t>SHP2204-2161718</t>
  </si>
  <si>
    <t>SHP2204-2165011</t>
  </si>
  <si>
    <t>SHP2204-2165808</t>
  </si>
  <si>
    <t>SHP2204-2165936</t>
  </si>
  <si>
    <t>Repackage pallet - 3 pieces</t>
  </si>
  <si>
    <t>SHP2204-2167278</t>
  </si>
  <si>
    <t>SHP2204-2175865</t>
  </si>
  <si>
    <t>SHP2204-2176467</t>
  </si>
  <si>
    <t>SHP2204-2162022</t>
  </si>
  <si>
    <t>SHP2204-2162425</t>
  </si>
  <si>
    <t>SHP2204-2162891</t>
  </si>
  <si>
    <t>SHP2204-2163210</t>
  </si>
  <si>
    <t>SHP2204-2166321</t>
  </si>
  <si>
    <t>SHP2204-2166605</t>
  </si>
  <si>
    <t>SHP2204-3237674</t>
  </si>
  <si>
    <t>SHP2204-2544405</t>
  </si>
  <si>
    <t>SHP2204-2544590</t>
  </si>
  <si>
    <t>SHP2204-2544728</t>
  </si>
  <si>
    <t>TEAM</t>
  </si>
  <si>
    <t>SHP2204-2176125</t>
  </si>
  <si>
    <t>need revised CR</t>
  </si>
  <si>
    <t>Repackage Pallet - 2 pieces</t>
  </si>
  <si>
    <t>SHP2204-2680907</t>
  </si>
  <si>
    <t>SHP2204-2681225</t>
  </si>
  <si>
    <t>Q Cells sending new CR</t>
  </si>
  <si>
    <t>Repackage Pallet - 22 pieces - Ship with CA4170041371T &amp; CA4170041372T</t>
  </si>
  <si>
    <t>Ship with CA4170041369T &amp; CA4170041372T</t>
  </si>
  <si>
    <t>Repackage pallet - 6 pcs - ship with CA4170041369T &amp; CA4170041371T</t>
  </si>
  <si>
    <t>SHP2204-3280576</t>
  </si>
  <si>
    <t>SHP2204-3281033</t>
  </si>
  <si>
    <t>SHP2204-3281114</t>
  </si>
  <si>
    <t>Roadrunner Pro#556456945</t>
  </si>
  <si>
    <t>SHP2204-3281252</t>
  </si>
  <si>
    <t>SHP2204-3281351</t>
  </si>
  <si>
    <t>SHP2204-3281494</t>
  </si>
  <si>
    <t>SHP2204-3281644</t>
  </si>
  <si>
    <t>SHP2204-3280744</t>
  </si>
  <si>
    <t>SHP2204-3280871</t>
  </si>
  <si>
    <t>SHP2204-3280973</t>
  </si>
  <si>
    <t>HQCV3S3063</t>
  </si>
  <si>
    <t>113479 PT1</t>
  </si>
  <si>
    <t>PO-650738</t>
  </si>
  <si>
    <t>12083 PT1 (395) Tucson</t>
  </si>
  <si>
    <t>2925 E.Market Street, York, PA 17402</t>
  </si>
  <si>
    <t>9210 Beatty Dr, Sacramento, CA 95826</t>
  </si>
  <si>
    <t>7090 Troy Hill Dr, Ste 500, Elkridge, MD 21075</t>
  </si>
  <si>
    <t>1101 New Ford Mill Road, Morrisville, PA 19067</t>
  </si>
  <si>
    <t>901 Armstrong Blvd, Kissimmee, FL 34741</t>
  </si>
  <si>
    <t>5096 N Blythe Ave, Fresno, CA 93722</t>
  </si>
  <si>
    <t>WA2022021022T</t>
  </si>
  <si>
    <t>WA2022021023T</t>
  </si>
  <si>
    <t>WA2022021024T</t>
  </si>
  <si>
    <t>WA2022021025T</t>
  </si>
  <si>
    <t>WA2022021026T</t>
  </si>
  <si>
    <t>WA2022021027T</t>
  </si>
  <si>
    <t>WA2022031017T</t>
  </si>
  <si>
    <t>WA2022031018T</t>
  </si>
  <si>
    <t>WA2022031019T</t>
  </si>
  <si>
    <t>WA2022031025T</t>
  </si>
  <si>
    <t>WA2022031026T</t>
  </si>
  <si>
    <t>WA2022031027T</t>
  </si>
  <si>
    <t>WA2022031028T</t>
  </si>
  <si>
    <t>WA2022040101T</t>
  </si>
  <si>
    <t>WA2022040102T</t>
  </si>
  <si>
    <t>WA2022040103T</t>
  </si>
  <si>
    <t>WA2022040104T</t>
  </si>
  <si>
    <t>WA2022040105T</t>
  </si>
  <si>
    <t>WA2022040106T</t>
  </si>
  <si>
    <t>WA2022040107T</t>
  </si>
  <si>
    <t>WA2022040108T</t>
  </si>
  <si>
    <t>WA2022040109T</t>
  </si>
  <si>
    <t>WA2022040110T</t>
  </si>
  <si>
    <t>WA2022040111T</t>
  </si>
  <si>
    <t>WA4779040750T</t>
  </si>
  <si>
    <t>WA4779040751T</t>
  </si>
  <si>
    <t>WA4779040752T</t>
  </si>
  <si>
    <t>WA4779040753T</t>
  </si>
  <si>
    <t>WA0822040770T</t>
  </si>
  <si>
    <t>WA0822040771T</t>
  </si>
  <si>
    <t>WA0822040772T</t>
  </si>
  <si>
    <t>WA8202042205T</t>
  </si>
  <si>
    <t>WA8202042206T</t>
  </si>
  <si>
    <t>WA8202042207T</t>
  </si>
  <si>
    <t>WA8202042208T</t>
  </si>
  <si>
    <t>WA8202042209T</t>
  </si>
  <si>
    <t>WA8202042210T</t>
  </si>
  <si>
    <t>WA5221042211T</t>
  </si>
  <si>
    <t>WA3652042212T</t>
  </si>
  <si>
    <t>7700010822 (PT3)</t>
  </si>
  <si>
    <t>7700010823 PT8</t>
  </si>
  <si>
    <t>7700014779 PT7</t>
  </si>
  <si>
    <t>0224-JV909365S PT2</t>
  </si>
  <si>
    <t>Infinity Distribution</t>
  </si>
  <si>
    <t>1401 St Paul Ave Suite 300, Tacoma, WA, 98421</t>
  </si>
  <si>
    <t>423 Foster Brothers Dr. Suite 300, West Columbia, SC 29172</t>
  </si>
  <si>
    <t>606 Parkway View Dr. Pittsburgh, PA 15205</t>
  </si>
  <si>
    <t>NO REEFER TRUCKS AND NO SIDE SKIRTS</t>
  </si>
  <si>
    <t>Must deliver on dry wood floor No ribbed or reefer allowed no exceptions</t>
  </si>
  <si>
    <t>CA0136042513T</t>
  </si>
  <si>
    <t>CA6946042514T</t>
  </si>
  <si>
    <t>CA6944042515T</t>
  </si>
  <si>
    <t>CA7685042518T</t>
  </si>
  <si>
    <t>CA0161042601T</t>
  </si>
  <si>
    <t>CA5310042602T</t>
  </si>
  <si>
    <t>CA7475042701T</t>
  </si>
  <si>
    <t>CA1533042702T</t>
  </si>
  <si>
    <t>CA1533042703T</t>
  </si>
  <si>
    <t>CA1533042704T</t>
  </si>
  <si>
    <t>CA1533042705T</t>
  </si>
  <si>
    <t>CA0675042706T</t>
  </si>
  <si>
    <t>CA5166042707T</t>
  </si>
  <si>
    <t>CA2022042712T</t>
  </si>
  <si>
    <t>CA2022042713T</t>
  </si>
  <si>
    <t>CA2022042714T</t>
  </si>
  <si>
    <t>CA2022042715T</t>
  </si>
  <si>
    <t>CA2022042716T</t>
  </si>
  <si>
    <t>CA2022042717T</t>
  </si>
  <si>
    <t>CA2022042718T</t>
  </si>
  <si>
    <t>CA2022042719T</t>
  </si>
  <si>
    <t>CA2022042720T</t>
  </si>
  <si>
    <t>CA2022042721T</t>
  </si>
  <si>
    <t>CA2022042722T</t>
  </si>
  <si>
    <t>CA2022042723T</t>
  </si>
  <si>
    <t>CA2022042724T</t>
  </si>
  <si>
    <t>CA2022042725T</t>
  </si>
  <si>
    <t>CA2022042726T</t>
  </si>
  <si>
    <t>CA2022042727T</t>
  </si>
  <si>
    <t>CA2022042728T</t>
  </si>
  <si>
    <t>CA2022042729T</t>
  </si>
  <si>
    <t>CA2022042730T</t>
  </si>
  <si>
    <t>CA2022042731T</t>
  </si>
  <si>
    <t>CA2022042732T</t>
  </si>
  <si>
    <t>CA2022042733T</t>
  </si>
  <si>
    <t>CA2022042734T</t>
  </si>
  <si>
    <t>CA2022042735T</t>
  </si>
  <si>
    <t>CA2022042736T</t>
  </si>
  <si>
    <t>CA2022042737T</t>
  </si>
  <si>
    <t>CA2022042738T</t>
  </si>
  <si>
    <t>CA2022042739T</t>
  </si>
  <si>
    <t>CA2022042740T</t>
  </si>
  <si>
    <t>CA2022042741T</t>
  </si>
  <si>
    <t>CA2022042742T</t>
  </si>
  <si>
    <t>CA2022042743T</t>
  </si>
  <si>
    <t>CA2022042744T</t>
  </si>
  <si>
    <t>CA2022042745T</t>
  </si>
  <si>
    <t>CA2022042746T</t>
  </si>
  <si>
    <t>CA2022042747T</t>
  </si>
  <si>
    <t>CA2022042748T</t>
  </si>
  <si>
    <t>CA2022042749T</t>
  </si>
  <si>
    <t>CA2022042750T</t>
  </si>
  <si>
    <t>CA2022042751T</t>
  </si>
  <si>
    <t>CA2022042752T</t>
  </si>
  <si>
    <t>CA2022042753T</t>
  </si>
  <si>
    <t>CA2022042754T</t>
  </si>
  <si>
    <t>CA2022042755T</t>
  </si>
  <si>
    <t>CA2022042756T</t>
  </si>
  <si>
    <t>CA2022042757T</t>
  </si>
  <si>
    <t>CA2022042758T</t>
  </si>
  <si>
    <t>CA2022042759T</t>
  </si>
  <si>
    <t>CA2022042760T</t>
  </si>
  <si>
    <t>CA2022042761T</t>
  </si>
  <si>
    <t>CA2022042762T</t>
  </si>
  <si>
    <t>CA2022042765T</t>
  </si>
  <si>
    <t>CA2022042766T</t>
  </si>
  <si>
    <t>CA2022042767T</t>
  </si>
  <si>
    <t>CA2022042768T</t>
  </si>
  <si>
    <t>CA2022042769T</t>
  </si>
  <si>
    <t>CA2022042771T</t>
  </si>
  <si>
    <t>CA2022042772T</t>
  </si>
  <si>
    <t>CA2022042773T</t>
  </si>
  <si>
    <t>CA2022042774T</t>
  </si>
  <si>
    <t>CA2022042775T</t>
  </si>
  <si>
    <t>CA2022427079T</t>
  </si>
  <si>
    <t>CA2022427080T</t>
  </si>
  <si>
    <t>CA2022427081T</t>
  </si>
  <si>
    <t>CA2022427082T</t>
  </si>
  <si>
    <t>CA2022427083T</t>
  </si>
  <si>
    <t>CA2022427084T</t>
  </si>
  <si>
    <t>CA2022427085T</t>
  </si>
  <si>
    <t>CA2022427086T</t>
  </si>
  <si>
    <t>CA2022427087T</t>
  </si>
  <si>
    <t>CA2022427088T</t>
  </si>
  <si>
    <t>CA2022427089T</t>
  </si>
  <si>
    <t>CA2022427090T</t>
  </si>
  <si>
    <t>CA2022427091T</t>
  </si>
  <si>
    <t>CA2022427092T</t>
  </si>
  <si>
    <t>CA2022427093T</t>
  </si>
  <si>
    <t>CA2022427094T</t>
  </si>
  <si>
    <t>CA2022427095T</t>
  </si>
  <si>
    <t>CA2022427096T</t>
  </si>
  <si>
    <t>CA2022427097T</t>
  </si>
  <si>
    <t>CA2022427098T</t>
  </si>
  <si>
    <t>CA2022427099T</t>
  </si>
  <si>
    <t>CA2022427100T</t>
  </si>
  <si>
    <t>CA2022427101T</t>
  </si>
  <si>
    <t>CA2022427102T</t>
  </si>
  <si>
    <t>CA2022427103T</t>
  </si>
  <si>
    <t>CA2022427104T</t>
  </si>
  <si>
    <t>CA2022427105T</t>
  </si>
  <si>
    <t>CA2022427106T</t>
  </si>
  <si>
    <t>CA2022427107T</t>
  </si>
  <si>
    <t>CA2022427108T</t>
  </si>
  <si>
    <t>CA2022427109T</t>
  </si>
  <si>
    <t>CA2022427110T</t>
  </si>
  <si>
    <t>CA2022427111T</t>
  </si>
  <si>
    <t>CA2022427112T</t>
  </si>
  <si>
    <t>CA2022427113T</t>
  </si>
  <si>
    <t>CA2022427114T</t>
  </si>
  <si>
    <t>CA2022427115T</t>
  </si>
  <si>
    <t>CA2022427116T</t>
  </si>
  <si>
    <t>CA2022427117T</t>
  </si>
  <si>
    <t>CA2022427118T</t>
  </si>
  <si>
    <t>CA2022427119T</t>
  </si>
  <si>
    <t>CA2022427120T</t>
  </si>
  <si>
    <t>CA2022427121T</t>
  </si>
  <si>
    <t>CA2022427122T</t>
  </si>
  <si>
    <t>CA2022427123T</t>
  </si>
  <si>
    <t>CA2022427124T</t>
  </si>
  <si>
    <t>CA2022427125T</t>
  </si>
  <si>
    <t>CA2022427126T</t>
  </si>
  <si>
    <t>CA2022427127T</t>
  </si>
  <si>
    <t>CA2022427128T</t>
  </si>
  <si>
    <t>6552-NZ968775S</t>
  </si>
  <si>
    <t>PO-32751</t>
  </si>
  <si>
    <t>Replacements (Claim#204717)</t>
  </si>
  <si>
    <t>P103439960</t>
  </si>
  <si>
    <t>P103445349</t>
  </si>
  <si>
    <t>2020-2918(Sparks#3)</t>
  </si>
  <si>
    <t>4422-SB900136S</t>
  </si>
  <si>
    <t>A1755310</t>
  </si>
  <si>
    <t>1521-BL967475S</t>
  </si>
  <si>
    <t>0311-SA912153S PT3</t>
  </si>
  <si>
    <t>0589-MH900675S</t>
  </si>
  <si>
    <t>0756-SJ905166S</t>
  </si>
  <si>
    <t>IMS Solar CO.</t>
  </si>
  <si>
    <t>CED Greentech Bellingham</t>
  </si>
  <si>
    <t>2015 Silver Bell Road Eagan MN 55122</t>
  </si>
  <si>
    <t>2117 Fuller Rd, Meridian, MS 39309</t>
  </si>
  <si>
    <t>7445 Southland Blvd Suite 602 Orlando, FL 32809</t>
  </si>
  <si>
    <t>1400 S McCarran Blvd Sparks, NV 89431</t>
  </si>
  <si>
    <t>33 Spring Hill Road Saco, ME 04072</t>
  </si>
  <si>
    <t>12606 Highland Dr., Apple Valley, CA 92308</t>
  </si>
  <si>
    <t>2861 East La Palma, Anaheim, ca 92806</t>
  </si>
  <si>
    <t>1750 Moore St, Bellingham WA 98229</t>
  </si>
  <si>
    <t>55 N. Truckee Ave STE 100, Meridian, ID 83642</t>
  </si>
  <si>
    <t>Q.PEAK DUO BLK ML-G9P+ 380</t>
  </si>
  <si>
    <t>Q.PEAK DUO L G5 390</t>
  </si>
  <si>
    <t>Q.PEAK DUO XL G10C.D/BFG 475</t>
  </si>
  <si>
    <t>Ship with CA9183042104T</t>
  </si>
  <si>
    <t>Ship with CA9183042103T</t>
  </si>
  <si>
    <t>Repackage Pallet?</t>
  </si>
  <si>
    <t>60 pallets (2 damaged pallets) 6 in Ontario</t>
  </si>
  <si>
    <t>Ship with CA9183042110T</t>
  </si>
  <si>
    <t>Ship with CA9183042109T</t>
  </si>
  <si>
    <t>NJBALT032908C</t>
  </si>
  <si>
    <t>NJSPARTA01R</t>
  </si>
  <si>
    <t>NJSPARTA02R</t>
  </si>
  <si>
    <t>NJUNION01R</t>
  </si>
  <si>
    <t>NJUNION02R</t>
  </si>
  <si>
    <t>NJBALT032915C</t>
  </si>
  <si>
    <t>NJBALT032916C</t>
  </si>
  <si>
    <t>NJBALT032917C</t>
  </si>
  <si>
    <t>NJBALT032918C</t>
  </si>
  <si>
    <t>NJBALT032919C</t>
  </si>
  <si>
    <t>NJBALT032920C</t>
  </si>
  <si>
    <t>NJBALT032921C</t>
  </si>
  <si>
    <t>NJBALT032921C1</t>
  </si>
  <si>
    <t>NJSPAR040601C</t>
  </si>
  <si>
    <t>NJSPAR040602C</t>
  </si>
  <si>
    <t>NJSPAR040603C</t>
  </si>
  <si>
    <t>NJSPAR040604C</t>
  </si>
  <si>
    <t>NJSPAR040606C</t>
  </si>
  <si>
    <t>NJSPAR040605C</t>
  </si>
  <si>
    <t>NJHUNT040801F</t>
  </si>
  <si>
    <t>NJSPAR040607C</t>
  </si>
  <si>
    <t>NJSPAR040608C</t>
  </si>
  <si>
    <t>NJSPAR040609C</t>
  </si>
  <si>
    <t>NJBOWL041101C</t>
  </si>
  <si>
    <t>NJBOWL041102C</t>
  </si>
  <si>
    <t>NJFERR040501C</t>
  </si>
  <si>
    <t>NJFERR040502C</t>
  </si>
  <si>
    <t>NJFERR040503C</t>
  </si>
  <si>
    <t>NJ55NH041301</t>
  </si>
  <si>
    <t>NJ491041401R</t>
  </si>
  <si>
    <t>NJ491041401R2</t>
  </si>
  <si>
    <t>NJHMNJ041401A</t>
  </si>
  <si>
    <t>NJHMNJ041402A</t>
  </si>
  <si>
    <t>NJ0PT6041801R</t>
  </si>
  <si>
    <t>NJ0PT6041802R</t>
  </si>
  <si>
    <t>NJ491041401R1</t>
  </si>
  <si>
    <t>NJ4971041401R</t>
  </si>
  <si>
    <t>NJ4971041401R1</t>
  </si>
  <si>
    <t>NJFERR040504C</t>
  </si>
  <si>
    <t>NJFERR040505C</t>
  </si>
  <si>
    <t>NJFERR040506C</t>
  </si>
  <si>
    <t>NJSTON033002C</t>
  </si>
  <si>
    <t>NJSTON033002C1</t>
  </si>
  <si>
    <t>NJ7272041801C</t>
  </si>
  <si>
    <t>NJ7272041801C1</t>
  </si>
  <si>
    <t>NJFERR040507C</t>
  </si>
  <si>
    <t>HNW2021-02 Sub PO #2 (Baltimore)</t>
  </si>
  <si>
    <t>TGC-Hanwha 400W 2.14.2020(17100C)</t>
  </si>
  <si>
    <t>TGC-Hanwha 400W 2.14.2020(17100B)</t>
  </si>
  <si>
    <t>2020-2918(Sparks#2)</t>
  </si>
  <si>
    <t>SH-00589 PT2</t>
  </si>
  <si>
    <t>2020-2918 (Bowlero)</t>
  </si>
  <si>
    <t>2020-2918 (Ferrero)</t>
  </si>
  <si>
    <t>TGC-Hanwha 400W 2.14.2020(PT6)</t>
  </si>
  <si>
    <t>497 PT2</t>
  </si>
  <si>
    <t>2111420 (Livingston)</t>
  </si>
  <si>
    <t>True Green Capital</t>
  </si>
  <si>
    <t>Amicus Solar Cooperative / West Edge Factory C/O Solar Holler, LLC</t>
  </si>
  <si>
    <t>KW Management, Inc.</t>
  </si>
  <si>
    <t>Empire Renewables LLC</t>
  </si>
  <si>
    <t>PIONEER-RT1</t>
  </si>
  <si>
    <t>GTG-340SS</t>
  </si>
  <si>
    <t>7700 Rolling Mill Rd. Baltimore, MD 21224</t>
  </si>
  <si>
    <t>5687 Smithville Hwy., Sparta TN 38583</t>
  </si>
  <si>
    <t>805 Lehigh Ave., Union, NJ 07083</t>
  </si>
  <si>
    <t>1400 S McCarran Blvd, Sparks, NV 89431</t>
  </si>
  <si>
    <t>1040 Vernon St, Huntington WV 25704</t>
  </si>
  <si>
    <t>1 Carolier Lane, North Brunswick, NJ 08902</t>
  </si>
  <si>
    <t>600 Cottontail Lane, Somerset, NJ 08873</t>
  </si>
  <si>
    <t>1 Executive Blvd,Yonkers, NY 10701</t>
  </si>
  <si>
    <t>161 2nd St. Hammonton, NJ 08037</t>
  </si>
  <si>
    <t>EXW</t>
  </si>
  <si>
    <t>3289 US 9, Livingston, NY 12534</t>
  </si>
  <si>
    <t>2536 Saylors Pond Rd,Wrightstown, NJ 08562</t>
  </si>
  <si>
    <t>12005833C</t>
  </si>
  <si>
    <t>30367456R</t>
  </si>
  <si>
    <t>30397371F</t>
  </si>
  <si>
    <t>12002679R</t>
  </si>
  <si>
    <t>30361018A</t>
  </si>
  <si>
    <t>30397472F</t>
  </si>
  <si>
    <t>Q.PEAK DUO XL G10 BFG 475</t>
  </si>
  <si>
    <t>Q.PEAK DUO L-G7.2.1.V 400</t>
  </si>
  <si>
    <t>Q.PLUS DUO L G5 365</t>
  </si>
  <si>
    <t>Q.PEAK DUO L-G7.2 400</t>
  </si>
  <si>
    <t>Q.PEAK DUO L G5 385</t>
  </si>
  <si>
    <t>FTL</t>
  </si>
  <si>
    <t>SIP</t>
  </si>
  <si>
    <t>PLT-SPLIT</t>
  </si>
  <si>
    <t>LTL</t>
  </si>
  <si>
    <t>plt-split</t>
  </si>
  <si>
    <t>CPU</t>
  </si>
  <si>
    <t>PLT-SPLT</t>
  </si>
  <si>
    <t>PLT# 15000000087743612</t>
  </si>
  <si>
    <t>PALLET SPLIT NEW ID 190713_J2_PDLC52_385A_7013</t>
  </si>
  <si>
    <t>PALLET SPLIT NEW ID 1500000008797828</t>
  </si>
  <si>
    <t>NJWORC032323C</t>
  </si>
  <si>
    <t>NJSBHS012601F31</t>
  </si>
  <si>
    <t>HNW2021-02 Sub PO #2 (Worcester)</t>
  </si>
  <si>
    <t>2020-2916 PT 14 - SB HS</t>
  </si>
  <si>
    <t>66 Atlas Street Worcester , MA 01604</t>
  </si>
  <si>
    <t>1850 N E St. San Bernardino, CA 92405</t>
  </si>
  <si>
    <t>30390371C</t>
  </si>
  <si>
    <t>12005803F</t>
  </si>
  <si>
    <t>Q.PEAK DUO XL-G10C.3.1/BFG 475</t>
  </si>
  <si>
    <t>Q.PEAK DUO L-G8.2 430</t>
  </si>
  <si>
    <t>PLT# 15000000086812619</t>
  </si>
  <si>
    <t>SDS EAST</t>
  </si>
  <si>
    <t>SDS WEST</t>
  </si>
  <si>
    <t>DELIVERED</t>
  </si>
  <si>
    <t>IN TRANSIT</t>
  </si>
  <si>
    <t>0224-JV909365S PT1</t>
  </si>
  <si>
    <t>6216-843726</t>
  </si>
  <si>
    <t>9001-JW907834S</t>
  </si>
  <si>
    <t>6217-417724</t>
  </si>
  <si>
    <t>PO-32955</t>
  </si>
  <si>
    <t>PO-32960</t>
  </si>
  <si>
    <t>P3850-LI-A</t>
  </si>
  <si>
    <t>MSPO981738</t>
  </si>
  <si>
    <t>SH-00544 PT4</t>
  </si>
  <si>
    <t>MSPO981736</t>
  </si>
  <si>
    <t>12083 PT2.1 Raleigh</t>
  </si>
  <si>
    <t>EXTERNAL WAREHOUSE</t>
  </si>
  <si>
    <t>Factory</t>
  </si>
  <si>
    <t>FACTORY</t>
  </si>
  <si>
    <t>1301 N. Market Blvd, Sacramento, CA 95834</t>
  </si>
  <si>
    <t>4483 Mcgrath St Suite 101, Ventura, CA 93003</t>
  </si>
  <si>
    <t>3712 W. Gettysburg Ave. Fresno, CA 93722</t>
  </si>
  <si>
    <t>78-02 Atlantic Avenue, Ozone Park, NY 11416</t>
  </si>
  <si>
    <t>2180 5th Avenue Ronkonkoma, NY 11779</t>
  </si>
  <si>
    <t>1615 Suckle Hwy Pennsauken NJ 08110</t>
  </si>
  <si>
    <t>150 Dominion Dr, Suite G, Morrisville, NC 27560</t>
  </si>
  <si>
    <t>REQUIRES A SMALL TRUCK</t>
  </si>
  <si>
    <t xml:space="preserve">Replacement due to misshipment 392462668 </t>
  </si>
  <si>
    <t>HOU20220421001</t>
  </si>
  <si>
    <t>HOU20220421002</t>
  </si>
  <si>
    <t>HOU20220421003</t>
  </si>
  <si>
    <t>HOU20220421004</t>
  </si>
  <si>
    <t>HOU20220421005</t>
  </si>
  <si>
    <t>HOU20220421006</t>
  </si>
  <si>
    <t>HOU20220421007</t>
  </si>
  <si>
    <t>HOU20220421008</t>
  </si>
  <si>
    <t>HOU20220421009</t>
  </si>
  <si>
    <t>HOU20220421010</t>
  </si>
  <si>
    <t>HOU20220421011</t>
  </si>
  <si>
    <t>HOU20220421012</t>
  </si>
  <si>
    <t>HOU20220421013</t>
  </si>
  <si>
    <t>PO-01202</t>
  </si>
  <si>
    <t>2902 E. 13th Street. Suite 100 Deer Park, TX 77536</t>
  </si>
  <si>
    <t>FNS</t>
  </si>
  <si>
    <t>Alten Energy / S.A Properties</t>
  </si>
  <si>
    <t>1594 Transport CT, Suite 102, Jacksonville, FL 32218</t>
  </si>
  <si>
    <t>Q.PEAK DUO XL-G10C.3/BFG</t>
  </si>
  <si>
    <t>Erik Anderson, Dori Lockwood</t>
  </si>
  <si>
    <t>b.padilla@altenenergy.us, i.fehmi@altenenergy.us</t>
  </si>
  <si>
    <t>erik.anderson@dsdrenewables.com,tiffany@fulltiltlogistics.com, Reno.warehouse@solaris-global.com, desi@fulltiltlogistics.com</t>
  </si>
  <si>
    <t>904-741-2141</t>
  </si>
  <si>
    <t>Bolivar Padilla, Ibrahim Fehmi</t>
  </si>
  <si>
    <t>KA-CVS-22-01 PT1</t>
  </si>
  <si>
    <t>GTG WH</t>
  </si>
  <si>
    <t>PIONEER</t>
  </si>
  <si>
    <t>201 Bay Ave, Elizabeth, NJ 07201</t>
  </si>
  <si>
    <t>1665 Jersey Ave, North Brunswick, NJ 08902</t>
  </si>
  <si>
    <t>San Angelo</t>
  </si>
  <si>
    <t>TX</t>
  </si>
  <si>
    <t>30397572C</t>
  </si>
  <si>
    <t>12005832 </t>
  </si>
  <si>
    <t>30397572F</t>
  </si>
  <si>
    <t>Q.PEAK DUO XL-G10C.3/BFG 480</t>
  </si>
  <si>
    <t>Q.PEAK DUO XL-G10C.3.1/BFG</t>
  </si>
  <si>
    <t>Q.PEAK DUO XL-G10C.3.1/BFG 480</t>
  </si>
  <si>
    <t>Q.PEAK DUO XL G10.3/BFG 480</t>
  </si>
  <si>
    <t>Q.PEAK DUO XL G10C.3/BFG</t>
  </si>
  <si>
    <t>4071 Southmeadow Pkwy Atlanta, GA 30349</t>
  </si>
  <si>
    <t>4093 Southmeadow Pkwy Atlanta, GA 30349</t>
  </si>
  <si>
    <t>4094 Southmeadow Pkwy Atlanta, GA 30349</t>
  </si>
  <si>
    <t>4107 Southmeadow Pkwy Atlanta, GA 30349</t>
  </si>
  <si>
    <t>4108 Southmeadow Pkwy Atlanta, GA 30349</t>
  </si>
  <si>
    <t>4109 Southmeadow Pkwy Atlanta, GA 30349</t>
  </si>
  <si>
    <t>4110 Southmeadow Pkwy Atlanta, GA 30349</t>
  </si>
  <si>
    <t>4111 Southmeadow Pkwy Atlanta, GA 30349</t>
  </si>
  <si>
    <t>4112 Southmeadow Pkwy Atlanta, GA 30349</t>
  </si>
  <si>
    <t>4113 Southmeadow Pkwy Atlanta, GA 30349</t>
  </si>
  <si>
    <t>4114 Southmeadow Pkwy Atlanta, GA 30349</t>
  </si>
  <si>
    <t>4115 Southmeadow Pkwy Atlanta, GA 30349</t>
  </si>
  <si>
    <t>4116 Southmeadow Pkwy Atlanta, GA 30349</t>
  </si>
  <si>
    <t>4117 Southmeadow Pkwy Atlanta, GA 30349</t>
  </si>
  <si>
    <t>4118 Southmeadow Pkwy Atlanta, GA 30349</t>
  </si>
  <si>
    <t>4119 Southmeadow Pkwy Atlanta, GA 30349</t>
  </si>
  <si>
    <t>4120 Southmeadow Pkwy Atlanta, GA 30349</t>
  </si>
  <si>
    <t>4121 Southmeadow Pkwy Atlanta, GA 30349</t>
  </si>
  <si>
    <t>4122 Southmeadow Pkwy Atlanta, GA 30349</t>
  </si>
  <si>
    <t>4123 Southmeadow Pkwy Atlanta, GA 30349</t>
  </si>
  <si>
    <t>625 Independence Pkwy, suite 300 Deer Park, TX 77536</t>
  </si>
  <si>
    <t>8505 Monroe Bvld. Houston, TX 77061</t>
  </si>
  <si>
    <t>2902 E 13th St Suite 100 Deer Park, TX 77536</t>
  </si>
  <si>
    <t>Confirming internally</t>
  </si>
  <si>
    <t>reschedule</t>
  </si>
  <si>
    <t>Incorrect Product Shipped Out</t>
  </si>
  <si>
    <t>580 pieces shipped?</t>
  </si>
  <si>
    <t>219 W. Boylston St. West Boylston, MA 01583</t>
  </si>
  <si>
    <t>ATL220428DJ001</t>
  </si>
  <si>
    <t xml:space="preserve">VIA CONSOL </t>
  </si>
  <si>
    <t>Cancelled 4/27</t>
  </si>
  <si>
    <t>Plainview, NY -&gt; Metuchen, NJ / address was changed due to mis-delivered by trucker</t>
  </si>
  <si>
    <t>ATL224022CK009</t>
  </si>
  <si>
    <t>7700010822 (PT9)</t>
  </si>
  <si>
    <t xml:space="preserve">Q.PEAK DUO L G6 </t>
  </si>
  <si>
    <t>Q.PEAK DUO G6+</t>
  </si>
  <si>
    <t xml:space="preserve">4374 Shallow Ford Industrial Pkwy, Marrietta, GA 30066 </t>
  </si>
  <si>
    <t>ATL220428DJ003</t>
  </si>
  <si>
    <t>ATL20220421001</t>
  </si>
  <si>
    <t>1543840326 </t>
  </si>
  <si>
    <t>ATL20220428SH001</t>
  </si>
  <si>
    <t>5887-RD948461S PT2</t>
  </si>
  <si>
    <t>ATL20220428SH002</t>
  </si>
  <si>
    <t>ATL20220428SH003</t>
  </si>
  <si>
    <t>ATL20220428SH004</t>
  </si>
  <si>
    <t>PO# 5621-CH904246S on BOL and needs correction - TONU for 395787074, 395787266, 395787359</t>
  </si>
  <si>
    <t xml:space="preserve">45 Osage Ave, Kansas City, KS. 66105 </t>
  </si>
  <si>
    <t>By CONSOL</t>
  </si>
  <si>
    <t>Q.PEAK DUO BLK ML G10.a+/TS</t>
  </si>
  <si>
    <t>Q.PEAK DUO BLK ML G10C.a+/TS</t>
  </si>
  <si>
    <t>consignee stating received 2 extra pallets</t>
  </si>
  <si>
    <t>Confirmed Picked up</t>
  </si>
  <si>
    <t>confirmed picked up</t>
  </si>
  <si>
    <t>consignee short shipped 2 pallets</t>
  </si>
  <si>
    <t>5621-CH904814S on BOL - 395377242 - TONU 4/25</t>
  </si>
  <si>
    <t>5621-CH904814S on BOL - 395377311 - TONU 4/25</t>
  </si>
  <si>
    <t xml:space="preserve">MUST BRING BACK IF SHIPPED - </t>
  </si>
  <si>
    <t>request to roll over to 5/2 on  4/25, customer request to deliver on 5/3 - DP confirmed picked up</t>
  </si>
  <si>
    <t>1941 S Vineyard Ave, Building 7, Unit 6, Ontario, CA 91761</t>
  </si>
  <si>
    <t>396314785 - Returned</t>
  </si>
  <si>
    <t>396314500 - Returned</t>
  </si>
  <si>
    <t>ATL220429DJ001</t>
  </si>
  <si>
    <t>SH-00544 PT7</t>
  </si>
  <si>
    <t>Never Picked Up on 4/22</t>
  </si>
  <si>
    <t>5953 Commerce Rd, Milton, FL 32583</t>
  </si>
  <si>
    <t>Not Enough Inventory / updated new pickup day</t>
  </si>
  <si>
    <t>Display (CED San Luis Obispo)</t>
  </si>
  <si>
    <t>SAMSUNG Morrison WH</t>
  </si>
  <si>
    <t>1075 Farmhouse Ln,</t>
  </si>
  <si>
    <t>San Luis Obispo</t>
  </si>
  <si>
    <t>Luke Godburn</t>
  </si>
  <si>
    <t>luke@cedgreentechslo.com</t>
  </si>
  <si>
    <t>SRWEIH1017601-U000</t>
  </si>
  <si>
    <t>7.6KW HYBRID INVERTER/Q.HOME+ HYB-G1 7.6</t>
  </si>
  <si>
    <t>ESS</t>
  </si>
  <si>
    <t>SRWBPNU016301-U000</t>
  </si>
  <si>
    <t>6.3KWH HIGH VOLTAGE BATTERY/BAT63</t>
  </si>
  <si>
    <t>BWCBMSP000SLX-U000</t>
  </si>
  <si>
    <t>BMS MASTER CONTROL MODULE/BAT BMS-G1</t>
  </si>
  <si>
    <t>BWCATSM000SLX-U000</t>
  </si>
  <si>
    <t>AUTO-TRANSFORMER/Q.HOME+ TX-8.6</t>
  </si>
  <si>
    <t>BWCACCBMS0SLX-U000</t>
  </si>
  <si>
    <t>ACCESSORY BOX FOR MASTER CONTROL MODULE/BATTERY ACCESSORY BOX , MASTER CONTROL ACCESSORY</t>
  </si>
  <si>
    <t>BWCACCBSL0SLX-U000</t>
  </si>
  <si>
    <t>ACCESSORY BOX FOR BATTERY MODULE/BATTERY ACCESSORY BOX , SLAVE CONTROL ACCESSORY</t>
  </si>
  <si>
    <t>SDS</t>
  </si>
  <si>
    <t>6104-970155</t>
  </si>
  <si>
    <t>6104-015563</t>
  </si>
  <si>
    <t>source</t>
  </si>
  <si>
    <t>396314240 - Returned $4000</t>
  </si>
  <si>
    <t>Picked Up 4/28 - Extra load shipped - confirmed picked up</t>
  </si>
  <si>
    <t>Cost</t>
  </si>
  <si>
    <t>Driver Checked in at Pick Up</t>
  </si>
  <si>
    <t>Does Not Appear Picked Up</t>
  </si>
  <si>
    <t>detention: 400, layover: 250</t>
  </si>
  <si>
    <t>SCHNEIDER</t>
  </si>
  <si>
    <t>missed 4/29</t>
  </si>
  <si>
    <t>TONU 4/29</t>
  </si>
  <si>
    <t>do we have inventory?</t>
  </si>
  <si>
    <t>changed the delivery schedule due to SO's request</t>
  </si>
  <si>
    <t>RBTN</t>
  </si>
  <si>
    <t>CLN</t>
  </si>
  <si>
    <t>Concho Valley Solar</t>
  </si>
  <si>
    <t>Delivery Date</t>
  </si>
  <si>
    <t>Pick Up Date</t>
  </si>
  <si>
    <t>NEED FLASH TEST DATA</t>
  </si>
  <si>
    <t>CA4145427132T</t>
  </si>
  <si>
    <t>CA4145427133T</t>
  </si>
  <si>
    <t>CA4145427134T</t>
  </si>
  <si>
    <t>CA4145427135T</t>
  </si>
  <si>
    <t>CA1492427136T</t>
  </si>
  <si>
    <t>CA7033427137T</t>
  </si>
  <si>
    <t>CA1439427138T</t>
  </si>
  <si>
    <t>CA1439427139T</t>
  </si>
  <si>
    <t>CA5382427140T</t>
  </si>
  <si>
    <t>CA6641427141T</t>
  </si>
  <si>
    <t>CA6641427142T</t>
  </si>
  <si>
    <t>CA4622427143T</t>
  </si>
  <si>
    <t>CA4622427144T</t>
  </si>
  <si>
    <t>CA4622427145T</t>
  </si>
  <si>
    <t>CA8552427145T</t>
  </si>
  <si>
    <t>CA8552427146T</t>
  </si>
  <si>
    <t>CA8552427147T</t>
  </si>
  <si>
    <t>CA7251427148T</t>
  </si>
  <si>
    <t>CA7251427149T</t>
  </si>
  <si>
    <t>CA7251427150T</t>
  </si>
  <si>
    <t>CA8369427151T</t>
  </si>
  <si>
    <t>CA1006427152T</t>
  </si>
  <si>
    <t>CA0411427153T</t>
  </si>
  <si>
    <t>CA1303427154T</t>
  </si>
  <si>
    <t>CA9363042801T</t>
  </si>
  <si>
    <t>CA9363042802T</t>
  </si>
  <si>
    <t>CA9363042803T</t>
  </si>
  <si>
    <t>CA9363042804T</t>
  </si>
  <si>
    <t>CA9363042805T</t>
  </si>
  <si>
    <t>CA0163042807T</t>
  </si>
  <si>
    <t>CA0163042808T</t>
  </si>
  <si>
    <t>CA0163042809T</t>
  </si>
  <si>
    <t>CA0061042811T</t>
  </si>
  <si>
    <t>CA0062042812T</t>
  </si>
  <si>
    <t>CA0833042901T</t>
  </si>
  <si>
    <t>CA0833042902T</t>
  </si>
  <si>
    <t>CA0833042903T</t>
  </si>
  <si>
    <t>CA8331042904T</t>
  </si>
  <si>
    <t>CA8331042905T</t>
  </si>
  <si>
    <t>CA8331042906T</t>
  </si>
  <si>
    <t>CA8331042907T</t>
  </si>
  <si>
    <t>CA8331042908T</t>
  </si>
  <si>
    <t>CA8331042909T</t>
  </si>
  <si>
    <t>CA8331042910T</t>
  </si>
  <si>
    <t>CA8331042911T</t>
  </si>
  <si>
    <t>CA8331042912T</t>
  </si>
  <si>
    <t>CA8331042913T</t>
  </si>
  <si>
    <t>CA8331042914T</t>
  </si>
  <si>
    <t>CA8331042915T</t>
  </si>
  <si>
    <t>CA8331042916T</t>
  </si>
  <si>
    <t>CA8331042917T</t>
  </si>
  <si>
    <t>CA8331042918T</t>
  </si>
  <si>
    <t>CA8331042919T</t>
  </si>
  <si>
    <t>CA8331042920T</t>
  </si>
  <si>
    <t>CA8331042921T</t>
  </si>
  <si>
    <t>CA5937042924T</t>
  </si>
  <si>
    <t>CA9855042925T</t>
  </si>
  <si>
    <t>CA4696042926T</t>
  </si>
  <si>
    <t>CA4694042927T</t>
  </si>
  <si>
    <t>CA4698042928T</t>
  </si>
  <si>
    <t>CA0455042929T</t>
  </si>
  <si>
    <t>CA3301042930T</t>
  </si>
  <si>
    <t>CA3301042931T</t>
  </si>
  <si>
    <t>CA3301042932T</t>
  </si>
  <si>
    <t>CA6645042933T</t>
  </si>
  <si>
    <t>CA6645042934T</t>
  </si>
  <si>
    <t>CA0014042935T</t>
  </si>
  <si>
    <t>CA0014042936T</t>
  </si>
  <si>
    <t>CA8322427129T</t>
  </si>
  <si>
    <t>CA4170041370T</t>
  </si>
  <si>
    <t>CA4514041374T</t>
  </si>
  <si>
    <t>CA4662040822T</t>
  </si>
  <si>
    <t>CA7725042922T</t>
  </si>
  <si>
    <t>CA5937042923T</t>
  </si>
  <si>
    <t>MK</t>
  </si>
  <si>
    <t>CE</t>
  </si>
  <si>
    <t>KB</t>
  </si>
  <si>
    <t>JL</t>
  </si>
  <si>
    <t>DF</t>
  </si>
  <si>
    <t>22436 72nd Ave S, Kent WA 98032</t>
  </si>
  <si>
    <t>3490 Regional Pkwy, Santa Rosa, CA 95403</t>
  </si>
  <si>
    <t>1906 Republic Ave, San leandro, CA 94577</t>
  </si>
  <si>
    <t>190 Southside Way Suites 1-3, Chubbuck, ID 83202</t>
  </si>
  <si>
    <t>94-480 Akoki ST Unit #1, Waipahu, HI 96797</t>
  </si>
  <si>
    <t>6845 South Decatur Blvd Suite 140, Las Vegas, NV 89118</t>
  </si>
  <si>
    <t>1001 N Union Bower Rd Suite 120, Irving, TX 75061</t>
  </si>
  <si>
    <t>3913 Todd Lane, Unit 201, Austin, TX 78744</t>
  </si>
  <si>
    <t>2290 Agate CT Unit A-B, Simi Valley, CA 93065</t>
  </si>
  <si>
    <t>2108 McDonough St, Joliet, IL 60436</t>
  </si>
  <si>
    <t>8140 Switzer Rd, Lenexa, KS 66214</t>
  </si>
  <si>
    <t>96 Glen Carren Cir, Sparks, NV 89431</t>
  </si>
  <si>
    <t>900 Lamberton Place, Suite B, Albuquerque, NM 87107</t>
  </si>
  <si>
    <t>4400 Bankers Circle, Suite A, Doraville, GA 30360</t>
  </si>
  <si>
    <t>2125 Vanco Dr, Irving, TX 75061</t>
  </si>
  <si>
    <t>5001 Oakland St, Denver, CO 80239</t>
  </si>
  <si>
    <t>12511 Taylor Rd, Houston, TX 77041</t>
  </si>
  <si>
    <t>3325 Shelby St, Ontario, CA 91764</t>
  </si>
  <si>
    <t>4223 Dividend Rd, San Antonio, TX 78219</t>
  </si>
  <si>
    <t>722 S 5300 W, Salt Lake City, UT 84104</t>
  </si>
  <si>
    <t>4450 E. County 12th St, Yuma, AZ 85365</t>
  </si>
  <si>
    <t>732 Striker Ave, Suite A Sacramento, CA 95834</t>
  </si>
  <si>
    <t>5835 Green Pointe Drive S Suite B Groveport, OH 43125</t>
  </si>
  <si>
    <t>CED Greentech Texas</t>
  </si>
  <si>
    <t>8064-ZH904145S</t>
  </si>
  <si>
    <t>8064-ZH904146S</t>
  </si>
  <si>
    <t>8064-ZH904144S</t>
  </si>
  <si>
    <t>8064-ZH904143S</t>
  </si>
  <si>
    <t>7953-NR904703S PT3</t>
  </si>
  <si>
    <t>5040-JB981539S</t>
  </si>
  <si>
    <t>5040-JB981538S PT2</t>
  </si>
  <si>
    <t>7133-JIM982664S PT1</t>
  </si>
  <si>
    <t>7133-JIM982462S PT2</t>
  </si>
  <si>
    <t>6435-JH987855S PT2</t>
  </si>
  <si>
    <t>6435-JH987725S PT1</t>
  </si>
  <si>
    <t>5971-SH908369S</t>
  </si>
  <si>
    <t>5951-SJ901006S</t>
  </si>
  <si>
    <t>9185-BPM904117S</t>
  </si>
  <si>
    <t>1024-WB941130S PT3</t>
  </si>
  <si>
    <t>PO-003016 PT3 Iriving</t>
  </si>
  <si>
    <t>PO-003016 PT3 Austin</t>
  </si>
  <si>
    <t>PO-003016 PT3 Simi Valley</t>
  </si>
  <si>
    <t>12083 PT3 Illinois</t>
  </si>
  <si>
    <t>12083 PT3 Lenexa</t>
  </si>
  <si>
    <t>12083 PT3 Reno</t>
  </si>
  <si>
    <t>12083 PT3.1 Albuquerque</t>
  </si>
  <si>
    <t>12083 PT3.1 Atlanta</t>
  </si>
  <si>
    <t>12083 PT3.1 Dallas</t>
  </si>
  <si>
    <t>12083 PT3.1 Denver</t>
  </si>
  <si>
    <t>12083 PT3.1 Houston</t>
  </si>
  <si>
    <t>12083 PT3.1 Mesa</t>
  </si>
  <si>
    <t>12083 PT3.1 Ontario</t>
  </si>
  <si>
    <t>12083 PT3.1 San Antonio</t>
  </si>
  <si>
    <t>12083 PT3.1 Stockton</t>
  </si>
  <si>
    <t>12083 PT3.1 Tucson</t>
  </si>
  <si>
    <t>12083 PT3.1 Utah</t>
  </si>
  <si>
    <t>12083 PT3.1 Vegas</t>
  </si>
  <si>
    <t>12083 PT3.1 Yuma</t>
  </si>
  <si>
    <t>4090-RT905937S PT3</t>
  </si>
  <si>
    <t>6552-SUN969855S PT1</t>
  </si>
  <si>
    <t>7539-624696</t>
  </si>
  <si>
    <t>7539-624694</t>
  </si>
  <si>
    <t>7539-624648</t>
  </si>
  <si>
    <t>1154-JR-900455S PT2</t>
  </si>
  <si>
    <t>3584-PAUL-903453S PT1</t>
  </si>
  <si>
    <t>1045-CL-906645S</t>
  </si>
  <si>
    <t>0236-SNST920014S</t>
  </si>
  <si>
    <t>7539-624662</t>
  </si>
  <si>
    <t>1875-JD917725S</t>
  </si>
  <si>
    <t>Must deliver on dry wood floor - No ribbed or reefer allowed no exceptions</t>
  </si>
  <si>
    <t>SHP2204-3411018</t>
  </si>
  <si>
    <t>Shipped with 396363317 - Confirmed Picked up</t>
  </si>
  <si>
    <t>Shipped with 396363305 - Confirmed Picked up</t>
  </si>
  <si>
    <t>WA0822040773T</t>
  </si>
  <si>
    <t>WA0822040774T</t>
  </si>
  <si>
    <t>WA0822040775T</t>
  </si>
  <si>
    <t>WA0822040776T</t>
  </si>
  <si>
    <t>WA0822040777T</t>
  </si>
  <si>
    <t>WA2022427079T</t>
  </si>
  <si>
    <t>WA2022427080T</t>
  </si>
  <si>
    <t>WA2022427081T</t>
  </si>
  <si>
    <t>WA2022427082T</t>
  </si>
  <si>
    <t>WA2022427083T</t>
  </si>
  <si>
    <t>WA2022427084T</t>
  </si>
  <si>
    <t>WA2022427085T</t>
  </si>
  <si>
    <t>WA2022427086T</t>
  </si>
  <si>
    <t>WA2022427087T</t>
  </si>
  <si>
    <t>Tacoma</t>
  </si>
  <si>
    <t>SHP2204-2709298</t>
  </si>
  <si>
    <t>SHP2204-2709414</t>
  </si>
  <si>
    <t>SHP2204-2709545</t>
  </si>
  <si>
    <t>Freight was not picked up</t>
  </si>
  <si>
    <t>CHK INVENTORY</t>
  </si>
  <si>
    <t>ATL20220502SH001</t>
  </si>
  <si>
    <t>ATL20220502SH002</t>
  </si>
  <si>
    <t>ATL20220502SH003</t>
  </si>
  <si>
    <t>ATL20220502SH004</t>
  </si>
  <si>
    <t>CA0789022408T</t>
  </si>
  <si>
    <t>2021-700789 PT2</t>
  </si>
  <si>
    <t>2807 E El Presidio St, Carson, CA 90810</t>
  </si>
  <si>
    <t>Karina Garcia | Krannich Solar USA &lt;k.garcia@usa.krannich-solar.com&gt;; John Aicher | Krannich Solar USA &lt;j.aicher@usa.krannich-solar.com&gt;; William Burke | Krannich Solar USA &lt;w.burke@usa.krannich-solar.com&gt;</t>
  </si>
  <si>
    <t>SDW WEST</t>
  </si>
  <si>
    <t>CA0789022409T</t>
  </si>
  <si>
    <t>Ship with CA0789022410T</t>
  </si>
  <si>
    <t>CA0789022410T</t>
  </si>
  <si>
    <t>Ship with CA0789022409T</t>
  </si>
  <si>
    <t>CA0054022826T</t>
  </si>
  <si>
    <t>Replacements (CED Ventura 54pcs)</t>
  </si>
  <si>
    <t>4483 Mcgrath Street, Suite 101, Ventura, CA 93003</t>
  </si>
  <si>
    <t>Jonathan J. Chapman &lt;jon@cedgreentechvta.com&gt;; Jason A Wakefield &lt;jason@cedgreentechvta.com&gt;</t>
  </si>
  <si>
    <t>Repackaged Pallet - 22 pieces - PRO# 15589910 (BYEX)</t>
  </si>
  <si>
    <t>CA0822030101T</t>
  </si>
  <si>
    <t>7700010822 (PT2)</t>
  </si>
  <si>
    <t>SHP2203-154746</t>
  </si>
  <si>
    <t>CA4168022810T</t>
  </si>
  <si>
    <t>Via Portal: 011-06571-21</t>
  </si>
  <si>
    <t>CA4168022811T</t>
  </si>
  <si>
    <t>CA4168022812T</t>
  </si>
  <si>
    <t>CA4168022813T</t>
  </si>
  <si>
    <t>CA4168022814T</t>
  </si>
  <si>
    <t>CA3577022501T</t>
  </si>
  <si>
    <t>PO3577</t>
  </si>
  <si>
    <t>4221 Duluth Ave, Rocklin, CA 95765</t>
  </si>
  <si>
    <t>George Moore &lt;gmoore@goinfinityenergy.com&gt;; Adam Bauer &lt;abauer@goinfinityenergy.com&gt;</t>
  </si>
  <si>
    <t>Q.PEAK DUO XL-G10BC.C 475</t>
  </si>
  <si>
    <t>CA2028030102T</t>
  </si>
  <si>
    <t>12083 PT1 (395) Yuma</t>
  </si>
  <si>
    <t>Michelle Phelps &lt;mphelps@titansolarpower.com&gt;; Shiann Nutt &lt;snutt@titansolarpower.com&gt;</t>
  </si>
  <si>
    <t>Q.PEAK DUO BLK ML-G10BC+.0.1 395</t>
  </si>
  <si>
    <t>CA2083030103T</t>
  </si>
  <si>
    <t>CA2083030201T</t>
  </si>
  <si>
    <t>CA2083030202T</t>
  </si>
  <si>
    <t>CA4168022815T</t>
  </si>
  <si>
    <t>CA4168022816T</t>
  </si>
  <si>
    <t>CA4168022817T</t>
  </si>
  <si>
    <t>CA4168022818T</t>
  </si>
  <si>
    <t>CA2022011445T</t>
  </si>
  <si>
    <t>7700010823 PT5</t>
  </si>
  <si>
    <t>Krishna - kmundada@tesla.com</t>
  </si>
  <si>
    <t>SHP2203-495210</t>
  </si>
  <si>
    <t>CA2066020416T</t>
  </si>
  <si>
    <t>112066 PT1</t>
  </si>
  <si>
    <t>Via portal: 011-06572-21</t>
  </si>
  <si>
    <t>CA2066020417T</t>
  </si>
  <si>
    <t>CA2066020418T</t>
  </si>
  <si>
    <t>CA2066020419T</t>
  </si>
  <si>
    <t>CA2066020420T</t>
  </si>
  <si>
    <t>CA9900022203T</t>
  </si>
  <si>
    <t>6435-JH989900S</t>
  </si>
  <si>
    <t>KyleS@cedgreentechrs.com; Joel D. Hurst &lt;joel@cedgreentechrs.com&gt;</t>
  </si>
  <si>
    <t>CA2022011451T</t>
  </si>
  <si>
    <t>7700014779 PT3</t>
  </si>
  <si>
    <t>SHP2203-495483</t>
  </si>
  <si>
    <t>CA2022011452T</t>
  </si>
  <si>
    <t>7700014779 PT5</t>
  </si>
  <si>
    <t>SHP2203-495663</t>
  </si>
  <si>
    <t>CA2022030441T</t>
  </si>
  <si>
    <t>7700010823 PT7</t>
  </si>
  <si>
    <t>Brian Naae' &lt;bnaae@tesla.com&gt; Brian Naae &lt;bnaae@tesla.com&gt;;</t>
  </si>
  <si>
    <t>SHP2203-678120</t>
  </si>
  <si>
    <t>CA0010030302T</t>
  </si>
  <si>
    <t>Amped Solutions Inc.</t>
  </si>
  <si>
    <t>4909 Central Ave, Unit D-7, Richmond, CA 94804</t>
  </si>
  <si>
    <t>Dan Martin' &lt;dan@amped-solutions.com&gt;</t>
  </si>
  <si>
    <t>Q.PEAK DUO L G6P.2 415</t>
  </si>
  <si>
    <t>CA4321030402T</t>
  </si>
  <si>
    <t>PO4321</t>
  </si>
  <si>
    <t>2363 Merritt Drive, Suite 200, Garland, TX 75041</t>
  </si>
  <si>
    <t>wynter.jones@gosolnova.com - George Moore &lt;gmoore@goinfinityenergy.com&gt; - Adam Bauer &lt;abauer@goinfinityenergy.com&gt;</t>
  </si>
  <si>
    <t>CA2066020421T</t>
  </si>
  <si>
    <t>CA2066020422T</t>
  </si>
  <si>
    <t>CA2066020423T</t>
  </si>
  <si>
    <t>CA2066020424T</t>
  </si>
  <si>
    <t>CA2066020425T</t>
  </si>
  <si>
    <t>CA4597030401T</t>
  </si>
  <si>
    <t>PO4597</t>
  </si>
  <si>
    <t>9520 Gerwig Lane, Suite T, Columbia, MD 21046</t>
  </si>
  <si>
    <t>George Moore &lt;gmoore@goinfinityenergy.com&gt;; robert.young@standardenergysolutions.com; Adam Bauer &lt;abauer@goinfinityenergy.com&gt;</t>
  </si>
  <si>
    <t>CA2022030402T</t>
  </si>
  <si>
    <t>SHP2203-1076123</t>
  </si>
  <si>
    <t>CA2022030442T</t>
  </si>
  <si>
    <t>SHP2203-1076413</t>
  </si>
  <si>
    <t>CA9350022819T</t>
  </si>
  <si>
    <t>2576-JB909350D PT2</t>
  </si>
  <si>
    <t>7401 W Sunnyview Ave, Visalia, CA 93291</t>
  </si>
  <si>
    <t>Jordan Brown &lt;jbrown@cedgreentechfresno.com&gt;; Patty Pastor (559) 967-0347</t>
  </si>
  <si>
    <t>CA2067030301T</t>
  </si>
  <si>
    <t>112067 PT2</t>
  </si>
  <si>
    <t>Via Portal - 011-06571-21</t>
  </si>
  <si>
    <t>CHR# 390192163 - Rerouted Load</t>
  </si>
  <si>
    <t>CA2022030403T</t>
  </si>
  <si>
    <t>19640 Cajon Blvd San Bernardino, CA 92407</t>
  </si>
  <si>
    <t>SHP2203-1248440</t>
  </si>
  <si>
    <t>CA5937030701T</t>
  </si>
  <si>
    <t>4090-RT905937S PT1</t>
  </si>
  <si>
    <t>Richard P. Thompson &lt;rick@cedgreentechsw.com&gt;</t>
  </si>
  <si>
    <t>CA5937030702T</t>
  </si>
  <si>
    <t>CA7724030703T</t>
  </si>
  <si>
    <t>1875-JD917724S PT2</t>
  </si>
  <si>
    <t>2475 W 4th Ave, Denver, CO 80223</t>
  </si>
  <si>
    <t>Joel C. Duensing &lt;jduensing@cedgreentechco.com&gt;</t>
  </si>
  <si>
    <t>CA6954030704T</t>
  </si>
  <si>
    <t>1521-SNSTR966954S</t>
  </si>
  <si>
    <t>6781 8th St., Buena Park, CA 90620</t>
  </si>
  <si>
    <t>Brett J Leeder &lt;brett@cedgreentechoc.com&gt;</t>
  </si>
  <si>
    <t>CA9350022820T</t>
  </si>
  <si>
    <t>2576-JB909350D PT3</t>
  </si>
  <si>
    <t>580 Chaney St, Lake Elsinore, CA 92530</t>
  </si>
  <si>
    <t>Jordan Brown &lt;jbrown@cedgreentechfresno.com&gt;; Isaac Bedolla (951) 691-6767</t>
  </si>
  <si>
    <t>CA2067030817T</t>
  </si>
  <si>
    <t>112067 PT3</t>
  </si>
  <si>
    <t>Via portal 011-06571-21</t>
  </si>
  <si>
    <t>CA2067030818T</t>
  </si>
  <si>
    <t>CA3351030822T</t>
  </si>
  <si>
    <t>0120-WG903351S PT2</t>
  </si>
  <si>
    <t>102 Karner Rd, Albany, NY 12205</t>
  </si>
  <si>
    <t>Wyatt Gallagher - wyatt@cedgreentecheast.com</t>
  </si>
  <si>
    <t>PRO# 6196637254 (YRCF)</t>
  </si>
  <si>
    <t>CA9350022821T</t>
  </si>
  <si>
    <t>2576-JB909350D PT4</t>
  </si>
  <si>
    <t>5301 Sun Valley Dr, Fort Worth, TX 76119</t>
  </si>
  <si>
    <t>Jordan Brown &lt;jbrown@cedgreentechfresno.com&gt;; Andrew Reyes (817) 413-8203</t>
  </si>
  <si>
    <t>CA3477022801T</t>
  </si>
  <si>
    <t>Via Portal: 011-06607-ITC26</t>
  </si>
  <si>
    <t>CA3477022802T</t>
  </si>
  <si>
    <t>CA3351030821T</t>
  </si>
  <si>
    <t>CA4001030823T</t>
  </si>
  <si>
    <t>SLS-400w Bulk Order 1</t>
  </si>
  <si>
    <t>Amicus Solar Cooperative Sunlight Solar Energy Inc.</t>
  </si>
  <si>
    <t>150 NE Hawthorne Avenue, Bend, OR 97701</t>
  </si>
  <si>
    <t>Josh 775-420-0825 | Max Sampsel - max.sampsel@sunlightsolar.com</t>
  </si>
  <si>
    <t>CA2022030404T</t>
  </si>
  <si>
    <t>SHP2203-1603006</t>
  </si>
  <si>
    <t>CA2778030845T</t>
  </si>
  <si>
    <t>PO2778 PT2</t>
  </si>
  <si>
    <t>3855 Atherton Road, Rocklin, CA 95765</t>
  </si>
  <si>
    <t>Adam Bauer &lt;abauer@goinfinityenergy.com&gt; | George Moore &lt;gmoore@goinfinityenergy.com&gt; |Teresa Donohue &lt;tdonohue@goinfinityenergy.com&gt; | jmason@goinfinityenergy.com</t>
  </si>
  <si>
    <t>CA2022030411T</t>
  </si>
  <si>
    <t>SHP2203-1454061</t>
  </si>
  <si>
    <t>CA3477022803T</t>
  </si>
  <si>
    <t>CA3477022804T</t>
  </si>
  <si>
    <t>CA3477022805T</t>
  </si>
  <si>
    <t>CA3477022806T</t>
  </si>
  <si>
    <t>CA2779030844T</t>
  </si>
  <si>
    <t>PO2779 PT3</t>
  </si>
  <si>
    <t>9530 Chesapeake, Suite 502, San Diego, CA 92123</t>
  </si>
  <si>
    <t>Adam Bauer &lt;abauer@goinfinityenergy.com&gt; | George Moore &lt;gmoore@goinfinityenergy.com&gt; |Teresa Donohue &lt;tdonohue@goinfinityenergy.com&gt; | kvaldenegro@goinfinityenergy.com</t>
  </si>
  <si>
    <t>CA0032030901T</t>
  </si>
  <si>
    <t>41106 Koppernick Rd, Canton, MI 48187</t>
  </si>
  <si>
    <t>Jamey A Velezis &lt;Jamey@cedgreentecheast.com&gt;; Geoff M Stenrick - geoff@cedgreentechmw.com</t>
  </si>
  <si>
    <t>PRO# 165166242 (ABFS)</t>
  </si>
  <si>
    <t>CA1681031004T</t>
  </si>
  <si>
    <t>PO-651681</t>
  </si>
  <si>
    <t>4291 Pell Drive, Suite C, Sacramento, CA 95838</t>
  </si>
  <si>
    <t>Repackaged Pallet - 16 pieces</t>
  </si>
  <si>
    <t>CA1677031005T</t>
  </si>
  <si>
    <t>PO-651677</t>
  </si>
  <si>
    <t>13112 Santa Ana Ave, Suite A3, Fontana, CA 92337</t>
  </si>
  <si>
    <t>CA2022030405T</t>
  </si>
  <si>
    <t>SHP2203-1855055</t>
  </si>
  <si>
    <t>CA1395031128T</t>
  </si>
  <si>
    <t>12083 PT1 (395) Houston</t>
  </si>
  <si>
    <t>CA1395031129T</t>
  </si>
  <si>
    <t>12083 PT1 (395) Dallas</t>
  </si>
  <si>
    <t>CA0421031020T</t>
  </si>
  <si>
    <t>PO-650421</t>
  </si>
  <si>
    <t>5003 Eisenhower Road, Suite 105, San Antonio, TX 78218</t>
  </si>
  <si>
    <t>appointmentdesk@soligent.net - (609)-578-4843 - (800)-967-6917</t>
  </si>
  <si>
    <t>CA9191031122T</t>
  </si>
  <si>
    <t>2576-JB909191S PT2</t>
  </si>
  <si>
    <t>1420 N Clark Street, Fresno, CA 93703</t>
  </si>
  <si>
    <t>Jordan Brown &lt;jbrown@cedgreentechfresno.com&gt;</t>
  </si>
  <si>
    <t>CA1395031127T</t>
  </si>
  <si>
    <t>12083 PT1 (395) Mesa</t>
  </si>
  <si>
    <t>CA6245031103T</t>
  </si>
  <si>
    <t>10950 SW 11th ST, Suite 560, Beaverton OR, 97005</t>
  </si>
  <si>
    <t>ID 96353</t>
  </si>
  <si>
    <t>CA6245031104T</t>
  </si>
  <si>
    <t>PRO# 103470742 (DHEX)</t>
  </si>
  <si>
    <t>CA1711031132T</t>
  </si>
  <si>
    <t>1171 PT1</t>
  </si>
  <si>
    <t>Tony Rodrigues - arodriguezjr@kuubix.com - 559-787-9210 | Christian - crodriguez@ozopsystems.com</t>
  </si>
  <si>
    <t>CA0032030902T</t>
  </si>
  <si>
    <t>0224-JV910032S (CED Rochester)</t>
  </si>
  <si>
    <t>CED Auburn / CED Rochester</t>
  </si>
  <si>
    <t>465 Paul Road, Rochester, NY 14624</t>
  </si>
  <si>
    <t>Jamey A Velezis &lt;Jamey@cedgreentecheast.com&gt;; Justin Richardson - jrichardson@cedgreentechny.com - (585) 486-4900</t>
  </si>
  <si>
    <t>Q.PEAK DUO L-G8P.2 425</t>
  </si>
  <si>
    <t>Ship with CA0032030903T - Repackage - 62 pieces</t>
  </si>
  <si>
    <t>CA0032030903T</t>
  </si>
  <si>
    <t>Ship with CA0032030902T - Repackage - 62 pieces</t>
  </si>
  <si>
    <t>CA1395031130T</t>
  </si>
  <si>
    <t>12083 PT1 (395) Norfolk</t>
  </si>
  <si>
    <t>CA1395031131T</t>
  </si>
  <si>
    <t>12083 PT1 (395) Tampa</t>
  </si>
  <si>
    <t>13620 49th St. N, Suite 101, Clearwater, FL 33762</t>
  </si>
  <si>
    <t>CA2022030412T</t>
  </si>
  <si>
    <t>SHP2203-2216630</t>
  </si>
  <si>
    <t>CA2022030413T</t>
  </si>
  <si>
    <t>SHP2203-2216818</t>
  </si>
  <si>
    <t>CA4169030804T</t>
  </si>
  <si>
    <t>CA4169030805T</t>
  </si>
  <si>
    <t>CA4169030806T</t>
  </si>
  <si>
    <t>CA4169030807T</t>
  </si>
  <si>
    <t>CA4169030808T</t>
  </si>
  <si>
    <t>CA3530031120T</t>
  </si>
  <si>
    <t>PO-33530</t>
  </si>
  <si>
    <t>21026 Nordhoff Street, Ste A, Chatsworth, CA 91304</t>
  </si>
  <si>
    <t>Dan Watson - 818-383-8480 - daniel.watson@baywa-re.com</t>
  </si>
  <si>
    <t>CA3531031121T</t>
  </si>
  <si>
    <t>PO-33531</t>
  </si>
  <si>
    <t>CA1711031133T</t>
  </si>
  <si>
    <t>1171 PT2</t>
  </si>
  <si>
    <t>7101 TPC Drive, Orlando, Fl 32822</t>
  </si>
  <si>
    <t>Skyler M Neufeld - sneufeld@kuubix.com - 559-509-2582 | Christian - crodriguez@ozopsystems.com</t>
  </si>
  <si>
    <t>CA0350031101T</t>
  </si>
  <si>
    <t>20021 59th PL S, Kent, WA 98032</t>
  </si>
  <si>
    <t>CA0350031102T</t>
  </si>
  <si>
    <t>PRO# - 201018386 (DHEX)</t>
  </si>
  <si>
    <t>CA8501031029T</t>
  </si>
  <si>
    <t>P3850-CT PT1</t>
  </si>
  <si>
    <t>611 W. Johnson Ave, Cheshire, CT 06410</t>
  </si>
  <si>
    <t>Kevin Fagan - &lt;Kevin.fagan@trinitysolarsystems.com&gt;; Robert Peabody - &lt;rob.peabody@trinitysolarsystems.com&gt;</t>
  </si>
  <si>
    <t>CA8501031032T</t>
  </si>
  <si>
    <t>P3850-NJ PT1</t>
  </si>
  <si>
    <t>2211 Allenwood Road, Wall Township, NJ 07719</t>
  </si>
  <si>
    <t>CA3850031036T</t>
  </si>
  <si>
    <t>P3850-RPA</t>
  </si>
  <si>
    <t>Trinity Solar - Reading PA</t>
  </si>
  <si>
    <t>4782 Pottsville Pike, Reading, PA 19605</t>
  </si>
  <si>
    <t>CA2022030406T</t>
  </si>
  <si>
    <t>SHP2203-2358580</t>
  </si>
  <si>
    <t>CA2022030407T</t>
  </si>
  <si>
    <t>SHP2203-2358715</t>
  </si>
  <si>
    <t>CA2022030408T</t>
  </si>
  <si>
    <t>SHP2203-2358872</t>
  </si>
  <si>
    <t>CA2022030443T</t>
  </si>
  <si>
    <t>SHP2203-2359021</t>
  </si>
  <si>
    <t>CA4169030809T</t>
  </si>
  <si>
    <t>CA7672031027T</t>
  </si>
  <si>
    <t>2701 Keystone Pacific Parkway, Suite 200, Patterson, CA 95363</t>
  </si>
  <si>
    <t>183ReceivingDepartment@platt.com</t>
  </si>
  <si>
    <t>CA2022030409T</t>
  </si>
  <si>
    <t>SHP2203-2542396</t>
  </si>
  <si>
    <t>CA2022030410T</t>
  </si>
  <si>
    <t>SHP2203-2542516</t>
  </si>
  <si>
    <t>CA2022030444T</t>
  </si>
  <si>
    <t>SHP2203-2542771</t>
  </si>
  <si>
    <t>CA4173030810T</t>
  </si>
  <si>
    <t>Via portal 011-06572-21</t>
  </si>
  <si>
    <t>CA2203031019T</t>
  </si>
  <si>
    <t>2022-03 PT1</t>
  </si>
  <si>
    <t>JJ - jj@windmarenergy.com - 787-525-4457</t>
  </si>
  <si>
    <t>CA0732031022T</t>
  </si>
  <si>
    <t>PO-650732</t>
  </si>
  <si>
    <t>CA3850031035T</t>
  </si>
  <si>
    <t>P3850-MD</t>
  </si>
  <si>
    <t>7455 New Ridge Rd, Suite D, Hanover, MD 21076</t>
  </si>
  <si>
    <t>CA1729031110T</t>
  </si>
  <si>
    <t>2021-701729 PT2</t>
  </si>
  <si>
    <t>1615 Suckle Hwy, Pennsauken Township, NJ 08110</t>
  </si>
  <si>
    <t>Nicole Johnson | Krannich Solar USA &lt;n.johnson@usa.krannich-solar.com&gt;</t>
  </si>
  <si>
    <t>CA2022031029T</t>
  </si>
  <si>
    <t>CA2022031030T</t>
  </si>
  <si>
    <t>CA2022031031T</t>
  </si>
  <si>
    <t>CA2022031032T</t>
  </si>
  <si>
    <t>CA2022031033T</t>
  </si>
  <si>
    <t>Krishna - kmundada@tesla.com | Brian - bnaae@tesla.com</t>
  </si>
  <si>
    <t>CA2022031034T</t>
  </si>
  <si>
    <t>CA2022031035T</t>
  </si>
  <si>
    <t>CA1052031002T</t>
  </si>
  <si>
    <t>OE-1052</t>
  </si>
  <si>
    <t>Amicus Solar Cooperative OnSite Energy Inc.</t>
  </si>
  <si>
    <t>1515 N. Rouse Ave, Bozeman, MT 59715</t>
  </si>
  <si>
    <t>CA1743031108T</t>
  </si>
  <si>
    <t>0311-TC911743S</t>
  </si>
  <si>
    <t>115 Kentucky St, Bakersfield, CA 93305</t>
  </si>
  <si>
    <t>CA9350022822T</t>
  </si>
  <si>
    <t>2576-JB909350D PT5</t>
  </si>
  <si>
    <t>CA5931031112T</t>
  </si>
  <si>
    <t>0148-RK905931S</t>
  </si>
  <si>
    <t>701 Comanche Rd. NE, Suite 1A, Albuquerque, NM 87107</t>
  </si>
  <si>
    <t>Ryan Kirby - ryan@cedgreentechsw.com</t>
  </si>
  <si>
    <t>CA5931031113T</t>
  </si>
  <si>
    <t>CA4555031117T</t>
  </si>
  <si>
    <t>Harrison Beauchamp - harrison@cedgreentechsa.com</t>
  </si>
  <si>
    <t>CA2022030445T</t>
  </si>
  <si>
    <t>SHP2203-2543004</t>
  </si>
  <si>
    <t>CA2022030446T</t>
  </si>
  <si>
    <t>SHP2203-2543124</t>
  </si>
  <si>
    <t>CA2022030447T</t>
  </si>
  <si>
    <t>SHP2203-2543276</t>
  </si>
  <si>
    <t>CA8501031030T</t>
  </si>
  <si>
    <t>CA8501031031T</t>
  </si>
  <si>
    <t>CA3850031034T</t>
  </si>
  <si>
    <t>P3850-LI</t>
  </si>
  <si>
    <t>2180 5th Avenue, Ronkonkoma, NY 11779</t>
  </si>
  <si>
    <t>CA3850031037T</t>
  </si>
  <si>
    <t>CA2022031037T</t>
  </si>
  <si>
    <t>CA2022031038T</t>
  </si>
  <si>
    <t>CA2022031039T</t>
  </si>
  <si>
    <t>CA2022031040T</t>
  </si>
  <si>
    <t>CA1292020901T</t>
  </si>
  <si>
    <t>Skybridge Renewables LLC</t>
  </si>
  <si>
    <t>10850 Firestone Blvd, Norwalk, CA 90650</t>
  </si>
  <si>
    <t>Jason Atkins' &lt;jason@skybridgerenewables.com&gt;; Paul Carey - paul@skybridgeenergy.com; Mel Mayuga - 562-345-7070</t>
  </si>
  <si>
    <t>Q.PEAK DUO XL-G10B.C 475</t>
  </si>
  <si>
    <t>Returned to Gardena 3/22, shipped back out 3/25/2022</t>
  </si>
  <si>
    <t>CA1292020902T</t>
  </si>
  <si>
    <t>Jason Atkins' &lt;jason@skybridgerenewables.com&gt;;Paul Carey - paul@skybridgeenergy.com; Mel Mayuga - 562-345-7070</t>
  </si>
  <si>
    <t>CA1292020903T</t>
  </si>
  <si>
    <t>CA0790031111T</t>
  </si>
  <si>
    <t>2021-700790 PT2</t>
  </si>
  <si>
    <t>3801 Ocean Ranch Blvd, Suite 103, Oceanside, CA 92056</t>
  </si>
  <si>
    <t>William Burke | Krannich Solar USA &lt;w.burke@usa.krannich-solar.com&gt;; Karina Garcia | Krannich Solar USA &lt;k.garcia@usa.krannich-solar.com&gt;; John Aicher | Krannich Solar USA &lt;j.aicher@usa.krannich-solar.com&gt;</t>
  </si>
  <si>
    <t>CA2022030414T</t>
  </si>
  <si>
    <t>SHP2203-2545557</t>
  </si>
  <si>
    <t>CA2022030415T</t>
  </si>
  <si>
    <t>SHP2203-2545822</t>
  </si>
  <si>
    <t>CA9518030835T</t>
  </si>
  <si>
    <t>6552-NZ969518S</t>
  </si>
  <si>
    <t>Trevor B Hammitt &lt;trevor@cedgreentechsac.com&gt;; Nicholas B Zachmeier &lt;nick@cedgreentechsac.com&gt;</t>
  </si>
  <si>
    <t>CA8501031033T</t>
  </si>
  <si>
    <t>CA4173030811T</t>
  </si>
  <si>
    <t>CA9518030834T</t>
  </si>
  <si>
    <t>CA2022030416T</t>
  </si>
  <si>
    <t>SHP2203-2762563</t>
  </si>
  <si>
    <t>CA2022030417T</t>
  </si>
  <si>
    <t>SHP2203-2762734</t>
  </si>
  <si>
    <t>CA2022030418T</t>
  </si>
  <si>
    <t>SHP2203-2762848</t>
  </si>
  <si>
    <t>CA2022030419T</t>
  </si>
  <si>
    <t>SHP2203-2763058</t>
  </si>
  <si>
    <t>CA2022030420T</t>
  </si>
  <si>
    <t>SHP2203-2763176</t>
  </si>
  <si>
    <t>CA2022030422T</t>
  </si>
  <si>
    <t>SHP2203-2763484</t>
  </si>
  <si>
    <t>CA2135031123T</t>
  </si>
  <si>
    <t>7133-JIM982135S PT1</t>
  </si>
  <si>
    <t>Jimbo@cedgreentechsd.com</t>
  </si>
  <si>
    <t>CA2022030424T</t>
  </si>
  <si>
    <t>SHP2203-2940844</t>
  </si>
  <si>
    <t>CA3016031003T</t>
  </si>
  <si>
    <t>CA3437031015T</t>
  </si>
  <si>
    <t>7539-573437</t>
  </si>
  <si>
    <t>3425 E Van Buren, Ste 140, Phoenix, AZ 85008</t>
  </si>
  <si>
    <t>Nogle, Brian &lt;BNogle@wescodist.com&gt;; Fox, Michael &lt;MFox@wescodist.com&gt;; Cole, Jason &lt;JaCole@wescodist.com&gt;</t>
  </si>
  <si>
    <t>CA8619031025T</t>
  </si>
  <si>
    <t>7366 Orangewood Ave, Garden Grove, CA 92841-1412</t>
  </si>
  <si>
    <t>Demian Martinez - Demian.Martinez@rexelusa.com</t>
  </si>
  <si>
    <t>CA1489031701T</t>
  </si>
  <si>
    <t>265 VIA Del Monte, Oceanside, CA 92058</t>
  </si>
  <si>
    <t>annie@stellarsolar.net</t>
  </si>
  <si>
    <t>CA8615031024T</t>
  </si>
  <si>
    <t>CA2781032123T</t>
  </si>
  <si>
    <t>PO2781 PT2</t>
  </si>
  <si>
    <t>2241 Orpheus Ct, Bakersfield, CA 93308</t>
  </si>
  <si>
    <t>Adam Bauer &lt;abauer@goinfinityenergy.com&gt;; George Moore &lt;gmoore@goinfinityenergy.com&gt;; Teresa Donohue &lt;tdonohue@goinfinityenergy.com&gt;; evelazquez@goinfinityenergy.com</t>
  </si>
  <si>
    <t>CA1981032124T</t>
  </si>
  <si>
    <t>PO4198 PT1</t>
  </si>
  <si>
    <t>7930 Breen Drive, Houston, TX 77064</t>
  </si>
  <si>
    <t>gmoore@goinfinityenergy.com; Adam Bauer &lt;abauer@goinfinityenergy.com&gt;; ycruz@goinfinityenergy.com</t>
  </si>
  <si>
    <t>CA7853032125T</t>
  </si>
  <si>
    <t>PO2785 PT3</t>
  </si>
  <si>
    <t>gmoore@goinfinityenergy.com; Adam Bauer &lt;abauer@goinfinityenergy.com&gt;; mspringer@goinfinityenergy.com</t>
  </si>
  <si>
    <t>CA7842032126T</t>
  </si>
  <si>
    <t>PO2784 PT2</t>
  </si>
  <si>
    <t>1244A Quarry Ln, Pleasanton, CA 94566</t>
  </si>
  <si>
    <t>gmoore@goinfinityenergy.com; Adam Bauer &lt;abauer@goinfinityenergy.com&gt;; ptapia@goinfinityenergy.com</t>
  </si>
  <si>
    <t>CA7832032126T</t>
  </si>
  <si>
    <t>PO2783 PT2</t>
  </si>
  <si>
    <t>411 Otterson Drive, Suite 20, Chico, CA 95928</t>
  </si>
  <si>
    <t>gmoore@goinfinityenergy.com; Adam Bauer &lt;abauer@goinfinityenergy.com&gt;; bstaveley@goinfinityenergy.com</t>
  </si>
  <si>
    <t>CA2022030421T</t>
  </si>
  <si>
    <t>SHP2203-2763272</t>
  </si>
  <si>
    <t>CA2022030448T</t>
  </si>
  <si>
    <t>SHP2203-2940914</t>
  </si>
  <si>
    <t>CA2022030449T</t>
  </si>
  <si>
    <t>SHP2203-2941072</t>
  </si>
  <si>
    <t>CA0917031105T</t>
  </si>
  <si>
    <t>2685-DN900917S</t>
  </si>
  <si>
    <t>CED Greentech Grand Junction</t>
  </si>
  <si>
    <t>310 S 12th St, Grand Junction, CO 81501</t>
  </si>
  <si>
    <t>Derek - derek@cedgreentech.com; John P Gribbin &lt;jgribbin@cedgreentechco.com&gt;</t>
  </si>
  <si>
    <t>CA4116031007T</t>
  </si>
  <si>
    <t>9185-BPM904116S</t>
  </si>
  <si>
    <t>94-480 Akoki St, Unit #1, Waipahu, HI 96797</t>
  </si>
  <si>
    <t>Benjamin P Mccormick &lt;bmccormick@cedgreentechhi.com&gt;; Etienne Arent &lt;etienne@cedgreentechhi.com&gt;</t>
  </si>
  <si>
    <t>CA8367030840T</t>
  </si>
  <si>
    <t>5971-SH908367S PT1</t>
  </si>
  <si>
    <t>5300 Johnson Creek Blvd, Unit C, Milwaukie, OR 97222</t>
  </si>
  <si>
    <t>Carly L Campbell &lt;carly@cedgreentechpnw.com&gt;</t>
  </si>
  <si>
    <t>CA3016030908T</t>
  </si>
  <si>
    <t>2290 Agate CT, Unit A-B, Simi Valley, CA 93065</t>
  </si>
  <si>
    <t>CA0609031006T</t>
  </si>
  <si>
    <t>8187-KA900609S</t>
  </si>
  <si>
    <t>1750 Moore St. Bellingham, WA 98229</t>
  </si>
  <si>
    <t>Kyle T. Armitage &lt;Kyle@cedgreentechmt.com&gt;</t>
  </si>
  <si>
    <t>Ship with CA0609031007T</t>
  </si>
  <si>
    <t>CA3404031014T</t>
  </si>
  <si>
    <t>7539-573404</t>
  </si>
  <si>
    <t>CA2083032120T</t>
  </si>
  <si>
    <t>- Shiann Nutt &lt;snutt@titansolarpower.com&gt; - Michelle Phelps &lt;mphelps@titansolarpower.com&gt;</t>
  </si>
  <si>
    <t>CA4378030918T</t>
  </si>
  <si>
    <t>7133-JIM984378S</t>
  </si>
  <si>
    <t>CA0609031007T</t>
  </si>
  <si>
    <t>22436 72nd Ave. S. Kent, WA 98032</t>
  </si>
  <si>
    <t>Ship with CA0609031006T</t>
  </si>
  <si>
    <t>CA9791030828T</t>
  </si>
  <si>
    <t>CA2135031124T</t>
  </si>
  <si>
    <t>CA6643031010T</t>
  </si>
  <si>
    <t>1045-CL-906643S</t>
  </si>
  <si>
    <t>CaSara Lightsy - casara@cedgreentechmw.com - (219) 702-2572</t>
  </si>
  <si>
    <t>CA2022030425T</t>
  </si>
  <si>
    <t>SHP2203-3559070</t>
  </si>
  <si>
    <t>CA2022030426T</t>
  </si>
  <si>
    <t>SHP2203-3559150</t>
  </si>
  <si>
    <t>CA2022030427T</t>
  </si>
  <si>
    <t>SHP2203-3559264</t>
  </si>
  <si>
    <t>CA2022030428T</t>
  </si>
  <si>
    <t>SHP2203-3559405</t>
  </si>
  <si>
    <t>CA0873031011T</t>
  </si>
  <si>
    <t>6707-350873</t>
  </si>
  <si>
    <t>3233 Rio Mirada Dr, Bakersfield, CA 93308</t>
  </si>
  <si>
    <t>Morales, Crispin &lt;CMorales@wescodist.com&gt;; Claiborne, Terry &lt;TClaiborne@wescodist.com&gt;</t>
  </si>
  <si>
    <t>consignee needs POD</t>
  </si>
  <si>
    <t>CA2022031006T</t>
  </si>
  <si>
    <t>CA2022031007T</t>
  </si>
  <si>
    <t>CA2022031008T</t>
  </si>
  <si>
    <t>CA2022031009T</t>
  </si>
  <si>
    <t>CA4362031817T</t>
  </si>
  <si>
    <t>SS-14362</t>
  </si>
  <si>
    <t>Amicus Solar Cooperative Sunsense Solar</t>
  </si>
  <si>
    <t>1629 Dolores Way, Suite E, Carbondale, CO 81623</t>
  </si>
  <si>
    <t>Steve - Steve@sunsensesolar.com - 970-963-1420</t>
  </si>
  <si>
    <t>PRO# 165397711 (ABFS)</t>
  </si>
  <si>
    <t>CA5004030824T</t>
  </si>
  <si>
    <t>8756-SM995004S PT3</t>
  </si>
  <si>
    <t>4535 E. Elwood St, Suite #105, Phoenix, AZ 85040</t>
  </si>
  <si>
    <t>Mark W Dowdle - mark@cedgreentechsw.com</t>
  </si>
  <si>
    <t>CA3101031008T</t>
  </si>
  <si>
    <t>4664-GS-903101S</t>
  </si>
  <si>
    <t>5400 Main Street NE, Suite 113, Fridley, MN 55421</t>
  </si>
  <si>
    <t>Geoff M Stenrick - geoff@cedgreentechmw.com; TJ Wilson &lt;tj@cedgreentechmw.com&gt;</t>
  </si>
  <si>
    <t>CA0731031021T</t>
  </si>
  <si>
    <t>PO-650731</t>
  </si>
  <si>
    <t>CA4513031807T</t>
  </si>
  <si>
    <t>Via portal: 011-06618-ITC26</t>
  </si>
  <si>
    <t>CA4513031808T</t>
  </si>
  <si>
    <t>CA4378030910T</t>
  </si>
  <si>
    <t>CA4378030911T</t>
  </si>
  <si>
    <t>CA6156030904T</t>
  </si>
  <si>
    <t>0237-KI906156S PT1</t>
  </si>
  <si>
    <t>912 113th St, Arlington TX 76011</t>
  </si>
  <si>
    <t>Kyle Ingram - kyle@cedgreentechtx.com - 714-469-8951</t>
  </si>
  <si>
    <t>CA6156030905T</t>
  </si>
  <si>
    <t>CA7587031109T</t>
  </si>
  <si>
    <t>8797-ML937587S</t>
  </si>
  <si>
    <t>3838 Impreial Way, 600b, Stockton, CA 95215</t>
  </si>
  <si>
    <t>CA4171031801T</t>
  </si>
  <si>
    <t>Via portal: 011-06571-21</t>
  </si>
  <si>
    <t>CA4171031802T</t>
  </si>
  <si>
    <t>CA4171031803T</t>
  </si>
  <si>
    <t>CA4171031804T</t>
  </si>
  <si>
    <t>CA4171031805T</t>
  </si>
  <si>
    <t>CA0958030921T</t>
  </si>
  <si>
    <t>6026-DN900958S</t>
  </si>
  <si>
    <t>CED Greentech Pueblo</t>
  </si>
  <si>
    <t>760 Geiger Ct, Colorado Springs, CO 80915</t>
  </si>
  <si>
    <t>Jackson Farnsworth - jackson@cedgreentechco.com | Derek - derek@cedgreentech.com</t>
  </si>
  <si>
    <t>need a revised cargo release</t>
  </si>
  <si>
    <t>CA0958030922T</t>
  </si>
  <si>
    <t>1107 S Santa Fe Ave, Unit B, Pueblo, CO 81006</t>
  </si>
  <si>
    <t>Derek - derek@cedgreentech.com</t>
  </si>
  <si>
    <t>CA0733031023T</t>
  </si>
  <si>
    <t>PO-650733</t>
  </si>
  <si>
    <t>driver only loaded with 24 pallets - Should have delivered to Fontana?</t>
  </si>
  <si>
    <t>CA0486031107T</t>
  </si>
  <si>
    <t>4441-MD900486S PT2</t>
  </si>
  <si>
    <t>CED Greentech Rio Grande</t>
  </si>
  <si>
    <t>5201 George Mcvay, Drive Suite A, McAllen, TX 78503</t>
  </si>
  <si>
    <t>Daniel A Vela &lt;dvela@cedgreentechrgv.com&gt;; Mark Dowdle - mark@cedgreentechsw.com</t>
  </si>
  <si>
    <t>CA8104030928T</t>
  </si>
  <si>
    <t>9001-JW908104S</t>
  </si>
  <si>
    <t>4483 Mcgrath ST, Suite 101, Ventura, CA 93003</t>
  </si>
  <si>
    <t>Jason A Wakefield &lt;jason@cedgreentechvta.com&gt;</t>
  </si>
  <si>
    <t>CA3850031708T</t>
  </si>
  <si>
    <t>P3850-WMA</t>
  </si>
  <si>
    <t>383 Dwight, Holyoke, MA 01040</t>
  </si>
  <si>
    <t>Kevin Fagan - Kevin.fagan@trinitysolarsystems.com; Robert Peabody - rob.peabody@trinitysolarsystems.com</t>
  </si>
  <si>
    <t>CA2083032118T</t>
  </si>
  <si>
    <t>12083 PT1 (395) San Antonio</t>
  </si>
  <si>
    <t>CA1713032202T</t>
  </si>
  <si>
    <t>1171 PT3</t>
  </si>
  <si>
    <t>Andrew Reyes 817-413-8203 - 'asreyes@kuubix.com'</t>
  </si>
  <si>
    <t>CA0794032391T</t>
  </si>
  <si>
    <t>3273-RK900794S</t>
  </si>
  <si>
    <t>500 Morris Oliver Way, Ste 300, Katy, TX 77494</t>
  </si>
  <si>
    <t>Dalton D. Miller - dalton@cedgreentechhouston.com; Derek M. Nayden - derek@cedgreentech.com</t>
  </si>
  <si>
    <t>CA0611032392T</t>
  </si>
  <si>
    <t>1987-OV904061S PT1</t>
  </si>
  <si>
    <t>1480 Common Drive, Suite D, El Paso, TX 79936</t>
  </si>
  <si>
    <t>Otsiry Villanueva - otsiry@cedgreentechsw.com</t>
  </si>
  <si>
    <t>CA9899032393T</t>
  </si>
  <si>
    <t>Ameresco Solar (California)</t>
  </si>
  <si>
    <t>42175 Zevo Drive, Temecula, CA 92590</t>
  </si>
  <si>
    <t>Wagner Rebecca / Steven Pieslak - spieslak@ameresco.com - 951-600-1130 / 603-508-8816</t>
  </si>
  <si>
    <t>CA2907031702T</t>
  </si>
  <si>
    <t>PO-32907</t>
  </si>
  <si>
    <t>Baywa r.e Solar Systems c/o NFI Industries</t>
  </si>
  <si>
    <t>251 E. Laraway Road, Joliet, IL 60433</t>
  </si>
  <si>
    <t>Gabriel Hernandez - 779-435-2193 - baywa375joliet@nfiindustries.com</t>
  </si>
  <si>
    <t>CA2907031703T</t>
  </si>
  <si>
    <t>CA0632032401T</t>
  </si>
  <si>
    <t>17063 PT2</t>
  </si>
  <si>
    <t>BBB Industries, LLC</t>
  </si>
  <si>
    <t>34 Turner Street, Brunswick, ME 04011</t>
  </si>
  <si>
    <t>Muhammad Sharjeel - 903-930-3195 - muhammad.sharjeel@ontility.com; operations@ontility.com</t>
  </si>
  <si>
    <t>CA9350022823T</t>
  </si>
  <si>
    <t>2576-JB909350D PT6</t>
  </si>
  <si>
    <t>CA4378030912T</t>
  </si>
  <si>
    <t>CA4378030913T</t>
  </si>
  <si>
    <t>CA2135031125T</t>
  </si>
  <si>
    <t>CA5191031026T</t>
  </si>
  <si>
    <t>P103435191</t>
  </si>
  <si>
    <t>6110 Trade Center Drive, Suite 101B, Austin, TX 78744-1315</t>
  </si>
  <si>
    <t>Steward, Leon - Leon.Steward@Rexelusa.com ; Husbands, Lincoln - Lincoln.Husbands@RexelUSA.com</t>
  </si>
  <si>
    <t>CA5126031028T</t>
  </si>
  <si>
    <t>P103395126</t>
  </si>
  <si>
    <t>CA4171031806T</t>
  </si>
  <si>
    <t>CA2022030423T</t>
  </si>
  <si>
    <t>SHP2203-3870861</t>
  </si>
  <si>
    <t>CA2022030429T</t>
  </si>
  <si>
    <t>SHP2203-3871044</t>
  </si>
  <si>
    <t>CA0258030839T</t>
  </si>
  <si>
    <t>0704-CC900258S</t>
  </si>
  <si>
    <t>CED Greentech Bend</t>
  </si>
  <si>
    <t>20652 Carmen Loop, STE 100, Bend, OR 97702</t>
  </si>
  <si>
    <t>CA2022031041T</t>
  </si>
  <si>
    <t>SHP2203-3872587</t>
  </si>
  <si>
    <t>CA2022031042T</t>
  </si>
  <si>
    <t>SHP2203-3872753</t>
  </si>
  <si>
    <t>CA2022031011T</t>
  </si>
  <si>
    <t>SHP2203-3892777</t>
  </si>
  <si>
    <t>CA2022031012T</t>
  </si>
  <si>
    <t>CA2022031013T</t>
  </si>
  <si>
    <t>CA3477022808T</t>
  </si>
  <si>
    <t>CA5004030825T</t>
  </si>
  <si>
    <t>CA5004030826T</t>
  </si>
  <si>
    <t>CA5004030827T</t>
  </si>
  <si>
    <t>CA9852030837T</t>
  </si>
  <si>
    <t>6552-SUN969852S</t>
  </si>
  <si>
    <t>Nicholas B Zachmeier &lt;nick@cedgreentechsac.com&gt;;</t>
  </si>
  <si>
    <t>CA9852030838T</t>
  </si>
  <si>
    <t>CA4124030841T</t>
  </si>
  <si>
    <t>8064-ZH904124S</t>
  </si>
  <si>
    <t>22436 72nd Ave S, Kent, WA 98032</t>
  </si>
  <si>
    <t>Corey A Baker &lt;corey@cedgreentechpnw.com&gt; | Zachary Hoeft &lt;zach@cedgreentechpnw.com&gt;</t>
  </si>
  <si>
    <t>CA3113031009T</t>
  </si>
  <si>
    <t>Geoff M Stenrick - geoff@cedgreentechmw.com</t>
  </si>
  <si>
    <t>CA0486031106T</t>
  </si>
  <si>
    <t>CA7630032394T</t>
  </si>
  <si>
    <t>8756-KC997630S</t>
  </si>
  <si>
    <t>2910 S Hardy Dr, Unit 103, Tempe AZ 85282</t>
  </si>
  <si>
    <t>Katie M Cleary - katie@cedgreentechsw.com - 480-968-9341</t>
  </si>
  <si>
    <t>CA7630032395T</t>
  </si>
  <si>
    <t>CA7630032396T</t>
  </si>
  <si>
    <t>CA2022030431T</t>
  </si>
  <si>
    <t>SHP2203-3872432</t>
  </si>
  <si>
    <t>CA4362031816T</t>
  </si>
  <si>
    <t>Repackaged Pallet</t>
  </si>
  <si>
    <t>CA2022031043T</t>
  </si>
  <si>
    <t>SHP2203-4054647</t>
  </si>
  <si>
    <t>CA2022031044T</t>
  </si>
  <si>
    <t>SHP2203-4056111</t>
  </si>
  <si>
    <t>CA4378030914T</t>
  </si>
  <si>
    <t>CA2022031014T</t>
  </si>
  <si>
    <t>CA2022031015T</t>
  </si>
  <si>
    <t>CA2022031016T</t>
  </si>
  <si>
    <t>CA0978031016T</t>
  </si>
  <si>
    <t>6707-350978</t>
  </si>
  <si>
    <t>CA0975031017T</t>
  </si>
  <si>
    <t>6707-350975 PT1</t>
  </si>
  <si>
    <t>CA0895031018T</t>
  </si>
  <si>
    <t>6707-350895</t>
  </si>
  <si>
    <t>CA4125030842T</t>
  </si>
  <si>
    <t>8064-ZH904125S</t>
  </si>
  <si>
    <t>CA0209030906T</t>
  </si>
  <si>
    <t>0236-LUMIO920209S</t>
  </si>
  <si>
    <t>3915B Caven Road, Austin, TX 78744</t>
  </si>
  <si>
    <t>Sean Runge - srunge@cedgreentechtx.com</t>
  </si>
  <si>
    <t>CA0209030907T</t>
  </si>
  <si>
    <t>CA3469032121T</t>
  </si>
  <si>
    <t>IES-3640-1003469</t>
  </si>
  <si>
    <t>Amicus Solar Cooperative IES Residential, Inc</t>
  </si>
  <si>
    <t>8718 Business Ct, Converse, TX 78109</t>
  </si>
  <si>
    <t>Arturo AJ Ramirez - arturo.ramirez@ies-co.com - 210-651-8294</t>
  </si>
  <si>
    <t>CA7803032122T</t>
  </si>
  <si>
    <t>PO2780 PT3</t>
  </si>
  <si>
    <t>1810 Iowa Ave, Riverside, CA 92507</t>
  </si>
  <si>
    <t>CA0209032201T</t>
  </si>
  <si>
    <t>Bright Future Solar Energy Inc.</t>
  </si>
  <si>
    <t>11260 Commercial Pkwy, Castroville, CA 95012</t>
  </si>
  <si>
    <t>Heath Braddock &lt;heath@bfse.co&gt; - Heath  831-741-6726</t>
  </si>
  <si>
    <t>CA3850031705T</t>
  </si>
  <si>
    <t>P3850-CT PT2</t>
  </si>
  <si>
    <t>CA9852030836T</t>
  </si>
  <si>
    <t>CA4378030915T</t>
  </si>
  <si>
    <t>CA4378030916T</t>
  </si>
  <si>
    <t>CA4378030917T</t>
  </si>
  <si>
    <t>CA2135031126T</t>
  </si>
  <si>
    <t>CA3850031707T</t>
  </si>
  <si>
    <t>P3850-PPA</t>
  </si>
  <si>
    <t>120 South Campus Drive, Imperial, PA 15126</t>
  </si>
  <si>
    <t>CA6022032402T</t>
  </si>
  <si>
    <t>P1269602 PT2</t>
  </si>
  <si>
    <t>Green Mountain Electric Supply Inc</t>
  </si>
  <si>
    <t>823 Main ST, Clifton Park, NY 12065</t>
  </si>
  <si>
    <t>Nathan Laber - natel@gmes.com - 603-298-7113; Ryan Ward - ryanw@gmes.com</t>
  </si>
  <si>
    <t>CA0003030909T</t>
  </si>
  <si>
    <t>4391-MD900003S</t>
  </si>
  <si>
    <t>Mark W Dowdle - mark@cedgreentechsw.com; Jonah Sell - jonah@cedgreentechsw.com</t>
  </si>
  <si>
    <t>CA3850031706T</t>
  </si>
  <si>
    <t>P3850-NJ PT2</t>
  </si>
  <si>
    <t>CA9791030829T</t>
  </si>
  <si>
    <t>CA9791030830T</t>
  </si>
  <si>
    <t>CA9791030831T</t>
  </si>
  <si>
    <t>CA4126030843T</t>
  </si>
  <si>
    <t>8064-ZH904126S</t>
  </si>
  <si>
    <t>CA7236030918T</t>
  </si>
  <si>
    <t>1875-DN917236S</t>
  </si>
  <si>
    <t>CA7236030919T</t>
  </si>
  <si>
    <t>CA7236030920T</t>
  </si>
  <si>
    <t>CA2083032119T</t>
  </si>
  <si>
    <t>3828 S Evans Blvd, Tucson, AZ 85714</t>
  </si>
  <si>
    <t>Shiann Nutt &lt;snutt@titansolarpower.com&gt;; Michelle Phelps &lt;mphelps@titansolarpower.com&gt;</t>
  </si>
  <si>
    <t>CA3081032804T</t>
  </si>
  <si>
    <t>HQCV3ON3081</t>
  </si>
  <si>
    <t>3100 E Cedar St, Unit 8, Ontario, CA 91761</t>
  </si>
  <si>
    <t>Ben Billings - bbillings@v3electric.com</t>
  </si>
  <si>
    <t>CA0784032905T</t>
  </si>
  <si>
    <t>6435-EP990784S</t>
  </si>
  <si>
    <t>Ernesto Pedace &lt;erniep@cedgreentechrs.com&gt;</t>
  </si>
  <si>
    <t>Repackage Pallet - 3 pieces</t>
  </si>
  <si>
    <t>CA5565032601T</t>
  </si>
  <si>
    <t>TSS-5565</t>
  </si>
  <si>
    <t>Amicus Solar Cooperative Third Sun Solar</t>
  </si>
  <si>
    <t>762 West Union St, Athens, OH 45701</t>
  </si>
  <si>
    <t>Joshua Eskey - josh@third-sun.com - 740-591-5035</t>
  </si>
  <si>
    <t>Via portal 011-06607-ITC26</t>
  </si>
  <si>
    <t>CA4173030812T</t>
  </si>
  <si>
    <t>CA0013030819T</t>
  </si>
  <si>
    <t>Drew A Nikolovski &lt;drew@cedgreentechtx.com&gt;</t>
  </si>
  <si>
    <t>CA9791030832T</t>
  </si>
  <si>
    <t>CA4805031012T</t>
  </si>
  <si>
    <t>7539-894805</t>
  </si>
  <si>
    <t>CA3424031013T</t>
  </si>
  <si>
    <t>7539-573424</t>
  </si>
  <si>
    <t>CA4555031114T</t>
  </si>
  <si>
    <t>CA3850031703T</t>
  </si>
  <si>
    <t>CA4513031809T</t>
  </si>
  <si>
    <t>CA4513031810T</t>
  </si>
  <si>
    <t>CA4513031811T</t>
  </si>
  <si>
    <t>Ship with CA4513031816T</t>
  </si>
  <si>
    <t>CA4513031816T</t>
  </si>
  <si>
    <t>Ship with CA4513031811T</t>
  </si>
  <si>
    <t>CA2153031819T</t>
  </si>
  <si>
    <t>CA7805032123T</t>
  </si>
  <si>
    <t>Joel D. Hurst &lt;joel@cedgreentechrs.com&gt;</t>
  </si>
  <si>
    <t>CA7805032124T</t>
  </si>
  <si>
    <t>CA5565032602T</t>
  </si>
  <si>
    <t>10111 Sweet Valley Drive, Valley View, OH 44125</t>
  </si>
  <si>
    <t>CA5565032603T</t>
  </si>
  <si>
    <t>CA3850032801T</t>
  </si>
  <si>
    <t>P3850-HV</t>
  </si>
  <si>
    <t>62 Leone Lane, Chester, NY 10918</t>
  </si>
  <si>
    <t>CA3850032802T</t>
  </si>
  <si>
    <t>P3850-WMA-A</t>
  </si>
  <si>
    <t>CA3850032803T</t>
  </si>
  <si>
    <t>P3850-PPA-A</t>
  </si>
  <si>
    <t>John Schaller - jschaller@v3electric.com</t>
  </si>
  <si>
    <t>gmoore@goinfinityenergy.com; tdonohue@goinfinityenergy.com; kowen@goinfinityenergy.com; Adam Bauer &lt;abauer@goinfinityenergy.com&gt;</t>
  </si>
  <si>
    <t>Kevin Fagan - Kevin.fagan@trinitysolarsystems.com; Robert Peabody - rob.peabody@trinitysolarsystems.com; ed lawrence &lt;ed.lawrence@trinitysolarsystems.com&gt;</t>
  </si>
  <si>
    <t>Todd Koscelnik &lt;tkoscelnik@momentumsolar.com&gt;; Joseph Marques &lt;jmarques@momentumsolar.com&gt;; Mathias Garabedian &lt;mgarabedian@momentumsolar.com&gt;</t>
  </si>
  <si>
    <t>gmoore@goinfinityenergy.com; tdonohue@goinfinityenergy.com; mspringer@goinfinityenergy.com; Adam Bauer &lt;abauer@goinfinityenergy.com&gt;</t>
  </si>
  <si>
    <t>missed 4/1</t>
  </si>
  <si>
    <t>2407 East Loop 820 N, Forth Worth, TX 76118</t>
  </si>
  <si>
    <t>gmoore@goinfinityenergy.com; tdonohue@goinfinityenergy.com; wynter.jones@gosolnova.com; Adam Bauer &lt;abauer@goinfinityenergy.com&gt;</t>
  </si>
  <si>
    <t>trailer rejected</t>
  </si>
  <si>
    <t>brett.satterlee@graybar.com</t>
  </si>
  <si>
    <t>JJ - jj@windmarenergy.com - 787-525-4457 | Matt Koeing- matt.koeing@qcells.com</t>
  </si>
  <si>
    <t>Karina Garcia | Krannich Solar USA' &lt;k.garcia@usa.krannich-solar.com&gt;; Luke Starn | Krannich Solar USA &lt;l.starn@usa.krannich-solar.com&gt;; John Aicher | Krannich Solar USA &lt;j.aicher@usa.krannich-solar.com&gt;</t>
  </si>
  <si>
    <t>Nicholas B Zachmeier &lt;nick@cedgreentechsac.com&gt;</t>
  </si>
  <si>
    <t>Shasten T Jolley &lt;shasten@cedgreentechboise.com&gt;</t>
  </si>
  <si>
    <t>Craig M. Cardoza &lt;ccardoza@cedchico.com&gt;</t>
  </si>
  <si>
    <t>Corey A Baker &lt;corey@cedgreentechpnw.com&gt;; Zachary Hoeft &lt;zach@cedgreentechpnw.com&gt;</t>
  </si>
  <si>
    <t>Annie Eby &lt;annie@stellarsolar.net&gt;</t>
  </si>
  <si>
    <t>Adam Bauer &lt;abauer@goinfinityenergy.com&gt;; George Moore &lt;gmoore@goinfinityenergy.com&gt;; Teresa Donohue &lt;tdonohue@goinfinityenergy.com&gt;; jmason@goinfinityenergy.com</t>
  </si>
  <si>
    <t>Adam Bauer &lt;abauer@goinfinityenergy.com&gt;; George Moore &lt;gmoore@goinfinityenergy.com&gt;; Teresa Donohue &lt;tdonohue@goinfinityenergy.com&gt;; ptapia@goinfinityenergy.com</t>
  </si>
  <si>
    <t>Darrin Lindsay-239-340-6900 - DarrinL@agt.com; Eduardo Lobo Munoz - EduardoL@agt.com; Matt Jeffries - MattJ@agt.com</t>
  </si>
  <si>
    <t>Adam Bauer &lt;abauer@goinfinityenergy.com&gt; | robert.young@standardenergysolutions.com | George Moore &lt;gmoore@goinfinityenergy.com&gt; | Teresa Donohue &lt;tdonohue@goinfinityenergy.com</t>
  </si>
  <si>
    <t>Krishna Mundada' &lt;kmundada@tesla.com&gt;; Brian Naae &lt;bnaae@tesla.com&gt;;</t>
  </si>
  <si>
    <t>Isaac Bedolla 951-691-6767; Christian Rodriguez &lt;crodriguez@ozopsystems.com&gt;</t>
  </si>
  <si>
    <t>ethan@cedgreentechla.com; Wesley P Boudreaux &lt;wesley@cedgreentechla.com&gt;</t>
  </si>
  <si>
    <t>Adam Bauer &lt;abauer@goinfinityenergy.com&gt;; George Moore &lt;gmoore@goinfinityenergy.com&gt;; Teresa Donohue &lt;tdonohue@goinfinityenergy.com&gt;; kvaldenegro@goinfinityenergy.com</t>
  </si>
  <si>
    <t>Cole, Jason &lt;JaCole@wescodist.com&gt;; Nogle, Brian &lt;BNogle@wescodist.com&gt;; Fox, Michael &lt;MFox@wescodist.com&gt; | WH#661-232-3163</t>
  </si>
  <si>
    <t>Cole, Jason &lt;JaCole@wescodist.com&gt;; Nogle, Brian &lt;BNogle@wescodist.com&gt;; Fox, Michael &lt;MFox@wescodist.com&gt;</t>
  </si>
  <si>
    <t>Adam Bauer &lt;abauer@goinfinityenergy.com&gt;; George Moore &lt;gmoore@goinfinityenergy.com&gt;; Teresa Donohue &lt;tdonohue@goinfinityenergy.com&gt;; andreyruiz@goinfinityenergy.com</t>
  </si>
  <si>
    <t>Trailer breakdown</t>
  </si>
  <si>
    <t>Chris Davin - 617-462-4141 - cdavin@independencesolar.com</t>
  </si>
  <si>
    <t>Truck with lift gate and pallet jack - Repackage pallet - 25 pieces - ABF Pro#161021538</t>
  </si>
  <si>
    <t>Truck with lift gate and pallet jack - Repackage pallet - 16 pieces (20% tariff) - ABF Pro#161021537</t>
  </si>
  <si>
    <t>Truck with lift gate and pallet jack - Repackage pallet - 18 pieces - ABF Pro#161021539</t>
  </si>
  <si>
    <t>800-967-6917 - appointmentdesk@soligent.net</t>
  </si>
  <si>
    <t>Roadrunner Tracking#556456903</t>
  </si>
  <si>
    <t>Michelle Phelps -mphelps@titansolarpower.com| Shiann Nutt snutt@titansolarpower.com</t>
  </si>
  <si>
    <t>Heath - 831-741-6726 - Heath Braddock &lt;heath@bfse.co&gt;</t>
  </si>
  <si>
    <t>(609)-578-4843 - appointmentdesk@soligent.net</t>
  </si>
  <si>
    <t>CaSara Lightsy - 219) 702-2572 - casara@cedgreentechmw.com</t>
  </si>
  <si>
    <t>Rick Thompson - rick@cedgreentechsw.com - 702-730-2825</t>
  </si>
  <si>
    <t>Dalton D. Miller - dalton@cedgreentechhouston.com - Derek M. Nayden - derek@cedgreentech.com</t>
  </si>
  <si>
    <t>Luis Rivera - 939-322-90527 - lrivas@isogrouppr.com; Dianna Phillips - 904-741-3988 - dphillips@magictransport.com</t>
  </si>
  <si>
    <t>Luke Starn | Krannich Solar USA &lt;l.starn@usa.krannich-solar.com&gt;; 'Karina Garcia | Krannich Solar USA' &lt;k.garcia@usa.krannich-solar.com&gt;; John Aicher | Krannich Solar USA &lt;j.aicher@usa.krannich-solar.com&gt;</t>
  </si>
  <si>
    <t>via portal</t>
  </si>
  <si>
    <t>Brian Naae &lt;bnaae@tesla.com&gt;;</t>
  </si>
  <si>
    <t>SHP2204-2177103</t>
  </si>
  <si>
    <t>Via portal - 011-06607-ITC26</t>
  </si>
  <si>
    <t>Via portal - 011-06571-21</t>
  </si>
  <si>
    <t>Rick Thompson - 702-730-2825 - rick@cedgreentechsw.com</t>
  </si>
  <si>
    <t>909-637-2005 - appointmentdesk@soligent.net</t>
  </si>
  <si>
    <t>gmoore@goinfinityenergy.com | tdonohue@goinfinityenergy.com | Adam Bauer abauer@goinfinityenergy.com| bstaveley@goinfinityenergy.com</t>
  </si>
  <si>
    <t>gmoore@goinfinityenergy.com; Adam Bauer &lt;abauer@goinfinityenergy.com&gt;; tdonohue@goinfinityenergy.com; ptapia@goinfinityenergy.com</t>
  </si>
  <si>
    <t>Nadia Mohammadi - &lt;nadiam@brightplanetsolar.com&gt;</t>
  </si>
  <si>
    <t>Kevin Fagan Kevin.fagan@trinitysolarsystems.com; Robert Peabody - rob.peabody@trinitysolarsystems.com; Thomas Devoy &lt;Thomas.Devoy@trinitysolarsystems.com&gt;</t>
  </si>
  <si>
    <t>Kevin Fagan Kevin.fagan@trinitysolarsystems.com; Robert Peabody - rob.peabody@trinitysolarsystems.com</t>
  </si>
  <si>
    <t>Kevin Fagan Kevin.fagan@trinitysolarsystems.com; Robert Peabody - rob.peabody@trinitysolarsystems.com; ed lawrence &lt;ed.lawrence@trinitysolarsystems.com&gt;; Amanda Fredette &lt;Amanda.Fredette@trinitysolarsystems.com&gt;</t>
  </si>
  <si>
    <t>SHP2204-2176896</t>
  </si>
  <si>
    <t>marios@cedgreentechbayarea.com</t>
  </si>
  <si>
    <t>wynter.jones@gosolnova.com | 'Teresa Donohue' &lt;tdonohue@goinfinityenergy.com&gt; | Adam Bauer &lt;abauer@goinfinityenergy.com&gt;|George Moore &lt;gmoore@goinfinityenergy.com&gt;</t>
  </si>
  <si>
    <t>gmoore@goinfinityenergy.com; Adam Bauer &lt;abauer@goinfinityenergy.com&gt;; tdonohue@goinfinityenergy.com; j.benavides@goinfinityenergy.com</t>
  </si>
  <si>
    <t>gmoore@goinfinityenergy.com; Adam Bauer &lt;abauer@goinfinityenergy.com&gt;; tdonohue@goinfinityenergy.com; ycruz@goinfinityenergy.com</t>
  </si>
  <si>
    <t>Kevin Fagan Kevin.fagan@trinitysolarsystems.com; Robert Peabody - rob.peabody@trinitysolarsystems.com; Wayne Chilton &lt;Wayne.Chilton@trinitysolarsystems.com&gt;</t>
  </si>
  <si>
    <t>Kevin Fagan Kevin.fagan@trinitysolarsystems.com; Robert Peabody - rob.peabody@trinitysolarsystems.com; Kevin Badenhop &lt;Kevin.Badenhop@trinitysolarsystems.com&gt;</t>
  </si>
  <si>
    <t>Todd Koscelnik - tkoscelnik@momentumsolar.com - Pero Pabon - PPabon@momentumsolar.com - Jaffary Jimenez - JJimenez@momentumsolar.com</t>
  </si>
  <si>
    <t>Andrew Dombai - logistics8018@cedgreentechse.com</t>
  </si>
  <si>
    <t>Mathias Garabedian - mgarabedian@momentumsolar.com - Joseph Marques - jmarques@momentumsolar.com - Todd Koscelnik - tkoscelnik@momentumsolar.com</t>
  </si>
  <si>
    <t>William Burke | Krannich Solar USA &lt;w.burke@usa.krannich-solar.com&gt; - Karina Garcia | Krannich Solar USA &lt;k.garcia@usa.krannich-solar.com&gt; - John Aicher | Krannich Solar USA &lt;j.aicher@usa.krannich-solar.com&gt;</t>
  </si>
  <si>
    <t>Paul Goerlich - 816-602-0829 - paul@cedgreentechmw.com</t>
  </si>
  <si>
    <t>Todd Koscelnik - tkoscelnik@momentumsolar.com - 214-682-1079 - Anthony Bell</t>
  </si>
  <si>
    <t>Conor T. Kays - ckays@cedgreentechny.com - 585-486-4900</t>
  </si>
  <si>
    <t>mspringer@goinfinityenergy.com - Adam Bauer &lt;abauer@goinfinityenergy.com&gt;</t>
  </si>
  <si>
    <t>WMartinez@motiveis.com</t>
  </si>
  <si>
    <t>Seth Tjaden &lt;seth.tjaden@baywa-re.com&gt;</t>
  </si>
  <si>
    <t>Benjamin P Mccormick &lt;bmccormick@cedgreentechhi.com&gt;</t>
  </si>
  <si>
    <t>Angel Morales Fuentes - angel.morales@baywa-re.com - 209-617-4067</t>
  </si>
  <si>
    <t>Dan Watson (818) 383-8480</t>
  </si>
  <si>
    <t>George Moore &lt;gmoore@goinfinityenergy.com&gt; - Teresa Donohue &lt;tdonohue@goinfinityenergy.com&gt; - jmason@goinfinityenergy.com</t>
  </si>
  <si>
    <t>tdonohue@goinfinityenergy.com - kowen@goinfinityenergy.com - Adam Bauer &lt;abauer@goinfinityenergy.com&gt;</t>
  </si>
  <si>
    <t>Brian Naae' &lt;bnaae@tesla.com&gt; - Brian Naae &lt;bnaae@tesla.com&gt;;</t>
  </si>
  <si>
    <t>Via Portal</t>
  </si>
  <si>
    <t>CA4174041347T</t>
  </si>
  <si>
    <t>CA8322427130T</t>
  </si>
  <si>
    <t>Michelle Phelps - Shiann Nutt - mphelps@titansolarpower.com - snutt@titansolarpower.com</t>
  </si>
  <si>
    <t>Ben Kuttesch - 615) 438-4805</t>
  </si>
  <si>
    <t>David Morrison - david.morrison@novasourcepower.com; Brett Mathers - brett.mathers@novasourcepower.com; Contact Phone: (228) 208-2486, (602) 432-5910</t>
  </si>
  <si>
    <t>Repackage pallet - 21 pieces</t>
  </si>
  <si>
    <t>Via portal - 011-06618-ITC26</t>
  </si>
  <si>
    <t>Valerie Smith - Valerie.Smith@Rexelusa.com - 720-417-710</t>
  </si>
  <si>
    <t>Steward, Leon - Leon.Steward@Rexelusa.com | Husbands, Lincoln - Lincoln.Husbands@RexelUSA.com</t>
  </si>
  <si>
    <t>Daniel A Vela - dvela@cedgreentechrgv.com</t>
  </si>
  <si>
    <t>Adam Bauer &lt;abauer@goinfinityenergy.com&gt; - George Moore &lt;gmoore@goinfinityenergy.com&gt; - Teresa Donohue &lt;tdonohue@goinfinityenergy.com&gt; - evelazquez@goinfinityenergy.com</t>
  </si>
  <si>
    <t>George Moore &lt;gmoore@goinfinityenergy.com&gt; - Teresa Donohue &lt;tdonohue@goinfinityenergy.com&gt; - kvaldenegro@goinfinityenergy.com</t>
  </si>
  <si>
    <t>Via Portal - Brian Naae &lt;bnaae@tesla.com&gt;;</t>
  </si>
  <si>
    <t>CA4031427131T</t>
  </si>
  <si>
    <t>9106-CM929403S PT1</t>
  </si>
  <si>
    <t>Conner Q. McFadden - cmcfadden@cedgreentechmd.com - 301-509-9366</t>
  </si>
  <si>
    <t>CA9141042810T</t>
  </si>
  <si>
    <t>7539-059141</t>
  </si>
  <si>
    <t>5770 W Erie St, Chandler, AZ 85226</t>
  </si>
  <si>
    <t>Michael Fox - MFox@wescodist.com</t>
  </si>
  <si>
    <t>CA0044042806T</t>
  </si>
  <si>
    <t>603 CR 7150 Ste 2, Lubbock, TX 79423</t>
  </si>
  <si>
    <t>Mark W Dowdle - Jonah Sell - mark@cedgreentechsw.com - jonah@cedgreentechsw.com</t>
  </si>
  <si>
    <t>Ben Kuttesch - (615) 438-4805 - 'b.kuttesch@us.esdecsolargroup.com'</t>
  </si>
  <si>
    <t>Repackaged Pallet - 4 pieces</t>
  </si>
  <si>
    <t>1171 PT5</t>
  </si>
  <si>
    <t>580 Chaney ST Lake Elsinore, CA 92530</t>
  </si>
  <si>
    <t>Christian Rodriguez &lt;crodriguez@ozopsystems.com&gt;</t>
  </si>
  <si>
    <t>CA8331042922T</t>
  </si>
  <si>
    <t>2nd week</t>
  </si>
  <si>
    <t>CA8331042923T</t>
  </si>
  <si>
    <t>CA8331042924T</t>
  </si>
  <si>
    <t>CA8331042925T</t>
  </si>
  <si>
    <t>CA7725042937T</t>
  </si>
  <si>
    <t>CA4531050201T</t>
  </si>
  <si>
    <t>CA6091050202T</t>
  </si>
  <si>
    <t>0237-KI906609S PT1</t>
  </si>
  <si>
    <t>912 113th St., Arlington, TX 76011</t>
  </si>
  <si>
    <t>CA1021050203T</t>
  </si>
  <si>
    <t>3273-RK900102S PT1</t>
  </si>
  <si>
    <t>500 Morris Oliver Way Ste 300, Katy, TX 77494</t>
  </si>
  <si>
    <t>Dalton D. Miller - Derek M. Nayden - dalton@cedgreentechhouston.com - derek@cedgreentech.com</t>
  </si>
  <si>
    <t>CA7814050204T</t>
  </si>
  <si>
    <t>PO2781 PT4</t>
  </si>
  <si>
    <t>2241 Orpheus Ct, Bakersfield CA 93308</t>
  </si>
  <si>
    <t>George Moore &lt;gmoore@goinfinityenergy.com&gt; - Teresa Donohue &lt;tdonohue@goinfinityenergy.com&gt; - andreyruiz@goinfinityenergy.com</t>
  </si>
  <si>
    <t>CA7805050205T</t>
  </si>
  <si>
    <t>PO2780 PT5</t>
  </si>
  <si>
    <t>George Moore &lt;gmoore@goinfinityenergy.com&gt; - Teresa Donohue &lt;tdonohue@goinfinityenergy.com&gt; - evelazquez@goinfinityenergy.com</t>
  </si>
  <si>
    <t>CA7824050206T</t>
  </si>
  <si>
    <t>PO2782 PT4</t>
  </si>
  <si>
    <t>George Moore &lt;gmoore@goinfinityenergy.com&gt; - Teresa Donohue &lt;tdonohue@goinfinityenergy.com&gt; - kowen@goinfinityenergy.com</t>
  </si>
  <si>
    <t>CA7785050207T</t>
  </si>
  <si>
    <t>PO2778 PT5</t>
  </si>
  <si>
    <t>Q.PEAK DUO ML G10+ 410</t>
  </si>
  <si>
    <t>CA0058050208T</t>
  </si>
  <si>
    <t>2022-700058</t>
  </si>
  <si>
    <t>3801 Oceanside Ranch Blvd Suite 103, Oceanside, CA 92056</t>
  </si>
  <si>
    <t>k.garcia@usa.krannich-solar.com</t>
  </si>
  <si>
    <t>Ship with CA2022040401T</t>
  </si>
  <si>
    <t>Ship with CA2202031818T</t>
  </si>
  <si>
    <t>Ship with CA5150040802T &amp; CA5150040804T</t>
  </si>
  <si>
    <t>Ship with CA5150040802T &amp; CA5150040803T</t>
  </si>
  <si>
    <t>SHP2203-2543493</t>
  </si>
  <si>
    <t>SHP2203-2543644</t>
  </si>
  <si>
    <t>SHP2203-2543830</t>
  </si>
  <si>
    <t>SHP2203-2544026</t>
  </si>
  <si>
    <t>SHP2203-2544203</t>
  </si>
  <si>
    <t>SHP2203-2544485</t>
  </si>
  <si>
    <t>SHP2203-2544623</t>
  </si>
  <si>
    <t>SHP2203-2763615</t>
  </si>
  <si>
    <t>SHP2203-2763737</t>
  </si>
  <si>
    <t>SHP2203-2763850</t>
  </si>
  <si>
    <t>SHP2203-2763962</t>
  </si>
  <si>
    <t>SHP2203-3708982</t>
  </si>
  <si>
    <t>SHP2203-3709281</t>
  </si>
  <si>
    <t>SHP2203-3709452</t>
  </si>
  <si>
    <t>SHP2203-3709694</t>
  </si>
  <si>
    <t>SHP2203-3903614</t>
  </si>
  <si>
    <t>SHP2203-3903725</t>
  </si>
  <si>
    <t>SHP2203-3903843</t>
  </si>
  <si>
    <t>SHP2203-3903952</t>
  </si>
  <si>
    <t>SHP2203-3904094</t>
  </si>
  <si>
    <t>SHP2203-4906203</t>
  </si>
  <si>
    <t>SHP2204-671164</t>
  </si>
  <si>
    <t>SHP2204-671582</t>
  </si>
  <si>
    <t>SHP2204-673753</t>
  </si>
  <si>
    <t>SHP2204-674065</t>
  </si>
  <si>
    <t>SHP2204-674224</t>
  </si>
  <si>
    <t>Tesla</t>
  </si>
  <si>
    <t>Due Date</t>
  </si>
  <si>
    <t>-</t>
  </si>
  <si>
    <t>cancelled</t>
  </si>
  <si>
    <t>wrong trailer shipped out</t>
  </si>
  <si>
    <t>ATL20220502SH005</t>
  </si>
  <si>
    <t>SHP2205-146834 - Originally California Release</t>
  </si>
  <si>
    <t>SHP2205-147115 - Originally California Release</t>
  </si>
  <si>
    <t>SHP2205-147394 - Originally California Release</t>
  </si>
  <si>
    <t>SHP2205-147674 - Originally California Release</t>
  </si>
  <si>
    <t>SHP2205-147844 - Originally California Release</t>
  </si>
  <si>
    <t>SHP2205-148065 - Originally California Release</t>
  </si>
  <si>
    <t>SHP2205-148352 - Originally California Release</t>
  </si>
  <si>
    <t>SHP2205-148498 - Originally California Release</t>
  </si>
  <si>
    <t>SHP2205-148713 - Originally California Release</t>
  </si>
  <si>
    <t>SHP2205-145254 - Originally California Release</t>
  </si>
  <si>
    <t>SHP2205-145682 - Originally California Release</t>
  </si>
  <si>
    <t>SHP2205-145984 - Originally California Release</t>
  </si>
  <si>
    <t>SHP2205-146241 - Originally California Release</t>
  </si>
  <si>
    <t>SHP2205-146546 - Originally California Release</t>
  </si>
  <si>
    <t>Not Enough Inventory?</t>
  </si>
  <si>
    <t>increased to 1536 pieces</t>
  </si>
  <si>
    <t>Appt Time</t>
  </si>
  <si>
    <t>carrier stating picked 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</si>
</sst>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F400]h:mm:ss\ AM/PM"/>
    <numFmt numFmtId="165" formatCode="&quot;$&quot;#,##0.00"/>
    <numFmt numFmtId="166" formatCode="_(* #,##0_);_(* \(#,##0\);_(* &quot;-&quot;??_);_(@_)"/>
    <numFmt numFmtId="167" formatCode="#,###;[Red]\-#,###"/>
    <numFmt numFmtId="168" formatCode="aaa"/>
    <numFmt numFmtId="169" formatCode="_-* #,##0_-;\-* #,##0_-;_-* &quot;-&quot;_-;_-@_-"/>
    <numFmt numFmtId="170" formatCode="_([$$-409]* #,##0.00_);_([$$-409]* \(#,##0.00\);_([$$-409]* &quot;-&quot;??_);_(@_)"/>
    <numFmt numFmtId="171" formatCode="0.0000"/>
    <numFmt numFmtId="172" formatCode="mm/dd/yy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000000"/>
      <name val="Calibri"/>
      <family val="2"/>
    </font>
    <font>
      <b/>
      <sz val="11"/>
      <color rgb="FF0070C0"/>
      <name val="Calibri"/>
      <family val="2"/>
      <scheme val="minor"/>
    </font>
    <font>
      <b/>
      <sz val="18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Calibri"/>
      <family val="2"/>
      <charset val="129"/>
      <scheme val="minor"/>
    </font>
    <font>
      <sz val="11"/>
      <color theme="0"/>
      <name val="Actual Regular"/>
      <family val="2"/>
    </font>
    <font>
      <sz val="11"/>
      <color rgb="FF9C0006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sz val="12"/>
      <color rgb="FF000000"/>
      <name val="돋움"/>
      <family val="3"/>
      <charset val="129"/>
    </font>
    <font>
      <sz val="10"/>
      <name val="Arial"/>
      <family val="2"/>
    </font>
    <font>
      <sz val="11"/>
      <color theme="1"/>
      <name val="맑은 고딕"/>
      <family val="3"/>
      <charset val="129"/>
    </font>
    <font>
      <sz val="10"/>
      <color rgb="FF000000"/>
      <name val="Arial"/>
      <family val="2"/>
    </font>
    <font>
      <sz val="11"/>
      <color rgb="FF006100"/>
      <name val="Calibri"/>
      <family val="2"/>
      <charset val="129"/>
      <scheme val="minor"/>
    </font>
    <font>
      <u/>
      <sz val="12"/>
      <color theme="10"/>
      <name val="Calibri"/>
      <family val="2"/>
      <charset val="134"/>
      <scheme val="minor"/>
    </font>
    <font>
      <sz val="12"/>
      <color theme="1"/>
      <name val="Calibri"/>
      <family val="2"/>
      <charset val="134"/>
      <scheme val="minor"/>
    </font>
    <font>
      <sz val="14"/>
      <name val="Arial"/>
      <family val="3"/>
      <charset val="129"/>
    </font>
    <font>
      <sz val="11"/>
      <color theme="1"/>
      <name val="맑은 고딕"/>
      <family val="2"/>
      <charset val="129"/>
    </font>
    <font>
      <u/>
      <sz val="12"/>
      <color theme="10"/>
      <name val="Calibri"/>
      <family val="2"/>
      <scheme val="minor"/>
    </font>
    <font>
      <sz val="12"/>
      <name val="Calibri"/>
      <family val="2"/>
    </font>
    <font>
      <sz val="12"/>
      <color rgb="FFFF0000"/>
      <name val="Calibri"/>
      <family val="2"/>
    </font>
    <font>
      <sz val="12"/>
      <color theme="1"/>
      <name val="Calibri"/>
      <family val="2"/>
    </font>
    <font>
      <u/>
      <sz val="12"/>
      <color rgb="FF0563C1"/>
      <name val="Calibri"/>
      <family val="2"/>
    </font>
    <font>
      <b/>
      <sz val="12"/>
      <color rgb="FFFF0000"/>
      <name val="Calibri"/>
      <family val="2"/>
    </font>
    <font>
      <b/>
      <sz val="12"/>
      <color rgb="FFC00000"/>
      <name val="Calibri"/>
      <family val="2"/>
    </font>
    <font>
      <u/>
      <sz val="12"/>
      <color theme="10"/>
      <name val="Calibri"/>
      <family val="2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FF000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sz val="12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2"/>
      <color rgb="FF7030A0"/>
      <name val="Calibri"/>
      <family val="2"/>
    </font>
    <font>
      <sz val="12"/>
      <color rgb="FF222222"/>
      <name val="Calibri"/>
      <family val="2"/>
    </font>
    <font>
      <u/>
      <sz val="11"/>
      <name val="Calibri"/>
      <family val="2"/>
      <scheme val="minor"/>
    </font>
    <font>
      <sz val="12"/>
      <color theme="1"/>
      <name val="Calibri"/>
      <family val="2"/>
    </font>
    <font>
      <sz val="12"/>
      <name val="Calibri"/>
      <family val="2"/>
    </font>
    <font>
      <sz val="12"/>
      <color rgb="FF000000"/>
      <name val="Calibri"/>
      <family val="2"/>
    </font>
    <font>
      <b/>
      <sz val="12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name val="Calibri"/>
      <family val="2"/>
    </font>
    <font>
      <sz val="10"/>
      <name val="Arial"/>
      <family val="2"/>
    </font>
    <font>
      <sz val="11"/>
      <name val="Calibri"/>
      <family val="2"/>
    </font>
    <font>
      <b/>
      <sz val="12"/>
      <name val="Calibri"/>
      <family val="2"/>
    </font>
    <font>
      <sz val="10"/>
      <color rgb="FF00610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9C57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000000"/>
      <name val="Calibri"/>
      <family val="2"/>
    </font>
    <font>
      <sz val="10"/>
      <color rgb="FFFF0000"/>
      <name val="Calibri"/>
      <family val="2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u/>
      <sz val="1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EB9C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2060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5" fillId="0" borderId="0">
      <alignment vertical="center"/>
    </xf>
    <xf numFmtId="0" fontId="13" fillId="12" borderId="0" applyNumberFormat="0" applyBorder="0" applyAlignment="0" applyProtection="0"/>
    <xf numFmtId="0" fontId="14" fillId="12" borderId="0" applyNumberFormat="0" applyBorder="0" applyAlignment="0" applyProtection="0">
      <alignment vertical="center"/>
    </xf>
    <xf numFmtId="0" fontId="15" fillId="12" borderId="0" applyNumberFormat="0" applyBorder="0" applyAlignment="0" applyProtection="0"/>
    <xf numFmtId="0" fontId="13" fillId="13" borderId="0" applyNumberFormat="0" applyBorder="0" applyAlignment="0" applyProtection="0"/>
    <xf numFmtId="0" fontId="15" fillId="13" borderId="0" applyNumberFormat="0" applyBorder="0" applyAlignment="0" applyProtection="0"/>
    <xf numFmtId="0" fontId="13" fillId="14" borderId="0" applyNumberFormat="0" applyBorder="0" applyAlignment="0" applyProtection="0"/>
    <xf numFmtId="0" fontId="14" fillId="14" borderId="0" applyNumberFormat="0" applyBorder="0" applyAlignment="0" applyProtection="0">
      <alignment vertical="center"/>
    </xf>
    <xf numFmtId="0" fontId="15" fillId="14" borderId="0" applyNumberFormat="0" applyBorder="0" applyAlignment="0" applyProtection="0"/>
    <xf numFmtId="0" fontId="14" fillId="1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169" fontId="1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9" fontId="18" fillId="0" borderId="0" applyFont="0" applyFill="0" applyBorder="0" applyAlignment="0" applyProtection="0"/>
    <xf numFmtId="169" fontId="17" fillId="0" borderId="0" applyFont="0" applyFill="0" applyBorder="0" applyAlignment="0" applyProtection="0">
      <alignment vertical="center"/>
    </xf>
    <xf numFmtId="169" fontId="17" fillId="0" borderId="0" applyFont="0" applyFill="0" applyBorder="0" applyAlignment="0" applyProtection="0">
      <alignment vertical="center"/>
    </xf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2" fillId="1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9" fillId="0" borderId="0"/>
    <xf numFmtId="0" fontId="17" fillId="0" borderId="0">
      <alignment vertical="center"/>
    </xf>
    <xf numFmtId="0" fontId="18" fillId="0" borderId="0"/>
    <xf numFmtId="0" fontId="24" fillId="0" borderId="0">
      <alignment vertical="center"/>
    </xf>
    <xf numFmtId="0" fontId="19" fillId="0" borderId="0"/>
    <xf numFmtId="0" fontId="20" fillId="0" borderId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25" fillId="0" borderId="0">
      <alignment vertical="center"/>
    </xf>
    <xf numFmtId="0" fontId="19" fillId="0" borderId="0"/>
    <xf numFmtId="0" fontId="1" fillId="0" borderId="0"/>
    <xf numFmtId="0" fontId="1" fillId="0" borderId="0"/>
    <xf numFmtId="0" fontId="2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>
      <alignment vertical="center"/>
    </xf>
    <xf numFmtId="0" fontId="1" fillId="0" borderId="0"/>
    <xf numFmtId="9" fontId="17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/>
    <xf numFmtId="169" fontId="17" fillId="0" borderId="0" applyFont="0" applyFill="0" applyBorder="0" applyAlignment="0" applyProtection="0">
      <alignment vertical="center"/>
    </xf>
    <xf numFmtId="169" fontId="26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8" fillId="0" borderId="0"/>
    <xf numFmtId="0" fontId="1" fillId="0" borderId="0"/>
    <xf numFmtId="0" fontId="17" fillId="0" borderId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9" fillId="0" borderId="0"/>
    <xf numFmtId="41" fontId="1" fillId="0" borderId="0" applyFont="0" applyFill="0" applyBorder="0" applyAlignment="0" applyProtection="0"/>
    <xf numFmtId="0" fontId="37" fillId="10" borderId="0" applyNumberFormat="0" applyBorder="0" applyAlignment="0" applyProtection="0"/>
    <xf numFmtId="0" fontId="43" fillId="21" borderId="0" applyNumberFormat="0" applyBorder="0" applyAlignment="0" applyProtection="0"/>
  </cellStyleXfs>
  <cellXfs count="458">
    <xf numFmtId="0" fontId="0" fillId="0" borderId="0" xfId="0"/>
    <xf numFmtId="167" fontId="8" fillId="8" borderId="7" xfId="1" applyNumberFormat="1" applyFont="1" applyFill="1" applyBorder="1" applyAlignment="1">
      <alignment horizontal="right" vertical="center"/>
    </xf>
    <xf numFmtId="0" fontId="4" fillId="8" borderId="7" xfId="0" applyFont="1" applyFill="1" applyBorder="1" applyAlignment="1">
      <alignment horizontal="center" vertical="center"/>
    </xf>
    <xf numFmtId="0" fontId="4" fillId="8" borderId="7" xfId="0" applyFont="1" applyFill="1" applyBorder="1" applyAlignment="1">
      <alignment horizontal="left" vertical="center"/>
    </xf>
    <xf numFmtId="0" fontId="4" fillId="8" borderId="8" xfId="0" applyFont="1" applyFill="1" applyBorder="1" applyAlignment="1">
      <alignment horizontal="left" vertical="center"/>
    </xf>
    <xf numFmtId="0" fontId="4" fillId="8" borderId="8" xfId="0" applyFont="1" applyFill="1" applyBorder="1" applyAlignment="1">
      <alignment horizontal="center" vertical="center"/>
    </xf>
    <xf numFmtId="167" fontId="8" fillId="8" borderId="0" xfId="1" applyNumberFormat="1" applyFont="1" applyFill="1" applyBorder="1" applyAlignment="1">
      <alignment horizontal="right"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left" vertical="center"/>
    </xf>
    <xf numFmtId="43" fontId="8" fillId="8" borderId="10" xfId="1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left"/>
    </xf>
    <xf numFmtId="0" fontId="4" fillId="8" borderId="10" xfId="0" applyFont="1" applyFill="1" applyBorder="1" applyAlignment="1">
      <alignment horizontal="left" vertical="center"/>
    </xf>
    <xf numFmtId="166" fontId="0" fillId="9" borderId="0" xfId="1" applyNumberFormat="1" applyFont="1" applyFill="1" applyBorder="1" applyAlignment="1">
      <alignment horizontal="center" vertical="center"/>
    </xf>
    <xf numFmtId="0" fontId="4" fillId="9" borderId="7" xfId="0" applyFont="1" applyFill="1" applyBorder="1" applyAlignment="1">
      <alignment horizontal="center" vertical="center"/>
    </xf>
    <xf numFmtId="0" fontId="4" fillId="9" borderId="7" xfId="0" applyFont="1" applyFill="1" applyBorder="1" applyAlignment="1">
      <alignment horizontal="left" vertical="center"/>
    </xf>
    <xf numFmtId="166" fontId="0" fillId="9" borderId="9" xfId="1" applyNumberFormat="1" applyFont="1" applyFill="1" applyBorder="1" applyAlignment="1">
      <alignment horizontal="center" vertical="center"/>
    </xf>
    <xf numFmtId="0" fontId="4" fillId="9" borderId="8" xfId="0" applyFont="1" applyFill="1" applyBorder="1" applyAlignment="1">
      <alignment horizontal="center" vertical="center"/>
    </xf>
    <xf numFmtId="0" fontId="4" fillId="9" borderId="8" xfId="0" applyFont="1" applyFill="1" applyBorder="1" applyAlignment="1">
      <alignment horizontal="left" vertical="center"/>
    </xf>
    <xf numFmtId="166" fontId="0" fillId="9" borderId="11" xfId="1" applyNumberFormat="1" applyFont="1" applyFill="1" applyBorder="1" applyAlignment="1">
      <alignment horizontal="center" vertical="center"/>
    </xf>
    <xf numFmtId="0" fontId="4" fillId="9" borderId="11" xfId="0" applyFont="1" applyFill="1" applyBorder="1" applyAlignment="1">
      <alignment horizontal="center" vertical="center"/>
    </xf>
    <xf numFmtId="0" fontId="4" fillId="9" borderId="11" xfId="0" applyFont="1" applyFill="1" applyBorder="1" applyAlignment="1">
      <alignment horizontal="left" vertical="center"/>
    </xf>
    <xf numFmtId="43" fontId="8" fillId="9" borderId="10" xfId="1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 vertical="center"/>
    </xf>
    <xf numFmtId="0" fontId="4" fillId="9" borderId="10" xfId="0" applyFont="1" applyFill="1" applyBorder="1" applyAlignment="1">
      <alignment horizontal="left" vertical="center"/>
    </xf>
    <xf numFmtId="166" fontId="0" fillId="7" borderId="7" xfId="1" applyNumberFormat="1" applyFont="1" applyFill="1" applyBorder="1" applyAlignment="1">
      <alignment horizontal="right" vertical="center"/>
    </xf>
    <xf numFmtId="166" fontId="11" fillId="7" borderId="7" xfId="1" applyNumberFormat="1" applyFont="1" applyFill="1" applyBorder="1" applyAlignment="1">
      <alignment horizontal="right" vertical="center"/>
    </xf>
    <xf numFmtId="0" fontId="4" fillId="7" borderId="8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left" vertical="center"/>
    </xf>
    <xf numFmtId="166" fontId="4" fillId="7" borderId="7" xfId="1" applyNumberFormat="1" applyFont="1" applyFill="1" applyBorder="1" applyAlignment="1">
      <alignment horizontal="right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left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left" vertical="center"/>
    </xf>
    <xf numFmtId="2" fontId="8" fillId="7" borderId="12" xfId="0" applyNumberFormat="1" applyFont="1" applyFill="1" applyBorder="1" applyAlignment="1">
      <alignment horizontal="center"/>
    </xf>
    <xf numFmtId="0" fontId="9" fillId="7" borderId="12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left" vertical="center"/>
    </xf>
    <xf numFmtId="14" fontId="8" fillId="0" borderId="5" xfId="0" applyNumberFormat="1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left" vertical="center"/>
    </xf>
    <xf numFmtId="168" fontId="8" fillId="0" borderId="10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14" fontId="9" fillId="0" borderId="5" xfId="0" applyNumberFormat="1" applyFont="1" applyBorder="1" applyAlignment="1">
      <alignment horizontal="center" vertical="center"/>
    </xf>
    <xf numFmtId="0" fontId="4" fillId="9" borderId="0" xfId="0" applyFont="1" applyFill="1" applyAlignment="1">
      <alignment horizontal="left" vertical="center"/>
    </xf>
    <xf numFmtId="0" fontId="4" fillId="9" borderId="0" xfId="0" applyFont="1" applyFill="1" applyAlignment="1">
      <alignment horizontal="center" vertical="center"/>
    </xf>
    <xf numFmtId="166" fontId="0" fillId="9" borderId="0" xfId="1" applyNumberFormat="1" applyFont="1" applyFill="1" applyAlignment="1">
      <alignment horizontal="center" vertical="center"/>
    </xf>
    <xf numFmtId="0" fontId="4" fillId="7" borderId="0" xfId="0" applyFont="1" applyFill="1" applyAlignment="1">
      <alignment horizontal="left" vertical="center"/>
    </xf>
    <xf numFmtId="0" fontId="4" fillId="7" borderId="0" xfId="0" applyFont="1" applyFill="1" applyAlignment="1">
      <alignment horizontal="center" vertical="center"/>
    </xf>
    <xf numFmtId="166" fontId="11" fillId="7" borderId="0" xfId="1" applyNumberFormat="1" applyFont="1" applyFill="1" applyBorder="1" applyAlignment="1">
      <alignment horizontal="right" vertical="center"/>
    </xf>
    <xf numFmtId="166" fontId="4" fillId="7" borderId="0" xfId="1" applyNumberFormat="1" applyFont="1" applyFill="1" applyBorder="1" applyAlignment="1">
      <alignment horizontal="right" vertical="center"/>
    </xf>
    <xf numFmtId="166" fontId="0" fillId="7" borderId="0" xfId="1" applyNumberFormat="1" applyFont="1" applyFill="1" applyBorder="1" applyAlignment="1">
      <alignment horizontal="right" vertical="center"/>
    </xf>
    <xf numFmtId="20" fontId="30" fillId="2" borderId="1" xfId="0" applyNumberFormat="1" applyFont="1" applyFill="1" applyBorder="1" applyAlignment="1">
      <alignment horizontal="center" vertical="center"/>
    </xf>
    <xf numFmtId="14" fontId="30" fillId="3" borderId="1" xfId="0" applyNumberFormat="1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2" borderId="1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/>
    </xf>
    <xf numFmtId="14" fontId="30" fillId="0" borderId="1" xfId="0" applyNumberFormat="1" applyFont="1" applyBorder="1" applyAlignment="1">
      <alignment horizontal="center"/>
    </xf>
    <xf numFmtId="0" fontId="30" fillId="5" borderId="1" xfId="0" applyFont="1" applyFill="1" applyBorder="1" applyAlignment="1">
      <alignment horizontal="center" vertical="center"/>
    </xf>
    <xf numFmtId="14" fontId="30" fillId="5" borderId="1" xfId="0" applyNumberFormat="1" applyFont="1" applyFill="1" applyBorder="1" applyAlignment="1">
      <alignment horizontal="center" vertical="center"/>
    </xf>
    <xf numFmtId="0" fontId="30" fillId="6" borderId="1" xfId="0" applyFont="1" applyFill="1" applyBorder="1" applyAlignment="1">
      <alignment horizontal="center" vertical="center"/>
    </xf>
    <xf numFmtId="165" fontId="30" fillId="5" borderId="1" xfId="0" applyNumberFormat="1" applyFont="1" applyFill="1" applyBorder="1" applyAlignment="1">
      <alignment horizontal="center" vertical="center"/>
    </xf>
    <xf numFmtId="0" fontId="6" fillId="0" borderId="0" xfId="0" applyFont="1"/>
    <xf numFmtId="0" fontId="0" fillId="0" borderId="0" xfId="0" pivotButton="1"/>
    <xf numFmtId="43" fontId="0" fillId="0" borderId="0" xfId="0" applyNumberFormat="1"/>
    <xf numFmtId="166" fontId="0" fillId="0" borderId="0" xfId="0" applyNumberFormat="1"/>
    <xf numFmtId="0" fontId="10" fillId="0" borderId="1" xfId="0" applyFont="1" applyBorder="1" applyAlignment="1">
      <alignment horizontal="center" vertical="center"/>
    </xf>
    <xf numFmtId="0" fontId="30" fillId="3" borderId="1" xfId="0" applyFont="1" applyFill="1" applyBorder="1" applyAlignment="1">
      <alignment horizontal="center" vertical="center"/>
    </xf>
    <xf numFmtId="0" fontId="13" fillId="20" borderId="13" xfId="4" applyFont="1" applyFill="1" applyBorder="1" applyAlignment="1">
      <alignment horizontal="center" vertical="center"/>
    </xf>
    <xf numFmtId="0" fontId="13" fillId="20" borderId="13" xfId="0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35" fillId="0" borderId="13" xfId="133" applyNumberFormat="1" applyFont="1" applyBorder="1" applyAlignment="1">
      <alignment horizontal="center" vertical="center"/>
    </xf>
    <xf numFmtId="0" fontId="0" fillId="0" borderId="13" xfId="0" applyBorder="1" applyAlignment="1">
      <alignment horizontal="center"/>
    </xf>
    <xf numFmtId="4" fontId="0" fillId="0" borderId="13" xfId="0" applyNumberFormat="1" applyBorder="1" applyAlignment="1">
      <alignment horizontal="center"/>
    </xf>
    <xf numFmtId="3" fontId="0" fillId="0" borderId="13" xfId="0" applyNumberFormat="1" applyBorder="1" applyAlignment="1">
      <alignment horizontal="center" vertical="center"/>
    </xf>
    <xf numFmtId="0" fontId="35" fillId="0" borderId="13" xfId="133" applyNumberFormat="1" applyFont="1" applyBorder="1" applyAlignment="1">
      <alignment horizontal="center" vertical="center" wrapText="1"/>
    </xf>
    <xf numFmtId="0" fontId="1" fillId="0" borderId="13" xfId="4" applyFont="1" applyBorder="1" applyAlignment="1">
      <alignment horizontal="center" vertical="center"/>
    </xf>
    <xf numFmtId="4" fontId="0" fillId="0" borderId="13" xfId="0" applyNumberForma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37" fillId="10" borderId="1" xfId="134" applyBorder="1" applyAlignment="1">
      <alignment horizontal="center" vertical="center"/>
    </xf>
    <xf numFmtId="9" fontId="37" fillId="10" borderId="1" xfId="134" applyNumberFormat="1" applyBorder="1" applyAlignment="1">
      <alignment horizontal="center" vertical="center"/>
    </xf>
    <xf numFmtId="14" fontId="37" fillId="10" borderId="1" xfId="134" applyNumberFormat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14" fontId="30" fillId="2" borderId="1" xfId="0" applyNumberFormat="1" applyFont="1" applyFill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14" fontId="10" fillId="2" borderId="1" xfId="0" applyNumberFormat="1" applyFont="1" applyFill="1" applyBorder="1" applyAlignment="1">
      <alignment horizontal="center" vertical="center"/>
    </xf>
    <xf numFmtId="0" fontId="43" fillId="21" borderId="1" xfId="135" applyBorder="1" applyAlignment="1">
      <alignment horizontal="center" vertical="center"/>
    </xf>
    <xf numFmtId="14" fontId="43" fillId="21" borderId="1" xfId="135" applyNumberFormat="1" applyBorder="1" applyAlignment="1">
      <alignment horizontal="center" vertical="center"/>
    </xf>
    <xf numFmtId="0" fontId="40" fillId="22" borderId="1" xfId="0" applyFont="1" applyFill="1" applyBorder="1" applyAlignment="1">
      <alignment horizontal="center" vertical="center"/>
    </xf>
    <xf numFmtId="0" fontId="40" fillId="22" borderId="1" xfId="0" applyFont="1" applyFill="1" applyBorder="1" applyAlignment="1">
      <alignment horizontal="center" vertical="center" readingOrder="1"/>
    </xf>
    <xf numFmtId="0" fontId="8" fillId="22" borderId="1" xfId="0" applyFont="1" applyFill="1" applyBorder="1" applyAlignment="1">
      <alignment horizontal="center" vertical="center"/>
    </xf>
    <xf numFmtId="11" fontId="37" fillId="10" borderId="1" xfId="134" applyNumberFormat="1" applyBorder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14" fontId="28" fillId="2" borderId="1" xfId="0" applyNumberFormat="1" applyFont="1" applyFill="1" applyBorder="1" applyAlignment="1">
      <alignment horizontal="center" vertical="center"/>
    </xf>
    <xf numFmtId="44" fontId="0" fillId="0" borderId="0" xfId="2" applyFont="1"/>
    <xf numFmtId="0" fontId="3" fillId="0" borderId="0" xfId="0" applyFont="1"/>
    <xf numFmtId="2" fontId="37" fillId="10" borderId="1" xfId="134" applyNumberFormat="1" applyBorder="1" applyAlignment="1">
      <alignment horizontal="center" vertical="center"/>
    </xf>
    <xf numFmtId="0" fontId="41" fillId="22" borderId="1" xfId="0" applyFont="1" applyFill="1" applyBorder="1" applyAlignment="1">
      <alignment horizontal="center" readingOrder="1"/>
    </xf>
    <xf numFmtId="0" fontId="6" fillId="2" borderId="0" xfId="0" applyFont="1" applyFill="1"/>
    <xf numFmtId="14" fontId="30" fillId="0" borderId="1" xfId="0" applyNumberFormat="1" applyFont="1" applyBorder="1" applyAlignment="1">
      <alignment horizontal="center" vertical="center"/>
    </xf>
    <xf numFmtId="20" fontId="30" fillId="0" borderId="1" xfId="0" applyNumberFormat="1" applyFont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2" fontId="43" fillId="21" borderId="1" xfId="135" applyNumberFormat="1" applyBorder="1" applyAlignment="1">
      <alignment horizontal="center" vertical="center"/>
    </xf>
    <xf numFmtId="0" fontId="30" fillId="3" borderId="1" xfId="135" applyFont="1" applyFill="1" applyBorder="1" applyAlignment="1">
      <alignment horizontal="center" vertical="center"/>
    </xf>
    <xf numFmtId="0" fontId="37" fillId="10" borderId="1" xfId="134" applyBorder="1"/>
    <xf numFmtId="0" fontId="3" fillId="0" borderId="0" xfId="0" applyFont="1" applyFill="1" applyBorder="1"/>
    <xf numFmtId="0" fontId="6" fillId="0" borderId="0" xfId="0" applyFont="1" applyFill="1" applyBorder="1"/>
    <xf numFmtId="0" fontId="38" fillId="23" borderId="2" xfId="0" applyFont="1" applyFill="1" applyBorder="1" applyAlignment="1">
      <alignment horizontal="center" vertical="center"/>
    </xf>
    <xf numFmtId="0" fontId="38" fillId="23" borderId="2" xfId="0" applyFont="1" applyFill="1" applyBorder="1" applyAlignment="1">
      <alignment horizontal="center" vertical="center" readingOrder="1"/>
    </xf>
    <xf numFmtId="0" fontId="38" fillId="8" borderId="2" xfId="0" applyFont="1" applyFill="1" applyBorder="1" applyAlignment="1">
      <alignment horizontal="center" vertical="center"/>
    </xf>
    <xf numFmtId="0" fontId="44" fillId="8" borderId="2" xfId="0" applyFont="1" applyFill="1" applyBorder="1" applyAlignment="1">
      <alignment horizontal="center" readingOrder="1"/>
    </xf>
    <xf numFmtId="0" fontId="45" fillId="8" borderId="2" xfId="0" applyFont="1" applyFill="1" applyBorder="1" applyAlignment="1">
      <alignment horizontal="center" vertical="center"/>
    </xf>
    <xf numFmtId="14" fontId="4" fillId="0" borderId="1" xfId="0" applyNumberFormat="1" applyFont="1" applyFill="1" applyBorder="1" applyAlignment="1">
      <alignment horizontal="center" vertical="center"/>
    </xf>
    <xf numFmtId="0" fontId="4" fillId="0" borderId="1" xfId="3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14" fontId="9" fillId="0" borderId="1" xfId="0" applyNumberFormat="1" applyFont="1" applyFill="1" applyBorder="1" applyAlignment="1">
      <alignment horizontal="center" vertical="center"/>
    </xf>
    <xf numFmtId="172" fontId="9" fillId="0" borderId="1" xfId="0" applyNumberFormat="1" applyFont="1" applyFill="1" applyBorder="1" applyAlignment="1">
      <alignment horizontal="center" vertical="center"/>
    </xf>
    <xf numFmtId="0" fontId="4" fillId="0" borderId="1" xfId="135" applyFont="1" applyFill="1" applyBorder="1" applyAlignment="1" applyProtection="1">
      <alignment horizontal="center" vertical="center"/>
      <protection locked="0" hidden="1"/>
    </xf>
    <xf numFmtId="10" fontId="4" fillId="0" borderId="1" xfId="135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135" applyNumberFormat="1" applyFont="1" applyFill="1" applyBorder="1" applyAlignment="1" applyProtection="1">
      <alignment horizontal="center" vertical="center"/>
      <protection locked="0" hidden="1"/>
    </xf>
    <xf numFmtId="44" fontId="4" fillId="0" borderId="1" xfId="2" applyFont="1" applyFill="1" applyBorder="1" applyAlignment="1">
      <alignment horizontal="center" vertical="center"/>
    </xf>
    <xf numFmtId="2" fontId="4" fillId="0" borderId="1" xfId="0" applyNumberFormat="1" applyFont="1" applyFill="1" applyBorder="1" applyAlignment="1">
      <alignment horizontal="center" vertical="center"/>
    </xf>
    <xf numFmtId="0" fontId="4" fillId="0" borderId="1" xfId="134" applyFont="1" applyFill="1" applyBorder="1" applyAlignment="1" applyProtection="1">
      <alignment horizontal="center" vertical="center"/>
      <protection locked="0" hidden="1"/>
    </xf>
    <xf numFmtId="10" fontId="4" fillId="0" borderId="1" xfId="134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134" applyNumberFormat="1" applyFont="1" applyFill="1" applyBorder="1" applyAlignment="1" applyProtection="1">
      <alignment horizontal="center" vertical="center"/>
      <protection locked="0" hidden="1"/>
    </xf>
    <xf numFmtId="0" fontId="4" fillId="0" borderId="1" xfId="134" applyFont="1" applyFill="1" applyBorder="1" applyAlignment="1">
      <alignment horizontal="center" vertical="center"/>
    </xf>
    <xf numFmtId="9" fontId="4" fillId="0" borderId="1" xfId="134" applyNumberFormat="1" applyFont="1" applyFill="1" applyBorder="1" applyAlignment="1" applyProtection="1">
      <alignment horizontal="center" vertical="center"/>
      <protection locked="0" hidden="1"/>
    </xf>
    <xf numFmtId="0" fontId="4" fillId="0" borderId="1" xfId="0" applyFont="1" applyFill="1" applyBorder="1" applyAlignment="1" applyProtection="1">
      <alignment horizontal="center" vertical="center"/>
      <protection locked="0" hidden="1"/>
    </xf>
    <xf numFmtId="9" fontId="4" fillId="0" borderId="1" xfId="0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0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134" applyNumberFormat="1" applyFont="1" applyFill="1" applyBorder="1" applyAlignment="1">
      <alignment horizontal="center" vertical="center"/>
    </xf>
    <xf numFmtId="0" fontId="4" fillId="0" borderId="1" xfId="134" quotePrefix="1" applyFont="1" applyFill="1" applyBorder="1" applyAlignment="1" applyProtection="1">
      <alignment horizontal="center" vertical="center"/>
      <protection locked="0" hidden="1"/>
    </xf>
    <xf numFmtId="10" fontId="4" fillId="0" borderId="1" xfId="134" applyNumberFormat="1" applyFont="1" applyFill="1" applyBorder="1" applyAlignment="1">
      <alignment horizontal="center" vertical="center"/>
    </xf>
    <xf numFmtId="14" fontId="4" fillId="0" borderId="1" xfId="135" applyNumberFormat="1" applyFont="1" applyFill="1" applyBorder="1" applyAlignment="1">
      <alignment horizontal="center" vertical="center"/>
    </xf>
    <xf numFmtId="0" fontId="4" fillId="0" borderId="1" xfId="135" applyFont="1" applyFill="1" applyBorder="1" applyAlignment="1">
      <alignment horizontal="center" vertical="center"/>
    </xf>
    <xf numFmtId="10" fontId="4" fillId="0" borderId="1" xfId="135" applyNumberFormat="1" applyFont="1" applyFill="1" applyBorder="1" applyAlignment="1">
      <alignment horizontal="center" vertical="center"/>
    </xf>
    <xf numFmtId="9" fontId="4" fillId="0" borderId="1" xfId="134" applyNumberFormat="1" applyFont="1" applyFill="1" applyBorder="1" applyAlignment="1">
      <alignment horizontal="center" vertical="center"/>
    </xf>
    <xf numFmtId="10" fontId="4" fillId="0" borderId="1" xfId="0" applyNumberFormat="1" applyFont="1" applyFill="1" applyBorder="1" applyAlignment="1">
      <alignment horizontal="center" vertical="center"/>
    </xf>
    <xf numFmtId="9" fontId="4" fillId="0" borderId="1" xfId="135" applyNumberFormat="1" applyFont="1" applyFill="1" applyBorder="1" applyAlignment="1" applyProtection="1">
      <alignment horizontal="center" vertical="center"/>
      <protection locked="0" hidden="1"/>
    </xf>
    <xf numFmtId="10" fontId="4" fillId="0" borderId="1" xfId="0" applyNumberFormat="1" applyFont="1" applyFill="1" applyBorder="1" applyAlignment="1" applyProtection="1">
      <alignment horizontal="center" vertical="center"/>
      <protection locked="0" hidden="1"/>
    </xf>
    <xf numFmtId="14" fontId="4" fillId="0" borderId="1" xfId="134" applyNumberFormat="1" applyFont="1" applyFill="1" applyBorder="1" applyAlignment="1">
      <alignment horizontal="center" vertical="center" wrapText="1"/>
    </xf>
    <xf numFmtId="11" fontId="4" fillId="0" borderId="1" xfId="134" applyNumberFormat="1" applyFont="1" applyFill="1" applyBorder="1" applyAlignment="1">
      <alignment horizontal="center" vertical="center"/>
    </xf>
    <xf numFmtId="11" fontId="4" fillId="0" borderId="1" xfId="135" applyNumberFormat="1" applyFont="1" applyFill="1" applyBorder="1" applyAlignment="1">
      <alignment horizontal="center" vertical="center"/>
    </xf>
    <xf numFmtId="9" fontId="4" fillId="0" borderId="1" xfId="135" applyNumberFormat="1" applyFont="1" applyFill="1" applyBorder="1" applyAlignment="1">
      <alignment horizontal="center" vertical="center"/>
    </xf>
    <xf numFmtId="44" fontId="4" fillId="0" borderId="1" xfId="0" applyNumberFormat="1" applyFont="1" applyFill="1" applyBorder="1" applyAlignment="1">
      <alignment horizontal="center" vertical="center"/>
    </xf>
    <xf numFmtId="9" fontId="4" fillId="0" borderId="1" xfId="0" applyNumberFormat="1" applyFont="1" applyFill="1" applyBorder="1" applyAlignment="1">
      <alignment horizontal="center" vertical="center"/>
    </xf>
    <xf numFmtId="0" fontId="4" fillId="0" borderId="1" xfId="0" quotePrefix="1" applyFont="1" applyFill="1" applyBorder="1" applyAlignment="1">
      <alignment horizontal="center" vertical="center"/>
    </xf>
    <xf numFmtId="0" fontId="48" fillId="0" borderId="1" xfId="3" applyFont="1" applyFill="1" applyBorder="1" applyAlignment="1">
      <alignment horizontal="center" vertical="center"/>
    </xf>
    <xf numFmtId="0" fontId="4" fillId="0" borderId="1" xfId="134" applyFont="1" applyFill="1" applyBorder="1" applyAlignment="1">
      <alignment horizontal="center" vertical="center" wrapText="1"/>
    </xf>
    <xf numFmtId="0" fontId="4" fillId="0" borderId="1" xfId="134" applyFont="1" applyFill="1" applyBorder="1" applyAlignment="1">
      <alignment horizontal="center" vertical="center" readingOrder="1"/>
    </xf>
    <xf numFmtId="165" fontId="4" fillId="0" borderId="1" xfId="0" applyNumberFormat="1" applyFont="1" applyFill="1" applyBorder="1" applyAlignment="1">
      <alignment horizontal="center" vertical="center"/>
    </xf>
    <xf numFmtId="44" fontId="4" fillId="0" borderId="1" xfId="134" applyNumberFormat="1" applyFont="1" applyFill="1" applyBorder="1" applyAlignment="1">
      <alignment horizontal="center" vertical="center"/>
    </xf>
    <xf numFmtId="1" fontId="4" fillId="0" borderId="1" xfId="0" applyNumberFormat="1" applyFont="1" applyFill="1" applyBorder="1" applyAlignment="1">
      <alignment horizontal="center" vertical="center"/>
    </xf>
    <xf numFmtId="44" fontId="4" fillId="0" borderId="1" xfId="135" applyNumberFormat="1" applyFont="1" applyFill="1" applyBorder="1" applyAlignment="1">
      <alignment horizontal="center" vertical="center"/>
    </xf>
    <xf numFmtId="170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135" quotePrefix="1" applyFont="1" applyFill="1" applyBorder="1" applyAlignment="1">
      <alignment horizontal="center" vertical="center"/>
    </xf>
    <xf numFmtId="6" fontId="4" fillId="0" borderId="1" xfId="0" applyNumberFormat="1" applyFont="1" applyFill="1" applyBorder="1" applyAlignment="1">
      <alignment horizontal="center" vertical="center"/>
    </xf>
    <xf numFmtId="0" fontId="4" fillId="0" borderId="1" xfId="135" applyFont="1" applyFill="1" applyBorder="1" applyAlignment="1">
      <alignment horizontal="center" vertical="center" wrapText="1"/>
    </xf>
    <xf numFmtId="20" fontId="4" fillId="0" borderId="1" xfId="0" applyNumberFormat="1" applyFont="1" applyFill="1" applyBorder="1" applyAlignment="1">
      <alignment horizontal="center" vertical="center"/>
    </xf>
    <xf numFmtId="14" fontId="4" fillId="0" borderId="1" xfId="1" applyNumberFormat="1" applyFont="1" applyFill="1" applyBorder="1" applyAlignment="1">
      <alignment horizontal="center" vertical="center"/>
    </xf>
    <xf numFmtId="20" fontId="4" fillId="0" borderId="1" xfId="135" applyNumberFormat="1" applyFont="1" applyFill="1" applyBorder="1" applyAlignment="1">
      <alignment horizontal="center" vertical="center"/>
    </xf>
    <xf numFmtId="44" fontId="4" fillId="0" borderId="1" xfId="135" quotePrefix="1" applyNumberFormat="1" applyFont="1" applyFill="1" applyBorder="1" applyAlignment="1">
      <alignment horizontal="center" vertical="center"/>
    </xf>
    <xf numFmtId="2" fontId="4" fillId="0" borderId="1" xfId="135" applyNumberFormat="1" applyFont="1" applyFill="1" applyBorder="1" applyAlignment="1">
      <alignment horizontal="center" vertical="center"/>
    </xf>
    <xf numFmtId="14" fontId="4" fillId="0" borderId="1" xfId="0" quotePrefix="1" applyNumberFormat="1" applyFont="1" applyFill="1" applyBorder="1" applyAlignment="1">
      <alignment horizontal="center" vertical="center"/>
    </xf>
    <xf numFmtId="0" fontId="30" fillId="2" borderId="0" xfId="0" applyFont="1" applyFill="1" applyBorder="1" applyAlignment="1">
      <alignment horizontal="center"/>
    </xf>
    <xf numFmtId="0" fontId="6" fillId="2" borderId="0" xfId="0" applyFont="1" applyFill="1" applyBorder="1"/>
    <xf numFmtId="0" fontId="29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0" fillId="0" borderId="1" xfId="135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0" fontId="39" fillId="0" borderId="0" xfId="0" applyFont="1" applyFill="1" applyBorder="1"/>
    <xf numFmtId="0" fontId="10" fillId="0" borderId="0" xfId="0" applyFont="1" applyFill="1" applyBorder="1"/>
    <xf numFmtId="0" fontId="30" fillId="0" borderId="0" xfId="0" applyFont="1" applyFill="1" applyBorder="1"/>
    <xf numFmtId="0" fontId="4" fillId="0" borderId="1" xfId="0" applyFont="1" applyBorder="1" applyAlignment="1">
      <alignment horizontal="left" vertic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30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44" fontId="4" fillId="0" borderId="1" xfId="2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9" fontId="4" fillId="0" borderId="1" xfId="0" applyNumberFormat="1" applyFont="1" applyBorder="1" applyAlignment="1">
      <alignment horizontal="center" vertical="center"/>
    </xf>
    <xf numFmtId="14" fontId="4" fillId="0" borderId="1" xfId="0" applyNumberFormat="1" applyFont="1" applyBorder="1" applyAlignment="1">
      <alignment horizontal="center" vertical="center"/>
    </xf>
    <xf numFmtId="44" fontId="4" fillId="0" borderId="1" xfId="0" applyNumberFormat="1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14" fontId="30" fillId="2" borderId="1" xfId="0" quotePrefix="1" applyNumberFormat="1" applyFont="1" applyFill="1" applyBorder="1" applyAlignment="1">
      <alignment horizontal="center" vertical="center"/>
    </xf>
    <xf numFmtId="0" fontId="0" fillId="0" borderId="15" xfId="0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35" fillId="0" borderId="0" xfId="0" applyFont="1"/>
    <xf numFmtId="0" fontId="0" fillId="0" borderId="0" xfId="0" applyBorder="1" applyAlignment="1">
      <alignment horizontal="center" vertical="center"/>
    </xf>
    <xf numFmtId="4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/>
    </xf>
    <xf numFmtId="14" fontId="6" fillId="3" borderId="1" xfId="0" applyNumberFormat="1" applyFont="1" applyFill="1" applyBorder="1" applyAlignment="1">
      <alignment horizontal="center" vertical="center"/>
    </xf>
    <xf numFmtId="0" fontId="6" fillId="19" borderId="1" xfId="0" applyFont="1" applyFill="1" applyBorder="1" applyAlignment="1">
      <alignment horizontal="center" vertical="center"/>
    </xf>
    <xf numFmtId="0" fontId="51" fillId="0" borderId="1" xfId="0" applyFont="1" applyFill="1" applyBorder="1" applyAlignment="1">
      <alignment horizontal="center" vertical="center"/>
    </xf>
    <xf numFmtId="0" fontId="50" fillId="0" borderId="1" xfId="0" applyFont="1" applyFill="1" applyBorder="1" applyAlignment="1">
      <alignment horizontal="center" vertical="center"/>
    </xf>
    <xf numFmtId="0" fontId="42" fillId="0" borderId="1" xfId="0" applyFont="1" applyFill="1" applyBorder="1" applyAlignment="1">
      <alignment horizontal="center"/>
    </xf>
    <xf numFmtId="0" fontId="50" fillId="0" borderId="1" xfId="0" applyFont="1" applyFill="1" applyBorder="1" applyAlignment="1">
      <alignment horizontal="center"/>
    </xf>
    <xf numFmtId="0" fontId="42" fillId="0" borderId="1" xfId="135" applyFont="1" applyFill="1" applyBorder="1" applyAlignment="1">
      <alignment horizontal="center" vertical="center"/>
    </xf>
    <xf numFmtId="0" fontId="42" fillId="0" borderId="1" xfId="135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/>
    </xf>
    <xf numFmtId="14" fontId="49" fillId="0" borderId="1" xfId="0" applyNumberFormat="1" applyFont="1" applyBorder="1" applyAlignment="1">
      <alignment horizontal="center"/>
    </xf>
    <xf numFmtId="0" fontId="49" fillId="5" borderId="1" xfId="0" applyFont="1" applyFill="1" applyBorder="1" applyAlignment="1">
      <alignment horizontal="center" vertical="center"/>
    </xf>
    <xf numFmtId="14" fontId="49" fillId="5" borderId="1" xfId="0" applyNumberFormat="1" applyFont="1" applyFill="1" applyBorder="1" applyAlignment="1">
      <alignment horizontal="center" vertical="center"/>
    </xf>
    <xf numFmtId="14" fontId="49" fillId="3" borderId="1" xfId="0" applyNumberFormat="1" applyFont="1" applyFill="1" applyBorder="1" applyAlignment="1">
      <alignment horizontal="center" vertical="center"/>
    </xf>
    <xf numFmtId="166" fontId="49" fillId="3" borderId="1" xfId="1" applyNumberFormat="1" applyFont="1" applyFill="1" applyBorder="1" applyAlignment="1">
      <alignment horizontal="center" vertical="center"/>
    </xf>
    <xf numFmtId="14" fontId="49" fillId="6" borderId="1" xfId="0" applyNumberFormat="1" applyFont="1" applyFill="1" applyBorder="1" applyAlignment="1">
      <alignment horizontal="center" vertical="center"/>
    </xf>
    <xf numFmtId="0" fontId="49" fillId="6" borderId="1" xfId="0" applyFont="1" applyFill="1" applyBorder="1" applyAlignment="1">
      <alignment horizontal="center" vertical="center"/>
    </xf>
    <xf numFmtId="14" fontId="49" fillId="0" borderId="1" xfId="0" applyNumberFormat="1" applyFont="1" applyFill="1" applyBorder="1" applyAlignment="1">
      <alignment horizontal="center"/>
    </xf>
    <xf numFmtId="20" fontId="49" fillId="0" borderId="1" xfId="0" applyNumberFormat="1" applyFont="1" applyFill="1" applyBorder="1" applyAlignment="1">
      <alignment horizontal="center"/>
    </xf>
    <xf numFmtId="0" fontId="49" fillId="0" borderId="1" xfId="0" applyFont="1" applyFill="1" applyBorder="1" applyAlignment="1">
      <alignment horizontal="center" vertical="center"/>
    </xf>
    <xf numFmtId="14" fontId="50" fillId="0" borderId="1" xfId="0" applyNumberFormat="1" applyFont="1" applyFill="1" applyBorder="1" applyAlignment="1">
      <alignment horizontal="center"/>
    </xf>
    <xf numFmtId="0" fontId="51" fillId="0" borderId="1" xfId="0" applyFont="1" applyFill="1" applyBorder="1" applyAlignment="1">
      <alignment horizontal="center"/>
    </xf>
    <xf numFmtId="14" fontId="0" fillId="0" borderId="0" xfId="0" applyNumberFormat="1"/>
    <xf numFmtId="0" fontId="2" fillId="0" borderId="0" xfId="3"/>
    <xf numFmtId="0" fontId="0" fillId="0" borderId="1" xfId="0" applyBorder="1"/>
    <xf numFmtId="0" fontId="49" fillId="0" borderId="1" xfId="0" applyFont="1" applyBorder="1" applyAlignment="1">
      <alignment horizontal="center" vertical="center"/>
    </xf>
    <xf numFmtId="0" fontId="49" fillId="2" borderId="1" xfId="0" applyFont="1" applyFill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14" fontId="49" fillId="0" borderId="1" xfId="0" applyNumberFormat="1" applyFont="1" applyBorder="1" applyAlignment="1">
      <alignment horizontal="center" vertical="center"/>
    </xf>
    <xf numFmtId="14" fontId="49" fillId="0" borderId="1" xfId="0" applyNumberFormat="1" applyFont="1" applyFill="1" applyBorder="1" applyAlignment="1">
      <alignment horizontal="center" vertical="center"/>
    </xf>
    <xf numFmtId="20" fontId="49" fillId="0" borderId="1" xfId="0" applyNumberFormat="1" applyFont="1" applyFill="1" applyBorder="1" applyAlignment="1">
      <alignment horizontal="center" vertical="center"/>
    </xf>
    <xf numFmtId="20" fontId="37" fillId="10" borderId="1" xfId="134" applyNumberFormat="1" applyBorder="1" applyAlignment="1">
      <alignment horizontal="center" vertical="center"/>
    </xf>
    <xf numFmtId="0" fontId="36" fillId="22" borderId="1" xfId="0" applyFont="1" applyFill="1" applyBorder="1" applyAlignment="1">
      <alignment horizontal="center" vertical="center"/>
    </xf>
    <xf numFmtId="0" fontId="36" fillId="22" borderId="1" xfId="0" applyFont="1" applyFill="1" applyBorder="1" applyAlignment="1" applyProtection="1">
      <alignment horizontal="center" vertical="center"/>
      <protection locked="0" hidden="1"/>
    </xf>
    <xf numFmtId="44" fontId="36" fillId="22" borderId="1" xfId="2" applyFont="1" applyFill="1" applyBorder="1" applyAlignment="1" applyProtection="1">
      <alignment horizontal="center" vertical="center"/>
      <protection locked="0" hidden="1"/>
    </xf>
    <xf numFmtId="14" fontId="36" fillId="22" borderId="1" xfId="0" applyNumberFormat="1" applyFont="1" applyFill="1" applyBorder="1" applyAlignment="1" applyProtection="1">
      <alignment horizontal="center" vertical="center"/>
      <protection locked="0" hidden="1"/>
    </xf>
    <xf numFmtId="164" fontId="36" fillId="22" borderId="1" xfId="0" applyNumberFormat="1" applyFont="1" applyFill="1" applyBorder="1" applyAlignment="1" applyProtection="1">
      <alignment horizontal="center" vertical="center"/>
      <protection locked="0" hidden="1"/>
    </xf>
    <xf numFmtId="44" fontId="36" fillId="22" borderId="1" xfId="0" applyNumberFormat="1" applyFont="1" applyFill="1" applyBorder="1" applyAlignment="1" applyProtection="1">
      <alignment horizontal="center" vertical="center"/>
      <protection locked="0" hidden="1"/>
    </xf>
    <xf numFmtId="165" fontId="36" fillId="22" borderId="1" xfId="0" applyNumberFormat="1" applyFont="1" applyFill="1" applyBorder="1" applyAlignment="1" applyProtection="1">
      <alignment horizontal="center" vertical="center"/>
      <protection locked="0" hidden="1"/>
    </xf>
    <xf numFmtId="4" fontId="36" fillId="22" borderId="1" xfId="0" applyNumberFormat="1" applyFont="1" applyFill="1" applyBorder="1" applyAlignment="1" applyProtection="1">
      <alignment horizontal="center" vertical="center"/>
      <protection locked="0" hidden="1"/>
    </xf>
    <xf numFmtId="44" fontId="43" fillId="21" borderId="1" xfId="135" applyNumberFormat="1" applyBorder="1" applyAlignment="1">
      <alignment horizontal="center" vertical="center"/>
    </xf>
    <xf numFmtId="44" fontId="37" fillId="10" borderId="1" xfId="134" applyNumberForma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14" fontId="30" fillId="0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14" fontId="35" fillId="0" borderId="1" xfId="0" applyNumberFormat="1" applyFon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14" fontId="10" fillId="0" borderId="1" xfId="0" applyNumberFormat="1" applyFont="1" applyFill="1" applyBorder="1" applyAlignment="1">
      <alignment horizontal="center" vertical="center"/>
    </xf>
    <xf numFmtId="0" fontId="52" fillId="22" borderId="1" xfId="0" applyFont="1" applyFill="1" applyBorder="1" applyAlignment="1">
      <alignment horizontal="center" vertical="center"/>
    </xf>
    <xf numFmtId="0" fontId="33" fillId="5" borderId="1" xfId="0" applyFont="1" applyFill="1" applyBorder="1" applyAlignment="1">
      <alignment horizontal="center" vertical="center"/>
    </xf>
    <xf numFmtId="0" fontId="28" fillId="5" borderId="1" xfId="0" applyFont="1" applyFill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34" fillId="0" borderId="1" xfId="3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4" fillId="0" borderId="1" xfId="3" applyFont="1" applyBorder="1" applyAlignment="1">
      <alignment horizontal="center" vertical="center" wrapText="1"/>
    </xf>
    <xf numFmtId="0" fontId="30" fillId="2" borderId="1" xfId="0" applyFont="1" applyFill="1" applyBorder="1" applyAlignment="1">
      <alignment horizontal="center" vertical="center" wrapText="1"/>
    </xf>
    <xf numFmtId="14" fontId="29" fillId="2" borderId="1" xfId="0" applyNumberFormat="1" applyFont="1" applyFill="1" applyBorder="1" applyAlignment="1">
      <alignment horizontal="center" vertical="center"/>
    </xf>
    <xf numFmtId="0" fontId="34" fillId="2" borderId="1" xfId="3" applyFont="1" applyFill="1" applyBorder="1" applyAlignment="1">
      <alignment horizontal="center" vertical="center" wrapText="1"/>
    </xf>
    <xf numFmtId="0" fontId="27" fillId="0" borderId="1" xfId="3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32" fillId="3" borderId="1" xfId="0" applyFont="1" applyFill="1" applyBorder="1" applyAlignment="1">
      <alignment horizontal="center" vertical="center"/>
    </xf>
    <xf numFmtId="0" fontId="46" fillId="6" borderId="1" xfId="0" applyFont="1" applyFill="1" applyBorder="1" applyAlignment="1">
      <alignment horizontal="center" vertical="center"/>
    </xf>
    <xf numFmtId="0" fontId="44" fillId="17" borderId="1" xfId="0" applyFont="1" applyFill="1" applyBorder="1" applyAlignment="1">
      <alignment horizontal="center" vertical="center"/>
    </xf>
    <xf numFmtId="0" fontId="37" fillId="10" borderId="1" xfId="134" applyBorder="1" applyAlignment="1" applyProtection="1">
      <alignment horizontal="center" vertical="center"/>
      <protection locked="0" hidden="1"/>
    </xf>
    <xf numFmtId="0" fontId="37" fillId="10" borderId="1" xfId="134" applyBorder="1" applyAlignment="1" applyProtection="1">
      <alignment horizontal="center" vertical="center" wrapText="1"/>
      <protection locked="0" hidden="1"/>
    </xf>
    <xf numFmtId="9" fontId="37" fillId="10" borderId="1" xfId="134" applyNumberFormat="1" applyBorder="1" applyAlignment="1" applyProtection="1">
      <alignment horizontal="center" vertical="center" wrapText="1"/>
      <protection locked="0" hidden="1"/>
    </xf>
    <xf numFmtId="9" fontId="37" fillId="10" borderId="1" xfId="134" applyNumberFormat="1" applyBorder="1" applyAlignment="1" applyProtection="1">
      <alignment horizontal="center" vertical="center"/>
      <protection locked="0" hidden="1"/>
    </xf>
    <xf numFmtId="0" fontId="53" fillId="0" borderId="1" xfId="0" applyFont="1" applyBorder="1" applyAlignment="1">
      <alignment horizontal="center" vertical="center"/>
    </xf>
    <xf numFmtId="14" fontId="53" fillId="0" borderId="1" xfId="0" applyNumberFormat="1" applyFon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44" fontId="0" fillId="0" borderId="1" xfId="2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43" fillId="21" borderId="1" xfId="135" applyBorder="1" applyAlignment="1" applyProtection="1">
      <alignment horizontal="center" vertical="center"/>
      <protection locked="0" hidden="1"/>
    </xf>
    <xf numFmtId="10" fontId="43" fillId="21" borderId="1" xfId="135" applyNumberFormat="1" applyBorder="1" applyAlignment="1" applyProtection="1">
      <alignment horizontal="center" vertical="center"/>
      <protection locked="0" hidden="1"/>
    </xf>
    <xf numFmtId="14" fontId="43" fillId="21" borderId="1" xfId="135" applyNumberFormat="1" applyBorder="1" applyAlignment="1" applyProtection="1">
      <alignment horizontal="center" vertical="center"/>
      <protection locked="0" hidden="1"/>
    </xf>
    <xf numFmtId="9" fontId="43" fillId="21" borderId="1" xfId="135" applyNumberFormat="1" applyBorder="1" applyAlignment="1" applyProtection="1">
      <alignment horizontal="center" vertical="center"/>
      <protection locked="0" hidden="1"/>
    </xf>
    <xf numFmtId="10" fontId="43" fillId="21" borderId="1" xfId="135" applyNumberFormat="1" applyBorder="1" applyAlignment="1">
      <alignment horizontal="center" vertical="center"/>
    </xf>
    <xf numFmtId="9" fontId="43" fillId="21" borderId="1" xfId="135" applyNumberFormat="1" applyBorder="1" applyAlignment="1">
      <alignment horizontal="center" vertical="center"/>
    </xf>
    <xf numFmtId="10" fontId="37" fillId="10" borderId="1" xfId="134" applyNumberFormat="1" applyBorder="1" applyAlignment="1">
      <alignment horizontal="center" vertical="center"/>
    </xf>
    <xf numFmtId="0" fontId="0" fillId="0" borderId="0" xfId="0" applyBorder="1"/>
    <xf numFmtId="0" fontId="30" fillId="0" borderId="0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/>
    </xf>
    <xf numFmtId="14" fontId="30" fillId="0" borderId="0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7" fillId="0" borderId="1" xfId="3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0" fontId="53" fillId="0" borderId="0" xfId="0" applyFont="1" applyAlignment="1">
      <alignment horizontal="center"/>
    </xf>
    <xf numFmtId="0" fontId="53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 vertical="center"/>
    </xf>
    <xf numFmtId="20" fontId="53" fillId="2" borderId="1" xfId="0" applyNumberFormat="1" applyFont="1" applyFill="1" applyBorder="1" applyAlignment="1">
      <alignment horizontal="center" vertical="center"/>
    </xf>
    <xf numFmtId="20" fontId="53" fillId="0" borderId="1" xfId="0" applyNumberFormat="1" applyFont="1" applyBorder="1" applyAlignment="1">
      <alignment horizontal="center" vertical="center"/>
    </xf>
    <xf numFmtId="0" fontId="53" fillId="3" borderId="1" xfId="0" applyFont="1" applyFill="1" applyBorder="1" applyAlignment="1">
      <alignment horizontal="center" vertical="center"/>
    </xf>
    <xf numFmtId="14" fontId="55" fillId="2" borderId="1" xfId="0" applyNumberFormat="1" applyFont="1" applyFill="1" applyBorder="1" applyAlignment="1">
      <alignment horizontal="center" vertical="center"/>
    </xf>
    <xf numFmtId="10" fontId="4" fillId="0" borderId="1" xfId="0" applyNumberFormat="1" applyFont="1" applyBorder="1" applyAlignment="1">
      <alignment horizontal="center" vertical="center"/>
    </xf>
    <xf numFmtId="0" fontId="56" fillId="0" borderId="1" xfId="0" applyFont="1" applyBorder="1" applyAlignment="1">
      <alignment horizontal="center" vertical="center"/>
    </xf>
    <xf numFmtId="10" fontId="4" fillId="0" borderId="1" xfId="0" applyNumberFormat="1" applyFont="1" applyBorder="1" applyAlignment="1" applyProtection="1">
      <alignment horizontal="center" vertical="center"/>
      <protection locked="0" hidden="1"/>
    </xf>
    <xf numFmtId="14" fontId="4" fillId="0" borderId="1" xfId="0" applyNumberFormat="1" applyFont="1" applyBorder="1" applyAlignment="1" applyProtection="1">
      <alignment horizontal="center" vertical="center"/>
      <protection locked="0" hidden="1"/>
    </xf>
    <xf numFmtId="9" fontId="4" fillId="0" borderId="1" xfId="0" applyNumberFormat="1" applyFont="1" applyBorder="1" applyAlignment="1" applyProtection="1">
      <alignment horizontal="center" vertical="center"/>
      <protection locked="0" hidden="1"/>
    </xf>
    <xf numFmtId="14" fontId="57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 hidden="1"/>
    </xf>
    <xf numFmtId="10" fontId="57" fillId="0" borderId="1" xfId="0" applyNumberFormat="1" applyFont="1" applyBorder="1" applyAlignment="1">
      <alignment horizontal="center" vertical="center"/>
    </xf>
    <xf numFmtId="0" fontId="57" fillId="0" borderId="1" xfId="0" applyFont="1" applyBorder="1" applyAlignment="1">
      <alignment horizontal="center" vertical="center"/>
    </xf>
    <xf numFmtId="0" fontId="58" fillId="22" borderId="1" xfId="0" applyFont="1" applyFill="1" applyBorder="1" applyAlignment="1">
      <alignment horizontal="center" vertical="center" readingOrder="1"/>
    </xf>
    <xf numFmtId="0" fontId="58" fillId="22" borderId="1" xfId="0" applyFont="1" applyFill="1" applyBorder="1" applyAlignment="1">
      <alignment horizontal="center" vertical="center"/>
    </xf>
    <xf numFmtId="0" fontId="6" fillId="0" borderId="0" xfId="0" applyFont="1" applyBorder="1"/>
    <xf numFmtId="0" fontId="51" fillId="0" borderId="0" xfId="0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/>
    </xf>
    <xf numFmtId="44" fontId="6" fillId="0" borderId="0" xfId="0" applyNumberFormat="1" applyFont="1" applyBorder="1"/>
    <xf numFmtId="14" fontId="6" fillId="0" borderId="0" xfId="0" applyNumberFormat="1" applyFont="1" applyBorder="1" applyAlignment="1">
      <alignment horizontal="center"/>
    </xf>
    <xf numFmtId="0" fontId="36" fillId="0" borderId="0" xfId="0" applyFont="1" applyFill="1" applyBorder="1" applyAlignment="1">
      <alignment horizontal="center" vertical="center"/>
    </xf>
    <xf numFmtId="0" fontId="59" fillId="19" borderId="1" xfId="134" applyFont="1" applyFill="1" applyBorder="1" applyAlignment="1">
      <alignment horizontal="center" vertical="center"/>
    </xf>
    <xf numFmtId="14" fontId="37" fillId="10" borderId="1" xfId="134" applyNumberFormat="1" applyBorder="1" applyAlignment="1" applyProtection="1">
      <alignment horizontal="center" vertical="center"/>
      <protection locked="0" hidden="1"/>
    </xf>
    <xf numFmtId="6" fontId="37" fillId="10" borderId="1" xfId="134" applyNumberFormat="1" applyBorder="1" applyAlignment="1">
      <alignment horizontal="center" vertical="center"/>
    </xf>
    <xf numFmtId="0" fontId="60" fillId="2" borderId="1" xfId="0" applyFont="1" applyFill="1" applyBorder="1"/>
    <xf numFmtId="0" fontId="59" fillId="10" borderId="1" xfId="134" applyFont="1" applyBorder="1" applyAlignment="1">
      <alignment horizontal="center" vertical="center"/>
    </xf>
    <xf numFmtId="2" fontId="59" fillId="10" borderId="1" xfId="134" applyNumberFormat="1" applyFont="1" applyBorder="1" applyAlignment="1">
      <alignment horizontal="center" vertical="center"/>
    </xf>
    <xf numFmtId="44" fontId="59" fillId="10" borderId="1" xfId="134" applyNumberFormat="1" applyFont="1" applyBorder="1" applyAlignment="1">
      <alignment horizontal="center" vertical="center"/>
    </xf>
    <xf numFmtId="20" fontId="59" fillId="10" borderId="1" xfId="134" applyNumberFormat="1" applyFont="1" applyBorder="1" applyAlignment="1">
      <alignment horizontal="center" vertical="center"/>
    </xf>
    <xf numFmtId="14" fontId="59" fillId="10" borderId="1" xfId="134" applyNumberFormat="1" applyFont="1" applyBorder="1" applyAlignment="1">
      <alignment horizontal="center" vertical="center"/>
    </xf>
    <xf numFmtId="0" fontId="60" fillId="0" borderId="1" xfId="0" applyFont="1" applyBorder="1"/>
    <xf numFmtId="0" fontId="59" fillId="10" borderId="1" xfId="134" applyFont="1" applyBorder="1" applyAlignment="1">
      <alignment horizontal="center"/>
    </xf>
    <xf numFmtId="0" fontId="59" fillId="10" borderId="1" xfId="134" quotePrefix="1" applyFont="1" applyBorder="1" applyAlignment="1">
      <alignment horizontal="center" vertical="center"/>
    </xf>
    <xf numFmtId="0" fontId="59" fillId="10" borderId="1" xfId="134" applyFont="1" applyBorder="1" applyAlignment="1">
      <alignment horizontal="center" vertical="center" wrapText="1"/>
    </xf>
    <xf numFmtId="0" fontId="59" fillId="10" borderId="1" xfId="134" applyFont="1" applyBorder="1"/>
    <xf numFmtId="44" fontId="59" fillId="10" borderId="1" xfId="134" applyNumberFormat="1" applyFont="1" applyBorder="1"/>
    <xf numFmtId="14" fontId="59" fillId="10" borderId="1" xfId="134" applyNumberFormat="1" applyFont="1" applyBorder="1" applyAlignment="1">
      <alignment horizontal="center"/>
    </xf>
    <xf numFmtId="20" fontId="59" fillId="10" borderId="1" xfId="134" applyNumberFormat="1" applyFont="1" applyBorder="1" applyAlignment="1">
      <alignment horizontal="center" vertical="center" wrapText="1"/>
    </xf>
    <xf numFmtId="6" fontId="59" fillId="10" borderId="1" xfId="134" applyNumberFormat="1" applyFont="1" applyBorder="1" applyAlignment="1">
      <alignment horizontal="center" vertical="center"/>
    </xf>
    <xf numFmtId="170" fontId="59" fillId="10" borderId="1" xfId="134" applyNumberFormat="1" applyFont="1" applyBorder="1" applyAlignment="1">
      <alignment horizontal="center" vertical="center"/>
    </xf>
    <xf numFmtId="1" fontId="59" fillId="10" borderId="1" xfId="134" applyNumberFormat="1" applyFont="1" applyBorder="1" applyAlignment="1">
      <alignment horizontal="center" vertical="center"/>
    </xf>
    <xf numFmtId="14" fontId="59" fillId="10" borderId="1" xfId="134" quotePrefix="1" applyNumberFormat="1" applyFont="1" applyBorder="1" applyAlignment="1">
      <alignment horizontal="center" vertical="center"/>
    </xf>
    <xf numFmtId="165" fontId="59" fillId="10" borderId="1" xfId="134" applyNumberFormat="1" applyFont="1" applyBorder="1" applyAlignment="1">
      <alignment horizontal="center" vertical="center"/>
    </xf>
    <xf numFmtId="44" fontId="59" fillId="10" borderId="1" xfId="134" quotePrefix="1" applyNumberFormat="1" applyFont="1" applyBorder="1" applyAlignment="1">
      <alignment horizontal="center" vertical="center"/>
    </xf>
    <xf numFmtId="14" fontId="60" fillId="0" borderId="1" xfId="0" applyNumberFormat="1" applyFont="1" applyBorder="1" applyAlignment="1">
      <alignment horizontal="center"/>
    </xf>
    <xf numFmtId="0" fontId="60" fillId="0" borderId="1" xfId="0" applyFont="1" applyBorder="1" applyAlignment="1">
      <alignment horizontal="center"/>
    </xf>
    <xf numFmtId="0" fontId="61" fillId="0" borderId="1" xfId="0" applyFont="1" applyBorder="1" applyAlignment="1">
      <alignment horizontal="center"/>
    </xf>
    <xf numFmtId="2" fontId="62" fillId="21" borderId="1" xfId="135" applyNumberFormat="1" applyFont="1" applyBorder="1" applyAlignment="1">
      <alignment horizontal="center" vertical="center"/>
    </xf>
    <xf numFmtId="44" fontId="62" fillId="21" borderId="1" xfId="135" applyNumberFormat="1" applyFont="1" applyBorder="1"/>
    <xf numFmtId="0" fontId="62" fillId="21" borderId="1" xfId="135" applyFont="1" applyBorder="1" applyAlignment="1">
      <alignment horizontal="center"/>
    </xf>
    <xf numFmtId="20" fontId="62" fillId="21" borderId="1" xfId="135" applyNumberFormat="1" applyFont="1" applyBorder="1" applyAlignment="1">
      <alignment horizontal="center" vertical="center"/>
    </xf>
    <xf numFmtId="14" fontId="62" fillId="21" borderId="1" xfId="135" applyNumberFormat="1" applyFont="1" applyBorder="1" applyAlignment="1">
      <alignment horizontal="center" vertical="center"/>
    </xf>
    <xf numFmtId="0" fontId="62" fillId="21" borderId="1" xfId="135" applyFont="1" applyBorder="1" applyAlignment="1">
      <alignment horizontal="center" vertical="center"/>
    </xf>
    <xf numFmtId="44" fontId="62" fillId="21" borderId="1" xfId="135" applyNumberFormat="1" applyFont="1" applyBorder="1" applyAlignment="1">
      <alignment horizontal="center" vertical="center"/>
    </xf>
    <xf numFmtId="20" fontId="62" fillId="21" borderId="1" xfId="135" applyNumberFormat="1" applyFont="1" applyBorder="1" applyAlignment="1">
      <alignment horizontal="center"/>
    </xf>
    <xf numFmtId="14" fontId="62" fillId="21" borderId="1" xfId="135" applyNumberFormat="1" applyFont="1" applyBorder="1" applyAlignment="1">
      <alignment horizontal="center"/>
    </xf>
    <xf numFmtId="171" fontId="62" fillId="21" borderId="1" xfId="135" applyNumberFormat="1" applyFont="1" applyBorder="1" applyAlignment="1">
      <alignment horizontal="center" vertical="center"/>
    </xf>
    <xf numFmtId="0" fontId="59" fillId="0" borderId="1" xfId="134" applyFont="1" applyFill="1" applyBorder="1" applyAlignment="1">
      <alignment horizontal="center"/>
    </xf>
    <xf numFmtId="3" fontId="59" fillId="0" borderId="1" xfId="134" applyNumberFormat="1" applyFont="1" applyFill="1" applyBorder="1" applyAlignment="1">
      <alignment horizontal="center" vertical="center"/>
    </xf>
    <xf numFmtId="14" fontId="59" fillId="0" borderId="1" xfId="134" applyNumberFormat="1" applyFont="1" applyFill="1" applyBorder="1" applyAlignment="1">
      <alignment horizontal="center"/>
    </xf>
    <xf numFmtId="44" fontId="59" fillId="0" borderId="1" xfId="134" applyNumberFormat="1" applyFont="1" applyFill="1" applyBorder="1" applyAlignment="1">
      <alignment horizontal="center"/>
    </xf>
    <xf numFmtId="4" fontId="59" fillId="0" borderId="1" xfId="134" applyNumberFormat="1" applyFont="1" applyFill="1" applyBorder="1" applyAlignment="1">
      <alignment horizontal="center" vertical="center"/>
    </xf>
    <xf numFmtId="0" fontId="59" fillId="0" borderId="1" xfId="134" applyFont="1" applyFill="1" applyBorder="1"/>
    <xf numFmtId="0" fontId="63" fillId="25" borderId="1" xfId="134" applyFont="1" applyFill="1" applyBorder="1" applyAlignment="1">
      <alignment horizontal="center" vertical="center"/>
    </xf>
    <xf numFmtId="0" fontId="63" fillId="25" borderId="1" xfId="134" applyFont="1" applyFill="1" applyBorder="1" applyAlignment="1" applyProtection="1">
      <alignment horizontal="center" vertical="center"/>
      <protection locked="0" hidden="1"/>
    </xf>
    <xf numFmtId="44" fontId="63" fillId="25" borderId="1" xfId="134" applyNumberFormat="1" applyFont="1" applyFill="1" applyBorder="1" applyAlignment="1" applyProtection="1">
      <alignment horizontal="center" vertical="center"/>
      <protection locked="0" hidden="1"/>
    </xf>
    <xf numFmtId="14" fontId="63" fillId="25" borderId="1" xfId="134" applyNumberFormat="1" applyFont="1" applyFill="1" applyBorder="1" applyAlignment="1" applyProtection="1">
      <alignment horizontal="center" vertical="center"/>
      <protection locked="0" hidden="1"/>
    </xf>
    <xf numFmtId="164" fontId="63" fillId="25" borderId="1" xfId="134" applyNumberFormat="1" applyFont="1" applyFill="1" applyBorder="1" applyAlignment="1" applyProtection="1">
      <alignment horizontal="center" vertical="center"/>
      <protection locked="0" hidden="1"/>
    </xf>
    <xf numFmtId="165" fontId="63" fillId="25" borderId="1" xfId="134" applyNumberFormat="1" applyFont="1" applyFill="1" applyBorder="1" applyAlignment="1" applyProtection="1">
      <alignment horizontal="center" vertical="center"/>
      <protection locked="0" hidden="1"/>
    </xf>
    <xf numFmtId="4" fontId="63" fillId="25" borderId="1" xfId="134" applyNumberFormat="1" applyFont="1" applyFill="1" applyBorder="1" applyAlignment="1" applyProtection="1">
      <alignment horizontal="center" vertical="center"/>
      <protection locked="0" hidden="1"/>
    </xf>
    <xf numFmtId="0" fontId="60" fillId="0" borderId="1" xfId="0" applyFont="1" applyFill="1" applyBorder="1" applyAlignment="1">
      <alignment horizontal="center" vertical="center"/>
    </xf>
    <xf numFmtId="0" fontId="65" fillId="24" borderId="1" xfId="0" applyFont="1" applyFill="1" applyBorder="1" applyAlignment="1">
      <alignment horizontal="center" vertical="center"/>
    </xf>
    <xf numFmtId="0" fontId="66" fillId="19" borderId="1" xfId="135" applyFont="1" applyFill="1" applyBorder="1" applyAlignment="1">
      <alignment horizontal="center" vertical="center" wrapText="1"/>
    </xf>
    <xf numFmtId="0" fontId="62" fillId="21" borderId="1" xfId="135" applyFont="1" applyBorder="1" applyAlignment="1">
      <alignment horizontal="center" vertical="center" wrapText="1"/>
    </xf>
    <xf numFmtId="0" fontId="66" fillId="0" borderId="1" xfId="135" applyFont="1" applyFill="1" applyBorder="1" applyAlignment="1">
      <alignment horizontal="center" vertical="center"/>
    </xf>
    <xf numFmtId="14" fontId="66" fillId="0" borderId="1" xfId="135" applyNumberFormat="1" applyFont="1" applyFill="1" applyBorder="1" applyAlignment="1">
      <alignment horizontal="center" vertical="center"/>
    </xf>
    <xf numFmtId="20" fontId="66" fillId="0" borderId="1" xfId="135" applyNumberFormat="1" applyFont="1" applyFill="1" applyBorder="1" applyAlignment="1">
      <alignment horizontal="center" vertical="center"/>
    </xf>
    <xf numFmtId="44" fontId="66" fillId="0" borderId="1" xfId="135" quotePrefix="1" applyNumberFormat="1" applyFont="1" applyFill="1" applyBorder="1" applyAlignment="1">
      <alignment horizontal="center" vertical="center"/>
    </xf>
    <xf numFmtId="2" fontId="66" fillId="0" borderId="1" xfId="135" applyNumberFormat="1" applyFont="1" applyFill="1" applyBorder="1" applyAlignment="1">
      <alignment horizontal="center" vertical="center"/>
    </xf>
    <xf numFmtId="0" fontId="59" fillId="0" borderId="1" xfId="134" applyFont="1" applyFill="1" applyBorder="1" applyAlignment="1">
      <alignment horizontal="center" vertical="center"/>
    </xf>
    <xf numFmtId="0" fontId="61" fillId="0" borderId="1" xfId="0" applyFont="1" applyFill="1" applyBorder="1" applyAlignment="1">
      <alignment horizontal="center" vertical="center"/>
    </xf>
    <xf numFmtId="0" fontId="66" fillId="19" borderId="1" xfId="0" applyFont="1" applyFill="1" applyBorder="1" applyAlignment="1">
      <alignment horizontal="center" vertical="center"/>
    </xf>
    <xf numFmtId="0" fontId="67" fillId="19" borderId="1" xfId="0" applyFont="1" applyFill="1" applyBorder="1" applyAlignment="1">
      <alignment horizontal="center" vertical="center"/>
    </xf>
    <xf numFmtId="14" fontId="66" fillId="19" borderId="1" xfId="0" applyNumberFormat="1" applyFont="1" applyFill="1" applyBorder="1" applyAlignment="1">
      <alignment horizontal="center" vertical="center"/>
    </xf>
    <xf numFmtId="2" fontId="64" fillId="19" borderId="1" xfId="3" applyNumberFormat="1" applyFont="1" applyFill="1" applyBorder="1" applyAlignment="1">
      <alignment horizontal="center" vertical="center"/>
    </xf>
    <xf numFmtId="0" fontId="64" fillId="0" borderId="1" xfId="0" applyFont="1" applyFill="1" applyBorder="1" applyAlignment="1">
      <alignment horizontal="center" vertical="center"/>
    </xf>
    <xf numFmtId="0" fontId="66" fillId="0" borderId="1" xfId="0" applyFont="1" applyFill="1" applyBorder="1" applyAlignment="1">
      <alignment horizontal="center" vertical="center"/>
    </xf>
    <xf numFmtId="14" fontId="66" fillId="0" borderId="1" xfId="0" applyNumberFormat="1" applyFont="1" applyFill="1" applyBorder="1" applyAlignment="1">
      <alignment horizontal="center" vertical="center"/>
    </xf>
    <xf numFmtId="20" fontId="66" fillId="0" borderId="1" xfId="0" applyNumberFormat="1" applyFont="1" applyFill="1" applyBorder="1" applyAlignment="1">
      <alignment horizontal="center" vertical="center"/>
    </xf>
    <xf numFmtId="0" fontId="67" fillId="0" borderId="1" xfId="0" applyFont="1" applyFill="1" applyBorder="1" applyAlignment="1">
      <alignment horizontal="center" vertical="center"/>
    </xf>
    <xf numFmtId="44" fontId="66" fillId="0" borderId="1" xfId="0" applyNumberFormat="1" applyFont="1" applyFill="1" applyBorder="1" applyAlignment="1">
      <alignment horizontal="center" vertical="center"/>
    </xf>
    <xf numFmtId="2" fontId="64" fillId="0" borderId="1" xfId="3" applyNumberFormat="1" applyFont="1" applyFill="1" applyBorder="1" applyAlignment="1">
      <alignment horizontal="center" vertical="center"/>
    </xf>
    <xf numFmtId="0" fontId="60" fillId="3" borderId="1" xfId="0" applyFont="1" applyFill="1" applyBorder="1" applyAlignment="1">
      <alignment horizontal="center" vertical="center"/>
    </xf>
    <xf numFmtId="0" fontId="64" fillId="2" borderId="1" xfId="0" applyFont="1" applyFill="1" applyBorder="1" applyAlignment="1">
      <alignment horizontal="center" vertical="center"/>
    </xf>
    <xf numFmtId="0" fontId="66" fillId="2" borderId="1" xfId="0" applyFont="1" applyFill="1" applyBorder="1" applyAlignment="1">
      <alignment horizontal="center" vertical="center"/>
    </xf>
    <xf numFmtId="14" fontId="64" fillId="2" borderId="1" xfId="0" applyNumberFormat="1" applyFont="1" applyFill="1" applyBorder="1" applyAlignment="1">
      <alignment horizontal="center" vertical="center"/>
    </xf>
    <xf numFmtId="14" fontId="66" fillId="2" borderId="1" xfId="0" applyNumberFormat="1" applyFont="1" applyFill="1" applyBorder="1" applyAlignment="1">
      <alignment horizontal="center" vertical="center"/>
    </xf>
    <xf numFmtId="20" fontId="64" fillId="2" borderId="1" xfId="0" applyNumberFormat="1" applyFont="1" applyFill="1" applyBorder="1" applyAlignment="1">
      <alignment horizontal="center" vertical="center"/>
    </xf>
    <xf numFmtId="44" fontId="64" fillId="2" borderId="1" xfId="2" applyFont="1" applyFill="1" applyBorder="1" applyAlignment="1">
      <alignment horizontal="center" vertical="center"/>
    </xf>
    <xf numFmtId="2" fontId="64" fillId="2" borderId="1" xfId="3" applyNumberFormat="1" applyFont="1" applyFill="1" applyBorder="1" applyAlignment="1">
      <alignment horizontal="center" vertical="center"/>
    </xf>
    <xf numFmtId="14" fontId="62" fillId="21" borderId="1" xfId="135" quotePrefix="1" applyNumberFormat="1" applyFont="1" applyBorder="1" applyAlignment="1">
      <alignment horizontal="center" vertical="center"/>
    </xf>
    <xf numFmtId="0" fontId="67" fillId="2" borderId="1" xfId="0" applyFont="1" applyFill="1" applyBorder="1" applyAlignment="1">
      <alignment horizontal="center" vertical="center"/>
    </xf>
    <xf numFmtId="20" fontId="66" fillId="2" borderId="1" xfId="0" applyNumberFormat="1" applyFont="1" applyFill="1" applyBorder="1" applyAlignment="1">
      <alignment horizontal="center" vertical="center"/>
    </xf>
    <xf numFmtId="14" fontId="66" fillId="2" borderId="1" xfId="0" quotePrefix="1" applyNumberFormat="1" applyFont="1" applyFill="1" applyBorder="1" applyAlignment="1">
      <alignment horizontal="center" vertical="center"/>
    </xf>
    <xf numFmtId="44" fontId="64" fillId="2" borderId="1" xfId="0" applyNumberFormat="1" applyFont="1" applyFill="1" applyBorder="1" applyAlignment="1">
      <alignment horizontal="center" vertical="center"/>
    </xf>
    <xf numFmtId="2" fontId="64" fillId="0" borderId="1" xfId="3" applyNumberFormat="1" applyFont="1" applyBorder="1" applyAlignment="1">
      <alignment horizontal="center" vertical="center"/>
    </xf>
    <xf numFmtId="0" fontId="66" fillId="0" borderId="1" xfId="0" applyFont="1" applyBorder="1" applyAlignment="1">
      <alignment horizontal="center" vertical="center"/>
    </xf>
    <xf numFmtId="0" fontId="64" fillId="0" borderId="1" xfId="0" applyFont="1" applyBorder="1" applyAlignment="1">
      <alignment horizontal="center" vertical="center"/>
    </xf>
    <xf numFmtId="14" fontId="66" fillId="0" borderId="1" xfId="0" applyNumberFormat="1" applyFont="1" applyBorder="1" applyAlignment="1">
      <alignment horizontal="center" vertical="center"/>
    </xf>
    <xf numFmtId="20" fontId="66" fillId="0" borderId="1" xfId="0" applyNumberFormat="1" applyFont="1" applyBorder="1" applyAlignment="1">
      <alignment horizontal="center" vertical="center"/>
    </xf>
    <xf numFmtId="44" fontId="66" fillId="0" borderId="1" xfId="0" applyNumberFormat="1" applyFont="1" applyBorder="1" applyAlignment="1">
      <alignment horizontal="center" vertical="center"/>
    </xf>
    <xf numFmtId="0" fontId="62" fillId="21" borderId="1" xfId="135" applyFont="1" applyBorder="1"/>
    <xf numFmtId="0" fontId="64" fillId="16" borderId="1" xfId="0" applyFont="1" applyFill="1" applyBorder="1" applyAlignment="1">
      <alignment horizontal="center" vertical="center"/>
    </xf>
    <xf numFmtId="0" fontId="60" fillId="0" borderId="1" xfId="0" applyFont="1" applyFill="1" applyBorder="1"/>
    <xf numFmtId="0" fontId="66" fillId="0" borderId="1" xfId="0" applyFont="1" applyBorder="1" applyAlignment="1">
      <alignment horizontal="center"/>
    </xf>
    <xf numFmtId="0" fontId="66" fillId="0" borderId="1" xfId="0" applyFont="1" applyFill="1" applyBorder="1" applyAlignment="1">
      <alignment horizontal="center"/>
    </xf>
    <xf numFmtId="14" fontId="66" fillId="0" borderId="1" xfId="0" applyNumberFormat="1" applyFont="1" applyFill="1" applyBorder="1" applyAlignment="1">
      <alignment horizontal="center"/>
    </xf>
    <xf numFmtId="20" fontId="66" fillId="0" borderId="1" xfId="0" applyNumberFormat="1" applyFont="1" applyFill="1" applyBorder="1" applyAlignment="1">
      <alignment horizontal="center"/>
    </xf>
    <xf numFmtId="14" fontId="67" fillId="0" borderId="1" xfId="0" applyNumberFormat="1" applyFont="1" applyFill="1" applyBorder="1" applyAlignment="1">
      <alignment horizontal="center" vertical="center"/>
    </xf>
    <xf numFmtId="14" fontId="66" fillId="0" borderId="1" xfId="0" applyNumberFormat="1" applyFont="1" applyBorder="1" applyAlignment="1">
      <alignment horizontal="center"/>
    </xf>
    <xf numFmtId="20" fontId="66" fillId="0" borderId="1" xfId="0" applyNumberFormat="1" applyFont="1" applyBorder="1" applyAlignment="1">
      <alignment horizontal="center"/>
    </xf>
    <xf numFmtId="44" fontId="60" fillId="0" borderId="1" xfId="0" applyNumberFormat="1" applyFont="1" applyBorder="1"/>
    <xf numFmtId="0" fontId="61" fillId="0" borderId="1" xfId="0" applyFont="1" applyFill="1" applyBorder="1" applyAlignment="1">
      <alignment horizontal="center"/>
    </xf>
    <xf numFmtId="0" fontId="67" fillId="0" borderId="1" xfId="0" applyFont="1" applyBorder="1" applyAlignment="1">
      <alignment horizontal="center" vertical="center"/>
    </xf>
    <xf numFmtId="14" fontId="67" fillId="19" borderId="1" xfId="0" applyNumberFormat="1" applyFont="1" applyFill="1" applyBorder="1" applyAlignment="1">
      <alignment horizontal="center" vertical="center"/>
    </xf>
    <xf numFmtId="14" fontId="67" fillId="0" borderId="1" xfId="0" applyNumberFormat="1" applyFont="1" applyBorder="1" applyAlignment="1">
      <alignment horizontal="center" vertical="center"/>
    </xf>
    <xf numFmtId="0" fontId="66" fillId="0" borderId="1" xfId="0" applyFont="1" applyBorder="1" applyAlignment="1">
      <alignment horizontal="center" vertical="center" wrapText="1"/>
    </xf>
    <xf numFmtId="44" fontId="66" fillId="2" borderId="1" xfId="0" applyNumberFormat="1" applyFont="1" applyFill="1" applyBorder="1" applyAlignment="1">
      <alignment horizontal="center" vertical="center"/>
    </xf>
    <xf numFmtId="0" fontId="65" fillId="0" borderId="1" xfId="0" applyFont="1" applyFill="1" applyBorder="1" applyAlignment="1">
      <alignment horizontal="center" vertical="center"/>
    </xf>
    <xf numFmtId="14" fontId="65" fillId="0" borderId="1" xfId="0" applyNumberFormat="1" applyFont="1" applyFill="1" applyBorder="1" applyAlignment="1">
      <alignment horizontal="center" vertical="center"/>
    </xf>
    <xf numFmtId="20" fontId="65" fillId="0" borderId="1" xfId="0" applyNumberFormat="1" applyFont="1" applyFill="1" applyBorder="1" applyAlignment="1">
      <alignment horizontal="center" vertical="center"/>
    </xf>
    <xf numFmtId="44" fontId="64" fillId="0" borderId="1" xfId="0" applyNumberFormat="1" applyFont="1" applyFill="1" applyBorder="1" applyAlignment="1">
      <alignment horizontal="center" vertical="center"/>
    </xf>
    <xf numFmtId="0" fontId="64" fillId="19" borderId="1" xfId="0" applyFont="1" applyFill="1" applyBorder="1" applyAlignment="1">
      <alignment horizontal="center" vertical="center"/>
    </xf>
    <xf numFmtId="14" fontId="64" fillId="19" borderId="1" xfId="0" applyNumberFormat="1" applyFont="1" applyFill="1" applyBorder="1" applyAlignment="1">
      <alignment horizontal="center" vertical="center"/>
    </xf>
    <xf numFmtId="20" fontId="64" fillId="19" borderId="1" xfId="0" applyNumberFormat="1" applyFont="1" applyFill="1" applyBorder="1" applyAlignment="1">
      <alignment horizontal="center" vertical="center"/>
    </xf>
    <xf numFmtId="0" fontId="68" fillId="19" borderId="1" xfId="0" applyFont="1" applyFill="1" applyBorder="1" applyAlignment="1">
      <alignment horizontal="center" vertical="center"/>
    </xf>
    <xf numFmtId="44" fontId="64" fillId="19" borderId="1" xfId="2" applyFont="1" applyFill="1" applyBorder="1" applyAlignment="1">
      <alignment horizontal="center" vertical="center"/>
    </xf>
    <xf numFmtId="0" fontId="64" fillId="18" borderId="1" xfId="0" applyFont="1" applyFill="1" applyBorder="1" applyAlignment="1">
      <alignment horizontal="center" vertical="center"/>
    </xf>
    <xf numFmtId="14" fontId="64" fillId="18" borderId="1" xfId="0" applyNumberFormat="1" applyFont="1" applyFill="1" applyBorder="1" applyAlignment="1">
      <alignment horizontal="center" vertical="center"/>
    </xf>
    <xf numFmtId="20" fontId="64" fillId="18" borderId="1" xfId="0" applyNumberFormat="1" applyFont="1" applyFill="1" applyBorder="1" applyAlignment="1">
      <alignment horizontal="center" vertical="center"/>
    </xf>
    <xf numFmtId="0" fontId="65" fillId="18" borderId="1" xfId="0" applyFont="1" applyFill="1" applyBorder="1" applyAlignment="1">
      <alignment horizontal="center" vertical="center"/>
    </xf>
    <xf numFmtId="44" fontId="64" fillId="18" borderId="1" xfId="2" applyFont="1" applyFill="1" applyBorder="1" applyAlignment="1">
      <alignment horizontal="center" vertical="center"/>
    </xf>
    <xf numFmtId="2" fontId="64" fillId="18" borderId="1" xfId="3" applyNumberFormat="1" applyFont="1" applyFill="1" applyBorder="1" applyAlignment="1">
      <alignment horizontal="center" vertical="center"/>
    </xf>
    <xf numFmtId="20" fontId="67" fillId="19" borderId="1" xfId="0" applyNumberFormat="1" applyFont="1" applyFill="1" applyBorder="1" applyAlignment="1">
      <alignment horizontal="center" vertical="center"/>
    </xf>
    <xf numFmtId="44" fontId="64" fillId="19" borderId="1" xfId="0" applyNumberFormat="1" applyFont="1" applyFill="1" applyBorder="1" applyAlignment="1">
      <alignment horizontal="center" vertical="center"/>
    </xf>
    <xf numFmtId="44" fontId="67" fillId="0" borderId="1" xfId="0" applyNumberFormat="1" applyFont="1" applyFill="1" applyBorder="1" applyAlignment="1">
      <alignment horizontal="center" vertical="center"/>
    </xf>
    <xf numFmtId="2" fontId="67" fillId="0" borderId="1" xfId="3" applyNumberFormat="1" applyFont="1" applyBorder="1" applyAlignment="1">
      <alignment horizontal="center" vertical="center"/>
    </xf>
    <xf numFmtId="0" fontId="67" fillId="0" borderId="1" xfId="0" applyNumberFormat="1" applyFont="1" applyFill="1" applyBorder="1" applyAlignment="1">
      <alignment horizontal="center" vertical="center"/>
    </xf>
    <xf numFmtId="0" fontId="69" fillId="0" borderId="1" xfId="3" applyFont="1" applyFill="1" applyBorder="1" applyAlignment="1">
      <alignment horizontal="center" vertical="center"/>
    </xf>
    <xf numFmtId="14" fontId="29" fillId="0" borderId="1" xfId="0" applyNumberFormat="1" applyFont="1" applyBorder="1" applyAlignment="1">
      <alignment horizontal="center" vertical="center"/>
    </xf>
    <xf numFmtId="44" fontId="67" fillId="0" borderId="1" xfId="0" applyNumberFormat="1" applyFont="1" applyBorder="1" applyAlignment="1">
      <alignment horizontal="center" vertical="center"/>
    </xf>
    <xf numFmtId="0" fontId="69" fillId="0" borderId="1" xfId="3" applyFont="1" applyBorder="1" applyAlignment="1">
      <alignment horizontal="center" vertical="center"/>
    </xf>
    <xf numFmtId="10" fontId="37" fillId="10" borderId="1" xfId="134" applyNumberFormat="1" applyBorder="1" applyAlignment="1" applyProtection="1">
      <alignment horizontal="center" vertical="center"/>
      <protection locked="0" hidden="1"/>
    </xf>
    <xf numFmtId="0" fontId="4" fillId="0" borderId="16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" fontId="4" fillId="0" borderId="17" xfId="0" applyNumberFormat="1" applyFont="1" applyBorder="1" applyAlignment="1">
      <alignment horizontal="center" vertical="center"/>
    </xf>
    <xf numFmtId="0" fontId="37" fillId="10" borderId="2" xfId="134" applyBorder="1" applyAlignment="1">
      <alignment horizontal="center" vertical="center"/>
    </xf>
    <xf numFmtId="20" fontId="43" fillId="21" borderId="1" xfId="135" applyNumberFormat="1" applyBorder="1" applyAlignment="1">
      <alignment horizontal="center" vertical="center"/>
    </xf>
    <xf numFmtId="0" fontId="43" fillId="21" borderId="1" xfId="135" applyBorder="1"/>
    <xf numFmtId="0" fontId="12" fillId="4" borderId="4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</cellXfs>
  <cellStyles count="136">
    <cellStyle name="Accent1 2" xfId="5" xr:uid="{75C95934-6832-4F3D-992F-00FD87ADA61F}"/>
    <cellStyle name="Accent1 3" xfId="6" xr:uid="{5B276B4D-193A-4D4E-B8F6-FBAA4B01DEB0}"/>
    <cellStyle name="Accent1 4" xfId="7" xr:uid="{8C7243E1-7AF2-40CD-A91C-2C1BCC5770C2}"/>
    <cellStyle name="Accent2 2" xfId="8" xr:uid="{0B2F8F64-218A-4A63-A778-1FAC7D47D76B}"/>
    <cellStyle name="Accent2 3" xfId="9" xr:uid="{324E4D60-5417-4ED8-883B-FB12A06AA2EF}"/>
    <cellStyle name="Accent4 2" xfId="10" xr:uid="{B5B27FD2-405A-4BCF-AAA2-7CEE249F652C}"/>
    <cellStyle name="Accent4 3" xfId="11" xr:uid="{FA689DC6-9CAA-49C3-9B95-C4D3D5595541}"/>
    <cellStyle name="Accent4 4" xfId="12" xr:uid="{EEEB5AB4-B1D4-4A40-9B20-D05737CBAC2D}"/>
    <cellStyle name="Accent5 2" xfId="13" xr:uid="{214C9F13-2001-423E-A3F9-8771F0DDCEB5}"/>
    <cellStyle name="Bad 2" xfId="14" xr:uid="{CEDBFC28-9E9D-4898-B867-EF3B88EB4610}"/>
    <cellStyle name="Comma" xfId="1" builtinId="3"/>
    <cellStyle name="Comma [0]" xfId="133" builtinId="6"/>
    <cellStyle name="Comma [0] 2" xfId="15" xr:uid="{C9629870-113B-4DD0-A12F-37040796A7C7}"/>
    <cellStyle name="Comma [0] 2 2" xfId="16" xr:uid="{B90EEA3C-9B9B-401C-9226-26D4B2D84B5D}"/>
    <cellStyle name="Comma [0] 2 2 2" xfId="17" xr:uid="{83EBC726-26E1-4D84-B9A0-0B8C662905E9}"/>
    <cellStyle name="Comma [0] 2 3" xfId="18" xr:uid="{CFCAD2B2-2AD3-44DB-93A1-7FCEB4ADC07A}"/>
    <cellStyle name="Comma [0] 2 4" xfId="19" xr:uid="{939EA45D-4703-4AD9-9BC5-14B0EE2349AA}"/>
    <cellStyle name="Comma [0] 3" xfId="20" xr:uid="{94E4EF0F-F1E8-46BF-B0E8-AED0134D7CBC}"/>
    <cellStyle name="Comma [0] 4" xfId="21" xr:uid="{C97CAA18-5C11-4DAA-99E0-769C4E2FF404}"/>
    <cellStyle name="Comma [0] 5" xfId="22" xr:uid="{05F322A0-E4F0-44EB-81E1-B6FA87EC1402}"/>
    <cellStyle name="Comma 10" xfId="23" xr:uid="{E7057629-2077-4A17-A501-CCD7EE2205FB}"/>
    <cellStyle name="Comma 11" xfId="24" xr:uid="{08241B96-E9BE-4697-A514-3DA18A765B77}"/>
    <cellStyle name="Comma 12" xfId="25" xr:uid="{9D25D713-BBB0-434D-B383-B5538DCA51FD}"/>
    <cellStyle name="Comma 13" xfId="26" xr:uid="{E7276D0D-F55C-40FF-9EA9-8EC524FC789C}"/>
    <cellStyle name="Comma 14" xfId="27" xr:uid="{619866F4-B87A-4A0B-9646-F1D3385C48C3}"/>
    <cellStyle name="Comma 15" xfId="28" xr:uid="{E5E65ED0-2337-49F8-837C-1CFD4BBBE57F}"/>
    <cellStyle name="Comma 16" xfId="29" xr:uid="{028BEAAA-7F3E-4A6F-B522-F31C12C244C3}"/>
    <cellStyle name="Comma 17" xfId="30" xr:uid="{E8BF7F3C-40D7-4474-9900-34B00C622686}"/>
    <cellStyle name="Comma 18" xfId="31" xr:uid="{DF2F3343-B009-47E4-9C6D-479B6F8B3459}"/>
    <cellStyle name="Comma 19" xfId="32" xr:uid="{B75C7097-9FA9-4E20-A1ED-1E03657F8806}"/>
    <cellStyle name="Comma 2" xfId="33" xr:uid="{3BD5EF83-BFFF-4E8B-9380-E3F49523E3A0}"/>
    <cellStyle name="Comma 2 2" xfId="34" xr:uid="{D9D87C40-0A85-48EC-9626-037387C82AB6}"/>
    <cellStyle name="Comma 2 3" xfId="35" xr:uid="{52505899-6804-4C48-87AB-9046DBEEFD13}"/>
    <cellStyle name="Comma 2 4" xfId="36" xr:uid="{74779E29-F304-4097-BA34-5CB1DAC7118B}"/>
    <cellStyle name="Comma 20" xfId="37" xr:uid="{8B3F8537-A56F-4202-9BB2-2522EDA1D9E9}"/>
    <cellStyle name="Comma 21" xfId="38" xr:uid="{15E848DA-FAF6-431F-9944-4B6EC19923A4}"/>
    <cellStyle name="Comma 22" xfId="39" xr:uid="{B70A69E8-5E5A-44EB-A0E1-8167C23F0FBD}"/>
    <cellStyle name="Comma 23" xfId="40" xr:uid="{5A07F93D-0C10-4B6A-8E3B-09CB425CDE86}"/>
    <cellStyle name="Comma 24" xfId="41" xr:uid="{173CE0A8-789D-4CA3-BB52-F660E3C5744A}"/>
    <cellStyle name="Comma 25" xfId="42" xr:uid="{8A5BF558-FD24-44D6-851B-FE9037A13809}"/>
    <cellStyle name="Comma 26" xfId="43" xr:uid="{050981FA-8D39-493E-8A29-BEED3B772CC2}"/>
    <cellStyle name="Comma 27" xfId="44" xr:uid="{CC8A31E5-271D-4095-8E5D-28BF61D9B7FB}"/>
    <cellStyle name="Comma 28" xfId="45" xr:uid="{3AC5489F-0549-4A50-B0C4-4A91C4657151}"/>
    <cellStyle name="Comma 29" xfId="46" xr:uid="{A0D1CB49-06F6-4FDD-B97D-E57930BE9665}"/>
    <cellStyle name="Comma 3" xfId="47" xr:uid="{B7863F95-45D8-4B21-90C5-35743D8BFF8F}"/>
    <cellStyle name="Comma 3 2" xfId="48" xr:uid="{F48BCC56-19E3-4299-9CAB-D9C984977FE1}"/>
    <cellStyle name="Comma 3 3" xfId="49" xr:uid="{18226725-DBD5-438E-93A9-CFD80A1D0B02}"/>
    <cellStyle name="Comma 4" xfId="50" xr:uid="{86CBFF61-0E1E-4856-B254-935749584007}"/>
    <cellStyle name="Comma 4 2" xfId="51" xr:uid="{FDF6E78B-55A1-406D-81B6-B642853ED4B8}"/>
    <cellStyle name="Comma 4 3" xfId="52" xr:uid="{78091F15-03CD-431A-9CBD-37278F868136}"/>
    <cellStyle name="Comma 4 4" xfId="53" xr:uid="{D15193C8-4276-4C57-AF60-9A71396438B0}"/>
    <cellStyle name="Comma 5" xfId="54" xr:uid="{C373A075-B52B-4E75-9582-61F67DE6AC42}"/>
    <cellStyle name="Comma 6" xfId="55" xr:uid="{0C3489C1-3DFA-42C3-886E-525FAD786C2F}"/>
    <cellStyle name="Comma 7" xfId="56" xr:uid="{B3D53A02-D466-4F88-8AD5-5F18F7180EBA}"/>
    <cellStyle name="Comma 8" xfId="57" xr:uid="{BA4FC445-2441-438D-8596-F8AF2654CE2E}"/>
    <cellStyle name="Comma 9" xfId="58" xr:uid="{CAF8AE16-CE9A-4289-880F-6AED93026BB7}"/>
    <cellStyle name="Currency" xfId="2" builtinId="4"/>
    <cellStyle name="Currency 2" xfId="59" xr:uid="{FB49652E-FA76-4051-8E3C-3B633798E4A8}"/>
    <cellStyle name="Currency 2 2" xfId="60" xr:uid="{3F339FEB-B817-4928-9AEB-662E2FF1445A}"/>
    <cellStyle name="Currency 3" xfId="61" xr:uid="{B3B94C84-7AC6-4AAD-9937-FB988E731E48}"/>
    <cellStyle name="Currency 3 2" xfId="62" xr:uid="{722C50DF-46F6-4149-B45C-C2AEBC07818C}"/>
    <cellStyle name="Currency 4" xfId="63" xr:uid="{6F9E74D6-469D-4C8F-8760-358BFDA40C4E}"/>
    <cellStyle name="Currency 4 2" xfId="64" xr:uid="{C745FA9A-F4DA-4CAD-8676-22F955FCC079}"/>
    <cellStyle name="Currency 5" xfId="65" xr:uid="{B7535A94-46E2-4C51-90FB-539D6B4BBD2C}"/>
    <cellStyle name="Good" xfId="134" builtinId="26"/>
    <cellStyle name="Good 2" xfId="66" xr:uid="{6EBC3253-95C0-4ACF-B003-3B12D1CD5A6A}"/>
    <cellStyle name="Hyperlink" xfId="3" builtinId="8"/>
    <cellStyle name="Hyperlink 2" xfId="67" xr:uid="{89EEF501-5F6A-422F-A99C-395DAD674DF2}"/>
    <cellStyle name="Hyperlink 2 2" xfId="68" xr:uid="{DC3E1448-1BEA-434A-A8F7-76C8E2E37FCA}"/>
    <cellStyle name="Hyperlink 3" xfId="69" xr:uid="{D9B0C828-204A-4EAB-9A26-A5901DA6738E}"/>
    <cellStyle name="Neutral" xfId="135" builtinId="28"/>
    <cellStyle name="Normal" xfId="0" builtinId="0"/>
    <cellStyle name="Normal 12" xfId="70" xr:uid="{E4194E42-7DBD-4AC0-9383-D427523CB53B}"/>
    <cellStyle name="Normal 2" xfId="71" xr:uid="{06AE7017-EE94-4FA3-9372-35E468A90BE8}"/>
    <cellStyle name="Normal 2 2" xfId="72" xr:uid="{FD7B11EC-3524-4734-8233-0D0FD1DB3791}"/>
    <cellStyle name="Normal 2 3" xfId="73" xr:uid="{2D02F41B-A792-44B9-B735-7EA22A340357}"/>
    <cellStyle name="Normal 2 3 2" xfId="74" xr:uid="{10641D7A-B024-44D1-A0A3-2199EE6203C5}"/>
    <cellStyle name="Normal 2 3 3" xfId="75" xr:uid="{57C297B1-0B4C-4D02-A24B-99B9F1A46386}"/>
    <cellStyle name="Normal 2 4" xfId="76" xr:uid="{3512247A-26D2-44FA-867D-56D5FDA6A03B}"/>
    <cellStyle name="Normal 2 4 2" xfId="77" xr:uid="{72607540-A876-408F-BC10-839FAF3B1633}"/>
    <cellStyle name="Normal 2 4 3" xfId="78" xr:uid="{4AF9854F-B712-4E28-8FD2-189EA32AA566}"/>
    <cellStyle name="Normal 2 5" xfId="79" xr:uid="{FEC4D0B1-AD03-42C8-8C5C-9D3E640147DE}"/>
    <cellStyle name="Normal 2 5 2" xfId="80" xr:uid="{C1833B40-E50B-4F2C-9D31-C50671BD303B}"/>
    <cellStyle name="Normal 2 6" xfId="81" xr:uid="{C073CF30-6453-4BAE-8ED9-0EA32620FDDC}"/>
    <cellStyle name="Normal 3" xfId="82" xr:uid="{17DEFB46-F8FC-4C34-9FAA-3483321F1F15}"/>
    <cellStyle name="Normal 3 15" xfId="83" xr:uid="{00EE22BC-048B-4653-8C59-E07AA0C590F1}"/>
    <cellStyle name="Normal 3 2" xfId="84" xr:uid="{7CAC2A57-2645-4DF8-904E-20DDE1103B7B}"/>
    <cellStyle name="Normal 3 3" xfId="85" xr:uid="{16F71C19-594C-45B3-87AE-85142DEC7201}"/>
    <cellStyle name="Normal 3 4" xfId="86" xr:uid="{CB39A0F1-F47D-4093-98E4-D8E7E4288B08}"/>
    <cellStyle name="Normal 4" xfId="87" xr:uid="{D7FC9981-AD19-438F-A660-73F73016CA67}"/>
    <cellStyle name="Normal 4 2" xfId="88" xr:uid="{FF9B2B45-F502-4A33-8A7D-77E86F0042A1}"/>
    <cellStyle name="Normal 4 3" xfId="89" xr:uid="{E19BE7EA-AA85-446D-9D94-2CEA21EEFC9E}"/>
    <cellStyle name="Normal 4 4" xfId="90" xr:uid="{82FD85B2-CFBB-4EB5-8A6E-0FA7F830D678}"/>
    <cellStyle name="Normal 5" xfId="91" xr:uid="{1E090BA1-37E0-4FA9-ADFF-8302305241FA}"/>
    <cellStyle name="Normal 5 2" xfId="92" xr:uid="{DF297A51-6F65-4DFE-9D08-F16B092E804D}"/>
    <cellStyle name="Normal 5 3" xfId="93" xr:uid="{DE7263F4-2B7F-4211-B1A0-EA12D24D7F31}"/>
    <cellStyle name="Normal 6" xfId="94" xr:uid="{291D9FC5-BEEE-4C44-A2CF-E3606F0C94FE}"/>
    <cellStyle name="Normal 6 2" xfId="95" xr:uid="{EB15FCAC-3E07-455B-BFB3-EBDA29846A49}"/>
    <cellStyle name="Normal 7" xfId="96" xr:uid="{47B7E745-F3AB-468C-8D44-C65E28E58902}"/>
    <cellStyle name="Normal 7 2" xfId="97" xr:uid="{BED7C0C8-596F-41A5-827E-E9950656294F}"/>
    <cellStyle name="Normal 8" xfId="98" xr:uid="{D902B669-6D0B-4A99-BE7C-BD866C5098ED}"/>
    <cellStyle name="Normal 9" xfId="99" xr:uid="{73214CDD-853B-4F0F-92CB-3C4B1B1FA0C4}"/>
    <cellStyle name="Percent 2" xfId="100" xr:uid="{5D24FF75-D6EC-4CC1-B668-9F76EB9CDC29}"/>
    <cellStyle name="Percent 3" xfId="101" xr:uid="{B4AE6B30-ABC2-4A26-957C-C5A6E89A882A}"/>
    <cellStyle name="쉼표 [0] 2 3" xfId="102" xr:uid="{8A040907-EA6C-46E3-921C-989998BE7963}"/>
    <cellStyle name="쉼표 [0] 4" xfId="103" xr:uid="{EFEE4CAB-F6D9-48CC-B2D0-1C2B19904473}"/>
    <cellStyle name="표준 2" xfId="104" xr:uid="{CF6F869C-48D9-43A8-942A-78F54DB09B1C}"/>
    <cellStyle name="표준 2 17" xfId="4" xr:uid="{30BEAB05-54AB-4EF5-B26A-37B3F471DF3F}"/>
    <cellStyle name="표준 2 2" xfId="105" xr:uid="{B6C1CBE7-BE59-4AD5-B40E-5D6C6EB098F9}"/>
    <cellStyle name="표준 2 2 2" xfId="106" xr:uid="{01E27FFB-E9D6-4342-A5B3-DB3B543D3984}"/>
    <cellStyle name="표준 2 2 2 2" xfId="107" xr:uid="{7C3CF779-0C46-4D4A-8121-D934A0BBE2ED}"/>
    <cellStyle name="표준 2 2 2 2 2" xfId="108" xr:uid="{73E7ADF7-46FD-4BCC-B6AC-55203EB394B3}"/>
    <cellStyle name="표준 2 2 2 3" xfId="109" xr:uid="{40D62FD8-7651-48DF-BF6F-A2747B06C304}"/>
    <cellStyle name="표준 2 2 3" xfId="110" xr:uid="{CE58F5E6-11F5-43CB-B931-E1C74AA3EB36}"/>
    <cellStyle name="표준 2 2 3 2" xfId="111" xr:uid="{A6C9BC6D-0F67-45E0-8FA6-4060805F07F5}"/>
    <cellStyle name="표준 2 2 3 2 2" xfId="112" xr:uid="{3E855799-C8A8-471A-AC31-28F24AD32D7E}"/>
    <cellStyle name="표준 2 2 3 3" xfId="113" xr:uid="{F07B022E-A2C8-45A5-A031-7F722E353A6A}"/>
    <cellStyle name="표준 2 2 4" xfId="114" xr:uid="{76742952-1C3E-4AB3-AA13-7631C2AD8079}"/>
    <cellStyle name="표준 2 2 5" xfId="115" xr:uid="{C55E4892-9D3F-4C0D-BC73-5B3EE8C4D7D8}"/>
    <cellStyle name="표준 2 2 5 2" xfId="116" xr:uid="{332B2BE8-A860-4E8C-BC62-36BCEBE5C9B8}"/>
    <cellStyle name="표준 2 2 6" xfId="117" xr:uid="{878B4A56-5188-44E6-A321-DDE0770767F3}"/>
    <cellStyle name="표준 2 3" xfId="118" xr:uid="{39423839-DDFC-480B-91CF-D9DB556A2BF6}"/>
    <cellStyle name="표준 2 4" xfId="119" xr:uid="{ECA2E8AF-321F-4875-A91F-10B35E1A622C}"/>
    <cellStyle name="표준 2 5" xfId="120" xr:uid="{46E06ED5-2019-439F-91F3-B67F493C30B8}"/>
    <cellStyle name="표준 3" xfId="121" xr:uid="{18737174-AB91-48D2-8035-6AEB43535BB7}"/>
    <cellStyle name="표준 3 10" xfId="122" xr:uid="{7F2905C7-6809-4F49-8F80-963957E5ACEB}"/>
    <cellStyle name="표준 3 2" xfId="123" xr:uid="{858ABBC2-9C33-4F66-AADE-42B9326C8EF9}"/>
    <cellStyle name="표준 3 2 2" xfId="124" xr:uid="{44FABC29-CDF7-45F0-93CB-F03CBBAF1AB5}"/>
    <cellStyle name="표준 3 2 2 2" xfId="125" xr:uid="{67050388-328F-469B-9736-DA4B924E86A5}"/>
    <cellStyle name="표준 3 2 3" xfId="126" xr:uid="{DC78005D-3243-4F22-B6B4-3AD770201A7D}"/>
    <cellStyle name="표준 3 3" xfId="127" xr:uid="{9B2E1CD2-8D22-44AE-BEFC-09E8D9397198}"/>
    <cellStyle name="표준 3 3 2" xfId="128" xr:uid="{875A3D9C-A10B-4678-A2F0-61947925F4D0}"/>
    <cellStyle name="표준 3 3 2 2" xfId="129" xr:uid="{A2B27E13-6D21-4576-9464-692AB0E0AD2A}"/>
    <cellStyle name="표준 3 3 3" xfId="130" xr:uid="{EBA66627-7832-4FFE-ABC2-C7783F1CB31A}"/>
    <cellStyle name="표준 4" xfId="131" xr:uid="{AAD24F27-F9BD-4000-AB58-B0C7946A4563}"/>
    <cellStyle name="표준 4 2" xfId="132" xr:uid="{6230256B-74A1-4600-86AF-4163B8849883}"/>
  </cellStyles>
  <dxfs count="6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_(* #,##0_);_(* \(#,##0\);_(* &quot;-&quot;??_);_(@_)"/>
    </dxf>
    <dxf>
      <numFmt numFmtId="35" formatCode="_(* #,##0.00_);_(* \(#,##0.00\);_(* &quot;-&quot;??_);_(@_)"/>
    </dxf>
    <dxf>
      <font>
        <b/>
        <i val="0"/>
      </font>
      <fill>
        <patternFill>
          <bgColor rgb="FFFFFF00"/>
        </patternFill>
      </fill>
    </dxf>
    <dxf>
      <font>
        <b/>
        <i val="0"/>
        <color rgb="FFFF0000"/>
      </font>
    </dxf>
    <dxf>
      <font>
        <b/>
        <i val="0"/>
      </font>
      <fill>
        <patternFill>
          <bgColor rgb="FFFFFF00"/>
        </patternFill>
      </fill>
    </dxf>
    <dxf>
      <fill>
        <patternFill>
          <bgColor theme="0" tint="-0.14996795556505021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664.579476273146" createdVersion="7" refreshedVersion="7" minRefreshableVersion="3" recordCount="454" xr:uid="{9D2E7154-BE62-423A-9EB7-9ED92DFAB6D1}">
  <cacheSource type="worksheet">
    <worksheetSource ref="A155:W178" sheet="ATL RAW"/>
  </cacheSource>
  <cacheFields count="25">
    <cacheField name="PW" numFmtId="0">
      <sharedItems containsString="0" containsBlank="1" containsNumber="1" containsInteger="1" minValue="340" maxValue="480"/>
    </cacheField>
    <cacheField name="Load ID" numFmtId="0">
      <sharedItems containsBlank="1" containsMixedTypes="1" containsNumber="1" containsInteger="1" minValue="389734417" maxValue="1542222443"/>
    </cacheField>
    <cacheField name="Carrier" numFmtId="0">
      <sharedItems containsBlank="1"/>
    </cacheField>
    <cacheField name="Origin" numFmtId="0">
      <sharedItems containsBlank="1"/>
    </cacheField>
    <cacheField name="Customer Name" numFmtId="0">
      <sharedItems containsBlank="1"/>
    </cacheField>
    <cacheField name="Destination Address" numFmtId="0">
      <sharedItems containsBlank="1"/>
    </cacheField>
    <cacheField name="PO#" numFmtId="0">
      <sharedItems containsBlank="1" containsMixedTypes="1" containsNumber="1" containsInteger="1" minValue="1147" maxValue="9232148"/>
    </cacheField>
    <cacheField name="Product" numFmtId="0">
      <sharedItems containsBlank="1"/>
    </cacheField>
    <cacheField name="Item Code" numFmtId="0">
      <sharedItems containsString="0" containsBlank="1" containsNumber="1" containsInteger="1" minValue="43106140" maxValue="49405140"/>
    </cacheField>
    <cacheField name="Qty" numFmtId="0">
      <sharedItems containsString="0" containsBlank="1" containsNumber="1" containsInteger="1" minValue="2" maxValue="896"/>
    </cacheField>
    <cacheField name="Pallet" numFmtId="0">
      <sharedItems containsString="0" containsBlank="1" containsNumber="1" minValue="1" maxValue="32"/>
    </cacheField>
    <cacheField name="Scheduled PU" numFmtId="0">
      <sharedItems containsNonDate="0" containsDate="1" containsString="0" containsBlank="1" minDate="2022-02-24T00:00:00" maxDate="2022-04-27T00:00:00"/>
    </cacheField>
    <cacheField name="Month" numFmtId="0">
      <sharedItems containsString="0" containsBlank="1" containsNumber="1" containsInteger="1" minValue="2" maxValue="4" count="4">
        <n v="2"/>
        <n v="3"/>
        <n v="4"/>
        <m/>
      </sharedItems>
    </cacheField>
    <cacheField name="Week#" numFmtId="0">
      <sharedItems containsString="0" containsBlank="1" containsNumber="1" containsInteger="1" minValue="9" maxValue="18" count="9">
        <n v="9"/>
        <n v="12"/>
        <n v="13"/>
        <n v="14"/>
        <n v="15"/>
        <n v="17"/>
        <n v="18"/>
        <n v="16"/>
        <m/>
      </sharedItems>
    </cacheField>
    <cacheField name="Actual PU" numFmtId="0">
      <sharedItems containsNonDate="0" containsDate="1" containsString="0" containsBlank="1" minDate="2022-02-24T00:00:00" maxDate="2022-04-13T00:00:00"/>
    </cacheField>
    <cacheField name="PU Appt" numFmtId="0">
      <sharedItems containsNonDate="0" containsDate="1" containsString="0" containsBlank="1" minDate="1899-12-30T01:00:00" maxDate="1899-12-30T14:00:00"/>
    </cacheField>
    <cacheField name="Scheduled Delivery" numFmtId="0">
      <sharedItems containsNonDate="0" containsDate="1" containsString="0" containsBlank="1" minDate="2022-01-13T00:00:00" maxDate="2022-04-28T00:00:00"/>
    </cacheField>
    <cacheField name="Actual Delivery" numFmtId="0">
      <sharedItems containsNonDate="0" containsDate="1" containsString="0" containsBlank="1" minDate="2022-02-28T00:00:00" maxDate="2022-04-13T00:00:00"/>
    </cacheField>
    <cacheField name="Delivery Appt" numFmtId="0">
      <sharedItems containsNonDate="0" containsDate="1" containsString="0" containsBlank="1" minDate="1899-12-30T01:00:00" maxDate="1899-12-30T14:00:00"/>
    </cacheField>
    <cacheField name="Status" numFmtId="0">
      <sharedItems containsBlank="1"/>
    </cacheField>
    <cacheField name="Remark" numFmtId="0">
      <sharedItems containsBlank="1" containsMixedTypes="1" containsNumber="1" containsInteger="1" minValue="580" maxValue="580"/>
    </cacheField>
    <cacheField name="Contract/Spot" numFmtId="0">
      <sharedItems containsBlank="1"/>
    </cacheField>
    <cacheField name="Freight Cost" numFmtId="0">
      <sharedItems containsString="0" containsBlank="1" containsNumber="1" minValue="0" maxValue="8544"/>
    </cacheField>
    <cacheField name="Incoterms" numFmtId="0">
      <sharedItems containsBlank="1"/>
    </cacheField>
    <cacheField name="MW" numFmtId="0">
      <sharedItems containsString="0" containsBlank="1" containsNumber="1" minValue="8.4999999999999995E-4" maxValue="0.33407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4">
  <r>
    <n v="475"/>
    <n v="389734542"/>
    <s v="CHR"/>
    <s v="CLN WH"/>
    <s v="Solect Energy Development, LLC"/>
    <s v="380 South Worcester Street, Norton, MA 02766"/>
    <s v="SPO110159"/>
    <s v="Q.PEAK DUO XL-G10.C"/>
    <n v="49302155"/>
    <n v="638"/>
    <n v="22"/>
    <d v="2022-02-24T00:00:00"/>
    <x v="0"/>
    <x v="0"/>
    <d v="2022-02-24T00:00:00"/>
    <d v="1899-12-30T10:00:00"/>
    <d v="2022-02-28T00:00:00"/>
    <d v="2022-02-28T00:00:00"/>
    <d v="1899-12-30T09:00:00"/>
    <s v="Delivered"/>
    <m/>
    <s v="Spot"/>
    <n v="4324"/>
    <s v="CIP"/>
    <n v="0.30304999999999999"/>
  </r>
  <r>
    <n v="475"/>
    <n v="389734417"/>
    <s v="CHR"/>
    <s v="CLN WH"/>
    <s v="Solect Energy Development, LLC"/>
    <s v="380 South Worcester Street, Norton, MA 02766"/>
    <s v="SPO110159"/>
    <s v="Q.PEAK DUO XL-G10.C"/>
    <n v="49302155"/>
    <n v="638"/>
    <n v="22"/>
    <d v="2022-02-24T00:00:00"/>
    <x v="0"/>
    <x v="0"/>
    <d v="2022-02-24T00:00:00"/>
    <d v="1899-12-30T11:00:00"/>
    <d v="2022-02-28T00:00:00"/>
    <d v="2022-02-28T00:00:00"/>
    <d v="1899-12-30T10:00:00"/>
    <s v="Delivered"/>
    <m/>
    <s v="Spot"/>
    <n v="4324"/>
    <s v="CIP"/>
    <n v="0.30304999999999999"/>
  </r>
  <r>
    <n v="475"/>
    <n v="390005400"/>
    <s v="CHR"/>
    <s v="CLN WH"/>
    <s v="Beacon Solar"/>
    <s v="205 Hedding RD, Bordentown, NJ 08505"/>
    <n v="9232145"/>
    <s v="Q.PEAK DUO XL-G10.C"/>
    <n v="49301155"/>
    <n v="638"/>
    <n v="22"/>
    <d v="2022-02-25T00:00:00"/>
    <x v="0"/>
    <x v="0"/>
    <d v="2022-02-25T00:00:00"/>
    <d v="1899-12-30T10:00:00"/>
    <d v="2022-02-28T00:00:00"/>
    <d v="2022-02-28T00:00:00"/>
    <d v="1899-12-30T10:00:00"/>
    <s v="Delivered"/>
    <m/>
    <s v="Spot"/>
    <n v="4232"/>
    <s v="DDP"/>
    <n v="0.30304999999999999"/>
  </r>
  <r>
    <n v="475"/>
    <n v="390007146"/>
    <s v="CHR"/>
    <s v="CLN WH"/>
    <s v="Beacon Solar"/>
    <s v="205 Hedding RD, Bordentown, NJ 08505"/>
    <n v="9232148"/>
    <s v="Q.PEAK DUO XL-G10.C"/>
    <n v="49301155"/>
    <n v="638"/>
    <n v="22"/>
    <d v="2022-02-25T00:00:00"/>
    <x v="0"/>
    <x v="0"/>
    <d v="2022-02-25T00:00:00"/>
    <d v="1899-12-30T11:00:00"/>
    <d v="2022-02-28T00:00:00"/>
    <d v="2022-02-28T00:00:00"/>
    <d v="1899-12-30T11:00:00"/>
    <s v="Delivered"/>
    <m/>
    <s v="Spot"/>
    <n v="4232"/>
    <s v="DDP"/>
    <n v="0.30304999999999999"/>
  </r>
  <r>
    <n v="475"/>
    <n v="389948310"/>
    <s v="CHR"/>
    <s v="CLN WH"/>
    <s v="Solect Energy Development, LLC"/>
    <s v="380 South Worcester Street, Norton, MA 02766"/>
    <s v="SPO110159"/>
    <s v="Q.PEAK DUO XL-G10.C"/>
    <n v="49302155"/>
    <n v="638"/>
    <n v="22"/>
    <d v="2022-02-25T00:00:00"/>
    <x v="0"/>
    <x v="0"/>
    <d v="2022-02-25T00:00:00"/>
    <d v="1899-12-30T13:00:00"/>
    <d v="2022-02-28T00:00:00"/>
    <d v="2022-02-28T00:00:00"/>
    <d v="1899-12-30T09:00:00"/>
    <s v="Delivered"/>
    <m/>
    <s v="Spot"/>
    <n v="4576"/>
    <s v="CIP"/>
    <n v="0.30304999999999999"/>
  </r>
  <r>
    <n v="475"/>
    <n v="389947905"/>
    <s v="CHR"/>
    <s v="CLN WH"/>
    <s v="Solect Energy Development, LLC"/>
    <s v="380 South Worcester Street, Norton, MA 02766"/>
    <s v="SPO110159"/>
    <s v="Q.PEAK DUO XL-G10.C"/>
    <n v="49302155"/>
    <n v="638"/>
    <n v="22"/>
    <d v="2022-02-25T00:00:00"/>
    <x v="0"/>
    <x v="0"/>
    <d v="2022-02-25T00:00:00"/>
    <d v="1899-12-30T11:00:00"/>
    <d v="2022-02-28T00:00:00"/>
    <d v="2022-02-28T00:00:00"/>
    <d v="1899-12-30T10:00:00"/>
    <s v="Delivered"/>
    <m/>
    <s v="Spot"/>
    <n v="4576"/>
    <s v="CIP"/>
    <n v="0.30304999999999999"/>
  </r>
  <r>
    <n v="475"/>
    <n v="389947351"/>
    <s v="CHR"/>
    <s v="CLN WH"/>
    <s v="Solect Energy Development, LLC"/>
    <s v="380 South Worcester Street, Norton, MA 02766"/>
    <s v="SPO110159"/>
    <s v="Q.PEAK DUO XL-G10.C"/>
    <n v="49302155"/>
    <n v="638"/>
    <n v="22"/>
    <d v="2022-02-25T00:00:00"/>
    <x v="0"/>
    <x v="0"/>
    <d v="2022-02-25T00:00:00"/>
    <d v="1899-12-30T13:00:00"/>
    <d v="2022-02-28T00:00:00"/>
    <d v="2022-02-28T00:00:00"/>
    <d v="1899-12-30T11:00:00"/>
    <s v="Delivered"/>
    <m/>
    <s v="Spot"/>
    <n v="4576"/>
    <s v="CIP"/>
    <n v="0.30304999999999999"/>
  </r>
  <r>
    <n v="475"/>
    <n v="391693653"/>
    <s v="CHR"/>
    <s v="CLN WH"/>
    <s v="Amicus Solar Cooperative"/>
    <s v="3001 Sterilite St. SE NE, Navarre, OH 44662"/>
    <s v="SES-2653"/>
    <s v="Q.PEAK DUO XL-G10.C"/>
    <n v="49301155"/>
    <n v="696"/>
    <n v="24"/>
    <d v="2022-03-14T00:00:00"/>
    <x v="1"/>
    <x v="1"/>
    <d v="2022-03-14T00:00:00"/>
    <d v="1899-12-30T09:00:00"/>
    <d v="2022-03-16T00:00:00"/>
    <d v="2022-03-16T00:00:00"/>
    <d v="1899-12-30T10:00:00"/>
    <s v="Delivered"/>
    <m/>
    <s v="Spot"/>
    <n v="2241"/>
    <s v="DDP"/>
    <n v="0.3306"/>
  </r>
  <r>
    <n v="475"/>
    <n v="391694992"/>
    <s v="CHR"/>
    <s v="CLN WH"/>
    <s v="Amicus Solar Cooperative"/>
    <s v="3001 Sterilite St. SE NE, Navarre, OH 44662"/>
    <s v="SES-2653"/>
    <s v="Q.PEAK DUO XL-G10.C"/>
    <n v="49301155"/>
    <n v="696"/>
    <n v="24"/>
    <d v="2022-03-14T00:00:00"/>
    <x v="1"/>
    <x v="1"/>
    <d v="2022-03-14T00:00:00"/>
    <d v="1899-12-30T10:00:00"/>
    <d v="2022-03-16T00:00:00"/>
    <d v="2022-03-16T00:00:00"/>
    <d v="1899-12-30T11:00:00"/>
    <s v="Delivered"/>
    <m/>
    <s v="Spot"/>
    <n v="2241"/>
    <s v="DDP"/>
    <n v="0.3306"/>
  </r>
  <r>
    <n v="475"/>
    <n v="391695150"/>
    <s v="CHR"/>
    <s v="CLN WH"/>
    <s v="Amicus Solar Cooperative"/>
    <s v="3001 Sterilite St. SE NE, Navarre, OH 44662"/>
    <s v="SES-2653"/>
    <s v="Q.PEAK DUO XL-G10.C"/>
    <n v="49301155"/>
    <n v="696"/>
    <n v="24"/>
    <d v="2022-03-14T00:00:00"/>
    <x v="1"/>
    <x v="1"/>
    <d v="2022-03-14T00:00:00"/>
    <d v="1899-12-30T11:00:00"/>
    <d v="2022-03-16T00:00:00"/>
    <d v="2022-03-16T00:00:00"/>
    <d v="1899-12-30T12:00:00"/>
    <s v="Delivered"/>
    <m/>
    <s v="Spot"/>
    <n v="2241"/>
    <s v="DDP"/>
    <n v="0.3306"/>
  </r>
  <r>
    <n v="475"/>
    <n v="391718925"/>
    <s v="CHR"/>
    <s v="CLN WH"/>
    <s v="Summit Ridge Energy "/>
    <s v="78 Rice Street Bangor, ME 04401"/>
    <s v="HNW2021-02 Sub PO #1 (Bangor)"/>
    <s v="Q.PEAK DUO XL G10C.3/BFG 475"/>
    <n v="49303155"/>
    <n v="638"/>
    <n v="22"/>
    <d v="2022-03-14T00:00:00"/>
    <x v="1"/>
    <x v="1"/>
    <d v="2022-03-14T00:00:00"/>
    <d v="1899-12-30T08:00:00"/>
    <d v="2022-03-16T00:00:00"/>
    <d v="2022-03-16T00:00:00"/>
    <d v="1899-12-30T11:00:00"/>
    <s v="Delivered"/>
    <m/>
    <s v="Spot"/>
    <n v="5256"/>
    <s v="DDP"/>
    <n v="0.30304999999999999"/>
  </r>
  <r>
    <n v="475"/>
    <n v="391696632"/>
    <s v="CHR"/>
    <s v="CLN WH"/>
    <s v="Amicus Solar Cooperative"/>
    <s v="3001 Sterilite St. SE NE, Navarre, OH 44662"/>
    <s v="SES-2653"/>
    <s v="Q.PEAK DUO XL-G10.C"/>
    <n v="49301155"/>
    <n v="696"/>
    <n v="24"/>
    <d v="2022-03-15T00:00:00"/>
    <x v="1"/>
    <x v="1"/>
    <d v="2022-03-15T00:00:00"/>
    <d v="1899-12-30T10:00:00"/>
    <d v="2022-03-17T00:00:00"/>
    <d v="2022-03-17T00:00:00"/>
    <d v="1899-12-30T11:00:00"/>
    <s v="Delivered"/>
    <m/>
    <s v="Spot"/>
    <n v="2249"/>
    <s v="DDP"/>
    <n v="0.3306"/>
  </r>
  <r>
    <n v="475"/>
    <n v="391696965"/>
    <s v="CHR"/>
    <s v="CLN WH"/>
    <s v="Amicus Solar Cooperative"/>
    <s v="3001 Sterilite St. SE NE, Navarre, OH 44662"/>
    <s v="SES-2653"/>
    <s v="Q.PEAK DUO XL-G10.C"/>
    <n v="49301155"/>
    <n v="696"/>
    <n v="24"/>
    <d v="2022-03-15T00:00:00"/>
    <x v="1"/>
    <x v="1"/>
    <d v="2022-03-15T00:00:00"/>
    <d v="1899-12-30T11:00:00"/>
    <d v="2022-03-17T00:00:00"/>
    <d v="2022-03-17T00:00:00"/>
    <d v="1899-12-30T12:00:00"/>
    <s v="Delivered"/>
    <m/>
    <s v="Spot"/>
    <n v="2249"/>
    <s v="DDP"/>
    <n v="0.3306"/>
  </r>
  <r>
    <n v="475"/>
    <n v="391726361"/>
    <s v="CHR"/>
    <s v="CLN WH"/>
    <s v="Summit Ridge Energy "/>
    <s v="78 Rice Street Bangor, ME 04401"/>
    <s v="HNW2021-02 Sub PO #1 (Bangor)"/>
    <s v="Q.PEAK DUO XL G10C.3/BFG 475"/>
    <n v="49303155"/>
    <n v="638"/>
    <n v="22"/>
    <d v="2022-03-15T00:00:00"/>
    <x v="1"/>
    <x v="1"/>
    <d v="2022-03-15T00:00:00"/>
    <d v="1899-12-30T11:00:00"/>
    <d v="2022-03-17T00:00:00"/>
    <d v="2022-03-17T00:00:00"/>
    <d v="1899-12-30T10:00:00"/>
    <s v="Delivered"/>
    <m/>
    <m/>
    <m/>
    <s v="DDP"/>
    <n v="0.30304999999999999"/>
  </r>
  <r>
    <n v="475"/>
    <n v="391725830"/>
    <s v="CHR"/>
    <s v="CLN WH"/>
    <s v="Summit Ridge Energy "/>
    <s v="78 Rice Street Bangor, ME 04401"/>
    <s v="HNW2021-02 Sub PO #1 (Bangor)"/>
    <s v="Q.PEAK DUO XL G10C.3/BFG 475"/>
    <n v="49303155"/>
    <n v="638"/>
    <n v="22"/>
    <d v="2022-03-15T00:00:00"/>
    <x v="1"/>
    <x v="1"/>
    <d v="2022-03-15T00:00:00"/>
    <d v="1899-12-30T09:00:00"/>
    <d v="2022-03-18T00:00:00"/>
    <d v="2022-03-18T00:00:00"/>
    <d v="1899-12-30T07:30:00"/>
    <s v="Delivered"/>
    <m/>
    <m/>
    <m/>
    <s v="DDP"/>
    <n v="0.30304999999999999"/>
  </r>
  <r>
    <n v="475"/>
    <n v="391697210"/>
    <s v="CHR"/>
    <s v="CLN WH"/>
    <s v="Amicus Solar Cooperative"/>
    <s v="3001 Sterilite St. SE NE, Navarre, OH 44662"/>
    <s v="SES-2653"/>
    <s v="Q.PEAK DUO XL-G10.C"/>
    <n v="49301155"/>
    <n v="696"/>
    <n v="24"/>
    <d v="2022-03-16T00:00:00"/>
    <x v="1"/>
    <x v="1"/>
    <d v="2022-03-16T00:00:00"/>
    <d v="1899-12-30T09:00:00"/>
    <d v="2022-03-17T00:00:00"/>
    <d v="2022-03-18T00:00:00"/>
    <d v="1899-12-30T10:00:00"/>
    <s v="Delivered"/>
    <m/>
    <s v="Spot"/>
    <n v="2250"/>
    <s v="DDP"/>
    <n v="0.3306"/>
  </r>
  <r>
    <n v="475"/>
    <n v="391696069"/>
    <s v="CHR"/>
    <s v="CLN WH"/>
    <s v="Amicus Solar Cooperative"/>
    <s v="3001 Sterilite St. SE NE, Navarre, OH 44662"/>
    <s v="SES-2653"/>
    <s v="Q.PEAK DUO XL-G10.C"/>
    <n v="49301155"/>
    <n v="696"/>
    <n v="24"/>
    <d v="2022-03-15T00:00:00"/>
    <x v="1"/>
    <x v="1"/>
    <d v="2022-03-15T00:00:00"/>
    <d v="1899-12-30T09:00:00"/>
    <d v="2022-03-18T00:00:00"/>
    <d v="2022-03-18T00:00:00"/>
    <d v="1899-12-30T10:00:00"/>
    <s v="Delivered"/>
    <m/>
    <s v="Spot"/>
    <n v="2249"/>
    <s v="DDP"/>
    <n v="0.3306"/>
  </r>
  <r>
    <n v="475"/>
    <n v="391726416"/>
    <s v="CHR"/>
    <s v="CLN WH"/>
    <s v="Summit Ridge Energy "/>
    <s v="78 Rice Street Bangor, ME 04401"/>
    <s v="HNW2021-02 Sub PO #1 (Bangor)"/>
    <s v="Q.PEAK DUO XL G10C.3/BFG 475"/>
    <n v="49303155"/>
    <n v="638"/>
    <n v="22"/>
    <d v="2022-03-15T00:00:00"/>
    <x v="1"/>
    <x v="1"/>
    <d v="2022-03-15T00:00:00"/>
    <d v="1899-12-30T09:00:00"/>
    <d v="2022-03-18T00:00:00"/>
    <d v="2022-03-18T00:00:00"/>
    <d v="1899-12-30T11:00:00"/>
    <s v="Delivered"/>
    <m/>
    <m/>
    <m/>
    <s v="DDP"/>
    <n v="0.30304999999999999"/>
  </r>
  <r>
    <n v="475"/>
    <n v="391697424"/>
    <s v="CHR"/>
    <s v="CLN WH"/>
    <s v="Amicus Solar Cooperative"/>
    <s v="3001 Sterilite St. SE NE, Navarre, OH 44662"/>
    <s v="SES-2653"/>
    <s v="Q.PEAK DUO XL-G10.C"/>
    <n v="49301155"/>
    <n v="696"/>
    <n v="24"/>
    <d v="2022-03-16T00:00:00"/>
    <x v="1"/>
    <x v="1"/>
    <d v="2022-03-16T00:00:00"/>
    <d v="1899-12-30T10:00:00"/>
    <d v="2022-03-18T00:00:00"/>
    <d v="2022-03-18T00:00:00"/>
    <d v="1899-12-30T11:00:00"/>
    <s v="Delivered"/>
    <m/>
    <s v="Spot"/>
    <n v="2250"/>
    <s v="DDP"/>
    <n v="0.3306"/>
  </r>
  <r>
    <n v="475"/>
    <n v="391697770"/>
    <s v="CHR"/>
    <s v="CLN WH"/>
    <s v="Amicus Solar Cooperative"/>
    <s v="3001 Sterilite St. SE NE, Navarre, OH 44662"/>
    <s v="SES-2653"/>
    <s v="Q.PEAK DUO XL-G10.C"/>
    <n v="49301155"/>
    <n v="696"/>
    <n v="24"/>
    <d v="2022-03-16T00:00:00"/>
    <x v="1"/>
    <x v="1"/>
    <d v="2022-03-16T00:00:00"/>
    <d v="1899-12-30T11:00:00"/>
    <d v="2022-03-18T00:00:00"/>
    <d v="2022-03-18T00:00:00"/>
    <d v="1899-12-30T12:00:00"/>
    <s v="Delivered"/>
    <m/>
    <s v="Spot"/>
    <n v="2250"/>
    <s v="DDP"/>
    <n v="0.3306"/>
  </r>
  <r>
    <n v="475"/>
    <n v="391726476"/>
    <s v="CHR"/>
    <s v="CLN WH"/>
    <s v="Summit Ridge Energy "/>
    <s v="78 Rice Street Bangor, ME 04401"/>
    <s v="HNW2021-02 Sub PO #1 (Bangor)"/>
    <s v="Q.PEAK DUO XL G10C.3/BFG 475"/>
    <n v="49303155"/>
    <n v="638"/>
    <n v="22"/>
    <d v="2022-03-16T00:00:00"/>
    <x v="1"/>
    <x v="1"/>
    <d v="2022-03-16T00:00:00"/>
    <d v="1899-12-30T10:00:00"/>
    <d v="2022-03-18T00:00:00"/>
    <d v="2022-03-18T00:00:00"/>
    <d v="1899-12-30T07:30:00"/>
    <s v="Delivered"/>
    <m/>
    <m/>
    <m/>
    <s v="DDP"/>
    <n v="0.30304999999999999"/>
  </r>
  <r>
    <n v="475"/>
    <n v="391726974"/>
    <s v="CHR"/>
    <s v="CLN WH"/>
    <s v="Summit Ridge Energy "/>
    <s v="78 Rice Street Bangor, ME 04401"/>
    <s v="HNW2021-02 Sub PO #1 (Bangor)"/>
    <s v="Q.PEAK DUO XL G10C.3/BFG 475"/>
    <n v="49303155"/>
    <n v="580"/>
    <n v="20"/>
    <d v="2022-03-16T00:00:00"/>
    <x v="1"/>
    <x v="1"/>
    <d v="2022-03-16T00:00:00"/>
    <d v="1899-12-30T11:00:00"/>
    <d v="2022-03-18T00:00:00"/>
    <d v="2022-03-18T00:00:00"/>
    <d v="1899-12-30T09:00:00"/>
    <s v="Delivered"/>
    <m/>
    <m/>
    <m/>
    <s v="DDP"/>
    <n v="0.27550000000000002"/>
  </r>
  <r>
    <n v="475"/>
    <n v="391727212"/>
    <s v="CHR"/>
    <s v="CLN WH"/>
    <s v="Summit Ridge Energy "/>
    <s v="78 Rice Street Bangor, ME 04401"/>
    <s v="HNW2021-02 Sub PO #1 (Bangor)"/>
    <s v="Q.PEAK DUO XL G10C.3/BFG 475"/>
    <n v="49303155"/>
    <n v="638"/>
    <n v="22"/>
    <d v="2022-03-16T00:00:00"/>
    <x v="1"/>
    <x v="1"/>
    <d v="2022-03-16T00:00:00"/>
    <d v="1899-12-30T08:00:00"/>
    <d v="2022-03-18T00:00:00"/>
    <d v="2022-03-18T00:00:00"/>
    <d v="1899-12-30T10:00:00"/>
    <s v="Delivered"/>
    <m/>
    <m/>
    <m/>
    <s v="DDP"/>
    <n v="0.30304999999999999"/>
  </r>
  <r>
    <n v="475"/>
    <n v="391727301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09:00:00"/>
    <d v="2022-03-22T00:00:00"/>
    <d v="2022-03-22T00:00:00"/>
    <d v="1899-12-30T11:00:00"/>
    <s v="Delivered"/>
    <m/>
    <m/>
    <m/>
    <s v="DDP"/>
    <n v="0.30304999999999999"/>
  </r>
  <r>
    <n v="475"/>
    <n v="392010539"/>
    <s v="CHR"/>
    <s v="CLN WH"/>
    <s v="Summit Ridge Energy "/>
    <s v="78 Rice Street Bangor, ME 04401"/>
    <s v="HNW2021-02 Sub PO #1 (Bangor)"/>
    <s v="Q.PEAK DUO XL G10C.3/BFG 475"/>
    <n v="49303155"/>
    <n v="638"/>
    <n v="22"/>
    <d v="2022-03-16T00:00:00"/>
    <x v="1"/>
    <x v="1"/>
    <d v="2022-03-16T00:00:00"/>
    <d v="1899-12-30T08:00:00"/>
    <d v="2022-03-18T00:00:00"/>
    <d v="2022-03-18T00:00:00"/>
    <d v="1899-12-30T09:00:00"/>
    <s v="Delivered"/>
    <m/>
    <m/>
    <m/>
    <s v="DDP"/>
    <n v="0.30304999999999999"/>
  </r>
  <r>
    <n v="475"/>
    <n v="391906275"/>
    <s v="CHR"/>
    <s v="CLN WH"/>
    <s v="Summit Ridge Energy "/>
    <s v="78 Rice Street Bangor, ME 04401"/>
    <s v="HNW2021-02 Sub PO #1 (Bangor)"/>
    <s v="Q.PEAK DUO XL G10C.3/BFG 475"/>
    <n v="49303155"/>
    <n v="638"/>
    <n v="22"/>
    <d v="2022-03-25T00:00:00"/>
    <x v="1"/>
    <x v="2"/>
    <d v="2022-03-25T00:00:00"/>
    <d v="1899-12-30T13:00:00"/>
    <d v="2022-03-28T00:00:00"/>
    <d v="2022-03-28T00:00:00"/>
    <d v="1899-12-30T09:00:00"/>
    <s v="Delivered"/>
    <m/>
    <m/>
    <m/>
    <s v="DDP"/>
    <n v="0.30304999999999999"/>
  </r>
  <r>
    <n v="475"/>
    <n v="391698284"/>
    <s v="CHR"/>
    <s v="CLN WH"/>
    <s v="Amicus Solar Cooperative"/>
    <s v="3001 Sterilite St. SE NE, Navarre, OH 44662"/>
    <s v="SES-2653"/>
    <s v="Q.PEAK DUO XL-G10.C"/>
    <n v="49301155"/>
    <n v="696"/>
    <n v="24"/>
    <d v="2022-03-18T00:00:00"/>
    <x v="1"/>
    <x v="1"/>
    <d v="2022-03-18T00:00:00"/>
    <d v="1899-12-30T09:00:00"/>
    <d v="2022-03-21T00:00:00"/>
    <d v="2022-03-21T00:00:00"/>
    <d v="1899-12-30T10:00:00"/>
    <s v="Delivered"/>
    <m/>
    <s v="Spot"/>
    <n v="2341"/>
    <s v="DDP"/>
    <n v="0.3306"/>
  </r>
  <r>
    <n v="475"/>
    <n v="391698439"/>
    <s v="CHR"/>
    <s v="CLN WH"/>
    <s v="Amicus Solar Cooperative"/>
    <s v="3001 Sterilite St. SE NE, Navarre, OH 44662"/>
    <s v="SES-2653"/>
    <s v="Q.PEAK DUO XL-G10.C"/>
    <n v="49301155"/>
    <n v="696"/>
    <n v="24"/>
    <d v="2022-03-18T00:00:00"/>
    <x v="1"/>
    <x v="1"/>
    <d v="2022-03-18T00:00:00"/>
    <d v="1899-12-30T10:00:00"/>
    <d v="2022-03-21T00:00:00"/>
    <d v="2022-03-21T00:00:00"/>
    <d v="1899-12-30T11:00:00"/>
    <s v="Delivered"/>
    <m/>
    <s v="Spot"/>
    <n v="2341"/>
    <s v="DDP"/>
    <n v="0.3306"/>
  </r>
  <r>
    <n v="475"/>
    <n v="391727374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08:00:00"/>
    <d v="2022-03-21T00:00:00"/>
    <d v="2022-03-21T00:00:00"/>
    <d v="1899-12-30T07:30:00"/>
    <s v="Delivered"/>
    <m/>
    <m/>
    <m/>
    <s v="DDP"/>
    <n v="0.30304999999999999"/>
  </r>
  <r>
    <n v="475"/>
    <n v="391727475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09:00:00"/>
    <d v="2022-03-21T00:00:00"/>
    <d v="2022-03-21T00:00:00"/>
    <d v="1899-12-30T09:00:00"/>
    <s v="Delivered"/>
    <m/>
    <m/>
    <m/>
    <s v="DDP"/>
    <n v="0.30304999999999999"/>
  </r>
  <r>
    <n v="475"/>
    <n v="391727602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10:00:00"/>
    <d v="2022-03-21T00:00:00"/>
    <d v="2022-03-21T00:00:00"/>
    <d v="1899-12-30T10:00:00"/>
    <s v="Delivered"/>
    <m/>
    <m/>
    <m/>
    <s v="DDP"/>
    <n v="0.30304999999999999"/>
  </r>
  <r>
    <n v="475"/>
    <n v="391728205"/>
    <s v="CHR"/>
    <s v="CLN WH"/>
    <s v="Summit Ridge Energy "/>
    <s v="78 Rice Street Bangor, ME 04401"/>
    <s v="HNW2021-02 Sub PO #1 (Bangor)"/>
    <s v="Q.PEAK DUO XL G10C.3/BFG 475"/>
    <n v="49303155"/>
    <n v="638"/>
    <n v="22"/>
    <d v="2022-03-18T00:00:00"/>
    <x v="1"/>
    <x v="1"/>
    <d v="2022-03-18T00:00:00"/>
    <d v="1899-12-30T11:00:00"/>
    <d v="2022-03-21T00:00:00"/>
    <d v="2022-03-21T00:00:00"/>
    <d v="1899-12-30T11:00:00"/>
    <s v="Delivered"/>
    <m/>
    <m/>
    <m/>
    <s v="DDP"/>
    <n v="0.30304999999999999"/>
  </r>
  <r>
    <n v="480"/>
    <n v="392175590"/>
    <s v="CHR"/>
    <s v="CLN WH"/>
    <s v="CED Greentech Indiana"/>
    <s v="2207 E 165th St, Hammond, IN 46320"/>
    <s v="1045-MN-906934S"/>
    <s v="Q.PEAK DUO XL G10C.3/BFG 480"/>
    <n v="49303156"/>
    <n v="377"/>
    <n v="13"/>
    <d v="2022-03-18T00:00:00"/>
    <x v="1"/>
    <x v="1"/>
    <d v="2022-03-18T00:00:00"/>
    <d v="1899-12-30T10:00:00"/>
    <d v="2022-03-21T00:00:00"/>
    <d v="2022-03-21T00:00:00"/>
    <d v="1899-12-30T10:00:00"/>
    <s v="Delivered"/>
    <m/>
    <s v="Spot"/>
    <n v="2197"/>
    <s v="CIP"/>
    <n v="0.18096000000000001"/>
  </r>
  <r>
    <n v="475"/>
    <n v="39185522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1T00:00:00"/>
    <x v="1"/>
    <x v="2"/>
    <d v="2022-03-21T00:00:00"/>
    <d v="1899-12-30T13:00:00"/>
    <d v="2022-03-23T00:00:00"/>
    <d v="2022-03-23T00:00:00"/>
    <d v="1899-12-30T09:00:00"/>
    <s v="Delivered"/>
    <m/>
    <m/>
    <m/>
    <s v="DDP"/>
    <n v="0.30304999999999999"/>
  </r>
  <r>
    <n v="475"/>
    <n v="391855489"/>
    <s v="CHR"/>
    <s v="CLN WH"/>
    <s v="Summit Ridge Energy "/>
    <s v="78 Rice Street Bangor, ME 04401"/>
    <s v="HNW2021-02 Sub PO #1 (Bangor)"/>
    <s v="Q.PEAK DUO XL G10C.3/BFG 475"/>
    <n v="49303155"/>
    <n v="638"/>
    <n v="22"/>
    <d v="2022-03-21T00:00:00"/>
    <x v="1"/>
    <x v="2"/>
    <d v="2022-03-21T00:00:00"/>
    <d v="1899-12-30T08:00:00"/>
    <d v="2022-03-23T00:00:00"/>
    <d v="2022-03-23T00:00:00"/>
    <d v="1899-12-30T10:00:00"/>
    <s v="Delivered"/>
    <m/>
    <m/>
    <m/>
    <s v="DDP"/>
    <n v="0.30304999999999999"/>
  </r>
  <r>
    <n v="480"/>
    <n v="392285047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08:00:00"/>
    <d v="2022-03-21T00:00:00"/>
    <d v="2022-03-21T00:00:00"/>
    <d v="1899-12-30T08:00:00"/>
    <s v="Delivered"/>
    <m/>
    <s v="Spot"/>
    <n v="2850"/>
    <s v="DDP"/>
    <n v="0.27839999999999998"/>
  </r>
  <r>
    <n v="360"/>
    <n v="392464453"/>
    <s v="CHR"/>
    <s v="CLN WH"/>
    <s v="CED Greentech Indiana"/>
    <s v="2207 E 165th St Hammond, IN 46320"/>
    <s v="1045-CL-906664S PT2"/>
    <s v="Q.PEAK DUO BLK G10+ 360"/>
    <n v="49201132"/>
    <n v="832"/>
    <n v="26"/>
    <d v="2022-03-22T00:00:00"/>
    <x v="1"/>
    <x v="2"/>
    <d v="2022-03-22T00:00:00"/>
    <d v="1899-12-30T11:00:00"/>
    <d v="2022-03-23T00:00:00"/>
    <d v="2022-03-23T00:00:00"/>
    <d v="1899-12-30T11:00:00"/>
    <s v="Delivered"/>
    <m/>
    <s v="Spot"/>
    <n v="2098"/>
    <s v="CIP"/>
    <n v="0.29952000000000001"/>
  </r>
  <r>
    <n v="480"/>
    <n v="392285309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08:00:00"/>
    <d v="2022-03-21T00:00:00"/>
    <d v="2022-03-21T00:00:00"/>
    <d v="1899-12-30T09:00:00"/>
    <s v="Delivered"/>
    <m/>
    <s v="Spot"/>
    <n v="2850"/>
    <s v="DDP"/>
    <n v="0.27839999999999998"/>
  </r>
  <r>
    <n v="480"/>
    <n v="392285356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09:00:00"/>
    <d v="2022-03-21T00:00:00"/>
    <d v="2022-03-21T00:00:00"/>
    <d v="1899-12-30T10:00:00"/>
    <s v="Delivered"/>
    <m/>
    <s v="Spot"/>
    <n v="2850"/>
    <s v="DDP"/>
    <n v="0.27839999999999998"/>
  </r>
  <r>
    <n v="480"/>
    <n v="392285496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09:00:00"/>
    <d v="2022-03-21T00:00:00"/>
    <d v="2022-03-21T00:00:00"/>
    <d v="1899-12-30T11:00:00"/>
    <s v="Delivered"/>
    <m/>
    <s v="Spot"/>
    <n v="2850"/>
    <s v="DDP"/>
    <n v="0.27839999999999998"/>
  </r>
  <r>
    <n v="480"/>
    <n v="392285608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10:00:00"/>
    <d v="2022-03-21T00:00:00"/>
    <d v="2022-03-21T00:00:00"/>
    <d v="1899-12-30T13:00:00"/>
    <s v="Delivered"/>
    <m/>
    <s v="Spot"/>
    <n v="2850"/>
    <s v="DDP"/>
    <n v="0.27839999999999998"/>
  </r>
  <r>
    <n v="480"/>
    <n v="392285547"/>
    <s v="CHR"/>
    <s v="CLN WH"/>
    <s v="Brookfield Renewable"/>
    <s v="4220 Boston Street, Baltimore, MD 21224"/>
    <s v="9009-000322"/>
    <s v="Q.PEAK DUO XL G10C.3/BFG 480"/>
    <n v="49303156"/>
    <n v="580"/>
    <n v="20"/>
    <d v="2022-03-18T00:00:00"/>
    <x v="1"/>
    <x v="1"/>
    <d v="2022-03-18T00:00:00"/>
    <d v="1899-12-30T10:00:00"/>
    <d v="2022-03-22T00:00:00"/>
    <d v="2022-03-22T00:00:00"/>
    <d v="1899-12-30T12:00:00"/>
    <s v="Delivered"/>
    <m/>
    <s v="Spot"/>
    <n v="2850"/>
    <s v="DDP"/>
    <n v="0.27839999999999998"/>
  </r>
  <r>
    <n v="480"/>
    <n v="392306419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08:00:00"/>
    <d v="2022-03-22T00:00:00"/>
    <d v="2022-03-22T00:00:00"/>
    <d v="1899-12-30T08:00:00"/>
    <s v="Delivered"/>
    <m/>
    <s v="Spot"/>
    <n v="2640"/>
    <s v="DDP"/>
    <n v="0.27839999999999998"/>
  </r>
  <r>
    <n v="475"/>
    <n v="391900585"/>
    <s v="CHR"/>
    <s v="CLN WH"/>
    <s v="Summit Ridge Energy "/>
    <s v="78 Rice Street Bangor, ME 04401"/>
    <s v="HNW2021-02 Sub PO #1 (Bangor)"/>
    <s v="Q.PEAK DUO XL G10C.3/BFG 475"/>
    <n v="49303155"/>
    <n v="638"/>
    <n v="22"/>
    <d v="2022-03-24T00:00:00"/>
    <x v="1"/>
    <x v="2"/>
    <d v="2022-03-24T00:00:00"/>
    <d v="1899-12-30T13:00:00"/>
    <d v="2022-03-24T00:00:00"/>
    <d v="2022-03-24T00:00:00"/>
    <d v="1899-12-30T11:00:00"/>
    <s v="Delivered"/>
    <m/>
    <m/>
    <m/>
    <s v="DDP"/>
    <n v="0.30304999999999999"/>
  </r>
  <r>
    <n v="475"/>
    <n v="391901118"/>
    <s v="CHR"/>
    <s v="CLN WH"/>
    <s v="Summit Ridge Energy "/>
    <s v="78 Rice Street Bangor, ME 04401"/>
    <s v="HNW2021-02 Sub PO #1 (Bangor)"/>
    <s v="Q.PEAK DUO XL G10C.3/BFG 475"/>
    <n v="49303155"/>
    <n v="638"/>
    <n v="22"/>
    <d v="2022-03-24T00:00:00"/>
    <x v="1"/>
    <x v="2"/>
    <d v="2022-03-24T00:00:00"/>
    <d v="1899-12-30T09:00:00"/>
    <d v="2022-03-25T00:00:00"/>
    <d v="2022-03-25T00:00:00"/>
    <d v="1899-12-30T09:00:00"/>
    <s v="Delivered"/>
    <m/>
    <m/>
    <m/>
    <s v="DDP"/>
    <n v="0.30304999999999999"/>
  </r>
  <r>
    <n v="360"/>
    <n v="392928619"/>
    <s v="CHR"/>
    <s v="CLN WH"/>
    <s v="CED Greentech Sarasota"/>
    <s v="2216 51st Ave E Unit 111, Palmetto, FL 34221"/>
    <s v="8018-AD915107S PT2"/>
    <s v="Q.PEAK DUO BLK G10+ 360"/>
    <n v="49201132"/>
    <n v="832"/>
    <n v="26"/>
    <d v="2022-03-24T00:00:00"/>
    <x v="1"/>
    <x v="2"/>
    <d v="2022-03-24T00:00:00"/>
    <d v="1899-12-30T09:00:00"/>
    <d v="2022-03-25T00:00:00"/>
    <d v="2022-03-25T00:00:00"/>
    <d v="1899-12-30T09:00:00"/>
    <s v="Delivered"/>
    <m/>
    <s v="Spot"/>
    <n v="2101"/>
    <s v="CIP"/>
    <n v="0.29952000000000001"/>
  </r>
  <r>
    <n v="480"/>
    <n v="392306588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10:00:00"/>
    <d v="2022-03-22T00:00:00"/>
    <d v="2022-03-22T00:00:00"/>
    <d v="1899-12-30T13:00:00"/>
    <s v="Delivered"/>
    <m/>
    <s v="Spot"/>
    <n v="2640"/>
    <s v="DDP"/>
    <n v="0.27839999999999998"/>
  </r>
  <r>
    <n v="395"/>
    <n v="392793276"/>
    <s v="CHR"/>
    <s v="CLN WH"/>
    <s v="Soligent Distribution, LLC"/>
    <s v="7320 Kingspointe Pkwy, Ste 500 Orlando, FL 32819"/>
    <s v="PO-650722"/>
    <s v="Q.PEAK DUO BLK ML-G10+"/>
    <n v="49403139"/>
    <n v="832"/>
    <n v="26"/>
    <d v="2022-03-24T00:00:00"/>
    <x v="1"/>
    <x v="2"/>
    <d v="2022-03-24T00:00:00"/>
    <d v="1899-12-30T11:00:00"/>
    <d v="2022-03-28T00:00:00"/>
    <d v="2022-03-28T00:00:00"/>
    <d v="1899-12-30T10:00:00"/>
    <s v="Delivered"/>
    <m/>
    <m/>
    <m/>
    <s v="DDP"/>
    <n v="0.32863999999999999"/>
  </r>
  <r>
    <n v="475"/>
    <n v="391700012"/>
    <s v="CHR"/>
    <s v="CLN WH"/>
    <s v="Amicus Solar Cooperative"/>
    <s v="3001 Sterilite St. SE NE, Navarre, OH 44662"/>
    <s v="SES-2653"/>
    <s v="Q.PEAK DUO XL-G10.C"/>
    <n v="49301155"/>
    <n v="696"/>
    <n v="24"/>
    <d v="2022-03-21T00:00:00"/>
    <x v="1"/>
    <x v="2"/>
    <d v="2022-03-21T00:00:00"/>
    <d v="1899-12-30T09:00:00"/>
    <d v="2022-03-23T00:00:00"/>
    <d v="2022-03-23T00:00:00"/>
    <d v="1899-12-30T10:00:00"/>
    <s v="Delivered"/>
    <m/>
    <s v="Spot"/>
    <n v="2341"/>
    <s v="DDP"/>
    <n v="0.3306"/>
  </r>
  <r>
    <n v="475"/>
    <n v="391700313"/>
    <s v="CHR"/>
    <s v="CLN WH"/>
    <s v="Amicus Solar Cooperative"/>
    <s v="3001 Sterilite St. SE NE, Navarre, OH 44662"/>
    <s v="SES-2653"/>
    <s v="Q.PEAK DUO XL-G10.C"/>
    <n v="49301155"/>
    <n v="493"/>
    <n v="17"/>
    <d v="2022-03-21T00:00:00"/>
    <x v="1"/>
    <x v="2"/>
    <d v="2022-03-21T00:00:00"/>
    <d v="1899-12-30T10:00:00"/>
    <d v="2022-03-23T00:00:00"/>
    <d v="2022-03-23T00:00:00"/>
    <d v="1899-12-30T11:00:00"/>
    <s v="Delivered"/>
    <m/>
    <s v="Spot"/>
    <n v="2341"/>
    <s v="DDP"/>
    <n v="0.23417499999999999"/>
  </r>
  <r>
    <n v="475"/>
    <n v="391901220"/>
    <s v="CHR"/>
    <s v="CLN WH"/>
    <s v="Summit Ridge Energy "/>
    <s v="78 Rice Street Bangor, ME 04401"/>
    <s v="HNW2021-02 Sub PO #1 (Bangor)"/>
    <s v="Q.PEAK DUO XL G10C.3/BFG 475"/>
    <n v="49303155"/>
    <n v="638"/>
    <n v="22"/>
    <d v="2022-03-23T00:00:00"/>
    <x v="1"/>
    <x v="2"/>
    <d v="2022-03-23T00:00:00"/>
    <d v="1899-12-30T08:00:00"/>
    <d v="2022-03-28T00:00:00"/>
    <d v="2022-03-28T00:00:00"/>
    <d v="1899-12-30T07:30:00"/>
    <s v="Delivered"/>
    <m/>
    <m/>
    <m/>
    <s v="DDP"/>
    <n v="0.30304999999999999"/>
  </r>
  <r>
    <n v="480"/>
    <s v="393070806(392175367)"/>
    <s v="CHR"/>
    <s v="CLN WH"/>
    <s v="CED Greentech Indiana"/>
    <s v="2207 E 165th St, Hammond, IN 46320"/>
    <s v="1045-MN-906934S"/>
    <s v="Q.PEAK DUO XL G10C.3/BFG 480"/>
    <n v="49303156"/>
    <n v="406"/>
    <n v="14"/>
    <d v="2022-03-25T00:00:00"/>
    <x v="1"/>
    <x v="2"/>
    <d v="2022-03-25T00:00:00"/>
    <d v="1899-12-30T09:00:00"/>
    <d v="2022-03-28T00:00:00"/>
    <d v="2022-03-28T00:00:00"/>
    <d v="1899-12-30T09:00:00"/>
    <s v="Delivered"/>
    <m/>
    <s v="Spot"/>
    <n v="2197"/>
    <s v="CIP"/>
    <n v="0.19488"/>
  </r>
  <r>
    <n v="360"/>
    <n v="392656853"/>
    <s v="CHR"/>
    <s v="CLN WH"/>
    <s v="Ozop Energy Systems Inc."/>
    <s v="2870 Whiptail Loop Ste 104, Carlsbad, CA 92010"/>
    <n v="1147"/>
    <s v="Q.PEAK DUO BLK G10+ 360"/>
    <n v="49201132"/>
    <n v="832"/>
    <n v="26"/>
    <d v="2022-03-23T00:00:00"/>
    <x v="1"/>
    <x v="2"/>
    <d v="2022-03-23T00:00:00"/>
    <d v="1899-12-30T11:00:00"/>
    <d v="2022-03-28T00:00:00"/>
    <d v="2022-03-28T00:00:00"/>
    <d v="1899-12-30T11:00:00"/>
    <s v="Delivered"/>
    <m/>
    <s v="Spot"/>
    <n v="3780"/>
    <s v="CIP"/>
    <n v="0.29952000000000001"/>
  </r>
  <r>
    <n v="480"/>
    <n v="392306561"/>
    <s v="CHR"/>
    <s v="CLN WH"/>
    <s v="Brookfield Renewable"/>
    <s v="4220 Boston Street, Baltimore, MD 21224"/>
    <s v="9009-000322"/>
    <s v="Q.PEAK DUO XL G10C.3/BFG 480"/>
    <n v="49303156"/>
    <n v="580"/>
    <n v="20"/>
    <d v="2022-03-22T00:00:00"/>
    <x v="1"/>
    <x v="2"/>
    <d v="2022-03-22T00:00:00"/>
    <d v="1899-12-30T10:00:00"/>
    <d v="2022-03-23T00:00:00"/>
    <d v="2022-03-23T00:00:00"/>
    <d v="1899-12-30T13:00:00"/>
    <s v="Delivered"/>
    <m/>
    <s v="Spot"/>
    <n v="2640"/>
    <s v="DDP"/>
    <n v="0.27839999999999998"/>
  </r>
  <r>
    <n v="480"/>
    <n v="392306480"/>
    <s v="CHR"/>
    <s v="CLN WH"/>
    <s v="Brookfield Renewable"/>
    <s v="4220 Boston Street, Baltimore, MD 21224"/>
    <s v="9009-000322"/>
    <s v="Q.PEAK DUO XL G10C.3/BFG 480"/>
    <n v="49303156"/>
    <n v="580"/>
    <n v="20"/>
    <d v="2022-03-22T00:00:00"/>
    <x v="1"/>
    <x v="2"/>
    <d v="2022-03-22T00:00:00"/>
    <d v="1899-12-30T09:00:00"/>
    <d v="2022-03-23T00:00:00"/>
    <d v="2022-03-23T00:00:00"/>
    <d v="1899-12-30T11:00:00"/>
    <s v="Delivered"/>
    <m/>
    <s v="Spot"/>
    <n v="2640"/>
    <s v="DDP"/>
    <n v="0.27839999999999998"/>
  </r>
  <r>
    <n v="480"/>
    <n v="392306654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10:00:00"/>
    <d v="2022-03-24T00:00:00"/>
    <d v="2022-03-24T00:00:00"/>
    <d v="1899-12-30T12:00:00"/>
    <s v="Delivered"/>
    <m/>
    <s v="Spot"/>
    <n v="2640"/>
    <s v="DDP"/>
    <n v="0.27839999999999998"/>
  </r>
  <r>
    <n v="480"/>
    <n v="392306528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08:00:00"/>
    <d v="2022-03-24T00:00:00"/>
    <d v="2022-03-24T00:00:00"/>
    <d v="1899-12-30T09:00:00"/>
    <s v="Delivered"/>
    <m/>
    <s v="Spot"/>
    <n v="2640"/>
    <s v="DDP"/>
    <n v="0.27839999999999998"/>
  </r>
  <r>
    <n v="475"/>
    <n v="391907963"/>
    <s v="CHR"/>
    <s v="CLN WH"/>
    <s v="Summit Ridge Energy "/>
    <s v="78 Rice Street Bangor, ME 04401"/>
    <s v="HNW2021-02 Sub PO #1 (Bangor)"/>
    <s v="Q.PEAK DUO XL G10C.3/BFG 475"/>
    <n v="49303555"/>
    <n v="638"/>
    <n v="22"/>
    <d v="2022-03-29T00:00:00"/>
    <x v="1"/>
    <x v="3"/>
    <d v="2022-03-29T00:00:00"/>
    <d v="1899-12-30T10:00:00"/>
    <d v="2022-03-31T00:00:00"/>
    <d v="2022-03-31T00:00:00"/>
    <d v="1899-12-30T10:00:00"/>
    <s v="Delivered"/>
    <m/>
    <m/>
    <m/>
    <s v="DDP"/>
    <n v="0.30304999999999999"/>
  </r>
  <r>
    <n v="480"/>
    <n v="392306589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09:00:00"/>
    <d v="2022-03-24T00:00:00"/>
    <d v="2022-03-24T00:00:00"/>
    <d v="1899-12-30T10:00:00"/>
    <s v="Delivered"/>
    <m/>
    <s v="Spot"/>
    <n v="2640"/>
    <s v="DDP"/>
    <n v="0.27839999999999998"/>
  </r>
  <r>
    <n v="480"/>
    <n v="392306595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09:00:00"/>
    <d v="2022-03-24T00:00:00"/>
    <d v="2022-03-24T00:00:00"/>
    <d v="1899-12-30T11:00:00"/>
    <s v="Delivered"/>
    <m/>
    <s v="Spot"/>
    <n v="2640"/>
    <s v="DDP"/>
    <n v="0.27839999999999998"/>
  </r>
  <r>
    <n v="480"/>
    <n v="392306667"/>
    <s v="CHR"/>
    <s v="CLN WH"/>
    <s v="Brookfield Renewable"/>
    <s v="4220 Boston Street, Baltimore, MD 21224"/>
    <s v="9009-000322"/>
    <s v="Q.PEAK DUO XL G10C.3/BFG 480"/>
    <n v="49303156"/>
    <n v="580"/>
    <n v="20"/>
    <d v="2022-03-23T00:00:00"/>
    <x v="1"/>
    <x v="2"/>
    <d v="2022-03-23T00:00:00"/>
    <d v="1899-12-30T10:00:00"/>
    <d v="2022-03-24T00:00:00"/>
    <d v="2022-03-24T00:00:00"/>
    <d v="1899-12-30T13:00:00"/>
    <s v="Delivered"/>
    <m/>
    <s v="Spot"/>
    <n v="2640"/>
    <s v="DDP"/>
    <n v="0.27839999999999998"/>
  </r>
  <r>
    <n v="480"/>
    <n v="392306498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8:00:00"/>
    <d v="2022-03-24T00:00:00"/>
    <d v="2022-03-24T00:00:00"/>
    <d v="1899-12-30T08:00:00"/>
    <s v="Delivered"/>
    <m/>
    <s v="Spot"/>
    <n v="2640"/>
    <s v="DDP"/>
    <n v="0.27839999999999998"/>
  </r>
  <r>
    <n v="360"/>
    <n v="393077339"/>
    <s v="CHR"/>
    <s v="CLN WH"/>
    <s v="CED Greentech Sarasota"/>
    <s v="7731 Anderson RD, Tampa, FL 33643"/>
    <s v="8018-AD916662S PT1"/>
    <s v="Q.PEAK DUO BLK G10+/AC"/>
    <n v="49204132"/>
    <n v="728"/>
    <n v="28"/>
    <d v="2022-03-29T00:00:00"/>
    <x v="1"/>
    <x v="3"/>
    <d v="2022-03-29T00:00:00"/>
    <d v="1899-12-30T11:00:00"/>
    <d v="2022-03-30T00:00:00"/>
    <d v="2022-03-30T00:00:00"/>
    <d v="1899-12-30T11:00:00"/>
    <s v="Delivered"/>
    <m/>
    <s v="Spot"/>
    <n v="2110"/>
    <s v="CIP"/>
    <n v="0.26207999999999998"/>
  </r>
  <r>
    <n v="480"/>
    <n v="392306593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08:00:00"/>
    <d v="2022-03-30T00:00:00"/>
    <d v="2022-03-30T00:00:00"/>
    <d v="1899-12-30T08:00:00"/>
    <s v="Delivered"/>
    <m/>
    <s v="Spot"/>
    <n v="2640"/>
    <s v="DDP"/>
    <n v="0.27839999999999998"/>
  </r>
  <r>
    <n v="480"/>
    <n v="392306586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9:00:00"/>
    <d v="2022-03-25T00:00:00"/>
    <d v="2022-03-25T00:00:00"/>
    <d v="1899-12-30T10:00:00"/>
    <s v="Delivered"/>
    <m/>
    <s v="Spot"/>
    <n v="2640"/>
    <s v="DDP"/>
    <n v="0.27839999999999998"/>
  </r>
  <r>
    <n v="480"/>
    <n v="392306625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9:00:00"/>
    <d v="2022-03-25T00:00:00"/>
    <d v="2022-03-25T00:00:00"/>
    <d v="1899-12-30T11:00:00"/>
    <s v="Delivered"/>
    <m/>
    <s v="Spot"/>
    <n v="2640"/>
    <s v="DDP"/>
    <n v="0.27839999999999998"/>
  </r>
  <r>
    <n v="480"/>
    <n v="392306671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10:00:00"/>
    <d v="2022-03-25T00:00:00"/>
    <d v="2022-03-25T00:00:00"/>
    <d v="1899-12-30T12:00:00"/>
    <s v="Delivered"/>
    <m/>
    <s v="Spot"/>
    <n v="2640"/>
    <s v="DDP"/>
    <n v="0.27839999999999998"/>
  </r>
  <r>
    <n v="475"/>
    <n v="391700313"/>
    <s v="CHR"/>
    <s v="CLN WH"/>
    <s v="Amicus Solar Cooperative"/>
    <s v="3001 Sterilite St. SE NE, Navarre, OH 44662"/>
    <s v="SES-2653"/>
    <s v="Q.PEAK DUO XL G10.c 475"/>
    <n v="49304155"/>
    <n v="203"/>
    <n v="7"/>
    <d v="2022-03-21T00:00:00"/>
    <x v="1"/>
    <x v="2"/>
    <d v="2022-03-21T00:00:00"/>
    <d v="1899-12-30T10:00:00"/>
    <d v="2022-03-23T00:00:00"/>
    <d v="2022-03-23T00:00:00"/>
    <d v="1899-12-30T11:00:00"/>
    <s v="Delivered"/>
    <m/>
    <s v="Spot"/>
    <n v="2341"/>
    <m/>
    <n v="9.6424999999999997E-2"/>
  </r>
  <r>
    <n v="480"/>
    <n v="392306555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8:00:00"/>
    <d v="2022-03-25T00:00:00"/>
    <d v="2022-03-25T00:00:00"/>
    <d v="1899-12-30T09:00:00"/>
    <s v="Delivered"/>
    <m/>
    <s v="Spot"/>
    <n v="2640"/>
    <s v="DDP"/>
    <n v="0.27839999999999998"/>
  </r>
  <r>
    <n v="475"/>
    <n v="391700898"/>
    <s v="CHR"/>
    <s v="CLN WH"/>
    <s v="Amicus Solar Cooperative"/>
    <s v="3001 Sterilite St. SE NE, Navarre, OH 44662"/>
    <s v="SES-2653"/>
    <s v="Q.PEAK DUO XL-G10.C"/>
    <n v="49302155"/>
    <n v="406"/>
    <n v="14"/>
    <d v="2022-03-22T00:00:00"/>
    <x v="1"/>
    <x v="2"/>
    <d v="2022-03-22T00:00:00"/>
    <d v="1899-12-30T11:00:00"/>
    <d v="2022-03-23T00:00:00"/>
    <d v="2022-03-23T00:00:00"/>
    <d v="1899-12-30T12:00:00"/>
    <s v="Delivered"/>
    <m/>
    <s v="Spot"/>
    <n v="2341"/>
    <s v="DDP"/>
    <n v="0.19284999999999999"/>
  </r>
  <r>
    <n v="475"/>
    <n v="39184829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1T00:00:00"/>
    <x v="1"/>
    <x v="2"/>
    <d v="2022-03-21T00:00:00"/>
    <d v="1899-12-30T12:00:00"/>
    <d v="2022-03-23T00:00:00"/>
    <d v="2022-03-23T00:00:00"/>
    <d v="1899-12-30T07:30:00"/>
    <s v="Delivered"/>
    <m/>
    <m/>
    <m/>
    <s v="DDP"/>
    <n v="0.30304999999999999"/>
  </r>
  <r>
    <n v="475"/>
    <n v="391855650"/>
    <s v="CHR"/>
    <s v="CLN WH"/>
    <s v="Summit Ridge Energy "/>
    <s v="78 Rice Street Bangor, ME 04401"/>
    <s v="HNW2021-02 Sub PO #1 (Bangor)"/>
    <s v="Q.PEAK DUO XL G10C.3/BFG 475"/>
    <n v="49303155"/>
    <n v="638"/>
    <n v="22"/>
    <d v="2022-03-21T00:00:00"/>
    <x v="1"/>
    <x v="2"/>
    <d v="2022-03-21T00:00:00"/>
    <d v="1899-12-30T09:00:00"/>
    <d v="2022-03-23T00:00:00"/>
    <d v="2022-03-23T00:00:00"/>
    <d v="1899-12-30T11:00:00"/>
    <s v="Delivered"/>
    <m/>
    <m/>
    <m/>
    <s v="DDP"/>
    <n v="0.30304999999999999"/>
  </r>
  <r>
    <n v="475"/>
    <n v="391701113"/>
    <s v="CHR"/>
    <s v="CLN WH"/>
    <s v="Amicus Solar Cooperative"/>
    <s v="3001 Sterilite St. SE NE, Navarre, OH 44662"/>
    <s v="SES-2653"/>
    <s v="Q.PEAK DUO XL G10.c 475"/>
    <n v="49302155"/>
    <n v="696"/>
    <n v="24"/>
    <d v="2022-03-22T00:00:00"/>
    <x v="1"/>
    <x v="2"/>
    <d v="2022-03-22T00:00:00"/>
    <d v="1899-12-30T12:00:00"/>
    <d v="2022-03-23T00:00:00"/>
    <d v="2022-03-23T00:00:00"/>
    <d v="1899-12-30T13:00:00"/>
    <s v="Delivered"/>
    <m/>
    <s v="Spot"/>
    <n v="2341"/>
    <s v="DDP"/>
    <n v="0.3306"/>
  </r>
  <r>
    <n v="480"/>
    <n v="392306485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08:00:00"/>
    <d v="2022-03-25T00:00:00"/>
    <d v="2022-03-25T00:00:00"/>
    <d v="1899-12-30T08:00:00"/>
    <s v="Delivered"/>
    <m/>
    <s v="Spot"/>
    <n v="2640"/>
    <s v="DDP"/>
    <n v="0.27839999999999998"/>
  </r>
  <r>
    <n v="475"/>
    <n v="391899416"/>
    <s v="CHR"/>
    <s v="CLN WH"/>
    <s v="Summit Ridge Energy "/>
    <s v="78 Rice Street Bangor, ME 04401"/>
    <s v="HNW2021-02 Sub PO #1 (Bangor)"/>
    <s v="Q.PEAK DUO XL G10C.3/BFG 475"/>
    <n v="49303155"/>
    <n v="638"/>
    <n v="22"/>
    <d v="2022-03-22T00:00:00"/>
    <x v="1"/>
    <x v="2"/>
    <d v="2022-03-22T00:00:00"/>
    <d v="1899-12-30T10:00:00"/>
    <d v="2022-03-24T00:00:00"/>
    <d v="2022-03-24T00:00:00"/>
    <d v="1899-12-30T07:30:00"/>
    <s v="Delivered"/>
    <m/>
    <m/>
    <m/>
    <s v="DDP"/>
    <n v="0.30304999999999999"/>
  </r>
  <r>
    <n v="475"/>
    <n v="391900336"/>
    <s v="CHR"/>
    <s v="CLN WH"/>
    <s v="Summit Ridge Energy "/>
    <s v="78 Rice Street Bangor, ME 04401"/>
    <s v="HNW2021-02 Sub PO #1 (Bangor)"/>
    <s v="Q.PEAK DUO XL G10C.3/BFG 475"/>
    <n v="49303155"/>
    <n v="638"/>
    <n v="22"/>
    <d v="2022-03-22T00:00:00"/>
    <x v="1"/>
    <x v="2"/>
    <d v="2022-03-22T00:00:00"/>
    <d v="1899-12-30T11:00:00"/>
    <d v="2022-03-24T00:00:00"/>
    <d v="2022-03-24T00:00:00"/>
    <d v="1899-12-30T09:00:00"/>
    <s v="Delivered"/>
    <m/>
    <m/>
    <m/>
    <s v="DDP"/>
    <n v="0.30304999999999999"/>
  </r>
  <r>
    <n v="475"/>
    <n v="391900470"/>
    <s v="CHR"/>
    <s v="CLN WH"/>
    <s v="Summit Ridge Energy "/>
    <s v="78 Rice Street Bangor, ME 04401"/>
    <s v="HNW2021-02 Sub PO #1 (Bangor)"/>
    <s v="Q.PEAK DUO XL G10C.3/BFG 475"/>
    <n v="49303155"/>
    <n v="638"/>
    <n v="22"/>
    <d v="2022-03-22T00:00:00"/>
    <x v="1"/>
    <x v="2"/>
    <d v="2022-03-22T00:00:00"/>
    <d v="1899-12-30T12:00:00"/>
    <d v="2022-03-24T00:00:00"/>
    <d v="2022-03-24T00:00:00"/>
    <d v="1899-12-30T10:00:00"/>
    <s v="Delivered"/>
    <m/>
    <m/>
    <m/>
    <s v="DDP"/>
    <n v="0.30304999999999999"/>
  </r>
  <r>
    <n v="480"/>
    <n v="392590376"/>
    <s v="CHR"/>
    <s v="CLN WH"/>
    <s v="WDC Puerto Rico, Inc./ @Shore Side"/>
    <s v="2562 Cabot Commerce Dr.  Jacksonville, FL 32226"/>
    <n v="818628"/>
    <s v="Q.PEAK DUO XL G10.d 480"/>
    <n v="49304156"/>
    <n v="580"/>
    <n v="20"/>
    <d v="2022-03-22T00:00:00"/>
    <x v="1"/>
    <x v="2"/>
    <d v="2022-03-22T00:00:00"/>
    <d v="1899-12-30T08:00:00"/>
    <d v="2022-03-23T00:00:00"/>
    <d v="2022-03-23T00:00:00"/>
    <d v="1899-12-30T10:30:00"/>
    <s v="Delivered"/>
    <m/>
    <s v="Spot"/>
    <n v="1578"/>
    <s v="CIP"/>
    <n v="0.27839999999999998"/>
  </r>
  <r>
    <n v="480"/>
    <n v="392460574"/>
    <s v="CHR"/>
    <s v="CLN WH"/>
    <s v="Ameresco / JBMDL"/>
    <s v="2536 Saylors Pond Rd, Wrightstown, NJ 08562"/>
    <n v="177272"/>
    <s v="Q.PEAK DUO XL G10.c 480"/>
    <n v="49301156"/>
    <n v="638"/>
    <n v="22"/>
    <d v="2022-03-22T00:00:00"/>
    <x v="1"/>
    <x v="2"/>
    <d v="2022-03-22T00:00:00"/>
    <d v="1899-12-30T08:00:00"/>
    <d v="2022-03-24T00:00:00"/>
    <d v="2022-03-24T00:00:00"/>
    <d v="1899-12-30T09:00:00"/>
    <s v="Delivered"/>
    <s v="Military site"/>
    <s v="Spot"/>
    <n v="2972"/>
    <s v="CIP"/>
    <n v="0.30624000000000001"/>
  </r>
  <r>
    <n v="480"/>
    <n v="392306472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08:00:00"/>
    <d v="2022-03-28T00:00:00"/>
    <d v="2022-03-28T00:00:00"/>
    <d v="1899-12-30T08:00:00"/>
    <s v="Delivered"/>
    <m/>
    <s v="Spot"/>
    <n v="2640"/>
    <s v="DDP"/>
    <n v="0.27839999999999998"/>
  </r>
  <r>
    <n v="480"/>
    <n v="392306585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09:00:00"/>
    <d v="2022-03-28T00:00:00"/>
    <d v="2022-03-28T00:00:00"/>
    <d v="1899-12-30T11:00:00"/>
    <s v="Delivered"/>
    <m/>
    <s v="Spot"/>
    <n v="2640"/>
    <s v="DDP"/>
    <n v="0.27839999999999998"/>
  </r>
  <r>
    <n v="480"/>
    <n v="392591071"/>
    <s v="CHR"/>
    <s v="CLN WH"/>
    <s v="WDC Puerto Rico, Inc./ @Shore Side"/>
    <s v="2562 Cabot Commerce Dr.  Jacksonville, FL 32226"/>
    <n v="818628"/>
    <s v="Q.PEAK DUO XL G10.d 480"/>
    <n v="49304156"/>
    <n v="580"/>
    <n v="20"/>
    <d v="2022-03-22T00:00:00"/>
    <x v="1"/>
    <x v="2"/>
    <d v="2022-03-22T00:00:00"/>
    <d v="1899-12-30T08:00:00"/>
    <d v="2022-03-23T00:00:00"/>
    <d v="2022-03-23T00:00:00"/>
    <d v="1899-12-30T01:00:00"/>
    <s v="Delivered"/>
    <m/>
    <s v="Spot"/>
    <n v="1578"/>
    <s v="CIP"/>
    <n v="0.27839999999999998"/>
  </r>
  <r>
    <n v="480"/>
    <n v="392590894"/>
    <s v="CHR"/>
    <s v="CLN WH"/>
    <s v="WDC Puerto Rico, Inc./ @Shore Side"/>
    <s v="2562 Cabot Commerce Dr.  Jacksonville, FL 32226"/>
    <n v="818628"/>
    <s v="Q.PEAK DUO XL G10.d 480"/>
    <n v="49304156"/>
    <n v="580"/>
    <n v="20"/>
    <d v="2022-03-22T00:00:00"/>
    <x v="1"/>
    <x v="2"/>
    <d v="2022-03-22T00:00:00"/>
    <d v="1899-12-30T09:00:00"/>
    <d v="2022-03-23T00:00:00"/>
    <d v="2022-03-23T00:00:00"/>
    <d v="1899-12-30T02:30:00"/>
    <s v="Delivered"/>
    <m/>
    <s v="Spot"/>
    <n v="1578"/>
    <s v="CIP"/>
    <n v="0.27839999999999998"/>
  </r>
  <r>
    <n v="480"/>
    <n v="392461009"/>
    <s v="CHR"/>
    <s v="CLN WH"/>
    <s v="Ameresco / JBMDL"/>
    <s v="2536 Saylors Pond Rd, Wrightstown, NJ 08562"/>
    <n v="177272"/>
    <s v="Q.PEAK DUO XL G10.c 480"/>
    <n v="49301156"/>
    <n v="638"/>
    <n v="22"/>
    <d v="2022-03-22T00:00:00"/>
    <x v="1"/>
    <x v="2"/>
    <d v="2022-03-22T00:00:00"/>
    <d v="1899-12-30T09:00:00"/>
    <d v="2022-03-24T00:00:00"/>
    <d v="2022-03-24T00:00:00"/>
    <d v="1899-12-30T10:00:00"/>
    <s v="Delivered"/>
    <s v="Military site"/>
    <s v="Spot"/>
    <n v="2972"/>
    <s v="CIP"/>
    <n v="0.30624000000000001"/>
  </r>
  <r>
    <n v="480"/>
    <n v="392461310"/>
    <s v="CHR"/>
    <s v="CLN WH"/>
    <s v="Ameresco / JBMDL"/>
    <s v="2536 Saylors Pond Rd, Wrightstown, NJ 08562"/>
    <n v="177272"/>
    <s v="Q.PEAK DUO XL G10.c 480"/>
    <n v="49301156"/>
    <n v="638"/>
    <n v="22"/>
    <d v="2022-03-22T00:00:00"/>
    <x v="1"/>
    <x v="2"/>
    <d v="2022-03-22T00:00:00"/>
    <d v="1899-12-30T09:00:00"/>
    <d v="2022-03-24T00:00:00"/>
    <d v="2022-03-24T00:00:00"/>
    <d v="1899-12-30T11:00:00"/>
    <s v="Delivered"/>
    <s v="Military site"/>
    <s v="Spot"/>
    <n v="2972"/>
    <s v="CIP"/>
    <n v="0.30624000000000001"/>
  </r>
  <r>
    <n v="480"/>
    <n v="392306615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10:00:00"/>
    <d v="2022-03-28T00:00:00"/>
    <d v="2022-03-28T00:00:00"/>
    <d v="1899-12-30T12:00:00"/>
    <s v="Delivered"/>
    <m/>
    <s v="Spot"/>
    <n v="2640"/>
    <s v="DDP"/>
    <n v="0.27839999999999998"/>
  </r>
  <r>
    <n v="360"/>
    <n v="392464417"/>
    <s v="CHR"/>
    <s v="CLN WH"/>
    <s v="CED Greentech Indiana"/>
    <s v="2207 E 165th St Hammond, IN 46320"/>
    <s v="1045-CL-906664S PT2"/>
    <s v="Q.PEAK DUO BLK G10+ 360"/>
    <n v="49201132"/>
    <n v="832"/>
    <n v="26"/>
    <d v="2022-03-22T00:00:00"/>
    <x v="1"/>
    <x v="2"/>
    <d v="2022-03-22T00:00:00"/>
    <d v="1899-12-30T10:00:00"/>
    <d v="2022-03-23T00:00:00"/>
    <d v="2022-03-23T00:00:00"/>
    <d v="1899-12-30T10:00:00"/>
    <s v="Delivered"/>
    <m/>
    <s v="Spot"/>
    <n v="2098"/>
    <s v="CIP"/>
    <n v="0.29952000000000001"/>
  </r>
  <r>
    <n v="480"/>
    <n v="392461840"/>
    <s v="CHR"/>
    <s v="CLN WH"/>
    <s v="Ameresco / JBMDL"/>
    <s v="2536 Saylors Pond Rd, Wrightstown, NJ 08562"/>
    <n v="177272"/>
    <s v="Q.PEAK DUO XL G10.c 480"/>
    <n v="49301156"/>
    <n v="638"/>
    <n v="22"/>
    <d v="2022-03-25T00:00:00"/>
    <x v="1"/>
    <x v="2"/>
    <d v="2022-03-25T00:00:00"/>
    <d v="1899-12-30T08:00:00"/>
    <d v="2022-03-28T00:00:00"/>
    <d v="2022-03-28T00:00:00"/>
    <d v="1899-12-30T08:00:00"/>
    <s v="Delivered"/>
    <s v="Military site"/>
    <s v="Spot"/>
    <n v="2972"/>
    <s v="CIP"/>
    <n v="0.30624000000000001"/>
  </r>
  <r>
    <n v="480"/>
    <n v="392461994"/>
    <s v="CHR"/>
    <s v="CLN WH"/>
    <s v="Ameresco / JBMDL"/>
    <s v="2536 Saylors Pond Rd, Wrightstown, NJ 08562"/>
    <n v="177272"/>
    <s v="Q.PEAK DUO XL G10.c 480"/>
    <n v="49301156"/>
    <n v="638"/>
    <n v="22"/>
    <d v="2022-03-25T00:00:00"/>
    <x v="1"/>
    <x v="2"/>
    <d v="2022-03-25T00:00:00"/>
    <d v="1899-12-30T08:00:00"/>
    <d v="2022-03-28T00:00:00"/>
    <d v="2022-03-28T00:00:00"/>
    <d v="1899-12-30T09:00:00"/>
    <s v="Delivered"/>
    <s v="Military site"/>
    <s v="Spot"/>
    <n v="2972"/>
    <s v="CIP"/>
    <n v="0.30624000000000001"/>
  </r>
  <r>
    <n v="360"/>
    <n v="392657577"/>
    <s v="CHR"/>
    <s v="CLN WH"/>
    <s v="Momentum Solar"/>
    <s v="5711 Johns Rd, Suite 1305, Tampa, FL 33634"/>
    <s v="MSPO982057"/>
    <s v="Q.PEAK DUO BLK G10+ 360"/>
    <n v="49201132"/>
    <n v="832"/>
    <n v="26"/>
    <d v="2022-03-25T00:00:00"/>
    <x v="1"/>
    <x v="2"/>
    <d v="2022-03-25T00:00:00"/>
    <d v="1899-12-30T11:00:00"/>
    <d v="2022-03-28T00:00:00"/>
    <d v="2022-03-28T00:00:00"/>
    <d v="1899-12-30T10:00:00"/>
    <s v="Delivered"/>
    <m/>
    <s v="contract"/>
    <n v="2285"/>
    <s v="DDP"/>
    <n v="0.29952000000000001"/>
  </r>
  <r>
    <n v="400"/>
    <n v="391433933"/>
    <s v="CHR"/>
    <s v="CLN WH"/>
    <s v="PM&amp;M Electric Inc. dba Titan Solar Power"/>
    <s v="5209 E Virginia Beach Blvd, Norfolk, VA 23502"/>
    <s v="12083 PT1 Norfolk"/>
    <s v="Q.PEAK DUO BLK ML-G10+"/>
    <n v="49405140"/>
    <n v="416"/>
    <n v="13"/>
    <d v="2022-03-25T00:00:00"/>
    <x v="1"/>
    <x v="2"/>
    <d v="2022-03-25T00:00:00"/>
    <d v="1899-12-30T08:00:00"/>
    <d v="2022-03-28T00:00:00"/>
    <d v="2022-03-28T00:00:00"/>
    <d v="1899-12-30T09:00:00"/>
    <s v="Delivered"/>
    <m/>
    <s v="Spot"/>
    <n v="2129"/>
    <s v="DDP"/>
    <n v="0.16639999999999999"/>
  </r>
  <r>
    <n v="360"/>
    <n v="392765703"/>
    <s v="CHR"/>
    <s v="CLN WH"/>
    <s v="CED Greentech Tempe"/>
    <s v="4535 E. Elwood St Suite #105, Phoenix, AZ 85040"/>
    <s v="8756-KC997064S PT1"/>
    <s v="Q.PEAK DUO BLK G10+ 360"/>
    <n v="49201132"/>
    <n v="832"/>
    <n v="26"/>
    <d v="2022-03-24T00:00:00"/>
    <x v="1"/>
    <x v="2"/>
    <d v="2022-03-24T00:00:00"/>
    <d v="1899-12-30T11:00:00"/>
    <d v="2022-03-28T00:00:00"/>
    <d v="2022-03-28T00:00:00"/>
    <d v="1899-12-30T11:00:00"/>
    <s v="Delivered"/>
    <m/>
    <s v="Spot"/>
    <n v="4637"/>
    <s v="CIP"/>
    <n v="0.29952000000000001"/>
  </r>
  <r>
    <n v="480"/>
    <n v="392306513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08:00:00"/>
    <d v="2022-03-28T00:00:00"/>
    <d v="2022-03-28T00:00:00"/>
    <d v="1899-12-30T09:00:00"/>
    <s v="Delivered"/>
    <m/>
    <s v="Spot"/>
    <n v="2640"/>
    <s v="DDP"/>
    <n v="0.27839999999999998"/>
  </r>
  <r>
    <n v="475"/>
    <n v="392654785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8T00:00:00"/>
    <x v="1"/>
    <x v="3"/>
    <d v="2022-03-28T00:00:00"/>
    <d v="1899-12-30T09:00:00"/>
    <d v="2022-03-29T00:00:00"/>
    <d v="2022-03-29T00:00:00"/>
    <d v="1899-12-30T08:00:00"/>
    <s v="Delivered"/>
    <m/>
    <s v="contract"/>
    <n v="1447"/>
    <s v="CIP"/>
    <n v="0.30304999999999999"/>
  </r>
  <r>
    <n v="480"/>
    <n v="392892060"/>
    <s v="CHR"/>
    <s v="CLN WH"/>
    <s v="REC Solar"/>
    <s v="8975 REMINGTON AVE, CHINO, CA 91710"/>
    <s v="19202 OP"/>
    <s v="Q.PEAK DUO XL G10"/>
    <n v="49304156"/>
    <n v="696"/>
    <n v="24"/>
    <d v="2022-03-26T00:00:00"/>
    <x v="1"/>
    <x v="2"/>
    <d v="2022-03-26T00:00:00"/>
    <d v="1899-12-30T09:00:00"/>
    <d v="2022-03-29T00:00:00"/>
    <d v="2022-03-29T00:00:00"/>
    <d v="1899-12-30T09:30:00"/>
    <s v="Delivered"/>
    <m/>
    <s v="Spot"/>
    <n v="4486"/>
    <s v="DDP"/>
    <n v="0.33407999999999999"/>
  </r>
  <r>
    <n v="360"/>
    <n v="392755411"/>
    <s v="CHR"/>
    <s v="CLN WH"/>
    <s v="CED Greentech San Diego"/>
    <s v="9190 Activity Road San Diego, CA 92126"/>
    <s v="7133-JIM983364S"/>
    <s v="Q.PEAK DUO BLK G10+ 360"/>
    <n v="49201132"/>
    <n v="768"/>
    <n v="24"/>
    <d v="2022-03-24T00:00:00"/>
    <x v="1"/>
    <x v="2"/>
    <d v="2022-03-24T00:00:00"/>
    <d v="1899-12-30T14:00:00"/>
    <d v="2022-03-28T00:00:00"/>
    <d v="2022-03-28T00:00:00"/>
    <d v="1899-12-30T11:00:00"/>
    <s v="Delivered"/>
    <m/>
    <s v="Spot"/>
    <n v="4397"/>
    <s v="CIP"/>
    <n v="0.27648"/>
  </r>
  <r>
    <n v="480"/>
    <n v="392306633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08:00:00"/>
    <d v="2022-03-30T00:00:00"/>
    <d v="2022-03-30T00:00:00"/>
    <d v="1899-12-30T09:00:00"/>
    <s v="Delivered"/>
    <m/>
    <s v="Spot"/>
    <n v="2640"/>
    <s v="DDP"/>
    <n v="0.27839999999999998"/>
  </r>
  <r>
    <n v="480"/>
    <n v="392306612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08:00:00"/>
    <d v="2022-03-29T00:00:00"/>
    <d v="2022-03-29T00:00:00"/>
    <d v="1899-12-30T09:00:00"/>
    <s v="Delivered"/>
    <m/>
    <s v="Spot"/>
    <n v="2640"/>
    <s v="DDP"/>
    <n v="0.27839999999999998"/>
  </r>
  <r>
    <n v="480"/>
    <n v="392306634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09:00:00"/>
    <d v="2022-03-29T00:00:00"/>
    <d v="2022-03-29T00:00:00"/>
    <d v="1899-12-30T10:00:00"/>
    <s v="Delivered"/>
    <m/>
    <s v="Spot"/>
    <n v="2640"/>
    <s v="DDP"/>
    <n v="0.27839999999999998"/>
  </r>
  <r>
    <n v="480"/>
    <n v="392306665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10:00:00"/>
    <d v="2022-03-29T00:00:00"/>
    <d v="2022-03-29T00:00:00"/>
    <d v="1899-12-30T12:00:00"/>
    <s v="Delivered"/>
    <m/>
    <s v="Spot"/>
    <n v="2640"/>
    <s v="DDP"/>
    <n v="0.27839999999999998"/>
  </r>
  <r>
    <n v="480"/>
    <n v="392306658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09:00:00"/>
    <d v="2022-03-29T00:00:00"/>
    <d v="2022-03-29T00:00:00"/>
    <d v="1899-12-30T11:00:00"/>
    <s v="Delivered"/>
    <m/>
    <s v="Spot"/>
    <n v="2640"/>
    <s v="DDP"/>
    <n v="0.27839999999999998"/>
  </r>
  <r>
    <n v="475"/>
    <n v="393069516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09:00:00"/>
    <d v="2022-03-30T00:00:00"/>
    <d v="2022-03-30T00:00:00"/>
    <d v="1899-12-30T11:00:00"/>
    <s v="Delivered"/>
    <m/>
    <s v="Spot"/>
    <n v="4401"/>
    <s v="DDP"/>
    <n v="0.30304999999999999"/>
  </r>
  <r>
    <n v="480"/>
    <n v="392306675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10:00:00"/>
    <d v="2022-03-29T00:00:00"/>
    <d v="2022-03-29T00:00:00"/>
    <d v="1899-12-30T13:00:00"/>
    <s v="Delivered"/>
    <m/>
    <s v="Spot"/>
    <n v="2640"/>
    <s v="DDP"/>
    <n v="0.27839999999999998"/>
  </r>
  <r>
    <n v="360"/>
    <n v="393238918"/>
    <s v="CHR"/>
    <s v="CLN WH"/>
    <s v="Momentum Solar"/>
    <s v="6210 Hoffner Ave Suite 1, Orlando, FL 32822"/>
    <s v="MSPO981859"/>
    <s v="Q.PEAK DUO BLK G10+ 360"/>
    <n v="49201132"/>
    <n v="896"/>
    <n v="28"/>
    <d v="2022-03-29T00:00:00"/>
    <x v="1"/>
    <x v="3"/>
    <d v="2022-03-29T00:00:00"/>
    <d v="1899-12-30T10:00:00"/>
    <d v="2022-03-30T00:00:00"/>
    <d v="2022-03-30T00:00:00"/>
    <d v="1899-12-30T11:00:00"/>
    <s v="Delivered"/>
    <m/>
    <s v="Spot"/>
    <n v="1897"/>
    <s v="DDP"/>
    <n v="0.32256000000000001"/>
  </r>
  <r>
    <n v="360"/>
    <n v="393238400"/>
    <s v="CHR"/>
    <s v="CLN WH"/>
    <s v="Momentum Solar"/>
    <s v="45 Fairchild Ave, Plainview, NY 11803"/>
    <s v="MSPO981856"/>
    <s v="Q.PEAK DUO BLK G10+ 360"/>
    <n v="49201132"/>
    <n v="896"/>
    <n v="28"/>
    <d v="2022-03-28T00:00:00"/>
    <x v="1"/>
    <x v="3"/>
    <d v="2022-03-28T00:00:00"/>
    <d v="1899-12-30T10:00:00"/>
    <d v="2022-03-30T00:00:00"/>
    <d v="2022-03-30T00:00:00"/>
    <d v="1899-12-30T11:00:00"/>
    <s v="Delivered"/>
    <m/>
    <s v="Spot"/>
    <n v="3208"/>
    <s v="DDP"/>
    <n v="0.32256000000000001"/>
  </r>
  <r>
    <n v="360"/>
    <n v="393238649"/>
    <s v="CHR"/>
    <s v="CLN WH"/>
    <s v="Momentum Solar"/>
    <s v="325 High St, Metuchen, NJ 08840"/>
    <s v="MSPO981857"/>
    <s v="Q.PEAK DUO BLK G10+ 360"/>
    <n v="49201132"/>
    <n v="896"/>
    <n v="28"/>
    <d v="2022-03-28T00:00:00"/>
    <x v="1"/>
    <x v="3"/>
    <d v="2022-03-28T00:00:00"/>
    <d v="1899-12-30T11:00:00"/>
    <d v="2022-03-30T00:00:00"/>
    <d v="2022-03-30T00:00:00"/>
    <d v="1899-12-30T11:00:00"/>
    <s v="Delivered"/>
    <m/>
    <s v="Spot"/>
    <n v="3004"/>
    <s v="DDP"/>
    <n v="0.32256000000000001"/>
  </r>
  <r>
    <n v="360"/>
    <n v="393239116"/>
    <s v="CHR"/>
    <s v="CLN WH"/>
    <s v="Momentum Solar"/>
    <s v="725 N. Royal Ln. Suite 200, Dallas, TX 75261"/>
    <s v="MSPO981861"/>
    <s v="Q.PEAK DUO BLK G10+ 360"/>
    <n v="49201132"/>
    <n v="896"/>
    <n v="28"/>
    <d v="2022-03-28T00:00:00"/>
    <x v="1"/>
    <x v="3"/>
    <d v="2022-03-28T00:00:00"/>
    <d v="1899-12-30T12:00:00"/>
    <d v="2022-03-30T00:00:00"/>
    <d v="2022-03-30T00:00:00"/>
    <d v="1899-12-30T11:00:00"/>
    <s v="Delivered"/>
    <m/>
    <s v="Spot"/>
    <n v="2305"/>
    <s v="DDP"/>
    <n v="0.32256000000000001"/>
  </r>
  <r>
    <n v="425"/>
    <n v="393247290"/>
    <s v="CHR"/>
    <s v="CLN WH"/>
    <s v="CED Auburn / CED Minneapolis"/>
    <s v="12855 Fairlane, Livonia, MI 48150"/>
    <s v="0224-JV910032S (CED MI)"/>
    <s v="Q.PEAK DUO L G6P.2 425"/>
    <n v="46104145"/>
    <n v="2"/>
    <n v="1"/>
    <d v="2022-03-28T00:00:00"/>
    <x v="1"/>
    <x v="3"/>
    <d v="2022-03-28T00:00:00"/>
    <d v="1899-12-30T13:00:00"/>
    <d v="2022-03-30T00:00:00"/>
    <d v="2022-03-30T00:00:00"/>
    <d v="1899-12-30T11:00:00"/>
    <s v="Delivered"/>
    <s v="Repackaged Pallet - 2 pieces"/>
    <s v="Spot"/>
    <n v="2023"/>
    <s v="CIP"/>
    <n v="8.4999999999999995E-4"/>
  </r>
  <r>
    <n v="400"/>
    <n v="392761611"/>
    <s v="CHR"/>
    <s v="CLN WH"/>
    <s v="Power Home Solar, LLC"/>
    <s v="1910 Loudon Ave NW Roanoke, VA 24017"/>
    <s v="PO1663"/>
    <s v="Q.PEAK DUO BLK ML G10+"/>
    <n v="49403540"/>
    <n v="768"/>
    <n v="24"/>
    <d v="2022-03-23T00:00:00"/>
    <x v="1"/>
    <x v="2"/>
    <d v="2022-03-23T00:00:00"/>
    <d v="1899-12-30T09:00:00"/>
    <d v="2022-03-24T00:00:00"/>
    <d v="2022-03-24T00:00:00"/>
    <d v="1899-12-30T10:00:00"/>
    <s v="Delivered"/>
    <m/>
    <s v="Spot"/>
    <n v="1628"/>
    <s v="DDP"/>
    <n v="0.30719999999999997"/>
  </r>
  <r>
    <n v="400"/>
    <n v="392651532"/>
    <s v="CHR"/>
    <s v="CLN WH"/>
    <s v="Power Home Solar, LLC"/>
    <s v="4374 Shallow Ford Industrial Pkwy, Marietta, GA 30066"/>
    <s v="PO2023"/>
    <s v="Q.PEAK DUO BLK ML G10+"/>
    <n v="49403540"/>
    <n v="768"/>
    <n v="24"/>
    <d v="2022-03-24T00:00:00"/>
    <x v="1"/>
    <x v="2"/>
    <d v="2022-03-24T00:00:00"/>
    <d v="1899-12-30T09:00:00"/>
    <d v="2022-03-24T00:00:00"/>
    <d v="2022-03-24T00:00:00"/>
    <d v="1899-12-30T10:00:00"/>
    <s v="Delivered"/>
    <m/>
    <m/>
    <m/>
    <s v="DDP"/>
    <n v="0.30719999999999997"/>
  </r>
  <r>
    <n v="480"/>
    <n v="392458704"/>
    <s v="CHR"/>
    <s v="CLN WH"/>
    <s v="Ameresco / JBMDL"/>
    <s v="2536 Saylors Pond Rd, Wrightstown, NJ 08562"/>
    <n v="177272"/>
    <s v="Q.PEAK DUO XL G10.c 480"/>
    <n v="49301156"/>
    <n v="638"/>
    <n v="22"/>
    <d v="2022-03-23T00:00:00"/>
    <x v="1"/>
    <x v="2"/>
    <d v="2022-03-23T00:00:00"/>
    <d v="1899-12-30T08:00:00"/>
    <d v="2022-03-24T00:00:00"/>
    <d v="2022-03-24T00:00:00"/>
    <d v="1899-12-30T08:00:00"/>
    <s v="Delivered"/>
    <s v="Military site"/>
    <s v="Spot"/>
    <n v="2972"/>
    <s v="CIP"/>
    <n v="0.30624000000000001"/>
  </r>
  <r>
    <n v="480"/>
    <n v="392461557"/>
    <s v="CHR"/>
    <s v="CLN WH"/>
    <s v="Ameresco / JBMDL"/>
    <s v="2536 Saylors Pond Rd, Wrightstown, NJ 08562"/>
    <n v="177272"/>
    <s v="Q.PEAK DUO XL G10.c 480"/>
    <n v="49301156"/>
    <n v="638"/>
    <n v="22"/>
    <d v="2022-03-23T00:00:00"/>
    <x v="1"/>
    <x v="2"/>
    <d v="2022-03-23T00:00:00"/>
    <d v="1899-12-30T08:00:00"/>
    <d v="2022-03-25T00:00:00"/>
    <d v="2022-03-25T00:00:00"/>
    <d v="1899-12-30T08:00:00"/>
    <s v="Delivered"/>
    <s v="Military site"/>
    <s v="Spot"/>
    <n v="2972"/>
    <s v="CIP"/>
    <n v="0.30624000000000001"/>
  </r>
  <r>
    <n v="400"/>
    <n v="392657046"/>
    <s v="CHR"/>
    <s v="CLN WH"/>
    <s v="CED Greentech Maine"/>
    <s v="33 Spring Hill Road, Saco, ME 04072"/>
    <s v="4422-SB900135S"/>
    <s v="Q.PEAK DUO BLK ML-G10+"/>
    <n v="49403140"/>
    <n v="768"/>
    <n v="24"/>
    <d v="2022-03-23T00:00:00"/>
    <x v="1"/>
    <x v="2"/>
    <d v="2022-03-23T00:00:00"/>
    <d v="1899-12-30T10:00:00"/>
    <d v="2022-03-25T00:00:00"/>
    <d v="2022-03-25T00:00:00"/>
    <d v="1899-12-30T11:00:00"/>
    <s v="Delivered"/>
    <m/>
    <s v="Spot"/>
    <n v="4503"/>
    <s v="CIP"/>
    <n v="0.30719999999999997"/>
  </r>
  <r>
    <n v="360"/>
    <n v="392657512"/>
    <s v="CHR"/>
    <s v="CLN WH"/>
    <s v="Momentum Solar"/>
    <s v="45 Fairchild Ave, Plainview, NY 11803"/>
    <s v="MSPO982054"/>
    <s v="Q.PEAK DUO BLK G10+ 360"/>
    <n v="49201132"/>
    <n v="832"/>
    <n v="26"/>
    <d v="2022-03-23T00:00:00"/>
    <x v="1"/>
    <x v="2"/>
    <d v="2022-03-23T00:00:00"/>
    <d v="1899-12-30T13:00:00"/>
    <d v="2022-03-25T00:00:00"/>
    <d v="2022-03-25T00:00:00"/>
    <d v="1899-12-30T10:00:00"/>
    <s v="Delivered"/>
    <m/>
    <s v="Spot"/>
    <n v="3516"/>
    <s v="DDP"/>
    <n v="0.29952000000000001"/>
  </r>
  <r>
    <n v="400"/>
    <n v="392757801"/>
    <s v="CHR"/>
    <s v="CLN WH"/>
    <s v="CED Greentech Stroudsburg"/>
    <s v="1332 North 9th Steet, Stroudsburg, PA 18360"/>
    <s v="8460-EE-923446S PT3"/>
    <s v="Q.PEAK DUO BLK ML-G10+"/>
    <n v="49403540"/>
    <n v="768"/>
    <n v="24"/>
    <d v="2022-03-23T00:00:00"/>
    <x v="1"/>
    <x v="2"/>
    <d v="2022-03-23T00:00:00"/>
    <d v="1899-12-30T11:00:00"/>
    <d v="2022-03-25T00:00:00"/>
    <d v="2022-03-25T00:00:00"/>
    <d v="1899-12-30T10:00:00"/>
    <s v="Delivered"/>
    <m/>
    <s v="Spot"/>
    <n v="3446"/>
    <s v="CIP"/>
    <n v="0.30719999999999997"/>
  </r>
  <r>
    <n v="480"/>
    <n v="392462117"/>
    <s v="CHR"/>
    <s v="CLN WH"/>
    <s v="Ameresco / JBMDL"/>
    <s v="2536 Saylors Pond Rd, Wrightstown, NJ 08562"/>
    <n v="177272"/>
    <s v="Q.PEAK DUO XL G10.c 480"/>
    <n v="49301156"/>
    <n v="638"/>
    <n v="22"/>
    <d v="2022-03-25T00:00:00"/>
    <x v="1"/>
    <x v="2"/>
    <d v="2022-03-25T00:00:00"/>
    <d v="1899-12-30T09:00:00"/>
    <d v="2022-03-28T00:00:00"/>
    <d v="2022-03-28T00:00:00"/>
    <d v="1899-12-30T10:00:00"/>
    <s v="Delivered"/>
    <s v="Military site"/>
    <s v="Spot"/>
    <n v="2972"/>
    <s v="CIP"/>
    <n v="0.30624000000000001"/>
  </r>
  <r>
    <n v="360"/>
    <n v="392758392"/>
    <s v="CHR"/>
    <s v="CLN WH"/>
    <s v="CED Greentech Stroudsburg"/>
    <s v="1332 North 9th Steet, Stroudsburg, PA 18360"/>
    <s v="8460-EE-923445S PT4"/>
    <s v="Q.PEAK DUO BLK G10+ 360"/>
    <n v="49201132"/>
    <n v="896"/>
    <n v="28"/>
    <d v="2022-03-23T00:00:00"/>
    <x v="1"/>
    <x v="2"/>
    <d v="2022-03-23T00:00:00"/>
    <d v="1899-12-30T14:00:00"/>
    <d v="2022-03-25T00:00:00"/>
    <d v="2022-03-25T00:00:00"/>
    <d v="1899-12-30T11:00:00"/>
    <s v="Delivered"/>
    <m/>
    <s v="Spot"/>
    <n v="3446"/>
    <s v="CIP"/>
    <n v="0.32256000000000001"/>
  </r>
  <r>
    <n v="475"/>
    <n v="392928467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09:00:00"/>
    <d v="2022-03-26T00:00:00"/>
    <d v="2022-03-28T00:00:00"/>
    <d v="1899-12-30T07:30:00"/>
    <s v="Delivered"/>
    <m/>
    <s v="Spot"/>
    <n v="4412"/>
    <s v="DDP"/>
    <n v="0.30304999999999999"/>
  </r>
  <r>
    <n v="475"/>
    <n v="392928549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0:00:00"/>
    <d v="2022-03-26T00:00:00"/>
    <d v="2022-03-28T00:00:00"/>
    <d v="1899-12-30T08:30:00"/>
    <s v="Delivered"/>
    <m/>
    <s v="Spot"/>
    <n v="4412"/>
    <s v="DDP"/>
    <n v="0.30304999999999999"/>
  </r>
  <r>
    <n v="475"/>
    <n v="392928643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0:00:00"/>
    <d v="2022-03-26T00:00:00"/>
    <d v="2022-03-28T00:00:00"/>
    <d v="1899-12-30T09:00:00"/>
    <s v="Delivered"/>
    <m/>
    <s v="Spot"/>
    <n v="4412"/>
    <s v="DDP"/>
    <n v="0.30304999999999999"/>
  </r>
  <r>
    <n v="475"/>
    <n v="392928882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2:00:00"/>
    <d v="2022-03-26T00:00:00"/>
    <d v="2022-03-28T00:00:00"/>
    <d v="1899-12-30T11:00:00"/>
    <s v="Delivered"/>
    <m/>
    <s v="Spot"/>
    <n v="4412"/>
    <s v="DDP"/>
    <n v="0.30304999999999999"/>
  </r>
  <r>
    <n v="400"/>
    <n v="393460462"/>
    <s v="CHR"/>
    <s v="CLN WH"/>
    <s v="CED Greentech Orlando"/>
    <s v="7527 Exchange DR Orlando, FL 32809"/>
    <s v="5621-CH903555S PT6"/>
    <s v="Q.PEAK DUO BLK ML-G10+"/>
    <n v="49405140"/>
    <n v="832"/>
    <n v="26"/>
    <d v="2022-03-29T00:00:00"/>
    <x v="1"/>
    <x v="3"/>
    <d v="2022-03-29T00:00:00"/>
    <d v="1899-12-30T11:00:00"/>
    <d v="2022-03-30T00:00:00"/>
    <d v="2022-03-30T00:00:00"/>
    <d v="1899-12-30T10:00:00"/>
    <s v="Delivered"/>
    <m/>
    <s v="Spot"/>
    <n v="1954"/>
    <s v="CIP"/>
    <n v="0.33279999999999998"/>
  </r>
  <r>
    <n v="475"/>
    <n v="392654136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4T00:00:00"/>
    <x v="1"/>
    <x v="2"/>
    <d v="2022-03-24T00:00:00"/>
    <d v="1899-12-30T09:00:00"/>
    <d v="2022-03-25T00:00:00"/>
    <d v="2022-03-25T00:00:00"/>
    <d v="1899-12-30T09:00:00"/>
    <s v="Delivered"/>
    <m/>
    <s v="Spot"/>
    <n v="1584"/>
    <s v="CIP"/>
    <n v="0.30304999999999999"/>
  </r>
  <r>
    <n v="475"/>
    <n v="391901547"/>
    <s v="CHR"/>
    <s v="CLN WH"/>
    <s v="Summit Ridge Energy "/>
    <s v="78 Rice Street Bangor, ME 04401"/>
    <s v="HNW2021-02 Sub PO #1 (Bangor)"/>
    <s v="Q.PEAK DUO XL G10C.3/BFG 475"/>
    <n v="49303155"/>
    <n v="638"/>
    <n v="22"/>
    <d v="2022-03-24T00:00:00"/>
    <x v="1"/>
    <x v="2"/>
    <d v="2022-03-24T00:00:00"/>
    <d v="1899-12-30T10:00:00"/>
    <d v="2022-03-25T00:00:00"/>
    <d v="2022-03-25T00:00:00"/>
    <d v="1899-12-30T10:00:00"/>
    <s v="Delivered"/>
    <m/>
    <m/>
    <m/>
    <s v="DDP"/>
    <n v="0.30304999999999999"/>
  </r>
  <r>
    <n v="400"/>
    <n v="392762239"/>
    <s v="CHR"/>
    <s v="CLN WH"/>
    <s v="Power Home Solar, LLC"/>
    <s v="270 International Drive, Concord, NC 28027"/>
    <s v="PO1655"/>
    <s v="Q.PEAK DUO BLK ML G10+"/>
    <n v="49403540"/>
    <n v="768"/>
    <n v="24"/>
    <d v="2022-03-24T00:00:00"/>
    <x v="1"/>
    <x v="2"/>
    <d v="2022-03-24T00:00:00"/>
    <d v="1899-12-30T10:00:00"/>
    <d v="2022-03-24T00:00:00"/>
    <d v="2022-03-24T00:00:00"/>
    <d v="1899-12-30T10:00:00"/>
    <s v="Delivered"/>
    <m/>
    <s v="Spot"/>
    <n v="1233"/>
    <s v="DDP"/>
    <n v="0.30719999999999997"/>
  </r>
  <r>
    <n v="480"/>
    <n v="392306610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09:00:00"/>
    <d v="2022-04-01T00:00:00"/>
    <d v="2022-04-01T00:00:00"/>
    <d v="1899-12-30T10:00:00"/>
    <s v="Delivered"/>
    <m/>
    <s v="Spot"/>
    <n v="2640"/>
    <s v="DDP"/>
    <n v="0.27839999999999998"/>
  </r>
  <r>
    <n v="480"/>
    <n v="392306607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09:00:00"/>
    <d v="2022-04-01T00:00:00"/>
    <d v="2022-04-01T00:00:00"/>
    <d v="1899-12-30T11:00:00"/>
    <s v="Delivered"/>
    <m/>
    <s v="Spot"/>
    <n v="2640"/>
    <s v="DDP"/>
    <n v="0.27839999999999998"/>
  </r>
  <r>
    <n v="480"/>
    <n v="392306627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10:00:00"/>
    <d v="2022-04-01T00:00:00"/>
    <d v="2022-04-01T00:00:00"/>
    <d v="1899-12-30T12:00:00"/>
    <s v="Delivered"/>
    <m/>
    <s v="Spot"/>
    <n v="2640"/>
    <s v="DDP"/>
    <n v="0.27839999999999998"/>
  </r>
  <r>
    <n v="360"/>
    <n v="393275593"/>
    <s v="CHR"/>
    <s v="CLN WH"/>
    <s v="CED Greentech Ronkonkoma"/>
    <s v="80 13th Ave Ronkonkoma, NY 11779"/>
    <s v="4250-CF902726S"/>
    <s v="Q.PEAK DUO BLK G10+/AC 360"/>
    <n v="49204132"/>
    <n v="832"/>
    <n v="32"/>
    <d v="2022-03-31T00:00:00"/>
    <x v="1"/>
    <x v="3"/>
    <d v="2022-03-31T00:00:00"/>
    <d v="1899-12-30T09:00:00"/>
    <d v="2022-04-01T00:00:00"/>
    <d v="2022-04-01T00:00:00"/>
    <d v="1899-12-30T09:00:00"/>
    <s v="Delivered"/>
    <m/>
    <s v="Spot"/>
    <n v="3258"/>
    <s v="CIP"/>
    <n v="0.29952000000000001"/>
  </r>
  <r>
    <n v="360"/>
    <n v="393271571"/>
    <s v="CHR"/>
    <s v="CLN WH"/>
    <s v="Alternative Energy Store, Inc. (CA)"/>
    <s v="2005 North State St. Ste G, Ukiah, CA 95482 "/>
    <s v="PO-97911"/>
    <s v="Q.PEAK DUO BLK G10+ 360"/>
    <n v="49201132"/>
    <n v="768"/>
    <n v="24"/>
    <d v="2022-03-27T00:00:00"/>
    <x v="1"/>
    <x v="3"/>
    <d v="2022-03-27T00:00:00"/>
    <d v="1899-12-30T09:00:00"/>
    <d v="2022-04-01T00:00:00"/>
    <d v="2022-04-01T00:00:00"/>
    <d v="1899-12-30T10:00:00"/>
    <s v="Delivered"/>
    <m/>
    <m/>
    <m/>
    <s v="CIP"/>
    <n v="0.27648"/>
  </r>
  <r>
    <n v="480"/>
    <n v="392462486"/>
    <s v="CHR"/>
    <s v="CLN WH"/>
    <s v="Ameresco / JBMDL"/>
    <s v="2536 Saylors Pond Rd, Wrightstown, NJ 08562"/>
    <n v="177272"/>
    <s v="Q.PEAK DUO XL G10.c 480"/>
    <n v="49301156"/>
    <n v="464"/>
    <n v="16"/>
    <d v="2022-03-23T00:00:00"/>
    <x v="1"/>
    <x v="2"/>
    <d v="2022-03-23T00:00:00"/>
    <d v="1899-12-30T08:00:00"/>
    <d v="2022-03-24T00:00:00"/>
    <d v="2022-03-24T00:00:00"/>
    <d v="1899-12-30T09:00:00"/>
    <s v="Delivered"/>
    <s v="Military site"/>
    <s v="Spot"/>
    <n v="2972"/>
    <s v="CIP"/>
    <n v="0.22272"/>
  </r>
  <r>
    <n v="480"/>
    <n v="392306573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08:00:00"/>
    <d v="2022-04-04T00:00:00"/>
    <d v="2022-04-04T00:00:00"/>
    <d v="1899-12-30T08:00:00"/>
    <s v="Delivered"/>
    <m/>
    <s v="Spot"/>
    <n v="2640"/>
    <s v="DDP"/>
    <n v="0.27839999999999998"/>
  </r>
  <r>
    <n v="480"/>
    <n v="392306590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09:00:00"/>
    <d v="2022-04-04T00:00:00"/>
    <d v="2022-04-04T00:00:00"/>
    <d v="1899-12-30T10:00:00"/>
    <s v="Delivered"/>
    <m/>
    <s v="Spot"/>
    <n v="2640"/>
    <s v="DDP"/>
    <n v="0.27839999999999998"/>
  </r>
  <r>
    <n v="360"/>
    <n v="393427081"/>
    <s v="CHR"/>
    <s v="CLN WH"/>
    <s v="CED Greentech Minneapolis"/>
    <s v="5400 Main Street NE Suite 113 Fridley, MN 55421"/>
    <s v="4664-GS-903105S PT1"/>
    <s v="Q.PEAK DUO BLK G10+ 360"/>
    <n v="49201132"/>
    <n v="832"/>
    <n v="26"/>
    <d v="2022-04-01T00:00:00"/>
    <x v="2"/>
    <x v="3"/>
    <d v="2022-04-01T00:00:00"/>
    <d v="1899-12-30T09:00:00"/>
    <d v="2022-04-04T00:00:00"/>
    <d v="2022-04-04T00:00:00"/>
    <d v="1899-12-30T09:00:00"/>
    <s v="Delivered"/>
    <m/>
    <s v="Spot"/>
    <n v="3396"/>
    <s v="CIP"/>
    <n v="0.29952000000000001"/>
  </r>
  <r>
    <n v="480"/>
    <n v="393700041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08:00:00"/>
    <d v="2022-04-04T00:00:00"/>
    <d v="2022-04-04T00:00:00"/>
    <d v="1899-12-30T08:00:00"/>
    <s v="Delivered"/>
    <m/>
    <s v="Spot"/>
    <n v="3526"/>
    <s v="CIP"/>
    <n v="0.30624000000000001"/>
  </r>
  <r>
    <n v="360"/>
    <n v="393425865"/>
    <s v="CHR"/>
    <s v="CLN WH"/>
    <s v="CED Greentech Reno"/>
    <s v="4750 Longley Lane, Suite 208, Reno, NV 89502"/>
    <s v="6254-MD900961S PT2"/>
    <s v="Q.PEAK DUO BLK G10+ 360"/>
    <n v="49201132"/>
    <n v="832"/>
    <n v="26"/>
    <d v="2022-03-30T00:00:00"/>
    <x v="1"/>
    <x v="3"/>
    <d v="2022-03-30T00:00:00"/>
    <d v="1899-12-30T09:00:00"/>
    <d v="2022-04-04T00:00:00"/>
    <d v="2022-04-04T00:00:00"/>
    <d v="1899-12-30T10:00:00"/>
    <s v="Delivered"/>
    <m/>
    <s v="Spot"/>
    <n v="6190"/>
    <s v="CIP"/>
    <n v="0.29952000000000001"/>
  </r>
  <r>
    <n v="360"/>
    <n v="393438225"/>
    <s v="CHR"/>
    <s v="CLN WH"/>
    <s v="CED Greentech Seattle "/>
    <s v="22436 72nd Ave S Kent WA 98032"/>
    <s v="8064-ZH904336S"/>
    <s v="Q.PEAK DUO BLK G10+ 360"/>
    <n v="49201132"/>
    <n v="832"/>
    <n v="26"/>
    <d v="2022-03-30T00:00:00"/>
    <x v="1"/>
    <x v="3"/>
    <d v="2022-03-30T00:00:00"/>
    <d v="1899-12-30T12:00:00"/>
    <d v="2022-04-04T00:00:00"/>
    <d v="2022-04-04T00:00:00"/>
    <d v="1899-12-30T09:00:00"/>
    <s v="Delivered"/>
    <m/>
    <s v="Spot"/>
    <n v="8202"/>
    <s v="CIP"/>
    <n v="0.29952000000000001"/>
  </r>
  <r>
    <n v="480"/>
    <n v="392461744"/>
    <s v="CHR"/>
    <s v="CLN WH"/>
    <s v="Ameresco / JBMDL"/>
    <s v="2536 Saylors Pond Rd, Wrightstown, NJ 08562"/>
    <n v="177272"/>
    <s v="Q.PEAK DUO XL G10.c 480"/>
    <n v="49301156"/>
    <n v="638"/>
    <n v="22"/>
    <d v="2022-03-23T00:00:00"/>
    <x v="1"/>
    <x v="2"/>
    <d v="2022-03-23T00:00:00"/>
    <d v="1899-12-30T10:00:00"/>
    <d v="2022-03-25T00:00:00"/>
    <d v="2022-03-25T00:00:00"/>
    <d v="1899-12-30T12:00:00"/>
    <s v="Delivered"/>
    <s v="Military site"/>
    <s v="Spot"/>
    <n v="2972"/>
    <s v="CIP"/>
    <n v="0.30624000000000001"/>
  </r>
  <r>
    <n v="480"/>
    <n v="392306596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8:00:00"/>
    <d v="2022-04-05T00:00:00"/>
    <d v="2022-04-05T00:00:00"/>
    <d v="1899-12-30T08:00:00"/>
    <s v="Delivered"/>
    <m/>
    <s v="Spot"/>
    <n v="2640"/>
    <s v="DDP"/>
    <n v="0.27839999999999998"/>
  </r>
  <r>
    <n v="480"/>
    <n v="392306630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8:00:00"/>
    <d v="2022-04-05T00:00:00"/>
    <d v="2022-04-05T00:00:00"/>
    <d v="1899-12-30T09:00:00"/>
    <s v="Delivered"/>
    <m/>
    <s v="Spot"/>
    <n v="2640"/>
    <s v="DDP"/>
    <n v="0.27839999999999998"/>
  </r>
  <r>
    <n v="480"/>
    <n v="392306668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9:00:00"/>
    <d v="2022-04-05T00:00:00"/>
    <d v="2022-04-05T00:00:00"/>
    <d v="1899-12-30T11:00:00"/>
    <s v="Delivered"/>
    <m/>
    <s v="Spot"/>
    <n v="2640"/>
    <s v="DDP"/>
    <n v="0.27839999999999998"/>
  </r>
  <r>
    <n v="480"/>
    <n v="392306663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10:00:00"/>
    <d v="2022-04-05T00:00:00"/>
    <d v="2022-04-05T00:00:00"/>
    <d v="1899-12-30T12:00:00"/>
    <s v="Delivered"/>
    <m/>
    <s v="Spot"/>
    <n v="2640"/>
    <s v="DDP"/>
    <n v="0.27839999999999998"/>
  </r>
  <r>
    <n v="360"/>
    <n v="393275736"/>
    <s v="CHR"/>
    <s v="CLN WH"/>
    <s v="CED Greentech Anaheim"/>
    <s v="2861 East La Palma Ave Anaheim, CA 92806"/>
    <s v="1521-BL966524S"/>
    <s v="Q.PEAK DUO BLK G10+/AC 360"/>
    <n v="49204132"/>
    <n v="676"/>
    <n v="26"/>
    <d v="2022-03-31T00:00:00"/>
    <x v="1"/>
    <x v="3"/>
    <d v="2022-03-31T00:00:00"/>
    <d v="1899-12-30T09:00:00"/>
    <d v="2022-04-05T00:00:00"/>
    <d v="2022-04-05T00:00:00"/>
    <d v="1899-12-30T09:00:00"/>
    <s v="Delivered"/>
    <m/>
    <s v="Spot"/>
    <n v="4406"/>
    <s v="CIP"/>
    <n v="0.24335999999999999"/>
  </r>
  <r>
    <n v="480"/>
    <n v="392306636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8:00:00"/>
    <d v="2022-04-06T00:00:00"/>
    <d v="2022-04-06T00:00:00"/>
    <d v="1899-12-30T09:00:00"/>
    <s v="Delivered"/>
    <m/>
    <s v="Spot"/>
    <n v="2640"/>
    <s v="DDP"/>
    <n v="0.27839999999999998"/>
  </r>
  <r>
    <n v="480"/>
    <n v="392306678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9:00:00"/>
    <d v="2022-04-06T00:00:00"/>
    <d v="2022-04-06T00:00:00"/>
    <d v="1899-12-30T10:00:00"/>
    <s v="Delivered"/>
    <m/>
    <s v="Spot"/>
    <n v="2640"/>
    <s v="DDP"/>
    <n v="0.27839999999999998"/>
  </r>
  <r>
    <n v="480"/>
    <n v="392306708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9:00:00"/>
    <d v="2022-04-06T00:00:00"/>
    <d v="2022-04-06T00:00:00"/>
    <d v="1899-12-30T11:00:00"/>
    <s v="Delivered"/>
    <m/>
    <s v="Spot"/>
    <n v="2640"/>
    <s v="DDP"/>
    <n v="0.27839999999999998"/>
  </r>
  <r>
    <n v="480"/>
    <n v="392306760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10:00:00"/>
    <d v="2022-04-06T00:00:00"/>
    <d v="2022-04-06T00:00:00"/>
    <d v="1899-12-30T13:00:00"/>
    <s v="Delivered"/>
    <m/>
    <s v="Spot"/>
    <n v="2640"/>
    <s v="DDP"/>
    <n v="0.27839999999999998"/>
  </r>
  <r>
    <n v="360"/>
    <n v="393916533"/>
    <s v="CHR"/>
    <s v="CLN WH"/>
    <s v="CED Greentech St.Louis"/>
    <s v="8921 Frost Ave. Berkeley, MO 63134"/>
    <s v="6640-AD-900738S PT2"/>
    <s v="Q.PEAK DUO BLK G10+ 360"/>
    <n v="49203132"/>
    <n v="832"/>
    <n v="26"/>
    <d v="2022-04-05T00:00:00"/>
    <x v="2"/>
    <x v="4"/>
    <d v="2022-04-05T00:00:00"/>
    <d v="1899-12-30T10:00:00"/>
    <d v="2022-04-06T00:00:00"/>
    <d v="2022-04-06T00:00:00"/>
    <d v="1899-12-30T09:00:00"/>
    <s v="Delivered"/>
    <m/>
    <s v="Spot"/>
    <n v="1556"/>
    <s v="CIP"/>
    <n v="0.29952000000000001"/>
  </r>
  <r>
    <n v="360"/>
    <n v="394021121"/>
    <s v="CHR"/>
    <s v="CLN WH"/>
    <s v="Amicus Solar Cooperative"/>
    <s v="1040 Vernon St. Huntington, WV 25704"/>
    <s v="SH-00544 PT3"/>
    <s v="Q.PEAK DUO BLK G10+/AC"/>
    <n v="49204132"/>
    <n v="260"/>
    <n v="10"/>
    <d v="2022-04-05T00:00:00"/>
    <x v="2"/>
    <x v="4"/>
    <d v="2022-04-05T00:00:00"/>
    <d v="1899-12-30T10:00:00"/>
    <d v="2022-04-06T00:00:00"/>
    <d v="2022-04-06T00:00:00"/>
    <d v="1899-12-30T10:00:00"/>
    <s v="Delivered"/>
    <m/>
    <s v="Spot"/>
    <n v="1777"/>
    <s v="DDP"/>
    <n v="9.3600000000000003E-2"/>
  </r>
  <r>
    <n v="480"/>
    <n v="392306635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8:00:00"/>
    <d v="2022-04-07T00:00:00"/>
    <d v="2022-04-07T00:00:00"/>
    <d v="1899-12-30T08:00:00"/>
    <s v="Delivered"/>
    <m/>
    <s v="Spot"/>
    <n v="2640"/>
    <s v="DDP"/>
    <n v="0.27839999999999998"/>
  </r>
  <r>
    <n v="480"/>
    <n v="392306648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8:00:00"/>
    <d v="2022-04-07T00:00:00"/>
    <d v="2022-04-07T00:00:00"/>
    <d v="1899-12-30T09:00:00"/>
    <s v="Delivered"/>
    <m/>
    <s v="Spot"/>
    <n v="2640"/>
    <s v="DDP"/>
    <n v="0.27839999999999998"/>
  </r>
  <r>
    <n v="480"/>
    <n v="392306655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9:00:00"/>
    <d v="2022-04-07T00:00:00"/>
    <d v="2022-04-07T00:00:00"/>
    <d v="1899-12-30T10:00:00"/>
    <s v="Delivered"/>
    <m/>
    <s v="Spot"/>
    <n v="2640"/>
    <s v="DDP"/>
    <n v="0.27839999999999998"/>
  </r>
  <r>
    <n v="480"/>
    <n v="392306661"/>
    <s v="CHR"/>
    <s v="CLN WH"/>
    <s v="Brookfield Renewable"/>
    <s v="4220 Boston Street, Baltimore, MD 21224"/>
    <s v="9009-000322"/>
    <s v="Q.PEAK DUO XL G10C.3/BFG 480"/>
    <n v="49303156"/>
    <n v="580"/>
    <n v="20"/>
    <d v="2022-04-07T00:00:00"/>
    <x v="2"/>
    <x v="4"/>
    <d v="2022-04-07T00:00:00"/>
    <d v="1899-12-30T09:00:00"/>
    <d v="2022-04-08T00:00:00"/>
    <d v="2022-04-08T00:00:00"/>
    <d v="1899-12-30T11:00:00"/>
    <s v="Delivered"/>
    <m/>
    <s v="Spot"/>
    <n v="2640"/>
    <s v="DDP"/>
    <n v="0.27839999999999998"/>
  </r>
  <r>
    <n v="480"/>
    <n v="392306687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10:00:00"/>
    <d v="2022-04-07T00:00:00"/>
    <d v="2022-04-07T00:00:00"/>
    <d v="1899-12-30T13:00:00"/>
    <s v="Delivered"/>
    <m/>
    <s v="Spot"/>
    <n v="2640"/>
    <s v="DDP"/>
    <n v="0.27839999999999998"/>
  </r>
  <r>
    <n v="360"/>
    <n v="393912622"/>
    <s v="CHR"/>
    <s v="CLN WH"/>
    <s v="CED Greentech Auburn"/>
    <s v="3 C Street Unit 13, Auburn, MA 01501"/>
    <s v="0224-JV910169S"/>
    <s v="Q.PEAK DUO BLK G10+/AC"/>
    <n v="49204132"/>
    <n v="676"/>
    <n v="26"/>
    <d v="2022-04-06T00:00:00"/>
    <x v="2"/>
    <x v="4"/>
    <d v="2022-04-06T00:00:00"/>
    <d v="1899-12-30T09:00:00"/>
    <d v="2022-04-07T00:00:00"/>
    <d v="2022-04-07T00:00:00"/>
    <d v="1899-12-30T10:00:00"/>
    <s v="Delivered"/>
    <m/>
    <m/>
    <m/>
    <s v="CIP"/>
    <n v="0.24335999999999999"/>
  </r>
  <r>
    <n v="480"/>
    <n v="392306642"/>
    <s v="CHR"/>
    <s v="CLN WH"/>
    <s v="Brookfield Renewable"/>
    <s v="4220 Boston Street, Baltimore, MD 21224"/>
    <s v="9009-000322"/>
    <s v="Q.PEAK DUO XL G10C.3/BFG 480"/>
    <n v="49303156"/>
    <n v="580"/>
    <n v="20"/>
    <d v="2022-04-07T00:00:00"/>
    <x v="2"/>
    <x v="4"/>
    <d v="2022-04-07T00:00:00"/>
    <d v="1899-12-30T08:00:00"/>
    <d v="2022-04-08T00:00:00"/>
    <d v="2022-04-08T00:00:00"/>
    <d v="1899-12-30T09:00:00"/>
    <s v="Delivered"/>
    <m/>
    <s v="Spot"/>
    <n v="2640"/>
    <s v="DDP"/>
    <n v="0.27839999999999998"/>
  </r>
  <r>
    <n v="480"/>
    <n v="392306664"/>
    <s v="CHR"/>
    <s v="CLN WH"/>
    <s v="Brookfield Renewable"/>
    <s v="4220 Boston Street, Baltimore, MD 21224"/>
    <s v="9009-000322"/>
    <s v="Q.PEAK DUO XL G10C.3/BFG 480"/>
    <n v="49303156"/>
    <n v="580"/>
    <n v="20"/>
    <d v="2022-04-07T00:00:00"/>
    <x v="2"/>
    <x v="4"/>
    <d v="2022-04-07T00:00:00"/>
    <d v="1899-12-30T10:00:00"/>
    <d v="2022-04-08T00:00:00"/>
    <d v="2022-04-08T00:00:00"/>
    <d v="1899-12-30T12:00:00"/>
    <s v="Delivered"/>
    <m/>
    <s v="Spot"/>
    <n v="2640"/>
    <s v="DDP"/>
    <n v="0.27839999999999998"/>
  </r>
  <r>
    <n v="340"/>
    <n v="1540991509"/>
    <s v="CHR"/>
    <s v="CLN WH"/>
    <s v="CED Greentech San Jose"/>
    <s v="1939 Hartog Dr San Jose CA 95131"/>
    <s v="7492-PS906997S"/>
    <s v="Q.PEAK DUO BLK G6P+/AC 340"/>
    <n v="46213128"/>
    <n v="105"/>
    <n v="4.0384615384615383"/>
    <d v="2022-03-29T00:00:00"/>
    <x v="1"/>
    <x v="3"/>
    <d v="2022-03-29T00:00:00"/>
    <d v="1899-12-30T13:00:00"/>
    <d v="2022-04-03T00:00:00"/>
    <d v="2022-04-03T00:00:00"/>
    <d v="1899-12-30T10:00:00"/>
    <s v="Delivered"/>
    <m/>
    <s v="Spot"/>
    <n v="2340"/>
    <s v="CIP"/>
    <n v="3.5700000000000003E-2"/>
  </r>
  <r>
    <n v="480"/>
    <n v="394044172"/>
    <s v="CHR"/>
    <s v="CLN WH"/>
    <s v="CED Greentech Stroudsburg"/>
    <s v="35 Twinbridge Drive Units A-F Pennsauken NJ 08110"/>
    <s v="8460-EE-923717S"/>
    <s v="Q.PEAK DUO XL G10 BFG"/>
    <n v="49303156"/>
    <n v="638"/>
    <n v="22"/>
    <d v="2022-04-07T00:00:00"/>
    <x v="2"/>
    <x v="4"/>
    <d v="2022-04-07T00:00:00"/>
    <d v="1899-12-30T08:00:00"/>
    <d v="2022-04-11T00:00:00"/>
    <d v="2022-04-11T00:00:00"/>
    <d v="1899-12-30T09:00:00"/>
    <s v="Delivered"/>
    <m/>
    <s v="Spot"/>
    <n v="3060"/>
    <s v="CIP"/>
    <n v="0.30624000000000001"/>
  </r>
  <r>
    <n v="480"/>
    <n v="392462251"/>
    <s v="CHR"/>
    <s v="CLN WH"/>
    <s v="Ameresco / JBMDL"/>
    <s v="2536 Saylors Pond Rd, Wrightstown, NJ 08562"/>
    <n v="177272"/>
    <s v="Q.PEAK DUO XL G10.c 480"/>
    <n v="49301156"/>
    <n v="638"/>
    <n v="22"/>
    <d v="2022-03-25T00:00:00"/>
    <x v="1"/>
    <x v="2"/>
    <d v="2022-03-25T00:00:00"/>
    <d v="1899-12-30T09:00:00"/>
    <d v="2022-03-28T00:00:00"/>
    <d v="2022-03-28T00:00:00"/>
    <d v="1899-12-30T11:00:00"/>
    <s v="Delivered"/>
    <s v="Military site"/>
    <s v="Spot"/>
    <n v="2972"/>
    <s v="CIP"/>
    <n v="0.30624000000000001"/>
  </r>
  <r>
    <n v="475"/>
    <n v="392654053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2T00:00:00"/>
    <x v="1"/>
    <x v="2"/>
    <d v="2022-03-22T00:00:00"/>
    <d v="1899-12-30T09:00:00"/>
    <d v="2022-03-23T00:00:00"/>
    <d v="2022-03-23T00:00:00"/>
    <d v="1899-12-30T08:00:00"/>
    <s v="Delivered"/>
    <m/>
    <s v="Spot"/>
    <n v="1584"/>
    <s v="CIP"/>
    <n v="0.30304999999999999"/>
  </r>
  <r>
    <n v="360"/>
    <n v="393232307"/>
    <s v="CHR"/>
    <s v="CLN WH"/>
    <s v="CED Greentech Virginia"/>
    <s v="4273 Carolina Ave Richmond, VA 23222"/>
    <s v="6408-ZS-900132S"/>
    <s v="Q.PEAK DUO BLK G10+/AC 360"/>
    <n v="49204132"/>
    <n v="728"/>
    <n v="28"/>
    <d v="2022-03-29T00:00:00"/>
    <x v="1"/>
    <x v="3"/>
    <d v="2022-03-29T00:00:00"/>
    <d v="1899-12-30T11:00:00"/>
    <d v="2022-03-30T00:00:00"/>
    <d v="2022-03-30T00:00:00"/>
    <d v="1899-12-30T11:00:00"/>
    <s v="Delivered"/>
    <m/>
    <s v="Spot"/>
    <n v="2096"/>
    <s v="CIP"/>
    <n v="0.26207999999999998"/>
  </r>
  <r>
    <n v="475"/>
    <n v="392654176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2T00:00:00"/>
    <x v="1"/>
    <x v="2"/>
    <d v="2022-03-22T00:00:00"/>
    <d v="1899-12-30T10:00:00"/>
    <d v="2022-03-23T00:00:00"/>
    <d v="2022-03-23T00:00:00"/>
    <d v="1899-12-30T10:00:00"/>
    <s v="Delivered"/>
    <m/>
    <s v="Spot"/>
    <n v="1584"/>
    <s v="CIP"/>
    <n v="0.30304999999999999"/>
  </r>
  <r>
    <n v="400"/>
    <n v="391433926"/>
    <s v="CHR"/>
    <s v="CLN WH"/>
    <s v="PM&amp;M Electric Inc. dba Titan Solar Power"/>
    <s v="1201 Carrier Dr Charlotte, NC 29216"/>
    <s v="12083 PT1.1 Charlotte"/>
    <s v="Q.PEAK DUO BLK ML-G10+"/>
    <n v="49405140"/>
    <n v="320"/>
    <n v="10"/>
    <d v="2022-03-24T00:00:00"/>
    <x v="1"/>
    <x v="2"/>
    <d v="2022-03-24T00:00:00"/>
    <d v="1899-12-30T01:00:00"/>
    <d v="2022-03-25T00:00:00"/>
    <d v="2022-03-25T00:00:00"/>
    <d v="1899-12-30T09:00:00"/>
    <s v="Delivered"/>
    <m/>
    <s v="Spot"/>
    <n v="1195"/>
    <s v="DDP"/>
    <n v="0.128"/>
  </r>
  <r>
    <n v="400"/>
    <n v="392930579"/>
    <s v="CHR"/>
    <s v="CLN WH"/>
    <s v="PM&amp;M Electric Inc. dba Titan Solar Power"/>
    <s v="525 W Baseline Rd Mesa, AZ 85210"/>
    <s v="12083 PT1 Mesa"/>
    <s v="Q.PEAK DUO BLK ML-G10+"/>
    <n v="49405140"/>
    <n v="832"/>
    <n v="26"/>
    <d v="2022-03-24T00:00:00"/>
    <x v="1"/>
    <x v="2"/>
    <d v="2022-03-24T00:00:00"/>
    <d v="1899-12-30T08:00:00"/>
    <d v="2022-03-28T00:00:00"/>
    <d v="2022-03-28T00:00:00"/>
    <d v="1899-12-30T08:00:00"/>
    <s v="Delivered"/>
    <m/>
    <m/>
    <m/>
    <s v="DDP"/>
    <n v="0.33279999999999998"/>
  </r>
  <r>
    <n v="360"/>
    <n v="392655795"/>
    <s v="CHR"/>
    <s v="CLN WH"/>
    <s v="CED Columbus"/>
    <s v="5835 Green Pointe Drive S, STE B, Cgroveport, OH 43125"/>
    <s v="1154-CK-900651S"/>
    <s v="Q.PEAK DUO BLK G10+ 360"/>
    <n v="49201132"/>
    <n v="832"/>
    <n v="26"/>
    <d v="2022-03-24T00:00:00"/>
    <x v="1"/>
    <x v="2"/>
    <d v="2022-03-24T00:00:00"/>
    <d v="1899-12-30T10:00:00"/>
    <d v="2022-03-25T00:00:00"/>
    <d v="2022-03-25T00:00:00"/>
    <d v="1899-12-30T10:00:00"/>
    <s v="Delivered"/>
    <m/>
    <s v="Spot"/>
    <n v="2010"/>
    <s v="CIP"/>
    <n v="0.29952000000000001"/>
  </r>
  <r>
    <n v="360"/>
    <n v="392657539"/>
    <s v="CHR"/>
    <s v="CLN WH"/>
    <s v="Momentum Solar"/>
    <s v="45 Fairchild Ave, Plainview, NY 11803"/>
    <s v="MSPO982055"/>
    <s v="Q.PEAK DUO BLK G10+ 360"/>
    <n v="49201132"/>
    <n v="832"/>
    <n v="26"/>
    <d v="2022-03-24T00:00:00"/>
    <x v="1"/>
    <x v="2"/>
    <d v="2022-03-24T00:00:00"/>
    <d v="1899-12-30T14:00:00"/>
    <d v="2022-03-25T00:00:00"/>
    <d v="2022-03-25T00:00:00"/>
    <d v="1899-12-30T11:00:00"/>
    <s v="Delivered"/>
    <m/>
    <s v="Spot"/>
    <n v="3516"/>
    <s v="DDP"/>
    <n v="0.29952000000000001"/>
  </r>
  <r>
    <n v="400"/>
    <n v="392930891"/>
    <s v="CHR"/>
    <s v="CLN WH"/>
    <s v="PM&amp;M Electric Inc. dba Titan Solar Power"/>
    <s v="525 W Baseline Rd Mesa, AZ 85210"/>
    <s v="12083 PT1 Mesa"/>
    <s v="Q.PEAK DUO BLK ML-G10+"/>
    <n v="49403540"/>
    <n v="800"/>
    <n v="25"/>
    <d v="2022-03-24T00:00:00"/>
    <x v="1"/>
    <x v="2"/>
    <d v="2022-03-24T00:00:00"/>
    <d v="1899-12-30T09:00:00"/>
    <d v="2022-03-28T00:00:00"/>
    <d v="2022-03-28T00:00:00"/>
    <d v="1899-12-30T09:00:00"/>
    <s v="Delivered"/>
    <m/>
    <m/>
    <m/>
    <s v="DDP"/>
    <n v="0.32"/>
  </r>
  <r>
    <n v="395"/>
    <n v="392793746"/>
    <s v="CHR"/>
    <s v="CLN WH"/>
    <s v="Soligent Distribution, LLC"/>
    <s v="7320 Kingspointe Pkwy, Ste 500 Orlando, FL 32819"/>
    <s v="PO-650727"/>
    <s v="Q.PEAK DUO BLK ML-G10+"/>
    <n v="49403139"/>
    <n v="832"/>
    <n v="26"/>
    <d v="2022-03-24T00:00:00"/>
    <x v="1"/>
    <x v="2"/>
    <d v="2022-03-24T00:00:00"/>
    <d v="1899-12-30T11:00:00"/>
    <d v="2022-03-25T00:00:00"/>
    <d v="2022-03-25T00:00:00"/>
    <d v="1899-12-30T11:00:00"/>
    <s v="Delivered"/>
    <m/>
    <m/>
    <m/>
    <s v="DDP"/>
    <n v="0.32863999999999999"/>
  </r>
  <r>
    <n v="360"/>
    <n v="393076198"/>
    <s v="CHR"/>
    <s v="CLN WH"/>
    <s v="CED Greentech Sarasota"/>
    <s v="5698 W Crenshaw St,Tampa, FL 33634"/>
    <s v="8018-AD915107S PT2"/>
    <s v="Q.PEAK DUO BLK G10+ 360"/>
    <n v="49201132"/>
    <n v="768"/>
    <n v="24"/>
    <d v="2022-03-28T00:00:00"/>
    <x v="1"/>
    <x v="3"/>
    <d v="2022-03-28T00:00:00"/>
    <d v="1899-12-30T10:00:00"/>
    <d v="2022-03-29T00:00:00"/>
    <d v="2022-03-29T00:00:00"/>
    <d v="1899-12-30T10:00:00"/>
    <s v="Delivered"/>
    <m/>
    <s v="Spot"/>
    <n v="2284"/>
    <s v="CIP"/>
    <n v="0.27648"/>
  </r>
  <r>
    <n v="360"/>
    <n v="392657604"/>
    <s v="CHR"/>
    <s v="CLN WH"/>
    <s v="Momentum Solar"/>
    <s v="6210 Hoffner Ave, Suite 1, Orlando, FL 32822"/>
    <s v="MSPO982058"/>
    <s v="Q.PEAK DUO BLK G10+ 360"/>
    <n v="49201132"/>
    <n v="832"/>
    <n v="26"/>
    <d v="2022-03-24T00:00:00"/>
    <x v="1"/>
    <x v="2"/>
    <d v="2022-03-24T00:00:00"/>
    <d v="1899-12-30T13:00:00"/>
    <d v="2022-03-25T00:00:00"/>
    <d v="2022-03-25T00:00:00"/>
    <d v="1899-12-30T10:00:00"/>
    <s v="Delivered"/>
    <m/>
    <s v="contract"/>
    <n v="2040"/>
    <s v="DDP"/>
    <n v="0.29952000000000001"/>
  </r>
  <r>
    <n v="400"/>
    <n v="392930717"/>
    <s v="CHR"/>
    <s v="CLN WH"/>
    <s v="PM&amp;M Electric Inc. dba Titan Solar Power"/>
    <s v="2108 McDonough St Joliet, IL 60436"/>
    <s v="12083 PT1 Illinois"/>
    <s v="Q.PEAK DUO BLK ML-G10+"/>
    <n v="49405140"/>
    <n v="320"/>
    <n v="10"/>
    <d v="2022-03-24T00:00:00"/>
    <x v="1"/>
    <x v="2"/>
    <d v="2022-03-24T00:00:00"/>
    <d v="1899-12-30T10:00:00"/>
    <d v="2022-03-28T00:00:00"/>
    <d v="2022-03-28T00:00:00"/>
    <d v="1899-12-30T09:00:00"/>
    <s v="Delivered"/>
    <m/>
    <m/>
    <m/>
    <s v="DDP"/>
    <n v="0.128"/>
  </r>
  <r>
    <n v="360"/>
    <n v="393076289"/>
    <s v="CHR"/>
    <s v="CLN WH"/>
    <s v="CED Greentech Sarasota"/>
    <s v="5698 W Crenshaw St,Tampa, FL 33634"/>
    <s v="8018-AD915107S PT2"/>
    <s v="Q.PEAK DUO BLK G10+ 360"/>
    <n v="49201132"/>
    <n v="704"/>
    <n v="22"/>
    <d v="2022-03-28T00:00:00"/>
    <x v="1"/>
    <x v="3"/>
    <d v="2022-03-28T00:00:00"/>
    <d v="1899-12-30T11:00:00"/>
    <d v="2022-03-29T00:00:00"/>
    <d v="2022-03-29T00:00:00"/>
    <d v="1899-12-30T11:00:00"/>
    <s v="Delivered"/>
    <m/>
    <s v="Spot"/>
    <n v="2284"/>
    <s v="CIP"/>
    <n v="0.25344"/>
  </r>
  <r>
    <n v="475"/>
    <n v="392928440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08:00:00"/>
    <d v="2022-03-26T00:00:00"/>
    <d v="2022-03-28T00:00:00"/>
    <d v="1899-12-30T07:00:00"/>
    <s v="Delivered"/>
    <m/>
    <s v="Spot"/>
    <n v="4412"/>
    <s v="DDP"/>
    <n v="0.30304999999999999"/>
  </r>
  <r>
    <n v="475"/>
    <n v="392928773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1:00:00"/>
    <d v="2022-03-26T00:00:00"/>
    <d v="2022-03-28T00:00:00"/>
    <d v="1899-12-30T10:00:00"/>
    <s v="Delivered"/>
    <m/>
    <s v="Spot"/>
    <n v="4412"/>
    <s v="DDP"/>
    <n v="0.30304999999999999"/>
  </r>
  <r>
    <n v="475"/>
    <n v="392928852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12:00:00"/>
    <d v="2022-03-26T00:00:00"/>
    <d v="2022-03-28T00:00:00"/>
    <d v="1899-12-30T10:30:00"/>
    <s v="Delivered"/>
    <m/>
    <s v="Spot"/>
    <n v="4412"/>
    <s v="DDP"/>
    <n v="0.30304999999999999"/>
  </r>
  <r>
    <n v="475"/>
    <n v="393067618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08:00:00"/>
    <d v="2022-03-28T00:00:00"/>
    <d v="2022-03-28T00:00:00"/>
    <d v="1899-12-30T08:00:00"/>
    <s v="Delivered"/>
    <m/>
    <s v="Spot"/>
    <n v="4401"/>
    <s v="DDP"/>
    <n v="0.30304999999999999"/>
  </r>
  <r>
    <n v="360"/>
    <n v="394190969"/>
    <s v="CHR"/>
    <s v="CLN WH"/>
    <s v="Bright Planet Solar Inc."/>
    <s v="7706 Trade St, Ste A San Diego, CA 92121"/>
    <s v="1069-24"/>
    <s v="Q.PEAK DUO BLK G10+"/>
    <n v="49203132"/>
    <n v="768"/>
    <n v="24"/>
    <d v="2022-04-07T00:00:00"/>
    <x v="2"/>
    <x v="4"/>
    <d v="2022-04-07T00:00:00"/>
    <d v="1899-12-30T08:00:00"/>
    <d v="2022-04-12T00:00:00"/>
    <d v="2022-04-12T00:00:00"/>
    <d v="1899-12-30T09:00:00"/>
    <s v="Delivered"/>
    <m/>
    <m/>
    <m/>
    <s v="DDP"/>
    <n v="0.27648"/>
  </r>
  <r>
    <n v="400"/>
    <n v="394466795"/>
    <s v="CHR"/>
    <s v="CLN WH"/>
    <s v="PM&amp;M Electric Inc. dba Titan Solar Power"/>
    <s v="3570 W Post Rd Las Vegas, NV 89118"/>
    <s v="12083 PT2.1 Denver"/>
    <s v="Q.PEAK DUO BLK ML G10+"/>
    <n v="49405140"/>
    <n v="768"/>
    <n v="24"/>
    <d v="2022-04-07T00:00:00"/>
    <x v="2"/>
    <x v="4"/>
    <d v="2022-04-07T00:00:00"/>
    <d v="1899-12-30T12:00:00"/>
    <d v="2022-04-11T00:00:00"/>
    <d v="2022-04-11T00:00:00"/>
    <d v="1899-12-30T09:00:00"/>
    <s v="Delivered"/>
    <m/>
    <s v="Spot"/>
    <n v="4582"/>
    <s v="DDP"/>
    <n v="0.30719999999999997"/>
  </r>
  <r>
    <n v="480"/>
    <n v="392306622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8:00:00"/>
    <d v="2022-04-11T00:00:00"/>
    <d v="2022-04-11T00:00:00"/>
    <d v="1899-12-30T08:00:00"/>
    <s v="Delivered"/>
    <m/>
    <s v="Spot"/>
    <n v="2640"/>
    <s v="DDP"/>
    <n v="0.27839999999999998"/>
  </r>
  <r>
    <n v="360"/>
    <n v="394189816"/>
    <s v="CHR"/>
    <s v="CLN WH"/>
    <s v="Bright Planet Solar Inc."/>
    <s v="2358 Cepheus Ct, Bakersfield, CA 93308"/>
    <s v="1069-21"/>
    <s v="Q.PEAK DUO BLK G10+"/>
    <n v="49203132"/>
    <n v="768"/>
    <n v="24"/>
    <d v="2022-04-06T00:00:00"/>
    <x v="2"/>
    <x v="4"/>
    <d v="2022-04-06T00:00:00"/>
    <d v="1899-12-30T12:00:00"/>
    <d v="2022-04-11T00:00:00"/>
    <d v="2022-04-11T00:00:00"/>
    <d v="1899-12-30T08:00:00"/>
    <s v="Delivered"/>
    <m/>
    <m/>
    <m/>
    <s v="DDP"/>
    <n v="0.27648"/>
  </r>
  <r>
    <n v="475"/>
    <n v="393067866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08:00:00"/>
    <d v="2022-03-28T00:00:00"/>
    <d v="2022-03-28T00:00:00"/>
    <d v="1899-12-30T09:00:00"/>
    <s v="Delivered"/>
    <m/>
    <s v="Spot"/>
    <n v="4401"/>
    <s v="DDP"/>
    <n v="0.30304999999999999"/>
  </r>
  <r>
    <n v="400"/>
    <n v="392930356"/>
    <s v="CHR"/>
    <s v="CLN WH"/>
    <s v="PM&amp;M Electric Inc. dba Titan Solar Power"/>
    <s v="900 Lamberton Place, Suite B Albuquerque, NM 87107"/>
    <s v="12083 PT1 Albuquerque"/>
    <s v="Q.PEAK DUO BLK ML-G10+"/>
    <n v="49405140"/>
    <n v="320"/>
    <n v="10"/>
    <d v="2022-03-24T00:00:00"/>
    <x v="1"/>
    <x v="2"/>
    <d v="2022-03-24T00:00:00"/>
    <d v="1899-12-30T08:00:00"/>
    <d v="2022-03-28T00:00:00"/>
    <d v="2022-03-28T00:00:00"/>
    <d v="1899-12-30T09:00:00"/>
    <s v="Delivered"/>
    <m/>
    <m/>
    <m/>
    <s v="DDP"/>
    <n v="0.128"/>
  </r>
  <r>
    <n v="475"/>
    <n v="393068050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09:00:00"/>
    <d v="2022-03-28T00:00:00"/>
    <d v="2022-03-28T00:00:00"/>
    <d v="1899-12-30T10:00:00"/>
    <s v="Delivered"/>
    <m/>
    <s v="Spot"/>
    <n v="4401"/>
    <s v="DDP"/>
    <n v="0.30304999999999999"/>
  </r>
  <r>
    <n v="475"/>
    <n v="393068377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09:00:00"/>
    <d v="2022-03-28T00:00:00"/>
    <d v="2022-03-28T00:00:00"/>
    <d v="1899-12-30T11:00:00"/>
    <s v="Delivered"/>
    <m/>
    <s v="Spot"/>
    <n v="4401"/>
    <s v="DDP"/>
    <n v="0.30304999999999999"/>
  </r>
  <r>
    <n v="475"/>
    <n v="393068787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10:00:00"/>
    <d v="2022-03-28T00:00:00"/>
    <d v="2022-03-28T00:00:00"/>
    <d v="1899-12-30T12:00:00"/>
    <s v="Delivered"/>
    <m/>
    <s v="Spot"/>
    <n v="4401"/>
    <s v="DDP"/>
    <n v="0.30304999999999999"/>
  </r>
  <r>
    <n v="475"/>
    <n v="392654928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8T00:00:00"/>
    <x v="1"/>
    <x v="3"/>
    <d v="2022-03-28T00:00:00"/>
    <d v="1899-12-30T09:00:00"/>
    <d v="2022-03-30T00:00:00"/>
    <d v="2022-03-30T00:00:00"/>
    <d v="1899-12-30T09:00:00"/>
    <s v="Delivered"/>
    <m/>
    <s v="contract"/>
    <n v="2414"/>
    <s v="CIP"/>
    <n v="0.30304999999999999"/>
  </r>
  <r>
    <n v="475"/>
    <n v="392654954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8T00:00:00"/>
    <x v="1"/>
    <x v="3"/>
    <d v="2022-03-28T00:00:00"/>
    <d v="1899-12-30T10:00:00"/>
    <d v="2022-03-31T00:00:00"/>
    <d v="2022-03-31T00:00:00"/>
    <d v="1899-12-30T10:00:00"/>
    <s v="Delivered"/>
    <m/>
    <s v="contract"/>
    <n v="2414"/>
    <s v="CIP"/>
    <n v="0.30304999999999999"/>
  </r>
  <r>
    <n v="480"/>
    <n v="393443840"/>
    <s v="CHR"/>
    <s v="CLN WH"/>
    <s v="CS Energy "/>
    <s v="219 Kipp Road, Greenport, NY 12534"/>
    <s v="2111420 (Greenport)"/>
    <s v="Q.PEAK DUO XL G10 BFG"/>
    <n v="49303156"/>
    <n v="638"/>
    <n v="22"/>
    <d v="2022-04-04T00:00:00"/>
    <x v="2"/>
    <x v="4"/>
    <d v="2022-04-04T00:00:00"/>
    <d v="1899-12-30T11:00:00"/>
    <d v="2022-04-05T00:00:00"/>
    <d v="2022-04-05T00:00:00"/>
    <d v="1899-12-30T11:00:00"/>
    <s v="Delivered"/>
    <m/>
    <s v="Spot"/>
    <n v="3526"/>
    <s v="CIP"/>
    <n v="0.30624000000000001"/>
  </r>
  <r>
    <n v="475"/>
    <n v="392655117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4-19T00:00:00"/>
    <x v="2"/>
    <x v="5"/>
    <m/>
    <d v="1899-12-30T09:00:00"/>
    <d v="2022-04-20T00:00:00"/>
    <m/>
    <d v="1899-12-30T09:00:00"/>
    <m/>
    <m/>
    <s v="contract"/>
    <n v="2414"/>
    <s v="CIP"/>
    <n v="0.30304999999999999"/>
  </r>
  <r>
    <n v="475"/>
    <n v="392655178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4-26T00:00:00"/>
    <x v="2"/>
    <x v="6"/>
    <m/>
    <d v="1899-12-30T10:00:00"/>
    <d v="2022-04-27T00:00:00"/>
    <m/>
    <d v="1899-12-30T10:00:00"/>
    <m/>
    <m/>
    <s v="contract"/>
    <n v="2414"/>
    <s v="CIP"/>
    <n v="0.30304999999999999"/>
  </r>
  <r>
    <n v="475"/>
    <n v="392655210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4-26T00:00:00"/>
    <x v="2"/>
    <x v="6"/>
    <m/>
    <d v="1899-12-30T11:00:00"/>
    <d v="2022-04-27T00:00:00"/>
    <m/>
    <d v="1899-12-30T11:00:00"/>
    <m/>
    <m/>
    <s v="contract"/>
    <n v="2414"/>
    <s v="CIP"/>
    <n v="0.30304999999999999"/>
  </r>
  <r>
    <n v="360"/>
    <n v="393077145"/>
    <s v="CHR"/>
    <s v="CLN WH"/>
    <s v="Suntuity Solar LLC (New Jersey)"/>
    <s v="2137 Rt 35N, Holmdel, NJ 07733"/>
    <s v="P2133"/>
    <s v="Q.PEAK DUO BLK G10+ 360"/>
    <n v="49201132"/>
    <n v="768"/>
    <n v="24"/>
    <d v="2022-03-25T00:00:00"/>
    <x v="1"/>
    <x v="2"/>
    <d v="2022-03-25T00:00:00"/>
    <d v="1899-12-30T09:00:00"/>
    <d v="2022-03-28T00:00:00"/>
    <d v="2022-03-28T00:00:00"/>
    <d v="1899-12-30T10:00:00"/>
    <s v="Delivered"/>
    <m/>
    <s v="Spot"/>
    <n v="3552"/>
    <s v="DDP"/>
    <n v="0.27648"/>
  </r>
  <r>
    <n v="480"/>
    <n v="392892573"/>
    <s v="CHR"/>
    <s v="CLN WH"/>
    <s v="REC Solar"/>
    <s v="8975 REMINGTON AVE, CHINO, CA 91710"/>
    <s v="19202 OP"/>
    <s v="Q.PEAK DUO XL G10"/>
    <n v="49304156"/>
    <n v="696"/>
    <n v="24"/>
    <d v="2022-03-24T00:00:00"/>
    <x v="1"/>
    <x v="2"/>
    <d v="2022-03-24T00:00:00"/>
    <d v="1899-12-30T09:00:00"/>
    <d v="2022-03-29T00:00:00"/>
    <d v="2022-03-29T00:00:00"/>
    <d v="1899-12-30T11:00:00"/>
    <s v="Delivered"/>
    <m/>
    <s v="Spot"/>
    <n v="4486"/>
    <s v="DDP"/>
    <n v="0.33407999999999999"/>
  </r>
  <r>
    <n v="360"/>
    <n v="393074305"/>
    <s v="CHR"/>
    <s v="CLN WH"/>
    <s v="CED Greentech Sarasota"/>
    <s v="5698 W Crenshaw St,Tampa, FL 33634"/>
    <s v="8018-AD915107S PT2"/>
    <s v="Q.PEAK DUO BLK G10+ 360"/>
    <n v="49201132"/>
    <n v="832"/>
    <n v="26"/>
    <d v="2022-03-25T00:00:00"/>
    <x v="1"/>
    <x v="2"/>
    <d v="2022-03-25T00:00:00"/>
    <d v="1899-12-30T10:00:00"/>
    <d v="2022-03-28T00:00:00"/>
    <d v="2022-03-28T00:00:00"/>
    <d v="1899-12-30T10:00:00"/>
    <s v="Delivered"/>
    <m/>
    <s v="Spot"/>
    <n v="2284"/>
    <s v="CIP"/>
    <n v="0.29952000000000001"/>
  </r>
  <r>
    <n v="400"/>
    <n v="392762000"/>
    <s v="CHR"/>
    <s v="CLN WH"/>
    <s v="Power Home Solar, LLC"/>
    <s v="13536 Charlotte Court, Chester, VA 23836"/>
    <s v="PO1660"/>
    <s v="Q.PEAK DUO BLK ML G10+"/>
    <n v="49403540"/>
    <n v="768"/>
    <n v="24"/>
    <d v="2022-03-23T00:00:00"/>
    <x v="1"/>
    <x v="2"/>
    <d v="2022-03-23T00:00:00"/>
    <d v="1899-12-30T10:00:00"/>
    <d v="2022-03-25T00:00:00"/>
    <d v="2022-03-25T00:00:00"/>
    <d v="1899-12-30T10:00:00"/>
    <s v="Delivered"/>
    <m/>
    <s v="Spot"/>
    <n v="1964"/>
    <s v="DDP"/>
    <n v="0.30719999999999997"/>
  </r>
  <r>
    <n v="360"/>
    <n v="393075722"/>
    <s v="CHR"/>
    <s v="CLN WH"/>
    <s v="CED Greentech Sarasota"/>
    <s v="5698 W Crenshaw St,Tampa, FL 33634"/>
    <s v="8018-AD915107S PT2"/>
    <s v="Q.PEAK DUO BLK G10+ 360"/>
    <n v="49201132"/>
    <n v="832"/>
    <n v="26"/>
    <d v="2022-03-25T00:00:00"/>
    <x v="1"/>
    <x v="2"/>
    <d v="2022-03-25T00:00:00"/>
    <d v="1899-12-30T11:00:00"/>
    <d v="2022-03-28T00:00:00"/>
    <d v="2022-03-28T00:00:00"/>
    <d v="1899-12-30T11:00:00"/>
    <s v="Delivered"/>
    <m/>
    <s v="Spot"/>
    <n v="2284"/>
    <s v="CIP"/>
    <n v="0.29952000000000001"/>
  </r>
  <r>
    <n v="480"/>
    <n v="392893341"/>
    <s v="CHR"/>
    <s v="CLN WH"/>
    <s v="REC Solar"/>
    <s v="8975 REMINGTON AVE, CHINO, CA 91710"/>
    <s v="19202 OP"/>
    <s v="Q.PEAK DUO XL G10"/>
    <n v="49304156"/>
    <n v="696"/>
    <n v="24"/>
    <d v="2022-03-24T00:00:00"/>
    <x v="1"/>
    <x v="2"/>
    <d v="2022-03-24T00:00:00"/>
    <d v="1899-12-30T09:00:00"/>
    <d v="2022-03-29T00:00:00"/>
    <d v="2022-03-29T00:00:00"/>
    <d v="1899-12-30T12:00:00"/>
    <s v="Delivered"/>
    <m/>
    <s v="Spot"/>
    <n v="4486"/>
    <s v="DDP"/>
    <n v="0.33407999999999999"/>
  </r>
  <r>
    <n v="360"/>
    <n v="393076786"/>
    <s v="Wooden Floor"/>
    <s v="CLN WH"/>
    <s v="CED Greentech Tracy"/>
    <s v="3838 Imperial Way 600b, Stockton, CA 95215"/>
    <s v="8797-RA937693S"/>
    <s v="Q.PEAK DUO BLK G10+/AC 360"/>
    <n v="49204132"/>
    <n v="364"/>
    <n v="14"/>
    <d v="2022-03-26T00:00:00"/>
    <x v="1"/>
    <x v="2"/>
    <d v="2022-03-26T00:00:00"/>
    <d v="1899-12-30T10:00:00"/>
    <d v="2022-03-29T00:00:00"/>
    <d v="2022-03-29T00:00:00"/>
    <d v="1899-12-30T10:00:00"/>
    <s v="Delivered"/>
    <m/>
    <s v="Spot"/>
    <n v="5975"/>
    <s v="CIP"/>
    <n v="0.13103999999999999"/>
  </r>
  <r>
    <n v="480"/>
    <n v="392461401"/>
    <s v="CHR"/>
    <s v="CLN WH"/>
    <s v="Ameresco / JBMDL"/>
    <s v="2536 Saylors Pond Rd, Wrightstown, NJ 08562"/>
    <n v="177272"/>
    <s v="Q.PEAK DUO XL G10.c 480"/>
    <n v="49301156"/>
    <n v="638"/>
    <n v="22"/>
    <d v="2022-03-22T00:00:00"/>
    <x v="1"/>
    <x v="2"/>
    <d v="2022-03-22T00:00:00"/>
    <d v="1899-12-30T10:00:00"/>
    <d v="2022-03-24T00:00:00"/>
    <d v="2022-03-24T00:00:00"/>
    <d v="1899-12-30T12:00:00"/>
    <s v="Delivered"/>
    <s v="Military site"/>
    <s v="Spot"/>
    <n v="2972"/>
    <s v="CIP"/>
    <n v="0.30624000000000001"/>
  </r>
  <r>
    <n v="360"/>
    <n v="394191603"/>
    <s v="CHR"/>
    <s v="CLN WH"/>
    <s v="Bright Planet Solar Inc."/>
    <s v="9767 Business Park Dr Suite E Sacramento, CA 95827"/>
    <s v="1069-29"/>
    <s v="Q.PEAK DUO BLK G10+"/>
    <n v="49203132"/>
    <n v="768"/>
    <n v="24"/>
    <d v="2022-04-08T00:00:00"/>
    <x v="2"/>
    <x v="4"/>
    <d v="2022-04-08T00:00:00"/>
    <d v="1899-12-30T10:00:00"/>
    <d v="2022-04-13T00:00:00"/>
    <m/>
    <d v="1899-12-30T13:00:00"/>
    <s v="In Transit"/>
    <m/>
    <m/>
    <m/>
    <s v="DDP"/>
    <n v="0.27648"/>
  </r>
  <r>
    <n v="360"/>
    <n v="393076119"/>
    <s v="CHR"/>
    <s v="CLN WH"/>
    <s v="CED Greentech Sarasota"/>
    <s v="5698 W Crenshaw St,Tampa, FL 33634"/>
    <s v="8018-AD915107S PT2"/>
    <s v="Q.PEAK DUO BLK G10+ 360"/>
    <n v="49201132"/>
    <n v="768"/>
    <n v="24"/>
    <d v="2022-03-25T00:00:00"/>
    <x v="1"/>
    <x v="2"/>
    <d v="2022-03-25T00:00:00"/>
    <d v="1899-12-30T09:00:00"/>
    <d v="2022-03-28T00:00:00"/>
    <d v="2022-03-28T00:00:00"/>
    <d v="1899-12-30T12:00:00"/>
    <s v="Delivered"/>
    <m/>
    <s v="Spot"/>
    <n v="2284"/>
    <s v="CIP"/>
    <n v="0.27648"/>
  </r>
  <r>
    <n v="360"/>
    <n v="393266291"/>
    <s v="CHR"/>
    <s v="CLN WH"/>
    <s v="Alternative Energy Store, Inc. (Receiving Department)"/>
    <s v="330 Codman Hill Road, Boxborough, MA 01719"/>
    <s v="PO-97909"/>
    <s v="Q.PEAK DUO BLK G10+ 360"/>
    <n v="49201132"/>
    <n v="768"/>
    <n v="24"/>
    <d v="2022-03-27T00:00:00"/>
    <x v="1"/>
    <x v="3"/>
    <d v="2022-03-27T00:00:00"/>
    <d v="1899-12-30T10:00:00"/>
    <d v="2022-03-29T00:00:00"/>
    <d v="2022-03-29T00:00:00"/>
    <d v="1899-12-30T10:00:00"/>
    <s v="Delivered"/>
    <m/>
    <s v="Spot"/>
    <n v="5120"/>
    <s v="CIP"/>
    <n v="0.27648"/>
  </r>
  <r>
    <n v="360"/>
    <n v="393076376"/>
    <s v="CHR"/>
    <s v="CLN WH"/>
    <s v="CED Greentech Sarasota"/>
    <s v="5698 W Crenshaw St,Tampa, FL 33634"/>
    <s v="8018-AD915107S PT2"/>
    <s v="Q.PEAK DUO BLK G10+ 360"/>
    <n v="49201132"/>
    <n v="672"/>
    <n v="21"/>
    <d v="2022-03-28T00:00:00"/>
    <x v="1"/>
    <x v="3"/>
    <d v="2022-03-28T00:00:00"/>
    <d v="1899-12-30T12:00:00"/>
    <d v="2022-03-29T00:00:00"/>
    <d v="2022-03-29T00:00:00"/>
    <d v="1899-12-30T12:00:00"/>
    <s v="Delivered"/>
    <m/>
    <s v="Spot"/>
    <n v="2284"/>
    <s v="CIP"/>
    <n v="0.24192"/>
  </r>
  <r>
    <n v="360"/>
    <n v="393229898"/>
    <s v="CHR"/>
    <s v="CLN WH"/>
    <s v="Amicus Solar Cooperative"/>
    <s v="1040 Vernon St. Huntington, WV 25704"/>
    <s v="SH-00544 PT2"/>
    <s v="Q.PEAK DUO BLK G10+/AC"/>
    <n v="49204132"/>
    <n v="520"/>
    <n v="20"/>
    <d v="2022-03-28T00:00:00"/>
    <x v="1"/>
    <x v="3"/>
    <d v="2022-03-28T00:00:00"/>
    <d v="1899-12-30T11:00:00"/>
    <d v="2022-03-29T00:00:00"/>
    <d v="2022-03-29T00:00:00"/>
    <d v="1899-12-30T11:00:00"/>
    <s v="Delivered"/>
    <m/>
    <s v="Spot"/>
    <n v="1624"/>
    <s v="DDP"/>
    <n v="0.18720000000000001"/>
  </r>
  <r>
    <n v="360"/>
    <n v="393268103"/>
    <s v="CHR"/>
    <s v="CLN WH"/>
    <s v="CED Greentech Orlando"/>
    <s v="7527 Exchange Dr, Orlando, FL32809"/>
    <s v="5621-CH904222S PT3"/>
    <s v="Q.PEAK DUO BLK G10+ 360"/>
    <n v="49201132"/>
    <n v="832"/>
    <n v="26"/>
    <d v="2022-03-27T00:00:00"/>
    <x v="1"/>
    <x v="3"/>
    <d v="2022-03-27T00:00:00"/>
    <d v="1899-12-30T09:00:00"/>
    <d v="2022-03-28T00:00:00"/>
    <d v="2022-03-28T00:00:00"/>
    <d v="1899-12-30T08:00:00"/>
    <s v="Delivered"/>
    <m/>
    <s v="Spot"/>
    <n v="2659"/>
    <s v="CIP"/>
    <n v="0.29952000000000001"/>
  </r>
  <r>
    <n v="360"/>
    <n v="393268403"/>
    <s v="CHR"/>
    <s v="CLN WH"/>
    <s v="CED Greentech Orlando"/>
    <s v="250 National Place Ste 192 Longwood, FL 32750"/>
    <s v="5621-CH904222S PT3"/>
    <s v="Q.PEAK DUO BLK G10+ 360"/>
    <n v="49201132"/>
    <n v="832"/>
    <n v="26"/>
    <d v="2022-03-27T00:00:00"/>
    <x v="1"/>
    <x v="3"/>
    <d v="2022-03-27T00:00:00"/>
    <d v="1899-12-30T10:00:00"/>
    <d v="2022-03-28T00:00:00"/>
    <d v="2022-03-28T00:00:00"/>
    <d v="1899-12-30T11:00:00"/>
    <s v="Delivered"/>
    <m/>
    <s v="Spot"/>
    <n v="2768"/>
    <s v="CIP"/>
    <n v="0.29952000000000001"/>
  </r>
  <r>
    <n v="360"/>
    <n v="393268349"/>
    <s v="CHR"/>
    <s v="CLN WH"/>
    <s v="CED Greentech Orlando"/>
    <s v="250 National Place Ste 192 Longwood, FL 32750"/>
    <s v="5621-CH904222S PT3"/>
    <s v="Q.PEAK DUO BLK G10+ 360"/>
    <n v="49201132"/>
    <n v="832"/>
    <n v="26"/>
    <d v="2022-03-27T00:00:00"/>
    <x v="1"/>
    <x v="3"/>
    <d v="2022-03-27T00:00:00"/>
    <d v="1899-12-30T11:00:00"/>
    <d v="2022-03-28T00:00:00"/>
    <d v="2022-03-28T00:00:00"/>
    <d v="1899-12-30T12:00:00"/>
    <s v="Delivered"/>
    <m/>
    <s v="Spot"/>
    <n v="2768"/>
    <s v="CIP"/>
    <n v="0.29952000000000001"/>
  </r>
  <r>
    <n v="360"/>
    <n v="393268181"/>
    <s v="CHR"/>
    <s v="CLN WH"/>
    <s v="CED Greentech Orlando"/>
    <s v="250 National Place Ste 192 Longwood, FL 32750"/>
    <s v="5621-CH904222S PT3"/>
    <s v="Q.PEAK DUO BLK G10+ 360"/>
    <n v="49201132"/>
    <n v="832"/>
    <n v="26"/>
    <d v="2022-03-27T00:00:00"/>
    <x v="1"/>
    <x v="3"/>
    <d v="2022-03-27T00:00:00"/>
    <d v="1899-12-30T11:00:00"/>
    <d v="2022-03-28T00:00:00"/>
    <d v="2022-03-28T00:00:00"/>
    <d v="1899-12-30T13:00:00"/>
    <s v="Delivered"/>
    <m/>
    <s v="Spot"/>
    <n v="2768"/>
    <s v="CIP"/>
    <n v="0.29952000000000001"/>
  </r>
  <r>
    <n v="475"/>
    <n v="391726183"/>
    <s v="CHR"/>
    <s v="CLN WH"/>
    <s v="Summit Ridge Energy "/>
    <s v="78 Rice Street Bangor, ME 04401"/>
    <s v="HNW2021-02 Sub PO #1 (Bangor)"/>
    <s v="Q.PEAK DUO XL G10C.3/BFG 475"/>
    <n v="49303155"/>
    <n v="638"/>
    <n v="22"/>
    <d v="2022-03-26T00:00:00"/>
    <x v="1"/>
    <x v="2"/>
    <d v="2022-03-26T00:00:00"/>
    <d v="1899-12-30T10:00:00"/>
    <d v="2022-03-29T00:00:00"/>
    <d v="2022-03-29T00:00:00"/>
    <d v="1899-12-30T09:00:00"/>
    <s v="Delivered"/>
    <m/>
    <m/>
    <m/>
    <s v="DDP"/>
    <n v="0.30304999999999999"/>
  </r>
  <r>
    <n v="480"/>
    <n v="392892393"/>
    <s v="CHR"/>
    <s v="CLN WH"/>
    <s v="REC Solar"/>
    <s v="8975 REMINGTON AVE, CHINO, CA 91710"/>
    <s v="19202 OP"/>
    <s v="Q.PEAK DUO XL G10"/>
    <n v="49304156"/>
    <n v="696"/>
    <n v="24"/>
    <d v="2022-03-28T00:00:00"/>
    <x v="1"/>
    <x v="3"/>
    <d v="2022-03-28T00:00:00"/>
    <d v="1899-12-30T10:00:00"/>
    <d v="2022-03-29T00:00:00"/>
    <d v="2022-03-29T00:00:00"/>
    <d v="1899-12-30T10:00:00"/>
    <s v="Delivered"/>
    <m/>
    <s v="Spot"/>
    <n v="4486"/>
    <s v="DDP"/>
    <n v="0.33407999999999999"/>
  </r>
  <r>
    <n v="360"/>
    <n v="393268022"/>
    <s v="CHR"/>
    <s v="CLN WH"/>
    <s v="CED Greentech Orlando"/>
    <s v="7527 Exchange Dr, Orlando, FL32809"/>
    <s v="5621-CH904222S PT3"/>
    <s v="Q.PEAK DUO BLK G10+ 360"/>
    <n v="49201132"/>
    <n v="832"/>
    <n v="26"/>
    <d v="2022-03-29T00:00:00"/>
    <x v="1"/>
    <x v="3"/>
    <d v="2022-03-29T00:00:00"/>
    <d v="1899-12-30T09:00:00"/>
    <d v="2022-03-30T00:00:00"/>
    <d v="2022-03-30T00:00:00"/>
    <d v="1899-12-30T09:00:00"/>
    <s v="Delivered"/>
    <m/>
    <s v="Spot"/>
    <n v="2659"/>
    <s v="CIP"/>
    <n v="0.29952000000000001"/>
  </r>
  <r>
    <n v="475"/>
    <n v="39190520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5T00:00:00"/>
    <x v="1"/>
    <x v="2"/>
    <d v="2022-03-25T00:00:00"/>
    <d v="1899-12-30T12:00:00"/>
    <d v="2022-03-29T00:00:00"/>
    <d v="2022-03-29T00:00:00"/>
    <d v="1899-12-30T07:30:00"/>
    <s v="Delivered"/>
    <m/>
    <m/>
    <m/>
    <s v="DDP"/>
    <n v="0.30304999999999999"/>
  </r>
  <r>
    <n v="475"/>
    <n v="39190639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5T00:00:00"/>
    <x v="1"/>
    <x v="2"/>
    <d v="2022-03-25T00:00:00"/>
    <d v="1899-12-30T08:00:00"/>
    <d v="2022-03-29T00:00:00"/>
    <d v="2022-03-29T00:00:00"/>
    <d v="1899-12-30T10:00:00"/>
    <s v="Delivered"/>
    <m/>
    <m/>
    <m/>
    <s v="DDP"/>
    <n v="0.30304999999999999"/>
  </r>
  <r>
    <n v="475"/>
    <n v="391900855"/>
    <s v="CHR"/>
    <s v="CLN WH"/>
    <s v="Summit Ridge Energy "/>
    <s v="78 Rice Street Bangor, ME 04401"/>
    <s v="HNW2021-02 Sub PO #1 (Bangor)"/>
    <s v="Q.PEAK DUO XL G10C.3/BFG 475"/>
    <n v="49303155"/>
    <n v="638"/>
    <n v="22"/>
    <d v="2022-03-26T00:00:00"/>
    <x v="1"/>
    <x v="2"/>
    <d v="2022-03-26T00:00:00"/>
    <d v="1899-12-30T08:00:00"/>
    <d v="2022-03-29T00:00:00"/>
    <d v="2022-03-29T00:00:00"/>
    <d v="1899-12-30T07:30:00"/>
    <s v="Delivered"/>
    <m/>
    <m/>
    <m/>
    <s v="DDP"/>
    <n v="0.30304999999999999"/>
  </r>
  <r>
    <n v="360"/>
    <n v="393072983"/>
    <s v="CHR"/>
    <s v="CLN WH"/>
    <s v="CED Greentech Fresno"/>
    <s v=" 2474 S Orange Ave, Fresno, CA 93725"/>
    <s v="2576-JB909180S PT1"/>
    <s v="Q.PEAK DUO BLK G10+/AC 360"/>
    <n v="49204132"/>
    <n v="676"/>
    <n v="26"/>
    <d v="2022-03-25T00:00:00"/>
    <x v="1"/>
    <x v="2"/>
    <d v="2022-03-25T00:00:00"/>
    <d v="1899-12-30T08:00:00"/>
    <d v="2022-03-28T00:00:00"/>
    <d v="2022-03-28T00:00:00"/>
    <d v="1899-12-30T08:00:00"/>
    <s v="Delivered"/>
    <m/>
    <s v="Spot"/>
    <n v="5580"/>
    <s v="CIP"/>
    <n v="0.24335999999999999"/>
  </r>
  <r>
    <n v="360"/>
    <n v="393268470"/>
    <s v="CHR"/>
    <s v="CLN WH"/>
    <s v="CED Greentech Orlando"/>
    <s v="250 National Place Ste 192 Longwood, FL 32750"/>
    <s v="5621-CH904222S PT3"/>
    <s v="Q.PEAK DUO BLK G10+ 360"/>
    <n v="49201132"/>
    <n v="832"/>
    <n v="26"/>
    <d v="2022-03-29T00:00:00"/>
    <x v="1"/>
    <x v="3"/>
    <d v="2022-03-29T00:00:00"/>
    <d v="1899-12-30T10:00:00"/>
    <d v="2022-03-30T00:00:00"/>
    <d v="2022-03-30T00:00:00"/>
    <d v="1899-12-30T10:00:00"/>
    <s v="Delivered"/>
    <m/>
    <s v="Spot"/>
    <n v="2768"/>
    <s v="CIP"/>
    <n v="0.29952000000000001"/>
  </r>
  <r>
    <n v="475"/>
    <n v="391698640"/>
    <s v="CHR"/>
    <s v="CLN WH"/>
    <s v="Amicus Solar Cooperative"/>
    <s v="3001 Sterilite St. SE NE, Navarre, OH 44662"/>
    <s v="SES-2653"/>
    <s v="Q.PEAK DUO XL-G10.C"/>
    <n v="49304155"/>
    <n v="580"/>
    <n v="20"/>
    <d v="2022-03-21T00:00:00"/>
    <x v="1"/>
    <x v="2"/>
    <d v="2022-03-21T00:00:00"/>
    <d v="1899-12-30T11:00:00"/>
    <d v="2022-03-30T00:00:00"/>
    <d v="2022-03-30T00:00:00"/>
    <d v="1899-12-30T12:00:00"/>
    <s v="Delivered"/>
    <m/>
    <s v="Spot"/>
    <n v="2341"/>
    <s v="DDP"/>
    <n v="0.27550000000000002"/>
  </r>
  <r>
    <n v="475"/>
    <n v="391698640"/>
    <s v="CHR"/>
    <s v="CLN WH"/>
    <s v="Amicus Solar Cooperative"/>
    <s v="3001 Sterilite St. SE NE, Navarre, OH 44662"/>
    <s v="SES-2653"/>
    <s v="Q.PEAK DUO XL-G10.C"/>
    <n v="49302155"/>
    <n v="116"/>
    <n v="4"/>
    <d v="2022-03-21T00:00:00"/>
    <x v="1"/>
    <x v="2"/>
    <d v="2022-03-21T00:00:00"/>
    <d v="1899-12-30T11:00:00"/>
    <d v="2022-03-30T00:00:00"/>
    <d v="2022-03-30T00:00:00"/>
    <d v="1899-12-30T12:00:00"/>
    <s v="Delivered"/>
    <m/>
    <s v="Spot"/>
    <n v="2341"/>
    <s v="DDP"/>
    <n v="5.5100000000000003E-2"/>
  </r>
  <r>
    <n v="480"/>
    <n v="392306670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09:00:00"/>
    <d v="2022-03-30T00:00:00"/>
    <d v="2022-03-30T00:00:00"/>
    <d v="1899-12-30T11:00:00"/>
    <s v="Delivered"/>
    <m/>
    <s v="Spot"/>
    <n v="2640"/>
    <s v="DDP"/>
    <n v="0.27839999999999998"/>
  </r>
  <r>
    <n v="475"/>
    <n v="393069432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09:00:00"/>
    <d v="2022-03-30T00:00:00"/>
    <d v="2022-03-30T00:00:00"/>
    <d v="1899-12-30T10:00:00"/>
    <s v="Delivered"/>
    <m/>
    <s v="Spot"/>
    <n v="4401"/>
    <s v="DDP"/>
    <n v="0.30304999999999999"/>
  </r>
  <r>
    <n v="480"/>
    <n v="393156576"/>
    <s v="CHR"/>
    <s v="CLN WH"/>
    <s v="REC Solar"/>
    <s v="8975 REMINGTON AVE, CHINO, CA 91710"/>
    <s v="19202 OP"/>
    <s v="Q.PEAK DUO XL G10"/>
    <n v="49304156"/>
    <n v="696"/>
    <n v="24"/>
    <d v="2022-03-26T00:00:00"/>
    <x v="1"/>
    <x v="2"/>
    <d v="2022-03-26T00:00:00"/>
    <d v="1899-12-30T11:00:00"/>
    <d v="2022-03-30T00:00:00"/>
    <d v="2022-03-30T00:00:00"/>
    <d v="1899-12-30T12:00:00"/>
    <s v="Delivered"/>
    <m/>
    <m/>
    <m/>
    <s v="DDP"/>
    <n v="0.33407999999999999"/>
  </r>
  <r>
    <n v="360"/>
    <n v="393073257"/>
    <s v="CHR"/>
    <s v="CLN WH"/>
    <s v="CED Greentech Fresno"/>
    <s v=" 2474 S Orange Ave, Fresno, CA 93725"/>
    <s v="2576-JB909180S PT1"/>
    <s v="Q.PEAK DUO BLK G10+/AC 360"/>
    <n v="49204132"/>
    <n v="676"/>
    <n v="26"/>
    <d v="2022-03-25T00:00:00"/>
    <x v="1"/>
    <x v="2"/>
    <d v="2022-03-25T00:00:00"/>
    <d v="1899-12-30T09:00:00"/>
    <d v="2022-03-30T00:00:00"/>
    <d v="2022-03-30T00:00:00"/>
    <d v="1899-12-30T09:00:00"/>
    <s v="Delivered"/>
    <m/>
    <s v="Spot"/>
    <n v="5580"/>
    <s v="CIP"/>
    <n v="0.24335999999999999"/>
  </r>
  <r>
    <n v="360"/>
    <n v="393127901"/>
    <s v="CHR"/>
    <s v="CLN WH"/>
    <s v="WESCO"/>
    <s v="3712 W Gettysburg Fresno, CA 93722"/>
    <s v="6217-417730"/>
    <s v="Q.PEAK DUO BLK G10+/AC 360"/>
    <n v="49204132"/>
    <n v="624"/>
    <n v="24"/>
    <d v="2022-03-25T00:00:00"/>
    <x v="1"/>
    <x v="2"/>
    <d v="2022-03-25T00:00:00"/>
    <d v="1899-12-30T10:00:00"/>
    <d v="2022-03-30T00:00:00"/>
    <d v="2022-03-30T00:00:00"/>
    <d v="1899-12-30T09:00:00"/>
    <s v="Delivered"/>
    <m/>
    <s v="Spot"/>
    <n v="5580"/>
    <s v="CIP"/>
    <n v="0.22464000000000001"/>
  </r>
  <r>
    <n v="360"/>
    <n v="393128366"/>
    <s v="CHR"/>
    <s v="CLN WH"/>
    <s v="WESCO"/>
    <s v="3712 W Gettysburg Fresno, CA 93722"/>
    <s v="6217-417739"/>
    <s v="Q.PEAK DUO BLK G10+/AC 360"/>
    <n v="49204132"/>
    <n v="624"/>
    <n v="24"/>
    <d v="2022-03-25T00:00:00"/>
    <x v="1"/>
    <x v="2"/>
    <d v="2022-03-25T00:00:00"/>
    <d v="1899-12-30T13:00:00"/>
    <d v="2022-03-30T00:00:00"/>
    <d v="2022-03-30T00:00:00"/>
    <d v="1899-12-30T10:00:00"/>
    <s v="Delivered"/>
    <m/>
    <s v="Spot"/>
    <n v="5580"/>
    <s v="CIP"/>
    <n v="0.22464000000000001"/>
  </r>
  <r>
    <n v="480"/>
    <n v="394044252"/>
    <s v="CHR"/>
    <s v="CLN WH"/>
    <s v="CED Greentech Stroudsburg"/>
    <s v="35 Twinbridge Drive Units A-F Pennsauken NJ 08110"/>
    <s v="8460-EE-923717S"/>
    <s v="Q.PEAK DUO XL G10 BFG"/>
    <n v="49303156"/>
    <n v="464"/>
    <n v="16"/>
    <d v="2022-04-06T00:00:00"/>
    <x v="2"/>
    <x v="4"/>
    <d v="2022-04-06T00:00:00"/>
    <d v="1899-12-30T09:00:00"/>
    <d v="2022-04-08T00:00:00"/>
    <d v="2022-04-08T00:00:00"/>
    <d v="1899-12-30T11:00:00"/>
    <s v="Delivered"/>
    <s v="Reroute $300"/>
    <s v="Spot"/>
    <n v="3060"/>
    <s v="CIP"/>
    <n v="0.22272"/>
  </r>
  <r>
    <n v="480"/>
    <n v="393226553"/>
    <s v="CHR"/>
    <s v="CLN WH"/>
    <s v="CED Greentech Raleigh"/>
    <s v="2930 Yonkers Rd, Raleigh, NC 27604"/>
    <s v="6058-SC904238S PT5"/>
    <s v="Q.PEAK DUO XL G10C.3/BFG 480"/>
    <n v="49303156"/>
    <n v="638"/>
    <n v="22"/>
    <d v="2022-03-28T00:00:00"/>
    <x v="1"/>
    <x v="3"/>
    <d v="2022-03-28T00:00:00"/>
    <d v="1899-12-30T09:00:00"/>
    <d v="2022-03-29T00:00:00"/>
    <d v="2022-03-29T00:00:00"/>
    <d v="1899-12-30T10:00:00"/>
    <s v="Delivered"/>
    <m/>
    <s v="Spot"/>
    <n v="1529"/>
    <s v="CIP"/>
    <n v="0.30624000000000001"/>
  </r>
  <r>
    <n v="480"/>
    <n v="393157199"/>
    <s v="CHR"/>
    <s v="CLN WH"/>
    <s v="REC Solar"/>
    <s v="8975 REMINGTON AVE, CHINO, CA 91710"/>
    <s v="19202 OP"/>
    <s v="Q.PEAK DUO XL G10"/>
    <n v="49304156"/>
    <n v="609"/>
    <n v="21"/>
    <d v="2022-03-26T00:00:00"/>
    <x v="1"/>
    <x v="2"/>
    <d v="2022-03-26T00:00:00"/>
    <d v="1899-12-30T11:00:00"/>
    <d v="2022-03-30T00:00:00"/>
    <d v="2022-03-30T00:00:00"/>
    <d v="1899-12-30T13:30:00"/>
    <s v="Delivered"/>
    <m/>
    <m/>
    <m/>
    <s v="DDP"/>
    <n v="0.29232000000000002"/>
  </r>
  <r>
    <n v="360"/>
    <n v="393077073"/>
    <s v="CHR"/>
    <s v="CLN WH"/>
    <s v="Suntuity Solar LLC (New Jersey)"/>
    <s v="2137 Rt 35N, Holmdel, NJ 07733"/>
    <s v="P2133"/>
    <s v="Q.PEAK DUO BLK G10+ 360"/>
    <n v="49201132"/>
    <n v="768"/>
    <n v="24"/>
    <d v="2022-03-25T00:00:00"/>
    <x v="1"/>
    <x v="2"/>
    <d v="2022-03-25T00:00:00"/>
    <d v="1899-12-30T08:00:00"/>
    <d v="2022-03-28T00:00:00"/>
    <d v="2022-03-28T00:00:00"/>
    <d v="1899-12-30T09:00:00"/>
    <s v="Delivered"/>
    <m/>
    <s v="Spot"/>
    <n v="3552"/>
    <s v="DDP"/>
    <n v="0.27648"/>
  </r>
  <r>
    <n v="360"/>
    <n v="394336356"/>
    <s v="CHR"/>
    <s v="CLN WH"/>
    <s v="CED Greentech Chico"/>
    <s v="1070 Maurauder, Suite 110 Chico, CA 95979"/>
    <s v="1057-CMC900314S"/>
    <s v="Q.PEAK DUO BLK G10+"/>
    <n v="49203132"/>
    <n v="768"/>
    <n v="24"/>
    <d v="2022-04-08T00:00:00"/>
    <x v="2"/>
    <x v="4"/>
    <d v="2022-04-08T00:00:00"/>
    <d v="1899-12-30T10:00:00"/>
    <d v="2022-04-13T00:00:00"/>
    <m/>
    <d v="1899-12-30T10:00:00"/>
    <s v="In Transit"/>
    <m/>
    <m/>
    <m/>
    <s v="CIP"/>
    <n v="0.27648"/>
  </r>
  <r>
    <n v="400"/>
    <n v="394418929"/>
    <s v="CHR"/>
    <s v="CLN WH"/>
    <s v="Trinity Solar"/>
    <s v="4782 Pottsville Pike Reading, PA 19605"/>
    <s v="P3850-RPA-B"/>
    <s v="Q.PEAK DUO BLK ML G10+"/>
    <n v="49405140"/>
    <n v="832"/>
    <n v="26"/>
    <d v="2022-04-08T00:00:00"/>
    <x v="2"/>
    <x v="4"/>
    <d v="2022-04-08T00:00:00"/>
    <d v="1899-12-30T10:00:00"/>
    <d v="2022-04-11T00:00:00"/>
    <d v="2022-04-11T00:00:00"/>
    <d v="1899-12-30T12:00:00"/>
    <s v="Delivered"/>
    <m/>
    <s v="Spot"/>
    <n v="2813"/>
    <s v="CIP"/>
    <n v="0.33279999999999998"/>
  </r>
  <r>
    <n v="480"/>
    <n v="393154226"/>
    <s v="CHR"/>
    <s v="CLN WH"/>
    <s v="REC Solar"/>
    <s v="8975 REMINGTON AVE, CHINO, CA 91710"/>
    <s v="19202 OP"/>
    <s v="Q.PEAK DUO XL G10"/>
    <n v="49304156"/>
    <n v="609"/>
    <n v="21"/>
    <d v="2022-03-28T00:00:00"/>
    <x v="1"/>
    <x v="3"/>
    <d v="2022-03-28T00:00:00"/>
    <d v="1899-12-30T09:00:00"/>
    <d v="2022-03-30T00:00:00"/>
    <d v="2022-03-30T00:00:00"/>
    <d v="1899-12-30T08:00:00"/>
    <s v="Delivered"/>
    <m/>
    <m/>
    <m/>
    <s v="DDP"/>
    <n v="0.29232000000000002"/>
  </r>
  <r>
    <n v="475"/>
    <n v="393069744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10:00:00"/>
    <d v="2022-03-30T00:00:00"/>
    <d v="2022-03-30T00:00:00"/>
    <d v="1899-12-30T13:00:00"/>
    <s v="Delivered"/>
    <m/>
    <s v="Spot"/>
    <n v="4401"/>
    <s v="DDP"/>
    <n v="0.30304999999999999"/>
  </r>
  <r>
    <n v="425"/>
    <n v="393247290"/>
    <s v="CHR"/>
    <s v="CLN WH"/>
    <s v="CED Auburn / CED Minneapolis"/>
    <s v="12855 Fairlane, Livonia, MI 48150"/>
    <s v="0224-JV910032S (CED MI)"/>
    <s v="Q.PEAK DUO L G6P.2 425"/>
    <n v="46106145"/>
    <n v="83"/>
    <n v="3"/>
    <d v="2022-03-28T00:00:00"/>
    <x v="1"/>
    <x v="3"/>
    <d v="2022-03-28T00:00:00"/>
    <d v="1899-12-30T13:00:00"/>
    <d v="2022-03-30T00:00:00"/>
    <d v="2022-03-30T00:00:00"/>
    <d v="1899-12-30T11:00:00"/>
    <s v="Delivered"/>
    <s v="Repackaged Pallet - 25 pieces"/>
    <s v="Spot"/>
    <n v="0"/>
    <s v="CIP"/>
    <n v="3.5275000000000001E-2"/>
  </r>
  <r>
    <n v="425"/>
    <n v="393247290"/>
    <s v="CHR"/>
    <s v="CLN WH"/>
    <s v="CED Auburn / CED Minneapolis"/>
    <s v="12855 Fairlane, Livonia, MI 48150"/>
    <s v="0224-JV910032S (CED MI)"/>
    <s v="Q.PEAK DUO L-G6C.2 425"/>
    <n v="46109145"/>
    <n v="475"/>
    <n v="17"/>
    <d v="2022-03-28T00:00:00"/>
    <x v="1"/>
    <x v="3"/>
    <d v="2022-03-28T00:00:00"/>
    <d v="1899-12-30T13:00:00"/>
    <d v="2022-03-30T00:00:00"/>
    <d v="2022-03-30T00:00:00"/>
    <d v="1899-12-30T11:00:00"/>
    <s v="Delivered"/>
    <s v="Repackaged Pallet - 11 pieces"/>
    <s v="Spot"/>
    <n v="0"/>
    <s v="CIP"/>
    <n v="0.201875"/>
  </r>
  <r>
    <n v="400"/>
    <n v="392930265"/>
    <s v="CHR"/>
    <s v="CLN WH"/>
    <s v="PM&amp;M Electric Inc. dba Titan Solar Power"/>
    <s v="96 Glen Carren Cir Sparks, NV 89431"/>
    <s v="12083 PT1 Reno"/>
    <s v="Q.PEAK DUO BLK ML-G10+"/>
    <n v="49405140"/>
    <n v="128"/>
    <n v="4"/>
    <d v="2022-03-24T00:00:00"/>
    <x v="1"/>
    <x v="2"/>
    <d v="2022-03-24T00:00:00"/>
    <d v="1899-12-30T11:00:00"/>
    <d v="2022-03-28T00:00:00"/>
    <d v="2022-03-28T00:00:00"/>
    <d v="1899-12-30T09:00:00"/>
    <s v="Delivered"/>
    <m/>
    <m/>
    <m/>
    <s v="DDP"/>
    <n v="5.1200000000000002E-2"/>
  </r>
  <r>
    <n v="400"/>
    <n v="393460320"/>
    <s v="CHR"/>
    <s v="CLN WH"/>
    <s v="CED Greentech Orlando"/>
    <s v="7527 Exchange DR Orlando, FL 32809"/>
    <s v="5621-CH903555S PT6"/>
    <s v="Q.PEAK DUO BLK ML-G10+"/>
    <n v="49405140"/>
    <n v="832"/>
    <n v="26"/>
    <d v="2022-03-29T00:00:00"/>
    <x v="1"/>
    <x v="3"/>
    <d v="2022-03-29T00:00:00"/>
    <d v="1899-12-30T11:00:00"/>
    <d v="2022-03-30T00:00:00"/>
    <d v="2022-03-30T00:00:00"/>
    <d v="1899-12-30T11:00:00"/>
    <s v="Delivered"/>
    <m/>
    <s v="Spot"/>
    <n v="1954"/>
    <s v="CIP"/>
    <n v="0.33279999999999998"/>
  </r>
  <r>
    <n v="475"/>
    <n v="391906803"/>
    <s v="CHR"/>
    <s v="CLN WH"/>
    <s v="Summit Ridge Energy "/>
    <s v="78 Rice Street Bangor, ME 04401"/>
    <s v="HNW2021-02 Sub PO #1 (Bangor)"/>
    <s v="Q.PEAK DUO XL G10C.3/BFG 475"/>
    <n v="49303155"/>
    <n v="638"/>
    <n v="22"/>
    <d v="2022-03-28T00:00:00"/>
    <x v="1"/>
    <x v="3"/>
    <d v="2022-03-28T00:00:00"/>
    <d v="1899-12-30T11:00:00"/>
    <d v="2022-03-30T00:00:00"/>
    <d v="2022-03-30T00:00:00"/>
    <d v="1899-12-30T09:00:00"/>
    <s v="Delivered"/>
    <m/>
    <m/>
    <m/>
    <s v="DDP"/>
    <n v="0.30304999999999999"/>
  </r>
  <r>
    <n v="475"/>
    <n v="391906941"/>
    <s v="CHR"/>
    <s v="CLN WH"/>
    <s v="Summit Ridge Energy "/>
    <s v="78 Rice Street Bangor, ME 04401"/>
    <s v="HNW2021-02 Sub PO #1 (Bangor)"/>
    <s v="Q.PEAK DUO XL G10C.3/BFG 475"/>
    <n v="49303155"/>
    <n v="638"/>
    <n v="22"/>
    <d v="2022-03-28T00:00:00"/>
    <x v="1"/>
    <x v="3"/>
    <d v="2022-03-28T00:00:00"/>
    <d v="1899-12-30T12:00:00"/>
    <d v="2022-03-30T00:00:00"/>
    <d v="2022-03-30T00:00:00"/>
    <d v="1899-12-30T10:00:00"/>
    <s v="Delivered"/>
    <m/>
    <m/>
    <m/>
    <s v="DDP"/>
    <n v="0.30304999999999999"/>
  </r>
  <r>
    <n v="480"/>
    <n v="394609044"/>
    <s v="CHR"/>
    <s v="CLN WH"/>
    <s v="Aegis Energy Services, LLC"/>
    <s v="8203 Fischer Road Dundalk, MD 21222"/>
    <s v="21-15433 DG"/>
    <s v="Q.PEAK DUO XL G10C.3/BFG 480"/>
    <n v="49303156"/>
    <n v="638"/>
    <n v="22"/>
    <d v="2022-04-11T00:00:00"/>
    <x v="2"/>
    <x v="7"/>
    <d v="2022-04-11T00:00:00"/>
    <d v="1899-12-30T08:00:00"/>
    <d v="2022-04-13T00:00:00"/>
    <m/>
    <d v="1899-12-30T09:00:00"/>
    <s v="In Transit"/>
    <m/>
    <s v="Spot"/>
    <n v="2344"/>
    <s v="CIP"/>
    <n v="0.30624000000000001"/>
  </r>
  <r>
    <n v="480"/>
    <n v="392306439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08:00:00"/>
    <d v="2022-03-22T00:00:00"/>
    <d v="2022-03-22T00:00:00"/>
    <d v="1899-12-30T09:00:00"/>
    <s v="Delivered"/>
    <m/>
    <s v="Spot"/>
    <n v="2640"/>
    <s v="DDP"/>
    <n v="0.27839999999999998"/>
  </r>
  <r>
    <n v="480"/>
    <n v="392306535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09:00:00"/>
    <d v="2022-03-22T00:00:00"/>
    <d v="2022-03-22T00:00:00"/>
    <d v="1899-12-30T11:00:00"/>
    <s v="Delivered"/>
    <m/>
    <s v="Spot"/>
    <n v="2640"/>
    <s v="DDP"/>
    <n v="0.27839999999999998"/>
  </r>
  <r>
    <n v="480"/>
    <n v="392306538"/>
    <s v="CHR"/>
    <s v="CLN WH"/>
    <s v="Brookfield Renewable"/>
    <s v="4220 Boston Street, Baltimore, MD 21224"/>
    <s v="9009-000322"/>
    <s v="Q.PEAK DUO XL G10C.3/BFG 480"/>
    <n v="49303156"/>
    <n v="580"/>
    <n v="20"/>
    <d v="2022-03-21T00:00:00"/>
    <x v="1"/>
    <x v="2"/>
    <d v="2022-03-21T00:00:00"/>
    <d v="1899-12-30T10:00:00"/>
    <d v="2022-03-22T00:00:00"/>
    <d v="2022-03-22T00:00:00"/>
    <d v="1899-12-30T12:00:00"/>
    <s v="Delivered"/>
    <m/>
    <s v="Spot"/>
    <n v="2640"/>
    <s v="DDP"/>
    <n v="0.27839999999999998"/>
  </r>
  <r>
    <n v="480"/>
    <n v="392306516"/>
    <s v="CHR"/>
    <s v="CLN WH"/>
    <s v="Brookfield Renewable"/>
    <s v="4220 Boston Street, Baltimore, MD 21224"/>
    <s v="9009-000322"/>
    <s v="Q.PEAK DUO XL G10C.3/BFG 480"/>
    <n v="49303156"/>
    <n v="580"/>
    <n v="20"/>
    <d v="2022-03-22T00:00:00"/>
    <x v="1"/>
    <x v="2"/>
    <d v="2022-03-22T00:00:00"/>
    <d v="1899-12-30T09:00:00"/>
    <d v="2022-03-22T00:00:00"/>
    <d v="2022-03-22T00:00:00"/>
    <d v="1899-12-30T10:00:00"/>
    <s v="Delivered"/>
    <m/>
    <s v="Spot"/>
    <n v="2640"/>
    <s v="DDP"/>
    <n v="0.27839999999999998"/>
  </r>
  <r>
    <n v="480"/>
    <n v="392306728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10:00:00"/>
    <d v="2022-03-28T00:00:00"/>
    <d v="2022-03-28T00:00:00"/>
    <d v="1899-12-30T13:00:00"/>
    <s v="Delivered"/>
    <m/>
    <s v="Spot"/>
    <n v="2640"/>
    <s v="DDP"/>
    <n v="0.27839999999999998"/>
  </r>
  <r>
    <n v="480"/>
    <n v="392306592"/>
    <s v="CHR"/>
    <s v="CLN WH"/>
    <s v="Brookfield Renewable"/>
    <s v="4220 Boston Street, Baltimore, MD 21224"/>
    <s v="9009-000322"/>
    <s v="Q.PEAK DUO XL G10C.3/BFG 480"/>
    <n v="49303156"/>
    <n v="580"/>
    <n v="20"/>
    <d v="2022-03-25T00:00:00"/>
    <x v="1"/>
    <x v="2"/>
    <d v="2022-03-25T00:00:00"/>
    <d v="1899-12-30T09:00:00"/>
    <d v="2022-03-28T00:00:00"/>
    <d v="2022-03-28T00:00:00"/>
    <d v="1899-12-30T10:00:00"/>
    <s v="Delivered"/>
    <m/>
    <s v="Spot"/>
    <n v="2640"/>
    <s v="DDP"/>
    <n v="0.27839999999999998"/>
  </r>
  <r>
    <n v="480"/>
    <n v="392306594"/>
    <s v="CHR"/>
    <s v="CLN WH"/>
    <s v="Brookfield Renewable"/>
    <s v="4220 Boston Street, Baltimore, MD 21224"/>
    <s v="9009-000322"/>
    <s v="Q.PEAK DUO XL G10C.3/BFG 480"/>
    <n v="49303156"/>
    <n v="580"/>
    <n v="20"/>
    <d v="2022-03-28T00:00:00"/>
    <x v="1"/>
    <x v="3"/>
    <d v="2022-03-28T00:00:00"/>
    <d v="1899-12-30T08:00:00"/>
    <d v="2022-03-29T00:00:00"/>
    <d v="2022-03-29T00:00:00"/>
    <d v="1899-12-30T08:00:00"/>
    <s v="Delivered"/>
    <m/>
    <s v="Spot"/>
    <n v="2640"/>
    <s v="DDP"/>
    <n v="0.27839999999999998"/>
  </r>
  <r>
    <n v="475"/>
    <n v="391907096"/>
    <s v="CHR"/>
    <s v="CLN WH"/>
    <s v="Summit Ridge Energy "/>
    <s v="78 Rice Street Bangor, ME 04401"/>
    <s v="HNW2021-02 Sub PO #1 (Bangor)"/>
    <s v="Q.PEAK DUO XL G10C.3/BFG 475"/>
    <n v="49303155"/>
    <n v="638"/>
    <n v="22"/>
    <d v="2022-03-23T00:00:00"/>
    <x v="1"/>
    <x v="2"/>
    <d v="2022-03-23T00:00:00"/>
    <d v="1899-12-30T11:00:00"/>
    <d v="2022-03-28T00:00:00"/>
    <d v="2022-03-28T00:00:00"/>
    <d v="1899-12-30T11:00:00"/>
    <s v="Delivered"/>
    <m/>
    <m/>
    <m/>
    <s v="DDP"/>
    <n v="0.30304999999999999"/>
  </r>
  <r>
    <n v="475"/>
    <n v="391906498"/>
    <s v="CHR"/>
    <s v="CLN WH"/>
    <s v="Summit Ridge Energy "/>
    <s v="78 Rice Street Bangor, ME 04401"/>
    <s v="HNW2021-02 Sub PO #1 (Bangor)"/>
    <s v="Q.PEAK DUO XL G10C.3/BFG 475"/>
    <n v="49303155"/>
    <n v="638"/>
    <n v="22"/>
    <d v="2022-03-25T00:00:00"/>
    <x v="1"/>
    <x v="2"/>
    <d v="2022-03-25T00:00:00"/>
    <d v="1899-12-30T09:00:00"/>
    <d v="2022-03-28T00:00:00"/>
    <d v="2022-03-28T00:00:00"/>
    <d v="1899-12-30T11:00:00"/>
    <s v="Delivered"/>
    <m/>
    <m/>
    <m/>
    <s v="DDP"/>
    <n v="0.30304999999999999"/>
  </r>
  <r>
    <n v="475"/>
    <n v="392928508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09:00:00"/>
    <d v="2022-03-26T00:00:00"/>
    <d v="2022-03-26T00:00:00"/>
    <d v="1899-12-30T08:00:00"/>
    <s v="Delivered"/>
    <m/>
    <s v="Spot"/>
    <n v="4412"/>
    <s v="DDP"/>
    <n v="0.30304999999999999"/>
  </r>
  <r>
    <n v="475"/>
    <n v="392928727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5T00:00:00"/>
    <x v="1"/>
    <x v="2"/>
    <d v="2022-03-25T00:00:00"/>
    <d v="1899-12-30T11:00:00"/>
    <d v="2022-03-26T00:00:00"/>
    <d v="2022-03-26T00:00:00"/>
    <d v="1899-12-30T09:30:00"/>
    <s v="Delivered"/>
    <m/>
    <s v="Spot"/>
    <n v="4412"/>
    <s v="DDP"/>
    <n v="0.30304999999999999"/>
  </r>
  <r>
    <n v="400"/>
    <n v="392931031"/>
    <s v="CHR"/>
    <s v="CLN WH"/>
    <s v="PM&amp;M Electric Inc. dba Titan Solar Power"/>
    <s v="3570 W Post Rd Las Vegas, NV 89118"/>
    <s v="12083 PT1 Vegas"/>
    <s v="Q.PEAK DUO BLK ML-G10+"/>
    <n v="49403540"/>
    <n v="768"/>
    <n v="24"/>
    <d v="2022-03-25T00:00:00"/>
    <x v="1"/>
    <x v="2"/>
    <d v="2022-03-25T00:00:00"/>
    <d v="1899-12-30T09:00:00"/>
    <d v="2022-03-28T00:00:00"/>
    <d v="2022-03-28T00:00:00"/>
    <d v="1899-12-30T09:00:00"/>
    <s v="Delivered"/>
    <m/>
    <m/>
    <m/>
    <s v="DDP"/>
    <n v="0.30719999999999997"/>
  </r>
  <r>
    <n v="400"/>
    <n v="392931326"/>
    <s v="CHR"/>
    <s v="CLN WH"/>
    <s v="PM&amp;M Electric Inc. dba Titan Solar Power"/>
    <s v="4450 E County 12th St, Yuma, AZ 85365"/>
    <s v="12083 PT1 Yuma"/>
    <s v="Q.PEAK DUO BLK ML-G10+"/>
    <n v="49403540"/>
    <n v="416"/>
    <n v="13"/>
    <d v="2022-03-24T00:00:00"/>
    <x v="1"/>
    <x v="2"/>
    <d v="2022-03-24T00:00:00"/>
    <d v="1899-12-30T12:00:00"/>
    <d v="2022-03-28T00:00:00"/>
    <d v="2022-03-28T00:00:00"/>
    <d v="1899-12-30T09:00:00"/>
    <s v="Delivered"/>
    <m/>
    <m/>
    <m/>
    <s v="DDP"/>
    <n v="0.16639999999999999"/>
  </r>
  <r>
    <n v="400"/>
    <n v="392930752"/>
    <s v="CHR"/>
    <s v="CLN WH"/>
    <s v="PM&amp;M Electric Inc. dba Titan Solar Power"/>
    <s v="3325 Shelby St Ontario, CA 91764"/>
    <s v="12083 PT1 Ontario"/>
    <s v="Q.PEAK DUO BLK ML-G10+"/>
    <n v="49405140"/>
    <n v="320"/>
    <n v="10"/>
    <d v="2022-03-24T00:00:00"/>
    <x v="1"/>
    <x v="2"/>
    <d v="2022-03-24T00:00:00"/>
    <d v="1899-12-30T10:00:00"/>
    <d v="2022-03-28T00:00:00"/>
    <d v="2022-03-28T00:00:00"/>
    <d v="1899-12-30T09:00:00"/>
    <s v="Delivered"/>
    <m/>
    <m/>
    <m/>
    <s v="DDP"/>
    <n v="0.128"/>
  </r>
  <r>
    <n v="400"/>
    <n v="392931245"/>
    <s v="CHR"/>
    <s v="CLN WH"/>
    <s v="PM&amp;M Electric Inc. dba Titan Solar Power"/>
    <s v="3828 S evens Blvd Tucson, AZ 85714"/>
    <s v="12083 PT1 Tucson"/>
    <s v="Q.PEAK DUO BLK ML-G10+"/>
    <n v="49403540"/>
    <n v="608"/>
    <n v="19"/>
    <d v="2022-03-24T00:00:00"/>
    <x v="1"/>
    <x v="2"/>
    <d v="2022-03-24T00:00:00"/>
    <d v="1899-12-30T11:00:00"/>
    <d v="2022-03-28T00:00:00"/>
    <d v="2022-03-28T00:00:00"/>
    <d v="1899-12-30T09:00:00"/>
    <s v="Delivered"/>
    <m/>
    <m/>
    <m/>
    <s v="DDP"/>
    <n v="0.2432"/>
  </r>
  <r>
    <n v="360"/>
    <n v="392655777"/>
    <s v="CHR"/>
    <s v="CLN WH"/>
    <s v="CED Columbus"/>
    <s v="5835 Green Pointe Drive S, STE B, Cgroveport, OH 43125"/>
    <s v="1154-CK-900651S"/>
    <s v="Q.PEAK DUO BLK G10+ 360"/>
    <n v="49201132"/>
    <n v="832"/>
    <n v="26"/>
    <d v="2022-03-23T00:00:00"/>
    <x v="1"/>
    <x v="2"/>
    <d v="2022-03-23T00:00:00"/>
    <d v="1899-12-30T09:00:00"/>
    <d v="2022-03-28T00:00:00"/>
    <d v="2022-03-28T00:00:00"/>
    <d v="1899-12-30T09:00:00"/>
    <s v="Delivered"/>
    <m/>
    <s v="Spot"/>
    <n v="2010"/>
    <s v="CIP"/>
    <n v="0.29952000000000001"/>
  </r>
  <r>
    <n v="360"/>
    <n v="392882249"/>
    <s v="CHR"/>
    <s v="CLN WH"/>
    <s v="WESCO"/>
    <s v="1301 N Market Blvd Sacramento, CA 95834"/>
    <s v="6216-812544"/>
    <s v="Q.PEAK DUO BLK G10+ 360"/>
    <n v="49201132"/>
    <n v="832"/>
    <n v="26"/>
    <d v="2022-03-25T00:00:00"/>
    <x v="1"/>
    <x v="2"/>
    <d v="2022-03-25T00:00:00"/>
    <d v="1899-12-30T11:00:00"/>
    <d v="2022-03-29T00:00:00"/>
    <d v="2022-03-29T00:00:00"/>
    <d v="1899-12-30T10:00:00"/>
    <s v="Delivered"/>
    <m/>
    <m/>
    <m/>
    <s v="CIP"/>
    <n v="0.29952000000000001"/>
  </r>
  <r>
    <n v="400"/>
    <n v="392930265"/>
    <s v="CHR"/>
    <s v="CLN WH"/>
    <s v="PM&amp;M Electric Inc. dba Titan Solar Power"/>
    <s v="96 Glen Carren Cir Sparks, NV 89431"/>
    <s v="12083 PT1 Reno"/>
    <s v="Q.PEAK DUO BLK ML-G10+"/>
    <n v="49403540"/>
    <n v="192"/>
    <n v="6"/>
    <d v="2022-03-24T00:00:00"/>
    <x v="1"/>
    <x v="2"/>
    <d v="2022-03-24T00:00:00"/>
    <d v="1899-12-30T11:00:00"/>
    <d v="2022-03-29T00:00:00"/>
    <d v="2022-03-29T00:00:00"/>
    <d v="1899-12-30T09:00:00"/>
    <s v="Delivered"/>
    <m/>
    <m/>
    <m/>
    <s v="DDP"/>
    <n v="7.6799999999999993E-2"/>
  </r>
  <r>
    <n v="400"/>
    <n v="392756371"/>
    <s v="CHR"/>
    <s v="CLN WH"/>
    <s v="CED Greentech San Diego"/>
    <s v="9190 Activity Road San Diego, CA 92126"/>
    <s v="7133-JIM982866S PT1"/>
    <s v="Q.PEAK DUO BLK ML-G10+"/>
    <n v="49403540"/>
    <n v="768"/>
    <n v="24"/>
    <d v="2022-03-26T00:00:00"/>
    <x v="1"/>
    <x v="2"/>
    <d v="2022-03-26T00:00:00"/>
    <d v="1899-12-30T14:00:00"/>
    <d v="2022-03-29T00:00:00"/>
    <d v="2022-03-29T00:00:00"/>
    <d v="1899-12-30T11:00:00"/>
    <s v="Delivered"/>
    <m/>
    <s v="Spot"/>
    <n v="4397"/>
    <s v="CIP"/>
    <n v="0.30719999999999997"/>
  </r>
  <r>
    <n v="475"/>
    <n v="393069193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08:00:00"/>
    <d v="2022-03-30T00:00:00"/>
    <d v="2022-03-30T00:00:00"/>
    <d v="1899-12-30T08:00:00"/>
    <s v="Delivered"/>
    <m/>
    <s v="Spot"/>
    <n v="4401"/>
    <s v="DDP"/>
    <n v="0.30304999999999999"/>
  </r>
  <r>
    <n v="480"/>
    <n v="393155619"/>
    <s v="CHR"/>
    <s v="CLN WH"/>
    <s v="REC Solar"/>
    <s v="8975 REMINGTON AVE, CHINO, CA 91710"/>
    <s v="19202 OP"/>
    <s v="Q.PEAK DUO XL G10"/>
    <n v="49304156"/>
    <n v="696"/>
    <n v="24"/>
    <d v="2022-03-26T00:00:00"/>
    <x v="1"/>
    <x v="2"/>
    <d v="2022-03-26T00:00:00"/>
    <d v="1899-12-30T09:00:00"/>
    <d v="2022-03-30T00:00:00"/>
    <d v="2022-03-30T00:00:00"/>
    <d v="1899-12-30T09:00:00"/>
    <s v="Delivered"/>
    <m/>
    <m/>
    <m/>
    <s v="DDP"/>
    <n v="0.33407999999999999"/>
  </r>
  <r>
    <n v="480"/>
    <n v="392306601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09:00:00"/>
    <d v="2022-03-31T00:00:00"/>
    <d v="2022-03-31T00:00:00"/>
    <d v="1899-12-30T11:00:00"/>
    <s v="Delivered"/>
    <m/>
    <s v="Spot"/>
    <n v="2640"/>
    <s v="DDP"/>
    <n v="0.27839999999999998"/>
  </r>
  <r>
    <n v="480"/>
    <n v="394609062"/>
    <s v="CHR"/>
    <s v="CLN WH"/>
    <s v="Aegis Energy Services, LLC"/>
    <s v="8203 Fischer Road Dundalk, MD 21222"/>
    <s v="21-15433 DG"/>
    <s v="Q.PEAK DUO XL G10C.3/BFG 480"/>
    <n v="49303156"/>
    <n v="638"/>
    <n v="22"/>
    <d v="2022-04-11T00:00:00"/>
    <x v="2"/>
    <x v="7"/>
    <d v="2022-04-11T00:00:00"/>
    <d v="1899-12-30T08:00:00"/>
    <d v="2022-04-13T00:00:00"/>
    <m/>
    <d v="1899-12-30T10:00:00"/>
    <s v="In Transit"/>
    <m/>
    <s v="Spot"/>
    <n v="2344"/>
    <s v="CIP"/>
    <n v="0.30624000000000001"/>
  </r>
  <r>
    <n v="480"/>
    <n v="393613532"/>
    <s v="CHR"/>
    <s v="CLN WH"/>
    <s v="CED Greentech Raleigh"/>
    <s v="2930 Yonkers Rd, Raleigh, NC 27604"/>
    <s v="6058-SC904505S"/>
    <s v="Q.PEAK DUO XL G10C.3/BFG 480"/>
    <n v="49303156"/>
    <n v="638"/>
    <n v="22"/>
    <d v="2022-03-30T00:00:00"/>
    <x v="1"/>
    <x v="3"/>
    <d v="2022-03-30T00:00:00"/>
    <d v="1899-12-30T08:00:00"/>
    <d v="2022-03-31T00:00:00"/>
    <d v="2022-03-31T00:00:00"/>
    <d v="1899-12-30T08:00:00"/>
    <s v="Delivered"/>
    <m/>
    <m/>
    <m/>
    <s v="CIP"/>
    <n v="0.30624000000000001"/>
  </r>
  <r>
    <n v="480"/>
    <n v="392306649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09:00:00"/>
    <d v="2022-03-31T00:00:00"/>
    <d v="2022-03-31T00:00:00"/>
    <d v="1899-12-30T10:00:00"/>
    <s v="Delivered"/>
    <m/>
    <s v="Spot"/>
    <n v="2640"/>
    <s v="DDP"/>
    <n v="0.27839999999999998"/>
  </r>
  <r>
    <n v="480"/>
    <n v="392306587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09:00:00"/>
    <d v="2022-03-31T00:00:00"/>
    <d v="2022-03-31T00:00:00"/>
    <d v="1899-12-30T10:00:00"/>
    <s v="Delivered"/>
    <m/>
    <s v="Spot"/>
    <n v="2640"/>
    <s v="DDP"/>
    <n v="0.27839999999999998"/>
  </r>
  <r>
    <n v="400"/>
    <s v="393600377 (392174762)"/>
    <s v="CHR"/>
    <s v="CLN WH"/>
    <s v="CED Greentech Raleigh"/>
    <s v="2930 Yonkers Rd, Raleigh, NC 27604"/>
    <s v="6058-SC904539S PT1"/>
    <s v="Q.PEAK DUO BLK ML-G10+"/>
    <n v="49405140"/>
    <n v="832"/>
    <n v="26"/>
    <d v="2022-03-24T00:00:00"/>
    <x v="1"/>
    <x v="2"/>
    <d v="2022-03-24T00:00:00"/>
    <d v="1899-12-30T09:00:00"/>
    <d v="2022-03-31T00:00:00"/>
    <d v="2022-03-31T00:00:00"/>
    <d v="1899-12-30T09:00:00"/>
    <s v="Delivered"/>
    <m/>
    <s v="Spot"/>
    <n v="1583"/>
    <s v="CIP"/>
    <n v="0.33279999999999998"/>
  </r>
  <r>
    <n v="475"/>
    <n v="393069650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8T00:00:00"/>
    <x v="1"/>
    <x v="3"/>
    <d v="2022-03-28T00:00:00"/>
    <d v="1899-12-30T10:00:00"/>
    <d v="2022-03-31T00:00:00"/>
    <d v="2022-03-31T00:00:00"/>
    <d v="1899-12-30T12:00:00"/>
    <s v="Delivered"/>
    <m/>
    <s v="Spot"/>
    <n v="4401"/>
    <s v="DDP"/>
    <n v="0.30304999999999999"/>
  </r>
  <r>
    <n v="480"/>
    <n v="392891613"/>
    <s v="CHR"/>
    <s v="CLN WH"/>
    <s v="REC Solar"/>
    <s v="8975 REMINGTON AVE, CHINO, CA 91710"/>
    <s v="19202 OP"/>
    <s v="Q.PEAK DUO XL G10"/>
    <n v="49304156"/>
    <n v="609"/>
    <n v="21"/>
    <d v="2022-03-25T00:00:00"/>
    <x v="1"/>
    <x v="2"/>
    <d v="2022-03-25T00:00:00"/>
    <d v="1899-12-30T09:00:00"/>
    <d v="2022-03-31T00:00:00"/>
    <d v="2022-03-31T00:00:00"/>
    <d v="1899-12-30T08:30:00"/>
    <s v="Delivered"/>
    <m/>
    <s v="Spot"/>
    <n v="4486"/>
    <s v="DDP"/>
    <n v="0.29232000000000002"/>
  </r>
  <r>
    <n v="360"/>
    <n v="392923921"/>
    <s v="CHR"/>
    <s v="CLN WH"/>
    <s v="WESCO"/>
    <s v="2345 NW 31st Ave, Portland, OR 97210"/>
    <s v="6104-958270"/>
    <s v="Q.PEAK DUO BLK G10+/AC"/>
    <n v="49204132"/>
    <n v="676"/>
    <n v="26"/>
    <d v="2022-03-31T00:00:00"/>
    <x v="1"/>
    <x v="3"/>
    <d v="2022-03-31T00:00:00"/>
    <d v="1899-12-30T11:00:00"/>
    <d v="2022-04-06T00:00:00"/>
    <d v="2022-04-06T00:00:00"/>
    <d v="1899-12-30T11:00:00"/>
    <s v="Delivered"/>
    <m/>
    <s v="Spot"/>
    <n v="7718"/>
    <s v="CIP"/>
    <n v="0.24335999999999999"/>
  </r>
  <r>
    <n v="360"/>
    <n v="392657412"/>
    <s v="CHR"/>
    <s v="CLN WH"/>
    <s v="Momentum Solar"/>
    <s v="325 High St, Metuchen, NJ 08840"/>
    <s v="MSPO982056"/>
    <s v="Q.PEAK DUO BLK G10+ 360"/>
    <n v="49201132"/>
    <n v="832"/>
    <n v="26"/>
    <d v="2022-03-29T00:00:00"/>
    <x v="1"/>
    <x v="3"/>
    <d v="2022-03-29T00:00:00"/>
    <d v="1899-12-30T11:00:00"/>
    <d v="2022-03-31T00:00:00"/>
    <d v="2022-03-31T00:00:00"/>
    <d v="1899-12-30T10:00:00"/>
    <s v="Delivered"/>
    <m/>
    <s v="Spot"/>
    <n v="3365"/>
    <s v="DDP"/>
    <n v="0.29952000000000001"/>
  </r>
  <r>
    <n v="360"/>
    <n v="393396427"/>
    <s v="CHR"/>
    <s v="CLN WH"/>
    <s v="CED Greentech Detroit"/>
    <s v="12855 FAIRLANE, LIVONIA, MI 48150"/>
    <s v="0960-DL-900011S"/>
    <s v="Q.PEAK DUO BLK G10+ 360"/>
    <n v="49201132"/>
    <n v="832"/>
    <n v="26"/>
    <d v="2022-03-29T00:00:00"/>
    <x v="1"/>
    <x v="3"/>
    <d v="2022-03-29T00:00:00"/>
    <d v="1899-12-30T10:00:00"/>
    <d v="2022-03-31T00:00:00"/>
    <d v="2022-03-31T00:00:00"/>
    <d v="1899-12-30T10:00:00"/>
    <s v="Delivered"/>
    <m/>
    <s v="Spot"/>
    <n v="2040"/>
    <s v="CIP"/>
    <n v="0.29952000000000001"/>
  </r>
  <r>
    <n v="360"/>
    <n v="393462875"/>
    <s v="CHR"/>
    <s v="CLN WH"/>
    <s v="CED Cedar Rapids"/>
    <s v="3336 6th ST SN, Cedar Rapids, IA 52404"/>
    <s v="0987-CB-900081S PT1"/>
    <s v="Q.PEAK DUO BLK G10+ 360"/>
    <n v="49201132"/>
    <n v="832"/>
    <n v="26"/>
    <d v="2022-03-29T00:00:00"/>
    <x v="1"/>
    <x v="3"/>
    <d v="2022-03-29T00:00:00"/>
    <d v="1899-12-30T09:00:00"/>
    <d v="2022-03-31T00:00:00"/>
    <d v="2022-03-31T00:00:00"/>
    <d v="1899-12-30T09:00:00"/>
    <s v="Delivered"/>
    <m/>
    <s v="Spot"/>
    <n v="2381"/>
    <s v="CIP"/>
    <n v="0.29952000000000001"/>
  </r>
  <r>
    <n v="480"/>
    <n v="394609069"/>
    <s v="CHR"/>
    <s v="CLN WH"/>
    <s v="Aegis Energy Services, LLC"/>
    <s v="8203 Fischer Road Dundalk, MD 21222"/>
    <s v="21-15433 DG"/>
    <s v="Q.PEAK DUO XL G10C.3/BFG 480"/>
    <n v="49303156"/>
    <n v="638"/>
    <n v="22"/>
    <d v="2022-04-11T00:00:00"/>
    <x v="2"/>
    <x v="7"/>
    <d v="2022-04-11T00:00:00"/>
    <d v="1899-12-30T09:00:00"/>
    <d v="2022-04-13T00:00:00"/>
    <m/>
    <d v="1899-12-30T11:00:00"/>
    <s v="In Transit"/>
    <m/>
    <s v="Spot"/>
    <n v="2344"/>
    <s v="CIP"/>
    <n v="0.30624000000000001"/>
  </r>
  <r>
    <n v="480"/>
    <n v="394609167"/>
    <s v="CHR"/>
    <s v="CLN WH"/>
    <s v="Aegis Energy Services, LLC"/>
    <s v="8203 Fischer Road Dundalk, MD 21222"/>
    <s v="21-15433 DG"/>
    <s v="Q.PEAK DUO XL G10C.3/BFG 480"/>
    <n v="49303156"/>
    <n v="580"/>
    <n v="20"/>
    <d v="2022-04-11T00:00:00"/>
    <x v="2"/>
    <x v="7"/>
    <d v="2022-04-11T00:00:00"/>
    <d v="1899-12-30T09:00:00"/>
    <d v="2022-04-13T00:00:00"/>
    <m/>
    <d v="1899-12-30T12:00:00"/>
    <s v="In Transit"/>
    <m/>
    <s v="Spot"/>
    <n v="2344"/>
    <s v="CIP"/>
    <n v="0.27839999999999998"/>
  </r>
  <r>
    <n v="360"/>
    <n v="393462833"/>
    <s v="CHR"/>
    <s v="CLN WH"/>
    <s v="CED Cedar Rapids"/>
    <s v="3336 6th ST SN, Cedar Rapids, IA 52404"/>
    <s v="0987-CB-900081S PT1"/>
    <s v="Q.PEAK DUO BLK G10+ 360"/>
    <n v="49201132"/>
    <n v="832"/>
    <n v="26"/>
    <d v="2022-03-29T00:00:00"/>
    <x v="1"/>
    <x v="3"/>
    <d v="2022-03-29T00:00:00"/>
    <d v="1899-12-30T10:00:00"/>
    <d v="2022-03-31T00:00:00"/>
    <d v="2022-03-31T00:00:00"/>
    <d v="1899-12-30T10:00:00"/>
    <s v="Delivered"/>
    <m/>
    <s v="Spot"/>
    <n v="2381"/>
    <s v="CIP"/>
    <n v="0.29952000000000001"/>
  </r>
  <r>
    <n v="360"/>
    <n v="393426905"/>
    <s v="CHR"/>
    <s v="CLN WH"/>
    <s v="CED Greentech Minneapolis"/>
    <s v="5400 Main Street NE Suite 113 Fridley, MN 55421"/>
    <s v="4664-GS-903105S PT1"/>
    <s v="Q.PEAK DUO BLK G10+ 360"/>
    <n v="49201132"/>
    <n v="832"/>
    <n v="26"/>
    <d v="2022-03-30T00:00:00"/>
    <x v="1"/>
    <x v="3"/>
    <d v="2022-03-30T00:00:00"/>
    <d v="1899-12-30T08:00:00"/>
    <d v="2022-04-01T00:00:00"/>
    <d v="2022-04-01T00:00:00"/>
    <d v="1899-12-30T08:00:00"/>
    <s v="Delivered"/>
    <m/>
    <s v="Spot"/>
    <n v="3396"/>
    <s v="CIP"/>
    <n v="0.29952000000000001"/>
  </r>
  <r>
    <n v="480"/>
    <n v="393613687"/>
    <s v="CHR"/>
    <s v="CLN WH"/>
    <s v="CED Greentech Raleigh"/>
    <s v="2930 Yonkers Rd, Raleigh, NC 27604"/>
    <s v="6058-SC904505S"/>
    <s v="Q.PEAK DUO XL G10C.3/BFG 480"/>
    <n v="49303156"/>
    <n v="638"/>
    <n v="22"/>
    <d v="2022-03-30T00:00:00"/>
    <x v="1"/>
    <x v="3"/>
    <d v="2022-03-30T00:00:00"/>
    <d v="1899-12-30T09:00:00"/>
    <d v="2022-03-31T00:00:00"/>
    <d v="2022-03-31T00:00:00"/>
    <d v="1899-12-30T09:00:00"/>
    <s v="Delivered"/>
    <m/>
    <m/>
    <m/>
    <s v="CIP"/>
    <n v="0.30624000000000001"/>
  </r>
  <r>
    <n v="400"/>
    <n v="393401260"/>
    <s v="CHR"/>
    <s v="CLN WH"/>
    <s v="CED Greentech New Jersey"/>
    <s v="35 Twinbridge Dr. Pennsauken, NJ 08110"/>
    <s v="5887-RD948681S"/>
    <s v="Q.PEAK DUO BLK ML G10+"/>
    <n v="49405140"/>
    <n v="768"/>
    <n v="24"/>
    <d v="2022-03-29T00:00:00"/>
    <x v="1"/>
    <x v="3"/>
    <d v="2022-03-29T00:00:00"/>
    <d v="1899-12-30T09:00:00"/>
    <d v="2022-03-31T00:00:00"/>
    <d v="2022-03-31T00:00:00"/>
    <d v="1899-12-30T09:00:00"/>
    <s v="Delivered"/>
    <m/>
    <s v="Spot"/>
    <n v="3319"/>
    <s v="CIP"/>
    <n v="0.30719999999999997"/>
  </r>
  <r>
    <n v="400"/>
    <n v="1540093786"/>
    <s v="CHR"/>
    <s v="CLN WH"/>
    <s v="Power Home Solar, LLC"/>
    <s v="730 Middle Tennessee Blvd Suite S-10, Murfreesboro, TN 37129"/>
    <s v="PO2029"/>
    <s v="Q.PEAK DUO BLK ML G10+"/>
    <n v="49403540"/>
    <n v="384"/>
    <n v="12"/>
    <d v="2022-03-28T00:00:00"/>
    <x v="1"/>
    <x v="3"/>
    <d v="2022-03-28T00:00:00"/>
    <d v="1899-12-30T10:00:00"/>
    <d v="2022-04-01T00:00:00"/>
    <d v="2022-04-01T00:00:00"/>
    <d v="1899-12-30T10:00:00"/>
    <s v="Delivered"/>
    <m/>
    <s v="Spot"/>
    <n v="1641"/>
    <s v="DDP"/>
    <n v="0.15359999999999999"/>
  </r>
  <r>
    <n v="475"/>
    <n v="391907867"/>
    <s v="CHR"/>
    <s v="CLN WH"/>
    <s v="Summit Ridge Energy "/>
    <s v="78 Rice Street Bangor, ME 04401"/>
    <s v="HNW2021-02 Sub PO #1 (Bangor)"/>
    <s v="Q.PEAK DUO XL G10C.3/BFG 475"/>
    <n v="49303555"/>
    <n v="638"/>
    <n v="22"/>
    <d v="2022-03-29T00:00:00"/>
    <x v="1"/>
    <x v="3"/>
    <d v="2022-03-29T00:00:00"/>
    <d v="1899-12-30T09:00:00"/>
    <d v="2022-04-01T00:00:00"/>
    <d v="2022-04-01T00:00:00"/>
    <d v="1899-12-30T09:00:00"/>
    <s v="Delivered"/>
    <m/>
    <m/>
    <m/>
    <s v="DDP"/>
    <n v="0.30304999999999999"/>
  </r>
  <r>
    <n v="360"/>
    <n v="393404050"/>
    <s v="CHR"/>
    <s v="CLN WH"/>
    <s v="CED Greentech Detroit"/>
    <s v="12855 FAIRLANE, LIVONIA, MI 48150"/>
    <s v="0960-DL-900011S"/>
    <s v="Q.PEAK DUO BLK G10+ 360"/>
    <n v="49201132"/>
    <n v="832"/>
    <n v="26"/>
    <d v="2022-03-29T00:00:00"/>
    <x v="1"/>
    <x v="3"/>
    <d v="2022-03-29T00:00:00"/>
    <d v="1899-12-30T11:00:00"/>
    <d v="2022-03-31T00:00:00"/>
    <d v="2022-03-31T00:00:00"/>
    <d v="1899-12-30T11:00:00"/>
    <s v="Delivered"/>
    <m/>
    <s v="Spot"/>
    <n v="2040"/>
    <s v="CIP"/>
    <n v="0.29952000000000001"/>
  </r>
  <r>
    <n v="360"/>
    <n v="393549315"/>
    <s v="CHR"/>
    <s v="CLN WH"/>
    <s v="Krannich Solar East"/>
    <s v="75 Twinbridge Dr Suite H Pennsauken, NJ 08110"/>
    <s v="2021-701729"/>
    <s v="Q.PEAK DUO BLK G10+ 360"/>
    <n v="49201132"/>
    <n v="768"/>
    <n v="24"/>
    <d v="2022-03-30T00:00:00"/>
    <x v="1"/>
    <x v="3"/>
    <d v="2022-03-30T00:00:00"/>
    <d v="1899-12-30T10:00:00"/>
    <d v="2022-04-01T00:00:00"/>
    <d v="2022-04-01T00:00:00"/>
    <d v="1899-12-30T10:00:00"/>
    <s v="Delivered"/>
    <m/>
    <s v="Spot"/>
    <n v="3365"/>
    <s v="CIP"/>
    <n v="0.27648"/>
  </r>
  <r>
    <n v="400"/>
    <n v="392751114"/>
    <s v="CHR"/>
    <s v="CLN WH"/>
    <s v="PM&amp;M Electric Inc. dba Titan Solar Power"/>
    <s v="13620 49th St. N Suite 101 Clearwater, FL 33762"/>
    <s v="12083 PT1 Tampa"/>
    <s v="Q.PEAK DUO BLK ML-G10+"/>
    <n v="49405140"/>
    <n v="480"/>
    <n v="15"/>
    <d v="2022-03-24T00:00:00"/>
    <x v="1"/>
    <x v="2"/>
    <d v="2022-03-24T00:00:00"/>
    <d v="1899-12-30T12:00:00"/>
    <d v="2022-03-31T00:00:00"/>
    <d v="2022-03-31T00:00:00"/>
    <d v="1899-12-30T09:00:00"/>
    <s v="Delivered"/>
    <m/>
    <s v="Spot"/>
    <n v="2123"/>
    <s v="DDP"/>
    <n v="0.192"/>
  </r>
  <r>
    <n v="480"/>
    <n v="393443301"/>
    <s v="CHR"/>
    <s v="CLN WH"/>
    <s v="CS Energy "/>
    <s v="219 Kipp Road, Greenport, NY 12534"/>
    <s v="2111420 (Greenport)"/>
    <s v="Q.PEAK DUO XL G10 BFG"/>
    <n v="49303156"/>
    <n v="638"/>
    <n v="22"/>
    <d v="2022-03-30T00:00:00"/>
    <x v="1"/>
    <x v="3"/>
    <d v="2022-03-30T00:00:00"/>
    <d v="1899-12-30T08:00:00"/>
    <d v="2022-04-01T00:00:00"/>
    <d v="2022-04-01T00:00:00"/>
    <d v="1899-12-30T08:00:00"/>
    <s v="Delivered"/>
    <m/>
    <s v="Spot"/>
    <n v="3526"/>
    <s v="CIP"/>
    <n v="0.30624000000000001"/>
  </r>
  <r>
    <n v="360"/>
    <n v="393549575"/>
    <s v="CHR"/>
    <s v="CLN WH"/>
    <s v="Krannich Solar East"/>
    <s v="75 Twinbridge Dr Suite H Pennsauken, NJ 08110"/>
    <s v="2021-701747 PT2"/>
    <s v="Q.PEAK DUO BLK G10+ 360"/>
    <n v="49201132"/>
    <n v="768"/>
    <n v="24"/>
    <d v="2022-03-30T00:00:00"/>
    <x v="1"/>
    <x v="3"/>
    <d v="2022-03-30T00:00:00"/>
    <d v="1899-12-30T09:00:00"/>
    <d v="2022-04-01T00:00:00"/>
    <d v="2022-04-01T00:00:00"/>
    <d v="1899-12-30T09:00:00"/>
    <s v="Delivered"/>
    <m/>
    <s v="Spot"/>
    <n v="3365"/>
    <s v="CIP"/>
    <n v="0.27648"/>
  </r>
  <r>
    <n v="475"/>
    <n v="393069811"/>
    <s v="CHR"/>
    <s v="CLN WH"/>
    <s v="Summit Ridge Energy"/>
    <s v="125 Industrial Way, Portland, ME 04103"/>
    <s v="HNW2021-02 Sub PO #2 (Portland)"/>
    <s v="Q.PEAK DUO XL G10 BFG"/>
    <n v="49303155"/>
    <n v="609"/>
    <n v="21"/>
    <d v="2022-03-29T00:00:00"/>
    <x v="1"/>
    <x v="3"/>
    <d v="2022-03-29T00:00:00"/>
    <d v="1899-12-30T09:00:00"/>
    <d v="2022-04-01T00:00:00"/>
    <d v="2022-04-01T00:00:00"/>
    <d v="1899-12-30T09:00:00"/>
    <s v="Delivered"/>
    <m/>
    <s v="Spot"/>
    <n v="4401"/>
    <s v="DDP"/>
    <n v="0.289275"/>
  </r>
  <r>
    <n v="480"/>
    <n v="393155995"/>
    <s v="CHR"/>
    <s v="CLN WH"/>
    <s v="REC Solar"/>
    <s v="8975 REMINGTON AVE, CHINO, CA 91710"/>
    <s v="19202 OP"/>
    <s v="Q.PEAK DUO XL G10"/>
    <n v="49304156"/>
    <n v="638"/>
    <n v="22"/>
    <d v="2022-03-26T00:00:00"/>
    <x v="1"/>
    <x v="2"/>
    <d v="2022-03-26T00:00:00"/>
    <d v="1899-12-30T10:00:00"/>
    <d v="2022-04-01T00:00:00"/>
    <d v="2022-04-01T00:00:00"/>
    <d v="1899-12-30T10:00:00"/>
    <s v="Delivered"/>
    <m/>
    <m/>
    <m/>
    <s v="DDP"/>
    <n v="0.30624000000000001"/>
  </r>
  <r>
    <n v="480"/>
    <n v="393156284"/>
    <s v="CHR"/>
    <s v="CLN WH"/>
    <s v="REC Solar"/>
    <s v="8975 REMINGTON AVE, CHINO, CA 91710"/>
    <s v="19202 OP"/>
    <s v="Q.PEAK DUO XL G10"/>
    <n v="49304156"/>
    <n v="696"/>
    <n v="24"/>
    <d v="2022-03-26T00:00:00"/>
    <x v="1"/>
    <x v="2"/>
    <d v="2022-03-26T00:00:00"/>
    <d v="1899-12-30T11:00:00"/>
    <d v="2022-04-01T00:00:00"/>
    <d v="2022-04-01T00:00:00"/>
    <d v="1899-12-30T11:00:00"/>
    <s v="Delivered"/>
    <m/>
    <m/>
    <m/>
    <s v="DDP"/>
    <n v="0.33407999999999999"/>
  </r>
  <r>
    <n v="480"/>
    <n v="393444097"/>
    <s v="CHR"/>
    <s v="CLN WH"/>
    <s v="CS Energy "/>
    <s v="219 Kipp Road, Greenport, NY 12534"/>
    <s v="2111420 (Greenport)"/>
    <s v="Q.PEAK DUO XL G10 BFG"/>
    <n v="49303156"/>
    <n v="638"/>
    <n v="22"/>
    <d v="2022-03-30T00:00:00"/>
    <x v="1"/>
    <x v="3"/>
    <d v="2022-03-30T00:00:00"/>
    <d v="1899-12-30T12:00:00"/>
    <d v="2022-04-01T00:00:00"/>
    <d v="2022-04-01T00:00:00"/>
    <d v="1899-12-30T12:00:00"/>
    <s v="Delivered"/>
    <m/>
    <s v="Spot"/>
    <n v="3526"/>
    <s v="CIP"/>
    <n v="0.30624000000000001"/>
  </r>
  <r>
    <n v="360"/>
    <n v="393430101"/>
    <s v="CHR"/>
    <s v="CLN WH"/>
    <s v="Rexel USA, Inc. "/>
    <s v="6110 Trade Center Drive Suite 101B, Austin, TX 78744-1315"/>
    <s v="P103383769"/>
    <s v="Q.PEAK DUO BLK G10+ 360"/>
    <n v="49201132"/>
    <n v="416"/>
    <n v="13"/>
    <d v="2022-03-31T00:00:00"/>
    <x v="1"/>
    <x v="3"/>
    <d v="2022-03-31T00:00:00"/>
    <d v="1899-12-30T11:00:00"/>
    <d v="2022-04-01T00:00:00"/>
    <d v="2022-04-01T00:00:00"/>
    <d v="1899-12-30T10:00:00"/>
    <s v="Delivered"/>
    <m/>
    <s v="Spot"/>
    <n v="2897"/>
    <s v="CIP"/>
    <n v="0.14976"/>
  </r>
  <r>
    <n v="360"/>
    <n v="393275721"/>
    <s v="CHR"/>
    <s v="CLN WH"/>
    <s v="CED Greentech Chatsworth"/>
    <s v="9657 Mason Ave Chatsworth, CA 91311"/>
    <s v="1024-WB941416S"/>
    <s v="Q.PEAK DUO BLK G10+/AC 360"/>
    <n v="49204132"/>
    <n v="676"/>
    <n v="26"/>
    <d v="2022-03-31T00:00:00"/>
    <x v="1"/>
    <x v="3"/>
    <d v="2022-03-31T00:00:00"/>
    <d v="1899-12-30T09:00:00"/>
    <d v="2022-04-05T00:00:00"/>
    <d v="2022-04-05T00:00:00"/>
    <d v="1899-12-30T09:00:00"/>
    <s v="Delivered"/>
    <m/>
    <s v="Spot"/>
    <n v="4569"/>
    <s v="CIP"/>
    <n v="0.24335999999999999"/>
  </r>
  <r>
    <n v="400"/>
    <n v="1540094430"/>
    <s v="CHR"/>
    <s v="CLN WH"/>
    <s v="Power Home Solar, LLC"/>
    <s v="860 Lakemont Dr, Louisville, TN 37777"/>
    <s v="PO2029"/>
    <s v="Q.PEAK DUO BLK ML G10+"/>
    <n v="49403540"/>
    <n v="384"/>
    <n v="12"/>
    <d v="2022-03-28T00:00:00"/>
    <x v="1"/>
    <x v="3"/>
    <d v="2022-03-30T00:00:00"/>
    <d v="1899-12-30T10:00:00"/>
    <d v="2022-04-04T00:00:00"/>
    <d v="2022-04-04T00:00:00"/>
    <d v="1899-12-30T10:00:00"/>
    <s v="Delivered"/>
    <m/>
    <s v="Spot"/>
    <n v="1641"/>
    <s v="DDP"/>
    <n v="0.15359999999999999"/>
  </r>
  <r>
    <n v="360"/>
    <n v="393275713"/>
    <s v="CHR"/>
    <s v="CLN WH"/>
    <s v="CED Greentech Chico"/>
    <s v="1070 Maurauder suite 110, Chico Ca 95979 "/>
    <s v="1057-CMC900314S"/>
    <s v="Q.PEAK DUO BLK G10+/AC 360"/>
    <n v="49204132"/>
    <n v="676"/>
    <n v="26"/>
    <d v="2022-03-31T00:00:00"/>
    <x v="1"/>
    <x v="3"/>
    <d v="2022-03-31T00:00:00"/>
    <d v="1899-12-30T09:00:00"/>
    <d v="2022-04-04T00:00:00"/>
    <d v="2022-04-04T00:00:00"/>
    <d v="1899-12-30T09:00:00"/>
    <s v="Delivered"/>
    <m/>
    <s v="Spot"/>
    <n v="6647"/>
    <s v="CIP"/>
    <n v="0.24335999999999999"/>
  </r>
  <r>
    <n v="360"/>
    <n v="393275687"/>
    <s v="CHR"/>
    <s v="CLN WH"/>
    <s v="CED Greentech Chico"/>
    <s v="1070 Maurauder suite 110, Chico Ca 95979 "/>
    <s v="1057-CMC900314S"/>
    <s v="Q.PEAK DUO BLK G10+/AC 360"/>
    <n v="49204132"/>
    <n v="624"/>
    <n v="24"/>
    <d v="2022-03-31T00:00:00"/>
    <x v="1"/>
    <x v="3"/>
    <d v="2022-03-31T00:00:00"/>
    <d v="1899-12-30T11:00:00"/>
    <d v="2022-04-04T00:00:00"/>
    <d v="2022-04-04T00:00:00"/>
    <d v="1899-12-30T11:00:00"/>
    <s v="Delivered"/>
    <m/>
    <s v="Spot"/>
    <n v="6647"/>
    <s v="CIP"/>
    <n v="0.22464000000000001"/>
  </r>
  <r>
    <n v="360"/>
    <n v="392754763"/>
    <s v="CHR"/>
    <s v="CLN WH"/>
    <s v="CED Greentech San Diego"/>
    <s v="9190 Activity Road San Diego, CA 92126"/>
    <s v="7133-JIM983364S"/>
    <s v="Q.PEAK DUO BLK G10+ 360"/>
    <n v="49201132"/>
    <n v="768"/>
    <n v="24"/>
    <d v="2022-03-30T00:00:00"/>
    <x v="1"/>
    <x v="3"/>
    <d v="2022-03-30T00:00:00"/>
    <d v="1899-12-30T11:00:00"/>
    <d v="2022-04-04T00:00:00"/>
    <d v="2022-04-04T00:00:00"/>
    <d v="1899-12-30T10:00:00"/>
    <s v="Delivered"/>
    <m/>
    <s v="Spot"/>
    <n v="4397"/>
    <s v="CIP"/>
    <n v="0.27648"/>
  </r>
  <r>
    <n v="360"/>
    <n v="393765126"/>
    <s v="CHR"/>
    <s v="CLN WH"/>
    <s v="CED Greentech Anaheim"/>
    <s v="2861 East La Palma Ave Anaheim, CA 92806"/>
    <s v="1521-BL966822S PT4"/>
    <s v="Q.PEAK DUO BLK G10+ 360"/>
    <n v="49203132"/>
    <n v="832"/>
    <n v="26"/>
    <d v="2022-04-06T00:00:00"/>
    <x v="2"/>
    <x v="4"/>
    <d v="2022-04-06T00:00:00"/>
    <d v="1899-12-30T01:00:00"/>
    <d v="2022-04-07T00:00:00"/>
    <d v="2022-04-07T00:00:00"/>
    <d v="1899-12-30T11:00:00"/>
    <s v="Delivered"/>
    <m/>
    <s v="Spot"/>
    <n v="4489"/>
    <s v="CIP"/>
    <n v="0.29952000000000001"/>
  </r>
  <r>
    <n v="480"/>
    <n v="393769146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09:00:00"/>
    <d v="2022-04-04T00:00:00"/>
    <d v="2022-04-04T00:00:00"/>
    <d v="1899-12-30T10:00:00"/>
    <s v="Delivered"/>
    <m/>
    <m/>
    <n v="3125"/>
    <s v="CIP"/>
    <n v="0.30624000000000001"/>
  </r>
  <r>
    <n v="480"/>
    <n v="392306504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08:00:00"/>
    <d v="2022-04-01T00:00:00"/>
    <d v="2022-04-01T00:00:00"/>
    <d v="1899-12-30T08:00:00"/>
    <s v="Delivered"/>
    <m/>
    <s v="Spot"/>
    <n v="2640"/>
    <s v="DDP"/>
    <n v="0.27839999999999998"/>
  </r>
  <r>
    <n v="480"/>
    <n v="392306650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10:00:00"/>
    <d v="2022-03-31T00:00:00"/>
    <d v="2022-03-31T00:00:00"/>
    <d v="1899-12-30T12:00:00"/>
    <s v="Delivered"/>
    <m/>
    <s v="Spot"/>
    <n v="2640"/>
    <s v="DDP"/>
    <n v="0.27839999999999998"/>
  </r>
  <r>
    <n v="480"/>
    <n v="393769173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09:00:00"/>
    <d v="2022-04-04T00:00:00"/>
    <d v="2022-04-04T00:00:00"/>
    <d v="1899-12-30T11:00:00"/>
    <s v="Delivered"/>
    <m/>
    <m/>
    <n v="3125"/>
    <s v="CIP"/>
    <n v="0.30624000000000001"/>
  </r>
  <r>
    <n v="480"/>
    <n v="392306712"/>
    <s v="CHR"/>
    <s v="CLN WH"/>
    <s v="Brookfield Renewable"/>
    <s v="4220 Boston Street, Baltimore, MD 21224"/>
    <s v="9009-000322"/>
    <s v="Q.PEAK DUO XL G10C.3/BFG 480"/>
    <n v="49303156"/>
    <n v="580"/>
    <n v="20"/>
    <d v="2022-03-24T00:00:00"/>
    <x v="1"/>
    <x v="2"/>
    <d v="2022-03-24T00:00:00"/>
    <d v="1899-12-30T10:00:00"/>
    <m/>
    <m/>
    <d v="1899-12-30T13:00:00"/>
    <s v="In Transit"/>
    <s v="Truck caught on fire- claim process"/>
    <s v="Spot"/>
    <n v="2640"/>
    <s v="DDP"/>
    <n v="0.27839999999999998"/>
  </r>
  <r>
    <n v="475"/>
    <n v="392928356"/>
    <s v="CHR"/>
    <s v="CLN WH"/>
    <s v="Summit Ridge Energy"/>
    <s v="125 Industrial Way, Portland, ME 04103"/>
    <s v="HNW2021-02 Sub PO #2 (Portland)"/>
    <s v="Q.PEAK DUO XL G10 BFG"/>
    <n v="49303155"/>
    <n v="638"/>
    <n v="22"/>
    <d v="2022-03-24T00:00:00"/>
    <x v="1"/>
    <x v="2"/>
    <d v="2022-03-24T00:00:00"/>
    <d v="1899-12-30T08:00:00"/>
    <d v="2022-04-04T00:00:00"/>
    <d v="2022-04-04T00:00:00"/>
    <d v="1899-12-30T06:30:00"/>
    <s v="Delivered"/>
    <m/>
    <s v="Spot"/>
    <n v="4412"/>
    <s v="DDP"/>
    <n v="0.30304999999999999"/>
  </r>
  <r>
    <n v="400"/>
    <n v="392756171"/>
    <s v="CHR"/>
    <s v="CLN WH"/>
    <s v="CED Greentech San Diego"/>
    <s v="9190 Activity Road San Diego, CA 92126"/>
    <s v="7133-JIM982866S PT1"/>
    <s v="Q.PEAK DUO BLK ML-G10+"/>
    <n v="49403540"/>
    <n v="768"/>
    <n v="24"/>
    <d v="2022-03-28T00:00:00"/>
    <x v="1"/>
    <x v="3"/>
    <d v="2022-03-28T00:00:00"/>
    <d v="1899-12-30T11:00:00"/>
    <d v="2022-04-01T00:00:00"/>
    <d v="2022-04-01T00:00:00"/>
    <d v="1899-12-30T10:00:00"/>
    <s v="Delivered"/>
    <m/>
    <s v="Spot"/>
    <n v="4397"/>
    <s v="CIP"/>
    <n v="0.30719999999999997"/>
  </r>
  <r>
    <n v="480"/>
    <n v="393613765"/>
    <s v="CHR"/>
    <s v="CLN WH"/>
    <s v="CED Greentech Raleigh"/>
    <s v="2930 Yonkers Rd, Raleigh, NC 27604"/>
    <s v="6058-SC904505S"/>
    <s v="Q.PEAK DUO XL G10C.3/BFG 480"/>
    <n v="49303156"/>
    <n v="638"/>
    <n v="22"/>
    <d v="2022-04-04T00:00:00"/>
    <x v="2"/>
    <x v="4"/>
    <d v="2022-04-04T00:00:00"/>
    <d v="1899-12-30T10:00:00"/>
    <d v="2022-04-05T00:00:00"/>
    <d v="2022-04-05T00:00:00"/>
    <d v="1899-12-30T10:00:00"/>
    <s v="Delivered"/>
    <m/>
    <m/>
    <m/>
    <s v="CIP"/>
    <n v="0.30624000000000001"/>
  </r>
  <r>
    <n v="480"/>
    <n v="393769214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10:00:00"/>
    <d v="2022-04-04T00:00:00"/>
    <d v="2022-04-04T00:00:00"/>
    <d v="1899-12-30T12:00:00"/>
    <s v="Delivered"/>
    <m/>
    <m/>
    <n v="3125"/>
    <s v="CIP"/>
    <n v="0.30624000000000001"/>
  </r>
  <r>
    <n v="480"/>
    <n v="392306710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10:00:00"/>
    <d v="2022-03-30T00:00:00"/>
    <d v="2022-03-30T00:00:00"/>
    <d v="1899-12-30T12:00:00"/>
    <s v="Delivered"/>
    <m/>
    <s v="Spot"/>
    <n v="2640"/>
    <s v="DDP"/>
    <n v="0.27839999999999998"/>
  </r>
  <r>
    <n v="360"/>
    <n v="393435455"/>
    <s v="CHR"/>
    <s v="CLN WH"/>
    <s v="CED Greentech Ventura"/>
    <s v="4483 Mcgrath St Suite 101 Ventura, CA 93003"/>
    <s v="9001-JW907835S"/>
    <s v="Q.PEAK DUO BLK G10+ 360"/>
    <n v="49201132"/>
    <n v="768"/>
    <n v="24"/>
    <d v="2022-03-30T00:00:00"/>
    <x v="1"/>
    <x v="3"/>
    <d v="2022-03-30T00:00:00"/>
    <d v="1899-12-30T12:00:00"/>
    <d v="2022-04-04T00:00:00"/>
    <d v="2022-04-04T00:00:00"/>
    <d v="1899-12-30T10:00:00"/>
    <s v="Delivered"/>
    <m/>
    <s v="Spot"/>
    <n v="4591"/>
    <s v="CIP"/>
    <n v="0.27648"/>
  </r>
  <r>
    <n v="480"/>
    <n v="392306673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10:00:00"/>
    <d v="2022-04-04T00:00:00"/>
    <d v="2022-04-04T00:00:00"/>
    <d v="1899-12-30T13:00:00"/>
    <s v="Delivered"/>
    <m/>
    <s v="Spot"/>
    <n v="2640"/>
    <s v="DDP"/>
    <n v="0.27839999999999998"/>
  </r>
  <r>
    <n v="480"/>
    <n v="392306775"/>
    <s v="CHR"/>
    <s v="CLN WH"/>
    <s v="Brookfield Renewable"/>
    <s v="4220 Boston Street, Baltimore, MD 21224"/>
    <s v="9009-000322"/>
    <s v="Q.PEAK DUO XL G10C.3/BFG 480"/>
    <n v="49303156"/>
    <n v="580"/>
    <n v="20"/>
    <d v="2022-03-29T00:00:00"/>
    <x v="1"/>
    <x v="3"/>
    <d v="2022-03-29T00:00:00"/>
    <d v="1899-12-30T10:00:00"/>
    <d v="2022-03-30T00:00:00"/>
    <d v="2022-03-30T00:00:00"/>
    <d v="1899-12-30T13:00:00"/>
    <s v="Delivered"/>
    <m/>
    <s v="Spot"/>
    <n v="2640"/>
    <s v="DDP"/>
    <n v="0.27839999999999998"/>
  </r>
  <r>
    <n v="480"/>
    <n v="393701141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09:00:00"/>
    <d v="2022-04-04T00:00:00"/>
    <d v="2022-04-04T00:00:00"/>
    <d v="1899-12-30T09:00:00"/>
    <s v="Delivered"/>
    <m/>
    <s v="Spot"/>
    <n v="3526"/>
    <s v="CIP"/>
    <n v="0.30624000000000001"/>
  </r>
  <r>
    <n v="480"/>
    <n v="393702908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10:00:00"/>
    <d v="2022-04-04T00:00:00"/>
    <d v="2022-04-04T00:00:00"/>
    <d v="1899-12-30T10:00:00"/>
    <s v="Delivered"/>
    <m/>
    <s v="Spot"/>
    <n v="3526"/>
    <s v="CIP"/>
    <n v="0.30624000000000001"/>
  </r>
  <r>
    <n v="480"/>
    <n v="392306563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08:00:00"/>
    <d v="2022-03-31T00:00:00"/>
    <d v="2022-03-31T00:00:00"/>
    <d v="1899-12-30T09:00:00"/>
    <s v="Delivered"/>
    <m/>
    <s v="Spot"/>
    <n v="2640"/>
    <s v="DDP"/>
    <n v="0.27839999999999998"/>
  </r>
  <r>
    <n v="360"/>
    <n v="393438757"/>
    <s v="CHR"/>
    <s v="CLN WH"/>
    <s v="CED Greentech Seattle "/>
    <s v="1750 MOORE ST, BELLINGHAM, WA 98229"/>
    <s v="8064-ZH904338S"/>
    <s v="Q.PEAK DUO BLK G10+ 360"/>
    <n v="49201132"/>
    <n v="832"/>
    <n v="26"/>
    <d v="2022-03-30T00:00:00"/>
    <x v="1"/>
    <x v="3"/>
    <d v="2022-03-30T00:00:00"/>
    <d v="1899-12-30T01:00:00"/>
    <d v="2022-04-04T00:00:00"/>
    <d v="2022-04-04T00:00:00"/>
    <d v="1899-12-30T10:00:00"/>
    <s v="Delivered"/>
    <m/>
    <m/>
    <n v="8544"/>
    <s v="CIP"/>
    <n v="0.29952000000000001"/>
  </r>
  <r>
    <n v="480"/>
    <n v="392894195"/>
    <s v="CHR"/>
    <s v="CLN WH"/>
    <s v="REC Solar"/>
    <s v="8975 REMINGTON AVE, CHINO, CA 91710"/>
    <s v="19202 OP"/>
    <s v="Q.PEAK DUO XL G10"/>
    <n v="49304156"/>
    <n v="696"/>
    <n v="24"/>
    <d v="2022-03-31T00:00:00"/>
    <x v="1"/>
    <x v="3"/>
    <d v="2022-03-31T00:00:00"/>
    <d v="1899-12-30T10:00:00"/>
    <d v="2022-04-04T00:00:00"/>
    <d v="2022-04-04T00:00:00"/>
    <d v="1899-12-30T13:30:00"/>
    <s v="Delivered"/>
    <m/>
    <s v="Spot"/>
    <n v="4486"/>
    <s v="DDP"/>
    <n v="0.33407999999999999"/>
  </r>
  <r>
    <n v="360"/>
    <n v="393431040"/>
    <s v="CHR"/>
    <s v="CLN WH"/>
    <s v="Rexel USA, Inc. "/>
    <s v="7366 Orangewood Ave Garden Grove, CA 92841-1412"/>
    <s v="P103398619"/>
    <s v="Q.PEAK DUO BLK G10+ 360"/>
    <n v="49201132"/>
    <n v="416"/>
    <n v="13"/>
    <d v="2022-03-30T00:00:00"/>
    <x v="1"/>
    <x v="3"/>
    <d v="2022-03-30T00:00:00"/>
    <d v="1899-12-30T12:00:00"/>
    <d v="2022-04-04T00:00:00"/>
    <d v="2022-04-04T00:00:00"/>
    <d v="1899-12-30T10:00:00"/>
    <s v="Delivered"/>
    <m/>
    <s v="Spot"/>
    <n v="4567"/>
    <s v="CIP"/>
    <n v="0.14976"/>
  </r>
  <r>
    <n v="480"/>
    <n v="393698801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08:00:00"/>
    <d v="2022-04-02T00:00:00"/>
    <d v="2022-04-02T00:00:00"/>
    <d v="1899-12-30T08:00:00"/>
    <s v="Delivered"/>
    <m/>
    <s v="Spot"/>
    <n v="3526"/>
    <s v="CIP"/>
    <n v="0.30624000000000001"/>
  </r>
  <r>
    <n v="480"/>
    <n v="392306643"/>
    <s v="CHR"/>
    <s v="CLN WH"/>
    <s v="Brookfield Renewable"/>
    <s v="4220 Boston Street, Baltimore, MD 21224"/>
    <s v="9009-000322"/>
    <s v="Q.PEAK DUO XL G10C.3/BFG 480"/>
    <n v="49303156"/>
    <n v="580"/>
    <n v="20"/>
    <d v="2022-03-30T00:00:00"/>
    <x v="1"/>
    <x v="3"/>
    <d v="2022-03-30T00:00:00"/>
    <d v="1899-12-30T10:00:00"/>
    <d v="2022-03-31T00:00:00"/>
    <m/>
    <d v="1899-12-30T13:00:00"/>
    <s v="In Transit"/>
    <m/>
    <s v="Spot"/>
    <n v="2640"/>
    <s v="DDP"/>
    <n v="0.27839999999999998"/>
  </r>
  <r>
    <n v="360"/>
    <n v="393411210"/>
    <s v="CHR"/>
    <s v="CLN WH"/>
    <s v="CFM Equipment Distributions"/>
    <s v="1644 Main Ave, Sacramento, CA 95838"/>
    <n v="11194"/>
    <s v="Q.PEAK DUO BLK G10+ 360"/>
    <n v="49201132"/>
    <n v="832"/>
    <n v="26"/>
    <d v="2022-03-30T00:00:00"/>
    <x v="1"/>
    <x v="3"/>
    <d v="2022-03-30T00:00:00"/>
    <d v="1899-12-30T13:00:00"/>
    <d v="2022-04-04T00:00:00"/>
    <d v="2022-04-04T00:00:00"/>
    <d v="1899-12-30T08:00:00"/>
    <s v="Delivered"/>
    <m/>
    <s v="Spot"/>
    <n v="6369"/>
    <s v="CIP"/>
    <n v="0.29952000000000001"/>
  </r>
  <r>
    <n v="480"/>
    <n v="392306657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10:00:00"/>
    <d v="2022-04-01T00:00:00"/>
    <m/>
    <d v="1899-12-30T13:00:00"/>
    <s v="In Transit"/>
    <m/>
    <s v="Spot"/>
    <n v="2640"/>
    <s v="DDP"/>
    <n v="0.27839999999999998"/>
  </r>
  <r>
    <n v="360"/>
    <n v="393434241"/>
    <s v="CHR"/>
    <s v="CLN WH"/>
    <s v="CED Greentech Las Vegas"/>
    <s v="6845 South Decatur Blvd Ste 140, Las Vegas, NV 89118"/>
    <s v="4090-MD905920S PT2"/>
    <s v="Q.PEAK DUO BLK G10+ 360"/>
    <n v="49201132"/>
    <n v="832"/>
    <n v="26"/>
    <d v="2022-03-30T00:00:00"/>
    <x v="1"/>
    <x v="3"/>
    <d v="2022-03-30T00:00:00"/>
    <d v="1899-12-30T09:00:00"/>
    <d v="2022-04-07T00:00:00"/>
    <d v="2022-04-07T00:00:00"/>
    <d v="1899-12-30T10:00:00"/>
    <s v="Delivered"/>
    <m/>
    <s v="Spot"/>
    <n v="5122"/>
    <s v="CIP"/>
    <n v="0.29952000000000001"/>
  </r>
  <r>
    <n v="480"/>
    <n v="393699146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09:00:00"/>
    <d v="2022-04-02T00:00:00"/>
    <d v="2022-04-02T00:00:00"/>
    <d v="1899-12-30T09:00:00"/>
    <s v="Delivered"/>
    <m/>
    <s v="Spot"/>
    <n v="3526"/>
    <s v="CIP"/>
    <n v="0.30624000000000001"/>
  </r>
  <r>
    <n v="360"/>
    <n v="393436410"/>
    <s v="CHR"/>
    <s v="CLN WH"/>
    <s v="Rexel USA, Inc. "/>
    <s v="30880 San Clemente Street Hayward, CA 94544-7135"/>
    <s v="P103398659"/>
    <s v="Q.PEAK DUO BLK G10+ 360"/>
    <n v="49201132"/>
    <n v="416"/>
    <n v="13"/>
    <d v="2022-03-31T00:00:00"/>
    <x v="1"/>
    <x v="3"/>
    <d v="2022-03-31T00:00:00"/>
    <d v="1899-12-30T11:00:00"/>
    <d v="2022-04-04T00:00:00"/>
    <d v="2022-04-04T00:00:00"/>
    <d v="1899-12-30T09:00:00"/>
    <s v="Delivered"/>
    <m/>
    <s v="Spot"/>
    <n v="5694"/>
    <s v="CIP"/>
    <n v="0.14976"/>
  </r>
  <r>
    <n v="480"/>
    <n v="393703961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12:00:00"/>
    <d v="2022-04-04T00:00:00"/>
    <d v="2022-04-04T00:00:00"/>
    <d v="1899-12-30T12:00:00"/>
    <s v="Delivered"/>
    <m/>
    <s v="Spot"/>
    <n v="3526"/>
    <s v="CIP"/>
    <n v="0.30624000000000001"/>
  </r>
  <r>
    <n v="480"/>
    <n v="393699317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10:00:00"/>
    <d v="2022-04-02T00:00:00"/>
    <d v="2022-04-02T00:00:00"/>
    <d v="1899-12-30T10:00:00"/>
    <s v="Delivered"/>
    <n v="580"/>
    <s v="Spot"/>
    <n v="3526"/>
    <s v="CIP"/>
    <n v="0.30624000000000001"/>
  </r>
  <r>
    <n v="480"/>
    <n v="392306669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10:00:00"/>
    <d v="2022-04-04T00:00:00"/>
    <d v="2022-04-04T00:00:00"/>
    <d v="1899-12-30T12:00:00"/>
    <s v="Delivered"/>
    <m/>
    <s v="Spot"/>
    <n v="2640"/>
    <s v="DDP"/>
    <n v="0.27839999999999998"/>
  </r>
  <r>
    <n v="480"/>
    <n v="393699703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12:00:00"/>
    <d v="2022-04-02T00:00:00"/>
    <d v="2022-04-02T00:00:00"/>
    <d v="1899-12-30T12:00:00"/>
    <s v="Delivered"/>
    <m/>
    <s v="Spot"/>
    <n v="3526"/>
    <s v="CIP"/>
    <n v="0.30624000000000001"/>
  </r>
  <r>
    <n v="480"/>
    <n v="393769240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11:00:00"/>
    <d v="2022-04-04T00:00:00"/>
    <d v="2022-04-04T00:00:00"/>
    <d v="1899-12-30T13:00:00"/>
    <s v="Delivered"/>
    <m/>
    <m/>
    <n v="3125"/>
    <s v="CIP"/>
    <n v="0.30624000000000001"/>
  </r>
  <r>
    <n v="480"/>
    <n v="393769264"/>
    <s v="CHR"/>
    <s v="CLN WH"/>
    <s v="CED Greentech Stroudsburg"/>
    <s v="1941 Paradise Trail, East Stroudsburg, PA 18301"/>
    <s v="8460-EE-923717S"/>
    <s v="Q.PEAK DUO XL G10 BFG"/>
    <n v="49303156"/>
    <n v="638"/>
    <n v="22"/>
    <d v="2022-04-04T00:00:00"/>
    <x v="2"/>
    <x v="4"/>
    <d v="2022-04-04T00:00:00"/>
    <d v="1899-12-30T09:00:00"/>
    <d v="2022-04-06T00:00:00"/>
    <d v="2022-04-06T00:00:00"/>
    <d v="1899-12-30T10:00:00"/>
    <s v="Delivered"/>
    <m/>
    <m/>
    <m/>
    <s v="CIP"/>
    <n v="0.30624000000000001"/>
  </r>
  <r>
    <n v="480"/>
    <n v="393443603"/>
    <s v="CHR"/>
    <s v="CLN WH"/>
    <s v="CS Energy "/>
    <s v="219 Kipp Road, Greenport, NY 12534"/>
    <s v="2111420 (Greenport)"/>
    <s v="Q.PEAK DUO XL G10 BFG"/>
    <n v="49303156"/>
    <n v="580"/>
    <n v="20"/>
    <d v="2022-03-30T00:00:00"/>
    <x v="1"/>
    <x v="3"/>
    <d v="2022-03-30T00:00:00"/>
    <d v="1899-12-30T09:00:00"/>
    <d v="2022-04-02T00:00:00"/>
    <d v="2022-04-02T00:00:00"/>
    <d v="1899-12-30T09:00:00"/>
    <s v="Delivered"/>
    <m/>
    <s v="Spot"/>
    <n v="3526"/>
    <s v="CIP"/>
    <n v="0.27839999999999998"/>
  </r>
  <r>
    <n v="480"/>
    <n v="393769138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08:00:00"/>
    <d v="2022-04-04T00:00:00"/>
    <d v="2022-04-04T00:00:00"/>
    <d v="1899-12-30T09:00:00"/>
    <s v="Delivered"/>
    <m/>
    <m/>
    <n v="3125"/>
    <s v="CIP"/>
    <n v="0.30624000000000001"/>
  </r>
  <r>
    <n v="360"/>
    <n v="393275702"/>
    <s v="CHR"/>
    <s v="CLN WH"/>
    <s v="CED Greentech Chico"/>
    <s v="1070 Maurauder suite 110, Chico Ca 95979 "/>
    <s v="1057-CMC900314S"/>
    <s v="Q.PEAK DUO BLK G10+/AC 360"/>
    <n v="49204132"/>
    <n v="624"/>
    <n v="24"/>
    <d v="2022-03-31T00:00:00"/>
    <x v="1"/>
    <x v="3"/>
    <d v="2022-03-31T00:00:00"/>
    <d v="1899-12-30T10:00:00"/>
    <d v="2022-04-04T00:00:00"/>
    <d v="2022-04-04T00:00:00"/>
    <d v="1899-12-30T10:00:00"/>
    <s v="Delivered"/>
    <m/>
    <s v="Spot"/>
    <n v="6647"/>
    <s v="CIP"/>
    <n v="0.22464000000000001"/>
  </r>
  <r>
    <n v="475"/>
    <n v="392792569"/>
    <s v="CHR"/>
    <s v="CLN WH"/>
    <s v="Amicus Solar Cooperative Creative Energies"/>
    <s v="455 W 1700 S, Salt Lake City, UT 84115"/>
    <s v="CE-01888"/>
    <s v="Q.PEAK DUO XL G10.c 475"/>
    <n v="49302155"/>
    <n v="580"/>
    <n v="20"/>
    <d v="2022-03-24T00:00:00"/>
    <x v="1"/>
    <x v="2"/>
    <d v="2022-03-24T00:00:00"/>
    <d v="1899-12-30T09:00:00"/>
    <d v="2022-03-30T00:00:00"/>
    <d v="2022-03-30T00:00:00"/>
    <d v="1899-12-30T09:00:00"/>
    <s v="Delivered"/>
    <m/>
    <s v="Spot"/>
    <n v="5386"/>
    <s v="DDP"/>
    <n v="0.27550000000000002"/>
  </r>
  <r>
    <n v="480"/>
    <n v="393769077"/>
    <s v="CHR"/>
    <s v="CLN WH"/>
    <s v="CED Greentech Stroudsburg"/>
    <s v="1941 Paradise Trail, East Stroudsburg, PA 18301"/>
    <s v="8460-EE-923717S"/>
    <s v="Q.PEAK DUO XL G10 BFG"/>
    <n v="49303156"/>
    <n v="638"/>
    <n v="22"/>
    <d v="2022-03-31T00:00:00"/>
    <x v="1"/>
    <x v="3"/>
    <d v="2022-03-31T00:00:00"/>
    <d v="1899-12-30T08:00:00"/>
    <d v="2022-04-04T00:00:00"/>
    <d v="2022-04-04T00:00:00"/>
    <d v="1899-12-30T08:00:00"/>
    <s v="Delivered"/>
    <m/>
    <m/>
    <n v="3125"/>
    <s v="CIP"/>
    <n v="0.30624000000000001"/>
  </r>
  <r>
    <n v="360"/>
    <n v="392923673"/>
    <s v="CHR"/>
    <s v="CLN WH"/>
    <s v="WESCO"/>
    <s v="3881 Old Winter Garden Rd, Orlando, FL 32805"/>
    <s v="1967-601134"/>
    <s v="Q.PEAK DUO BLK G10+/AC"/>
    <n v="49204132"/>
    <n v="676"/>
    <n v="26"/>
    <d v="2022-03-31T00:00:00"/>
    <x v="1"/>
    <x v="3"/>
    <d v="2022-03-31T00:00:00"/>
    <d v="1899-12-30T09:00:00"/>
    <d v="2022-04-04T00:00:00"/>
    <d v="2022-04-04T00:00:00"/>
    <d v="1899-12-30T09:00:00"/>
    <s v="Delivered"/>
    <m/>
    <s v="Spot"/>
    <n v="2378"/>
    <s v="CIP"/>
    <n v="0.24335999999999999"/>
  </r>
  <r>
    <n v="480"/>
    <n v="393704194"/>
    <s v="CHR"/>
    <s v="CLN WH"/>
    <s v="CS Energy "/>
    <s v="219 Kipp Road, Greenport, NY 12534"/>
    <s v="2111420 (Greenport)"/>
    <s v="Q.PEAK DUO XL G10 BFG"/>
    <n v="49303156"/>
    <n v="464"/>
    <n v="16"/>
    <d v="2022-04-04T00:00:00"/>
    <x v="2"/>
    <x v="4"/>
    <d v="2022-04-04T00:00:00"/>
    <d v="1899-12-30T08:00:00"/>
    <d v="2022-04-05T00:00:00"/>
    <d v="2022-04-05T00:00:00"/>
    <d v="1899-12-30T08:00:00"/>
    <s v="Delivered"/>
    <m/>
    <s v="Spot"/>
    <n v="3526"/>
    <s v="CIP"/>
    <n v="0.22272"/>
  </r>
  <r>
    <n v="480"/>
    <n v="393704826"/>
    <s v="CHR"/>
    <s v="CLN WH"/>
    <s v="CS Energy "/>
    <s v="219 Kipp Road, Greenport, NY 12534"/>
    <s v="2111420 (Greenport)"/>
    <s v="Q.PEAK DUO XL G10 BFG"/>
    <n v="49303156"/>
    <n v="464"/>
    <n v="16"/>
    <d v="2022-04-04T00:00:00"/>
    <x v="2"/>
    <x v="4"/>
    <d v="2022-04-04T00:00:00"/>
    <d v="1899-12-30T09:00:00"/>
    <d v="2022-04-06T00:00:00"/>
    <d v="2022-04-06T00:00:00"/>
    <d v="1899-12-30T09:00:00"/>
    <s v="Delivered"/>
    <m/>
    <s v="Spot"/>
    <n v="3526"/>
    <s v="CIP"/>
    <n v="0.22272"/>
  </r>
  <r>
    <n v="360"/>
    <n v="393615752"/>
    <s v="CHR"/>
    <s v="CLN WH"/>
    <s v="CED Greentech Kansas City  / CED ST.Louis"/>
    <s v="1846 N Topping Ave Kansas City, MO 64120"/>
    <s v="3584-PAUL-903301S PT2"/>
    <s v="Q.PEAK DUO BLK G10+ 360"/>
    <n v="49203132"/>
    <n v="832"/>
    <n v="26"/>
    <d v="2022-03-30T00:00:00"/>
    <x v="1"/>
    <x v="3"/>
    <d v="2022-03-30T00:00:00"/>
    <d v="1899-12-30T09:00:00"/>
    <d v="2022-04-01T00:00:00"/>
    <m/>
    <d v="1899-12-30T09:00:00"/>
    <s v="In Transit"/>
    <m/>
    <s v="Spot"/>
    <n v="2328"/>
    <s v="CIP"/>
    <n v="0.29952000000000001"/>
  </r>
  <r>
    <n v="480"/>
    <n v="392306578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08:00:00"/>
    <d v="2022-04-01T00:00:00"/>
    <m/>
    <d v="1899-12-30T08:00:00"/>
    <s v="In Transit"/>
    <m/>
    <s v="Spot"/>
    <n v="2640"/>
    <s v="DDP"/>
    <n v="0.27839999999999998"/>
  </r>
  <r>
    <n v="360"/>
    <n v="393430881"/>
    <s v="CHR"/>
    <s v="CLN WH"/>
    <s v="Rexel USA, Inc. "/>
    <s v="7366 Orangewood Ave Garden Grove, CA 92841-1412"/>
    <s v="P103398615"/>
    <s v="Q.PEAK DUO BLK G10+ 360"/>
    <n v="49201132"/>
    <n v="416"/>
    <n v="13"/>
    <d v="2022-03-30T00:00:00"/>
    <x v="1"/>
    <x v="3"/>
    <d v="2022-03-30T00:00:00"/>
    <d v="1899-12-30T12:00:00"/>
    <d v="2022-04-05T00:00:00"/>
    <d v="2022-04-05T00:00:00"/>
    <d v="1899-12-30T09:00:00"/>
    <s v="Delivered"/>
    <m/>
    <s v="Spot"/>
    <n v="4567"/>
    <s v="CIP"/>
    <n v="0.14976"/>
  </r>
  <r>
    <n v="480"/>
    <n v="392306647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9:00:00"/>
    <d v="2022-04-05T00:00:00"/>
    <m/>
    <d v="1899-12-30T10:00:00"/>
    <s v="In Transit"/>
    <m/>
    <s v="Spot"/>
    <n v="2640"/>
    <s v="DDP"/>
    <n v="0.27839999999999998"/>
  </r>
  <r>
    <n v="360"/>
    <n v="393275731"/>
    <s v="CHR"/>
    <s v="CLN WH"/>
    <s v="CED Greentech Anaheim"/>
    <s v="2861 East La Palma Ave Anaheim, CA 92806"/>
    <s v="1521-BL966036S"/>
    <s v="Q.PEAK DUO BLK G10+/AC 360"/>
    <n v="49204132"/>
    <n v="676"/>
    <n v="26"/>
    <d v="2022-03-30T00:00:00"/>
    <x v="1"/>
    <x v="3"/>
    <d v="2022-03-30T00:00:00"/>
    <d v="1899-12-30T08:00:00"/>
    <d v="2022-04-07T00:00:00"/>
    <d v="2022-04-07T00:00:00"/>
    <d v="1899-12-30T08:00:00"/>
    <s v="Delivered"/>
    <m/>
    <s v="Spot"/>
    <n v="4406"/>
    <s v="CIP"/>
    <n v="0.24335999999999999"/>
  </r>
  <r>
    <n v="480"/>
    <n v="392306620"/>
    <s v="CHR"/>
    <s v="CLN WH"/>
    <s v="Brookfield Renewable"/>
    <s v="4220 Boston Street, Baltimore, MD 21224"/>
    <s v="9009-000322"/>
    <s v="Q.PEAK DUO XL G10C.3/BFG 480"/>
    <n v="49303156"/>
    <n v="580"/>
    <n v="20"/>
    <d v="2022-04-01T00:00:00"/>
    <x v="2"/>
    <x v="3"/>
    <d v="2022-04-01T00:00:00"/>
    <d v="1899-12-30T09:00:00"/>
    <d v="2022-04-05T00:00:00"/>
    <m/>
    <d v="1899-12-30T11:00:00"/>
    <s v="In Transit"/>
    <m/>
    <s v="Spot"/>
    <n v="2640"/>
    <s v="DDP"/>
    <n v="0.27839999999999998"/>
  </r>
  <r>
    <n v="480"/>
    <n v="392306580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08:00:00"/>
    <d v="2022-04-05T00:00:00"/>
    <m/>
    <d v="1899-12-30T09:00:00"/>
    <s v="In Transit"/>
    <m/>
    <s v="Spot"/>
    <n v="2640"/>
    <s v="DDP"/>
    <n v="0.27839999999999998"/>
  </r>
  <r>
    <n v="400"/>
    <n v="394041163"/>
    <s v="CHR"/>
    <s v="CLN WH"/>
    <s v="CED Greentech Ronkonkoma"/>
    <s v="80 13th Ave, Ronkonkoma, NY 11779"/>
    <s v="4250-CF902725S PT2"/>
    <s v="Q.PEAK DUO BLK ML G10+"/>
    <n v="49405140"/>
    <n v="768"/>
    <n v="24"/>
    <d v="2022-04-05T00:00:00"/>
    <x v="2"/>
    <x v="4"/>
    <d v="2022-04-05T00:00:00"/>
    <d v="1899-12-30T09:00:00"/>
    <d v="2022-04-06T00:00:00"/>
    <d v="2022-04-06T00:00:00"/>
    <d v="1899-12-30T09:00:00"/>
    <s v="Delivered"/>
    <m/>
    <s v="Spot"/>
    <n v="3310"/>
    <s v="CIP"/>
    <n v="0.30719999999999997"/>
  </r>
  <r>
    <n v="400"/>
    <n v="394041226"/>
    <s v="CHR"/>
    <s v="CLN WH"/>
    <s v="CED Greentech Ronkonkoma"/>
    <s v="80 13th Ave, Ronkonkoma, NY 11779"/>
    <s v="4250-CF902725S PT2"/>
    <s v="Q.PEAK DUO BLK ML G10+"/>
    <n v="49405140"/>
    <n v="768"/>
    <n v="24"/>
    <d v="2022-04-05T00:00:00"/>
    <x v="2"/>
    <x v="4"/>
    <d v="2022-04-05T00:00:00"/>
    <d v="1899-12-30T09:00:00"/>
    <d v="2022-04-07T00:00:00"/>
    <d v="2022-04-07T00:00:00"/>
    <d v="1899-12-30T10:00:00"/>
    <s v="Delivered"/>
    <m/>
    <s v="Spot"/>
    <n v="3310"/>
    <s v="CIP"/>
    <n v="0.30719999999999997"/>
  </r>
  <r>
    <n v="480"/>
    <n v="393699505"/>
    <s v="CHR"/>
    <s v="CLN WH"/>
    <s v="CS Energy "/>
    <s v="219 Kipp Road, Greenport, NY 12534"/>
    <s v="2111420 (Greenport)"/>
    <s v="Q.PEAK DUO XL G10 BFG"/>
    <n v="49303156"/>
    <n v="638"/>
    <n v="22"/>
    <d v="2022-03-31T00:00:00"/>
    <x v="1"/>
    <x v="3"/>
    <d v="2022-03-31T00:00:00"/>
    <d v="1899-12-30T11:00:00"/>
    <d v="2022-04-04T00:00:00"/>
    <d v="2022-04-04T00:00:00"/>
    <d v="1899-12-30T11:00:00"/>
    <s v="Delivered"/>
    <m/>
    <s v="Spot"/>
    <n v="3526"/>
    <s v="CIP"/>
    <n v="0.30624000000000001"/>
  </r>
  <r>
    <n v="480"/>
    <n v="392306584"/>
    <s v="CHR"/>
    <s v="CLN WH"/>
    <s v="Brookfield Renewable"/>
    <s v="4220 Boston Street, Baltimore, MD 21224"/>
    <s v="9009-000322"/>
    <s v="Q.PEAK DUO XL G10C.3/BFG 480"/>
    <n v="49303156"/>
    <n v="580"/>
    <n v="20"/>
    <d v="2022-04-05T00:00:00"/>
    <x v="2"/>
    <x v="4"/>
    <d v="2022-04-05T00:00:00"/>
    <d v="1899-12-30T08:00:00"/>
    <d v="2022-04-06T00:00:00"/>
    <m/>
    <d v="1899-12-30T08:00:00"/>
    <s v="In Transit"/>
    <m/>
    <s v="Spot"/>
    <n v="2640"/>
    <s v="DDP"/>
    <n v="0.27839999999999998"/>
  </r>
  <r>
    <n v="360"/>
    <n v="394043561"/>
    <s v="CHR"/>
    <s v="CLN WH"/>
    <s v="CED Greentech Vermont"/>
    <s v="102 Archibald Steet Burlington, VT 05401"/>
    <s v="0933-DT906774S"/>
    <s v="Q.PEAK DUO BLK G10+"/>
    <n v="49201132"/>
    <n v="832"/>
    <n v="26"/>
    <d v="2022-04-05T00:00:00"/>
    <x v="2"/>
    <x v="4"/>
    <d v="2022-04-05T00:00:00"/>
    <d v="1899-12-30T10:00:00"/>
    <d v="2022-04-07T00:00:00"/>
    <d v="2022-04-07T00:00:00"/>
    <d v="1899-12-30T09:00:00"/>
    <s v="Delivered"/>
    <m/>
    <s v="Spot"/>
    <n v="4206"/>
    <s v="CIP"/>
    <n v="0.29952000000000001"/>
  </r>
  <r>
    <n v="480"/>
    <n v="392306583"/>
    <s v="CHR"/>
    <s v="CLN WH"/>
    <s v="Brookfield Renewable"/>
    <s v="4220 Boston Street, Baltimore, MD 21224"/>
    <s v="9009-000322"/>
    <s v="Q.PEAK DUO XL G10C.3/BFG 480"/>
    <n v="49303156"/>
    <n v="580"/>
    <n v="20"/>
    <d v="2022-03-31T00:00:00"/>
    <x v="1"/>
    <x v="3"/>
    <d v="2022-03-31T00:00:00"/>
    <d v="1899-12-30T08:00:00"/>
    <d v="2022-04-01T00:00:00"/>
    <m/>
    <d v="1899-12-30T09:00:00"/>
    <s v="In Transit"/>
    <m/>
    <s v="Spot"/>
    <n v="2640"/>
    <s v="DDP"/>
    <n v="0.27839999999999998"/>
  </r>
  <r>
    <n v="360"/>
    <n v="393616203"/>
    <s v="CHR"/>
    <s v="CLN WH"/>
    <s v="CED Greentech Kansas City  / CED ST.Louis"/>
    <s v="1846 N Topping Ave Kansas City, MO 64120"/>
    <s v="3584-PAUL-903301S PT2"/>
    <s v="Q.PEAK DUO BLK G10+ 360"/>
    <n v="49203132"/>
    <n v="832"/>
    <n v="26"/>
    <d v="2022-03-31T00:00:00"/>
    <x v="1"/>
    <x v="3"/>
    <d v="2022-03-31T00:00:00"/>
    <d v="1899-12-30T09:00:00"/>
    <d v="2022-04-05T00:00:00"/>
    <m/>
    <d v="1899-12-30T09:00:00"/>
    <s v="In Transit"/>
    <m/>
    <s v="Spot"/>
    <n v="2223"/>
    <s v="CIP"/>
    <n v="0.29952000000000001"/>
  </r>
  <r>
    <n v="480"/>
    <n v="393443713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10:00:00"/>
    <d v="2022-04-04T00:00:00"/>
    <d v="2022-04-04T00:00:00"/>
    <d v="1899-12-30T10:00:00"/>
    <s v="Delivered"/>
    <m/>
    <s v="Spot"/>
    <n v="3526"/>
    <s v="CIP"/>
    <n v="0.30624000000000001"/>
  </r>
  <r>
    <n v="480"/>
    <n v="394044007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08:00:00"/>
    <d v="2022-04-07T00:00:00"/>
    <d v="2022-04-07T00:00:00"/>
    <d v="1899-12-30T08:00:00"/>
    <s v="Delivered"/>
    <m/>
    <s v="Spot"/>
    <n v="3060"/>
    <s v="CIP"/>
    <n v="0.30624000000000001"/>
  </r>
  <r>
    <n v="360"/>
    <n v="393275588"/>
    <s v="CHR"/>
    <s v="CLN WH"/>
    <s v="CED Greentech Ronkonkoma"/>
    <s v="80 13th Ave Ronkonkoma, NY 11779"/>
    <s v="4250-CF902726S"/>
    <s v="Q.PEAK DUO BLK G10+/AC 360"/>
    <n v="49204132"/>
    <n v="832"/>
    <n v="32"/>
    <d v="2022-04-04T00:00:00"/>
    <x v="2"/>
    <x v="4"/>
    <d v="2022-04-04T00:00:00"/>
    <d v="1899-12-30T08:00:00"/>
    <d v="2022-04-05T00:00:00"/>
    <m/>
    <d v="1899-12-30T08:00:00"/>
    <s v="In Transit"/>
    <m/>
    <s v="Spot"/>
    <n v="3258"/>
    <s v="CIP"/>
    <n v="0.29952000000000001"/>
  </r>
  <r>
    <n v="480"/>
    <n v="394044034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08:00:00"/>
    <d v="2022-04-07T00:00:00"/>
    <d v="2022-04-07T00:00:00"/>
    <d v="1899-12-30T09:00:00"/>
    <s v="Delivered"/>
    <m/>
    <s v="Spot"/>
    <n v="3060"/>
    <s v="CIP"/>
    <n v="0.30624000000000001"/>
  </r>
  <r>
    <n v="480"/>
    <n v="394044192"/>
    <s v="CHR"/>
    <s v="CLN WH"/>
    <s v="CED Greentech Stroudsburg"/>
    <s v="35 Twinbridge Drive Units A-F Pennsauken NJ 08110"/>
    <s v="8460-EE-923717S"/>
    <s v="Q.PEAK DUO XL G10 BFG"/>
    <n v="49303156"/>
    <n v="638"/>
    <n v="22"/>
    <d v="2022-04-06T00:00:00"/>
    <x v="2"/>
    <x v="4"/>
    <d v="2022-04-06T00:00:00"/>
    <d v="1899-12-30T09:00:00"/>
    <d v="2022-04-08T00:00:00"/>
    <d v="2022-04-08T00:00:00"/>
    <d v="1899-12-30T10:00:00"/>
    <s v="Delivered"/>
    <s v="Reroute $300"/>
    <s v="Spot"/>
    <n v="3060"/>
    <s v="CIP"/>
    <n v="0.30624000000000001"/>
  </r>
  <r>
    <n v="480"/>
    <n v="394044294"/>
    <s v="CHR"/>
    <s v="CLN WH"/>
    <s v="CED Greentech Stroudsburg"/>
    <s v="35 Twinbridge Drive Units A-F Pennsauken NJ 08110"/>
    <s v="8460-EE-923717S"/>
    <s v="Q.PEAK DUO XL G10 BFG"/>
    <n v="49303156"/>
    <n v="406"/>
    <n v="14"/>
    <d v="2022-04-06T00:00:00"/>
    <x v="2"/>
    <x v="4"/>
    <d v="2022-04-06T00:00:00"/>
    <d v="1899-12-30T10:00:00"/>
    <d v="2022-04-08T00:00:00"/>
    <d v="2022-04-08T00:00:00"/>
    <d v="1899-12-30T12:00:00"/>
    <s v="Delivered"/>
    <s v="Reroute $300"/>
    <s v="Spot"/>
    <n v="3060"/>
    <s v="CIP"/>
    <n v="0.19488"/>
  </r>
  <r>
    <n v="480"/>
    <n v="394044107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10:00:00"/>
    <d v="2022-04-07T00:00:00"/>
    <d v="2022-04-07T00:00:00"/>
    <d v="1899-12-30T12:00:00"/>
    <s v="Delivered"/>
    <m/>
    <s v="Spot"/>
    <n v="3060"/>
    <s v="CIP"/>
    <n v="0.30624000000000001"/>
  </r>
  <r>
    <n v="400"/>
    <n v="394183910"/>
    <s v="CHR"/>
    <s v="CLN WH"/>
    <s v="PM&amp;M Electric Inc. dba Titan Solar Power"/>
    <s v="5209 E Virginia Beach Blvd, Norfolk, VA 23502"/>
    <s v="12083 PT2.1 Norfolk"/>
    <s v="Q.PEAK DUO BLK ML G10+"/>
    <n v="49405140"/>
    <n v="640"/>
    <n v="20"/>
    <d v="2022-04-05T00:00:00"/>
    <x v="2"/>
    <x v="4"/>
    <d v="2022-04-05T00:00:00"/>
    <d v="1899-12-30T11:00:00"/>
    <d v="2022-04-07T00:00:00"/>
    <d v="2022-04-07T00:00:00"/>
    <d v="1899-12-30T09:00:00"/>
    <s v="Delivered"/>
    <m/>
    <m/>
    <m/>
    <s v="DDP"/>
    <n v="0.25600000000000001"/>
  </r>
  <r>
    <n v="400"/>
    <n v="394183735"/>
    <s v="CHR"/>
    <s v="CLN WH"/>
    <s v="PM&amp;M Electric Inc. dba Titan Solar Power"/>
    <s v="5209 E Virginia Beach Blvd, Norfolk, VA 23502"/>
    <s v="12083 PT2.1 Norfolk"/>
    <s v="Q.PEAK DUO BLK ML G10+"/>
    <n v="49405140"/>
    <n v="640"/>
    <n v="20"/>
    <d v="2022-04-05T00:00:00"/>
    <x v="2"/>
    <x v="4"/>
    <d v="2022-04-05T00:00:00"/>
    <d v="1899-12-30T11:00:00"/>
    <d v="2022-04-06T00:00:00"/>
    <d v="2022-04-06T00:00:00"/>
    <d v="1899-12-30T10:00:00"/>
    <s v="Delivered"/>
    <m/>
    <m/>
    <m/>
    <s v="DDP"/>
    <n v="0.25600000000000001"/>
  </r>
  <r>
    <n v="480"/>
    <n v="392306677"/>
    <s v="CHR"/>
    <s v="CLN WH"/>
    <s v="Brookfield Renewable"/>
    <s v="4220 Boston Street, Baltimore, MD 21224"/>
    <s v="9009-000322"/>
    <s v="Q.PEAK DUO XL G10C.3/BFG 480"/>
    <n v="49303156"/>
    <n v="580"/>
    <n v="20"/>
    <d v="2022-04-06T00:00:00"/>
    <x v="2"/>
    <x v="4"/>
    <d v="2022-04-06T00:00:00"/>
    <d v="1899-12-30T10:00:00"/>
    <d v="2022-04-07T00:00:00"/>
    <d v="2022-04-07T00:00:00"/>
    <d v="1899-12-30T12:00:00"/>
    <s v="Delivered"/>
    <m/>
    <s v="Spot"/>
    <n v="2640"/>
    <s v="DDP"/>
    <n v="0.27839999999999998"/>
  </r>
  <r>
    <n v="360"/>
    <n v="393916431"/>
    <s v="CHR"/>
    <s v="CLN WH"/>
    <s v="CED Greentech Kansas City  / CED ST.Louis"/>
    <s v="8921 Frost Ave. Berkeley, MO 63134"/>
    <s v="3584-PAUL-903301S PT2"/>
    <s v="Q.PEAK DUO BLK G10+ 360"/>
    <n v="49203132"/>
    <n v="832"/>
    <n v="26"/>
    <d v="2022-04-04T00:00:00"/>
    <x v="2"/>
    <x v="4"/>
    <d v="2022-04-04T00:00:00"/>
    <d v="1899-12-30T10:00:00"/>
    <d v="2022-04-05T00:00:00"/>
    <d v="2022-04-05T00:00:00"/>
    <d v="1899-12-30T09:00:00"/>
    <s v="Delivered"/>
    <m/>
    <s v="Spot"/>
    <n v="1556"/>
    <s v="CIP"/>
    <n v="0.29952000000000001"/>
  </r>
  <r>
    <n v="360"/>
    <n v="394043561"/>
    <s v="CHR"/>
    <s v="CLN WH"/>
    <s v="CED Greentech Vermont"/>
    <s v="102 Archibald Steet Burlington, VT 05401"/>
    <s v="0933-DT906774S"/>
    <s v="Q.PEAK DUO BLK G10+"/>
    <n v="49201132"/>
    <n v="832"/>
    <n v="26"/>
    <d v="2022-04-05T00:00:00"/>
    <x v="2"/>
    <x v="4"/>
    <d v="2022-04-05T00:00:00"/>
    <d v="1899-12-30T10:00:00"/>
    <d v="2022-04-07T00:00:00"/>
    <d v="2022-04-07T00:00:00"/>
    <d v="1899-12-30T09:00:00"/>
    <s v="Delivered"/>
    <m/>
    <m/>
    <m/>
    <s v="CIP"/>
    <n v="0.29952000000000001"/>
  </r>
  <r>
    <n v="480"/>
    <n v="393703329"/>
    <s v="CHR"/>
    <s v="CLN WH"/>
    <s v="CS Energy "/>
    <s v="219 Kipp Road, Greenport, NY 12534"/>
    <s v="2111420 (Greenport)"/>
    <s v="Q.PEAK DUO XL G10 BFG"/>
    <n v="49303156"/>
    <n v="638"/>
    <n v="22"/>
    <d v="2022-04-01T00:00:00"/>
    <x v="2"/>
    <x v="3"/>
    <d v="2022-04-01T00:00:00"/>
    <d v="1899-12-30T11:00:00"/>
    <d v="2022-04-07T00:00:00"/>
    <m/>
    <d v="1899-12-30T11:00:00"/>
    <s v="In Transit"/>
    <m/>
    <s v="Spot"/>
    <n v="3526"/>
    <s v="CIP"/>
    <n v="0.30624000000000001"/>
  </r>
  <r>
    <n v="480"/>
    <n v="392306761"/>
    <s v="CHR"/>
    <s v="CLN WH"/>
    <s v="Brookfield Renewable"/>
    <s v="4220 Boston Street, Baltimore, MD 21224"/>
    <s v="9009-000322"/>
    <s v="Q.PEAK DUO XL G10C.3/BFG 480"/>
    <n v="49303156"/>
    <n v="580"/>
    <n v="20"/>
    <d v="2022-04-04T00:00:00"/>
    <x v="2"/>
    <x v="4"/>
    <d v="2022-04-04T00:00:00"/>
    <d v="1899-12-30T10:00:00"/>
    <d v="2022-04-07T00:00:00"/>
    <m/>
    <d v="1899-12-30T13:00:00"/>
    <s v="In Transit"/>
    <m/>
    <s v="Spot"/>
    <n v="2640"/>
    <s v="DDP"/>
    <n v="0.27839999999999998"/>
  </r>
  <r>
    <n v="480"/>
    <n v="393919078"/>
    <s v="CHR"/>
    <s v="CLN WH"/>
    <s v="REC Solar"/>
    <s v="8975 REMINGTON AVE, CHINO, CA 91710"/>
    <s v="19202 OP"/>
    <s v="Q.PEAK DUO XL G10"/>
    <n v="49304156"/>
    <n v="319"/>
    <n v="11"/>
    <d v="2022-04-01T00:00:00"/>
    <x v="2"/>
    <x v="3"/>
    <d v="2022-04-01T00:00:00"/>
    <d v="1899-12-30T09:00:00"/>
    <d v="2022-04-07T00:00:00"/>
    <m/>
    <d v="1899-12-30T09:00:00"/>
    <s v="In Transit"/>
    <m/>
    <s v="Spot"/>
    <n v="4192"/>
    <s v="DDP"/>
    <n v="0.15312000000000001"/>
  </r>
  <r>
    <n v="400"/>
    <n v="394299704"/>
    <s v="CHR"/>
    <s v="CLN WH"/>
    <s v="Amicus Solar Cooperative / Ipsun Solar"/>
    <s v="2817 Dorr Ave, Suite D, Fairfax, VA 22031"/>
    <s v="IP-00001135 PT2"/>
    <s v="Q.PEAK DUO BLK ML-G10+"/>
    <n v="49405140"/>
    <n v="768"/>
    <n v="24"/>
    <d v="2022-04-07T00:00:00"/>
    <x v="2"/>
    <x v="4"/>
    <d v="2022-04-07T00:00:00"/>
    <d v="1899-12-30T11:00:00"/>
    <d v="2022-04-08T00:00:00"/>
    <d v="2022-04-08T00:00:00"/>
    <d v="1899-12-30T11:00:00"/>
    <s v="Delivered"/>
    <m/>
    <m/>
    <m/>
    <s v="DDP"/>
    <n v="0.30719999999999997"/>
  </r>
  <r>
    <n v="360"/>
    <n v="393912561"/>
    <s v="CHR"/>
    <s v="CLN WH"/>
    <s v="CED Greentech Auburn"/>
    <s v="3 C Street Unit 13, Auburn, MA 01501"/>
    <s v="0224-JV910169S"/>
    <s v="Q.PEAK DUO BLK G10+/AC"/>
    <n v="49204132"/>
    <n v="676"/>
    <n v="26"/>
    <d v="2022-04-06T00:00:00"/>
    <x v="2"/>
    <x v="4"/>
    <d v="2022-04-06T00:00:00"/>
    <d v="1899-12-30T09:00:00"/>
    <d v="2022-04-08T00:00:00"/>
    <d v="2022-04-08T00:00:00"/>
    <d v="1899-12-30T09:00:00"/>
    <s v="Delivered"/>
    <m/>
    <m/>
    <m/>
    <s v="CIP"/>
    <n v="0.24335999999999999"/>
  </r>
  <r>
    <n v="480"/>
    <n v="392306653"/>
    <s v="CHR"/>
    <s v="CLN WH"/>
    <s v="Brookfield Renewable"/>
    <s v="4220 Boston Street, Baltimore, MD 21224"/>
    <s v="9009-000322"/>
    <s v="Q.PEAK DUO XL G10C.3/BFG 480"/>
    <n v="49303156"/>
    <n v="580"/>
    <n v="20"/>
    <d v="2022-04-07T00:00:00"/>
    <x v="2"/>
    <x v="4"/>
    <d v="2022-04-07T00:00:00"/>
    <d v="1899-12-30T09:00:00"/>
    <d v="2022-04-08T00:00:00"/>
    <m/>
    <d v="1899-12-30T11:00:00"/>
    <s v="In Transit"/>
    <m/>
    <s v="Spot"/>
    <n v="2640"/>
    <s v="DDP"/>
    <n v="0.27839999999999998"/>
  </r>
  <r>
    <n v="480"/>
    <n v="394672896"/>
    <s v="CHR"/>
    <s v="CLN WH"/>
    <s v="CED Greentech Anaheim"/>
    <s v="2861 East La Palma Ave Anaheim, CA 92806"/>
    <s v="1521-BL966524S"/>
    <s v="Q.PEAK DUO BLK G10+/AC 360"/>
    <n v="49204132"/>
    <n v="312"/>
    <n v="12"/>
    <d v="2022-04-08T00:00:00"/>
    <x v="2"/>
    <x v="4"/>
    <d v="2022-04-08T00:00:00"/>
    <d v="1899-12-30T09:00:00"/>
    <d v="2022-04-13T00:00:00"/>
    <m/>
    <d v="1899-12-30T10:00:00"/>
    <s v="In Transit"/>
    <m/>
    <s v="Spot"/>
    <n v="4192"/>
    <s v="DDP"/>
    <n v="0.14976"/>
  </r>
  <r>
    <n v="360"/>
    <n v="394297455"/>
    <s v="CHR"/>
    <s v="CLN WH"/>
    <s v="CED Greentech Santa Rosa"/>
    <s v="3490 Regional Pkwy Santa Rosa, CA 95403"/>
    <s v="7953-NR904703S"/>
    <s v="Q.PEAK DUO BLK G10+"/>
    <n v="49203132"/>
    <n v="768"/>
    <n v="24"/>
    <d v="2022-04-06T00:00:00"/>
    <x v="2"/>
    <x v="4"/>
    <d v="2022-04-06T00:00:00"/>
    <d v="1899-12-30T10:00:00"/>
    <d v="2022-04-11T00:00:00"/>
    <d v="2022-04-11T00:00:00"/>
    <d v="1899-12-30T10:00:00"/>
    <s v="Delivered"/>
    <m/>
    <s v="Spot"/>
    <n v="5567"/>
    <s v="CIP"/>
    <n v="0.27648"/>
  </r>
  <r>
    <n v="400"/>
    <n v="394429892"/>
    <s v="CHR"/>
    <s v="CLN WH"/>
    <s v="Trinity Solar - CT Warehouse"/>
    <s v="611 W. Johnson Ave. Cheshire, CT 06410"/>
    <s v="P3850-CT-D"/>
    <s v="Q.PEAK DUO BLK ML G10+"/>
    <n v="49405140"/>
    <n v="832"/>
    <n v="26"/>
    <d v="2022-04-08T00:00:00"/>
    <x v="2"/>
    <x v="4"/>
    <d v="2022-04-08T00:00:00"/>
    <d v="1899-12-30T11:00:00"/>
    <d v="2022-04-11T00:00:00"/>
    <d v="2022-04-11T00:00:00"/>
    <d v="1899-12-30T12:00:00"/>
    <s v="Delivered"/>
    <m/>
    <s v="Spot"/>
    <n v="3479"/>
    <s v="CIP"/>
    <n v="0.33279999999999998"/>
  </r>
  <r>
    <n v="480"/>
    <n v="394044137"/>
    <s v="CHR"/>
    <s v="CLN WH"/>
    <s v="CED Greentech Stroudsburg"/>
    <s v="1941 Paradise Trail, East Stroudsburg, PA 18301"/>
    <s v="8460-EE-923717S"/>
    <s v="Q.PEAK DUO XL G10 BFG"/>
    <n v="49303156"/>
    <n v="638"/>
    <n v="22"/>
    <d v="2022-04-06T00:00:00"/>
    <x v="2"/>
    <x v="4"/>
    <d v="2022-04-06T00:00:00"/>
    <d v="1899-12-30T08:00:00"/>
    <d v="2022-04-08T00:00:00"/>
    <m/>
    <d v="1899-12-30T08:00:00"/>
    <s v="In Transit"/>
    <m/>
    <s v="Spot"/>
    <n v="3060"/>
    <s v="CIP"/>
    <n v="0.30624000000000001"/>
  </r>
  <r>
    <n v="480"/>
    <n v="392306679"/>
    <s v="CHR"/>
    <s v="CLN WH"/>
    <s v="Brookfield Renewable"/>
    <s v="4220 Boston Street, Baltimore, MD 21224"/>
    <s v="9009-000322"/>
    <s v="Q.PEAK DUO XL G10C.3/BFG 480"/>
    <n v="49303156"/>
    <n v="580"/>
    <n v="20"/>
    <d v="2022-04-06T00:00:00"/>
    <x v="2"/>
    <x v="4"/>
    <d v="2022-04-06T00:00:00"/>
    <d v="1899-12-30T10:00:00"/>
    <d v="2022-04-07T00:00:00"/>
    <m/>
    <d v="1899-12-30T12:00:00"/>
    <s v="In Transit"/>
    <m/>
    <s v="Spot"/>
    <n v="2640"/>
    <s v="DDP"/>
    <n v="0.27839999999999998"/>
  </r>
  <r>
    <n v="400"/>
    <n v="394467771"/>
    <s v="CHR"/>
    <s v="CLN WH"/>
    <s v="PM&amp;M Electric Inc. dba Titan Solar Power"/>
    <s v="28318 Constellation Rd Valencia, CA 91355"/>
    <s v="12083 PT2.1 Denver"/>
    <s v="Q.PEAK DUO BLK ML G10+"/>
    <n v="49405140"/>
    <n v="768"/>
    <n v="24"/>
    <d v="2022-04-07T00:00:00"/>
    <x v="2"/>
    <x v="4"/>
    <d v="2022-04-07T00:00:00"/>
    <d v="1899-12-30T12:00:00"/>
    <d v="2022-04-12T00:00:00"/>
    <d v="2022-04-12T00:00:00"/>
    <d v="1899-12-30T10:00:00"/>
    <s v="Delivered"/>
    <m/>
    <s v="Spot"/>
    <n v="4135"/>
    <s v="DDP"/>
    <n v="0.30719999999999997"/>
  </r>
  <r>
    <n v="480"/>
    <n v="392306577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8:00:00"/>
    <d v="2022-04-10T00:00:00"/>
    <d v="2022-04-10T00:00:00"/>
    <d v="1899-12-30T08:00:00"/>
    <s v="Delivered"/>
    <m/>
    <s v="Spot"/>
    <n v="2640"/>
    <s v="DDP"/>
    <n v="0.27839999999999998"/>
  </r>
  <r>
    <n v="480"/>
    <n v="394044043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09:00:00"/>
    <d v="2022-04-07T00:00:00"/>
    <m/>
    <d v="1899-12-30T10:00:00"/>
    <s v="In Transit"/>
    <m/>
    <s v="Spot"/>
    <n v="3060"/>
    <s v="CIP"/>
    <n v="0.30624000000000001"/>
  </r>
  <r>
    <n v="480"/>
    <n v="394044059"/>
    <s v="CHR"/>
    <s v="CLN WH"/>
    <s v="CED Greentech Stroudsburg"/>
    <s v="1941 Paradise Trail, East Stroudsburg, PA 18301"/>
    <s v="8460-EE-923717S"/>
    <s v="Q.PEAK DUO XL G10 BFG"/>
    <n v="49303156"/>
    <n v="638"/>
    <n v="22"/>
    <d v="2022-04-05T00:00:00"/>
    <x v="2"/>
    <x v="4"/>
    <d v="2022-04-05T00:00:00"/>
    <d v="1899-12-30T09:00:00"/>
    <d v="2022-04-07T00:00:00"/>
    <m/>
    <d v="1899-12-30T11:00:00"/>
    <s v="In Transit"/>
    <m/>
    <s v="Spot"/>
    <n v="3060"/>
    <s v="CIP"/>
    <n v="0.30624000000000001"/>
  </r>
  <r>
    <n v="480"/>
    <n v="392306762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9:00:00"/>
    <d v="2022-04-11T00:00:00"/>
    <d v="2022-04-11T00:00:00"/>
    <d v="1899-12-30T11:00:00"/>
    <s v="Delivered"/>
    <m/>
    <s v="Spot"/>
    <n v="2640"/>
    <s v="DDP"/>
    <n v="0.27839999999999998"/>
  </r>
  <r>
    <n v="480"/>
    <n v="392306631"/>
    <s v="CHR"/>
    <s v="CLN WH"/>
    <s v="Brookfield Renewable"/>
    <s v="4220 Boston Street, Baltimore, MD 21224"/>
    <s v="9009-000322"/>
    <s v="Q.PEAK DUO XL G10C.3/BFG 480"/>
    <n v="49303156"/>
    <n v="348"/>
    <n v="12"/>
    <d v="2022-04-08T00:00:00"/>
    <x v="2"/>
    <x v="4"/>
    <d v="2022-04-08T00:00:00"/>
    <d v="1899-12-30T10:00:00"/>
    <d v="2022-04-11T00:00:00"/>
    <d v="2022-04-11T00:00:00"/>
    <d v="1899-12-30T12:00:00"/>
    <s v="Delivered"/>
    <m/>
    <s v="Spot"/>
    <n v="2640"/>
    <s v="DDP"/>
    <n v="0.16703999999999999"/>
  </r>
  <r>
    <n v="475"/>
    <n v="392655019"/>
    <s v="CHR"/>
    <s v="CLN WH"/>
    <s v="CED Greentech Miami"/>
    <s v="2562 Cabot Commerce Drive, Suite 200, Jacksonville, Florida, 32226"/>
    <s v="4560-CH907224S"/>
    <s v="Q.PEAK DUO XL G10.c 475"/>
    <n v="49302155"/>
    <n v="638"/>
    <n v="22"/>
    <d v="2022-03-29T00:00:00"/>
    <x v="1"/>
    <x v="3"/>
    <m/>
    <d v="1899-12-30T09:00:00"/>
    <d v="2022-04-06T00:00:00"/>
    <m/>
    <d v="1899-12-30T08:00:00"/>
    <s v="Rejected by customer"/>
    <m/>
    <s v="contract"/>
    <n v="2414"/>
    <s v="CIP"/>
    <n v="0.30304999999999999"/>
  </r>
  <r>
    <n v="360"/>
    <n v="394187197"/>
    <s v="CHR"/>
    <s v="CLN WH"/>
    <s v="Bright Planet Solar Inc."/>
    <s v="1941 S Vineyard Ave Building 7 Unit 6, Ontario, CA 91761"/>
    <s v="1069-30"/>
    <s v="Q.PEAK DUO BLK G10+"/>
    <n v="49203132"/>
    <n v="768"/>
    <n v="24"/>
    <d v="2022-04-07T00:00:00"/>
    <x v="2"/>
    <x v="4"/>
    <d v="2022-04-07T00:00:00"/>
    <d v="1899-12-30T09:00:00"/>
    <d v="2022-04-12T00:00:00"/>
    <d v="2022-04-12T00:00:00"/>
    <d v="1899-12-30T09:00:00"/>
    <s v="Delivered"/>
    <m/>
    <m/>
    <m/>
    <s v="DDP"/>
    <n v="0.27648"/>
  </r>
  <r>
    <n v="360"/>
    <n v="394191329"/>
    <s v="CHR"/>
    <s v="CLN WH"/>
    <s v="Bright Planet Solar Inc."/>
    <s v="7706 Trade St, Ste A San Diego, CA 92121"/>
    <s v="1069-25"/>
    <s v="Q.PEAK DUO BLK G10+"/>
    <n v="49203132"/>
    <n v="768"/>
    <n v="24"/>
    <d v="2022-04-13T00:00:00"/>
    <x v="2"/>
    <x v="7"/>
    <m/>
    <d v="1899-12-30T09:00:00"/>
    <d v="2022-04-18T00:00:00"/>
    <m/>
    <d v="1899-12-30T10:00:00"/>
    <m/>
    <m/>
    <m/>
    <m/>
    <s v="DDP"/>
    <n v="0.27648"/>
  </r>
  <r>
    <n v="480"/>
    <n v="392306621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9:00:00"/>
    <d v="2022-04-11T00:00:00"/>
    <d v="2022-04-11T00:00:00"/>
    <d v="1899-12-30T10:00:00"/>
    <s v="Delivered"/>
    <m/>
    <s v="Spot"/>
    <n v="2640"/>
    <s v="DDP"/>
    <n v="0.27839999999999998"/>
  </r>
  <r>
    <n v="360"/>
    <n v="394186757"/>
    <s v="CHR"/>
    <s v="CLN WH"/>
    <s v="Bright Planet Solar Inc."/>
    <s v="220 West Parkway, Unit 12, Pompton Plains, NJ 07444"/>
    <s v="1069-20"/>
    <s v="Q.PEAK DUO BLK G10+"/>
    <n v="49203132"/>
    <n v="768"/>
    <n v="24"/>
    <d v="2022-04-06T00:00:00"/>
    <x v="2"/>
    <x v="4"/>
    <d v="2022-04-06T00:00:00"/>
    <d v="1899-12-30T11:00:00"/>
    <d v="2022-04-08T00:00:00"/>
    <m/>
    <d v="1899-12-30T08:00:00"/>
    <s v="In Transit"/>
    <m/>
    <m/>
    <m/>
    <s v="DDP"/>
    <n v="0.27648"/>
  </r>
  <r>
    <n v="480"/>
    <n v="392462668"/>
    <s v="CHR"/>
    <s v="CLN WH"/>
    <s v="Ameresco / JBMDL"/>
    <s v="2536 Saylors Pond Rd, Wrightstown, NJ 08562"/>
    <n v="177272"/>
    <s v="Q.PEAK DUO XL G10.c 480"/>
    <n v="49301156"/>
    <n v="580"/>
    <n v="20"/>
    <d v="2022-04-06T00:00:00"/>
    <x v="2"/>
    <x v="4"/>
    <m/>
    <d v="1899-12-30T10:00:00"/>
    <d v="2022-04-07T00:00:00"/>
    <m/>
    <d v="1899-12-30T12:00:00"/>
    <m/>
    <s v="Military site"/>
    <s v="Spot"/>
    <n v="2972"/>
    <s v="CIP"/>
    <n v="0.27839999999999998"/>
  </r>
  <r>
    <n v="360"/>
    <n v="394190034"/>
    <s v="CHR"/>
    <s v="CLN WH"/>
    <s v="Bright Planet Solar Inc."/>
    <s v="2358 Cepheus Ct, Bakersfield, CA 93308"/>
    <s v="1069-32"/>
    <s v="Q.PEAK DUO BLK G10+"/>
    <n v="49203132"/>
    <n v="768"/>
    <n v="24"/>
    <d v="2022-04-13T00:00:00"/>
    <x v="2"/>
    <x v="7"/>
    <m/>
    <d v="1899-12-30T10:00:00"/>
    <d v="2022-04-18T00:00:00"/>
    <m/>
    <d v="1899-12-30T09:00:00"/>
    <m/>
    <m/>
    <m/>
    <m/>
    <s v="DDP"/>
    <n v="0.27648"/>
  </r>
  <r>
    <n v="400"/>
    <n v="394418467"/>
    <s v="CHR"/>
    <s v="CLN WH"/>
    <s v="Trinity Solar"/>
    <s v="4782 Pottsville Pike Reading, PA 19605"/>
    <s v="P3850-RPA-B"/>
    <s v="Q.PEAK DUO BLK ML G10+"/>
    <n v="49405140"/>
    <n v="832"/>
    <n v="26"/>
    <d v="2022-04-08T00:00:00"/>
    <x v="2"/>
    <x v="4"/>
    <d v="2022-04-08T00:00:00"/>
    <d v="1899-12-30T09:00:00"/>
    <d v="2022-04-11T00:00:00"/>
    <d v="2022-04-11T00:00:00"/>
    <d v="1899-12-30T09:00:00"/>
    <s v="Delivered"/>
    <m/>
    <s v="Spot"/>
    <n v="2813"/>
    <s v="CIP"/>
    <n v="0.33279999999999998"/>
  </r>
  <r>
    <n v="400"/>
    <n v="394564893"/>
    <s v="CHR"/>
    <s v="CLN WH"/>
    <s v="PM&amp;M Electric Inc. dba Titan Solar Power"/>
    <s v="901 Armstrong Blvd Kissimmee, FL 34741"/>
    <s v="12083 PT2 Pensacola"/>
    <s v="Q.PEAK DUO BLK ML G10+"/>
    <n v="49405140"/>
    <n v="416"/>
    <n v="13"/>
    <d v="2022-04-08T00:00:00"/>
    <x v="2"/>
    <x v="4"/>
    <d v="2022-04-08T00:00:00"/>
    <d v="1899-12-30T08:00:00"/>
    <d v="2022-04-11T00:00:00"/>
    <d v="2022-04-11T00:00:00"/>
    <d v="1899-12-30T09:00:00"/>
    <s v="Delivered"/>
    <m/>
    <m/>
    <m/>
    <s v="DDP"/>
    <n v="0.16639999999999999"/>
  </r>
  <r>
    <n v="480"/>
    <n v="392306656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10:00:00"/>
    <d v="2022-04-11T00:00:00"/>
    <d v="2022-04-11T00:00:00"/>
    <d v="1899-12-30T13:00:00"/>
    <s v="Delivered"/>
    <m/>
    <s v="Spot"/>
    <n v="2640"/>
    <s v="DDP"/>
    <n v="0.27839999999999998"/>
  </r>
  <r>
    <n v="480"/>
    <n v="392306684"/>
    <s v="CHR"/>
    <s v="CLN WH"/>
    <s v="Brookfield Renewable"/>
    <s v="4220 Boston Street, Baltimore, MD 21224"/>
    <s v="9009-000322"/>
    <s v="Q.PEAK DUO XL G10C.3/BFG 480"/>
    <n v="49303156"/>
    <n v="580"/>
    <n v="20"/>
    <d v="2022-04-12T00:00:00"/>
    <x v="2"/>
    <x v="7"/>
    <d v="2022-04-12T00:00:00"/>
    <d v="1899-12-30T08:00:00"/>
    <d v="2022-04-14T00:00:00"/>
    <m/>
    <d v="1899-12-30T09:00:00"/>
    <s v="In Transit"/>
    <m/>
    <s v="Spot"/>
    <n v="2640"/>
    <s v="DDP"/>
    <n v="0.27839999999999998"/>
  </r>
  <r>
    <n v="400"/>
    <n v="394474700"/>
    <s v="CHR"/>
    <s v="CLN WH"/>
    <s v="PM&amp;M Electric Inc. dba Titan Solar Power"/>
    <s v="525 W Baseline Rd, Mesa, AZ 85210"/>
    <s v="12083 PT2.1 Mesa"/>
    <s v="Q.PEAK DUO BLK ML G10+"/>
    <n v="49405140"/>
    <n v="768"/>
    <n v="24"/>
    <d v="2022-04-08T00:00:00"/>
    <x v="2"/>
    <x v="4"/>
    <d v="2022-04-08T00:00:00"/>
    <d v="1899-12-30T09:00:00"/>
    <d v="2022-04-12T00:00:00"/>
    <d v="2022-04-12T00:00:00"/>
    <d v="1899-12-30T11:00:00"/>
    <s v="In Transit"/>
    <m/>
    <m/>
    <m/>
    <s v="DDP"/>
    <n v="0.30719999999999997"/>
  </r>
  <r>
    <n v="400"/>
    <n v="394560401"/>
    <s v="CHR"/>
    <s v="CLN WH"/>
    <s v="PM&amp;M Electric Inc. dba Titan Solar Power"/>
    <s v="1815 Industrial Dr, Suite 200 Stockton, CA 95206"/>
    <s v="12083 PT2.1 Mesa"/>
    <s v="Q.PEAK DUO BLK ML G10+"/>
    <n v="49405140"/>
    <n v="512"/>
    <n v="16"/>
    <d v="2022-04-08T00:00:00"/>
    <x v="2"/>
    <x v="4"/>
    <d v="2022-04-08T00:00:00"/>
    <d v="1899-12-30T10:00:00"/>
    <d v="2022-04-13T00:00:00"/>
    <m/>
    <d v="1899-12-30T13:00:00"/>
    <s v="In Transit"/>
    <m/>
    <m/>
    <m/>
    <s v="DDP"/>
    <n v="0.20480000000000001"/>
  </r>
  <r>
    <n v="400"/>
    <n v="394559458"/>
    <s v="CHR"/>
    <s v="CLN WH"/>
    <s v="PM&amp;M Electric Inc. dba Titan Solar Power"/>
    <s v="3570 W Post Rd Las Vegas, NV 89118"/>
    <s v="12083 PT2.1 Vegas"/>
    <s v="Q.PEAK DUO BLK ML G10+"/>
    <n v="49405140"/>
    <n v="704"/>
    <n v="22"/>
    <d v="2022-04-08T00:00:00"/>
    <x v="2"/>
    <x v="4"/>
    <d v="2022-04-08T00:00:00"/>
    <d v="1899-12-30T11:00:00"/>
    <d v="2022-04-11T00:00:00"/>
    <d v="2022-04-11T00:00:00"/>
    <d v="1899-12-30T09:00:00"/>
    <s v="Delivered"/>
    <m/>
    <m/>
    <m/>
    <s v="DDP"/>
    <n v="0.28160000000000002"/>
  </r>
  <r>
    <n v="400"/>
    <n v="394559307"/>
    <s v="CHR"/>
    <s v="CLN WH"/>
    <s v="PM&amp;M Electric Inc. dba Titan Solar Power"/>
    <s v="3570 W Post Rd Las Vegas, NV 89118"/>
    <s v="12083 PT2.1 Vegas"/>
    <s v="Q.PEAK DUO BLK ML G10+"/>
    <n v="49405140"/>
    <n v="704"/>
    <n v="22"/>
    <d v="2022-04-08T00:00:00"/>
    <x v="2"/>
    <x v="4"/>
    <d v="2022-04-08T00:00:00"/>
    <d v="1899-12-30T11:00:00"/>
    <d v="2022-04-12T00:00:00"/>
    <d v="2022-04-12T00:00:00"/>
    <d v="1899-12-30T10:00:00"/>
    <s v="Delivered"/>
    <m/>
    <m/>
    <m/>
    <s v="DDP"/>
    <n v="0.28160000000000002"/>
  </r>
  <r>
    <n v="400"/>
    <n v="394562460"/>
    <s v="CHR"/>
    <s v="CLN WH"/>
    <s v="PM&amp;M Electric Inc. dba Titan Solar Power"/>
    <s v="3325 Shelby St Ontario, CA 91764"/>
    <s v="12083 PT2.1 Ontario"/>
    <s v="Q.PEAK DUO BLK ML G10+"/>
    <n v="49405140"/>
    <n v="416"/>
    <n v="13"/>
    <d v="2022-04-08T00:00:00"/>
    <x v="2"/>
    <x v="4"/>
    <d v="2022-04-08T00:00:00"/>
    <d v="1899-12-30T12:00:00"/>
    <d v="2022-04-13T00:00:00"/>
    <m/>
    <d v="1899-12-30T11:00:00"/>
    <s v="In Transit"/>
    <m/>
    <m/>
    <m/>
    <s v="DDP"/>
    <n v="0.16639999999999999"/>
  </r>
  <r>
    <n v="480"/>
    <n v="392306693"/>
    <s v="CHR"/>
    <s v="CLN WH"/>
    <s v="Brookfield Renewable"/>
    <s v="4220 Boston Street, Baltimore, MD 21224"/>
    <s v="9009-000322"/>
    <s v="Q.PEAK DUO XL G10C.3/BFG 480"/>
    <n v="49303156"/>
    <n v="580"/>
    <n v="20"/>
    <d v="2022-04-08T00:00:00"/>
    <x v="2"/>
    <x v="4"/>
    <d v="2022-04-08T00:00:00"/>
    <d v="1899-12-30T09:00:00"/>
    <d v="2022-04-11T00:00:00"/>
    <m/>
    <d v="1899-12-30T10:00:00"/>
    <s v="In Transit"/>
    <m/>
    <s v="Spot"/>
    <n v="2640"/>
    <s v="DDP"/>
    <n v="0.27839999999999998"/>
  </r>
  <r>
    <n v="400"/>
    <n v="394466148"/>
    <s v="CHR"/>
    <s v="CLN WH"/>
    <s v="PM&amp;M Electric Inc. dba Titan Solar Power"/>
    <s v="5001 Oakland St Denver, CO 80239"/>
    <s v="12083 PT2.1 Denver"/>
    <s v="Q.PEAK DUO BLK ML G10+"/>
    <n v="49405140"/>
    <n v="768"/>
    <n v="24"/>
    <d v="2022-04-08T00:00:00"/>
    <x v="2"/>
    <x v="4"/>
    <d v="2022-04-08T00:00:00"/>
    <d v="1899-12-30T11:00:00"/>
    <d v="2022-04-11T00:00:00"/>
    <m/>
    <d v="1899-12-30T09:00:00"/>
    <s v="In Transit"/>
    <m/>
    <s v="Spot"/>
    <n v="4561"/>
    <s v="DDP"/>
    <n v="0.30719999999999997"/>
  </r>
  <r>
    <n v="360"/>
    <n v="394187601"/>
    <s v="CHR"/>
    <s v="CLN WH"/>
    <s v="Bright Planet Solar Inc."/>
    <s v="1941 S Vineyard Ave Building 7, Unit Ontario, CA 91761"/>
    <s v="1069-31"/>
    <s v="Q.PEAK DUO BLK G10+"/>
    <n v="49203132"/>
    <n v="768"/>
    <n v="24"/>
    <d v="2022-04-06T00:00:00"/>
    <x v="2"/>
    <x v="4"/>
    <d v="2022-04-06T00:00:00"/>
    <d v="1899-12-30T13:00:00"/>
    <d v="2022-04-11T00:00:00"/>
    <m/>
    <d v="1899-12-30T10:00:00"/>
    <s v="In Transit"/>
    <m/>
    <m/>
    <m/>
    <s v="DDP"/>
    <n v="0.27648"/>
  </r>
  <r>
    <n v="400"/>
    <n v="1542222443"/>
    <s v="CHR"/>
    <s v="CLN WH"/>
    <s v="PM&amp;M Electric Inc. dba Titan Solar Power"/>
    <s v="5081 Coosaw Creek North Charleston, SC 29420"/>
    <s v="12083 PT2.1 Greenville"/>
    <s v="Q.PEAK DUO BLK ML G10+"/>
    <n v="49405140"/>
    <n v="160"/>
    <n v="5"/>
    <d v="2022-04-08T00:00:00"/>
    <x v="2"/>
    <x v="4"/>
    <d v="2022-04-08T00:00:00"/>
    <d v="1899-12-30T08:00:00"/>
    <d v="2022-04-11T00:00:00"/>
    <m/>
    <d v="1899-12-30T09:00:00"/>
    <s v="In Transit"/>
    <m/>
    <m/>
    <m/>
    <s v="DDP"/>
    <n v="6.4000000000000001E-2"/>
  </r>
  <r>
    <n v="400"/>
    <n v="394567230"/>
    <s v="CHR"/>
    <s v="CLN WH"/>
    <s v="PM&amp;M Electric Inc. dba Titan Solar Power"/>
    <s v="2125 Vanco Dr Irving, TX 75061 US"/>
    <s v="12083 PT2.1 Mesa"/>
    <s v="Q.PEAK DUO BLK ML G10+"/>
    <n v="49405140"/>
    <n v="768"/>
    <n v="24"/>
    <d v="2022-04-08T00:00:00"/>
    <x v="2"/>
    <x v="4"/>
    <d v="2022-04-08T00:00:00"/>
    <d v="1899-12-30T09:00:00"/>
    <d v="2022-04-11T00:00:00"/>
    <m/>
    <d v="1899-12-30T10:00:00"/>
    <s v="In Transit"/>
    <m/>
    <m/>
    <m/>
    <s v="DDP"/>
    <n v="0.30719999999999997"/>
  </r>
  <r>
    <n v="400"/>
    <n v="394433325"/>
    <s v="CHR"/>
    <s v="CLN WH"/>
    <s v="Trinity Solar - Home Office"/>
    <s v="2211 Allenwood Road Wall Township, NJ 07719"/>
    <s v="P3850-NJ-C"/>
    <s v="Q.PEAK DUO BLK ML G10+"/>
    <n v="49405140"/>
    <n v="832"/>
    <n v="26"/>
    <d v="2022-04-08T00:00:00"/>
    <x v="2"/>
    <x v="4"/>
    <d v="2022-04-08T00:00:00"/>
    <d v="1899-12-30T12:00:00"/>
    <d v="2022-04-11T00:00:00"/>
    <m/>
    <d v="1899-12-30T08:00:00"/>
    <s v="In Transit"/>
    <m/>
    <m/>
    <m/>
    <s v="CIP"/>
    <n v="0.33279999999999998"/>
  </r>
  <r>
    <n v="480"/>
    <n v="392306680"/>
    <s v="CHR"/>
    <s v="CLN WH"/>
    <s v="Brookfield Renewable"/>
    <s v="4220 Boston Street, Baltimore, MD 21224"/>
    <s v="9009-000322"/>
    <s v="Q.PEAK DUO XL G10C.3/BFG 480"/>
    <n v="49303156"/>
    <n v="348"/>
    <n v="12"/>
    <d v="2022-04-08T00:00:00"/>
    <x v="2"/>
    <x v="4"/>
    <d v="2022-04-08T00:00:00"/>
    <d v="1899-12-30T10:00:00"/>
    <d v="2022-04-11T00:00:00"/>
    <m/>
    <d v="1899-12-30T13:00:00"/>
    <s v="In Transit"/>
    <m/>
    <s v="Spot"/>
    <n v="2640"/>
    <s v="DDP"/>
    <n v="0.16703999999999999"/>
  </r>
  <r>
    <n v="400"/>
    <n v="394560778"/>
    <s v="CHR"/>
    <s v="CLN WH"/>
    <s v="PM&amp;M Electric Inc. dba Titan Solar Power"/>
    <s v="1815 Industrial Dr, Suite 200, Stockton, CA 95206"/>
    <s v="12083 PT2.1 Denver"/>
    <s v="Q.PEAK DUO BLK ML G10+"/>
    <n v="49405140"/>
    <n v="768"/>
    <n v="24"/>
    <d v="2022-04-08T00:00:00"/>
    <x v="2"/>
    <x v="4"/>
    <d v="2022-04-08T00:00:00"/>
    <d v="1899-12-30T11:00:00"/>
    <d v="2022-04-15T00:00:00"/>
    <m/>
    <d v="1899-12-30T10:00:00"/>
    <s v="In Transit"/>
    <m/>
    <m/>
    <m/>
    <s v="DDP"/>
    <n v="0.30719999999999997"/>
  </r>
  <r>
    <n v="400"/>
    <n v="394565754"/>
    <s v="CHR"/>
    <s v="CLN WH"/>
    <s v="PM&amp;M Electric Inc. dba Titan Solar Power"/>
    <s v="13620 49th St. N Suite 101 Clearwater, FL 33762"/>
    <s v="12083 PT2.1 Tampa"/>
    <s v="Q.PEAK DUO BLK ML G10+"/>
    <n v="49405140"/>
    <n v="448"/>
    <n v="14"/>
    <d v="2022-04-08T00:00:00"/>
    <x v="2"/>
    <x v="4"/>
    <d v="2022-04-08T00:00:00"/>
    <d v="1899-12-30T08:00:00"/>
    <d v="2022-04-11T00:00:00"/>
    <m/>
    <d v="1899-12-30T09:00:00"/>
    <s v="In Transit"/>
    <m/>
    <m/>
    <m/>
    <s v="DDP"/>
    <n v="0.1792"/>
  </r>
  <r>
    <n v="400"/>
    <n v="394561762"/>
    <s v="CHR"/>
    <s v="CLN WH"/>
    <s v="PM&amp;M Electric Inc. dba Titan Solar Power"/>
    <s v="12511 Taylor Rd Houston, TX 77041"/>
    <s v="12083 PT2 Illinois"/>
    <s v="Q.PEAK DUO BLK ML G10+"/>
    <n v="49405140"/>
    <n v="416"/>
    <n v="13"/>
    <d v="2022-04-08T00:00:00"/>
    <x v="2"/>
    <x v="4"/>
    <d v="2022-04-08T00:00:00"/>
    <d v="1899-12-30T12:00:00"/>
    <d v="2022-04-11T00:00:00"/>
    <m/>
    <d v="1899-12-30T10:00:00"/>
    <s v="In Transit"/>
    <m/>
    <m/>
    <m/>
    <s v="DDP"/>
    <n v="0.16639999999999999"/>
  </r>
  <r>
    <n v="400"/>
    <n v="1542219871"/>
    <s v="CHR"/>
    <s v="CLN WH"/>
    <s v="PM&amp;M Electric Inc. dba Titan Solar Power"/>
    <s v="96 Glen Carren Cir Sparks, NV 89431"/>
    <s v="12083 PT2 McAllen"/>
    <s v="Q.PEAK DUO BLK ML G10+"/>
    <n v="49405140"/>
    <n v="224"/>
    <n v="7"/>
    <d v="2022-04-08T00:00:00"/>
    <x v="2"/>
    <x v="4"/>
    <d v="2022-04-08T00:00:00"/>
    <d v="1899-12-30T09:00:00"/>
    <d v="2022-04-13T00:00:00"/>
    <m/>
    <d v="1899-12-30T09:00:00"/>
    <s v="In Transit"/>
    <m/>
    <m/>
    <m/>
    <s v="DDP"/>
    <n v="8.9599999999999999E-2"/>
  </r>
  <r>
    <n v="400"/>
    <n v="394474521"/>
    <s v="CHR"/>
    <s v="CLN WH"/>
    <s v="PM&amp;M Electric Inc. dba Titan Solar Power"/>
    <s v="525 W Baseline Rd, Mesa, AZ 85210"/>
    <s v="12083 PT2.1 Mesa"/>
    <s v="Q.PEAK DUO BLK ML G10+"/>
    <n v="49405140"/>
    <n v="768"/>
    <n v="24"/>
    <d v="2022-04-08T00:00:00"/>
    <x v="2"/>
    <x v="4"/>
    <d v="2022-04-08T00:00:00"/>
    <d v="1899-12-30T09:00:00"/>
    <d v="2022-04-12T00:00:00"/>
    <d v="2022-04-12T00:00:00"/>
    <d v="1899-12-30T09:00:00"/>
    <s v="Delivered"/>
    <m/>
    <m/>
    <m/>
    <s v="DDP"/>
    <n v="0.30719999999999997"/>
  </r>
  <r>
    <n v="400"/>
    <n v="394474824"/>
    <s v="CHR"/>
    <s v="CLN WH"/>
    <s v="PM&amp;M Electric Inc. dba Titan Solar Power"/>
    <s v="525 W Baseline Rd, Mesa, AZ 85210"/>
    <s v="12083 PT2.1 Mesa"/>
    <s v="Q.PEAK DUO BLK ML G10+"/>
    <n v="49405140"/>
    <n v="512"/>
    <n v="16"/>
    <d v="2022-04-08T00:00:00"/>
    <x v="2"/>
    <x v="4"/>
    <d v="2022-04-08T00:00:00"/>
    <d v="1899-12-30T10:00:00"/>
    <d v="2022-04-12T00:00:00"/>
    <d v="2022-04-12T00:00:00"/>
    <d v="1899-12-30T12:00:00"/>
    <s v="Delivered"/>
    <m/>
    <m/>
    <m/>
    <s v="DDP"/>
    <n v="0.20480000000000001"/>
  </r>
  <r>
    <n v="400"/>
    <n v="394562793"/>
    <s v="CHR"/>
    <s v="CLN WH"/>
    <s v="PM&amp;M Electric Inc. dba Titan Solar Power"/>
    <s v="4450 E County 12th St Yuma, AZ 85365"/>
    <s v="12083 PT2.1 Yuma"/>
    <s v="Q.PEAK DUO BLK ML G10+"/>
    <n v="49405140"/>
    <n v="416"/>
    <n v="13"/>
    <d v="2022-04-08T00:00:00"/>
    <x v="2"/>
    <x v="4"/>
    <d v="2022-04-08T00:00:00"/>
    <d v="1899-12-30T10:00:00"/>
    <d v="2022-04-12T00:00:00"/>
    <d v="2022-04-12T00:00:00"/>
    <d v="1899-12-30T14:00:00"/>
    <s v="Delivered"/>
    <m/>
    <m/>
    <m/>
    <s v="DDP"/>
    <n v="0.16639999999999999"/>
  </r>
  <r>
    <n v="400"/>
    <n v="394702358"/>
    <s v="CHR"/>
    <s v="CLN WH"/>
    <s v="PM&amp;M Electric Inc. dba Titan Solar Power"/>
    <s v="901 Armstrong Blvd Kissimmee, FL 34741"/>
    <s v="12083 PT2.1 Vegas"/>
    <s v="Q.PEAK DUO BLK ML G10+"/>
    <n v="49405140"/>
    <n v="704"/>
    <n v="22"/>
    <d v="2022-04-11T00:00:00"/>
    <x v="2"/>
    <x v="7"/>
    <d v="2022-04-11T00:00:00"/>
    <d v="1899-12-30T11:00:00"/>
    <d v="2022-04-12T00:00:00"/>
    <d v="2022-04-12T00:00:00"/>
    <d v="1899-12-30T09:00:00"/>
    <s v="Delivered"/>
    <m/>
    <m/>
    <m/>
    <s v="DDP"/>
    <n v="0.28160000000000002"/>
  </r>
  <r>
    <n v="400"/>
    <n v="394566574"/>
    <s v="CHR"/>
    <s v="CLN WH"/>
    <s v="PM&amp;M Electric Inc. dba Titan Solar Power"/>
    <s v="3828 S evens Blvd Tucson, AZ 85714"/>
    <s v="12083 PT2.1 Tucson"/>
    <s v="Q.PEAK DUO BLK ML G10+"/>
    <n v="49405140"/>
    <n v="704"/>
    <n v="22"/>
    <d v="2022-04-08T00:00:00"/>
    <x v="2"/>
    <x v="4"/>
    <d v="2022-04-08T00:00:00"/>
    <d v="1899-12-30T11:00:00"/>
    <d v="2022-04-12T00:00:00"/>
    <m/>
    <d v="1899-12-30T09:00:00"/>
    <s v="In Transit"/>
    <m/>
    <m/>
    <m/>
    <s v="DDP"/>
    <n v="0.28160000000000002"/>
  </r>
  <r>
    <n v="400"/>
    <n v="394564319"/>
    <s v="CHR"/>
    <s v="CLN WH"/>
    <s v="PM&amp;M Electric Inc. dba Titan Solar Power"/>
    <s v="722 S 5300 W Salt Lake City, UT 84104"/>
    <s v="12083 PT2 Valencia"/>
    <s v="Q.PEAK DUO BLK ML G10+"/>
    <n v="49405140"/>
    <n v="416"/>
    <n v="13"/>
    <d v="2022-04-08T00:00:00"/>
    <x v="2"/>
    <x v="4"/>
    <d v="2022-04-08T00:00:00"/>
    <d v="1899-12-30T12:00:00"/>
    <d v="2022-04-12T00:00:00"/>
    <m/>
    <d v="1899-12-30T11:00:00"/>
    <s v="In Transit"/>
    <m/>
    <m/>
    <m/>
    <s v="DDP"/>
    <n v="0.16639999999999999"/>
  </r>
  <r>
    <n v="360"/>
    <n v="394606806"/>
    <s v="CHR"/>
    <s v="CLN WH"/>
    <s v="Momentum Solar"/>
    <s v="45 Fairchild Ave, Plainview, NY 11803"/>
    <s v="MSPO981898"/>
    <s v="Q.PEAK DUO BLK G10+"/>
    <n v="49203132"/>
    <n v="896"/>
    <n v="28"/>
    <d v="2022-04-14T00:00:00"/>
    <x v="2"/>
    <x v="7"/>
    <m/>
    <d v="1899-12-30T13:00:00"/>
    <d v="2022-04-18T00:00:00"/>
    <m/>
    <d v="1899-12-30T10:00:00"/>
    <m/>
    <m/>
    <s v="Spot"/>
    <n v="2922"/>
    <s v="DDP"/>
    <n v="0.32256000000000001"/>
  </r>
  <r>
    <n v="360"/>
    <n v="394606493"/>
    <s v="CHR"/>
    <s v="CLN WH"/>
    <s v="Momentum Solar"/>
    <s v="325 High St Metuchen, NJ 08840"/>
    <s v="MSPO981740"/>
    <s v="Q.PEAK DUO BLK G10+"/>
    <n v="49203132"/>
    <n v="896"/>
    <n v="28"/>
    <d v="2022-04-13T00:00:00"/>
    <x v="2"/>
    <x v="7"/>
    <m/>
    <d v="1899-12-30T11:00:00"/>
    <d v="2022-04-15T00:00:00"/>
    <m/>
    <d v="1899-12-30T10:00:00"/>
    <m/>
    <m/>
    <m/>
    <m/>
    <s v="DDP"/>
    <n v="0.32256000000000001"/>
  </r>
  <r>
    <n v="400"/>
    <n v="394696523"/>
    <s v="CHR"/>
    <s v="CLN WH"/>
    <s v="PM&amp;M Electric Inc. dba Titan Solar Power"/>
    <s v="5001 Oakland St Denver, CO 80239"/>
    <s v="12083 PT2.1 Mesa"/>
    <s v="Q.PEAK DUO BLK ML G10+"/>
    <n v="49405140"/>
    <n v="768"/>
    <n v="24"/>
    <d v="2022-04-11T00:00:00"/>
    <x v="2"/>
    <x v="7"/>
    <d v="2022-04-11T00:00:00"/>
    <d v="1899-12-30T08:00:00"/>
    <d v="2022-04-14T00:00:00"/>
    <m/>
    <d v="1899-12-30T08:00:00"/>
    <s v="In Transit"/>
    <m/>
    <m/>
    <m/>
    <s v="DDP"/>
    <n v="0.30719999999999997"/>
  </r>
  <r>
    <n v="400"/>
    <n v="394693761"/>
    <s v="CHR"/>
    <s v="CLN WH"/>
    <s v="PM&amp;M Electric Inc. dba Titan Solar Power"/>
    <s v="3570 W Post Rd Las Vegas, NV 89118"/>
    <s v="12083 PT2.1 Mesa"/>
    <s v="Q.PEAK DUO BLK ML G10+"/>
    <n v="49405140"/>
    <n v="768"/>
    <n v="24"/>
    <d v="2022-04-11T00:00:00"/>
    <x v="2"/>
    <x v="7"/>
    <d v="2022-04-11T00:00:00"/>
    <d v="1899-12-30T08:00:00"/>
    <d v="2022-04-15T00:00:00"/>
    <m/>
    <d v="1899-12-30T09:00:00"/>
    <s v="In Transit"/>
    <m/>
    <m/>
    <m/>
    <s v="DDP"/>
    <n v="0.30719999999999997"/>
  </r>
  <r>
    <n v="400"/>
    <n v="394696850"/>
    <s v="CHR"/>
    <s v="CLN WH"/>
    <s v="PM&amp;M Electric Inc. dba Titan Solar Power"/>
    <s v="525 W Baseline Rd, Mesa, AZ 85210"/>
    <s v="12083 PT2.1 Mesa"/>
    <s v="Q.PEAK DUO BLK ML G10+"/>
    <n v="49405140"/>
    <n v="768"/>
    <n v="24"/>
    <d v="2022-04-11T00:00:00"/>
    <x v="2"/>
    <x v="7"/>
    <d v="2022-04-11T00:00:00"/>
    <d v="1899-12-30T09:00:00"/>
    <d v="2022-04-15T00:00:00"/>
    <m/>
    <d v="1899-12-30T10:00:00"/>
    <s v="In Transit"/>
    <m/>
    <m/>
    <m/>
    <s v="DDP"/>
    <n v="0.30719999999999997"/>
  </r>
  <r>
    <n v="400"/>
    <n v="394697481"/>
    <s v="CHR"/>
    <s v="CLN WH"/>
    <s v="PM&amp;M Electric Inc. dba Titan Solar Power"/>
    <s v="525 W Baseline Rd, Mesa, AZ 85210"/>
    <s v="12083 PT2.1 Mesa"/>
    <s v="Q.PEAK DUO BLK ML G10+"/>
    <n v="49405140"/>
    <n v="768"/>
    <n v="24"/>
    <d v="2022-04-11T00:00:00"/>
    <x v="2"/>
    <x v="7"/>
    <d v="2022-04-11T00:00:00"/>
    <d v="1899-12-30T09:00:00"/>
    <d v="2022-04-15T00:00:00"/>
    <m/>
    <d v="1899-12-30T11:00:00"/>
    <s v="In Transit"/>
    <m/>
    <m/>
    <m/>
    <s v="DDP"/>
    <n v="0.30719999999999997"/>
  </r>
  <r>
    <n v="480"/>
    <n v="392306448"/>
    <s v="CHR"/>
    <s v="CLN WH"/>
    <s v="Brookfield Renewable"/>
    <s v="4220 Boston Street, Baltimore, MD 21224"/>
    <s v="9009-000322"/>
    <s v="Q.PEAK DUO XL G10C.3/BFG 480"/>
    <n v="49303156"/>
    <n v="580"/>
    <n v="20"/>
    <d v="2022-04-11T00:00:00"/>
    <x v="2"/>
    <x v="7"/>
    <d v="2022-04-11T00:00:00"/>
    <d v="1899-12-30T08:00:00"/>
    <d v="2022-04-12T00:00:00"/>
    <m/>
    <d v="1899-12-30T09:00:00"/>
    <s v="In Transit"/>
    <m/>
    <s v="Spot"/>
    <n v="2640"/>
    <s v="DDP"/>
    <n v="0.27839999999999998"/>
  </r>
  <r>
    <n v="400"/>
    <n v="394694248"/>
    <s v="CHR"/>
    <s v="CLN WH"/>
    <s v="PM&amp;M Electric Inc. dba Titan Solar Power"/>
    <s v="3570 W Post Rd Las Vegas, NV 89118"/>
    <s v="12083 PT2.1 Vegas"/>
    <s v="Q.PEAK DUO BLK ML G10+"/>
    <n v="49405140"/>
    <n v="384"/>
    <n v="12"/>
    <d v="2022-04-11T00:00:00"/>
    <x v="2"/>
    <x v="7"/>
    <d v="2022-04-11T00:00:00"/>
    <d v="1899-12-30T11:00:00"/>
    <d v="2022-04-15T00:00:00"/>
    <m/>
    <d v="1899-12-30T10:00:00"/>
    <s v="In Transit"/>
    <m/>
    <m/>
    <m/>
    <s v="DDP"/>
    <n v="0.15359999999999999"/>
  </r>
  <r>
    <n v="480"/>
    <n v="392306541"/>
    <s v="CHR"/>
    <s v="CLN WH"/>
    <s v="Brookfield Renewable"/>
    <s v="4220 Boston Street, Baltimore, MD 21224"/>
    <s v="9009-000322"/>
    <s v="Q.PEAK DUO XL G10C.3/BFG 480"/>
    <n v="49303156"/>
    <n v="580"/>
    <n v="20"/>
    <d v="2022-04-12T00:00:00"/>
    <x v="2"/>
    <x v="7"/>
    <d v="2022-04-12T00:00:00"/>
    <d v="1899-12-30T10:00:00"/>
    <d v="2022-01-13T00:00:00"/>
    <m/>
    <d v="1899-12-30T12:00:00"/>
    <s v="In Transit"/>
    <m/>
    <s v="Spot"/>
    <n v="2640"/>
    <s v="DDP"/>
    <n v="0.27839999999999998"/>
  </r>
  <r>
    <n v="400"/>
    <n v="394433795"/>
    <s v="CHR"/>
    <s v="CLN WH"/>
    <s v="Trinity Solar - Home Office"/>
    <s v="2211 Allenwood Road Wall Township, NJ 07719"/>
    <s v="P3850-NJ-C"/>
    <s v="Q.PEAK DUO BLK ML G10+"/>
    <n v="49405140"/>
    <n v="832"/>
    <n v="26"/>
    <d v="2022-04-12T00:00:00"/>
    <x v="2"/>
    <x v="7"/>
    <d v="2022-04-12T00:00:00"/>
    <d v="1899-12-30T13:00:00"/>
    <d v="2022-04-14T00:00:00"/>
    <m/>
    <d v="1899-12-30T10:00:00"/>
    <s v="In Transit"/>
    <m/>
    <m/>
    <m/>
    <s v="CIP"/>
    <n v="0.33279999999999998"/>
  </r>
  <r>
    <n v="480"/>
    <n v="392306429"/>
    <s v="CHR"/>
    <s v="CLN WH"/>
    <s v="Brookfield Renewable"/>
    <s v="4220 Boston Street, Baltimore, MD 21224"/>
    <s v="9009-000322"/>
    <s v="Q.PEAK DUO XL G10C.3/BFG 480"/>
    <n v="49303156"/>
    <n v="580"/>
    <n v="20"/>
    <d v="2022-04-12T00:00:00"/>
    <x v="2"/>
    <x v="7"/>
    <d v="2022-04-12T00:00:00"/>
    <d v="1899-12-30T08:00:00"/>
    <d v="2022-04-13T00:00:00"/>
    <m/>
    <d v="1899-12-30T08:00:00"/>
    <s v="In Transit"/>
    <m/>
    <s v="Spot"/>
    <n v="2640"/>
    <s v="DDP"/>
    <n v="0.27839999999999998"/>
  </r>
  <r>
    <n v="400"/>
    <n v="394704620"/>
    <s v="CHR"/>
    <s v="CLN WH"/>
    <s v="PM&amp;M Electric Inc. dba Titan Solar Power"/>
    <s v="3325 Shelby St Ontario, CA 91764"/>
    <s v="12083 PT2.1 Ontario"/>
    <s v="Q.PEAK DUO BLK ML G10+"/>
    <n v="49405140"/>
    <n v="416"/>
    <n v="13"/>
    <d v="2022-04-12T00:00:00"/>
    <x v="2"/>
    <x v="7"/>
    <d v="2022-04-12T00:00:00"/>
    <d v="1899-12-30T10:00:00"/>
    <d v="2022-04-18T00:00:00"/>
    <m/>
    <d v="1899-12-30T10:00:00"/>
    <s v="In Transit"/>
    <m/>
    <m/>
    <m/>
    <s v="DDP"/>
    <n v="0.16639999999999999"/>
  </r>
  <r>
    <n v="480"/>
    <n v="1541495617"/>
    <s v="CHR"/>
    <s v="CLN WH"/>
    <s v="CS Energy "/>
    <s v="219 Kipp Road, Greenport, NY 12534"/>
    <s v="2111420 (Greenport)"/>
    <s v="Q.PEAK DUO XL G10 BFG"/>
    <n v="49303156"/>
    <n v="58"/>
    <n v="2"/>
    <d v="2022-04-06T00:00:00"/>
    <x v="2"/>
    <x v="4"/>
    <d v="2022-04-06T00:00:00"/>
    <d v="1899-12-30T11:00:00"/>
    <d v="2022-04-12T00:00:00"/>
    <m/>
    <d v="1899-12-30T11:00:00"/>
    <s v="In Transit"/>
    <m/>
    <s v="Spot"/>
    <n v="3526"/>
    <s v="CIP"/>
    <n v="2.784E-2"/>
  </r>
  <r>
    <n v="400"/>
    <n v="394695673"/>
    <s v="CHR"/>
    <s v="CLN WH"/>
    <s v="PM&amp;M Electric Inc. dba Titan Solar Power"/>
    <s v="4450 E County 12th St Yuma, AZ 85365"/>
    <s v="12083 PT2.1 Yuma"/>
    <s v="Q.PEAK DUO BLK ML G10+"/>
    <n v="49405140"/>
    <n v="416"/>
    <n v="13"/>
    <d v="2022-04-11T00:00:00"/>
    <x v="2"/>
    <x v="7"/>
    <d v="2022-04-11T00:00:00"/>
    <d v="1899-12-30T10:00:00"/>
    <d v="2022-04-15T00:00:00"/>
    <m/>
    <d v="1899-12-30T10:00:00"/>
    <s v="In Transit"/>
    <m/>
    <m/>
    <m/>
    <s v="DDP"/>
    <n v="0.16639999999999999"/>
  </r>
  <r>
    <n v="400"/>
    <n v="394705446"/>
    <s v="CHR"/>
    <s v="CLN WH"/>
    <s v="PM&amp;M Electric Inc. dba Titan Solar Power"/>
    <s v="900 Lamberton Place, Suite B Albuquerque, NM 87107 US"/>
    <s v="12083 PT2 Valencia"/>
    <s v="Q.PEAK DUO BLK ML G10+"/>
    <n v="49405140"/>
    <n v="416"/>
    <n v="13"/>
    <d v="2022-04-12T00:00:00"/>
    <x v="2"/>
    <x v="7"/>
    <d v="2022-04-12T00:00:00"/>
    <d v="1899-12-30T11:00:00"/>
    <d v="2022-04-15T00:00:00"/>
    <m/>
    <d v="1899-12-30T10:00:00"/>
    <s v="In Transit"/>
    <m/>
    <m/>
    <m/>
    <s v="DDP"/>
    <n v="0.16639999999999999"/>
  </r>
  <r>
    <n v="480"/>
    <n v="392306444"/>
    <s v="CHR"/>
    <s v="CLN WH"/>
    <s v="Brookfield Renewable"/>
    <s v="4220 Boston Street, Baltimore, MD 21224"/>
    <s v="9009-000322"/>
    <s v="Q.PEAK DUO XL G10C.3/BFG 480"/>
    <n v="49303156"/>
    <n v="580"/>
    <n v="20"/>
    <d v="2022-04-13T00:00:00"/>
    <x v="2"/>
    <x v="7"/>
    <m/>
    <d v="1899-12-30T09:00:00"/>
    <d v="2022-04-13T00:00:00"/>
    <m/>
    <d v="1899-12-30T10:00:00"/>
    <m/>
    <m/>
    <s v="Spot"/>
    <n v="2640"/>
    <s v="DDP"/>
    <n v="0.27839999999999998"/>
  </r>
  <r>
    <n v="400"/>
    <n v="394858032"/>
    <s v="CHR"/>
    <s v="CLN WH"/>
    <s v="CED Greentech Sarasota"/>
    <s v="2216 51st Ave E Unit 111 Palmetto, FL 34221"/>
    <s v="8018-AD915108S PT2"/>
    <s v="Q.PEAK DUO BLK ML G10+"/>
    <n v="49405140"/>
    <n v="832"/>
    <n v="26"/>
    <d v="2022-04-12T00:00:00"/>
    <x v="2"/>
    <x v="7"/>
    <d v="2022-04-12T00:00:00"/>
    <d v="1899-12-30T12:00:00"/>
    <d v="2022-04-13T00:00:00"/>
    <m/>
    <d v="1899-12-30T12:00:00"/>
    <s v="In Transit"/>
    <m/>
    <s v="Spot"/>
    <n v="1966"/>
    <s v="CIP"/>
    <n v="0.33279999999999998"/>
  </r>
  <r>
    <n v="400"/>
    <n v="394853236"/>
    <s v="CHR"/>
    <s v="CLN WH"/>
    <s v="Windmar PV Energy, Inc."/>
    <s v="11070 Cabot Commerce Cir. Jacksonville, FL 32226"/>
    <s v="2022-04 PT1"/>
    <s v="Q.PEAK DUO BLK ML G10+"/>
    <n v="49405140"/>
    <n v="832"/>
    <n v="26"/>
    <d v="2022-04-12T00:00:00"/>
    <x v="2"/>
    <x v="7"/>
    <d v="2022-04-12T00:00:00"/>
    <d v="1899-12-30T09:00:00"/>
    <d v="2022-04-13T00:00:00"/>
    <m/>
    <d v="1899-12-30T09:00:00"/>
    <s v="In Transit"/>
    <m/>
    <s v="contract"/>
    <n v="1447"/>
    <s v="DDP"/>
    <n v="0.33279999999999998"/>
  </r>
  <r>
    <n v="400"/>
    <n v="394695017"/>
    <s v="CHR"/>
    <s v="CLN WH"/>
    <s v="PM&amp;M Electric Inc. dba Titan Solar Power"/>
    <s v="3828 S evens Blvd Tucson, AZ 85714"/>
    <s v="12083 PT2.1 Tucson"/>
    <s v="Q.PEAK DUO BLK ML G10+"/>
    <n v="49405140"/>
    <n v="704"/>
    <n v="22"/>
    <d v="2022-04-11T00:00:00"/>
    <x v="2"/>
    <x v="7"/>
    <d v="2022-04-11T00:00:00"/>
    <d v="1899-12-30T10:00:00"/>
    <d v="2022-04-15T00:00:00"/>
    <m/>
    <d v="1899-12-30T10:00:00"/>
    <s v="In Transit"/>
    <m/>
    <m/>
    <m/>
    <s v="DDP"/>
    <n v="0.28160000000000002"/>
  </r>
  <r>
    <n v="360"/>
    <n v="1541493590"/>
    <s v="CHR"/>
    <s v="CLN WH"/>
    <s v="WESCO"/>
    <s v="3881 Old Winter Garden Rd, Orlando, FL 32805"/>
    <s v="1967-601134"/>
    <s v="Q.PEAK DUO BLK G10+/AC"/>
    <n v="49204132"/>
    <n v="156"/>
    <n v="6"/>
    <d v="2022-04-01T00:00:00"/>
    <x v="2"/>
    <x v="3"/>
    <d v="2022-04-01T00:00:00"/>
    <d v="1899-12-30T09:00:00"/>
    <d v="2022-04-06T00:00:00"/>
    <d v="2022-04-06T00:00:00"/>
    <d v="1899-12-30T09:00:00"/>
    <s v="Delivered"/>
    <m/>
    <s v="Spot"/>
    <n v="1647"/>
    <s v="CIP"/>
    <n v="5.6160000000000002E-2"/>
  </r>
  <r>
    <n v="400"/>
    <n v="394703913"/>
    <s v="CHR"/>
    <s v="CLN WH"/>
    <s v="PM&amp;M Electric Inc. dba Titan Solar Power"/>
    <s v="13620 49th St. N Suite 101 Clearwater, FL 33762"/>
    <s v="12083 PT2.1 Tampa"/>
    <s v="Q.PEAK DUO BLK ML G10+"/>
    <n v="49405140"/>
    <n v="416"/>
    <n v="13"/>
    <d v="2022-04-12T00:00:00"/>
    <x v="2"/>
    <x v="7"/>
    <d v="2022-04-12T00:00:00"/>
    <d v="1899-12-30T08:00:00"/>
    <d v="2022-04-14T00:00:00"/>
    <m/>
    <d v="1899-12-30T09:00:00"/>
    <s v="In Transit"/>
    <m/>
    <m/>
    <m/>
    <s v="DDP"/>
    <n v="0.16639999999999999"/>
  </r>
  <r>
    <n v="400"/>
    <n v="394705996"/>
    <s v="CHR"/>
    <s v="CLN WH"/>
    <s v="PM&amp;M Electric Inc. dba Titan Solar Power"/>
    <s v="3130 River Rd, Piedmont, SC 29673"/>
    <s v="12083 PT2.1 Greenville"/>
    <s v="Q.PEAK DUO BLK ML G10+"/>
    <n v="49405140"/>
    <n v="160"/>
    <n v="5"/>
    <d v="2022-04-12T00:00:00"/>
    <x v="2"/>
    <x v="7"/>
    <d v="2022-04-12T00:00:00"/>
    <d v="1899-12-30T09:00:00"/>
    <d v="2022-04-13T00:00:00"/>
    <m/>
    <d v="1899-12-30T09:00:00"/>
    <s v="In Transit"/>
    <s v="Smaller Trucks"/>
    <m/>
    <m/>
    <s v="DDP"/>
    <n v="6.4000000000000001E-2"/>
  </r>
  <r>
    <n v="400"/>
    <n v="394705173"/>
    <s v="CHR"/>
    <s v="CLN WH"/>
    <s v="PM&amp;M Electric Inc. dba Titan Solar Power"/>
    <s v="4737 Dellwood Ave Jacksonville, FL 32205"/>
    <s v="12083 PT2 Pensacola"/>
    <s v="Q.PEAK DUO BLK ML G10+"/>
    <n v="49405140"/>
    <n v="416"/>
    <n v="13"/>
    <d v="2022-04-12T00:00:00"/>
    <x v="2"/>
    <x v="7"/>
    <d v="2022-04-12T00:00:00"/>
    <d v="1899-12-30T09:00:00"/>
    <d v="2022-04-13T00:00:00"/>
    <m/>
    <d v="1899-12-30T09:00:00"/>
    <s v="In Transit"/>
    <m/>
    <m/>
    <m/>
    <s v="DDP"/>
    <n v="0.16639999999999999"/>
  </r>
  <r>
    <n v="400"/>
    <n v="1542219871"/>
    <s v="CHR"/>
    <s v="CLN WH"/>
    <s v="PM&amp;M Electric Inc. dba Titan Solar Power"/>
    <s v="96 Glen Carren Cir Sparks, NV 89431"/>
    <s v="12083 PT2 McAllen"/>
    <s v="Q.PEAK DUO BLK ML G10+"/>
    <n v="49405140"/>
    <n v="192"/>
    <n v="6"/>
    <d v="2022-04-12T00:00:00"/>
    <x v="2"/>
    <x v="7"/>
    <d v="2022-04-12T00:00:00"/>
    <d v="1899-12-30T10:00:00"/>
    <d v="2022-04-18T00:00:00"/>
    <m/>
    <d v="1899-12-30T09:00:00"/>
    <s v="In Transit"/>
    <m/>
    <m/>
    <m/>
    <s v="DDP"/>
    <n v="7.6799999999999993E-2"/>
  </r>
  <r>
    <n v="360"/>
    <n v="394738454"/>
    <s v="CHR"/>
    <s v="CLN WH"/>
    <s v="CED Greentech Kansas City  / CED ST.Louis"/>
    <s v="8921 Frost Ave. Berkeley, MO 63134"/>
    <s v="3584-PAUL-903451 PT1"/>
    <s v="Q.PEAK DUO BLK G10+ 360"/>
    <n v="49203132"/>
    <n v="832"/>
    <n v="26"/>
    <d v="2022-04-13T00:00:00"/>
    <x v="2"/>
    <x v="7"/>
    <m/>
    <d v="1899-12-30T11:00:00"/>
    <d v="2022-04-15T00:00:00"/>
    <m/>
    <d v="1899-12-30T10:00:00"/>
    <m/>
    <m/>
    <s v="Spot"/>
    <n v="1987.3"/>
    <s v="CIP"/>
    <n v="0.29952000000000001"/>
  </r>
  <r>
    <n v="400"/>
    <n v="394858254"/>
    <s v="CHR"/>
    <s v="CLN WH"/>
    <s v="CED Greentech Sarasota"/>
    <s v="2216 51st Ave E Unit 111 Palmetto, FL 34221"/>
    <s v="8018-AD915108S PT2"/>
    <s v="Q.PEAK DUO BLK ML G10+"/>
    <n v="49405140"/>
    <n v="832"/>
    <n v="26"/>
    <d v="2022-04-12T00:00:00"/>
    <x v="2"/>
    <x v="7"/>
    <d v="2022-04-12T00:00:00"/>
    <d v="1899-12-30T11:00:00"/>
    <d v="2022-04-13T00:00:00"/>
    <m/>
    <d v="1899-12-30T11:00:00"/>
    <s v="In Transit"/>
    <m/>
    <s v="Spot"/>
    <n v="1966"/>
    <s v="CIP"/>
    <n v="0.33279999999999998"/>
  </r>
  <r>
    <n v="400"/>
    <n v="394857806"/>
    <s v="CHR"/>
    <s v="CLN WH"/>
    <s v="CED Greentech Sarasota"/>
    <s v="2216 51st Ave E Unit 111 Palmetto, FL 34221"/>
    <s v="8018-AD915108S PT2"/>
    <s v="Q.PEAK DUO BLK ML G10+"/>
    <n v="49405140"/>
    <n v="832"/>
    <n v="26"/>
    <d v="2022-04-12T00:00:00"/>
    <x v="2"/>
    <x v="7"/>
    <d v="2022-04-12T00:00:00"/>
    <d v="1899-12-30T01:00:00"/>
    <d v="2022-04-13T00:00:00"/>
    <m/>
    <d v="1899-12-30T01:00:00"/>
    <s v="In Transit"/>
    <m/>
    <s v="Spot"/>
    <n v="1966"/>
    <s v="CIP"/>
    <n v="0.33279999999999998"/>
  </r>
  <r>
    <n v="400"/>
    <n v="394853449"/>
    <s v="CHR"/>
    <s v="CLN WH"/>
    <s v="Windmar PV Energy, Inc."/>
    <s v="11070 Cabot Commerce Cir. Jacksonville, FL 32226"/>
    <s v="2022-04 PT1"/>
    <s v="Q.PEAK DUO BLK ML G10+"/>
    <n v="49405140"/>
    <n v="832"/>
    <n v="26"/>
    <d v="2022-04-12T00:00:00"/>
    <x v="2"/>
    <x v="7"/>
    <d v="2022-04-12T00:00:00"/>
    <d v="1899-12-30T08:00:00"/>
    <d v="2022-04-13T00:00:00"/>
    <m/>
    <d v="1899-12-30T08:00:00"/>
    <s v="In Transit"/>
    <m/>
    <s v="contract"/>
    <n v="1447"/>
    <s v="DDP"/>
    <n v="0.33279999999999998"/>
  </r>
  <r>
    <n v="400"/>
    <n v="394898484"/>
    <s v="CHR"/>
    <s v="CLN WH"/>
    <s v="F.E. Distribution Inc DBA Fortune Energy"/>
    <s v="1702 Taylors Lane Riverton, NJ 08077"/>
    <s v="PO-003016 PT1 Riverton"/>
    <s v="Q.PEAK DUO BLK ML G10+"/>
    <n v="49405140"/>
    <n v="768"/>
    <n v="24"/>
    <d v="2022-04-13T00:00:00"/>
    <x v="2"/>
    <x v="7"/>
    <m/>
    <d v="1899-12-30T09:00:00"/>
    <d v="2022-04-15T00:00:00"/>
    <m/>
    <d v="1899-12-30T10:00:00"/>
    <m/>
    <m/>
    <s v="Spot"/>
    <n v="2644"/>
    <s v="CIP"/>
    <n v="0.30719999999999997"/>
  </r>
  <r>
    <n v="480"/>
    <n v="394899008"/>
    <s v="CHR"/>
    <s v="CLN WH"/>
    <s v="Infinity Energy Inc"/>
    <s v="30137 KTM Way Murrietta, CA 92563"/>
    <s v="PO5363"/>
    <s v="Q.PEAK DUO XL G10 BFG"/>
    <n v="49303156"/>
    <n v="638"/>
    <n v="22"/>
    <d v="2022-04-13T00:00:00"/>
    <x v="2"/>
    <x v="7"/>
    <m/>
    <d v="1899-12-30T09:00:00"/>
    <d v="2022-04-18T00:00:00"/>
    <m/>
    <d v="1899-12-30T09:00:00"/>
    <m/>
    <m/>
    <s v="Spot"/>
    <n v="3860"/>
    <s v="DDP"/>
    <n v="0.30624000000000001"/>
  </r>
  <r>
    <n v="480"/>
    <n v="394899002"/>
    <s v="CHR"/>
    <s v="CLN WH"/>
    <s v="Infinity Energy Inc"/>
    <s v="30137 KTM Way Murrietta, CA 92563"/>
    <s v="PO5363"/>
    <s v="Q.PEAK DUO XL G10 BFG"/>
    <n v="49303156"/>
    <n v="638"/>
    <n v="22"/>
    <d v="2022-04-13T00:00:00"/>
    <x v="2"/>
    <x v="7"/>
    <m/>
    <d v="1899-12-30T10:00:00"/>
    <d v="2022-04-18T00:00:00"/>
    <m/>
    <d v="1899-12-30T10:00:00"/>
    <m/>
    <m/>
    <s v="Spot"/>
    <n v="3860"/>
    <s v="DDP"/>
    <n v="0.30624000000000001"/>
  </r>
  <r>
    <n v="480"/>
    <n v="394898997"/>
    <s v="CHR"/>
    <s v="CLN WH"/>
    <s v="Infinity Energy Inc"/>
    <s v="30137 KTM Way Murrietta, CA 92563"/>
    <s v="PO5363"/>
    <s v="Q.PEAK DUO XL G10 BFG"/>
    <n v="49303156"/>
    <n v="638"/>
    <n v="22"/>
    <d v="2022-04-13T00:00:00"/>
    <x v="2"/>
    <x v="7"/>
    <m/>
    <d v="1899-12-30T11:00:00"/>
    <d v="2022-04-18T00:00:00"/>
    <m/>
    <d v="1899-12-30T11:00:00"/>
    <m/>
    <m/>
    <s v="Spot"/>
    <n v="3860"/>
    <s v="DDP"/>
    <n v="0.30624000000000001"/>
  </r>
  <r>
    <n v="400"/>
    <n v="394899117"/>
    <s v="CHR"/>
    <s v="CLN WH"/>
    <s v="CED Greentech Columbia "/>
    <s v="423 Foster Brothers Dr.  Suite 300  West Columbia, SC  29172"/>
    <s v="1132-NL-911820S PT2"/>
    <s v="Q.PEAK DUO BLK ML G10+"/>
    <n v="49405140"/>
    <n v="768"/>
    <n v="24"/>
    <d v="2022-04-13T00:00:00"/>
    <x v="2"/>
    <x v="7"/>
    <m/>
    <d v="1899-12-30T09:00:00"/>
    <d v="2022-04-14T00:00:00"/>
    <m/>
    <d v="1899-12-30T10:00:00"/>
    <m/>
    <m/>
    <s v="Spot"/>
    <n v="1149"/>
    <s v="CIP"/>
    <n v="0.30719999999999997"/>
  </r>
  <r>
    <n v="360"/>
    <n v="394606388"/>
    <s v="CHR"/>
    <s v="CLN WH"/>
    <s v="Momentum Solar"/>
    <s v="6210 Hoffner Ave Suite 1, Orlando, FL 32822"/>
    <s v="MSPO981739"/>
    <s v="Q.PEAK DUO BLK G10+"/>
    <n v="49203132"/>
    <n v="896"/>
    <n v="28"/>
    <d v="2022-04-14T00:00:00"/>
    <x v="2"/>
    <x v="7"/>
    <m/>
    <d v="1899-12-30T11:00:00"/>
    <d v="2022-04-15T00:00:00"/>
    <m/>
    <d v="1899-12-30T10:00:00"/>
    <m/>
    <m/>
    <s v="contract"/>
    <n v="1812"/>
    <s v="DDP"/>
    <n v="0.32256000000000001"/>
  </r>
  <r>
    <n v="360"/>
    <n v="394606720"/>
    <s v="CHR"/>
    <s v="CLN WH"/>
    <s v="Momentum Solar"/>
    <s v="9007 Tuscany Way Suite 100A, Austin, TX 78764"/>
    <s v="MSPO981896"/>
    <s v="Q.PEAK DUO BLK G10+"/>
    <n v="49203132"/>
    <n v="896"/>
    <n v="28"/>
    <d v="2022-04-14T00:00:00"/>
    <x v="2"/>
    <x v="7"/>
    <m/>
    <d v="1899-12-30T13:00:00"/>
    <d v="2022-04-18T00:00:00"/>
    <m/>
    <d v="1899-12-30T11:00:00"/>
    <m/>
    <m/>
    <s v="contract"/>
    <n v="2313"/>
    <s v="DDP"/>
    <n v="0.32256000000000001"/>
  </r>
  <r>
    <n v="405"/>
    <n v="395028041"/>
    <s v="CHR"/>
    <s v="CLN WH"/>
    <s v="OKNA Window"/>
    <s v="400 Crossings Drive, Bristol, PA 19007"/>
    <s v="Replacements (Claim#204044)"/>
    <s v="Q.PEAK DUO L G5"/>
    <n v="43106141"/>
    <n v="41"/>
    <n v="2"/>
    <d v="2022-04-13T00:00:00"/>
    <x v="2"/>
    <x v="7"/>
    <m/>
    <d v="1899-12-30T08:00:00"/>
    <d v="2022-04-15T00:00:00"/>
    <m/>
    <d v="1899-12-30T10:00:00"/>
    <m/>
    <s v=" LTL rate"/>
    <m/>
    <m/>
    <s v="CIP"/>
    <n v="1.6605000000000002E-2"/>
  </r>
  <r>
    <n v="400"/>
    <n v="395028041"/>
    <s v="CHR"/>
    <s v="CLN WH"/>
    <s v="OKNA Window"/>
    <s v="400 Crossings Drive, Bristol, PA 19007"/>
    <s v="Replacements (Claim#204044)"/>
    <s v="Q.PEAK DUO L G5"/>
    <n v="43106540"/>
    <n v="29"/>
    <n v="1"/>
    <d v="2022-04-13T00:00:00"/>
    <x v="2"/>
    <x v="7"/>
    <m/>
    <d v="1899-12-30T08:00:00"/>
    <d v="2022-04-15T00:00:00"/>
    <m/>
    <d v="1899-12-30T10:00:00"/>
    <m/>
    <s v=" LTL rate"/>
    <m/>
    <m/>
    <s v="CIP"/>
    <n v="1.1599999999999999E-2"/>
  </r>
  <r>
    <n v="400"/>
    <n v="395028041"/>
    <s v="CHR"/>
    <s v="CLN WH"/>
    <s v="OKNA Window"/>
    <s v="400 Crossings Drive, Bristol, PA 19007"/>
    <s v="Replacements (Claim#204044)"/>
    <s v="Q.PEAK DUO L G5"/>
    <n v="43106140"/>
    <n v="58"/>
    <n v="2"/>
    <d v="2022-04-13T00:00:00"/>
    <x v="2"/>
    <x v="7"/>
    <m/>
    <d v="1899-12-30T11:00:00"/>
    <d v="2022-04-15T00:00:00"/>
    <m/>
    <d v="1899-12-30T10:00:00"/>
    <m/>
    <s v=" LTL rate"/>
    <m/>
    <m/>
    <s v="CIP"/>
    <n v="2.3199999999999998E-2"/>
  </r>
  <r>
    <n v="360"/>
    <n v="395117004"/>
    <s v="CHR"/>
    <s v="CLN WH"/>
    <s v="CED Greentech Anaheim"/>
    <s v="2861 East La Palma Ave Anaheim, CA 92806"/>
    <s v="1521-BL967486S"/>
    <s v="Q.PEAK DUO BLK G10+/AC"/>
    <n v="49204132"/>
    <n v="416"/>
    <n v="16"/>
    <d v="2022-04-14T00:00:00"/>
    <x v="2"/>
    <x v="7"/>
    <m/>
    <d v="1899-12-30T10:00:00"/>
    <d v="2022-04-19T00:00:00"/>
    <m/>
    <d v="1899-12-30T09:00:00"/>
    <m/>
    <m/>
    <s v="Spot"/>
    <n v="3916"/>
    <s v="CIP"/>
    <n v="0.14976"/>
  </r>
  <r>
    <n v="360"/>
    <n v="395116788"/>
    <s v="CHR"/>
    <s v="CLN WH"/>
    <s v="CED Greentech Anaheim"/>
    <s v="2861 East La Palma Ave Anaheim, CA 92806"/>
    <s v="1521-BL967486S"/>
    <s v="Q.PEAK DUO BLK G10+/AC"/>
    <n v="49204132"/>
    <n v="416"/>
    <n v="16"/>
    <d v="2022-04-14T00:00:00"/>
    <x v="2"/>
    <x v="7"/>
    <m/>
    <d v="1899-12-30T10:00:00"/>
    <d v="2022-04-19T00:00:00"/>
    <m/>
    <d v="1899-12-30T10:00:00"/>
    <m/>
    <m/>
    <s v="Spot"/>
    <n v="3916"/>
    <s v="CIP"/>
    <n v="0.14976"/>
  </r>
  <r>
    <m/>
    <m/>
    <m/>
    <m/>
    <m/>
    <m/>
    <m/>
    <m/>
    <m/>
    <m/>
    <m/>
    <m/>
    <x v="3"/>
    <x v="8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23815A-A3F6-4469-8989-6E49C993DA2D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3:C13" firstHeaderRow="0" firstDataRow="1" firstDataCol="1"/>
  <pivotFields count="25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>
      <items count="10">
        <item x="0"/>
        <item x="1"/>
        <item x="2"/>
        <item x="3"/>
        <item x="4"/>
        <item x="7"/>
        <item x="5"/>
        <item x="6"/>
        <item x="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MW" fld="24" baseField="0" baseItem="0" numFmtId="43"/>
    <dataField name="Sum of Qty" fld="9" baseField="0" baseItem="0" numFmtId="166"/>
  </dataFields>
  <formats count="2">
    <format dxfId="51">
      <pivotArea outline="0" fieldPosition="0">
        <references count="1">
          <reference field="4294967294" count="1" selected="0">
            <x v="0"/>
          </reference>
        </references>
      </pivotArea>
    </format>
    <format dxfId="50">
      <pivotArea outline="0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rloyer@cedgreentechnj.com" TargetMode="External"/><Relationship Id="rId13" Type="http://schemas.openxmlformats.org/officeDocument/2006/relationships/hyperlink" Target="mailto:rhowell@powerhome.com" TargetMode="External"/><Relationship Id="rId18" Type="http://schemas.openxmlformats.org/officeDocument/2006/relationships/hyperlink" Target="mailto:HTaylor@powerhome.com" TargetMode="External"/><Relationship Id="rId3" Type="http://schemas.openxmlformats.org/officeDocument/2006/relationships/hyperlink" Target="mailto:tania@fortuneenergy.net" TargetMode="External"/><Relationship Id="rId21" Type="http://schemas.openxmlformats.org/officeDocument/2006/relationships/hyperlink" Target="mailto:5621logistics@cedgreentechse.com" TargetMode="External"/><Relationship Id="rId7" Type="http://schemas.openxmlformats.org/officeDocument/2006/relationships/hyperlink" Target="mailto:geoff@cedgreentechmw.com" TargetMode="External"/><Relationship Id="rId12" Type="http://schemas.openxmlformats.org/officeDocument/2006/relationships/hyperlink" Target="mailto:HTaylor@powerhome.com" TargetMode="External"/><Relationship Id="rId17" Type="http://schemas.openxmlformats.org/officeDocument/2006/relationships/hyperlink" Target="mailto:rhowell@powerhome.com" TargetMode="External"/><Relationship Id="rId2" Type="http://schemas.openxmlformats.org/officeDocument/2006/relationships/hyperlink" Target="mailto:rloyer@cedgreentechnj.com" TargetMode="External"/><Relationship Id="rId16" Type="http://schemas.openxmlformats.org/officeDocument/2006/relationships/hyperlink" Target="mailto:HTaylor@powerhome.com" TargetMode="External"/><Relationship Id="rId20" Type="http://schemas.openxmlformats.org/officeDocument/2006/relationships/hyperlink" Target="mailto:HTaylor@powerhome.com" TargetMode="External"/><Relationship Id="rId1" Type="http://schemas.openxmlformats.org/officeDocument/2006/relationships/hyperlink" Target="mailto:rloyer@cedgreentechnj.com" TargetMode="External"/><Relationship Id="rId6" Type="http://schemas.openxmlformats.org/officeDocument/2006/relationships/hyperlink" Target="mailto:casara@cedgreentechmw.com" TargetMode="External"/><Relationship Id="rId11" Type="http://schemas.openxmlformats.org/officeDocument/2006/relationships/hyperlink" Target="mailto:rhowell@powerhome.com" TargetMode="External"/><Relationship Id="rId24" Type="http://schemas.openxmlformats.org/officeDocument/2006/relationships/printerSettings" Target="../printerSettings/printerSettings2.bin"/><Relationship Id="rId5" Type="http://schemas.openxmlformats.org/officeDocument/2006/relationships/hyperlink" Target="mailto:ethan@cedgreentechla.com" TargetMode="External"/><Relationship Id="rId15" Type="http://schemas.openxmlformats.org/officeDocument/2006/relationships/hyperlink" Target="mailto:rhowell@powerhome.com" TargetMode="External"/><Relationship Id="rId23" Type="http://schemas.openxmlformats.org/officeDocument/2006/relationships/hyperlink" Target="mailto:paul@cedgreentechmw.com" TargetMode="External"/><Relationship Id="rId10" Type="http://schemas.openxmlformats.org/officeDocument/2006/relationships/hyperlink" Target="mailto:ethan@cedgreentechla.com" TargetMode="External"/><Relationship Id="rId19" Type="http://schemas.openxmlformats.org/officeDocument/2006/relationships/hyperlink" Target="mailto:rhowell@powerhome.com" TargetMode="External"/><Relationship Id="rId4" Type="http://schemas.openxmlformats.org/officeDocument/2006/relationships/hyperlink" Target="mailto:appointmentdesk@soligent.net" TargetMode="External"/><Relationship Id="rId9" Type="http://schemas.openxmlformats.org/officeDocument/2006/relationships/hyperlink" Target="mailto:ethan@cedgreentechla.com" TargetMode="External"/><Relationship Id="rId14" Type="http://schemas.openxmlformats.org/officeDocument/2006/relationships/hyperlink" Target="mailto:HTaylor@powerhome.com" TargetMode="External"/><Relationship Id="rId22" Type="http://schemas.openxmlformats.org/officeDocument/2006/relationships/hyperlink" Target="mailto:Nick@cedgreentechut.com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mailto:luke@cedgreentechslo.com" TargetMode="External"/><Relationship Id="rId2" Type="http://schemas.openxmlformats.org/officeDocument/2006/relationships/hyperlink" Target="mailto:luke@cedgreentechslo.com" TargetMode="External"/><Relationship Id="rId1" Type="http://schemas.openxmlformats.org/officeDocument/2006/relationships/hyperlink" Target="mailto:luke@cedgreentechslo.com" TargetMode="External"/><Relationship Id="rId6" Type="http://schemas.openxmlformats.org/officeDocument/2006/relationships/hyperlink" Target="mailto:luke@cedgreentechslo.com" TargetMode="External"/><Relationship Id="rId5" Type="http://schemas.openxmlformats.org/officeDocument/2006/relationships/hyperlink" Target="mailto:luke@cedgreentechslo.com" TargetMode="External"/><Relationship Id="rId4" Type="http://schemas.openxmlformats.org/officeDocument/2006/relationships/hyperlink" Target="mailto:luke@cedgreentechslo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mailto:erik.anderson@dsdrenewables.com,tiffany@fulltiltlogistic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2BC9D-F3E2-47AB-8EB6-7C25DC3792A0}">
  <dimension ref="A1:BF1009"/>
  <sheetViews>
    <sheetView showGridLines="0" zoomScale="85" zoomScaleNormal="85" workbookViewId="0">
      <pane ySplit="1" topLeftCell="A749" activePane="bottomLeft" state="frozen"/>
      <selection pane="bottomLeft" activeCell="A753" sqref="A753"/>
    </sheetView>
  </sheetViews>
  <sheetFormatPr defaultRowHeight="15"/>
  <cols>
    <col min="1" max="1" width="12.140625" bestFit="1" customWidth="1"/>
    <col min="2" max="2" width="5.7109375" customWidth="1"/>
    <col min="3" max="3" width="15.7109375" bestFit="1" customWidth="1"/>
    <col min="4" max="4" width="15.28515625" bestFit="1" customWidth="1"/>
    <col min="5" max="5" width="44" bestFit="1" customWidth="1"/>
    <col min="6" max="6" width="18.28515625" customWidth="1"/>
    <col min="7" max="7" width="51.5703125" bestFit="1" customWidth="1"/>
    <col min="8" max="8" width="17.140625" bestFit="1" customWidth="1"/>
    <col min="9" max="9" width="18.140625" bestFit="1" customWidth="1"/>
    <col min="10" max="10" width="16" bestFit="1" customWidth="1"/>
    <col min="11" max="11" width="39.42578125" bestFit="1" customWidth="1"/>
    <col min="12" max="12" width="57.28515625" bestFit="1" customWidth="1"/>
    <col min="13" max="13" width="20.42578125" bestFit="1" customWidth="1"/>
    <col min="14" max="14" width="22" bestFit="1" customWidth="1"/>
    <col min="15" max="15" width="20" bestFit="1" customWidth="1"/>
    <col min="16" max="16" width="10.28515625" bestFit="1" customWidth="1"/>
    <col min="17" max="17" width="18.28515625" customWidth="1"/>
    <col min="18" max="18" width="14.42578125" customWidth="1"/>
    <col min="19" max="19" width="20.140625" bestFit="1" customWidth="1"/>
    <col min="20" max="20" width="16.5703125" bestFit="1" customWidth="1"/>
    <col min="21" max="21" width="8.140625" customWidth="1"/>
    <col min="22" max="22" width="39.7109375" bestFit="1" customWidth="1"/>
    <col min="23" max="24" width="5.5703125" customWidth="1"/>
    <col min="25" max="25" width="4.7109375" customWidth="1"/>
    <col min="26" max="26" width="16.5703125" bestFit="1" customWidth="1"/>
    <col min="27" max="27" width="10.85546875" bestFit="1" customWidth="1"/>
    <col min="28" max="28" width="29.5703125" bestFit="1" customWidth="1"/>
    <col min="29" max="29" width="25.28515625" customWidth="1"/>
    <col min="30" max="30" width="22.7109375" bestFit="1" customWidth="1"/>
    <col min="31" max="31" width="25.28515625" customWidth="1"/>
    <col min="32" max="32" width="15.7109375" bestFit="1" customWidth="1"/>
    <col min="33" max="33" width="13.140625" bestFit="1" customWidth="1"/>
    <col min="34" max="34" width="13.140625" customWidth="1"/>
    <col min="35" max="38" width="11" bestFit="1" customWidth="1"/>
    <col min="39" max="39" width="22.28515625" bestFit="1" customWidth="1"/>
    <col min="40" max="40" width="12.85546875" bestFit="1" customWidth="1"/>
    <col min="41" max="41" width="56.7109375" customWidth="1"/>
    <col min="42" max="44" width="12.7109375" customWidth="1"/>
    <col min="45" max="45" width="15.42578125" bestFit="1" customWidth="1"/>
    <col min="46" max="46" width="6.85546875" customWidth="1"/>
    <col min="47" max="47" width="6.28515625" customWidth="1"/>
    <col min="48" max="48" width="18.5703125" style="95" bestFit="1" customWidth="1"/>
    <col min="49" max="49" width="16.5703125" style="95" bestFit="1" customWidth="1"/>
    <col min="50" max="50" width="12.28515625" style="95" bestFit="1" customWidth="1"/>
    <col min="51" max="51" width="14.42578125" style="95" bestFit="1" customWidth="1"/>
    <col min="52" max="52" width="20.140625" style="95" bestFit="1" customWidth="1"/>
    <col min="53" max="53" width="16.28515625" style="95" bestFit="1" customWidth="1"/>
    <col min="54" max="54" width="20" bestFit="1" customWidth="1"/>
    <col min="55" max="55" width="14.28515625" bestFit="1" customWidth="1"/>
    <col min="56" max="56" width="14.42578125" bestFit="1" customWidth="1"/>
    <col min="57" max="57" width="11.7109375" bestFit="1" customWidth="1"/>
    <col min="58" max="58" width="10.85546875" bestFit="1" customWidth="1"/>
  </cols>
  <sheetData>
    <row r="1" spans="1:58" s="96" customFormat="1" ht="15.75">
      <c r="A1" s="309" t="s">
        <v>1868</v>
      </c>
      <c r="B1" s="309" t="s">
        <v>1869</v>
      </c>
      <c r="C1" s="309" t="s">
        <v>0</v>
      </c>
      <c r="D1" s="309" t="s">
        <v>24</v>
      </c>
      <c r="E1" s="309" t="s">
        <v>12</v>
      </c>
      <c r="F1" s="309" t="s">
        <v>1858</v>
      </c>
      <c r="G1" s="309" t="s">
        <v>3</v>
      </c>
      <c r="H1" s="309" t="s">
        <v>1856</v>
      </c>
      <c r="I1" s="309" t="s">
        <v>1857</v>
      </c>
      <c r="J1" s="309" t="s">
        <v>4</v>
      </c>
      <c r="K1" s="309" t="s">
        <v>7</v>
      </c>
      <c r="L1" s="308" t="s">
        <v>1863</v>
      </c>
      <c r="M1" s="308" t="s">
        <v>1864</v>
      </c>
      <c r="N1" s="308" t="s">
        <v>1865</v>
      </c>
      <c r="O1" s="308" t="s">
        <v>1866</v>
      </c>
      <c r="P1" s="309" t="s">
        <v>20</v>
      </c>
      <c r="Q1" s="309" t="s">
        <v>1861</v>
      </c>
      <c r="R1" s="309" t="s">
        <v>1860</v>
      </c>
      <c r="S1" s="309" t="s">
        <v>1862</v>
      </c>
      <c r="T1" s="309" t="s">
        <v>16</v>
      </c>
      <c r="U1" s="309" t="s">
        <v>17</v>
      </c>
      <c r="V1" s="309" t="s">
        <v>1855</v>
      </c>
      <c r="W1" s="309" t="s">
        <v>14</v>
      </c>
      <c r="X1" s="309" t="s">
        <v>18</v>
      </c>
      <c r="Y1" s="309" t="s">
        <v>19</v>
      </c>
      <c r="Z1" s="309" t="s">
        <v>13</v>
      </c>
      <c r="AA1" s="309" t="s">
        <v>25</v>
      </c>
      <c r="AB1" s="309" t="s">
        <v>21</v>
      </c>
      <c r="AC1" s="309" t="s">
        <v>33</v>
      </c>
      <c r="AD1" s="309" t="s">
        <v>22</v>
      </c>
      <c r="AE1" s="309" t="s">
        <v>1870</v>
      </c>
      <c r="AF1" s="309" t="s">
        <v>1867</v>
      </c>
      <c r="AG1" s="308" t="s">
        <v>36</v>
      </c>
      <c r="AH1" s="308" t="s">
        <v>1</v>
      </c>
      <c r="AI1" s="309" t="s">
        <v>26</v>
      </c>
      <c r="AJ1" s="309" t="s">
        <v>27</v>
      </c>
      <c r="AK1" s="309" t="s">
        <v>28</v>
      </c>
      <c r="AL1" s="309" t="s">
        <v>29</v>
      </c>
      <c r="AM1" s="309" t="s">
        <v>30</v>
      </c>
      <c r="AN1" s="252" t="s">
        <v>31</v>
      </c>
      <c r="AO1" s="252" t="s">
        <v>32</v>
      </c>
      <c r="AP1" s="309" t="s">
        <v>37</v>
      </c>
      <c r="AQ1" s="309" t="s">
        <v>38</v>
      </c>
      <c r="AR1" s="309" t="s">
        <v>39</v>
      </c>
      <c r="AS1" s="309" t="s">
        <v>40</v>
      </c>
      <c r="AT1" s="309" t="s">
        <v>5</v>
      </c>
      <c r="AU1" s="309" t="s">
        <v>41</v>
      </c>
      <c r="AV1" s="309" t="s">
        <v>1859</v>
      </c>
      <c r="AW1" s="309" t="s">
        <v>44</v>
      </c>
      <c r="AX1" s="309" t="s">
        <v>45</v>
      </c>
      <c r="AY1" s="309" t="s">
        <v>46</v>
      </c>
      <c r="AZ1" s="309" t="s">
        <v>47</v>
      </c>
      <c r="BA1" s="309" t="s">
        <v>48</v>
      </c>
      <c r="BB1" s="309" t="s">
        <v>42</v>
      </c>
      <c r="BC1" s="309" t="s">
        <v>51</v>
      </c>
      <c r="BD1" s="309" t="s">
        <v>50</v>
      </c>
      <c r="BE1" s="309" t="s">
        <v>49</v>
      </c>
      <c r="BF1" s="309" t="s">
        <v>52</v>
      </c>
    </row>
    <row r="2" spans="1:58">
      <c r="A2" s="80"/>
      <c r="B2" s="80" t="s">
        <v>906</v>
      </c>
      <c r="C2" s="80" t="s">
        <v>3004</v>
      </c>
      <c r="D2" s="80"/>
      <c r="E2" s="80" t="s">
        <v>3005</v>
      </c>
      <c r="F2" s="80" t="s">
        <v>1768</v>
      </c>
      <c r="G2" s="80"/>
      <c r="H2" s="80"/>
      <c r="I2" s="80"/>
      <c r="J2" s="80"/>
      <c r="K2" s="80" t="s">
        <v>489</v>
      </c>
      <c r="L2" s="80" t="s">
        <v>3006</v>
      </c>
      <c r="M2" s="80"/>
      <c r="N2" s="80"/>
      <c r="O2" s="80"/>
      <c r="P2" s="80"/>
      <c r="Q2" s="80"/>
      <c r="R2" s="80"/>
      <c r="S2" s="80" t="s">
        <v>3007</v>
      </c>
      <c r="T2" s="80">
        <v>30390456</v>
      </c>
      <c r="U2" s="284">
        <v>0.14749999999999999</v>
      </c>
      <c r="V2" s="80" t="s">
        <v>2192</v>
      </c>
      <c r="W2" s="80">
        <v>400</v>
      </c>
      <c r="X2" s="80">
        <v>768</v>
      </c>
      <c r="Y2" s="80">
        <v>24</v>
      </c>
      <c r="Z2" s="80" t="s">
        <v>62</v>
      </c>
      <c r="AA2" s="80"/>
      <c r="AB2" s="80"/>
      <c r="AC2" s="80"/>
      <c r="AD2" s="80"/>
      <c r="AE2" s="80" t="s">
        <v>3004</v>
      </c>
      <c r="AF2" s="80"/>
      <c r="AG2" s="80" t="s">
        <v>3008</v>
      </c>
      <c r="AH2" s="80"/>
      <c r="AI2" s="82">
        <v>44621</v>
      </c>
      <c r="AJ2" s="80"/>
      <c r="AK2" s="82">
        <v>44621</v>
      </c>
      <c r="AL2" s="80"/>
      <c r="AM2" s="80"/>
      <c r="AN2" s="80" t="s">
        <v>64</v>
      </c>
      <c r="AO2" s="80"/>
      <c r="AP2" s="80"/>
      <c r="AQ2" s="80"/>
      <c r="AR2" s="80"/>
      <c r="AS2" s="80"/>
      <c r="AT2" s="80" t="s">
        <v>53</v>
      </c>
      <c r="AU2" s="80"/>
      <c r="AV2" s="244"/>
      <c r="AW2" s="244"/>
      <c r="AX2" s="244"/>
      <c r="AY2" s="244"/>
      <c r="AZ2" s="244"/>
      <c r="BA2" s="244"/>
      <c r="BB2" s="80"/>
      <c r="BC2" s="80">
        <f>WEEKNUM(AI2)</f>
        <v>10</v>
      </c>
      <c r="BD2" s="80">
        <f>MONTH(AI2)</f>
        <v>3</v>
      </c>
      <c r="BE2" s="80">
        <f>YEAR(AI2)</f>
        <v>2022</v>
      </c>
      <c r="BF2" s="97">
        <f t="shared" ref="BF2:BF65" si="0">W2*X2/1000000</f>
        <v>0.30719999999999997</v>
      </c>
    </row>
    <row r="3" spans="1:58">
      <c r="A3" s="80"/>
      <c r="B3" s="80" t="s">
        <v>906</v>
      </c>
      <c r="C3" s="80" t="s">
        <v>3009</v>
      </c>
      <c r="D3" s="80"/>
      <c r="E3" s="80" t="s">
        <v>3005</v>
      </c>
      <c r="F3" s="80" t="s">
        <v>1768</v>
      </c>
      <c r="G3" s="80"/>
      <c r="H3" s="80"/>
      <c r="I3" s="80"/>
      <c r="J3" s="80"/>
      <c r="K3" s="80" t="s">
        <v>489</v>
      </c>
      <c r="L3" s="80" t="s">
        <v>3006</v>
      </c>
      <c r="M3" s="80"/>
      <c r="N3" s="80"/>
      <c r="O3" s="80"/>
      <c r="P3" s="80"/>
      <c r="Q3" s="80"/>
      <c r="R3" s="80"/>
      <c r="S3" s="80" t="s">
        <v>3007</v>
      </c>
      <c r="T3" s="80">
        <v>30390456</v>
      </c>
      <c r="U3" s="81">
        <v>0.15</v>
      </c>
      <c r="V3" s="80" t="s">
        <v>2192</v>
      </c>
      <c r="W3" s="80">
        <v>400</v>
      </c>
      <c r="X3" s="80">
        <v>288</v>
      </c>
      <c r="Y3" s="80">
        <v>9</v>
      </c>
      <c r="Z3" s="80" t="s">
        <v>62</v>
      </c>
      <c r="AA3" s="80"/>
      <c r="AB3" s="80"/>
      <c r="AC3" s="80"/>
      <c r="AD3" s="80"/>
      <c r="AE3" s="80" t="s">
        <v>3009</v>
      </c>
      <c r="AF3" s="80"/>
      <c r="AG3" s="80" t="s">
        <v>3008</v>
      </c>
      <c r="AH3" s="80"/>
      <c r="AI3" s="82">
        <v>44621</v>
      </c>
      <c r="AJ3" s="80"/>
      <c r="AK3" s="82">
        <v>44621</v>
      </c>
      <c r="AL3" s="80"/>
      <c r="AM3" s="80"/>
      <c r="AN3" s="80" t="s">
        <v>64</v>
      </c>
      <c r="AO3" s="80" t="s">
        <v>3010</v>
      </c>
      <c r="AP3" s="80"/>
      <c r="AQ3" s="80"/>
      <c r="AR3" s="80"/>
      <c r="AS3" s="80"/>
      <c r="AT3" s="80" t="s">
        <v>53</v>
      </c>
      <c r="AU3" s="80"/>
      <c r="AV3" s="244"/>
      <c r="AW3" s="244"/>
      <c r="AX3" s="244"/>
      <c r="AY3" s="244"/>
      <c r="AZ3" s="244"/>
      <c r="BA3" s="244"/>
      <c r="BB3" s="80"/>
      <c r="BC3" s="80">
        <f t="shared" ref="BC3:BC66" si="1">WEEKNUM(AI3)</f>
        <v>10</v>
      </c>
      <c r="BD3" s="80">
        <f t="shared" ref="BD3:BD66" si="2">MONTH(AI3)</f>
        <v>3</v>
      </c>
      <c r="BE3" s="80">
        <f t="shared" ref="BE3:BE66" si="3">YEAR(AI3)</f>
        <v>2022</v>
      </c>
      <c r="BF3" s="97">
        <f t="shared" si="0"/>
        <v>0.1152</v>
      </c>
    </row>
    <row r="4" spans="1:58">
      <c r="A4" s="80"/>
      <c r="B4" s="80" t="s">
        <v>906</v>
      </c>
      <c r="C4" s="80" t="s">
        <v>3011</v>
      </c>
      <c r="D4" s="80"/>
      <c r="E4" s="80" t="s">
        <v>3005</v>
      </c>
      <c r="F4" s="80" t="s">
        <v>1769</v>
      </c>
      <c r="G4" s="80"/>
      <c r="H4" s="80"/>
      <c r="I4" s="80"/>
      <c r="J4" s="80"/>
      <c r="K4" s="80" t="s">
        <v>489</v>
      </c>
      <c r="L4" s="80" t="s">
        <v>3006</v>
      </c>
      <c r="M4" s="80"/>
      <c r="N4" s="80"/>
      <c r="O4" s="80"/>
      <c r="P4" s="80"/>
      <c r="Q4" s="80"/>
      <c r="R4" s="80"/>
      <c r="S4" s="80" t="s">
        <v>3007</v>
      </c>
      <c r="T4" s="80">
        <v>30390456</v>
      </c>
      <c r="U4" s="81">
        <v>0.15</v>
      </c>
      <c r="V4" s="80" t="s">
        <v>2192</v>
      </c>
      <c r="W4" s="80">
        <v>400</v>
      </c>
      <c r="X4" s="80">
        <v>480</v>
      </c>
      <c r="Y4" s="80">
        <v>15</v>
      </c>
      <c r="Z4" s="80" t="s">
        <v>62</v>
      </c>
      <c r="AA4" s="80"/>
      <c r="AB4" s="80"/>
      <c r="AC4" s="80"/>
      <c r="AD4" s="80"/>
      <c r="AE4" s="80" t="s">
        <v>3011</v>
      </c>
      <c r="AF4" s="80"/>
      <c r="AG4" s="80" t="s">
        <v>3008</v>
      </c>
      <c r="AH4" s="80"/>
      <c r="AI4" s="82">
        <v>44621</v>
      </c>
      <c r="AJ4" s="80"/>
      <c r="AK4" s="82">
        <v>44621</v>
      </c>
      <c r="AL4" s="80"/>
      <c r="AM4" s="80"/>
      <c r="AN4" s="80" t="s">
        <v>64</v>
      </c>
      <c r="AO4" s="80" t="s">
        <v>3012</v>
      </c>
      <c r="AP4" s="80"/>
      <c r="AQ4" s="80"/>
      <c r="AR4" s="80"/>
      <c r="AS4" s="80"/>
      <c r="AT4" s="80" t="s">
        <v>53</v>
      </c>
      <c r="AU4" s="80"/>
      <c r="AV4" s="244"/>
      <c r="AW4" s="244"/>
      <c r="AX4" s="244"/>
      <c r="AY4" s="244"/>
      <c r="AZ4" s="244"/>
      <c r="BA4" s="244"/>
      <c r="BB4" s="80"/>
      <c r="BC4" s="80">
        <f t="shared" si="1"/>
        <v>10</v>
      </c>
      <c r="BD4" s="80">
        <f t="shared" si="2"/>
        <v>3</v>
      </c>
      <c r="BE4" s="80">
        <f t="shared" si="3"/>
        <v>2022</v>
      </c>
      <c r="BF4" s="97">
        <f t="shared" si="0"/>
        <v>0.192</v>
      </c>
    </row>
    <row r="5" spans="1:58">
      <c r="A5" s="80"/>
      <c r="B5" s="80" t="s">
        <v>906</v>
      </c>
      <c r="C5" s="80" t="s">
        <v>3013</v>
      </c>
      <c r="D5" s="80"/>
      <c r="E5" s="80" t="s">
        <v>3014</v>
      </c>
      <c r="F5" s="80" t="s">
        <v>1768</v>
      </c>
      <c r="G5" s="80"/>
      <c r="H5" s="80"/>
      <c r="I5" s="80"/>
      <c r="J5" s="80"/>
      <c r="K5" s="80" t="s">
        <v>275</v>
      </c>
      <c r="L5" s="80" t="s">
        <v>3015</v>
      </c>
      <c r="M5" s="80"/>
      <c r="N5" s="80"/>
      <c r="O5" s="80"/>
      <c r="P5" s="80"/>
      <c r="Q5" s="80"/>
      <c r="R5" s="80"/>
      <c r="S5" s="80" t="s">
        <v>3016</v>
      </c>
      <c r="T5" s="80">
        <v>30376609</v>
      </c>
      <c r="U5" s="284">
        <v>0.14749999999999999</v>
      </c>
      <c r="V5" s="80" t="s">
        <v>2199</v>
      </c>
      <c r="W5" s="80">
        <v>340</v>
      </c>
      <c r="X5" s="80">
        <v>54</v>
      </c>
      <c r="Y5" s="80">
        <v>2</v>
      </c>
      <c r="Z5" s="80" t="s">
        <v>62</v>
      </c>
      <c r="AA5" s="80"/>
      <c r="AB5" s="80"/>
      <c r="AC5" s="80"/>
      <c r="AD5" s="80"/>
      <c r="AE5" s="80" t="s">
        <v>3013</v>
      </c>
      <c r="AF5" s="80"/>
      <c r="AG5" s="80" t="s">
        <v>3008</v>
      </c>
      <c r="AH5" s="80"/>
      <c r="AI5" s="82">
        <v>44621</v>
      </c>
      <c r="AJ5" s="80"/>
      <c r="AK5" s="82">
        <v>44622</v>
      </c>
      <c r="AL5" s="80"/>
      <c r="AM5" s="80"/>
      <c r="AN5" s="80" t="s">
        <v>64</v>
      </c>
      <c r="AO5" s="80" t="s">
        <v>3017</v>
      </c>
      <c r="AP5" s="80"/>
      <c r="AQ5" s="80"/>
      <c r="AR5" s="80"/>
      <c r="AS5" s="80"/>
      <c r="AT5" s="80" t="s">
        <v>1776</v>
      </c>
      <c r="AU5" s="80"/>
      <c r="AV5" s="244"/>
      <c r="AW5" s="244"/>
      <c r="AX5" s="244"/>
      <c r="AY5" s="244"/>
      <c r="AZ5" s="244"/>
      <c r="BA5" s="244"/>
      <c r="BB5" s="80"/>
      <c r="BC5" s="80">
        <f t="shared" si="1"/>
        <v>10</v>
      </c>
      <c r="BD5" s="80">
        <f t="shared" si="2"/>
        <v>3</v>
      </c>
      <c r="BE5" s="80">
        <f t="shared" si="3"/>
        <v>2022</v>
      </c>
      <c r="BF5" s="97">
        <f t="shared" si="0"/>
        <v>1.8360000000000001E-2</v>
      </c>
    </row>
    <row r="6" spans="1:58">
      <c r="A6" s="80"/>
      <c r="B6" s="80" t="s">
        <v>2904</v>
      </c>
      <c r="C6" s="80" t="s">
        <v>3018</v>
      </c>
      <c r="D6" s="80"/>
      <c r="E6" s="80" t="s">
        <v>3019</v>
      </c>
      <c r="F6" s="80" t="s">
        <v>1768</v>
      </c>
      <c r="G6" s="80"/>
      <c r="H6" s="80"/>
      <c r="I6" s="80"/>
      <c r="J6" s="80"/>
      <c r="K6" s="80" t="s">
        <v>1806</v>
      </c>
      <c r="L6" s="80" t="s">
        <v>1924</v>
      </c>
      <c r="M6" s="80"/>
      <c r="N6" s="80"/>
      <c r="O6" s="80"/>
      <c r="P6" s="80"/>
      <c r="Q6" s="80"/>
      <c r="R6" s="80"/>
      <c r="S6" s="80"/>
      <c r="T6" s="80">
        <v>30390255</v>
      </c>
      <c r="U6" s="81">
        <v>0.15</v>
      </c>
      <c r="V6" s="80" t="s">
        <v>2200</v>
      </c>
      <c r="W6" s="80">
        <v>395</v>
      </c>
      <c r="X6" s="80">
        <v>624</v>
      </c>
      <c r="Y6" s="80">
        <v>24</v>
      </c>
      <c r="Z6" s="80" t="s">
        <v>56</v>
      </c>
      <c r="AA6" s="80"/>
      <c r="AB6" s="80"/>
      <c r="AC6" s="80"/>
      <c r="AD6" s="80"/>
      <c r="AE6" s="80" t="s">
        <v>3018</v>
      </c>
      <c r="AF6" s="80"/>
      <c r="AG6" s="80" t="s">
        <v>3008</v>
      </c>
      <c r="AH6" s="80"/>
      <c r="AI6" s="82">
        <v>44622</v>
      </c>
      <c r="AJ6" s="80"/>
      <c r="AK6" s="82">
        <v>44627</v>
      </c>
      <c r="AL6" s="80"/>
      <c r="AM6" s="80"/>
      <c r="AN6" s="80" t="s">
        <v>64</v>
      </c>
      <c r="AO6" s="80" t="s">
        <v>3020</v>
      </c>
      <c r="AP6" s="80"/>
      <c r="AQ6" s="80"/>
      <c r="AR6" s="80"/>
      <c r="AS6" s="80"/>
      <c r="AT6" s="80" t="s">
        <v>53</v>
      </c>
      <c r="AU6" s="80"/>
      <c r="AV6" s="244"/>
      <c r="AW6" s="244"/>
      <c r="AX6" s="244"/>
      <c r="AY6" s="244"/>
      <c r="AZ6" s="244"/>
      <c r="BA6" s="244"/>
      <c r="BB6" s="80"/>
      <c r="BC6" s="80">
        <f t="shared" si="1"/>
        <v>10</v>
      </c>
      <c r="BD6" s="80">
        <f t="shared" si="2"/>
        <v>3</v>
      </c>
      <c r="BE6" s="80">
        <f t="shared" si="3"/>
        <v>2022</v>
      </c>
      <c r="BF6" s="97">
        <f t="shared" si="0"/>
        <v>0.24648</v>
      </c>
    </row>
    <row r="7" spans="1:58">
      <c r="A7" s="80"/>
      <c r="B7" s="80" t="s">
        <v>2903</v>
      </c>
      <c r="C7" s="80" t="s">
        <v>3021</v>
      </c>
      <c r="D7" s="80"/>
      <c r="E7" s="80">
        <v>114168</v>
      </c>
      <c r="F7" s="80" t="s">
        <v>1769</v>
      </c>
      <c r="G7" s="80"/>
      <c r="H7" s="80"/>
      <c r="I7" s="80"/>
      <c r="J7" s="80"/>
      <c r="K7" s="80" t="s">
        <v>1788</v>
      </c>
      <c r="L7" s="80" t="s">
        <v>2000</v>
      </c>
      <c r="M7" s="80"/>
      <c r="N7" s="80"/>
      <c r="O7" s="80"/>
      <c r="P7" s="80"/>
      <c r="Q7" s="80"/>
      <c r="R7" s="80"/>
      <c r="S7" s="80" t="s">
        <v>3022</v>
      </c>
      <c r="T7" s="80">
        <v>30376609</v>
      </c>
      <c r="U7" s="284">
        <v>0.14749999999999999</v>
      </c>
      <c r="V7" s="80" t="s">
        <v>2199</v>
      </c>
      <c r="W7" s="80">
        <v>340</v>
      </c>
      <c r="X7" s="80">
        <v>832</v>
      </c>
      <c r="Y7" s="80">
        <v>26</v>
      </c>
      <c r="Z7" s="80" t="s">
        <v>56</v>
      </c>
      <c r="AA7" s="80"/>
      <c r="AB7" s="80"/>
      <c r="AC7" s="80"/>
      <c r="AD7" s="80"/>
      <c r="AE7" s="80" t="s">
        <v>3021</v>
      </c>
      <c r="AF7" s="80"/>
      <c r="AG7" s="80" t="s">
        <v>3008</v>
      </c>
      <c r="AH7" s="80"/>
      <c r="AI7" s="82">
        <v>44623</v>
      </c>
      <c r="AJ7" s="80"/>
      <c r="AK7" s="82">
        <v>44623</v>
      </c>
      <c r="AL7" s="80"/>
      <c r="AM7" s="80"/>
      <c r="AN7" s="80" t="s">
        <v>64</v>
      </c>
      <c r="AO7" s="80"/>
      <c r="AP7" s="80"/>
      <c r="AQ7" s="80"/>
      <c r="AR7" s="80"/>
      <c r="AS7" s="80"/>
      <c r="AT7" s="80" t="s">
        <v>53</v>
      </c>
      <c r="AU7" s="80"/>
      <c r="AV7" s="244"/>
      <c r="AW7" s="244"/>
      <c r="AX7" s="244"/>
      <c r="AY7" s="244"/>
      <c r="AZ7" s="244"/>
      <c r="BA7" s="244"/>
      <c r="BB7" s="80"/>
      <c r="BC7" s="80">
        <f t="shared" si="1"/>
        <v>10</v>
      </c>
      <c r="BD7" s="80">
        <f t="shared" si="2"/>
        <v>3</v>
      </c>
      <c r="BE7" s="80">
        <f t="shared" si="3"/>
        <v>2022</v>
      </c>
      <c r="BF7" s="97">
        <f t="shared" si="0"/>
        <v>0.28288000000000002</v>
      </c>
    </row>
    <row r="8" spans="1:58">
      <c r="A8" s="80"/>
      <c r="B8" s="80" t="s">
        <v>2903</v>
      </c>
      <c r="C8" s="80" t="s">
        <v>3023</v>
      </c>
      <c r="D8" s="80"/>
      <c r="E8" s="80">
        <v>114168</v>
      </c>
      <c r="F8" s="80" t="s">
        <v>1769</v>
      </c>
      <c r="G8" s="80"/>
      <c r="H8" s="80"/>
      <c r="I8" s="80"/>
      <c r="J8" s="80"/>
      <c r="K8" s="80" t="s">
        <v>1788</v>
      </c>
      <c r="L8" s="80" t="s">
        <v>2000</v>
      </c>
      <c r="M8" s="80"/>
      <c r="N8" s="80"/>
      <c r="O8" s="80"/>
      <c r="P8" s="80"/>
      <c r="Q8" s="80"/>
      <c r="R8" s="80"/>
      <c r="S8" s="80" t="s">
        <v>3022</v>
      </c>
      <c r="T8" s="80">
        <v>30376609</v>
      </c>
      <c r="U8" s="284">
        <v>0.14749999999999999</v>
      </c>
      <c r="V8" s="80" t="s">
        <v>2199</v>
      </c>
      <c r="W8" s="80">
        <v>340</v>
      </c>
      <c r="X8" s="80">
        <v>832</v>
      </c>
      <c r="Y8" s="80">
        <v>26</v>
      </c>
      <c r="Z8" s="80" t="s">
        <v>56</v>
      </c>
      <c r="AA8" s="80"/>
      <c r="AB8" s="80"/>
      <c r="AC8" s="80"/>
      <c r="AD8" s="80"/>
      <c r="AE8" s="80" t="s">
        <v>3023</v>
      </c>
      <c r="AF8" s="80"/>
      <c r="AG8" s="80" t="s">
        <v>3008</v>
      </c>
      <c r="AH8" s="80"/>
      <c r="AI8" s="82">
        <v>44623</v>
      </c>
      <c r="AJ8" s="80"/>
      <c r="AK8" s="82">
        <v>44623</v>
      </c>
      <c r="AL8" s="80"/>
      <c r="AM8" s="80"/>
      <c r="AN8" s="80" t="s">
        <v>64</v>
      </c>
      <c r="AO8" s="80"/>
      <c r="AP8" s="80"/>
      <c r="AQ8" s="80"/>
      <c r="AR8" s="80"/>
      <c r="AS8" s="80"/>
      <c r="AT8" s="80" t="s">
        <v>53</v>
      </c>
      <c r="AU8" s="80"/>
      <c r="AV8" s="244"/>
      <c r="AW8" s="244"/>
      <c r="AX8" s="244"/>
      <c r="AY8" s="244"/>
      <c r="AZ8" s="244"/>
      <c r="BA8" s="244"/>
      <c r="BB8" s="80"/>
      <c r="BC8" s="80">
        <f t="shared" si="1"/>
        <v>10</v>
      </c>
      <c r="BD8" s="80">
        <f t="shared" si="2"/>
        <v>3</v>
      </c>
      <c r="BE8" s="80">
        <f t="shared" si="3"/>
        <v>2022</v>
      </c>
      <c r="BF8" s="97">
        <f t="shared" si="0"/>
        <v>0.28288000000000002</v>
      </c>
    </row>
    <row r="9" spans="1:58">
      <c r="A9" s="80"/>
      <c r="B9" s="80" t="s">
        <v>2903</v>
      </c>
      <c r="C9" s="80" t="s">
        <v>3024</v>
      </c>
      <c r="D9" s="80"/>
      <c r="E9" s="80">
        <v>114168</v>
      </c>
      <c r="F9" s="80" t="s">
        <v>1769</v>
      </c>
      <c r="G9" s="80"/>
      <c r="H9" s="80"/>
      <c r="I9" s="80"/>
      <c r="J9" s="80"/>
      <c r="K9" s="80" t="s">
        <v>1788</v>
      </c>
      <c r="L9" s="80" t="s">
        <v>2000</v>
      </c>
      <c r="M9" s="80"/>
      <c r="N9" s="80"/>
      <c r="O9" s="80"/>
      <c r="P9" s="80"/>
      <c r="Q9" s="80"/>
      <c r="R9" s="80"/>
      <c r="S9" s="80" t="s">
        <v>3022</v>
      </c>
      <c r="T9" s="80">
        <v>30376609</v>
      </c>
      <c r="U9" s="284">
        <v>0.14749999999999999</v>
      </c>
      <c r="V9" s="80" t="s">
        <v>2199</v>
      </c>
      <c r="W9" s="80">
        <v>340</v>
      </c>
      <c r="X9" s="80">
        <v>832</v>
      </c>
      <c r="Y9" s="80">
        <v>26</v>
      </c>
      <c r="Z9" s="80" t="s">
        <v>56</v>
      </c>
      <c r="AA9" s="80"/>
      <c r="AB9" s="80"/>
      <c r="AC9" s="80"/>
      <c r="AD9" s="80"/>
      <c r="AE9" s="80" t="s">
        <v>3024</v>
      </c>
      <c r="AF9" s="80"/>
      <c r="AG9" s="80" t="s">
        <v>3008</v>
      </c>
      <c r="AH9" s="80"/>
      <c r="AI9" s="82">
        <v>44623</v>
      </c>
      <c r="AJ9" s="80"/>
      <c r="AK9" s="82">
        <v>44623</v>
      </c>
      <c r="AL9" s="80"/>
      <c r="AM9" s="80"/>
      <c r="AN9" s="80" t="s">
        <v>64</v>
      </c>
      <c r="AO9" s="80"/>
      <c r="AP9" s="80"/>
      <c r="AQ9" s="80"/>
      <c r="AR9" s="80"/>
      <c r="AS9" s="80"/>
      <c r="AT9" s="80" t="s">
        <v>53</v>
      </c>
      <c r="AU9" s="80"/>
      <c r="AV9" s="244"/>
      <c r="AW9" s="244"/>
      <c r="AX9" s="244"/>
      <c r="AY9" s="244"/>
      <c r="AZ9" s="244"/>
      <c r="BA9" s="244"/>
      <c r="BB9" s="80"/>
      <c r="BC9" s="80">
        <f t="shared" si="1"/>
        <v>10</v>
      </c>
      <c r="BD9" s="80">
        <f t="shared" si="2"/>
        <v>3</v>
      </c>
      <c r="BE9" s="80">
        <f t="shared" si="3"/>
        <v>2022</v>
      </c>
      <c r="BF9" s="97">
        <f t="shared" si="0"/>
        <v>0.28288000000000002</v>
      </c>
    </row>
    <row r="10" spans="1:58">
      <c r="A10" s="80"/>
      <c r="B10" s="80" t="s">
        <v>2903</v>
      </c>
      <c r="C10" s="80" t="s">
        <v>3025</v>
      </c>
      <c r="D10" s="80"/>
      <c r="E10" s="80">
        <v>114168</v>
      </c>
      <c r="F10" s="80" t="s">
        <v>1769</v>
      </c>
      <c r="G10" s="80"/>
      <c r="H10" s="80"/>
      <c r="I10" s="80"/>
      <c r="J10" s="80"/>
      <c r="K10" s="80" t="s">
        <v>1788</v>
      </c>
      <c r="L10" s="80" t="s">
        <v>2000</v>
      </c>
      <c r="M10" s="80"/>
      <c r="N10" s="80"/>
      <c r="O10" s="80"/>
      <c r="P10" s="80"/>
      <c r="Q10" s="80"/>
      <c r="R10" s="80"/>
      <c r="S10" s="80" t="s">
        <v>3022</v>
      </c>
      <c r="T10" s="80">
        <v>30376609</v>
      </c>
      <c r="U10" s="284">
        <v>0.14749999999999999</v>
      </c>
      <c r="V10" s="80" t="s">
        <v>2199</v>
      </c>
      <c r="W10" s="80">
        <v>340</v>
      </c>
      <c r="X10" s="80">
        <v>832</v>
      </c>
      <c r="Y10" s="80">
        <v>26</v>
      </c>
      <c r="Z10" s="80" t="s">
        <v>56</v>
      </c>
      <c r="AA10" s="80"/>
      <c r="AB10" s="80"/>
      <c r="AC10" s="80"/>
      <c r="AD10" s="80"/>
      <c r="AE10" s="80" t="s">
        <v>3025</v>
      </c>
      <c r="AF10" s="80"/>
      <c r="AG10" s="80" t="s">
        <v>3008</v>
      </c>
      <c r="AH10" s="80"/>
      <c r="AI10" s="82">
        <v>44623</v>
      </c>
      <c r="AJ10" s="80"/>
      <c r="AK10" s="82">
        <v>44623</v>
      </c>
      <c r="AL10" s="80"/>
      <c r="AM10" s="80"/>
      <c r="AN10" s="80" t="s">
        <v>64</v>
      </c>
      <c r="AO10" s="80"/>
      <c r="AP10" s="80"/>
      <c r="AQ10" s="80"/>
      <c r="AR10" s="80"/>
      <c r="AS10" s="80"/>
      <c r="AT10" s="80" t="s">
        <v>53</v>
      </c>
      <c r="AU10" s="80"/>
      <c r="AV10" s="244"/>
      <c r="AW10" s="244"/>
      <c r="AX10" s="244"/>
      <c r="AY10" s="244"/>
      <c r="AZ10" s="244"/>
      <c r="BA10" s="244"/>
      <c r="BB10" s="80"/>
      <c r="BC10" s="80">
        <f t="shared" si="1"/>
        <v>10</v>
      </c>
      <c r="BD10" s="80">
        <f t="shared" si="2"/>
        <v>3</v>
      </c>
      <c r="BE10" s="80">
        <f t="shared" si="3"/>
        <v>2022</v>
      </c>
      <c r="BF10" s="97">
        <f t="shared" si="0"/>
        <v>0.28288000000000002</v>
      </c>
    </row>
    <row r="11" spans="1:58">
      <c r="A11" s="80"/>
      <c r="B11" s="80" t="s">
        <v>2903</v>
      </c>
      <c r="C11" s="80" t="s">
        <v>3026</v>
      </c>
      <c r="D11" s="80"/>
      <c r="E11" s="80">
        <v>114168</v>
      </c>
      <c r="F11" s="80" t="s">
        <v>1769</v>
      </c>
      <c r="G11" s="80"/>
      <c r="H11" s="80"/>
      <c r="I11" s="80"/>
      <c r="J11" s="80"/>
      <c r="K11" s="80" t="s">
        <v>1788</v>
      </c>
      <c r="L11" s="80" t="s">
        <v>2000</v>
      </c>
      <c r="M11" s="80"/>
      <c r="N11" s="80"/>
      <c r="O11" s="80"/>
      <c r="P11" s="80"/>
      <c r="Q11" s="80"/>
      <c r="R11" s="80"/>
      <c r="S11" s="80" t="s">
        <v>3022</v>
      </c>
      <c r="T11" s="80">
        <v>30376609</v>
      </c>
      <c r="U11" s="284">
        <v>0.14749999999999999</v>
      </c>
      <c r="V11" s="80" t="s">
        <v>2199</v>
      </c>
      <c r="W11" s="80">
        <v>340</v>
      </c>
      <c r="X11" s="80">
        <v>832</v>
      </c>
      <c r="Y11" s="80">
        <v>26</v>
      </c>
      <c r="Z11" s="80" t="s">
        <v>56</v>
      </c>
      <c r="AA11" s="80"/>
      <c r="AB11" s="80"/>
      <c r="AC11" s="80"/>
      <c r="AD11" s="80"/>
      <c r="AE11" s="80" t="s">
        <v>3026</v>
      </c>
      <c r="AF11" s="80"/>
      <c r="AG11" s="80" t="s">
        <v>3008</v>
      </c>
      <c r="AH11" s="80"/>
      <c r="AI11" s="82">
        <v>44623</v>
      </c>
      <c r="AJ11" s="80"/>
      <c r="AK11" s="82">
        <v>44623</v>
      </c>
      <c r="AL11" s="80"/>
      <c r="AM11" s="80"/>
      <c r="AN11" s="80" t="s">
        <v>64</v>
      </c>
      <c r="AO11" s="80"/>
      <c r="AP11" s="80"/>
      <c r="AQ11" s="80"/>
      <c r="AR11" s="80"/>
      <c r="AS11" s="80"/>
      <c r="AT11" s="80" t="s">
        <v>53</v>
      </c>
      <c r="AU11" s="80"/>
      <c r="AV11" s="244"/>
      <c r="AW11" s="244"/>
      <c r="AX11" s="244"/>
      <c r="AY11" s="244"/>
      <c r="AZ11" s="244"/>
      <c r="BA11" s="244"/>
      <c r="BB11" s="80"/>
      <c r="BC11" s="80">
        <f t="shared" si="1"/>
        <v>10</v>
      </c>
      <c r="BD11" s="80">
        <f t="shared" si="2"/>
        <v>3</v>
      </c>
      <c r="BE11" s="80">
        <f t="shared" si="3"/>
        <v>2022</v>
      </c>
      <c r="BF11" s="97">
        <f t="shared" si="0"/>
        <v>0.28288000000000002</v>
      </c>
    </row>
    <row r="12" spans="1:58">
      <c r="A12" s="80"/>
      <c r="B12" s="80" t="s">
        <v>906</v>
      </c>
      <c r="C12" s="80" t="s">
        <v>3027</v>
      </c>
      <c r="D12" s="80"/>
      <c r="E12" s="80" t="s">
        <v>3028</v>
      </c>
      <c r="F12" s="80" t="s">
        <v>1769</v>
      </c>
      <c r="G12" s="80"/>
      <c r="H12" s="80"/>
      <c r="I12" s="80"/>
      <c r="J12" s="80"/>
      <c r="K12" s="80" t="s">
        <v>402</v>
      </c>
      <c r="L12" s="80" t="s">
        <v>3029</v>
      </c>
      <c r="M12" s="80"/>
      <c r="N12" s="80"/>
      <c r="O12" s="80"/>
      <c r="P12" s="80"/>
      <c r="Q12" s="80"/>
      <c r="R12" s="80"/>
      <c r="S12" s="80" t="s">
        <v>3030</v>
      </c>
      <c r="T12" s="80">
        <v>30397471</v>
      </c>
      <c r="U12" s="81">
        <v>0.15</v>
      </c>
      <c r="V12" s="80" t="s">
        <v>3031</v>
      </c>
      <c r="W12" s="80">
        <v>475</v>
      </c>
      <c r="X12" s="80">
        <v>290</v>
      </c>
      <c r="Y12" s="80">
        <v>10</v>
      </c>
      <c r="Z12" s="80" t="s">
        <v>56</v>
      </c>
      <c r="AA12" s="80"/>
      <c r="AB12" s="80"/>
      <c r="AC12" s="80"/>
      <c r="AD12" s="80"/>
      <c r="AE12" s="80" t="s">
        <v>3027</v>
      </c>
      <c r="AF12" s="80"/>
      <c r="AG12" s="80" t="s">
        <v>3008</v>
      </c>
      <c r="AH12" s="80"/>
      <c r="AI12" s="82">
        <v>44623</v>
      </c>
      <c r="AJ12" s="80"/>
      <c r="AK12" s="82">
        <v>44624</v>
      </c>
      <c r="AL12" s="80"/>
      <c r="AM12" s="80"/>
      <c r="AN12" s="80" t="s">
        <v>64</v>
      </c>
      <c r="AO12" s="80"/>
      <c r="AP12" s="80"/>
      <c r="AQ12" s="80"/>
      <c r="AR12" s="80"/>
      <c r="AS12" s="80"/>
      <c r="AT12" s="80" t="s">
        <v>53</v>
      </c>
      <c r="AU12" s="80"/>
      <c r="AV12" s="244"/>
      <c r="AW12" s="244"/>
      <c r="AX12" s="244"/>
      <c r="AY12" s="244"/>
      <c r="AZ12" s="244"/>
      <c r="BA12" s="244"/>
      <c r="BB12" s="80"/>
      <c r="BC12" s="80">
        <f t="shared" si="1"/>
        <v>10</v>
      </c>
      <c r="BD12" s="80">
        <f t="shared" si="2"/>
        <v>3</v>
      </c>
      <c r="BE12" s="80">
        <f t="shared" si="3"/>
        <v>2022</v>
      </c>
      <c r="BF12" s="97">
        <f t="shared" si="0"/>
        <v>0.13775000000000001</v>
      </c>
    </row>
    <row r="13" spans="1:58">
      <c r="A13" s="80"/>
      <c r="B13" s="80" t="s">
        <v>2903</v>
      </c>
      <c r="C13" s="80" t="s">
        <v>3032</v>
      </c>
      <c r="D13" s="80"/>
      <c r="E13" s="80" t="s">
        <v>3033</v>
      </c>
      <c r="F13" s="80" t="s">
        <v>1768</v>
      </c>
      <c r="G13" s="80"/>
      <c r="H13" s="80"/>
      <c r="I13" s="80"/>
      <c r="J13" s="80"/>
      <c r="K13" s="80" t="s">
        <v>139</v>
      </c>
      <c r="L13" s="80" t="s">
        <v>160</v>
      </c>
      <c r="M13" s="80"/>
      <c r="N13" s="80"/>
      <c r="O13" s="80"/>
      <c r="P13" s="80"/>
      <c r="Q13" s="80"/>
      <c r="R13" s="80"/>
      <c r="S13" s="80" t="s">
        <v>3034</v>
      </c>
      <c r="T13" s="80">
        <v>30390455</v>
      </c>
      <c r="U13" s="81">
        <v>0.15</v>
      </c>
      <c r="V13" s="80" t="s">
        <v>3035</v>
      </c>
      <c r="W13" s="80">
        <v>395</v>
      </c>
      <c r="X13" s="80">
        <v>640</v>
      </c>
      <c r="Y13" s="80">
        <v>20</v>
      </c>
      <c r="Z13" s="80" t="s">
        <v>56</v>
      </c>
      <c r="AA13" s="80"/>
      <c r="AB13" s="80"/>
      <c r="AC13" s="80"/>
      <c r="AD13" s="80"/>
      <c r="AE13" s="80" t="s">
        <v>3032</v>
      </c>
      <c r="AF13" s="80"/>
      <c r="AG13" s="80" t="s">
        <v>3008</v>
      </c>
      <c r="AH13" s="80"/>
      <c r="AI13" s="82">
        <v>44623</v>
      </c>
      <c r="AJ13" s="80"/>
      <c r="AK13" s="82">
        <v>44624</v>
      </c>
      <c r="AL13" s="80"/>
      <c r="AM13" s="80"/>
      <c r="AN13" s="80" t="s">
        <v>64</v>
      </c>
      <c r="AO13" s="80"/>
      <c r="AP13" s="80"/>
      <c r="AQ13" s="80"/>
      <c r="AR13" s="80"/>
      <c r="AS13" s="80"/>
      <c r="AT13" s="80" t="s">
        <v>53</v>
      </c>
      <c r="AU13" s="80"/>
      <c r="AV13" s="244"/>
      <c r="AW13" s="244"/>
      <c r="AX13" s="244"/>
      <c r="AY13" s="244"/>
      <c r="AZ13" s="244"/>
      <c r="BA13" s="244"/>
      <c r="BB13" s="80"/>
      <c r="BC13" s="80">
        <f t="shared" si="1"/>
        <v>10</v>
      </c>
      <c r="BD13" s="80">
        <f t="shared" si="2"/>
        <v>3</v>
      </c>
      <c r="BE13" s="80">
        <f t="shared" si="3"/>
        <v>2022</v>
      </c>
      <c r="BF13" s="97">
        <f t="shared" si="0"/>
        <v>0.25280000000000002</v>
      </c>
    </row>
    <row r="14" spans="1:58">
      <c r="A14" s="80"/>
      <c r="B14" s="80" t="s">
        <v>2903</v>
      </c>
      <c r="C14" s="80" t="s">
        <v>3036</v>
      </c>
      <c r="D14" s="80"/>
      <c r="E14" s="80" t="s">
        <v>143</v>
      </c>
      <c r="F14" s="80" t="s">
        <v>1769</v>
      </c>
      <c r="G14" s="80"/>
      <c r="H14" s="80"/>
      <c r="I14" s="80"/>
      <c r="J14" s="80"/>
      <c r="K14" s="80" t="s">
        <v>139</v>
      </c>
      <c r="L14" s="80" t="s">
        <v>377</v>
      </c>
      <c r="M14" s="80"/>
      <c r="N14" s="80"/>
      <c r="O14" s="80"/>
      <c r="P14" s="80"/>
      <c r="Q14" s="80"/>
      <c r="R14" s="80"/>
      <c r="S14" s="80" t="s">
        <v>3034</v>
      </c>
      <c r="T14" s="80">
        <v>30390456</v>
      </c>
      <c r="U14" s="284">
        <v>0.14749999999999999</v>
      </c>
      <c r="V14" s="80" t="s">
        <v>2192</v>
      </c>
      <c r="W14" s="80">
        <v>400</v>
      </c>
      <c r="X14" s="80">
        <v>768</v>
      </c>
      <c r="Y14" s="80">
        <v>24</v>
      </c>
      <c r="Z14" s="80" t="s">
        <v>56</v>
      </c>
      <c r="AA14" s="80"/>
      <c r="AB14" s="80"/>
      <c r="AC14" s="80"/>
      <c r="AD14" s="80"/>
      <c r="AE14" s="80" t="s">
        <v>3036</v>
      </c>
      <c r="AF14" s="80"/>
      <c r="AG14" s="80" t="s">
        <v>3008</v>
      </c>
      <c r="AH14" s="80"/>
      <c r="AI14" s="82">
        <v>44623</v>
      </c>
      <c r="AJ14" s="80"/>
      <c r="AK14" s="82">
        <v>44624</v>
      </c>
      <c r="AL14" s="80"/>
      <c r="AM14" s="80"/>
      <c r="AN14" s="80" t="s">
        <v>64</v>
      </c>
      <c r="AO14" s="80"/>
      <c r="AP14" s="80"/>
      <c r="AQ14" s="80"/>
      <c r="AR14" s="80"/>
      <c r="AS14" s="80"/>
      <c r="AT14" s="80" t="s">
        <v>53</v>
      </c>
      <c r="AU14" s="80"/>
      <c r="AV14" s="244"/>
      <c r="AW14" s="244"/>
      <c r="AX14" s="244"/>
      <c r="AY14" s="244"/>
      <c r="AZ14" s="244"/>
      <c r="BA14" s="244"/>
      <c r="BB14" s="80"/>
      <c r="BC14" s="80">
        <f t="shared" si="1"/>
        <v>10</v>
      </c>
      <c r="BD14" s="80">
        <f t="shared" si="2"/>
        <v>3</v>
      </c>
      <c r="BE14" s="80">
        <f t="shared" si="3"/>
        <v>2022</v>
      </c>
      <c r="BF14" s="97">
        <f t="shared" si="0"/>
        <v>0.30719999999999997</v>
      </c>
    </row>
    <row r="15" spans="1:58">
      <c r="A15" s="80"/>
      <c r="B15" s="80" t="s">
        <v>2903</v>
      </c>
      <c r="C15" s="80" t="s">
        <v>3037</v>
      </c>
      <c r="D15" s="80"/>
      <c r="E15" s="80" t="s">
        <v>195</v>
      </c>
      <c r="F15" s="80" t="s">
        <v>1769</v>
      </c>
      <c r="G15" s="80"/>
      <c r="H15" s="80"/>
      <c r="I15" s="80"/>
      <c r="J15" s="80"/>
      <c r="K15" s="80" t="s">
        <v>139</v>
      </c>
      <c r="L15" s="80" t="s">
        <v>462</v>
      </c>
      <c r="M15" s="80"/>
      <c r="N15" s="80"/>
      <c r="O15" s="80"/>
      <c r="P15" s="80"/>
      <c r="Q15" s="80"/>
      <c r="R15" s="80"/>
      <c r="S15" s="80" t="s">
        <v>3034</v>
      </c>
      <c r="T15" s="80">
        <v>30390156</v>
      </c>
      <c r="U15" s="284">
        <v>0.14749999999999999</v>
      </c>
      <c r="V15" s="80" t="s">
        <v>2194</v>
      </c>
      <c r="W15" s="80">
        <v>400</v>
      </c>
      <c r="X15" s="80">
        <v>576</v>
      </c>
      <c r="Y15" s="80">
        <v>18</v>
      </c>
      <c r="Z15" s="80" t="s">
        <v>56</v>
      </c>
      <c r="AA15" s="80"/>
      <c r="AB15" s="80"/>
      <c r="AC15" s="80"/>
      <c r="AD15" s="80"/>
      <c r="AE15" s="80" t="s">
        <v>3037</v>
      </c>
      <c r="AF15" s="80"/>
      <c r="AG15" s="80" t="s">
        <v>3008</v>
      </c>
      <c r="AH15" s="80"/>
      <c r="AI15" s="82">
        <v>44623</v>
      </c>
      <c r="AJ15" s="80"/>
      <c r="AK15" s="82">
        <v>44624</v>
      </c>
      <c r="AL15" s="80"/>
      <c r="AM15" s="80"/>
      <c r="AN15" s="80" t="s">
        <v>64</v>
      </c>
      <c r="AO15" s="80"/>
      <c r="AP15" s="80"/>
      <c r="AQ15" s="80"/>
      <c r="AR15" s="80"/>
      <c r="AS15" s="80"/>
      <c r="AT15" s="80" t="s">
        <v>53</v>
      </c>
      <c r="AU15" s="80"/>
      <c r="AV15" s="244"/>
      <c r="AW15" s="244"/>
      <c r="AX15" s="244"/>
      <c r="AY15" s="244"/>
      <c r="AZ15" s="244"/>
      <c r="BA15" s="244"/>
      <c r="BB15" s="80"/>
      <c r="BC15" s="80">
        <f t="shared" si="1"/>
        <v>10</v>
      </c>
      <c r="BD15" s="80">
        <f t="shared" si="2"/>
        <v>3</v>
      </c>
      <c r="BE15" s="80">
        <f t="shared" si="3"/>
        <v>2022</v>
      </c>
      <c r="BF15" s="97">
        <f t="shared" si="0"/>
        <v>0.23039999999999999</v>
      </c>
    </row>
    <row r="16" spans="1:58">
      <c r="A16" s="80"/>
      <c r="B16" s="80" t="s">
        <v>2903</v>
      </c>
      <c r="C16" s="80" t="s">
        <v>3038</v>
      </c>
      <c r="D16" s="80"/>
      <c r="E16" s="80" t="s">
        <v>195</v>
      </c>
      <c r="F16" s="80" t="s">
        <v>1768</v>
      </c>
      <c r="G16" s="80"/>
      <c r="H16" s="80"/>
      <c r="I16" s="80"/>
      <c r="J16" s="80"/>
      <c r="K16" s="80" t="s">
        <v>139</v>
      </c>
      <c r="L16" s="80" t="s">
        <v>462</v>
      </c>
      <c r="M16" s="80"/>
      <c r="N16" s="80"/>
      <c r="O16" s="80"/>
      <c r="P16" s="80"/>
      <c r="Q16" s="80"/>
      <c r="R16" s="80"/>
      <c r="S16" s="80" t="s">
        <v>3034</v>
      </c>
      <c r="T16" s="80">
        <v>30390156</v>
      </c>
      <c r="U16" s="284">
        <v>0.14749999999999999</v>
      </c>
      <c r="V16" s="80" t="s">
        <v>2194</v>
      </c>
      <c r="W16" s="80">
        <v>400</v>
      </c>
      <c r="X16" s="80">
        <v>576</v>
      </c>
      <c r="Y16" s="80">
        <v>18</v>
      </c>
      <c r="Z16" s="80" t="s">
        <v>56</v>
      </c>
      <c r="AA16" s="80"/>
      <c r="AB16" s="80"/>
      <c r="AC16" s="80"/>
      <c r="AD16" s="80"/>
      <c r="AE16" s="80" t="s">
        <v>3038</v>
      </c>
      <c r="AF16" s="80"/>
      <c r="AG16" s="80" t="s">
        <v>3008</v>
      </c>
      <c r="AH16" s="80"/>
      <c r="AI16" s="82">
        <v>44623</v>
      </c>
      <c r="AJ16" s="80"/>
      <c r="AK16" s="82">
        <v>44624</v>
      </c>
      <c r="AL16" s="80"/>
      <c r="AM16" s="80"/>
      <c r="AN16" s="80" t="s">
        <v>64</v>
      </c>
      <c r="AO16" s="80"/>
      <c r="AP16" s="80"/>
      <c r="AQ16" s="80"/>
      <c r="AR16" s="80"/>
      <c r="AS16" s="80"/>
      <c r="AT16" s="80" t="s">
        <v>53</v>
      </c>
      <c r="AU16" s="80"/>
      <c r="AV16" s="244"/>
      <c r="AW16" s="244"/>
      <c r="AX16" s="244"/>
      <c r="AY16" s="244"/>
      <c r="AZ16" s="244"/>
      <c r="BA16" s="244"/>
      <c r="BB16" s="80"/>
      <c r="BC16" s="80">
        <f t="shared" si="1"/>
        <v>10</v>
      </c>
      <c r="BD16" s="80">
        <f t="shared" si="2"/>
        <v>3</v>
      </c>
      <c r="BE16" s="80">
        <f t="shared" si="3"/>
        <v>2022</v>
      </c>
      <c r="BF16" s="97">
        <f t="shared" si="0"/>
        <v>0.23039999999999999</v>
      </c>
    </row>
    <row r="17" spans="1:58">
      <c r="A17" s="80"/>
      <c r="B17" s="80" t="s">
        <v>2903</v>
      </c>
      <c r="C17" s="80" t="s">
        <v>3039</v>
      </c>
      <c r="D17" s="80"/>
      <c r="E17" s="80">
        <v>114168</v>
      </c>
      <c r="F17" s="80" t="s">
        <v>1769</v>
      </c>
      <c r="G17" s="80"/>
      <c r="H17" s="80"/>
      <c r="I17" s="80"/>
      <c r="J17" s="80"/>
      <c r="K17" s="80" t="s">
        <v>1788</v>
      </c>
      <c r="L17" s="80" t="s">
        <v>2000</v>
      </c>
      <c r="M17" s="80"/>
      <c r="N17" s="80"/>
      <c r="O17" s="80"/>
      <c r="P17" s="80"/>
      <c r="Q17" s="80"/>
      <c r="R17" s="80"/>
      <c r="S17" s="80" t="s">
        <v>3022</v>
      </c>
      <c r="T17" s="80">
        <v>30376609</v>
      </c>
      <c r="U17" s="284">
        <v>0.14749999999999999</v>
      </c>
      <c r="V17" s="80" t="s">
        <v>2199</v>
      </c>
      <c r="W17" s="80">
        <v>340</v>
      </c>
      <c r="X17" s="80">
        <v>832</v>
      </c>
      <c r="Y17" s="80">
        <v>26</v>
      </c>
      <c r="Z17" s="80" t="s">
        <v>56</v>
      </c>
      <c r="AA17" s="80"/>
      <c r="AB17" s="80"/>
      <c r="AC17" s="80"/>
      <c r="AD17" s="80"/>
      <c r="AE17" s="80" t="s">
        <v>3039</v>
      </c>
      <c r="AF17" s="80"/>
      <c r="AG17" s="80" t="s">
        <v>3008</v>
      </c>
      <c r="AH17" s="80"/>
      <c r="AI17" s="82">
        <v>44624</v>
      </c>
      <c r="AJ17" s="80"/>
      <c r="AK17" s="82">
        <v>44624</v>
      </c>
      <c r="AL17" s="80"/>
      <c r="AM17" s="80"/>
      <c r="AN17" s="80" t="s">
        <v>64</v>
      </c>
      <c r="AO17" s="80"/>
      <c r="AP17" s="80"/>
      <c r="AQ17" s="80"/>
      <c r="AR17" s="80"/>
      <c r="AS17" s="80"/>
      <c r="AT17" s="80" t="s">
        <v>53</v>
      </c>
      <c r="AU17" s="80"/>
      <c r="AV17" s="244"/>
      <c r="AW17" s="244"/>
      <c r="AX17" s="244"/>
      <c r="AY17" s="244"/>
      <c r="AZ17" s="244"/>
      <c r="BA17" s="244"/>
      <c r="BB17" s="80"/>
      <c r="BC17" s="80">
        <f t="shared" si="1"/>
        <v>10</v>
      </c>
      <c r="BD17" s="80">
        <f t="shared" si="2"/>
        <v>3</v>
      </c>
      <c r="BE17" s="80">
        <f t="shared" si="3"/>
        <v>2022</v>
      </c>
      <c r="BF17" s="97">
        <f t="shared" si="0"/>
        <v>0.28288000000000002</v>
      </c>
    </row>
    <row r="18" spans="1:58">
      <c r="A18" s="80"/>
      <c r="B18" s="80" t="s">
        <v>2903</v>
      </c>
      <c r="C18" s="80" t="s">
        <v>3040</v>
      </c>
      <c r="D18" s="80"/>
      <c r="E18" s="80">
        <v>114168</v>
      </c>
      <c r="F18" s="80" t="s">
        <v>1769</v>
      </c>
      <c r="G18" s="80"/>
      <c r="H18" s="80"/>
      <c r="I18" s="80"/>
      <c r="J18" s="80"/>
      <c r="K18" s="80" t="s">
        <v>1788</v>
      </c>
      <c r="L18" s="80" t="s">
        <v>2000</v>
      </c>
      <c r="M18" s="80"/>
      <c r="N18" s="80"/>
      <c r="O18" s="80"/>
      <c r="P18" s="80"/>
      <c r="Q18" s="80"/>
      <c r="R18" s="80"/>
      <c r="S18" s="80" t="s">
        <v>3022</v>
      </c>
      <c r="T18" s="80">
        <v>30376609</v>
      </c>
      <c r="U18" s="284">
        <v>0.14749999999999999</v>
      </c>
      <c r="V18" s="80" t="s">
        <v>2199</v>
      </c>
      <c r="W18" s="80">
        <v>340</v>
      </c>
      <c r="X18" s="80">
        <v>832</v>
      </c>
      <c r="Y18" s="80">
        <v>26</v>
      </c>
      <c r="Z18" s="80" t="s">
        <v>56</v>
      </c>
      <c r="AA18" s="80"/>
      <c r="AB18" s="80"/>
      <c r="AC18" s="80"/>
      <c r="AD18" s="80"/>
      <c r="AE18" s="80" t="s">
        <v>3040</v>
      </c>
      <c r="AF18" s="80"/>
      <c r="AG18" s="80" t="s">
        <v>3008</v>
      </c>
      <c r="AH18" s="80"/>
      <c r="AI18" s="82">
        <v>44624</v>
      </c>
      <c r="AJ18" s="80"/>
      <c r="AK18" s="82">
        <v>44624</v>
      </c>
      <c r="AL18" s="80"/>
      <c r="AM18" s="80"/>
      <c r="AN18" s="80" t="s">
        <v>64</v>
      </c>
      <c r="AO18" s="80"/>
      <c r="AP18" s="80"/>
      <c r="AQ18" s="80"/>
      <c r="AR18" s="80"/>
      <c r="AS18" s="80"/>
      <c r="AT18" s="80" t="s">
        <v>53</v>
      </c>
      <c r="AU18" s="80"/>
      <c r="AV18" s="244"/>
      <c r="AW18" s="244"/>
      <c r="AX18" s="244"/>
      <c r="AY18" s="244"/>
      <c r="AZ18" s="244"/>
      <c r="BA18" s="244"/>
      <c r="BB18" s="80"/>
      <c r="BC18" s="80">
        <f t="shared" si="1"/>
        <v>10</v>
      </c>
      <c r="BD18" s="80">
        <f t="shared" si="2"/>
        <v>3</v>
      </c>
      <c r="BE18" s="80">
        <f t="shared" si="3"/>
        <v>2022</v>
      </c>
      <c r="BF18" s="97">
        <f t="shared" si="0"/>
        <v>0.28288000000000002</v>
      </c>
    </row>
    <row r="19" spans="1:58">
      <c r="A19" s="80"/>
      <c r="B19" s="80" t="s">
        <v>2903</v>
      </c>
      <c r="C19" s="80" t="s">
        <v>3041</v>
      </c>
      <c r="D19" s="80"/>
      <c r="E19" s="80">
        <v>114168</v>
      </c>
      <c r="F19" s="80" t="s">
        <v>1769</v>
      </c>
      <c r="G19" s="80"/>
      <c r="H19" s="80"/>
      <c r="I19" s="80"/>
      <c r="J19" s="80"/>
      <c r="K19" s="80" t="s">
        <v>1788</v>
      </c>
      <c r="L19" s="80" t="s">
        <v>2000</v>
      </c>
      <c r="M19" s="80"/>
      <c r="N19" s="80"/>
      <c r="O19" s="80"/>
      <c r="P19" s="80"/>
      <c r="Q19" s="80"/>
      <c r="R19" s="80"/>
      <c r="S19" s="80" t="s">
        <v>3022</v>
      </c>
      <c r="T19" s="80">
        <v>30376609</v>
      </c>
      <c r="U19" s="284">
        <v>0.14749999999999999</v>
      </c>
      <c r="V19" s="80" t="s">
        <v>2199</v>
      </c>
      <c r="W19" s="80">
        <v>340</v>
      </c>
      <c r="X19" s="80">
        <v>832</v>
      </c>
      <c r="Y19" s="80">
        <v>26</v>
      </c>
      <c r="Z19" s="80" t="s">
        <v>56</v>
      </c>
      <c r="AA19" s="80"/>
      <c r="AB19" s="80"/>
      <c r="AC19" s="80"/>
      <c r="AD19" s="80"/>
      <c r="AE19" s="80" t="s">
        <v>3041</v>
      </c>
      <c r="AF19" s="80"/>
      <c r="AG19" s="80" t="s">
        <v>3008</v>
      </c>
      <c r="AH19" s="80"/>
      <c r="AI19" s="82">
        <v>44624</v>
      </c>
      <c r="AJ19" s="80"/>
      <c r="AK19" s="82">
        <v>44624</v>
      </c>
      <c r="AL19" s="80"/>
      <c r="AM19" s="80"/>
      <c r="AN19" s="80" t="s">
        <v>64</v>
      </c>
      <c r="AO19" s="80"/>
      <c r="AP19" s="80"/>
      <c r="AQ19" s="80"/>
      <c r="AR19" s="80"/>
      <c r="AS19" s="80"/>
      <c r="AT19" s="80" t="s">
        <v>53</v>
      </c>
      <c r="AU19" s="80"/>
      <c r="AV19" s="244"/>
      <c r="AW19" s="244"/>
      <c r="AX19" s="244"/>
      <c r="AY19" s="244"/>
      <c r="AZ19" s="244"/>
      <c r="BA19" s="244"/>
      <c r="BB19" s="80"/>
      <c r="BC19" s="80">
        <f t="shared" si="1"/>
        <v>10</v>
      </c>
      <c r="BD19" s="80">
        <f t="shared" si="2"/>
        <v>3</v>
      </c>
      <c r="BE19" s="80">
        <f t="shared" si="3"/>
        <v>2022</v>
      </c>
      <c r="BF19" s="97">
        <f t="shared" si="0"/>
        <v>0.28288000000000002</v>
      </c>
    </row>
    <row r="20" spans="1:58">
      <c r="A20" s="80"/>
      <c r="B20" s="80" t="s">
        <v>2903</v>
      </c>
      <c r="C20" s="80" t="s">
        <v>3042</v>
      </c>
      <c r="D20" s="80"/>
      <c r="E20" s="80">
        <v>114168</v>
      </c>
      <c r="F20" s="80" t="s">
        <v>1769</v>
      </c>
      <c r="G20" s="80"/>
      <c r="H20" s="80"/>
      <c r="I20" s="80"/>
      <c r="J20" s="80"/>
      <c r="K20" s="80" t="s">
        <v>1788</v>
      </c>
      <c r="L20" s="80" t="s">
        <v>2000</v>
      </c>
      <c r="M20" s="80"/>
      <c r="N20" s="80"/>
      <c r="O20" s="80"/>
      <c r="P20" s="80"/>
      <c r="Q20" s="80"/>
      <c r="R20" s="80"/>
      <c r="S20" s="80" t="s">
        <v>3022</v>
      </c>
      <c r="T20" s="80">
        <v>30376609</v>
      </c>
      <c r="U20" s="284">
        <v>0.14749999999999999</v>
      </c>
      <c r="V20" s="80" t="s">
        <v>2199</v>
      </c>
      <c r="W20" s="80">
        <v>340</v>
      </c>
      <c r="X20" s="80">
        <v>832</v>
      </c>
      <c r="Y20" s="80">
        <v>26</v>
      </c>
      <c r="Z20" s="80" t="s">
        <v>56</v>
      </c>
      <c r="AA20" s="80"/>
      <c r="AB20" s="80"/>
      <c r="AC20" s="80"/>
      <c r="AD20" s="80"/>
      <c r="AE20" s="80" t="s">
        <v>3042</v>
      </c>
      <c r="AF20" s="80"/>
      <c r="AG20" s="80" t="s">
        <v>3008</v>
      </c>
      <c r="AH20" s="80"/>
      <c r="AI20" s="82">
        <v>44624</v>
      </c>
      <c r="AJ20" s="80"/>
      <c r="AK20" s="82">
        <v>44624</v>
      </c>
      <c r="AL20" s="80"/>
      <c r="AM20" s="80"/>
      <c r="AN20" s="80" t="s">
        <v>64</v>
      </c>
      <c r="AO20" s="80"/>
      <c r="AP20" s="80"/>
      <c r="AQ20" s="80"/>
      <c r="AR20" s="80"/>
      <c r="AS20" s="80"/>
      <c r="AT20" s="80" t="s">
        <v>53</v>
      </c>
      <c r="AU20" s="80"/>
      <c r="AV20" s="244"/>
      <c r="AW20" s="244"/>
      <c r="AX20" s="244"/>
      <c r="AY20" s="244"/>
      <c r="AZ20" s="244"/>
      <c r="BA20" s="244"/>
      <c r="BB20" s="80"/>
      <c r="BC20" s="80">
        <f t="shared" si="1"/>
        <v>10</v>
      </c>
      <c r="BD20" s="80">
        <f t="shared" si="2"/>
        <v>3</v>
      </c>
      <c r="BE20" s="80">
        <f t="shared" si="3"/>
        <v>2022</v>
      </c>
      <c r="BF20" s="97">
        <f t="shared" si="0"/>
        <v>0.28288000000000002</v>
      </c>
    </row>
    <row r="21" spans="1:58">
      <c r="A21" s="80"/>
      <c r="B21" s="80" t="s">
        <v>2904</v>
      </c>
      <c r="C21" s="80" t="s">
        <v>3043</v>
      </c>
      <c r="D21" s="80"/>
      <c r="E21" s="80" t="s">
        <v>3044</v>
      </c>
      <c r="F21" s="80" t="s">
        <v>1769</v>
      </c>
      <c r="G21" s="80"/>
      <c r="H21" s="80"/>
      <c r="I21" s="80"/>
      <c r="J21" s="80"/>
      <c r="K21" s="80" t="s">
        <v>1799</v>
      </c>
      <c r="L21" s="80" t="s">
        <v>1934</v>
      </c>
      <c r="M21" s="80"/>
      <c r="N21" s="80"/>
      <c r="O21" s="80"/>
      <c r="P21" s="80"/>
      <c r="Q21" s="80"/>
      <c r="R21" s="80"/>
      <c r="S21" s="80" t="s">
        <v>3045</v>
      </c>
      <c r="T21" s="80">
        <v>30390256</v>
      </c>
      <c r="U21" s="284">
        <v>0.14749999999999999</v>
      </c>
      <c r="V21" s="80" t="s">
        <v>2196</v>
      </c>
      <c r="W21" s="80">
        <v>400</v>
      </c>
      <c r="X21" s="80">
        <v>624</v>
      </c>
      <c r="Y21" s="80">
        <v>24</v>
      </c>
      <c r="Z21" s="80" t="s">
        <v>56</v>
      </c>
      <c r="AA21" s="80"/>
      <c r="AB21" s="80"/>
      <c r="AC21" s="80"/>
      <c r="AD21" s="80"/>
      <c r="AE21" s="80" t="s">
        <v>3043</v>
      </c>
      <c r="AF21" s="80"/>
      <c r="AG21" s="80" t="s">
        <v>3008</v>
      </c>
      <c r="AH21" s="80"/>
      <c r="AI21" s="82">
        <v>44624</v>
      </c>
      <c r="AJ21" s="80"/>
      <c r="AK21" s="82">
        <v>44627</v>
      </c>
      <c r="AL21" s="80"/>
      <c r="AM21" s="80"/>
      <c r="AN21" s="80" t="s">
        <v>64</v>
      </c>
      <c r="AO21" s="80" t="s">
        <v>3046</v>
      </c>
      <c r="AP21" s="80"/>
      <c r="AQ21" s="80"/>
      <c r="AR21" s="80"/>
      <c r="AS21" s="80"/>
      <c r="AT21" s="80" t="s">
        <v>53</v>
      </c>
      <c r="AU21" s="80"/>
      <c r="AV21" s="244"/>
      <c r="AW21" s="244"/>
      <c r="AX21" s="244"/>
      <c r="AY21" s="244"/>
      <c r="AZ21" s="244"/>
      <c r="BA21" s="244"/>
      <c r="BB21" s="80"/>
      <c r="BC21" s="80">
        <f t="shared" si="1"/>
        <v>10</v>
      </c>
      <c r="BD21" s="80">
        <f t="shared" si="2"/>
        <v>3</v>
      </c>
      <c r="BE21" s="80">
        <f t="shared" si="3"/>
        <v>2022</v>
      </c>
      <c r="BF21" s="97">
        <f t="shared" si="0"/>
        <v>0.24959999999999999</v>
      </c>
    </row>
    <row r="22" spans="1:58">
      <c r="A22" s="80"/>
      <c r="B22" s="80" t="s">
        <v>2903</v>
      </c>
      <c r="C22" s="80" t="s">
        <v>3047</v>
      </c>
      <c r="D22" s="80"/>
      <c r="E22" s="80" t="s">
        <v>3048</v>
      </c>
      <c r="F22" s="80" t="s">
        <v>1769</v>
      </c>
      <c r="G22" s="80"/>
      <c r="H22" s="80"/>
      <c r="I22" s="80"/>
      <c r="J22" s="80"/>
      <c r="K22" s="80" t="s">
        <v>1788</v>
      </c>
      <c r="L22" s="80" t="s">
        <v>2000</v>
      </c>
      <c r="M22" s="80"/>
      <c r="N22" s="80"/>
      <c r="O22" s="80"/>
      <c r="P22" s="80"/>
      <c r="Q22" s="80"/>
      <c r="R22" s="80"/>
      <c r="S22" s="80" t="s">
        <v>3049</v>
      </c>
      <c r="T22" s="80">
        <v>30371611</v>
      </c>
      <c r="U22" s="284">
        <v>0.14749999999999999</v>
      </c>
      <c r="V22" s="80" t="s">
        <v>2208</v>
      </c>
      <c r="W22" s="80">
        <v>350</v>
      </c>
      <c r="X22" s="80">
        <v>896</v>
      </c>
      <c r="Y22" s="80">
        <v>28</v>
      </c>
      <c r="Z22" s="80" t="s">
        <v>56</v>
      </c>
      <c r="AA22" s="80"/>
      <c r="AB22" s="80"/>
      <c r="AC22" s="80"/>
      <c r="AD22" s="80"/>
      <c r="AE22" s="80" t="s">
        <v>3047</v>
      </c>
      <c r="AF22" s="80"/>
      <c r="AG22" s="80" t="s">
        <v>3008</v>
      </c>
      <c r="AH22" s="80"/>
      <c r="AI22" s="82">
        <v>44627</v>
      </c>
      <c r="AJ22" s="80"/>
      <c r="AK22" s="82">
        <v>44627</v>
      </c>
      <c r="AL22" s="80"/>
      <c r="AM22" s="80"/>
      <c r="AN22" s="80" t="s">
        <v>64</v>
      </c>
      <c r="AO22" s="80"/>
      <c r="AP22" s="80"/>
      <c r="AQ22" s="80"/>
      <c r="AR22" s="80"/>
      <c r="AS22" s="80"/>
      <c r="AT22" s="80" t="s">
        <v>53</v>
      </c>
      <c r="AU22" s="80"/>
      <c r="AV22" s="244"/>
      <c r="AW22" s="244"/>
      <c r="AX22" s="244"/>
      <c r="AY22" s="244"/>
      <c r="AZ22" s="244"/>
      <c r="BA22" s="244"/>
      <c r="BB22" s="80"/>
      <c r="BC22" s="80">
        <f t="shared" si="1"/>
        <v>11</v>
      </c>
      <c r="BD22" s="80">
        <f t="shared" si="2"/>
        <v>3</v>
      </c>
      <c r="BE22" s="80">
        <f t="shared" si="3"/>
        <v>2022</v>
      </c>
      <c r="BF22" s="97">
        <f t="shared" si="0"/>
        <v>0.31359999999999999</v>
      </c>
    </row>
    <row r="23" spans="1:58">
      <c r="A23" s="80"/>
      <c r="B23" s="80" t="s">
        <v>2903</v>
      </c>
      <c r="C23" s="80" t="s">
        <v>3050</v>
      </c>
      <c r="D23" s="80"/>
      <c r="E23" s="80" t="s">
        <v>3048</v>
      </c>
      <c r="F23" s="80" t="s">
        <v>1769</v>
      </c>
      <c r="G23" s="80"/>
      <c r="H23" s="80"/>
      <c r="I23" s="80"/>
      <c r="J23" s="80"/>
      <c r="K23" s="80" t="s">
        <v>1788</v>
      </c>
      <c r="L23" s="80" t="s">
        <v>2000</v>
      </c>
      <c r="M23" s="80"/>
      <c r="N23" s="80"/>
      <c r="O23" s="80"/>
      <c r="P23" s="80"/>
      <c r="Q23" s="80"/>
      <c r="R23" s="80"/>
      <c r="S23" s="80" t="s">
        <v>3049</v>
      </c>
      <c r="T23" s="80">
        <v>30371611</v>
      </c>
      <c r="U23" s="284">
        <v>0.14749999999999999</v>
      </c>
      <c r="V23" s="80" t="s">
        <v>2208</v>
      </c>
      <c r="W23" s="80">
        <v>350</v>
      </c>
      <c r="X23" s="80">
        <v>896</v>
      </c>
      <c r="Y23" s="80">
        <v>28</v>
      </c>
      <c r="Z23" s="80" t="s">
        <v>56</v>
      </c>
      <c r="AA23" s="80"/>
      <c r="AB23" s="80"/>
      <c r="AC23" s="80"/>
      <c r="AD23" s="80"/>
      <c r="AE23" s="80" t="s">
        <v>3050</v>
      </c>
      <c r="AF23" s="80"/>
      <c r="AG23" s="80" t="s">
        <v>3008</v>
      </c>
      <c r="AH23" s="80"/>
      <c r="AI23" s="82">
        <v>44627</v>
      </c>
      <c r="AJ23" s="80"/>
      <c r="AK23" s="82">
        <v>44627</v>
      </c>
      <c r="AL23" s="80"/>
      <c r="AM23" s="80"/>
      <c r="AN23" s="80" t="s">
        <v>64</v>
      </c>
      <c r="AO23" s="80"/>
      <c r="AP23" s="80"/>
      <c r="AQ23" s="80"/>
      <c r="AR23" s="80"/>
      <c r="AS23" s="80"/>
      <c r="AT23" s="80" t="s">
        <v>53</v>
      </c>
      <c r="AU23" s="80"/>
      <c r="AV23" s="244"/>
      <c r="AW23" s="244"/>
      <c r="AX23" s="244"/>
      <c r="AY23" s="244"/>
      <c r="AZ23" s="244"/>
      <c r="BA23" s="244"/>
      <c r="BB23" s="80"/>
      <c r="BC23" s="80">
        <f t="shared" si="1"/>
        <v>11</v>
      </c>
      <c r="BD23" s="80">
        <f t="shared" si="2"/>
        <v>3</v>
      </c>
      <c r="BE23" s="80">
        <f t="shared" si="3"/>
        <v>2022</v>
      </c>
      <c r="BF23" s="97">
        <f t="shared" si="0"/>
        <v>0.31359999999999999</v>
      </c>
    </row>
    <row r="24" spans="1:58">
      <c r="A24" s="80"/>
      <c r="B24" s="80" t="s">
        <v>2903</v>
      </c>
      <c r="C24" s="80" t="s">
        <v>3051</v>
      </c>
      <c r="D24" s="80"/>
      <c r="E24" s="80" t="s">
        <v>3048</v>
      </c>
      <c r="F24" s="80" t="s">
        <v>1769</v>
      </c>
      <c r="G24" s="80"/>
      <c r="H24" s="80"/>
      <c r="I24" s="80"/>
      <c r="J24" s="80"/>
      <c r="K24" s="80" t="s">
        <v>1788</v>
      </c>
      <c r="L24" s="80" t="s">
        <v>2000</v>
      </c>
      <c r="M24" s="80"/>
      <c r="N24" s="80"/>
      <c r="O24" s="80"/>
      <c r="P24" s="80"/>
      <c r="Q24" s="80"/>
      <c r="R24" s="80"/>
      <c r="S24" s="80" t="s">
        <v>3049</v>
      </c>
      <c r="T24" s="80">
        <v>30371611</v>
      </c>
      <c r="U24" s="284">
        <v>0.14749999999999999</v>
      </c>
      <c r="V24" s="80" t="s">
        <v>2208</v>
      </c>
      <c r="W24" s="80">
        <v>350</v>
      </c>
      <c r="X24" s="80">
        <v>896</v>
      </c>
      <c r="Y24" s="80">
        <v>28</v>
      </c>
      <c r="Z24" s="80" t="s">
        <v>56</v>
      </c>
      <c r="AA24" s="80"/>
      <c r="AB24" s="80"/>
      <c r="AC24" s="80"/>
      <c r="AD24" s="80"/>
      <c r="AE24" s="80" t="s">
        <v>3051</v>
      </c>
      <c r="AF24" s="80"/>
      <c r="AG24" s="80" t="s">
        <v>3008</v>
      </c>
      <c r="AH24" s="80"/>
      <c r="AI24" s="82">
        <v>44627</v>
      </c>
      <c r="AJ24" s="80"/>
      <c r="AK24" s="82">
        <v>44627</v>
      </c>
      <c r="AL24" s="80"/>
      <c r="AM24" s="80"/>
      <c r="AN24" s="80" t="s">
        <v>64</v>
      </c>
      <c r="AO24" s="80"/>
      <c r="AP24" s="80"/>
      <c r="AQ24" s="80"/>
      <c r="AR24" s="80"/>
      <c r="AS24" s="80"/>
      <c r="AT24" s="80" t="s">
        <v>53</v>
      </c>
      <c r="AU24" s="80"/>
      <c r="AV24" s="244"/>
      <c r="AW24" s="244"/>
      <c r="AX24" s="244"/>
      <c r="AY24" s="244"/>
      <c r="AZ24" s="244"/>
      <c r="BA24" s="244"/>
      <c r="BB24" s="80"/>
      <c r="BC24" s="80">
        <f t="shared" si="1"/>
        <v>11</v>
      </c>
      <c r="BD24" s="80">
        <f t="shared" si="2"/>
        <v>3</v>
      </c>
      <c r="BE24" s="80">
        <f t="shared" si="3"/>
        <v>2022</v>
      </c>
      <c r="BF24" s="97">
        <f t="shared" si="0"/>
        <v>0.31359999999999999</v>
      </c>
    </row>
    <row r="25" spans="1:58">
      <c r="A25" s="80"/>
      <c r="B25" s="80" t="s">
        <v>2903</v>
      </c>
      <c r="C25" s="80" t="s">
        <v>3052</v>
      </c>
      <c r="D25" s="80"/>
      <c r="E25" s="80" t="s">
        <v>3048</v>
      </c>
      <c r="F25" s="80" t="s">
        <v>1769</v>
      </c>
      <c r="G25" s="80"/>
      <c r="H25" s="80"/>
      <c r="I25" s="80"/>
      <c r="J25" s="80"/>
      <c r="K25" s="80" t="s">
        <v>1788</v>
      </c>
      <c r="L25" s="80" t="s">
        <v>2000</v>
      </c>
      <c r="M25" s="80"/>
      <c r="N25" s="80"/>
      <c r="O25" s="80"/>
      <c r="P25" s="80"/>
      <c r="Q25" s="80"/>
      <c r="R25" s="80"/>
      <c r="S25" s="80" t="s">
        <v>3049</v>
      </c>
      <c r="T25" s="80">
        <v>30371611</v>
      </c>
      <c r="U25" s="284">
        <v>0.14749999999999999</v>
      </c>
      <c r="V25" s="80" t="s">
        <v>2208</v>
      </c>
      <c r="W25" s="80">
        <v>350</v>
      </c>
      <c r="X25" s="80">
        <v>896</v>
      </c>
      <c r="Y25" s="80">
        <v>28</v>
      </c>
      <c r="Z25" s="80" t="s">
        <v>56</v>
      </c>
      <c r="AA25" s="80"/>
      <c r="AB25" s="80"/>
      <c r="AC25" s="80"/>
      <c r="AD25" s="80"/>
      <c r="AE25" s="80" t="s">
        <v>3052</v>
      </c>
      <c r="AF25" s="80"/>
      <c r="AG25" s="80" t="s">
        <v>3008</v>
      </c>
      <c r="AH25" s="80"/>
      <c r="AI25" s="82">
        <v>44627</v>
      </c>
      <c r="AJ25" s="80"/>
      <c r="AK25" s="82">
        <v>44627</v>
      </c>
      <c r="AL25" s="80"/>
      <c r="AM25" s="80"/>
      <c r="AN25" s="80" t="s">
        <v>64</v>
      </c>
      <c r="AO25" s="80"/>
      <c r="AP25" s="80"/>
      <c r="AQ25" s="80"/>
      <c r="AR25" s="80"/>
      <c r="AS25" s="80"/>
      <c r="AT25" s="80" t="s">
        <v>53</v>
      </c>
      <c r="AU25" s="80"/>
      <c r="AV25" s="244"/>
      <c r="AW25" s="244"/>
      <c r="AX25" s="244"/>
      <c r="AY25" s="244"/>
      <c r="AZ25" s="244"/>
      <c r="BA25" s="244"/>
      <c r="BB25" s="80"/>
      <c r="BC25" s="80">
        <f t="shared" si="1"/>
        <v>11</v>
      </c>
      <c r="BD25" s="80">
        <f t="shared" si="2"/>
        <v>3</v>
      </c>
      <c r="BE25" s="80">
        <f t="shared" si="3"/>
        <v>2022</v>
      </c>
      <c r="BF25" s="97">
        <f t="shared" si="0"/>
        <v>0.31359999999999999</v>
      </c>
    </row>
    <row r="26" spans="1:58">
      <c r="A26" s="80"/>
      <c r="B26" s="80" t="s">
        <v>2903</v>
      </c>
      <c r="C26" s="80" t="s">
        <v>3053</v>
      </c>
      <c r="D26" s="80"/>
      <c r="E26" s="80" t="s">
        <v>3048</v>
      </c>
      <c r="F26" s="80" t="s">
        <v>1769</v>
      </c>
      <c r="G26" s="80"/>
      <c r="H26" s="80"/>
      <c r="I26" s="80"/>
      <c r="J26" s="80"/>
      <c r="K26" s="80" t="s">
        <v>1788</v>
      </c>
      <c r="L26" s="80" t="s">
        <v>2000</v>
      </c>
      <c r="M26" s="80"/>
      <c r="N26" s="80"/>
      <c r="O26" s="80"/>
      <c r="P26" s="80"/>
      <c r="Q26" s="80"/>
      <c r="R26" s="80"/>
      <c r="S26" s="80" t="s">
        <v>3049</v>
      </c>
      <c r="T26" s="80">
        <v>30371611</v>
      </c>
      <c r="U26" s="284">
        <v>0.14749999999999999</v>
      </c>
      <c r="V26" s="80" t="s">
        <v>2208</v>
      </c>
      <c r="W26" s="80">
        <v>350</v>
      </c>
      <c r="X26" s="80">
        <v>896</v>
      </c>
      <c r="Y26" s="80">
        <v>28</v>
      </c>
      <c r="Z26" s="80" t="s">
        <v>56</v>
      </c>
      <c r="AA26" s="80"/>
      <c r="AB26" s="80"/>
      <c r="AC26" s="80"/>
      <c r="AD26" s="80"/>
      <c r="AE26" s="80" t="s">
        <v>3053</v>
      </c>
      <c r="AF26" s="80"/>
      <c r="AG26" s="80" t="s">
        <v>3008</v>
      </c>
      <c r="AH26" s="80"/>
      <c r="AI26" s="82">
        <v>44627</v>
      </c>
      <c r="AJ26" s="80"/>
      <c r="AK26" s="82">
        <v>44627</v>
      </c>
      <c r="AL26" s="80"/>
      <c r="AM26" s="80"/>
      <c r="AN26" s="80" t="s">
        <v>64</v>
      </c>
      <c r="AO26" s="80"/>
      <c r="AP26" s="80"/>
      <c r="AQ26" s="80"/>
      <c r="AR26" s="80"/>
      <c r="AS26" s="80"/>
      <c r="AT26" s="80" t="s">
        <v>53</v>
      </c>
      <c r="AU26" s="80"/>
      <c r="AV26" s="244"/>
      <c r="AW26" s="244"/>
      <c r="AX26" s="244"/>
      <c r="AY26" s="244"/>
      <c r="AZ26" s="244"/>
      <c r="BA26" s="244"/>
      <c r="BB26" s="80"/>
      <c r="BC26" s="80">
        <f t="shared" si="1"/>
        <v>11</v>
      </c>
      <c r="BD26" s="80">
        <f t="shared" si="2"/>
        <v>3</v>
      </c>
      <c r="BE26" s="80">
        <f t="shared" si="3"/>
        <v>2022</v>
      </c>
      <c r="BF26" s="97">
        <f t="shared" si="0"/>
        <v>0.31359999999999999</v>
      </c>
    </row>
    <row r="27" spans="1:58">
      <c r="A27" s="80"/>
      <c r="B27" s="80" t="s">
        <v>906</v>
      </c>
      <c r="C27" s="80" t="s">
        <v>3054</v>
      </c>
      <c r="D27" s="80"/>
      <c r="E27" s="80" t="s">
        <v>3055</v>
      </c>
      <c r="F27" s="80" t="s">
        <v>1768</v>
      </c>
      <c r="G27" s="80"/>
      <c r="H27" s="80"/>
      <c r="I27" s="80"/>
      <c r="J27" s="80"/>
      <c r="K27" s="80" t="s">
        <v>590</v>
      </c>
      <c r="L27" s="80" t="s">
        <v>1917</v>
      </c>
      <c r="M27" s="80"/>
      <c r="N27" s="80"/>
      <c r="O27" s="80"/>
      <c r="P27" s="80"/>
      <c r="Q27" s="80"/>
      <c r="R27" s="80"/>
      <c r="S27" s="80" t="s">
        <v>3056</v>
      </c>
      <c r="T27" s="80">
        <v>30397472</v>
      </c>
      <c r="U27" s="81">
        <v>0.15</v>
      </c>
      <c r="V27" s="80" t="s">
        <v>2198</v>
      </c>
      <c r="W27" s="80">
        <v>480</v>
      </c>
      <c r="X27" s="80">
        <v>464</v>
      </c>
      <c r="Y27" s="80">
        <v>16</v>
      </c>
      <c r="Z27" s="80" t="s">
        <v>62</v>
      </c>
      <c r="AA27" s="80"/>
      <c r="AB27" s="80"/>
      <c r="AC27" s="80"/>
      <c r="AD27" s="80"/>
      <c r="AE27" s="80" t="s">
        <v>3054</v>
      </c>
      <c r="AF27" s="80"/>
      <c r="AG27" s="80" t="s">
        <v>3008</v>
      </c>
      <c r="AH27" s="80"/>
      <c r="AI27" s="82">
        <v>44627</v>
      </c>
      <c r="AJ27" s="80"/>
      <c r="AK27" s="82">
        <v>44627</v>
      </c>
      <c r="AL27" s="80"/>
      <c r="AM27" s="80"/>
      <c r="AN27" s="80" t="s">
        <v>64</v>
      </c>
      <c r="AO27" s="80"/>
      <c r="AP27" s="80"/>
      <c r="AQ27" s="80"/>
      <c r="AR27" s="80"/>
      <c r="AS27" s="80"/>
      <c r="AT27" s="80" t="s">
        <v>53</v>
      </c>
      <c r="AU27" s="80"/>
      <c r="AV27" s="244"/>
      <c r="AW27" s="244"/>
      <c r="AX27" s="244"/>
      <c r="AY27" s="244"/>
      <c r="AZ27" s="244"/>
      <c r="BA27" s="244"/>
      <c r="BB27" s="80"/>
      <c r="BC27" s="80">
        <f t="shared" si="1"/>
        <v>11</v>
      </c>
      <c r="BD27" s="80">
        <f t="shared" si="2"/>
        <v>3</v>
      </c>
      <c r="BE27" s="80">
        <f t="shared" si="3"/>
        <v>2022</v>
      </c>
      <c r="BF27" s="97">
        <f t="shared" si="0"/>
        <v>0.22272</v>
      </c>
    </row>
    <row r="28" spans="1:58">
      <c r="A28" s="80"/>
      <c r="B28" s="80" t="s">
        <v>2904</v>
      </c>
      <c r="C28" s="80" t="s">
        <v>3057</v>
      </c>
      <c r="D28" s="80"/>
      <c r="E28" s="80" t="s">
        <v>3058</v>
      </c>
      <c r="F28" s="80" t="s">
        <v>1769</v>
      </c>
      <c r="G28" s="80"/>
      <c r="H28" s="80"/>
      <c r="I28" s="80"/>
      <c r="J28" s="80"/>
      <c r="K28" s="80" t="s">
        <v>1800</v>
      </c>
      <c r="L28" s="80" t="s">
        <v>1933</v>
      </c>
      <c r="M28" s="80"/>
      <c r="N28" s="80"/>
      <c r="O28" s="80"/>
      <c r="P28" s="80"/>
      <c r="Q28" s="80"/>
      <c r="R28" s="80"/>
      <c r="S28" s="80" t="s">
        <v>3045</v>
      </c>
      <c r="T28" s="80">
        <v>30390256</v>
      </c>
      <c r="U28" s="284">
        <v>0.14749999999999999</v>
      </c>
      <c r="V28" s="80" t="s">
        <v>2196</v>
      </c>
      <c r="W28" s="80">
        <v>400</v>
      </c>
      <c r="X28" s="80">
        <v>624</v>
      </c>
      <c r="Y28" s="80">
        <v>24</v>
      </c>
      <c r="Z28" s="80" t="s">
        <v>56</v>
      </c>
      <c r="AA28" s="80"/>
      <c r="AB28" s="80"/>
      <c r="AC28" s="80"/>
      <c r="AD28" s="80"/>
      <c r="AE28" s="80" t="s">
        <v>3057</v>
      </c>
      <c r="AF28" s="80"/>
      <c r="AG28" s="80" t="s">
        <v>3008</v>
      </c>
      <c r="AH28" s="80"/>
      <c r="AI28" s="82">
        <v>44627</v>
      </c>
      <c r="AJ28" s="80"/>
      <c r="AK28" s="82">
        <v>44627</v>
      </c>
      <c r="AL28" s="80"/>
      <c r="AM28" s="80"/>
      <c r="AN28" s="80" t="s">
        <v>64</v>
      </c>
      <c r="AO28" s="80" t="s">
        <v>3059</v>
      </c>
      <c r="AP28" s="80"/>
      <c r="AQ28" s="80"/>
      <c r="AR28" s="80"/>
      <c r="AS28" s="80"/>
      <c r="AT28" s="80" t="s">
        <v>53</v>
      </c>
      <c r="AU28" s="80"/>
      <c r="AV28" s="244"/>
      <c r="AW28" s="244"/>
      <c r="AX28" s="244"/>
      <c r="AY28" s="244"/>
      <c r="AZ28" s="244"/>
      <c r="BA28" s="244"/>
      <c r="BB28" s="80"/>
      <c r="BC28" s="80">
        <f t="shared" si="1"/>
        <v>11</v>
      </c>
      <c r="BD28" s="80">
        <f t="shared" si="2"/>
        <v>3</v>
      </c>
      <c r="BE28" s="80">
        <f t="shared" si="3"/>
        <v>2022</v>
      </c>
      <c r="BF28" s="97">
        <f t="shared" si="0"/>
        <v>0.24959999999999999</v>
      </c>
    </row>
    <row r="29" spans="1:58">
      <c r="A29" s="80"/>
      <c r="B29" s="80" t="s">
        <v>2904</v>
      </c>
      <c r="C29" s="80" t="s">
        <v>3060</v>
      </c>
      <c r="D29" s="80"/>
      <c r="E29" s="80" t="s">
        <v>3061</v>
      </c>
      <c r="F29" s="80" t="s">
        <v>1769</v>
      </c>
      <c r="G29" s="80"/>
      <c r="H29" s="80"/>
      <c r="I29" s="80"/>
      <c r="J29" s="80"/>
      <c r="K29" s="80" t="s">
        <v>1800</v>
      </c>
      <c r="L29" s="80" t="s">
        <v>1933</v>
      </c>
      <c r="M29" s="80"/>
      <c r="N29" s="80"/>
      <c r="O29" s="80"/>
      <c r="P29" s="80"/>
      <c r="Q29" s="80"/>
      <c r="R29" s="80"/>
      <c r="S29" s="80" t="s">
        <v>3045</v>
      </c>
      <c r="T29" s="80">
        <v>30390256</v>
      </c>
      <c r="U29" s="284">
        <v>0.14749999999999999</v>
      </c>
      <c r="V29" s="80" t="s">
        <v>2196</v>
      </c>
      <c r="W29" s="80">
        <v>400</v>
      </c>
      <c r="X29" s="80">
        <v>624</v>
      </c>
      <c r="Y29" s="80">
        <v>24</v>
      </c>
      <c r="Z29" s="80" t="s">
        <v>56</v>
      </c>
      <c r="AA29" s="80"/>
      <c r="AB29" s="80"/>
      <c r="AC29" s="80"/>
      <c r="AD29" s="80"/>
      <c r="AE29" s="80" t="s">
        <v>3060</v>
      </c>
      <c r="AF29" s="80"/>
      <c r="AG29" s="80" t="s">
        <v>3008</v>
      </c>
      <c r="AH29" s="80"/>
      <c r="AI29" s="82">
        <v>44627</v>
      </c>
      <c r="AJ29" s="80"/>
      <c r="AK29" s="82">
        <v>44627</v>
      </c>
      <c r="AL29" s="80"/>
      <c r="AM29" s="80"/>
      <c r="AN29" s="80" t="s">
        <v>64</v>
      </c>
      <c r="AO29" s="80" t="s">
        <v>3062</v>
      </c>
      <c r="AP29" s="80"/>
      <c r="AQ29" s="80"/>
      <c r="AR29" s="80"/>
      <c r="AS29" s="80"/>
      <c r="AT29" s="80" t="s">
        <v>53</v>
      </c>
      <c r="AU29" s="80"/>
      <c r="AV29" s="244"/>
      <c r="AW29" s="244"/>
      <c r="AX29" s="244"/>
      <c r="AY29" s="244"/>
      <c r="AZ29" s="244"/>
      <c r="BA29" s="244"/>
      <c r="BB29" s="80"/>
      <c r="BC29" s="80">
        <f t="shared" si="1"/>
        <v>11</v>
      </c>
      <c r="BD29" s="80">
        <f t="shared" si="2"/>
        <v>3</v>
      </c>
      <c r="BE29" s="80">
        <f t="shared" si="3"/>
        <v>2022</v>
      </c>
      <c r="BF29" s="97">
        <f t="shared" si="0"/>
        <v>0.24959999999999999</v>
      </c>
    </row>
    <row r="30" spans="1:58">
      <c r="A30" s="80"/>
      <c r="B30" s="80" t="s">
        <v>2904</v>
      </c>
      <c r="C30" s="80" t="s">
        <v>3063</v>
      </c>
      <c r="D30" s="80"/>
      <c r="E30" s="80" t="s">
        <v>3064</v>
      </c>
      <c r="F30" s="80" t="s">
        <v>1769</v>
      </c>
      <c r="G30" s="80"/>
      <c r="H30" s="80"/>
      <c r="I30" s="80"/>
      <c r="J30" s="80"/>
      <c r="K30" s="80" t="s">
        <v>1799</v>
      </c>
      <c r="L30" s="80" t="s">
        <v>1951</v>
      </c>
      <c r="M30" s="80"/>
      <c r="N30" s="80"/>
      <c r="O30" s="80"/>
      <c r="P30" s="80"/>
      <c r="Q30" s="80"/>
      <c r="R30" s="80"/>
      <c r="S30" s="80" t="s">
        <v>3065</v>
      </c>
      <c r="T30" s="80">
        <v>30390256</v>
      </c>
      <c r="U30" s="284">
        <v>0.14749999999999999</v>
      </c>
      <c r="V30" s="80" t="s">
        <v>2196</v>
      </c>
      <c r="W30" s="80">
        <v>400</v>
      </c>
      <c r="X30" s="80">
        <v>624</v>
      </c>
      <c r="Y30" s="80">
        <v>24</v>
      </c>
      <c r="Z30" s="80" t="s">
        <v>56</v>
      </c>
      <c r="AA30" s="80"/>
      <c r="AB30" s="80"/>
      <c r="AC30" s="80"/>
      <c r="AD30" s="80"/>
      <c r="AE30" s="80" t="s">
        <v>3063</v>
      </c>
      <c r="AF30" s="80"/>
      <c r="AG30" s="80" t="s">
        <v>3008</v>
      </c>
      <c r="AH30" s="80"/>
      <c r="AI30" s="82">
        <v>44627</v>
      </c>
      <c r="AJ30" s="80"/>
      <c r="AK30" s="82">
        <v>44628</v>
      </c>
      <c r="AL30" s="80"/>
      <c r="AM30" s="80"/>
      <c r="AN30" s="80" t="s">
        <v>64</v>
      </c>
      <c r="AO30" s="80" t="s">
        <v>3066</v>
      </c>
      <c r="AP30" s="80"/>
      <c r="AQ30" s="80"/>
      <c r="AR30" s="80"/>
      <c r="AS30" s="80"/>
      <c r="AT30" s="80" t="s">
        <v>53</v>
      </c>
      <c r="AU30" s="80"/>
      <c r="AV30" s="244"/>
      <c r="AW30" s="244"/>
      <c r="AX30" s="244"/>
      <c r="AY30" s="244"/>
      <c r="AZ30" s="244"/>
      <c r="BA30" s="244"/>
      <c r="BB30" s="80"/>
      <c r="BC30" s="80">
        <f t="shared" si="1"/>
        <v>11</v>
      </c>
      <c r="BD30" s="80">
        <f t="shared" si="2"/>
        <v>3</v>
      </c>
      <c r="BE30" s="80">
        <f t="shared" si="3"/>
        <v>2022</v>
      </c>
      <c r="BF30" s="97">
        <f t="shared" si="0"/>
        <v>0.24959999999999999</v>
      </c>
    </row>
    <row r="31" spans="1:58">
      <c r="A31" s="80"/>
      <c r="B31" s="80" t="s">
        <v>906</v>
      </c>
      <c r="C31" s="80" t="s">
        <v>3067</v>
      </c>
      <c r="D31" s="80"/>
      <c r="E31" s="80">
        <v>1</v>
      </c>
      <c r="F31" s="80" t="s">
        <v>1769</v>
      </c>
      <c r="G31" s="80"/>
      <c r="H31" s="80"/>
      <c r="I31" s="80"/>
      <c r="J31" s="80"/>
      <c r="K31" s="80" t="s">
        <v>3068</v>
      </c>
      <c r="L31" s="80" t="s">
        <v>3069</v>
      </c>
      <c r="M31" s="80"/>
      <c r="N31" s="80"/>
      <c r="O31" s="80"/>
      <c r="P31" s="80"/>
      <c r="Q31" s="80"/>
      <c r="R31" s="80"/>
      <c r="S31" s="80" t="s">
        <v>3070</v>
      </c>
      <c r="T31" s="80">
        <v>30380659</v>
      </c>
      <c r="U31" s="81">
        <v>0.18</v>
      </c>
      <c r="V31" s="80" t="s">
        <v>3071</v>
      </c>
      <c r="W31" s="80">
        <v>415</v>
      </c>
      <c r="X31" s="80">
        <v>609</v>
      </c>
      <c r="Y31" s="80">
        <v>21</v>
      </c>
      <c r="Z31" s="80" t="s">
        <v>62</v>
      </c>
      <c r="AA31" s="80"/>
      <c r="AB31" s="80"/>
      <c r="AC31" s="80"/>
      <c r="AD31" s="80"/>
      <c r="AE31" s="80" t="s">
        <v>3067</v>
      </c>
      <c r="AF31" s="80"/>
      <c r="AG31" s="80" t="s">
        <v>3008</v>
      </c>
      <c r="AH31" s="80"/>
      <c r="AI31" s="82">
        <v>44627</v>
      </c>
      <c r="AJ31" s="80"/>
      <c r="AK31" s="82">
        <v>44628</v>
      </c>
      <c r="AL31" s="80"/>
      <c r="AM31" s="80"/>
      <c r="AN31" s="80" t="s">
        <v>64</v>
      </c>
      <c r="AO31" s="80"/>
      <c r="AP31" s="80"/>
      <c r="AQ31" s="80"/>
      <c r="AR31" s="80"/>
      <c r="AS31" s="80"/>
      <c r="AT31" s="80" t="s">
        <v>53</v>
      </c>
      <c r="AU31" s="80"/>
      <c r="AV31" s="244"/>
      <c r="AW31" s="244"/>
      <c r="AX31" s="244"/>
      <c r="AY31" s="244"/>
      <c r="AZ31" s="244"/>
      <c r="BA31" s="244"/>
      <c r="BB31" s="80"/>
      <c r="BC31" s="80">
        <f t="shared" si="1"/>
        <v>11</v>
      </c>
      <c r="BD31" s="80">
        <f t="shared" si="2"/>
        <v>3</v>
      </c>
      <c r="BE31" s="80">
        <f t="shared" si="3"/>
        <v>2022</v>
      </c>
      <c r="BF31" s="97">
        <f t="shared" si="0"/>
        <v>0.25273499999999999</v>
      </c>
    </row>
    <row r="32" spans="1:58">
      <c r="A32" s="80"/>
      <c r="B32" s="80" t="s">
        <v>906</v>
      </c>
      <c r="C32" s="80" t="s">
        <v>3072</v>
      </c>
      <c r="D32" s="80"/>
      <c r="E32" s="80" t="s">
        <v>3073</v>
      </c>
      <c r="F32" s="80" t="s">
        <v>1769</v>
      </c>
      <c r="G32" s="80"/>
      <c r="H32" s="80"/>
      <c r="I32" s="80"/>
      <c r="J32" s="80"/>
      <c r="K32" s="80" t="s">
        <v>1804</v>
      </c>
      <c r="L32" s="80" t="s">
        <v>3074</v>
      </c>
      <c r="M32" s="80"/>
      <c r="N32" s="80"/>
      <c r="O32" s="80"/>
      <c r="P32" s="80"/>
      <c r="Q32" s="80"/>
      <c r="R32" s="80"/>
      <c r="S32" s="80" t="s">
        <v>3075</v>
      </c>
      <c r="T32" s="80">
        <v>30390456</v>
      </c>
      <c r="U32" s="284">
        <v>0.14749999999999999</v>
      </c>
      <c r="V32" s="80" t="s">
        <v>2192</v>
      </c>
      <c r="W32" s="80">
        <v>400</v>
      </c>
      <c r="X32" s="80">
        <v>768</v>
      </c>
      <c r="Y32" s="80">
        <v>24</v>
      </c>
      <c r="Z32" s="80" t="s">
        <v>56</v>
      </c>
      <c r="AA32" s="80"/>
      <c r="AB32" s="80"/>
      <c r="AC32" s="80"/>
      <c r="AD32" s="80"/>
      <c r="AE32" s="80" t="s">
        <v>3072</v>
      </c>
      <c r="AF32" s="80"/>
      <c r="AG32" s="80" t="s">
        <v>3008</v>
      </c>
      <c r="AH32" s="80"/>
      <c r="AI32" s="82">
        <v>44627</v>
      </c>
      <c r="AJ32" s="80"/>
      <c r="AK32" s="82">
        <v>44630</v>
      </c>
      <c r="AL32" s="80"/>
      <c r="AM32" s="80"/>
      <c r="AN32" s="80" t="s">
        <v>64</v>
      </c>
      <c r="AO32" s="80"/>
      <c r="AP32" s="80"/>
      <c r="AQ32" s="80"/>
      <c r="AR32" s="80"/>
      <c r="AS32" s="80"/>
      <c r="AT32" s="80" t="s">
        <v>53</v>
      </c>
      <c r="AU32" s="80"/>
      <c r="AV32" s="244"/>
      <c r="AW32" s="244"/>
      <c r="AX32" s="244"/>
      <c r="AY32" s="244"/>
      <c r="AZ32" s="244"/>
      <c r="BA32" s="244"/>
      <c r="BB32" s="80"/>
      <c r="BC32" s="80">
        <f t="shared" si="1"/>
        <v>11</v>
      </c>
      <c r="BD32" s="80">
        <f t="shared" si="2"/>
        <v>3</v>
      </c>
      <c r="BE32" s="80">
        <f t="shared" si="3"/>
        <v>2022</v>
      </c>
      <c r="BF32" s="97">
        <f t="shared" si="0"/>
        <v>0.30719999999999997</v>
      </c>
    </row>
    <row r="33" spans="1:58">
      <c r="A33" s="80"/>
      <c r="B33" s="80" t="s">
        <v>2903</v>
      </c>
      <c r="C33" s="80" t="s">
        <v>3076</v>
      </c>
      <c r="D33" s="80"/>
      <c r="E33" s="80" t="s">
        <v>3048</v>
      </c>
      <c r="F33" s="80" t="s">
        <v>1769</v>
      </c>
      <c r="G33" s="80"/>
      <c r="H33" s="80"/>
      <c r="I33" s="80"/>
      <c r="J33" s="80"/>
      <c r="K33" s="80" t="s">
        <v>1788</v>
      </c>
      <c r="L33" s="80" t="s">
        <v>2000</v>
      </c>
      <c r="M33" s="80"/>
      <c r="N33" s="80"/>
      <c r="O33" s="80"/>
      <c r="P33" s="80"/>
      <c r="Q33" s="80"/>
      <c r="R33" s="80"/>
      <c r="S33" s="80" t="s">
        <v>3049</v>
      </c>
      <c r="T33" s="80">
        <v>30371611</v>
      </c>
      <c r="U33" s="284">
        <v>0.14749999999999999</v>
      </c>
      <c r="V33" s="80" t="s">
        <v>2208</v>
      </c>
      <c r="W33" s="80">
        <v>350</v>
      </c>
      <c r="X33" s="80">
        <v>896</v>
      </c>
      <c r="Y33" s="80">
        <v>28</v>
      </c>
      <c r="Z33" s="80" t="s">
        <v>56</v>
      </c>
      <c r="AA33" s="80"/>
      <c r="AB33" s="80"/>
      <c r="AC33" s="80"/>
      <c r="AD33" s="80"/>
      <c r="AE33" s="80" t="s">
        <v>3076</v>
      </c>
      <c r="AF33" s="80"/>
      <c r="AG33" s="80" t="s">
        <v>3008</v>
      </c>
      <c r="AH33" s="80"/>
      <c r="AI33" s="82">
        <v>44628</v>
      </c>
      <c r="AJ33" s="80"/>
      <c r="AK33" s="82">
        <v>44628</v>
      </c>
      <c r="AL33" s="80"/>
      <c r="AM33" s="80"/>
      <c r="AN33" s="80" t="s">
        <v>64</v>
      </c>
      <c r="AO33" s="80"/>
      <c r="AP33" s="80"/>
      <c r="AQ33" s="80"/>
      <c r="AR33" s="80"/>
      <c r="AS33" s="80"/>
      <c r="AT33" s="80" t="s">
        <v>53</v>
      </c>
      <c r="AU33" s="80"/>
      <c r="AV33" s="244"/>
      <c r="AW33" s="244"/>
      <c r="AX33" s="244"/>
      <c r="AY33" s="244"/>
      <c r="AZ33" s="244"/>
      <c r="BA33" s="244"/>
      <c r="BB33" s="80"/>
      <c r="BC33" s="80">
        <f t="shared" si="1"/>
        <v>11</v>
      </c>
      <c r="BD33" s="80">
        <f t="shared" si="2"/>
        <v>3</v>
      </c>
      <c r="BE33" s="80">
        <f t="shared" si="3"/>
        <v>2022</v>
      </c>
      <c r="BF33" s="97">
        <f t="shared" si="0"/>
        <v>0.31359999999999999</v>
      </c>
    </row>
    <row r="34" spans="1:58">
      <c r="A34" s="80"/>
      <c r="B34" s="80" t="s">
        <v>2903</v>
      </c>
      <c r="C34" s="80" t="s">
        <v>3077</v>
      </c>
      <c r="D34" s="80"/>
      <c r="E34" s="80" t="s">
        <v>3048</v>
      </c>
      <c r="F34" s="80" t="s">
        <v>1769</v>
      </c>
      <c r="G34" s="80"/>
      <c r="H34" s="80"/>
      <c r="I34" s="80"/>
      <c r="J34" s="80"/>
      <c r="K34" s="80" t="s">
        <v>1788</v>
      </c>
      <c r="L34" s="80" t="s">
        <v>2000</v>
      </c>
      <c r="M34" s="80"/>
      <c r="N34" s="80"/>
      <c r="O34" s="80"/>
      <c r="P34" s="80"/>
      <c r="Q34" s="80"/>
      <c r="R34" s="80"/>
      <c r="S34" s="80" t="s">
        <v>3049</v>
      </c>
      <c r="T34" s="80">
        <v>30371611</v>
      </c>
      <c r="U34" s="284">
        <v>0.14749999999999999</v>
      </c>
      <c r="V34" s="80" t="s">
        <v>2208</v>
      </c>
      <c r="W34" s="80">
        <v>350</v>
      </c>
      <c r="X34" s="80">
        <v>896</v>
      </c>
      <c r="Y34" s="80">
        <v>28</v>
      </c>
      <c r="Z34" s="80" t="s">
        <v>56</v>
      </c>
      <c r="AA34" s="80"/>
      <c r="AB34" s="80"/>
      <c r="AC34" s="80"/>
      <c r="AD34" s="80"/>
      <c r="AE34" s="80" t="s">
        <v>3077</v>
      </c>
      <c r="AF34" s="80"/>
      <c r="AG34" s="80" t="s">
        <v>3008</v>
      </c>
      <c r="AH34" s="80"/>
      <c r="AI34" s="82">
        <v>44628</v>
      </c>
      <c r="AJ34" s="80"/>
      <c r="AK34" s="82">
        <v>44628</v>
      </c>
      <c r="AL34" s="80"/>
      <c r="AM34" s="80"/>
      <c r="AN34" s="80" t="s">
        <v>64</v>
      </c>
      <c r="AO34" s="80"/>
      <c r="AP34" s="80"/>
      <c r="AQ34" s="80"/>
      <c r="AR34" s="80"/>
      <c r="AS34" s="80"/>
      <c r="AT34" s="80" t="s">
        <v>53</v>
      </c>
      <c r="AU34" s="80"/>
      <c r="AV34" s="244"/>
      <c r="AW34" s="244"/>
      <c r="AX34" s="244"/>
      <c r="AY34" s="244"/>
      <c r="AZ34" s="244"/>
      <c r="BA34" s="244"/>
      <c r="BB34" s="80"/>
      <c r="BC34" s="80">
        <f t="shared" si="1"/>
        <v>11</v>
      </c>
      <c r="BD34" s="80">
        <f t="shared" si="2"/>
        <v>3</v>
      </c>
      <c r="BE34" s="80">
        <f t="shared" si="3"/>
        <v>2022</v>
      </c>
      <c r="BF34" s="97">
        <f t="shared" si="0"/>
        <v>0.31359999999999999</v>
      </c>
    </row>
    <row r="35" spans="1:58">
      <c r="A35" s="80"/>
      <c r="B35" s="80" t="s">
        <v>2903</v>
      </c>
      <c r="C35" s="80" t="s">
        <v>3078</v>
      </c>
      <c r="D35" s="80"/>
      <c r="E35" s="80" t="s">
        <v>3048</v>
      </c>
      <c r="F35" s="80" t="s">
        <v>1769</v>
      </c>
      <c r="G35" s="80"/>
      <c r="H35" s="80"/>
      <c r="I35" s="80"/>
      <c r="J35" s="80"/>
      <c r="K35" s="80" t="s">
        <v>1788</v>
      </c>
      <c r="L35" s="80" t="s">
        <v>2000</v>
      </c>
      <c r="M35" s="80"/>
      <c r="N35" s="80"/>
      <c r="O35" s="80"/>
      <c r="P35" s="80"/>
      <c r="Q35" s="80"/>
      <c r="R35" s="80"/>
      <c r="S35" s="80" t="s">
        <v>3049</v>
      </c>
      <c r="T35" s="80">
        <v>30371611</v>
      </c>
      <c r="U35" s="284">
        <v>0.14749999999999999</v>
      </c>
      <c r="V35" s="80" t="s">
        <v>2208</v>
      </c>
      <c r="W35" s="80">
        <v>350</v>
      </c>
      <c r="X35" s="80">
        <v>896</v>
      </c>
      <c r="Y35" s="80">
        <v>28</v>
      </c>
      <c r="Z35" s="80" t="s">
        <v>56</v>
      </c>
      <c r="AA35" s="80"/>
      <c r="AB35" s="80"/>
      <c r="AC35" s="80"/>
      <c r="AD35" s="80"/>
      <c r="AE35" s="80" t="s">
        <v>3078</v>
      </c>
      <c r="AF35" s="80"/>
      <c r="AG35" s="80" t="s">
        <v>3008</v>
      </c>
      <c r="AH35" s="80"/>
      <c r="AI35" s="82">
        <v>44628</v>
      </c>
      <c r="AJ35" s="80"/>
      <c r="AK35" s="82">
        <v>44628</v>
      </c>
      <c r="AL35" s="80"/>
      <c r="AM35" s="80"/>
      <c r="AN35" s="80" t="s">
        <v>64</v>
      </c>
      <c r="AO35" s="80"/>
      <c r="AP35" s="80"/>
      <c r="AQ35" s="80"/>
      <c r="AR35" s="80"/>
      <c r="AS35" s="80"/>
      <c r="AT35" s="80" t="s">
        <v>53</v>
      </c>
      <c r="AU35" s="80"/>
      <c r="AV35" s="244"/>
      <c r="AW35" s="244"/>
      <c r="AX35" s="244"/>
      <c r="AY35" s="244"/>
      <c r="AZ35" s="244"/>
      <c r="BA35" s="244"/>
      <c r="BB35" s="80"/>
      <c r="BC35" s="80">
        <f t="shared" si="1"/>
        <v>11</v>
      </c>
      <c r="BD35" s="80">
        <f t="shared" si="2"/>
        <v>3</v>
      </c>
      <c r="BE35" s="80">
        <f t="shared" si="3"/>
        <v>2022</v>
      </c>
      <c r="BF35" s="97">
        <f t="shared" si="0"/>
        <v>0.31359999999999999</v>
      </c>
    </row>
    <row r="36" spans="1:58">
      <c r="A36" s="80"/>
      <c r="B36" s="80" t="s">
        <v>2903</v>
      </c>
      <c r="C36" s="80" t="s">
        <v>3079</v>
      </c>
      <c r="D36" s="80"/>
      <c r="E36" s="80" t="s">
        <v>3048</v>
      </c>
      <c r="F36" s="80" t="s">
        <v>1769</v>
      </c>
      <c r="G36" s="80"/>
      <c r="H36" s="80"/>
      <c r="I36" s="80"/>
      <c r="J36" s="80"/>
      <c r="K36" s="80" t="s">
        <v>1788</v>
      </c>
      <c r="L36" s="80" t="s">
        <v>2000</v>
      </c>
      <c r="M36" s="80"/>
      <c r="N36" s="80"/>
      <c r="O36" s="80"/>
      <c r="P36" s="80"/>
      <c r="Q36" s="80"/>
      <c r="R36" s="80"/>
      <c r="S36" s="80" t="s">
        <v>3049</v>
      </c>
      <c r="T36" s="80">
        <v>30371611</v>
      </c>
      <c r="U36" s="284">
        <v>0.14749999999999999</v>
      </c>
      <c r="V36" s="80" t="s">
        <v>2208</v>
      </c>
      <c r="W36" s="80">
        <v>350</v>
      </c>
      <c r="X36" s="80">
        <v>896</v>
      </c>
      <c r="Y36" s="80">
        <v>28</v>
      </c>
      <c r="Z36" s="80" t="s">
        <v>56</v>
      </c>
      <c r="AA36" s="80"/>
      <c r="AB36" s="80"/>
      <c r="AC36" s="80"/>
      <c r="AD36" s="80"/>
      <c r="AE36" s="80" t="s">
        <v>3079</v>
      </c>
      <c r="AF36" s="80"/>
      <c r="AG36" s="80" t="s">
        <v>3008</v>
      </c>
      <c r="AH36" s="80"/>
      <c r="AI36" s="82">
        <v>44628</v>
      </c>
      <c r="AJ36" s="80"/>
      <c r="AK36" s="82">
        <v>44628</v>
      </c>
      <c r="AL36" s="80"/>
      <c r="AM36" s="80"/>
      <c r="AN36" s="80" t="s">
        <v>64</v>
      </c>
      <c r="AO36" s="80"/>
      <c r="AP36" s="80"/>
      <c r="AQ36" s="80"/>
      <c r="AR36" s="80"/>
      <c r="AS36" s="80"/>
      <c r="AT36" s="80" t="s">
        <v>53</v>
      </c>
      <c r="AU36" s="80"/>
      <c r="AV36" s="244"/>
      <c r="AW36" s="244"/>
      <c r="AX36" s="244"/>
      <c r="AY36" s="244"/>
      <c r="AZ36" s="244"/>
      <c r="BA36" s="244"/>
      <c r="BB36" s="80"/>
      <c r="BC36" s="80">
        <f t="shared" si="1"/>
        <v>11</v>
      </c>
      <c r="BD36" s="80">
        <f t="shared" si="2"/>
        <v>3</v>
      </c>
      <c r="BE36" s="80">
        <f t="shared" si="3"/>
        <v>2022</v>
      </c>
      <c r="BF36" s="97">
        <f t="shared" si="0"/>
        <v>0.31359999999999999</v>
      </c>
    </row>
    <row r="37" spans="1:58">
      <c r="A37" s="80"/>
      <c r="B37" s="80" t="s">
        <v>2903</v>
      </c>
      <c r="C37" s="80" t="s">
        <v>3080</v>
      </c>
      <c r="D37" s="80"/>
      <c r="E37" s="80" t="s">
        <v>3048</v>
      </c>
      <c r="F37" s="80" t="s">
        <v>1769</v>
      </c>
      <c r="G37" s="80"/>
      <c r="H37" s="80"/>
      <c r="I37" s="80"/>
      <c r="J37" s="80"/>
      <c r="K37" s="80" t="s">
        <v>1788</v>
      </c>
      <c r="L37" s="80" t="s">
        <v>2000</v>
      </c>
      <c r="M37" s="80"/>
      <c r="N37" s="80"/>
      <c r="O37" s="80"/>
      <c r="P37" s="80"/>
      <c r="Q37" s="80"/>
      <c r="R37" s="80"/>
      <c r="S37" s="80" t="s">
        <v>3049</v>
      </c>
      <c r="T37" s="80">
        <v>30371611</v>
      </c>
      <c r="U37" s="284">
        <v>0.14749999999999999</v>
      </c>
      <c r="V37" s="80" t="s">
        <v>2208</v>
      </c>
      <c r="W37" s="80">
        <v>350</v>
      </c>
      <c r="X37" s="80">
        <v>544</v>
      </c>
      <c r="Y37" s="80">
        <v>17</v>
      </c>
      <c r="Z37" s="80" t="s">
        <v>56</v>
      </c>
      <c r="AA37" s="80"/>
      <c r="AB37" s="80"/>
      <c r="AC37" s="80"/>
      <c r="AD37" s="80"/>
      <c r="AE37" s="80" t="s">
        <v>3080</v>
      </c>
      <c r="AF37" s="80"/>
      <c r="AG37" s="80" t="s">
        <v>3008</v>
      </c>
      <c r="AH37" s="80"/>
      <c r="AI37" s="82">
        <v>44628</v>
      </c>
      <c r="AJ37" s="80"/>
      <c r="AK37" s="82">
        <v>44628</v>
      </c>
      <c r="AL37" s="80"/>
      <c r="AM37" s="80"/>
      <c r="AN37" s="80" t="s">
        <v>64</v>
      </c>
      <c r="AO37" s="80"/>
      <c r="AP37" s="80"/>
      <c r="AQ37" s="80"/>
      <c r="AR37" s="80"/>
      <c r="AS37" s="80"/>
      <c r="AT37" s="80" t="s">
        <v>53</v>
      </c>
      <c r="AU37" s="80"/>
      <c r="AV37" s="244"/>
      <c r="AW37" s="244"/>
      <c r="AX37" s="244"/>
      <c r="AY37" s="244"/>
      <c r="AZ37" s="244"/>
      <c r="BA37" s="244"/>
      <c r="BB37" s="80"/>
      <c r="BC37" s="80">
        <f t="shared" si="1"/>
        <v>11</v>
      </c>
      <c r="BD37" s="80">
        <f t="shared" si="2"/>
        <v>3</v>
      </c>
      <c r="BE37" s="80">
        <f t="shared" si="3"/>
        <v>2022</v>
      </c>
      <c r="BF37" s="97">
        <f t="shared" si="0"/>
        <v>0.19040000000000001</v>
      </c>
    </row>
    <row r="38" spans="1:58">
      <c r="A38" s="80"/>
      <c r="B38" s="80" t="s">
        <v>906</v>
      </c>
      <c r="C38" s="80" t="s">
        <v>3081</v>
      </c>
      <c r="D38" s="80"/>
      <c r="E38" s="80" t="s">
        <v>3082</v>
      </c>
      <c r="F38" s="80" t="s">
        <v>1769</v>
      </c>
      <c r="G38" s="80"/>
      <c r="H38" s="80"/>
      <c r="I38" s="80"/>
      <c r="J38" s="80"/>
      <c r="K38" s="80" t="s">
        <v>1804</v>
      </c>
      <c r="L38" s="80" t="s">
        <v>3083</v>
      </c>
      <c r="M38" s="80"/>
      <c r="N38" s="80"/>
      <c r="O38" s="80"/>
      <c r="P38" s="80"/>
      <c r="Q38" s="80"/>
      <c r="R38" s="80"/>
      <c r="S38" s="80" t="s">
        <v>3084</v>
      </c>
      <c r="T38" s="80">
        <v>30390156</v>
      </c>
      <c r="U38" s="284">
        <v>0.14749999999999999</v>
      </c>
      <c r="V38" s="80" t="s">
        <v>2194</v>
      </c>
      <c r="W38" s="80">
        <v>400</v>
      </c>
      <c r="X38" s="80">
        <v>768</v>
      </c>
      <c r="Y38" s="80">
        <v>24</v>
      </c>
      <c r="Z38" s="80" t="s">
        <v>56</v>
      </c>
      <c r="AA38" s="80"/>
      <c r="AB38" s="80"/>
      <c r="AC38" s="80"/>
      <c r="AD38" s="80"/>
      <c r="AE38" s="80" t="s">
        <v>3081</v>
      </c>
      <c r="AF38" s="80"/>
      <c r="AG38" s="80" t="s">
        <v>3008</v>
      </c>
      <c r="AH38" s="80"/>
      <c r="AI38" s="82">
        <v>44629</v>
      </c>
      <c r="AJ38" s="80"/>
      <c r="AK38" s="82">
        <v>44634</v>
      </c>
      <c r="AL38" s="80"/>
      <c r="AM38" s="80"/>
      <c r="AN38" s="80" t="s">
        <v>64</v>
      </c>
      <c r="AO38" s="80"/>
      <c r="AP38" s="80"/>
      <c r="AQ38" s="80"/>
      <c r="AR38" s="80"/>
      <c r="AS38" s="80"/>
      <c r="AT38" s="80" t="s">
        <v>53</v>
      </c>
      <c r="AU38" s="80"/>
      <c r="AV38" s="244"/>
      <c r="AW38" s="244"/>
      <c r="AX38" s="244"/>
      <c r="AY38" s="244"/>
      <c r="AZ38" s="244"/>
      <c r="BA38" s="244"/>
      <c r="BB38" s="80"/>
      <c r="BC38" s="80">
        <f t="shared" si="1"/>
        <v>11</v>
      </c>
      <c r="BD38" s="80">
        <f t="shared" si="2"/>
        <v>3</v>
      </c>
      <c r="BE38" s="80">
        <f t="shared" si="3"/>
        <v>2022</v>
      </c>
      <c r="BF38" s="97">
        <f t="shared" si="0"/>
        <v>0.30719999999999997</v>
      </c>
    </row>
    <row r="39" spans="1:58">
      <c r="A39" s="80"/>
      <c r="B39" s="80" t="s">
        <v>2904</v>
      </c>
      <c r="C39" s="80" t="s">
        <v>3085</v>
      </c>
      <c r="D39" s="80"/>
      <c r="E39" s="80" t="s">
        <v>3061</v>
      </c>
      <c r="F39" s="80" t="s">
        <v>1769</v>
      </c>
      <c r="G39" s="80"/>
      <c r="H39" s="80"/>
      <c r="I39" s="80"/>
      <c r="J39" s="80"/>
      <c r="K39" s="80" t="s">
        <v>1800</v>
      </c>
      <c r="L39" s="80" t="s">
        <v>1952</v>
      </c>
      <c r="M39" s="80"/>
      <c r="N39" s="80"/>
      <c r="O39" s="80"/>
      <c r="P39" s="80"/>
      <c r="Q39" s="80"/>
      <c r="R39" s="80"/>
      <c r="S39" s="80" t="s">
        <v>3065</v>
      </c>
      <c r="T39" s="80">
        <v>30390256</v>
      </c>
      <c r="U39" s="284">
        <v>0.14749999999999999</v>
      </c>
      <c r="V39" s="80" t="s">
        <v>2196</v>
      </c>
      <c r="W39" s="80">
        <v>400</v>
      </c>
      <c r="X39" s="80">
        <v>624</v>
      </c>
      <c r="Y39" s="80">
        <v>24</v>
      </c>
      <c r="Z39" s="80" t="s">
        <v>56</v>
      </c>
      <c r="AA39" s="80"/>
      <c r="AB39" s="80"/>
      <c r="AC39" s="80"/>
      <c r="AD39" s="80"/>
      <c r="AE39" s="80" t="s">
        <v>3085</v>
      </c>
      <c r="AF39" s="80"/>
      <c r="AG39" s="80" t="s">
        <v>3008</v>
      </c>
      <c r="AH39" s="80"/>
      <c r="AI39" s="82">
        <v>44629</v>
      </c>
      <c r="AJ39" s="80"/>
      <c r="AK39" s="82">
        <v>44629</v>
      </c>
      <c r="AL39" s="80"/>
      <c r="AM39" s="80"/>
      <c r="AN39" s="80" t="s">
        <v>64</v>
      </c>
      <c r="AO39" s="80" t="s">
        <v>3086</v>
      </c>
      <c r="AP39" s="80"/>
      <c r="AQ39" s="80"/>
      <c r="AR39" s="80"/>
      <c r="AS39" s="80"/>
      <c r="AT39" s="80" t="s">
        <v>53</v>
      </c>
      <c r="AU39" s="80"/>
      <c r="AV39" s="244"/>
      <c r="AW39" s="244"/>
      <c r="AX39" s="244"/>
      <c r="AY39" s="244"/>
      <c r="AZ39" s="244"/>
      <c r="BA39" s="244"/>
      <c r="BB39" s="80"/>
      <c r="BC39" s="80">
        <f t="shared" si="1"/>
        <v>11</v>
      </c>
      <c r="BD39" s="80">
        <f t="shared" si="2"/>
        <v>3</v>
      </c>
      <c r="BE39" s="80">
        <f t="shared" si="3"/>
        <v>2022</v>
      </c>
      <c r="BF39" s="97">
        <f t="shared" si="0"/>
        <v>0.24959999999999999</v>
      </c>
    </row>
    <row r="40" spans="1:58">
      <c r="A40" s="80"/>
      <c r="B40" s="80" t="s">
        <v>2904</v>
      </c>
      <c r="C40" s="80" t="s">
        <v>3087</v>
      </c>
      <c r="D40" s="80"/>
      <c r="E40" s="80" t="s">
        <v>3064</v>
      </c>
      <c r="F40" s="80" t="s">
        <v>1769</v>
      </c>
      <c r="G40" s="80"/>
      <c r="H40" s="80"/>
      <c r="I40" s="80"/>
      <c r="J40" s="80"/>
      <c r="K40" s="80" t="s">
        <v>1799</v>
      </c>
      <c r="L40" s="80" t="s">
        <v>1934</v>
      </c>
      <c r="M40" s="80"/>
      <c r="N40" s="80"/>
      <c r="O40" s="80"/>
      <c r="P40" s="80"/>
      <c r="Q40" s="80"/>
      <c r="R40" s="80"/>
      <c r="S40" s="80" t="s">
        <v>3065</v>
      </c>
      <c r="T40" s="80">
        <v>30390256</v>
      </c>
      <c r="U40" s="284">
        <v>0.14749999999999999</v>
      </c>
      <c r="V40" s="80" t="s">
        <v>2196</v>
      </c>
      <c r="W40" s="80">
        <v>400</v>
      </c>
      <c r="X40" s="80">
        <v>624</v>
      </c>
      <c r="Y40" s="80">
        <v>24</v>
      </c>
      <c r="Z40" s="80" t="s">
        <v>56</v>
      </c>
      <c r="AA40" s="80"/>
      <c r="AB40" s="80"/>
      <c r="AC40" s="80"/>
      <c r="AD40" s="80"/>
      <c r="AE40" s="80" t="s">
        <v>3087</v>
      </c>
      <c r="AF40" s="80"/>
      <c r="AG40" s="80" t="s">
        <v>3008</v>
      </c>
      <c r="AH40" s="80"/>
      <c r="AI40" s="82">
        <v>44629</v>
      </c>
      <c r="AJ40" s="80"/>
      <c r="AK40" s="82">
        <v>44630</v>
      </c>
      <c r="AL40" s="80"/>
      <c r="AM40" s="80"/>
      <c r="AN40" s="80" t="s">
        <v>64</v>
      </c>
      <c r="AO40" s="80" t="s">
        <v>3088</v>
      </c>
      <c r="AP40" s="80"/>
      <c r="AQ40" s="80"/>
      <c r="AR40" s="80"/>
      <c r="AS40" s="80"/>
      <c r="AT40" s="80" t="s">
        <v>53</v>
      </c>
      <c r="AU40" s="80"/>
      <c r="AV40" s="244"/>
      <c r="AW40" s="244"/>
      <c r="AX40" s="244"/>
      <c r="AY40" s="244"/>
      <c r="AZ40" s="244"/>
      <c r="BA40" s="244"/>
      <c r="BB40" s="80"/>
      <c r="BC40" s="80">
        <f t="shared" si="1"/>
        <v>11</v>
      </c>
      <c r="BD40" s="80">
        <f t="shared" si="2"/>
        <v>3</v>
      </c>
      <c r="BE40" s="80">
        <f t="shared" si="3"/>
        <v>2022</v>
      </c>
      <c r="BF40" s="97">
        <f t="shared" si="0"/>
        <v>0.24959999999999999</v>
      </c>
    </row>
    <row r="41" spans="1:58">
      <c r="A41" s="80"/>
      <c r="B41" s="80" t="s">
        <v>906</v>
      </c>
      <c r="C41" s="80" t="s">
        <v>3089</v>
      </c>
      <c r="D41" s="80"/>
      <c r="E41" s="80" t="s">
        <v>3090</v>
      </c>
      <c r="F41" s="80" t="s">
        <v>1769</v>
      </c>
      <c r="G41" s="80"/>
      <c r="H41" s="80"/>
      <c r="I41" s="80"/>
      <c r="J41" s="80"/>
      <c r="K41" s="80" t="s">
        <v>186</v>
      </c>
      <c r="L41" s="80" t="s">
        <v>3091</v>
      </c>
      <c r="M41" s="80"/>
      <c r="N41" s="80"/>
      <c r="O41" s="80"/>
      <c r="P41" s="80"/>
      <c r="Q41" s="80"/>
      <c r="R41" s="80"/>
      <c r="S41" s="80" t="s">
        <v>3092</v>
      </c>
      <c r="T41" s="80">
        <v>30376609</v>
      </c>
      <c r="U41" s="284">
        <v>0.14749999999999999</v>
      </c>
      <c r="V41" s="80" t="s">
        <v>2199</v>
      </c>
      <c r="W41" s="80">
        <v>340</v>
      </c>
      <c r="X41" s="80">
        <v>832</v>
      </c>
      <c r="Y41" s="80">
        <v>26</v>
      </c>
      <c r="Z41" s="80" t="s">
        <v>62</v>
      </c>
      <c r="AA41" s="80"/>
      <c r="AB41" s="80"/>
      <c r="AC41" s="80"/>
      <c r="AD41" s="80"/>
      <c r="AE41" s="80" t="s">
        <v>3089</v>
      </c>
      <c r="AF41" s="80"/>
      <c r="AG41" s="80" t="s">
        <v>3008</v>
      </c>
      <c r="AH41" s="80"/>
      <c r="AI41" s="82">
        <v>44629</v>
      </c>
      <c r="AJ41" s="80"/>
      <c r="AK41" s="82">
        <v>44630</v>
      </c>
      <c r="AL41" s="80"/>
      <c r="AM41" s="80"/>
      <c r="AN41" s="80" t="s">
        <v>64</v>
      </c>
      <c r="AO41" s="80"/>
      <c r="AP41" s="80"/>
      <c r="AQ41" s="80"/>
      <c r="AR41" s="80"/>
      <c r="AS41" s="80"/>
      <c r="AT41" s="80" t="s">
        <v>53</v>
      </c>
      <c r="AU41" s="80"/>
      <c r="AV41" s="244"/>
      <c r="AW41" s="244"/>
      <c r="AX41" s="244"/>
      <c r="AY41" s="244"/>
      <c r="AZ41" s="244"/>
      <c r="BA41" s="244"/>
      <c r="BB41" s="80"/>
      <c r="BC41" s="80">
        <f t="shared" si="1"/>
        <v>11</v>
      </c>
      <c r="BD41" s="80">
        <f t="shared" si="2"/>
        <v>3</v>
      </c>
      <c r="BE41" s="80">
        <f t="shared" si="3"/>
        <v>2022</v>
      </c>
      <c r="BF41" s="97">
        <f t="shared" si="0"/>
        <v>0.28288000000000002</v>
      </c>
    </row>
    <row r="42" spans="1:58">
      <c r="A42" s="80"/>
      <c r="B42" s="80" t="s">
        <v>2903</v>
      </c>
      <c r="C42" s="80" t="s">
        <v>3093</v>
      </c>
      <c r="D42" s="80"/>
      <c r="E42" s="80" t="s">
        <v>3094</v>
      </c>
      <c r="F42" s="80" t="s">
        <v>1768</v>
      </c>
      <c r="G42" s="80"/>
      <c r="H42" s="80"/>
      <c r="I42" s="80"/>
      <c r="J42" s="80"/>
      <c r="K42" s="80" t="s">
        <v>1788</v>
      </c>
      <c r="L42" s="80" t="s">
        <v>2000</v>
      </c>
      <c r="M42" s="80"/>
      <c r="N42" s="80"/>
      <c r="O42" s="80"/>
      <c r="P42" s="80"/>
      <c r="Q42" s="80"/>
      <c r="R42" s="80"/>
      <c r="S42" s="80" t="s">
        <v>3095</v>
      </c>
      <c r="T42" s="80">
        <v>30376609</v>
      </c>
      <c r="U42" s="284">
        <v>0.14749999999999999</v>
      </c>
      <c r="V42" s="80" t="s">
        <v>2199</v>
      </c>
      <c r="W42" s="80">
        <v>340</v>
      </c>
      <c r="X42" s="80">
        <v>832</v>
      </c>
      <c r="Y42" s="80">
        <v>26</v>
      </c>
      <c r="Z42" s="80" t="s">
        <v>56</v>
      </c>
      <c r="AA42" s="80"/>
      <c r="AB42" s="80"/>
      <c r="AC42" s="80"/>
      <c r="AD42" s="80"/>
      <c r="AE42" s="80" t="s">
        <v>3093</v>
      </c>
      <c r="AF42" s="80"/>
      <c r="AG42" s="80" t="s">
        <v>3008</v>
      </c>
      <c r="AH42" s="80"/>
      <c r="AI42" s="82">
        <v>44629</v>
      </c>
      <c r="AJ42" s="80"/>
      <c r="AK42" s="82">
        <v>44629</v>
      </c>
      <c r="AL42" s="80"/>
      <c r="AM42" s="80"/>
      <c r="AN42" s="80" t="s">
        <v>64</v>
      </c>
      <c r="AO42" s="80" t="s">
        <v>3096</v>
      </c>
      <c r="AP42" s="80"/>
      <c r="AQ42" s="80"/>
      <c r="AR42" s="80"/>
      <c r="AS42" s="80"/>
      <c r="AT42" s="80" t="s">
        <v>53</v>
      </c>
      <c r="AU42" s="80"/>
      <c r="AV42" s="244"/>
      <c r="AW42" s="244"/>
      <c r="AX42" s="244"/>
      <c r="AY42" s="244"/>
      <c r="AZ42" s="244"/>
      <c r="BA42" s="244"/>
      <c r="BB42" s="80"/>
      <c r="BC42" s="80">
        <f t="shared" si="1"/>
        <v>11</v>
      </c>
      <c r="BD42" s="80">
        <f t="shared" si="2"/>
        <v>3</v>
      </c>
      <c r="BE42" s="80">
        <f t="shared" si="3"/>
        <v>2022</v>
      </c>
      <c r="BF42" s="97">
        <f t="shared" si="0"/>
        <v>0.28288000000000002</v>
      </c>
    </row>
    <row r="43" spans="1:58">
      <c r="A43" s="80"/>
      <c r="B43" s="80" t="s">
        <v>2904</v>
      </c>
      <c r="C43" s="80" t="s">
        <v>3097</v>
      </c>
      <c r="D43" s="80"/>
      <c r="E43" s="80" t="s">
        <v>3061</v>
      </c>
      <c r="F43" s="80" t="s">
        <v>1769</v>
      </c>
      <c r="G43" s="80"/>
      <c r="H43" s="80"/>
      <c r="I43" s="80"/>
      <c r="J43" s="80"/>
      <c r="K43" s="80" t="s">
        <v>1800</v>
      </c>
      <c r="L43" s="80" t="s">
        <v>3098</v>
      </c>
      <c r="M43" s="80"/>
      <c r="N43" s="80"/>
      <c r="O43" s="80"/>
      <c r="P43" s="80"/>
      <c r="Q43" s="80"/>
      <c r="R43" s="80"/>
      <c r="S43" s="80" t="s">
        <v>3065</v>
      </c>
      <c r="T43" s="80">
        <v>30390256</v>
      </c>
      <c r="U43" s="284">
        <v>0.14749999999999999</v>
      </c>
      <c r="V43" s="80" t="s">
        <v>2196</v>
      </c>
      <c r="W43" s="80">
        <v>400</v>
      </c>
      <c r="X43" s="80">
        <v>624</v>
      </c>
      <c r="Y43" s="80">
        <v>24</v>
      </c>
      <c r="Z43" s="80" t="s">
        <v>56</v>
      </c>
      <c r="AA43" s="80"/>
      <c r="AB43" s="80"/>
      <c r="AC43" s="80"/>
      <c r="AD43" s="80"/>
      <c r="AE43" s="80" t="s">
        <v>3097</v>
      </c>
      <c r="AF43" s="80"/>
      <c r="AG43" s="80" t="s">
        <v>3008</v>
      </c>
      <c r="AH43" s="80"/>
      <c r="AI43" s="82">
        <v>44629</v>
      </c>
      <c r="AJ43" s="80"/>
      <c r="AK43" s="82">
        <v>44629</v>
      </c>
      <c r="AL43" s="80"/>
      <c r="AM43" s="80"/>
      <c r="AN43" s="80" t="s">
        <v>64</v>
      </c>
      <c r="AO43" s="80" t="s">
        <v>3099</v>
      </c>
      <c r="AP43" s="80"/>
      <c r="AQ43" s="80"/>
      <c r="AR43" s="80"/>
      <c r="AS43" s="80"/>
      <c r="AT43" s="80" t="s">
        <v>53</v>
      </c>
      <c r="AU43" s="80"/>
      <c r="AV43" s="244"/>
      <c r="AW43" s="244"/>
      <c r="AX43" s="244"/>
      <c r="AY43" s="244"/>
      <c r="AZ43" s="244"/>
      <c r="BA43" s="244"/>
      <c r="BB43" s="80"/>
      <c r="BC43" s="80">
        <f t="shared" si="1"/>
        <v>11</v>
      </c>
      <c r="BD43" s="80">
        <f t="shared" si="2"/>
        <v>3</v>
      </c>
      <c r="BE43" s="80">
        <f t="shared" si="3"/>
        <v>2022</v>
      </c>
      <c r="BF43" s="97">
        <f t="shared" si="0"/>
        <v>0.24959999999999999</v>
      </c>
    </row>
    <row r="44" spans="1:58">
      <c r="A44" s="80"/>
      <c r="B44" s="80" t="s">
        <v>2903</v>
      </c>
      <c r="C44" s="80" t="s">
        <v>3100</v>
      </c>
      <c r="D44" s="80"/>
      <c r="E44" s="80" t="s">
        <v>3101</v>
      </c>
      <c r="F44" s="80" t="s">
        <v>1769</v>
      </c>
      <c r="G44" s="80"/>
      <c r="H44" s="80"/>
      <c r="I44" s="80"/>
      <c r="J44" s="80"/>
      <c r="K44" s="80" t="s">
        <v>285</v>
      </c>
      <c r="L44" s="80" t="s">
        <v>1945</v>
      </c>
      <c r="M44" s="80"/>
      <c r="N44" s="80"/>
      <c r="O44" s="80"/>
      <c r="P44" s="80"/>
      <c r="Q44" s="80"/>
      <c r="R44" s="80"/>
      <c r="S44" s="80" t="s">
        <v>3102</v>
      </c>
      <c r="T44" s="80">
        <v>30390456</v>
      </c>
      <c r="U44" s="284">
        <v>0.14749999999999999</v>
      </c>
      <c r="V44" s="80" t="s">
        <v>2192</v>
      </c>
      <c r="W44" s="80">
        <v>400</v>
      </c>
      <c r="X44" s="80">
        <v>832</v>
      </c>
      <c r="Y44" s="80">
        <v>26</v>
      </c>
      <c r="Z44" s="80" t="s">
        <v>62</v>
      </c>
      <c r="AA44" s="80"/>
      <c r="AB44" s="80"/>
      <c r="AC44" s="80"/>
      <c r="AD44" s="80"/>
      <c r="AE44" s="80" t="s">
        <v>3100</v>
      </c>
      <c r="AF44" s="80"/>
      <c r="AG44" s="80" t="s">
        <v>3008</v>
      </c>
      <c r="AH44" s="80"/>
      <c r="AI44" s="82">
        <v>44629</v>
      </c>
      <c r="AJ44" s="80"/>
      <c r="AK44" s="82">
        <v>44630</v>
      </c>
      <c r="AL44" s="80"/>
      <c r="AM44" s="80"/>
      <c r="AN44" s="80" t="s">
        <v>64</v>
      </c>
      <c r="AO44" s="80"/>
      <c r="AP44" s="80"/>
      <c r="AQ44" s="80"/>
      <c r="AR44" s="80"/>
      <c r="AS44" s="80"/>
      <c r="AT44" s="80" t="s">
        <v>53</v>
      </c>
      <c r="AU44" s="80"/>
      <c r="AV44" s="244"/>
      <c r="AW44" s="244"/>
      <c r="AX44" s="244"/>
      <c r="AY44" s="244"/>
      <c r="AZ44" s="244"/>
      <c r="BA44" s="244"/>
      <c r="BB44" s="80"/>
      <c r="BC44" s="80">
        <f t="shared" si="1"/>
        <v>11</v>
      </c>
      <c r="BD44" s="80">
        <f t="shared" si="2"/>
        <v>3</v>
      </c>
      <c r="BE44" s="80">
        <f t="shared" si="3"/>
        <v>2022</v>
      </c>
      <c r="BF44" s="97">
        <f t="shared" si="0"/>
        <v>0.33279999999999998</v>
      </c>
    </row>
    <row r="45" spans="1:58">
      <c r="A45" s="80"/>
      <c r="B45" s="80" t="s">
        <v>2903</v>
      </c>
      <c r="C45" s="80" t="s">
        <v>3103</v>
      </c>
      <c r="D45" s="80"/>
      <c r="E45" s="80" t="s">
        <v>3101</v>
      </c>
      <c r="F45" s="80" t="s">
        <v>1769</v>
      </c>
      <c r="G45" s="80"/>
      <c r="H45" s="80"/>
      <c r="I45" s="80"/>
      <c r="J45" s="80"/>
      <c r="K45" s="80" t="s">
        <v>285</v>
      </c>
      <c r="L45" s="80" t="s">
        <v>1945</v>
      </c>
      <c r="M45" s="80"/>
      <c r="N45" s="80"/>
      <c r="O45" s="80"/>
      <c r="P45" s="80"/>
      <c r="Q45" s="80"/>
      <c r="R45" s="80"/>
      <c r="S45" s="80" t="s">
        <v>3102</v>
      </c>
      <c r="T45" s="80">
        <v>30390456</v>
      </c>
      <c r="U45" s="284">
        <v>0.14749999999999999</v>
      </c>
      <c r="V45" s="80" t="s">
        <v>2192</v>
      </c>
      <c r="W45" s="80">
        <v>400</v>
      </c>
      <c r="X45" s="80">
        <v>832</v>
      </c>
      <c r="Y45" s="80">
        <v>26</v>
      </c>
      <c r="Z45" s="80" t="s">
        <v>62</v>
      </c>
      <c r="AA45" s="80"/>
      <c r="AB45" s="80"/>
      <c r="AC45" s="80"/>
      <c r="AD45" s="80"/>
      <c r="AE45" s="80" t="s">
        <v>3103</v>
      </c>
      <c r="AF45" s="80"/>
      <c r="AG45" s="80" t="s">
        <v>3008</v>
      </c>
      <c r="AH45" s="80"/>
      <c r="AI45" s="82">
        <v>44629</v>
      </c>
      <c r="AJ45" s="80"/>
      <c r="AK45" s="82">
        <v>44630</v>
      </c>
      <c r="AL45" s="80"/>
      <c r="AM45" s="80"/>
      <c r="AN45" s="80" t="s">
        <v>64</v>
      </c>
      <c r="AO45" s="80"/>
      <c r="AP45" s="80"/>
      <c r="AQ45" s="80"/>
      <c r="AR45" s="80"/>
      <c r="AS45" s="80"/>
      <c r="AT45" s="80" t="s">
        <v>53</v>
      </c>
      <c r="AU45" s="80"/>
      <c r="AV45" s="244"/>
      <c r="AW45" s="244"/>
      <c r="AX45" s="244"/>
      <c r="AY45" s="244"/>
      <c r="AZ45" s="244"/>
      <c r="BA45" s="244"/>
      <c r="BB45" s="80"/>
      <c r="BC45" s="80">
        <f t="shared" si="1"/>
        <v>11</v>
      </c>
      <c r="BD45" s="80">
        <f t="shared" si="2"/>
        <v>3</v>
      </c>
      <c r="BE45" s="80">
        <f t="shared" si="3"/>
        <v>2022</v>
      </c>
      <c r="BF45" s="97">
        <f t="shared" si="0"/>
        <v>0.33279999999999998</v>
      </c>
    </row>
    <row r="46" spans="1:58">
      <c r="A46" s="80"/>
      <c r="B46" s="80" t="s">
        <v>2903</v>
      </c>
      <c r="C46" s="80" t="s">
        <v>3104</v>
      </c>
      <c r="D46" s="80"/>
      <c r="E46" s="80" t="s">
        <v>3105</v>
      </c>
      <c r="F46" s="80" t="s">
        <v>1769</v>
      </c>
      <c r="G46" s="80"/>
      <c r="H46" s="80"/>
      <c r="I46" s="80"/>
      <c r="J46" s="80"/>
      <c r="K46" s="80" t="s">
        <v>1786</v>
      </c>
      <c r="L46" s="80" t="s">
        <v>3106</v>
      </c>
      <c r="M46" s="80"/>
      <c r="N46" s="80"/>
      <c r="O46" s="80"/>
      <c r="P46" s="80"/>
      <c r="Q46" s="80"/>
      <c r="R46" s="80"/>
      <c r="S46" s="80" t="s">
        <v>3107</v>
      </c>
      <c r="T46" s="80">
        <v>30390456</v>
      </c>
      <c r="U46" s="284">
        <v>0.14749999999999999</v>
      </c>
      <c r="V46" s="80" t="s">
        <v>2192</v>
      </c>
      <c r="W46" s="80">
        <v>400</v>
      </c>
      <c r="X46" s="80">
        <v>640</v>
      </c>
      <c r="Y46" s="80">
        <v>20</v>
      </c>
      <c r="Z46" s="80" t="s">
        <v>62</v>
      </c>
      <c r="AA46" s="80"/>
      <c r="AB46" s="80"/>
      <c r="AC46" s="80"/>
      <c r="AD46" s="80"/>
      <c r="AE46" s="80" t="s">
        <v>3104</v>
      </c>
      <c r="AF46" s="80"/>
      <c r="AG46" s="80" t="s">
        <v>3008</v>
      </c>
      <c r="AH46" s="80"/>
      <c r="AI46" s="82">
        <v>44629</v>
      </c>
      <c r="AJ46" s="80"/>
      <c r="AK46" s="82">
        <v>44631</v>
      </c>
      <c r="AL46" s="80"/>
      <c r="AM46" s="80"/>
      <c r="AN46" s="80" t="s">
        <v>64</v>
      </c>
      <c r="AO46" s="80"/>
      <c r="AP46" s="80"/>
      <c r="AQ46" s="80"/>
      <c r="AR46" s="80"/>
      <c r="AS46" s="80"/>
      <c r="AT46" s="80" t="s">
        <v>53</v>
      </c>
      <c r="AU46" s="80"/>
      <c r="AV46" s="244"/>
      <c r="AW46" s="244"/>
      <c r="AX46" s="244"/>
      <c r="AY46" s="244"/>
      <c r="AZ46" s="244"/>
      <c r="BA46" s="244"/>
      <c r="BB46" s="80"/>
      <c r="BC46" s="80">
        <f t="shared" si="1"/>
        <v>11</v>
      </c>
      <c r="BD46" s="80">
        <f t="shared" si="2"/>
        <v>3</v>
      </c>
      <c r="BE46" s="80">
        <f t="shared" si="3"/>
        <v>2022</v>
      </c>
      <c r="BF46" s="97">
        <f t="shared" si="0"/>
        <v>0.25600000000000001</v>
      </c>
    </row>
    <row r="47" spans="1:58">
      <c r="A47" s="80"/>
      <c r="B47" s="80" t="s">
        <v>2903</v>
      </c>
      <c r="C47" s="80" t="s">
        <v>3108</v>
      </c>
      <c r="D47" s="80"/>
      <c r="E47" s="80" t="s">
        <v>3109</v>
      </c>
      <c r="F47" s="80" t="s">
        <v>1769</v>
      </c>
      <c r="G47" s="80"/>
      <c r="H47" s="80"/>
      <c r="I47" s="80"/>
      <c r="J47" s="80"/>
      <c r="K47" s="80" t="s">
        <v>290</v>
      </c>
      <c r="L47" s="80" t="s">
        <v>3110</v>
      </c>
      <c r="M47" s="80"/>
      <c r="N47" s="80"/>
      <c r="O47" s="80"/>
      <c r="P47" s="80"/>
      <c r="Q47" s="80"/>
      <c r="R47" s="80"/>
      <c r="S47" s="80" t="s">
        <v>3111</v>
      </c>
      <c r="T47" s="80">
        <v>30390456</v>
      </c>
      <c r="U47" s="284">
        <v>0.14749999999999999</v>
      </c>
      <c r="V47" s="80" t="s">
        <v>2192</v>
      </c>
      <c r="W47" s="80">
        <v>400</v>
      </c>
      <c r="X47" s="80">
        <v>768</v>
      </c>
      <c r="Y47" s="80">
        <v>24</v>
      </c>
      <c r="Z47" s="80" t="s">
        <v>62</v>
      </c>
      <c r="AA47" s="80"/>
      <c r="AB47" s="80"/>
      <c r="AC47" s="80"/>
      <c r="AD47" s="80"/>
      <c r="AE47" s="80" t="s">
        <v>3108</v>
      </c>
      <c r="AF47" s="80"/>
      <c r="AG47" s="80" t="s">
        <v>3008</v>
      </c>
      <c r="AH47" s="80"/>
      <c r="AI47" s="82">
        <v>44629</v>
      </c>
      <c r="AJ47" s="80"/>
      <c r="AK47" s="82">
        <v>44630</v>
      </c>
      <c r="AL47" s="80"/>
      <c r="AM47" s="80"/>
      <c r="AN47" s="80" t="s">
        <v>64</v>
      </c>
      <c r="AO47" s="80"/>
      <c r="AP47" s="80"/>
      <c r="AQ47" s="80"/>
      <c r="AR47" s="80"/>
      <c r="AS47" s="80"/>
      <c r="AT47" s="80" t="s">
        <v>53</v>
      </c>
      <c r="AU47" s="80"/>
      <c r="AV47" s="244"/>
      <c r="AW47" s="244"/>
      <c r="AX47" s="244"/>
      <c r="AY47" s="244"/>
      <c r="AZ47" s="244"/>
      <c r="BA47" s="244"/>
      <c r="BB47" s="80"/>
      <c r="BC47" s="80">
        <f t="shared" si="1"/>
        <v>11</v>
      </c>
      <c r="BD47" s="80">
        <f t="shared" si="2"/>
        <v>3</v>
      </c>
      <c r="BE47" s="80">
        <f t="shared" si="3"/>
        <v>2022</v>
      </c>
      <c r="BF47" s="97">
        <f t="shared" si="0"/>
        <v>0.30719999999999997</v>
      </c>
    </row>
    <row r="48" spans="1:58">
      <c r="A48" s="80"/>
      <c r="B48" s="80" t="s">
        <v>906</v>
      </c>
      <c r="C48" s="80" t="s">
        <v>3112</v>
      </c>
      <c r="D48" s="80"/>
      <c r="E48" s="80" t="s">
        <v>3113</v>
      </c>
      <c r="F48" s="80" t="s">
        <v>1769</v>
      </c>
      <c r="G48" s="80"/>
      <c r="H48" s="80"/>
      <c r="I48" s="80"/>
      <c r="J48" s="80"/>
      <c r="K48" s="80" t="s">
        <v>186</v>
      </c>
      <c r="L48" s="80" t="s">
        <v>3114</v>
      </c>
      <c r="M48" s="80"/>
      <c r="N48" s="80"/>
      <c r="O48" s="80"/>
      <c r="P48" s="80"/>
      <c r="Q48" s="80"/>
      <c r="R48" s="80"/>
      <c r="S48" s="80" t="s">
        <v>3115</v>
      </c>
      <c r="T48" s="80">
        <v>30376609</v>
      </c>
      <c r="U48" s="284">
        <v>0.14749999999999999</v>
      </c>
      <c r="V48" s="80" t="s">
        <v>2199</v>
      </c>
      <c r="W48" s="80">
        <v>340</v>
      </c>
      <c r="X48" s="80">
        <v>832</v>
      </c>
      <c r="Y48" s="80">
        <v>26</v>
      </c>
      <c r="Z48" s="80" t="s">
        <v>62</v>
      </c>
      <c r="AA48" s="80"/>
      <c r="AB48" s="80"/>
      <c r="AC48" s="80"/>
      <c r="AD48" s="80"/>
      <c r="AE48" s="80" t="s">
        <v>3112</v>
      </c>
      <c r="AF48" s="80"/>
      <c r="AG48" s="80" t="s">
        <v>3008</v>
      </c>
      <c r="AH48" s="80"/>
      <c r="AI48" s="82">
        <v>44630</v>
      </c>
      <c r="AJ48" s="80"/>
      <c r="AK48" s="82">
        <v>44630</v>
      </c>
      <c r="AL48" s="80"/>
      <c r="AM48" s="80"/>
      <c r="AN48" s="80" t="s">
        <v>64</v>
      </c>
      <c r="AO48" s="80"/>
      <c r="AP48" s="80"/>
      <c r="AQ48" s="80"/>
      <c r="AR48" s="80"/>
      <c r="AS48" s="80"/>
      <c r="AT48" s="80" t="s">
        <v>53</v>
      </c>
      <c r="AU48" s="80"/>
      <c r="AV48" s="244"/>
      <c r="AW48" s="244"/>
      <c r="AX48" s="244"/>
      <c r="AY48" s="244"/>
      <c r="AZ48" s="244"/>
      <c r="BA48" s="244"/>
      <c r="BB48" s="80"/>
      <c r="BC48" s="80">
        <f t="shared" si="1"/>
        <v>11</v>
      </c>
      <c r="BD48" s="80">
        <f t="shared" si="2"/>
        <v>3</v>
      </c>
      <c r="BE48" s="80">
        <f t="shared" si="3"/>
        <v>2022</v>
      </c>
      <c r="BF48" s="97">
        <f t="shared" si="0"/>
        <v>0.28288000000000002</v>
      </c>
    </row>
    <row r="49" spans="1:58">
      <c r="A49" s="80"/>
      <c r="B49" s="80" t="s">
        <v>2903</v>
      </c>
      <c r="C49" s="80" t="s">
        <v>3116</v>
      </c>
      <c r="D49" s="80"/>
      <c r="E49" s="80" t="s">
        <v>3117</v>
      </c>
      <c r="F49" s="80" t="s">
        <v>1769</v>
      </c>
      <c r="G49" s="80"/>
      <c r="H49" s="80"/>
      <c r="I49" s="80"/>
      <c r="J49" s="80"/>
      <c r="K49" s="80" t="s">
        <v>1788</v>
      </c>
      <c r="L49" s="80" t="s">
        <v>2000</v>
      </c>
      <c r="M49" s="80"/>
      <c r="N49" s="80"/>
      <c r="O49" s="80"/>
      <c r="P49" s="80"/>
      <c r="Q49" s="80"/>
      <c r="R49" s="80"/>
      <c r="S49" s="80" t="s">
        <v>3118</v>
      </c>
      <c r="T49" s="80">
        <v>30376909</v>
      </c>
      <c r="U49" s="284">
        <v>0.14749999999999999</v>
      </c>
      <c r="V49" s="80" t="s">
        <v>2206</v>
      </c>
      <c r="W49" s="80">
        <v>340</v>
      </c>
      <c r="X49" s="80">
        <v>832</v>
      </c>
      <c r="Y49" s="80">
        <v>26</v>
      </c>
      <c r="Z49" s="80" t="s">
        <v>56</v>
      </c>
      <c r="AA49" s="80"/>
      <c r="AB49" s="80"/>
      <c r="AC49" s="80"/>
      <c r="AD49" s="80"/>
      <c r="AE49" s="80" t="s">
        <v>3116</v>
      </c>
      <c r="AF49" s="80"/>
      <c r="AG49" s="80" t="s">
        <v>3008</v>
      </c>
      <c r="AH49" s="80"/>
      <c r="AI49" s="82">
        <v>44630</v>
      </c>
      <c r="AJ49" s="80"/>
      <c r="AK49" s="82">
        <v>44630</v>
      </c>
      <c r="AL49" s="80"/>
      <c r="AM49" s="80"/>
      <c r="AN49" s="80" t="s">
        <v>64</v>
      </c>
      <c r="AO49" s="80"/>
      <c r="AP49" s="80"/>
      <c r="AQ49" s="80"/>
      <c r="AR49" s="80"/>
      <c r="AS49" s="80"/>
      <c r="AT49" s="80" t="s">
        <v>53</v>
      </c>
      <c r="AU49" s="80"/>
      <c r="AV49" s="244"/>
      <c r="AW49" s="244"/>
      <c r="AX49" s="244"/>
      <c r="AY49" s="244"/>
      <c r="AZ49" s="244"/>
      <c r="BA49" s="244"/>
      <c r="BB49" s="80"/>
      <c r="BC49" s="80">
        <f t="shared" si="1"/>
        <v>11</v>
      </c>
      <c r="BD49" s="80">
        <f t="shared" si="2"/>
        <v>3</v>
      </c>
      <c r="BE49" s="80">
        <f t="shared" si="3"/>
        <v>2022</v>
      </c>
      <c r="BF49" s="97">
        <f t="shared" si="0"/>
        <v>0.28288000000000002</v>
      </c>
    </row>
    <row r="50" spans="1:58">
      <c r="A50" s="80"/>
      <c r="B50" s="80" t="s">
        <v>2903</v>
      </c>
      <c r="C50" s="80" t="s">
        <v>3119</v>
      </c>
      <c r="D50" s="80"/>
      <c r="E50" s="80" t="s">
        <v>3117</v>
      </c>
      <c r="F50" s="80" t="s">
        <v>1769</v>
      </c>
      <c r="G50" s="80"/>
      <c r="H50" s="80"/>
      <c r="I50" s="80"/>
      <c r="J50" s="80"/>
      <c r="K50" s="80" t="s">
        <v>1788</v>
      </c>
      <c r="L50" s="80" t="s">
        <v>2000</v>
      </c>
      <c r="M50" s="80"/>
      <c r="N50" s="80"/>
      <c r="O50" s="80"/>
      <c r="P50" s="80"/>
      <c r="Q50" s="80"/>
      <c r="R50" s="80"/>
      <c r="S50" s="80" t="s">
        <v>3118</v>
      </c>
      <c r="T50" s="80">
        <v>30376909</v>
      </c>
      <c r="U50" s="284">
        <v>0.14749999999999999</v>
      </c>
      <c r="V50" s="80" t="s">
        <v>2206</v>
      </c>
      <c r="W50" s="80">
        <v>340</v>
      </c>
      <c r="X50" s="80">
        <v>832</v>
      </c>
      <c r="Y50" s="80">
        <v>26</v>
      </c>
      <c r="Z50" s="80" t="s">
        <v>56</v>
      </c>
      <c r="AA50" s="80"/>
      <c r="AB50" s="80"/>
      <c r="AC50" s="80"/>
      <c r="AD50" s="80"/>
      <c r="AE50" s="80" t="s">
        <v>3119</v>
      </c>
      <c r="AF50" s="80"/>
      <c r="AG50" s="80" t="s">
        <v>3008</v>
      </c>
      <c r="AH50" s="80"/>
      <c r="AI50" s="82">
        <v>44630</v>
      </c>
      <c r="AJ50" s="80"/>
      <c r="AK50" s="82">
        <v>44630</v>
      </c>
      <c r="AL50" s="80"/>
      <c r="AM50" s="80"/>
      <c r="AN50" s="80" t="s">
        <v>64</v>
      </c>
      <c r="AO50" s="80"/>
      <c r="AP50" s="80"/>
      <c r="AQ50" s="80"/>
      <c r="AR50" s="80"/>
      <c r="AS50" s="80"/>
      <c r="AT50" s="80" t="s">
        <v>53</v>
      </c>
      <c r="AU50" s="80"/>
      <c r="AV50" s="244"/>
      <c r="AW50" s="244"/>
      <c r="AX50" s="244"/>
      <c r="AY50" s="244"/>
      <c r="AZ50" s="244"/>
      <c r="BA50" s="244"/>
      <c r="BB50" s="80"/>
      <c r="BC50" s="80">
        <f t="shared" si="1"/>
        <v>11</v>
      </c>
      <c r="BD50" s="80">
        <f t="shared" si="2"/>
        <v>3</v>
      </c>
      <c r="BE50" s="80">
        <f t="shared" si="3"/>
        <v>2022</v>
      </c>
      <c r="BF50" s="97">
        <f t="shared" si="0"/>
        <v>0.28288000000000002</v>
      </c>
    </row>
    <row r="51" spans="1:58">
      <c r="A51" s="80"/>
      <c r="B51" s="80" t="s">
        <v>2904</v>
      </c>
      <c r="C51" s="80" t="s">
        <v>3120</v>
      </c>
      <c r="D51" s="80"/>
      <c r="E51" s="80" t="s">
        <v>3121</v>
      </c>
      <c r="F51" s="80" t="s">
        <v>1769</v>
      </c>
      <c r="G51" s="80"/>
      <c r="H51" s="80"/>
      <c r="I51" s="80"/>
      <c r="J51" s="80"/>
      <c r="K51" s="80" t="s">
        <v>1797</v>
      </c>
      <c r="L51" s="80" t="s">
        <v>3122</v>
      </c>
      <c r="M51" s="80"/>
      <c r="N51" s="80"/>
      <c r="O51" s="80"/>
      <c r="P51" s="80"/>
      <c r="Q51" s="80"/>
      <c r="R51" s="80"/>
      <c r="S51" s="80" t="s">
        <v>3123</v>
      </c>
      <c r="T51" s="80">
        <v>30390456</v>
      </c>
      <c r="U51" s="284">
        <v>0.14749999999999999</v>
      </c>
      <c r="V51" s="80" t="s">
        <v>2192</v>
      </c>
      <c r="W51" s="80">
        <v>400</v>
      </c>
      <c r="X51" s="80">
        <v>64</v>
      </c>
      <c r="Y51" s="80">
        <v>2</v>
      </c>
      <c r="Z51" s="80" t="s">
        <v>62</v>
      </c>
      <c r="AA51" s="80"/>
      <c r="AB51" s="80"/>
      <c r="AC51" s="80"/>
      <c r="AD51" s="80"/>
      <c r="AE51" s="80" t="s">
        <v>3120</v>
      </c>
      <c r="AF51" s="80"/>
      <c r="AG51" s="80" t="s">
        <v>3008</v>
      </c>
      <c r="AH51" s="80"/>
      <c r="AI51" s="82">
        <v>44631</v>
      </c>
      <c r="AJ51" s="80"/>
      <c r="AK51" s="82">
        <v>44641</v>
      </c>
      <c r="AL51" s="80"/>
      <c r="AM51" s="80"/>
      <c r="AN51" s="80" t="s">
        <v>64</v>
      </c>
      <c r="AO51" s="80" t="s">
        <v>3124</v>
      </c>
      <c r="AP51" s="80"/>
      <c r="AQ51" s="80"/>
      <c r="AR51" s="80"/>
      <c r="AS51" s="80"/>
      <c r="AT51" s="80" t="s">
        <v>1776</v>
      </c>
      <c r="AU51" s="80"/>
      <c r="AV51" s="244"/>
      <c r="AW51" s="244"/>
      <c r="AX51" s="244"/>
      <c r="AY51" s="244"/>
      <c r="AZ51" s="244"/>
      <c r="BA51" s="244"/>
      <c r="BB51" s="80"/>
      <c r="BC51" s="80">
        <f t="shared" si="1"/>
        <v>11</v>
      </c>
      <c r="BD51" s="80">
        <f t="shared" si="2"/>
        <v>3</v>
      </c>
      <c r="BE51" s="80">
        <f t="shared" si="3"/>
        <v>2022</v>
      </c>
      <c r="BF51" s="97">
        <f t="shared" si="0"/>
        <v>2.5600000000000001E-2</v>
      </c>
    </row>
    <row r="52" spans="1:58">
      <c r="A52" s="80"/>
      <c r="B52" s="80" t="s">
        <v>906</v>
      </c>
      <c r="C52" s="80" t="s">
        <v>3125</v>
      </c>
      <c r="D52" s="80"/>
      <c r="E52" s="80" t="s">
        <v>3126</v>
      </c>
      <c r="F52" s="80" t="s">
        <v>1769</v>
      </c>
      <c r="G52" s="80"/>
      <c r="H52" s="80"/>
      <c r="I52" s="80"/>
      <c r="J52" s="80"/>
      <c r="K52" s="80" t="s">
        <v>186</v>
      </c>
      <c r="L52" s="80" t="s">
        <v>3127</v>
      </c>
      <c r="M52" s="80"/>
      <c r="N52" s="80"/>
      <c r="O52" s="80"/>
      <c r="P52" s="80"/>
      <c r="Q52" s="80"/>
      <c r="R52" s="80"/>
      <c r="S52" s="80" t="s">
        <v>3128</v>
      </c>
      <c r="T52" s="80">
        <v>30376609</v>
      </c>
      <c r="U52" s="284">
        <v>0.14749999999999999</v>
      </c>
      <c r="V52" s="80" t="s">
        <v>2199</v>
      </c>
      <c r="W52" s="80">
        <v>340</v>
      </c>
      <c r="X52" s="80">
        <v>832</v>
      </c>
      <c r="Y52" s="80">
        <v>26</v>
      </c>
      <c r="Z52" s="80" t="s">
        <v>62</v>
      </c>
      <c r="AA52" s="80"/>
      <c r="AB52" s="80"/>
      <c r="AC52" s="80"/>
      <c r="AD52" s="80"/>
      <c r="AE52" s="80" t="s">
        <v>3125</v>
      </c>
      <c r="AF52" s="80"/>
      <c r="AG52" s="80" t="s">
        <v>3008</v>
      </c>
      <c r="AH52" s="80"/>
      <c r="AI52" s="82">
        <v>44631</v>
      </c>
      <c r="AJ52" s="80"/>
      <c r="AK52" s="82">
        <v>44634</v>
      </c>
      <c r="AL52" s="80"/>
      <c r="AM52" s="80"/>
      <c r="AN52" s="80" t="s">
        <v>64</v>
      </c>
      <c r="AO52" s="80"/>
      <c r="AP52" s="80"/>
      <c r="AQ52" s="80"/>
      <c r="AR52" s="80"/>
      <c r="AS52" s="80"/>
      <c r="AT52" s="80" t="s">
        <v>53</v>
      </c>
      <c r="AU52" s="80"/>
      <c r="AV52" s="244"/>
      <c r="AW52" s="244"/>
      <c r="AX52" s="244"/>
      <c r="AY52" s="244"/>
      <c r="AZ52" s="244"/>
      <c r="BA52" s="244"/>
      <c r="BB52" s="80"/>
      <c r="BC52" s="80">
        <f t="shared" si="1"/>
        <v>11</v>
      </c>
      <c r="BD52" s="80">
        <f t="shared" si="2"/>
        <v>3</v>
      </c>
      <c r="BE52" s="80">
        <f t="shared" si="3"/>
        <v>2022</v>
      </c>
      <c r="BF52" s="97">
        <f t="shared" si="0"/>
        <v>0.28288000000000002</v>
      </c>
    </row>
    <row r="53" spans="1:58">
      <c r="A53" s="80"/>
      <c r="B53" s="80" t="s">
        <v>2903</v>
      </c>
      <c r="C53" s="80" t="s">
        <v>3129</v>
      </c>
      <c r="D53" s="80"/>
      <c r="E53" s="80">
        <v>113477</v>
      </c>
      <c r="F53" s="80" t="s">
        <v>1769</v>
      </c>
      <c r="G53" s="80"/>
      <c r="H53" s="80"/>
      <c r="I53" s="80"/>
      <c r="J53" s="80"/>
      <c r="K53" s="80" t="s">
        <v>1788</v>
      </c>
      <c r="L53" s="80" t="s">
        <v>2339</v>
      </c>
      <c r="M53" s="80"/>
      <c r="N53" s="80"/>
      <c r="O53" s="80"/>
      <c r="P53" s="80"/>
      <c r="Q53" s="80"/>
      <c r="R53" s="80"/>
      <c r="S53" s="80" t="s">
        <v>3130</v>
      </c>
      <c r="T53" s="80">
        <v>30390456</v>
      </c>
      <c r="U53" s="284">
        <v>0.14749999999999999</v>
      </c>
      <c r="V53" s="80" t="s">
        <v>2192</v>
      </c>
      <c r="W53" s="80">
        <v>400</v>
      </c>
      <c r="X53" s="80">
        <v>832</v>
      </c>
      <c r="Y53" s="80">
        <v>26</v>
      </c>
      <c r="Z53" s="80" t="s">
        <v>56</v>
      </c>
      <c r="AA53" s="80"/>
      <c r="AB53" s="80"/>
      <c r="AC53" s="80"/>
      <c r="AD53" s="80"/>
      <c r="AE53" s="80" t="s">
        <v>3129</v>
      </c>
      <c r="AF53" s="80"/>
      <c r="AG53" s="80" t="s">
        <v>3008</v>
      </c>
      <c r="AH53" s="80"/>
      <c r="AI53" s="82">
        <v>44631</v>
      </c>
      <c r="AJ53" s="80"/>
      <c r="AK53" s="82">
        <v>44635</v>
      </c>
      <c r="AL53" s="80"/>
      <c r="AM53" s="80"/>
      <c r="AN53" s="80" t="s">
        <v>64</v>
      </c>
      <c r="AO53" s="80"/>
      <c r="AP53" s="80"/>
      <c r="AQ53" s="80"/>
      <c r="AR53" s="80"/>
      <c r="AS53" s="80"/>
      <c r="AT53" s="80" t="s">
        <v>53</v>
      </c>
      <c r="AU53" s="80"/>
      <c r="AV53" s="244"/>
      <c r="AW53" s="244"/>
      <c r="AX53" s="244"/>
      <c r="AY53" s="244"/>
      <c r="AZ53" s="244"/>
      <c r="BA53" s="244"/>
      <c r="BB53" s="80"/>
      <c r="BC53" s="80">
        <f t="shared" si="1"/>
        <v>11</v>
      </c>
      <c r="BD53" s="80">
        <f t="shared" si="2"/>
        <v>3</v>
      </c>
      <c r="BE53" s="80">
        <f t="shared" si="3"/>
        <v>2022</v>
      </c>
      <c r="BF53" s="97">
        <f t="shared" si="0"/>
        <v>0.33279999999999998</v>
      </c>
    </row>
    <row r="54" spans="1:58">
      <c r="A54" s="80"/>
      <c r="B54" s="80" t="s">
        <v>2903</v>
      </c>
      <c r="C54" s="80" t="s">
        <v>3131</v>
      </c>
      <c r="D54" s="80"/>
      <c r="E54" s="80">
        <v>113477</v>
      </c>
      <c r="F54" s="80" t="s">
        <v>1769</v>
      </c>
      <c r="G54" s="80"/>
      <c r="H54" s="80"/>
      <c r="I54" s="80"/>
      <c r="J54" s="80"/>
      <c r="K54" s="80" t="s">
        <v>1788</v>
      </c>
      <c r="L54" s="80" t="s">
        <v>2339</v>
      </c>
      <c r="M54" s="80"/>
      <c r="N54" s="80"/>
      <c r="O54" s="80"/>
      <c r="P54" s="80"/>
      <c r="Q54" s="80"/>
      <c r="R54" s="80"/>
      <c r="S54" s="80" t="s">
        <v>3130</v>
      </c>
      <c r="T54" s="80">
        <v>30390456</v>
      </c>
      <c r="U54" s="284">
        <v>0.14749999999999999</v>
      </c>
      <c r="V54" s="80" t="s">
        <v>2192</v>
      </c>
      <c r="W54" s="80">
        <v>400</v>
      </c>
      <c r="X54" s="80">
        <v>832</v>
      </c>
      <c r="Y54" s="80">
        <v>26</v>
      </c>
      <c r="Z54" s="80" t="s">
        <v>56</v>
      </c>
      <c r="AA54" s="80"/>
      <c r="AB54" s="80"/>
      <c r="AC54" s="80"/>
      <c r="AD54" s="80"/>
      <c r="AE54" s="80" t="s">
        <v>3131</v>
      </c>
      <c r="AF54" s="80"/>
      <c r="AG54" s="80" t="s">
        <v>3008</v>
      </c>
      <c r="AH54" s="80"/>
      <c r="AI54" s="82">
        <v>44631</v>
      </c>
      <c r="AJ54" s="80"/>
      <c r="AK54" s="82">
        <v>44634</v>
      </c>
      <c r="AL54" s="80"/>
      <c r="AM54" s="80"/>
      <c r="AN54" s="80" t="s">
        <v>64</v>
      </c>
      <c r="AO54" s="80"/>
      <c r="AP54" s="80"/>
      <c r="AQ54" s="80"/>
      <c r="AR54" s="80"/>
      <c r="AS54" s="80"/>
      <c r="AT54" s="80" t="s">
        <v>53</v>
      </c>
      <c r="AU54" s="80"/>
      <c r="AV54" s="244"/>
      <c r="AW54" s="244"/>
      <c r="AX54" s="244"/>
      <c r="AY54" s="244"/>
      <c r="AZ54" s="244"/>
      <c r="BA54" s="244"/>
      <c r="BB54" s="80"/>
      <c r="BC54" s="80">
        <f t="shared" si="1"/>
        <v>11</v>
      </c>
      <c r="BD54" s="80">
        <f t="shared" si="2"/>
        <v>3</v>
      </c>
      <c r="BE54" s="80">
        <f t="shared" si="3"/>
        <v>2022</v>
      </c>
      <c r="BF54" s="97">
        <f t="shared" si="0"/>
        <v>0.33279999999999998</v>
      </c>
    </row>
    <row r="55" spans="1:58">
      <c r="A55" s="80"/>
      <c r="B55" s="80" t="s">
        <v>2904</v>
      </c>
      <c r="C55" s="80" t="s">
        <v>3132</v>
      </c>
      <c r="D55" s="80"/>
      <c r="E55" s="80" t="s">
        <v>3121</v>
      </c>
      <c r="F55" s="80" t="s">
        <v>1769</v>
      </c>
      <c r="G55" s="80"/>
      <c r="H55" s="80"/>
      <c r="I55" s="80"/>
      <c r="J55" s="80"/>
      <c r="K55" s="80" t="s">
        <v>1797</v>
      </c>
      <c r="L55" s="80" t="s">
        <v>3122</v>
      </c>
      <c r="M55" s="80"/>
      <c r="N55" s="80"/>
      <c r="O55" s="80"/>
      <c r="P55" s="80"/>
      <c r="Q55" s="80"/>
      <c r="R55" s="80"/>
      <c r="S55" s="80" t="s">
        <v>3123</v>
      </c>
      <c r="T55" s="80">
        <v>30390456</v>
      </c>
      <c r="U55" s="284">
        <v>0.14749999999999999</v>
      </c>
      <c r="V55" s="80" t="s">
        <v>2192</v>
      </c>
      <c r="W55" s="80">
        <v>400</v>
      </c>
      <c r="X55" s="80">
        <v>832</v>
      </c>
      <c r="Y55" s="80">
        <v>26</v>
      </c>
      <c r="Z55" s="80" t="s">
        <v>62</v>
      </c>
      <c r="AA55" s="80"/>
      <c r="AB55" s="80"/>
      <c r="AC55" s="80"/>
      <c r="AD55" s="80"/>
      <c r="AE55" s="80" t="s">
        <v>3132</v>
      </c>
      <c r="AF55" s="80"/>
      <c r="AG55" s="80" t="s">
        <v>3008</v>
      </c>
      <c r="AH55" s="80"/>
      <c r="AI55" s="82">
        <v>44631</v>
      </c>
      <c r="AJ55" s="80"/>
      <c r="AK55" s="82">
        <v>44635</v>
      </c>
      <c r="AL55" s="80"/>
      <c r="AM55" s="80"/>
      <c r="AN55" s="80" t="s">
        <v>64</v>
      </c>
      <c r="AO55" s="80"/>
      <c r="AP55" s="80"/>
      <c r="AQ55" s="80"/>
      <c r="AR55" s="80"/>
      <c r="AS55" s="80"/>
      <c r="AT55" s="80" t="s">
        <v>53</v>
      </c>
      <c r="AU55" s="80"/>
      <c r="AV55" s="244"/>
      <c r="AW55" s="244"/>
      <c r="AX55" s="244"/>
      <c r="AY55" s="244"/>
      <c r="AZ55" s="244"/>
      <c r="BA55" s="244"/>
      <c r="BB55" s="80"/>
      <c r="BC55" s="80">
        <f t="shared" si="1"/>
        <v>11</v>
      </c>
      <c r="BD55" s="80">
        <f t="shared" si="2"/>
        <v>3</v>
      </c>
      <c r="BE55" s="80">
        <f t="shared" si="3"/>
        <v>2022</v>
      </c>
      <c r="BF55" s="97">
        <f t="shared" si="0"/>
        <v>0.33279999999999998</v>
      </c>
    </row>
    <row r="56" spans="1:58">
      <c r="A56" s="80"/>
      <c r="B56" s="80" t="s">
        <v>2905</v>
      </c>
      <c r="C56" s="80" t="s">
        <v>3133</v>
      </c>
      <c r="D56" s="80"/>
      <c r="E56" s="80" t="s">
        <v>3134</v>
      </c>
      <c r="F56" s="80" t="s">
        <v>1768</v>
      </c>
      <c r="G56" s="80"/>
      <c r="H56" s="80"/>
      <c r="I56" s="80"/>
      <c r="J56" s="80"/>
      <c r="K56" s="80" t="s">
        <v>3135</v>
      </c>
      <c r="L56" s="80" t="s">
        <v>3136</v>
      </c>
      <c r="M56" s="80"/>
      <c r="N56" s="80"/>
      <c r="O56" s="80"/>
      <c r="P56" s="80"/>
      <c r="Q56" s="80"/>
      <c r="R56" s="80"/>
      <c r="S56" s="80" t="s">
        <v>3137</v>
      </c>
      <c r="T56" s="80">
        <v>30390156</v>
      </c>
      <c r="U56" s="284">
        <v>0.14749999999999999</v>
      </c>
      <c r="V56" s="80" t="s">
        <v>2194</v>
      </c>
      <c r="W56" s="80">
        <v>400</v>
      </c>
      <c r="X56" s="80">
        <v>320</v>
      </c>
      <c r="Y56" s="80">
        <v>10</v>
      </c>
      <c r="Z56" s="80" t="s">
        <v>56</v>
      </c>
      <c r="AA56" s="80"/>
      <c r="AB56" s="80"/>
      <c r="AC56" s="80"/>
      <c r="AD56" s="80"/>
      <c r="AE56" s="80" t="s">
        <v>3133</v>
      </c>
      <c r="AF56" s="80"/>
      <c r="AG56" s="80" t="s">
        <v>3008</v>
      </c>
      <c r="AH56" s="80"/>
      <c r="AI56" s="82">
        <v>44631</v>
      </c>
      <c r="AJ56" s="80"/>
      <c r="AK56" s="82">
        <v>44634</v>
      </c>
      <c r="AL56" s="80"/>
      <c r="AM56" s="80"/>
      <c r="AN56" s="80" t="s">
        <v>64</v>
      </c>
      <c r="AO56" s="80"/>
      <c r="AP56" s="80"/>
      <c r="AQ56" s="80"/>
      <c r="AR56" s="80"/>
      <c r="AS56" s="80"/>
      <c r="AT56" s="80" t="s">
        <v>53</v>
      </c>
      <c r="AU56" s="80"/>
      <c r="AV56" s="244"/>
      <c r="AW56" s="244"/>
      <c r="AX56" s="244"/>
      <c r="AY56" s="244"/>
      <c r="AZ56" s="244"/>
      <c r="BA56" s="244"/>
      <c r="BB56" s="80"/>
      <c r="BC56" s="80">
        <f t="shared" si="1"/>
        <v>11</v>
      </c>
      <c r="BD56" s="80">
        <f t="shared" si="2"/>
        <v>3</v>
      </c>
      <c r="BE56" s="80">
        <f t="shared" si="3"/>
        <v>2022</v>
      </c>
      <c r="BF56" s="97">
        <f t="shared" si="0"/>
        <v>0.128</v>
      </c>
    </row>
    <row r="57" spans="1:58">
      <c r="A57" s="80"/>
      <c r="B57" s="80" t="s">
        <v>2904</v>
      </c>
      <c r="C57" s="80" t="s">
        <v>3138</v>
      </c>
      <c r="D57" s="80"/>
      <c r="E57" s="80" t="s">
        <v>3061</v>
      </c>
      <c r="F57" s="80" t="s">
        <v>1769</v>
      </c>
      <c r="G57" s="80"/>
      <c r="H57" s="80"/>
      <c r="I57" s="80"/>
      <c r="J57" s="80"/>
      <c r="K57" s="80" t="s">
        <v>1800</v>
      </c>
      <c r="L57" s="80" t="s">
        <v>1933</v>
      </c>
      <c r="M57" s="80"/>
      <c r="N57" s="80"/>
      <c r="O57" s="80"/>
      <c r="P57" s="80"/>
      <c r="Q57" s="80"/>
      <c r="R57" s="80"/>
      <c r="S57" s="80" t="s">
        <v>3065</v>
      </c>
      <c r="T57" s="80">
        <v>30390256</v>
      </c>
      <c r="U57" s="284">
        <v>0.14749999999999999</v>
      </c>
      <c r="V57" s="80" t="s">
        <v>2196</v>
      </c>
      <c r="W57" s="80">
        <v>400</v>
      </c>
      <c r="X57" s="80">
        <v>624</v>
      </c>
      <c r="Y57" s="80">
        <v>24</v>
      </c>
      <c r="Z57" s="80" t="s">
        <v>56</v>
      </c>
      <c r="AA57" s="80"/>
      <c r="AB57" s="80"/>
      <c r="AC57" s="80"/>
      <c r="AD57" s="80"/>
      <c r="AE57" s="80" t="s">
        <v>3138</v>
      </c>
      <c r="AF57" s="80"/>
      <c r="AG57" s="80" t="s">
        <v>3008</v>
      </c>
      <c r="AH57" s="80"/>
      <c r="AI57" s="82">
        <v>44631</v>
      </c>
      <c r="AJ57" s="80"/>
      <c r="AK57" s="82">
        <v>44631</v>
      </c>
      <c r="AL57" s="80"/>
      <c r="AM57" s="80"/>
      <c r="AN57" s="80" t="s">
        <v>64</v>
      </c>
      <c r="AO57" s="80" t="s">
        <v>3139</v>
      </c>
      <c r="AP57" s="80"/>
      <c r="AQ57" s="80"/>
      <c r="AR57" s="80"/>
      <c r="AS57" s="80"/>
      <c r="AT57" s="80" t="s">
        <v>53</v>
      </c>
      <c r="AU57" s="80"/>
      <c r="AV57" s="244"/>
      <c r="AW57" s="244"/>
      <c r="AX57" s="244"/>
      <c r="AY57" s="244"/>
      <c r="AZ57" s="244"/>
      <c r="BA57" s="244"/>
      <c r="BB57" s="80"/>
      <c r="BC57" s="80">
        <f t="shared" si="1"/>
        <v>11</v>
      </c>
      <c r="BD57" s="80">
        <f t="shared" si="2"/>
        <v>3</v>
      </c>
      <c r="BE57" s="80">
        <f t="shared" si="3"/>
        <v>2022</v>
      </c>
      <c r="BF57" s="97">
        <f t="shared" si="0"/>
        <v>0.24959999999999999</v>
      </c>
    </row>
    <row r="58" spans="1:58">
      <c r="A58" s="80"/>
      <c r="B58" s="80" t="s">
        <v>906</v>
      </c>
      <c r="C58" s="80" t="s">
        <v>3140</v>
      </c>
      <c r="D58" s="80"/>
      <c r="E58" s="80" t="s">
        <v>3141</v>
      </c>
      <c r="F58" s="80" t="s">
        <v>1769</v>
      </c>
      <c r="G58" s="80"/>
      <c r="H58" s="80"/>
      <c r="I58" s="80"/>
      <c r="J58" s="80"/>
      <c r="K58" s="80" t="s">
        <v>1807</v>
      </c>
      <c r="L58" s="80" t="s">
        <v>3142</v>
      </c>
      <c r="M58" s="80"/>
      <c r="N58" s="80"/>
      <c r="O58" s="80"/>
      <c r="P58" s="80"/>
      <c r="Q58" s="80"/>
      <c r="R58" s="80"/>
      <c r="S58" s="80" t="s">
        <v>3143</v>
      </c>
      <c r="T58" s="80">
        <v>30390456</v>
      </c>
      <c r="U58" s="284">
        <v>0.14749999999999999</v>
      </c>
      <c r="V58" s="80" t="s">
        <v>2192</v>
      </c>
      <c r="W58" s="80">
        <v>400</v>
      </c>
      <c r="X58" s="80">
        <v>768</v>
      </c>
      <c r="Y58" s="80">
        <v>24</v>
      </c>
      <c r="Z58" s="80" t="s">
        <v>56</v>
      </c>
      <c r="AA58" s="80"/>
      <c r="AB58" s="80"/>
      <c r="AC58" s="80"/>
      <c r="AD58" s="80"/>
      <c r="AE58" s="80" t="s">
        <v>3140</v>
      </c>
      <c r="AF58" s="80"/>
      <c r="AG58" s="80" t="s">
        <v>3008</v>
      </c>
      <c r="AH58" s="80"/>
      <c r="AI58" s="82">
        <v>44631</v>
      </c>
      <c r="AJ58" s="80"/>
      <c r="AK58" s="82">
        <v>44634</v>
      </c>
      <c r="AL58" s="80"/>
      <c r="AM58" s="80"/>
      <c r="AN58" s="80" t="s">
        <v>64</v>
      </c>
      <c r="AO58" s="80"/>
      <c r="AP58" s="80"/>
      <c r="AQ58" s="80"/>
      <c r="AR58" s="80"/>
      <c r="AS58" s="80"/>
      <c r="AT58" s="80" t="s">
        <v>53</v>
      </c>
      <c r="AU58" s="80"/>
      <c r="AV58" s="244"/>
      <c r="AW58" s="244"/>
      <c r="AX58" s="244"/>
      <c r="AY58" s="244"/>
      <c r="AZ58" s="244"/>
      <c r="BA58" s="244"/>
      <c r="BB58" s="80"/>
      <c r="BC58" s="80">
        <f t="shared" si="1"/>
        <v>11</v>
      </c>
      <c r="BD58" s="80">
        <f t="shared" si="2"/>
        <v>3</v>
      </c>
      <c r="BE58" s="80">
        <f t="shared" si="3"/>
        <v>2022</v>
      </c>
      <c r="BF58" s="97">
        <f t="shared" si="0"/>
        <v>0.30719999999999997</v>
      </c>
    </row>
    <row r="59" spans="1:58">
      <c r="A59" s="80"/>
      <c r="B59" s="80" t="s">
        <v>2904</v>
      </c>
      <c r="C59" s="80" t="s">
        <v>3144</v>
      </c>
      <c r="D59" s="80"/>
      <c r="E59" s="80" t="s">
        <v>2046</v>
      </c>
      <c r="F59" s="80" t="s">
        <v>1769</v>
      </c>
      <c r="G59" s="80"/>
      <c r="H59" s="80"/>
      <c r="I59" s="80"/>
      <c r="J59" s="80"/>
      <c r="K59" s="80" t="s">
        <v>1801</v>
      </c>
      <c r="L59" s="80" t="s">
        <v>1932</v>
      </c>
      <c r="M59" s="80"/>
      <c r="N59" s="80"/>
      <c r="O59" s="80"/>
      <c r="P59" s="80"/>
      <c r="Q59" s="80"/>
      <c r="R59" s="80"/>
      <c r="S59" s="80" t="s">
        <v>3065</v>
      </c>
      <c r="T59" s="80">
        <v>30390255</v>
      </c>
      <c r="U59" s="284">
        <v>0.14749999999999999</v>
      </c>
      <c r="V59" s="80" t="s">
        <v>2200</v>
      </c>
      <c r="W59" s="80">
        <v>395</v>
      </c>
      <c r="X59" s="80">
        <v>624</v>
      </c>
      <c r="Y59" s="80">
        <v>24</v>
      </c>
      <c r="Z59" s="80" t="s">
        <v>56</v>
      </c>
      <c r="AA59" s="80"/>
      <c r="AB59" s="80"/>
      <c r="AC59" s="80"/>
      <c r="AD59" s="80"/>
      <c r="AE59" s="80" t="s">
        <v>3144</v>
      </c>
      <c r="AF59" s="80"/>
      <c r="AG59" s="80" t="s">
        <v>3008</v>
      </c>
      <c r="AH59" s="80"/>
      <c r="AI59" s="82">
        <v>44634</v>
      </c>
      <c r="AJ59" s="80"/>
      <c r="AK59" s="82">
        <v>44635</v>
      </c>
      <c r="AL59" s="80"/>
      <c r="AM59" s="80"/>
      <c r="AN59" s="80" t="s">
        <v>64</v>
      </c>
      <c r="AO59" s="80" t="s">
        <v>3145</v>
      </c>
      <c r="AP59" s="80"/>
      <c r="AQ59" s="80"/>
      <c r="AR59" s="80"/>
      <c r="AS59" s="80"/>
      <c r="AT59" s="80" t="s">
        <v>53</v>
      </c>
      <c r="AU59" s="80"/>
      <c r="AV59" s="244"/>
      <c r="AW59" s="244"/>
      <c r="AX59" s="244"/>
      <c r="AY59" s="244"/>
      <c r="AZ59" s="244"/>
      <c r="BA59" s="244"/>
      <c r="BB59" s="80"/>
      <c r="BC59" s="80">
        <f t="shared" si="1"/>
        <v>12</v>
      </c>
      <c r="BD59" s="80">
        <f t="shared" si="2"/>
        <v>3</v>
      </c>
      <c r="BE59" s="80">
        <f t="shared" si="3"/>
        <v>2022</v>
      </c>
      <c r="BF59" s="97">
        <f t="shared" si="0"/>
        <v>0.24648</v>
      </c>
    </row>
    <row r="60" spans="1:58">
      <c r="A60" s="80"/>
      <c r="B60" s="80" t="s">
        <v>2903</v>
      </c>
      <c r="C60" s="80" t="s">
        <v>3146</v>
      </c>
      <c r="D60" s="80"/>
      <c r="E60" s="80">
        <v>113477</v>
      </c>
      <c r="F60" s="80" t="s">
        <v>1769</v>
      </c>
      <c r="G60" s="80"/>
      <c r="H60" s="80"/>
      <c r="I60" s="80"/>
      <c r="J60" s="80"/>
      <c r="K60" s="80" t="s">
        <v>1788</v>
      </c>
      <c r="L60" s="80" t="s">
        <v>2339</v>
      </c>
      <c r="M60" s="80"/>
      <c r="N60" s="80"/>
      <c r="O60" s="80"/>
      <c r="P60" s="80"/>
      <c r="Q60" s="80"/>
      <c r="R60" s="80"/>
      <c r="S60" s="80" t="s">
        <v>3130</v>
      </c>
      <c r="T60" s="80">
        <v>30390456</v>
      </c>
      <c r="U60" s="284">
        <v>0.14749999999999999</v>
      </c>
      <c r="V60" s="80" t="s">
        <v>2192</v>
      </c>
      <c r="W60" s="80">
        <v>400</v>
      </c>
      <c r="X60" s="80">
        <v>832</v>
      </c>
      <c r="Y60" s="80">
        <v>26</v>
      </c>
      <c r="Z60" s="80" t="s">
        <v>56</v>
      </c>
      <c r="AA60" s="80"/>
      <c r="AB60" s="80"/>
      <c r="AC60" s="80"/>
      <c r="AD60" s="80"/>
      <c r="AE60" s="80" t="s">
        <v>3146</v>
      </c>
      <c r="AF60" s="80"/>
      <c r="AG60" s="80" t="s">
        <v>3008</v>
      </c>
      <c r="AH60" s="80"/>
      <c r="AI60" s="82">
        <v>44634</v>
      </c>
      <c r="AJ60" s="80"/>
      <c r="AK60" s="82">
        <v>44638</v>
      </c>
      <c r="AL60" s="80"/>
      <c r="AM60" s="80"/>
      <c r="AN60" s="80" t="s">
        <v>64</v>
      </c>
      <c r="AO60" s="80"/>
      <c r="AP60" s="80"/>
      <c r="AQ60" s="80"/>
      <c r="AR60" s="80"/>
      <c r="AS60" s="80"/>
      <c r="AT60" s="80" t="s">
        <v>53</v>
      </c>
      <c r="AU60" s="80"/>
      <c r="AV60" s="244"/>
      <c r="AW60" s="244"/>
      <c r="AX60" s="244"/>
      <c r="AY60" s="244"/>
      <c r="AZ60" s="244"/>
      <c r="BA60" s="244"/>
      <c r="BB60" s="80"/>
      <c r="BC60" s="80">
        <f t="shared" si="1"/>
        <v>12</v>
      </c>
      <c r="BD60" s="80">
        <f t="shared" si="2"/>
        <v>3</v>
      </c>
      <c r="BE60" s="80">
        <f t="shared" si="3"/>
        <v>2022</v>
      </c>
      <c r="BF60" s="97">
        <f t="shared" si="0"/>
        <v>0.33279999999999998</v>
      </c>
    </row>
    <row r="61" spans="1:58">
      <c r="A61" s="80"/>
      <c r="B61" s="80" t="s">
        <v>2903</v>
      </c>
      <c r="C61" s="80" t="s">
        <v>3147</v>
      </c>
      <c r="D61" s="80"/>
      <c r="E61" s="80">
        <v>113477</v>
      </c>
      <c r="F61" s="80" t="s">
        <v>1769</v>
      </c>
      <c r="G61" s="80"/>
      <c r="H61" s="80"/>
      <c r="I61" s="80"/>
      <c r="J61" s="80"/>
      <c r="K61" s="80" t="s">
        <v>1788</v>
      </c>
      <c r="L61" s="80" t="s">
        <v>2339</v>
      </c>
      <c r="M61" s="80"/>
      <c r="N61" s="80"/>
      <c r="O61" s="80"/>
      <c r="P61" s="80"/>
      <c r="Q61" s="80"/>
      <c r="R61" s="80"/>
      <c r="S61" s="80" t="s">
        <v>3130</v>
      </c>
      <c r="T61" s="80">
        <v>30390456</v>
      </c>
      <c r="U61" s="284">
        <v>0.14749999999999999</v>
      </c>
      <c r="V61" s="80" t="s">
        <v>2192</v>
      </c>
      <c r="W61" s="80">
        <v>400</v>
      </c>
      <c r="X61" s="80">
        <v>832</v>
      </c>
      <c r="Y61" s="80">
        <v>26</v>
      </c>
      <c r="Z61" s="80" t="s">
        <v>56</v>
      </c>
      <c r="AA61" s="80"/>
      <c r="AB61" s="80"/>
      <c r="AC61" s="80"/>
      <c r="AD61" s="80"/>
      <c r="AE61" s="80" t="s">
        <v>3147</v>
      </c>
      <c r="AF61" s="80"/>
      <c r="AG61" s="80" t="s">
        <v>3008</v>
      </c>
      <c r="AH61" s="80"/>
      <c r="AI61" s="82">
        <v>44634</v>
      </c>
      <c r="AJ61" s="80"/>
      <c r="AK61" s="82">
        <v>44638</v>
      </c>
      <c r="AL61" s="80"/>
      <c r="AM61" s="80"/>
      <c r="AN61" s="80" t="s">
        <v>64</v>
      </c>
      <c r="AO61" s="80"/>
      <c r="AP61" s="80"/>
      <c r="AQ61" s="80"/>
      <c r="AR61" s="80"/>
      <c r="AS61" s="80"/>
      <c r="AT61" s="80" t="s">
        <v>53</v>
      </c>
      <c r="AU61" s="80"/>
      <c r="AV61" s="244"/>
      <c r="AW61" s="244"/>
      <c r="AX61" s="244"/>
      <c r="AY61" s="244"/>
      <c r="AZ61" s="244"/>
      <c r="BA61" s="244"/>
      <c r="BB61" s="80"/>
      <c r="BC61" s="80">
        <f t="shared" si="1"/>
        <v>12</v>
      </c>
      <c r="BD61" s="80">
        <f t="shared" si="2"/>
        <v>3</v>
      </c>
      <c r="BE61" s="80">
        <f t="shared" si="3"/>
        <v>2022</v>
      </c>
      <c r="BF61" s="97">
        <f t="shared" si="0"/>
        <v>0.33279999999999998</v>
      </c>
    </row>
    <row r="62" spans="1:58">
      <c r="A62" s="80"/>
      <c r="B62" s="80" t="s">
        <v>2903</v>
      </c>
      <c r="C62" s="80" t="s">
        <v>3148</v>
      </c>
      <c r="D62" s="80"/>
      <c r="E62" s="80">
        <v>113477</v>
      </c>
      <c r="F62" s="80" t="s">
        <v>1769</v>
      </c>
      <c r="G62" s="80"/>
      <c r="H62" s="80"/>
      <c r="I62" s="80"/>
      <c r="J62" s="80"/>
      <c r="K62" s="80" t="s">
        <v>1788</v>
      </c>
      <c r="L62" s="80" t="s">
        <v>2339</v>
      </c>
      <c r="M62" s="80"/>
      <c r="N62" s="80"/>
      <c r="O62" s="80"/>
      <c r="P62" s="80"/>
      <c r="Q62" s="80"/>
      <c r="R62" s="80"/>
      <c r="S62" s="80" t="s">
        <v>3130</v>
      </c>
      <c r="T62" s="80">
        <v>30390456</v>
      </c>
      <c r="U62" s="284">
        <v>0.14749999999999999</v>
      </c>
      <c r="V62" s="80" t="s">
        <v>2192</v>
      </c>
      <c r="W62" s="80">
        <v>400</v>
      </c>
      <c r="X62" s="80">
        <v>832</v>
      </c>
      <c r="Y62" s="80">
        <v>26</v>
      </c>
      <c r="Z62" s="80" t="s">
        <v>56</v>
      </c>
      <c r="AA62" s="80"/>
      <c r="AB62" s="80"/>
      <c r="AC62" s="80"/>
      <c r="AD62" s="80"/>
      <c r="AE62" s="80" t="s">
        <v>3148</v>
      </c>
      <c r="AF62" s="80"/>
      <c r="AG62" s="80" t="s">
        <v>3008</v>
      </c>
      <c r="AH62" s="80"/>
      <c r="AI62" s="82">
        <v>44634</v>
      </c>
      <c r="AJ62" s="80"/>
      <c r="AK62" s="82">
        <v>44638</v>
      </c>
      <c r="AL62" s="80"/>
      <c r="AM62" s="80"/>
      <c r="AN62" s="80" t="s">
        <v>64</v>
      </c>
      <c r="AO62" s="80"/>
      <c r="AP62" s="80"/>
      <c r="AQ62" s="80"/>
      <c r="AR62" s="80"/>
      <c r="AS62" s="80"/>
      <c r="AT62" s="80" t="s">
        <v>53</v>
      </c>
      <c r="AU62" s="80"/>
      <c r="AV62" s="244"/>
      <c r="AW62" s="244"/>
      <c r="AX62" s="244"/>
      <c r="AY62" s="244"/>
      <c r="AZ62" s="244"/>
      <c r="BA62" s="244"/>
      <c r="BB62" s="80"/>
      <c r="BC62" s="80">
        <f t="shared" si="1"/>
        <v>12</v>
      </c>
      <c r="BD62" s="80">
        <f t="shared" si="2"/>
        <v>3</v>
      </c>
      <c r="BE62" s="80">
        <f t="shared" si="3"/>
        <v>2022</v>
      </c>
      <c r="BF62" s="97">
        <f t="shared" si="0"/>
        <v>0.33279999999999998</v>
      </c>
    </row>
    <row r="63" spans="1:58">
      <c r="A63" s="80"/>
      <c r="B63" s="80" t="s">
        <v>2903</v>
      </c>
      <c r="C63" s="80" t="s">
        <v>3149</v>
      </c>
      <c r="D63" s="80"/>
      <c r="E63" s="80">
        <v>113477</v>
      </c>
      <c r="F63" s="80" t="s">
        <v>1769</v>
      </c>
      <c r="G63" s="80"/>
      <c r="H63" s="80"/>
      <c r="I63" s="80"/>
      <c r="J63" s="80"/>
      <c r="K63" s="80" t="s">
        <v>1788</v>
      </c>
      <c r="L63" s="80" t="s">
        <v>2339</v>
      </c>
      <c r="M63" s="80"/>
      <c r="N63" s="80"/>
      <c r="O63" s="80"/>
      <c r="P63" s="80"/>
      <c r="Q63" s="80"/>
      <c r="R63" s="80"/>
      <c r="S63" s="80" t="s">
        <v>3130</v>
      </c>
      <c r="T63" s="80">
        <v>30390456</v>
      </c>
      <c r="U63" s="284">
        <v>0.14749999999999999</v>
      </c>
      <c r="V63" s="80" t="s">
        <v>2192</v>
      </c>
      <c r="W63" s="80">
        <v>400</v>
      </c>
      <c r="X63" s="80">
        <v>832</v>
      </c>
      <c r="Y63" s="80">
        <v>26</v>
      </c>
      <c r="Z63" s="80" t="s">
        <v>56</v>
      </c>
      <c r="AA63" s="80"/>
      <c r="AB63" s="80"/>
      <c r="AC63" s="80"/>
      <c r="AD63" s="80"/>
      <c r="AE63" s="80" t="s">
        <v>3149</v>
      </c>
      <c r="AF63" s="80"/>
      <c r="AG63" s="80" t="s">
        <v>3008</v>
      </c>
      <c r="AH63" s="80"/>
      <c r="AI63" s="82">
        <v>44634</v>
      </c>
      <c r="AJ63" s="80"/>
      <c r="AK63" s="82">
        <v>44638</v>
      </c>
      <c r="AL63" s="80"/>
      <c r="AM63" s="80"/>
      <c r="AN63" s="80" t="s">
        <v>64</v>
      </c>
      <c r="AO63" s="80"/>
      <c r="AP63" s="80"/>
      <c r="AQ63" s="80"/>
      <c r="AR63" s="80"/>
      <c r="AS63" s="80"/>
      <c r="AT63" s="80" t="s">
        <v>53</v>
      </c>
      <c r="AU63" s="80"/>
      <c r="AV63" s="244"/>
      <c r="AW63" s="244"/>
      <c r="AX63" s="244"/>
      <c r="AY63" s="244"/>
      <c r="AZ63" s="244"/>
      <c r="BA63" s="244"/>
      <c r="BB63" s="80"/>
      <c r="BC63" s="80">
        <f t="shared" si="1"/>
        <v>12</v>
      </c>
      <c r="BD63" s="80">
        <f t="shared" si="2"/>
        <v>3</v>
      </c>
      <c r="BE63" s="80">
        <f t="shared" si="3"/>
        <v>2022</v>
      </c>
      <c r="BF63" s="97">
        <f t="shared" si="0"/>
        <v>0.33279999999999998</v>
      </c>
    </row>
    <row r="64" spans="1:58">
      <c r="A64" s="80"/>
      <c r="B64" s="80" t="s">
        <v>906</v>
      </c>
      <c r="C64" s="80" t="s">
        <v>3150</v>
      </c>
      <c r="D64" s="80"/>
      <c r="E64" s="80" t="s">
        <v>3151</v>
      </c>
      <c r="F64" s="80" t="s">
        <v>1769</v>
      </c>
      <c r="G64" s="80"/>
      <c r="H64" s="80"/>
      <c r="I64" s="80"/>
      <c r="J64" s="80"/>
      <c r="K64" s="80" t="s">
        <v>1807</v>
      </c>
      <c r="L64" s="80" t="s">
        <v>3152</v>
      </c>
      <c r="M64" s="80"/>
      <c r="N64" s="80"/>
      <c r="O64" s="80"/>
      <c r="P64" s="80"/>
      <c r="Q64" s="80"/>
      <c r="R64" s="80"/>
      <c r="S64" s="80" t="s">
        <v>3153</v>
      </c>
      <c r="T64" s="80">
        <v>30390456</v>
      </c>
      <c r="U64" s="284">
        <v>0.14749999999999999</v>
      </c>
      <c r="V64" s="80" t="s">
        <v>2192</v>
      </c>
      <c r="W64" s="80">
        <v>400</v>
      </c>
      <c r="X64" s="80">
        <v>768</v>
      </c>
      <c r="Y64" s="80">
        <v>24</v>
      </c>
      <c r="Z64" s="80" t="s">
        <v>56</v>
      </c>
      <c r="AA64" s="80"/>
      <c r="AB64" s="80"/>
      <c r="AC64" s="80"/>
      <c r="AD64" s="80"/>
      <c r="AE64" s="80" t="s">
        <v>3150</v>
      </c>
      <c r="AF64" s="80"/>
      <c r="AG64" s="80" t="s">
        <v>3008</v>
      </c>
      <c r="AH64" s="80"/>
      <c r="AI64" s="82">
        <v>44634</v>
      </c>
      <c r="AJ64" s="80"/>
      <c r="AK64" s="82">
        <v>44635</v>
      </c>
      <c r="AL64" s="80"/>
      <c r="AM64" s="80"/>
      <c r="AN64" s="80" t="s">
        <v>64</v>
      </c>
      <c r="AO64" s="80"/>
      <c r="AP64" s="80"/>
      <c r="AQ64" s="80"/>
      <c r="AR64" s="80"/>
      <c r="AS64" s="80"/>
      <c r="AT64" s="80" t="s">
        <v>53</v>
      </c>
      <c r="AU64" s="80"/>
      <c r="AV64" s="244"/>
      <c r="AW64" s="244"/>
      <c r="AX64" s="244"/>
      <c r="AY64" s="244"/>
      <c r="AZ64" s="244"/>
      <c r="BA64" s="244"/>
      <c r="BB64" s="80"/>
      <c r="BC64" s="80">
        <f t="shared" si="1"/>
        <v>12</v>
      </c>
      <c r="BD64" s="80">
        <f t="shared" si="2"/>
        <v>3</v>
      </c>
      <c r="BE64" s="80">
        <f t="shared" si="3"/>
        <v>2022</v>
      </c>
      <c r="BF64" s="97">
        <f t="shared" si="0"/>
        <v>0.30719999999999997</v>
      </c>
    </row>
    <row r="65" spans="1:58">
      <c r="A65" s="80"/>
      <c r="B65" s="80" t="s">
        <v>2904</v>
      </c>
      <c r="C65" s="80" t="s">
        <v>3154</v>
      </c>
      <c r="D65" s="80"/>
      <c r="E65" s="80" t="s">
        <v>219</v>
      </c>
      <c r="F65" s="80" t="s">
        <v>1769</v>
      </c>
      <c r="G65" s="80"/>
      <c r="H65" s="80"/>
      <c r="I65" s="80"/>
      <c r="J65" s="80"/>
      <c r="K65" s="80" t="s">
        <v>217</v>
      </c>
      <c r="L65" s="80" t="s">
        <v>3155</v>
      </c>
      <c r="M65" s="80"/>
      <c r="N65" s="80"/>
      <c r="O65" s="80"/>
      <c r="P65" s="80"/>
      <c r="Q65" s="80"/>
      <c r="R65" s="80"/>
      <c r="S65" s="80" t="s">
        <v>3156</v>
      </c>
      <c r="T65" s="269">
        <v>30380661</v>
      </c>
      <c r="U65" s="81">
        <v>0.18</v>
      </c>
      <c r="V65" s="269" t="s">
        <v>220</v>
      </c>
      <c r="W65" s="80">
        <v>425</v>
      </c>
      <c r="X65" s="80">
        <v>29</v>
      </c>
      <c r="Y65" s="80">
        <v>1</v>
      </c>
      <c r="Z65" s="80" t="s">
        <v>62</v>
      </c>
      <c r="AA65" s="80"/>
      <c r="AB65" s="80"/>
      <c r="AC65" s="80"/>
      <c r="AD65" s="80"/>
      <c r="AE65" s="80" t="s">
        <v>3154</v>
      </c>
      <c r="AF65" s="80"/>
      <c r="AG65" s="80" t="s">
        <v>3008</v>
      </c>
      <c r="AH65" s="80"/>
      <c r="AI65" s="82">
        <v>44634</v>
      </c>
      <c r="AJ65" s="80"/>
      <c r="AK65" s="82">
        <v>44642</v>
      </c>
      <c r="AL65" s="80"/>
      <c r="AM65" s="80"/>
      <c r="AN65" s="80" t="s">
        <v>64</v>
      </c>
      <c r="AO65" s="80" t="s">
        <v>3157</v>
      </c>
      <c r="AP65" s="80"/>
      <c r="AQ65" s="80"/>
      <c r="AR65" s="80"/>
      <c r="AS65" s="80"/>
      <c r="AT65" s="80" t="s">
        <v>1776</v>
      </c>
      <c r="AU65" s="80"/>
      <c r="AV65" s="244"/>
      <c r="AW65" s="244"/>
      <c r="AX65" s="244"/>
      <c r="AY65" s="244"/>
      <c r="AZ65" s="244"/>
      <c r="BA65" s="244"/>
      <c r="BB65" s="80"/>
      <c r="BC65" s="80">
        <f t="shared" si="1"/>
        <v>12</v>
      </c>
      <c r="BD65" s="80">
        <f t="shared" si="2"/>
        <v>3</v>
      </c>
      <c r="BE65" s="80">
        <f t="shared" si="3"/>
        <v>2022</v>
      </c>
      <c r="BF65" s="97">
        <f t="shared" si="0"/>
        <v>1.2324999999999999E-2</v>
      </c>
    </row>
    <row r="66" spans="1:58">
      <c r="A66" s="80"/>
      <c r="B66" s="80" t="s">
        <v>2904</v>
      </c>
      <c r="C66" s="80" t="s">
        <v>3154</v>
      </c>
      <c r="D66" s="80"/>
      <c r="E66" s="80" t="s">
        <v>219</v>
      </c>
      <c r="F66" s="80" t="s">
        <v>1769</v>
      </c>
      <c r="G66" s="80"/>
      <c r="H66" s="80"/>
      <c r="I66" s="80"/>
      <c r="J66" s="80"/>
      <c r="K66" s="80" t="s">
        <v>217</v>
      </c>
      <c r="L66" s="80" t="s">
        <v>3155</v>
      </c>
      <c r="M66" s="80"/>
      <c r="N66" s="80"/>
      <c r="O66" s="80"/>
      <c r="P66" s="80"/>
      <c r="Q66" s="80"/>
      <c r="R66" s="80"/>
      <c r="S66" s="80" t="s">
        <v>3156</v>
      </c>
      <c r="T66" s="269">
        <v>30380761</v>
      </c>
      <c r="U66" s="81">
        <v>0.18</v>
      </c>
      <c r="V66" s="269" t="s">
        <v>220</v>
      </c>
      <c r="W66" s="80">
        <v>425</v>
      </c>
      <c r="X66" s="80">
        <v>174</v>
      </c>
      <c r="Y66" s="80">
        <v>6</v>
      </c>
      <c r="Z66" s="80" t="s">
        <v>62</v>
      </c>
      <c r="AA66" s="80"/>
      <c r="AB66" s="80"/>
      <c r="AC66" s="80"/>
      <c r="AD66" s="80"/>
      <c r="AE66" s="80" t="s">
        <v>3154</v>
      </c>
      <c r="AF66" s="80"/>
      <c r="AG66" s="80" t="s">
        <v>3008</v>
      </c>
      <c r="AH66" s="80"/>
      <c r="AI66" s="82">
        <v>44634</v>
      </c>
      <c r="AJ66" s="80"/>
      <c r="AK66" s="82">
        <v>44642</v>
      </c>
      <c r="AL66" s="80"/>
      <c r="AM66" s="80"/>
      <c r="AN66" s="80" t="s">
        <v>64</v>
      </c>
      <c r="AO66" s="80" t="s">
        <v>3157</v>
      </c>
      <c r="AP66" s="80"/>
      <c r="AQ66" s="80"/>
      <c r="AR66" s="80"/>
      <c r="AS66" s="80"/>
      <c r="AT66" s="80" t="s">
        <v>1776</v>
      </c>
      <c r="AU66" s="80"/>
      <c r="AV66" s="244"/>
      <c r="AW66" s="244"/>
      <c r="AX66" s="244"/>
      <c r="AY66" s="244"/>
      <c r="AZ66" s="244"/>
      <c r="BA66" s="244"/>
      <c r="BB66" s="80"/>
      <c r="BC66" s="80">
        <f t="shared" si="1"/>
        <v>12</v>
      </c>
      <c r="BD66" s="80">
        <f t="shared" si="2"/>
        <v>3</v>
      </c>
      <c r="BE66" s="80">
        <f t="shared" si="3"/>
        <v>2022</v>
      </c>
      <c r="BF66" s="97">
        <f t="shared" ref="BF66:BF129" si="4">W66*X66/1000000</f>
        <v>7.3950000000000002E-2</v>
      </c>
    </row>
    <row r="67" spans="1:58">
      <c r="A67" s="80"/>
      <c r="B67" s="80" t="s">
        <v>2903</v>
      </c>
      <c r="C67" s="80" t="s">
        <v>3158</v>
      </c>
      <c r="D67" s="80"/>
      <c r="E67" s="80" t="s">
        <v>3159</v>
      </c>
      <c r="F67" s="80" t="s">
        <v>1769</v>
      </c>
      <c r="G67" s="80"/>
      <c r="H67" s="80"/>
      <c r="I67" s="80"/>
      <c r="J67" s="80"/>
      <c r="K67" s="80" t="s">
        <v>122</v>
      </c>
      <c r="L67" s="80" t="s">
        <v>3160</v>
      </c>
      <c r="M67" s="80"/>
      <c r="N67" s="80"/>
      <c r="O67" s="80"/>
      <c r="P67" s="80"/>
      <c r="Q67" s="80"/>
      <c r="R67" s="80"/>
      <c r="S67" s="80" t="s">
        <v>819</v>
      </c>
      <c r="T67" s="80">
        <v>30397471</v>
      </c>
      <c r="U67" s="81">
        <v>0.15</v>
      </c>
      <c r="V67" s="80" t="s">
        <v>3031</v>
      </c>
      <c r="W67" s="80">
        <v>475</v>
      </c>
      <c r="X67" s="80">
        <v>683</v>
      </c>
      <c r="Y67" s="80">
        <v>24</v>
      </c>
      <c r="Z67" s="80" t="s">
        <v>56</v>
      </c>
      <c r="AA67" s="80"/>
      <c r="AB67" s="80"/>
      <c r="AC67" s="80"/>
      <c r="AD67" s="80"/>
      <c r="AE67" s="80" t="s">
        <v>3158</v>
      </c>
      <c r="AF67" s="80"/>
      <c r="AG67" s="80" t="s">
        <v>3008</v>
      </c>
      <c r="AH67" s="80"/>
      <c r="AI67" s="82">
        <v>44634</v>
      </c>
      <c r="AJ67" s="80"/>
      <c r="AK67" s="82">
        <v>44635</v>
      </c>
      <c r="AL67" s="80"/>
      <c r="AM67" s="80"/>
      <c r="AN67" s="80" t="s">
        <v>64</v>
      </c>
      <c r="AO67" s="80" t="s">
        <v>3161</v>
      </c>
      <c r="AP67" s="80"/>
      <c r="AQ67" s="80"/>
      <c r="AR67" s="80"/>
      <c r="AS67" s="80"/>
      <c r="AT67" s="80" t="s">
        <v>53</v>
      </c>
      <c r="AU67" s="80"/>
      <c r="AV67" s="244"/>
      <c r="AW67" s="244"/>
      <c r="AX67" s="244"/>
      <c r="AY67" s="244"/>
      <c r="AZ67" s="244"/>
      <c r="BA67" s="244"/>
      <c r="BB67" s="80"/>
      <c r="BC67" s="80">
        <f t="shared" ref="BC67:BC130" si="5">WEEKNUM(AI67)</f>
        <v>12</v>
      </c>
      <c r="BD67" s="80">
        <f t="shared" ref="BD67:BD130" si="6">MONTH(AI67)</f>
        <v>3</v>
      </c>
      <c r="BE67" s="80">
        <f t="shared" ref="BE67:BE130" si="7">YEAR(AI67)</f>
        <v>2022</v>
      </c>
      <c r="BF67" s="97">
        <f t="shared" si="4"/>
        <v>0.32442500000000002</v>
      </c>
    </row>
    <row r="68" spans="1:58">
      <c r="A68" s="80"/>
      <c r="B68" s="80" t="s">
        <v>2903</v>
      </c>
      <c r="C68" s="80" t="s">
        <v>3162</v>
      </c>
      <c r="D68" s="80"/>
      <c r="E68" s="80" t="s">
        <v>3163</v>
      </c>
      <c r="F68" s="80" t="s">
        <v>1769</v>
      </c>
      <c r="G68" s="80"/>
      <c r="H68" s="80"/>
      <c r="I68" s="80"/>
      <c r="J68" s="80"/>
      <c r="K68" s="80" t="s">
        <v>122</v>
      </c>
      <c r="L68" s="80" t="s">
        <v>3164</v>
      </c>
      <c r="M68" s="80"/>
      <c r="N68" s="80"/>
      <c r="O68" s="80"/>
      <c r="P68" s="80"/>
      <c r="Q68" s="80"/>
      <c r="R68" s="80"/>
      <c r="S68" s="80" t="s">
        <v>819</v>
      </c>
      <c r="T68" s="80">
        <v>30397471</v>
      </c>
      <c r="U68" s="81">
        <v>0.15</v>
      </c>
      <c r="V68" s="80" t="s">
        <v>3031</v>
      </c>
      <c r="W68" s="80">
        <v>475</v>
      </c>
      <c r="X68" s="80">
        <v>683</v>
      </c>
      <c r="Y68" s="80">
        <v>24</v>
      </c>
      <c r="Z68" s="80" t="s">
        <v>56</v>
      </c>
      <c r="AA68" s="80"/>
      <c r="AB68" s="80"/>
      <c r="AC68" s="80"/>
      <c r="AD68" s="80"/>
      <c r="AE68" s="80" t="s">
        <v>3162</v>
      </c>
      <c r="AF68" s="80"/>
      <c r="AG68" s="80" t="s">
        <v>3008</v>
      </c>
      <c r="AH68" s="80"/>
      <c r="AI68" s="82">
        <v>44634</v>
      </c>
      <c r="AJ68" s="80"/>
      <c r="AK68" s="82">
        <v>44634</v>
      </c>
      <c r="AL68" s="80"/>
      <c r="AM68" s="80"/>
      <c r="AN68" s="80" t="s">
        <v>64</v>
      </c>
      <c r="AO68" s="80" t="s">
        <v>3161</v>
      </c>
      <c r="AP68" s="80"/>
      <c r="AQ68" s="80"/>
      <c r="AR68" s="80"/>
      <c r="AS68" s="80"/>
      <c r="AT68" s="80" t="s">
        <v>53</v>
      </c>
      <c r="AU68" s="80"/>
      <c r="AV68" s="244"/>
      <c r="AW68" s="244"/>
      <c r="AX68" s="244"/>
      <c r="AY68" s="244"/>
      <c r="AZ68" s="244"/>
      <c r="BA68" s="244"/>
      <c r="BB68" s="80"/>
      <c r="BC68" s="80">
        <f t="shared" si="5"/>
        <v>12</v>
      </c>
      <c r="BD68" s="80">
        <f t="shared" si="6"/>
        <v>3</v>
      </c>
      <c r="BE68" s="80">
        <f t="shared" si="7"/>
        <v>2022</v>
      </c>
      <c r="BF68" s="97">
        <f t="shared" si="4"/>
        <v>0.32442500000000002</v>
      </c>
    </row>
    <row r="69" spans="1:58">
      <c r="A69" s="80"/>
      <c r="B69" s="80" t="s">
        <v>2904</v>
      </c>
      <c r="C69" s="80" t="s">
        <v>3165</v>
      </c>
      <c r="D69" s="80"/>
      <c r="E69" s="80" t="s">
        <v>3061</v>
      </c>
      <c r="F69" s="80" t="s">
        <v>1769</v>
      </c>
      <c r="G69" s="80"/>
      <c r="H69" s="80"/>
      <c r="I69" s="80"/>
      <c r="J69" s="80"/>
      <c r="K69" s="80" t="s">
        <v>1800</v>
      </c>
      <c r="L69" s="80" t="s">
        <v>3098</v>
      </c>
      <c r="M69" s="80"/>
      <c r="N69" s="80"/>
      <c r="O69" s="80"/>
      <c r="P69" s="80"/>
      <c r="Q69" s="80"/>
      <c r="R69" s="80"/>
      <c r="S69" s="80" t="s">
        <v>3065</v>
      </c>
      <c r="T69" s="80">
        <v>30390256</v>
      </c>
      <c r="U69" s="284">
        <v>0.14749999999999999</v>
      </c>
      <c r="V69" s="80" t="s">
        <v>2196</v>
      </c>
      <c r="W69" s="80">
        <v>400</v>
      </c>
      <c r="X69" s="80">
        <v>624</v>
      </c>
      <c r="Y69" s="80">
        <v>24</v>
      </c>
      <c r="Z69" s="80" t="s">
        <v>56</v>
      </c>
      <c r="AA69" s="80"/>
      <c r="AB69" s="80"/>
      <c r="AC69" s="80"/>
      <c r="AD69" s="80"/>
      <c r="AE69" s="80" t="s">
        <v>3165</v>
      </c>
      <c r="AF69" s="80"/>
      <c r="AG69" s="80" t="s">
        <v>3008</v>
      </c>
      <c r="AH69" s="80"/>
      <c r="AI69" s="82">
        <v>44634</v>
      </c>
      <c r="AJ69" s="80"/>
      <c r="AK69" s="82">
        <v>44634</v>
      </c>
      <c r="AL69" s="80"/>
      <c r="AM69" s="80"/>
      <c r="AN69" s="80" t="s">
        <v>64</v>
      </c>
      <c r="AO69" s="80" t="s">
        <v>3166</v>
      </c>
      <c r="AP69" s="80"/>
      <c r="AQ69" s="80"/>
      <c r="AR69" s="80"/>
      <c r="AS69" s="80"/>
      <c r="AT69" s="80" t="s">
        <v>53</v>
      </c>
      <c r="AU69" s="80"/>
      <c r="AV69" s="244"/>
      <c r="AW69" s="244"/>
      <c r="AX69" s="244"/>
      <c r="AY69" s="244"/>
      <c r="AZ69" s="244"/>
      <c r="BA69" s="244"/>
      <c r="BB69" s="80"/>
      <c r="BC69" s="80">
        <f t="shared" si="5"/>
        <v>12</v>
      </c>
      <c r="BD69" s="80">
        <f t="shared" si="6"/>
        <v>3</v>
      </c>
      <c r="BE69" s="80">
        <f t="shared" si="7"/>
        <v>2022</v>
      </c>
      <c r="BF69" s="97">
        <f t="shared" si="4"/>
        <v>0.24959999999999999</v>
      </c>
    </row>
    <row r="70" spans="1:58">
      <c r="A70" s="80"/>
      <c r="B70" s="80" t="s">
        <v>2903</v>
      </c>
      <c r="C70" s="80" t="s">
        <v>3167</v>
      </c>
      <c r="D70" s="80"/>
      <c r="E70" s="80" t="s">
        <v>3168</v>
      </c>
      <c r="F70" s="80" t="s">
        <v>1769</v>
      </c>
      <c r="G70" s="80"/>
      <c r="H70" s="80"/>
      <c r="I70" s="80"/>
      <c r="J70" s="80"/>
      <c r="K70" s="80" t="s">
        <v>139</v>
      </c>
      <c r="L70" s="80" t="s">
        <v>2923</v>
      </c>
      <c r="M70" s="80"/>
      <c r="N70" s="80"/>
      <c r="O70" s="80"/>
      <c r="P70" s="80"/>
      <c r="Q70" s="80"/>
      <c r="R70" s="80"/>
      <c r="S70" s="80" t="s">
        <v>3034</v>
      </c>
      <c r="T70" s="80">
        <v>30390455</v>
      </c>
      <c r="U70" s="284">
        <v>0.14749999999999999</v>
      </c>
      <c r="V70" s="80" t="s">
        <v>3035</v>
      </c>
      <c r="W70" s="80">
        <v>395</v>
      </c>
      <c r="X70" s="80">
        <v>768</v>
      </c>
      <c r="Y70" s="80">
        <v>24</v>
      </c>
      <c r="Z70" s="80" t="s">
        <v>56</v>
      </c>
      <c r="AA70" s="80"/>
      <c r="AB70" s="80"/>
      <c r="AC70" s="80"/>
      <c r="AD70" s="80"/>
      <c r="AE70" s="80" t="s">
        <v>3167</v>
      </c>
      <c r="AF70" s="80"/>
      <c r="AG70" s="80" t="s">
        <v>3008</v>
      </c>
      <c r="AH70" s="80"/>
      <c r="AI70" s="82">
        <v>44634</v>
      </c>
      <c r="AJ70" s="80"/>
      <c r="AK70" s="82">
        <v>44636</v>
      </c>
      <c r="AL70" s="80"/>
      <c r="AM70" s="80"/>
      <c r="AN70" s="80" t="s">
        <v>64</v>
      </c>
      <c r="AO70" s="80"/>
      <c r="AP70" s="80"/>
      <c r="AQ70" s="80"/>
      <c r="AR70" s="80"/>
      <c r="AS70" s="80"/>
      <c r="AT70" s="80" t="s">
        <v>53</v>
      </c>
      <c r="AU70" s="80"/>
      <c r="AV70" s="244"/>
      <c r="AW70" s="244"/>
      <c r="AX70" s="244"/>
      <c r="AY70" s="244"/>
      <c r="AZ70" s="244"/>
      <c r="BA70" s="244"/>
      <c r="BB70" s="80"/>
      <c r="BC70" s="80">
        <f t="shared" si="5"/>
        <v>12</v>
      </c>
      <c r="BD70" s="80">
        <f t="shared" si="6"/>
        <v>3</v>
      </c>
      <c r="BE70" s="80">
        <f t="shared" si="7"/>
        <v>2022</v>
      </c>
      <c r="BF70" s="97">
        <f t="shared" si="4"/>
        <v>0.30336000000000002</v>
      </c>
    </row>
    <row r="71" spans="1:58">
      <c r="A71" s="80"/>
      <c r="B71" s="80" t="s">
        <v>2903</v>
      </c>
      <c r="C71" s="80" t="s">
        <v>3169</v>
      </c>
      <c r="D71" s="80"/>
      <c r="E71" s="80" t="s">
        <v>3170</v>
      </c>
      <c r="F71" s="80" t="s">
        <v>1769</v>
      </c>
      <c r="G71" s="80"/>
      <c r="H71" s="80"/>
      <c r="I71" s="80"/>
      <c r="J71" s="80"/>
      <c r="K71" s="80" t="s">
        <v>139</v>
      </c>
      <c r="L71" s="80" t="s">
        <v>2921</v>
      </c>
      <c r="M71" s="80"/>
      <c r="N71" s="80"/>
      <c r="O71" s="80"/>
      <c r="P71" s="80"/>
      <c r="Q71" s="80"/>
      <c r="R71" s="80"/>
      <c r="S71" s="80" t="s">
        <v>3034</v>
      </c>
      <c r="T71" s="80">
        <v>30390455</v>
      </c>
      <c r="U71" s="284">
        <v>0.14749999999999999</v>
      </c>
      <c r="V71" s="80" t="s">
        <v>3035</v>
      </c>
      <c r="W71" s="80">
        <v>395</v>
      </c>
      <c r="X71" s="80">
        <v>768</v>
      </c>
      <c r="Y71" s="80">
        <v>24</v>
      </c>
      <c r="Z71" s="80" t="s">
        <v>56</v>
      </c>
      <c r="AA71" s="80"/>
      <c r="AB71" s="80"/>
      <c r="AC71" s="80"/>
      <c r="AD71" s="80"/>
      <c r="AE71" s="80" t="s">
        <v>3169</v>
      </c>
      <c r="AF71" s="80"/>
      <c r="AG71" s="80" t="s">
        <v>3008</v>
      </c>
      <c r="AH71" s="80"/>
      <c r="AI71" s="82">
        <v>44634</v>
      </c>
      <c r="AJ71" s="80"/>
      <c r="AK71" s="82">
        <v>44636</v>
      </c>
      <c r="AL71" s="80"/>
      <c r="AM71" s="80"/>
      <c r="AN71" s="80" t="s">
        <v>64</v>
      </c>
      <c r="AO71" s="80"/>
      <c r="AP71" s="80"/>
      <c r="AQ71" s="80"/>
      <c r="AR71" s="80"/>
      <c r="AS71" s="80"/>
      <c r="AT71" s="80" t="s">
        <v>53</v>
      </c>
      <c r="AU71" s="80"/>
      <c r="AV71" s="244"/>
      <c r="AW71" s="244"/>
      <c r="AX71" s="244"/>
      <c r="AY71" s="244"/>
      <c r="AZ71" s="244"/>
      <c r="BA71" s="244"/>
      <c r="BB71" s="80"/>
      <c r="BC71" s="80">
        <f t="shared" si="5"/>
        <v>12</v>
      </c>
      <c r="BD71" s="80">
        <f t="shared" si="6"/>
        <v>3</v>
      </c>
      <c r="BE71" s="80">
        <f t="shared" si="7"/>
        <v>2022</v>
      </c>
      <c r="BF71" s="97">
        <f t="shared" si="4"/>
        <v>0.30336000000000002</v>
      </c>
    </row>
    <row r="72" spans="1:58">
      <c r="A72" s="80"/>
      <c r="B72" s="80" t="s">
        <v>2903</v>
      </c>
      <c r="C72" s="80" t="s">
        <v>3171</v>
      </c>
      <c r="D72" s="80"/>
      <c r="E72" s="80" t="s">
        <v>3172</v>
      </c>
      <c r="F72" s="80" t="s">
        <v>1769</v>
      </c>
      <c r="G72" s="80"/>
      <c r="H72" s="80"/>
      <c r="I72" s="80"/>
      <c r="J72" s="80"/>
      <c r="K72" s="80" t="s">
        <v>122</v>
      </c>
      <c r="L72" s="80" t="s">
        <v>3173</v>
      </c>
      <c r="M72" s="80"/>
      <c r="N72" s="80"/>
      <c r="O72" s="80"/>
      <c r="P72" s="80"/>
      <c r="Q72" s="80"/>
      <c r="R72" s="80"/>
      <c r="S72" s="80" t="s">
        <v>3174</v>
      </c>
      <c r="T72" s="80">
        <v>30390455</v>
      </c>
      <c r="U72" s="284">
        <v>0.14749999999999999</v>
      </c>
      <c r="V72" s="80" t="s">
        <v>3035</v>
      </c>
      <c r="W72" s="80">
        <v>395</v>
      </c>
      <c r="X72" s="80">
        <v>832</v>
      </c>
      <c r="Y72" s="80">
        <v>26</v>
      </c>
      <c r="Z72" s="80" t="s">
        <v>62</v>
      </c>
      <c r="AA72" s="80"/>
      <c r="AB72" s="80"/>
      <c r="AC72" s="80"/>
      <c r="AD72" s="80"/>
      <c r="AE72" s="80" t="s">
        <v>3171</v>
      </c>
      <c r="AF72" s="80"/>
      <c r="AG72" s="80" t="s">
        <v>3008</v>
      </c>
      <c r="AH72" s="80"/>
      <c r="AI72" s="82">
        <v>44635</v>
      </c>
      <c r="AJ72" s="80"/>
      <c r="AK72" s="82">
        <v>44637</v>
      </c>
      <c r="AL72" s="80"/>
      <c r="AM72" s="80"/>
      <c r="AN72" s="80" t="s">
        <v>64</v>
      </c>
      <c r="AO72" s="80"/>
      <c r="AP72" s="80"/>
      <c r="AQ72" s="80"/>
      <c r="AR72" s="80"/>
      <c r="AS72" s="80"/>
      <c r="AT72" s="80" t="s">
        <v>53</v>
      </c>
      <c r="AU72" s="80"/>
      <c r="AV72" s="244"/>
      <c r="AW72" s="244"/>
      <c r="AX72" s="244"/>
      <c r="AY72" s="244"/>
      <c r="AZ72" s="244"/>
      <c r="BA72" s="244"/>
      <c r="BB72" s="80"/>
      <c r="BC72" s="80">
        <f t="shared" si="5"/>
        <v>12</v>
      </c>
      <c r="BD72" s="80">
        <f t="shared" si="6"/>
        <v>3</v>
      </c>
      <c r="BE72" s="80">
        <f t="shared" si="7"/>
        <v>2022</v>
      </c>
      <c r="BF72" s="97">
        <f t="shared" si="4"/>
        <v>0.32863999999999999</v>
      </c>
    </row>
    <row r="73" spans="1:58">
      <c r="A73" s="80"/>
      <c r="B73" s="80" t="s">
        <v>906</v>
      </c>
      <c r="C73" s="80" t="s">
        <v>3175</v>
      </c>
      <c r="D73" s="80"/>
      <c r="E73" s="80" t="s">
        <v>3176</v>
      </c>
      <c r="F73" s="80" t="s">
        <v>1768</v>
      </c>
      <c r="G73" s="80"/>
      <c r="H73" s="80"/>
      <c r="I73" s="80"/>
      <c r="J73" s="80"/>
      <c r="K73" s="80" t="s">
        <v>186</v>
      </c>
      <c r="L73" s="80" t="s">
        <v>3177</v>
      </c>
      <c r="M73" s="80"/>
      <c r="N73" s="80"/>
      <c r="O73" s="80"/>
      <c r="P73" s="80"/>
      <c r="Q73" s="80"/>
      <c r="R73" s="80"/>
      <c r="S73" s="80" t="s">
        <v>3178</v>
      </c>
      <c r="T73" s="80">
        <v>30397472</v>
      </c>
      <c r="U73" s="81">
        <v>0.15</v>
      </c>
      <c r="V73" s="80" t="s">
        <v>2198</v>
      </c>
      <c r="W73" s="80">
        <v>480</v>
      </c>
      <c r="X73" s="80">
        <v>638</v>
      </c>
      <c r="Y73" s="80">
        <v>22</v>
      </c>
      <c r="Z73" s="80" t="s">
        <v>62</v>
      </c>
      <c r="AA73" s="80"/>
      <c r="AB73" s="80"/>
      <c r="AC73" s="80"/>
      <c r="AD73" s="80"/>
      <c r="AE73" s="80" t="s">
        <v>3175</v>
      </c>
      <c r="AF73" s="80"/>
      <c r="AG73" s="80" t="s">
        <v>3008</v>
      </c>
      <c r="AH73" s="80"/>
      <c r="AI73" s="82">
        <v>44635</v>
      </c>
      <c r="AJ73" s="80"/>
      <c r="AK73" s="82">
        <v>44636</v>
      </c>
      <c r="AL73" s="80"/>
      <c r="AM73" s="80"/>
      <c r="AN73" s="80" t="s">
        <v>64</v>
      </c>
      <c r="AO73" s="80"/>
      <c r="AP73" s="80"/>
      <c r="AQ73" s="80"/>
      <c r="AR73" s="80"/>
      <c r="AS73" s="80"/>
      <c r="AT73" s="80" t="s">
        <v>53</v>
      </c>
      <c r="AU73" s="80"/>
      <c r="AV73" s="244"/>
      <c r="AW73" s="244"/>
      <c r="AX73" s="244"/>
      <c r="AY73" s="244"/>
      <c r="AZ73" s="244"/>
      <c r="BA73" s="244"/>
      <c r="BB73" s="80"/>
      <c r="BC73" s="80">
        <f t="shared" si="5"/>
        <v>12</v>
      </c>
      <c r="BD73" s="80">
        <f t="shared" si="6"/>
        <v>3</v>
      </c>
      <c r="BE73" s="80">
        <f t="shared" si="7"/>
        <v>2022</v>
      </c>
      <c r="BF73" s="97">
        <f t="shared" si="4"/>
        <v>0.30624000000000001</v>
      </c>
    </row>
    <row r="74" spans="1:58">
      <c r="A74" s="80"/>
      <c r="B74" s="80" t="s">
        <v>2903</v>
      </c>
      <c r="C74" s="80" t="s">
        <v>3179</v>
      </c>
      <c r="D74" s="80"/>
      <c r="E74" s="80" t="s">
        <v>3180</v>
      </c>
      <c r="F74" s="80" t="s">
        <v>1769</v>
      </c>
      <c r="G74" s="80"/>
      <c r="H74" s="80"/>
      <c r="I74" s="80"/>
      <c r="J74" s="80"/>
      <c r="K74" s="80" t="s">
        <v>139</v>
      </c>
      <c r="L74" s="80" t="s">
        <v>377</v>
      </c>
      <c r="M74" s="80"/>
      <c r="N74" s="80"/>
      <c r="O74" s="80"/>
      <c r="P74" s="80"/>
      <c r="Q74" s="80"/>
      <c r="R74" s="80"/>
      <c r="S74" s="80" t="s">
        <v>3034</v>
      </c>
      <c r="T74" s="80">
        <v>30390455</v>
      </c>
      <c r="U74" s="284">
        <v>0.14749999999999999</v>
      </c>
      <c r="V74" s="80" t="s">
        <v>3035</v>
      </c>
      <c r="W74" s="80">
        <v>395</v>
      </c>
      <c r="X74" s="80">
        <v>768</v>
      </c>
      <c r="Y74" s="80">
        <v>24</v>
      </c>
      <c r="Z74" s="80" t="s">
        <v>56</v>
      </c>
      <c r="AA74" s="80"/>
      <c r="AB74" s="80"/>
      <c r="AC74" s="80"/>
      <c r="AD74" s="80"/>
      <c r="AE74" s="80" t="s">
        <v>3179</v>
      </c>
      <c r="AF74" s="80"/>
      <c r="AG74" s="80" t="s">
        <v>3008</v>
      </c>
      <c r="AH74" s="80"/>
      <c r="AI74" s="82">
        <v>44635</v>
      </c>
      <c r="AJ74" s="80"/>
      <c r="AK74" s="82">
        <v>44636</v>
      </c>
      <c r="AL74" s="80"/>
      <c r="AM74" s="80"/>
      <c r="AN74" s="80" t="s">
        <v>64</v>
      </c>
      <c r="AO74" s="80"/>
      <c r="AP74" s="80"/>
      <c r="AQ74" s="80"/>
      <c r="AR74" s="80"/>
      <c r="AS74" s="80"/>
      <c r="AT74" s="80" t="s">
        <v>53</v>
      </c>
      <c r="AU74" s="80"/>
      <c r="AV74" s="244"/>
      <c r="AW74" s="244"/>
      <c r="AX74" s="244"/>
      <c r="AY74" s="244"/>
      <c r="AZ74" s="244"/>
      <c r="BA74" s="244"/>
      <c r="BB74" s="80"/>
      <c r="BC74" s="80">
        <f t="shared" si="5"/>
        <v>12</v>
      </c>
      <c r="BD74" s="80">
        <f t="shared" si="6"/>
        <v>3</v>
      </c>
      <c r="BE74" s="80">
        <f t="shared" si="7"/>
        <v>2022</v>
      </c>
      <c r="BF74" s="97">
        <f t="shared" si="4"/>
        <v>0.30336000000000002</v>
      </c>
    </row>
    <row r="75" spans="1:58">
      <c r="A75" s="80"/>
      <c r="B75" s="80" t="s">
        <v>2905</v>
      </c>
      <c r="C75" s="80" t="s">
        <v>3181</v>
      </c>
      <c r="D75" s="80"/>
      <c r="E75" s="80">
        <v>3946245</v>
      </c>
      <c r="F75" s="80" t="s">
        <v>1768</v>
      </c>
      <c r="G75" s="80"/>
      <c r="H75" s="80"/>
      <c r="I75" s="80"/>
      <c r="J75" s="80"/>
      <c r="K75" s="80" t="s">
        <v>922</v>
      </c>
      <c r="L75" s="80" t="s">
        <v>3182</v>
      </c>
      <c r="M75" s="80"/>
      <c r="N75" s="80"/>
      <c r="O75" s="80"/>
      <c r="P75" s="80"/>
      <c r="Q75" s="80"/>
      <c r="R75" s="80"/>
      <c r="S75" s="80" t="s">
        <v>925</v>
      </c>
      <c r="T75" s="80">
        <v>30397472</v>
      </c>
      <c r="U75" s="81">
        <v>0.15</v>
      </c>
      <c r="V75" s="80" t="s">
        <v>2198</v>
      </c>
      <c r="W75" s="80">
        <v>480</v>
      </c>
      <c r="X75" s="80">
        <v>667</v>
      </c>
      <c r="Y75" s="80">
        <v>23</v>
      </c>
      <c r="Z75" s="80" t="s">
        <v>62</v>
      </c>
      <c r="AA75" s="80"/>
      <c r="AB75" s="80"/>
      <c r="AC75" s="80"/>
      <c r="AD75" s="80"/>
      <c r="AE75" s="80" t="s">
        <v>3181</v>
      </c>
      <c r="AF75" s="80"/>
      <c r="AG75" s="80" t="s">
        <v>3008</v>
      </c>
      <c r="AH75" s="80"/>
      <c r="AI75" s="82">
        <v>44635</v>
      </c>
      <c r="AJ75" s="80"/>
      <c r="AK75" s="82">
        <v>44637</v>
      </c>
      <c r="AL75" s="80"/>
      <c r="AM75" s="80"/>
      <c r="AN75" s="80" t="s">
        <v>64</v>
      </c>
      <c r="AO75" s="80" t="s">
        <v>3183</v>
      </c>
      <c r="AP75" s="80"/>
      <c r="AQ75" s="80"/>
      <c r="AR75" s="80"/>
      <c r="AS75" s="80"/>
      <c r="AT75" s="80" t="s">
        <v>53</v>
      </c>
      <c r="AU75" s="80"/>
      <c r="AV75" s="244"/>
      <c r="AW75" s="244"/>
      <c r="AX75" s="244"/>
      <c r="AY75" s="244"/>
      <c r="AZ75" s="244"/>
      <c r="BA75" s="244"/>
      <c r="BB75" s="80"/>
      <c r="BC75" s="80">
        <f t="shared" si="5"/>
        <v>12</v>
      </c>
      <c r="BD75" s="80">
        <f t="shared" si="6"/>
        <v>3</v>
      </c>
      <c r="BE75" s="80">
        <f t="shared" si="7"/>
        <v>2022</v>
      </c>
      <c r="BF75" s="97">
        <f t="shared" si="4"/>
        <v>0.32016</v>
      </c>
    </row>
    <row r="76" spans="1:58">
      <c r="A76" s="80"/>
      <c r="B76" s="80" t="s">
        <v>2905</v>
      </c>
      <c r="C76" s="80" t="s">
        <v>3184</v>
      </c>
      <c r="D76" s="80"/>
      <c r="E76" s="80">
        <v>3946245</v>
      </c>
      <c r="F76" s="80" t="s">
        <v>1768</v>
      </c>
      <c r="G76" s="80"/>
      <c r="H76" s="80"/>
      <c r="I76" s="80"/>
      <c r="J76" s="80"/>
      <c r="K76" s="80" t="s">
        <v>922</v>
      </c>
      <c r="L76" s="80" t="s">
        <v>3182</v>
      </c>
      <c r="M76" s="80"/>
      <c r="N76" s="80"/>
      <c r="O76" s="80"/>
      <c r="P76" s="80"/>
      <c r="Q76" s="80"/>
      <c r="R76" s="80"/>
      <c r="S76" s="80" t="s">
        <v>925</v>
      </c>
      <c r="T76" s="80">
        <v>30397472</v>
      </c>
      <c r="U76" s="81">
        <v>0.15</v>
      </c>
      <c r="V76" s="80" t="s">
        <v>2198</v>
      </c>
      <c r="W76" s="80">
        <v>480</v>
      </c>
      <c r="X76" s="80">
        <v>29</v>
      </c>
      <c r="Y76" s="80">
        <v>1</v>
      </c>
      <c r="Z76" s="80" t="s">
        <v>62</v>
      </c>
      <c r="AA76" s="80"/>
      <c r="AB76" s="80"/>
      <c r="AC76" s="80"/>
      <c r="AD76" s="80"/>
      <c r="AE76" s="80" t="s">
        <v>3184</v>
      </c>
      <c r="AF76" s="80"/>
      <c r="AG76" s="80" t="s">
        <v>3008</v>
      </c>
      <c r="AH76" s="80"/>
      <c r="AI76" s="82">
        <v>44635</v>
      </c>
      <c r="AJ76" s="80"/>
      <c r="AK76" s="82">
        <v>44643</v>
      </c>
      <c r="AL76" s="80"/>
      <c r="AM76" s="80"/>
      <c r="AN76" s="80" t="s">
        <v>64</v>
      </c>
      <c r="AO76" s="80" t="s">
        <v>3185</v>
      </c>
      <c r="AP76" s="80"/>
      <c r="AQ76" s="80"/>
      <c r="AR76" s="80"/>
      <c r="AS76" s="80"/>
      <c r="AT76" s="80" t="s">
        <v>1776</v>
      </c>
      <c r="AU76" s="80"/>
      <c r="AV76" s="244"/>
      <c r="AW76" s="244"/>
      <c r="AX76" s="244"/>
      <c r="AY76" s="244"/>
      <c r="AZ76" s="244"/>
      <c r="BA76" s="244"/>
      <c r="BB76" s="80"/>
      <c r="BC76" s="80">
        <f t="shared" si="5"/>
        <v>12</v>
      </c>
      <c r="BD76" s="80">
        <f t="shared" si="6"/>
        <v>3</v>
      </c>
      <c r="BE76" s="80">
        <f t="shared" si="7"/>
        <v>2022</v>
      </c>
      <c r="BF76" s="97">
        <f t="shared" si="4"/>
        <v>1.392E-2</v>
      </c>
    </row>
    <row r="77" spans="1:58">
      <c r="A77" s="80"/>
      <c r="B77" s="80" t="s">
        <v>906</v>
      </c>
      <c r="C77" s="80" t="s">
        <v>3186</v>
      </c>
      <c r="D77" s="80"/>
      <c r="E77" s="80" t="s">
        <v>3187</v>
      </c>
      <c r="F77" s="80" t="s">
        <v>1768</v>
      </c>
      <c r="G77" s="80"/>
      <c r="H77" s="80"/>
      <c r="I77" s="80"/>
      <c r="J77" s="80"/>
      <c r="K77" s="80" t="s">
        <v>96</v>
      </c>
      <c r="L77" s="80" t="s">
        <v>3091</v>
      </c>
      <c r="M77" s="80"/>
      <c r="N77" s="80"/>
      <c r="O77" s="80"/>
      <c r="P77" s="80"/>
      <c r="Q77" s="80"/>
      <c r="R77" s="80"/>
      <c r="S77" s="80" t="s">
        <v>3188</v>
      </c>
      <c r="T77" s="80">
        <v>30376609</v>
      </c>
      <c r="U77" s="284">
        <v>0.14749999999999999</v>
      </c>
      <c r="V77" s="80" t="s">
        <v>2199</v>
      </c>
      <c r="W77" s="80">
        <v>340</v>
      </c>
      <c r="X77" s="80">
        <v>832</v>
      </c>
      <c r="Y77" s="80">
        <v>26</v>
      </c>
      <c r="Z77" s="80" t="s">
        <v>62</v>
      </c>
      <c r="AA77" s="80"/>
      <c r="AB77" s="80"/>
      <c r="AC77" s="80"/>
      <c r="AD77" s="80"/>
      <c r="AE77" s="80" t="s">
        <v>3186</v>
      </c>
      <c r="AF77" s="80"/>
      <c r="AG77" s="80" t="s">
        <v>3008</v>
      </c>
      <c r="AH77" s="80"/>
      <c r="AI77" s="82">
        <v>44635</v>
      </c>
      <c r="AJ77" s="80"/>
      <c r="AK77" s="82">
        <v>44636</v>
      </c>
      <c r="AL77" s="80"/>
      <c r="AM77" s="80"/>
      <c r="AN77" s="80" t="s">
        <v>64</v>
      </c>
      <c r="AO77" s="80"/>
      <c r="AP77" s="80"/>
      <c r="AQ77" s="80"/>
      <c r="AR77" s="80"/>
      <c r="AS77" s="80"/>
      <c r="AT77" s="80" t="s">
        <v>53</v>
      </c>
      <c r="AU77" s="80"/>
      <c r="AV77" s="244"/>
      <c r="AW77" s="244"/>
      <c r="AX77" s="244"/>
      <c r="AY77" s="244"/>
      <c r="AZ77" s="244"/>
      <c r="BA77" s="244"/>
      <c r="BB77" s="80"/>
      <c r="BC77" s="80">
        <f t="shared" si="5"/>
        <v>12</v>
      </c>
      <c r="BD77" s="80">
        <f t="shared" si="6"/>
        <v>3</v>
      </c>
      <c r="BE77" s="80">
        <f t="shared" si="7"/>
        <v>2022</v>
      </c>
      <c r="BF77" s="97">
        <f t="shared" si="4"/>
        <v>0.28288000000000002</v>
      </c>
    </row>
    <row r="78" spans="1:58">
      <c r="A78" s="80"/>
      <c r="B78" s="80" t="s">
        <v>2904</v>
      </c>
      <c r="C78" s="80" t="s">
        <v>3189</v>
      </c>
      <c r="D78" s="80"/>
      <c r="E78" s="80" t="s">
        <v>3190</v>
      </c>
      <c r="F78" s="80" t="s">
        <v>1769</v>
      </c>
      <c r="G78" s="80"/>
      <c r="H78" s="80"/>
      <c r="I78" s="80"/>
      <c r="J78" s="80"/>
      <c r="K78" s="80" t="s">
        <v>3191</v>
      </c>
      <c r="L78" s="80" t="s">
        <v>3192</v>
      </c>
      <c r="M78" s="80"/>
      <c r="N78" s="80"/>
      <c r="O78" s="80"/>
      <c r="P78" s="80"/>
      <c r="Q78" s="80"/>
      <c r="R78" s="80"/>
      <c r="S78" s="80" t="s">
        <v>3193</v>
      </c>
      <c r="T78" s="80">
        <v>12004246</v>
      </c>
      <c r="U78" s="81">
        <v>0.18</v>
      </c>
      <c r="V78" s="80" t="s">
        <v>3194</v>
      </c>
      <c r="W78" s="80">
        <v>425</v>
      </c>
      <c r="X78" s="80">
        <v>302</v>
      </c>
      <c r="Y78" s="80">
        <v>13</v>
      </c>
      <c r="Z78" s="80" t="s">
        <v>62</v>
      </c>
      <c r="AA78" s="80"/>
      <c r="AB78" s="80"/>
      <c r="AC78" s="80"/>
      <c r="AD78" s="80"/>
      <c r="AE78" s="80" t="s">
        <v>3189</v>
      </c>
      <c r="AF78" s="80"/>
      <c r="AG78" s="80" t="s">
        <v>3008</v>
      </c>
      <c r="AH78" s="80"/>
      <c r="AI78" s="82">
        <v>44636</v>
      </c>
      <c r="AJ78" s="80"/>
      <c r="AK78" s="82">
        <v>44641</v>
      </c>
      <c r="AL78" s="80"/>
      <c r="AM78" s="80"/>
      <c r="AN78" s="80" t="s">
        <v>64</v>
      </c>
      <c r="AO78" s="80" t="s">
        <v>3195</v>
      </c>
      <c r="AP78" s="80"/>
      <c r="AQ78" s="80"/>
      <c r="AR78" s="80"/>
      <c r="AS78" s="80"/>
      <c r="AT78" s="80" t="s">
        <v>53</v>
      </c>
      <c r="AU78" s="80"/>
      <c r="AV78" s="244"/>
      <c r="AW78" s="244"/>
      <c r="AX78" s="244"/>
      <c r="AY78" s="244"/>
      <c r="AZ78" s="244"/>
      <c r="BA78" s="244"/>
      <c r="BB78" s="80"/>
      <c r="BC78" s="80">
        <f t="shared" si="5"/>
        <v>12</v>
      </c>
      <c r="BD78" s="80">
        <f t="shared" si="6"/>
        <v>3</v>
      </c>
      <c r="BE78" s="80">
        <f t="shared" si="7"/>
        <v>2022</v>
      </c>
      <c r="BF78" s="97">
        <f t="shared" si="4"/>
        <v>0.12834999999999999</v>
      </c>
    </row>
    <row r="79" spans="1:58">
      <c r="A79" s="80"/>
      <c r="B79" s="80" t="s">
        <v>2904</v>
      </c>
      <c r="C79" s="80" t="s">
        <v>3196</v>
      </c>
      <c r="D79" s="80"/>
      <c r="E79" s="80" t="s">
        <v>3190</v>
      </c>
      <c r="F79" s="80" t="s">
        <v>1768</v>
      </c>
      <c r="G79" s="80"/>
      <c r="H79" s="80"/>
      <c r="I79" s="80"/>
      <c r="J79" s="80"/>
      <c r="K79" s="80" t="s">
        <v>3191</v>
      </c>
      <c r="L79" s="80" t="s">
        <v>3192</v>
      </c>
      <c r="M79" s="80"/>
      <c r="N79" s="80"/>
      <c r="O79" s="80"/>
      <c r="P79" s="80"/>
      <c r="Q79" s="80"/>
      <c r="R79" s="80"/>
      <c r="S79" s="80" t="s">
        <v>3193</v>
      </c>
      <c r="T79" s="80">
        <v>12004246</v>
      </c>
      <c r="U79" s="81">
        <v>0.18</v>
      </c>
      <c r="V79" s="80" t="s">
        <v>3194</v>
      </c>
      <c r="W79" s="80">
        <v>425</v>
      </c>
      <c r="X79" s="80">
        <v>60</v>
      </c>
      <c r="Y79" s="80">
        <v>2</v>
      </c>
      <c r="Z79" s="80" t="s">
        <v>62</v>
      </c>
      <c r="AA79" s="80"/>
      <c r="AB79" s="80"/>
      <c r="AC79" s="80"/>
      <c r="AD79" s="80"/>
      <c r="AE79" s="80" t="s">
        <v>3196</v>
      </c>
      <c r="AF79" s="80"/>
      <c r="AG79" s="80" t="s">
        <v>3008</v>
      </c>
      <c r="AH79" s="80"/>
      <c r="AI79" s="82">
        <v>44636</v>
      </c>
      <c r="AJ79" s="80"/>
      <c r="AK79" s="82">
        <v>44641</v>
      </c>
      <c r="AL79" s="80"/>
      <c r="AM79" s="80"/>
      <c r="AN79" s="80" t="s">
        <v>64</v>
      </c>
      <c r="AO79" s="80" t="s">
        <v>3197</v>
      </c>
      <c r="AP79" s="80"/>
      <c r="AQ79" s="80"/>
      <c r="AR79" s="80"/>
      <c r="AS79" s="80"/>
      <c r="AT79" s="80" t="s">
        <v>53</v>
      </c>
      <c r="AU79" s="80"/>
      <c r="AV79" s="244"/>
      <c r="AW79" s="244"/>
      <c r="AX79" s="244"/>
      <c r="AY79" s="244"/>
      <c r="AZ79" s="244"/>
      <c r="BA79" s="244"/>
      <c r="BB79" s="80"/>
      <c r="BC79" s="80">
        <f t="shared" si="5"/>
        <v>12</v>
      </c>
      <c r="BD79" s="80">
        <f t="shared" si="6"/>
        <v>3</v>
      </c>
      <c r="BE79" s="80">
        <f t="shared" si="7"/>
        <v>2022</v>
      </c>
      <c r="BF79" s="97">
        <f t="shared" si="4"/>
        <v>2.5499999999999998E-2</v>
      </c>
    </row>
    <row r="80" spans="1:58">
      <c r="A80" s="80"/>
      <c r="B80" s="80" t="s">
        <v>2903</v>
      </c>
      <c r="C80" s="80" t="s">
        <v>3198</v>
      </c>
      <c r="D80" s="80"/>
      <c r="E80" s="80" t="s">
        <v>3199</v>
      </c>
      <c r="F80" s="80" t="s">
        <v>1769</v>
      </c>
      <c r="G80" s="80"/>
      <c r="H80" s="80"/>
      <c r="I80" s="80"/>
      <c r="J80" s="80"/>
      <c r="K80" s="80" t="s">
        <v>139</v>
      </c>
      <c r="L80" s="80" t="s">
        <v>180</v>
      </c>
      <c r="M80" s="80"/>
      <c r="N80" s="80"/>
      <c r="O80" s="80"/>
      <c r="P80" s="80"/>
      <c r="Q80" s="80"/>
      <c r="R80" s="80"/>
      <c r="S80" s="80" t="s">
        <v>3034</v>
      </c>
      <c r="T80" s="80">
        <v>30390455</v>
      </c>
      <c r="U80" s="284">
        <v>0.14749999999999999</v>
      </c>
      <c r="V80" s="80" t="s">
        <v>3035</v>
      </c>
      <c r="W80" s="80">
        <v>395</v>
      </c>
      <c r="X80" s="80">
        <v>416</v>
      </c>
      <c r="Y80" s="80">
        <v>13</v>
      </c>
      <c r="Z80" s="80" t="s">
        <v>56</v>
      </c>
      <c r="AA80" s="80"/>
      <c r="AB80" s="80"/>
      <c r="AC80" s="80"/>
      <c r="AD80" s="80"/>
      <c r="AE80" s="80" t="s">
        <v>3198</v>
      </c>
      <c r="AF80" s="80"/>
      <c r="AG80" s="80" t="s">
        <v>3008</v>
      </c>
      <c r="AH80" s="80"/>
      <c r="AI80" s="82">
        <v>44636</v>
      </c>
      <c r="AJ80" s="80"/>
      <c r="AK80" s="82">
        <v>44642</v>
      </c>
      <c r="AL80" s="80"/>
      <c r="AM80" s="80"/>
      <c r="AN80" s="80" t="s">
        <v>64</v>
      </c>
      <c r="AO80" s="80"/>
      <c r="AP80" s="80"/>
      <c r="AQ80" s="80"/>
      <c r="AR80" s="80"/>
      <c r="AS80" s="80"/>
      <c r="AT80" s="80" t="s">
        <v>53</v>
      </c>
      <c r="AU80" s="80"/>
      <c r="AV80" s="244"/>
      <c r="AW80" s="244"/>
      <c r="AX80" s="244"/>
      <c r="AY80" s="244"/>
      <c r="AZ80" s="244"/>
      <c r="BA80" s="244"/>
      <c r="BB80" s="80"/>
      <c r="BC80" s="80">
        <f t="shared" si="5"/>
        <v>12</v>
      </c>
      <c r="BD80" s="80">
        <f t="shared" si="6"/>
        <v>3</v>
      </c>
      <c r="BE80" s="80">
        <f t="shared" si="7"/>
        <v>2022</v>
      </c>
      <c r="BF80" s="97">
        <f t="shared" si="4"/>
        <v>0.16431999999999999</v>
      </c>
    </row>
    <row r="81" spans="1:58">
      <c r="A81" s="80"/>
      <c r="B81" s="80" t="s">
        <v>2903</v>
      </c>
      <c r="C81" s="80" t="s">
        <v>3200</v>
      </c>
      <c r="D81" s="80"/>
      <c r="E81" s="80" t="s">
        <v>3201</v>
      </c>
      <c r="F81" s="80" t="s">
        <v>1769</v>
      </c>
      <c r="G81" s="80"/>
      <c r="H81" s="80"/>
      <c r="I81" s="80"/>
      <c r="J81" s="80"/>
      <c r="K81" s="80" t="s">
        <v>139</v>
      </c>
      <c r="L81" s="80" t="s">
        <v>3202</v>
      </c>
      <c r="M81" s="80"/>
      <c r="N81" s="80"/>
      <c r="O81" s="80"/>
      <c r="P81" s="80"/>
      <c r="Q81" s="80"/>
      <c r="R81" s="80"/>
      <c r="S81" s="80" t="s">
        <v>3034</v>
      </c>
      <c r="T81" s="80">
        <v>30390455</v>
      </c>
      <c r="U81" s="284">
        <v>0.14749999999999999</v>
      </c>
      <c r="V81" s="80" t="s">
        <v>3035</v>
      </c>
      <c r="W81" s="80">
        <v>395</v>
      </c>
      <c r="X81" s="80">
        <v>416</v>
      </c>
      <c r="Y81" s="80">
        <v>13</v>
      </c>
      <c r="Z81" s="80" t="s">
        <v>56</v>
      </c>
      <c r="AA81" s="80"/>
      <c r="AB81" s="80"/>
      <c r="AC81" s="80"/>
      <c r="AD81" s="80"/>
      <c r="AE81" s="80" t="s">
        <v>3200</v>
      </c>
      <c r="AF81" s="80"/>
      <c r="AG81" s="80" t="s">
        <v>3008</v>
      </c>
      <c r="AH81" s="80"/>
      <c r="AI81" s="82">
        <v>44636</v>
      </c>
      <c r="AJ81" s="80"/>
      <c r="AK81" s="82">
        <v>44642</v>
      </c>
      <c r="AL81" s="80"/>
      <c r="AM81" s="80"/>
      <c r="AN81" s="80" t="s">
        <v>64</v>
      </c>
      <c r="AO81" s="80"/>
      <c r="AP81" s="80"/>
      <c r="AQ81" s="80"/>
      <c r="AR81" s="80"/>
      <c r="AS81" s="80"/>
      <c r="AT81" s="80" t="s">
        <v>53</v>
      </c>
      <c r="AU81" s="80"/>
      <c r="AV81" s="244"/>
      <c r="AW81" s="244"/>
      <c r="AX81" s="244"/>
      <c r="AY81" s="244"/>
      <c r="AZ81" s="244"/>
      <c r="BA81" s="244"/>
      <c r="BB81" s="80"/>
      <c r="BC81" s="80">
        <f t="shared" si="5"/>
        <v>12</v>
      </c>
      <c r="BD81" s="80">
        <f t="shared" si="6"/>
        <v>3</v>
      </c>
      <c r="BE81" s="80">
        <f t="shared" si="7"/>
        <v>2022</v>
      </c>
      <c r="BF81" s="97">
        <f t="shared" si="4"/>
        <v>0.16431999999999999</v>
      </c>
    </row>
    <row r="82" spans="1:58">
      <c r="A82" s="80"/>
      <c r="B82" s="80" t="s">
        <v>2904</v>
      </c>
      <c r="C82" s="80" t="s">
        <v>3203</v>
      </c>
      <c r="D82" s="80"/>
      <c r="E82" s="80" t="s">
        <v>2046</v>
      </c>
      <c r="F82" s="80" t="s">
        <v>1768</v>
      </c>
      <c r="G82" s="80"/>
      <c r="H82" s="80"/>
      <c r="I82" s="80"/>
      <c r="J82" s="80"/>
      <c r="K82" s="80" t="s">
        <v>1801</v>
      </c>
      <c r="L82" s="80" t="s">
        <v>1932</v>
      </c>
      <c r="M82" s="80"/>
      <c r="N82" s="80"/>
      <c r="O82" s="80"/>
      <c r="P82" s="80"/>
      <c r="Q82" s="80"/>
      <c r="R82" s="80"/>
      <c r="S82" s="80" t="s">
        <v>3065</v>
      </c>
      <c r="T82" s="80">
        <v>30390255</v>
      </c>
      <c r="U82" s="284">
        <v>0.14749999999999999</v>
      </c>
      <c r="V82" s="80" t="s">
        <v>2200</v>
      </c>
      <c r="W82" s="80">
        <v>395</v>
      </c>
      <c r="X82" s="80">
        <v>624</v>
      </c>
      <c r="Y82" s="80">
        <v>24</v>
      </c>
      <c r="Z82" s="80" t="s">
        <v>56</v>
      </c>
      <c r="AA82" s="80"/>
      <c r="AB82" s="80"/>
      <c r="AC82" s="80"/>
      <c r="AD82" s="80"/>
      <c r="AE82" s="80" t="s">
        <v>3203</v>
      </c>
      <c r="AF82" s="80"/>
      <c r="AG82" s="80" t="s">
        <v>3008</v>
      </c>
      <c r="AH82" s="80"/>
      <c r="AI82" s="82">
        <v>44636</v>
      </c>
      <c r="AJ82" s="80"/>
      <c r="AK82" s="82">
        <v>44637</v>
      </c>
      <c r="AL82" s="80"/>
      <c r="AM82" s="80"/>
      <c r="AN82" s="80" t="s">
        <v>64</v>
      </c>
      <c r="AO82" s="80" t="s">
        <v>3204</v>
      </c>
      <c r="AP82" s="80"/>
      <c r="AQ82" s="80"/>
      <c r="AR82" s="80"/>
      <c r="AS82" s="80"/>
      <c r="AT82" s="80" t="s">
        <v>53</v>
      </c>
      <c r="AU82" s="80"/>
      <c r="AV82" s="244"/>
      <c r="AW82" s="244"/>
      <c r="AX82" s="244"/>
      <c r="AY82" s="244"/>
      <c r="AZ82" s="244"/>
      <c r="BA82" s="244"/>
      <c r="BB82" s="80"/>
      <c r="BC82" s="80">
        <f t="shared" si="5"/>
        <v>12</v>
      </c>
      <c r="BD82" s="80">
        <f t="shared" si="6"/>
        <v>3</v>
      </c>
      <c r="BE82" s="80">
        <f t="shared" si="7"/>
        <v>2022</v>
      </c>
      <c r="BF82" s="97">
        <f t="shared" si="4"/>
        <v>0.24648</v>
      </c>
    </row>
    <row r="83" spans="1:58">
      <c r="A83" s="80"/>
      <c r="B83" s="80" t="s">
        <v>2904</v>
      </c>
      <c r="C83" s="80" t="s">
        <v>3205</v>
      </c>
      <c r="D83" s="80"/>
      <c r="E83" s="80" t="s">
        <v>2046</v>
      </c>
      <c r="F83" s="80" t="s">
        <v>1768</v>
      </c>
      <c r="G83" s="80"/>
      <c r="H83" s="80"/>
      <c r="I83" s="80"/>
      <c r="J83" s="80"/>
      <c r="K83" s="80" t="s">
        <v>1801</v>
      </c>
      <c r="L83" s="80" t="s">
        <v>1932</v>
      </c>
      <c r="M83" s="80"/>
      <c r="N83" s="80"/>
      <c r="O83" s="80"/>
      <c r="P83" s="80"/>
      <c r="Q83" s="80"/>
      <c r="R83" s="80"/>
      <c r="S83" s="80" t="s">
        <v>3065</v>
      </c>
      <c r="T83" s="80">
        <v>30390255</v>
      </c>
      <c r="U83" s="284">
        <v>0.14749999999999999</v>
      </c>
      <c r="V83" s="80" t="s">
        <v>2200</v>
      </c>
      <c r="W83" s="80">
        <v>395</v>
      </c>
      <c r="X83" s="80">
        <v>624</v>
      </c>
      <c r="Y83" s="80">
        <v>24</v>
      </c>
      <c r="Z83" s="80" t="s">
        <v>56</v>
      </c>
      <c r="AA83" s="80"/>
      <c r="AB83" s="80"/>
      <c r="AC83" s="80"/>
      <c r="AD83" s="80"/>
      <c r="AE83" s="80" t="s">
        <v>3205</v>
      </c>
      <c r="AF83" s="80"/>
      <c r="AG83" s="80" t="s">
        <v>3008</v>
      </c>
      <c r="AH83" s="80"/>
      <c r="AI83" s="82">
        <v>44636</v>
      </c>
      <c r="AJ83" s="80"/>
      <c r="AK83" s="82">
        <v>44637</v>
      </c>
      <c r="AL83" s="80"/>
      <c r="AM83" s="80"/>
      <c r="AN83" s="80" t="s">
        <v>64</v>
      </c>
      <c r="AO83" s="80" t="s">
        <v>3206</v>
      </c>
      <c r="AP83" s="80"/>
      <c r="AQ83" s="80"/>
      <c r="AR83" s="80"/>
      <c r="AS83" s="80"/>
      <c r="AT83" s="80" t="s">
        <v>53</v>
      </c>
      <c r="AU83" s="80"/>
      <c r="AV83" s="244"/>
      <c r="AW83" s="244"/>
      <c r="AX83" s="244"/>
      <c r="AY83" s="244"/>
      <c r="AZ83" s="244"/>
      <c r="BA83" s="244"/>
      <c r="BB83" s="80"/>
      <c r="BC83" s="80">
        <f t="shared" si="5"/>
        <v>12</v>
      </c>
      <c r="BD83" s="80">
        <f t="shared" si="6"/>
        <v>3</v>
      </c>
      <c r="BE83" s="80">
        <f t="shared" si="7"/>
        <v>2022</v>
      </c>
      <c r="BF83" s="97">
        <f t="shared" si="4"/>
        <v>0.24648</v>
      </c>
    </row>
    <row r="84" spans="1:58">
      <c r="A84" s="80"/>
      <c r="B84" s="80" t="s">
        <v>2903</v>
      </c>
      <c r="C84" s="80" t="s">
        <v>3207</v>
      </c>
      <c r="D84" s="80"/>
      <c r="E84" s="80">
        <v>114169</v>
      </c>
      <c r="F84" s="80" t="s">
        <v>1769</v>
      </c>
      <c r="G84" s="80"/>
      <c r="H84" s="80"/>
      <c r="I84" s="80"/>
      <c r="J84" s="80"/>
      <c r="K84" s="80" t="s">
        <v>1788</v>
      </c>
      <c r="L84" s="80" t="s">
        <v>2000</v>
      </c>
      <c r="M84" s="80"/>
      <c r="N84" s="80"/>
      <c r="O84" s="80"/>
      <c r="P84" s="80"/>
      <c r="Q84" s="80"/>
      <c r="R84" s="80"/>
      <c r="S84" s="80" t="s">
        <v>3118</v>
      </c>
      <c r="T84" s="80">
        <v>30376609</v>
      </c>
      <c r="U84" s="284">
        <v>0.14749999999999999</v>
      </c>
      <c r="V84" s="80" t="s">
        <v>2199</v>
      </c>
      <c r="W84" s="80">
        <v>340</v>
      </c>
      <c r="X84" s="80">
        <v>832</v>
      </c>
      <c r="Y84" s="80">
        <v>26</v>
      </c>
      <c r="Z84" s="80" t="s">
        <v>56</v>
      </c>
      <c r="AA84" s="80"/>
      <c r="AB84" s="80"/>
      <c r="AC84" s="80"/>
      <c r="AD84" s="80"/>
      <c r="AE84" s="80" t="s">
        <v>3207</v>
      </c>
      <c r="AF84" s="80"/>
      <c r="AG84" s="80" t="s">
        <v>3008</v>
      </c>
      <c r="AH84" s="80"/>
      <c r="AI84" s="82">
        <v>44636</v>
      </c>
      <c r="AJ84" s="80"/>
      <c r="AK84" s="82">
        <v>44636</v>
      </c>
      <c r="AL84" s="80"/>
      <c r="AM84" s="80"/>
      <c r="AN84" s="80" t="s">
        <v>64</v>
      </c>
      <c r="AO84" s="80"/>
      <c r="AP84" s="80"/>
      <c r="AQ84" s="80"/>
      <c r="AR84" s="80"/>
      <c r="AS84" s="80"/>
      <c r="AT84" s="80" t="s">
        <v>53</v>
      </c>
      <c r="AU84" s="80"/>
      <c r="AV84" s="244"/>
      <c r="AW84" s="244"/>
      <c r="AX84" s="244"/>
      <c r="AY84" s="244"/>
      <c r="AZ84" s="244"/>
      <c r="BA84" s="244"/>
      <c r="BB84" s="80"/>
      <c r="BC84" s="80">
        <f t="shared" si="5"/>
        <v>12</v>
      </c>
      <c r="BD84" s="80">
        <f t="shared" si="6"/>
        <v>3</v>
      </c>
      <c r="BE84" s="80">
        <f t="shared" si="7"/>
        <v>2022</v>
      </c>
      <c r="BF84" s="97">
        <f t="shared" si="4"/>
        <v>0.28288000000000002</v>
      </c>
    </row>
    <row r="85" spans="1:58">
      <c r="A85" s="80"/>
      <c r="B85" s="80" t="s">
        <v>2903</v>
      </c>
      <c r="C85" s="80" t="s">
        <v>3208</v>
      </c>
      <c r="D85" s="80"/>
      <c r="E85" s="80">
        <v>114169</v>
      </c>
      <c r="F85" s="80" t="s">
        <v>1769</v>
      </c>
      <c r="G85" s="80"/>
      <c r="H85" s="80"/>
      <c r="I85" s="80"/>
      <c r="J85" s="80"/>
      <c r="K85" s="80" t="s">
        <v>1788</v>
      </c>
      <c r="L85" s="80" t="s">
        <v>2000</v>
      </c>
      <c r="M85" s="80"/>
      <c r="N85" s="80"/>
      <c r="O85" s="80"/>
      <c r="P85" s="80"/>
      <c r="Q85" s="80"/>
      <c r="R85" s="80"/>
      <c r="S85" s="80" t="s">
        <v>3118</v>
      </c>
      <c r="T85" s="80">
        <v>30376609</v>
      </c>
      <c r="U85" s="284">
        <v>0.14749999999999999</v>
      </c>
      <c r="V85" s="80" t="s">
        <v>2199</v>
      </c>
      <c r="W85" s="80">
        <v>340</v>
      </c>
      <c r="X85" s="80">
        <v>832</v>
      </c>
      <c r="Y85" s="80">
        <v>26</v>
      </c>
      <c r="Z85" s="80" t="s">
        <v>56</v>
      </c>
      <c r="AA85" s="80"/>
      <c r="AB85" s="80"/>
      <c r="AC85" s="80"/>
      <c r="AD85" s="80"/>
      <c r="AE85" s="80" t="s">
        <v>3208</v>
      </c>
      <c r="AF85" s="80"/>
      <c r="AG85" s="80" t="s">
        <v>3008</v>
      </c>
      <c r="AH85" s="80"/>
      <c r="AI85" s="82">
        <v>44636</v>
      </c>
      <c r="AJ85" s="80"/>
      <c r="AK85" s="82">
        <v>44636</v>
      </c>
      <c r="AL85" s="80"/>
      <c r="AM85" s="80"/>
      <c r="AN85" s="80" t="s">
        <v>64</v>
      </c>
      <c r="AO85" s="80"/>
      <c r="AP85" s="80"/>
      <c r="AQ85" s="80"/>
      <c r="AR85" s="80"/>
      <c r="AS85" s="80"/>
      <c r="AT85" s="80" t="s">
        <v>53</v>
      </c>
      <c r="AU85" s="80"/>
      <c r="AV85" s="244"/>
      <c r="AW85" s="244"/>
      <c r="AX85" s="244"/>
      <c r="AY85" s="244"/>
      <c r="AZ85" s="244"/>
      <c r="BA85" s="244"/>
      <c r="BB85" s="80"/>
      <c r="BC85" s="80">
        <f t="shared" si="5"/>
        <v>12</v>
      </c>
      <c r="BD85" s="80">
        <f t="shared" si="6"/>
        <v>3</v>
      </c>
      <c r="BE85" s="80">
        <f t="shared" si="7"/>
        <v>2022</v>
      </c>
      <c r="BF85" s="97">
        <f t="shared" si="4"/>
        <v>0.28288000000000002</v>
      </c>
    </row>
    <row r="86" spans="1:58">
      <c r="A86" s="80"/>
      <c r="B86" s="80" t="s">
        <v>2903</v>
      </c>
      <c r="C86" s="80" t="s">
        <v>3209</v>
      </c>
      <c r="D86" s="80"/>
      <c r="E86" s="80">
        <v>114169</v>
      </c>
      <c r="F86" s="80" t="s">
        <v>1769</v>
      </c>
      <c r="G86" s="80"/>
      <c r="H86" s="80"/>
      <c r="I86" s="80"/>
      <c r="J86" s="80"/>
      <c r="K86" s="80" t="s">
        <v>1788</v>
      </c>
      <c r="L86" s="80" t="s">
        <v>2000</v>
      </c>
      <c r="M86" s="80"/>
      <c r="N86" s="80"/>
      <c r="O86" s="80"/>
      <c r="P86" s="80"/>
      <c r="Q86" s="80"/>
      <c r="R86" s="80"/>
      <c r="S86" s="80" t="s">
        <v>3118</v>
      </c>
      <c r="T86" s="80">
        <v>30376609</v>
      </c>
      <c r="U86" s="284">
        <v>0.14749999999999999</v>
      </c>
      <c r="V86" s="80" t="s">
        <v>2199</v>
      </c>
      <c r="W86" s="80">
        <v>340</v>
      </c>
      <c r="X86" s="80">
        <v>832</v>
      </c>
      <c r="Y86" s="80">
        <v>26</v>
      </c>
      <c r="Z86" s="80" t="s">
        <v>56</v>
      </c>
      <c r="AA86" s="80"/>
      <c r="AB86" s="80"/>
      <c r="AC86" s="80"/>
      <c r="AD86" s="80"/>
      <c r="AE86" s="80" t="s">
        <v>3209</v>
      </c>
      <c r="AF86" s="80"/>
      <c r="AG86" s="80" t="s">
        <v>3008</v>
      </c>
      <c r="AH86" s="80"/>
      <c r="AI86" s="82">
        <v>44636</v>
      </c>
      <c r="AJ86" s="80"/>
      <c r="AK86" s="82">
        <v>44636</v>
      </c>
      <c r="AL86" s="80"/>
      <c r="AM86" s="80"/>
      <c r="AN86" s="80" t="s">
        <v>64</v>
      </c>
      <c r="AO86" s="80"/>
      <c r="AP86" s="80"/>
      <c r="AQ86" s="80"/>
      <c r="AR86" s="80"/>
      <c r="AS86" s="80"/>
      <c r="AT86" s="80" t="s">
        <v>53</v>
      </c>
      <c r="AU86" s="80"/>
      <c r="AV86" s="244"/>
      <c r="AW86" s="244"/>
      <c r="AX86" s="244"/>
      <c r="AY86" s="244"/>
      <c r="AZ86" s="244"/>
      <c r="BA86" s="244"/>
      <c r="BB86" s="80"/>
      <c r="BC86" s="80">
        <f t="shared" si="5"/>
        <v>12</v>
      </c>
      <c r="BD86" s="80">
        <f t="shared" si="6"/>
        <v>3</v>
      </c>
      <c r="BE86" s="80">
        <f t="shared" si="7"/>
        <v>2022</v>
      </c>
      <c r="BF86" s="97">
        <f t="shared" si="4"/>
        <v>0.28288000000000002</v>
      </c>
    </row>
    <row r="87" spans="1:58">
      <c r="A87" s="80"/>
      <c r="B87" s="80" t="s">
        <v>2903</v>
      </c>
      <c r="C87" s="80" t="s">
        <v>3210</v>
      </c>
      <c r="D87" s="80"/>
      <c r="E87" s="80">
        <v>114169</v>
      </c>
      <c r="F87" s="80" t="s">
        <v>1769</v>
      </c>
      <c r="G87" s="80"/>
      <c r="H87" s="80"/>
      <c r="I87" s="80"/>
      <c r="J87" s="80"/>
      <c r="K87" s="80" t="s">
        <v>1788</v>
      </c>
      <c r="L87" s="80" t="s">
        <v>2000</v>
      </c>
      <c r="M87" s="80"/>
      <c r="N87" s="80"/>
      <c r="O87" s="80"/>
      <c r="P87" s="80"/>
      <c r="Q87" s="80"/>
      <c r="R87" s="80"/>
      <c r="S87" s="80" t="s">
        <v>3118</v>
      </c>
      <c r="T87" s="80">
        <v>30376609</v>
      </c>
      <c r="U87" s="284">
        <v>0.14749999999999999</v>
      </c>
      <c r="V87" s="80" t="s">
        <v>2199</v>
      </c>
      <c r="W87" s="80">
        <v>340</v>
      </c>
      <c r="X87" s="80">
        <v>832</v>
      </c>
      <c r="Y87" s="80">
        <v>26</v>
      </c>
      <c r="Z87" s="80" t="s">
        <v>56</v>
      </c>
      <c r="AA87" s="80"/>
      <c r="AB87" s="80"/>
      <c r="AC87" s="80"/>
      <c r="AD87" s="80"/>
      <c r="AE87" s="80" t="s">
        <v>3210</v>
      </c>
      <c r="AF87" s="80"/>
      <c r="AG87" s="80" t="s">
        <v>3008</v>
      </c>
      <c r="AH87" s="80"/>
      <c r="AI87" s="82">
        <v>44636</v>
      </c>
      <c r="AJ87" s="80"/>
      <c r="AK87" s="82">
        <v>44636</v>
      </c>
      <c r="AL87" s="80"/>
      <c r="AM87" s="80"/>
      <c r="AN87" s="80" t="s">
        <v>64</v>
      </c>
      <c r="AO87" s="80"/>
      <c r="AP87" s="80"/>
      <c r="AQ87" s="80"/>
      <c r="AR87" s="80"/>
      <c r="AS87" s="80"/>
      <c r="AT87" s="80" t="s">
        <v>53</v>
      </c>
      <c r="AU87" s="80"/>
      <c r="AV87" s="244"/>
      <c r="AW87" s="244"/>
      <c r="AX87" s="244"/>
      <c r="AY87" s="244"/>
      <c r="AZ87" s="244"/>
      <c r="BA87" s="244"/>
      <c r="BB87" s="80"/>
      <c r="BC87" s="80">
        <f t="shared" si="5"/>
        <v>12</v>
      </c>
      <c r="BD87" s="80">
        <f t="shared" si="6"/>
        <v>3</v>
      </c>
      <c r="BE87" s="80">
        <f t="shared" si="7"/>
        <v>2022</v>
      </c>
      <c r="BF87" s="97">
        <f t="shared" si="4"/>
        <v>0.28288000000000002</v>
      </c>
    </row>
    <row r="88" spans="1:58">
      <c r="A88" s="80"/>
      <c r="B88" s="80" t="s">
        <v>2903</v>
      </c>
      <c r="C88" s="80" t="s">
        <v>3211</v>
      </c>
      <c r="D88" s="80"/>
      <c r="E88" s="80">
        <v>114169</v>
      </c>
      <c r="F88" s="80" t="s">
        <v>1769</v>
      </c>
      <c r="G88" s="80"/>
      <c r="H88" s="80"/>
      <c r="I88" s="80"/>
      <c r="J88" s="80"/>
      <c r="K88" s="80" t="s">
        <v>1788</v>
      </c>
      <c r="L88" s="80" t="s">
        <v>2000</v>
      </c>
      <c r="M88" s="80"/>
      <c r="N88" s="80"/>
      <c r="O88" s="80"/>
      <c r="P88" s="80"/>
      <c r="Q88" s="80"/>
      <c r="R88" s="80"/>
      <c r="S88" s="80" t="s">
        <v>3118</v>
      </c>
      <c r="T88" s="80">
        <v>30376609</v>
      </c>
      <c r="U88" s="284">
        <v>0.14749999999999999</v>
      </c>
      <c r="V88" s="80" t="s">
        <v>2199</v>
      </c>
      <c r="W88" s="80">
        <v>340</v>
      </c>
      <c r="X88" s="80">
        <v>832</v>
      </c>
      <c r="Y88" s="80">
        <v>26</v>
      </c>
      <c r="Z88" s="80" t="s">
        <v>56</v>
      </c>
      <c r="AA88" s="80"/>
      <c r="AB88" s="80"/>
      <c r="AC88" s="80"/>
      <c r="AD88" s="80"/>
      <c r="AE88" s="80" t="s">
        <v>3211</v>
      </c>
      <c r="AF88" s="80"/>
      <c r="AG88" s="80" t="s">
        <v>3008</v>
      </c>
      <c r="AH88" s="80"/>
      <c r="AI88" s="82">
        <v>44636</v>
      </c>
      <c r="AJ88" s="80"/>
      <c r="AK88" s="82">
        <v>44636</v>
      </c>
      <c r="AL88" s="80"/>
      <c r="AM88" s="80"/>
      <c r="AN88" s="80" t="s">
        <v>64</v>
      </c>
      <c r="AO88" s="80"/>
      <c r="AP88" s="80"/>
      <c r="AQ88" s="80"/>
      <c r="AR88" s="80"/>
      <c r="AS88" s="80"/>
      <c r="AT88" s="80" t="s">
        <v>53</v>
      </c>
      <c r="AU88" s="80"/>
      <c r="AV88" s="244"/>
      <c r="AW88" s="244"/>
      <c r="AX88" s="244"/>
      <c r="AY88" s="244"/>
      <c r="AZ88" s="244"/>
      <c r="BA88" s="244"/>
      <c r="BB88" s="80"/>
      <c r="BC88" s="80">
        <f t="shared" si="5"/>
        <v>12</v>
      </c>
      <c r="BD88" s="80">
        <f t="shared" si="6"/>
        <v>3</v>
      </c>
      <c r="BE88" s="80">
        <f t="shared" si="7"/>
        <v>2022</v>
      </c>
      <c r="BF88" s="97">
        <f t="shared" si="4"/>
        <v>0.28288000000000002</v>
      </c>
    </row>
    <row r="89" spans="1:58">
      <c r="A89" s="80"/>
      <c r="B89" s="80" t="s">
        <v>2902</v>
      </c>
      <c r="C89" s="80" t="s">
        <v>3212</v>
      </c>
      <c r="D89" s="80"/>
      <c r="E89" s="80" t="s">
        <v>3213</v>
      </c>
      <c r="F89" s="80" t="s">
        <v>1769</v>
      </c>
      <c r="G89" s="80"/>
      <c r="H89" s="80"/>
      <c r="I89" s="80"/>
      <c r="J89" s="80"/>
      <c r="K89" s="80" t="s">
        <v>743</v>
      </c>
      <c r="L89" s="80" t="s">
        <v>3214</v>
      </c>
      <c r="M89" s="80"/>
      <c r="N89" s="80"/>
      <c r="O89" s="80"/>
      <c r="P89" s="80"/>
      <c r="Q89" s="80"/>
      <c r="R89" s="80"/>
      <c r="S89" s="80" t="s">
        <v>3215</v>
      </c>
      <c r="T89" s="80">
        <v>30376609</v>
      </c>
      <c r="U89" s="284">
        <v>0.14749999999999999</v>
      </c>
      <c r="V89" s="80" t="s">
        <v>2199</v>
      </c>
      <c r="W89" s="80">
        <v>340</v>
      </c>
      <c r="X89" s="80">
        <v>768</v>
      </c>
      <c r="Y89" s="80">
        <v>24</v>
      </c>
      <c r="Z89" s="80" t="s">
        <v>56</v>
      </c>
      <c r="AA89" s="80"/>
      <c r="AB89" s="80"/>
      <c r="AC89" s="80"/>
      <c r="AD89" s="80"/>
      <c r="AE89" s="80" t="s">
        <v>3212</v>
      </c>
      <c r="AF89" s="80"/>
      <c r="AG89" s="80" t="s">
        <v>3008</v>
      </c>
      <c r="AH89" s="80"/>
      <c r="AI89" s="82">
        <v>44636</v>
      </c>
      <c r="AJ89" s="80"/>
      <c r="AK89" s="82">
        <v>44636</v>
      </c>
      <c r="AL89" s="80"/>
      <c r="AM89" s="80"/>
      <c r="AN89" s="80" t="s">
        <v>64</v>
      </c>
      <c r="AO89" s="80"/>
      <c r="AP89" s="80"/>
      <c r="AQ89" s="80"/>
      <c r="AR89" s="80"/>
      <c r="AS89" s="80"/>
      <c r="AT89" s="80" t="s">
        <v>53</v>
      </c>
      <c r="AU89" s="80"/>
      <c r="AV89" s="244"/>
      <c r="AW89" s="244"/>
      <c r="AX89" s="244"/>
      <c r="AY89" s="244"/>
      <c r="AZ89" s="244"/>
      <c r="BA89" s="244"/>
      <c r="BB89" s="80"/>
      <c r="BC89" s="80">
        <f t="shared" si="5"/>
        <v>12</v>
      </c>
      <c r="BD89" s="80">
        <f t="shared" si="6"/>
        <v>3</v>
      </c>
      <c r="BE89" s="80">
        <f t="shared" si="7"/>
        <v>2022</v>
      </c>
      <c r="BF89" s="97">
        <f t="shared" si="4"/>
        <v>0.26112000000000002</v>
      </c>
    </row>
    <row r="90" spans="1:58">
      <c r="A90" s="80"/>
      <c r="B90" s="80" t="s">
        <v>2902</v>
      </c>
      <c r="C90" s="80" t="s">
        <v>3216</v>
      </c>
      <c r="D90" s="80"/>
      <c r="E90" s="80" t="s">
        <v>3217</v>
      </c>
      <c r="F90" s="80" t="s">
        <v>1769</v>
      </c>
      <c r="G90" s="80"/>
      <c r="H90" s="80"/>
      <c r="I90" s="80"/>
      <c r="J90" s="80"/>
      <c r="K90" s="80" t="s">
        <v>743</v>
      </c>
      <c r="L90" s="80" t="s">
        <v>3214</v>
      </c>
      <c r="M90" s="80"/>
      <c r="N90" s="80"/>
      <c r="O90" s="80"/>
      <c r="P90" s="80"/>
      <c r="Q90" s="80"/>
      <c r="R90" s="80"/>
      <c r="S90" s="80" t="s">
        <v>3215</v>
      </c>
      <c r="T90" s="80">
        <v>30376609</v>
      </c>
      <c r="U90" s="284">
        <v>0.14749999999999999</v>
      </c>
      <c r="V90" s="80" t="s">
        <v>2199</v>
      </c>
      <c r="W90" s="80">
        <v>340</v>
      </c>
      <c r="X90" s="80">
        <v>768</v>
      </c>
      <c r="Y90" s="80">
        <v>24</v>
      </c>
      <c r="Z90" s="80" t="s">
        <v>62</v>
      </c>
      <c r="AA90" s="80"/>
      <c r="AB90" s="80"/>
      <c r="AC90" s="80"/>
      <c r="AD90" s="80"/>
      <c r="AE90" s="80" t="s">
        <v>3216</v>
      </c>
      <c r="AF90" s="80"/>
      <c r="AG90" s="80" t="s">
        <v>3008</v>
      </c>
      <c r="AH90" s="80"/>
      <c r="AI90" s="82">
        <v>44636</v>
      </c>
      <c r="AJ90" s="80"/>
      <c r="AK90" s="82">
        <v>44636</v>
      </c>
      <c r="AL90" s="80"/>
      <c r="AM90" s="80"/>
      <c r="AN90" s="80" t="s">
        <v>64</v>
      </c>
      <c r="AO90" s="80"/>
      <c r="AP90" s="80"/>
      <c r="AQ90" s="80"/>
      <c r="AR90" s="80"/>
      <c r="AS90" s="80"/>
      <c r="AT90" s="80" t="s">
        <v>53</v>
      </c>
      <c r="AU90" s="80"/>
      <c r="AV90" s="244"/>
      <c r="AW90" s="244"/>
      <c r="AX90" s="244"/>
      <c r="AY90" s="244"/>
      <c r="AZ90" s="244"/>
      <c r="BA90" s="244"/>
      <c r="BB90" s="80"/>
      <c r="BC90" s="80">
        <f t="shared" si="5"/>
        <v>12</v>
      </c>
      <c r="BD90" s="80">
        <f t="shared" si="6"/>
        <v>3</v>
      </c>
      <c r="BE90" s="80">
        <f t="shared" si="7"/>
        <v>2022</v>
      </c>
      <c r="BF90" s="97">
        <f t="shared" si="4"/>
        <v>0.26112000000000002</v>
      </c>
    </row>
    <row r="91" spans="1:58">
      <c r="A91" s="80"/>
      <c r="B91" s="80" t="s">
        <v>906</v>
      </c>
      <c r="C91" s="80" t="s">
        <v>3218</v>
      </c>
      <c r="D91" s="80"/>
      <c r="E91" s="80" t="s">
        <v>3219</v>
      </c>
      <c r="F91" s="80" t="s">
        <v>1768</v>
      </c>
      <c r="G91" s="80"/>
      <c r="H91" s="80"/>
      <c r="I91" s="80"/>
      <c r="J91" s="80"/>
      <c r="K91" s="80" t="s">
        <v>96</v>
      </c>
      <c r="L91" s="80" t="s">
        <v>3220</v>
      </c>
      <c r="M91" s="80"/>
      <c r="N91" s="80"/>
      <c r="O91" s="80"/>
      <c r="P91" s="80"/>
      <c r="Q91" s="80"/>
      <c r="R91" s="80"/>
      <c r="S91" s="80" t="s">
        <v>3221</v>
      </c>
      <c r="T91" s="80">
        <v>30376609</v>
      </c>
      <c r="U91" s="284">
        <v>0.14749999999999999</v>
      </c>
      <c r="V91" s="80" t="s">
        <v>2199</v>
      </c>
      <c r="W91" s="80">
        <v>340</v>
      </c>
      <c r="X91" s="80">
        <v>832</v>
      </c>
      <c r="Y91" s="80">
        <v>26</v>
      </c>
      <c r="Z91" s="80" t="s">
        <v>62</v>
      </c>
      <c r="AA91" s="80"/>
      <c r="AB91" s="80"/>
      <c r="AC91" s="80"/>
      <c r="AD91" s="80"/>
      <c r="AE91" s="80" t="s">
        <v>3218</v>
      </c>
      <c r="AF91" s="80"/>
      <c r="AG91" s="80" t="s">
        <v>3008</v>
      </c>
      <c r="AH91" s="80"/>
      <c r="AI91" s="82">
        <v>44636</v>
      </c>
      <c r="AJ91" s="80"/>
      <c r="AK91" s="82">
        <v>44641</v>
      </c>
      <c r="AL91" s="80"/>
      <c r="AM91" s="80"/>
      <c r="AN91" s="80" t="s">
        <v>64</v>
      </c>
      <c r="AO91" s="80"/>
      <c r="AP91" s="80"/>
      <c r="AQ91" s="80"/>
      <c r="AR91" s="80"/>
      <c r="AS91" s="80"/>
      <c r="AT91" s="80" t="s">
        <v>53</v>
      </c>
      <c r="AU91" s="80"/>
      <c r="AV91" s="244"/>
      <c r="AW91" s="244"/>
      <c r="AX91" s="244"/>
      <c r="AY91" s="244"/>
      <c r="AZ91" s="244"/>
      <c r="BA91" s="244"/>
      <c r="BB91" s="80"/>
      <c r="BC91" s="80">
        <f t="shared" si="5"/>
        <v>12</v>
      </c>
      <c r="BD91" s="80">
        <f t="shared" si="6"/>
        <v>3</v>
      </c>
      <c r="BE91" s="80">
        <f t="shared" si="7"/>
        <v>2022</v>
      </c>
      <c r="BF91" s="97">
        <f t="shared" si="4"/>
        <v>0.28288000000000002</v>
      </c>
    </row>
    <row r="92" spans="1:58">
      <c r="A92" s="80"/>
      <c r="B92" s="80" t="s">
        <v>2905</v>
      </c>
      <c r="C92" s="80" t="s">
        <v>3222</v>
      </c>
      <c r="D92" s="80"/>
      <c r="E92" s="80">
        <v>3920350</v>
      </c>
      <c r="F92" s="80" t="s">
        <v>1773</v>
      </c>
      <c r="G92" s="80"/>
      <c r="H92" s="80"/>
      <c r="I92" s="80"/>
      <c r="J92" s="80"/>
      <c r="K92" s="80" t="s">
        <v>922</v>
      </c>
      <c r="L92" s="80" t="s">
        <v>3223</v>
      </c>
      <c r="M92" s="80"/>
      <c r="N92" s="80"/>
      <c r="O92" s="80"/>
      <c r="P92" s="80"/>
      <c r="Q92" s="80"/>
      <c r="R92" s="80"/>
      <c r="S92" s="80"/>
      <c r="T92" s="80">
        <v>30397472</v>
      </c>
      <c r="U92" s="81">
        <v>0.15</v>
      </c>
      <c r="V92" s="80" t="s">
        <v>2198</v>
      </c>
      <c r="W92" s="80">
        <v>480</v>
      </c>
      <c r="X92" s="80">
        <v>667</v>
      </c>
      <c r="Y92" s="80">
        <v>23</v>
      </c>
      <c r="Z92" s="80" t="s">
        <v>62</v>
      </c>
      <c r="AA92" s="80"/>
      <c r="AB92" s="80"/>
      <c r="AC92" s="80"/>
      <c r="AD92" s="80"/>
      <c r="AE92" s="80" t="s">
        <v>3222</v>
      </c>
      <c r="AF92" s="80"/>
      <c r="AG92" s="80" t="s">
        <v>3008</v>
      </c>
      <c r="AH92" s="80"/>
      <c r="AI92" s="82">
        <v>44636</v>
      </c>
      <c r="AJ92" s="80"/>
      <c r="AK92" s="82">
        <v>44638</v>
      </c>
      <c r="AL92" s="80"/>
      <c r="AM92" s="80"/>
      <c r="AN92" s="80" t="s">
        <v>64</v>
      </c>
      <c r="AO92" s="80"/>
      <c r="AP92" s="80"/>
      <c r="AQ92" s="80"/>
      <c r="AR92" s="80"/>
      <c r="AS92" s="80"/>
      <c r="AT92" s="80" t="s">
        <v>53</v>
      </c>
      <c r="AU92" s="80"/>
      <c r="AV92" s="244"/>
      <c r="AW92" s="244"/>
      <c r="AX92" s="244"/>
      <c r="AY92" s="244"/>
      <c r="AZ92" s="244"/>
      <c r="BA92" s="244"/>
      <c r="BB92" s="80"/>
      <c r="BC92" s="80">
        <f t="shared" si="5"/>
        <v>12</v>
      </c>
      <c r="BD92" s="80">
        <f t="shared" si="6"/>
        <v>3</v>
      </c>
      <c r="BE92" s="80">
        <f t="shared" si="7"/>
        <v>2022</v>
      </c>
      <c r="BF92" s="97">
        <f t="shared" si="4"/>
        <v>0.32016</v>
      </c>
    </row>
    <row r="93" spans="1:58">
      <c r="A93" s="80"/>
      <c r="B93" s="80" t="s">
        <v>2905</v>
      </c>
      <c r="C93" s="80" t="s">
        <v>3224</v>
      </c>
      <c r="D93" s="80"/>
      <c r="E93" s="80">
        <v>3920350</v>
      </c>
      <c r="F93" s="80" t="s">
        <v>1773</v>
      </c>
      <c r="G93" s="80"/>
      <c r="H93" s="80"/>
      <c r="I93" s="80"/>
      <c r="J93" s="80"/>
      <c r="K93" s="80" t="s">
        <v>922</v>
      </c>
      <c r="L93" s="80" t="s">
        <v>3223</v>
      </c>
      <c r="M93" s="80"/>
      <c r="N93" s="80"/>
      <c r="O93" s="80"/>
      <c r="P93" s="80"/>
      <c r="Q93" s="80"/>
      <c r="R93" s="80"/>
      <c r="S93" s="80"/>
      <c r="T93" s="80">
        <v>30397472</v>
      </c>
      <c r="U93" s="81">
        <v>0.15</v>
      </c>
      <c r="V93" s="80" t="s">
        <v>2198</v>
      </c>
      <c r="W93" s="80">
        <v>480</v>
      </c>
      <c r="X93" s="80">
        <v>29</v>
      </c>
      <c r="Y93" s="80">
        <v>1</v>
      </c>
      <c r="Z93" s="80" t="s">
        <v>62</v>
      </c>
      <c r="AA93" s="80"/>
      <c r="AB93" s="80"/>
      <c r="AC93" s="80"/>
      <c r="AD93" s="80"/>
      <c r="AE93" s="80" t="s">
        <v>3224</v>
      </c>
      <c r="AF93" s="80"/>
      <c r="AG93" s="80" t="s">
        <v>3008</v>
      </c>
      <c r="AH93" s="80"/>
      <c r="AI93" s="82">
        <v>44636</v>
      </c>
      <c r="AJ93" s="80"/>
      <c r="AK93" s="82">
        <v>44641</v>
      </c>
      <c r="AL93" s="80"/>
      <c r="AM93" s="80"/>
      <c r="AN93" s="80" t="s">
        <v>64</v>
      </c>
      <c r="AO93" s="80" t="s">
        <v>3225</v>
      </c>
      <c r="AP93" s="80"/>
      <c r="AQ93" s="80"/>
      <c r="AR93" s="80"/>
      <c r="AS93" s="80"/>
      <c r="AT93" s="80" t="s">
        <v>1776</v>
      </c>
      <c r="AU93" s="80"/>
      <c r="AV93" s="244"/>
      <c r="AW93" s="244"/>
      <c r="AX93" s="244"/>
      <c r="AY93" s="244"/>
      <c r="AZ93" s="244"/>
      <c r="BA93" s="244"/>
      <c r="BB93" s="80"/>
      <c r="BC93" s="80">
        <f t="shared" si="5"/>
        <v>12</v>
      </c>
      <c r="BD93" s="80">
        <f t="shared" si="6"/>
        <v>3</v>
      </c>
      <c r="BE93" s="80">
        <f t="shared" si="7"/>
        <v>2022</v>
      </c>
      <c r="BF93" s="97">
        <f t="shared" si="4"/>
        <v>1.392E-2</v>
      </c>
    </row>
    <row r="94" spans="1:58">
      <c r="A94" s="80"/>
      <c r="B94" s="80" t="s">
        <v>2902</v>
      </c>
      <c r="C94" s="80" t="s">
        <v>3226</v>
      </c>
      <c r="D94" s="80"/>
      <c r="E94" s="80" t="s">
        <v>3227</v>
      </c>
      <c r="F94" s="80" t="s">
        <v>1769</v>
      </c>
      <c r="G94" s="80"/>
      <c r="H94" s="80"/>
      <c r="I94" s="80"/>
      <c r="J94" s="80"/>
      <c r="K94" s="80" t="s">
        <v>367</v>
      </c>
      <c r="L94" s="80" t="s">
        <v>3228</v>
      </c>
      <c r="M94" s="80"/>
      <c r="N94" s="80"/>
      <c r="O94" s="80"/>
      <c r="P94" s="80"/>
      <c r="Q94" s="80"/>
      <c r="R94" s="80"/>
      <c r="S94" s="80" t="s">
        <v>3229</v>
      </c>
      <c r="T94" s="80">
        <v>30390456</v>
      </c>
      <c r="U94" s="284">
        <v>0.14749999999999999</v>
      </c>
      <c r="V94" s="80" t="s">
        <v>2192</v>
      </c>
      <c r="W94" s="80">
        <v>400</v>
      </c>
      <c r="X94" s="80">
        <v>832</v>
      </c>
      <c r="Y94" s="80">
        <v>26</v>
      </c>
      <c r="Z94" s="80" t="s">
        <v>62</v>
      </c>
      <c r="AA94" s="80"/>
      <c r="AB94" s="80"/>
      <c r="AC94" s="80"/>
      <c r="AD94" s="80"/>
      <c r="AE94" s="80" t="s">
        <v>3226</v>
      </c>
      <c r="AF94" s="80"/>
      <c r="AG94" s="80" t="s">
        <v>3008</v>
      </c>
      <c r="AH94" s="80"/>
      <c r="AI94" s="82">
        <v>44636</v>
      </c>
      <c r="AJ94" s="80"/>
      <c r="AK94" s="82">
        <v>44641</v>
      </c>
      <c r="AL94" s="80"/>
      <c r="AM94" s="80"/>
      <c r="AN94" s="80" t="s">
        <v>64</v>
      </c>
      <c r="AO94" s="80"/>
      <c r="AP94" s="80"/>
      <c r="AQ94" s="80"/>
      <c r="AR94" s="80"/>
      <c r="AS94" s="80"/>
      <c r="AT94" s="80" t="s">
        <v>53</v>
      </c>
      <c r="AU94" s="80"/>
      <c r="AV94" s="244"/>
      <c r="AW94" s="244"/>
      <c r="AX94" s="244"/>
      <c r="AY94" s="244"/>
      <c r="AZ94" s="244"/>
      <c r="BA94" s="244"/>
      <c r="BB94" s="80"/>
      <c r="BC94" s="80">
        <f t="shared" si="5"/>
        <v>12</v>
      </c>
      <c r="BD94" s="80">
        <f t="shared" si="6"/>
        <v>3</v>
      </c>
      <c r="BE94" s="80">
        <f t="shared" si="7"/>
        <v>2022</v>
      </c>
      <c r="BF94" s="97">
        <f t="shared" si="4"/>
        <v>0.33279999999999998</v>
      </c>
    </row>
    <row r="95" spans="1:58">
      <c r="A95" s="80"/>
      <c r="B95" s="80" t="s">
        <v>2902</v>
      </c>
      <c r="C95" s="80" t="s">
        <v>3230</v>
      </c>
      <c r="D95" s="80"/>
      <c r="E95" s="80" t="s">
        <v>3231</v>
      </c>
      <c r="F95" s="80" t="s">
        <v>1769</v>
      </c>
      <c r="G95" s="80"/>
      <c r="H95" s="80"/>
      <c r="I95" s="80"/>
      <c r="J95" s="80"/>
      <c r="K95" s="80" t="s">
        <v>359</v>
      </c>
      <c r="L95" s="80" t="s">
        <v>3232</v>
      </c>
      <c r="M95" s="80"/>
      <c r="N95" s="80"/>
      <c r="O95" s="80"/>
      <c r="P95" s="80"/>
      <c r="Q95" s="80"/>
      <c r="R95" s="80"/>
      <c r="S95" s="80" t="s">
        <v>3229</v>
      </c>
      <c r="T95" s="80">
        <v>30390456</v>
      </c>
      <c r="U95" s="284">
        <v>0.14749999999999999</v>
      </c>
      <c r="V95" s="80" t="s">
        <v>2192</v>
      </c>
      <c r="W95" s="80">
        <v>400</v>
      </c>
      <c r="X95" s="80">
        <v>832</v>
      </c>
      <c r="Y95" s="80">
        <v>26</v>
      </c>
      <c r="Z95" s="80" t="s">
        <v>62</v>
      </c>
      <c r="AA95" s="80"/>
      <c r="AB95" s="80"/>
      <c r="AC95" s="80"/>
      <c r="AD95" s="80"/>
      <c r="AE95" s="80" t="s">
        <v>3230</v>
      </c>
      <c r="AF95" s="80"/>
      <c r="AG95" s="80" t="s">
        <v>3008</v>
      </c>
      <c r="AH95" s="80"/>
      <c r="AI95" s="82">
        <v>44636</v>
      </c>
      <c r="AJ95" s="80"/>
      <c r="AK95" s="82">
        <v>44641</v>
      </c>
      <c r="AL95" s="80"/>
      <c r="AM95" s="80"/>
      <c r="AN95" s="80" t="s">
        <v>64</v>
      </c>
      <c r="AO95" s="80"/>
      <c r="AP95" s="80"/>
      <c r="AQ95" s="80"/>
      <c r="AR95" s="80"/>
      <c r="AS95" s="80"/>
      <c r="AT95" s="80" t="s">
        <v>53</v>
      </c>
      <c r="AU95" s="80"/>
      <c r="AV95" s="244"/>
      <c r="AW95" s="244"/>
      <c r="AX95" s="244"/>
      <c r="AY95" s="244"/>
      <c r="AZ95" s="244"/>
      <c r="BA95" s="244"/>
      <c r="BB95" s="80"/>
      <c r="BC95" s="80">
        <f t="shared" si="5"/>
        <v>12</v>
      </c>
      <c r="BD95" s="80">
        <f t="shared" si="6"/>
        <v>3</v>
      </c>
      <c r="BE95" s="80">
        <f t="shared" si="7"/>
        <v>2022</v>
      </c>
      <c r="BF95" s="97">
        <f t="shared" si="4"/>
        <v>0.33279999999999998</v>
      </c>
    </row>
    <row r="96" spans="1:58">
      <c r="A96" s="80"/>
      <c r="B96" s="80" t="s">
        <v>2902</v>
      </c>
      <c r="C96" s="80" t="s">
        <v>3233</v>
      </c>
      <c r="D96" s="80"/>
      <c r="E96" s="80" t="s">
        <v>3234</v>
      </c>
      <c r="F96" s="80" t="s">
        <v>1769</v>
      </c>
      <c r="G96" s="80"/>
      <c r="H96" s="80"/>
      <c r="I96" s="80"/>
      <c r="J96" s="80"/>
      <c r="K96" s="80" t="s">
        <v>3235</v>
     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 </c>
      <c r="T96" s="80">
        <v>30390456</v>
      </c>
      <c r="U96" s="284">
        <v>0.14749999999999999</v>
      </c>
      <c r="V96" s="80" t="s">
        <v>2192</v>
      </c>
      <c r="W96" s="80">
        <v>400</v>
      </c>
      <c r="X96" s="80">
        <v>832</v>
      </c>
      <c r="Y96" s="80">
        <v>26</v>
      </c>
      <c r="Z96" s="80" t="s">
        <v>62</v>
      </c>
      <c r="AA96" s="80"/>
      <c r="AB96" s="80"/>
      <c r="AC96" s="80"/>
      <c r="AD96" s="80"/>
      <c r="AE96" s="80" t="s">
        <v>3233</v>
      </c>
      <c r="AF96" s="80"/>
      <c r="AG96" s="80" t="s">
        <v>3008</v>
      </c>
      <c r="AH96" s="80"/>
      <c r="AI96" s="82">
        <v>44636</v>
      </c>
      <c r="AJ96" s="80"/>
      <c r="AK96" s="82">
        <v>44641</v>
      </c>
      <c r="AL96" s="80"/>
      <c r="AM96" s="80"/>
      <c r="AN96" s="80" t="s">
        <v>64</v>
      </c>
      <c r="AO96" s="80"/>
      <c r="AP96" s="80"/>
      <c r="AQ96" s="80"/>
      <c r="AR96" s="80"/>
      <c r="AS96" s="80"/>
      <c r="AT96" s="80" t="s">
        <v>53</v>
      </c>
      <c r="AU96" s="80"/>
      <c r="AV96" s="244"/>
      <c r="AW96" s="244"/>
      <c r="AX96" s="244"/>
      <c r="AY96" s="244"/>
      <c r="AZ96" s="244"/>
      <c r="BA96" s="244"/>
      <c r="BB96" s="80"/>
      <c r="BC96" s="80">
        <f t="shared" si="5"/>
        <v>12</v>
      </c>
      <c r="BD96" s="80">
        <f t="shared" si="6"/>
        <v>3</v>
      </c>
      <c r="BE96" s="80">
        <f t="shared" si="7"/>
        <v>2022</v>
      </c>
      <c r="BF96" s="97">
        <f t="shared" si="4"/>
        <v>0.33279999999999998</v>
      </c>
    </row>
    <row r="97" spans="1:58">
      <c r="A97" s="80"/>
      <c r="B97" s="80" t="s">
        <v>2904</v>
      </c>
      <c r="C97" s="80" t="s">
        <v>3237</v>
      </c>
      <c r="D97" s="80"/>
      <c r="E97" s="80" t="s">
        <v>3061</v>
      </c>
      <c r="F97" s="80" t="s">
        <v>1769</v>
      </c>
      <c r="G97" s="80"/>
      <c r="H97" s="80"/>
      <c r="I97" s="80"/>
      <c r="J97" s="80"/>
      <c r="K97" s="80" t="s">
        <v>1800</v>
      </c>
      <c r="L97" s="80" t="s">
        <v>3098</v>
      </c>
      <c r="M97" s="80"/>
      <c r="N97" s="80"/>
      <c r="O97" s="80"/>
      <c r="P97" s="80"/>
      <c r="Q97" s="80"/>
      <c r="R97" s="80"/>
      <c r="S97" s="80" t="s">
        <v>3065</v>
      </c>
      <c r="T97" s="80">
        <v>30390256</v>
      </c>
      <c r="U97" s="284">
        <v>0.14749999999999999</v>
      </c>
      <c r="V97" s="80" t="s">
        <v>2196</v>
      </c>
      <c r="W97" s="80">
        <v>400</v>
      </c>
      <c r="X97" s="80">
        <v>624</v>
      </c>
      <c r="Y97" s="80">
        <v>24</v>
      </c>
      <c r="Z97" s="80" t="s">
        <v>56</v>
      </c>
      <c r="AA97" s="80"/>
      <c r="AB97" s="80"/>
      <c r="AC97" s="80"/>
      <c r="AD97" s="80"/>
      <c r="AE97" s="80" t="s">
        <v>3237</v>
      </c>
      <c r="AF97" s="80"/>
      <c r="AG97" s="80" t="s">
        <v>3008</v>
      </c>
      <c r="AH97" s="80"/>
      <c r="AI97" s="82">
        <v>44637</v>
      </c>
      <c r="AJ97" s="80"/>
      <c r="AK97" s="82">
        <v>44637</v>
      </c>
      <c r="AL97" s="80"/>
      <c r="AM97" s="80"/>
      <c r="AN97" s="80" t="s">
        <v>64</v>
      </c>
      <c r="AO97" s="80" t="s">
        <v>3238</v>
      </c>
      <c r="AP97" s="80"/>
      <c r="AQ97" s="80"/>
      <c r="AR97" s="80"/>
      <c r="AS97" s="80"/>
      <c r="AT97" s="80" t="s">
        <v>53</v>
      </c>
      <c r="AU97" s="80"/>
      <c r="AV97" s="244"/>
      <c r="AW97" s="244"/>
      <c r="AX97" s="244"/>
      <c r="AY97" s="244"/>
      <c r="AZ97" s="244"/>
      <c r="BA97" s="244"/>
      <c r="BB97" s="80"/>
      <c r="BC97" s="80">
        <f t="shared" si="5"/>
        <v>12</v>
      </c>
      <c r="BD97" s="80">
        <f t="shared" si="6"/>
        <v>3</v>
      </c>
      <c r="BE97" s="80">
        <f t="shared" si="7"/>
        <v>2022</v>
      </c>
      <c r="BF97" s="97">
        <f t="shared" si="4"/>
        <v>0.24959999999999999</v>
      </c>
    </row>
    <row r="98" spans="1:58">
      <c r="A98" s="80"/>
      <c r="B98" s="80" t="s">
        <v>2904</v>
      </c>
      <c r="C98" s="80" t="s">
        <v>3239</v>
      </c>
      <c r="D98" s="80"/>
      <c r="E98" s="80" t="s">
        <v>3061</v>
      </c>
      <c r="F98" s="80" t="s">
        <v>1769</v>
      </c>
      <c r="G98" s="80"/>
      <c r="H98" s="80"/>
      <c r="I98" s="80"/>
      <c r="J98" s="80"/>
      <c r="K98" s="80" t="s">
        <v>1800</v>
      </c>
      <c r="L98" s="80" t="s">
        <v>3098</v>
      </c>
      <c r="M98" s="80"/>
      <c r="N98" s="80"/>
      <c r="O98" s="80"/>
      <c r="P98" s="80"/>
      <c r="Q98" s="80"/>
      <c r="R98" s="80"/>
      <c r="S98" s="80" t="s">
        <v>3065</v>
      </c>
      <c r="T98" s="80">
        <v>30390256</v>
      </c>
      <c r="U98" s="284">
        <v>0.14749999999999999</v>
      </c>
      <c r="V98" s="80" t="s">
        <v>2196</v>
      </c>
      <c r="W98" s="80">
        <v>400</v>
      </c>
      <c r="X98" s="80">
        <v>624</v>
      </c>
      <c r="Y98" s="80">
        <v>24</v>
      </c>
      <c r="Z98" s="80" t="s">
        <v>56</v>
      </c>
      <c r="AA98" s="80"/>
      <c r="AB98" s="80"/>
      <c r="AC98" s="80"/>
      <c r="AD98" s="80"/>
      <c r="AE98" s="80" t="s">
        <v>3239</v>
      </c>
      <c r="AF98" s="80"/>
      <c r="AG98" s="80" t="s">
        <v>3008</v>
      </c>
      <c r="AH98" s="80"/>
      <c r="AI98" s="82">
        <v>44637</v>
      </c>
      <c r="AJ98" s="80"/>
      <c r="AK98" s="82">
        <v>44637</v>
      </c>
      <c r="AL98" s="80"/>
      <c r="AM98" s="80"/>
      <c r="AN98" s="80" t="s">
        <v>64</v>
      </c>
      <c r="AO98" s="80" t="s">
        <v>3240</v>
      </c>
      <c r="AP98" s="80"/>
      <c r="AQ98" s="80"/>
      <c r="AR98" s="80"/>
      <c r="AS98" s="80"/>
      <c r="AT98" s="80" t="s">
        <v>53</v>
      </c>
      <c r="AU98" s="80"/>
      <c r="AV98" s="244"/>
      <c r="AW98" s="244"/>
      <c r="AX98" s="244"/>
      <c r="AY98" s="244"/>
      <c r="AZ98" s="244"/>
      <c r="BA98" s="244"/>
      <c r="BB98" s="80"/>
      <c r="BC98" s="80">
        <f t="shared" si="5"/>
        <v>12</v>
      </c>
      <c r="BD98" s="80">
        <f t="shared" si="6"/>
        <v>3</v>
      </c>
      <c r="BE98" s="80">
        <f t="shared" si="7"/>
        <v>2022</v>
      </c>
      <c r="BF98" s="97">
        <f t="shared" si="4"/>
        <v>0.24959999999999999</v>
      </c>
    </row>
    <row r="99" spans="1:58">
      <c r="A99" s="80"/>
      <c r="B99" s="80" t="s">
        <v>2904</v>
      </c>
      <c r="C99" s="80" t="s">
        <v>3241</v>
      </c>
      <c r="D99" s="80"/>
      <c r="E99" s="80" t="s">
        <v>3061</v>
      </c>
      <c r="F99" s="80" t="s">
        <v>1769</v>
      </c>
      <c r="G99" s="80"/>
      <c r="H99" s="80"/>
      <c r="I99" s="80"/>
      <c r="J99" s="80"/>
      <c r="K99" s="80" t="s">
        <v>1800</v>
      </c>
      <c r="L99" s="80" t="s">
        <v>3098</v>
      </c>
      <c r="M99" s="80"/>
      <c r="N99" s="80"/>
      <c r="O99" s="80"/>
      <c r="P99" s="80"/>
      <c r="Q99" s="80"/>
      <c r="R99" s="80"/>
      <c r="S99" s="80" t="s">
        <v>3065</v>
      </c>
      <c r="T99" s="80">
        <v>30390256</v>
      </c>
      <c r="U99" s="284">
        <v>0.14749999999999999</v>
      </c>
      <c r="V99" s="80" t="s">
        <v>2196</v>
      </c>
      <c r="W99" s="80">
        <v>400</v>
      </c>
      <c r="X99" s="80">
        <v>624</v>
      </c>
      <c r="Y99" s="80">
        <v>24</v>
      </c>
      <c r="Z99" s="80" t="s">
        <v>56</v>
      </c>
      <c r="AA99" s="80"/>
      <c r="AB99" s="80"/>
      <c r="AC99" s="80"/>
      <c r="AD99" s="80"/>
      <c r="AE99" s="80" t="s">
        <v>3241</v>
      </c>
      <c r="AF99" s="80"/>
      <c r="AG99" s="80" t="s">
        <v>3008</v>
      </c>
      <c r="AH99" s="80"/>
      <c r="AI99" s="82">
        <v>44637</v>
      </c>
      <c r="AJ99" s="80"/>
      <c r="AK99" s="82">
        <v>44637</v>
      </c>
      <c r="AL99" s="80"/>
      <c r="AM99" s="80"/>
      <c r="AN99" s="80" t="s">
        <v>64</v>
      </c>
      <c r="AO99" s="80" t="s">
        <v>3242</v>
      </c>
      <c r="AP99" s="80"/>
      <c r="AQ99" s="80"/>
      <c r="AR99" s="80"/>
      <c r="AS99" s="80"/>
      <c r="AT99" s="80" t="s">
        <v>53</v>
      </c>
      <c r="AU99" s="80"/>
      <c r="AV99" s="244"/>
      <c r="AW99" s="244"/>
      <c r="AX99" s="244"/>
      <c r="AY99" s="244"/>
      <c r="AZ99" s="244"/>
      <c r="BA99" s="244"/>
      <c r="BB99" s="80"/>
      <c r="BC99" s="80">
        <f t="shared" si="5"/>
        <v>12</v>
      </c>
      <c r="BD99" s="80">
        <f t="shared" si="6"/>
        <v>3</v>
      </c>
      <c r="BE99" s="80">
        <f t="shared" si="7"/>
        <v>2022</v>
      </c>
      <c r="BF99" s="97">
        <f t="shared" si="4"/>
        <v>0.24959999999999999</v>
      </c>
    </row>
    <row r="100" spans="1:58">
      <c r="A100" s="80"/>
      <c r="B100" s="80" t="s">
        <v>2904</v>
      </c>
      <c r="C100" s="80" t="s">
        <v>3243</v>
      </c>
      <c r="D100" s="80"/>
      <c r="E100" s="80" t="s">
        <v>3064</v>
      </c>
      <c r="F100" s="80" t="s">
        <v>1769</v>
      </c>
      <c r="G100" s="80"/>
      <c r="H100" s="80"/>
      <c r="I100" s="80"/>
      <c r="J100" s="80"/>
      <c r="K100" s="80" t="s">
        <v>1799</v>
      </c>
      <c r="L100" s="80" t="s">
        <v>1934</v>
      </c>
      <c r="M100" s="80"/>
      <c r="N100" s="80"/>
      <c r="O100" s="80"/>
      <c r="P100" s="80"/>
      <c r="Q100" s="80"/>
      <c r="R100" s="80"/>
      <c r="S100" s="80" t="s">
        <v>3065</v>
      </c>
      <c r="T100" s="80">
        <v>30390256</v>
      </c>
      <c r="U100" s="284">
        <v>0.14749999999999999</v>
      </c>
      <c r="V100" s="80" t="s">
        <v>2196</v>
      </c>
      <c r="W100" s="80">
        <v>400</v>
      </c>
      <c r="X100" s="80">
        <v>624</v>
      </c>
      <c r="Y100" s="80">
        <v>24</v>
      </c>
      <c r="Z100" s="80" t="s">
        <v>56</v>
      </c>
      <c r="AA100" s="80"/>
      <c r="AB100" s="80"/>
      <c r="AC100" s="80"/>
      <c r="AD100" s="80"/>
      <c r="AE100" s="80" t="s">
        <v>3243</v>
      </c>
      <c r="AF100" s="80"/>
      <c r="AG100" s="80" t="s">
        <v>3008</v>
      </c>
      <c r="AH100" s="80"/>
      <c r="AI100" s="82">
        <v>44637</v>
      </c>
      <c r="AJ100" s="80"/>
      <c r="AK100" s="82">
        <v>44638</v>
      </c>
      <c r="AL100" s="80"/>
      <c r="AM100" s="80"/>
      <c r="AN100" s="80" t="s">
        <v>64</v>
      </c>
      <c r="AO100" s="80" t="s">
        <v>3244</v>
      </c>
      <c r="AP100" s="80"/>
      <c r="AQ100" s="80"/>
      <c r="AR100" s="80"/>
      <c r="AS100" s="80"/>
      <c r="AT100" s="80" t="s">
        <v>53</v>
      </c>
      <c r="AU100" s="80"/>
      <c r="AV100" s="244"/>
      <c r="AW100" s="244"/>
      <c r="AX100" s="244"/>
      <c r="AY100" s="244"/>
      <c r="AZ100" s="244"/>
      <c r="BA100" s="244"/>
      <c r="BB100" s="80"/>
      <c r="BC100" s="80">
        <f t="shared" si="5"/>
        <v>12</v>
      </c>
      <c r="BD100" s="80">
        <f t="shared" si="6"/>
        <v>3</v>
      </c>
      <c r="BE100" s="80">
        <f t="shared" si="7"/>
        <v>2022</v>
      </c>
      <c r="BF100" s="97">
        <f t="shared" si="4"/>
        <v>0.24959999999999999</v>
      </c>
    </row>
    <row r="101" spans="1:58">
      <c r="A101" s="80"/>
      <c r="B101" s="80" t="s">
        <v>2903</v>
      </c>
      <c r="C101" s="80" t="s">
        <v>3245</v>
      </c>
      <c r="D101" s="80"/>
      <c r="E101" s="80">
        <v>114169</v>
      </c>
      <c r="F101" s="80" t="s">
        <v>1769</v>
      </c>
      <c r="G101" s="80"/>
      <c r="H101" s="80"/>
      <c r="I101" s="80"/>
      <c r="J101" s="80"/>
      <c r="K101" s="80" t="s">
        <v>1788</v>
      </c>
      <c r="L101" s="80" t="s">
        <v>2000</v>
      </c>
      <c r="M101" s="80"/>
      <c r="N101" s="80"/>
      <c r="O101" s="80"/>
      <c r="P101" s="80"/>
      <c r="Q101" s="80"/>
      <c r="R101" s="80"/>
      <c r="S101" s="80" t="s">
        <v>3118</v>
      </c>
      <c r="T101" s="80">
        <v>30376609</v>
      </c>
      <c r="U101" s="284">
        <v>0.14749999999999999</v>
      </c>
      <c r="V101" s="80" t="s">
        <v>2199</v>
      </c>
      <c r="W101" s="80">
        <v>340</v>
      </c>
      <c r="X101" s="80">
        <v>832</v>
      </c>
      <c r="Y101" s="80">
        <v>26</v>
      </c>
      <c r="Z101" s="80" t="s">
        <v>56</v>
      </c>
      <c r="AA101" s="80"/>
      <c r="AB101" s="80"/>
      <c r="AC101" s="80"/>
      <c r="AD101" s="80"/>
      <c r="AE101" s="80" t="s">
        <v>3245</v>
      </c>
      <c r="AF101" s="80"/>
      <c r="AG101" s="80" t="s">
        <v>3008</v>
      </c>
      <c r="AH101" s="80"/>
      <c r="AI101" s="82">
        <v>44637</v>
      </c>
      <c r="AJ101" s="80"/>
      <c r="AK101" s="82">
        <v>44637</v>
      </c>
      <c r="AL101" s="80"/>
      <c r="AM101" s="80"/>
      <c r="AN101" s="80" t="s">
        <v>64</v>
      </c>
      <c r="AO101" s="80"/>
      <c r="AP101" s="80"/>
      <c r="AQ101" s="80"/>
      <c r="AR101" s="80"/>
      <c r="AS101" s="80"/>
      <c r="AT101" s="80" t="s">
        <v>53</v>
      </c>
      <c r="AU101" s="80"/>
      <c r="AV101" s="244"/>
      <c r="AW101" s="244"/>
      <c r="AX101" s="244"/>
      <c r="AY101" s="244"/>
      <c r="AZ101" s="244"/>
      <c r="BA101" s="244"/>
      <c r="BB101" s="80"/>
      <c r="BC101" s="80">
        <f t="shared" si="5"/>
        <v>12</v>
      </c>
      <c r="BD101" s="80">
        <f t="shared" si="6"/>
        <v>3</v>
      </c>
      <c r="BE101" s="80">
        <f t="shared" si="7"/>
        <v>2022</v>
      </c>
      <c r="BF101" s="97">
        <f t="shared" si="4"/>
        <v>0.28288000000000002</v>
      </c>
    </row>
    <row r="102" spans="1:58">
      <c r="A102" s="80"/>
      <c r="B102" s="80" t="s">
        <v>2905</v>
      </c>
      <c r="C102" s="80" t="s">
        <v>3246</v>
      </c>
      <c r="D102" s="80"/>
      <c r="E102" s="80">
        <v>3937672</v>
      </c>
      <c r="F102" s="80" t="s">
        <v>1769</v>
      </c>
      <c r="G102" s="80"/>
      <c r="H102" s="80"/>
      <c r="I102" s="80"/>
      <c r="J102" s="80"/>
      <c r="K102" s="80" t="s">
        <v>922</v>
      </c>
      <c r="L102" s="80" t="s">
        <v>3247</v>
      </c>
      <c r="M102" s="80"/>
      <c r="N102" s="80"/>
      <c r="O102" s="80"/>
      <c r="P102" s="80"/>
      <c r="Q102" s="80"/>
      <c r="R102" s="80"/>
      <c r="S102" s="80" t="s">
        <v>3248</v>
      </c>
      <c r="T102" s="80">
        <v>30390156</v>
      </c>
      <c r="U102" s="284">
        <v>0.14749999999999999</v>
      </c>
      <c r="V102" s="80" t="s">
        <v>2194</v>
      </c>
      <c r="W102" s="80">
        <v>400</v>
      </c>
      <c r="X102" s="80">
        <v>768</v>
      </c>
      <c r="Y102" s="80">
        <v>24</v>
      </c>
      <c r="Z102" s="80" t="s">
        <v>62</v>
      </c>
      <c r="AA102" s="80"/>
      <c r="AB102" s="80"/>
      <c r="AC102" s="80"/>
      <c r="AD102" s="80"/>
      <c r="AE102" s="80" t="s">
        <v>3246</v>
      </c>
      <c r="AF102" s="80"/>
      <c r="AG102" s="80" t="s">
        <v>3008</v>
      </c>
      <c r="AH102" s="80"/>
      <c r="AI102" s="82">
        <v>44637</v>
      </c>
      <c r="AJ102" s="80"/>
      <c r="AK102" s="82">
        <v>44638</v>
      </c>
      <c r="AL102" s="80"/>
      <c r="AM102" s="80"/>
      <c r="AN102" s="80" t="s">
        <v>64</v>
      </c>
      <c r="AO102" s="80"/>
      <c r="AP102" s="80"/>
      <c r="AQ102" s="80"/>
      <c r="AR102" s="80"/>
      <c r="AS102" s="80"/>
      <c r="AT102" s="80" t="s">
        <v>53</v>
      </c>
      <c r="AU102" s="80"/>
      <c r="AV102" s="244"/>
      <c r="AW102" s="244"/>
      <c r="AX102" s="244"/>
      <c r="AY102" s="244"/>
      <c r="AZ102" s="244"/>
      <c r="BA102" s="244"/>
      <c r="BB102" s="80"/>
      <c r="BC102" s="80">
        <f t="shared" si="5"/>
        <v>12</v>
      </c>
      <c r="BD102" s="80">
        <f t="shared" si="6"/>
        <v>3</v>
      </c>
      <c r="BE102" s="80">
        <f t="shared" si="7"/>
        <v>2022</v>
      </c>
      <c r="BF102" s="97">
        <f t="shared" si="4"/>
        <v>0.30719999999999997</v>
      </c>
    </row>
    <row r="103" spans="1:58">
      <c r="A103" s="80"/>
      <c r="B103" s="80" t="s">
        <v>2904</v>
      </c>
      <c r="C103" s="80" t="s">
        <v>3249</v>
      </c>
      <c r="D103" s="80"/>
      <c r="E103" s="80" t="s">
        <v>3061</v>
      </c>
      <c r="F103" s="80" t="s">
        <v>1773</v>
      </c>
      <c r="G103" s="80"/>
      <c r="H103" s="80"/>
      <c r="I103" s="80"/>
      <c r="J103" s="80"/>
      <c r="K103" s="80" t="s">
        <v>1800</v>
      </c>
      <c r="L103" s="80" t="s">
        <v>3098</v>
      </c>
      <c r="M103" s="80"/>
      <c r="N103" s="80"/>
      <c r="O103" s="80"/>
      <c r="P103" s="80"/>
      <c r="Q103" s="80"/>
      <c r="R103" s="80"/>
      <c r="S103" s="80" t="s">
        <v>3065</v>
      </c>
      <c r="T103" s="80">
        <v>30390256</v>
      </c>
      <c r="U103" s="284">
        <v>0.14749999999999999</v>
      </c>
      <c r="V103" s="80" t="s">
        <v>2196</v>
      </c>
      <c r="W103" s="80">
        <v>400</v>
      </c>
      <c r="X103" s="80">
        <v>624</v>
      </c>
      <c r="Y103" s="80">
        <v>24</v>
      </c>
      <c r="Z103" s="80" t="s">
        <v>56</v>
      </c>
      <c r="AA103" s="80"/>
      <c r="AB103" s="80"/>
      <c r="AC103" s="80"/>
      <c r="AD103" s="80"/>
      <c r="AE103" s="80" t="s">
        <v>3249</v>
      </c>
      <c r="AF103" s="80"/>
      <c r="AG103" s="80" t="s">
        <v>3008</v>
      </c>
      <c r="AH103" s="80"/>
      <c r="AI103" s="82">
        <v>44637</v>
      </c>
      <c r="AJ103" s="80"/>
      <c r="AK103" s="82">
        <v>44638</v>
      </c>
      <c r="AL103" s="80"/>
      <c r="AM103" s="80"/>
      <c r="AN103" s="80" t="s">
        <v>64</v>
      </c>
      <c r="AO103" s="80" t="s">
        <v>3250</v>
      </c>
      <c r="AP103" s="80"/>
      <c r="AQ103" s="80"/>
      <c r="AR103" s="80"/>
      <c r="AS103" s="80"/>
      <c r="AT103" s="80" t="s">
        <v>53</v>
      </c>
      <c r="AU103" s="80"/>
      <c r="AV103" s="244"/>
      <c r="AW103" s="244"/>
      <c r="AX103" s="244"/>
      <c r="AY103" s="244"/>
      <c r="AZ103" s="244"/>
      <c r="BA103" s="244"/>
      <c r="BB103" s="80"/>
      <c r="BC103" s="80">
        <f t="shared" si="5"/>
        <v>12</v>
      </c>
      <c r="BD103" s="80">
        <f t="shared" si="6"/>
        <v>3</v>
      </c>
      <c r="BE103" s="80">
        <f t="shared" si="7"/>
        <v>2022</v>
      </c>
      <c r="BF103" s="97">
        <f t="shared" si="4"/>
        <v>0.24959999999999999</v>
      </c>
    </row>
    <row r="104" spans="1:58">
      <c r="A104" s="80"/>
      <c r="B104" s="80" t="s">
        <v>2904</v>
      </c>
      <c r="C104" s="80" t="s">
        <v>3251</v>
      </c>
      <c r="D104" s="80"/>
      <c r="E104" s="80" t="s">
        <v>3061</v>
      </c>
      <c r="F104" s="80" t="s">
        <v>1773</v>
      </c>
      <c r="G104" s="80"/>
      <c r="H104" s="80"/>
      <c r="I104" s="80"/>
      <c r="J104" s="80"/>
      <c r="K104" s="80" t="s">
        <v>1800</v>
      </c>
      <c r="L104" s="80" t="s">
        <v>3098</v>
      </c>
      <c r="M104" s="80"/>
      <c r="N104" s="80"/>
      <c r="O104" s="80"/>
      <c r="P104" s="80"/>
      <c r="Q104" s="80"/>
      <c r="R104" s="80"/>
      <c r="S104" s="80" t="s">
        <v>3065</v>
      </c>
      <c r="T104" s="80">
        <v>30390256</v>
      </c>
      <c r="U104" s="284">
        <v>0.14749999999999999</v>
      </c>
      <c r="V104" s="80" t="s">
        <v>2196</v>
      </c>
      <c r="W104" s="80">
        <v>400</v>
      </c>
      <c r="X104" s="80">
        <v>624</v>
      </c>
      <c r="Y104" s="80">
        <v>24</v>
      </c>
      <c r="Z104" s="80" t="s">
        <v>56</v>
      </c>
      <c r="AA104" s="80"/>
      <c r="AB104" s="80"/>
      <c r="AC104" s="80"/>
      <c r="AD104" s="80"/>
      <c r="AE104" s="80" t="s">
        <v>3251</v>
      </c>
      <c r="AF104" s="80"/>
      <c r="AG104" s="80" t="s">
        <v>3008</v>
      </c>
      <c r="AH104" s="80"/>
      <c r="AI104" s="82">
        <v>44637</v>
      </c>
      <c r="AJ104" s="80"/>
      <c r="AK104" s="82">
        <v>44638</v>
      </c>
      <c r="AL104" s="80"/>
      <c r="AM104" s="80"/>
      <c r="AN104" s="80" t="s">
        <v>64</v>
      </c>
      <c r="AO104" s="80" t="s">
        <v>3252</v>
      </c>
      <c r="AP104" s="80"/>
      <c r="AQ104" s="80"/>
      <c r="AR104" s="80"/>
      <c r="AS104" s="80"/>
      <c r="AT104" s="80" t="s">
        <v>53</v>
      </c>
      <c r="AU104" s="80"/>
      <c r="AV104" s="244"/>
      <c r="AW104" s="244"/>
      <c r="AX104" s="244"/>
      <c r="AY104" s="244"/>
      <c r="AZ104" s="244"/>
      <c r="BA104" s="244"/>
      <c r="BB104" s="80"/>
      <c r="BC104" s="80">
        <f t="shared" si="5"/>
        <v>12</v>
      </c>
      <c r="BD104" s="80">
        <f t="shared" si="6"/>
        <v>3</v>
      </c>
      <c r="BE104" s="80">
        <f t="shared" si="7"/>
        <v>2022</v>
      </c>
      <c r="BF104" s="97">
        <f t="shared" si="4"/>
        <v>0.24959999999999999</v>
      </c>
    </row>
    <row r="105" spans="1:58">
      <c r="A105" s="80"/>
      <c r="B105" s="80" t="s">
        <v>2904</v>
      </c>
      <c r="C105" s="80" t="s">
        <v>3253</v>
      </c>
      <c r="D105" s="80"/>
      <c r="E105" s="80" t="s">
        <v>3064</v>
      </c>
      <c r="F105" s="80" t="s">
        <v>1773</v>
      </c>
      <c r="G105" s="80"/>
      <c r="H105" s="80"/>
      <c r="I105" s="80"/>
      <c r="J105" s="80"/>
      <c r="K105" s="80" t="s">
        <v>1799</v>
      </c>
      <c r="L105" s="80" t="s">
        <v>1934</v>
      </c>
      <c r="M105" s="80"/>
      <c r="N105" s="80"/>
      <c r="O105" s="80"/>
      <c r="P105" s="80"/>
      <c r="Q105" s="80"/>
      <c r="R105" s="80"/>
      <c r="S105" s="80" t="s">
        <v>3065</v>
      </c>
      <c r="T105" s="80">
        <v>30390256</v>
      </c>
      <c r="U105" s="284">
        <v>0.14749999999999999</v>
      </c>
      <c r="V105" s="80" t="s">
        <v>2196</v>
      </c>
      <c r="W105" s="80">
        <v>400</v>
      </c>
      <c r="X105" s="80">
        <v>624</v>
      </c>
      <c r="Y105" s="80">
        <v>24</v>
      </c>
      <c r="Z105" s="80" t="s">
        <v>56</v>
      </c>
      <c r="AA105" s="80"/>
      <c r="AB105" s="80"/>
      <c r="AC105" s="80"/>
      <c r="AD105" s="80"/>
      <c r="AE105" s="80" t="s">
        <v>3253</v>
      </c>
      <c r="AF105" s="80"/>
      <c r="AG105" s="80" t="s">
        <v>3008</v>
      </c>
      <c r="AH105" s="80"/>
      <c r="AI105" s="82">
        <v>44637</v>
      </c>
      <c r="AJ105" s="80"/>
      <c r="AK105" s="82">
        <v>44637</v>
      </c>
      <c r="AL105" s="80"/>
      <c r="AM105" s="80"/>
      <c r="AN105" s="80" t="s">
        <v>64</v>
      </c>
      <c r="AO105" s="80" t="s">
        <v>3254</v>
      </c>
      <c r="AP105" s="80"/>
      <c r="AQ105" s="80"/>
      <c r="AR105" s="80"/>
      <c r="AS105" s="80"/>
      <c r="AT105" s="80" t="s">
        <v>53</v>
      </c>
      <c r="AU105" s="80"/>
      <c r="AV105" s="244"/>
      <c r="AW105" s="244"/>
      <c r="AX105" s="244"/>
      <c r="AY105" s="244"/>
      <c r="AZ105" s="244"/>
      <c r="BA105" s="244"/>
      <c r="BB105" s="80"/>
      <c r="BC105" s="80">
        <f t="shared" si="5"/>
        <v>12</v>
      </c>
      <c r="BD105" s="80">
        <f t="shared" si="6"/>
        <v>3</v>
      </c>
      <c r="BE105" s="80">
        <f t="shared" si="7"/>
        <v>2022</v>
      </c>
      <c r="BF105" s="97">
        <f t="shared" si="4"/>
        <v>0.24959999999999999</v>
      </c>
    </row>
    <row r="106" spans="1:58">
      <c r="A106" s="80"/>
      <c r="B106" s="80" t="s">
        <v>2903</v>
      </c>
      <c r="C106" s="80" t="s">
        <v>3255</v>
      </c>
      <c r="D106" s="80"/>
      <c r="E106" s="80" t="s">
        <v>2154</v>
      </c>
      <c r="F106" s="80" t="s">
        <v>1769</v>
      </c>
      <c r="G106" s="80"/>
      <c r="H106" s="80"/>
      <c r="I106" s="80"/>
      <c r="J106" s="80"/>
      <c r="K106" s="80" t="s">
        <v>1788</v>
      </c>
      <c r="L106" s="80" t="s">
        <v>2000</v>
      </c>
      <c r="M106" s="80"/>
      <c r="N106" s="80"/>
      <c r="O106" s="80"/>
      <c r="P106" s="80"/>
      <c r="Q106" s="80"/>
      <c r="R106" s="80"/>
      <c r="S106" s="80" t="s">
        <v>3256</v>
      </c>
      <c r="T106" s="80">
        <v>30371611</v>
      </c>
      <c r="U106" s="284">
        <v>0.14749999999999999</v>
      </c>
      <c r="V106" s="80" t="s">
        <v>2208</v>
      </c>
      <c r="W106" s="80">
        <v>350</v>
      </c>
      <c r="X106" s="80">
        <v>832</v>
      </c>
      <c r="Y106" s="80">
        <v>26</v>
      </c>
      <c r="Z106" s="80" t="s">
        <v>56</v>
      </c>
      <c r="AA106" s="80"/>
      <c r="AB106" s="80"/>
      <c r="AC106" s="80"/>
      <c r="AD106" s="80"/>
      <c r="AE106" s="80" t="s">
        <v>3255</v>
      </c>
      <c r="AF106" s="80"/>
      <c r="AG106" s="80" t="s">
        <v>3008</v>
      </c>
      <c r="AH106" s="80"/>
      <c r="AI106" s="82">
        <v>44637</v>
      </c>
      <c r="AJ106" s="80"/>
      <c r="AK106" s="82">
        <v>44637</v>
      </c>
      <c r="AL106" s="80"/>
      <c r="AM106" s="80"/>
      <c r="AN106" s="80" t="s">
        <v>64</v>
      </c>
      <c r="AO106" s="80"/>
      <c r="AP106" s="80"/>
      <c r="AQ106" s="80"/>
      <c r="AR106" s="80"/>
      <c r="AS106" s="80"/>
      <c r="AT106" s="80" t="s">
        <v>53</v>
      </c>
      <c r="AU106" s="80"/>
      <c r="AV106" s="244"/>
      <c r="AW106" s="244"/>
      <c r="AX106" s="244"/>
      <c r="AY106" s="244"/>
      <c r="AZ106" s="244"/>
      <c r="BA106" s="244"/>
      <c r="BB106" s="80"/>
      <c r="BC106" s="80">
        <f t="shared" si="5"/>
        <v>12</v>
      </c>
      <c r="BD106" s="80">
        <f t="shared" si="6"/>
        <v>3</v>
      </c>
      <c r="BE106" s="80">
        <f t="shared" si="7"/>
        <v>2022</v>
      </c>
      <c r="BF106" s="97">
        <f t="shared" si="4"/>
        <v>0.29120000000000001</v>
      </c>
    </row>
    <row r="107" spans="1:58">
      <c r="A107" s="80"/>
      <c r="B107" s="80" t="s">
        <v>2906</v>
      </c>
      <c r="C107" s="80" t="s">
        <v>3257</v>
      </c>
      <c r="D107" s="80"/>
      <c r="E107" s="80" t="s">
        <v>3258</v>
      </c>
      <c r="F107" s="80" t="s">
        <v>1769</v>
      </c>
      <c r="G107" s="80"/>
      <c r="H107" s="80"/>
      <c r="I107" s="80"/>
      <c r="J107" s="80"/>
      <c r="K107" s="80" t="s">
        <v>393</v>
      </c>
      <c r="L107" s="80" t="s">
        <v>1936</v>
      </c>
      <c r="M107" s="80"/>
      <c r="N107" s="80"/>
      <c r="O107" s="80"/>
      <c r="P107" s="80"/>
      <c r="Q107" s="80"/>
      <c r="R107" s="80"/>
      <c r="S107" s="80" t="s">
        <v>3259</v>
      </c>
      <c r="T107" s="80">
        <v>30390156</v>
      </c>
      <c r="U107" s="284">
        <v>0.14749999999999999</v>
      </c>
      <c r="V107" s="80" t="s">
        <v>2194</v>
      </c>
      <c r="W107" s="80">
        <v>400</v>
      </c>
      <c r="X107" s="80">
        <v>768</v>
      </c>
      <c r="Y107" s="80">
        <v>24</v>
      </c>
      <c r="Z107" s="80" t="s">
        <v>56</v>
      </c>
      <c r="AA107" s="80"/>
      <c r="AB107" s="80"/>
      <c r="AC107" s="80"/>
      <c r="AD107" s="80"/>
      <c r="AE107" s="80" t="s">
        <v>3257</v>
      </c>
      <c r="AF107" s="80"/>
      <c r="AG107" s="80" t="s">
        <v>3008</v>
      </c>
      <c r="AH107" s="80"/>
      <c r="AI107" s="82">
        <v>44637</v>
      </c>
      <c r="AJ107" s="80"/>
      <c r="AK107" s="82">
        <v>44642</v>
      </c>
      <c r="AL107" s="80"/>
      <c r="AM107" s="80"/>
      <c r="AN107" s="80" t="s">
        <v>64</v>
      </c>
      <c r="AO107" s="80"/>
      <c r="AP107" s="80"/>
      <c r="AQ107" s="80"/>
      <c r="AR107" s="80"/>
      <c r="AS107" s="80"/>
      <c r="AT107" s="80" t="s">
        <v>53</v>
      </c>
      <c r="AU107" s="80"/>
      <c r="AV107" s="244"/>
      <c r="AW107" s="244"/>
      <c r="AX107" s="244"/>
      <c r="AY107" s="244"/>
      <c r="AZ107" s="244"/>
      <c r="BA107" s="244"/>
      <c r="BB107" s="80"/>
      <c r="BC107" s="80">
        <f t="shared" si="5"/>
        <v>12</v>
      </c>
      <c r="BD107" s="80">
        <f t="shared" si="6"/>
        <v>3</v>
      </c>
      <c r="BE107" s="80">
        <f t="shared" si="7"/>
        <v>2022</v>
      </c>
      <c r="BF107" s="97">
        <f t="shared" si="4"/>
        <v>0.30719999999999997</v>
      </c>
    </row>
    <row r="108" spans="1:58">
      <c r="A108" s="80"/>
      <c r="B108" s="80" t="s">
        <v>2903</v>
      </c>
      <c r="C108" s="80" t="s">
        <v>3260</v>
      </c>
      <c r="D108" s="80"/>
      <c r="E108" s="80" t="s">
        <v>3261</v>
      </c>
      <c r="F108" s="80" t="s">
        <v>1769</v>
      </c>
      <c r="G108" s="80"/>
      <c r="H108" s="80"/>
      <c r="I108" s="80"/>
      <c r="J108" s="80"/>
      <c r="K108" s="80" t="s">
        <v>122</v>
      </c>
      <c r="L108" s="80" t="s">
        <v>3160</v>
      </c>
      <c r="M108" s="80"/>
      <c r="N108" s="80"/>
      <c r="O108" s="80"/>
      <c r="P108" s="80"/>
      <c r="Q108" s="80"/>
      <c r="R108" s="80"/>
      <c r="S108" s="80" t="s">
        <v>3174</v>
      </c>
      <c r="T108" s="80">
        <v>30390455</v>
      </c>
      <c r="U108" s="284">
        <v>0.14749999999999999</v>
      </c>
      <c r="V108" s="80" t="s">
        <v>3035</v>
      </c>
      <c r="W108" s="80">
        <v>395</v>
      </c>
      <c r="X108" s="80">
        <v>832</v>
      </c>
      <c r="Y108" s="80">
        <v>26</v>
      </c>
      <c r="Z108" s="80" t="s">
        <v>56</v>
      </c>
      <c r="AA108" s="80"/>
      <c r="AB108" s="80"/>
      <c r="AC108" s="80"/>
      <c r="AD108" s="80"/>
      <c r="AE108" s="80" t="s">
        <v>3260</v>
      </c>
      <c r="AF108" s="80"/>
      <c r="AG108" s="80" t="s">
        <v>3008</v>
      </c>
      <c r="AH108" s="80"/>
      <c r="AI108" s="82">
        <v>44637</v>
      </c>
      <c r="AJ108" s="80"/>
      <c r="AK108" s="82">
        <v>44638</v>
      </c>
      <c r="AL108" s="80"/>
      <c r="AM108" s="80"/>
      <c r="AN108" s="80" t="s">
        <v>64</v>
      </c>
      <c r="AO108" s="80"/>
      <c r="AP108" s="80"/>
      <c r="AQ108" s="80"/>
      <c r="AR108" s="80"/>
      <c r="AS108" s="80"/>
      <c r="AT108" s="80" t="s">
        <v>53</v>
      </c>
      <c r="AU108" s="80"/>
      <c r="AV108" s="244"/>
      <c r="AW108" s="244"/>
      <c r="AX108" s="244"/>
      <c r="AY108" s="244"/>
      <c r="AZ108" s="244"/>
      <c r="BA108" s="244"/>
      <c r="BB108" s="80"/>
      <c r="BC108" s="80">
        <f t="shared" si="5"/>
        <v>12</v>
      </c>
      <c r="BD108" s="80">
        <f t="shared" si="6"/>
        <v>3</v>
      </c>
      <c r="BE108" s="80">
        <f t="shared" si="7"/>
        <v>2022</v>
      </c>
      <c r="BF108" s="97">
        <f t="shared" si="4"/>
        <v>0.32863999999999999</v>
      </c>
    </row>
    <row r="109" spans="1:58">
      <c r="A109" s="80"/>
      <c r="B109" s="80" t="s">
        <v>2902</v>
      </c>
      <c r="C109" s="80" t="s">
        <v>3262</v>
      </c>
      <c r="D109" s="80"/>
      <c r="E109" s="80" t="s">
        <v>3263</v>
      </c>
      <c r="F109" s="80" t="s">
        <v>1769</v>
      </c>
      <c r="G109" s="80"/>
      <c r="H109" s="80"/>
      <c r="I109" s="80"/>
      <c r="J109" s="80"/>
      <c r="K109" s="80" t="s">
        <v>362</v>
      </c>
      <c r="L109" s="80" t="s">
        <v>3264</v>
      </c>
      <c r="M109" s="80"/>
      <c r="N109" s="80"/>
      <c r="O109" s="80"/>
      <c r="P109" s="80"/>
      <c r="Q109" s="80"/>
      <c r="R109" s="80"/>
      <c r="S109" s="80" t="s">
        <v>3229</v>
      </c>
      <c r="T109" s="80">
        <v>30390456</v>
      </c>
      <c r="U109" s="284">
        <v>0.14749999999999999</v>
      </c>
      <c r="V109" s="80" t="s">
        <v>2192</v>
      </c>
      <c r="W109" s="80">
        <v>400</v>
      </c>
      <c r="X109" s="80">
        <v>832</v>
      </c>
      <c r="Y109" s="80">
        <v>26</v>
      </c>
      <c r="Z109" s="80" t="s">
        <v>62</v>
      </c>
      <c r="AA109" s="80"/>
      <c r="AB109" s="80"/>
      <c r="AC109" s="80"/>
      <c r="AD109" s="80"/>
      <c r="AE109" s="80" t="s">
        <v>3262</v>
      </c>
      <c r="AF109" s="80"/>
      <c r="AG109" s="80" t="s">
        <v>3008</v>
      </c>
      <c r="AH109" s="80"/>
      <c r="AI109" s="82">
        <v>44637</v>
      </c>
      <c r="AJ109" s="80"/>
      <c r="AK109" s="82">
        <v>44642</v>
      </c>
      <c r="AL109" s="80"/>
      <c r="AM109" s="80"/>
      <c r="AN109" s="80" t="s">
        <v>64</v>
      </c>
      <c r="AO109" s="80"/>
      <c r="AP109" s="80"/>
      <c r="AQ109" s="80"/>
      <c r="AR109" s="80"/>
      <c r="AS109" s="80"/>
      <c r="AT109" s="80" t="s">
        <v>53</v>
      </c>
      <c r="AU109" s="80"/>
      <c r="AV109" s="244"/>
      <c r="AW109" s="244"/>
      <c r="AX109" s="244"/>
      <c r="AY109" s="244"/>
      <c r="AZ109" s="244"/>
      <c r="BA109" s="244"/>
      <c r="BB109" s="80"/>
      <c r="BC109" s="80">
        <f t="shared" si="5"/>
        <v>12</v>
      </c>
      <c r="BD109" s="80">
        <f t="shared" si="6"/>
        <v>3</v>
      </c>
      <c r="BE109" s="80">
        <f t="shared" si="7"/>
        <v>2022</v>
      </c>
      <c r="BF109" s="97">
        <f t="shared" si="4"/>
        <v>0.33279999999999998</v>
      </c>
    </row>
    <row r="110" spans="1:58">
      <c r="A110" s="80"/>
      <c r="B110" s="80" t="s">
        <v>906</v>
      </c>
      <c r="C110" s="80" t="s">
        <v>3265</v>
      </c>
      <c r="D110" s="80"/>
      <c r="E110" s="80" t="s">
        <v>3266</v>
      </c>
      <c r="F110" s="80" t="s">
        <v>1768</v>
      </c>
      <c r="G110" s="80"/>
      <c r="H110" s="80"/>
      <c r="I110" s="80"/>
      <c r="J110" s="80"/>
      <c r="K110" s="80" t="s">
        <v>268</v>
      </c>
      <c r="L110" s="80" t="s">
        <v>3267</v>
      </c>
      <c r="M110" s="80"/>
      <c r="N110" s="80"/>
      <c r="O110" s="80"/>
      <c r="P110" s="80"/>
      <c r="Q110" s="80"/>
      <c r="R110" s="80"/>
      <c r="S110" s="80" t="s">
        <v>3268</v>
      </c>
      <c r="T110" s="80">
        <v>30397472</v>
      </c>
      <c r="U110" s="81">
        <v>0.15</v>
      </c>
      <c r="V110" s="80" t="s">
        <v>2198</v>
      </c>
      <c r="W110" s="80">
        <v>480</v>
      </c>
      <c r="X110" s="80">
        <v>638</v>
      </c>
      <c r="Y110" s="80">
        <v>22</v>
      </c>
      <c r="Z110" s="80" t="s">
        <v>62</v>
      </c>
      <c r="AA110" s="80"/>
      <c r="AB110" s="80"/>
      <c r="AC110" s="80"/>
      <c r="AD110" s="80"/>
      <c r="AE110" s="80" t="s">
        <v>3265</v>
      </c>
      <c r="AF110" s="80"/>
      <c r="AG110" s="80" t="s">
        <v>3008</v>
      </c>
      <c r="AH110" s="80"/>
      <c r="AI110" s="82">
        <v>44637</v>
      </c>
      <c r="AJ110" s="80"/>
      <c r="AK110" s="82">
        <v>44641</v>
      </c>
      <c r="AL110" s="80"/>
      <c r="AM110" s="80"/>
      <c r="AN110" s="80" t="s">
        <v>64</v>
      </c>
      <c r="AO110" s="80"/>
      <c r="AP110" s="80"/>
      <c r="AQ110" s="80"/>
      <c r="AR110" s="80"/>
      <c r="AS110" s="80"/>
      <c r="AT110" s="80" t="s">
        <v>53</v>
      </c>
      <c r="AU110" s="80"/>
      <c r="AV110" s="244"/>
      <c r="AW110" s="244"/>
      <c r="AX110" s="244"/>
      <c r="AY110" s="244"/>
      <c r="AZ110" s="244"/>
      <c r="BA110" s="244"/>
      <c r="BB110" s="80"/>
      <c r="BC110" s="80">
        <f t="shared" si="5"/>
        <v>12</v>
      </c>
      <c r="BD110" s="80">
        <f t="shared" si="6"/>
        <v>3</v>
      </c>
      <c r="BE110" s="80">
        <f t="shared" si="7"/>
        <v>2022</v>
      </c>
      <c r="BF110" s="97">
        <f t="shared" si="4"/>
        <v>0.30624000000000001</v>
      </c>
    </row>
    <row r="111" spans="1:58">
      <c r="A111" s="80"/>
      <c r="B111" s="80" t="s">
        <v>2904</v>
      </c>
      <c r="C111" s="80" t="s">
        <v>3269</v>
      </c>
      <c r="D111" s="80"/>
      <c r="E111" s="80" t="s">
        <v>2047</v>
      </c>
      <c r="F111" s="80" t="s">
        <v>1773</v>
      </c>
      <c r="G111" s="80"/>
      <c r="H111" s="80"/>
      <c r="I111" s="80"/>
      <c r="J111" s="80"/>
      <c r="K111" s="80" t="s">
        <v>1798</v>
      </c>
      <c r="L111" s="80" t="s">
        <v>1933</v>
      </c>
      <c r="M111" s="80"/>
      <c r="N111" s="80"/>
      <c r="O111" s="80"/>
      <c r="P111" s="80"/>
      <c r="Q111" s="80"/>
      <c r="R111" s="80"/>
      <c r="S111" s="80"/>
      <c r="T111" s="80">
        <v>30390256</v>
      </c>
      <c r="U111" s="284">
        <v>0.14749999999999999</v>
      </c>
      <c r="V111" s="80" t="s">
        <v>2196</v>
      </c>
      <c r="W111" s="80">
        <v>400</v>
      </c>
      <c r="X111" s="80">
        <v>624</v>
      </c>
      <c r="Y111" s="80">
        <v>24</v>
      </c>
      <c r="Z111" s="80" t="s">
        <v>56</v>
      </c>
      <c r="AA111" s="80"/>
      <c r="AB111" s="80"/>
      <c r="AC111" s="80"/>
      <c r="AD111" s="80"/>
      <c r="AE111" s="80" t="s">
        <v>3269</v>
      </c>
      <c r="AF111" s="80"/>
      <c r="AG111" s="80" t="s">
        <v>3008</v>
      </c>
      <c r="AH111" s="80"/>
      <c r="AI111" s="82">
        <v>44637</v>
      </c>
      <c r="AJ111" s="80"/>
      <c r="AK111" s="82">
        <v>44638</v>
      </c>
      <c r="AL111" s="80"/>
      <c r="AM111" s="80"/>
      <c r="AN111" s="80" t="s">
        <v>64</v>
      </c>
      <c r="AO111" s="80" t="s">
        <v>3830</v>
      </c>
      <c r="AP111" s="80"/>
      <c r="AQ111" s="80"/>
      <c r="AR111" s="80"/>
      <c r="AS111" s="80"/>
      <c r="AT111" s="80" t="s">
        <v>53</v>
      </c>
      <c r="AU111" s="80"/>
      <c r="AV111" s="244"/>
      <c r="AW111" s="244"/>
      <c r="AX111" s="244"/>
      <c r="AY111" s="244"/>
      <c r="AZ111" s="244"/>
      <c r="BA111" s="244"/>
      <c r="BB111" s="80"/>
      <c r="BC111" s="80">
        <f t="shared" si="5"/>
        <v>12</v>
      </c>
      <c r="BD111" s="80">
        <f t="shared" si="6"/>
        <v>3</v>
      </c>
      <c r="BE111" s="80">
        <f t="shared" si="7"/>
        <v>2022</v>
      </c>
      <c r="BF111" s="97">
        <f t="shared" si="4"/>
        <v>0.24959999999999999</v>
      </c>
    </row>
    <row r="112" spans="1:58">
      <c r="A112" s="80"/>
      <c r="B112" s="80" t="s">
        <v>2904</v>
      </c>
      <c r="C112" s="80" t="s">
        <v>3270</v>
      </c>
      <c r="D112" s="80"/>
      <c r="E112" s="80" t="s">
        <v>2047</v>
      </c>
      <c r="F112" s="80" t="s">
        <v>1773</v>
      </c>
      <c r="G112" s="80"/>
      <c r="H112" s="80"/>
      <c r="I112" s="80"/>
      <c r="J112" s="80"/>
      <c r="K112" s="80" t="s">
        <v>1798</v>
      </c>
      <c r="L112" s="80" t="s">
        <v>1933</v>
      </c>
      <c r="M112" s="80"/>
      <c r="N112" s="80"/>
      <c r="O112" s="80"/>
      <c r="P112" s="80"/>
      <c r="Q112" s="80"/>
      <c r="R112" s="80"/>
      <c r="S112" s="80"/>
      <c r="T112" s="80">
        <v>30390256</v>
      </c>
      <c r="U112" s="284">
        <v>0.14749999999999999</v>
      </c>
      <c r="V112" s="80" t="s">
        <v>2196</v>
      </c>
      <c r="W112" s="80">
        <v>400</v>
      </c>
      <c r="X112" s="80">
        <v>624</v>
      </c>
      <c r="Y112" s="80">
        <v>24</v>
      </c>
      <c r="Z112" s="80" t="s">
        <v>56</v>
      </c>
      <c r="AA112" s="80"/>
      <c r="AB112" s="80"/>
      <c r="AC112" s="80"/>
      <c r="AD112" s="80"/>
      <c r="AE112" s="80" t="s">
        <v>3270</v>
      </c>
      <c r="AF112" s="80"/>
      <c r="AG112" s="80" t="s">
        <v>3008</v>
      </c>
      <c r="AH112" s="80"/>
      <c r="AI112" s="82">
        <v>44637</v>
      </c>
      <c r="AJ112" s="80"/>
      <c r="AK112" s="82">
        <v>44638</v>
      </c>
      <c r="AL112" s="80"/>
      <c r="AM112" s="80"/>
      <c r="AN112" s="80" t="s">
        <v>64</v>
      </c>
      <c r="AO112" s="80" t="s">
        <v>3831</v>
      </c>
      <c r="AP112" s="80"/>
      <c r="AQ112" s="80"/>
      <c r="AR112" s="80"/>
      <c r="AS112" s="80"/>
      <c r="AT112" s="80" t="s">
        <v>53</v>
      </c>
      <c r="AU112" s="80"/>
      <c r="AV112" s="244"/>
      <c r="AW112" s="244"/>
      <c r="AX112" s="244"/>
      <c r="AY112" s="244"/>
      <c r="AZ112" s="244"/>
      <c r="BA112" s="244"/>
      <c r="BB112" s="80"/>
      <c r="BC112" s="80">
        <f t="shared" si="5"/>
        <v>12</v>
      </c>
      <c r="BD112" s="80">
        <f t="shared" si="6"/>
        <v>3</v>
      </c>
      <c r="BE112" s="80">
        <f t="shared" si="7"/>
        <v>2022</v>
      </c>
      <c r="BF112" s="97">
        <f t="shared" si="4"/>
        <v>0.24959999999999999</v>
      </c>
    </row>
    <row r="113" spans="1:58">
      <c r="A113" s="80"/>
      <c r="B113" s="80" t="s">
        <v>2904</v>
      </c>
      <c r="C113" s="80" t="s">
        <v>3271</v>
      </c>
      <c r="D113" s="80"/>
      <c r="E113" s="80" t="s">
        <v>2047</v>
      </c>
      <c r="F113" s="80" t="s">
        <v>1773</v>
      </c>
      <c r="G113" s="80"/>
      <c r="H113" s="80"/>
      <c r="I113" s="80"/>
      <c r="J113" s="80"/>
      <c r="K113" s="80" t="s">
        <v>1798</v>
      </c>
      <c r="L113" s="80" t="s">
        <v>1933</v>
      </c>
      <c r="M113" s="80"/>
      <c r="N113" s="80"/>
      <c r="O113" s="80"/>
      <c r="P113" s="80"/>
      <c r="Q113" s="80"/>
      <c r="R113" s="80"/>
      <c r="S113" s="80"/>
      <c r="T113" s="80">
        <v>30390256</v>
      </c>
      <c r="U113" s="284">
        <v>0.14749999999999999</v>
      </c>
      <c r="V113" s="80" t="s">
        <v>2196</v>
      </c>
      <c r="W113" s="80">
        <v>400</v>
      </c>
      <c r="X113" s="80">
        <v>624</v>
      </c>
      <c r="Y113" s="80">
        <v>24</v>
      </c>
      <c r="Z113" s="80" t="s">
        <v>56</v>
      </c>
      <c r="AA113" s="80"/>
      <c r="AB113" s="80"/>
      <c r="AC113" s="80"/>
      <c r="AD113" s="80"/>
      <c r="AE113" s="80" t="s">
        <v>3271</v>
      </c>
      <c r="AF113" s="80"/>
      <c r="AG113" s="80" t="s">
        <v>3008</v>
      </c>
      <c r="AH113" s="80"/>
      <c r="AI113" s="82">
        <v>44637</v>
      </c>
      <c r="AJ113" s="80"/>
      <c r="AK113" s="82">
        <v>44638</v>
      </c>
      <c r="AL113" s="80"/>
      <c r="AM113" s="80"/>
      <c r="AN113" s="80" t="s">
        <v>64</v>
      </c>
      <c r="AO113" s="80" t="s">
        <v>3832</v>
      </c>
      <c r="AP113" s="80"/>
      <c r="AQ113" s="80"/>
      <c r="AR113" s="80"/>
      <c r="AS113" s="80"/>
      <c r="AT113" s="80" t="s">
        <v>53</v>
      </c>
      <c r="AU113" s="80"/>
      <c r="AV113" s="244"/>
      <c r="AW113" s="244"/>
      <c r="AX113" s="244"/>
      <c r="AY113" s="244"/>
      <c r="AZ113" s="244"/>
      <c r="BA113" s="244"/>
      <c r="BB113" s="80"/>
      <c r="BC113" s="80">
        <f t="shared" si="5"/>
        <v>12</v>
      </c>
      <c r="BD113" s="80">
        <f t="shared" si="6"/>
        <v>3</v>
      </c>
      <c r="BE113" s="80">
        <f t="shared" si="7"/>
        <v>2022</v>
      </c>
      <c r="BF113" s="97">
        <f t="shared" si="4"/>
        <v>0.24959999999999999</v>
      </c>
    </row>
    <row r="114" spans="1:58">
      <c r="A114" s="80"/>
      <c r="B114" s="80" t="s">
        <v>2904</v>
      </c>
      <c r="C114" s="80" t="s">
        <v>3272</v>
      </c>
      <c r="D114" s="80"/>
      <c r="E114" s="80" t="s">
        <v>2047</v>
      </c>
      <c r="F114" s="80" t="s">
        <v>1773</v>
      </c>
      <c r="G114" s="80"/>
      <c r="H114" s="80"/>
      <c r="I114" s="80"/>
      <c r="J114" s="80"/>
      <c r="K114" s="80" t="s">
        <v>1798</v>
      </c>
      <c r="L114" s="80" t="s">
        <v>1933</v>
      </c>
      <c r="M114" s="80"/>
      <c r="N114" s="80"/>
      <c r="O114" s="80"/>
      <c r="P114" s="80"/>
      <c r="Q114" s="80"/>
      <c r="R114" s="80"/>
      <c r="S114" s="80"/>
      <c r="T114" s="80">
        <v>30390256</v>
      </c>
      <c r="U114" s="284">
        <v>0.14749999999999999</v>
      </c>
      <c r="V114" s="80" t="s">
        <v>2196</v>
      </c>
      <c r="W114" s="80">
        <v>400</v>
      </c>
      <c r="X114" s="80">
        <v>624</v>
      </c>
      <c r="Y114" s="80">
        <v>24</v>
      </c>
      <c r="Z114" s="80" t="s">
        <v>56</v>
      </c>
      <c r="AA114" s="80"/>
      <c r="AB114" s="80"/>
      <c r="AC114" s="80"/>
      <c r="AD114" s="80"/>
      <c r="AE114" s="80" t="s">
        <v>3272</v>
      </c>
      <c r="AF114" s="80"/>
      <c r="AG114" s="80" t="s">
        <v>3008</v>
      </c>
      <c r="AH114" s="80"/>
      <c r="AI114" s="82">
        <v>44637</v>
      </c>
      <c r="AJ114" s="80"/>
      <c r="AK114" s="82">
        <v>44638</v>
      </c>
      <c r="AL114" s="80"/>
      <c r="AM114" s="80"/>
      <c r="AN114" s="80" t="s">
        <v>64</v>
      </c>
      <c r="AO114" s="80" t="s">
        <v>3833</v>
      </c>
      <c r="AP114" s="80"/>
      <c r="AQ114" s="80"/>
      <c r="AR114" s="80"/>
      <c r="AS114" s="80"/>
      <c r="AT114" s="80" t="s">
        <v>53</v>
      </c>
      <c r="AU114" s="80"/>
      <c r="AV114" s="244"/>
      <c r="AW114" s="244"/>
      <c r="AX114" s="244"/>
      <c r="AY114" s="244"/>
      <c r="AZ114" s="244"/>
      <c r="BA114" s="244"/>
      <c r="BB114" s="80"/>
      <c r="BC114" s="80">
        <f t="shared" si="5"/>
        <v>12</v>
      </c>
      <c r="BD114" s="80">
        <f t="shared" si="6"/>
        <v>3</v>
      </c>
      <c r="BE114" s="80">
        <f t="shared" si="7"/>
        <v>2022</v>
      </c>
      <c r="BF114" s="97">
        <f t="shared" si="4"/>
        <v>0.24959999999999999</v>
      </c>
    </row>
    <row r="115" spans="1:58">
      <c r="A115" s="80"/>
      <c r="B115" s="80" t="s">
        <v>2904</v>
      </c>
      <c r="C115" s="80" t="s">
        <v>3273</v>
      </c>
      <c r="D115" s="80"/>
      <c r="E115" s="80" t="s">
        <v>2047</v>
      </c>
      <c r="F115" s="80" t="s">
        <v>1769</v>
      </c>
      <c r="G115" s="80"/>
      <c r="H115" s="80"/>
      <c r="I115" s="80"/>
      <c r="J115" s="80"/>
      <c r="K115" s="80" t="s">
        <v>1798</v>
      </c>
      <c r="L115" s="80" t="s">
        <v>1933</v>
      </c>
      <c r="M115" s="80"/>
      <c r="N115" s="80"/>
      <c r="O115" s="80"/>
      <c r="P115" s="80"/>
      <c r="Q115" s="80"/>
      <c r="R115" s="80"/>
      <c r="S115" s="80" t="s">
        <v>3274</v>
      </c>
      <c r="T115" s="80">
        <v>30390256</v>
      </c>
      <c r="U115" s="284">
        <v>0.14749999999999999</v>
      </c>
      <c r="V115" s="80" t="s">
        <v>2196</v>
      </c>
      <c r="W115" s="80">
        <v>400</v>
      </c>
      <c r="X115" s="80">
        <v>624</v>
      </c>
      <c r="Y115" s="80">
        <v>24</v>
      </c>
      <c r="Z115" s="80" t="s">
        <v>56</v>
      </c>
      <c r="AA115" s="80"/>
      <c r="AB115" s="80"/>
      <c r="AC115" s="80"/>
      <c r="AD115" s="80"/>
      <c r="AE115" s="80" t="s">
        <v>3273</v>
      </c>
      <c r="AF115" s="80"/>
      <c r="AG115" s="80" t="s">
        <v>3008</v>
      </c>
      <c r="AH115" s="80"/>
      <c r="AI115" s="82">
        <v>44637</v>
      </c>
      <c r="AJ115" s="80"/>
      <c r="AK115" s="82">
        <v>44637</v>
      </c>
      <c r="AL115" s="80"/>
      <c r="AM115" s="80"/>
      <c r="AN115" s="80" t="s">
        <v>64</v>
      </c>
      <c r="AO115" s="80" t="s">
        <v>3834</v>
      </c>
      <c r="AP115" s="80"/>
      <c r="AQ115" s="80"/>
      <c r="AR115" s="80"/>
      <c r="AS115" s="80"/>
      <c r="AT115" s="80" t="s">
        <v>53</v>
      </c>
      <c r="AU115" s="80"/>
      <c r="AV115" s="244"/>
      <c r="AW115" s="244"/>
      <c r="AX115" s="244"/>
      <c r="AY115" s="244"/>
      <c r="AZ115" s="244"/>
      <c r="BA115" s="244"/>
      <c r="BB115" s="80"/>
      <c r="BC115" s="80">
        <f t="shared" si="5"/>
        <v>12</v>
      </c>
      <c r="BD115" s="80">
        <f t="shared" si="6"/>
        <v>3</v>
      </c>
      <c r="BE115" s="80">
        <f t="shared" si="7"/>
        <v>2022</v>
      </c>
      <c r="BF115" s="97">
        <f t="shared" si="4"/>
        <v>0.24959999999999999</v>
      </c>
    </row>
    <row r="116" spans="1:58">
      <c r="A116" s="80"/>
      <c r="B116" s="80" t="s">
        <v>2904</v>
      </c>
      <c r="C116" s="80" t="s">
        <v>3275</v>
      </c>
      <c r="D116" s="80"/>
      <c r="E116" s="80" t="s">
        <v>2047</v>
      </c>
      <c r="F116" s="80" t="s">
        <v>1769</v>
      </c>
      <c r="G116" s="80"/>
      <c r="H116" s="80"/>
      <c r="I116" s="80"/>
      <c r="J116" s="80"/>
      <c r="K116" s="80" t="s">
        <v>1798</v>
      </c>
      <c r="L116" s="80" t="s">
        <v>1933</v>
      </c>
      <c r="M116" s="80"/>
      <c r="N116" s="80"/>
      <c r="O116" s="80"/>
      <c r="P116" s="80"/>
      <c r="Q116" s="80"/>
      <c r="R116" s="80"/>
      <c r="S116" s="80" t="s">
        <v>3274</v>
      </c>
      <c r="T116" s="80">
        <v>30390256</v>
      </c>
      <c r="U116" s="284">
        <v>0.14749999999999999</v>
      </c>
      <c r="V116" s="80" t="s">
        <v>2196</v>
      </c>
      <c r="W116" s="80">
        <v>400</v>
      </c>
      <c r="X116" s="80">
        <v>624</v>
      </c>
      <c r="Y116" s="80">
        <v>24</v>
      </c>
      <c r="Z116" s="80" t="s">
        <v>56</v>
      </c>
      <c r="AA116" s="80"/>
      <c r="AB116" s="80"/>
      <c r="AC116" s="80"/>
      <c r="AD116" s="80"/>
      <c r="AE116" s="80" t="s">
        <v>3275</v>
      </c>
      <c r="AF116" s="80"/>
      <c r="AG116" s="80" t="s">
        <v>3008</v>
      </c>
      <c r="AH116" s="80"/>
      <c r="AI116" s="82">
        <v>44637</v>
      </c>
      <c r="AJ116" s="80"/>
      <c r="AK116" s="82">
        <v>44637</v>
      </c>
      <c r="AL116" s="80"/>
      <c r="AM116" s="80"/>
      <c r="AN116" s="80" t="s">
        <v>64</v>
      </c>
      <c r="AO116" s="80" t="s">
        <v>3835</v>
      </c>
      <c r="AP116" s="80"/>
      <c r="AQ116" s="80"/>
      <c r="AR116" s="80"/>
      <c r="AS116" s="80"/>
      <c r="AT116" s="80" t="s">
        <v>53</v>
      </c>
      <c r="AU116" s="80"/>
      <c r="AV116" s="244"/>
      <c r="AW116" s="244"/>
      <c r="AX116" s="244"/>
      <c r="AY116" s="244"/>
      <c r="AZ116" s="244"/>
      <c r="BA116" s="244"/>
      <c r="BB116" s="80"/>
      <c r="BC116" s="80">
        <f t="shared" si="5"/>
        <v>12</v>
      </c>
      <c r="BD116" s="80">
        <f t="shared" si="6"/>
        <v>3</v>
      </c>
      <c r="BE116" s="80">
        <f t="shared" si="7"/>
        <v>2022</v>
      </c>
      <c r="BF116" s="97">
        <f t="shared" si="4"/>
        <v>0.24959999999999999</v>
      </c>
    </row>
    <row r="117" spans="1:58">
      <c r="A117" s="80"/>
      <c r="B117" s="80" t="s">
        <v>2904</v>
      </c>
      <c r="C117" s="80" t="s">
        <v>3276</v>
      </c>
      <c r="D117" s="80"/>
      <c r="E117" s="80" t="s">
        <v>2047</v>
      </c>
      <c r="F117" s="80" t="s">
        <v>1769</v>
      </c>
      <c r="G117" s="80"/>
      <c r="H117" s="80"/>
      <c r="I117" s="80"/>
      <c r="J117" s="80"/>
      <c r="K117" s="80" t="s">
        <v>1798</v>
      </c>
      <c r="L117" s="80" t="s">
        <v>1933</v>
      </c>
      <c r="M117" s="80"/>
      <c r="N117" s="80"/>
      <c r="O117" s="80"/>
      <c r="P117" s="80"/>
      <c r="Q117" s="80"/>
      <c r="R117" s="80"/>
      <c r="S117" s="80" t="s">
        <v>3274</v>
      </c>
      <c r="T117" s="80">
        <v>30390256</v>
      </c>
      <c r="U117" s="284">
        <v>0.14749999999999999</v>
      </c>
      <c r="V117" s="80" t="s">
        <v>2196</v>
      </c>
      <c r="W117" s="80">
        <v>400</v>
      </c>
      <c r="X117" s="80">
        <v>624</v>
      </c>
      <c r="Y117" s="80">
        <v>24</v>
      </c>
      <c r="Z117" s="80" t="s">
        <v>56</v>
      </c>
      <c r="AA117" s="80"/>
      <c r="AB117" s="80"/>
      <c r="AC117" s="80"/>
      <c r="AD117" s="80"/>
      <c r="AE117" s="80" t="s">
        <v>3276</v>
      </c>
      <c r="AF117" s="80"/>
      <c r="AG117" s="80" t="s">
        <v>3008</v>
      </c>
      <c r="AH117" s="80"/>
      <c r="AI117" s="82">
        <v>44637</v>
      </c>
      <c r="AJ117" s="80"/>
      <c r="AK117" s="82">
        <v>44637</v>
      </c>
      <c r="AL117" s="80"/>
      <c r="AM117" s="80"/>
      <c r="AN117" s="80" t="s">
        <v>64</v>
      </c>
      <c r="AO117" s="80" t="s">
        <v>3836</v>
      </c>
      <c r="AP117" s="80"/>
      <c r="AQ117" s="80"/>
      <c r="AR117" s="80"/>
      <c r="AS117" s="80"/>
      <c r="AT117" s="80" t="s">
        <v>53</v>
      </c>
      <c r="AU117" s="80"/>
      <c r="AV117" s="244"/>
      <c r="AW117" s="244"/>
      <c r="AX117" s="244"/>
      <c r="AY117" s="244"/>
      <c r="AZ117" s="244"/>
      <c r="BA117" s="244"/>
      <c r="BB117" s="80"/>
      <c r="BC117" s="80">
        <f t="shared" si="5"/>
        <v>12</v>
      </c>
      <c r="BD117" s="80">
        <f t="shared" si="6"/>
        <v>3</v>
      </c>
      <c r="BE117" s="80">
        <f t="shared" si="7"/>
        <v>2022</v>
      </c>
      <c r="BF117" s="97">
        <f t="shared" si="4"/>
        <v>0.24959999999999999</v>
      </c>
    </row>
    <row r="118" spans="1:58">
      <c r="A118" s="80"/>
      <c r="B118" s="80" t="s">
        <v>2905</v>
      </c>
      <c r="C118" s="80" t="s">
        <v>3277</v>
      </c>
      <c r="D118" s="80"/>
      <c r="E118" s="80" t="s">
        <v>3278</v>
      </c>
      <c r="F118" s="80" t="s">
        <v>1769</v>
      </c>
      <c r="G118" s="80"/>
      <c r="H118" s="80"/>
      <c r="I118" s="80"/>
      <c r="J118" s="80"/>
      <c r="K118" s="80" t="s">
        <v>3279</v>
      </c>
      <c r="L118" s="80" t="s">
        <v>3280</v>
      </c>
      <c r="M118" s="80"/>
      <c r="N118" s="80"/>
      <c r="O118" s="80"/>
      <c r="P118" s="80"/>
      <c r="Q118" s="80"/>
      <c r="R118" s="80"/>
      <c r="S118" s="80"/>
      <c r="T118" s="80">
        <v>30397471</v>
      </c>
      <c r="U118" s="81">
        <v>0.15</v>
      </c>
      <c r="V118" s="80" t="s">
        <v>3031</v>
      </c>
      <c r="W118" s="80">
        <v>475</v>
      </c>
      <c r="X118" s="80">
        <v>377</v>
      </c>
      <c r="Y118" s="80">
        <v>13</v>
      </c>
      <c r="Z118" s="80" t="s">
        <v>56</v>
      </c>
      <c r="AA118" s="80"/>
      <c r="AB118" s="80"/>
      <c r="AC118" s="80"/>
      <c r="AD118" s="80"/>
      <c r="AE118" s="80" t="s">
        <v>3277</v>
      </c>
      <c r="AF118" s="80"/>
      <c r="AG118" s="80" t="s">
        <v>3008</v>
      </c>
      <c r="AH118" s="80"/>
      <c r="AI118" s="82">
        <v>44637</v>
      </c>
      <c r="AJ118" s="80"/>
      <c r="AK118" s="82">
        <v>44641</v>
      </c>
      <c r="AL118" s="80"/>
      <c r="AM118" s="80"/>
      <c r="AN118" s="80" t="s">
        <v>64</v>
      </c>
      <c r="AO118" s="80"/>
      <c r="AP118" s="80"/>
      <c r="AQ118" s="80"/>
      <c r="AR118" s="80"/>
      <c r="AS118" s="80"/>
      <c r="AT118" s="80" t="s">
        <v>53</v>
      </c>
      <c r="AU118" s="80"/>
      <c r="AV118" s="244"/>
      <c r="AW118" s="244"/>
      <c r="AX118" s="244"/>
      <c r="AY118" s="244"/>
      <c r="AZ118" s="244"/>
      <c r="BA118" s="244"/>
      <c r="BB118" s="80"/>
      <c r="BC118" s="80">
        <f t="shared" si="5"/>
        <v>12</v>
      </c>
      <c r="BD118" s="80">
        <f t="shared" si="6"/>
        <v>3</v>
      </c>
      <c r="BE118" s="80">
        <f t="shared" si="7"/>
        <v>2022</v>
      </c>
      <c r="BF118" s="97">
        <f t="shared" si="4"/>
        <v>0.17907500000000001</v>
      </c>
    </row>
    <row r="119" spans="1:58">
      <c r="A119" s="80"/>
      <c r="B119" s="80" t="s">
        <v>906</v>
      </c>
      <c r="C119" s="80" t="s">
        <v>3281</v>
      </c>
      <c r="D119" s="80"/>
      <c r="E119" s="80" t="s">
        <v>3282</v>
      </c>
      <c r="F119" s="80" t="s">
        <v>1768</v>
      </c>
      <c r="G119" s="80"/>
      <c r="H119" s="80"/>
      <c r="I119" s="80"/>
      <c r="J119" s="80"/>
      <c r="K119" s="80" t="s">
        <v>668</v>
      </c>
      <c r="L119" s="80" t="s">
        <v>3283</v>
      </c>
      <c r="M119" s="80"/>
      <c r="N119" s="80"/>
      <c r="O119" s="80"/>
      <c r="P119" s="80"/>
      <c r="Q119" s="80"/>
      <c r="R119" s="80"/>
      <c r="S119" s="80" t="s">
        <v>911</v>
      </c>
      <c r="T119" s="80">
        <v>30397472</v>
      </c>
      <c r="U119" s="81">
        <v>0.15</v>
      </c>
      <c r="V119" s="80" t="s">
        <v>2198</v>
      </c>
      <c r="W119" s="80">
        <v>480</v>
      </c>
      <c r="X119" s="80">
        <v>638</v>
      </c>
      <c r="Y119" s="80">
        <v>22</v>
      </c>
      <c r="Z119" s="80" t="s">
        <v>62</v>
      </c>
      <c r="AA119" s="80"/>
      <c r="AB119" s="80"/>
      <c r="AC119" s="80"/>
      <c r="AD119" s="80"/>
      <c r="AE119" s="80" t="s">
        <v>3281</v>
      </c>
      <c r="AF119" s="80"/>
      <c r="AG119" s="80" t="s">
        <v>3008</v>
      </c>
      <c r="AH119" s="80"/>
      <c r="AI119" s="82">
        <v>44638</v>
      </c>
      <c r="AJ119" s="80"/>
      <c r="AK119" s="82">
        <v>44638</v>
      </c>
      <c r="AL119" s="80"/>
      <c r="AM119" s="80"/>
      <c r="AN119" s="80" t="s">
        <v>64</v>
      </c>
      <c r="AO119" s="80"/>
      <c r="AP119" s="80"/>
      <c r="AQ119" s="80"/>
      <c r="AR119" s="80"/>
      <c r="AS119" s="80"/>
      <c r="AT119" s="80" t="s">
        <v>53</v>
      </c>
      <c r="AU119" s="80"/>
      <c r="AV119" s="244"/>
      <c r="AW119" s="244"/>
      <c r="AX119" s="244"/>
      <c r="AY119" s="244"/>
      <c r="AZ119" s="244"/>
      <c r="BA119" s="244"/>
      <c r="BB119" s="80"/>
      <c r="BC119" s="80">
        <f t="shared" si="5"/>
        <v>12</v>
      </c>
      <c r="BD119" s="80">
        <f t="shared" si="6"/>
        <v>3</v>
      </c>
      <c r="BE119" s="80">
        <f t="shared" si="7"/>
        <v>2022</v>
      </c>
      <c r="BF119" s="97">
        <f t="shared" si="4"/>
        <v>0.30624000000000001</v>
      </c>
    </row>
    <row r="120" spans="1:58">
      <c r="A120" s="80"/>
      <c r="B120" s="80" t="s">
        <v>906</v>
      </c>
      <c r="C120" s="80" t="s">
        <v>3284</v>
      </c>
      <c r="D120" s="80"/>
      <c r="E120" s="80" t="s">
        <v>3285</v>
      </c>
      <c r="F120" s="80" t="s">
        <v>1769</v>
      </c>
      <c r="G120" s="80"/>
      <c r="H120" s="80"/>
      <c r="I120" s="80"/>
      <c r="J120" s="80"/>
      <c r="K120" s="80" t="s">
        <v>186</v>
      </c>
      <c r="L120" s="80" t="s">
        <v>3091</v>
      </c>
      <c r="M120" s="80"/>
      <c r="N120" s="80"/>
      <c r="O120" s="80"/>
      <c r="P120" s="80"/>
      <c r="Q120" s="80"/>
      <c r="R120" s="80"/>
      <c r="S120" s="80" t="s">
        <v>3092</v>
      </c>
      <c r="T120" s="80">
        <v>30376609</v>
      </c>
      <c r="U120" s="284">
        <v>0.14749999999999999</v>
      </c>
      <c r="V120" s="80" t="s">
        <v>2199</v>
      </c>
      <c r="W120" s="80">
        <v>340</v>
      </c>
      <c r="X120" s="80">
        <v>832</v>
      </c>
      <c r="Y120" s="80">
        <v>26</v>
      </c>
      <c r="Z120" s="80" t="s">
        <v>62</v>
      </c>
      <c r="AA120" s="80"/>
      <c r="AB120" s="80"/>
      <c r="AC120" s="80"/>
      <c r="AD120" s="80"/>
      <c r="AE120" s="80" t="s">
        <v>3284</v>
      </c>
      <c r="AF120" s="80"/>
      <c r="AG120" s="80" t="s">
        <v>3008</v>
      </c>
      <c r="AH120" s="80"/>
      <c r="AI120" s="82">
        <v>44638</v>
      </c>
      <c r="AJ120" s="80"/>
      <c r="AK120" s="82">
        <v>44641</v>
      </c>
      <c r="AL120" s="80"/>
      <c r="AM120" s="80"/>
      <c r="AN120" s="80" t="s">
        <v>64</v>
      </c>
      <c r="AO120" s="80"/>
      <c r="AP120" s="80"/>
      <c r="AQ120" s="80"/>
      <c r="AR120" s="80"/>
      <c r="AS120" s="80"/>
      <c r="AT120" s="80" t="s">
        <v>53</v>
      </c>
      <c r="AU120" s="80"/>
      <c r="AV120" s="244"/>
      <c r="AW120" s="244"/>
      <c r="AX120" s="244"/>
      <c r="AY120" s="244"/>
      <c r="AZ120" s="244"/>
      <c r="BA120" s="244"/>
      <c r="BB120" s="80"/>
      <c r="BC120" s="80">
        <f t="shared" si="5"/>
        <v>12</v>
      </c>
      <c r="BD120" s="80">
        <f t="shared" si="6"/>
        <v>3</v>
      </c>
      <c r="BE120" s="80">
        <f t="shared" si="7"/>
        <v>2022</v>
      </c>
      <c r="BF120" s="97">
        <f t="shared" si="4"/>
        <v>0.28288000000000002</v>
      </c>
    </row>
    <row r="121" spans="1:58">
      <c r="A121" s="80"/>
      <c r="B121" s="80" t="s">
        <v>2905</v>
      </c>
      <c r="C121" s="80" t="s">
        <v>3286</v>
      </c>
      <c r="D121" s="80"/>
      <c r="E121" s="80" t="s">
        <v>3287</v>
      </c>
      <c r="F121" s="80" t="s">
        <v>1768</v>
      </c>
      <c r="G121" s="80"/>
      <c r="H121" s="80"/>
      <c r="I121" s="80"/>
      <c r="J121" s="80"/>
      <c r="K121" s="80" t="s">
        <v>1808</v>
      </c>
      <c r="L121" s="80" t="s">
        <v>3288</v>
      </c>
      <c r="M121" s="80"/>
      <c r="N121" s="80"/>
      <c r="O121" s="80"/>
      <c r="P121" s="80"/>
      <c r="Q121" s="80"/>
      <c r="R121" s="80"/>
      <c r="S121" s="80" t="s">
        <v>3289</v>
      </c>
      <c r="T121" s="80">
        <v>30390156</v>
      </c>
      <c r="U121" s="284">
        <v>0.14749999999999999</v>
      </c>
      <c r="V121" s="80" t="s">
        <v>2194</v>
      </c>
      <c r="W121" s="80">
        <v>400</v>
      </c>
      <c r="X121" s="80">
        <v>832</v>
      </c>
      <c r="Y121" s="80">
        <v>26</v>
      </c>
      <c r="Z121" s="80" t="s">
        <v>62</v>
      </c>
      <c r="AA121" s="80"/>
      <c r="AB121" s="80"/>
      <c r="AC121" s="80"/>
      <c r="AD121" s="80"/>
      <c r="AE121" s="80" t="s">
        <v>3286</v>
      </c>
      <c r="AF121" s="80"/>
      <c r="AG121" s="80" t="s">
        <v>3008</v>
      </c>
      <c r="AH121" s="80"/>
      <c r="AI121" s="82">
        <v>44638</v>
      </c>
      <c r="AJ121" s="80"/>
      <c r="AK121" s="82">
        <v>44641</v>
      </c>
      <c r="AL121" s="80"/>
      <c r="AM121" s="80"/>
      <c r="AN121" s="80" t="s">
        <v>64</v>
      </c>
      <c r="AO121" s="80"/>
      <c r="AP121" s="80"/>
      <c r="AQ121" s="80"/>
      <c r="AR121" s="80"/>
      <c r="AS121" s="80"/>
      <c r="AT121" s="80" t="s">
        <v>53</v>
      </c>
      <c r="AU121" s="80"/>
      <c r="AV121" s="244"/>
      <c r="AW121" s="244"/>
      <c r="AX121" s="244"/>
      <c r="AY121" s="244"/>
      <c r="AZ121" s="244"/>
      <c r="BA121" s="244"/>
      <c r="BB121" s="80"/>
      <c r="BC121" s="80">
        <f t="shared" si="5"/>
        <v>12</v>
      </c>
      <c r="BD121" s="80">
        <f t="shared" si="6"/>
        <v>3</v>
      </c>
      <c r="BE121" s="80">
        <f t="shared" si="7"/>
        <v>2022</v>
      </c>
      <c r="BF121" s="97">
        <f t="shared" si="4"/>
        <v>0.33279999999999998</v>
      </c>
    </row>
    <row r="122" spans="1:58">
      <c r="A122" s="80"/>
      <c r="B122" s="80" t="s">
        <v>2905</v>
      </c>
      <c r="C122" s="80" t="s">
        <v>3290</v>
      </c>
      <c r="D122" s="80"/>
      <c r="E122" s="80" t="s">
        <v>3287</v>
      </c>
      <c r="F122" s="80" t="s">
        <v>1768</v>
      </c>
      <c r="G122" s="80"/>
      <c r="H122" s="80"/>
      <c r="I122" s="80"/>
      <c r="J122" s="80"/>
      <c r="K122" s="80" t="s">
        <v>1808</v>
      </c>
      <c r="L122" s="80" t="s">
        <v>3288</v>
      </c>
      <c r="M122" s="80"/>
      <c r="N122" s="80"/>
      <c r="O122" s="80"/>
      <c r="P122" s="80"/>
      <c r="Q122" s="80"/>
      <c r="R122" s="80"/>
      <c r="S122" s="80" t="s">
        <v>3289</v>
      </c>
      <c r="T122" s="80">
        <v>30390156</v>
      </c>
      <c r="U122" s="284">
        <v>0.14749999999999999</v>
      </c>
      <c r="V122" s="80" t="s">
        <v>2194</v>
      </c>
      <c r="W122" s="80">
        <v>400</v>
      </c>
      <c r="X122" s="80">
        <v>832</v>
      </c>
      <c r="Y122" s="80">
        <v>26</v>
      </c>
      <c r="Z122" s="80" t="s">
        <v>62</v>
      </c>
      <c r="AA122" s="80"/>
      <c r="AB122" s="80"/>
      <c r="AC122" s="80"/>
      <c r="AD122" s="80"/>
      <c r="AE122" s="80" t="s">
        <v>3290</v>
      </c>
      <c r="AF122" s="80"/>
      <c r="AG122" s="80" t="s">
        <v>3008</v>
      </c>
      <c r="AH122" s="80"/>
      <c r="AI122" s="82">
        <v>44638</v>
      </c>
      <c r="AJ122" s="80"/>
      <c r="AK122" s="82">
        <v>44641</v>
      </c>
      <c r="AL122" s="80"/>
      <c r="AM122" s="80"/>
      <c r="AN122" s="80" t="s">
        <v>64</v>
      </c>
      <c r="AO122" s="80"/>
      <c r="AP122" s="80"/>
      <c r="AQ122" s="80"/>
      <c r="AR122" s="80"/>
      <c r="AS122" s="80"/>
      <c r="AT122" s="80" t="s">
        <v>53</v>
      </c>
      <c r="AU122" s="80"/>
      <c r="AV122" s="244"/>
      <c r="AW122" s="244"/>
      <c r="AX122" s="244"/>
      <c r="AY122" s="244"/>
      <c r="AZ122" s="244"/>
      <c r="BA122" s="244"/>
      <c r="BB122" s="80"/>
      <c r="BC122" s="80">
        <f t="shared" si="5"/>
        <v>12</v>
      </c>
      <c r="BD122" s="80">
        <f t="shared" si="6"/>
        <v>3</v>
      </c>
      <c r="BE122" s="80">
        <f t="shared" si="7"/>
        <v>2022</v>
      </c>
      <c r="BF122" s="97">
        <f t="shared" si="4"/>
        <v>0.33279999999999998</v>
      </c>
    </row>
    <row r="123" spans="1:58">
      <c r="A123" s="80"/>
      <c r="B123" s="80" t="s">
        <v>2905</v>
      </c>
      <c r="C123" s="80" t="s">
        <v>3291</v>
      </c>
      <c r="D123" s="80"/>
      <c r="E123" s="80" t="s">
        <v>2034</v>
      </c>
      <c r="F123" s="80" t="s">
        <v>1768</v>
      </c>
      <c r="G123" s="80"/>
      <c r="H123" s="80"/>
      <c r="I123" s="80"/>
      <c r="J123" s="80"/>
      <c r="K123" s="80" t="s">
        <v>1805</v>
      </c>
      <c r="L123" s="80" t="s">
        <v>1919</v>
      </c>
      <c r="M123" s="80"/>
      <c r="N123" s="80"/>
      <c r="O123" s="80"/>
      <c r="P123" s="80"/>
      <c r="Q123" s="80"/>
      <c r="R123" s="80"/>
      <c r="S123" s="80" t="s">
        <v>3292</v>
      </c>
      <c r="T123" s="80">
        <v>30390156</v>
      </c>
      <c r="U123" s="284">
        <v>0.14749999999999999</v>
      </c>
      <c r="V123" s="80" t="s">
        <v>2194</v>
      </c>
      <c r="W123" s="80">
        <v>400</v>
      </c>
      <c r="X123" s="80">
        <v>512</v>
      </c>
      <c r="Y123" s="80">
        <v>16</v>
      </c>
      <c r="Z123" s="80" t="s">
        <v>62</v>
      </c>
      <c r="AA123" s="80"/>
      <c r="AB123" s="80"/>
      <c r="AC123" s="80"/>
      <c r="AD123" s="80"/>
      <c r="AE123" s="80" t="s">
        <v>3291</v>
      </c>
      <c r="AF123" s="80"/>
      <c r="AG123" s="80" t="s">
        <v>3008</v>
      </c>
      <c r="AH123" s="80"/>
      <c r="AI123" s="82">
        <v>44638</v>
      </c>
      <c r="AJ123" s="80"/>
      <c r="AK123" s="82">
        <v>44641</v>
      </c>
      <c r="AL123" s="80"/>
      <c r="AM123" s="80"/>
      <c r="AN123" s="80" t="s">
        <v>64</v>
      </c>
      <c r="AO123" s="80"/>
      <c r="AP123" s="80"/>
      <c r="AQ123" s="80"/>
      <c r="AR123" s="80"/>
      <c r="AS123" s="80"/>
      <c r="AT123" s="80" t="s">
        <v>53</v>
      </c>
      <c r="AU123" s="80"/>
      <c r="AV123" s="244"/>
      <c r="AW123" s="244"/>
      <c r="AX123" s="244"/>
      <c r="AY123" s="244"/>
      <c r="AZ123" s="244"/>
      <c r="BA123" s="244"/>
      <c r="BB123" s="80"/>
      <c r="BC123" s="80">
        <f t="shared" si="5"/>
        <v>12</v>
      </c>
      <c r="BD123" s="80">
        <f t="shared" si="6"/>
        <v>3</v>
      </c>
      <c r="BE123" s="80">
        <f t="shared" si="7"/>
        <v>2022</v>
      </c>
      <c r="BF123" s="97">
        <f t="shared" si="4"/>
        <v>0.20480000000000001</v>
      </c>
    </row>
    <row r="124" spans="1:58">
      <c r="A124" s="80"/>
      <c r="B124" s="80" t="s">
        <v>2904</v>
      </c>
      <c r="C124" s="80" t="s">
        <v>3293</v>
      </c>
      <c r="D124" s="80"/>
      <c r="E124" s="80" t="s">
        <v>3064</v>
      </c>
      <c r="F124" s="80" t="s">
        <v>1773</v>
      </c>
      <c r="G124" s="80"/>
      <c r="H124" s="80"/>
      <c r="I124" s="80"/>
      <c r="J124" s="80"/>
      <c r="K124" s="80" t="s">
        <v>1799</v>
      </c>
      <c r="L124" s="80" t="s">
        <v>1934</v>
      </c>
      <c r="M124" s="80"/>
      <c r="N124" s="80"/>
      <c r="O124" s="80"/>
      <c r="P124" s="80"/>
      <c r="Q124" s="80"/>
      <c r="R124" s="80"/>
      <c r="S124" s="80" t="s">
        <v>3065</v>
      </c>
      <c r="T124" s="80">
        <v>30390256</v>
      </c>
      <c r="U124" s="284">
        <v>0.14749999999999999</v>
      </c>
      <c r="V124" s="80" t="s">
        <v>2196</v>
      </c>
      <c r="W124" s="80">
        <v>400</v>
      </c>
      <c r="X124" s="80">
        <v>624</v>
      </c>
      <c r="Y124" s="80">
        <v>24</v>
      </c>
      <c r="Z124" s="80" t="s">
        <v>56</v>
      </c>
      <c r="AA124" s="80"/>
      <c r="AB124" s="80"/>
      <c r="AC124" s="80"/>
      <c r="AD124" s="80"/>
      <c r="AE124" s="80" t="s">
        <v>3293</v>
      </c>
      <c r="AF124" s="80"/>
      <c r="AG124" s="80" t="s">
        <v>3008</v>
      </c>
      <c r="AH124" s="80"/>
      <c r="AI124" s="82">
        <v>44638</v>
      </c>
      <c r="AJ124" s="80"/>
      <c r="AK124" s="82">
        <v>44638</v>
      </c>
      <c r="AL124" s="80"/>
      <c r="AM124" s="80"/>
      <c r="AN124" s="80" t="s">
        <v>64</v>
      </c>
      <c r="AO124" s="80" t="s">
        <v>3294</v>
      </c>
      <c r="AP124" s="80"/>
      <c r="AQ124" s="80"/>
      <c r="AR124" s="80"/>
      <c r="AS124" s="80"/>
      <c r="AT124" s="80" t="s">
        <v>53</v>
      </c>
      <c r="AU124" s="80"/>
      <c r="AV124" s="244"/>
      <c r="AW124" s="244"/>
      <c r="AX124" s="244"/>
      <c r="AY124" s="244"/>
      <c r="AZ124" s="244"/>
      <c r="BA124" s="244"/>
      <c r="BB124" s="80"/>
      <c r="BC124" s="80">
        <f t="shared" si="5"/>
        <v>12</v>
      </c>
      <c r="BD124" s="80">
        <f t="shared" si="6"/>
        <v>3</v>
      </c>
      <c r="BE124" s="80">
        <f t="shared" si="7"/>
        <v>2022</v>
      </c>
      <c r="BF124" s="97">
        <f t="shared" si="4"/>
        <v>0.24959999999999999</v>
      </c>
    </row>
    <row r="125" spans="1:58">
      <c r="A125" s="80"/>
      <c r="B125" s="80" t="s">
        <v>2904</v>
      </c>
      <c r="C125" s="80" t="s">
        <v>3295</v>
      </c>
      <c r="D125" s="80"/>
      <c r="E125" s="80" t="s">
        <v>3064</v>
      </c>
      <c r="F125" s="80" t="s">
        <v>1773</v>
      </c>
      <c r="G125" s="80"/>
      <c r="H125" s="80"/>
      <c r="I125" s="80"/>
      <c r="J125" s="80"/>
      <c r="K125" s="80" t="s">
        <v>1799</v>
      </c>
      <c r="L125" s="80" t="s">
        <v>1934</v>
      </c>
      <c r="M125" s="80"/>
      <c r="N125" s="80"/>
      <c r="O125" s="80"/>
      <c r="P125" s="80"/>
      <c r="Q125" s="80"/>
      <c r="R125" s="80"/>
      <c r="S125" s="80" t="s">
        <v>3065</v>
      </c>
      <c r="T125" s="80">
        <v>30390256</v>
      </c>
      <c r="U125" s="284">
        <v>0.14749999999999999</v>
      </c>
      <c r="V125" s="80" t="s">
        <v>2196</v>
      </c>
      <c r="W125" s="80">
        <v>400</v>
      </c>
      <c r="X125" s="80">
        <v>624</v>
      </c>
      <c r="Y125" s="80">
        <v>24</v>
      </c>
      <c r="Z125" s="80" t="s">
        <v>56</v>
      </c>
      <c r="AA125" s="80"/>
      <c r="AB125" s="80"/>
      <c r="AC125" s="80"/>
      <c r="AD125" s="80"/>
      <c r="AE125" s="80" t="s">
        <v>3295</v>
      </c>
      <c r="AF125" s="80"/>
      <c r="AG125" s="80" t="s">
        <v>3008</v>
      </c>
      <c r="AH125" s="80"/>
      <c r="AI125" s="82">
        <v>44638</v>
      </c>
      <c r="AJ125" s="80"/>
      <c r="AK125" s="82">
        <v>44638</v>
      </c>
      <c r="AL125" s="80"/>
      <c r="AM125" s="80"/>
      <c r="AN125" s="80" t="s">
        <v>64</v>
      </c>
      <c r="AO125" s="80" t="s">
        <v>3296</v>
      </c>
      <c r="AP125" s="80"/>
      <c r="AQ125" s="80"/>
      <c r="AR125" s="80"/>
      <c r="AS125" s="80"/>
      <c r="AT125" s="80" t="s">
        <v>53</v>
      </c>
      <c r="AU125" s="80"/>
      <c r="AV125" s="244"/>
      <c r="AW125" s="244"/>
      <c r="AX125" s="244"/>
      <c r="AY125" s="244"/>
      <c r="AZ125" s="244"/>
      <c r="BA125" s="244"/>
      <c r="BB125" s="80"/>
      <c r="BC125" s="80">
        <f t="shared" si="5"/>
        <v>12</v>
      </c>
      <c r="BD125" s="80">
        <f t="shared" si="6"/>
        <v>3</v>
      </c>
      <c r="BE125" s="80">
        <f t="shared" si="7"/>
        <v>2022</v>
      </c>
      <c r="BF125" s="97">
        <f t="shared" si="4"/>
        <v>0.24959999999999999</v>
      </c>
    </row>
    <row r="126" spans="1:58">
      <c r="A126" s="80"/>
      <c r="B126" s="80" t="s">
        <v>2904</v>
      </c>
      <c r="C126" s="80" t="s">
        <v>3297</v>
      </c>
      <c r="D126" s="80"/>
      <c r="E126" s="80" t="s">
        <v>3064</v>
      </c>
      <c r="F126" s="80" t="s">
        <v>1773</v>
      </c>
      <c r="G126" s="80"/>
      <c r="H126" s="80"/>
      <c r="I126" s="80"/>
      <c r="J126" s="80"/>
      <c r="K126" s="80" t="s">
        <v>1799</v>
      </c>
      <c r="L126" s="80" t="s">
        <v>1934</v>
      </c>
      <c r="M126" s="80"/>
      <c r="N126" s="80"/>
      <c r="O126" s="80"/>
      <c r="P126" s="80"/>
      <c r="Q126" s="80"/>
      <c r="R126" s="80"/>
      <c r="S126" s="80" t="s">
        <v>3065</v>
      </c>
      <c r="T126" s="80">
        <v>30390256</v>
      </c>
      <c r="U126" s="284">
        <v>0.14749999999999999</v>
      </c>
      <c r="V126" s="80" t="s">
        <v>2196</v>
      </c>
      <c r="W126" s="80">
        <v>400</v>
      </c>
      <c r="X126" s="80">
        <v>624</v>
      </c>
      <c r="Y126" s="80">
        <v>24</v>
      </c>
      <c r="Z126" s="80" t="s">
        <v>56</v>
      </c>
      <c r="AA126" s="80"/>
      <c r="AB126" s="80"/>
      <c r="AC126" s="80"/>
      <c r="AD126" s="80"/>
      <c r="AE126" s="80" t="s">
        <v>3297</v>
      </c>
      <c r="AF126" s="80"/>
      <c r="AG126" s="80" t="s">
        <v>3008</v>
      </c>
      <c r="AH126" s="80"/>
      <c r="AI126" s="82">
        <v>44638</v>
      </c>
      <c r="AJ126" s="80"/>
      <c r="AK126" s="82">
        <v>44638</v>
      </c>
      <c r="AL126" s="80"/>
      <c r="AM126" s="80"/>
      <c r="AN126" s="80" t="s">
        <v>64</v>
      </c>
      <c r="AO126" s="80" t="s">
        <v>3298</v>
      </c>
      <c r="AP126" s="80"/>
      <c r="AQ126" s="80"/>
      <c r="AR126" s="80"/>
      <c r="AS126" s="80"/>
      <c r="AT126" s="80" t="s">
        <v>53</v>
      </c>
      <c r="AU126" s="80"/>
      <c r="AV126" s="244"/>
      <c r="AW126" s="244"/>
      <c r="AX126" s="244"/>
      <c r="AY126" s="244"/>
      <c r="AZ126" s="244"/>
      <c r="BA126" s="244"/>
      <c r="BB126" s="80"/>
      <c r="BC126" s="80">
        <f t="shared" si="5"/>
        <v>12</v>
      </c>
      <c r="BD126" s="80">
        <f t="shared" si="6"/>
        <v>3</v>
      </c>
      <c r="BE126" s="80">
        <f t="shared" si="7"/>
        <v>2022</v>
      </c>
      <c r="BF126" s="97">
        <f t="shared" si="4"/>
        <v>0.24959999999999999</v>
      </c>
    </row>
    <row r="127" spans="1:58">
      <c r="A127" s="80"/>
      <c r="B127" s="80" t="s">
        <v>2902</v>
      </c>
      <c r="C127" s="80" t="s">
        <v>3299</v>
      </c>
      <c r="D127" s="80"/>
      <c r="E127" s="80" t="s">
        <v>3227</v>
      </c>
      <c r="F127" s="80" t="s">
        <v>1768</v>
      </c>
      <c r="G127" s="80"/>
      <c r="H127" s="80"/>
      <c r="I127" s="80"/>
      <c r="J127" s="80"/>
      <c r="K127" s="80" t="s">
        <v>367</v>
      </c>
      <c r="L127" s="80" t="s">
        <v>3228</v>
      </c>
      <c r="M127" s="80"/>
      <c r="N127" s="80"/>
      <c r="O127" s="80"/>
      <c r="P127" s="80"/>
      <c r="Q127" s="80"/>
      <c r="R127" s="80"/>
      <c r="S127" s="80" t="s">
        <v>3229</v>
      </c>
      <c r="T127" s="80">
        <v>30390456</v>
      </c>
      <c r="U127" s="284">
        <v>0.14749999999999999</v>
      </c>
      <c r="V127" s="80" t="s">
        <v>2192</v>
      </c>
      <c r="W127" s="80">
        <v>400</v>
      </c>
      <c r="X127" s="80">
        <v>832</v>
      </c>
      <c r="Y127" s="80">
        <v>26</v>
      </c>
      <c r="Z127" s="80" t="s">
        <v>62</v>
      </c>
      <c r="AA127" s="80"/>
      <c r="AB127" s="80"/>
      <c r="AC127" s="80"/>
      <c r="AD127" s="80"/>
      <c r="AE127" s="80" t="s">
        <v>3299</v>
      </c>
      <c r="AF127" s="80"/>
      <c r="AG127" s="80" t="s">
        <v>3008</v>
      </c>
      <c r="AH127" s="80"/>
      <c r="AI127" s="82">
        <v>44638</v>
      </c>
      <c r="AJ127" s="80"/>
      <c r="AK127" s="82">
        <v>44645</v>
      </c>
      <c r="AL127" s="80"/>
      <c r="AM127" s="80"/>
      <c r="AN127" s="80" t="s">
        <v>64</v>
      </c>
      <c r="AO127" s="80"/>
      <c r="AP127" s="80"/>
      <c r="AQ127" s="80"/>
      <c r="AR127" s="80"/>
      <c r="AS127" s="80"/>
      <c r="AT127" s="80" t="s">
        <v>53</v>
      </c>
      <c r="AU127" s="80"/>
      <c r="AV127" s="244"/>
      <c r="AW127" s="244"/>
      <c r="AX127" s="244"/>
      <c r="AY127" s="244"/>
      <c r="AZ127" s="244"/>
      <c r="BA127" s="244"/>
      <c r="BB127" s="80"/>
      <c r="BC127" s="80">
        <f t="shared" si="5"/>
        <v>12</v>
      </c>
      <c r="BD127" s="80">
        <f t="shared" si="6"/>
        <v>3</v>
      </c>
      <c r="BE127" s="80">
        <f t="shared" si="7"/>
        <v>2022</v>
      </c>
      <c r="BF127" s="97">
        <f t="shared" si="4"/>
        <v>0.33279999999999998</v>
      </c>
    </row>
    <row r="128" spans="1:58">
      <c r="A128" s="80"/>
      <c r="B128" s="80" t="s">
        <v>2902</v>
      </c>
      <c r="C128" s="80" t="s">
        <v>3300</v>
      </c>
      <c r="D128" s="80"/>
      <c r="E128" s="80" t="s">
        <v>3227</v>
      </c>
      <c r="F128" s="80" t="s">
        <v>1768</v>
      </c>
      <c r="G128" s="80"/>
      <c r="H128" s="80"/>
      <c r="I128" s="80"/>
      <c r="J128" s="80"/>
      <c r="K128" s="80" t="s">
        <v>367</v>
      </c>
      <c r="L128" s="80" t="s">
        <v>3228</v>
      </c>
      <c r="M128" s="80"/>
      <c r="N128" s="80"/>
      <c r="O128" s="80"/>
      <c r="P128" s="80"/>
      <c r="Q128" s="80"/>
      <c r="R128" s="80"/>
      <c r="S128" s="80" t="s">
        <v>3229</v>
      </c>
      <c r="T128" s="80">
        <v>30390456</v>
      </c>
      <c r="U128" s="284">
        <v>0.14749999999999999</v>
      </c>
      <c r="V128" s="80" t="s">
        <v>2192</v>
      </c>
      <c r="W128" s="80">
        <v>400</v>
      </c>
      <c r="X128" s="80">
        <v>832</v>
      </c>
      <c r="Y128" s="80">
        <v>26</v>
      </c>
      <c r="Z128" s="80" t="s">
        <v>62</v>
      </c>
      <c r="AA128" s="80"/>
      <c r="AB128" s="80"/>
      <c r="AC128" s="80"/>
      <c r="AD128" s="80"/>
      <c r="AE128" s="80" t="s">
        <v>3300</v>
      </c>
      <c r="AF128" s="80"/>
      <c r="AG128" s="80" t="s">
        <v>3008</v>
      </c>
      <c r="AH128" s="80"/>
      <c r="AI128" s="82">
        <v>44638</v>
      </c>
      <c r="AJ128" s="80"/>
      <c r="AK128" s="82">
        <v>44645</v>
      </c>
      <c r="AL128" s="80"/>
      <c r="AM128" s="80"/>
      <c r="AN128" s="80" t="s">
        <v>64</v>
      </c>
      <c r="AO128" s="80"/>
      <c r="AP128" s="80"/>
      <c r="AQ128" s="80"/>
      <c r="AR128" s="80"/>
      <c r="AS128" s="80"/>
      <c r="AT128" s="80" t="s">
        <v>53</v>
      </c>
      <c r="AU128" s="80"/>
      <c r="AV128" s="244"/>
      <c r="AW128" s="244"/>
      <c r="AX128" s="244"/>
      <c r="AY128" s="244"/>
      <c r="AZ128" s="244"/>
      <c r="BA128" s="244"/>
      <c r="BB128" s="80"/>
      <c r="BC128" s="80">
        <f t="shared" si="5"/>
        <v>12</v>
      </c>
      <c r="BD128" s="80">
        <f t="shared" si="6"/>
        <v>3</v>
      </c>
      <c r="BE128" s="80">
        <f t="shared" si="7"/>
        <v>2022</v>
      </c>
      <c r="BF128" s="97">
        <f t="shared" si="4"/>
        <v>0.33279999999999998</v>
      </c>
    </row>
    <row r="129" spans="1:58">
      <c r="A129" s="80"/>
      <c r="B129" s="80" t="s">
        <v>2902</v>
      </c>
      <c r="C129" s="80" t="s">
        <v>3301</v>
      </c>
      <c r="D129" s="80"/>
      <c r="E129" s="80" t="s">
        <v>3302</v>
      </c>
      <c r="F129" s="80" t="s">
        <v>1768</v>
      </c>
      <c r="G129" s="80"/>
      <c r="H129" s="80"/>
      <c r="I129" s="80"/>
      <c r="J129" s="80"/>
      <c r="K129" s="80" t="s">
        <v>1809</v>
      </c>
      <c r="L129" s="80" t="s">
        <v>3303</v>
      </c>
      <c r="M129" s="80"/>
      <c r="N129" s="80"/>
      <c r="O129" s="80"/>
      <c r="P129" s="80"/>
      <c r="Q129" s="80"/>
      <c r="R129" s="80"/>
      <c r="S129" s="80" t="s">
        <v>3229</v>
      </c>
      <c r="T129" s="80">
        <v>30390456</v>
      </c>
      <c r="U129" s="284">
        <v>0.14749999999999999</v>
      </c>
      <c r="V129" s="80" t="s">
        <v>2192</v>
      </c>
      <c r="W129" s="80">
        <v>400</v>
      </c>
      <c r="X129" s="80">
        <v>832</v>
      </c>
      <c r="Y129" s="80">
        <v>26</v>
      </c>
      <c r="Z129" s="80" t="s">
        <v>62</v>
      </c>
      <c r="AA129" s="80"/>
      <c r="AB129" s="80"/>
      <c r="AC129" s="80"/>
      <c r="AD129" s="80"/>
      <c r="AE129" s="80" t="s">
        <v>3301</v>
      </c>
      <c r="AF129" s="80"/>
      <c r="AG129" s="80" t="s">
        <v>3008</v>
      </c>
      <c r="AH129" s="80"/>
      <c r="AI129" s="82">
        <v>44638</v>
      </c>
      <c r="AJ129" s="80"/>
      <c r="AK129" s="82">
        <v>44642</v>
      </c>
      <c r="AL129" s="80"/>
      <c r="AM129" s="80"/>
      <c r="AN129" s="80" t="s">
        <v>64</v>
      </c>
      <c r="AO129" s="80"/>
      <c r="AP129" s="80"/>
      <c r="AQ129" s="80"/>
      <c r="AR129" s="80"/>
      <c r="AS129" s="80"/>
      <c r="AT129" s="80" t="s">
        <v>53</v>
      </c>
      <c r="AU129" s="80"/>
      <c r="AV129" s="244"/>
      <c r="AW129" s="244"/>
      <c r="AX129" s="244"/>
      <c r="AY129" s="244"/>
      <c r="AZ129" s="244"/>
      <c r="BA129" s="244"/>
      <c r="BB129" s="80"/>
      <c r="BC129" s="80">
        <f t="shared" si="5"/>
        <v>12</v>
      </c>
      <c r="BD129" s="80">
        <f t="shared" si="6"/>
        <v>3</v>
      </c>
      <c r="BE129" s="80">
        <f t="shared" si="7"/>
        <v>2022</v>
      </c>
      <c r="BF129" s="97">
        <f t="shared" si="4"/>
        <v>0.33279999999999998</v>
      </c>
    </row>
    <row r="130" spans="1:58">
      <c r="A130" s="80"/>
      <c r="B130" s="80" t="s">
        <v>2902</v>
      </c>
      <c r="C130" s="80" t="s">
        <v>3304</v>
      </c>
      <c r="D130" s="80"/>
      <c r="E130" s="80" t="s">
        <v>3234</v>
      </c>
      <c r="F130" s="80" t="s">
        <v>1769</v>
      </c>
      <c r="G130" s="80"/>
      <c r="H130" s="80"/>
      <c r="I130" s="80"/>
      <c r="J130" s="80"/>
      <c r="K130" s="80" t="s">
        <v>3235</v>
      </c>
      <c r="L130" s="80" t="s">
        <v>3236</v>
      </c>
      <c r="M130" s="80"/>
      <c r="N130" s="80"/>
      <c r="O130" s="80"/>
      <c r="P130" s="80"/>
      <c r="Q130" s="80"/>
      <c r="R130" s="80"/>
      <c r="S130" s="80" t="s">
        <v>3229</v>
      </c>
      <c r="T130" s="80">
        <v>30390156</v>
      </c>
      <c r="U130" s="284">
        <v>0.14749999999999999</v>
      </c>
      <c r="V130" s="80" t="s">
        <v>2194</v>
      </c>
      <c r="W130" s="80">
        <v>400</v>
      </c>
      <c r="X130" s="80">
        <v>832</v>
      </c>
      <c r="Y130" s="80">
        <v>26</v>
      </c>
      <c r="Z130" s="80" t="s">
        <v>62</v>
      </c>
      <c r="AA130" s="80"/>
      <c r="AB130" s="80"/>
      <c r="AC130" s="80"/>
      <c r="AD130" s="80"/>
      <c r="AE130" s="80" t="s">
        <v>3304</v>
      </c>
      <c r="AF130" s="80"/>
      <c r="AG130" s="80" t="s">
        <v>3008</v>
      </c>
      <c r="AH130" s="80"/>
      <c r="AI130" s="82">
        <v>44638</v>
      </c>
      <c r="AJ130" s="80"/>
      <c r="AK130" s="82">
        <v>44644</v>
      </c>
      <c r="AL130" s="80"/>
      <c r="AM130" s="80"/>
      <c r="AN130" s="80" t="s">
        <v>64</v>
      </c>
      <c r="AO130" s="80"/>
      <c r="AP130" s="80"/>
      <c r="AQ130" s="80"/>
      <c r="AR130" s="80"/>
      <c r="AS130" s="80"/>
      <c r="AT130" s="80" t="s">
        <v>53</v>
      </c>
      <c r="AU130" s="80"/>
      <c r="AV130" s="244"/>
      <c r="AW130" s="244"/>
      <c r="AX130" s="244"/>
      <c r="AY130" s="244"/>
      <c r="AZ130" s="244"/>
      <c r="BA130" s="244"/>
      <c r="BB130" s="80"/>
      <c r="BC130" s="80">
        <f t="shared" si="5"/>
        <v>12</v>
      </c>
      <c r="BD130" s="80">
        <f t="shared" si="6"/>
        <v>3</v>
      </c>
      <c r="BE130" s="80">
        <f t="shared" si="7"/>
        <v>2022</v>
      </c>
      <c r="BF130" s="97">
        <f t="shared" ref="BF130:BF193" si="8">W130*X130/1000000</f>
        <v>0.33279999999999998</v>
      </c>
    </row>
    <row r="131" spans="1:58">
      <c r="A131" s="80"/>
      <c r="B131" s="80" t="s">
        <v>2904</v>
      </c>
      <c r="C131" s="80" t="s">
        <v>3305</v>
      </c>
      <c r="D131" s="80"/>
      <c r="E131" s="80" t="s">
        <v>2047</v>
      </c>
      <c r="F131" s="80" t="s">
        <v>1769</v>
      </c>
      <c r="G131" s="80"/>
      <c r="H131" s="80"/>
      <c r="I131" s="80"/>
      <c r="J131" s="80"/>
      <c r="K131" s="80" t="s">
        <v>1798</v>
      </c>
      <c r="L131" s="80" t="s">
        <v>1933</v>
      </c>
      <c r="M131" s="80"/>
      <c r="N131" s="80"/>
      <c r="O131" s="80"/>
      <c r="P131" s="80"/>
      <c r="Q131" s="80"/>
      <c r="R131" s="80"/>
      <c r="S131" s="80"/>
      <c r="T131" s="80">
        <v>30390256</v>
      </c>
      <c r="U131" s="284">
        <v>0.14749999999999999</v>
      </c>
      <c r="V131" s="80" t="s">
        <v>2196</v>
      </c>
      <c r="W131" s="80">
        <v>400</v>
      </c>
      <c r="X131" s="80">
        <v>624</v>
      </c>
      <c r="Y131" s="80">
        <v>24</v>
      </c>
      <c r="Z131" s="80" t="s">
        <v>56</v>
      </c>
      <c r="AA131" s="80"/>
      <c r="AB131" s="80"/>
      <c r="AC131" s="80"/>
      <c r="AD131" s="80"/>
      <c r="AE131" s="80" t="s">
        <v>3305</v>
      </c>
      <c r="AF131" s="80"/>
      <c r="AG131" s="80" t="s">
        <v>3008</v>
      </c>
      <c r="AH131" s="80"/>
      <c r="AI131" s="82">
        <v>44641</v>
      </c>
      <c r="AJ131" s="80"/>
      <c r="AK131" s="82">
        <v>44641</v>
      </c>
      <c r="AL131" s="80"/>
      <c r="AM131" s="80"/>
      <c r="AN131" s="80" t="s">
        <v>64</v>
      </c>
      <c r="AO131" s="80" t="s">
        <v>3837</v>
      </c>
      <c r="AP131" s="80"/>
      <c r="AQ131" s="80"/>
      <c r="AR131" s="80"/>
      <c r="AS131" s="80"/>
      <c r="AT131" s="80" t="s">
        <v>53</v>
      </c>
      <c r="AU131" s="80"/>
      <c r="AV131" s="244"/>
      <c r="AW131" s="244"/>
      <c r="AX131" s="244"/>
      <c r="AY131" s="244"/>
      <c r="AZ131" s="244"/>
      <c r="BA131" s="244"/>
      <c r="BB131" s="80"/>
      <c r="BC131" s="80">
        <f t="shared" ref="BC131:BC194" si="9">WEEKNUM(AI131)</f>
        <v>13</v>
      </c>
      <c r="BD131" s="80">
        <f t="shared" ref="BD131:BD194" si="10">MONTH(AI131)</f>
        <v>3</v>
      </c>
      <c r="BE131" s="80">
        <f t="shared" ref="BE131:BE194" si="11">YEAR(AI131)</f>
        <v>2022</v>
      </c>
      <c r="BF131" s="97">
        <f t="shared" si="8"/>
        <v>0.24959999999999999</v>
      </c>
    </row>
    <row r="132" spans="1:58">
      <c r="A132" s="80"/>
      <c r="B132" s="80" t="s">
        <v>2904</v>
      </c>
      <c r="C132" s="80" t="s">
        <v>3306</v>
      </c>
      <c r="D132" s="80"/>
      <c r="E132" s="80" t="s">
        <v>2047</v>
      </c>
      <c r="F132" s="80" t="s">
        <v>1769</v>
      </c>
      <c r="G132" s="80"/>
      <c r="H132" s="80"/>
      <c r="I132" s="80"/>
      <c r="J132" s="80"/>
      <c r="K132" s="80" t="s">
        <v>1798</v>
      </c>
      <c r="L132" s="80" t="s">
        <v>1933</v>
      </c>
      <c r="M132" s="80"/>
      <c r="N132" s="80"/>
      <c r="O132" s="80"/>
      <c r="P132" s="80"/>
      <c r="Q132" s="80"/>
      <c r="R132" s="80"/>
      <c r="S132" s="80"/>
      <c r="T132" s="80">
        <v>30390256</v>
      </c>
      <c r="U132" s="284">
        <v>0.14749999999999999</v>
      </c>
      <c r="V132" s="80" t="s">
        <v>2196</v>
      </c>
      <c r="W132" s="80">
        <v>400</v>
      </c>
      <c r="X132" s="80">
        <v>624</v>
      </c>
      <c r="Y132" s="80">
        <v>24</v>
      </c>
      <c r="Z132" s="80" t="s">
        <v>56</v>
      </c>
      <c r="AA132" s="80"/>
      <c r="AB132" s="80"/>
      <c r="AC132" s="80"/>
      <c r="AD132" s="80"/>
      <c r="AE132" s="80" t="s">
        <v>3306</v>
      </c>
      <c r="AF132" s="80"/>
      <c r="AG132" s="80" t="s">
        <v>3008</v>
      </c>
      <c r="AH132" s="80"/>
      <c r="AI132" s="82">
        <v>44641</v>
      </c>
      <c r="AJ132" s="80"/>
      <c r="AK132" s="82">
        <v>44641</v>
      </c>
      <c r="AL132" s="80"/>
      <c r="AM132" s="80"/>
      <c r="AN132" s="80" t="s">
        <v>64</v>
      </c>
      <c r="AO132" s="80" t="s">
        <v>3838</v>
      </c>
      <c r="AP132" s="80"/>
      <c r="AQ132" s="80"/>
      <c r="AR132" s="80"/>
      <c r="AS132" s="80"/>
      <c r="AT132" s="80" t="s">
        <v>53</v>
      </c>
      <c r="AU132" s="80"/>
      <c r="AV132" s="244"/>
      <c r="AW132" s="244"/>
      <c r="AX132" s="244"/>
      <c r="AY132" s="244"/>
      <c r="AZ132" s="244"/>
      <c r="BA132" s="244"/>
      <c r="BB132" s="80"/>
      <c r="BC132" s="80">
        <f t="shared" si="9"/>
        <v>13</v>
      </c>
      <c r="BD132" s="80">
        <f t="shared" si="10"/>
        <v>3</v>
      </c>
      <c r="BE132" s="80">
        <f t="shared" si="11"/>
        <v>2022</v>
      </c>
      <c r="BF132" s="97">
        <f t="shared" si="8"/>
        <v>0.24959999999999999</v>
      </c>
    </row>
    <row r="133" spans="1:58">
      <c r="A133" s="80"/>
      <c r="B133" s="80" t="s">
        <v>2904</v>
      </c>
      <c r="C133" s="80" t="s">
        <v>3307</v>
      </c>
      <c r="D133" s="80"/>
      <c r="E133" s="80" t="s">
        <v>2047</v>
      </c>
      <c r="F133" s="80" t="s">
        <v>1768</v>
      </c>
      <c r="G133" s="80"/>
      <c r="H133" s="80"/>
      <c r="I133" s="80"/>
      <c r="J133" s="80"/>
      <c r="K133" s="80" t="s">
        <v>1798</v>
      </c>
      <c r="L133" s="80" t="s">
        <v>1933</v>
      </c>
      <c r="M133" s="80"/>
      <c r="N133" s="80"/>
      <c r="O133" s="80"/>
      <c r="P133" s="80"/>
      <c r="Q133" s="80"/>
      <c r="R133" s="80"/>
      <c r="S133" s="80"/>
      <c r="T133" s="80">
        <v>30390256</v>
      </c>
      <c r="U133" s="284">
        <v>0.14749999999999999</v>
      </c>
      <c r="V133" s="80" t="s">
        <v>2196</v>
      </c>
      <c r="W133" s="80">
        <v>400</v>
      </c>
      <c r="X133" s="80">
        <v>624</v>
      </c>
      <c r="Y133" s="80">
        <v>24</v>
      </c>
      <c r="Z133" s="80" t="s">
        <v>56</v>
      </c>
      <c r="AA133" s="80"/>
      <c r="AB133" s="80"/>
      <c r="AC133" s="80"/>
      <c r="AD133" s="80"/>
      <c r="AE133" s="80" t="s">
        <v>3307</v>
      </c>
      <c r="AF133" s="80"/>
      <c r="AG133" s="80" t="s">
        <v>3008</v>
      </c>
      <c r="AH133" s="80"/>
      <c r="AI133" s="82">
        <v>44641</v>
      </c>
      <c r="AJ133" s="80"/>
      <c r="AK133" s="82">
        <v>44641</v>
      </c>
      <c r="AL133" s="80"/>
      <c r="AM133" s="80"/>
      <c r="AN133" s="80" t="s">
        <v>64</v>
      </c>
      <c r="AO133" s="80" t="s">
        <v>3839</v>
      </c>
      <c r="AP133" s="80"/>
      <c r="AQ133" s="80"/>
      <c r="AR133" s="80"/>
      <c r="AS133" s="80"/>
      <c r="AT133" s="80" t="s">
        <v>53</v>
      </c>
      <c r="AU133" s="80"/>
      <c r="AV133" s="244"/>
      <c r="AW133" s="244"/>
      <c r="AX133" s="244"/>
      <c r="AY133" s="244"/>
      <c r="AZ133" s="244"/>
      <c r="BA133" s="244"/>
      <c r="BB133" s="80"/>
      <c r="BC133" s="80">
        <f t="shared" si="9"/>
        <v>13</v>
      </c>
      <c r="BD133" s="80">
        <f t="shared" si="10"/>
        <v>3</v>
      </c>
      <c r="BE133" s="80">
        <f t="shared" si="11"/>
        <v>2022</v>
      </c>
      <c r="BF133" s="97">
        <f t="shared" si="8"/>
        <v>0.24959999999999999</v>
      </c>
    </row>
    <row r="134" spans="1:58">
      <c r="A134" s="80"/>
      <c r="B134" s="80" t="s">
        <v>2904</v>
      </c>
      <c r="C134" s="80" t="s">
        <v>3308</v>
      </c>
      <c r="D134" s="80"/>
      <c r="E134" s="80" t="s">
        <v>2047</v>
      </c>
      <c r="F134" s="80" t="s">
        <v>1768</v>
      </c>
      <c r="G134" s="80"/>
      <c r="H134" s="80"/>
      <c r="I134" s="80"/>
      <c r="J134" s="80"/>
      <c r="K134" s="80" t="s">
        <v>1798</v>
      </c>
      <c r="L134" s="80" t="s">
        <v>1933</v>
      </c>
      <c r="M134" s="80"/>
      <c r="N134" s="80"/>
      <c r="O134" s="80"/>
      <c r="P134" s="80"/>
      <c r="Q134" s="80"/>
      <c r="R134" s="80"/>
      <c r="S134" s="80"/>
      <c r="T134" s="80">
        <v>30390256</v>
      </c>
      <c r="U134" s="284">
        <v>0.14749999999999999</v>
      </c>
      <c r="V134" s="80" t="s">
        <v>2196</v>
      </c>
      <c r="W134" s="80">
        <v>400</v>
      </c>
      <c r="X134" s="80">
        <v>624</v>
      </c>
      <c r="Y134" s="80">
        <v>24</v>
      </c>
      <c r="Z134" s="80" t="s">
        <v>56</v>
      </c>
      <c r="AA134" s="80"/>
      <c r="AB134" s="80"/>
      <c r="AC134" s="80"/>
      <c r="AD134" s="80"/>
      <c r="AE134" s="80" t="s">
        <v>3308</v>
      </c>
      <c r="AF134" s="80"/>
      <c r="AG134" s="80" t="s">
        <v>3008</v>
      </c>
      <c r="AH134" s="80"/>
      <c r="AI134" s="82">
        <v>44641</v>
      </c>
      <c r="AJ134" s="80"/>
      <c r="AK134" s="82">
        <v>44641</v>
      </c>
      <c r="AL134" s="80"/>
      <c r="AM134" s="80"/>
      <c r="AN134" s="80" t="s">
        <v>64</v>
      </c>
      <c r="AO134" s="80" t="s">
        <v>3840</v>
      </c>
      <c r="AP134" s="80"/>
      <c r="AQ134" s="80"/>
      <c r="AR134" s="80"/>
      <c r="AS134" s="80"/>
      <c r="AT134" s="80" t="s">
        <v>53</v>
      </c>
      <c r="AU134" s="80"/>
      <c r="AV134" s="244"/>
      <c r="AW134" s="244"/>
      <c r="AX134" s="244"/>
      <c r="AY134" s="244"/>
      <c r="AZ134" s="244"/>
      <c r="BA134" s="244"/>
      <c r="BB134" s="80"/>
      <c r="BC134" s="80">
        <f t="shared" si="9"/>
        <v>13</v>
      </c>
      <c r="BD134" s="80">
        <f t="shared" si="10"/>
        <v>3</v>
      </c>
      <c r="BE134" s="80">
        <f t="shared" si="11"/>
        <v>2022</v>
      </c>
      <c r="BF134" s="97">
        <f t="shared" si="8"/>
        <v>0.24959999999999999</v>
      </c>
    </row>
    <row r="135" spans="1:58">
      <c r="A135" s="80"/>
      <c r="B135" s="80" t="s">
        <v>906</v>
      </c>
      <c r="C135" s="80" t="s">
        <v>3309</v>
      </c>
      <c r="D135" s="80"/>
      <c r="E135" s="80">
        <v>1292</v>
      </c>
      <c r="F135" s="80" t="s">
        <v>1769</v>
      </c>
      <c r="G135" s="80"/>
      <c r="H135" s="80"/>
      <c r="I135" s="80"/>
      <c r="J135" s="80"/>
      <c r="K135" s="80" t="s">
        <v>3310</v>
      </c>
      <c r="L135" s="80" t="s">
        <v>3311</v>
      </c>
      <c r="M135" s="80"/>
      <c r="N135" s="80"/>
      <c r="O135" s="80"/>
      <c r="P135" s="80"/>
      <c r="Q135" s="80"/>
      <c r="R135" s="80"/>
      <c r="S135" s="80" t="s">
        <v>3312</v>
      </c>
      <c r="T135" s="80">
        <v>30397371</v>
      </c>
      <c r="U135" s="81">
        <v>0.18</v>
      </c>
      <c r="V135" s="80" t="s">
        <v>3313</v>
      </c>
      <c r="W135" s="80">
        <v>475</v>
      </c>
      <c r="X135" s="80">
        <v>667</v>
      </c>
      <c r="Y135" s="80">
        <v>23</v>
      </c>
      <c r="Z135" s="80" t="s">
        <v>62</v>
      </c>
      <c r="AA135" s="80"/>
      <c r="AB135" s="80"/>
      <c r="AC135" s="80"/>
      <c r="AD135" s="80"/>
      <c r="AE135" s="80" t="s">
        <v>3309</v>
      </c>
      <c r="AF135" s="80"/>
      <c r="AG135" s="80" t="s">
        <v>3008</v>
      </c>
      <c r="AH135" s="80"/>
      <c r="AI135" s="82">
        <v>44641</v>
      </c>
      <c r="AJ135" s="80"/>
      <c r="AK135" s="82">
        <v>44645</v>
      </c>
      <c r="AL135" s="80"/>
      <c r="AM135" s="80"/>
      <c r="AN135" s="80" t="s">
        <v>64</v>
      </c>
      <c r="AO135" s="80" t="s">
        <v>3314</v>
      </c>
      <c r="AP135" s="80"/>
      <c r="AQ135" s="80"/>
      <c r="AR135" s="80"/>
      <c r="AS135" s="80"/>
      <c r="AT135" s="80" t="s">
        <v>53</v>
      </c>
      <c r="AU135" s="80"/>
      <c r="AV135" s="244"/>
      <c r="AW135" s="244"/>
      <c r="AX135" s="244"/>
      <c r="AY135" s="244"/>
      <c r="AZ135" s="244"/>
      <c r="BA135" s="244"/>
      <c r="BB135" s="80"/>
      <c r="BC135" s="80">
        <f t="shared" si="9"/>
        <v>13</v>
      </c>
      <c r="BD135" s="80">
        <f t="shared" si="10"/>
        <v>3</v>
      </c>
      <c r="BE135" s="80">
        <f t="shared" si="11"/>
        <v>2022</v>
      </c>
      <c r="BF135" s="97">
        <f t="shared" si="8"/>
        <v>0.31682500000000002</v>
      </c>
    </row>
    <row r="136" spans="1:58">
      <c r="A136" s="80"/>
      <c r="B136" s="80" t="s">
        <v>906</v>
      </c>
      <c r="C136" s="80" t="s">
        <v>3315</v>
      </c>
      <c r="D136" s="80"/>
      <c r="E136" s="80">
        <v>1292</v>
      </c>
      <c r="F136" s="80" t="s">
        <v>1769</v>
      </c>
      <c r="G136" s="80"/>
      <c r="H136" s="80"/>
      <c r="I136" s="80"/>
      <c r="J136" s="80"/>
      <c r="K136" s="80" t="s">
        <v>3310</v>
      </c>
      <c r="L136" s="80" t="s">
        <v>3311</v>
      </c>
      <c r="M136" s="80"/>
      <c r="N136" s="80"/>
      <c r="O136" s="80"/>
      <c r="P136" s="80"/>
      <c r="Q136" s="80"/>
      <c r="R136" s="80"/>
      <c r="S136" s="80" t="s">
        <v>3316</v>
      </c>
      <c r="T136" s="80">
        <v>30397471</v>
      </c>
      <c r="U136" s="81">
        <v>0.15</v>
      </c>
      <c r="V136" s="80" t="s">
        <v>3031</v>
      </c>
      <c r="W136" s="80">
        <v>475</v>
      </c>
      <c r="X136" s="80">
        <v>667</v>
      </c>
      <c r="Y136" s="80">
        <v>23</v>
      </c>
      <c r="Z136" s="80" t="s">
        <v>62</v>
      </c>
      <c r="AA136" s="80"/>
      <c r="AB136" s="80"/>
      <c r="AC136" s="80"/>
      <c r="AD136" s="80"/>
      <c r="AE136" s="80" t="s">
        <v>3315</v>
      </c>
      <c r="AF136" s="80"/>
      <c r="AG136" s="80" t="s">
        <v>3008</v>
      </c>
      <c r="AH136" s="80"/>
      <c r="AI136" s="82">
        <v>44641</v>
      </c>
      <c r="AJ136" s="80"/>
      <c r="AK136" s="82">
        <v>44650</v>
      </c>
      <c r="AL136" s="80"/>
      <c r="AM136" s="80"/>
      <c r="AN136" s="80" t="s">
        <v>64</v>
      </c>
      <c r="AO136" s="80" t="s">
        <v>3314</v>
      </c>
      <c r="AP136" s="80"/>
      <c r="AQ136" s="80"/>
      <c r="AR136" s="80"/>
      <c r="AS136" s="80"/>
      <c r="AT136" s="80" t="s">
        <v>53</v>
      </c>
      <c r="AU136" s="80"/>
      <c r="AV136" s="244"/>
      <c r="AW136" s="244"/>
      <c r="AX136" s="244"/>
      <c r="AY136" s="244"/>
      <c r="AZ136" s="244"/>
      <c r="BA136" s="244"/>
      <c r="BB136" s="80"/>
      <c r="BC136" s="80">
        <f t="shared" si="9"/>
        <v>13</v>
      </c>
      <c r="BD136" s="80">
        <f t="shared" si="10"/>
        <v>3</v>
      </c>
      <c r="BE136" s="80">
        <f t="shared" si="11"/>
        <v>2022</v>
      </c>
      <c r="BF136" s="97">
        <f t="shared" si="8"/>
        <v>0.31682500000000002</v>
      </c>
    </row>
    <row r="137" spans="1:58">
      <c r="A137" s="80"/>
      <c r="B137" s="80" t="s">
        <v>906</v>
      </c>
      <c r="C137" s="80" t="s">
        <v>3317</v>
      </c>
      <c r="D137" s="80"/>
      <c r="E137" s="80">
        <v>1292</v>
      </c>
      <c r="F137" s="80" t="s">
        <v>1769</v>
      </c>
      <c r="G137" s="80"/>
      <c r="H137" s="80"/>
      <c r="I137" s="80"/>
      <c r="J137" s="80"/>
      <c r="K137" s="80" t="s">
        <v>3310</v>
      </c>
      <c r="L137" s="80" t="s">
        <v>3311</v>
      </c>
      <c r="M137" s="80"/>
      <c r="N137" s="80"/>
      <c r="O137" s="80"/>
      <c r="P137" s="80"/>
      <c r="Q137" s="80"/>
      <c r="R137" s="80"/>
      <c r="S137" s="80" t="s">
        <v>3316</v>
      </c>
      <c r="T137" s="269">
        <v>30397371</v>
      </c>
      <c r="U137" s="270">
        <v>0.18</v>
      </c>
      <c r="V137" s="269" t="s">
        <v>3313</v>
      </c>
      <c r="W137" s="80">
        <v>475</v>
      </c>
      <c r="X137" s="269">
        <v>406</v>
      </c>
      <c r="Y137" s="269">
        <v>15</v>
      </c>
      <c r="Z137" s="80" t="s">
        <v>62</v>
      </c>
      <c r="AA137" s="80"/>
      <c r="AB137" s="80"/>
      <c r="AC137" s="80"/>
      <c r="AD137" s="80"/>
      <c r="AE137" s="80" t="s">
        <v>3317</v>
      </c>
      <c r="AF137" s="80"/>
      <c r="AG137" s="80" t="s">
        <v>3008</v>
      </c>
      <c r="AH137" s="80"/>
      <c r="AI137" s="82">
        <v>44641</v>
      </c>
      <c r="AJ137" s="80"/>
      <c r="AK137" s="82">
        <v>44648</v>
      </c>
      <c r="AL137" s="80"/>
      <c r="AM137" s="80"/>
      <c r="AN137" s="80" t="s">
        <v>64</v>
      </c>
      <c r="AO137" s="80" t="s">
        <v>3314</v>
      </c>
      <c r="AP137" s="80"/>
      <c r="AQ137" s="80"/>
      <c r="AR137" s="80"/>
      <c r="AS137" s="80"/>
      <c r="AT137" s="80" t="s">
        <v>53</v>
      </c>
      <c r="AU137" s="80"/>
      <c r="AV137" s="244"/>
      <c r="AW137" s="244"/>
      <c r="AX137" s="244"/>
      <c r="AY137" s="244"/>
      <c r="AZ137" s="244"/>
      <c r="BA137" s="244"/>
      <c r="BB137" s="80"/>
      <c r="BC137" s="80">
        <f t="shared" si="9"/>
        <v>13</v>
      </c>
      <c r="BD137" s="80">
        <f t="shared" si="10"/>
        <v>3</v>
      </c>
      <c r="BE137" s="80">
        <f t="shared" si="11"/>
        <v>2022</v>
      </c>
      <c r="BF137" s="97">
        <f t="shared" si="8"/>
        <v>0.19284999999999999</v>
      </c>
    </row>
    <row r="138" spans="1:58">
      <c r="A138" s="80"/>
      <c r="B138" s="80" t="s">
        <v>906</v>
      </c>
      <c r="C138" s="80" t="s">
        <v>3317</v>
      </c>
      <c r="D138" s="80"/>
      <c r="E138" s="80">
        <v>1292</v>
      </c>
      <c r="F138" s="80" t="s">
        <v>1769</v>
      </c>
      <c r="G138" s="80"/>
      <c r="H138" s="80"/>
      <c r="I138" s="80"/>
      <c r="J138" s="80"/>
      <c r="K138" s="80" t="s">
        <v>3310</v>
      </c>
      <c r="L138" s="80" t="s">
        <v>3311</v>
      </c>
      <c r="M138" s="80"/>
      <c r="N138" s="80"/>
      <c r="O138" s="80"/>
      <c r="P138" s="80"/>
      <c r="Q138" s="80"/>
      <c r="R138" s="80"/>
      <c r="S138" s="80" t="s">
        <v>3316</v>
      </c>
      <c r="T138" s="268">
        <v>30397471</v>
      </c>
      <c r="U138" s="271">
        <v>0.15</v>
      </c>
      <c r="V138" s="268" t="s">
        <v>3031</v>
      </c>
      <c r="W138" s="80">
        <v>475</v>
      </c>
      <c r="X138" s="268">
        <v>145</v>
      </c>
      <c r="Y138" s="268">
        <v>5</v>
      </c>
      <c r="Z138" s="80" t="s">
        <v>62</v>
      </c>
      <c r="AA138" s="80"/>
      <c r="AB138" s="80"/>
      <c r="AC138" s="80"/>
      <c r="AD138" s="80"/>
      <c r="AE138" s="80" t="s">
        <v>3317</v>
      </c>
      <c r="AF138" s="80"/>
      <c r="AG138" s="80" t="s">
        <v>3008</v>
      </c>
      <c r="AH138" s="80"/>
      <c r="AI138" s="82">
        <v>44641</v>
      </c>
      <c r="AJ138" s="80"/>
      <c r="AK138" s="82">
        <v>44648</v>
      </c>
      <c r="AL138" s="80"/>
      <c r="AM138" s="80"/>
      <c r="AN138" s="80" t="s">
        <v>64</v>
      </c>
      <c r="AO138" s="80" t="s">
        <v>3314</v>
      </c>
      <c r="AP138" s="80"/>
      <c r="AQ138" s="80"/>
      <c r="AR138" s="80"/>
      <c r="AS138" s="80"/>
      <c r="AT138" s="80" t="s">
        <v>53</v>
      </c>
      <c r="AU138" s="80"/>
      <c r="AV138" s="244"/>
      <c r="AW138" s="244"/>
      <c r="AX138" s="244"/>
      <c r="AY138" s="244"/>
      <c r="AZ138" s="244"/>
      <c r="BA138" s="244"/>
      <c r="BB138" s="80"/>
      <c r="BC138" s="80">
        <f t="shared" si="9"/>
        <v>13</v>
      </c>
      <c r="BD138" s="80">
        <f t="shared" si="10"/>
        <v>3</v>
      </c>
      <c r="BE138" s="80">
        <f t="shared" si="11"/>
        <v>2022</v>
      </c>
      <c r="BF138" s="97">
        <f t="shared" si="8"/>
        <v>6.8875000000000006E-2</v>
      </c>
    </row>
    <row r="139" spans="1:58">
      <c r="A139" s="80"/>
      <c r="B139" s="80" t="s">
        <v>906</v>
      </c>
      <c r="C139" s="80" t="s">
        <v>3318</v>
      </c>
      <c r="D139" s="80"/>
      <c r="E139" s="80" t="s">
        <v>3319</v>
      </c>
      <c r="F139" s="80" t="s">
        <v>1768</v>
      </c>
      <c r="G139" s="80"/>
      <c r="H139" s="80"/>
      <c r="I139" s="80"/>
      <c r="J139" s="80"/>
      <c r="K139" s="80" t="s">
        <v>1778</v>
      </c>
      <c r="L139" s="80" t="s">
        <v>3320</v>
      </c>
      <c r="M139" s="80"/>
      <c r="N139" s="80"/>
      <c r="O139" s="80"/>
      <c r="P139" s="80"/>
      <c r="Q139" s="80"/>
      <c r="R139" s="80"/>
      <c r="S139" s="80" t="s">
        <v>3321</v>
      </c>
      <c r="T139" s="80">
        <v>30397472</v>
      </c>
      <c r="U139" s="81">
        <v>0.15</v>
      </c>
      <c r="V139" s="80" t="s">
        <v>2198</v>
      </c>
      <c r="W139" s="80">
        <v>480</v>
      </c>
      <c r="X139" s="80">
        <v>638</v>
      </c>
      <c r="Y139" s="80">
        <v>22</v>
      </c>
      <c r="Z139" s="80" t="s">
        <v>62</v>
      </c>
      <c r="AA139" s="80"/>
      <c r="AB139" s="80"/>
      <c r="AC139" s="80"/>
      <c r="AD139" s="80"/>
      <c r="AE139" s="80" t="s">
        <v>3318</v>
      </c>
      <c r="AF139" s="80"/>
      <c r="AG139" s="80" t="s">
        <v>3008</v>
      </c>
      <c r="AH139" s="80"/>
      <c r="AI139" s="82">
        <v>44641</v>
      </c>
      <c r="AJ139" s="80"/>
      <c r="AK139" s="82">
        <v>44641</v>
      </c>
      <c r="AL139" s="80"/>
      <c r="AM139" s="80"/>
      <c r="AN139" s="80" t="s">
        <v>64</v>
      </c>
      <c r="AO139" s="80"/>
      <c r="AP139" s="80"/>
      <c r="AQ139" s="80"/>
      <c r="AR139" s="80"/>
      <c r="AS139" s="80"/>
      <c r="AT139" s="80" t="s">
        <v>53</v>
      </c>
      <c r="AU139" s="80"/>
      <c r="AV139" s="244"/>
      <c r="AW139" s="244"/>
      <c r="AX139" s="244"/>
      <c r="AY139" s="244"/>
      <c r="AZ139" s="244"/>
      <c r="BA139" s="244"/>
      <c r="BB139" s="80"/>
      <c r="BC139" s="80">
        <f t="shared" si="9"/>
        <v>13</v>
      </c>
      <c r="BD139" s="80">
        <f t="shared" si="10"/>
        <v>3</v>
      </c>
      <c r="BE139" s="80">
        <f t="shared" si="11"/>
        <v>2022</v>
      </c>
      <c r="BF139" s="97">
        <f t="shared" si="8"/>
        <v>0.30624000000000001</v>
      </c>
    </row>
    <row r="140" spans="1:58">
      <c r="A140" s="80"/>
      <c r="B140" s="80" t="s">
        <v>2904</v>
      </c>
      <c r="C140" s="80" t="s">
        <v>3322</v>
      </c>
      <c r="D140" s="80"/>
      <c r="E140" s="80" t="s">
        <v>2046</v>
      </c>
      <c r="F140" s="80" t="s">
        <v>1768</v>
      </c>
      <c r="G140" s="80"/>
      <c r="H140" s="80"/>
      <c r="I140" s="80"/>
      <c r="J140" s="80"/>
      <c r="K140" s="80" t="s">
        <v>1801</v>
      </c>
      <c r="L140" s="80" t="s">
        <v>1932</v>
      </c>
      <c r="M140" s="80"/>
      <c r="N140" s="80"/>
      <c r="O140" s="80"/>
      <c r="P140" s="80"/>
      <c r="Q140" s="80"/>
      <c r="R140" s="80"/>
      <c r="S140" s="80" t="s">
        <v>3065</v>
      </c>
      <c r="T140" s="80">
        <v>30390255</v>
      </c>
      <c r="U140" s="284">
        <v>0.14749999999999999</v>
      </c>
      <c r="V140" s="80" t="s">
        <v>2200</v>
      </c>
      <c r="W140" s="80">
        <v>395</v>
      </c>
      <c r="X140" s="80">
        <v>624</v>
      </c>
      <c r="Y140" s="80">
        <v>24</v>
      </c>
      <c r="Z140" s="80" t="s">
        <v>56</v>
      </c>
      <c r="AA140" s="80"/>
      <c r="AB140" s="80"/>
      <c r="AC140" s="80"/>
      <c r="AD140" s="80"/>
      <c r="AE140" s="80" t="s">
        <v>3322</v>
      </c>
      <c r="AF140" s="80"/>
      <c r="AG140" s="80" t="s">
        <v>3008</v>
      </c>
      <c r="AH140" s="80"/>
      <c r="AI140" s="82">
        <v>44641</v>
      </c>
      <c r="AJ140" s="80"/>
      <c r="AK140" s="82">
        <v>44642</v>
      </c>
      <c r="AL140" s="80"/>
      <c r="AM140" s="80"/>
      <c r="AN140" s="80" t="s">
        <v>64</v>
      </c>
      <c r="AO140" s="80" t="s">
        <v>3323</v>
      </c>
      <c r="AP140" s="80"/>
      <c r="AQ140" s="80"/>
      <c r="AR140" s="80"/>
      <c r="AS140" s="80"/>
      <c r="AT140" s="80" t="s">
        <v>53</v>
      </c>
      <c r="AU140" s="80"/>
      <c r="AV140" s="244"/>
      <c r="AW140" s="244"/>
      <c r="AX140" s="244"/>
      <c r="AY140" s="244"/>
      <c r="AZ140" s="244"/>
      <c r="BA140" s="244"/>
      <c r="BB140" s="80"/>
      <c r="BC140" s="80">
        <f t="shared" si="9"/>
        <v>13</v>
      </c>
      <c r="BD140" s="80">
        <f t="shared" si="10"/>
        <v>3</v>
      </c>
      <c r="BE140" s="80">
        <f t="shared" si="11"/>
        <v>2022</v>
      </c>
      <c r="BF140" s="97">
        <f t="shared" si="8"/>
        <v>0.24648</v>
      </c>
    </row>
    <row r="141" spans="1:58">
      <c r="A141" s="80"/>
      <c r="B141" s="80" t="s">
        <v>2904</v>
      </c>
      <c r="C141" s="80" t="s">
        <v>3324</v>
      </c>
      <c r="D141" s="80"/>
      <c r="E141" s="80" t="s">
        <v>2046</v>
      </c>
      <c r="F141" s="80" t="s">
        <v>1769</v>
      </c>
      <c r="G141" s="80"/>
      <c r="H141" s="80"/>
      <c r="I141" s="80"/>
      <c r="J141" s="80"/>
      <c r="K141" s="80" t="s">
        <v>1801</v>
      </c>
      <c r="L141" s="80" t="s">
        <v>1932</v>
      </c>
      <c r="M141" s="80"/>
      <c r="N141" s="80"/>
      <c r="O141" s="80"/>
      <c r="P141" s="80"/>
      <c r="Q141" s="80"/>
      <c r="R141" s="80"/>
      <c r="S141" s="80" t="s">
        <v>3065</v>
      </c>
      <c r="T141" s="80">
        <v>30390255</v>
      </c>
      <c r="U141" s="284">
        <v>0.14749999999999999</v>
      </c>
      <c r="V141" s="80" t="s">
        <v>2200</v>
      </c>
      <c r="W141" s="80">
        <v>395</v>
      </c>
      <c r="X141" s="80">
        <v>624</v>
      </c>
      <c r="Y141" s="80">
        <v>24</v>
      </c>
      <c r="Z141" s="80" t="s">
        <v>56</v>
      </c>
      <c r="AA141" s="80"/>
      <c r="AB141" s="80"/>
      <c r="AC141" s="80"/>
      <c r="AD141" s="80"/>
      <c r="AE141" s="80" t="s">
        <v>3324</v>
      </c>
      <c r="AF141" s="80"/>
      <c r="AG141" s="80" t="s">
        <v>3008</v>
      </c>
      <c r="AH141" s="80"/>
      <c r="AI141" s="82">
        <v>44641</v>
      </c>
      <c r="AJ141" s="80"/>
      <c r="AK141" s="82">
        <v>44642</v>
      </c>
      <c r="AL141" s="80"/>
      <c r="AM141" s="80"/>
      <c r="AN141" s="80" t="s">
        <v>64</v>
      </c>
      <c r="AO141" s="80" t="s">
        <v>3325</v>
      </c>
      <c r="AP141" s="80"/>
      <c r="AQ141" s="80"/>
      <c r="AR141" s="80"/>
      <c r="AS141" s="80"/>
      <c r="AT141" s="80" t="s">
        <v>53</v>
      </c>
      <c r="AU141" s="80"/>
      <c r="AV141" s="244"/>
      <c r="AW141" s="244"/>
      <c r="AX141" s="244"/>
      <c r="AY141" s="244"/>
      <c r="AZ141" s="244"/>
      <c r="BA141" s="244"/>
      <c r="BB141" s="80"/>
      <c r="BC141" s="80">
        <f t="shared" si="9"/>
        <v>13</v>
      </c>
      <c r="BD141" s="80">
        <f t="shared" si="10"/>
        <v>3</v>
      </c>
      <c r="BE141" s="80">
        <f t="shared" si="11"/>
        <v>2022</v>
      </c>
      <c r="BF141" s="97">
        <f t="shared" si="8"/>
        <v>0.24648</v>
      </c>
    </row>
    <row r="142" spans="1:58">
      <c r="A142" s="80"/>
      <c r="B142" s="80" t="s">
        <v>906</v>
      </c>
      <c r="C142" s="80" t="s">
        <v>3326</v>
      </c>
      <c r="D142" s="80"/>
      <c r="E142" s="80" t="s">
        <v>3327</v>
      </c>
      <c r="F142" s="80" t="s">
        <v>1769</v>
      </c>
      <c r="G142" s="80"/>
      <c r="H142" s="80"/>
      <c r="I142" s="80"/>
      <c r="J142" s="80"/>
      <c r="K142" s="80" t="s">
        <v>557</v>
      </c>
      <c r="L142" s="80" t="s">
        <v>1925</v>
      </c>
      <c r="M142" s="80"/>
      <c r="N142" s="80"/>
      <c r="O142" s="80"/>
      <c r="P142" s="80"/>
      <c r="Q142" s="80"/>
      <c r="R142" s="80"/>
      <c r="S142" s="80" t="s">
        <v>3328</v>
      </c>
      <c r="T142" s="80">
        <v>30390156</v>
      </c>
      <c r="U142" s="284">
        <v>0.14749999999999999</v>
      </c>
      <c r="V142" s="80" t="s">
        <v>2194</v>
      </c>
      <c r="W142" s="80">
        <v>400</v>
      </c>
      <c r="X142" s="80">
        <v>768</v>
      </c>
      <c r="Y142" s="80">
        <v>24</v>
      </c>
      <c r="Z142" s="80" t="s">
        <v>62</v>
      </c>
      <c r="AA142" s="80"/>
      <c r="AB142" s="80"/>
      <c r="AC142" s="80"/>
      <c r="AD142" s="80"/>
      <c r="AE142" s="80" t="s">
        <v>3326</v>
      </c>
      <c r="AF142" s="80"/>
      <c r="AG142" s="80" t="s">
        <v>3008</v>
      </c>
      <c r="AH142" s="80"/>
      <c r="AI142" s="82">
        <v>44641</v>
      </c>
      <c r="AJ142" s="80"/>
      <c r="AK142" s="82">
        <v>44642</v>
      </c>
      <c r="AL142" s="80"/>
      <c r="AM142" s="80"/>
      <c r="AN142" s="80" t="s">
        <v>64</v>
      </c>
      <c r="AO142" s="80" t="s">
        <v>2392</v>
      </c>
      <c r="AP142" s="80"/>
      <c r="AQ142" s="80"/>
      <c r="AR142" s="80"/>
      <c r="AS142" s="80"/>
      <c r="AT142" s="80" t="s">
        <v>53</v>
      </c>
      <c r="AU142" s="80"/>
      <c r="AV142" s="244"/>
      <c r="AW142" s="244"/>
      <c r="AX142" s="244"/>
      <c r="AY142" s="244"/>
      <c r="AZ142" s="244"/>
      <c r="BA142" s="244"/>
      <c r="BB142" s="80"/>
      <c r="BC142" s="80">
        <f t="shared" si="9"/>
        <v>13</v>
      </c>
      <c r="BD142" s="80">
        <f t="shared" si="10"/>
        <v>3</v>
      </c>
      <c r="BE142" s="80">
        <f t="shared" si="11"/>
        <v>2022</v>
      </c>
      <c r="BF142" s="97">
        <f t="shared" si="8"/>
        <v>0.30719999999999997</v>
      </c>
    </row>
    <row r="143" spans="1:58">
      <c r="A143" s="80"/>
      <c r="B143" s="80" t="s">
        <v>2902</v>
      </c>
      <c r="C143" s="80" t="s">
        <v>3329</v>
      </c>
      <c r="D143" s="80"/>
      <c r="E143" s="80" t="s">
        <v>3231</v>
      </c>
      <c r="F143" s="80" t="s">
        <v>1768</v>
      </c>
      <c r="G143" s="80"/>
      <c r="H143" s="80"/>
      <c r="I143" s="80"/>
      <c r="J143" s="80"/>
      <c r="K143" s="80" t="s">
        <v>359</v>
      </c>
      <c r="L143" s="80" t="s">
        <v>3232</v>
      </c>
      <c r="M143" s="80"/>
      <c r="N143" s="80"/>
      <c r="O143" s="80"/>
      <c r="P143" s="80"/>
      <c r="Q143" s="80"/>
      <c r="R143" s="80"/>
      <c r="S143" s="80" t="s">
        <v>3229</v>
      </c>
      <c r="T143" s="80">
        <v>30390456</v>
      </c>
      <c r="U143" s="284">
        <v>0.14749999999999999</v>
      </c>
      <c r="V143" s="80" t="s">
        <v>2192</v>
      </c>
      <c r="W143" s="80">
        <v>400</v>
      </c>
      <c r="X143" s="80">
        <v>832</v>
      </c>
      <c r="Y143" s="80">
        <v>26</v>
      </c>
      <c r="Z143" s="80" t="s">
        <v>62</v>
      </c>
      <c r="AA143" s="80"/>
      <c r="AB143" s="80"/>
      <c r="AC143" s="80"/>
      <c r="AD143" s="80"/>
      <c r="AE143" s="80" t="s">
        <v>3329</v>
      </c>
      <c r="AF143" s="80"/>
      <c r="AG143" s="80" t="s">
        <v>3008</v>
      </c>
      <c r="AH143" s="80"/>
      <c r="AI143" s="82">
        <v>44641</v>
      </c>
      <c r="AJ143" s="80"/>
      <c r="AK143" s="82">
        <v>44645</v>
      </c>
      <c r="AL143" s="80"/>
      <c r="AM143" s="80"/>
      <c r="AN143" s="80" t="s">
        <v>64</v>
      </c>
      <c r="AO143" s="80"/>
      <c r="AP143" s="80"/>
      <c r="AQ143" s="80"/>
      <c r="AR143" s="80"/>
      <c r="AS143" s="80"/>
      <c r="AT143" s="80" t="s">
        <v>53</v>
      </c>
      <c r="AU143" s="80"/>
      <c r="AV143" s="244"/>
      <c r="AW143" s="244"/>
      <c r="AX143" s="244"/>
      <c r="AY143" s="244"/>
      <c r="AZ143" s="244"/>
      <c r="BA143" s="244"/>
      <c r="BB143" s="80"/>
      <c r="BC143" s="80">
        <f t="shared" si="9"/>
        <v>13</v>
      </c>
      <c r="BD143" s="80">
        <f t="shared" si="10"/>
        <v>3</v>
      </c>
      <c r="BE143" s="80">
        <f t="shared" si="11"/>
        <v>2022</v>
      </c>
      <c r="BF143" s="97">
        <f t="shared" si="8"/>
        <v>0.33279999999999998</v>
      </c>
    </row>
    <row r="144" spans="1:58">
      <c r="A144" s="80"/>
      <c r="B144" s="80" t="s">
        <v>2903</v>
      </c>
      <c r="C144" s="80" t="s">
        <v>3330</v>
      </c>
      <c r="D144" s="80"/>
      <c r="E144" s="80" t="s">
        <v>2154</v>
      </c>
      <c r="F144" s="80" t="s">
        <v>1768</v>
      </c>
      <c r="G144" s="80"/>
      <c r="H144" s="80"/>
      <c r="I144" s="80"/>
      <c r="J144" s="80"/>
      <c r="K144" s="80" t="s">
        <v>1788</v>
      </c>
      <c r="L144" s="80" t="s">
        <v>2000</v>
      </c>
      <c r="M144" s="80"/>
      <c r="N144" s="80"/>
      <c r="O144" s="80"/>
      <c r="P144" s="80"/>
      <c r="Q144" s="80"/>
      <c r="R144" s="80"/>
      <c r="S144" s="80" t="s">
        <v>3256</v>
      </c>
      <c r="T144" s="80">
        <v>30371611</v>
      </c>
      <c r="U144" s="284">
        <v>0.14749999999999999</v>
      </c>
      <c r="V144" s="80" t="s">
        <v>2208</v>
      </c>
      <c r="W144" s="80">
        <v>350</v>
      </c>
      <c r="X144" s="80">
        <v>832</v>
      </c>
      <c r="Y144" s="80">
        <v>26</v>
      </c>
      <c r="Z144" s="80" t="s">
        <v>56</v>
      </c>
      <c r="AA144" s="80"/>
      <c r="AB144" s="80"/>
      <c r="AC144" s="80"/>
      <c r="AD144" s="80"/>
      <c r="AE144" s="80" t="s">
        <v>3330</v>
      </c>
      <c r="AF144" s="80"/>
      <c r="AG144" s="80" t="s">
        <v>3008</v>
      </c>
      <c r="AH144" s="80"/>
      <c r="AI144" s="82">
        <v>44641</v>
      </c>
      <c r="AJ144" s="80"/>
      <c r="AK144" s="82">
        <v>44641</v>
      </c>
      <c r="AL144" s="80"/>
      <c r="AM144" s="80"/>
      <c r="AN144" s="80" t="s">
        <v>64</v>
      </c>
      <c r="AO144" s="80"/>
      <c r="AP144" s="80"/>
      <c r="AQ144" s="80"/>
      <c r="AR144" s="80"/>
      <c r="AS144" s="80"/>
      <c r="AT144" s="80" t="s">
        <v>53</v>
      </c>
      <c r="AU144" s="80"/>
      <c r="AV144" s="244"/>
      <c r="AW144" s="244"/>
      <c r="AX144" s="244"/>
      <c r="AY144" s="244"/>
      <c r="AZ144" s="244"/>
      <c r="BA144" s="244"/>
      <c r="BB144" s="80"/>
      <c r="BC144" s="80">
        <f t="shared" si="9"/>
        <v>13</v>
      </c>
      <c r="BD144" s="80">
        <f t="shared" si="10"/>
        <v>3</v>
      </c>
      <c r="BE144" s="80">
        <f t="shared" si="11"/>
        <v>2022</v>
      </c>
      <c r="BF144" s="97">
        <f t="shared" si="8"/>
        <v>0.29120000000000001</v>
      </c>
    </row>
    <row r="145" spans="1:58">
      <c r="A145" s="80"/>
      <c r="B145" s="80" t="s">
        <v>906</v>
      </c>
      <c r="C145" s="80" t="s">
        <v>3331</v>
      </c>
      <c r="D145" s="80"/>
      <c r="E145" s="80" t="s">
        <v>3327</v>
      </c>
      <c r="F145" s="80" t="s">
        <v>1769</v>
      </c>
      <c r="G145" s="80"/>
      <c r="H145" s="80"/>
      <c r="I145" s="80"/>
      <c r="J145" s="80"/>
      <c r="K145" s="80" t="s">
        <v>557</v>
      </c>
      <c r="L145" s="80" t="s">
        <v>1925</v>
      </c>
      <c r="M145" s="80"/>
      <c r="N145" s="80"/>
      <c r="O145" s="80"/>
      <c r="P145" s="80"/>
      <c r="Q145" s="80"/>
      <c r="R145" s="80"/>
      <c r="S145" s="80" t="s">
        <v>3328</v>
      </c>
      <c r="T145" s="80">
        <v>30390156</v>
      </c>
      <c r="U145" s="284">
        <v>0.14749999999999999</v>
      </c>
      <c r="V145" s="80" t="s">
        <v>2194</v>
      </c>
      <c r="W145" s="80">
        <v>400</v>
      </c>
      <c r="X145" s="80">
        <v>768</v>
      </c>
      <c r="Y145" s="80">
        <v>24</v>
      </c>
      <c r="Z145" s="80" t="s">
        <v>62</v>
      </c>
      <c r="AA145" s="80"/>
      <c r="AB145" s="80"/>
      <c r="AC145" s="80"/>
      <c r="AD145" s="80"/>
      <c r="AE145" s="80" t="s">
        <v>3331</v>
      </c>
      <c r="AF145" s="80"/>
      <c r="AG145" s="80" t="s">
        <v>3008</v>
      </c>
      <c r="AH145" s="80"/>
      <c r="AI145" s="82">
        <v>44642</v>
      </c>
      <c r="AJ145" s="80"/>
      <c r="AK145" s="82">
        <v>44643</v>
      </c>
      <c r="AL145" s="80"/>
      <c r="AM145" s="80"/>
      <c r="AN145" s="80" t="s">
        <v>64</v>
      </c>
      <c r="AO145" s="80" t="s">
        <v>2392</v>
      </c>
      <c r="AP145" s="80"/>
      <c r="AQ145" s="80"/>
      <c r="AR145" s="80"/>
      <c r="AS145" s="80"/>
      <c r="AT145" s="80" t="s">
        <v>53</v>
      </c>
      <c r="AU145" s="80"/>
      <c r="AV145" s="244"/>
      <c r="AW145" s="244"/>
      <c r="AX145" s="244"/>
      <c r="AY145" s="244"/>
      <c r="AZ145" s="244"/>
      <c r="BA145" s="244"/>
      <c r="BB145" s="80"/>
      <c r="BC145" s="80">
        <f t="shared" si="9"/>
        <v>13</v>
      </c>
      <c r="BD145" s="80">
        <f t="shared" si="10"/>
        <v>3</v>
      </c>
      <c r="BE145" s="80">
        <f t="shared" si="11"/>
        <v>2022</v>
      </c>
      <c r="BF145" s="97">
        <f t="shared" si="8"/>
        <v>0.30719999999999997</v>
      </c>
    </row>
    <row r="146" spans="1:58">
      <c r="A146" s="80"/>
      <c r="B146" s="80" t="s">
        <v>2904</v>
      </c>
      <c r="C146" s="80" t="s">
        <v>3332</v>
      </c>
      <c r="D146" s="80"/>
      <c r="E146" s="80" t="s">
        <v>2046</v>
      </c>
      <c r="F146" s="80" t="s">
        <v>1773</v>
      </c>
      <c r="G146" s="80"/>
      <c r="H146" s="80"/>
      <c r="I146" s="80"/>
      <c r="J146" s="80"/>
      <c r="K146" s="80" t="s">
        <v>1801</v>
      </c>
      <c r="L146" s="80" t="s">
        <v>1932</v>
      </c>
      <c r="M146" s="80"/>
      <c r="N146" s="80"/>
      <c r="O146" s="80"/>
      <c r="P146" s="80"/>
      <c r="Q146" s="80"/>
      <c r="R146" s="80"/>
      <c r="S146" s="80" t="s">
        <v>3065</v>
      </c>
      <c r="T146" s="80">
        <v>30390255</v>
      </c>
      <c r="U146" s="284">
        <v>0.14749999999999999</v>
      </c>
      <c r="V146" s="80" t="s">
        <v>2200</v>
      </c>
      <c r="W146" s="80">
        <v>395</v>
      </c>
      <c r="X146" s="80">
        <v>624</v>
      </c>
      <c r="Y146" s="80">
        <v>24</v>
      </c>
      <c r="Z146" s="80" t="s">
        <v>56</v>
      </c>
      <c r="AA146" s="80"/>
      <c r="AB146" s="80"/>
      <c r="AC146" s="80"/>
      <c r="AD146" s="80"/>
      <c r="AE146" s="80" t="s">
        <v>3332</v>
      </c>
      <c r="AF146" s="80"/>
      <c r="AG146" s="80" t="s">
        <v>3008</v>
      </c>
      <c r="AH146" s="80"/>
      <c r="AI146" s="82">
        <v>44642</v>
      </c>
      <c r="AJ146" s="80"/>
      <c r="AK146" s="82">
        <v>44642</v>
      </c>
      <c r="AL146" s="80"/>
      <c r="AM146" s="80"/>
      <c r="AN146" s="80" t="s">
        <v>64</v>
      </c>
      <c r="AO146" s="80" t="s">
        <v>3333</v>
      </c>
      <c r="AP146" s="80"/>
      <c r="AQ146" s="80"/>
      <c r="AR146" s="80"/>
      <c r="AS146" s="80"/>
      <c r="AT146" s="80" t="s">
        <v>53</v>
      </c>
      <c r="AU146" s="80"/>
      <c r="AV146" s="244"/>
      <c r="AW146" s="244"/>
      <c r="AX146" s="244"/>
      <c r="AY146" s="244"/>
      <c r="AZ146" s="244"/>
      <c r="BA146" s="244"/>
      <c r="BB146" s="80"/>
      <c r="BC146" s="80">
        <f t="shared" si="9"/>
        <v>13</v>
      </c>
      <c r="BD146" s="80">
        <f t="shared" si="10"/>
        <v>3</v>
      </c>
      <c r="BE146" s="80">
        <f t="shared" si="11"/>
        <v>2022</v>
      </c>
      <c r="BF146" s="97">
        <f t="shared" si="8"/>
        <v>0.24648</v>
      </c>
    </row>
    <row r="147" spans="1:58">
      <c r="A147" s="80"/>
      <c r="B147" s="80" t="s">
        <v>2904</v>
      </c>
      <c r="C147" s="80" t="s">
        <v>3334</v>
      </c>
      <c r="D147" s="80"/>
      <c r="E147" s="80" t="s">
        <v>2046</v>
      </c>
      <c r="F147" s="80" t="s">
        <v>1773</v>
      </c>
      <c r="G147" s="80"/>
      <c r="H147" s="80"/>
      <c r="I147" s="80"/>
      <c r="J147" s="80"/>
      <c r="K147" s="80" t="s">
        <v>1801</v>
      </c>
      <c r="L147" s="80" t="s">
        <v>1932</v>
      </c>
      <c r="M147" s="80"/>
      <c r="N147" s="80"/>
      <c r="O147" s="80"/>
      <c r="P147" s="80"/>
      <c r="Q147" s="80"/>
      <c r="R147" s="80"/>
      <c r="S147" s="80" t="s">
        <v>3065</v>
      </c>
      <c r="T147" s="80">
        <v>30390255</v>
      </c>
      <c r="U147" s="284">
        <v>0.14749999999999999</v>
      </c>
      <c r="V147" s="80" t="s">
        <v>2200</v>
      </c>
      <c r="W147" s="80">
        <v>395</v>
      </c>
      <c r="X147" s="80">
        <v>624</v>
      </c>
      <c r="Y147" s="80">
        <v>24</v>
      </c>
      <c r="Z147" s="80" t="s">
        <v>56</v>
      </c>
      <c r="AA147" s="80"/>
      <c r="AB147" s="80"/>
      <c r="AC147" s="80"/>
      <c r="AD147" s="80"/>
      <c r="AE147" s="80" t="s">
        <v>3334</v>
      </c>
      <c r="AF147" s="80"/>
      <c r="AG147" s="80" t="s">
        <v>3008</v>
      </c>
      <c r="AH147" s="80"/>
      <c r="AI147" s="82">
        <v>44642</v>
      </c>
      <c r="AJ147" s="80"/>
      <c r="AK147" s="82">
        <v>44642</v>
      </c>
      <c r="AL147" s="80"/>
      <c r="AM147" s="80"/>
      <c r="AN147" s="80" t="s">
        <v>64</v>
      </c>
      <c r="AO147" s="80" t="s">
        <v>3335</v>
      </c>
      <c r="AP147" s="80"/>
      <c r="AQ147" s="80"/>
      <c r="AR147" s="80"/>
      <c r="AS147" s="80"/>
      <c r="AT147" s="80" t="s">
        <v>53</v>
      </c>
      <c r="AU147" s="80"/>
      <c r="AV147" s="244"/>
      <c r="AW147" s="244"/>
      <c r="AX147" s="244"/>
      <c r="AY147" s="244"/>
      <c r="AZ147" s="244"/>
      <c r="BA147" s="244"/>
      <c r="BB147" s="80"/>
      <c r="BC147" s="80">
        <f t="shared" si="9"/>
        <v>13</v>
      </c>
      <c r="BD147" s="80">
        <f t="shared" si="10"/>
        <v>3</v>
      </c>
      <c r="BE147" s="80">
        <f t="shared" si="11"/>
        <v>2022</v>
      </c>
      <c r="BF147" s="97">
        <f t="shared" si="8"/>
        <v>0.24648</v>
      </c>
    </row>
    <row r="148" spans="1:58">
      <c r="A148" s="80"/>
      <c r="B148" s="80" t="s">
        <v>2904</v>
      </c>
      <c r="C148" s="80" t="s">
        <v>3336</v>
      </c>
      <c r="D148" s="80"/>
      <c r="E148" s="80" t="s">
        <v>2046</v>
      </c>
      <c r="F148" s="80" t="s">
        <v>1773</v>
      </c>
      <c r="G148" s="80"/>
      <c r="H148" s="80"/>
      <c r="I148" s="80"/>
      <c r="J148" s="80"/>
      <c r="K148" s="80" t="s">
        <v>1801</v>
      </c>
      <c r="L148" s="80" t="s">
        <v>1932</v>
      </c>
      <c r="M148" s="80"/>
      <c r="N148" s="80"/>
      <c r="O148" s="80"/>
      <c r="P148" s="80"/>
      <c r="Q148" s="80"/>
      <c r="R148" s="80"/>
      <c r="S148" s="80" t="s">
        <v>3065</v>
      </c>
      <c r="T148" s="80">
        <v>30390255</v>
      </c>
      <c r="U148" s="284">
        <v>0.14749999999999999</v>
      </c>
      <c r="V148" s="80" t="s">
        <v>2200</v>
      </c>
      <c r="W148" s="80">
        <v>395</v>
      </c>
      <c r="X148" s="80">
        <v>624</v>
      </c>
      <c r="Y148" s="80">
        <v>24</v>
      </c>
      <c r="Z148" s="80" t="s">
        <v>56</v>
      </c>
      <c r="AA148" s="80"/>
      <c r="AB148" s="80"/>
      <c r="AC148" s="80"/>
      <c r="AD148" s="80"/>
      <c r="AE148" s="80" t="s">
        <v>3336</v>
      </c>
      <c r="AF148" s="80"/>
      <c r="AG148" s="80" t="s">
        <v>3008</v>
      </c>
      <c r="AH148" s="80"/>
      <c r="AI148" s="82">
        <v>44642</v>
      </c>
      <c r="AJ148" s="80"/>
      <c r="AK148" s="82">
        <v>44642</v>
      </c>
      <c r="AL148" s="80"/>
      <c r="AM148" s="80"/>
      <c r="AN148" s="80" t="s">
        <v>64</v>
      </c>
      <c r="AO148" s="80" t="s">
        <v>3337</v>
      </c>
      <c r="AP148" s="80"/>
      <c r="AQ148" s="80"/>
      <c r="AR148" s="80"/>
      <c r="AS148" s="80"/>
      <c r="AT148" s="80" t="s">
        <v>53</v>
      </c>
      <c r="AU148" s="80"/>
      <c r="AV148" s="244"/>
      <c r="AW148" s="244"/>
      <c r="AX148" s="244"/>
      <c r="AY148" s="244"/>
      <c r="AZ148" s="244"/>
      <c r="BA148" s="244"/>
      <c r="BB148" s="80"/>
      <c r="BC148" s="80">
        <f t="shared" si="9"/>
        <v>13</v>
      </c>
      <c r="BD148" s="80">
        <f t="shared" si="10"/>
        <v>3</v>
      </c>
      <c r="BE148" s="80">
        <f t="shared" si="11"/>
        <v>2022</v>
      </c>
      <c r="BF148" s="97">
        <f t="shared" si="8"/>
        <v>0.24648</v>
      </c>
    </row>
    <row r="149" spans="1:58">
      <c r="A149" s="80"/>
      <c r="B149" s="80" t="s">
        <v>2904</v>
      </c>
      <c r="C149" s="80" t="s">
        <v>3338</v>
      </c>
      <c r="D149" s="80"/>
      <c r="E149" s="80" t="s">
        <v>2046</v>
      </c>
      <c r="F149" s="80" t="s">
        <v>1773</v>
      </c>
      <c r="G149" s="80"/>
      <c r="H149" s="80"/>
      <c r="I149" s="80"/>
      <c r="J149" s="80"/>
      <c r="K149" s="80" t="s">
        <v>1801</v>
      </c>
      <c r="L149" s="80" t="s">
        <v>1932</v>
      </c>
      <c r="M149" s="80"/>
      <c r="N149" s="80"/>
      <c r="O149" s="80"/>
      <c r="P149" s="80"/>
      <c r="Q149" s="80"/>
      <c r="R149" s="80"/>
      <c r="S149" s="80" t="s">
        <v>3065</v>
      </c>
      <c r="T149" s="80">
        <v>30390255</v>
      </c>
      <c r="U149" s="284">
        <v>0.14749999999999999</v>
      </c>
      <c r="V149" s="80" t="s">
        <v>2200</v>
      </c>
      <c r="W149" s="80">
        <v>395</v>
      </c>
      <c r="X149" s="80">
        <v>624</v>
      </c>
      <c r="Y149" s="80">
        <v>24</v>
      </c>
      <c r="Z149" s="80" t="s">
        <v>56</v>
      </c>
      <c r="AA149" s="80"/>
      <c r="AB149" s="80"/>
      <c r="AC149" s="80"/>
      <c r="AD149" s="80"/>
      <c r="AE149" s="80" t="s">
        <v>3338</v>
      </c>
      <c r="AF149" s="80"/>
      <c r="AG149" s="80" t="s">
        <v>3008</v>
      </c>
      <c r="AH149" s="80"/>
      <c r="AI149" s="82">
        <v>44642</v>
      </c>
      <c r="AJ149" s="80"/>
      <c r="AK149" s="82">
        <v>44642</v>
      </c>
      <c r="AL149" s="80"/>
      <c r="AM149" s="80"/>
      <c r="AN149" s="80" t="s">
        <v>64</v>
      </c>
      <c r="AO149" s="80" t="s">
        <v>3339</v>
      </c>
      <c r="AP149" s="80"/>
      <c r="AQ149" s="80"/>
      <c r="AR149" s="80"/>
      <c r="AS149" s="80"/>
      <c r="AT149" s="80" t="s">
        <v>53</v>
      </c>
      <c r="AU149" s="80"/>
      <c r="AV149" s="244"/>
      <c r="AW149" s="244"/>
      <c r="AX149" s="244"/>
      <c r="AY149" s="244"/>
      <c r="AZ149" s="244"/>
      <c r="BA149" s="244"/>
      <c r="BB149" s="80"/>
      <c r="BC149" s="80">
        <f t="shared" si="9"/>
        <v>13</v>
      </c>
      <c r="BD149" s="80">
        <f t="shared" si="10"/>
        <v>3</v>
      </c>
      <c r="BE149" s="80">
        <f t="shared" si="11"/>
        <v>2022</v>
      </c>
      <c r="BF149" s="97">
        <f t="shared" si="8"/>
        <v>0.24648</v>
      </c>
    </row>
    <row r="150" spans="1:58">
      <c r="A150" s="80"/>
      <c r="B150" s="80" t="s">
        <v>2904</v>
      </c>
      <c r="C150" s="80" t="s">
        <v>3340</v>
      </c>
      <c r="D150" s="80"/>
      <c r="E150" s="80" t="s">
        <v>2046</v>
      </c>
      <c r="F150" s="80" t="s">
        <v>1773</v>
      </c>
      <c r="G150" s="80"/>
      <c r="H150" s="80"/>
      <c r="I150" s="80"/>
      <c r="J150" s="80"/>
      <c r="K150" s="80" t="s">
        <v>1801</v>
      </c>
      <c r="L150" s="80" t="s">
        <v>1932</v>
      </c>
      <c r="M150" s="80"/>
      <c r="N150" s="80"/>
      <c r="O150" s="80"/>
      <c r="P150" s="80"/>
      <c r="Q150" s="80"/>
      <c r="R150" s="80"/>
      <c r="S150" s="80" t="s">
        <v>3065</v>
      </c>
      <c r="T150" s="80">
        <v>30390255</v>
      </c>
      <c r="U150" s="284">
        <v>0.14749999999999999</v>
      </c>
      <c r="V150" s="80" t="s">
        <v>2200</v>
      </c>
      <c r="W150" s="80">
        <v>395</v>
      </c>
      <c r="X150" s="80">
        <v>624</v>
      </c>
      <c r="Y150" s="80">
        <v>24</v>
      </c>
      <c r="Z150" s="80" t="s">
        <v>56</v>
      </c>
      <c r="AA150" s="80"/>
      <c r="AB150" s="80"/>
      <c r="AC150" s="80"/>
      <c r="AD150" s="80"/>
      <c r="AE150" s="80" t="s">
        <v>3340</v>
      </c>
      <c r="AF150" s="80"/>
      <c r="AG150" s="80" t="s">
        <v>3008</v>
      </c>
      <c r="AH150" s="80"/>
      <c r="AI150" s="82">
        <v>44642</v>
      </c>
      <c r="AJ150" s="80"/>
      <c r="AK150" s="82">
        <v>44642</v>
      </c>
      <c r="AL150" s="80"/>
      <c r="AM150" s="80"/>
      <c r="AN150" s="80" t="s">
        <v>64</v>
      </c>
      <c r="AO150" s="80" t="s">
        <v>3341</v>
      </c>
      <c r="AP150" s="80"/>
      <c r="AQ150" s="80"/>
      <c r="AR150" s="80"/>
      <c r="AS150" s="80"/>
      <c r="AT150" s="80" t="s">
        <v>53</v>
      </c>
      <c r="AU150" s="80"/>
      <c r="AV150" s="244"/>
      <c r="AW150" s="244"/>
      <c r="AX150" s="244"/>
      <c r="AY150" s="244"/>
      <c r="AZ150" s="244"/>
      <c r="BA150" s="244"/>
      <c r="BB150" s="80"/>
      <c r="BC150" s="80">
        <f t="shared" si="9"/>
        <v>13</v>
      </c>
      <c r="BD150" s="80">
        <f t="shared" si="10"/>
        <v>3</v>
      </c>
      <c r="BE150" s="80">
        <f t="shared" si="11"/>
        <v>2022</v>
      </c>
      <c r="BF150" s="97">
        <f t="shared" si="8"/>
        <v>0.24648</v>
      </c>
    </row>
    <row r="151" spans="1:58">
      <c r="A151" s="80"/>
      <c r="B151" s="80" t="s">
        <v>2904</v>
      </c>
      <c r="C151" s="80" t="s">
        <v>3342</v>
      </c>
      <c r="D151" s="80"/>
      <c r="E151" s="80" t="s">
        <v>2046</v>
      </c>
      <c r="F151" s="80" t="s">
        <v>1769</v>
      </c>
      <c r="G151" s="80"/>
      <c r="H151" s="80"/>
      <c r="I151" s="80"/>
      <c r="J151" s="80"/>
      <c r="K151" s="80" t="s">
        <v>1801</v>
      </c>
      <c r="L151" s="80" t="s">
        <v>1932</v>
      </c>
      <c r="M151" s="80"/>
      <c r="N151" s="80"/>
      <c r="O151" s="80"/>
      <c r="P151" s="80"/>
      <c r="Q151" s="80"/>
      <c r="R151" s="80"/>
      <c r="S151" s="80" t="s">
        <v>3065</v>
      </c>
      <c r="T151" s="80">
        <v>30390255</v>
      </c>
      <c r="U151" s="284">
        <v>0.14749999999999999</v>
      </c>
      <c r="V151" s="80" t="s">
        <v>2200</v>
      </c>
      <c r="W151" s="80">
        <v>395</v>
      </c>
      <c r="X151" s="80">
        <v>624</v>
      </c>
      <c r="Y151" s="80">
        <v>24</v>
      </c>
      <c r="Z151" s="80" t="s">
        <v>56</v>
      </c>
      <c r="AA151" s="80"/>
      <c r="AB151" s="80"/>
      <c r="AC151" s="80"/>
      <c r="AD151" s="80"/>
      <c r="AE151" s="80" t="s">
        <v>3342</v>
      </c>
      <c r="AF151" s="80"/>
      <c r="AG151" s="80" t="s">
        <v>3008</v>
      </c>
      <c r="AH151" s="80"/>
      <c r="AI151" s="82">
        <v>44642</v>
      </c>
      <c r="AJ151" s="80"/>
      <c r="AK151" s="82">
        <v>44643</v>
      </c>
      <c r="AL151" s="80"/>
      <c r="AM151" s="80"/>
      <c r="AN151" s="80" t="s">
        <v>64</v>
      </c>
      <c r="AO151" s="80" t="s">
        <v>3343</v>
      </c>
      <c r="AP151" s="80"/>
      <c r="AQ151" s="80"/>
      <c r="AR151" s="80"/>
      <c r="AS151" s="80"/>
      <c r="AT151" s="80" t="s">
        <v>53</v>
      </c>
      <c r="AU151" s="80"/>
      <c r="AV151" s="244"/>
      <c r="AW151" s="244"/>
      <c r="AX151" s="244"/>
      <c r="AY151" s="244"/>
      <c r="AZ151" s="244"/>
      <c r="BA151" s="244"/>
      <c r="BB151" s="80"/>
      <c r="BC151" s="80">
        <f t="shared" si="9"/>
        <v>13</v>
      </c>
      <c r="BD151" s="80">
        <f t="shared" si="10"/>
        <v>3</v>
      </c>
      <c r="BE151" s="80">
        <f t="shared" si="11"/>
        <v>2022</v>
      </c>
      <c r="BF151" s="97">
        <f t="shared" si="8"/>
        <v>0.24648</v>
      </c>
    </row>
    <row r="152" spans="1:58">
      <c r="A152" s="80"/>
      <c r="B152" s="80" t="s">
        <v>906</v>
      </c>
      <c r="C152" s="80" t="s">
        <v>3344</v>
      </c>
      <c r="D152" s="80"/>
      <c r="E152" s="80" t="s">
        <v>3345</v>
      </c>
      <c r="F152" s="80" t="s">
        <v>1768</v>
      </c>
      <c r="G152" s="80"/>
      <c r="H152" s="80"/>
      <c r="I152" s="80"/>
      <c r="J152" s="80"/>
      <c r="K152" s="80" t="s">
        <v>128</v>
      </c>
      <c r="L152" s="80" t="s">
        <v>627</v>
      </c>
      <c r="M152" s="80"/>
      <c r="N152" s="80"/>
      <c r="O152" s="80"/>
      <c r="P152" s="80"/>
      <c r="Q152" s="80"/>
      <c r="R152" s="80"/>
      <c r="S152" s="80" t="s">
        <v>3346</v>
      </c>
      <c r="T152" s="80">
        <v>30397472</v>
      </c>
      <c r="U152" s="81">
        <v>0.15</v>
      </c>
      <c r="V152" s="80" t="s">
        <v>2198</v>
      </c>
      <c r="W152" s="80">
        <v>480</v>
      </c>
      <c r="X152" s="80">
        <v>638</v>
      </c>
      <c r="Y152" s="80">
        <v>22</v>
      </c>
      <c r="Z152" s="80" t="s">
        <v>62</v>
      </c>
      <c r="AA152" s="80"/>
      <c r="AB152" s="80"/>
      <c r="AC152" s="80"/>
      <c r="AD152" s="80"/>
      <c r="AE152" s="80" t="s">
        <v>3344</v>
      </c>
      <c r="AF152" s="80"/>
      <c r="AG152" s="80" t="s">
        <v>3008</v>
      </c>
      <c r="AH152" s="80"/>
      <c r="AI152" s="82">
        <v>44642</v>
      </c>
      <c r="AJ152" s="80"/>
      <c r="AK152" s="82">
        <v>44643</v>
      </c>
      <c r="AL152" s="80"/>
      <c r="AM152" s="80"/>
      <c r="AN152" s="80" t="s">
        <v>64</v>
      </c>
      <c r="AO152" s="80"/>
      <c r="AP152" s="80"/>
      <c r="AQ152" s="80"/>
      <c r="AR152" s="80"/>
      <c r="AS152" s="80"/>
      <c r="AT152" s="80" t="s">
        <v>53</v>
      </c>
      <c r="AU152" s="80"/>
      <c r="AV152" s="244"/>
      <c r="AW152" s="244"/>
      <c r="AX152" s="244"/>
      <c r="AY152" s="244"/>
      <c r="AZ152" s="244"/>
      <c r="BA152" s="244"/>
      <c r="BB152" s="80"/>
      <c r="BC152" s="80">
        <f t="shared" si="9"/>
        <v>13</v>
      </c>
      <c r="BD152" s="80">
        <f t="shared" si="10"/>
        <v>3</v>
      </c>
      <c r="BE152" s="80">
        <f t="shared" si="11"/>
        <v>2022</v>
      </c>
      <c r="BF152" s="97">
        <f t="shared" si="8"/>
        <v>0.30624000000000001</v>
      </c>
    </row>
    <row r="153" spans="1:58">
      <c r="A153" s="80"/>
      <c r="B153" s="80" t="s">
        <v>2904</v>
      </c>
      <c r="C153" s="80" t="s">
        <v>3347</v>
      </c>
      <c r="D153" s="80"/>
      <c r="E153" s="80" t="s">
        <v>2046</v>
      </c>
      <c r="F153" s="80" t="s">
        <v>1768</v>
      </c>
      <c r="G153" s="80"/>
      <c r="H153" s="80"/>
      <c r="I153" s="80"/>
      <c r="J153" s="80"/>
      <c r="K153" s="80" t="s">
        <v>1801</v>
      </c>
      <c r="L153" s="80" t="s">
        <v>1932</v>
      </c>
      <c r="M153" s="80"/>
      <c r="N153" s="80"/>
      <c r="O153" s="80"/>
      <c r="P153" s="80"/>
      <c r="Q153" s="80"/>
      <c r="R153" s="80"/>
      <c r="S153" s="80" t="s">
        <v>3065</v>
      </c>
      <c r="T153" s="80">
        <v>30390255</v>
      </c>
      <c r="U153" s="284">
        <v>0.14749999999999999</v>
      </c>
      <c r="V153" s="80" t="s">
        <v>2200</v>
      </c>
      <c r="W153" s="80">
        <v>395</v>
      </c>
      <c r="X153" s="80">
        <v>624</v>
      </c>
      <c r="Y153" s="80">
        <v>24</v>
      </c>
      <c r="Z153" s="80" t="s">
        <v>56</v>
      </c>
      <c r="AA153" s="80"/>
      <c r="AB153" s="80"/>
      <c r="AC153" s="80"/>
      <c r="AD153" s="80"/>
      <c r="AE153" s="80" t="s">
        <v>3347</v>
      </c>
      <c r="AF153" s="80"/>
      <c r="AG153" s="80" t="s">
        <v>3008</v>
      </c>
      <c r="AH153" s="80"/>
      <c r="AI153" s="82">
        <v>44642</v>
      </c>
      <c r="AJ153" s="80"/>
      <c r="AK153" s="82">
        <v>44643</v>
      </c>
      <c r="AL153" s="80"/>
      <c r="AM153" s="80"/>
      <c r="AN153" s="80" t="s">
        <v>64</v>
      </c>
      <c r="AO153" s="80" t="s">
        <v>3348</v>
      </c>
      <c r="AP153" s="80"/>
      <c r="AQ153" s="80"/>
      <c r="AR153" s="80"/>
      <c r="AS153" s="80"/>
      <c r="AT153" s="80" t="s">
        <v>53</v>
      </c>
      <c r="AU153" s="80"/>
      <c r="AV153" s="244"/>
      <c r="AW153" s="244"/>
      <c r="AX153" s="244"/>
      <c r="AY153" s="244"/>
      <c r="AZ153" s="244"/>
      <c r="BA153" s="244"/>
      <c r="BB153" s="80"/>
      <c r="BC153" s="80">
        <f t="shared" si="9"/>
        <v>13</v>
      </c>
      <c r="BD153" s="80">
        <f t="shared" si="10"/>
        <v>3</v>
      </c>
      <c r="BE153" s="80">
        <f t="shared" si="11"/>
        <v>2022</v>
      </c>
      <c r="BF153" s="97">
        <f t="shared" si="8"/>
        <v>0.24648</v>
      </c>
    </row>
    <row r="154" spans="1:58">
      <c r="A154" s="80"/>
      <c r="B154" s="80" t="s">
        <v>2903</v>
      </c>
      <c r="C154" s="80" t="s">
        <v>3349</v>
      </c>
      <c r="D154" s="80"/>
      <c r="E154" s="80" t="s">
        <v>2102</v>
      </c>
      <c r="F154" s="80" t="s">
        <v>1769</v>
      </c>
      <c r="G154" s="80"/>
      <c r="H154" s="80"/>
      <c r="I154" s="80"/>
      <c r="J154" s="80"/>
      <c r="K154" s="80" t="s">
        <v>413</v>
      </c>
      <c r="L154" s="80" t="s">
        <v>2914</v>
      </c>
      <c r="M154" s="80"/>
      <c r="N154" s="80"/>
      <c r="O154" s="80"/>
      <c r="P154" s="80"/>
      <c r="Q154" s="80"/>
      <c r="R154" s="80"/>
      <c r="S154" s="80" t="s">
        <v>816</v>
      </c>
      <c r="T154" s="80">
        <v>30390456</v>
      </c>
      <c r="U154" s="284">
        <v>0.14749999999999999</v>
      </c>
      <c r="V154" s="80" t="s">
        <v>2192</v>
      </c>
      <c r="W154" s="80">
        <v>400</v>
      </c>
      <c r="X154" s="80">
        <v>768</v>
      </c>
      <c r="Y154" s="80">
        <v>24</v>
      </c>
      <c r="Z154" s="80" t="s">
        <v>62</v>
      </c>
      <c r="AA154" s="80"/>
      <c r="AB154" s="80"/>
      <c r="AC154" s="80"/>
      <c r="AD154" s="80"/>
      <c r="AE154" s="80" t="s">
        <v>3349</v>
      </c>
      <c r="AF154" s="80"/>
      <c r="AG154" s="80" t="s">
        <v>3008</v>
      </c>
      <c r="AH154" s="80"/>
      <c r="AI154" s="82">
        <v>44642</v>
      </c>
      <c r="AJ154" s="80"/>
      <c r="AK154" s="82">
        <v>44645</v>
      </c>
      <c r="AL154" s="80"/>
      <c r="AM154" s="80"/>
      <c r="AN154" s="80" t="s">
        <v>64</v>
      </c>
      <c r="AO154" s="80"/>
      <c r="AP154" s="80"/>
      <c r="AQ154" s="80"/>
      <c r="AR154" s="80"/>
      <c r="AS154" s="80"/>
      <c r="AT154" s="80" t="s">
        <v>53</v>
      </c>
      <c r="AU154" s="80"/>
      <c r="AV154" s="244"/>
      <c r="AW154" s="244"/>
      <c r="AX154" s="244"/>
      <c r="AY154" s="244"/>
      <c r="AZ154" s="244"/>
      <c r="BA154" s="244"/>
      <c r="BB154" s="80"/>
      <c r="BC154" s="80">
        <f t="shared" si="9"/>
        <v>13</v>
      </c>
      <c r="BD154" s="80">
        <f t="shared" si="10"/>
        <v>3</v>
      </c>
      <c r="BE154" s="80">
        <f t="shared" si="11"/>
        <v>2022</v>
      </c>
      <c r="BF154" s="97">
        <f t="shared" si="8"/>
        <v>0.30719999999999997</v>
      </c>
    </row>
    <row r="155" spans="1:58">
      <c r="A155" s="80"/>
      <c r="B155" s="80" t="s">
        <v>2903</v>
      </c>
      <c r="C155" s="80" t="s">
        <v>3350</v>
      </c>
      <c r="D155" s="80"/>
      <c r="E155" s="80" t="s">
        <v>3351</v>
      </c>
      <c r="F155" s="80" t="s">
        <v>1769</v>
      </c>
      <c r="G155" s="80"/>
      <c r="H155" s="80"/>
      <c r="I155" s="80"/>
      <c r="J155" s="80"/>
      <c r="K155" s="80" t="s">
        <v>190</v>
      </c>
      <c r="L155" s="80" t="s">
        <v>3352</v>
      </c>
      <c r="M155" s="80"/>
      <c r="N155" s="80"/>
      <c r="O155" s="80"/>
      <c r="P155" s="80"/>
      <c r="Q155" s="80"/>
      <c r="R155" s="80"/>
      <c r="S155" s="80" t="s">
        <v>3353</v>
      </c>
      <c r="T155" s="80">
        <v>30390156</v>
      </c>
      <c r="U155" s="284">
        <v>0.14749999999999999</v>
      </c>
      <c r="V155" s="80" t="s">
        <v>2194</v>
      </c>
      <c r="W155" s="80">
        <v>400</v>
      </c>
      <c r="X155" s="80">
        <v>768</v>
      </c>
      <c r="Y155" s="80">
        <v>24</v>
      </c>
      <c r="Z155" s="80" t="s">
        <v>62</v>
      </c>
      <c r="AA155" s="80"/>
      <c r="AB155" s="80"/>
      <c r="AC155" s="80"/>
      <c r="AD155" s="80"/>
      <c r="AE155" s="80" t="s">
        <v>3350</v>
      </c>
      <c r="AF155" s="80"/>
      <c r="AG155" s="80" t="s">
        <v>3008</v>
      </c>
      <c r="AH155" s="80"/>
      <c r="AI155" s="82">
        <v>44642</v>
      </c>
      <c r="AJ155" s="80"/>
      <c r="AK155" s="82">
        <v>44643</v>
      </c>
      <c r="AL155" s="80"/>
      <c r="AM155" s="80"/>
      <c r="AN155" s="80" t="s">
        <v>64</v>
      </c>
      <c r="AO155" s="80"/>
      <c r="AP155" s="80"/>
      <c r="AQ155" s="80"/>
      <c r="AR155" s="80"/>
      <c r="AS155" s="80"/>
      <c r="AT155" s="80" t="s">
        <v>53</v>
      </c>
      <c r="AU155" s="80"/>
      <c r="AV155" s="244"/>
      <c r="AW155" s="244"/>
      <c r="AX155" s="244"/>
      <c r="AY155" s="244"/>
      <c r="AZ155" s="244"/>
      <c r="BA155" s="244"/>
      <c r="BB155" s="80"/>
      <c r="BC155" s="80">
        <f t="shared" si="9"/>
        <v>13</v>
      </c>
      <c r="BD155" s="80">
        <f t="shared" si="10"/>
        <v>3</v>
      </c>
      <c r="BE155" s="80">
        <f t="shared" si="11"/>
        <v>2022</v>
      </c>
      <c r="BF155" s="97">
        <f t="shared" si="8"/>
        <v>0.30719999999999997</v>
      </c>
    </row>
    <row r="156" spans="1:58">
      <c r="A156" s="80"/>
      <c r="B156" s="80" t="s">
        <v>2905</v>
      </c>
      <c r="C156" s="80" t="s">
        <v>3354</v>
      </c>
      <c r="D156" s="80"/>
      <c r="E156" s="80" t="s">
        <v>282</v>
      </c>
      <c r="F156" s="80" t="s">
        <v>1769</v>
      </c>
      <c r="G156" s="80"/>
      <c r="H156" s="80"/>
      <c r="I156" s="80"/>
      <c r="J156" s="80"/>
      <c r="K156" s="80" t="s">
        <v>1782</v>
      </c>
      <c r="L156" s="80" t="s">
        <v>3355</v>
      </c>
      <c r="M156" s="80"/>
      <c r="N156" s="80"/>
      <c r="O156" s="80"/>
      <c r="P156" s="80"/>
      <c r="Q156" s="80"/>
      <c r="R156" s="80"/>
      <c r="S156" s="80" t="s">
        <v>3356</v>
      </c>
      <c r="T156" s="80">
        <v>30390156</v>
      </c>
      <c r="U156" s="284">
        <v>0.14749999999999999</v>
      </c>
      <c r="V156" s="80" t="s">
        <v>2194</v>
      </c>
      <c r="W156" s="80">
        <v>400</v>
      </c>
      <c r="X156" s="80">
        <v>832</v>
      </c>
      <c r="Y156" s="80">
        <v>26</v>
      </c>
      <c r="Z156" s="80" t="s">
        <v>62</v>
      </c>
      <c r="AA156" s="80"/>
      <c r="AB156" s="80"/>
      <c r="AC156" s="80"/>
      <c r="AD156" s="80"/>
      <c r="AE156" s="80" t="s">
        <v>3354</v>
      </c>
      <c r="AF156" s="80"/>
      <c r="AG156" s="80" t="s">
        <v>3008</v>
      </c>
      <c r="AH156" s="80"/>
      <c r="AI156" s="82">
        <v>44642</v>
      </c>
      <c r="AJ156" s="80"/>
      <c r="AK156" s="82">
        <v>44642</v>
      </c>
      <c r="AL156" s="80"/>
      <c r="AM156" s="80"/>
      <c r="AN156" s="80" t="s">
        <v>64</v>
      </c>
      <c r="AO156" s="80"/>
      <c r="AP156" s="80"/>
      <c r="AQ156" s="80"/>
      <c r="AR156" s="80"/>
      <c r="AS156" s="80"/>
      <c r="AT156" s="80" t="s">
        <v>53</v>
      </c>
      <c r="AU156" s="80"/>
      <c r="AV156" s="244"/>
      <c r="AW156" s="244"/>
      <c r="AX156" s="244"/>
      <c r="AY156" s="244"/>
      <c r="AZ156" s="244"/>
      <c r="BA156" s="244"/>
      <c r="BB156" s="80"/>
      <c r="BC156" s="80">
        <f t="shared" si="9"/>
        <v>13</v>
      </c>
      <c r="BD156" s="80">
        <f t="shared" si="10"/>
        <v>3</v>
      </c>
      <c r="BE156" s="80">
        <f t="shared" si="11"/>
        <v>2022</v>
      </c>
      <c r="BF156" s="97">
        <f t="shared" si="8"/>
        <v>0.33279999999999998</v>
      </c>
    </row>
    <row r="157" spans="1:58">
      <c r="A157" s="80"/>
      <c r="B157" s="80" t="s">
        <v>906</v>
      </c>
      <c r="C157" s="80" t="s">
        <v>3357</v>
      </c>
      <c r="D157" s="80"/>
      <c r="E157" s="80">
        <v>101489</v>
      </c>
      <c r="F157" s="80" t="s">
        <v>1768</v>
      </c>
      <c r="G157" s="80"/>
      <c r="H157" s="80"/>
      <c r="I157" s="80"/>
      <c r="J157" s="80"/>
      <c r="K157" s="80" t="s">
        <v>1783</v>
      </c>
      <c r="L157" s="80" t="s">
        <v>3358</v>
      </c>
      <c r="M157" s="80"/>
      <c r="N157" s="80"/>
      <c r="O157" s="80"/>
      <c r="P157" s="80"/>
      <c r="Q157" s="80"/>
      <c r="R157" s="80"/>
      <c r="S157" s="80" t="s">
        <v>3359</v>
      </c>
      <c r="T157" s="80">
        <v>30390156</v>
      </c>
      <c r="U157" s="284">
        <v>0.14749999999999999</v>
      </c>
      <c r="V157" s="80" t="s">
        <v>2194</v>
      </c>
      <c r="W157" s="80">
        <v>400</v>
      </c>
      <c r="X157" s="80">
        <v>768</v>
      </c>
      <c r="Y157" s="80">
        <v>24</v>
      </c>
      <c r="Z157" s="80" t="s">
        <v>62</v>
      </c>
      <c r="AA157" s="80"/>
      <c r="AB157" s="80"/>
      <c r="AC157" s="80"/>
      <c r="AD157" s="80"/>
      <c r="AE157" s="80" t="s">
        <v>3357</v>
      </c>
      <c r="AF157" s="80"/>
      <c r="AG157" s="80" t="s">
        <v>3008</v>
      </c>
      <c r="AH157" s="80"/>
      <c r="AI157" s="82">
        <v>44642</v>
      </c>
      <c r="AJ157" s="80"/>
      <c r="AK157" s="82">
        <v>44642</v>
      </c>
      <c r="AL157" s="80"/>
      <c r="AM157" s="80"/>
      <c r="AN157" s="80" t="s">
        <v>64</v>
      </c>
      <c r="AO157" s="80"/>
      <c r="AP157" s="80"/>
      <c r="AQ157" s="80"/>
      <c r="AR157" s="80"/>
      <c r="AS157" s="80"/>
      <c r="AT157" s="80" t="s">
        <v>53</v>
      </c>
      <c r="AU157" s="80"/>
      <c r="AV157" s="244"/>
      <c r="AW157" s="244"/>
      <c r="AX157" s="244"/>
      <c r="AY157" s="244"/>
      <c r="AZ157" s="244"/>
      <c r="BA157" s="244"/>
      <c r="BB157" s="80"/>
      <c r="BC157" s="80">
        <f t="shared" si="9"/>
        <v>13</v>
      </c>
      <c r="BD157" s="80">
        <f t="shared" si="10"/>
        <v>3</v>
      </c>
      <c r="BE157" s="80">
        <f t="shared" si="11"/>
        <v>2022</v>
      </c>
      <c r="BF157" s="97">
        <f t="shared" si="8"/>
        <v>0.30719999999999997</v>
      </c>
    </row>
    <row r="158" spans="1:58">
      <c r="A158" s="80"/>
      <c r="B158" s="80" t="s">
        <v>2905</v>
      </c>
      <c r="C158" s="80" t="s">
        <v>3360</v>
      </c>
      <c r="D158" s="80"/>
      <c r="E158" s="80" t="s">
        <v>288</v>
      </c>
      <c r="F158" s="80" t="s">
        <v>1769</v>
      </c>
      <c r="G158" s="80"/>
      <c r="H158" s="80"/>
      <c r="I158" s="80"/>
      <c r="J158" s="80"/>
      <c r="K158" s="80" t="s">
        <v>1782</v>
      </c>
      <c r="L158" s="80" t="s">
        <v>311</v>
      </c>
      <c r="M158" s="80"/>
      <c r="N158" s="80"/>
      <c r="O158" s="80"/>
      <c r="P158" s="80"/>
      <c r="Q158" s="80"/>
      <c r="R158" s="80"/>
      <c r="S158" s="80" t="s">
        <v>3356</v>
      </c>
      <c r="T158" s="80">
        <v>30390156</v>
      </c>
      <c r="U158" s="284">
        <v>0.14749999999999999</v>
      </c>
      <c r="V158" s="80" t="s">
        <v>2194</v>
      </c>
      <c r="W158" s="80">
        <v>400</v>
      </c>
      <c r="X158" s="80">
        <v>832</v>
      </c>
      <c r="Y158" s="80">
        <v>26</v>
      </c>
      <c r="Z158" s="80" t="s">
        <v>62</v>
      </c>
      <c r="AA158" s="80"/>
      <c r="AB158" s="80"/>
      <c r="AC158" s="80"/>
      <c r="AD158" s="80"/>
      <c r="AE158" s="80" t="s">
        <v>3360</v>
      </c>
      <c r="AF158" s="80"/>
      <c r="AG158" s="80" t="s">
        <v>3008</v>
      </c>
      <c r="AH158" s="80"/>
      <c r="AI158" s="82">
        <v>44642</v>
      </c>
      <c r="AJ158" s="80"/>
      <c r="AK158" s="82">
        <v>44643</v>
      </c>
      <c r="AL158" s="80"/>
      <c r="AM158" s="80"/>
      <c r="AN158" s="80" t="s">
        <v>64</v>
      </c>
      <c r="AO158" s="80"/>
      <c r="AP158" s="80"/>
      <c r="AQ158" s="80"/>
      <c r="AR158" s="80"/>
      <c r="AS158" s="80"/>
      <c r="AT158" s="80" t="s">
        <v>53</v>
      </c>
      <c r="AU158" s="80"/>
      <c r="AV158" s="244"/>
      <c r="AW158" s="244"/>
      <c r="AX158" s="244"/>
      <c r="AY158" s="244"/>
      <c r="AZ158" s="244"/>
      <c r="BA158" s="244"/>
      <c r="BB158" s="80"/>
      <c r="BC158" s="80">
        <f t="shared" si="9"/>
        <v>13</v>
      </c>
      <c r="BD158" s="80">
        <f t="shared" si="10"/>
        <v>3</v>
      </c>
      <c r="BE158" s="80">
        <f t="shared" si="11"/>
        <v>2022</v>
      </c>
      <c r="BF158" s="97">
        <f t="shared" si="8"/>
        <v>0.33279999999999998</v>
      </c>
    </row>
    <row r="159" spans="1:58">
      <c r="A159" s="80"/>
      <c r="B159" s="80" t="s">
        <v>906</v>
      </c>
      <c r="C159" s="80" t="s">
        <v>3361</v>
      </c>
      <c r="D159" s="80"/>
      <c r="E159" s="80" t="s">
        <v>3362</v>
      </c>
      <c r="F159" s="80" t="s">
        <v>1769</v>
      </c>
      <c r="G159" s="80"/>
      <c r="H159" s="80"/>
      <c r="I159" s="80"/>
      <c r="J159" s="80"/>
      <c r="K159" s="80" t="s">
        <v>1807</v>
      </c>
      <c r="L159" s="80" t="s">
        <v>3363</v>
      </c>
      <c r="M159" s="80"/>
      <c r="N159" s="80"/>
      <c r="O159" s="80"/>
      <c r="P159" s="80"/>
      <c r="Q159" s="80"/>
      <c r="R159" s="80"/>
      <c r="S159" s="80" t="s">
        <v>3364</v>
      </c>
      <c r="T159" s="80">
        <v>30390156</v>
      </c>
      <c r="U159" s="284">
        <v>0.14749999999999999</v>
      </c>
      <c r="V159" s="80" t="s">
        <v>2193</v>
      </c>
      <c r="W159" s="80">
        <v>400</v>
      </c>
      <c r="X159" s="80">
        <v>768</v>
      </c>
      <c r="Y159" s="80">
        <v>24</v>
      </c>
      <c r="Z159" s="80" t="s">
        <v>56</v>
      </c>
      <c r="AA159" s="80"/>
      <c r="AB159" s="80"/>
      <c r="AC159" s="80"/>
      <c r="AD159" s="80"/>
      <c r="AE159" s="80" t="s">
        <v>3361</v>
      </c>
      <c r="AF159" s="80"/>
      <c r="AG159" s="80" t="s">
        <v>3008</v>
      </c>
      <c r="AH159" s="80"/>
      <c r="AI159" s="82">
        <v>44642</v>
      </c>
      <c r="AJ159" s="80"/>
      <c r="AK159" s="82">
        <v>44643</v>
      </c>
      <c r="AL159" s="80"/>
      <c r="AM159" s="80"/>
      <c r="AN159" s="80" t="s">
        <v>64</v>
      </c>
      <c r="AO159" s="80"/>
      <c r="AP159" s="80"/>
      <c r="AQ159" s="80"/>
      <c r="AR159" s="80"/>
      <c r="AS159" s="80"/>
      <c r="AT159" s="80" t="s">
        <v>53</v>
      </c>
      <c r="AU159" s="80"/>
      <c r="AV159" s="244"/>
      <c r="AW159" s="244"/>
      <c r="AX159" s="244"/>
      <c r="AY159" s="244"/>
      <c r="AZ159" s="244"/>
      <c r="BA159" s="244"/>
      <c r="BB159" s="80"/>
      <c r="BC159" s="80">
        <f t="shared" si="9"/>
        <v>13</v>
      </c>
      <c r="BD159" s="80">
        <f t="shared" si="10"/>
        <v>3</v>
      </c>
      <c r="BE159" s="80">
        <f t="shared" si="11"/>
        <v>2022</v>
      </c>
      <c r="BF159" s="97">
        <f t="shared" si="8"/>
        <v>0.30719999999999997</v>
      </c>
    </row>
    <row r="160" spans="1:58">
      <c r="A160" s="80"/>
      <c r="B160" s="80" t="s">
        <v>906</v>
      </c>
      <c r="C160" s="80" t="s">
        <v>3365</v>
      </c>
      <c r="D160" s="80"/>
      <c r="E160" s="80" t="s">
        <v>3366</v>
      </c>
      <c r="F160" s="80" t="s">
        <v>1769</v>
      </c>
      <c r="G160" s="80"/>
      <c r="H160" s="80"/>
      <c r="I160" s="80"/>
      <c r="J160" s="80"/>
      <c r="K160" s="80" t="s">
        <v>1807</v>
      </c>
      <c r="L160" s="80" t="s">
        <v>3367</v>
      </c>
      <c r="M160" s="80"/>
      <c r="N160" s="80"/>
      <c r="O160" s="80"/>
      <c r="P160" s="80"/>
      <c r="Q160" s="80"/>
      <c r="R160" s="80"/>
      <c r="S160" s="80" t="s">
        <v>3368</v>
      </c>
      <c r="T160" s="80">
        <v>30390156</v>
      </c>
      <c r="U160" s="284">
        <v>0.14749999999999999</v>
      </c>
      <c r="V160" s="80" t="s">
        <v>2193</v>
      </c>
      <c r="W160" s="80">
        <v>400</v>
      </c>
      <c r="X160" s="80">
        <v>768</v>
      </c>
      <c r="Y160" s="80">
        <v>24</v>
      </c>
      <c r="Z160" s="80" t="s">
        <v>56</v>
      </c>
      <c r="AA160" s="80"/>
      <c r="AB160" s="80"/>
      <c r="AC160" s="80"/>
      <c r="AD160" s="80"/>
      <c r="AE160" s="80" t="s">
        <v>3365</v>
      </c>
      <c r="AF160" s="80"/>
      <c r="AG160" s="80" t="s">
        <v>3008</v>
      </c>
      <c r="AH160" s="80"/>
      <c r="AI160" s="82">
        <v>44642</v>
      </c>
      <c r="AJ160" s="80"/>
      <c r="AK160" s="82">
        <v>44645</v>
      </c>
      <c r="AL160" s="80"/>
      <c r="AM160" s="80"/>
      <c r="AN160" s="80" t="s">
        <v>64</v>
      </c>
      <c r="AO160" s="80"/>
      <c r="AP160" s="80"/>
      <c r="AQ160" s="80"/>
      <c r="AR160" s="80"/>
      <c r="AS160" s="80"/>
      <c r="AT160" s="80" t="s">
        <v>53</v>
      </c>
      <c r="AU160" s="80"/>
      <c r="AV160" s="244"/>
      <c r="AW160" s="244"/>
      <c r="AX160" s="244"/>
      <c r="AY160" s="244"/>
      <c r="AZ160" s="244"/>
      <c r="BA160" s="244"/>
      <c r="BB160" s="80"/>
      <c r="BC160" s="80">
        <f t="shared" si="9"/>
        <v>13</v>
      </c>
      <c r="BD160" s="80">
        <f t="shared" si="10"/>
        <v>3</v>
      </c>
      <c r="BE160" s="80">
        <f t="shared" si="11"/>
        <v>2022</v>
      </c>
      <c r="BF160" s="97">
        <f t="shared" si="8"/>
        <v>0.30719999999999997</v>
      </c>
    </row>
    <row r="161" spans="1:58">
      <c r="A161" s="80"/>
      <c r="B161" s="80" t="s">
        <v>906</v>
      </c>
      <c r="C161" s="80" t="s">
        <v>3369</v>
      </c>
      <c r="D161" s="80"/>
      <c r="E161" s="80" t="s">
        <v>3370</v>
      </c>
      <c r="F161" s="80" t="s">
        <v>1769</v>
      </c>
      <c r="G161" s="80"/>
      <c r="H161" s="80"/>
      <c r="I161" s="80"/>
      <c r="J161" s="80"/>
      <c r="K161" s="80" t="s">
        <v>1807</v>
      </c>
      <c r="L161" s="80" t="s">
        <v>3074</v>
      </c>
      <c r="M161" s="80"/>
      <c r="N161" s="80"/>
      <c r="O161" s="80"/>
      <c r="P161" s="80"/>
      <c r="Q161" s="80"/>
      <c r="R161" s="80"/>
      <c r="S161" s="80" t="s">
        <v>3371</v>
      </c>
      <c r="T161" s="80">
        <v>30390156</v>
      </c>
      <c r="U161" s="284">
        <v>0.14749999999999999</v>
      </c>
      <c r="V161" s="80" t="s">
        <v>2193</v>
      </c>
      <c r="W161" s="80">
        <v>400</v>
      </c>
      <c r="X161" s="80">
        <v>768</v>
      </c>
      <c r="Y161" s="80">
        <v>24</v>
      </c>
      <c r="Z161" s="80" t="s">
        <v>56</v>
      </c>
      <c r="AA161" s="80"/>
      <c r="AB161" s="80"/>
      <c r="AC161" s="80"/>
      <c r="AD161" s="80"/>
      <c r="AE161" s="80" t="s">
        <v>3369</v>
      </c>
      <c r="AF161" s="80"/>
      <c r="AG161" s="80" t="s">
        <v>3008</v>
      </c>
      <c r="AH161" s="80"/>
      <c r="AI161" s="82">
        <v>44642</v>
      </c>
      <c r="AJ161" s="80"/>
      <c r="AK161" s="82">
        <v>44645</v>
      </c>
      <c r="AL161" s="80"/>
      <c r="AM161" s="80"/>
      <c r="AN161" s="80" t="s">
        <v>64</v>
      </c>
      <c r="AO161" s="80"/>
      <c r="AP161" s="80"/>
      <c r="AQ161" s="80"/>
      <c r="AR161" s="80"/>
      <c r="AS161" s="80"/>
      <c r="AT161" s="80" t="s">
        <v>53</v>
      </c>
      <c r="AU161" s="80"/>
      <c r="AV161" s="244"/>
      <c r="AW161" s="244"/>
      <c r="AX161" s="244"/>
      <c r="AY161" s="244"/>
      <c r="AZ161" s="244"/>
      <c r="BA161" s="244"/>
      <c r="BB161" s="80"/>
      <c r="BC161" s="80">
        <f t="shared" si="9"/>
        <v>13</v>
      </c>
      <c r="BD161" s="80">
        <f t="shared" si="10"/>
        <v>3</v>
      </c>
      <c r="BE161" s="80">
        <f t="shared" si="11"/>
        <v>2022</v>
      </c>
      <c r="BF161" s="97">
        <f t="shared" si="8"/>
        <v>0.30719999999999997</v>
      </c>
    </row>
    <row r="162" spans="1:58">
      <c r="A162" s="80"/>
      <c r="B162" s="80" t="s">
        <v>906</v>
      </c>
      <c r="C162" s="80" t="s">
        <v>3372</v>
      </c>
      <c r="D162" s="80"/>
      <c r="E162" s="80" t="s">
        <v>3373</v>
      </c>
      <c r="F162" s="80" t="s">
        <v>1769</v>
      </c>
      <c r="G162" s="80"/>
      <c r="H162" s="80"/>
      <c r="I162" s="80"/>
      <c r="J162" s="80"/>
      <c r="K162" s="80" t="s">
        <v>1807</v>
      </c>
      <c r="L162" s="80" t="s">
        <v>3374</v>
      </c>
      <c r="M162" s="80"/>
      <c r="N162" s="80"/>
      <c r="O162" s="80"/>
      <c r="P162" s="80"/>
      <c r="Q162" s="80"/>
      <c r="R162" s="80"/>
      <c r="S162" s="80" t="s">
        <v>3375</v>
      </c>
      <c r="T162" s="80">
        <v>30390156</v>
      </c>
      <c r="U162" s="284">
        <v>0.14749999999999999</v>
      </c>
      <c r="V162" s="80" t="s">
        <v>2193</v>
      </c>
      <c r="W162" s="80">
        <v>400</v>
      </c>
      <c r="X162" s="80">
        <v>768</v>
      </c>
      <c r="Y162" s="80">
        <v>24</v>
      </c>
      <c r="Z162" s="80" t="s">
        <v>56</v>
      </c>
      <c r="AA162" s="80"/>
      <c r="AB162" s="80"/>
      <c r="AC162" s="80"/>
      <c r="AD162" s="80"/>
      <c r="AE162" s="80" t="s">
        <v>3372</v>
      </c>
      <c r="AF162" s="80"/>
      <c r="AG162" s="80" t="s">
        <v>3008</v>
      </c>
      <c r="AH162" s="80"/>
      <c r="AI162" s="82">
        <v>44642</v>
      </c>
      <c r="AJ162" s="80"/>
      <c r="AK162" s="82">
        <v>44643</v>
      </c>
      <c r="AL162" s="80"/>
      <c r="AM162" s="80"/>
      <c r="AN162" s="80" t="s">
        <v>64</v>
      </c>
      <c r="AO162" s="80"/>
      <c r="AP162" s="80"/>
      <c r="AQ162" s="80"/>
      <c r="AR162" s="80"/>
      <c r="AS162" s="80"/>
      <c r="AT162" s="80" t="s">
        <v>53</v>
      </c>
      <c r="AU162" s="80"/>
      <c r="AV162" s="244"/>
      <c r="AW162" s="244"/>
      <c r="AX162" s="244"/>
      <c r="AY162" s="244"/>
      <c r="AZ162" s="244"/>
      <c r="BA162" s="244"/>
      <c r="BB162" s="80"/>
      <c r="BC162" s="80">
        <f t="shared" si="9"/>
        <v>13</v>
      </c>
      <c r="BD162" s="80">
        <f t="shared" si="10"/>
        <v>3</v>
      </c>
      <c r="BE162" s="80">
        <f t="shared" si="11"/>
        <v>2022</v>
      </c>
      <c r="BF162" s="97">
        <f t="shared" si="8"/>
        <v>0.30719999999999997</v>
      </c>
    </row>
    <row r="163" spans="1:58">
      <c r="A163" s="80"/>
      <c r="B163" s="80" t="s">
        <v>906</v>
      </c>
      <c r="C163" s="80" t="s">
        <v>3376</v>
      </c>
      <c r="D163" s="80"/>
      <c r="E163" s="80" t="s">
        <v>3377</v>
      </c>
      <c r="F163" s="80" t="s">
        <v>1769</v>
      </c>
      <c r="G163" s="80"/>
      <c r="H163" s="80"/>
      <c r="I163" s="80"/>
      <c r="J163" s="80"/>
      <c r="K163" s="80" t="s">
        <v>1807</v>
      </c>
      <c r="L163" s="80" t="s">
        <v>3378</v>
      </c>
      <c r="M163" s="80"/>
      <c r="N163" s="80"/>
      <c r="O163" s="80"/>
      <c r="P163" s="80"/>
      <c r="Q163" s="80"/>
      <c r="R163" s="80"/>
      <c r="S163" s="80" t="s">
        <v>3379</v>
      </c>
      <c r="T163" s="80">
        <v>30390156</v>
      </c>
      <c r="U163" s="284">
        <v>0.14749999999999999</v>
      </c>
      <c r="V163" s="80" t="s">
        <v>2193</v>
      </c>
      <c r="W163" s="80">
        <v>400</v>
      </c>
      <c r="X163" s="80">
        <v>768</v>
      </c>
      <c r="Y163" s="80">
        <v>24</v>
      </c>
      <c r="Z163" s="80" t="s">
        <v>56</v>
      </c>
      <c r="AA163" s="80"/>
      <c r="AB163" s="80"/>
      <c r="AC163" s="80"/>
      <c r="AD163" s="80"/>
      <c r="AE163" s="80" t="s">
        <v>3376</v>
      </c>
      <c r="AF163" s="80"/>
      <c r="AG163" s="80" t="s">
        <v>3008</v>
      </c>
      <c r="AH163" s="80"/>
      <c r="AI163" s="82">
        <v>44642</v>
      </c>
      <c r="AJ163" s="80"/>
      <c r="AK163" s="82">
        <v>44643</v>
      </c>
      <c r="AL163" s="80"/>
      <c r="AM163" s="80"/>
      <c r="AN163" s="80" t="s">
        <v>64</v>
      </c>
      <c r="AO163" s="80"/>
      <c r="AP163" s="80"/>
      <c r="AQ163" s="80"/>
      <c r="AR163" s="80"/>
      <c r="AS163" s="80"/>
      <c r="AT163" s="80" t="s">
        <v>53</v>
      </c>
      <c r="AU163" s="80"/>
      <c r="AV163" s="244"/>
      <c r="AW163" s="244"/>
      <c r="AX163" s="244"/>
      <c r="AY163" s="244"/>
      <c r="AZ163" s="244"/>
      <c r="BA163" s="244"/>
      <c r="BB163" s="80"/>
      <c r="BC163" s="80">
        <f t="shared" si="9"/>
        <v>13</v>
      </c>
      <c r="BD163" s="80">
        <f t="shared" si="10"/>
        <v>3</v>
      </c>
      <c r="BE163" s="80">
        <f t="shared" si="11"/>
        <v>2022</v>
      </c>
      <c r="BF163" s="97">
        <f t="shared" si="8"/>
        <v>0.30719999999999997</v>
      </c>
    </row>
    <row r="164" spans="1:58">
      <c r="A164" s="80"/>
      <c r="B164" s="80" t="s">
        <v>2904</v>
      </c>
      <c r="C164" s="80" t="s">
        <v>3380</v>
      </c>
      <c r="D164" s="80"/>
      <c r="E164" s="80" t="s">
        <v>2046</v>
      </c>
      <c r="F164" s="80" t="s">
        <v>1773</v>
      </c>
      <c r="G164" s="80"/>
      <c r="H164" s="80"/>
      <c r="I164" s="80"/>
      <c r="J164" s="80"/>
      <c r="K164" s="80" t="s">
        <v>1801</v>
      </c>
      <c r="L164" s="80" t="s">
        <v>1932</v>
      </c>
      <c r="M164" s="80"/>
      <c r="N164" s="80"/>
      <c r="O164" s="80"/>
      <c r="P164" s="80"/>
      <c r="Q164" s="80"/>
      <c r="R164" s="80"/>
      <c r="S164" s="80" t="s">
        <v>3065</v>
      </c>
      <c r="T164" s="80">
        <v>30390255</v>
      </c>
      <c r="U164" s="284">
        <v>0.14749999999999999</v>
      </c>
      <c r="V164" s="80" t="s">
        <v>2200</v>
      </c>
      <c r="W164" s="80">
        <v>395</v>
      </c>
      <c r="X164" s="80">
        <v>624</v>
      </c>
      <c r="Y164" s="80">
        <v>24</v>
      </c>
      <c r="Z164" s="80" t="s">
        <v>56</v>
      </c>
      <c r="AA164" s="80"/>
      <c r="AB164" s="80"/>
      <c r="AC164" s="80"/>
      <c r="AD164" s="80"/>
      <c r="AE164" s="80" t="s">
        <v>3380</v>
      </c>
      <c r="AF164" s="80"/>
      <c r="AG164" s="80" t="s">
        <v>3008</v>
      </c>
      <c r="AH164" s="80"/>
      <c r="AI164" s="82">
        <v>44643</v>
      </c>
      <c r="AJ164" s="80"/>
      <c r="AK164" s="82">
        <v>44643</v>
      </c>
      <c r="AL164" s="80"/>
      <c r="AM164" s="80"/>
      <c r="AN164" s="80" t="s">
        <v>64</v>
      </c>
      <c r="AO164" s="80" t="s">
        <v>3381</v>
      </c>
      <c r="AP164" s="80"/>
      <c r="AQ164" s="80"/>
      <c r="AR164" s="80"/>
      <c r="AS164" s="80"/>
      <c r="AT164" s="80" t="s">
        <v>53</v>
      </c>
      <c r="AU164" s="80"/>
      <c r="AV164" s="244"/>
      <c r="AW164" s="244"/>
      <c r="AX164" s="244"/>
      <c r="AY164" s="244"/>
      <c r="AZ164" s="244"/>
      <c r="BA164" s="244"/>
      <c r="BB164" s="80"/>
      <c r="BC164" s="80">
        <f t="shared" si="9"/>
        <v>13</v>
      </c>
      <c r="BD164" s="80">
        <f t="shared" si="10"/>
        <v>3</v>
      </c>
      <c r="BE164" s="80">
        <f t="shared" si="11"/>
        <v>2022</v>
      </c>
      <c r="BF164" s="97">
        <f t="shared" si="8"/>
        <v>0.24648</v>
      </c>
    </row>
    <row r="165" spans="1:58">
      <c r="A165" s="80"/>
      <c r="B165" s="80" t="s">
        <v>2904</v>
      </c>
      <c r="C165" s="80" t="s">
        <v>3382</v>
      </c>
      <c r="D165" s="80"/>
      <c r="E165" s="80" t="s">
        <v>3064</v>
      </c>
      <c r="F165" s="80" t="s">
        <v>1769</v>
      </c>
      <c r="G165" s="80"/>
      <c r="H165" s="80"/>
      <c r="I165" s="80"/>
      <c r="J165" s="80"/>
      <c r="K165" s="80" t="s">
        <v>1799</v>
      </c>
      <c r="L165" s="80" t="s">
        <v>1934</v>
      </c>
      <c r="M165" s="80"/>
      <c r="N165" s="80"/>
      <c r="O165" s="80"/>
      <c r="P165" s="80"/>
      <c r="Q165" s="80"/>
      <c r="R165" s="80"/>
      <c r="S165" s="80" t="s">
        <v>3065</v>
      </c>
      <c r="T165" s="80">
        <v>30390256</v>
      </c>
      <c r="U165" s="284">
        <v>0.14749999999999999</v>
      </c>
      <c r="V165" s="80" t="s">
        <v>2196</v>
      </c>
      <c r="W165" s="80">
        <v>400</v>
      </c>
      <c r="X165" s="80">
        <v>624</v>
      </c>
      <c r="Y165" s="80">
        <v>24</v>
      </c>
      <c r="Z165" s="80" t="s">
        <v>56</v>
      </c>
      <c r="AA165" s="80"/>
      <c r="AB165" s="80"/>
      <c r="AC165" s="80"/>
      <c r="AD165" s="80"/>
      <c r="AE165" s="80" t="s">
        <v>3382</v>
      </c>
      <c r="AF165" s="80"/>
      <c r="AG165" s="80" t="s">
        <v>3008</v>
      </c>
      <c r="AH165" s="80"/>
      <c r="AI165" s="82">
        <v>44643</v>
      </c>
      <c r="AJ165" s="80"/>
      <c r="AK165" s="82">
        <v>44644</v>
      </c>
      <c r="AL165" s="80"/>
      <c r="AM165" s="80"/>
      <c r="AN165" s="80" t="s">
        <v>64</v>
      </c>
      <c r="AO165" s="80" t="s">
        <v>3383</v>
      </c>
      <c r="AP165" s="80"/>
      <c r="AQ165" s="80"/>
      <c r="AR165" s="80"/>
      <c r="AS165" s="80"/>
      <c r="AT165" s="80" t="s">
        <v>53</v>
      </c>
      <c r="AU165" s="80"/>
      <c r="AV165" s="244"/>
      <c r="AW165" s="244"/>
      <c r="AX165" s="244"/>
      <c r="AY165" s="244"/>
      <c r="AZ165" s="244"/>
      <c r="BA165" s="244"/>
      <c r="BB165" s="80"/>
      <c r="BC165" s="80">
        <f t="shared" si="9"/>
        <v>13</v>
      </c>
      <c r="BD165" s="80">
        <f t="shared" si="10"/>
        <v>3</v>
      </c>
      <c r="BE165" s="80">
        <f t="shared" si="11"/>
        <v>2022</v>
      </c>
      <c r="BF165" s="97">
        <f t="shared" si="8"/>
        <v>0.24959999999999999</v>
      </c>
    </row>
    <row r="166" spans="1:58">
      <c r="A166" s="80"/>
      <c r="B166" s="80" t="s">
        <v>2904</v>
      </c>
      <c r="C166" s="80" t="s">
        <v>3384</v>
      </c>
      <c r="D166" s="80"/>
      <c r="E166" s="80" t="s">
        <v>3064</v>
      </c>
      <c r="F166" s="80" t="s">
        <v>1769</v>
      </c>
      <c r="G166" s="80"/>
      <c r="H166" s="80"/>
      <c r="I166" s="80"/>
      <c r="J166" s="80"/>
      <c r="K166" s="80" t="s">
        <v>1799</v>
      </c>
      <c r="L166" s="80" t="s">
        <v>1934</v>
      </c>
      <c r="M166" s="80"/>
      <c r="N166" s="80"/>
      <c r="O166" s="80"/>
      <c r="P166" s="80"/>
      <c r="Q166" s="80"/>
      <c r="R166" s="80"/>
      <c r="S166" s="80" t="s">
        <v>3065</v>
      </c>
      <c r="T166" s="80">
        <v>30390256</v>
      </c>
      <c r="U166" s="284">
        <v>0.14749999999999999</v>
      </c>
      <c r="V166" s="80" t="s">
        <v>2196</v>
      </c>
      <c r="W166" s="80">
        <v>400</v>
      </c>
      <c r="X166" s="80">
        <v>624</v>
      </c>
      <c r="Y166" s="80">
        <v>24</v>
      </c>
      <c r="Z166" s="80" t="s">
        <v>56</v>
      </c>
      <c r="AA166" s="80"/>
      <c r="AB166" s="80"/>
      <c r="AC166" s="80"/>
      <c r="AD166" s="80"/>
      <c r="AE166" s="80" t="s">
        <v>3384</v>
      </c>
      <c r="AF166" s="80"/>
      <c r="AG166" s="80" t="s">
        <v>3008</v>
      </c>
      <c r="AH166" s="80"/>
      <c r="AI166" s="82">
        <v>44643</v>
      </c>
      <c r="AJ166" s="80"/>
      <c r="AK166" s="82">
        <v>44644</v>
      </c>
      <c r="AL166" s="80"/>
      <c r="AM166" s="80"/>
      <c r="AN166" s="80" t="s">
        <v>64</v>
      </c>
      <c r="AO166" s="80" t="s">
        <v>3385</v>
      </c>
      <c r="AP166" s="80"/>
      <c r="AQ166" s="80"/>
      <c r="AR166" s="80"/>
      <c r="AS166" s="80"/>
      <c r="AT166" s="80" t="s">
        <v>53</v>
      </c>
      <c r="AU166" s="80"/>
      <c r="AV166" s="244"/>
      <c r="AW166" s="244"/>
      <c r="AX166" s="244"/>
      <c r="AY166" s="244"/>
      <c r="AZ166" s="244"/>
      <c r="BA166" s="244"/>
      <c r="BB166" s="80"/>
      <c r="BC166" s="80">
        <f t="shared" si="9"/>
        <v>13</v>
      </c>
      <c r="BD166" s="80">
        <f t="shared" si="10"/>
        <v>3</v>
      </c>
      <c r="BE166" s="80">
        <f t="shared" si="11"/>
        <v>2022</v>
      </c>
      <c r="BF166" s="97">
        <f t="shared" si="8"/>
        <v>0.24959999999999999</v>
      </c>
    </row>
    <row r="167" spans="1:58">
      <c r="A167" s="80"/>
      <c r="B167" s="80" t="s">
        <v>2905</v>
      </c>
      <c r="C167" s="80" t="s">
        <v>3386</v>
      </c>
      <c r="D167" s="80"/>
      <c r="E167" s="80" t="s">
        <v>3387</v>
      </c>
      <c r="F167" s="80" t="s">
        <v>1769</v>
      </c>
      <c r="G167" s="80"/>
      <c r="H167" s="80"/>
      <c r="I167" s="80"/>
      <c r="J167" s="80"/>
      <c r="K167" s="80" t="s">
        <v>3388</v>
      </c>
      <c r="L167" s="80" t="s">
        <v>3389</v>
      </c>
      <c r="M167" s="80"/>
      <c r="N167" s="80"/>
      <c r="O167" s="80"/>
      <c r="P167" s="80"/>
      <c r="Q167" s="80"/>
      <c r="R167" s="80"/>
      <c r="S167" s="80" t="s">
        <v>3390</v>
      </c>
      <c r="T167" s="80">
        <v>30390156</v>
      </c>
      <c r="U167" s="284">
        <v>0.14749999999999999</v>
      </c>
      <c r="V167" s="80" t="s">
        <v>2194</v>
      </c>
      <c r="W167" s="80">
        <v>400</v>
      </c>
      <c r="X167" s="80">
        <v>768</v>
      </c>
      <c r="Y167" s="80">
        <v>24</v>
      </c>
      <c r="Z167" s="80" t="s">
        <v>62</v>
      </c>
      <c r="AA167" s="80"/>
      <c r="AB167" s="80"/>
      <c r="AC167" s="80"/>
      <c r="AD167" s="80"/>
      <c r="AE167" s="80" t="s">
        <v>3386</v>
      </c>
      <c r="AF167" s="80"/>
      <c r="AG167" s="80" t="s">
        <v>3008</v>
      </c>
      <c r="AH167" s="80"/>
      <c r="AI167" s="82">
        <v>44643</v>
      </c>
      <c r="AJ167" s="80"/>
      <c r="AK167" s="82">
        <v>44645</v>
      </c>
      <c r="AL167" s="80"/>
      <c r="AM167" s="80"/>
      <c r="AN167" s="80" t="s">
        <v>64</v>
      </c>
      <c r="AO167" s="80"/>
      <c r="AP167" s="80"/>
      <c r="AQ167" s="80"/>
      <c r="AR167" s="80"/>
      <c r="AS167" s="80"/>
      <c r="AT167" s="80" t="s">
        <v>53</v>
      </c>
      <c r="AU167" s="80"/>
      <c r="AV167" s="244"/>
      <c r="AW167" s="244"/>
      <c r="AX167" s="244"/>
      <c r="AY167" s="244"/>
      <c r="AZ167" s="244"/>
      <c r="BA167" s="244"/>
      <c r="BB167" s="80"/>
      <c r="BC167" s="80">
        <f t="shared" si="9"/>
        <v>13</v>
      </c>
      <c r="BD167" s="80">
        <f t="shared" si="10"/>
        <v>3</v>
      </c>
      <c r="BE167" s="80">
        <f t="shared" si="11"/>
        <v>2022</v>
      </c>
      <c r="BF167" s="97">
        <f t="shared" si="8"/>
        <v>0.30719999999999997</v>
      </c>
    </row>
    <row r="168" spans="1:58">
      <c r="A168" s="80"/>
      <c r="B168" s="80" t="s">
        <v>906</v>
      </c>
      <c r="C168" s="80" t="s">
        <v>3391</v>
      </c>
      <c r="D168" s="80"/>
      <c r="E168" s="80" t="s">
        <v>3392</v>
      </c>
      <c r="F168" s="80" t="s">
        <v>1770</v>
      </c>
      <c r="G168" s="80"/>
      <c r="H168" s="80"/>
      <c r="I168" s="80"/>
      <c r="J168" s="80"/>
      <c r="K168" s="80" t="s">
        <v>1780</v>
      </c>
      <c r="L168" s="80" t="s">
        <v>3393</v>
      </c>
      <c r="M168" s="80"/>
      <c r="N168" s="80"/>
      <c r="O168" s="80"/>
      <c r="P168" s="80"/>
      <c r="Q168" s="80"/>
      <c r="R168" s="80"/>
      <c r="S168" s="80" t="s">
        <v>3394</v>
      </c>
      <c r="T168" s="80">
        <v>30390456</v>
      </c>
      <c r="U168" s="284">
        <v>0.14749999999999999</v>
      </c>
      <c r="V168" s="80" t="s">
        <v>2192</v>
      </c>
      <c r="W168" s="80">
        <v>400</v>
      </c>
      <c r="X168" s="80">
        <v>768</v>
      </c>
      <c r="Y168" s="80">
        <v>24</v>
      </c>
      <c r="Z168" s="80" t="s">
        <v>62</v>
      </c>
      <c r="AA168" s="80"/>
      <c r="AB168" s="80"/>
      <c r="AC168" s="80"/>
      <c r="AD168" s="80"/>
      <c r="AE168" s="80" t="s">
        <v>3391</v>
      </c>
      <c r="AF168" s="80"/>
      <c r="AG168" s="80" t="s">
        <v>3008</v>
      </c>
      <c r="AH168" s="80"/>
      <c r="AI168" s="82">
        <v>44643</v>
      </c>
      <c r="AJ168" s="80"/>
      <c r="AK168" s="82">
        <v>44658</v>
      </c>
      <c r="AL168" s="80"/>
      <c r="AM168" s="80"/>
      <c r="AN168" s="80" t="s">
        <v>64</v>
      </c>
      <c r="AO168" s="80"/>
      <c r="AP168" s="80"/>
      <c r="AQ168" s="80"/>
      <c r="AR168" s="80"/>
      <c r="AS168" s="80"/>
      <c r="AT168" s="80" t="s">
        <v>53</v>
      </c>
      <c r="AU168" s="80"/>
      <c r="AV168" s="244"/>
      <c r="AW168" s="244"/>
      <c r="AX168" s="244"/>
      <c r="AY168" s="244"/>
      <c r="AZ168" s="244"/>
      <c r="BA168" s="244"/>
      <c r="BB168" s="80"/>
      <c r="BC168" s="80">
        <f t="shared" si="9"/>
        <v>13</v>
      </c>
      <c r="BD168" s="80">
        <f t="shared" si="10"/>
        <v>3</v>
      </c>
      <c r="BE168" s="80">
        <f t="shared" si="11"/>
        <v>2022</v>
      </c>
      <c r="BF168" s="97">
        <f t="shared" si="8"/>
        <v>0.30719999999999997</v>
      </c>
    </row>
    <row r="169" spans="1:58">
      <c r="A169" s="80"/>
      <c r="B169" s="80" t="s">
        <v>906</v>
      </c>
      <c r="C169" s="80" t="s">
        <v>3395</v>
      </c>
      <c r="D169" s="80"/>
      <c r="E169" s="80" t="s">
        <v>3396</v>
      </c>
      <c r="F169" s="80" t="s">
        <v>1769</v>
      </c>
      <c r="G169" s="80"/>
      <c r="H169" s="80"/>
      <c r="I169" s="80"/>
      <c r="J169" s="80"/>
      <c r="K169" s="80" t="s">
        <v>786</v>
      </c>
      <c r="L169" s="80" t="s">
        <v>3397</v>
      </c>
      <c r="M169" s="80"/>
      <c r="N169" s="80"/>
      <c r="O169" s="80"/>
      <c r="P169" s="80"/>
      <c r="Q169" s="80"/>
      <c r="R169" s="80"/>
      <c r="S169" s="80" t="s">
        <v>3398</v>
      </c>
      <c r="T169" s="80">
        <v>30390456</v>
      </c>
      <c r="U169" s="284">
        <v>0.14749999999999999</v>
      </c>
      <c r="V169" s="80" t="s">
        <v>2192</v>
      </c>
      <c r="W169" s="80">
        <v>400</v>
      </c>
      <c r="X169" s="80">
        <v>768</v>
      </c>
      <c r="Y169" s="80">
        <v>24</v>
      </c>
      <c r="Z169" s="80" t="s">
        <v>62</v>
      </c>
      <c r="AA169" s="80"/>
      <c r="AB169" s="80"/>
      <c r="AC169" s="80"/>
      <c r="AD169" s="80"/>
      <c r="AE169" s="80" t="s">
        <v>3395</v>
      </c>
      <c r="AF169" s="80"/>
      <c r="AG169" s="80" t="s">
        <v>3008</v>
      </c>
      <c r="AH169" s="80"/>
      <c r="AI169" s="82">
        <v>44643</v>
      </c>
      <c r="AJ169" s="80"/>
      <c r="AK169" s="82">
        <v>44645</v>
      </c>
      <c r="AL169" s="80"/>
      <c r="AM169" s="80"/>
      <c r="AN169" s="80" t="s">
        <v>64</v>
      </c>
      <c r="AO169" s="80"/>
      <c r="AP169" s="80"/>
      <c r="AQ169" s="80"/>
      <c r="AR169" s="80"/>
      <c r="AS169" s="80"/>
      <c r="AT169" s="80" t="s">
        <v>53</v>
      </c>
      <c r="AU169" s="80"/>
      <c r="AV169" s="244"/>
      <c r="AW169" s="244"/>
      <c r="AX169" s="244"/>
      <c r="AY169" s="244"/>
      <c r="AZ169" s="244"/>
      <c r="BA169" s="244"/>
      <c r="BB169" s="80"/>
      <c r="BC169" s="80">
        <f t="shared" si="9"/>
        <v>13</v>
      </c>
      <c r="BD169" s="80">
        <f t="shared" si="10"/>
        <v>3</v>
      </c>
      <c r="BE169" s="80">
        <f t="shared" si="11"/>
        <v>2022</v>
      </c>
      <c r="BF169" s="97">
        <f t="shared" si="8"/>
        <v>0.30719999999999997</v>
      </c>
    </row>
    <row r="170" spans="1:58">
      <c r="A170" s="80"/>
      <c r="B170" s="80" t="s">
        <v>2903</v>
      </c>
      <c r="C170" s="80" t="s">
        <v>3399</v>
      </c>
      <c r="D170" s="80"/>
      <c r="E170" s="80" t="s">
        <v>2094</v>
      </c>
      <c r="F170" s="80" t="s">
        <v>1773</v>
      </c>
      <c r="G170" s="80"/>
      <c r="H170" s="80"/>
      <c r="I170" s="80"/>
      <c r="J170" s="80"/>
      <c r="K170" s="80" t="s">
        <v>413</v>
      </c>
      <c r="L170" s="80" t="s">
        <v>3400</v>
      </c>
      <c r="M170" s="80"/>
      <c r="N170" s="80"/>
      <c r="O170" s="80"/>
      <c r="P170" s="80"/>
      <c r="Q170" s="80"/>
      <c r="R170" s="80"/>
      <c r="S170" s="80" t="s">
        <v>816</v>
      </c>
      <c r="T170" s="80">
        <v>30390456</v>
      </c>
      <c r="U170" s="284">
        <v>0.14749999999999999</v>
      </c>
      <c r="V170" s="80" t="s">
        <v>2192</v>
      </c>
      <c r="W170" s="80">
        <v>400</v>
      </c>
      <c r="X170" s="80">
        <v>768</v>
      </c>
      <c r="Y170" s="80">
        <v>24</v>
      </c>
      <c r="Z170" s="80" t="s">
        <v>62</v>
      </c>
      <c r="AA170" s="80"/>
      <c r="AB170" s="80"/>
      <c r="AC170" s="80"/>
      <c r="AD170" s="80"/>
      <c r="AE170" s="80" t="s">
        <v>3399</v>
      </c>
      <c r="AF170" s="80"/>
      <c r="AG170" s="80" t="s">
        <v>3008</v>
      </c>
      <c r="AH170" s="80"/>
      <c r="AI170" s="82">
        <v>44643</v>
      </c>
      <c r="AJ170" s="80"/>
      <c r="AK170" s="82">
        <v>44644</v>
      </c>
      <c r="AL170" s="80"/>
      <c r="AM170" s="80"/>
      <c r="AN170" s="80" t="s">
        <v>64</v>
      </c>
      <c r="AO170" s="80"/>
      <c r="AP170" s="80"/>
      <c r="AQ170" s="80"/>
      <c r="AR170" s="80"/>
      <c r="AS170" s="80"/>
      <c r="AT170" s="80" t="s">
        <v>53</v>
      </c>
      <c r="AU170" s="80"/>
      <c r="AV170" s="244"/>
      <c r="AW170" s="244"/>
      <c r="AX170" s="244"/>
      <c r="AY170" s="244"/>
      <c r="AZ170" s="244"/>
      <c r="BA170" s="244"/>
      <c r="BB170" s="80"/>
      <c r="BC170" s="80">
        <f t="shared" si="9"/>
        <v>13</v>
      </c>
      <c r="BD170" s="80">
        <f t="shared" si="10"/>
        <v>3</v>
      </c>
      <c r="BE170" s="80">
        <f t="shared" si="11"/>
        <v>2022</v>
      </c>
      <c r="BF170" s="97">
        <f t="shared" si="8"/>
        <v>0.30719999999999997</v>
      </c>
    </row>
    <row r="171" spans="1:58">
      <c r="A171" s="80"/>
      <c r="B171" s="80" t="s">
        <v>906</v>
      </c>
      <c r="C171" s="80" t="s">
        <v>3401</v>
      </c>
      <c r="D171" s="80"/>
      <c r="E171" s="80" t="s">
        <v>3402</v>
      </c>
      <c r="F171" s="80" t="s">
        <v>1769</v>
      </c>
      <c r="G171" s="80"/>
      <c r="H171" s="80"/>
      <c r="I171" s="80"/>
      <c r="J171" s="80"/>
      <c r="K171" s="80" t="s">
        <v>1802</v>
      </c>
      <c r="L171" s="80" t="s">
        <v>3403</v>
      </c>
      <c r="M171" s="80"/>
      <c r="N171" s="80"/>
      <c r="O171" s="80"/>
      <c r="P171" s="80"/>
      <c r="Q171" s="80"/>
      <c r="R171" s="80"/>
      <c r="S171" s="80" t="s">
        <v>3404</v>
      </c>
      <c r="T171" s="80">
        <v>30390456</v>
      </c>
      <c r="U171" s="284">
        <v>0.14749999999999999</v>
      </c>
      <c r="V171" s="80" t="s">
        <v>2192</v>
      </c>
      <c r="W171" s="80">
        <v>400</v>
      </c>
      <c r="X171" s="80">
        <v>384</v>
      </c>
      <c r="Y171" s="80">
        <v>12</v>
      </c>
      <c r="Z171" s="80" t="s">
        <v>62</v>
      </c>
      <c r="AA171" s="80"/>
      <c r="AB171" s="80"/>
      <c r="AC171" s="80"/>
      <c r="AD171" s="80"/>
      <c r="AE171" s="80" t="s">
        <v>3401</v>
      </c>
      <c r="AF171" s="80"/>
      <c r="AG171" s="80" t="s">
        <v>3008</v>
      </c>
      <c r="AH171" s="80"/>
      <c r="AI171" s="82">
        <v>44643</v>
      </c>
      <c r="AJ171" s="80"/>
      <c r="AK171" s="82">
        <v>44645</v>
      </c>
      <c r="AL171" s="80"/>
      <c r="AM171" s="80"/>
      <c r="AN171" s="80" t="s">
        <v>64</v>
      </c>
      <c r="AO171" s="80" t="s">
        <v>3405</v>
      </c>
      <c r="AP171" s="80"/>
      <c r="AQ171" s="80"/>
      <c r="AR171" s="80"/>
      <c r="AS171" s="80"/>
      <c r="AT171" s="80" t="s">
        <v>53</v>
      </c>
      <c r="AU171" s="80"/>
      <c r="AV171" s="244"/>
      <c r="AW171" s="244"/>
      <c r="AX171" s="244"/>
      <c r="AY171" s="244"/>
      <c r="AZ171" s="244"/>
      <c r="BA171" s="244"/>
      <c r="BB171" s="80"/>
      <c r="BC171" s="80">
        <f t="shared" si="9"/>
        <v>13</v>
      </c>
      <c r="BD171" s="80">
        <f t="shared" si="10"/>
        <v>3</v>
      </c>
      <c r="BE171" s="80">
        <f t="shared" si="11"/>
        <v>2022</v>
      </c>
      <c r="BF171" s="97">
        <f t="shared" si="8"/>
        <v>0.15359999999999999</v>
      </c>
    </row>
    <row r="172" spans="1:58">
      <c r="A172" s="80"/>
      <c r="B172" s="80" t="s">
        <v>2903</v>
      </c>
      <c r="C172" s="80" t="s">
        <v>3406</v>
      </c>
      <c r="D172" s="80"/>
      <c r="E172" s="80" t="s">
        <v>3407</v>
      </c>
      <c r="F172" s="80" t="s">
        <v>1770</v>
      </c>
      <c r="G172" s="80"/>
      <c r="H172" s="80"/>
      <c r="I172" s="80"/>
      <c r="J172" s="80"/>
      <c r="K172" s="80" t="s">
        <v>190</v>
      </c>
      <c r="L172" s="80" t="s">
        <v>3352</v>
      </c>
      <c r="M172" s="80"/>
      <c r="N172" s="80"/>
      <c r="O172" s="80"/>
      <c r="P172" s="80"/>
      <c r="Q172" s="80"/>
      <c r="R172" s="80"/>
      <c r="S172" s="80" t="s">
        <v>3353</v>
      </c>
      <c r="T172" s="80">
        <v>30390456</v>
      </c>
      <c r="U172" s="284">
        <v>0.14749999999999999</v>
      </c>
      <c r="V172" s="80" t="s">
        <v>2192</v>
      </c>
      <c r="W172" s="80">
        <v>400</v>
      </c>
      <c r="X172" s="80">
        <v>768</v>
      </c>
      <c r="Y172" s="80">
        <v>24</v>
      </c>
      <c r="Z172" s="80" t="s">
        <v>62</v>
      </c>
      <c r="AA172" s="80"/>
      <c r="AB172" s="80"/>
      <c r="AC172" s="80"/>
      <c r="AD172" s="80"/>
      <c r="AE172" s="80" t="s">
        <v>3406</v>
      </c>
      <c r="AF172" s="80"/>
      <c r="AG172" s="80" t="s">
        <v>3008</v>
      </c>
      <c r="AH172" s="80"/>
      <c r="AI172" s="82">
        <v>44643</v>
      </c>
      <c r="AJ172" s="80"/>
      <c r="AK172" s="82">
        <v>44644</v>
      </c>
      <c r="AL172" s="80"/>
      <c r="AM172" s="80"/>
      <c r="AN172" s="80" t="s">
        <v>64</v>
      </c>
      <c r="AO172" s="80"/>
      <c r="AP172" s="80"/>
      <c r="AQ172" s="80"/>
      <c r="AR172" s="80"/>
      <c r="AS172" s="80"/>
      <c r="AT172" s="80" t="s">
        <v>53</v>
      </c>
      <c r="AU172" s="80"/>
      <c r="AV172" s="244"/>
      <c r="AW172" s="244"/>
      <c r="AX172" s="244"/>
      <c r="AY172" s="244"/>
      <c r="AZ172" s="244"/>
      <c r="BA172" s="244"/>
      <c r="BB172" s="80"/>
      <c r="BC172" s="80">
        <f t="shared" si="9"/>
        <v>13</v>
      </c>
      <c r="BD172" s="80">
        <f t="shared" si="10"/>
        <v>3</v>
      </c>
      <c r="BE172" s="80">
        <f t="shared" si="11"/>
        <v>2022</v>
      </c>
      <c r="BF172" s="97">
        <f t="shared" si="8"/>
        <v>0.30719999999999997</v>
      </c>
    </row>
    <row r="173" spans="1:58">
      <c r="A173" s="80"/>
      <c r="B173" s="80" t="s">
        <v>2903</v>
      </c>
      <c r="C173" s="80" t="s">
        <v>3408</v>
      </c>
      <c r="D173" s="80"/>
      <c r="E173" s="80" t="s">
        <v>3180</v>
      </c>
      <c r="F173" s="80" t="s">
        <v>1768</v>
      </c>
      <c r="G173" s="80"/>
      <c r="H173" s="80"/>
      <c r="I173" s="80"/>
      <c r="J173" s="80"/>
      <c r="K173" s="80" t="s">
        <v>139</v>
      </c>
      <c r="L173" s="80" t="s">
        <v>377</v>
      </c>
      <c r="M173" s="80"/>
      <c r="N173" s="80"/>
      <c r="O173" s="80"/>
      <c r="P173" s="80"/>
      <c r="Q173" s="80"/>
      <c r="R173" s="80"/>
      <c r="S173" s="80" t="s">
        <v>3409</v>
      </c>
      <c r="T173" s="80">
        <v>30390155</v>
      </c>
      <c r="U173" s="284">
        <v>0.14749999999999999</v>
      </c>
      <c r="V173" s="80" t="s">
        <v>2195</v>
      </c>
      <c r="W173" s="80">
        <v>395</v>
      </c>
      <c r="X173" s="80">
        <v>768</v>
      </c>
      <c r="Y173" s="80">
        <v>24</v>
      </c>
      <c r="Z173" s="80" t="s">
        <v>56</v>
      </c>
      <c r="AA173" s="80"/>
      <c r="AB173" s="80"/>
      <c r="AC173" s="80"/>
      <c r="AD173" s="80"/>
      <c r="AE173" s="80" t="s">
        <v>3408</v>
      </c>
      <c r="AF173" s="80"/>
      <c r="AG173" s="80" t="s">
        <v>3008</v>
      </c>
      <c r="AH173" s="80"/>
      <c r="AI173" s="82">
        <v>44643</v>
      </c>
      <c r="AJ173" s="80"/>
      <c r="AK173" s="82">
        <v>44644</v>
      </c>
      <c r="AL173" s="80"/>
      <c r="AM173" s="80"/>
      <c r="AN173" s="80" t="s">
        <v>64</v>
      </c>
      <c r="AO173" s="80"/>
      <c r="AP173" s="80"/>
      <c r="AQ173" s="80"/>
      <c r="AR173" s="80"/>
      <c r="AS173" s="80"/>
      <c r="AT173" s="80" t="s">
        <v>53</v>
      </c>
      <c r="AU173" s="80"/>
      <c r="AV173" s="244"/>
      <c r="AW173" s="244"/>
      <c r="AX173" s="244"/>
      <c r="AY173" s="244"/>
      <c r="AZ173" s="244"/>
      <c r="BA173" s="244"/>
      <c r="BB173" s="80"/>
      <c r="BC173" s="80">
        <f t="shared" si="9"/>
        <v>13</v>
      </c>
      <c r="BD173" s="80">
        <f t="shared" si="10"/>
        <v>3</v>
      </c>
      <c r="BE173" s="80">
        <f t="shared" si="11"/>
        <v>2022</v>
      </c>
      <c r="BF173" s="97">
        <f t="shared" si="8"/>
        <v>0.30336000000000002</v>
      </c>
    </row>
    <row r="174" spans="1:58">
      <c r="A174" s="80"/>
      <c r="B174" s="80" t="s">
        <v>906</v>
      </c>
      <c r="C174" s="80" t="s">
        <v>3410</v>
      </c>
      <c r="D174" s="80"/>
      <c r="E174" s="80" t="s">
        <v>3411</v>
      </c>
      <c r="F174" s="80" t="s">
        <v>1768</v>
      </c>
      <c r="G174" s="80"/>
      <c r="H174" s="80"/>
      <c r="I174" s="80"/>
      <c r="J174" s="80"/>
      <c r="K174" s="80" t="s">
        <v>128</v>
      </c>
      <c r="L174" s="80" t="s">
        <v>627</v>
      </c>
      <c r="M174" s="80"/>
      <c r="N174" s="80"/>
      <c r="O174" s="80"/>
      <c r="P174" s="80"/>
      <c r="Q174" s="80"/>
      <c r="R174" s="80"/>
      <c r="S174" s="80" t="s">
        <v>873</v>
      </c>
      <c r="T174" s="80">
        <v>30397471</v>
      </c>
      <c r="U174" s="81">
        <v>0.15</v>
      </c>
      <c r="V174" s="80" t="s">
        <v>3031</v>
      </c>
      <c r="W174" s="80">
        <v>475</v>
      </c>
      <c r="X174" s="80">
        <v>377</v>
      </c>
      <c r="Y174" s="80">
        <v>13</v>
      </c>
      <c r="Z174" s="80" t="s">
        <v>62</v>
      </c>
      <c r="AA174" s="80"/>
      <c r="AB174" s="80"/>
      <c r="AC174" s="80"/>
      <c r="AD174" s="80"/>
      <c r="AE174" s="80" t="s">
        <v>3410</v>
      </c>
      <c r="AF174" s="80"/>
      <c r="AG174" s="80" t="s">
        <v>3008</v>
      </c>
      <c r="AH174" s="80"/>
      <c r="AI174" s="82">
        <v>44643</v>
      </c>
      <c r="AJ174" s="80"/>
      <c r="AK174" s="82">
        <v>44644</v>
      </c>
      <c r="AL174" s="80"/>
      <c r="AM174" s="80"/>
      <c r="AN174" s="80" t="s">
        <v>64</v>
      </c>
      <c r="AO174" s="80"/>
      <c r="AP174" s="80"/>
      <c r="AQ174" s="80"/>
      <c r="AR174" s="80"/>
      <c r="AS174" s="80"/>
      <c r="AT174" s="80" t="s">
        <v>53</v>
      </c>
      <c r="AU174" s="80"/>
      <c r="AV174" s="244"/>
      <c r="AW174" s="244"/>
      <c r="AX174" s="244"/>
      <c r="AY174" s="244"/>
      <c r="AZ174" s="244"/>
      <c r="BA174" s="244"/>
      <c r="BB174" s="80"/>
      <c r="BC174" s="80">
        <f t="shared" si="9"/>
        <v>13</v>
      </c>
      <c r="BD174" s="80">
        <f t="shared" si="10"/>
        <v>3</v>
      </c>
      <c r="BE174" s="80">
        <f t="shared" si="11"/>
        <v>2022</v>
      </c>
      <c r="BF174" s="97">
        <f t="shared" si="8"/>
        <v>0.17907500000000001</v>
      </c>
    </row>
    <row r="175" spans="1:58">
      <c r="A175" s="80"/>
      <c r="B175" s="80" t="s">
        <v>906</v>
      </c>
      <c r="C175" s="80" t="s">
        <v>3412</v>
      </c>
      <c r="D175" s="80"/>
      <c r="E175" s="80" t="s">
        <v>3402</v>
      </c>
      <c r="F175" s="80" t="s">
        <v>1769</v>
      </c>
      <c r="G175" s="80"/>
      <c r="H175" s="80"/>
      <c r="I175" s="80"/>
      <c r="J175" s="80"/>
      <c r="K175" s="80" t="s">
        <v>1802</v>
      </c>
      <c r="L175" s="80" t="s">
        <v>3413</v>
      </c>
      <c r="M175" s="80"/>
      <c r="N175" s="80"/>
      <c r="O175" s="80"/>
      <c r="P175" s="80"/>
      <c r="Q175" s="80"/>
      <c r="R175" s="80"/>
      <c r="S175" s="80" t="s">
        <v>3404</v>
      </c>
      <c r="T175" s="80">
        <v>30390456</v>
      </c>
      <c r="U175" s="284">
        <v>0.14749999999999999</v>
      </c>
      <c r="V175" s="80" t="s">
        <v>2192</v>
      </c>
      <c r="W175" s="80">
        <v>400</v>
      </c>
      <c r="X175" s="80">
        <v>384</v>
      </c>
      <c r="Y175" s="80">
        <v>12</v>
      </c>
      <c r="Z175" s="80" t="s">
        <v>62</v>
      </c>
      <c r="AA175" s="80"/>
      <c r="AB175" s="80"/>
      <c r="AC175" s="80"/>
      <c r="AD175" s="80"/>
      <c r="AE175" s="80" t="s">
        <v>3412</v>
      </c>
      <c r="AF175" s="80"/>
      <c r="AG175" s="80" t="s">
        <v>3008</v>
      </c>
      <c r="AH175" s="80"/>
      <c r="AI175" s="82">
        <v>44643</v>
      </c>
      <c r="AJ175" s="80"/>
      <c r="AK175" s="82">
        <v>44645</v>
      </c>
      <c r="AL175" s="80"/>
      <c r="AM175" s="80"/>
      <c r="AN175" s="80" t="s">
        <v>64</v>
      </c>
      <c r="AO175" s="80" t="s">
        <v>3414</v>
      </c>
      <c r="AP175" s="80"/>
      <c r="AQ175" s="80"/>
      <c r="AR175" s="80"/>
      <c r="AS175" s="80"/>
      <c r="AT175" s="80" t="s">
        <v>53</v>
      </c>
      <c r="AU175" s="80"/>
      <c r="AV175" s="244"/>
      <c r="AW175" s="244"/>
      <c r="AX175" s="244"/>
      <c r="AY175" s="244"/>
      <c r="AZ175" s="244"/>
      <c r="BA175" s="244"/>
      <c r="BB175" s="80"/>
      <c r="BC175" s="80">
        <f t="shared" si="9"/>
        <v>13</v>
      </c>
      <c r="BD175" s="80">
        <f t="shared" si="10"/>
        <v>3</v>
      </c>
      <c r="BE175" s="80">
        <f t="shared" si="11"/>
        <v>2022</v>
      </c>
      <c r="BF175" s="97">
        <f t="shared" si="8"/>
        <v>0.15359999999999999</v>
      </c>
    </row>
    <row r="176" spans="1:58">
      <c r="A176" s="80"/>
      <c r="B176" s="80" t="s">
        <v>906</v>
      </c>
      <c r="C176" s="80" t="s">
        <v>3415</v>
      </c>
      <c r="D176" s="80"/>
      <c r="E176" s="80" t="s">
        <v>2040</v>
      </c>
      <c r="F176" s="80" t="s">
        <v>1773</v>
      </c>
      <c r="G176" s="80"/>
      <c r="H176" s="80"/>
      <c r="I176" s="80"/>
      <c r="J176" s="80"/>
      <c r="K176" s="80" t="s">
        <v>557</v>
      </c>
      <c r="L176" s="80" t="s">
        <v>1925</v>
      </c>
      <c r="M176" s="80"/>
      <c r="N176" s="80"/>
      <c r="O176" s="80"/>
      <c r="P176" s="80"/>
      <c r="Q176" s="80"/>
      <c r="R176" s="80"/>
      <c r="S176" s="80" t="s">
        <v>3328</v>
      </c>
      <c r="T176" s="80">
        <v>30390456</v>
      </c>
      <c r="U176" s="284">
        <v>0.14749999999999999</v>
      </c>
      <c r="V176" s="80" t="s">
        <v>2192</v>
      </c>
      <c r="W176" s="80">
        <v>400</v>
      </c>
      <c r="X176" s="80">
        <v>768</v>
      </c>
      <c r="Y176" s="80">
        <v>24</v>
      </c>
      <c r="Z176" s="80" t="s">
        <v>62</v>
      </c>
      <c r="AA176" s="80"/>
      <c r="AB176" s="80"/>
      <c r="AC176" s="80"/>
      <c r="AD176" s="80"/>
      <c r="AE176" s="80" t="s">
        <v>3415</v>
      </c>
      <c r="AF176" s="80"/>
      <c r="AG176" s="80" t="s">
        <v>3008</v>
      </c>
      <c r="AH176" s="80"/>
      <c r="AI176" s="82">
        <v>44644</v>
      </c>
      <c r="AJ176" s="80"/>
      <c r="AK176" s="82">
        <v>44644</v>
      </c>
      <c r="AL176" s="80"/>
      <c r="AM176" s="80"/>
      <c r="AN176" s="80" t="s">
        <v>64</v>
      </c>
      <c r="AO176" s="80" t="s">
        <v>2392</v>
      </c>
      <c r="AP176" s="80"/>
      <c r="AQ176" s="80"/>
      <c r="AR176" s="80"/>
      <c r="AS176" s="80"/>
      <c r="AT176" s="80" t="s">
        <v>53</v>
      </c>
      <c r="AU176" s="80"/>
      <c r="AV176" s="244"/>
      <c r="AW176" s="244"/>
      <c r="AX176" s="244"/>
      <c r="AY176" s="244"/>
      <c r="AZ176" s="244"/>
      <c r="BA176" s="244"/>
      <c r="BB176" s="80"/>
      <c r="BC176" s="80">
        <f t="shared" si="9"/>
        <v>13</v>
      </c>
      <c r="BD176" s="80">
        <f t="shared" si="10"/>
        <v>3</v>
      </c>
      <c r="BE176" s="80">
        <f t="shared" si="11"/>
        <v>2022</v>
      </c>
      <c r="BF176" s="97">
        <f t="shared" si="8"/>
        <v>0.30719999999999997</v>
      </c>
    </row>
    <row r="177" spans="1:58">
      <c r="A177" s="80"/>
      <c r="B177" s="80" t="s">
        <v>906</v>
      </c>
      <c r="C177" s="80" t="s">
        <v>3416</v>
      </c>
      <c r="D177" s="80"/>
      <c r="E177" s="80" t="s">
        <v>3345</v>
      </c>
      <c r="F177" s="80" t="s">
        <v>1768</v>
      </c>
      <c r="G177" s="80"/>
      <c r="H177" s="80"/>
      <c r="I177" s="80"/>
      <c r="J177" s="80"/>
      <c r="K177" s="80" t="s">
        <v>128</v>
      </c>
      <c r="L177" s="80" t="s">
        <v>627</v>
      </c>
      <c r="M177" s="80"/>
      <c r="N177" s="80"/>
      <c r="O177" s="80"/>
      <c r="P177" s="80"/>
      <c r="Q177" s="80"/>
      <c r="R177" s="80"/>
      <c r="S177" s="80" t="s">
        <v>3346</v>
      </c>
      <c r="T177" s="80">
        <v>30397472</v>
      </c>
      <c r="U177" s="81">
        <v>0.15</v>
      </c>
      <c r="V177" s="80" t="s">
        <v>2198</v>
      </c>
      <c r="W177" s="80">
        <v>480</v>
      </c>
      <c r="X177" s="80">
        <v>638</v>
      </c>
      <c r="Y177" s="80">
        <v>22</v>
      </c>
      <c r="Z177" s="80" t="s">
        <v>62</v>
      </c>
      <c r="AA177" s="80"/>
      <c r="AB177" s="80"/>
      <c r="AC177" s="80"/>
      <c r="AD177" s="80"/>
      <c r="AE177" s="80" t="s">
        <v>3416</v>
      </c>
      <c r="AF177" s="80"/>
      <c r="AG177" s="80" t="s">
        <v>3008</v>
      </c>
      <c r="AH177" s="80"/>
      <c r="AI177" s="82">
        <v>44644</v>
      </c>
      <c r="AJ177" s="80"/>
      <c r="AK177" s="82">
        <v>44645</v>
      </c>
      <c r="AL177" s="80"/>
      <c r="AM177" s="80"/>
      <c r="AN177" s="80" t="s">
        <v>64</v>
      </c>
      <c r="AO177" s="80"/>
      <c r="AP177" s="80"/>
      <c r="AQ177" s="80"/>
      <c r="AR177" s="80"/>
      <c r="AS177" s="80"/>
      <c r="AT177" s="80" t="s">
        <v>53</v>
      </c>
      <c r="AU177" s="80"/>
      <c r="AV177" s="244"/>
      <c r="AW177" s="244"/>
      <c r="AX177" s="244"/>
      <c r="AY177" s="244"/>
      <c r="AZ177" s="244"/>
      <c r="BA177" s="244"/>
      <c r="BB177" s="80"/>
      <c r="BC177" s="80">
        <f t="shared" si="9"/>
        <v>13</v>
      </c>
      <c r="BD177" s="80">
        <f t="shared" si="10"/>
        <v>3</v>
      </c>
      <c r="BE177" s="80">
        <f t="shared" si="11"/>
        <v>2022</v>
      </c>
      <c r="BF177" s="97">
        <f t="shared" si="8"/>
        <v>0.30624000000000001</v>
      </c>
    </row>
    <row r="178" spans="1:58">
      <c r="A178" s="80"/>
      <c r="B178" s="80" t="s">
        <v>2904</v>
      </c>
      <c r="C178" s="80" t="s">
        <v>3417</v>
      </c>
      <c r="D178" s="80"/>
      <c r="E178" s="80" t="s">
        <v>3418</v>
      </c>
      <c r="F178" s="80" t="s">
        <v>1769</v>
      </c>
      <c r="G178" s="80"/>
      <c r="H178" s="80"/>
      <c r="I178" s="80"/>
      <c r="J178" s="80"/>
      <c r="K178" s="80" t="s">
        <v>75</v>
      </c>
      <c r="L178" s="80" t="s">
        <v>76</v>
      </c>
      <c r="M178" s="80"/>
      <c r="N178" s="80"/>
      <c r="O178" s="80"/>
      <c r="P178" s="80"/>
      <c r="Q178" s="80"/>
      <c r="R178" s="80"/>
      <c r="S178" s="80" t="s">
        <v>3419</v>
      </c>
      <c r="T178" s="80">
        <v>30390456</v>
      </c>
      <c r="U178" s="284">
        <v>0.14749999999999999</v>
      </c>
      <c r="V178" s="80" t="s">
        <v>2193</v>
      </c>
      <c r="W178" s="80">
        <v>400</v>
      </c>
      <c r="X178" s="80">
        <v>768</v>
      </c>
      <c r="Y178" s="80">
        <v>24</v>
      </c>
      <c r="Z178" s="80" t="s">
        <v>62</v>
      </c>
      <c r="AA178" s="80"/>
      <c r="AB178" s="80"/>
      <c r="AC178" s="80"/>
      <c r="AD178" s="80"/>
      <c r="AE178" s="80" t="s">
        <v>3417</v>
      </c>
      <c r="AF178" s="80"/>
      <c r="AG178" s="80" t="s">
        <v>3008</v>
      </c>
      <c r="AH178" s="80"/>
      <c r="AI178" s="82">
        <v>44644</v>
      </c>
      <c r="AJ178" s="80"/>
      <c r="AK178" s="82">
        <v>44648</v>
      </c>
      <c r="AL178" s="80"/>
      <c r="AM178" s="80"/>
      <c r="AN178" s="80" t="s">
        <v>64</v>
      </c>
      <c r="AO178" s="80"/>
      <c r="AP178" s="80"/>
      <c r="AQ178" s="80"/>
      <c r="AR178" s="80"/>
      <c r="AS178" s="80"/>
      <c r="AT178" s="80" t="s">
        <v>53</v>
      </c>
      <c r="AU178" s="80"/>
      <c r="AV178" s="244"/>
      <c r="AW178" s="244"/>
      <c r="AX178" s="244"/>
      <c r="AY178" s="244"/>
      <c r="AZ178" s="244"/>
      <c r="BA178" s="244"/>
      <c r="BB178" s="80"/>
      <c r="BC178" s="80">
        <f t="shared" si="9"/>
        <v>13</v>
      </c>
      <c r="BD178" s="80">
        <f t="shared" si="10"/>
        <v>3</v>
      </c>
      <c r="BE178" s="80">
        <f t="shared" si="11"/>
        <v>2022</v>
      </c>
      <c r="BF178" s="97">
        <f t="shared" si="8"/>
        <v>0.30719999999999997</v>
      </c>
    </row>
    <row r="179" spans="1:58">
      <c r="A179" s="80"/>
      <c r="B179" s="80" t="s">
        <v>2904</v>
      </c>
      <c r="C179" s="80" t="s">
        <v>3420</v>
      </c>
      <c r="D179" s="80"/>
      <c r="E179" s="80" t="s">
        <v>2046</v>
      </c>
      <c r="F179" s="80" t="s">
        <v>1773</v>
      </c>
      <c r="G179" s="80"/>
      <c r="H179" s="80"/>
      <c r="I179" s="80"/>
      <c r="J179" s="80"/>
      <c r="K179" s="80" t="s">
        <v>1801</v>
      </c>
      <c r="L179" s="80" t="s">
        <v>1932</v>
      </c>
      <c r="M179" s="80"/>
      <c r="N179" s="80"/>
      <c r="O179" s="80"/>
      <c r="P179" s="80"/>
      <c r="Q179" s="80"/>
      <c r="R179" s="80"/>
      <c r="S179" s="80" t="s">
        <v>3065</v>
      </c>
      <c r="T179" s="80">
        <v>30390255</v>
      </c>
      <c r="U179" s="284">
        <v>0.14749999999999999</v>
      </c>
      <c r="V179" s="80" t="s">
        <v>2200</v>
      </c>
      <c r="W179" s="80">
        <v>395</v>
      </c>
      <c r="X179" s="80">
        <v>624</v>
      </c>
      <c r="Y179" s="80">
        <v>24</v>
      </c>
      <c r="Z179" s="80" t="s">
        <v>56</v>
      </c>
      <c r="AA179" s="80"/>
      <c r="AB179" s="80"/>
      <c r="AC179" s="80"/>
      <c r="AD179" s="80"/>
      <c r="AE179" s="80" t="s">
        <v>3420</v>
      </c>
      <c r="AF179" s="80"/>
      <c r="AG179" s="80" t="s">
        <v>3008</v>
      </c>
      <c r="AH179" s="80"/>
      <c r="AI179" s="82">
        <v>44644</v>
      </c>
      <c r="AJ179" s="80"/>
      <c r="AK179" s="82">
        <v>44644</v>
      </c>
      <c r="AL179" s="80"/>
      <c r="AM179" s="80"/>
      <c r="AN179" s="80" t="s">
        <v>64</v>
      </c>
      <c r="AO179" s="80" t="s">
        <v>3421</v>
      </c>
      <c r="AP179" s="80"/>
      <c r="AQ179" s="80"/>
      <c r="AR179" s="80"/>
      <c r="AS179" s="80"/>
      <c r="AT179" s="80" t="s">
        <v>53</v>
      </c>
      <c r="AU179" s="80"/>
      <c r="AV179" s="244"/>
      <c r="AW179" s="244"/>
      <c r="AX179" s="244"/>
      <c r="AY179" s="244"/>
      <c r="AZ179" s="244"/>
      <c r="BA179" s="244"/>
      <c r="BB179" s="80"/>
      <c r="BC179" s="80">
        <f t="shared" si="9"/>
        <v>13</v>
      </c>
      <c r="BD179" s="80">
        <f t="shared" si="10"/>
        <v>3</v>
      </c>
      <c r="BE179" s="80">
        <f t="shared" si="11"/>
        <v>2022</v>
      </c>
      <c r="BF179" s="97">
        <f t="shared" si="8"/>
        <v>0.24648</v>
      </c>
    </row>
    <row r="180" spans="1:58">
      <c r="A180" s="80"/>
      <c r="B180" s="80" t="s">
        <v>2904</v>
      </c>
      <c r="C180" s="80" t="s">
        <v>3422</v>
      </c>
      <c r="D180" s="80"/>
      <c r="E180" s="80" t="s">
        <v>2046</v>
      </c>
      <c r="F180" s="80" t="s">
        <v>1773</v>
      </c>
      <c r="G180" s="80"/>
      <c r="H180" s="80"/>
      <c r="I180" s="80"/>
      <c r="J180" s="80"/>
      <c r="K180" s="80" t="s">
        <v>1801</v>
      </c>
      <c r="L180" s="80" t="s">
        <v>1932</v>
      </c>
      <c r="M180" s="80"/>
      <c r="N180" s="80"/>
      <c r="O180" s="80"/>
      <c r="P180" s="80"/>
      <c r="Q180" s="80"/>
      <c r="R180" s="80"/>
      <c r="S180" s="80" t="s">
        <v>3065</v>
      </c>
      <c r="T180" s="80">
        <v>30390255</v>
      </c>
      <c r="U180" s="284">
        <v>0.14749999999999999</v>
      </c>
      <c r="V180" s="80" t="s">
        <v>2200</v>
      </c>
      <c r="W180" s="80">
        <v>395</v>
      </c>
      <c r="X180" s="80">
        <v>624</v>
      </c>
      <c r="Y180" s="80">
        <v>24</v>
      </c>
      <c r="Z180" s="80" t="s">
        <v>56</v>
      </c>
      <c r="AA180" s="80"/>
      <c r="AB180" s="80"/>
      <c r="AC180" s="80"/>
      <c r="AD180" s="80"/>
      <c r="AE180" s="80" t="s">
        <v>3422</v>
      </c>
      <c r="AF180" s="80"/>
      <c r="AG180" s="80" t="s">
        <v>3008</v>
      </c>
      <c r="AH180" s="80"/>
      <c r="AI180" s="82">
        <v>44644</v>
      </c>
      <c r="AJ180" s="80"/>
      <c r="AK180" s="82">
        <v>44644</v>
      </c>
      <c r="AL180" s="80"/>
      <c r="AM180" s="80"/>
      <c r="AN180" s="80" t="s">
        <v>64</v>
      </c>
      <c r="AO180" s="80" t="s">
        <v>3423</v>
      </c>
      <c r="AP180" s="80"/>
      <c r="AQ180" s="80"/>
      <c r="AR180" s="80"/>
      <c r="AS180" s="80"/>
      <c r="AT180" s="80" t="s">
        <v>53</v>
      </c>
      <c r="AU180" s="80"/>
      <c r="AV180" s="244"/>
      <c r="AW180" s="244"/>
      <c r="AX180" s="244"/>
      <c r="AY180" s="244"/>
      <c r="AZ180" s="244"/>
      <c r="BA180" s="244"/>
      <c r="BB180" s="80"/>
      <c r="BC180" s="80">
        <f t="shared" si="9"/>
        <v>13</v>
      </c>
      <c r="BD180" s="80">
        <f t="shared" si="10"/>
        <v>3</v>
      </c>
      <c r="BE180" s="80">
        <f t="shared" si="11"/>
        <v>2022</v>
      </c>
      <c r="BF180" s="97">
        <f t="shared" si="8"/>
        <v>0.24648</v>
      </c>
    </row>
    <row r="181" spans="1:58">
      <c r="A181" s="80"/>
      <c r="B181" s="80" t="s">
        <v>2904</v>
      </c>
      <c r="C181" s="80" t="s">
        <v>3424</v>
      </c>
      <c r="D181" s="80"/>
      <c r="E181" s="80" t="s">
        <v>2046</v>
      </c>
      <c r="F181" s="80" t="s">
        <v>1773</v>
      </c>
      <c r="G181" s="80"/>
      <c r="H181" s="80"/>
      <c r="I181" s="80"/>
      <c r="J181" s="80"/>
      <c r="K181" s="80" t="s">
        <v>1801</v>
      </c>
      <c r="L181" s="80" t="s">
        <v>1932</v>
      </c>
      <c r="M181" s="80"/>
      <c r="N181" s="80"/>
      <c r="O181" s="80"/>
      <c r="P181" s="80"/>
      <c r="Q181" s="80"/>
      <c r="R181" s="80"/>
      <c r="S181" s="80" t="s">
        <v>3065</v>
      </c>
      <c r="T181" s="80">
        <v>30390255</v>
      </c>
      <c r="U181" s="284">
        <v>0.14749999999999999</v>
      </c>
      <c r="V181" s="80" t="s">
        <v>2200</v>
      </c>
      <c r="W181" s="80">
        <v>395</v>
      </c>
      <c r="X181" s="80">
        <v>624</v>
      </c>
      <c r="Y181" s="80">
        <v>24</v>
      </c>
      <c r="Z181" s="80" t="s">
        <v>56</v>
      </c>
      <c r="AA181" s="80"/>
      <c r="AB181" s="80"/>
      <c r="AC181" s="80"/>
      <c r="AD181" s="80"/>
      <c r="AE181" s="80" t="s">
        <v>3424</v>
      </c>
      <c r="AF181" s="80"/>
      <c r="AG181" s="80" t="s">
        <v>3008</v>
      </c>
      <c r="AH181" s="80"/>
      <c r="AI181" s="82">
        <v>44644</v>
      </c>
      <c r="AJ181" s="80"/>
      <c r="AK181" s="82">
        <v>44644</v>
      </c>
      <c r="AL181" s="80"/>
      <c r="AM181" s="80"/>
      <c r="AN181" s="80" t="s">
        <v>64</v>
      </c>
      <c r="AO181" s="80" t="s">
        <v>3425</v>
      </c>
      <c r="AP181" s="80"/>
      <c r="AQ181" s="80"/>
      <c r="AR181" s="80"/>
      <c r="AS181" s="80"/>
      <c r="AT181" s="80" t="s">
        <v>53</v>
      </c>
      <c r="AU181" s="80"/>
      <c r="AV181" s="244"/>
      <c r="AW181" s="244"/>
      <c r="AX181" s="244"/>
      <c r="AY181" s="244"/>
      <c r="AZ181" s="244"/>
      <c r="BA181" s="244"/>
      <c r="BB181" s="80"/>
      <c r="BC181" s="80">
        <f t="shared" si="9"/>
        <v>13</v>
      </c>
      <c r="BD181" s="80">
        <f t="shared" si="10"/>
        <v>3</v>
      </c>
      <c r="BE181" s="80">
        <f t="shared" si="11"/>
        <v>2022</v>
      </c>
      <c r="BF181" s="97">
        <f t="shared" si="8"/>
        <v>0.24648</v>
      </c>
    </row>
    <row r="182" spans="1:58">
      <c r="A182" s="80"/>
      <c r="B182" s="80" t="s">
        <v>2904</v>
      </c>
      <c r="C182" s="80" t="s">
        <v>3426</v>
      </c>
      <c r="D182" s="80"/>
      <c r="E182" s="80" t="s">
        <v>2046</v>
      </c>
      <c r="F182" s="80" t="s">
        <v>1773</v>
      </c>
      <c r="G182" s="80"/>
      <c r="H182" s="80"/>
      <c r="I182" s="80"/>
      <c r="J182" s="80"/>
      <c r="K182" s="80" t="s">
        <v>1801</v>
      </c>
      <c r="L182" s="80" t="s">
        <v>1932</v>
      </c>
      <c r="M182" s="80"/>
      <c r="N182" s="80"/>
      <c r="O182" s="80"/>
      <c r="P182" s="80"/>
      <c r="Q182" s="80"/>
      <c r="R182" s="80"/>
      <c r="S182" s="80" t="s">
        <v>3065</v>
      </c>
      <c r="T182" s="80">
        <v>30390255</v>
      </c>
      <c r="U182" s="284">
        <v>0.14749999999999999</v>
      </c>
      <c r="V182" s="80" t="s">
        <v>2200</v>
      </c>
      <c r="W182" s="80">
        <v>395</v>
      </c>
      <c r="X182" s="80">
        <v>624</v>
      </c>
      <c r="Y182" s="80">
        <v>24</v>
      </c>
      <c r="Z182" s="80" t="s">
        <v>56</v>
      </c>
      <c r="AA182" s="80"/>
      <c r="AB182" s="80"/>
      <c r="AC182" s="80"/>
      <c r="AD182" s="80"/>
      <c r="AE182" s="80" t="s">
        <v>3426</v>
      </c>
      <c r="AF182" s="80"/>
      <c r="AG182" s="80" t="s">
        <v>3008</v>
      </c>
      <c r="AH182" s="80"/>
      <c r="AI182" s="82">
        <v>44644</v>
      </c>
      <c r="AJ182" s="80"/>
      <c r="AK182" s="82">
        <v>44644</v>
      </c>
      <c r="AL182" s="80"/>
      <c r="AM182" s="80"/>
      <c r="AN182" s="80" t="s">
        <v>64</v>
      </c>
      <c r="AO182" s="80" t="s">
        <v>3427</v>
      </c>
      <c r="AP182" s="80"/>
      <c r="AQ182" s="80"/>
      <c r="AR182" s="80"/>
      <c r="AS182" s="80"/>
      <c r="AT182" s="80" t="s">
        <v>53</v>
      </c>
      <c r="AU182" s="80"/>
      <c r="AV182" s="244"/>
      <c r="AW182" s="244"/>
      <c r="AX182" s="244"/>
      <c r="AY182" s="244"/>
      <c r="AZ182" s="244"/>
      <c r="BA182" s="244"/>
      <c r="BB182" s="80"/>
      <c r="BC182" s="80">
        <f t="shared" si="9"/>
        <v>13</v>
      </c>
      <c r="BD182" s="80">
        <f t="shared" si="10"/>
        <v>3</v>
      </c>
      <c r="BE182" s="80">
        <f t="shared" si="11"/>
        <v>2022</v>
      </c>
      <c r="BF182" s="97">
        <f t="shared" si="8"/>
        <v>0.24648</v>
      </c>
    </row>
    <row r="183" spans="1:58">
      <c r="A183" s="80"/>
      <c r="B183" s="80" t="s">
        <v>2903</v>
      </c>
      <c r="C183" s="80" t="s">
        <v>3428</v>
      </c>
      <c r="D183" s="80"/>
      <c r="E183" s="80" t="s">
        <v>3429</v>
      </c>
      <c r="F183" s="80" t="s">
        <v>1773</v>
      </c>
      <c r="G183" s="80"/>
      <c r="H183" s="80"/>
      <c r="I183" s="80"/>
      <c r="J183" s="80"/>
      <c r="K183" s="80" t="s">
        <v>190</v>
      </c>
      <c r="L183" s="80" t="s">
        <v>3430</v>
      </c>
      <c r="M183" s="80"/>
      <c r="N183" s="80"/>
      <c r="O183" s="80"/>
      <c r="P183" s="80"/>
      <c r="Q183" s="80"/>
      <c r="R183" s="80"/>
      <c r="S183" s="80" t="s">
        <v>3431</v>
      </c>
      <c r="T183" s="80">
        <v>30390456</v>
      </c>
      <c r="U183" s="284">
        <v>0.14749999999999999</v>
      </c>
      <c r="V183" s="80" t="s">
        <v>2192</v>
      </c>
      <c r="W183" s="80">
        <v>400</v>
      </c>
      <c r="X183" s="80">
        <v>768</v>
      </c>
      <c r="Y183" s="80">
        <v>24</v>
      </c>
      <c r="Z183" s="80" t="s">
        <v>62</v>
      </c>
      <c r="AA183" s="80"/>
      <c r="AB183" s="80"/>
      <c r="AC183" s="80"/>
      <c r="AD183" s="80"/>
      <c r="AE183" s="80" t="s">
        <v>3428</v>
      </c>
      <c r="AF183" s="80"/>
      <c r="AG183" s="80" t="s">
        <v>3008</v>
      </c>
      <c r="AH183" s="80"/>
      <c r="AI183" s="82">
        <v>44644</v>
      </c>
      <c r="AJ183" s="80"/>
      <c r="AK183" s="82">
        <v>44645</v>
      </c>
      <c r="AL183" s="80"/>
      <c r="AM183" s="80"/>
      <c r="AN183" s="80" t="s">
        <v>64</v>
      </c>
      <c r="AO183" s="80" t="s">
        <v>3432</v>
      </c>
      <c r="AP183" s="80"/>
      <c r="AQ183" s="80"/>
      <c r="AR183" s="80"/>
      <c r="AS183" s="80"/>
      <c r="AT183" s="80" t="s">
        <v>53</v>
      </c>
      <c r="AU183" s="80"/>
      <c r="AV183" s="244"/>
      <c r="AW183" s="244"/>
      <c r="AX183" s="244"/>
      <c r="AY183" s="244"/>
      <c r="AZ183" s="244"/>
      <c r="BA183" s="244"/>
      <c r="BB183" s="80"/>
      <c r="BC183" s="80">
        <f t="shared" si="9"/>
        <v>13</v>
      </c>
      <c r="BD183" s="80">
        <f t="shared" si="10"/>
        <v>3</v>
      </c>
      <c r="BE183" s="80">
        <f t="shared" si="11"/>
        <v>2022</v>
      </c>
      <c r="BF183" s="97">
        <f t="shared" si="8"/>
        <v>0.30719999999999997</v>
      </c>
    </row>
    <row r="184" spans="1:58">
      <c r="A184" s="80"/>
      <c r="B184" s="80" t="s">
        <v>2904</v>
      </c>
      <c r="C184" s="80" t="s">
        <v>3433</v>
      </c>
      <c r="D184" s="80"/>
      <c r="E184" s="80" t="s">
        <v>2385</v>
      </c>
      <c r="F184" s="80" t="s">
        <v>1769</v>
      </c>
      <c r="G184" s="80"/>
      <c r="H184" s="80"/>
      <c r="I184" s="80"/>
      <c r="J184" s="80"/>
      <c r="K184" s="80" t="s">
        <v>1799</v>
      </c>
      <c r="L184" s="80" t="s">
        <v>1934</v>
      </c>
      <c r="M184" s="80"/>
      <c r="N184" s="80"/>
      <c r="O184" s="80"/>
      <c r="P184" s="80"/>
      <c r="Q184" s="80"/>
      <c r="R184" s="80"/>
      <c r="S184" s="80"/>
      <c r="T184" s="80">
        <v>30390256</v>
      </c>
      <c r="U184" s="284">
        <v>0.14749999999999999</v>
      </c>
      <c r="V184" s="80" t="s">
        <v>2196</v>
      </c>
      <c r="W184" s="80">
        <v>400</v>
      </c>
      <c r="X184" s="80">
        <v>624</v>
      </c>
      <c r="Y184" s="80">
        <v>24</v>
      </c>
      <c r="Z184" s="80" t="s">
        <v>56</v>
      </c>
      <c r="AA184" s="80"/>
      <c r="AB184" s="80"/>
      <c r="AC184" s="80"/>
      <c r="AD184" s="80"/>
      <c r="AE184" s="80" t="s">
        <v>3433</v>
      </c>
      <c r="AF184" s="80"/>
      <c r="AG184" s="80" t="s">
        <v>3008</v>
      </c>
      <c r="AH184" s="80"/>
      <c r="AI184" s="82">
        <v>44644</v>
      </c>
      <c r="AJ184" s="80"/>
      <c r="AK184" s="82">
        <v>44645</v>
      </c>
      <c r="AL184" s="80"/>
      <c r="AM184" s="80"/>
      <c r="AN184" s="80" t="s">
        <v>64</v>
      </c>
      <c r="AO184" s="80" t="s">
        <v>3841</v>
      </c>
      <c r="AP184" s="80"/>
      <c r="AQ184" s="80"/>
      <c r="AR184" s="80"/>
      <c r="AS184" s="80"/>
      <c r="AT184" s="80" t="s">
        <v>53</v>
      </c>
      <c r="AU184" s="80"/>
      <c r="AV184" s="244"/>
      <c r="AW184" s="244"/>
      <c r="AX184" s="244"/>
      <c r="AY184" s="244"/>
      <c r="AZ184" s="244"/>
      <c r="BA184" s="244"/>
      <c r="BB184" s="80"/>
      <c r="BC184" s="80">
        <f t="shared" si="9"/>
        <v>13</v>
      </c>
      <c r="BD184" s="80">
        <f t="shared" si="10"/>
        <v>3</v>
      </c>
      <c r="BE184" s="80">
        <f t="shared" si="11"/>
        <v>2022</v>
      </c>
      <c r="BF184" s="97">
        <f t="shared" si="8"/>
        <v>0.24959999999999999</v>
      </c>
    </row>
    <row r="185" spans="1:58">
      <c r="A185" s="80"/>
      <c r="B185" s="80" t="s">
        <v>2904</v>
      </c>
      <c r="C185" s="80" t="s">
        <v>3434</v>
      </c>
      <c r="D185" s="80"/>
      <c r="E185" s="80" t="s">
        <v>2385</v>
      </c>
      <c r="F185" s="80" t="s">
        <v>1769</v>
      </c>
      <c r="G185" s="80"/>
      <c r="H185" s="80"/>
      <c r="I185" s="80"/>
      <c r="J185" s="80"/>
      <c r="K185" s="80" t="s">
        <v>1799</v>
      </c>
      <c r="L185" s="80" t="s">
        <v>1934</v>
      </c>
      <c r="M185" s="80"/>
      <c r="N185" s="80"/>
      <c r="O185" s="80"/>
      <c r="P185" s="80"/>
      <c r="Q185" s="80"/>
      <c r="R185" s="80"/>
      <c r="S185" s="80"/>
      <c r="T185" s="80">
        <v>30390256</v>
      </c>
      <c r="U185" s="284">
        <v>0.14749999999999999</v>
      </c>
      <c r="V185" s="80" t="s">
        <v>2196</v>
      </c>
      <c r="W185" s="80">
        <v>400</v>
      </c>
      <c r="X185" s="80">
        <v>624</v>
      </c>
      <c r="Y185" s="80">
        <v>24</v>
      </c>
      <c r="Z185" s="80" t="s">
        <v>56</v>
      </c>
      <c r="AA185" s="80"/>
      <c r="AB185" s="80"/>
      <c r="AC185" s="80"/>
      <c r="AD185" s="80"/>
      <c r="AE185" s="80" t="s">
        <v>3434</v>
      </c>
      <c r="AF185" s="80"/>
      <c r="AG185" s="80" t="s">
        <v>3008</v>
      </c>
      <c r="AH185" s="80"/>
      <c r="AI185" s="82">
        <v>44644</v>
      </c>
      <c r="AJ185" s="80"/>
      <c r="AK185" s="82">
        <v>44645</v>
      </c>
      <c r="AL185" s="80"/>
      <c r="AM185" s="80"/>
      <c r="AN185" s="80" t="s">
        <v>64</v>
      </c>
      <c r="AO185" s="80" t="s">
        <v>3842</v>
      </c>
      <c r="AP185" s="80"/>
      <c r="AQ185" s="80"/>
      <c r="AR185" s="80"/>
      <c r="AS185" s="80"/>
      <c r="AT185" s="80" t="s">
        <v>53</v>
      </c>
      <c r="AU185" s="80"/>
      <c r="AV185" s="244"/>
      <c r="AW185" s="244"/>
      <c r="AX185" s="244"/>
      <c r="AY185" s="244"/>
      <c r="AZ185" s="244"/>
      <c r="BA185" s="244"/>
      <c r="BB185" s="80"/>
      <c r="BC185" s="80">
        <f t="shared" si="9"/>
        <v>13</v>
      </c>
      <c r="BD185" s="80">
        <f t="shared" si="10"/>
        <v>3</v>
      </c>
      <c r="BE185" s="80">
        <f t="shared" si="11"/>
        <v>2022</v>
      </c>
      <c r="BF185" s="97">
        <f t="shared" si="8"/>
        <v>0.24959999999999999</v>
      </c>
    </row>
    <row r="186" spans="1:58">
      <c r="A186" s="80"/>
      <c r="B186" s="80" t="s">
        <v>2904</v>
      </c>
      <c r="C186" s="80" t="s">
        <v>3435</v>
      </c>
      <c r="D186" s="80"/>
      <c r="E186" s="80" t="s">
        <v>2385</v>
      </c>
      <c r="F186" s="80" t="s">
        <v>1769</v>
      </c>
      <c r="G186" s="80"/>
      <c r="H186" s="80"/>
      <c r="I186" s="80"/>
      <c r="J186" s="80"/>
      <c r="K186" s="80" t="s">
        <v>1799</v>
      </c>
      <c r="L186" s="80" t="s">
        <v>1934</v>
      </c>
      <c r="M186" s="80"/>
      <c r="N186" s="80"/>
      <c r="O186" s="80"/>
      <c r="P186" s="80"/>
      <c r="Q186" s="80"/>
      <c r="R186" s="80"/>
      <c r="S186" s="80"/>
      <c r="T186" s="80">
        <v>30390256</v>
      </c>
      <c r="U186" s="284">
        <v>0.14749999999999999</v>
      </c>
      <c r="V186" s="80" t="s">
        <v>2196</v>
      </c>
      <c r="W186" s="80">
        <v>400</v>
      </c>
      <c r="X186" s="80">
        <v>624</v>
      </c>
      <c r="Y186" s="80">
        <v>24</v>
      </c>
      <c r="Z186" s="80" t="s">
        <v>56</v>
      </c>
      <c r="AA186" s="80"/>
      <c r="AB186" s="80"/>
      <c r="AC186" s="80"/>
      <c r="AD186" s="80"/>
      <c r="AE186" s="80" t="s">
        <v>3435</v>
      </c>
      <c r="AF186" s="80"/>
      <c r="AG186" s="80" t="s">
        <v>3008</v>
      </c>
      <c r="AH186" s="80"/>
      <c r="AI186" s="82">
        <v>44644</v>
      </c>
      <c r="AJ186" s="80"/>
      <c r="AK186" s="82">
        <v>44645</v>
      </c>
      <c r="AL186" s="80"/>
      <c r="AM186" s="80"/>
      <c r="AN186" s="80" t="s">
        <v>64</v>
      </c>
      <c r="AO186" s="80" t="s">
        <v>3843</v>
      </c>
      <c r="AP186" s="80"/>
      <c r="AQ186" s="80"/>
      <c r="AR186" s="80"/>
      <c r="AS186" s="80"/>
      <c r="AT186" s="80" t="s">
        <v>53</v>
      </c>
      <c r="AU186" s="80"/>
      <c r="AV186" s="244"/>
      <c r="AW186" s="244"/>
      <c r="AX186" s="244"/>
      <c r="AY186" s="244"/>
      <c r="AZ186" s="244"/>
      <c r="BA186" s="244"/>
      <c r="BB186" s="80"/>
      <c r="BC186" s="80">
        <f t="shared" si="9"/>
        <v>13</v>
      </c>
      <c r="BD186" s="80">
        <f t="shared" si="10"/>
        <v>3</v>
      </c>
      <c r="BE186" s="80">
        <f t="shared" si="11"/>
        <v>2022</v>
      </c>
      <c r="BF186" s="97">
        <f t="shared" si="8"/>
        <v>0.24959999999999999</v>
      </c>
    </row>
    <row r="187" spans="1:58">
      <c r="A187" s="80"/>
      <c r="B187" s="80" t="s">
        <v>2904</v>
      </c>
      <c r="C187" s="80" t="s">
        <v>3436</v>
      </c>
      <c r="D187" s="80"/>
      <c r="E187" s="80" t="s">
        <v>2385</v>
      </c>
      <c r="F187" s="80" t="s">
        <v>1769</v>
      </c>
      <c r="G187" s="80"/>
      <c r="H187" s="80"/>
      <c r="I187" s="80"/>
      <c r="J187" s="80"/>
      <c r="K187" s="80" t="s">
        <v>1799</v>
      </c>
      <c r="L187" s="80" t="s">
        <v>1934</v>
      </c>
      <c r="M187" s="80"/>
      <c r="N187" s="80"/>
      <c r="O187" s="80"/>
      <c r="P187" s="80"/>
      <c r="Q187" s="80"/>
      <c r="R187" s="80"/>
      <c r="S187" s="80"/>
      <c r="T187" s="80">
        <v>30390256</v>
      </c>
      <c r="U187" s="284">
        <v>0.14749999999999999</v>
      </c>
      <c r="V187" s="80" t="s">
        <v>2196</v>
      </c>
      <c r="W187" s="80">
        <v>400</v>
      </c>
      <c r="X187" s="80">
        <v>624</v>
      </c>
      <c r="Y187" s="80">
        <v>24</v>
      </c>
      <c r="Z187" s="80" t="s">
        <v>56</v>
      </c>
      <c r="AA187" s="80"/>
      <c r="AB187" s="80"/>
      <c r="AC187" s="80"/>
      <c r="AD187" s="80"/>
      <c r="AE187" s="80" t="s">
        <v>3436</v>
      </c>
      <c r="AF187" s="80"/>
      <c r="AG187" s="80" t="s">
        <v>3008</v>
      </c>
      <c r="AH187" s="80"/>
      <c r="AI187" s="82">
        <v>44644</v>
      </c>
      <c r="AJ187" s="80"/>
      <c r="AK187" s="82">
        <v>44645</v>
      </c>
      <c r="AL187" s="80"/>
      <c r="AM187" s="80"/>
      <c r="AN187" s="80" t="s">
        <v>64</v>
      </c>
      <c r="AO187" s="80" t="s">
        <v>3844</v>
      </c>
      <c r="AP187" s="80"/>
      <c r="AQ187" s="80"/>
      <c r="AR187" s="80"/>
      <c r="AS187" s="80"/>
      <c r="AT187" s="80" t="s">
        <v>53</v>
      </c>
      <c r="AU187" s="80"/>
      <c r="AV187" s="244"/>
      <c r="AW187" s="244"/>
      <c r="AX187" s="244"/>
      <c r="AY187" s="244"/>
      <c r="AZ187" s="244"/>
      <c r="BA187" s="244"/>
      <c r="BB187" s="80"/>
      <c r="BC187" s="80">
        <f t="shared" si="9"/>
        <v>13</v>
      </c>
      <c r="BD187" s="80">
        <f t="shared" si="10"/>
        <v>3</v>
      </c>
      <c r="BE187" s="80">
        <f t="shared" si="11"/>
        <v>2022</v>
      </c>
      <c r="BF187" s="97">
        <f t="shared" si="8"/>
        <v>0.24959999999999999</v>
      </c>
    </row>
    <row r="188" spans="1:58">
      <c r="A188" s="80"/>
      <c r="B188" s="80" t="s">
        <v>2905</v>
      </c>
      <c r="C188" s="80" t="s">
        <v>3437</v>
      </c>
      <c r="D188" s="80"/>
      <c r="E188" s="80" t="s">
        <v>3438</v>
      </c>
      <c r="F188" s="80" t="s">
        <v>1769</v>
      </c>
      <c r="G188" s="80"/>
      <c r="H188" s="80"/>
      <c r="I188" s="80"/>
      <c r="J188" s="80"/>
      <c r="K188" s="80" t="s">
        <v>3439</v>
      </c>
      <c r="L188" s="80" t="s">
        <v>3440</v>
      </c>
      <c r="M188" s="80"/>
      <c r="N188" s="80"/>
      <c r="O188" s="80"/>
      <c r="P188" s="80"/>
      <c r="Q188" s="80"/>
      <c r="R188" s="80"/>
      <c r="S188" s="80" t="s">
        <v>3441</v>
      </c>
      <c r="T188" s="80">
        <v>30375909</v>
      </c>
      <c r="U188" s="81">
        <v>0.18</v>
      </c>
      <c r="V188" s="80" t="s">
        <v>2202</v>
      </c>
      <c r="W188" s="80">
        <v>340</v>
      </c>
      <c r="X188" s="80">
        <v>31</v>
      </c>
      <c r="Y188" s="80">
        <v>1</v>
      </c>
      <c r="Z188" s="80" t="s">
        <v>62</v>
      </c>
      <c r="AA188" s="80"/>
      <c r="AB188" s="80"/>
      <c r="AC188" s="80"/>
      <c r="AD188" s="80"/>
      <c r="AE188" s="80" t="s">
        <v>3437</v>
      </c>
      <c r="AF188" s="80"/>
      <c r="AG188" s="80" t="s">
        <v>3008</v>
      </c>
      <c r="AH188" s="80"/>
      <c r="AI188" s="82">
        <v>44644</v>
      </c>
      <c r="AJ188" s="80"/>
      <c r="AK188" s="82">
        <v>44651</v>
      </c>
      <c r="AL188" s="80"/>
      <c r="AM188" s="80"/>
      <c r="AN188" s="80" t="s">
        <v>64</v>
      </c>
      <c r="AO188" s="80" t="s">
        <v>3442</v>
      </c>
      <c r="AP188" s="80"/>
      <c r="AQ188" s="80"/>
      <c r="AR188" s="80"/>
      <c r="AS188" s="80"/>
      <c r="AT188" s="80" t="s">
        <v>1776</v>
      </c>
      <c r="AU188" s="80"/>
      <c r="AV188" s="244"/>
      <c r="AW188" s="244"/>
      <c r="AX188" s="244"/>
      <c r="AY188" s="244"/>
      <c r="AZ188" s="244"/>
      <c r="BA188" s="244"/>
      <c r="BB188" s="80"/>
      <c r="BC188" s="80">
        <f t="shared" si="9"/>
        <v>13</v>
      </c>
      <c r="BD188" s="80">
        <f t="shared" si="10"/>
        <v>3</v>
      </c>
      <c r="BE188" s="80">
        <f t="shared" si="11"/>
        <v>2022</v>
      </c>
      <c r="BF188" s="97">
        <f t="shared" si="8"/>
        <v>1.0540000000000001E-2</v>
      </c>
    </row>
    <row r="189" spans="1:58">
      <c r="A189" s="80"/>
      <c r="B189" s="80" t="s">
        <v>2905</v>
      </c>
      <c r="C189" s="80" t="s">
        <v>3443</v>
      </c>
      <c r="D189" s="80"/>
      <c r="E189" s="80" t="s">
        <v>3444</v>
      </c>
      <c r="F189" s="80" t="s">
        <v>1773</v>
      </c>
      <c r="G189" s="80"/>
      <c r="H189" s="80"/>
      <c r="I189" s="80"/>
      <c r="J189" s="80"/>
      <c r="K189" s="80" t="s">
        <v>125</v>
      </c>
      <c r="L189" s="80" t="s">
        <v>3445</v>
      </c>
      <c r="M189" s="80"/>
      <c r="N189" s="80"/>
      <c r="O189" s="80"/>
      <c r="P189" s="80"/>
      <c r="Q189" s="80"/>
      <c r="R189" s="80"/>
      <c r="S189" s="80" t="s">
        <v>3446</v>
      </c>
      <c r="T189" s="80">
        <v>30390456</v>
      </c>
      <c r="U189" s="284">
        <v>0.14749999999999999</v>
      </c>
      <c r="V189" s="80" t="s">
        <v>2192</v>
      </c>
      <c r="W189" s="80">
        <v>400</v>
      </c>
      <c r="X189" s="80">
        <v>832</v>
      </c>
      <c r="Y189" s="80">
        <v>26</v>
      </c>
      <c r="Z189" s="80" t="s">
        <v>62</v>
      </c>
      <c r="AA189" s="80"/>
      <c r="AB189" s="80"/>
      <c r="AC189" s="80"/>
      <c r="AD189" s="80"/>
      <c r="AE189" s="80" t="s">
        <v>3443</v>
      </c>
      <c r="AF189" s="80"/>
      <c r="AG189" s="80" t="s">
        <v>3008</v>
      </c>
      <c r="AH189" s="80"/>
      <c r="AI189" s="82">
        <v>44644</v>
      </c>
      <c r="AJ189" s="80"/>
      <c r="AK189" s="82">
        <v>44645</v>
      </c>
      <c r="AL189" s="80"/>
      <c r="AM189" s="80"/>
      <c r="AN189" s="80" t="s">
        <v>64</v>
      </c>
      <c r="AO189" s="80"/>
      <c r="AP189" s="80"/>
      <c r="AQ189" s="80"/>
      <c r="AR189" s="80"/>
      <c r="AS189" s="80"/>
      <c r="AT189" s="80" t="s">
        <v>53</v>
      </c>
      <c r="AU189" s="80"/>
      <c r="AV189" s="244"/>
      <c r="AW189" s="244"/>
      <c r="AX189" s="244"/>
      <c r="AY189" s="244"/>
      <c r="AZ189" s="244"/>
      <c r="BA189" s="244"/>
      <c r="BB189" s="80"/>
      <c r="BC189" s="80">
        <f t="shared" si="9"/>
        <v>13</v>
      </c>
      <c r="BD189" s="80">
        <f t="shared" si="10"/>
        <v>3</v>
      </c>
      <c r="BE189" s="80">
        <f t="shared" si="11"/>
        <v>2022</v>
      </c>
      <c r="BF189" s="97">
        <f t="shared" si="8"/>
        <v>0.33279999999999998</v>
      </c>
    </row>
    <row r="190" spans="1:58">
      <c r="A190" s="80"/>
      <c r="B190" s="80" t="s">
        <v>2904</v>
      </c>
      <c r="C190" s="80" t="s">
        <v>3447</v>
      </c>
      <c r="D190" s="80"/>
      <c r="E190" s="80" t="s">
        <v>3448</v>
      </c>
      <c r="F190" s="80" t="s">
        <v>1769</v>
      </c>
      <c r="G190" s="80"/>
      <c r="H190" s="80"/>
      <c r="I190" s="80"/>
      <c r="J190" s="80"/>
      <c r="K190" s="80" t="s">
        <v>265</v>
      </c>
      <c r="L190" s="80" t="s">
        <v>3449</v>
      </c>
      <c r="M190" s="80"/>
      <c r="N190" s="80"/>
      <c r="O190" s="80"/>
      <c r="P190" s="80"/>
      <c r="Q190" s="80"/>
      <c r="R190" s="80"/>
      <c r="S190" s="80" t="s">
        <v>3450</v>
      </c>
      <c r="T190" s="80">
        <v>30390456</v>
      </c>
      <c r="U190" s="284">
        <v>0.14749999999999999</v>
      </c>
      <c r="V190" s="80" t="s">
        <v>2192</v>
      </c>
      <c r="W190" s="80">
        <v>400</v>
      </c>
      <c r="X190" s="80">
        <v>768</v>
      </c>
      <c r="Y190" s="80">
        <v>24</v>
      </c>
      <c r="Z190" s="80" t="s">
        <v>62</v>
      </c>
      <c r="AA190" s="80"/>
      <c r="AB190" s="80"/>
      <c r="AC190" s="80"/>
      <c r="AD190" s="80"/>
      <c r="AE190" s="80" t="s">
        <v>3447</v>
      </c>
      <c r="AF190" s="80"/>
      <c r="AG190" s="80" t="s">
        <v>3008</v>
      </c>
      <c r="AH190" s="80"/>
      <c r="AI190" s="82">
        <v>44644</v>
      </c>
      <c r="AJ190" s="80"/>
      <c r="AK190" s="82">
        <v>44648</v>
      </c>
      <c r="AL190" s="80"/>
      <c r="AM190" s="80"/>
      <c r="AN190" s="80" t="s">
        <v>64</v>
      </c>
      <c r="AO190" s="80"/>
      <c r="AP190" s="80"/>
      <c r="AQ190" s="80"/>
      <c r="AR190" s="80"/>
      <c r="AS190" s="80"/>
      <c r="AT190" s="80" t="s">
        <v>53</v>
      </c>
      <c r="AU190" s="80"/>
      <c r="AV190" s="244"/>
      <c r="AW190" s="244"/>
      <c r="AX190" s="244"/>
      <c r="AY190" s="244"/>
      <c r="AZ190" s="244"/>
      <c r="BA190" s="244"/>
      <c r="BB190" s="80"/>
      <c r="BC190" s="80">
        <f t="shared" si="9"/>
        <v>13</v>
      </c>
      <c r="BD190" s="80">
        <f t="shared" si="10"/>
        <v>3</v>
      </c>
      <c r="BE190" s="80">
        <f t="shared" si="11"/>
        <v>2022</v>
      </c>
      <c r="BF190" s="97">
        <f t="shared" si="8"/>
        <v>0.30719999999999997</v>
      </c>
    </row>
    <row r="191" spans="1:58">
      <c r="A191" s="80"/>
      <c r="B191" s="80" t="s">
        <v>2903</v>
      </c>
      <c r="C191" s="80" t="s">
        <v>3451</v>
      </c>
      <c r="D191" s="80"/>
      <c r="E191" s="80" t="s">
        <v>3452</v>
      </c>
      <c r="F191" s="80" t="s">
        <v>1773</v>
      </c>
      <c r="G191" s="80"/>
      <c r="H191" s="80"/>
      <c r="I191" s="80"/>
      <c r="J191" s="80"/>
      <c r="K191" s="80" t="s">
        <v>122</v>
      </c>
      <c r="L191" s="80" t="s">
        <v>3164</v>
      </c>
      <c r="M191" s="80"/>
      <c r="N191" s="80"/>
      <c r="O191" s="80"/>
      <c r="P191" s="80"/>
      <c r="Q191" s="80"/>
      <c r="R191" s="80"/>
      <c r="S191" s="80" t="s">
        <v>3174</v>
      </c>
      <c r="T191" s="80">
        <v>30390455</v>
      </c>
      <c r="U191" s="284">
        <v>0.14749999999999999</v>
      </c>
      <c r="V191" s="80" t="s">
        <v>3035</v>
      </c>
      <c r="W191" s="80">
        <v>395</v>
      </c>
      <c r="X191" s="80">
        <v>832</v>
      </c>
      <c r="Y191" s="80">
        <v>26</v>
      </c>
      <c r="Z191" s="80" t="s">
        <v>56</v>
      </c>
      <c r="AA191" s="80"/>
      <c r="AB191" s="80"/>
      <c r="AC191" s="80"/>
      <c r="AD191" s="80"/>
      <c r="AE191" s="80" t="s">
        <v>3451</v>
      </c>
      <c r="AF191" s="80"/>
      <c r="AG191" s="80" t="s">
        <v>3008</v>
      </c>
      <c r="AH191" s="80"/>
      <c r="AI191" s="82">
        <v>44644</v>
      </c>
      <c r="AJ191" s="80"/>
      <c r="AK191" s="82">
        <v>44645</v>
      </c>
      <c r="AL191" s="80"/>
      <c r="AM191" s="80"/>
      <c r="AN191" s="80" t="s">
        <v>64</v>
      </c>
      <c r="AO191" s="80"/>
      <c r="AP191" s="80"/>
      <c r="AQ191" s="80"/>
      <c r="AR191" s="80"/>
      <c r="AS191" s="80"/>
      <c r="AT191" s="80" t="s">
        <v>53</v>
      </c>
      <c r="AU191" s="80"/>
      <c r="AV191" s="244"/>
      <c r="AW191" s="244"/>
      <c r="AX191" s="244"/>
      <c r="AY191" s="244"/>
      <c r="AZ191" s="244"/>
      <c r="BA191" s="244"/>
      <c r="BB191" s="80"/>
      <c r="BC191" s="80">
        <f t="shared" si="9"/>
        <v>13</v>
      </c>
      <c r="BD191" s="80">
        <f t="shared" si="10"/>
        <v>3</v>
      </c>
      <c r="BE191" s="80">
        <f t="shared" si="11"/>
        <v>2022</v>
      </c>
      <c r="BF191" s="97">
        <f t="shared" si="8"/>
        <v>0.32863999999999999</v>
      </c>
    </row>
    <row r="192" spans="1:58">
      <c r="A192" s="80"/>
      <c r="B192" s="80" t="s">
        <v>2903</v>
      </c>
      <c r="C192" s="80" t="s">
        <v>3453</v>
      </c>
      <c r="D192" s="80"/>
      <c r="E192" s="80">
        <v>114513</v>
      </c>
      <c r="F192" s="80" t="s">
        <v>1769</v>
      </c>
      <c r="G192" s="80"/>
      <c r="H192" s="80"/>
      <c r="I192" s="80"/>
      <c r="J192" s="80"/>
      <c r="K192" s="80" t="s">
        <v>1788</v>
      </c>
      <c r="L192" s="80" t="s">
        <v>2000</v>
      </c>
      <c r="M192" s="80"/>
      <c r="N192" s="80"/>
      <c r="O192" s="80"/>
      <c r="P192" s="80"/>
      <c r="Q192" s="80"/>
      <c r="R192" s="80"/>
      <c r="S192" s="80" t="s">
        <v>3454</v>
      </c>
      <c r="T192" s="80">
        <v>30372158</v>
      </c>
      <c r="U192" s="284">
        <v>0.14749999999999999</v>
      </c>
      <c r="V192" s="80" t="s">
        <v>2209</v>
      </c>
      <c r="W192" s="80">
        <v>410</v>
      </c>
      <c r="X192" s="80">
        <v>832</v>
      </c>
      <c r="Y192" s="80">
        <v>26</v>
      </c>
      <c r="Z192" s="80" t="s">
        <v>56</v>
      </c>
      <c r="AA192" s="80"/>
      <c r="AB192" s="80"/>
      <c r="AC192" s="80"/>
      <c r="AD192" s="80"/>
      <c r="AE192" s="80" t="s">
        <v>3453</v>
      </c>
      <c r="AF192" s="80"/>
      <c r="AG192" s="80" t="s">
        <v>3008</v>
      </c>
      <c r="AH192" s="80"/>
      <c r="AI192" s="82">
        <v>44644</v>
      </c>
      <c r="AJ192" s="80"/>
      <c r="AK192" s="82">
        <v>44644</v>
      </c>
      <c r="AL192" s="80"/>
      <c r="AM192" s="80"/>
      <c r="AN192" s="80" t="s">
        <v>64</v>
      </c>
      <c r="AO192" s="80"/>
      <c r="AP192" s="80"/>
      <c r="AQ192" s="80"/>
      <c r="AR192" s="80"/>
      <c r="AS192" s="80"/>
      <c r="AT192" s="80" t="s">
        <v>53</v>
      </c>
      <c r="AU192" s="80"/>
      <c r="AV192" s="244"/>
      <c r="AW192" s="244"/>
      <c r="AX192" s="244"/>
      <c r="AY192" s="244"/>
      <c r="AZ192" s="244"/>
      <c r="BA192" s="244"/>
      <c r="BB192" s="80"/>
      <c r="BC192" s="80">
        <f t="shared" si="9"/>
        <v>13</v>
      </c>
      <c r="BD192" s="80">
        <f t="shared" si="10"/>
        <v>3</v>
      </c>
      <c r="BE192" s="80">
        <f t="shared" si="11"/>
        <v>2022</v>
      </c>
      <c r="BF192" s="97">
        <f t="shared" si="8"/>
        <v>0.34111999999999998</v>
      </c>
    </row>
    <row r="193" spans="1:58">
      <c r="A193" s="80"/>
      <c r="B193" s="80" t="s">
        <v>2903</v>
      </c>
      <c r="C193" s="80" t="s">
        <v>3455</v>
      </c>
      <c r="D193" s="80"/>
      <c r="E193" s="80">
        <v>114513</v>
      </c>
      <c r="F193" s="80" t="s">
        <v>1769</v>
      </c>
      <c r="G193" s="80"/>
      <c r="H193" s="80"/>
      <c r="I193" s="80"/>
      <c r="J193" s="80"/>
      <c r="K193" s="80" t="s">
        <v>1788</v>
      </c>
      <c r="L193" s="80" t="s">
        <v>2000</v>
      </c>
      <c r="M193" s="80"/>
      <c r="N193" s="80"/>
      <c r="O193" s="80"/>
      <c r="P193" s="80"/>
      <c r="Q193" s="80"/>
      <c r="R193" s="80"/>
      <c r="S193" s="80" t="s">
        <v>3454</v>
      </c>
      <c r="T193" s="80">
        <v>30372158</v>
      </c>
      <c r="U193" s="284">
        <v>0.14749999999999999</v>
      </c>
      <c r="V193" s="80" t="s">
        <v>2209</v>
      </c>
      <c r="W193" s="80">
        <v>410</v>
      </c>
      <c r="X193" s="80">
        <v>832</v>
      </c>
      <c r="Y193" s="80">
        <v>26</v>
      </c>
      <c r="Z193" s="80" t="s">
        <v>56</v>
      </c>
      <c r="AA193" s="80"/>
      <c r="AB193" s="80"/>
      <c r="AC193" s="80"/>
      <c r="AD193" s="80"/>
      <c r="AE193" s="80" t="s">
        <v>3455</v>
      </c>
      <c r="AF193" s="80"/>
      <c r="AG193" s="80" t="s">
        <v>3008</v>
      </c>
      <c r="AH193" s="80"/>
      <c r="AI193" s="82">
        <v>44644</v>
      </c>
      <c r="AJ193" s="80"/>
      <c r="AK193" s="82">
        <v>44644</v>
      </c>
      <c r="AL193" s="80"/>
      <c r="AM193" s="80"/>
      <c r="AN193" s="80" t="s">
        <v>64</v>
      </c>
      <c r="AO193" s="80"/>
      <c r="AP193" s="80"/>
      <c r="AQ193" s="80"/>
      <c r="AR193" s="80"/>
      <c r="AS193" s="80"/>
      <c r="AT193" s="80" t="s">
        <v>53</v>
      </c>
      <c r="AU193" s="80"/>
      <c r="AV193" s="244"/>
      <c r="AW193" s="244"/>
      <c r="AX193" s="244"/>
      <c r="AY193" s="244"/>
      <c r="AZ193" s="244"/>
      <c r="BA193" s="244"/>
      <c r="BB193" s="80"/>
      <c r="BC193" s="80">
        <f t="shared" si="9"/>
        <v>13</v>
      </c>
      <c r="BD193" s="80">
        <f t="shared" si="10"/>
        <v>3</v>
      </c>
      <c r="BE193" s="80">
        <f t="shared" si="11"/>
        <v>2022</v>
      </c>
      <c r="BF193" s="97">
        <f t="shared" si="8"/>
        <v>0.34111999999999998</v>
      </c>
    </row>
    <row r="194" spans="1:58">
      <c r="A194" s="80"/>
      <c r="B194" s="80" t="s">
        <v>906</v>
      </c>
      <c r="C194" s="80" t="s">
        <v>3456</v>
      </c>
      <c r="D194" s="80"/>
      <c r="E194" s="80" t="s">
        <v>3411</v>
      </c>
      <c r="F194" s="80" t="s">
        <v>1772</v>
      </c>
      <c r="G194" s="80"/>
      <c r="H194" s="80"/>
      <c r="I194" s="80"/>
      <c r="J194" s="80"/>
      <c r="K194" s="80" t="s">
        <v>128</v>
      </c>
      <c r="L194" s="80" t="s">
        <v>627</v>
      </c>
      <c r="M194" s="80"/>
      <c r="N194" s="80"/>
      <c r="O194" s="80"/>
      <c r="P194" s="80"/>
      <c r="Q194" s="80"/>
      <c r="R194" s="80"/>
      <c r="S194" s="80" t="s">
        <v>873</v>
      </c>
      <c r="T194" s="80">
        <v>30397471</v>
      </c>
      <c r="U194" s="81">
        <v>0.15</v>
      </c>
      <c r="V194" s="80" t="s">
        <v>3031</v>
      </c>
      <c r="W194" s="80">
        <v>475</v>
      </c>
      <c r="X194" s="80">
        <v>696</v>
      </c>
      <c r="Y194" s="80">
        <v>24</v>
      </c>
      <c r="Z194" s="80" t="s">
        <v>62</v>
      </c>
      <c r="AA194" s="80"/>
      <c r="AB194" s="80"/>
      <c r="AC194" s="80"/>
      <c r="AD194" s="80"/>
      <c r="AE194" s="80" t="s">
        <v>3456</v>
      </c>
      <c r="AF194" s="80"/>
      <c r="AG194" s="80" t="s">
        <v>3008</v>
      </c>
      <c r="AH194" s="80"/>
      <c r="AI194" s="82">
        <v>44645</v>
      </c>
      <c r="AJ194" s="80"/>
      <c r="AK194" s="82">
        <v>44648</v>
      </c>
      <c r="AL194" s="80"/>
      <c r="AM194" s="80"/>
      <c r="AN194" s="80" t="s">
        <v>64</v>
      </c>
      <c r="AO194" s="80"/>
      <c r="AP194" s="80"/>
      <c r="AQ194" s="80"/>
      <c r="AR194" s="80"/>
      <c r="AS194" s="80"/>
      <c r="AT194" s="80" t="s">
        <v>53</v>
      </c>
      <c r="AU194" s="80"/>
      <c r="AV194" s="244"/>
      <c r="AW194" s="244"/>
      <c r="AX194" s="244"/>
      <c r="AY194" s="244"/>
      <c r="AZ194" s="244"/>
      <c r="BA194" s="244"/>
      <c r="BB194" s="80"/>
      <c r="BC194" s="80">
        <f t="shared" si="9"/>
        <v>13</v>
      </c>
      <c r="BD194" s="80">
        <f t="shared" si="10"/>
        <v>3</v>
      </c>
      <c r="BE194" s="80">
        <f t="shared" si="11"/>
        <v>2022</v>
      </c>
      <c r="BF194" s="97">
        <f t="shared" ref="BF194:BF257" si="12">W194*X194/1000000</f>
        <v>0.3306</v>
      </c>
    </row>
    <row r="195" spans="1:58">
      <c r="A195" s="80"/>
      <c r="B195" s="80" t="s">
        <v>906</v>
      </c>
      <c r="C195" s="80" t="s">
        <v>3457</v>
      </c>
      <c r="D195" s="80"/>
      <c r="E195" s="80" t="s">
        <v>3411</v>
      </c>
      <c r="F195" s="80" t="s">
        <v>1772</v>
      </c>
      <c r="G195" s="80"/>
      <c r="H195" s="80"/>
      <c r="I195" s="80"/>
      <c r="J195" s="80"/>
      <c r="K195" s="80" t="s">
        <v>128</v>
      </c>
      <c r="L195" s="80" t="s">
        <v>627</v>
      </c>
      <c r="M195" s="80"/>
      <c r="N195" s="80"/>
      <c r="O195" s="80"/>
      <c r="P195" s="80"/>
      <c r="Q195" s="80"/>
      <c r="R195" s="80"/>
      <c r="S195" s="80" t="s">
        <v>873</v>
      </c>
      <c r="T195" s="80">
        <v>30397471</v>
      </c>
      <c r="U195" s="81">
        <v>0.15</v>
      </c>
      <c r="V195" s="80" t="s">
        <v>3031</v>
      </c>
      <c r="W195" s="80">
        <v>475</v>
      </c>
      <c r="X195" s="80">
        <v>696</v>
      </c>
      <c r="Y195" s="80">
        <v>24</v>
      </c>
      <c r="Z195" s="80" t="s">
        <v>62</v>
      </c>
      <c r="AA195" s="80"/>
      <c r="AB195" s="80"/>
      <c r="AC195" s="80"/>
      <c r="AD195" s="80"/>
      <c r="AE195" s="80" t="s">
        <v>3457</v>
      </c>
      <c r="AF195" s="80"/>
      <c r="AG195" s="80" t="s">
        <v>3008</v>
      </c>
      <c r="AH195" s="80"/>
      <c r="AI195" s="82">
        <v>44645</v>
      </c>
      <c r="AJ195" s="80"/>
      <c r="AK195" s="82">
        <v>44648</v>
      </c>
      <c r="AL195" s="80"/>
      <c r="AM195" s="80"/>
      <c r="AN195" s="80" t="s">
        <v>64</v>
      </c>
      <c r="AO195" s="80"/>
      <c r="AP195" s="80"/>
      <c r="AQ195" s="80"/>
      <c r="AR195" s="80"/>
      <c r="AS195" s="80"/>
      <c r="AT195" s="80" t="s">
        <v>53</v>
      </c>
      <c r="AU195" s="80"/>
      <c r="AV195" s="244"/>
      <c r="AW195" s="244"/>
      <c r="AX195" s="244"/>
      <c r="AY195" s="244"/>
      <c r="AZ195" s="244"/>
      <c r="BA195" s="244"/>
      <c r="BB195" s="80"/>
      <c r="BC195" s="80">
        <f t="shared" ref="BC195:BC258" si="13">WEEKNUM(AI195)</f>
        <v>13</v>
      </c>
      <c r="BD195" s="80">
        <f t="shared" ref="BD195:BD258" si="14">MONTH(AI195)</f>
        <v>3</v>
      </c>
      <c r="BE195" s="80">
        <f t="shared" ref="BE195:BE258" si="15">YEAR(AI195)</f>
        <v>2022</v>
      </c>
      <c r="BF195" s="97">
        <f t="shared" si="12"/>
        <v>0.3306</v>
      </c>
    </row>
    <row r="196" spans="1:58">
      <c r="A196" s="80"/>
      <c r="B196" s="80" t="s">
        <v>2905</v>
      </c>
      <c r="C196" s="80" t="s">
        <v>3458</v>
      </c>
      <c r="D196" s="80"/>
      <c r="E196" s="80" t="s">
        <v>3459</v>
      </c>
      <c r="F196" s="80" t="s">
        <v>1769</v>
      </c>
      <c r="G196" s="80"/>
      <c r="H196" s="80"/>
      <c r="I196" s="80"/>
      <c r="J196" s="80"/>
      <c r="K196" s="80" t="s">
        <v>450</v>
      </c>
      <c r="L196" s="80" t="s">
        <v>3460</v>
      </c>
      <c r="M196" s="80"/>
      <c r="N196" s="80"/>
      <c r="O196" s="80"/>
      <c r="P196" s="80"/>
      <c r="Q196" s="80"/>
      <c r="R196" s="80"/>
      <c r="S196" s="80" t="s">
        <v>3461</v>
      </c>
      <c r="T196" s="80">
        <v>30390156</v>
      </c>
      <c r="U196" s="284">
        <v>0.14749999999999999</v>
      </c>
      <c r="V196" s="80" t="s">
        <v>2194</v>
      </c>
      <c r="W196" s="80">
        <v>400</v>
      </c>
      <c r="X196" s="80">
        <v>768</v>
      </c>
      <c r="Y196" s="80">
        <v>24</v>
      </c>
      <c r="Z196" s="80" t="s">
        <v>62</v>
      </c>
      <c r="AA196" s="80"/>
      <c r="AB196" s="80"/>
      <c r="AC196" s="80"/>
      <c r="AD196" s="80"/>
      <c r="AE196" s="80" t="s">
        <v>3458</v>
      </c>
      <c r="AF196" s="80"/>
      <c r="AG196" s="80" t="s">
        <v>3008</v>
      </c>
      <c r="AH196" s="80"/>
      <c r="AI196" s="82">
        <v>44645</v>
      </c>
      <c r="AJ196" s="80"/>
      <c r="AK196" s="82">
        <v>44648</v>
      </c>
      <c r="AL196" s="80"/>
      <c r="AM196" s="80"/>
      <c r="AN196" s="80" t="s">
        <v>64</v>
      </c>
      <c r="AO196" s="80"/>
      <c r="AP196" s="80"/>
      <c r="AQ196" s="80"/>
      <c r="AR196" s="80"/>
      <c r="AS196" s="80"/>
      <c r="AT196" s="80" t="s">
        <v>53</v>
      </c>
      <c r="AU196" s="80"/>
      <c r="AV196" s="244"/>
      <c r="AW196" s="244"/>
      <c r="AX196" s="244"/>
      <c r="AY196" s="244"/>
      <c r="AZ196" s="244"/>
      <c r="BA196" s="244"/>
      <c r="BB196" s="80"/>
      <c r="BC196" s="80">
        <f t="shared" si="13"/>
        <v>13</v>
      </c>
      <c r="BD196" s="80">
        <f t="shared" si="14"/>
        <v>3</v>
      </c>
      <c r="BE196" s="80">
        <f t="shared" si="15"/>
        <v>2022</v>
      </c>
      <c r="BF196" s="97">
        <f t="shared" si="12"/>
        <v>0.30719999999999997</v>
      </c>
    </row>
    <row r="197" spans="1:58">
      <c r="A197" s="80"/>
      <c r="B197" s="80" t="s">
        <v>2905</v>
      </c>
      <c r="C197" s="80" t="s">
        <v>3462</v>
      </c>
      <c r="D197" s="80"/>
      <c r="E197" s="80" t="s">
        <v>3459</v>
      </c>
      <c r="F197" s="80" t="s">
        <v>1769</v>
      </c>
      <c r="G197" s="80"/>
      <c r="H197" s="80"/>
      <c r="I197" s="80"/>
      <c r="J197" s="80"/>
      <c r="K197" s="80" t="s">
        <v>450</v>
      </c>
      <c r="L197" s="80" t="s">
        <v>3460</v>
      </c>
      <c r="M197" s="80"/>
      <c r="N197" s="80"/>
      <c r="O197" s="80"/>
      <c r="P197" s="80"/>
      <c r="Q197" s="80"/>
      <c r="R197" s="80"/>
      <c r="S197" s="80" t="s">
        <v>3461</v>
      </c>
      <c r="T197" s="80">
        <v>30390156</v>
      </c>
      <c r="U197" s="284">
        <v>0.14749999999999999</v>
      </c>
      <c r="V197" s="80" t="s">
        <v>2194</v>
      </c>
      <c r="W197" s="80">
        <v>400</v>
      </c>
      <c r="X197" s="80">
        <v>768</v>
      </c>
      <c r="Y197" s="80">
        <v>24</v>
      </c>
      <c r="Z197" s="80" t="s">
        <v>62</v>
      </c>
      <c r="AA197" s="80"/>
      <c r="AB197" s="80"/>
      <c r="AC197" s="80"/>
      <c r="AD197" s="80"/>
      <c r="AE197" s="80" t="s">
        <v>3462</v>
      </c>
      <c r="AF197" s="80"/>
      <c r="AG197" s="80" t="s">
        <v>3008</v>
      </c>
      <c r="AH197" s="80"/>
      <c r="AI197" s="82">
        <v>44645</v>
      </c>
      <c r="AJ197" s="80"/>
      <c r="AK197" s="82">
        <v>44648</v>
      </c>
      <c r="AL197" s="80"/>
      <c r="AM197" s="80"/>
      <c r="AN197" s="80" t="s">
        <v>64</v>
      </c>
      <c r="AO197" s="80"/>
      <c r="AP197" s="80"/>
      <c r="AQ197" s="80"/>
      <c r="AR197" s="80"/>
      <c r="AS197" s="80"/>
      <c r="AT197" s="80" t="s">
        <v>53</v>
      </c>
      <c r="AU197" s="80"/>
      <c r="AV197" s="244"/>
      <c r="AW197" s="244"/>
      <c r="AX197" s="244"/>
      <c r="AY197" s="244"/>
      <c r="AZ197" s="244"/>
      <c r="BA197" s="244"/>
      <c r="BB197" s="80"/>
      <c r="BC197" s="80">
        <f t="shared" si="13"/>
        <v>13</v>
      </c>
      <c r="BD197" s="80">
        <f t="shared" si="14"/>
        <v>3</v>
      </c>
      <c r="BE197" s="80">
        <f t="shared" si="15"/>
        <v>2022</v>
      </c>
      <c r="BF197" s="97">
        <f t="shared" si="12"/>
        <v>0.30719999999999997</v>
      </c>
    </row>
    <row r="198" spans="1:58">
      <c r="A198" s="80"/>
      <c r="B198" s="80" t="s">
        <v>906</v>
      </c>
      <c r="C198" s="80" t="s">
        <v>3463</v>
      </c>
      <c r="D198" s="80"/>
      <c r="E198" s="80" t="s">
        <v>3464</v>
      </c>
      <c r="F198" s="80" t="s">
        <v>1773</v>
      </c>
      <c r="G198" s="80"/>
      <c r="H198" s="80"/>
      <c r="I198" s="80"/>
      <c r="J198" s="80"/>
      <c r="K198" s="80" t="s">
        <v>198</v>
      </c>
      <c r="L198" s="80" t="s">
        <v>3465</v>
      </c>
      <c r="M198" s="80"/>
      <c r="N198" s="80"/>
      <c r="O198" s="80"/>
      <c r="P198" s="80"/>
      <c r="Q198" s="80"/>
      <c r="R198" s="80"/>
      <c r="S198" s="80" t="s">
        <v>862</v>
      </c>
      <c r="T198" s="80">
        <v>30390456</v>
      </c>
      <c r="U198" s="284">
        <v>0.14749999999999999</v>
      </c>
      <c r="V198" s="80" t="s">
        <v>2192</v>
      </c>
      <c r="W198" s="80">
        <v>400</v>
      </c>
      <c r="X198" s="80">
        <v>832</v>
      </c>
      <c r="Y198" s="80">
        <v>26</v>
      </c>
      <c r="Z198" s="80" t="s">
        <v>62</v>
      </c>
      <c r="AA198" s="80"/>
      <c r="AB198" s="80"/>
      <c r="AC198" s="80"/>
      <c r="AD198" s="80"/>
      <c r="AE198" s="80" t="s">
        <v>3463</v>
      </c>
      <c r="AF198" s="80"/>
      <c r="AG198" s="80" t="s">
        <v>3008</v>
      </c>
      <c r="AH198" s="80"/>
      <c r="AI198" s="82">
        <v>44645</v>
      </c>
      <c r="AJ198" s="80"/>
      <c r="AK198" s="82">
        <v>44645</v>
      </c>
      <c r="AL198" s="80"/>
      <c r="AM198" s="80"/>
      <c r="AN198" s="80" t="s">
        <v>64</v>
      </c>
      <c r="AO198" s="80"/>
      <c r="AP198" s="80"/>
      <c r="AQ198" s="80"/>
      <c r="AR198" s="80"/>
      <c r="AS198" s="80"/>
      <c r="AT198" s="80" t="s">
        <v>53</v>
      </c>
      <c r="AU198" s="80"/>
      <c r="AV198" s="244"/>
      <c r="AW198" s="244"/>
      <c r="AX198" s="244"/>
      <c r="AY198" s="244"/>
      <c r="AZ198" s="244"/>
      <c r="BA198" s="244"/>
      <c r="BB198" s="80"/>
      <c r="BC198" s="80">
        <f t="shared" si="13"/>
        <v>13</v>
      </c>
      <c r="BD198" s="80">
        <f t="shared" si="14"/>
        <v>3</v>
      </c>
      <c r="BE198" s="80">
        <f t="shared" si="15"/>
        <v>2022</v>
      </c>
      <c r="BF198" s="97">
        <f t="shared" si="12"/>
        <v>0.33279999999999998</v>
      </c>
    </row>
    <row r="199" spans="1:58">
      <c r="A199" s="80"/>
      <c r="B199" s="80" t="s">
        <v>2903</v>
      </c>
      <c r="C199" s="80" t="s">
        <v>3466</v>
      </c>
      <c r="D199" s="80"/>
      <c r="E199" s="80">
        <v>114171</v>
      </c>
      <c r="F199" s="80" t="s">
        <v>1769</v>
      </c>
      <c r="G199" s="80"/>
      <c r="H199" s="80"/>
      <c r="I199" s="80"/>
      <c r="J199" s="80"/>
      <c r="K199" s="80" t="s">
        <v>1788</v>
      </c>
      <c r="L199" s="80" t="s">
        <v>2000</v>
      </c>
      <c r="M199" s="80"/>
      <c r="N199" s="80"/>
      <c r="O199" s="80"/>
      <c r="P199" s="80"/>
      <c r="Q199" s="80"/>
      <c r="R199" s="80"/>
      <c r="S199" s="80" t="s">
        <v>3467</v>
      </c>
      <c r="T199" s="80">
        <v>30376609</v>
      </c>
      <c r="U199" s="284">
        <v>0.14749999999999999</v>
      </c>
      <c r="V199" s="80" t="s">
        <v>2202</v>
      </c>
      <c r="W199" s="80">
        <v>340</v>
      </c>
      <c r="X199" s="80">
        <v>832</v>
      </c>
      <c r="Y199" s="80">
        <v>26</v>
      </c>
      <c r="Z199" s="80" t="s">
        <v>56</v>
      </c>
      <c r="AA199" s="80"/>
      <c r="AB199" s="80"/>
      <c r="AC199" s="80"/>
      <c r="AD199" s="80"/>
      <c r="AE199" s="80" t="s">
        <v>3466</v>
      </c>
      <c r="AF199" s="80"/>
      <c r="AG199" s="80" t="s">
        <v>3008</v>
      </c>
      <c r="AH199" s="80"/>
      <c r="AI199" s="82">
        <v>44645</v>
      </c>
      <c r="AJ199" s="80"/>
      <c r="AK199" s="82">
        <v>44645</v>
      </c>
      <c r="AL199" s="80"/>
      <c r="AM199" s="80"/>
      <c r="AN199" s="80" t="s">
        <v>64</v>
      </c>
      <c r="AO199" s="80"/>
      <c r="AP199" s="80"/>
      <c r="AQ199" s="80"/>
      <c r="AR199" s="80"/>
      <c r="AS199" s="80"/>
      <c r="AT199" s="80" t="s">
        <v>53</v>
      </c>
      <c r="AU199" s="80"/>
      <c r="AV199" s="244"/>
      <c r="AW199" s="244"/>
      <c r="AX199" s="244"/>
      <c r="AY199" s="244"/>
      <c r="AZ199" s="244"/>
      <c r="BA199" s="244"/>
      <c r="BB199" s="80"/>
      <c r="BC199" s="80">
        <f t="shared" si="13"/>
        <v>13</v>
      </c>
      <c r="BD199" s="80">
        <f t="shared" si="14"/>
        <v>3</v>
      </c>
      <c r="BE199" s="80">
        <f t="shared" si="15"/>
        <v>2022</v>
      </c>
      <c r="BF199" s="97">
        <f t="shared" si="12"/>
        <v>0.28288000000000002</v>
      </c>
    </row>
    <row r="200" spans="1:58">
      <c r="A200" s="80"/>
      <c r="B200" s="80" t="s">
        <v>2903</v>
      </c>
      <c r="C200" s="80" t="s">
        <v>3468</v>
      </c>
      <c r="D200" s="80"/>
      <c r="E200" s="80">
        <v>114171</v>
      </c>
      <c r="F200" s="80" t="s">
        <v>1769</v>
      </c>
      <c r="G200" s="80"/>
      <c r="H200" s="80"/>
      <c r="I200" s="80"/>
      <c r="J200" s="80"/>
      <c r="K200" s="80" t="s">
        <v>1788</v>
      </c>
      <c r="L200" s="80" t="s">
        <v>2000</v>
      </c>
      <c r="M200" s="80"/>
      <c r="N200" s="80"/>
      <c r="O200" s="80"/>
      <c r="P200" s="80"/>
      <c r="Q200" s="80"/>
      <c r="R200" s="80"/>
      <c r="S200" s="80" t="s">
        <v>3467</v>
      </c>
      <c r="T200" s="80">
        <v>30376609</v>
      </c>
      <c r="U200" s="284">
        <v>0.14749999999999999</v>
      </c>
      <c r="V200" s="80" t="s">
        <v>2202</v>
      </c>
      <c r="W200" s="80">
        <v>340</v>
      </c>
      <c r="X200" s="80">
        <v>832</v>
      </c>
      <c r="Y200" s="80">
        <v>26</v>
      </c>
      <c r="Z200" s="80" t="s">
        <v>56</v>
      </c>
      <c r="AA200" s="80"/>
      <c r="AB200" s="80"/>
      <c r="AC200" s="80"/>
      <c r="AD200" s="80"/>
      <c r="AE200" s="80" t="s">
        <v>3468</v>
      </c>
      <c r="AF200" s="80"/>
      <c r="AG200" s="80" t="s">
        <v>3008</v>
      </c>
      <c r="AH200" s="80"/>
      <c r="AI200" s="82">
        <v>44645</v>
      </c>
      <c r="AJ200" s="80"/>
      <c r="AK200" s="82">
        <v>44645</v>
      </c>
      <c r="AL200" s="80"/>
      <c r="AM200" s="80"/>
      <c r="AN200" s="80" t="s">
        <v>64</v>
      </c>
      <c r="AO200" s="80"/>
      <c r="AP200" s="80"/>
      <c r="AQ200" s="80"/>
      <c r="AR200" s="80"/>
      <c r="AS200" s="80"/>
      <c r="AT200" s="80" t="s">
        <v>53</v>
      </c>
      <c r="AU200" s="80"/>
      <c r="AV200" s="244"/>
      <c r="AW200" s="244"/>
      <c r="AX200" s="244"/>
      <c r="AY200" s="244"/>
      <c r="AZ200" s="244"/>
      <c r="BA200" s="244"/>
      <c r="BB200" s="80"/>
      <c r="BC200" s="80">
        <f t="shared" si="13"/>
        <v>13</v>
      </c>
      <c r="BD200" s="80">
        <f t="shared" si="14"/>
        <v>3</v>
      </c>
      <c r="BE200" s="80">
        <f t="shared" si="15"/>
        <v>2022</v>
      </c>
      <c r="BF200" s="97">
        <f t="shared" si="12"/>
        <v>0.28288000000000002</v>
      </c>
    </row>
    <row r="201" spans="1:58">
      <c r="A201" s="80"/>
      <c r="B201" s="80" t="s">
        <v>2903</v>
      </c>
      <c r="C201" s="80" t="s">
        <v>3469</v>
      </c>
      <c r="D201" s="80"/>
      <c r="E201" s="80">
        <v>114171</v>
      </c>
      <c r="F201" s="80" t="s">
        <v>1769</v>
      </c>
      <c r="G201" s="80"/>
      <c r="H201" s="80"/>
      <c r="I201" s="80"/>
      <c r="J201" s="80"/>
      <c r="K201" s="80" t="s">
        <v>1788</v>
      </c>
      <c r="L201" s="80" t="s">
        <v>2000</v>
      </c>
      <c r="M201" s="80"/>
      <c r="N201" s="80"/>
      <c r="O201" s="80"/>
      <c r="P201" s="80"/>
      <c r="Q201" s="80"/>
      <c r="R201" s="80"/>
      <c r="S201" s="80" t="s">
        <v>3467</v>
      </c>
      <c r="T201" s="80">
        <v>30376609</v>
      </c>
      <c r="U201" s="284">
        <v>0.14749999999999999</v>
      </c>
      <c r="V201" s="80" t="s">
        <v>2202</v>
      </c>
      <c r="W201" s="80">
        <v>340</v>
      </c>
      <c r="X201" s="80">
        <v>832</v>
      </c>
      <c r="Y201" s="80">
        <v>26</v>
      </c>
      <c r="Z201" s="80" t="s">
        <v>56</v>
      </c>
      <c r="AA201" s="80"/>
      <c r="AB201" s="80"/>
      <c r="AC201" s="80"/>
      <c r="AD201" s="80"/>
      <c r="AE201" s="80" t="s">
        <v>3469</v>
      </c>
      <c r="AF201" s="80"/>
      <c r="AG201" s="80" t="s">
        <v>3008</v>
      </c>
      <c r="AH201" s="80"/>
      <c r="AI201" s="82">
        <v>44645</v>
      </c>
      <c r="AJ201" s="80"/>
      <c r="AK201" s="82">
        <v>44645</v>
      </c>
      <c r="AL201" s="80"/>
      <c r="AM201" s="80"/>
      <c r="AN201" s="80" t="s">
        <v>64</v>
      </c>
      <c r="AO201" s="80"/>
      <c r="AP201" s="80"/>
      <c r="AQ201" s="80"/>
      <c r="AR201" s="80"/>
      <c r="AS201" s="80"/>
      <c r="AT201" s="80" t="s">
        <v>53</v>
      </c>
      <c r="AU201" s="80"/>
      <c r="AV201" s="244"/>
      <c r="AW201" s="244"/>
      <c r="AX201" s="244"/>
      <c r="AY201" s="244"/>
      <c r="AZ201" s="244"/>
      <c r="BA201" s="244"/>
      <c r="BB201" s="80"/>
      <c r="BC201" s="80">
        <f t="shared" si="13"/>
        <v>13</v>
      </c>
      <c r="BD201" s="80">
        <f t="shared" si="14"/>
        <v>3</v>
      </c>
      <c r="BE201" s="80">
        <f t="shared" si="15"/>
        <v>2022</v>
      </c>
      <c r="BF201" s="97">
        <f t="shared" si="12"/>
        <v>0.28288000000000002</v>
      </c>
    </row>
    <row r="202" spans="1:58">
      <c r="A202" s="80"/>
      <c r="B202" s="80" t="s">
        <v>2903</v>
      </c>
      <c r="C202" s="80" t="s">
        <v>3470</v>
      </c>
      <c r="D202" s="80"/>
      <c r="E202" s="80">
        <v>114171</v>
      </c>
      <c r="F202" s="80" t="s">
        <v>1768</v>
      </c>
      <c r="G202" s="80"/>
      <c r="H202" s="80"/>
      <c r="I202" s="80"/>
      <c r="J202" s="80"/>
      <c r="K202" s="80" t="s">
        <v>1788</v>
      </c>
      <c r="L202" s="80" t="s">
        <v>2000</v>
      </c>
      <c r="M202" s="80"/>
      <c r="N202" s="80"/>
      <c r="O202" s="80"/>
      <c r="P202" s="80"/>
      <c r="Q202" s="80"/>
      <c r="R202" s="80"/>
      <c r="S202" s="80" t="s">
        <v>3467</v>
      </c>
      <c r="T202" s="80">
        <v>30376609</v>
      </c>
      <c r="U202" s="284">
        <v>0.14749999999999999</v>
      </c>
      <c r="V202" s="80" t="s">
        <v>2202</v>
      </c>
      <c r="W202" s="80">
        <v>340</v>
      </c>
      <c r="X202" s="80">
        <v>832</v>
      </c>
      <c r="Y202" s="80">
        <v>26</v>
      </c>
      <c r="Z202" s="80" t="s">
        <v>56</v>
      </c>
      <c r="AA202" s="80"/>
      <c r="AB202" s="80"/>
      <c r="AC202" s="80"/>
      <c r="AD202" s="80"/>
      <c r="AE202" s="80" t="s">
        <v>3470</v>
      </c>
      <c r="AF202" s="80"/>
      <c r="AG202" s="80" t="s">
        <v>3008</v>
      </c>
      <c r="AH202" s="80"/>
      <c r="AI202" s="82">
        <v>44645</v>
      </c>
      <c r="AJ202" s="80"/>
      <c r="AK202" s="82">
        <v>44645</v>
      </c>
      <c r="AL202" s="80"/>
      <c r="AM202" s="80"/>
      <c r="AN202" s="80" t="s">
        <v>64</v>
      </c>
      <c r="AO202" s="80"/>
      <c r="AP202" s="80"/>
      <c r="AQ202" s="80"/>
      <c r="AR202" s="80"/>
      <c r="AS202" s="80"/>
      <c r="AT202" s="80" t="s">
        <v>53</v>
      </c>
      <c r="AU202" s="80"/>
      <c r="AV202" s="244"/>
      <c r="AW202" s="244"/>
      <c r="AX202" s="244"/>
      <c r="AY202" s="244"/>
      <c r="AZ202" s="244"/>
      <c r="BA202" s="244"/>
      <c r="BB202" s="80"/>
      <c r="BC202" s="80">
        <f t="shared" si="13"/>
        <v>13</v>
      </c>
      <c r="BD202" s="80">
        <f t="shared" si="14"/>
        <v>3</v>
      </c>
      <c r="BE202" s="80">
        <f t="shared" si="15"/>
        <v>2022</v>
      </c>
      <c r="BF202" s="97">
        <f t="shared" si="12"/>
        <v>0.28288000000000002</v>
      </c>
    </row>
    <row r="203" spans="1:58">
      <c r="A203" s="80"/>
      <c r="B203" s="80" t="s">
        <v>2903</v>
      </c>
      <c r="C203" s="80" t="s">
        <v>3471</v>
      </c>
      <c r="D203" s="80"/>
      <c r="E203" s="80">
        <v>114171</v>
      </c>
      <c r="F203" s="80" t="s">
        <v>1768</v>
      </c>
      <c r="G203" s="80"/>
      <c r="H203" s="80"/>
      <c r="I203" s="80"/>
      <c r="J203" s="80"/>
      <c r="K203" s="80" t="s">
        <v>1788</v>
      </c>
      <c r="L203" s="80" t="s">
        <v>2000</v>
      </c>
      <c r="M203" s="80"/>
      <c r="N203" s="80"/>
      <c r="O203" s="80"/>
      <c r="P203" s="80"/>
      <c r="Q203" s="80"/>
      <c r="R203" s="80"/>
      <c r="S203" s="80" t="s">
        <v>3467</v>
      </c>
      <c r="T203" s="80">
        <v>30376609</v>
      </c>
      <c r="U203" s="284">
        <v>0.14749999999999999</v>
      </c>
      <c r="V203" s="80" t="s">
        <v>2202</v>
      </c>
      <c r="W203" s="80">
        <v>340</v>
      </c>
      <c r="X203" s="80">
        <v>832</v>
      </c>
      <c r="Y203" s="80">
        <v>26</v>
      </c>
      <c r="Z203" s="80" t="s">
        <v>56</v>
      </c>
      <c r="AA203" s="80"/>
      <c r="AB203" s="80"/>
      <c r="AC203" s="80"/>
      <c r="AD203" s="80"/>
      <c r="AE203" s="80" t="s">
        <v>3471</v>
      </c>
      <c r="AF203" s="80"/>
      <c r="AG203" s="80" t="s">
        <v>3008</v>
      </c>
      <c r="AH203" s="80"/>
      <c r="AI203" s="82">
        <v>44645</v>
      </c>
      <c r="AJ203" s="80"/>
      <c r="AK203" s="82">
        <v>44645</v>
      </c>
      <c r="AL203" s="80"/>
      <c r="AM203" s="80"/>
      <c r="AN203" s="80" t="s">
        <v>64</v>
      </c>
      <c r="AO203" s="80"/>
      <c r="AP203" s="80"/>
      <c r="AQ203" s="80"/>
      <c r="AR203" s="80"/>
      <c r="AS203" s="80"/>
      <c r="AT203" s="80" t="s">
        <v>53</v>
      </c>
      <c r="AU203" s="80"/>
      <c r="AV203" s="244"/>
      <c r="AW203" s="244"/>
      <c r="AX203" s="244"/>
      <c r="AY203" s="244"/>
      <c r="AZ203" s="244"/>
      <c r="BA203" s="244"/>
      <c r="BB203" s="80"/>
      <c r="BC203" s="80">
        <f t="shared" si="13"/>
        <v>13</v>
      </c>
      <c r="BD203" s="80">
        <f t="shared" si="14"/>
        <v>3</v>
      </c>
      <c r="BE203" s="80">
        <f t="shared" si="15"/>
        <v>2022</v>
      </c>
      <c r="BF203" s="97">
        <f t="shared" si="12"/>
        <v>0.28288000000000002</v>
      </c>
    </row>
    <row r="204" spans="1:58">
      <c r="A204" s="80"/>
      <c r="B204" s="80" t="s">
        <v>2905</v>
      </c>
      <c r="C204" s="80" t="s">
        <v>3472</v>
      </c>
      <c r="D204" s="80"/>
      <c r="E204" s="80" t="s">
        <v>3473</v>
      </c>
      <c r="F204" s="80" t="s">
        <v>1769</v>
      </c>
      <c r="G204" s="80"/>
      <c r="H204" s="80"/>
      <c r="I204" s="80"/>
      <c r="J204" s="80"/>
      <c r="K204" s="80" t="s">
        <v>3474</v>
      </c>
      <c r="L204" s="80" t="s">
        <v>3475</v>
      </c>
      <c r="M204" s="80"/>
      <c r="N204" s="80"/>
      <c r="O204" s="80"/>
      <c r="P204" s="80"/>
      <c r="Q204" s="80"/>
      <c r="R204" s="80"/>
      <c r="S204" s="80" t="s">
        <v>3476</v>
      </c>
      <c r="T204" s="80">
        <v>30390156</v>
      </c>
      <c r="U204" s="284">
        <v>0.14749999999999999</v>
      </c>
      <c r="V204" s="80" t="s">
        <v>2194</v>
      </c>
      <c r="W204" s="80">
        <v>400</v>
      </c>
      <c r="X204" s="80">
        <v>768</v>
      </c>
      <c r="Y204" s="80">
        <v>24</v>
      </c>
      <c r="Z204" s="80" t="s">
        <v>62</v>
      </c>
      <c r="AA204" s="80"/>
      <c r="AB204" s="80"/>
      <c r="AC204" s="80"/>
      <c r="AD204" s="80"/>
      <c r="AE204" s="80" t="s">
        <v>3472</v>
      </c>
      <c r="AF204" s="80"/>
      <c r="AG204" s="80" t="s">
        <v>3008</v>
      </c>
      <c r="AH204" s="80"/>
      <c r="AI204" s="82">
        <v>44645</v>
      </c>
      <c r="AJ204" s="80"/>
      <c r="AK204" s="82">
        <v>44648</v>
      </c>
      <c r="AL204" s="80"/>
      <c r="AM204" s="80"/>
      <c r="AN204" s="80" t="s">
        <v>64</v>
      </c>
      <c r="AO204" s="80" t="s">
        <v>3477</v>
      </c>
      <c r="AP204" s="80"/>
      <c r="AQ204" s="80"/>
      <c r="AR204" s="80"/>
      <c r="AS204" s="80"/>
      <c r="AT204" s="80" t="s">
        <v>53</v>
      </c>
      <c r="AU204" s="80"/>
      <c r="AV204" s="244"/>
      <c r="AW204" s="244"/>
      <c r="AX204" s="244"/>
      <c r="AY204" s="244"/>
      <c r="AZ204" s="244"/>
      <c r="BA204" s="244"/>
      <c r="BB204" s="80"/>
      <c r="BC204" s="80">
        <f t="shared" si="13"/>
        <v>13</v>
      </c>
      <c r="BD204" s="80">
        <f t="shared" si="14"/>
        <v>3</v>
      </c>
      <c r="BE204" s="80">
        <f t="shared" si="15"/>
        <v>2022</v>
      </c>
      <c r="BF204" s="97">
        <f t="shared" si="12"/>
        <v>0.30719999999999997</v>
      </c>
    </row>
    <row r="205" spans="1:58">
      <c r="A205" s="80"/>
      <c r="B205" s="80" t="s">
        <v>2905</v>
      </c>
      <c r="C205" s="80" t="s">
        <v>3478</v>
      </c>
      <c r="D205" s="80"/>
      <c r="E205" s="80" t="s">
        <v>3473</v>
      </c>
      <c r="F205" s="80" t="s">
        <v>1769</v>
      </c>
      <c r="G205" s="80"/>
      <c r="H205" s="80"/>
      <c r="I205" s="80"/>
      <c r="J205" s="80"/>
      <c r="K205" s="80" t="s">
        <v>3474</v>
      </c>
      <c r="L205" s="80" t="s">
        <v>3479</v>
      </c>
      <c r="M205" s="80"/>
      <c r="N205" s="80"/>
      <c r="O205" s="80"/>
      <c r="P205" s="80"/>
      <c r="Q205" s="80"/>
      <c r="R205" s="80"/>
      <c r="S205" s="80" t="s">
        <v>3480</v>
      </c>
      <c r="T205" s="80">
        <v>30390156</v>
      </c>
      <c r="U205" s="284">
        <v>0.14749999999999999</v>
      </c>
      <c r="V205" s="80" t="s">
        <v>2194</v>
      </c>
      <c r="W205" s="80">
        <v>400</v>
      </c>
      <c r="X205" s="80">
        <v>768</v>
      </c>
      <c r="Y205" s="80">
        <v>24</v>
      </c>
      <c r="Z205" s="80" t="s">
        <v>62</v>
      </c>
      <c r="AA205" s="80"/>
      <c r="AB205" s="80"/>
      <c r="AC205" s="80"/>
      <c r="AD205" s="80"/>
      <c r="AE205" s="80" t="s">
        <v>3478</v>
      </c>
      <c r="AF205" s="80"/>
      <c r="AG205" s="80" t="s">
        <v>3008</v>
      </c>
      <c r="AH205" s="80"/>
      <c r="AI205" s="82">
        <v>44645</v>
      </c>
      <c r="AJ205" s="80"/>
      <c r="AK205" s="82">
        <v>44648</v>
      </c>
      <c r="AL205" s="80"/>
      <c r="AM205" s="80"/>
      <c r="AN205" s="80" t="s">
        <v>64</v>
      </c>
      <c r="AO205" s="80"/>
      <c r="AP205" s="80"/>
      <c r="AQ205" s="80"/>
      <c r="AR205" s="80"/>
      <c r="AS205" s="80"/>
      <c r="AT205" s="80" t="s">
        <v>53</v>
      </c>
      <c r="AU205" s="80"/>
      <c r="AV205" s="244"/>
      <c r="AW205" s="244"/>
      <c r="AX205" s="244"/>
      <c r="AY205" s="244"/>
      <c r="AZ205" s="244"/>
      <c r="BA205" s="244"/>
      <c r="BB205" s="80"/>
      <c r="BC205" s="80">
        <f t="shared" si="13"/>
        <v>13</v>
      </c>
      <c r="BD205" s="80">
        <f t="shared" si="14"/>
        <v>3</v>
      </c>
      <c r="BE205" s="80">
        <f t="shared" si="15"/>
        <v>2022</v>
      </c>
      <c r="BF205" s="97">
        <f t="shared" si="12"/>
        <v>0.30719999999999997</v>
      </c>
    </row>
    <row r="206" spans="1:58">
      <c r="A206" s="80"/>
      <c r="B206" s="80" t="s">
        <v>2903</v>
      </c>
      <c r="C206" s="80" t="s">
        <v>3481</v>
      </c>
      <c r="D206" s="80"/>
      <c r="E206" s="80" t="s">
        <v>3482</v>
      </c>
      <c r="F206" s="80" t="s">
        <v>1773</v>
      </c>
      <c r="G206" s="80"/>
      <c r="H206" s="80"/>
      <c r="I206" s="80"/>
      <c r="J206" s="80"/>
      <c r="K206" s="80" t="s">
        <v>122</v>
      </c>
      <c r="L206" s="80" t="s">
        <v>3173</v>
      </c>
      <c r="M206" s="80"/>
      <c r="N206" s="80"/>
      <c r="O206" s="80"/>
      <c r="P206" s="80"/>
      <c r="Q206" s="80"/>
      <c r="R206" s="80"/>
      <c r="S206" s="80" t="s">
        <v>3174</v>
      </c>
      <c r="T206" s="80">
        <v>30390455</v>
      </c>
      <c r="U206" s="284">
        <v>0.14749999999999999</v>
      </c>
      <c r="V206" s="80" t="s">
        <v>3035</v>
      </c>
      <c r="W206" s="80">
        <v>395</v>
      </c>
      <c r="X206" s="80">
        <v>832</v>
      </c>
      <c r="Y206" s="80">
        <v>26</v>
      </c>
      <c r="Z206" s="80" t="s">
        <v>56</v>
      </c>
      <c r="AA206" s="80"/>
      <c r="AB206" s="80"/>
      <c r="AC206" s="80"/>
      <c r="AD206" s="80"/>
      <c r="AE206" s="80" t="s">
        <v>3481</v>
      </c>
      <c r="AF206" s="80"/>
      <c r="AG206" s="80" t="s">
        <v>3008</v>
      </c>
      <c r="AH206" s="80"/>
      <c r="AI206" s="82">
        <v>44645</v>
      </c>
      <c r="AJ206" s="80"/>
      <c r="AK206" s="82">
        <v>44648</v>
      </c>
      <c r="AL206" s="80"/>
      <c r="AM206" s="80"/>
      <c r="AN206" s="80" t="s">
        <v>64</v>
      </c>
      <c r="AO206" s="80" t="s">
        <v>3483</v>
      </c>
      <c r="AP206" s="80"/>
      <c r="AQ206" s="80"/>
      <c r="AR206" s="80"/>
      <c r="AS206" s="80"/>
      <c r="AT206" s="80" t="s">
        <v>53</v>
      </c>
      <c r="AU206" s="80"/>
      <c r="AV206" s="244"/>
      <c r="AW206" s="244"/>
      <c r="AX206" s="244"/>
      <c r="AY206" s="244"/>
      <c r="AZ206" s="244"/>
      <c r="BA206" s="244"/>
      <c r="BB206" s="80"/>
      <c r="BC206" s="80">
        <f t="shared" si="13"/>
        <v>13</v>
      </c>
      <c r="BD206" s="80">
        <f t="shared" si="14"/>
        <v>3</v>
      </c>
      <c r="BE206" s="80">
        <f t="shared" si="15"/>
        <v>2022</v>
      </c>
      <c r="BF206" s="97">
        <f t="shared" si="12"/>
        <v>0.32863999999999999</v>
      </c>
    </row>
    <row r="207" spans="1:58">
      <c r="A207" s="80"/>
      <c r="B207" s="80" t="s">
        <v>2905</v>
      </c>
      <c r="C207" s="80" t="s">
        <v>3484</v>
      </c>
      <c r="D207" s="80"/>
      <c r="E207" s="80" t="s">
        <v>3485</v>
      </c>
      <c r="F207" s="80" t="s">
        <v>1769</v>
      </c>
      <c r="G207" s="80"/>
      <c r="H207" s="80"/>
      <c r="I207" s="80"/>
      <c r="J207" s="80"/>
      <c r="K207" s="80" t="s">
        <v>3486</v>
      </c>
      <c r="L207" s="80" t="s">
        <v>3487</v>
      </c>
      <c r="M207" s="80"/>
      <c r="N207" s="80"/>
      <c r="O207" s="80"/>
      <c r="P207" s="80"/>
      <c r="Q207" s="80"/>
      <c r="R207" s="80"/>
      <c r="S207" s="80" t="s">
        <v>3488</v>
      </c>
      <c r="T207" s="80">
        <v>30390156</v>
      </c>
      <c r="U207" s="284">
        <v>0.14749999999999999</v>
      </c>
      <c r="V207" s="80" t="s">
        <v>2194</v>
      </c>
      <c r="W207" s="80">
        <v>400</v>
      </c>
      <c r="X207" s="80">
        <v>640</v>
      </c>
      <c r="Y207" s="80">
        <v>20</v>
      </c>
      <c r="Z207" s="80" t="s">
        <v>62</v>
      </c>
      <c r="AA207" s="80"/>
      <c r="AB207" s="80"/>
      <c r="AC207" s="80"/>
      <c r="AD207" s="80"/>
      <c r="AE207" s="80" t="s">
        <v>3484</v>
      </c>
      <c r="AF207" s="80"/>
      <c r="AG207" s="80" t="s">
        <v>3008</v>
      </c>
      <c r="AH207" s="80"/>
      <c r="AI207" s="82">
        <v>44645</v>
      </c>
      <c r="AJ207" s="80"/>
      <c r="AK207" s="82">
        <v>44648</v>
      </c>
      <c r="AL207" s="80"/>
      <c r="AM207" s="80"/>
      <c r="AN207" s="80" t="s">
        <v>64</v>
      </c>
      <c r="AO207" s="80"/>
      <c r="AP207" s="80"/>
      <c r="AQ207" s="80"/>
      <c r="AR207" s="80"/>
      <c r="AS207" s="80"/>
      <c r="AT207" s="80" t="s">
        <v>53</v>
      </c>
      <c r="AU207" s="80"/>
      <c r="AV207" s="244"/>
      <c r="AW207" s="244"/>
      <c r="AX207" s="244"/>
      <c r="AY207" s="244"/>
      <c r="AZ207" s="244"/>
      <c r="BA207" s="244"/>
      <c r="BB207" s="80"/>
      <c r="BC207" s="80">
        <f t="shared" si="13"/>
        <v>13</v>
      </c>
      <c r="BD207" s="80">
        <f t="shared" si="14"/>
        <v>3</v>
      </c>
      <c r="BE207" s="80">
        <f t="shared" si="15"/>
        <v>2022</v>
      </c>
      <c r="BF207" s="97">
        <f t="shared" si="12"/>
        <v>0.25600000000000001</v>
      </c>
    </row>
    <row r="208" spans="1:58">
      <c r="A208" s="80"/>
      <c r="B208" s="80" t="s">
        <v>906</v>
      </c>
      <c r="C208" s="80" t="s">
        <v>3489</v>
      </c>
      <c r="D208" s="80"/>
      <c r="E208" s="80" t="s">
        <v>3490</v>
      </c>
      <c r="F208" s="80" t="s">
        <v>1769</v>
      </c>
      <c r="G208" s="80"/>
      <c r="H208" s="80"/>
      <c r="I208" s="80"/>
      <c r="J208" s="80"/>
      <c r="K208" s="80" t="s">
        <v>275</v>
      </c>
      <c r="L208" s="80" t="s">
        <v>3491</v>
      </c>
      <c r="M208" s="80"/>
      <c r="N208" s="80"/>
      <c r="O208" s="80"/>
      <c r="P208" s="80"/>
      <c r="Q208" s="80"/>
      <c r="R208" s="80"/>
      <c r="S208" s="80" t="s">
        <v>3492</v>
      </c>
      <c r="T208" s="80">
        <v>30390156</v>
      </c>
      <c r="U208" s="284">
        <v>0.14749999999999999</v>
      </c>
      <c r="V208" s="80" t="s">
        <v>2194</v>
      </c>
      <c r="W208" s="80">
        <v>400</v>
      </c>
      <c r="X208" s="80">
        <v>768</v>
      </c>
      <c r="Y208" s="80">
        <v>24</v>
      </c>
      <c r="Z208" s="80" t="s">
        <v>62</v>
      </c>
      <c r="AA208" s="80"/>
      <c r="AB208" s="80"/>
      <c r="AC208" s="80"/>
      <c r="AD208" s="80"/>
      <c r="AE208" s="80" t="s">
        <v>3489</v>
      </c>
      <c r="AF208" s="80"/>
      <c r="AG208" s="80" t="s">
        <v>3008</v>
      </c>
      <c r="AH208" s="80"/>
      <c r="AI208" s="82">
        <v>44645</v>
      </c>
      <c r="AJ208" s="80"/>
      <c r="AK208" s="82">
        <v>44645</v>
      </c>
      <c r="AL208" s="80"/>
      <c r="AM208" s="80"/>
      <c r="AN208" s="80" t="s">
        <v>64</v>
      </c>
      <c r="AO208" s="80"/>
      <c r="AP208" s="80"/>
      <c r="AQ208" s="80"/>
      <c r="AR208" s="80"/>
      <c r="AS208" s="80"/>
      <c r="AT208" s="80" t="s">
        <v>53</v>
      </c>
      <c r="AU208" s="80"/>
      <c r="AV208" s="244"/>
      <c r="AW208" s="244"/>
      <c r="AX208" s="244"/>
      <c r="AY208" s="244"/>
      <c r="AZ208" s="244"/>
      <c r="BA208" s="244"/>
      <c r="BB208" s="80"/>
      <c r="BC208" s="80">
        <f t="shared" si="13"/>
        <v>13</v>
      </c>
      <c r="BD208" s="80">
        <f t="shared" si="14"/>
        <v>3</v>
      </c>
      <c r="BE208" s="80">
        <f t="shared" si="15"/>
        <v>2022</v>
      </c>
      <c r="BF208" s="97">
        <f t="shared" si="12"/>
        <v>0.30719999999999997</v>
      </c>
    </row>
    <row r="209" spans="1:58">
      <c r="A209" s="80"/>
      <c r="B209" s="80" t="s">
        <v>2902</v>
      </c>
      <c r="C209" s="80" t="s">
        <v>3493</v>
      </c>
      <c r="D209" s="80"/>
      <c r="E209" s="80" t="s">
        <v>3494</v>
      </c>
      <c r="F209" s="80" t="s">
        <v>1768</v>
      </c>
      <c r="G209" s="80"/>
      <c r="H209" s="80"/>
      <c r="I209" s="80"/>
      <c r="J209" s="80"/>
      <c r="K209" s="80" t="s">
        <v>1810</v>
      </c>
      <c r="L209" s="80" t="s">
        <v>3495</v>
      </c>
      <c r="M209" s="80"/>
      <c r="N209" s="80"/>
      <c r="O209" s="80"/>
      <c r="P209" s="80"/>
      <c r="Q209" s="80"/>
      <c r="R209" s="80"/>
      <c r="S209" s="80" t="s">
        <v>3496</v>
      </c>
      <c r="T209" s="80">
        <v>30390456</v>
      </c>
      <c r="U209" s="284">
        <v>0.14749999999999999</v>
      </c>
      <c r="V209" s="80" t="s">
        <v>2193</v>
      </c>
      <c r="W209" s="80">
        <v>400</v>
      </c>
      <c r="X209" s="80">
        <v>832</v>
      </c>
      <c r="Y209" s="80">
        <v>26</v>
      </c>
      <c r="Z209" s="80" t="s">
        <v>62</v>
      </c>
      <c r="AA209" s="80"/>
      <c r="AB209" s="80"/>
      <c r="AC209" s="80"/>
      <c r="AD209" s="80"/>
      <c r="AE209" s="80" t="s">
        <v>3493</v>
      </c>
      <c r="AF209" s="80"/>
      <c r="AG209" s="80" t="s">
        <v>3008</v>
      </c>
      <c r="AH209" s="80"/>
      <c r="AI209" s="82">
        <v>44645</v>
      </c>
      <c r="AJ209" s="80"/>
      <c r="AK209" s="82">
        <v>44650</v>
      </c>
      <c r="AL209" s="80"/>
      <c r="AM209" s="80"/>
      <c r="AN209" s="80" t="s">
        <v>64</v>
      </c>
      <c r="AO209" s="80"/>
      <c r="AP209" s="80"/>
      <c r="AQ209" s="80"/>
      <c r="AR209" s="80"/>
      <c r="AS209" s="80"/>
      <c r="AT209" s="80" t="s">
        <v>53</v>
      </c>
      <c r="AU209" s="80"/>
      <c r="AV209" s="244"/>
      <c r="AW209" s="244"/>
      <c r="AX209" s="244"/>
      <c r="AY209" s="244"/>
      <c r="AZ209" s="244"/>
      <c r="BA209" s="244"/>
      <c r="BB209" s="80"/>
      <c r="BC209" s="80">
        <f t="shared" si="13"/>
        <v>13</v>
      </c>
      <c r="BD209" s="80">
        <f t="shared" si="14"/>
        <v>3</v>
      </c>
      <c r="BE209" s="80">
        <f t="shared" si="15"/>
        <v>2022</v>
      </c>
      <c r="BF209" s="97">
        <f t="shared" si="12"/>
        <v>0.33279999999999998</v>
      </c>
    </row>
    <row r="210" spans="1:58">
      <c r="A210" s="80"/>
      <c r="B210" s="80" t="s">
        <v>2903</v>
      </c>
      <c r="C210" s="80" t="s">
        <v>3497</v>
      </c>
      <c r="D210" s="80"/>
      <c r="E210" s="80" t="s">
        <v>3498</v>
      </c>
      <c r="F210" s="80" t="s">
        <v>1769</v>
      </c>
      <c r="G210" s="80"/>
      <c r="H210" s="80"/>
      <c r="I210" s="80"/>
      <c r="J210" s="80"/>
      <c r="K210" s="80" t="s">
        <v>139</v>
      </c>
      <c r="L210" s="80" t="s">
        <v>2922</v>
      </c>
      <c r="M210" s="80"/>
      <c r="N210" s="80"/>
      <c r="O210" s="80"/>
      <c r="P210" s="80"/>
      <c r="Q210" s="80"/>
      <c r="R210" s="80"/>
      <c r="S210" s="80" t="s">
        <v>3409</v>
      </c>
      <c r="T210" s="80">
        <v>30390155</v>
      </c>
      <c r="U210" s="284">
        <v>0.14749999999999999</v>
      </c>
      <c r="V210" s="80" t="s">
        <v>2195</v>
      </c>
      <c r="W210" s="80">
        <v>395</v>
      </c>
      <c r="X210" s="80">
        <v>768</v>
      </c>
      <c r="Y210" s="80">
        <v>24</v>
      </c>
      <c r="Z210" s="80" t="s">
        <v>56</v>
      </c>
      <c r="AA210" s="80"/>
      <c r="AB210" s="80"/>
      <c r="AC210" s="80"/>
      <c r="AD210" s="80"/>
      <c r="AE210" s="80" t="s">
        <v>3497</v>
      </c>
      <c r="AF210" s="80"/>
      <c r="AG210" s="80" t="s">
        <v>3008</v>
      </c>
      <c r="AH210" s="80"/>
      <c r="AI210" s="82">
        <v>44645</v>
      </c>
      <c r="AJ210" s="80"/>
      <c r="AK210" s="82">
        <v>44648</v>
      </c>
      <c r="AL210" s="80"/>
      <c r="AM210" s="80"/>
      <c r="AN210" s="80" t="s">
        <v>64</v>
      </c>
      <c r="AO210" s="80"/>
      <c r="AP210" s="80"/>
      <c r="AQ210" s="80"/>
      <c r="AR210" s="80"/>
      <c r="AS210" s="80"/>
      <c r="AT210" s="80" t="s">
        <v>53</v>
      </c>
      <c r="AU210" s="80"/>
      <c r="AV210" s="244"/>
      <c r="AW210" s="244"/>
      <c r="AX210" s="244"/>
      <c r="AY210" s="244"/>
      <c r="AZ210" s="244"/>
      <c r="BA210" s="244"/>
      <c r="BB210" s="80"/>
      <c r="BC210" s="80">
        <f t="shared" si="13"/>
        <v>13</v>
      </c>
      <c r="BD210" s="80">
        <f t="shared" si="14"/>
        <v>3</v>
      </c>
      <c r="BE210" s="80">
        <f t="shared" si="15"/>
        <v>2022</v>
      </c>
      <c r="BF210" s="97">
        <f t="shared" si="12"/>
        <v>0.30336000000000002</v>
      </c>
    </row>
    <row r="211" spans="1:58">
      <c r="A211" s="80"/>
      <c r="B211" s="80" t="s">
        <v>906</v>
      </c>
      <c r="C211" s="80" t="s">
        <v>3499</v>
      </c>
      <c r="D211" s="80"/>
      <c r="E211" s="80" t="s">
        <v>3500</v>
      </c>
      <c r="F211" s="80" t="s">
        <v>1768</v>
      </c>
      <c r="G211" s="80"/>
      <c r="H211" s="80"/>
      <c r="I211" s="80"/>
      <c r="J211" s="80"/>
      <c r="K211" s="80" t="s">
        <v>96</v>
      </c>
      <c r="L211" s="80" t="s">
        <v>3127</v>
      </c>
      <c r="M211" s="80"/>
      <c r="N211" s="80"/>
      <c r="O211" s="80"/>
      <c r="P211" s="80"/>
      <c r="Q211" s="80"/>
      <c r="R211" s="80"/>
      <c r="S211" s="80" t="s">
        <v>3501</v>
      </c>
      <c r="T211" s="80">
        <v>30376609</v>
      </c>
      <c r="U211" s="284">
        <v>0.14749999999999999</v>
      </c>
      <c r="V211" s="80" t="s">
        <v>2202</v>
      </c>
      <c r="W211" s="80">
        <v>340</v>
      </c>
      <c r="X211" s="80">
        <v>832</v>
      </c>
      <c r="Y211" s="80">
        <v>26</v>
      </c>
      <c r="Z211" s="80" t="s">
        <v>62</v>
      </c>
      <c r="AA211" s="80"/>
      <c r="AB211" s="80"/>
      <c r="AC211" s="80"/>
      <c r="AD211" s="80"/>
      <c r="AE211" s="80" t="s">
        <v>3499</v>
      </c>
      <c r="AF211" s="80"/>
      <c r="AG211" s="80" t="s">
        <v>3008</v>
      </c>
      <c r="AH211" s="80"/>
      <c r="AI211" s="82">
        <v>44645</v>
      </c>
      <c r="AJ211" s="80"/>
      <c r="AK211" s="82">
        <v>44648</v>
      </c>
      <c r="AL211" s="80"/>
      <c r="AM211" s="80"/>
      <c r="AN211" s="80" t="s">
        <v>64</v>
      </c>
      <c r="AO211" s="80"/>
      <c r="AP211" s="80"/>
      <c r="AQ211" s="80"/>
      <c r="AR211" s="80"/>
      <c r="AS211" s="80"/>
      <c r="AT211" s="80" t="s">
        <v>53</v>
      </c>
      <c r="AU211" s="80"/>
      <c r="AV211" s="244"/>
      <c r="AW211" s="244"/>
      <c r="AX211" s="244"/>
      <c r="AY211" s="244"/>
      <c r="AZ211" s="244"/>
      <c r="BA211" s="244"/>
      <c r="BB211" s="80"/>
      <c r="BC211" s="80">
        <f t="shared" si="13"/>
        <v>13</v>
      </c>
      <c r="BD211" s="80">
        <f t="shared" si="14"/>
        <v>3</v>
      </c>
      <c r="BE211" s="80">
        <f t="shared" si="15"/>
        <v>2022</v>
      </c>
      <c r="BF211" s="97">
        <f t="shared" si="12"/>
        <v>0.28288000000000002</v>
      </c>
    </row>
    <row r="212" spans="1:58">
      <c r="A212" s="80"/>
      <c r="B212" s="80" t="s">
        <v>2905</v>
      </c>
      <c r="C212" s="80" t="s">
        <v>3502</v>
      </c>
      <c r="D212" s="80"/>
      <c r="E212" s="80" t="s">
        <v>3503</v>
      </c>
      <c r="F212" s="80" t="s">
        <v>1768</v>
      </c>
      <c r="G212" s="80"/>
      <c r="H212" s="80"/>
      <c r="I212" s="80"/>
      <c r="J212" s="80"/>
      <c r="K212" s="80" t="s">
        <v>1796</v>
      </c>
      <c r="L212" s="80" t="s">
        <v>3504</v>
      </c>
      <c r="M212" s="80"/>
      <c r="N212" s="80"/>
      <c r="O212" s="80"/>
      <c r="P212" s="80"/>
      <c r="Q212" s="80"/>
      <c r="R212" s="80"/>
      <c r="S212" s="80" t="s">
        <v>3505</v>
      </c>
      <c r="T212" s="80">
        <v>30372157</v>
      </c>
      <c r="U212" s="284">
        <v>0.14749999999999999</v>
      </c>
      <c r="V212" s="80" t="s">
        <v>2201</v>
      </c>
      <c r="W212" s="80">
        <v>405</v>
      </c>
      <c r="X212" s="80">
        <v>832</v>
      </c>
      <c r="Y212" s="80">
        <v>26</v>
      </c>
      <c r="Z212" s="80" t="s">
        <v>62</v>
      </c>
      <c r="AA212" s="80"/>
      <c r="AB212" s="80"/>
      <c r="AC212" s="80"/>
      <c r="AD212" s="80"/>
      <c r="AE212" s="80" t="s">
        <v>3502</v>
      </c>
      <c r="AF212" s="80"/>
      <c r="AG212" s="80" t="s">
        <v>3008</v>
      </c>
      <c r="AH212" s="80"/>
      <c r="AI212" s="82">
        <v>44645</v>
      </c>
      <c r="AJ212" s="80"/>
      <c r="AK212" s="82">
        <v>44648</v>
      </c>
      <c r="AL212" s="80"/>
      <c r="AM212" s="80"/>
      <c r="AN212" s="80" t="s">
        <v>64</v>
      </c>
      <c r="AO212" s="80"/>
      <c r="AP212" s="80"/>
      <c r="AQ212" s="80"/>
      <c r="AR212" s="80"/>
      <c r="AS212" s="80"/>
      <c r="AT212" s="80" t="s">
        <v>53</v>
      </c>
      <c r="AU212" s="80"/>
      <c r="AV212" s="244"/>
      <c r="AW212" s="244"/>
      <c r="AX212" s="244"/>
      <c r="AY212" s="244"/>
      <c r="AZ212" s="244"/>
      <c r="BA212" s="244"/>
      <c r="BB212" s="80"/>
      <c r="BC212" s="80">
        <f t="shared" si="13"/>
        <v>13</v>
      </c>
      <c r="BD212" s="80">
        <f t="shared" si="14"/>
        <v>3</v>
      </c>
      <c r="BE212" s="80">
        <f t="shared" si="15"/>
        <v>2022</v>
      </c>
      <c r="BF212" s="97">
        <f t="shared" si="12"/>
        <v>0.33695999999999998</v>
      </c>
    </row>
    <row r="213" spans="1:58">
      <c r="A213" s="80"/>
      <c r="B213" s="80" t="s">
        <v>2905</v>
      </c>
      <c r="C213" s="80" t="s">
        <v>3506</v>
      </c>
      <c r="D213" s="80"/>
      <c r="E213" s="80" t="s">
        <v>3507</v>
      </c>
      <c r="F213" s="80" t="s">
        <v>1768</v>
      </c>
      <c r="G213" s="80"/>
      <c r="H213" s="80"/>
      <c r="I213" s="80"/>
      <c r="J213" s="80"/>
      <c r="K213" s="80" t="s">
        <v>536</v>
      </c>
      <c r="L213" s="80" t="s">
        <v>3508</v>
      </c>
      <c r="M213" s="80"/>
      <c r="N213" s="80"/>
      <c r="O213" s="80"/>
      <c r="P213" s="80"/>
      <c r="Q213" s="80"/>
      <c r="R213" s="80"/>
      <c r="S213" s="80" t="s">
        <v>3509</v>
      </c>
      <c r="T213" s="80">
        <v>30372157</v>
      </c>
      <c r="U213" s="284">
        <v>0.14749999999999999</v>
      </c>
      <c r="V213" s="80" t="s">
        <v>2201</v>
      </c>
      <c r="W213" s="80">
        <v>405</v>
      </c>
      <c r="X213" s="80">
        <v>832</v>
      </c>
      <c r="Y213" s="80">
        <v>26</v>
      </c>
      <c r="Z213" s="80" t="s">
        <v>62</v>
      </c>
      <c r="AA213" s="80"/>
      <c r="AB213" s="80"/>
      <c r="AC213" s="80"/>
      <c r="AD213" s="80"/>
      <c r="AE213" s="80" t="s">
        <v>3506</v>
      </c>
      <c r="AF213" s="80"/>
      <c r="AG213" s="80" t="s">
        <v>3008</v>
      </c>
      <c r="AH213" s="80"/>
      <c r="AI213" s="82">
        <v>44645</v>
      </c>
      <c r="AJ213" s="80"/>
      <c r="AK213" s="82">
        <v>44648</v>
      </c>
      <c r="AL213" s="80"/>
      <c r="AM213" s="80"/>
      <c r="AN213" s="80" t="s">
        <v>64</v>
      </c>
      <c r="AO213" s="80"/>
      <c r="AP213" s="80"/>
      <c r="AQ213" s="80"/>
      <c r="AR213" s="80"/>
      <c r="AS213" s="80"/>
      <c r="AT213" s="80" t="s">
        <v>53</v>
      </c>
      <c r="AU213" s="80"/>
      <c r="AV213" s="244"/>
      <c r="AW213" s="244"/>
      <c r="AX213" s="244"/>
      <c r="AY213" s="244"/>
      <c r="AZ213" s="244"/>
      <c r="BA213" s="244"/>
      <c r="BB213" s="80"/>
      <c r="BC213" s="80">
        <f t="shared" si="13"/>
        <v>13</v>
      </c>
      <c r="BD213" s="80">
        <f t="shared" si="14"/>
        <v>3</v>
      </c>
      <c r="BE213" s="80">
        <f t="shared" si="15"/>
        <v>2022</v>
      </c>
      <c r="BF213" s="97">
        <f t="shared" si="12"/>
        <v>0.33695999999999998</v>
      </c>
    </row>
    <row r="214" spans="1:58">
      <c r="A214" s="80"/>
      <c r="B214" s="80" t="s">
        <v>2902</v>
      </c>
      <c r="C214" s="80" t="s">
        <v>3510</v>
      </c>
      <c r="D214" s="80"/>
      <c r="E214" s="80">
        <v>179899</v>
      </c>
      <c r="F214" s="80" t="s">
        <v>1769</v>
      </c>
      <c r="G214" s="80"/>
      <c r="H214" s="80"/>
      <c r="I214" s="80"/>
      <c r="J214" s="80"/>
      <c r="K214" s="80" t="s">
        <v>3511</v>
      </c>
      <c r="L214" s="80" t="s">
        <v>3512</v>
      </c>
      <c r="M214" s="80"/>
      <c r="N214" s="80"/>
      <c r="O214" s="80"/>
      <c r="P214" s="80"/>
      <c r="Q214" s="80"/>
      <c r="R214" s="80"/>
      <c r="S214" s="80" t="s">
        <v>3513</v>
      </c>
      <c r="T214" s="80">
        <v>30390456</v>
      </c>
      <c r="U214" s="284">
        <v>0.14749999999999999</v>
      </c>
      <c r="V214" s="80" t="s">
        <v>2193</v>
      </c>
      <c r="W214" s="80">
        <v>400</v>
      </c>
      <c r="X214" s="80">
        <v>768</v>
      </c>
      <c r="Y214" s="80">
        <v>24</v>
      </c>
      <c r="Z214" s="80" t="s">
        <v>56</v>
      </c>
      <c r="AA214" s="80"/>
      <c r="AB214" s="80"/>
      <c r="AC214" s="80"/>
      <c r="AD214" s="80"/>
      <c r="AE214" s="80" t="s">
        <v>3510</v>
      </c>
      <c r="AF214" s="80"/>
      <c r="AG214" s="80" t="s">
        <v>3008</v>
      </c>
      <c r="AH214" s="80"/>
      <c r="AI214" s="82">
        <v>44645</v>
      </c>
      <c r="AJ214" s="80"/>
      <c r="AK214" s="82">
        <v>44645</v>
      </c>
      <c r="AL214" s="80"/>
      <c r="AM214" s="80"/>
      <c r="AN214" s="80" t="s">
        <v>64</v>
      </c>
      <c r="AO214" s="80"/>
      <c r="AP214" s="80"/>
      <c r="AQ214" s="80"/>
      <c r="AR214" s="80"/>
      <c r="AS214" s="80"/>
      <c r="AT214" s="80" t="s">
        <v>53</v>
      </c>
      <c r="AU214" s="80"/>
      <c r="AV214" s="244"/>
      <c r="AW214" s="244"/>
      <c r="AX214" s="244"/>
      <c r="AY214" s="244"/>
      <c r="AZ214" s="244"/>
      <c r="BA214" s="244"/>
      <c r="BB214" s="80"/>
      <c r="BC214" s="80">
        <f t="shared" si="13"/>
        <v>13</v>
      </c>
      <c r="BD214" s="80">
        <f t="shared" si="14"/>
        <v>3</v>
      </c>
      <c r="BE214" s="80">
        <f t="shared" si="15"/>
        <v>2022</v>
      </c>
      <c r="BF214" s="97">
        <f t="shared" si="12"/>
        <v>0.30719999999999997</v>
      </c>
    </row>
    <row r="215" spans="1:58">
      <c r="A215" s="80"/>
      <c r="B215" s="80" t="s">
        <v>2904</v>
      </c>
      <c r="C215" s="80" t="s">
        <v>3514</v>
      </c>
      <c r="D215" s="80"/>
      <c r="E215" s="80" t="s">
        <v>3515</v>
      </c>
      <c r="F215" s="80" t="s">
        <v>1768</v>
      </c>
      <c r="G215" s="80"/>
      <c r="H215" s="80"/>
      <c r="I215" s="80"/>
      <c r="J215" s="80"/>
      <c r="K215" s="80" t="s">
        <v>3516</v>
      </c>
      <c r="L215" s="80" t="s">
        <v>3517</v>
      </c>
      <c r="M215" s="80"/>
      <c r="N215" s="80"/>
      <c r="O215" s="80"/>
      <c r="P215" s="80"/>
      <c r="Q215" s="80"/>
      <c r="R215" s="80"/>
      <c r="S215" s="80" t="s">
        <v>3518</v>
      </c>
      <c r="T215" s="80">
        <v>30397472</v>
      </c>
      <c r="U215" s="81">
        <v>0.15</v>
      </c>
      <c r="V215" s="80" t="s">
        <v>2198</v>
      </c>
      <c r="W215" s="80">
        <v>480</v>
      </c>
      <c r="X215" s="80">
        <v>377</v>
      </c>
      <c r="Y215" s="80">
        <v>13</v>
      </c>
      <c r="Z215" s="80" t="s">
        <v>56</v>
      </c>
      <c r="AA215" s="80"/>
      <c r="AB215" s="80"/>
      <c r="AC215" s="80"/>
      <c r="AD215" s="80"/>
      <c r="AE215" s="80" t="s">
        <v>3514</v>
      </c>
      <c r="AF215" s="80"/>
      <c r="AG215" s="80" t="s">
        <v>3008</v>
      </c>
      <c r="AH215" s="80"/>
      <c r="AI215" s="82">
        <v>44645</v>
      </c>
      <c r="AJ215" s="80"/>
      <c r="AK215" s="82">
        <v>44649</v>
      </c>
      <c r="AL215" s="80"/>
      <c r="AM215" s="80"/>
      <c r="AN215" s="80" t="s">
        <v>64</v>
      </c>
      <c r="AO215" s="80"/>
      <c r="AP215" s="80"/>
      <c r="AQ215" s="80"/>
      <c r="AR215" s="80"/>
      <c r="AS215" s="80"/>
      <c r="AT215" s="80" t="s">
        <v>53</v>
      </c>
      <c r="AU215" s="80"/>
      <c r="AV215" s="244"/>
      <c r="AW215" s="244"/>
      <c r="AX215" s="244"/>
      <c r="AY215" s="244"/>
      <c r="AZ215" s="244"/>
      <c r="BA215" s="244"/>
      <c r="BB215" s="80"/>
      <c r="BC215" s="80">
        <f t="shared" si="13"/>
        <v>13</v>
      </c>
      <c r="BD215" s="80">
        <f t="shared" si="14"/>
        <v>3</v>
      </c>
      <c r="BE215" s="80">
        <f t="shared" si="15"/>
        <v>2022</v>
      </c>
      <c r="BF215" s="97">
        <f t="shared" si="12"/>
        <v>0.18096000000000001</v>
      </c>
    </row>
    <row r="216" spans="1:58">
      <c r="A216" s="80"/>
      <c r="B216" s="80" t="s">
        <v>2904</v>
      </c>
      <c r="C216" s="80" t="s">
        <v>3519</v>
      </c>
      <c r="D216" s="80"/>
      <c r="E216" s="80" t="s">
        <v>3515</v>
      </c>
      <c r="F216" s="80" t="s">
        <v>1768</v>
      </c>
      <c r="G216" s="80"/>
      <c r="H216" s="80"/>
      <c r="I216" s="80"/>
      <c r="J216" s="80"/>
      <c r="K216" s="80" t="s">
        <v>3516</v>
      </c>
      <c r="L216" s="80" t="s">
        <v>3517</v>
      </c>
      <c r="M216" s="80"/>
      <c r="N216" s="80"/>
      <c r="O216" s="80"/>
      <c r="P216" s="80"/>
      <c r="Q216" s="80"/>
      <c r="R216" s="80"/>
      <c r="S216" s="80" t="s">
        <v>3518</v>
      </c>
      <c r="T216" s="80">
        <v>30397472</v>
      </c>
      <c r="U216" s="81">
        <v>0.15</v>
      </c>
      <c r="V216" s="80" t="s">
        <v>2198</v>
      </c>
      <c r="W216" s="80">
        <v>480</v>
      </c>
      <c r="X216" s="80">
        <v>377</v>
      </c>
      <c r="Y216" s="80">
        <v>13</v>
      </c>
      <c r="Z216" s="80" t="s">
        <v>56</v>
      </c>
      <c r="AA216" s="80"/>
      <c r="AB216" s="80"/>
      <c r="AC216" s="80"/>
      <c r="AD216" s="80"/>
      <c r="AE216" s="80" t="s">
        <v>3519</v>
      </c>
      <c r="AF216" s="80"/>
      <c r="AG216" s="80" t="s">
        <v>3008</v>
      </c>
      <c r="AH216" s="80"/>
      <c r="AI216" s="82">
        <v>44645</v>
      </c>
      <c r="AJ216" s="80"/>
      <c r="AK216" s="82">
        <v>44649</v>
      </c>
      <c r="AL216" s="80"/>
      <c r="AM216" s="80"/>
      <c r="AN216" s="80" t="s">
        <v>64</v>
      </c>
      <c r="AO216" s="80"/>
      <c r="AP216" s="80"/>
      <c r="AQ216" s="80"/>
      <c r="AR216" s="80"/>
      <c r="AS216" s="80"/>
      <c r="AT216" s="80" t="s">
        <v>53</v>
      </c>
      <c r="AU216" s="80"/>
      <c r="AV216" s="244"/>
      <c r="AW216" s="244"/>
      <c r="AX216" s="244"/>
      <c r="AY216" s="244"/>
      <c r="AZ216" s="244"/>
      <c r="BA216" s="244"/>
      <c r="BB216" s="80"/>
      <c r="BC216" s="80">
        <f t="shared" si="13"/>
        <v>13</v>
      </c>
      <c r="BD216" s="80">
        <f t="shared" si="14"/>
        <v>3</v>
      </c>
      <c r="BE216" s="80">
        <f t="shared" si="15"/>
        <v>2022</v>
      </c>
      <c r="BF216" s="97">
        <f t="shared" si="12"/>
        <v>0.18096000000000001</v>
      </c>
    </row>
    <row r="217" spans="1:58">
      <c r="A217" s="80"/>
      <c r="B217" s="80" t="s">
        <v>2906</v>
      </c>
      <c r="C217" s="80" t="s">
        <v>3520</v>
      </c>
      <c r="D217" s="80"/>
      <c r="E217" s="80" t="s">
        <v>3521</v>
      </c>
      <c r="F217" s="80" t="s">
        <v>1768</v>
      </c>
      <c r="G217" s="80"/>
      <c r="H217" s="80"/>
      <c r="I217" s="80"/>
      <c r="J217" s="80"/>
      <c r="K217" s="80" t="s">
        <v>3522</v>
      </c>
      <c r="L217" s="80" t="s">
        <v>3523</v>
      </c>
      <c r="M217" s="80"/>
      <c r="N217" s="80"/>
      <c r="O217" s="80"/>
      <c r="P217" s="80"/>
      <c r="Q217" s="80"/>
      <c r="R217" s="80"/>
      <c r="S217" s="80" t="s">
        <v>3524</v>
      </c>
      <c r="T217" s="80">
        <v>30397472</v>
      </c>
      <c r="U217" s="81">
        <v>0.15</v>
      </c>
      <c r="V217" s="80" t="s">
        <v>2197</v>
      </c>
      <c r="W217" s="80">
        <v>480</v>
      </c>
      <c r="X217" s="80">
        <v>638</v>
      </c>
      <c r="Y217" s="80">
        <v>22</v>
      </c>
      <c r="Z217" s="80" t="s">
        <v>56</v>
      </c>
      <c r="AA217" s="80"/>
      <c r="AB217" s="80"/>
      <c r="AC217" s="80"/>
      <c r="AD217" s="80"/>
      <c r="AE217" s="80" t="s">
        <v>3520</v>
      </c>
      <c r="AF217" s="80"/>
      <c r="AG217" s="80" t="s">
        <v>3008</v>
      </c>
      <c r="AH217" s="80"/>
      <c r="AI217" s="82">
        <v>44645</v>
      </c>
      <c r="AJ217" s="80"/>
      <c r="AK217" s="82">
        <v>44649</v>
      </c>
      <c r="AL217" s="80"/>
      <c r="AM217" s="80"/>
      <c r="AN217" s="80" t="s">
        <v>64</v>
      </c>
      <c r="AO217" s="80"/>
      <c r="AP217" s="80"/>
      <c r="AQ217" s="80"/>
      <c r="AR217" s="80"/>
      <c r="AS217" s="80"/>
      <c r="AT217" s="80" t="s">
        <v>53</v>
      </c>
      <c r="AU217" s="80"/>
      <c r="AV217" s="244"/>
      <c r="AW217" s="244"/>
      <c r="AX217" s="244"/>
      <c r="AY217" s="244"/>
      <c r="AZ217" s="244"/>
      <c r="BA217" s="244"/>
      <c r="BB217" s="80"/>
      <c r="BC217" s="80">
        <f t="shared" si="13"/>
        <v>13</v>
      </c>
      <c r="BD217" s="80">
        <f t="shared" si="14"/>
        <v>3</v>
      </c>
      <c r="BE217" s="80">
        <f t="shared" si="15"/>
        <v>2022</v>
      </c>
      <c r="BF217" s="97">
        <f t="shared" si="12"/>
        <v>0.30624000000000001</v>
      </c>
    </row>
    <row r="218" spans="1:58">
      <c r="A218" s="80"/>
      <c r="B218" s="80" t="s">
        <v>906</v>
      </c>
      <c r="C218" s="80" t="s">
        <v>3525</v>
      </c>
      <c r="D218" s="80"/>
      <c r="E218" s="80" t="s">
        <v>3526</v>
      </c>
      <c r="F218" s="80" t="s">
        <v>1769</v>
      </c>
      <c r="G218" s="80"/>
      <c r="H218" s="80"/>
      <c r="I218" s="80"/>
      <c r="J218" s="80"/>
      <c r="K218" s="80" t="s">
        <v>186</v>
      </c>
      <c r="L218" s="80" t="s">
        <v>3114</v>
      </c>
      <c r="M218" s="80"/>
      <c r="N218" s="80"/>
      <c r="O218" s="80"/>
      <c r="P218" s="80"/>
      <c r="Q218" s="80"/>
      <c r="R218" s="80"/>
      <c r="S218" s="80" t="s">
        <v>3115</v>
      </c>
      <c r="T218" s="80">
        <v>30376609</v>
      </c>
      <c r="U218" s="284">
        <v>0.14749999999999999</v>
      </c>
      <c r="V218" s="80" t="s">
        <v>2199</v>
      </c>
      <c r="W218" s="80">
        <v>340</v>
      </c>
      <c r="X218" s="80">
        <v>832</v>
      </c>
      <c r="Y218" s="80">
        <v>26</v>
      </c>
      <c r="Z218" s="80" t="s">
        <v>62</v>
      </c>
      <c r="AA218" s="80"/>
      <c r="AB218" s="80"/>
      <c r="AC218" s="80"/>
      <c r="AD218" s="80"/>
      <c r="AE218" s="80" t="s">
        <v>3525</v>
      </c>
      <c r="AF218" s="80"/>
      <c r="AG218" s="80" t="s">
        <v>3008</v>
      </c>
      <c r="AH218" s="80"/>
      <c r="AI218" s="82">
        <v>44648</v>
      </c>
      <c r="AJ218" s="80"/>
      <c r="AK218" s="82">
        <v>44648</v>
      </c>
      <c r="AL218" s="80"/>
      <c r="AM218" s="80"/>
      <c r="AN218" s="80" t="s">
        <v>64</v>
      </c>
      <c r="AO218" s="80"/>
      <c r="AP218" s="80"/>
      <c r="AQ218" s="80"/>
      <c r="AR218" s="80"/>
      <c r="AS218" s="80"/>
      <c r="AT218" s="80" t="s">
        <v>53</v>
      </c>
      <c r="AU218" s="80"/>
      <c r="AV218" s="244"/>
      <c r="AW218" s="244"/>
      <c r="AX218" s="244"/>
      <c r="AY218" s="244"/>
      <c r="AZ218" s="244"/>
      <c r="BA218" s="244"/>
      <c r="BB218" s="80"/>
      <c r="BC218" s="80">
        <f t="shared" si="13"/>
        <v>14</v>
      </c>
      <c r="BD218" s="80">
        <f t="shared" si="14"/>
        <v>3</v>
      </c>
      <c r="BE218" s="80">
        <f t="shared" si="15"/>
        <v>2022</v>
      </c>
      <c r="BF218" s="97">
        <f t="shared" si="12"/>
        <v>0.28288000000000002</v>
      </c>
    </row>
    <row r="219" spans="1:58">
      <c r="A219" s="80"/>
      <c r="B219" s="80" t="s">
        <v>906</v>
      </c>
      <c r="C219" s="80" t="s">
        <v>3527</v>
      </c>
      <c r="D219" s="80"/>
      <c r="E219" s="80" t="s">
        <v>3411</v>
      </c>
      <c r="F219" s="80" t="s">
        <v>1772</v>
      </c>
      <c r="G219" s="80"/>
      <c r="H219" s="80"/>
      <c r="I219" s="80"/>
      <c r="J219" s="80"/>
      <c r="K219" s="80" t="s">
        <v>128</v>
      </c>
      <c r="L219" s="80" t="s">
        <v>627</v>
      </c>
      <c r="M219" s="80"/>
      <c r="N219" s="80"/>
      <c r="O219" s="80"/>
      <c r="P219" s="80"/>
      <c r="Q219" s="80"/>
      <c r="R219" s="80"/>
      <c r="S219" s="80" t="s">
        <v>873</v>
      </c>
      <c r="T219" s="80">
        <v>30397471</v>
      </c>
      <c r="U219" s="81">
        <v>0.15</v>
      </c>
      <c r="V219" s="80" t="s">
        <v>3031</v>
      </c>
      <c r="W219" s="80">
        <v>475</v>
      </c>
      <c r="X219" s="80">
        <v>696</v>
      </c>
      <c r="Y219" s="80">
        <v>24</v>
      </c>
      <c r="Z219" s="80" t="s">
        <v>62</v>
      </c>
      <c r="AA219" s="80"/>
      <c r="AB219" s="80"/>
      <c r="AC219" s="80"/>
      <c r="AD219" s="80"/>
      <c r="AE219" s="80" t="s">
        <v>3527</v>
      </c>
      <c r="AF219" s="80"/>
      <c r="AG219" s="80" t="s">
        <v>3008</v>
      </c>
      <c r="AH219" s="80"/>
      <c r="AI219" s="82">
        <v>44648</v>
      </c>
      <c r="AJ219" s="80"/>
      <c r="AK219" s="82">
        <v>44649</v>
      </c>
      <c r="AL219" s="80"/>
      <c r="AM219" s="80"/>
      <c r="AN219" s="80" t="s">
        <v>64</v>
      </c>
      <c r="AO219" s="80"/>
      <c r="AP219" s="80"/>
      <c r="AQ219" s="80"/>
      <c r="AR219" s="80"/>
      <c r="AS219" s="80"/>
      <c r="AT219" s="80" t="s">
        <v>53</v>
      </c>
      <c r="AU219" s="80"/>
      <c r="AV219" s="244"/>
      <c r="AW219" s="244"/>
      <c r="AX219" s="244"/>
      <c r="AY219" s="244"/>
      <c r="AZ219" s="244"/>
      <c r="BA219" s="244"/>
      <c r="BB219" s="80"/>
      <c r="BC219" s="80">
        <f t="shared" si="13"/>
        <v>14</v>
      </c>
      <c r="BD219" s="80">
        <f t="shared" si="14"/>
        <v>3</v>
      </c>
      <c r="BE219" s="80">
        <f t="shared" si="15"/>
        <v>2022</v>
      </c>
      <c r="BF219" s="97">
        <f t="shared" si="12"/>
        <v>0.3306</v>
      </c>
    </row>
    <row r="220" spans="1:58">
      <c r="A220" s="80"/>
      <c r="B220" s="80" t="s">
        <v>906</v>
      </c>
      <c r="C220" s="80" t="s">
        <v>3528</v>
      </c>
      <c r="D220" s="80"/>
      <c r="E220" s="80" t="s">
        <v>3411</v>
      </c>
      <c r="F220" s="80" t="s">
        <v>1772</v>
      </c>
      <c r="G220" s="80"/>
      <c r="H220" s="80"/>
      <c r="I220" s="80"/>
      <c r="J220" s="80"/>
      <c r="K220" s="80" t="s">
        <v>128</v>
      </c>
      <c r="L220" s="80" t="s">
        <v>627</v>
      </c>
      <c r="M220" s="80"/>
      <c r="N220" s="80"/>
      <c r="O220" s="80"/>
      <c r="P220" s="80"/>
      <c r="Q220" s="80"/>
      <c r="R220" s="80"/>
      <c r="S220" s="80" t="s">
        <v>873</v>
      </c>
      <c r="T220" s="80">
        <v>30397471</v>
      </c>
      <c r="U220" s="81">
        <v>0.15</v>
      </c>
      <c r="V220" s="80" t="s">
        <v>3031</v>
      </c>
      <c r="W220" s="80">
        <v>475</v>
      </c>
      <c r="X220" s="80">
        <v>696</v>
      </c>
      <c r="Y220" s="80">
        <v>24</v>
      </c>
      <c r="Z220" s="80" t="s">
        <v>62</v>
      </c>
      <c r="AA220" s="80"/>
      <c r="AB220" s="80"/>
      <c r="AC220" s="80"/>
      <c r="AD220" s="80"/>
      <c r="AE220" s="80" t="s">
        <v>3528</v>
      </c>
      <c r="AF220" s="80"/>
      <c r="AG220" s="80" t="s">
        <v>3008</v>
      </c>
      <c r="AH220" s="80"/>
      <c r="AI220" s="82">
        <v>44648</v>
      </c>
      <c r="AJ220" s="80"/>
      <c r="AK220" s="82">
        <v>44649</v>
      </c>
      <c r="AL220" s="80"/>
      <c r="AM220" s="80"/>
      <c r="AN220" s="80" t="s">
        <v>64</v>
      </c>
      <c r="AO220" s="80"/>
      <c r="AP220" s="80"/>
      <c r="AQ220" s="80"/>
      <c r="AR220" s="80"/>
      <c r="AS220" s="80"/>
      <c r="AT220" s="80" t="s">
        <v>53</v>
      </c>
      <c r="AU220" s="80"/>
      <c r="AV220" s="244"/>
      <c r="AW220" s="244"/>
      <c r="AX220" s="244"/>
      <c r="AY220" s="244"/>
      <c r="AZ220" s="244"/>
      <c r="BA220" s="244"/>
      <c r="BB220" s="80"/>
      <c r="BC220" s="80">
        <f t="shared" si="13"/>
        <v>14</v>
      </c>
      <c r="BD220" s="80">
        <f t="shared" si="14"/>
        <v>3</v>
      </c>
      <c r="BE220" s="80">
        <f t="shared" si="15"/>
        <v>2022</v>
      </c>
      <c r="BF220" s="97">
        <f t="shared" si="12"/>
        <v>0.3306</v>
      </c>
    </row>
    <row r="221" spans="1:58">
      <c r="A221" s="80"/>
      <c r="B221" s="80" t="s">
        <v>906</v>
      </c>
      <c r="C221" s="80" t="s">
        <v>3529</v>
      </c>
      <c r="D221" s="80"/>
      <c r="E221" s="80" t="s">
        <v>3345</v>
      </c>
      <c r="F221" s="80" t="s">
        <v>1768</v>
      </c>
      <c r="G221" s="80"/>
      <c r="H221" s="80"/>
      <c r="I221" s="80"/>
      <c r="J221" s="80"/>
      <c r="K221" s="80" t="s">
        <v>128</v>
      </c>
      <c r="L221" s="80" t="s">
        <v>627</v>
      </c>
      <c r="M221" s="80"/>
      <c r="N221" s="80"/>
      <c r="O221" s="80"/>
      <c r="P221" s="80"/>
      <c r="Q221" s="80"/>
      <c r="R221" s="80"/>
      <c r="S221" s="80" t="s">
        <v>3346</v>
      </c>
      <c r="T221" s="80">
        <v>30397472</v>
      </c>
      <c r="U221" s="81">
        <v>0.15</v>
      </c>
      <c r="V221" s="80" t="s">
        <v>2198</v>
      </c>
      <c r="W221" s="80">
        <v>480</v>
      </c>
      <c r="X221" s="80">
        <v>638</v>
      </c>
      <c r="Y221" s="80">
        <v>22</v>
      </c>
      <c r="Z221" s="80" t="s">
        <v>62</v>
      </c>
      <c r="AA221" s="80"/>
      <c r="AB221" s="80"/>
      <c r="AC221" s="80"/>
      <c r="AD221" s="80"/>
      <c r="AE221" s="80" t="s">
        <v>3529</v>
      </c>
      <c r="AF221" s="80"/>
      <c r="AG221" s="80" t="s">
        <v>3008</v>
      </c>
      <c r="AH221" s="80"/>
      <c r="AI221" s="82">
        <v>44648</v>
      </c>
      <c r="AJ221" s="80"/>
      <c r="AK221" s="82">
        <v>44649</v>
      </c>
      <c r="AL221" s="80"/>
      <c r="AM221" s="80"/>
      <c r="AN221" s="80" t="s">
        <v>64</v>
      </c>
      <c r="AO221" s="80"/>
      <c r="AP221" s="80"/>
      <c r="AQ221" s="80"/>
      <c r="AR221" s="80"/>
      <c r="AS221" s="80"/>
      <c r="AT221" s="80" t="s">
        <v>53</v>
      </c>
      <c r="AU221" s="80"/>
      <c r="AV221" s="244"/>
      <c r="AW221" s="244"/>
      <c r="AX221" s="244"/>
      <c r="AY221" s="244"/>
      <c r="AZ221" s="244"/>
      <c r="BA221" s="244"/>
      <c r="BB221" s="80"/>
      <c r="BC221" s="80">
        <f t="shared" si="13"/>
        <v>14</v>
      </c>
      <c r="BD221" s="80">
        <f t="shared" si="14"/>
        <v>3</v>
      </c>
      <c r="BE221" s="80">
        <f t="shared" si="15"/>
        <v>2022</v>
      </c>
      <c r="BF221" s="97">
        <f t="shared" si="12"/>
        <v>0.30624000000000001</v>
      </c>
    </row>
    <row r="222" spans="1:58">
      <c r="A222" s="80"/>
      <c r="B222" s="80" t="s">
        <v>2905</v>
      </c>
      <c r="C222" s="80" t="s">
        <v>3530</v>
      </c>
      <c r="D222" s="80"/>
      <c r="E222" s="80" t="s">
        <v>3531</v>
      </c>
      <c r="F222" s="80" t="s">
        <v>1768</v>
      </c>
      <c r="G222" s="80"/>
      <c r="H222" s="80"/>
      <c r="I222" s="80"/>
      <c r="J222" s="80"/>
      <c r="K222" s="80" t="s">
        <v>1782</v>
      </c>
      <c r="L222" s="80" t="s">
        <v>3532</v>
      </c>
      <c r="M222" s="80"/>
      <c r="N222" s="80"/>
      <c r="O222" s="80"/>
      <c r="P222" s="80"/>
      <c r="Q222" s="80"/>
      <c r="R222" s="80"/>
      <c r="S222" s="80" t="s">
        <v>3533</v>
      </c>
      <c r="T222" s="80">
        <v>30397471</v>
      </c>
      <c r="U222" s="81">
        <v>0.15</v>
      </c>
      <c r="V222" s="80" t="s">
        <v>3031</v>
      </c>
      <c r="W222" s="80">
        <v>475</v>
      </c>
      <c r="X222" s="80">
        <v>435</v>
      </c>
      <c r="Y222" s="80">
        <v>15</v>
      </c>
      <c r="Z222" s="80" t="s">
        <v>62</v>
      </c>
      <c r="AA222" s="80"/>
      <c r="AB222" s="80"/>
      <c r="AC222" s="80"/>
      <c r="AD222" s="80"/>
      <c r="AE222" s="80" t="s">
        <v>3530</v>
      </c>
      <c r="AF222" s="80"/>
      <c r="AG222" s="80" t="s">
        <v>3008</v>
      </c>
      <c r="AH222" s="80"/>
      <c r="AI222" s="82">
        <v>44648</v>
      </c>
      <c r="AJ222" s="80"/>
      <c r="AK222" s="82">
        <v>44650</v>
      </c>
      <c r="AL222" s="80"/>
      <c r="AM222" s="80"/>
      <c r="AN222" s="80" t="s">
        <v>64</v>
      </c>
      <c r="AO222" s="80"/>
      <c r="AP222" s="80"/>
      <c r="AQ222" s="80"/>
      <c r="AR222" s="80"/>
      <c r="AS222" s="80"/>
      <c r="AT222" s="80" t="s">
        <v>53</v>
      </c>
      <c r="AU222" s="80"/>
      <c r="AV222" s="244"/>
      <c r="AW222" s="244"/>
      <c r="AX222" s="244"/>
      <c r="AY222" s="244"/>
      <c r="AZ222" s="244"/>
      <c r="BA222" s="244"/>
      <c r="BB222" s="80"/>
      <c r="BC222" s="80">
        <f t="shared" si="13"/>
        <v>14</v>
      </c>
      <c r="BD222" s="80">
        <f t="shared" si="14"/>
        <v>3</v>
      </c>
      <c r="BE222" s="80">
        <f t="shared" si="15"/>
        <v>2022</v>
      </c>
      <c r="BF222" s="97">
        <f t="shared" si="12"/>
        <v>0.206625</v>
      </c>
    </row>
    <row r="223" spans="1:58">
      <c r="A223" s="80"/>
      <c r="B223" s="80" t="s">
        <v>2905</v>
      </c>
      <c r="C223" s="80" t="s">
        <v>3534</v>
      </c>
      <c r="D223" s="80"/>
      <c r="E223" s="80" t="s">
        <v>3535</v>
      </c>
      <c r="F223" s="80" t="s">
        <v>1768</v>
      </c>
      <c r="G223" s="80"/>
      <c r="H223" s="80"/>
      <c r="I223" s="80"/>
      <c r="J223" s="80"/>
      <c r="K223" s="80" t="s">
        <v>1782</v>
      </c>
      <c r="L223" s="80" t="s">
        <v>3532</v>
      </c>
      <c r="M223" s="80"/>
      <c r="N223" s="80"/>
      <c r="O223" s="80"/>
      <c r="P223" s="80"/>
      <c r="Q223" s="80"/>
      <c r="R223" s="80"/>
      <c r="S223" s="80" t="s">
        <v>3533</v>
      </c>
      <c r="T223" s="80">
        <v>30397471</v>
      </c>
      <c r="U223" s="81">
        <v>0.15</v>
      </c>
      <c r="V223" s="80" t="s">
        <v>3031</v>
      </c>
      <c r="W223" s="80">
        <v>475</v>
      </c>
      <c r="X223" s="80">
        <v>435</v>
      </c>
      <c r="Y223" s="80">
        <v>15</v>
      </c>
      <c r="Z223" s="80" t="s">
        <v>62</v>
      </c>
      <c r="AA223" s="80"/>
      <c r="AB223" s="80"/>
      <c r="AC223" s="80"/>
      <c r="AD223" s="80"/>
      <c r="AE223" s="80" t="s">
        <v>3534</v>
      </c>
      <c r="AF223" s="80"/>
      <c r="AG223" s="80" t="s">
        <v>3008</v>
      </c>
      <c r="AH223" s="80"/>
      <c r="AI223" s="82">
        <v>44648</v>
      </c>
      <c r="AJ223" s="80"/>
      <c r="AK223" s="82">
        <v>44650</v>
      </c>
      <c r="AL223" s="80"/>
      <c r="AM223" s="80"/>
      <c r="AN223" s="80" t="s">
        <v>64</v>
      </c>
      <c r="AO223" s="80"/>
      <c r="AP223" s="80"/>
      <c r="AQ223" s="80"/>
      <c r="AR223" s="80"/>
      <c r="AS223" s="80"/>
      <c r="AT223" s="80" t="s">
        <v>53</v>
      </c>
      <c r="AU223" s="80"/>
      <c r="AV223" s="244"/>
      <c r="AW223" s="244"/>
      <c r="AX223" s="244"/>
      <c r="AY223" s="244"/>
      <c r="AZ223" s="244"/>
      <c r="BA223" s="244"/>
      <c r="BB223" s="80"/>
      <c r="BC223" s="80">
        <f t="shared" si="13"/>
        <v>14</v>
      </c>
      <c r="BD223" s="80">
        <f t="shared" si="14"/>
        <v>3</v>
      </c>
      <c r="BE223" s="80">
        <f t="shared" si="15"/>
        <v>2022</v>
      </c>
      <c r="BF223" s="97">
        <f t="shared" si="12"/>
        <v>0.206625</v>
      </c>
    </row>
    <row r="224" spans="1:58">
      <c r="A224" s="80"/>
      <c r="B224" s="80" t="s">
        <v>2903</v>
      </c>
      <c r="C224" s="80" t="s">
        <v>3536</v>
      </c>
      <c r="D224" s="80"/>
      <c r="E224" s="80">
        <v>114171</v>
      </c>
      <c r="F224" s="80" t="s">
        <v>1768</v>
      </c>
      <c r="G224" s="80"/>
      <c r="H224" s="80"/>
      <c r="I224" s="80"/>
      <c r="J224" s="80"/>
      <c r="K224" s="80" t="s">
        <v>1788</v>
      </c>
      <c r="L224" s="80" t="s">
        <v>2000</v>
      </c>
      <c r="M224" s="80"/>
      <c r="N224" s="80"/>
      <c r="O224" s="80"/>
      <c r="P224" s="80"/>
      <c r="Q224" s="80"/>
      <c r="R224" s="80"/>
      <c r="S224" s="80" t="s">
        <v>3467</v>
      </c>
      <c r="T224" s="80">
        <v>30376609</v>
      </c>
      <c r="U224" s="284">
        <v>0.14749999999999999</v>
      </c>
      <c r="V224" s="80" t="s">
        <v>2202</v>
      </c>
      <c r="W224" s="80">
        <v>340</v>
      </c>
      <c r="X224" s="80">
        <v>832</v>
      </c>
      <c r="Y224" s="80">
        <v>26</v>
      </c>
      <c r="Z224" s="80" t="s">
        <v>56</v>
      </c>
      <c r="AA224" s="80"/>
      <c r="AB224" s="80"/>
      <c r="AC224" s="80"/>
      <c r="AD224" s="80"/>
      <c r="AE224" s="80" t="s">
        <v>3536</v>
      </c>
      <c r="AF224" s="80"/>
      <c r="AG224" s="80" t="s">
        <v>3008</v>
      </c>
      <c r="AH224" s="80"/>
      <c r="AI224" s="82">
        <v>44648</v>
      </c>
      <c r="AJ224" s="80"/>
      <c r="AK224" s="82">
        <v>44648</v>
      </c>
      <c r="AL224" s="80"/>
      <c r="AM224" s="80"/>
      <c r="AN224" s="80" t="s">
        <v>64</v>
      </c>
      <c r="AO224" s="80"/>
      <c r="AP224" s="80"/>
      <c r="AQ224" s="80"/>
      <c r="AR224" s="80"/>
      <c r="AS224" s="80"/>
      <c r="AT224" s="80" t="s">
        <v>53</v>
      </c>
      <c r="AU224" s="80"/>
      <c r="AV224" s="244"/>
      <c r="AW224" s="244"/>
      <c r="AX224" s="244"/>
      <c r="AY224" s="244"/>
      <c r="AZ224" s="244"/>
      <c r="BA224" s="244"/>
      <c r="BB224" s="80"/>
      <c r="BC224" s="80">
        <f t="shared" si="13"/>
        <v>14</v>
      </c>
      <c r="BD224" s="80">
        <f t="shared" si="14"/>
        <v>3</v>
      </c>
      <c r="BE224" s="80">
        <f t="shared" si="15"/>
        <v>2022</v>
      </c>
      <c r="BF224" s="97">
        <f t="shared" si="12"/>
        <v>0.28288000000000002</v>
      </c>
    </row>
    <row r="225" spans="1:58">
      <c r="A225" s="80"/>
      <c r="B225" s="80" t="s">
        <v>2904</v>
      </c>
      <c r="C225" s="80" t="s">
        <v>3537</v>
      </c>
      <c r="D225" s="80"/>
      <c r="E225" s="80" t="s">
        <v>2046</v>
      </c>
      <c r="F225" s="80" t="s">
        <v>1769</v>
      </c>
      <c r="G225" s="80"/>
      <c r="H225" s="80"/>
      <c r="I225" s="80"/>
      <c r="J225" s="80"/>
      <c r="K225" s="80" t="s">
        <v>1801</v>
      </c>
      <c r="L225" s="80" t="s">
        <v>1932</v>
      </c>
      <c r="M225" s="80"/>
      <c r="N225" s="80"/>
      <c r="O225" s="80"/>
      <c r="P225" s="80"/>
      <c r="Q225" s="80"/>
      <c r="R225" s="80"/>
      <c r="S225" s="80" t="s">
        <v>3065</v>
      </c>
      <c r="T225" s="80">
        <v>30390255</v>
      </c>
      <c r="U225" s="284">
        <v>0.14749999999999999</v>
      </c>
      <c r="V225" s="80" t="s">
        <v>2200</v>
      </c>
      <c r="W225" s="80">
        <v>395</v>
      </c>
      <c r="X225" s="80">
        <v>624</v>
      </c>
      <c r="Y225" s="80">
        <v>24</v>
      </c>
      <c r="Z225" s="80" t="s">
        <v>56</v>
      </c>
      <c r="AA225" s="80"/>
      <c r="AB225" s="80"/>
      <c r="AC225" s="80"/>
      <c r="AD225" s="80"/>
      <c r="AE225" s="80" t="s">
        <v>3537</v>
      </c>
      <c r="AF225" s="80"/>
      <c r="AG225" s="80" t="s">
        <v>3008</v>
      </c>
      <c r="AH225" s="80"/>
      <c r="AI225" s="82">
        <v>44648</v>
      </c>
      <c r="AJ225" s="80"/>
      <c r="AK225" s="82">
        <v>44649</v>
      </c>
      <c r="AL225" s="80"/>
      <c r="AM225" s="80"/>
      <c r="AN225" s="80" t="s">
        <v>64</v>
      </c>
      <c r="AO225" s="80" t="s">
        <v>3538</v>
      </c>
      <c r="AP225" s="80"/>
      <c r="AQ225" s="80"/>
      <c r="AR225" s="80"/>
      <c r="AS225" s="80"/>
      <c r="AT225" s="80" t="s">
        <v>53</v>
      </c>
      <c r="AU225" s="80"/>
      <c r="AV225" s="244"/>
      <c r="AW225" s="244"/>
      <c r="AX225" s="244"/>
      <c r="AY225" s="244"/>
      <c r="AZ225" s="244"/>
      <c r="BA225" s="244"/>
      <c r="BB225" s="80"/>
      <c r="BC225" s="80">
        <f t="shared" si="13"/>
        <v>14</v>
      </c>
      <c r="BD225" s="80">
        <f t="shared" si="14"/>
        <v>3</v>
      </c>
      <c r="BE225" s="80">
        <f t="shared" si="15"/>
        <v>2022</v>
      </c>
      <c r="BF225" s="97">
        <f t="shared" si="12"/>
        <v>0.24648</v>
      </c>
    </row>
    <row r="226" spans="1:58">
      <c r="A226" s="80"/>
      <c r="B226" s="80" t="s">
        <v>2904</v>
      </c>
      <c r="C226" s="80" t="s">
        <v>3539</v>
      </c>
      <c r="D226" s="80"/>
      <c r="E226" s="80" t="s">
        <v>2046</v>
      </c>
      <c r="F226" s="80" t="s">
        <v>1769</v>
      </c>
      <c r="G226" s="80"/>
      <c r="H226" s="80"/>
      <c r="I226" s="80"/>
      <c r="J226" s="80"/>
      <c r="K226" s="80" t="s">
        <v>1801</v>
      </c>
      <c r="L226" s="80" t="s">
        <v>1932</v>
      </c>
      <c r="M226" s="80"/>
      <c r="N226" s="80"/>
      <c r="O226" s="80"/>
      <c r="P226" s="80"/>
      <c r="Q226" s="80"/>
      <c r="R226" s="80"/>
      <c r="S226" s="80" t="s">
        <v>3065</v>
      </c>
      <c r="T226" s="80">
        <v>30390255</v>
      </c>
      <c r="U226" s="284">
        <v>0.14749999999999999</v>
      </c>
      <c r="V226" s="80" t="s">
        <v>2200</v>
      </c>
      <c r="W226" s="80">
        <v>395</v>
      </c>
      <c r="X226" s="80">
        <v>624</v>
      </c>
      <c r="Y226" s="80">
        <v>24</v>
      </c>
      <c r="Z226" s="80" t="s">
        <v>56</v>
      </c>
      <c r="AA226" s="80"/>
      <c r="AB226" s="80"/>
      <c r="AC226" s="80"/>
      <c r="AD226" s="80"/>
      <c r="AE226" s="80" t="s">
        <v>3539</v>
      </c>
      <c r="AF226" s="80"/>
      <c r="AG226" s="80" t="s">
        <v>3008</v>
      </c>
      <c r="AH226" s="80"/>
      <c r="AI226" s="82">
        <v>44648</v>
      </c>
      <c r="AJ226" s="80"/>
      <c r="AK226" s="82">
        <v>44649</v>
      </c>
      <c r="AL226" s="80"/>
      <c r="AM226" s="80"/>
      <c r="AN226" s="80" t="s">
        <v>64</v>
      </c>
      <c r="AO226" s="80" t="s">
        <v>3540</v>
      </c>
      <c r="AP226" s="80"/>
      <c r="AQ226" s="80"/>
      <c r="AR226" s="80"/>
      <c r="AS226" s="80"/>
      <c r="AT226" s="80" t="s">
        <v>53</v>
      </c>
      <c r="AU226" s="80"/>
      <c r="AV226" s="244"/>
      <c r="AW226" s="244"/>
      <c r="AX226" s="244"/>
      <c r="AY226" s="244"/>
      <c r="AZ226" s="244"/>
      <c r="BA226" s="244"/>
      <c r="BB226" s="80"/>
      <c r="BC226" s="80">
        <f t="shared" si="13"/>
        <v>14</v>
      </c>
      <c r="BD226" s="80">
        <f t="shared" si="14"/>
        <v>3</v>
      </c>
      <c r="BE226" s="80">
        <f t="shared" si="15"/>
        <v>2022</v>
      </c>
      <c r="BF226" s="97">
        <f t="shared" si="12"/>
        <v>0.24648</v>
      </c>
    </row>
    <row r="227" spans="1:58">
      <c r="A227" s="80"/>
      <c r="B227" s="80" t="s">
        <v>906</v>
      </c>
      <c r="C227" s="80" t="s">
        <v>3541</v>
      </c>
      <c r="D227" s="80"/>
      <c r="E227" s="80" t="s">
        <v>3542</v>
      </c>
      <c r="F227" s="80" t="s">
        <v>1769</v>
      </c>
      <c r="G227" s="80"/>
      <c r="H227" s="80"/>
      <c r="I227" s="80"/>
      <c r="J227" s="80"/>
      <c r="K227" s="80" t="s">
        <v>3543</v>
      </c>
      <c r="L227" s="80" t="s">
        <v>3544</v>
      </c>
      <c r="M227" s="80"/>
      <c r="N227" s="80"/>
      <c r="O227" s="80"/>
      <c r="P227" s="80"/>
      <c r="Q227" s="80"/>
      <c r="R227" s="80"/>
      <c r="S227" s="80" t="s">
        <v>3398</v>
      </c>
      <c r="T227" s="80">
        <v>30390456</v>
      </c>
      <c r="U227" s="284">
        <v>0.14749999999999999</v>
      </c>
      <c r="V227" s="80" t="s">
        <v>2192</v>
      </c>
      <c r="W227" s="80">
        <v>400</v>
      </c>
      <c r="X227" s="80">
        <v>768</v>
      </c>
      <c r="Y227" s="80">
        <v>24</v>
      </c>
      <c r="Z227" s="80" t="s">
        <v>62</v>
      </c>
      <c r="AA227" s="80"/>
      <c r="AB227" s="80"/>
      <c r="AC227" s="80"/>
      <c r="AD227" s="80"/>
      <c r="AE227" s="80" t="s">
        <v>3541</v>
      </c>
      <c r="AF227" s="80"/>
      <c r="AG227" s="80" t="s">
        <v>3008</v>
      </c>
      <c r="AH227" s="80"/>
      <c r="AI227" s="82">
        <v>44648</v>
      </c>
      <c r="AJ227" s="80"/>
      <c r="AK227" s="82">
        <v>44650</v>
      </c>
      <c r="AL227" s="80"/>
      <c r="AM227" s="80"/>
      <c r="AN227" s="80" t="s">
        <v>64</v>
      </c>
      <c r="AO227" s="80"/>
      <c r="AP227" s="80"/>
      <c r="AQ227" s="80"/>
      <c r="AR227" s="80"/>
      <c r="AS227" s="80"/>
      <c r="AT227" s="80" t="s">
        <v>53</v>
      </c>
      <c r="AU227" s="80"/>
      <c r="AV227" s="244"/>
      <c r="AW227" s="244"/>
      <c r="AX227" s="244"/>
      <c r="AY227" s="244"/>
      <c r="AZ227" s="244"/>
      <c r="BA227" s="244"/>
      <c r="BB227" s="80"/>
      <c r="BC227" s="80">
        <f t="shared" si="13"/>
        <v>14</v>
      </c>
      <c r="BD227" s="80">
        <f t="shared" si="14"/>
        <v>3</v>
      </c>
      <c r="BE227" s="80">
        <f t="shared" si="15"/>
        <v>2022</v>
      </c>
      <c r="BF227" s="97">
        <f t="shared" si="12"/>
        <v>0.30719999999999997</v>
      </c>
    </row>
    <row r="228" spans="1:58">
      <c r="A228" s="80"/>
      <c r="B228" s="80" t="s">
        <v>2904</v>
      </c>
      <c r="C228" s="80" t="s">
        <v>3545</v>
      </c>
      <c r="D228" s="80"/>
      <c r="E228" s="80" t="s">
        <v>2047</v>
      </c>
      <c r="F228" s="80" t="s">
        <v>1769</v>
      </c>
      <c r="G228" s="80"/>
      <c r="H228" s="80"/>
      <c r="I228" s="80"/>
      <c r="J228" s="80"/>
      <c r="K228" s="80" t="s">
        <v>1798</v>
      </c>
      <c r="L228" s="80" t="s">
        <v>1933</v>
      </c>
      <c r="M228" s="80"/>
      <c r="N228" s="80"/>
      <c r="O228" s="80"/>
      <c r="P228" s="80"/>
      <c r="Q228" s="80"/>
      <c r="R228" s="80"/>
      <c r="S228" s="80"/>
      <c r="T228" s="80">
        <v>30390256</v>
      </c>
      <c r="U228" s="284">
        <v>0.14749999999999999</v>
      </c>
      <c r="V228" s="80" t="s">
        <v>2196</v>
      </c>
      <c r="W228" s="80">
        <v>400</v>
      </c>
      <c r="X228" s="80">
        <v>624</v>
      </c>
      <c r="Y228" s="80">
        <v>24</v>
      </c>
      <c r="Z228" s="80" t="s">
        <v>56</v>
      </c>
      <c r="AA228" s="80"/>
      <c r="AB228" s="80"/>
      <c r="AC228" s="80"/>
      <c r="AD228" s="80"/>
      <c r="AE228" s="80" t="s">
        <v>3545</v>
      </c>
      <c r="AF228" s="80"/>
      <c r="AG228" s="80" t="s">
        <v>3008</v>
      </c>
      <c r="AH228" s="80"/>
      <c r="AI228" s="82">
        <v>44648</v>
      </c>
      <c r="AJ228" s="80"/>
      <c r="AK228" s="82">
        <v>44648</v>
      </c>
      <c r="AL228" s="80"/>
      <c r="AM228" s="80"/>
      <c r="AN228" s="80" t="s">
        <v>64</v>
      </c>
      <c r="AO228" s="80" t="s">
        <v>3546</v>
      </c>
      <c r="AP228" s="80"/>
      <c r="AQ228" s="80"/>
      <c r="AR228" s="80"/>
      <c r="AS228" s="80"/>
      <c r="AT228" s="80" t="s">
        <v>53</v>
      </c>
      <c r="AU228" s="80"/>
      <c r="AV228" s="244"/>
      <c r="AW228" s="244"/>
      <c r="AX228" s="244"/>
      <c r="AY228" s="244"/>
      <c r="AZ228" s="244"/>
      <c r="BA228" s="244"/>
      <c r="BB228" s="80"/>
      <c r="BC228" s="80">
        <f t="shared" si="13"/>
        <v>14</v>
      </c>
      <c r="BD228" s="80">
        <f t="shared" si="14"/>
        <v>3</v>
      </c>
      <c r="BE228" s="80">
        <f t="shared" si="15"/>
        <v>2022</v>
      </c>
      <c r="BF228" s="97">
        <f t="shared" si="12"/>
        <v>0.24959999999999999</v>
      </c>
    </row>
    <row r="229" spans="1:58">
      <c r="A229" s="80"/>
      <c r="B229" s="80" t="s">
        <v>2904</v>
      </c>
      <c r="C229" s="80" t="s">
        <v>3547</v>
      </c>
      <c r="D229" s="80"/>
      <c r="E229" s="80" t="s">
        <v>2047</v>
      </c>
      <c r="F229" s="80" t="s">
        <v>1769</v>
      </c>
      <c r="G229" s="80"/>
      <c r="H229" s="80"/>
      <c r="I229" s="80"/>
      <c r="J229" s="80"/>
      <c r="K229" s="80" t="s">
        <v>1798</v>
      </c>
      <c r="L229" s="80" t="s">
        <v>1933</v>
      </c>
      <c r="M229" s="80"/>
      <c r="N229" s="80"/>
      <c r="O229" s="80"/>
      <c r="P229" s="80"/>
      <c r="Q229" s="80"/>
      <c r="R229" s="80"/>
      <c r="S229" s="80"/>
      <c r="T229" s="80">
        <v>30390256</v>
      </c>
      <c r="U229" s="284">
        <v>0.14749999999999999</v>
      </c>
      <c r="V229" s="80" t="s">
        <v>2196</v>
      </c>
      <c r="W229" s="80">
        <v>400</v>
      </c>
      <c r="X229" s="80">
        <v>624</v>
      </c>
      <c r="Y229" s="80">
        <v>24</v>
      </c>
      <c r="Z229" s="80" t="s">
        <v>56</v>
      </c>
      <c r="AA229" s="80"/>
      <c r="AB229" s="80"/>
      <c r="AC229" s="80"/>
      <c r="AD229" s="80"/>
      <c r="AE229" s="80" t="s">
        <v>3547</v>
      </c>
      <c r="AF229" s="80"/>
      <c r="AG229" s="80" t="s">
        <v>3008</v>
      </c>
      <c r="AH229" s="80"/>
      <c r="AI229" s="82">
        <v>44648</v>
      </c>
      <c r="AJ229" s="80"/>
      <c r="AK229" s="82">
        <v>44648</v>
      </c>
      <c r="AL229" s="80"/>
      <c r="AM229" s="80"/>
      <c r="AN229" s="80" t="s">
        <v>64</v>
      </c>
      <c r="AO229" s="80" t="s">
        <v>3548</v>
      </c>
      <c r="AP229" s="80"/>
      <c r="AQ229" s="80"/>
      <c r="AR229" s="80"/>
      <c r="AS229" s="80"/>
      <c r="AT229" s="80" t="s">
        <v>53</v>
      </c>
      <c r="AU229" s="80"/>
      <c r="AV229" s="244"/>
      <c r="AW229" s="244"/>
      <c r="AX229" s="244"/>
      <c r="AY229" s="244"/>
      <c r="AZ229" s="244"/>
      <c r="BA229" s="244"/>
      <c r="BB229" s="80"/>
      <c r="BC229" s="80">
        <f t="shared" si="13"/>
        <v>14</v>
      </c>
      <c r="BD229" s="80">
        <f t="shared" si="14"/>
        <v>3</v>
      </c>
      <c r="BE229" s="80">
        <f t="shared" si="15"/>
        <v>2022</v>
      </c>
      <c r="BF229" s="97">
        <f t="shared" si="12"/>
        <v>0.24959999999999999</v>
      </c>
    </row>
    <row r="230" spans="1:58">
      <c r="A230" s="80"/>
      <c r="B230" s="80" t="s">
        <v>2904</v>
      </c>
      <c r="C230" s="80" t="s">
        <v>3549</v>
      </c>
      <c r="D230" s="80"/>
      <c r="E230" s="80" t="s">
        <v>2385</v>
      </c>
      <c r="F230" s="80" t="s">
        <v>1769</v>
      </c>
      <c r="G230" s="80"/>
      <c r="H230" s="80"/>
      <c r="I230" s="80"/>
      <c r="J230" s="80"/>
      <c r="K230" s="80" t="s">
        <v>1799</v>
      </c>
      <c r="L230" s="80" t="s">
        <v>1934</v>
      </c>
      <c r="M230" s="80"/>
      <c r="N230" s="80"/>
      <c r="O230" s="80"/>
      <c r="P230" s="80"/>
      <c r="Q230" s="80"/>
      <c r="R230" s="80"/>
      <c r="S230" s="80" t="s">
        <v>3274</v>
      </c>
      <c r="T230" s="80">
        <v>30390256</v>
      </c>
      <c r="U230" s="284">
        <v>0.14749999999999999</v>
      </c>
      <c r="V230" s="80" t="s">
        <v>2196</v>
      </c>
      <c r="W230" s="80">
        <v>400</v>
      </c>
      <c r="X230" s="80">
        <v>624</v>
      </c>
      <c r="Y230" s="80">
        <v>24</v>
      </c>
      <c r="Z230" s="80" t="s">
        <v>56</v>
      </c>
      <c r="AA230" s="80"/>
      <c r="AB230" s="80"/>
      <c r="AC230" s="80"/>
      <c r="AD230" s="80"/>
      <c r="AE230" s="80" t="s">
        <v>3549</v>
      </c>
      <c r="AF230" s="80"/>
      <c r="AG230" s="80" t="s">
        <v>3008</v>
      </c>
      <c r="AH230" s="80"/>
      <c r="AI230" s="82">
        <v>44648</v>
      </c>
      <c r="AJ230" s="80"/>
      <c r="AK230" s="82">
        <v>44649</v>
      </c>
      <c r="AL230" s="80"/>
      <c r="AM230" s="80"/>
      <c r="AN230" s="80" t="s">
        <v>64</v>
      </c>
      <c r="AO230" s="80" t="s">
        <v>3550</v>
      </c>
      <c r="AP230" s="80"/>
      <c r="AQ230" s="80"/>
      <c r="AR230" s="80"/>
      <c r="AS230" s="80"/>
      <c r="AT230" s="80" t="s">
        <v>53</v>
      </c>
      <c r="AU230" s="80"/>
      <c r="AV230" s="244"/>
      <c r="AW230" s="244"/>
      <c r="AX230" s="244"/>
      <c r="AY230" s="244"/>
      <c r="AZ230" s="244"/>
      <c r="BA230" s="244"/>
      <c r="BB230" s="80"/>
      <c r="BC230" s="80">
        <f t="shared" si="13"/>
        <v>14</v>
      </c>
      <c r="BD230" s="80">
        <f t="shared" si="14"/>
        <v>3</v>
      </c>
      <c r="BE230" s="80">
        <f t="shared" si="15"/>
        <v>2022</v>
      </c>
      <c r="BF230" s="97">
        <f t="shared" si="12"/>
        <v>0.24959999999999999</v>
      </c>
    </row>
    <row r="231" spans="1:58">
      <c r="A231" s="80"/>
      <c r="B231" s="80" t="s">
        <v>2904</v>
      </c>
      <c r="C231" s="80" t="s">
        <v>3551</v>
      </c>
      <c r="D231" s="80"/>
      <c r="E231" s="80" t="s">
        <v>2385</v>
      </c>
      <c r="F231" s="80" t="s">
        <v>1768</v>
      </c>
      <c r="G231" s="80"/>
      <c r="H231" s="80"/>
      <c r="I231" s="80"/>
      <c r="J231" s="80"/>
      <c r="K231" s="80" t="s">
        <v>1799</v>
      </c>
      <c r="L231" s="80" t="s">
        <v>1934</v>
      </c>
      <c r="M231" s="80"/>
      <c r="N231" s="80"/>
      <c r="O231" s="80"/>
      <c r="P231" s="80"/>
      <c r="Q231" s="80"/>
      <c r="R231" s="80"/>
      <c r="S231" s="80" t="s">
        <v>3274</v>
      </c>
      <c r="T231" s="80">
        <v>30390256</v>
      </c>
      <c r="U231" s="284">
        <v>0.14749999999999999</v>
      </c>
      <c r="V231" s="80" t="s">
        <v>2196</v>
      </c>
      <c r="W231" s="80">
        <v>400</v>
      </c>
      <c r="X231" s="80">
        <v>624</v>
      </c>
      <c r="Y231" s="80">
        <v>24</v>
      </c>
      <c r="Z231" s="80" t="s">
        <v>56</v>
      </c>
      <c r="AA231" s="80"/>
      <c r="AB231" s="80"/>
      <c r="AC231" s="80"/>
      <c r="AD231" s="80"/>
      <c r="AE231" s="80" t="s">
        <v>3551</v>
      </c>
      <c r="AF231" s="80"/>
      <c r="AG231" s="80" t="s">
        <v>3008</v>
      </c>
      <c r="AH231" s="80"/>
      <c r="AI231" s="82">
        <v>44648</v>
      </c>
      <c r="AJ231" s="80"/>
      <c r="AK231" s="82">
        <v>44649</v>
      </c>
      <c r="AL231" s="80"/>
      <c r="AM231" s="80"/>
      <c r="AN231" s="80" t="s">
        <v>64</v>
      </c>
      <c r="AO231" s="80" t="s">
        <v>3845</v>
      </c>
      <c r="AP231" s="80"/>
      <c r="AQ231" s="80"/>
      <c r="AR231" s="80"/>
      <c r="AS231" s="80"/>
      <c r="AT231" s="80" t="s">
        <v>53</v>
      </c>
      <c r="AU231" s="80"/>
      <c r="AV231" s="244"/>
      <c r="AW231" s="244"/>
      <c r="AX231" s="244"/>
      <c r="AY231" s="244"/>
      <c r="AZ231" s="244"/>
      <c r="BA231" s="244"/>
      <c r="BB231" s="80"/>
      <c r="BC231" s="80">
        <f t="shared" si="13"/>
        <v>14</v>
      </c>
      <c r="BD231" s="80">
        <f t="shared" si="14"/>
        <v>3</v>
      </c>
      <c r="BE231" s="80">
        <f t="shared" si="15"/>
        <v>2022</v>
      </c>
      <c r="BF231" s="97">
        <f t="shared" si="12"/>
        <v>0.24959999999999999</v>
      </c>
    </row>
    <row r="232" spans="1:58">
      <c r="A232" s="80"/>
      <c r="B232" s="80" t="s">
        <v>2904</v>
      </c>
      <c r="C232" s="80" t="s">
        <v>3552</v>
      </c>
      <c r="D232" s="80"/>
      <c r="E232" s="80" t="s">
        <v>2385</v>
      </c>
      <c r="F232" s="80" t="s">
        <v>1768</v>
      </c>
      <c r="G232" s="80"/>
      <c r="H232" s="80"/>
      <c r="I232" s="80"/>
      <c r="J232" s="80"/>
      <c r="K232" s="80" t="s">
        <v>1799</v>
      </c>
      <c r="L232" s="80" t="s">
        <v>1934</v>
      </c>
      <c r="M232" s="80"/>
      <c r="N232" s="80"/>
      <c r="O232" s="80"/>
      <c r="P232" s="80"/>
      <c r="Q232" s="80"/>
      <c r="R232" s="80"/>
      <c r="S232" s="80" t="s">
        <v>3274</v>
      </c>
      <c r="T232" s="80">
        <v>30390256</v>
      </c>
      <c r="U232" s="284">
        <v>0.14749999999999999</v>
      </c>
      <c r="V232" s="80" t="s">
        <v>2196</v>
      </c>
      <c r="W232" s="80">
        <v>400</v>
      </c>
      <c r="X232" s="80">
        <v>624</v>
      </c>
      <c r="Y232" s="80">
        <v>24</v>
      </c>
      <c r="Z232" s="80" t="s">
        <v>56</v>
      </c>
      <c r="AA232" s="80"/>
      <c r="AB232" s="80"/>
      <c r="AC232" s="80"/>
      <c r="AD232" s="80"/>
      <c r="AE232" s="80" t="s">
        <v>3552</v>
      </c>
      <c r="AF232" s="80"/>
      <c r="AG232" s="80" t="s">
        <v>3008</v>
      </c>
      <c r="AH232" s="80"/>
      <c r="AI232" s="82">
        <v>44648</v>
      </c>
      <c r="AJ232" s="80"/>
      <c r="AK232" s="82">
        <v>44649</v>
      </c>
      <c r="AL232" s="80"/>
      <c r="AM232" s="80"/>
      <c r="AN232" s="80" t="s">
        <v>64</v>
      </c>
      <c r="AO232" s="80" t="s">
        <v>3846</v>
      </c>
      <c r="AP232" s="80"/>
      <c r="AQ232" s="80"/>
      <c r="AR232" s="80"/>
      <c r="AS232" s="80"/>
      <c r="AT232" s="80" t="s">
        <v>53</v>
      </c>
      <c r="AU232" s="80"/>
      <c r="AV232" s="244"/>
      <c r="AW232" s="244"/>
      <c r="AX232" s="244"/>
      <c r="AY232" s="244"/>
      <c r="AZ232" s="244"/>
      <c r="BA232" s="244"/>
      <c r="BB232" s="80"/>
      <c r="BC232" s="80">
        <f t="shared" si="13"/>
        <v>14</v>
      </c>
      <c r="BD232" s="80">
        <f t="shared" si="14"/>
        <v>3</v>
      </c>
      <c r="BE232" s="80">
        <f t="shared" si="15"/>
        <v>2022</v>
      </c>
      <c r="BF232" s="97">
        <f t="shared" si="12"/>
        <v>0.24959999999999999</v>
      </c>
    </row>
    <row r="233" spans="1:58">
      <c r="A233" s="80"/>
      <c r="B233" s="80" t="s">
        <v>2903</v>
      </c>
      <c r="C233" s="80" t="s">
        <v>1285</v>
      </c>
      <c r="D233" s="80"/>
      <c r="E233" s="80">
        <v>113477</v>
      </c>
      <c r="F233" s="80" t="s">
        <v>1768</v>
      </c>
      <c r="G233" s="80"/>
      <c r="H233" s="80"/>
      <c r="I233" s="80"/>
      <c r="J233" s="80"/>
      <c r="K233" s="80" t="s">
        <v>1788</v>
      </c>
      <c r="L233" s="80" t="s">
        <v>2339</v>
      </c>
      <c r="M233" s="80"/>
      <c r="N233" s="80"/>
      <c r="O233" s="80"/>
      <c r="P233" s="80"/>
      <c r="Q233" s="80"/>
      <c r="R233" s="80"/>
      <c r="S233" s="80" t="s">
        <v>3130</v>
      </c>
      <c r="T233" s="80">
        <v>30390456</v>
      </c>
      <c r="U233" s="284">
        <v>0.14749999999999999</v>
      </c>
      <c r="V233" s="80" t="s">
        <v>2192</v>
      </c>
      <c r="W233" s="80">
        <v>400</v>
      </c>
      <c r="X233" s="80">
        <v>832</v>
      </c>
      <c r="Y233" s="80">
        <v>26</v>
      </c>
      <c r="Z233" s="80" t="s">
        <v>56</v>
      </c>
      <c r="AA233" s="80"/>
      <c r="AB233" s="80"/>
      <c r="AC233" s="80"/>
      <c r="AD233" s="80"/>
      <c r="AE233" s="80" t="s">
        <v>1285</v>
      </c>
      <c r="AF233" s="80"/>
      <c r="AG233" s="80" t="s">
        <v>3008</v>
      </c>
      <c r="AH233" s="80"/>
      <c r="AI233" s="82">
        <v>44648</v>
      </c>
      <c r="AJ233" s="80"/>
      <c r="AK233" s="82">
        <v>44652</v>
      </c>
      <c r="AL233" s="80"/>
      <c r="AM233" s="80"/>
      <c r="AN233" s="80" t="s">
        <v>64</v>
      </c>
      <c r="AO233" s="80"/>
      <c r="AP233" s="80"/>
      <c r="AQ233" s="80"/>
      <c r="AR233" s="80"/>
      <c r="AS233" s="80"/>
      <c r="AT233" s="80" t="s">
        <v>53</v>
      </c>
      <c r="AU233" s="80"/>
      <c r="AV233" s="244"/>
      <c r="AW233" s="244"/>
      <c r="AX233" s="244"/>
      <c r="AY233" s="244"/>
      <c r="AZ233" s="244"/>
      <c r="BA233" s="244"/>
      <c r="BB233" s="80"/>
      <c r="BC233" s="80">
        <f t="shared" si="13"/>
        <v>14</v>
      </c>
      <c r="BD233" s="80">
        <f t="shared" si="14"/>
        <v>3</v>
      </c>
      <c r="BE233" s="80">
        <f t="shared" si="15"/>
        <v>2022</v>
      </c>
      <c r="BF233" s="97">
        <f t="shared" si="12"/>
        <v>0.33279999999999998</v>
      </c>
    </row>
    <row r="234" spans="1:58">
      <c r="A234" s="80"/>
      <c r="B234" s="80" t="s">
        <v>2903</v>
      </c>
      <c r="C234" s="80" t="s">
        <v>3553</v>
      </c>
      <c r="D234" s="80"/>
      <c r="E234" s="80">
        <v>113477</v>
      </c>
      <c r="F234" s="80" t="s">
        <v>1768</v>
      </c>
      <c r="G234" s="80"/>
      <c r="H234" s="80"/>
      <c r="I234" s="80"/>
      <c r="J234" s="80"/>
      <c r="K234" s="80" t="s">
        <v>1788</v>
      </c>
      <c r="L234" s="80" t="s">
        <v>2339</v>
      </c>
      <c r="M234" s="80"/>
      <c r="N234" s="80"/>
      <c r="O234" s="80"/>
      <c r="P234" s="80"/>
      <c r="Q234" s="80"/>
      <c r="R234" s="80"/>
      <c r="S234" s="80" t="s">
        <v>3130</v>
      </c>
      <c r="T234" s="80">
        <v>30390456</v>
      </c>
      <c r="U234" s="284">
        <v>0.14749999999999999</v>
      </c>
      <c r="V234" s="80" t="s">
        <v>2192</v>
      </c>
      <c r="W234" s="80">
        <v>400</v>
      </c>
      <c r="X234" s="80">
        <v>832</v>
      </c>
      <c r="Y234" s="80">
        <v>26</v>
      </c>
      <c r="Z234" s="80" t="s">
        <v>56</v>
      </c>
      <c r="AA234" s="80"/>
      <c r="AB234" s="80"/>
      <c r="AC234" s="80"/>
      <c r="AD234" s="80"/>
      <c r="AE234" s="80" t="s">
        <v>3553</v>
      </c>
      <c r="AF234" s="80"/>
      <c r="AG234" s="80" t="s">
        <v>3008</v>
      </c>
      <c r="AH234" s="80"/>
      <c r="AI234" s="82">
        <v>44648</v>
      </c>
      <c r="AJ234" s="80"/>
      <c r="AK234" s="82">
        <v>44651</v>
      </c>
      <c r="AL234" s="80"/>
      <c r="AM234" s="80"/>
      <c r="AN234" s="80" t="s">
        <v>64</v>
      </c>
      <c r="AO234" s="80"/>
      <c r="AP234" s="80"/>
      <c r="AQ234" s="80"/>
      <c r="AR234" s="80"/>
      <c r="AS234" s="80"/>
      <c r="AT234" s="80" t="s">
        <v>53</v>
      </c>
      <c r="AU234" s="80"/>
      <c r="AV234" s="244"/>
      <c r="AW234" s="244"/>
      <c r="AX234" s="244"/>
      <c r="AY234" s="244"/>
      <c r="AZ234" s="244"/>
      <c r="BA234" s="244"/>
      <c r="BB234" s="80"/>
      <c r="BC234" s="80">
        <f t="shared" si="13"/>
        <v>14</v>
      </c>
      <c r="BD234" s="80">
        <f t="shared" si="14"/>
        <v>3</v>
      </c>
      <c r="BE234" s="80">
        <f t="shared" si="15"/>
        <v>2022</v>
      </c>
      <c r="BF234" s="97">
        <f t="shared" si="12"/>
        <v>0.33279999999999998</v>
      </c>
    </row>
    <row r="235" spans="1:58">
      <c r="A235" s="80"/>
      <c r="B235" s="80" t="s">
        <v>2905</v>
      </c>
      <c r="C235" s="80" t="s">
        <v>3554</v>
      </c>
      <c r="D235" s="80"/>
      <c r="E235" s="80" t="s">
        <v>3444</v>
      </c>
      <c r="F235" s="80" t="s">
        <v>1769</v>
      </c>
      <c r="G235" s="80"/>
      <c r="H235" s="80"/>
      <c r="I235" s="80"/>
      <c r="J235" s="80"/>
      <c r="K235" s="80" t="s">
        <v>125</v>
      </c>
      <c r="L235" s="80" t="s">
        <v>3445</v>
      </c>
      <c r="M235" s="80"/>
      <c r="N235" s="80"/>
      <c r="O235" s="80"/>
      <c r="P235" s="80"/>
      <c r="Q235" s="80"/>
      <c r="R235" s="80"/>
      <c r="S235" s="80" t="s">
        <v>3446</v>
      </c>
      <c r="T235" s="80">
        <v>30390156</v>
      </c>
      <c r="U235" s="284">
        <v>0.14749999999999999</v>
      </c>
      <c r="V235" s="80" t="s">
        <v>2194</v>
      </c>
      <c r="W235" s="80">
        <v>400</v>
      </c>
      <c r="X235" s="80">
        <v>768</v>
      </c>
      <c r="Y235" s="80">
        <v>24</v>
      </c>
      <c r="Z235" s="80" t="s">
        <v>62</v>
      </c>
      <c r="AA235" s="80"/>
      <c r="AB235" s="80"/>
      <c r="AC235" s="80"/>
      <c r="AD235" s="80"/>
      <c r="AE235" s="80" t="s">
        <v>3554</v>
      </c>
      <c r="AF235" s="80"/>
      <c r="AG235" s="80" t="s">
        <v>3008</v>
      </c>
      <c r="AH235" s="80"/>
      <c r="AI235" s="82">
        <v>44648</v>
      </c>
      <c r="AJ235" s="80"/>
      <c r="AK235" s="82">
        <v>44649</v>
      </c>
      <c r="AL235" s="80"/>
      <c r="AM235" s="80"/>
      <c r="AN235" s="80" t="s">
        <v>64</v>
      </c>
      <c r="AO235" s="80"/>
      <c r="AP235" s="80"/>
      <c r="AQ235" s="80"/>
      <c r="AR235" s="80"/>
      <c r="AS235" s="80"/>
      <c r="AT235" s="80" t="s">
        <v>53</v>
      </c>
      <c r="AU235" s="80"/>
      <c r="AV235" s="244"/>
      <c r="AW235" s="244"/>
      <c r="AX235" s="244"/>
      <c r="AY235" s="244"/>
      <c r="AZ235" s="244"/>
      <c r="BA235" s="244"/>
      <c r="BB235" s="80"/>
      <c r="BC235" s="80">
        <f t="shared" si="13"/>
        <v>14</v>
      </c>
      <c r="BD235" s="80">
        <f t="shared" si="14"/>
        <v>3</v>
      </c>
      <c r="BE235" s="80">
        <f t="shared" si="15"/>
        <v>2022</v>
      </c>
      <c r="BF235" s="97">
        <f t="shared" si="12"/>
        <v>0.30719999999999997</v>
      </c>
    </row>
    <row r="236" spans="1:58">
      <c r="A236" s="80"/>
      <c r="B236" s="80" t="s">
        <v>2905</v>
      </c>
      <c r="C236" s="80" t="s">
        <v>3555</v>
      </c>
      <c r="D236" s="80"/>
      <c r="E236" s="80" t="s">
        <v>3444</v>
      </c>
      <c r="F236" s="80" t="s">
        <v>1769</v>
      </c>
      <c r="G236" s="80"/>
      <c r="H236" s="80"/>
      <c r="I236" s="80"/>
      <c r="J236" s="80"/>
      <c r="K236" s="80" t="s">
        <v>125</v>
      </c>
      <c r="L236" s="80" t="s">
        <v>3445</v>
      </c>
      <c r="M236" s="80"/>
      <c r="N236" s="80"/>
      <c r="O236" s="80"/>
      <c r="P236" s="80"/>
      <c r="Q236" s="80"/>
      <c r="R236" s="80"/>
      <c r="S236" s="80" t="s">
        <v>3446</v>
      </c>
      <c r="T236" s="80">
        <v>30390156</v>
      </c>
      <c r="U236" s="284">
        <v>0.14749999999999999</v>
      </c>
      <c r="V236" s="80" t="s">
        <v>2194</v>
      </c>
      <c r="W236" s="80">
        <v>400</v>
      </c>
      <c r="X236" s="80">
        <v>768</v>
      </c>
      <c r="Y236" s="80">
        <v>24</v>
      </c>
      <c r="Z236" s="80" t="s">
        <v>62</v>
      </c>
      <c r="AA236" s="80"/>
      <c r="AB236" s="80"/>
      <c r="AC236" s="80"/>
      <c r="AD236" s="80"/>
      <c r="AE236" s="80" t="s">
        <v>3555</v>
      </c>
      <c r="AF236" s="80"/>
      <c r="AG236" s="80" t="s">
        <v>3008</v>
      </c>
      <c r="AH236" s="80"/>
      <c r="AI236" s="82">
        <v>44648</v>
      </c>
      <c r="AJ236" s="80"/>
      <c r="AK236" s="82">
        <v>44649</v>
      </c>
      <c r="AL236" s="80"/>
      <c r="AM236" s="80"/>
      <c r="AN236" s="80" t="s">
        <v>64</v>
      </c>
      <c r="AO236" s="80"/>
      <c r="AP236" s="80"/>
      <c r="AQ236" s="80"/>
      <c r="AR236" s="80"/>
      <c r="AS236" s="80"/>
      <c r="AT236" s="80" t="s">
        <v>53</v>
      </c>
      <c r="AU236" s="80"/>
      <c r="AV236" s="244"/>
      <c r="AW236" s="244"/>
      <c r="AX236" s="244"/>
      <c r="AY236" s="244"/>
      <c r="AZ236" s="244"/>
      <c r="BA236" s="244"/>
      <c r="BB236" s="80"/>
      <c r="BC236" s="80">
        <f t="shared" si="13"/>
        <v>14</v>
      </c>
      <c r="BD236" s="80">
        <f t="shared" si="14"/>
        <v>3</v>
      </c>
      <c r="BE236" s="80">
        <f t="shared" si="15"/>
        <v>2022</v>
      </c>
      <c r="BF236" s="97">
        <f t="shared" si="12"/>
        <v>0.30719999999999997</v>
      </c>
    </row>
    <row r="237" spans="1:58">
      <c r="A237" s="80"/>
      <c r="B237" s="80" t="s">
        <v>2905</v>
      </c>
      <c r="C237" s="80" t="s">
        <v>3556</v>
      </c>
      <c r="D237" s="80"/>
      <c r="E237" s="80" t="s">
        <v>3444</v>
      </c>
      <c r="F237" s="80" t="s">
        <v>1769</v>
      </c>
      <c r="G237" s="80"/>
      <c r="H237" s="80"/>
      <c r="I237" s="80"/>
      <c r="J237" s="80"/>
      <c r="K237" s="80" t="s">
        <v>125</v>
      </c>
      <c r="L237" s="80" t="s">
        <v>3445</v>
      </c>
      <c r="M237" s="80"/>
      <c r="N237" s="80"/>
      <c r="O237" s="80"/>
      <c r="P237" s="80"/>
      <c r="Q237" s="80"/>
      <c r="R237" s="80"/>
      <c r="S237" s="80" t="s">
        <v>3446</v>
      </c>
      <c r="T237" s="80">
        <v>30390156</v>
      </c>
      <c r="U237" s="284">
        <v>0.14749999999999999</v>
      </c>
      <c r="V237" s="80" t="s">
        <v>2194</v>
      </c>
      <c r="W237" s="80">
        <v>400</v>
      </c>
      <c r="X237" s="80">
        <v>768</v>
      </c>
      <c r="Y237" s="80">
        <v>24</v>
      </c>
      <c r="Z237" s="80" t="s">
        <v>62</v>
      </c>
      <c r="AA237" s="80"/>
      <c r="AB237" s="80"/>
      <c r="AC237" s="80"/>
      <c r="AD237" s="80"/>
      <c r="AE237" s="80" t="s">
        <v>3556</v>
      </c>
      <c r="AF237" s="80"/>
      <c r="AG237" s="80" t="s">
        <v>3008</v>
      </c>
      <c r="AH237" s="80"/>
      <c r="AI237" s="82">
        <v>44648</v>
      </c>
      <c r="AJ237" s="80"/>
      <c r="AK237" s="82">
        <v>44649</v>
      </c>
      <c r="AL237" s="80"/>
      <c r="AM237" s="80"/>
      <c r="AN237" s="80" t="s">
        <v>64</v>
      </c>
      <c r="AO237" s="80"/>
      <c r="AP237" s="80"/>
      <c r="AQ237" s="80"/>
      <c r="AR237" s="80"/>
      <c r="AS237" s="80"/>
      <c r="AT237" s="80" t="s">
        <v>53</v>
      </c>
      <c r="AU237" s="80"/>
      <c r="AV237" s="244"/>
      <c r="AW237" s="244"/>
      <c r="AX237" s="244"/>
      <c r="AY237" s="244"/>
      <c r="AZ237" s="244"/>
      <c r="BA237" s="244"/>
      <c r="BB237" s="80"/>
      <c r="BC237" s="80">
        <f t="shared" si="13"/>
        <v>14</v>
      </c>
      <c r="BD237" s="80">
        <f t="shared" si="14"/>
        <v>3</v>
      </c>
      <c r="BE237" s="80">
        <f t="shared" si="15"/>
        <v>2022</v>
      </c>
      <c r="BF237" s="97">
        <f t="shared" si="12"/>
        <v>0.30719999999999997</v>
      </c>
    </row>
    <row r="238" spans="1:58">
      <c r="A238" s="80"/>
      <c r="B238" s="80" t="s">
        <v>2903</v>
      </c>
      <c r="C238" s="80" t="s">
        <v>3557</v>
      </c>
      <c r="D238" s="80"/>
      <c r="E238" s="80" t="s">
        <v>3558</v>
      </c>
      <c r="F238" s="80" t="s">
        <v>1769</v>
      </c>
      <c r="G238" s="80"/>
      <c r="H238" s="80"/>
      <c r="I238" s="80"/>
      <c r="J238" s="80"/>
      <c r="K238" s="80" t="s">
        <v>557</v>
      </c>
      <c r="L238" s="80" t="s">
        <v>1925</v>
      </c>
      <c r="M238" s="80"/>
      <c r="N238" s="80"/>
      <c r="O238" s="80"/>
      <c r="P238" s="80"/>
      <c r="Q238" s="80"/>
      <c r="R238" s="80"/>
      <c r="S238" s="80" t="s">
        <v>3559</v>
      </c>
      <c r="T238" s="80">
        <v>30390456</v>
      </c>
      <c r="U238" s="284">
        <v>0.14749999999999999</v>
      </c>
      <c r="V238" s="80" t="s">
        <v>2192</v>
      </c>
      <c r="W238" s="80">
        <v>400</v>
      </c>
      <c r="X238" s="80">
        <v>768</v>
      </c>
      <c r="Y238" s="80">
        <v>24</v>
      </c>
      <c r="Z238" s="80" t="s">
        <v>62</v>
      </c>
      <c r="AA238" s="80"/>
      <c r="AB238" s="80"/>
      <c r="AC238" s="80"/>
      <c r="AD238" s="80"/>
      <c r="AE238" s="80" t="s">
        <v>3557</v>
      </c>
      <c r="AF238" s="80"/>
      <c r="AG238" s="80" t="s">
        <v>3008</v>
      </c>
      <c r="AH238" s="80"/>
      <c r="AI238" s="82">
        <v>44648</v>
      </c>
      <c r="AJ238" s="80"/>
      <c r="AK238" s="82">
        <v>44649</v>
      </c>
      <c r="AL238" s="80"/>
      <c r="AM238" s="80"/>
      <c r="AN238" s="80" t="s">
        <v>64</v>
      </c>
      <c r="AO238" s="80" t="s">
        <v>2392</v>
      </c>
      <c r="AP238" s="80"/>
      <c r="AQ238" s="80"/>
      <c r="AR238" s="80"/>
      <c r="AS238" s="80"/>
      <c r="AT238" s="80" t="s">
        <v>53</v>
      </c>
      <c r="AU238" s="80"/>
      <c r="AV238" s="244"/>
      <c r="AW238" s="244"/>
      <c r="AX238" s="244"/>
      <c r="AY238" s="244"/>
      <c r="AZ238" s="244"/>
      <c r="BA238" s="244"/>
      <c r="BB238" s="80"/>
      <c r="BC238" s="80">
        <f t="shared" si="13"/>
        <v>14</v>
      </c>
      <c r="BD238" s="80">
        <f t="shared" si="14"/>
        <v>3</v>
      </c>
      <c r="BE238" s="80">
        <f t="shared" si="15"/>
        <v>2022</v>
      </c>
      <c r="BF238" s="97">
        <f t="shared" si="12"/>
        <v>0.30719999999999997</v>
      </c>
    </row>
    <row r="239" spans="1:58">
      <c r="A239" s="80"/>
      <c r="B239" s="80" t="s">
        <v>2903</v>
      </c>
      <c r="C239" s="80" t="s">
        <v>3560</v>
      </c>
      <c r="D239" s="80"/>
      <c r="E239" s="80" t="s">
        <v>3558</v>
      </c>
      <c r="F239" s="80" t="s">
        <v>1769</v>
      </c>
      <c r="G239" s="80"/>
      <c r="H239" s="80"/>
      <c r="I239" s="80"/>
      <c r="J239" s="80"/>
      <c r="K239" s="80" t="s">
        <v>557</v>
      </c>
      <c r="L239" s="80" t="s">
        <v>1925</v>
      </c>
      <c r="M239" s="80"/>
      <c r="N239" s="80"/>
      <c r="O239" s="80"/>
      <c r="P239" s="80"/>
      <c r="Q239" s="80"/>
      <c r="R239" s="80"/>
      <c r="S239" s="80" t="s">
        <v>3559</v>
      </c>
      <c r="T239" s="80">
        <v>30390456</v>
      </c>
      <c r="U239" s="284">
        <v>0.14749999999999999</v>
      </c>
      <c r="V239" s="80" t="s">
        <v>2192</v>
      </c>
      <c r="W239" s="80">
        <v>400</v>
      </c>
      <c r="X239" s="80">
        <v>768</v>
      </c>
      <c r="Y239" s="80">
        <v>24</v>
      </c>
      <c r="Z239" s="80" t="s">
        <v>62</v>
      </c>
      <c r="AA239" s="80"/>
      <c r="AB239" s="80"/>
      <c r="AC239" s="80"/>
      <c r="AD239" s="80"/>
      <c r="AE239" s="80" t="s">
        <v>3560</v>
      </c>
      <c r="AF239" s="80"/>
      <c r="AG239" s="80" t="s">
        <v>3008</v>
      </c>
      <c r="AH239" s="80"/>
      <c r="AI239" s="82">
        <v>44648</v>
      </c>
      <c r="AJ239" s="80"/>
      <c r="AK239" s="82">
        <v>44649</v>
      </c>
      <c r="AL239" s="80"/>
      <c r="AM239" s="80"/>
      <c r="AN239" s="80" t="s">
        <v>64</v>
      </c>
      <c r="AO239" s="80" t="s">
        <v>2392</v>
      </c>
      <c r="AP239" s="80"/>
      <c r="AQ239" s="80"/>
      <c r="AR239" s="80"/>
      <c r="AS239" s="80"/>
      <c r="AT239" s="80" t="s">
        <v>53</v>
      </c>
      <c r="AU239" s="80"/>
      <c r="AV239" s="244"/>
      <c r="AW239" s="244"/>
      <c r="AX239" s="244"/>
      <c r="AY239" s="244"/>
      <c r="AZ239" s="244"/>
      <c r="BA239" s="244"/>
      <c r="BB239" s="80"/>
      <c r="BC239" s="80">
        <f t="shared" si="13"/>
        <v>14</v>
      </c>
      <c r="BD239" s="80">
        <f t="shared" si="14"/>
        <v>3</v>
      </c>
      <c r="BE239" s="80">
        <f t="shared" si="15"/>
        <v>2022</v>
      </c>
      <c r="BF239" s="97">
        <f t="shared" si="12"/>
        <v>0.30719999999999997</v>
      </c>
    </row>
    <row r="240" spans="1:58">
      <c r="A240" s="80"/>
      <c r="B240" s="80" t="s">
        <v>906</v>
      </c>
      <c r="C240" s="80" t="s">
        <v>3561</v>
      </c>
      <c r="D240" s="80"/>
      <c r="E240" s="80" t="s">
        <v>3562</v>
      </c>
      <c r="F240" s="80" t="s">
        <v>1769</v>
      </c>
      <c r="G240" s="80"/>
      <c r="H240" s="80"/>
      <c r="I240" s="80"/>
      <c r="J240" s="80"/>
      <c r="K240" s="80" t="s">
        <v>1790</v>
      </c>
      <c r="L240" s="80" t="s">
        <v>3563</v>
      </c>
      <c r="M240" s="80"/>
      <c r="N240" s="80"/>
      <c r="O240" s="80"/>
      <c r="P240" s="80"/>
      <c r="Q240" s="80"/>
      <c r="R240" s="80"/>
      <c r="S240" s="80" t="s">
        <v>3564</v>
      </c>
      <c r="T240" s="80">
        <v>30390456</v>
      </c>
      <c r="U240" s="284">
        <v>0.14749999999999999</v>
      </c>
      <c r="V240" s="80" t="s">
        <v>2192</v>
      </c>
      <c r="W240" s="80">
        <v>400</v>
      </c>
      <c r="X240" s="80">
        <v>768</v>
      </c>
      <c r="Y240" s="80">
        <v>24</v>
      </c>
      <c r="Z240" s="80" t="s">
        <v>62</v>
      </c>
      <c r="AA240" s="80"/>
      <c r="AB240" s="80"/>
      <c r="AC240" s="80"/>
      <c r="AD240" s="80"/>
      <c r="AE240" s="80" t="s">
        <v>3561</v>
      </c>
      <c r="AF240" s="80"/>
      <c r="AG240" s="80" t="s">
        <v>3008</v>
      </c>
      <c r="AH240" s="80"/>
      <c r="AI240" s="82">
        <v>44648</v>
      </c>
      <c r="AJ240" s="80"/>
      <c r="AK240" s="82">
        <v>44650</v>
      </c>
      <c r="AL240" s="80"/>
      <c r="AM240" s="80"/>
      <c r="AN240" s="80" t="s">
        <v>64</v>
      </c>
      <c r="AO240" s="80"/>
      <c r="AP240" s="80"/>
      <c r="AQ240" s="80"/>
      <c r="AR240" s="80"/>
      <c r="AS240" s="80"/>
      <c r="AT240" s="80" t="s">
        <v>53</v>
      </c>
      <c r="AU240" s="80"/>
      <c r="AV240" s="244"/>
      <c r="AW240" s="244"/>
      <c r="AX240" s="244"/>
      <c r="AY240" s="244"/>
      <c r="AZ240" s="244"/>
      <c r="BA240" s="244"/>
      <c r="BB240" s="80"/>
      <c r="BC240" s="80">
        <f t="shared" si="13"/>
        <v>14</v>
      </c>
      <c r="BD240" s="80">
        <f t="shared" si="14"/>
        <v>3</v>
      </c>
      <c r="BE240" s="80">
        <f t="shared" si="15"/>
        <v>2022</v>
      </c>
      <c r="BF240" s="97">
        <f t="shared" si="12"/>
        <v>0.30719999999999997</v>
      </c>
    </row>
    <row r="241" spans="1:58">
      <c r="A241" s="80"/>
      <c r="B241" s="80" t="s">
        <v>2904</v>
      </c>
      <c r="C241" s="80" t="s">
        <v>3565</v>
      </c>
      <c r="D241" s="80"/>
      <c r="E241" s="80" t="s">
        <v>2104</v>
      </c>
      <c r="F241" s="80" t="s">
        <v>1769</v>
      </c>
      <c r="G241" s="80"/>
      <c r="H241" s="80"/>
      <c r="I241" s="80"/>
      <c r="J241" s="80"/>
      <c r="K241" s="80" t="s">
        <v>265</v>
      </c>
      <c r="L241" s="80" t="s">
        <v>3449</v>
      </c>
      <c r="M241" s="80"/>
      <c r="N241" s="80"/>
      <c r="O241" s="80"/>
      <c r="P241" s="80"/>
      <c r="Q241" s="80"/>
      <c r="R241" s="80"/>
      <c r="S241" s="80" t="s">
        <v>3566</v>
      </c>
      <c r="T241" s="80">
        <v>30390456</v>
      </c>
      <c r="U241" s="284">
        <v>0.14749999999999999</v>
      </c>
      <c r="V241" s="80" t="s">
        <v>2192</v>
      </c>
      <c r="W241" s="80">
        <v>400</v>
      </c>
      <c r="X241" s="80">
        <v>768</v>
      </c>
      <c r="Y241" s="80">
        <v>24</v>
      </c>
      <c r="Z241" s="80" t="s">
        <v>62</v>
      </c>
      <c r="AA241" s="80"/>
      <c r="AB241" s="80"/>
      <c r="AC241" s="80"/>
      <c r="AD241" s="80"/>
      <c r="AE241" s="80" t="s">
        <v>3565</v>
      </c>
      <c r="AF241" s="80"/>
      <c r="AG241" s="80" t="s">
        <v>3008</v>
      </c>
      <c r="AH241" s="80"/>
      <c r="AI241" s="82">
        <v>44648</v>
      </c>
      <c r="AJ241" s="80"/>
      <c r="AK241" s="82">
        <v>44651</v>
      </c>
      <c r="AL241" s="80"/>
      <c r="AM241" s="80"/>
      <c r="AN241" s="80" t="s">
        <v>64</v>
      </c>
      <c r="AO241" s="80"/>
      <c r="AP241" s="80"/>
      <c r="AQ241" s="80"/>
      <c r="AR241" s="80"/>
      <c r="AS241" s="80"/>
      <c r="AT241" s="80" t="s">
        <v>53</v>
      </c>
      <c r="AU241" s="80"/>
      <c r="AV241" s="244"/>
      <c r="AW241" s="244"/>
      <c r="AX241" s="244"/>
      <c r="AY241" s="244"/>
      <c r="AZ241" s="244"/>
      <c r="BA241" s="244"/>
      <c r="BB241" s="80"/>
      <c r="BC241" s="80">
        <f t="shared" si="13"/>
        <v>14</v>
      </c>
      <c r="BD241" s="80">
        <f t="shared" si="14"/>
        <v>3</v>
      </c>
      <c r="BE241" s="80">
        <f t="shared" si="15"/>
        <v>2022</v>
      </c>
      <c r="BF241" s="97">
        <f t="shared" si="12"/>
        <v>0.30719999999999997</v>
      </c>
    </row>
    <row r="242" spans="1:58">
      <c r="A242" s="80"/>
      <c r="B242" s="80" t="s">
        <v>2905</v>
      </c>
      <c r="C242" s="80" t="s">
        <v>3567</v>
      </c>
      <c r="D242" s="80"/>
      <c r="E242" s="80" t="s">
        <v>3485</v>
      </c>
      <c r="F242" s="80" t="s">
        <v>1773</v>
      </c>
      <c r="G242" s="80"/>
      <c r="H242" s="80"/>
      <c r="I242" s="80"/>
      <c r="J242" s="80"/>
      <c r="K242" s="80" t="s">
        <v>3486</v>
      </c>
      <c r="L242" s="80" t="s">
        <v>3487</v>
      </c>
      <c r="M242" s="80"/>
      <c r="N242" s="80"/>
      <c r="O242" s="80"/>
      <c r="P242" s="80"/>
      <c r="Q242" s="80"/>
      <c r="R242" s="80"/>
      <c r="S242" s="80" t="s">
        <v>3488</v>
      </c>
      <c r="T242" s="80">
        <v>30390456</v>
      </c>
      <c r="U242" s="284">
        <v>0.14749999999999999</v>
      </c>
      <c r="V242" s="80" t="s">
        <v>2192</v>
      </c>
      <c r="W242" s="80">
        <v>400</v>
      </c>
      <c r="X242" s="80">
        <v>640</v>
      </c>
      <c r="Y242" s="80">
        <v>20</v>
      </c>
      <c r="Z242" s="80" t="s">
        <v>62</v>
      </c>
      <c r="AA242" s="80"/>
      <c r="AB242" s="80"/>
      <c r="AC242" s="80"/>
      <c r="AD242" s="80"/>
      <c r="AE242" s="80" t="s">
        <v>3567</v>
      </c>
      <c r="AF242" s="80"/>
      <c r="AG242" s="80" t="s">
        <v>3008</v>
      </c>
      <c r="AH242" s="80"/>
      <c r="AI242" s="82">
        <v>44648</v>
      </c>
      <c r="AJ242" s="80"/>
      <c r="AK242" s="82">
        <v>44651</v>
      </c>
      <c r="AL242" s="80"/>
      <c r="AM242" s="80"/>
      <c r="AN242" s="80" t="s">
        <v>64</v>
      </c>
      <c r="AO242" s="80"/>
      <c r="AP242" s="80"/>
      <c r="AQ242" s="80"/>
      <c r="AR242" s="80"/>
      <c r="AS242" s="80"/>
      <c r="AT242" s="80" t="s">
        <v>53</v>
      </c>
      <c r="AU242" s="80"/>
      <c r="AV242" s="244"/>
      <c r="AW242" s="244"/>
      <c r="AX242" s="244"/>
      <c r="AY242" s="244"/>
      <c r="AZ242" s="244"/>
      <c r="BA242" s="244"/>
      <c r="BB242" s="80"/>
      <c r="BC242" s="80">
        <f t="shared" si="13"/>
        <v>14</v>
      </c>
      <c r="BD242" s="80">
        <f t="shared" si="14"/>
        <v>3</v>
      </c>
      <c r="BE242" s="80">
        <f t="shared" si="15"/>
        <v>2022</v>
      </c>
      <c r="BF242" s="97">
        <f t="shared" si="12"/>
        <v>0.25600000000000001</v>
      </c>
    </row>
    <row r="243" spans="1:58">
      <c r="A243" s="80"/>
      <c r="B243" s="80" t="s">
        <v>2905</v>
      </c>
      <c r="C243" s="80" t="s">
        <v>3568</v>
      </c>
      <c r="D243" s="80"/>
      <c r="E243" s="80" t="s">
        <v>3569</v>
      </c>
      <c r="F243" s="80" t="s">
        <v>1768</v>
      </c>
      <c r="G243" s="80"/>
      <c r="H243" s="80"/>
      <c r="I243" s="80"/>
      <c r="J243" s="80"/>
      <c r="K243" s="80" t="s">
        <v>125</v>
      </c>
      <c r="L243" s="80" t="s">
        <v>3570</v>
      </c>
      <c r="M243" s="80"/>
      <c r="N243" s="80"/>
      <c r="O243" s="80"/>
      <c r="P243" s="80"/>
      <c r="Q243" s="80"/>
      <c r="R243" s="80"/>
      <c r="S243" s="80" t="s">
        <v>3571</v>
      </c>
      <c r="T243" s="80">
        <v>30372157</v>
      </c>
      <c r="U243" s="284">
        <v>0.14749999999999999</v>
      </c>
      <c r="V243" s="80" t="s">
        <v>2201</v>
      </c>
      <c r="W243" s="80">
        <v>405</v>
      </c>
      <c r="X243" s="80">
        <v>768</v>
      </c>
      <c r="Y243" s="80">
        <v>24</v>
      </c>
      <c r="Z243" s="80" t="s">
        <v>62</v>
      </c>
      <c r="AA243" s="80"/>
      <c r="AB243" s="80"/>
      <c r="AC243" s="80"/>
      <c r="AD243" s="80"/>
      <c r="AE243" s="80" t="s">
        <v>3568</v>
      </c>
      <c r="AF243" s="80"/>
      <c r="AG243" s="80" t="s">
        <v>3008</v>
      </c>
      <c r="AH243" s="80"/>
      <c r="AI243" s="82">
        <v>44648</v>
      </c>
      <c r="AJ243" s="80"/>
      <c r="AK243" s="82">
        <v>44649</v>
      </c>
      <c r="AL243" s="80"/>
      <c r="AM243" s="80"/>
      <c r="AN243" s="80" t="s">
        <v>64</v>
      </c>
      <c r="AO243" s="80"/>
      <c r="AP243" s="80"/>
      <c r="AQ243" s="80"/>
      <c r="AR243" s="80"/>
      <c r="AS243" s="80"/>
      <c r="AT243" s="80" t="s">
        <v>53</v>
      </c>
      <c r="AU243" s="80"/>
      <c r="AV243" s="244"/>
      <c r="AW243" s="244"/>
      <c r="AX243" s="244"/>
      <c r="AY243" s="244"/>
      <c r="AZ243" s="244"/>
      <c r="BA243" s="244"/>
      <c r="BB243" s="80"/>
      <c r="BC243" s="80">
        <f t="shared" si="13"/>
        <v>14</v>
      </c>
      <c r="BD243" s="80">
        <f t="shared" si="14"/>
        <v>3</v>
      </c>
      <c r="BE243" s="80">
        <f t="shared" si="15"/>
        <v>2022</v>
      </c>
      <c r="BF243" s="97">
        <f t="shared" si="12"/>
        <v>0.31103999999999998</v>
      </c>
    </row>
    <row r="244" spans="1:58">
      <c r="A244" s="80"/>
      <c r="B244" s="80" t="s">
        <v>2905</v>
      </c>
      <c r="C244" s="80" t="s">
        <v>3572</v>
      </c>
      <c r="D244" s="80"/>
      <c r="E244" s="80" t="s">
        <v>3569</v>
      </c>
      <c r="F244" s="80" t="s">
        <v>1768</v>
      </c>
      <c r="G244" s="80"/>
      <c r="H244" s="80"/>
      <c r="I244" s="80"/>
      <c r="J244" s="80"/>
      <c r="K244" s="80" t="s">
        <v>125</v>
      </c>
      <c r="L244" s="80" t="s">
        <v>3570</v>
      </c>
      <c r="M244" s="80"/>
      <c r="N244" s="80"/>
      <c r="O244" s="80"/>
      <c r="P244" s="80"/>
      <c r="Q244" s="80"/>
      <c r="R244" s="80"/>
      <c r="S244" s="80" t="s">
        <v>3571</v>
      </c>
      <c r="T244" s="80">
        <v>30372157</v>
      </c>
      <c r="U244" s="284">
        <v>0.14749999999999999</v>
      </c>
      <c r="V244" s="80" t="s">
        <v>2201</v>
      </c>
      <c r="W244" s="80">
        <v>405</v>
      </c>
      <c r="X244" s="80">
        <v>768</v>
      </c>
      <c r="Y244" s="80">
        <v>24</v>
      </c>
      <c r="Z244" s="80" t="s">
        <v>62</v>
      </c>
      <c r="AA244" s="80"/>
      <c r="AB244" s="80"/>
      <c r="AC244" s="80"/>
      <c r="AD244" s="80"/>
      <c r="AE244" s="80" t="s">
        <v>3572</v>
      </c>
      <c r="AF244" s="80"/>
      <c r="AG244" s="80" t="s">
        <v>3008</v>
      </c>
      <c r="AH244" s="80"/>
      <c r="AI244" s="82">
        <v>44648</v>
      </c>
      <c r="AJ244" s="80"/>
      <c r="AK244" s="82">
        <v>44649</v>
      </c>
      <c r="AL244" s="80"/>
      <c r="AM244" s="80"/>
      <c r="AN244" s="80" t="s">
        <v>64</v>
      </c>
      <c r="AO244" s="80"/>
      <c r="AP244" s="80"/>
      <c r="AQ244" s="80"/>
      <c r="AR244" s="80"/>
      <c r="AS244" s="80"/>
      <c r="AT244" s="80" t="s">
        <v>53</v>
      </c>
      <c r="AU244" s="80"/>
      <c r="AV244" s="244"/>
      <c r="AW244" s="244"/>
      <c r="AX244" s="244"/>
      <c r="AY244" s="244"/>
      <c r="AZ244" s="244"/>
      <c r="BA244" s="244"/>
      <c r="BB244" s="80"/>
      <c r="BC244" s="80">
        <f t="shared" si="13"/>
        <v>14</v>
      </c>
      <c r="BD244" s="80">
        <f t="shared" si="14"/>
        <v>3</v>
      </c>
      <c r="BE244" s="80">
        <f t="shared" si="15"/>
        <v>2022</v>
      </c>
      <c r="BF244" s="97">
        <f t="shared" si="12"/>
        <v>0.31103999999999998</v>
      </c>
    </row>
    <row r="245" spans="1:58">
      <c r="A245" s="80"/>
      <c r="B245" s="80" t="s">
        <v>2905</v>
      </c>
      <c r="C245" s="80" t="s">
        <v>3573</v>
      </c>
      <c r="D245" s="80"/>
      <c r="E245" s="80" t="s">
        <v>3569</v>
      </c>
      <c r="F245" s="80" t="s">
        <v>1768</v>
      </c>
      <c r="G245" s="80"/>
      <c r="H245" s="80"/>
      <c r="I245" s="80"/>
      <c r="J245" s="80"/>
      <c r="K245" s="80" t="s">
        <v>125</v>
      </c>
      <c r="L245" s="80" t="s">
        <v>3570</v>
      </c>
      <c r="M245" s="80"/>
      <c r="N245" s="80"/>
      <c r="O245" s="80"/>
      <c r="P245" s="80"/>
      <c r="Q245" s="80"/>
      <c r="R245" s="80"/>
      <c r="S245" s="80" t="s">
        <v>3571</v>
      </c>
      <c r="T245" s="80">
        <v>30372157</v>
      </c>
      <c r="U245" s="284">
        <v>0.14749999999999999</v>
      </c>
      <c r="V245" s="80" t="s">
        <v>2201</v>
      </c>
      <c r="W245" s="80">
        <v>405</v>
      </c>
      <c r="X245" s="80">
        <v>768</v>
      </c>
      <c r="Y245" s="80">
        <v>24</v>
      </c>
      <c r="Z245" s="80" t="s">
        <v>62</v>
      </c>
      <c r="AA245" s="80"/>
      <c r="AB245" s="80"/>
      <c r="AC245" s="80"/>
      <c r="AD245" s="80"/>
      <c r="AE245" s="80" t="s">
        <v>3573</v>
      </c>
      <c r="AF245" s="80"/>
      <c r="AG245" s="80" t="s">
        <v>3008</v>
      </c>
      <c r="AH245" s="80"/>
      <c r="AI245" s="82">
        <v>44648</v>
      </c>
      <c r="AJ245" s="80"/>
      <c r="AK245" s="82">
        <v>44649</v>
      </c>
      <c r="AL245" s="80"/>
      <c r="AM245" s="80"/>
      <c r="AN245" s="80" t="s">
        <v>64</v>
      </c>
      <c r="AO245" s="80"/>
      <c r="AP245" s="80"/>
      <c r="AQ245" s="80"/>
      <c r="AR245" s="80"/>
      <c r="AS245" s="80"/>
      <c r="AT245" s="80" t="s">
        <v>53</v>
      </c>
      <c r="AU245" s="80"/>
      <c r="AV245" s="244"/>
      <c r="AW245" s="244"/>
      <c r="AX245" s="244"/>
      <c r="AY245" s="244"/>
      <c r="AZ245" s="244"/>
      <c r="BA245" s="244"/>
      <c r="BB245" s="80"/>
      <c r="BC245" s="80">
        <f t="shared" si="13"/>
        <v>14</v>
      </c>
      <c r="BD245" s="80">
        <f t="shared" si="14"/>
        <v>3</v>
      </c>
      <c r="BE245" s="80">
        <f t="shared" si="15"/>
        <v>2022</v>
      </c>
      <c r="BF245" s="97">
        <f t="shared" si="12"/>
        <v>0.31103999999999998</v>
      </c>
    </row>
    <row r="246" spans="1:58">
      <c r="A246" s="80"/>
      <c r="B246" s="80" t="s">
        <v>2904</v>
      </c>
      <c r="C246" s="80" t="s">
        <v>3574</v>
      </c>
      <c r="D246" s="80"/>
      <c r="E246" s="80" t="s">
        <v>2046</v>
      </c>
      <c r="F246" s="80" t="s">
        <v>1768</v>
      </c>
      <c r="G246" s="80"/>
      <c r="H246" s="80"/>
      <c r="I246" s="80"/>
      <c r="J246" s="80"/>
      <c r="K246" s="80" t="s">
        <v>1801</v>
      </c>
      <c r="L246" s="80" t="s">
        <v>1932</v>
      </c>
      <c r="M246" s="80"/>
      <c r="N246" s="80"/>
      <c r="O246" s="80"/>
      <c r="P246" s="80"/>
      <c r="Q246" s="80"/>
      <c r="R246" s="80"/>
      <c r="S246" s="80" t="s">
        <v>3065</v>
      </c>
      <c r="T246" s="80">
        <v>30390255</v>
      </c>
      <c r="U246" s="284">
        <v>0.14749999999999999</v>
      </c>
      <c r="V246" s="80" t="s">
        <v>2200</v>
      </c>
      <c r="W246" s="80">
        <v>395</v>
      </c>
      <c r="X246" s="80">
        <v>624</v>
      </c>
      <c r="Y246" s="80">
        <v>24</v>
      </c>
      <c r="Z246" s="80" t="s">
        <v>56</v>
      </c>
      <c r="AA246" s="80"/>
      <c r="AB246" s="80"/>
      <c r="AC246" s="80"/>
      <c r="AD246" s="80"/>
      <c r="AE246" s="80" t="s">
        <v>3574</v>
      </c>
      <c r="AF246" s="80"/>
      <c r="AG246" s="80" t="s">
        <v>3008</v>
      </c>
      <c r="AH246" s="80"/>
      <c r="AI246" s="82">
        <v>44648</v>
      </c>
      <c r="AJ246" s="80"/>
      <c r="AK246" s="82">
        <v>44649</v>
      </c>
      <c r="AL246" s="80"/>
      <c r="AM246" s="80"/>
      <c r="AN246" s="80" t="s">
        <v>64</v>
      </c>
      <c r="AO246" s="80" t="s">
        <v>3575</v>
      </c>
      <c r="AP246" s="80"/>
      <c r="AQ246" s="80"/>
      <c r="AR246" s="80"/>
      <c r="AS246" s="80"/>
      <c r="AT246" s="80" t="s">
        <v>53</v>
      </c>
      <c r="AU246" s="80"/>
      <c r="AV246" s="244"/>
      <c r="AW246" s="244"/>
      <c r="AX246" s="244"/>
      <c r="AY246" s="244"/>
      <c r="AZ246" s="244"/>
      <c r="BA246" s="244"/>
      <c r="BB246" s="80"/>
      <c r="BC246" s="80">
        <f t="shared" si="13"/>
        <v>14</v>
      </c>
      <c r="BD246" s="80">
        <f t="shared" si="14"/>
        <v>3</v>
      </c>
      <c r="BE246" s="80">
        <f t="shared" si="15"/>
        <v>2022</v>
      </c>
      <c r="BF246" s="97">
        <f t="shared" si="12"/>
        <v>0.24648</v>
      </c>
    </row>
    <row r="247" spans="1:58">
      <c r="A247" s="80"/>
      <c r="B247" s="80" t="s">
        <v>2905</v>
      </c>
      <c r="C247" s="80" t="s">
        <v>3576</v>
      </c>
      <c r="D247" s="80"/>
      <c r="E247" s="80" t="s">
        <v>3438</v>
      </c>
      <c r="F247" s="80" t="s">
        <v>1768</v>
      </c>
      <c r="G247" s="80"/>
      <c r="H247" s="80"/>
      <c r="I247" s="80"/>
      <c r="J247" s="80"/>
      <c r="K247" s="80" t="s">
        <v>3439</v>
      </c>
      <c r="L247" s="80" t="s">
        <v>3440</v>
      </c>
      <c r="M247" s="80"/>
      <c r="N247" s="80"/>
      <c r="O247" s="80"/>
      <c r="P247" s="80"/>
      <c r="Q247" s="80"/>
      <c r="R247" s="80"/>
      <c r="S247" s="80" t="s">
        <v>3441</v>
      </c>
      <c r="T247" s="268">
        <v>30375509</v>
      </c>
      <c r="U247" s="81">
        <v>0.18</v>
      </c>
      <c r="V247" s="80" t="s">
        <v>2202</v>
      </c>
      <c r="W247" s="80">
        <v>340</v>
      </c>
      <c r="X247" s="80">
        <v>18</v>
      </c>
      <c r="Y247" s="80">
        <v>1</v>
      </c>
      <c r="Z247" s="80" t="s">
        <v>62</v>
      </c>
      <c r="AA247" s="80"/>
      <c r="AB247" s="80"/>
      <c r="AC247" s="80"/>
      <c r="AD247" s="80"/>
      <c r="AE247" s="80" t="s">
        <v>3576</v>
      </c>
      <c r="AF247" s="80"/>
      <c r="AG247" s="80" t="s">
        <v>3008</v>
      </c>
      <c r="AH247" s="80"/>
      <c r="AI247" s="82">
        <v>44649</v>
      </c>
      <c r="AJ247" s="80"/>
      <c r="AK247" s="82">
        <v>44651</v>
      </c>
      <c r="AL247" s="80"/>
      <c r="AM247" s="80"/>
      <c r="AN247" s="80" t="s">
        <v>64</v>
      </c>
      <c r="AO247" s="80" t="s">
        <v>3577</v>
      </c>
      <c r="AP247" s="80"/>
      <c r="AQ247" s="80"/>
      <c r="AR247" s="80"/>
      <c r="AS247" s="80"/>
      <c r="AT247" s="80" t="s">
        <v>1776</v>
      </c>
      <c r="AU247" s="80"/>
      <c r="AV247" s="244"/>
      <c r="AW247" s="244"/>
      <c r="AX247" s="244"/>
      <c r="AY247" s="244"/>
      <c r="AZ247" s="244"/>
      <c r="BA247" s="244"/>
      <c r="BB247" s="80"/>
      <c r="BC247" s="80">
        <f t="shared" si="13"/>
        <v>14</v>
      </c>
      <c r="BD247" s="80">
        <f t="shared" si="14"/>
        <v>3</v>
      </c>
      <c r="BE247" s="80">
        <f t="shared" si="15"/>
        <v>2022</v>
      </c>
      <c r="BF247" s="97">
        <f t="shared" si="12"/>
        <v>6.1199999999999996E-3</v>
      </c>
    </row>
    <row r="248" spans="1:58">
      <c r="A248" s="80"/>
      <c r="B248" s="80" t="s">
        <v>2905</v>
      </c>
      <c r="C248" s="80" t="s">
        <v>3576</v>
      </c>
      <c r="D248" s="80"/>
      <c r="E248" s="80" t="s">
        <v>3438</v>
      </c>
      <c r="F248" s="80" t="s">
        <v>1768</v>
      </c>
      <c r="G248" s="80"/>
      <c r="H248" s="80"/>
      <c r="I248" s="80"/>
      <c r="J248" s="80"/>
      <c r="K248" s="80" t="s">
        <v>3439</v>
      </c>
      <c r="L248" s="80" t="s">
        <v>3440</v>
      </c>
      <c r="M248" s="80"/>
      <c r="N248" s="80"/>
      <c r="O248" s="80"/>
      <c r="P248" s="80"/>
      <c r="Q248" s="80"/>
      <c r="R248" s="80"/>
      <c r="S248" s="80" t="s">
        <v>3441</v>
      </c>
      <c r="T248" s="268">
        <v>30375209</v>
      </c>
      <c r="U248" s="81">
        <v>0.2</v>
      </c>
      <c r="V248" s="80" t="s">
        <v>2202</v>
      </c>
      <c r="W248" s="80">
        <v>340</v>
      </c>
      <c r="X248" s="80">
        <v>3</v>
      </c>
      <c r="Y248" s="80">
        <v>1</v>
      </c>
      <c r="Z248" s="80" t="s">
        <v>62</v>
      </c>
      <c r="AA248" s="80"/>
      <c r="AB248" s="80"/>
      <c r="AC248" s="80"/>
      <c r="AD248" s="80"/>
      <c r="AE248" s="80" t="s">
        <v>3576</v>
      </c>
      <c r="AF248" s="80"/>
      <c r="AG248" s="80" t="s">
        <v>3008</v>
      </c>
      <c r="AH248" s="80"/>
      <c r="AI248" s="82">
        <v>44649</v>
      </c>
      <c r="AJ248" s="80"/>
      <c r="AK248" s="82">
        <v>44651</v>
      </c>
      <c r="AL248" s="80"/>
      <c r="AM248" s="80"/>
      <c r="AN248" s="80" t="s">
        <v>64</v>
      </c>
      <c r="AO248" s="80" t="s">
        <v>3577</v>
      </c>
      <c r="AP248" s="80"/>
      <c r="AQ248" s="80"/>
      <c r="AR248" s="80"/>
      <c r="AS248" s="80"/>
      <c r="AT248" s="80" t="s">
        <v>1776</v>
      </c>
      <c r="AU248" s="80"/>
      <c r="AV248" s="244"/>
      <c r="AW248" s="244"/>
      <c r="AX248" s="244"/>
      <c r="AY248" s="244"/>
      <c r="AZ248" s="244"/>
      <c r="BA248" s="244"/>
      <c r="BB248" s="80"/>
      <c r="BC248" s="80">
        <f t="shared" si="13"/>
        <v>14</v>
      </c>
      <c r="BD248" s="80">
        <f t="shared" si="14"/>
        <v>3</v>
      </c>
      <c r="BE248" s="80">
        <f t="shared" si="15"/>
        <v>2022</v>
      </c>
      <c r="BF248" s="97">
        <f t="shared" si="12"/>
        <v>1.0200000000000001E-3</v>
      </c>
    </row>
    <row r="249" spans="1:58">
      <c r="A249" s="80"/>
      <c r="B249" s="80" t="s">
        <v>2904</v>
      </c>
      <c r="C249" s="80" t="s">
        <v>3578</v>
      </c>
      <c r="D249" s="80"/>
      <c r="E249" s="80" t="s">
        <v>2047</v>
      </c>
      <c r="F249" s="80" t="s">
        <v>1768</v>
      </c>
      <c r="G249" s="80"/>
      <c r="H249" s="80"/>
      <c r="I249" s="80"/>
      <c r="J249" s="80"/>
      <c r="K249" s="80" t="s">
        <v>1798</v>
      </c>
      <c r="L249" s="80" t="s">
        <v>1933</v>
      </c>
      <c r="M249" s="80"/>
      <c r="N249" s="80"/>
      <c r="O249" s="80"/>
      <c r="P249" s="80"/>
      <c r="Q249" s="80"/>
      <c r="R249" s="80"/>
      <c r="S249" s="80"/>
      <c r="T249" s="80">
        <v>30390256</v>
      </c>
      <c r="U249" s="284">
        <v>0.14749999999999999</v>
      </c>
      <c r="V249" s="80" t="s">
        <v>2196</v>
      </c>
      <c r="W249" s="80">
        <v>400</v>
      </c>
      <c r="X249" s="80">
        <v>624</v>
      </c>
      <c r="Y249" s="80">
        <v>24</v>
      </c>
      <c r="Z249" s="80" t="s">
        <v>56</v>
      </c>
      <c r="AA249" s="80"/>
      <c r="AB249" s="80"/>
      <c r="AC249" s="80"/>
      <c r="AD249" s="80"/>
      <c r="AE249" s="80" t="s">
        <v>3578</v>
      </c>
      <c r="AF249" s="80"/>
      <c r="AG249" s="80" t="s">
        <v>3008</v>
      </c>
      <c r="AH249" s="80"/>
      <c r="AI249" s="82">
        <v>44649</v>
      </c>
      <c r="AJ249" s="80"/>
      <c r="AK249" s="82">
        <v>44649</v>
      </c>
      <c r="AL249" s="80"/>
      <c r="AM249" s="80"/>
      <c r="AN249" s="80" t="s">
        <v>64</v>
      </c>
      <c r="AO249" s="80" t="s">
        <v>3579</v>
      </c>
      <c r="AP249" s="80"/>
      <c r="AQ249" s="80"/>
      <c r="AR249" s="80"/>
      <c r="AS249" s="80"/>
      <c r="AT249" s="80" t="s">
        <v>53</v>
      </c>
      <c r="AU249" s="80"/>
      <c r="AV249" s="244"/>
      <c r="AW249" s="244"/>
      <c r="AX249" s="244"/>
      <c r="AY249" s="244"/>
      <c r="AZ249" s="244"/>
      <c r="BA249" s="244"/>
      <c r="BB249" s="80"/>
      <c r="BC249" s="80">
        <f t="shared" si="13"/>
        <v>14</v>
      </c>
      <c r="BD249" s="80">
        <f t="shared" si="14"/>
        <v>3</v>
      </c>
      <c r="BE249" s="80">
        <f t="shared" si="15"/>
        <v>2022</v>
      </c>
      <c r="BF249" s="97">
        <f t="shared" si="12"/>
        <v>0.24959999999999999</v>
      </c>
    </row>
    <row r="250" spans="1:58">
      <c r="A250" s="80"/>
      <c r="B250" s="80" t="s">
        <v>2904</v>
      </c>
      <c r="C250" s="80" t="s">
        <v>3580</v>
      </c>
      <c r="D250" s="80"/>
      <c r="E250" s="80" t="s">
        <v>2047</v>
      </c>
      <c r="F250" s="80" t="s">
        <v>1768</v>
      </c>
      <c r="G250" s="80"/>
      <c r="H250" s="80"/>
      <c r="I250" s="80"/>
      <c r="J250" s="80"/>
      <c r="K250" s="80" t="s">
        <v>1798</v>
      </c>
      <c r="L250" s="80" t="s">
        <v>1933</v>
      </c>
      <c r="M250" s="80"/>
      <c r="N250" s="80"/>
      <c r="O250" s="80"/>
      <c r="P250" s="80"/>
      <c r="Q250" s="80"/>
      <c r="R250" s="80"/>
      <c r="S250" s="80"/>
      <c r="T250" s="80">
        <v>30390256</v>
      </c>
      <c r="U250" s="284">
        <v>0.14749999999999999</v>
      </c>
      <c r="V250" s="80" t="s">
        <v>2196</v>
      </c>
      <c r="W250" s="80">
        <v>400</v>
      </c>
      <c r="X250" s="80">
        <v>624</v>
      </c>
      <c r="Y250" s="80">
        <v>24</v>
      </c>
      <c r="Z250" s="80" t="s">
        <v>56</v>
      </c>
      <c r="AA250" s="80"/>
      <c r="AB250" s="80"/>
      <c r="AC250" s="80"/>
      <c r="AD250" s="80"/>
      <c r="AE250" s="80" t="s">
        <v>3580</v>
      </c>
      <c r="AF250" s="80"/>
      <c r="AG250" s="80" t="s">
        <v>3008</v>
      </c>
      <c r="AH250" s="80"/>
      <c r="AI250" s="82">
        <v>44649</v>
      </c>
      <c r="AJ250" s="80"/>
      <c r="AK250" s="82">
        <v>44650</v>
      </c>
      <c r="AL250" s="80"/>
      <c r="AM250" s="80"/>
      <c r="AN250" s="80" t="s">
        <v>64</v>
      </c>
      <c r="AO250" s="80" t="s">
        <v>3581</v>
      </c>
      <c r="AP250" s="80"/>
      <c r="AQ250" s="80"/>
      <c r="AR250" s="80"/>
      <c r="AS250" s="80"/>
      <c r="AT250" s="80" t="s">
        <v>53</v>
      </c>
      <c r="AU250" s="80"/>
      <c r="AV250" s="244"/>
      <c r="AW250" s="244"/>
      <c r="AX250" s="244"/>
      <c r="AY250" s="244"/>
      <c r="AZ250" s="244"/>
      <c r="BA250" s="244"/>
      <c r="BB250" s="80"/>
      <c r="BC250" s="80">
        <f t="shared" si="13"/>
        <v>14</v>
      </c>
      <c r="BD250" s="80">
        <f t="shared" si="14"/>
        <v>3</v>
      </c>
      <c r="BE250" s="80">
        <f t="shared" si="15"/>
        <v>2022</v>
      </c>
      <c r="BF250" s="97">
        <f t="shared" si="12"/>
        <v>0.24959999999999999</v>
      </c>
    </row>
    <row r="251" spans="1:58">
      <c r="A251" s="80"/>
      <c r="B251" s="80" t="s">
        <v>906</v>
      </c>
      <c r="C251" s="80" t="s">
        <v>3582</v>
      </c>
      <c r="D251" s="80"/>
      <c r="E251" s="80" t="s">
        <v>3411</v>
      </c>
      <c r="F251" s="80" t="s">
        <v>1772</v>
      </c>
      <c r="G251" s="80"/>
      <c r="H251" s="80"/>
      <c r="I251" s="80"/>
      <c r="J251" s="80"/>
      <c r="K251" s="80" t="s">
        <v>128</v>
      </c>
      <c r="L251" s="80" t="s">
        <v>627</v>
      </c>
      <c r="M251" s="80"/>
      <c r="N251" s="80"/>
      <c r="O251" s="80"/>
      <c r="P251" s="80"/>
      <c r="Q251" s="80"/>
      <c r="R251" s="80"/>
      <c r="S251" s="80" t="s">
        <v>873</v>
      </c>
      <c r="T251" s="80">
        <v>30397471</v>
      </c>
      <c r="U251" s="81">
        <v>0.15</v>
      </c>
      <c r="V251" s="80" t="s">
        <v>3031</v>
      </c>
      <c r="W251" s="80">
        <v>475</v>
      </c>
      <c r="X251" s="80">
        <v>696</v>
      </c>
      <c r="Y251" s="80">
        <v>24</v>
      </c>
      <c r="Z251" s="80" t="s">
        <v>62</v>
      </c>
      <c r="AA251" s="80"/>
      <c r="AB251" s="80"/>
      <c r="AC251" s="80"/>
      <c r="AD251" s="80"/>
      <c r="AE251" s="80" t="s">
        <v>3582</v>
      </c>
      <c r="AF251" s="80"/>
      <c r="AG251" s="80" t="s">
        <v>3008</v>
      </c>
      <c r="AH251" s="80"/>
      <c r="AI251" s="82">
        <v>44649</v>
      </c>
      <c r="AJ251" s="80"/>
      <c r="AK251" s="82">
        <v>44650</v>
      </c>
      <c r="AL251" s="80"/>
      <c r="AM251" s="80"/>
      <c r="AN251" s="80" t="s">
        <v>64</v>
      </c>
      <c r="AO251" s="80"/>
      <c r="AP251" s="80"/>
      <c r="AQ251" s="80"/>
      <c r="AR251" s="80"/>
      <c r="AS251" s="80"/>
      <c r="AT251" s="80" t="s">
        <v>53</v>
      </c>
      <c r="AU251" s="80"/>
      <c r="AV251" s="244"/>
      <c r="AW251" s="244"/>
      <c r="AX251" s="244"/>
      <c r="AY251" s="244"/>
      <c r="AZ251" s="244"/>
      <c r="BA251" s="244"/>
      <c r="BB251" s="80"/>
      <c r="BC251" s="80">
        <f t="shared" si="13"/>
        <v>14</v>
      </c>
      <c r="BD251" s="80">
        <f t="shared" si="14"/>
        <v>3</v>
      </c>
      <c r="BE251" s="80">
        <f t="shared" si="15"/>
        <v>2022</v>
      </c>
      <c r="BF251" s="97">
        <f t="shared" si="12"/>
        <v>0.3306</v>
      </c>
    </row>
    <row r="252" spans="1:58">
      <c r="A252" s="80"/>
      <c r="B252" s="80" t="s">
        <v>2904</v>
      </c>
      <c r="C252" s="80" t="s">
        <v>3583</v>
      </c>
      <c r="D252" s="80"/>
      <c r="E252" s="80" t="s">
        <v>2385</v>
      </c>
      <c r="F252" s="80" t="s">
        <v>1768</v>
      </c>
      <c r="G252" s="80"/>
      <c r="H252" s="80"/>
      <c r="I252" s="80"/>
      <c r="J252" s="80"/>
      <c r="K252" s="80" t="s">
        <v>1799</v>
      </c>
      <c r="L252" s="80" t="s">
        <v>1934</v>
      </c>
      <c r="M252" s="80"/>
      <c r="N252" s="80"/>
      <c r="O252" s="80"/>
      <c r="P252" s="80"/>
      <c r="Q252" s="80"/>
      <c r="R252" s="80"/>
      <c r="S252" s="80" t="s">
        <v>3274</v>
      </c>
      <c r="T252" s="80">
        <v>30390256</v>
      </c>
      <c r="U252" s="284">
        <v>0.14749999999999999</v>
      </c>
      <c r="V252" s="80" t="s">
        <v>2196</v>
      </c>
      <c r="W252" s="80">
        <v>400</v>
      </c>
      <c r="X252" s="80">
        <v>624</v>
      </c>
      <c r="Y252" s="80">
        <v>24</v>
      </c>
      <c r="Z252" s="80" t="s">
        <v>56</v>
      </c>
      <c r="AA252" s="80"/>
      <c r="AB252" s="80"/>
      <c r="AC252" s="80"/>
      <c r="AD252" s="80"/>
      <c r="AE252" s="80" t="s">
        <v>3583</v>
      </c>
      <c r="AF252" s="80"/>
      <c r="AG252" s="80" t="s">
        <v>3008</v>
      </c>
      <c r="AH252" s="80"/>
      <c r="AI252" s="82">
        <v>44649</v>
      </c>
      <c r="AJ252" s="80"/>
      <c r="AK252" s="82">
        <v>44650</v>
      </c>
      <c r="AL252" s="80"/>
      <c r="AM252" s="80"/>
      <c r="AN252" s="80" t="s">
        <v>64</v>
      </c>
      <c r="AO252" s="80" t="s">
        <v>3847</v>
      </c>
      <c r="AP252" s="80"/>
      <c r="AQ252" s="80"/>
      <c r="AR252" s="80"/>
      <c r="AS252" s="80"/>
      <c r="AT252" s="80" t="s">
        <v>53</v>
      </c>
      <c r="AU252" s="80"/>
      <c r="AV252" s="244"/>
      <c r="AW252" s="244"/>
      <c r="AX252" s="244"/>
      <c r="AY252" s="244"/>
      <c r="AZ252" s="244"/>
      <c r="BA252" s="244"/>
      <c r="BB252" s="80"/>
      <c r="BC252" s="80">
        <f t="shared" si="13"/>
        <v>14</v>
      </c>
      <c r="BD252" s="80">
        <f t="shared" si="14"/>
        <v>3</v>
      </c>
      <c r="BE252" s="80">
        <f t="shared" si="15"/>
        <v>2022</v>
      </c>
      <c r="BF252" s="97">
        <f t="shared" si="12"/>
        <v>0.24959999999999999</v>
      </c>
    </row>
    <row r="253" spans="1:58">
      <c r="A253" s="80"/>
      <c r="B253" s="80" t="s">
        <v>2904</v>
      </c>
      <c r="C253" s="80" t="s">
        <v>3584</v>
      </c>
      <c r="D253" s="80"/>
      <c r="E253" s="80" t="s">
        <v>2385</v>
      </c>
      <c r="F253" s="80" t="s">
        <v>1768</v>
      </c>
      <c r="G253" s="80"/>
      <c r="H253" s="80"/>
      <c r="I253" s="80"/>
      <c r="J253" s="80"/>
      <c r="K253" s="80" t="s">
        <v>1799</v>
      </c>
      <c r="L253" s="80" t="s">
        <v>1934</v>
      </c>
      <c r="M253" s="80"/>
      <c r="N253" s="80"/>
      <c r="O253" s="80"/>
      <c r="P253" s="80"/>
      <c r="Q253" s="80"/>
      <c r="R253" s="80"/>
      <c r="S253" s="80" t="s">
        <v>3274</v>
      </c>
      <c r="T253" s="80">
        <v>30390256</v>
      </c>
      <c r="U253" s="284">
        <v>0.14749999999999999</v>
      </c>
      <c r="V253" s="80" t="s">
        <v>2196</v>
      </c>
      <c r="W253" s="80">
        <v>400</v>
      </c>
      <c r="X253" s="80">
        <v>624</v>
      </c>
      <c r="Y253" s="80">
        <v>24</v>
      </c>
      <c r="Z253" s="80" t="s">
        <v>56</v>
      </c>
      <c r="AA253" s="80"/>
      <c r="AB253" s="80"/>
      <c r="AC253" s="80"/>
      <c r="AD253" s="80"/>
      <c r="AE253" s="80" t="s">
        <v>3584</v>
      </c>
      <c r="AF253" s="80"/>
      <c r="AG253" s="80" t="s">
        <v>3008</v>
      </c>
      <c r="AH253" s="80"/>
      <c r="AI253" s="82">
        <v>44649</v>
      </c>
      <c r="AJ253" s="80"/>
      <c r="AK253" s="82">
        <v>44650</v>
      </c>
      <c r="AL253" s="80"/>
      <c r="AM253" s="80"/>
      <c r="AN253" s="80" t="s">
        <v>64</v>
      </c>
      <c r="AO253" s="80" t="s">
        <v>3848</v>
      </c>
      <c r="AP253" s="80"/>
      <c r="AQ253" s="80"/>
      <c r="AR253" s="80"/>
      <c r="AS253" s="80"/>
      <c r="AT253" s="80" t="s">
        <v>53</v>
      </c>
      <c r="AU253" s="80"/>
      <c r="AV253" s="244"/>
      <c r="AW253" s="244"/>
      <c r="AX253" s="244"/>
      <c r="AY253" s="244"/>
      <c r="AZ253" s="244"/>
      <c r="BA253" s="244"/>
      <c r="BB253" s="80"/>
      <c r="BC253" s="80">
        <f t="shared" si="13"/>
        <v>14</v>
      </c>
      <c r="BD253" s="80">
        <f t="shared" si="14"/>
        <v>3</v>
      </c>
      <c r="BE253" s="80">
        <f t="shared" si="15"/>
        <v>2022</v>
      </c>
      <c r="BF253" s="97">
        <f t="shared" si="12"/>
        <v>0.24959999999999999</v>
      </c>
    </row>
    <row r="254" spans="1:58">
      <c r="A254" s="80"/>
      <c r="B254" s="80" t="s">
        <v>2904</v>
      </c>
      <c r="C254" s="80" t="s">
        <v>3585</v>
      </c>
      <c r="D254" s="80"/>
      <c r="E254" s="80" t="s">
        <v>2385</v>
      </c>
      <c r="F254" s="80" t="s">
        <v>1768</v>
      </c>
      <c r="G254" s="80"/>
      <c r="H254" s="80"/>
      <c r="I254" s="80"/>
      <c r="J254" s="80"/>
      <c r="K254" s="80" t="s">
        <v>1799</v>
      </c>
      <c r="L254" s="80" t="s">
        <v>1934</v>
      </c>
      <c r="M254" s="80"/>
      <c r="N254" s="80"/>
      <c r="O254" s="80"/>
      <c r="P254" s="80"/>
      <c r="Q254" s="80"/>
      <c r="R254" s="80"/>
      <c r="S254" s="80" t="s">
        <v>3274</v>
      </c>
      <c r="T254" s="80">
        <v>30390256</v>
      </c>
      <c r="U254" s="284">
        <v>0.14749999999999999</v>
      </c>
      <c r="V254" s="80" t="s">
        <v>2196</v>
      </c>
      <c r="W254" s="80">
        <v>400</v>
      </c>
      <c r="X254" s="80">
        <v>624</v>
      </c>
      <c r="Y254" s="80">
        <v>24</v>
      </c>
      <c r="Z254" s="80" t="s">
        <v>56</v>
      </c>
      <c r="AA254" s="80"/>
      <c r="AB254" s="80"/>
      <c r="AC254" s="80"/>
      <c r="AD254" s="80"/>
      <c r="AE254" s="80" t="s">
        <v>3585</v>
      </c>
      <c r="AF254" s="80"/>
      <c r="AG254" s="80" t="s">
        <v>3008</v>
      </c>
      <c r="AH254" s="80"/>
      <c r="AI254" s="82">
        <v>44649</v>
      </c>
      <c r="AJ254" s="80"/>
      <c r="AK254" s="82">
        <v>44650</v>
      </c>
      <c r="AL254" s="80"/>
      <c r="AM254" s="80"/>
      <c r="AN254" s="80" t="s">
        <v>64</v>
      </c>
      <c r="AO254" s="80" t="s">
        <v>3849</v>
      </c>
      <c r="AP254" s="80"/>
      <c r="AQ254" s="80"/>
      <c r="AR254" s="80"/>
      <c r="AS254" s="80"/>
      <c r="AT254" s="80" t="s">
        <v>53</v>
      </c>
      <c r="AU254" s="80"/>
      <c r="AV254" s="244"/>
      <c r="AW254" s="244"/>
      <c r="AX254" s="244"/>
      <c r="AY254" s="244"/>
      <c r="AZ254" s="244"/>
      <c r="BA254" s="244"/>
      <c r="BB254" s="80"/>
      <c r="BC254" s="80">
        <f t="shared" si="13"/>
        <v>14</v>
      </c>
      <c r="BD254" s="80">
        <f t="shared" si="14"/>
        <v>3</v>
      </c>
      <c r="BE254" s="80">
        <f t="shared" si="15"/>
        <v>2022</v>
      </c>
      <c r="BF254" s="97">
        <f t="shared" si="12"/>
        <v>0.24959999999999999</v>
      </c>
    </row>
    <row r="255" spans="1:58">
      <c r="A255" s="80"/>
      <c r="B255" s="80" t="s">
        <v>2903</v>
      </c>
      <c r="C255" s="80" t="s">
        <v>3586</v>
      </c>
      <c r="D255" s="80"/>
      <c r="E255" s="80" t="s">
        <v>3587</v>
      </c>
      <c r="F255" s="80" t="s">
        <v>1769</v>
      </c>
      <c r="G255" s="80"/>
      <c r="H255" s="80"/>
      <c r="I255" s="80"/>
      <c r="J255" s="80"/>
      <c r="K255" s="80" t="s">
        <v>190</v>
      </c>
      <c r="L255" s="80" t="s">
        <v>3430</v>
      </c>
      <c r="M255" s="80"/>
      <c r="N255" s="80"/>
      <c r="O255" s="80"/>
      <c r="P255" s="80"/>
      <c r="Q255" s="80"/>
      <c r="R255" s="80"/>
      <c r="S255" s="80" t="s">
        <v>3431</v>
      </c>
      <c r="T255" s="80">
        <v>30390156</v>
      </c>
      <c r="U255" s="284">
        <v>0.14749999999999999</v>
      </c>
      <c r="V255" s="80" t="s">
        <v>2194</v>
      </c>
      <c r="W255" s="80">
        <v>400</v>
      </c>
      <c r="X255" s="80">
        <v>768</v>
      </c>
      <c r="Y255" s="80">
        <v>24</v>
      </c>
      <c r="Z255" s="80" t="s">
        <v>62</v>
      </c>
      <c r="AA255" s="80"/>
      <c r="AB255" s="80"/>
      <c r="AC255" s="80"/>
      <c r="AD255" s="80"/>
      <c r="AE255" s="80" t="s">
        <v>3586</v>
      </c>
      <c r="AF255" s="80"/>
      <c r="AG255" s="80" t="s">
        <v>3008</v>
      </c>
      <c r="AH255" s="80"/>
      <c r="AI255" s="82">
        <v>44649</v>
      </c>
      <c r="AJ255" s="80"/>
      <c r="AK255" s="82">
        <v>44649</v>
      </c>
      <c r="AL255" s="80"/>
      <c r="AM255" s="80"/>
      <c r="AN255" s="80" t="s">
        <v>64</v>
      </c>
      <c r="AO255" s="80"/>
      <c r="AP255" s="80"/>
      <c r="AQ255" s="80"/>
      <c r="AR255" s="80"/>
      <c r="AS255" s="80"/>
      <c r="AT255" s="80" t="s">
        <v>53</v>
      </c>
      <c r="AU255" s="80"/>
      <c r="AV255" s="244"/>
      <c r="AW255" s="244"/>
      <c r="AX255" s="244"/>
      <c r="AY255" s="244"/>
      <c r="AZ255" s="244"/>
      <c r="BA255" s="244"/>
      <c r="BB255" s="80"/>
      <c r="BC255" s="80">
        <f t="shared" si="13"/>
        <v>14</v>
      </c>
      <c r="BD255" s="80">
        <f t="shared" si="14"/>
        <v>3</v>
      </c>
      <c r="BE255" s="80">
        <f t="shared" si="15"/>
        <v>2022</v>
      </c>
      <c r="BF255" s="97">
        <f t="shared" si="12"/>
        <v>0.30719999999999997</v>
      </c>
    </row>
    <row r="256" spans="1:58">
      <c r="A256" s="80"/>
      <c r="B256" s="80" t="s">
        <v>2903</v>
      </c>
      <c r="C256" s="80" t="s">
        <v>3588</v>
      </c>
      <c r="D256" s="80"/>
      <c r="E256" s="80" t="s">
        <v>3589</v>
      </c>
      <c r="F256" s="80" t="s">
        <v>1769</v>
      </c>
      <c r="G256" s="80"/>
      <c r="H256" s="80"/>
      <c r="I256" s="80"/>
      <c r="J256" s="80"/>
      <c r="K256" s="80" t="s">
        <v>190</v>
      </c>
      <c r="L256" s="80" t="s">
        <v>3430</v>
      </c>
      <c r="M256" s="80"/>
      <c r="N256" s="80"/>
      <c r="O256" s="80"/>
      <c r="P256" s="80"/>
      <c r="Q256" s="80"/>
      <c r="R256" s="80"/>
      <c r="S256" s="80" t="s">
        <v>3431</v>
      </c>
      <c r="T256" s="80">
        <v>30390156</v>
      </c>
      <c r="U256" s="284">
        <v>0.14749999999999999</v>
      </c>
      <c r="V256" s="80" t="s">
        <v>2194</v>
      </c>
      <c r="W256" s="80">
        <v>400</v>
      </c>
      <c r="X256" s="80">
        <v>768</v>
      </c>
      <c r="Y256" s="80">
        <v>24</v>
      </c>
      <c r="Z256" s="80" t="s">
        <v>62</v>
      </c>
      <c r="AA256" s="80"/>
      <c r="AB256" s="80"/>
      <c r="AC256" s="80"/>
      <c r="AD256" s="80"/>
      <c r="AE256" s="80" t="s">
        <v>3588</v>
      </c>
      <c r="AF256" s="80"/>
      <c r="AG256" s="80" t="s">
        <v>3008</v>
      </c>
      <c r="AH256" s="80"/>
      <c r="AI256" s="82">
        <v>44649</v>
      </c>
      <c r="AJ256" s="80"/>
      <c r="AK256" s="82">
        <v>44649</v>
      </c>
      <c r="AL256" s="80"/>
      <c r="AM256" s="80"/>
      <c r="AN256" s="80" t="s">
        <v>64</v>
      </c>
      <c r="AO256" s="80"/>
      <c r="AP256" s="80"/>
      <c r="AQ256" s="80"/>
      <c r="AR256" s="80"/>
      <c r="AS256" s="80"/>
      <c r="AT256" s="80" t="s">
        <v>53</v>
      </c>
      <c r="AU256" s="80"/>
      <c r="AV256" s="244"/>
      <c r="AW256" s="244"/>
      <c r="AX256" s="244"/>
      <c r="AY256" s="244"/>
      <c r="AZ256" s="244"/>
      <c r="BA256" s="244"/>
      <c r="BB256" s="80"/>
      <c r="BC256" s="80">
        <f t="shared" si="13"/>
        <v>14</v>
      </c>
      <c r="BD256" s="80">
        <f t="shared" si="14"/>
        <v>3</v>
      </c>
      <c r="BE256" s="80">
        <f t="shared" si="15"/>
        <v>2022</v>
      </c>
      <c r="BF256" s="97">
        <f t="shared" si="12"/>
        <v>0.30719999999999997</v>
      </c>
    </row>
    <row r="257" spans="1:58">
      <c r="A257" s="80"/>
      <c r="B257" s="80" t="s">
        <v>2903</v>
      </c>
      <c r="C257" s="80" t="s">
        <v>3590</v>
      </c>
      <c r="D257" s="80"/>
      <c r="E257" s="80" t="s">
        <v>3591</v>
      </c>
      <c r="F257" s="80" t="s">
        <v>1769</v>
      </c>
      <c r="G257" s="80"/>
      <c r="H257" s="80"/>
      <c r="I257" s="80"/>
      <c r="J257" s="80"/>
      <c r="K257" s="80" t="s">
        <v>190</v>
      </c>
      <c r="L257" s="80" t="s">
        <v>3430</v>
      </c>
      <c r="M257" s="80"/>
      <c r="N257" s="80"/>
      <c r="O257" s="80"/>
      <c r="P257" s="80"/>
      <c r="Q257" s="80"/>
      <c r="R257" s="80"/>
      <c r="S257" s="80" t="s">
        <v>3431</v>
      </c>
      <c r="T257" s="80">
        <v>30390156</v>
      </c>
      <c r="U257" s="284">
        <v>0.14749999999999999</v>
      </c>
      <c r="V257" s="80" t="s">
        <v>2194</v>
      </c>
      <c r="W257" s="80">
        <v>400</v>
      </c>
      <c r="X257" s="80">
        <v>384</v>
      </c>
      <c r="Y257" s="80">
        <v>12</v>
      </c>
      <c r="Z257" s="80" t="s">
        <v>62</v>
      </c>
      <c r="AA257" s="80"/>
      <c r="AB257" s="80"/>
      <c r="AC257" s="80"/>
      <c r="AD257" s="80"/>
      <c r="AE257" s="80" t="s">
        <v>3590</v>
      </c>
      <c r="AF257" s="80"/>
      <c r="AG257" s="80" t="s">
        <v>3008</v>
      </c>
      <c r="AH257" s="80"/>
      <c r="AI257" s="82">
        <v>44649</v>
      </c>
      <c r="AJ257" s="80"/>
      <c r="AK257" s="82">
        <v>44649</v>
      </c>
      <c r="AL257" s="80"/>
      <c r="AM257" s="80"/>
      <c r="AN257" s="80" t="s">
        <v>64</v>
      </c>
      <c r="AO257" s="80"/>
      <c r="AP257" s="80"/>
      <c r="AQ257" s="80"/>
      <c r="AR257" s="80"/>
      <c r="AS257" s="80"/>
      <c r="AT257" s="80" t="s">
        <v>53</v>
      </c>
      <c r="AU257" s="80"/>
      <c r="AV257" s="244"/>
      <c r="AW257" s="244"/>
      <c r="AX257" s="244"/>
      <c r="AY257" s="244"/>
      <c r="AZ257" s="244"/>
      <c r="BA257" s="244"/>
      <c r="BB257" s="80"/>
      <c r="BC257" s="80">
        <f t="shared" si="13"/>
        <v>14</v>
      </c>
      <c r="BD257" s="80">
        <f t="shared" si="14"/>
        <v>3</v>
      </c>
      <c r="BE257" s="80">
        <f t="shared" si="15"/>
        <v>2022</v>
      </c>
      <c r="BF257" s="97">
        <f t="shared" si="12"/>
        <v>0.15359999999999999</v>
      </c>
    </row>
    <row r="258" spans="1:58">
      <c r="A258" s="80"/>
      <c r="B258" s="80" t="s">
        <v>906</v>
      </c>
      <c r="C258" s="80" t="s">
        <v>3592</v>
      </c>
      <c r="D258" s="80"/>
      <c r="E258" s="80" t="s">
        <v>3593</v>
      </c>
      <c r="F258" s="80" t="s">
        <v>1769</v>
      </c>
      <c r="G258" s="80"/>
      <c r="H258" s="80"/>
      <c r="I258" s="80"/>
      <c r="J258" s="80"/>
      <c r="K258" s="80" t="s">
        <v>1790</v>
      </c>
      <c r="L258" s="80" t="s">
        <v>3563</v>
      </c>
      <c r="M258" s="80"/>
      <c r="N258" s="80"/>
      <c r="O258" s="80"/>
      <c r="P258" s="80"/>
      <c r="Q258" s="80"/>
      <c r="R258" s="80"/>
      <c r="S258" s="80" t="s">
        <v>3564</v>
      </c>
      <c r="T258" s="80">
        <v>30390456</v>
      </c>
      <c r="U258" s="284">
        <v>0.14749999999999999</v>
      </c>
      <c r="V258" s="80" t="s">
        <v>2192</v>
      </c>
      <c r="W258" s="80">
        <v>400</v>
      </c>
      <c r="X258" s="80">
        <v>768</v>
      </c>
      <c r="Y258" s="80">
        <v>24</v>
      </c>
      <c r="Z258" s="80" t="s">
        <v>62</v>
      </c>
      <c r="AA258" s="80"/>
      <c r="AB258" s="80"/>
      <c r="AC258" s="80"/>
      <c r="AD258" s="80"/>
      <c r="AE258" s="80" t="s">
        <v>3592</v>
      </c>
      <c r="AF258" s="80"/>
      <c r="AG258" s="80" t="s">
        <v>3008</v>
      </c>
      <c r="AH258" s="80"/>
      <c r="AI258" s="82">
        <v>44649</v>
      </c>
      <c r="AJ258" s="80"/>
      <c r="AK258" s="82">
        <v>44651</v>
      </c>
      <c r="AL258" s="80"/>
      <c r="AM258" s="80"/>
      <c r="AN258" s="80" t="s">
        <v>64</v>
      </c>
      <c r="AO258" s="80"/>
      <c r="AP258" s="80"/>
      <c r="AQ258" s="80"/>
      <c r="AR258" s="80"/>
      <c r="AS258" s="80"/>
      <c r="AT258" s="80" t="s">
        <v>53</v>
      </c>
      <c r="AU258" s="80"/>
      <c r="AV258" s="244"/>
      <c r="AW258" s="244"/>
      <c r="AX258" s="244"/>
      <c r="AY258" s="244"/>
      <c r="AZ258" s="244"/>
      <c r="BA258" s="244"/>
      <c r="BB258" s="80"/>
      <c r="BC258" s="80">
        <f t="shared" si="13"/>
        <v>14</v>
      </c>
      <c r="BD258" s="80">
        <f t="shared" si="14"/>
        <v>3</v>
      </c>
      <c r="BE258" s="80">
        <f t="shared" si="15"/>
        <v>2022</v>
      </c>
      <c r="BF258" s="97">
        <f t="shared" ref="BF258:BF321" si="16">W258*X258/1000000</f>
        <v>0.30719999999999997</v>
      </c>
    </row>
    <row r="259" spans="1:58">
      <c r="A259" s="80"/>
      <c r="B259" s="80" t="s">
        <v>2905</v>
      </c>
      <c r="C259" s="80" t="s">
        <v>3594</v>
      </c>
      <c r="D259" s="80"/>
      <c r="E259" s="80" t="s">
        <v>3595</v>
      </c>
      <c r="F259" s="80" t="s">
        <v>1769</v>
      </c>
      <c r="G259" s="80"/>
      <c r="H259" s="80"/>
      <c r="I259" s="80"/>
      <c r="J259" s="80"/>
      <c r="K259" s="80" t="s">
        <v>1795</v>
      </c>
      <c r="L259" s="80" t="s">
        <v>3596</v>
      </c>
      <c r="M259" s="80"/>
      <c r="N259" s="80"/>
      <c r="O259" s="80"/>
      <c r="P259" s="80"/>
      <c r="Q259" s="80"/>
      <c r="R259" s="80"/>
      <c r="S259" s="80" t="s">
        <v>3597</v>
      </c>
      <c r="T259" s="80">
        <v>30390156</v>
      </c>
      <c r="U259" s="284">
        <v>0.14749999999999999</v>
      </c>
      <c r="V259" s="80" t="s">
        <v>2194</v>
      </c>
      <c r="W259" s="80">
        <v>400</v>
      </c>
      <c r="X259" s="80">
        <v>832</v>
      </c>
      <c r="Y259" s="80">
        <v>26</v>
      </c>
      <c r="Z259" s="80" t="s">
        <v>62</v>
      </c>
      <c r="AA259" s="80"/>
      <c r="AB259" s="80"/>
      <c r="AC259" s="80"/>
      <c r="AD259" s="80"/>
      <c r="AE259" s="80" t="s">
        <v>3594</v>
      </c>
      <c r="AF259" s="80"/>
      <c r="AG259" s="80" t="s">
        <v>3008</v>
      </c>
      <c r="AH259" s="80"/>
      <c r="AI259" s="82">
        <v>44649</v>
      </c>
      <c r="AJ259" s="80"/>
      <c r="AK259" s="82">
        <v>44652</v>
      </c>
      <c r="AL259" s="80"/>
      <c r="AM259" s="80"/>
      <c r="AN259" s="80" t="s">
        <v>64</v>
      </c>
      <c r="AO259" s="80"/>
      <c r="AP259" s="80"/>
      <c r="AQ259" s="80"/>
      <c r="AR259" s="80"/>
      <c r="AS259" s="80"/>
      <c r="AT259" s="80" t="s">
        <v>53</v>
      </c>
      <c r="AU259" s="80"/>
      <c r="AV259" s="244"/>
      <c r="AW259" s="244"/>
      <c r="AX259" s="244"/>
      <c r="AY259" s="244"/>
      <c r="AZ259" s="244"/>
      <c r="BA259" s="244"/>
      <c r="BB259" s="80"/>
      <c r="BC259" s="80">
        <f t="shared" ref="BC259:BC322" si="17">WEEKNUM(AI259)</f>
        <v>14</v>
      </c>
      <c r="BD259" s="80">
        <f t="shared" ref="BD259:BD322" si="18">MONTH(AI259)</f>
        <v>3</v>
      </c>
      <c r="BE259" s="80">
        <f t="shared" ref="BE259:BE322" si="19">YEAR(AI259)</f>
        <v>2022</v>
      </c>
      <c r="BF259" s="97">
        <f t="shared" si="16"/>
        <v>0.33279999999999998</v>
      </c>
    </row>
    <row r="260" spans="1:58">
      <c r="A260" s="80"/>
      <c r="B260" s="80" t="s">
        <v>2905</v>
      </c>
      <c r="C260" s="80" t="s">
        <v>3598</v>
      </c>
      <c r="D260" s="80"/>
      <c r="E260" s="80" t="s">
        <v>3595</v>
      </c>
      <c r="F260" s="80" t="s">
        <v>1769</v>
      </c>
      <c r="G260" s="80"/>
      <c r="H260" s="80"/>
      <c r="I260" s="80"/>
      <c r="J260" s="80"/>
      <c r="K260" s="80" t="s">
        <v>1795</v>
      </c>
      <c r="L260" s="80" t="s">
        <v>3596</v>
      </c>
      <c r="M260" s="80"/>
      <c r="N260" s="80"/>
      <c r="O260" s="80"/>
      <c r="P260" s="80"/>
      <c r="Q260" s="80"/>
      <c r="R260" s="80"/>
      <c r="S260" s="80" t="s">
        <v>3597</v>
      </c>
      <c r="T260" s="80">
        <v>30390156</v>
      </c>
      <c r="U260" s="284">
        <v>0.14749999999999999</v>
      </c>
      <c r="V260" s="80" t="s">
        <v>2194</v>
      </c>
      <c r="W260" s="80">
        <v>400</v>
      </c>
      <c r="X260" s="80">
        <v>832</v>
      </c>
      <c r="Y260" s="80">
        <v>26</v>
      </c>
      <c r="Z260" s="80" t="s">
        <v>62</v>
      </c>
      <c r="AA260" s="80"/>
      <c r="AB260" s="80"/>
      <c r="AC260" s="80"/>
      <c r="AD260" s="80"/>
      <c r="AE260" s="80" t="s">
        <v>3598</v>
      </c>
      <c r="AF260" s="80"/>
      <c r="AG260" s="80" t="s">
        <v>3008</v>
      </c>
      <c r="AH260" s="80"/>
      <c r="AI260" s="82">
        <v>44649</v>
      </c>
      <c r="AJ260" s="80"/>
      <c r="AK260" s="82">
        <v>44652</v>
      </c>
      <c r="AL260" s="80"/>
      <c r="AM260" s="80"/>
      <c r="AN260" s="80" t="s">
        <v>64</v>
      </c>
      <c r="AO260" s="80"/>
      <c r="AP260" s="80"/>
      <c r="AQ260" s="80"/>
      <c r="AR260" s="80"/>
      <c r="AS260" s="80"/>
      <c r="AT260" s="80" t="s">
        <v>53</v>
      </c>
      <c r="AU260" s="80"/>
      <c r="AV260" s="244"/>
      <c r="AW260" s="244"/>
      <c r="AX260" s="244"/>
      <c r="AY260" s="244"/>
      <c r="AZ260" s="244"/>
      <c r="BA260" s="244"/>
      <c r="BB260" s="80"/>
      <c r="BC260" s="80">
        <f t="shared" si="17"/>
        <v>14</v>
      </c>
      <c r="BD260" s="80">
        <f t="shared" si="18"/>
        <v>3</v>
      </c>
      <c r="BE260" s="80">
        <f t="shared" si="19"/>
        <v>2022</v>
      </c>
      <c r="BF260" s="97">
        <f t="shared" si="16"/>
        <v>0.33279999999999998</v>
      </c>
    </row>
    <row r="261" spans="1:58">
      <c r="A261" s="80"/>
      <c r="B261" s="80" t="s">
        <v>2905</v>
      </c>
      <c r="C261" s="80" t="s">
        <v>3599</v>
      </c>
      <c r="D261" s="80"/>
      <c r="E261" s="80" t="s">
        <v>3600</v>
      </c>
      <c r="F261" s="80" t="s">
        <v>1768</v>
      </c>
      <c r="G261" s="80"/>
      <c r="H261" s="80"/>
      <c r="I261" s="80"/>
      <c r="J261" s="80"/>
      <c r="K261" s="80" t="s">
        <v>3601</v>
      </c>
      <c r="L261" s="80" t="s">
        <v>3602</v>
      </c>
      <c r="M261" s="80"/>
      <c r="N261" s="80"/>
      <c r="O261" s="80"/>
      <c r="P261" s="80"/>
      <c r="Q261" s="80"/>
      <c r="R261" s="80"/>
      <c r="S261" s="80" t="s">
        <v>3603</v>
      </c>
      <c r="T261" s="80">
        <v>30390156</v>
      </c>
      <c r="U261" s="284">
        <v>0.14749999999999999</v>
      </c>
      <c r="V261" s="80" t="s">
        <v>2193</v>
      </c>
      <c r="W261" s="80">
        <v>400</v>
      </c>
      <c r="X261" s="80">
        <v>832</v>
      </c>
      <c r="Y261" s="80">
        <v>26</v>
      </c>
      <c r="Z261" s="80" t="s">
        <v>62</v>
      </c>
      <c r="AA261" s="80"/>
      <c r="AB261" s="80"/>
      <c r="AC261" s="80"/>
      <c r="AD261" s="80"/>
      <c r="AE261" s="80" t="s">
        <v>3599</v>
      </c>
      <c r="AF261" s="80"/>
      <c r="AG261" s="80" t="s">
        <v>3008</v>
      </c>
      <c r="AH261" s="80"/>
      <c r="AI261" s="82">
        <v>44649</v>
      </c>
      <c r="AJ261" s="80"/>
      <c r="AK261" s="82">
        <v>44652</v>
      </c>
      <c r="AL261" s="80"/>
      <c r="AM261" s="80"/>
      <c r="AN261" s="80" t="s">
        <v>64</v>
      </c>
      <c r="AO261" s="80"/>
      <c r="AP261" s="80"/>
      <c r="AQ261" s="80"/>
      <c r="AR261" s="80"/>
      <c r="AS261" s="80"/>
      <c r="AT261" s="80" t="s">
        <v>53</v>
      </c>
      <c r="AU261" s="80"/>
      <c r="AV261" s="244"/>
      <c r="AW261" s="244"/>
      <c r="AX261" s="244"/>
      <c r="AY261" s="244"/>
      <c r="AZ261" s="244"/>
      <c r="BA261" s="244"/>
      <c r="BB261" s="80"/>
      <c r="BC261" s="80">
        <f t="shared" si="17"/>
        <v>14</v>
      </c>
      <c r="BD261" s="80">
        <f t="shared" si="18"/>
        <v>3</v>
      </c>
      <c r="BE261" s="80">
        <f t="shared" si="19"/>
        <v>2022</v>
      </c>
      <c r="BF261" s="97">
        <f t="shared" si="16"/>
        <v>0.33279999999999998</v>
      </c>
    </row>
    <row r="262" spans="1:58">
      <c r="A262" s="80"/>
      <c r="B262" s="80" t="s">
        <v>906</v>
      </c>
      <c r="C262" s="80" t="s">
        <v>3604</v>
      </c>
      <c r="D262" s="80"/>
      <c r="E262" s="80" t="s">
        <v>3605</v>
      </c>
      <c r="F262" s="80" t="s">
        <v>1769</v>
      </c>
      <c r="G262" s="80"/>
      <c r="H262" s="80"/>
      <c r="I262" s="80"/>
      <c r="J262" s="80"/>
      <c r="K262" s="80" t="s">
        <v>1807</v>
      </c>
      <c r="L262" s="80" t="s">
        <v>3606</v>
      </c>
      <c r="M262" s="80"/>
      <c r="N262" s="80"/>
      <c r="O262" s="80"/>
      <c r="P262" s="80"/>
      <c r="Q262" s="80"/>
      <c r="R262" s="80"/>
      <c r="S262" s="80" t="s">
        <v>3364</v>
      </c>
      <c r="T262" s="80">
        <v>30390456</v>
      </c>
      <c r="U262" s="284">
        <v>0.14749999999999999</v>
      </c>
      <c r="V262" s="80" t="s">
        <v>2192</v>
      </c>
      <c r="W262" s="80">
        <v>400</v>
      </c>
      <c r="X262" s="80">
        <v>768</v>
      </c>
      <c r="Y262" s="80">
        <v>24</v>
      </c>
      <c r="Z262" s="80" t="s">
        <v>56</v>
      </c>
      <c r="AA262" s="80"/>
      <c r="AB262" s="80"/>
      <c r="AC262" s="80"/>
      <c r="AD262" s="80"/>
      <c r="AE262" s="80" t="s">
        <v>3604</v>
      </c>
      <c r="AF262" s="80"/>
      <c r="AG262" s="80" t="s">
        <v>3008</v>
      </c>
      <c r="AH262" s="80"/>
      <c r="AI262" s="82">
        <v>44649</v>
      </c>
      <c r="AJ262" s="80"/>
      <c r="AK262" s="82">
        <v>44649</v>
      </c>
      <c r="AL262" s="80"/>
      <c r="AM262" s="80"/>
      <c r="AN262" s="80" t="s">
        <v>64</v>
      </c>
      <c r="AO262" s="80"/>
      <c r="AP262" s="80"/>
      <c r="AQ262" s="80"/>
      <c r="AR262" s="80"/>
      <c r="AS262" s="80"/>
      <c r="AT262" s="80" t="s">
        <v>53</v>
      </c>
      <c r="AU262" s="80"/>
      <c r="AV262" s="244"/>
      <c r="AW262" s="244"/>
      <c r="AX262" s="244"/>
      <c r="AY262" s="244"/>
      <c r="AZ262" s="244"/>
      <c r="BA262" s="244"/>
      <c r="BB262" s="80"/>
      <c r="BC262" s="80">
        <f t="shared" si="17"/>
        <v>14</v>
      </c>
      <c r="BD262" s="80">
        <f t="shared" si="18"/>
        <v>3</v>
      </c>
      <c r="BE262" s="80">
        <f t="shared" si="19"/>
        <v>2022</v>
      </c>
      <c r="BF262" s="97">
        <f t="shared" si="16"/>
        <v>0.30719999999999997</v>
      </c>
    </row>
    <row r="263" spans="1:58">
      <c r="A263" s="80"/>
      <c r="B263" s="80" t="s">
        <v>906</v>
      </c>
      <c r="C263" s="80" t="s">
        <v>3607</v>
      </c>
      <c r="D263" s="80"/>
      <c r="E263" s="80">
        <v>220209</v>
      </c>
      <c r="F263" s="80" t="s">
        <v>1768</v>
      </c>
      <c r="G263" s="80"/>
      <c r="H263" s="80"/>
      <c r="I263" s="80"/>
      <c r="J263" s="80"/>
      <c r="K263" s="80" t="s">
        <v>3608</v>
      </c>
      <c r="L263" s="80" t="s">
        <v>3609</v>
      </c>
      <c r="M263" s="80"/>
      <c r="N263" s="80"/>
      <c r="O263" s="80"/>
      <c r="P263" s="80"/>
      <c r="Q263" s="80"/>
      <c r="R263" s="80"/>
      <c r="S263" s="80" t="s">
        <v>3610</v>
      </c>
      <c r="T263" s="80">
        <v>30397471</v>
      </c>
      <c r="U263" s="81">
        <v>0.15</v>
      </c>
      <c r="V263" s="80" t="s">
        <v>2207</v>
      </c>
      <c r="W263" s="80">
        <v>475</v>
      </c>
      <c r="X263" s="80">
        <v>464</v>
      </c>
      <c r="Y263" s="80">
        <v>16</v>
      </c>
      <c r="Z263" s="80" t="s">
        <v>62</v>
      </c>
      <c r="AA263" s="80"/>
      <c r="AB263" s="80"/>
      <c r="AC263" s="80"/>
      <c r="AD263" s="80"/>
      <c r="AE263" s="80" t="s">
        <v>3607</v>
      </c>
      <c r="AF263" s="80"/>
      <c r="AG263" s="80" t="s">
        <v>3008</v>
      </c>
      <c r="AH263" s="80"/>
      <c r="AI263" s="82">
        <v>44649</v>
      </c>
      <c r="AJ263" s="80"/>
      <c r="AK263" s="82">
        <v>44650</v>
      </c>
      <c r="AL263" s="80"/>
      <c r="AM263" s="80"/>
      <c r="AN263" s="80" t="s">
        <v>64</v>
      </c>
      <c r="AO263" s="80"/>
      <c r="AP263" s="80"/>
      <c r="AQ263" s="80"/>
      <c r="AR263" s="80"/>
      <c r="AS263" s="80"/>
      <c r="AT263" s="80" t="s">
        <v>53</v>
      </c>
      <c r="AU263" s="80"/>
      <c r="AV263" s="244"/>
      <c r="AW263" s="244"/>
      <c r="AX263" s="244"/>
      <c r="AY263" s="244"/>
      <c r="AZ263" s="244"/>
      <c r="BA263" s="244"/>
      <c r="BB263" s="80"/>
      <c r="BC263" s="80">
        <f t="shared" si="17"/>
        <v>14</v>
      </c>
      <c r="BD263" s="80">
        <f t="shared" si="18"/>
        <v>3</v>
      </c>
      <c r="BE263" s="80">
        <f t="shared" si="19"/>
        <v>2022</v>
      </c>
      <c r="BF263" s="97">
        <f t="shared" si="16"/>
        <v>0.22040000000000001</v>
      </c>
    </row>
    <row r="264" spans="1:58">
      <c r="A264" s="80"/>
      <c r="B264" s="80" t="s">
        <v>2902</v>
      </c>
      <c r="C264" s="80" t="s">
        <v>3611</v>
      </c>
      <c r="D264" s="80"/>
      <c r="E264" s="80" t="s">
        <v>3612</v>
      </c>
      <c r="F264" s="80" t="s">
        <v>1768</v>
      </c>
      <c r="G264" s="80"/>
      <c r="H264" s="80"/>
      <c r="I264" s="80"/>
      <c r="J264" s="80"/>
      <c r="K264" s="80" t="s">
        <v>367</v>
      </c>
      <c r="L264" s="80" t="s">
        <v>3228</v>
      </c>
      <c r="M264" s="80"/>
      <c r="N264" s="80"/>
      <c r="O264" s="80"/>
      <c r="P264" s="80"/>
      <c r="Q264" s="80"/>
      <c r="R264" s="80"/>
      <c r="S264" s="80" t="s">
        <v>3496</v>
      </c>
      <c r="T264" s="80">
        <v>30390456</v>
      </c>
      <c r="U264" s="284">
        <v>0.14749999999999999</v>
      </c>
      <c r="V264" s="80" t="s">
        <v>2193</v>
      </c>
      <c r="W264" s="80">
        <v>400</v>
      </c>
      <c r="X264" s="80">
        <v>832</v>
      </c>
      <c r="Y264" s="80">
        <v>26</v>
      </c>
      <c r="Z264" s="80" t="s">
        <v>62</v>
      </c>
      <c r="AA264" s="80"/>
      <c r="AB264" s="80"/>
      <c r="AC264" s="80"/>
      <c r="AD264" s="80"/>
      <c r="AE264" s="80" t="s">
        <v>3611</v>
      </c>
      <c r="AF264" s="80"/>
      <c r="AG264" s="80" t="s">
        <v>3008</v>
      </c>
      <c r="AH264" s="80"/>
      <c r="AI264" s="82">
        <v>44649</v>
      </c>
      <c r="AJ264" s="80"/>
      <c r="AK264" s="82">
        <v>44655</v>
      </c>
      <c r="AL264" s="80"/>
      <c r="AM264" s="80"/>
      <c r="AN264" s="80" t="s">
        <v>64</v>
      </c>
      <c r="AO264" s="80"/>
      <c r="AP264" s="80"/>
      <c r="AQ264" s="80"/>
      <c r="AR264" s="80"/>
      <c r="AS264" s="80"/>
      <c r="AT264" s="80" t="s">
        <v>53</v>
      </c>
      <c r="AU264" s="80"/>
      <c r="AV264" s="244"/>
      <c r="AW264" s="244"/>
      <c r="AX264" s="244"/>
      <c r="AY264" s="244"/>
      <c r="AZ264" s="244"/>
      <c r="BA264" s="244"/>
      <c r="BB264" s="80"/>
      <c r="BC264" s="80">
        <f t="shared" si="17"/>
        <v>14</v>
      </c>
      <c r="BD264" s="80">
        <f t="shared" si="18"/>
        <v>3</v>
      </c>
      <c r="BE264" s="80">
        <f t="shared" si="19"/>
        <v>2022</v>
      </c>
      <c r="BF264" s="97">
        <f t="shared" si="16"/>
        <v>0.33279999999999998</v>
      </c>
    </row>
    <row r="265" spans="1:58">
      <c r="A265" s="80"/>
      <c r="B265" s="80" t="s">
        <v>2903</v>
      </c>
      <c r="C265" s="80" t="s">
        <v>3613</v>
      </c>
      <c r="D265" s="80"/>
      <c r="E265" s="80" t="s">
        <v>3558</v>
      </c>
      <c r="F265" s="80" t="s">
        <v>1769</v>
      </c>
      <c r="G265" s="80"/>
      <c r="H265" s="80"/>
      <c r="I265" s="80"/>
      <c r="J265" s="80"/>
      <c r="K265" s="80" t="s">
        <v>557</v>
      </c>
      <c r="L265" s="80" t="s">
        <v>1925</v>
      </c>
      <c r="M265" s="80"/>
      <c r="N265" s="80"/>
      <c r="O265" s="80"/>
      <c r="P265" s="80"/>
      <c r="Q265" s="80"/>
      <c r="R265" s="80"/>
      <c r="S265" s="80" t="s">
        <v>3559</v>
      </c>
      <c r="T265" s="80">
        <v>30390456</v>
      </c>
      <c r="U265" s="284">
        <v>0.14749999999999999</v>
      </c>
      <c r="V265" s="80" t="s">
        <v>2192</v>
      </c>
      <c r="W265" s="80">
        <v>400</v>
      </c>
      <c r="X265" s="80">
        <v>768</v>
      </c>
      <c r="Y265" s="80">
        <v>24</v>
      </c>
      <c r="Z265" s="80" t="s">
        <v>62</v>
      </c>
      <c r="AA265" s="80"/>
      <c r="AB265" s="80"/>
      <c r="AC265" s="80"/>
      <c r="AD265" s="80"/>
      <c r="AE265" s="80" t="s">
        <v>3613</v>
      </c>
      <c r="AF265" s="80"/>
      <c r="AG265" s="80" t="s">
        <v>3008</v>
      </c>
      <c r="AH265" s="80"/>
      <c r="AI265" s="82">
        <v>44649</v>
      </c>
      <c r="AJ265" s="80"/>
      <c r="AK265" s="82">
        <v>44650</v>
      </c>
      <c r="AL265" s="80"/>
      <c r="AM265" s="80"/>
      <c r="AN265" s="80" t="s">
        <v>64</v>
      </c>
      <c r="AO265" s="80" t="s">
        <v>2392</v>
      </c>
      <c r="AP265" s="80"/>
      <c r="AQ265" s="80"/>
      <c r="AR265" s="80"/>
      <c r="AS265" s="80"/>
      <c r="AT265" s="80" t="s">
        <v>53</v>
      </c>
      <c r="AU265" s="80"/>
      <c r="AV265" s="244"/>
      <c r="AW265" s="244"/>
      <c r="AX265" s="244"/>
      <c r="AY265" s="244"/>
      <c r="AZ265" s="244"/>
      <c r="BA265" s="244"/>
      <c r="BB265" s="80"/>
      <c r="BC265" s="80">
        <f t="shared" si="17"/>
        <v>14</v>
      </c>
      <c r="BD265" s="80">
        <f t="shared" si="18"/>
        <v>3</v>
      </c>
      <c r="BE265" s="80">
        <f t="shared" si="19"/>
        <v>2022</v>
      </c>
      <c r="BF265" s="97">
        <f t="shared" si="16"/>
        <v>0.30719999999999997</v>
      </c>
    </row>
    <row r="266" spans="1:58">
      <c r="A266" s="80"/>
      <c r="B266" s="80" t="s">
        <v>906</v>
      </c>
      <c r="C266" s="80" t="s">
        <v>3614</v>
      </c>
      <c r="D266" s="80"/>
      <c r="E266" s="80" t="s">
        <v>3411</v>
      </c>
      <c r="F266" s="80" t="s">
        <v>1768</v>
      </c>
      <c r="G266" s="80"/>
      <c r="H266" s="80"/>
      <c r="I266" s="80"/>
      <c r="J266" s="80"/>
      <c r="K266" s="80" t="s">
        <v>128</v>
      </c>
      <c r="L266" s="80" t="s">
        <v>627</v>
      </c>
      <c r="M266" s="80"/>
      <c r="N266" s="80"/>
      <c r="O266" s="80"/>
      <c r="P266" s="80"/>
      <c r="Q266" s="80"/>
      <c r="R266" s="80"/>
      <c r="S266" s="80" t="s">
        <v>873</v>
      </c>
      <c r="T266" s="80">
        <v>30397471</v>
      </c>
      <c r="U266" s="81">
        <v>0.15</v>
      </c>
      <c r="V266" s="80" t="s">
        <v>3031</v>
      </c>
      <c r="W266" s="80">
        <v>475</v>
      </c>
      <c r="X266" s="80">
        <v>638</v>
      </c>
      <c r="Y266" s="80">
        <v>22</v>
      </c>
      <c r="Z266" s="80" t="s">
        <v>62</v>
      </c>
      <c r="AA266" s="80"/>
      <c r="AB266" s="80"/>
      <c r="AC266" s="80"/>
      <c r="AD266" s="80"/>
      <c r="AE266" s="80" t="s">
        <v>3614</v>
      </c>
      <c r="AF266" s="80"/>
      <c r="AG266" s="80" t="s">
        <v>3008</v>
      </c>
      <c r="AH266" s="80"/>
      <c r="AI266" s="82">
        <v>44650</v>
      </c>
      <c r="AJ266" s="80"/>
      <c r="AK266" s="82">
        <v>44651</v>
      </c>
      <c r="AL266" s="80"/>
      <c r="AM266" s="80"/>
      <c r="AN266" s="80" t="s">
        <v>64</v>
      </c>
      <c r="AO266" s="80"/>
      <c r="AP266" s="80"/>
      <c r="AQ266" s="80"/>
      <c r="AR266" s="80"/>
      <c r="AS266" s="80"/>
      <c r="AT266" s="80" t="s">
        <v>53</v>
      </c>
      <c r="AU266" s="80"/>
      <c r="AV266" s="244"/>
      <c r="AW266" s="244"/>
      <c r="AX266" s="244"/>
      <c r="AY266" s="244"/>
      <c r="AZ266" s="244"/>
      <c r="BA266" s="244"/>
      <c r="BB266" s="80"/>
      <c r="BC266" s="80">
        <f t="shared" si="17"/>
        <v>14</v>
      </c>
      <c r="BD266" s="80">
        <f t="shared" si="18"/>
        <v>3</v>
      </c>
      <c r="BE266" s="80">
        <f t="shared" si="19"/>
        <v>2022</v>
      </c>
      <c r="BF266" s="97">
        <f t="shared" si="16"/>
        <v>0.30304999999999999</v>
      </c>
    </row>
    <row r="267" spans="1:58">
      <c r="A267" s="80"/>
      <c r="B267" s="80" t="s">
        <v>906</v>
      </c>
      <c r="C267" s="80" t="s">
        <v>3615</v>
      </c>
      <c r="D267" s="80"/>
      <c r="E267" s="80" t="s">
        <v>3411</v>
      </c>
      <c r="F267" s="80" t="s">
        <v>1768</v>
      </c>
      <c r="G267" s="80"/>
      <c r="H267" s="80"/>
      <c r="I267" s="80"/>
      <c r="J267" s="80"/>
      <c r="K267" s="80" t="s">
        <v>128</v>
      </c>
      <c r="L267" s="80" t="s">
        <v>627</v>
      </c>
      <c r="M267" s="80"/>
      <c r="N267" s="80"/>
      <c r="O267" s="80"/>
      <c r="P267" s="80"/>
      <c r="Q267" s="80"/>
      <c r="R267" s="80"/>
      <c r="S267" s="80" t="s">
        <v>873</v>
      </c>
      <c r="T267" s="80">
        <v>30397471</v>
      </c>
      <c r="U267" s="81">
        <v>0.15</v>
      </c>
      <c r="V267" s="80" t="s">
        <v>3031</v>
      </c>
      <c r="W267" s="80">
        <v>475</v>
      </c>
      <c r="X267" s="80">
        <v>580</v>
      </c>
      <c r="Y267" s="80">
        <v>20</v>
      </c>
      <c r="Z267" s="80" t="s">
        <v>62</v>
      </c>
      <c r="AA267" s="80"/>
      <c r="AB267" s="80"/>
      <c r="AC267" s="80"/>
      <c r="AD267" s="80"/>
      <c r="AE267" s="80" t="s">
        <v>3615</v>
      </c>
      <c r="AF267" s="80"/>
      <c r="AG267" s="80" t="s">
        <v>3008</v>
      </c>
      <c r="AH267" s="80"/>
      <c r="AI267" s="82">
        <v>44650</v>
      </c>
      <c r="AJ267" s="80"/>
      <c r="AK267" s="82">
        <v>44651</v>
      </c>
      <c r="AL267" s="80"/>
      <c r="AM267" s="80"/>
      <c r="AN267" s="80" t="s">
        <v>64</v>
      </c>
      <c r="AO267" s="80"/>
      <c r="AP267" s="80"/>
      <c r="AQ267" s="80"/>
      <c r="AR267" s="80"/>
      <c r="AS267" s="80"/>
      <c r="AT267" s="80" t="s">
        <v>53</v>
      </c>
      <c r="AU267" s="80"/>
      <c r="AV267" s="244"/>
      <c r="AW267" s="244"/>
      <c r="AX267" s="244"/>
      <c r="AY267" s="244"/>
      <c r="AZ267" s="244"/>
      <c r="BA267" s="244"/>
      <c r="BB267" s="80"/>
      <c r="BC267" s="80">
        <f t="shared" si="17"/>
        <v>14</v>
      </c>
      <c r="BD267" s="80">
        <f t="shared" si="18"/>
        <v>3</v>
      </c>
      <c r="BE267" s="80">
        <f t="shared" si="19"/>
        <v>2022</v>
      </c>
      <c r="BF267" s="97">
        <f t="shared" si="16"/>
        <v>0.27550000000000002</v>
      </c>
    </row>
    <row r="268" spans="1:58">
      <c r="A268" s="80"/>
      <c r="B268" s="80" t="s">
        <v>906</v>
      </c>
      <c r="C268" s="80" t="s">
        <v>3616</v>
      </c>
      <c r="D268" s="80"/>
      <c r="E268" s="80" t="s">
        <v>3411</v>
      </c>
      <c r="F268" s="80" t="s">
        <v>1768</v>
      </c>
      <c r="G268" s="80"/>
      <c r="H268" s="80"/>
      <c r="I268" s="80"/>
      <c r="J268" s="80"/>
      <c r="K268" s="80" t="s">
        <v>128</v>
      </c>
      <c r="L268" s="80" t="s">
        <v>627</v>
      </c>
      <c r="M268" s="80"/>
      <c r="N268" s="80"/>
      <c r="O268" s="80"/>
      <c r="P268" s="80"/>
      <c r="Q268" s="80"/>
      <c r="R268" s="80"/>
      <c r="S268" s="80" t="s">
        <v>873</v>
      </c>
      <c r="T268" s="80">
        <v>30397471</v>
      </c>
      <c r="U268" s="81">
        <v>0.15</v>
      </c>
      <c r="V268" s="80" t="s">
        <v>3031</v>
      </c>
      <c r="W268" s="80">
        <v>475</v>
      </c>
      <c r="X268" s="80">
        <v>580</v>
      </c>
      <c r="Y268" s="80">
        <v>20</v>
      </c>
      <c r="Z268" s="80" t="s">
        <v>62</v>
      </c>
      <c r="AA268" s="80"/>
      <c r="AB268" s="80"/>
      <c r="AC268" s="80"/>
      <c r="AD268" s="80"/>
      <c r="AE268" s="80" t="s">
        <v>3616</v>
      </c>
      <c r="AF268" s="80"/>
      <c r="AG268" s="80" t="s">
        <v>3008</v>
      </c>
      <c r="AH268" s="80"/>
      <c r="AI268" s="82">
        <v>44650</v>
      </c>
      <c r="AJ268" s="80"/>
      <c r="AK268" s="82">
        <v>44652</v>
      </c>
      <c r="AL268" s="80"/>
      <c r="AM268" s="80"/>
      <c r="AN268" s="80" t="s">
        <v>64</v>
      </c>
      <c r="AO268" s="80"/>
      <c r="AP268" s="80"/>
      <c r="AQ268" s="80"/>
      <c r="AR268" s="80"/>
      <c r="AS268" s="80"/>
      <c r="AT268" s="80" t="s">
        <v>53</v>
      </c>
      <c r="AU268" s="80"/>
      <c r="AV268" s="244"/>
      <c r="AW268" s="244"/>
      <c r="AX268" s="244"/>
      <c r="AY268" s="244"/>
      <c r="AZ268" s="244"/>
      <c r="BA268" s="244"/>
      <c r="BB268" s="80"/>
      <c r="BC268" s="80">
        <f t="shared" si="17"/>
        <v>14</v>
      </c>
      <c r="BD268" s="80">
        <f t="shared" si="18"/>
        <v>3</v>
      </c>
      <c r="BE268" s="80">
        <f t="shared" si="19"/>
        <v>2022</v>
      </c>
      <c r="BF268" s="97">
        <f t="shared" si="16"/>
        <v>0.27550000000000002</v>
      </c>
    </row>
    <row r="269" spans="1:58">
      <c r="A269" s="80"/>
      <c r="B269" s="80" t="s">
        <v>906</v>
      </c>
      <c r="C269" s="80" t="s">
        <v>3617</v>
      </c>
      <c r="D269" s="80"/>
      <c r="E269" s="80" t="s">
        <v>3345</v>
      </c>
      <c r="F269" s="80" t="s">
        <v>1768</v>
      </c>
      <c r="G269" s="80"/>
      <c r="H269" s="80"/>
      <c r="I269" s="80"/>
      <c r="J269" s="80"/>
      <c r="K269" s="80" t="s">
        <v>128</v>
      </c>
      <c r="L269" s="80" t="s">
        <v>627</v>
      </c>
      <c r="M269" s="80"/>
      <c r="N269" s="80"/>
      <c r="O269" s="80"/>
      <c r="P269" s="80"/>
      <c r="Q269" s="80"/>
      <c r="R269" s="80"/>
      <c r="S269" s="80" t="s">
        <v>3346</v>
      </c>
      <c r="T269" s="80">
        <v>30397472</v>
      </c>
      <c r="U269" s="81">
        <v>0.15</v>
      </c>
      <c r="V269" s="80" t="s">
        <v>2198</v>
      </c>
      <c r="W269" s="80">
        <v>480</v>
      </c>
      <c r="X269" s="80">
        <v>638</v>
      </c>
      <c r="Y269" s="80">
        <v>22</v>
      </c>
      <c r="Z269" s="80" t="s">
        <v>62</v>
      </c>
      <c r="AA269" s="80"/>
      <c r="AB269" s="80"/>
      <c r="AC269" s="80"/>
      <c r="AD269" s="80"/>
      <c r="AE269" s="80" t="s">
        <v>3617</v>
      </c>
      <c r="AF269" s="80"/>
      <c r="AG269" s="80" t="s">
        <v>3008</v>
      </c>
      <c r="AH269" s="80"/>
      <c r="AI269" s="82">
        <v>44650</v>
      </c>
      <c r="AJ269" s="80"/>
      <c r="AK269" s="82">
        <v>44651</v>
      </c>
      <c r="AL269" s="80"/>
      <c r="AM269" s="80"/>
      <c r="AN269" s="80" t="s">
        <v>64</v>
      </c>
      <c r="AO269" s="80"/>
      <c r="AP269" s="80"/>
      <c r="AQ269" s="80"/>
      <c r="AR269" s="80"/>
      <c r="AS269" s="80"/>
      <c r="AT269" s="80" t="s">
        <v>53</v>
      </c>
      <c r="AU269" s="80"/>
      <c r="AV269" s="244"/>
      <c r="AW269" s="244"/>
      <c r="AX269" s="244"/>
      <c r="AY269" s="244"/>
      <c r="AZ269" s="244"/>
      <c r="BA269" s="244"/>
      <c r="BB269" s="80"/>
      <c r="BC269" s="80">
        <f t="shared" si="17"/>
        <v>14</v>
      </c>
      <c r="BD269" s="80">
        <f t="shared" si="18"/>
        <v>3</v>
      </c>
      <c r="BE269" s="80">
        <f t="shared" si="19"/>
        <v>2022</v>
      </c>
      <c r="BF269" s="97">
        <f t="shared" si="16"/>
        <v>0.30624000000000001</v>
      </c>
    </row>
    <row r="270" spans="1:58">
      <c r="A270" s="80"/>
      <c r="B270" s="80" t="s">
        <v>2902</v>
      </c>
      <c r="C270" s="80" t="s">
        <v>3618</v>
      </c>
      <c r="D270" s="80"/>
      <c r="E270" s="80" t="s">
        <v>3619</v>
      </c>
      <c r="F270" s="80" t="s">
        <v>1768</v>
      </c>
      <c r="G270" s="80"/>
      <c r="H270" s="80"/>
      <c r="I270" s="80"/>
      <c r="J270" s="80"/>
      <c r="K270" s="80" t="s">
        <v>362</v>
      </c>
      <c r="L270" s="80" t="s">
        <v>3620</v>
      </c>
      <c r="M270" s="80"/>
      <c r="N270" s="80"/>
      <c r="O270" s="80"/>
      <c r="P270" s="80"/>
      <c r="Q270" s="80"/>
      <c r="R270" s="80"/>
      <c r="S270" s="80" t="s">
        <v>3496</v>
      </c>
      <c r="T270" s="80">
        <v>30390456</v>
      </c>
      <c r="U270" s="284">
        <v>0.14749999999999999</v>
      </c>
      <c r="V270" s="80" t="s">
        <v>2193</v>
      </c>
      <c r="W270" s="80">
        <v>400</v>
      </c>
      <c r="X270" s="80">
        <v>832</v>
      </c>
      <c r="Y270" s="80">
        <v>26</v>
      </c>
      <c r="Z270" s="80" t="s">
        <v>62</v>
      </c>
      <c r="AA270" s="80"/>
      <c r="AB270" s="80"/>
      <c r="AC270" s="80"/>
      <c r="AD270" s="80"/>
      <c r="AE270" s="80" t="s">
        <v>3618</v>
      </c>
      <c r="AF270" s="80"/>
      <c r="AG270" s="80" t="s">
        <v>3008</v>
      </c>
      <c r="AH270" s="80"/>
      <c r="AI270" s="82">
        <v>44650</v>
      </c>
      <c r="AJ270" s="80"/>
      <c r="AK270" s="82">
        <v>44655</v>
      </c>
      <c r="AL270" s="80"/>
      <c r="AM270" s="80"/>
      <c r="AN270" s="80" t="s">
        <v>64</v>
      </c>
      <c r="AO270" s="80"/>
      <c r="AP270" s="80"/>
      <c r="AQ270" s="80"/>
      <c r="AR270" s="80"/>
      <c r="AS270" s="80"/>
      <c r="AT270" s="80" t="s">
        <v>53</v>
      </c>
      <c r="AU270" s="80"/>
      <c r="AV270" s="244"/>
      <c r="AW270" s="244"/>
      <c r="AX270" s="244"/>
      <c r="AY270" s="244"/>
      <c r="AZ270" s="244"/>
      <c r="BA270" s="244"/>
      <c r="BB270" s="80"/>
      <c r="BC270" s="80">
        <f t="shared" si="17"/>
        <v>14</v>
      </c>
      <c r="BD270" s="80">
        <f t="shared" si="18"/>
        <v>3</v>
      </c>
      <c r="BE270" s="80">
        <f t="shared" si="19"/>
        <v>2022</v>
      </c>
      <c r="BF270" s="97">
        <f t="shared" si="16"/>
        <v>0.33279999999999998</v>
      </c>
    </row>
    <row r="271" spans="1:58">
      <c r="A271" s="80"/>
      <c r="B271" s="80" t="s">
        <v>2904</v>
      </c>
      <c r="C271" s="80" t="s">
        <v>3621</v>
      </c>
      <c r="D271" s="80"/>
      <c r="E271" s="80" t="s">
        <v>3622</v>
      </c>
      <c r="F271" s="80" t="s">
        <v>1768</v>
      </c>
      <c r="G271" s="80"/>
      <c r="H271" s="80"/>
      <c r="I271" s="80"/>
      <c r="J271" s="80"/>
      <c r="K271" s="80" t="s">
        <v>3623</v>
      </c>
      <c r="L271" s="80" t="s">
        <v>3624</v>
      </c>
      <c r="M271" s="80"/>
      <c r="N271" s="80"/>
      <c r="O271" s="80"/>
      <c r="P271" s="80"/>
      <c r="Q271" s="80"/>
      <c r="R271" s="80"/>
      <c r="S271" s="80" t="s">
        <v>3625</v>
      </c>
      <c r="T271" s="80">
        <v>30397472</v>
      </c>
      <c r="U271" s="81">
        <v>0.15</v>
      </c>
      <c r="V271" s="80" t="s">
        <v>2198</v>
      </c>
      <c r="W271" s="80">
        <v>480</v>
      </c>
      <c r="X271" s="80">
        <v>638</v>
      </c>
      <c r="Y271" s="80">
        <v>22</v>
      </c>
      <c r="Z271" s="80" t="s">
        <v>62</v>
      </c>
      <c r="AA271" s="80"/>
      <c r="AB271" s="80"/>
      <c r="AC271" s="80"/>
      <c r="AD271" s="80"/>
      <c r="AE271" s="80" t="s">
        <v>3621</v>
      </c>
      <c r="AF271" s="80"/>
      <c r="AG271" s="80" t="s">
        <v>3008</v>
      </c>
      <c r="AH271" s="80"/>
      <c r="AI271" s="82">
        <v>44650</v>
      </c>
      <c r="AJ271" s="80"/>
      <c r="AK271" s="82">
        <v>44655</v>
      </c>
      <c r="AL271" s="80"/>
      <c r="AM271" s="80"/>
      <c r="AN271" s="80" t="s">
        <v>64</v>
      </c>
      <c r="AO271" s="80"/>
      <c r="AP271" s="80"/>
      <c r="AQ271" s="80"/>
      <c r="AR271" s="80"/>
      <c r="AS271" s="80"/>
      <c r="AT271" s="80" t="s">
        <v>53</v>
      </c>
      <c r="AU271" s="80"/>
      <c r="AV271" s="244"/>
      <c r="AW271" s="244"/>
      <c r="AX271" s="244"/>
      <c r="AY271" s="244"/>
      <c r="AZ271" s="244"/>
      <c r="BA271" s="244"/>
      <c r="BB271" s="80"/>
      <c r="BC271" s="80">
        <f t="shared" si="17"/>
        <v>14</v>
      </c>
      <c r="BD271" s="80">
        <f t="shared" si="18"/>
        <v>3</v>
      </c>
      <c r="BE271" s="80">
        <f t="shared" si="19"/>
        <v>2022</v>
      </c>
      <c r="BF271" s="97">
        <f t="shared" si="16"/>
        <v>0.30624000000000001</v>
      </c>
    </row>
    <row r="272" spans="1:58">
      <c r="A272" s="80"/>
      <c r="B272" s="80" t="s">
        <v>2903</v>
      </c>
      <c r="C272" s="80" t="s">
        <v>1286</v>
      </c>
      <c r="D272" s="80"/>
      <c r="E272" s="80">
        <v>113477</v>
      </c>
      <c r="F272" s="80" t="s">
        <v>1768</v>
      </c>
      <c r="G272" s="80"/>
      <c r="H272" s="80"/>
      <c r="I272" s="80"/>
      <c r="J272" s="80"/>
      <c r="K272" s="80" t="s">
        <v>1788</v>
      </c>
      <c r="L272" s="80" t="s">
        <v>2339</v>
      </c>
      <c r="M272" s="80"/>
      <c r="N272" s="80"/>
      <c r="O272" s="80"/>
      <c r="P272" s="80"/>
      <c r="Q272" s="80"/>
      <c r="R272" s="80"/>
      <c r="S272" s="80" t="s">
        <v>3130</v>
      </c>
      <c r="T272" s="80">
        <v>30390456</v>
      </c>
      <c r="U272" s="284">
        <v>0.14749999999999999</v>
      </c>
      <c r="V272" s="80" t="s">
        <v>2192</v>
      </c>
      <c r="W272" s="80">
        <v>400</v>
      </c>
      <c r="X272" s="80">
        <v>832</v>
      </c>
      <c r="Y272" s="80">
        <v>26</v>
      </c>
      <c r="Z272" s="80" t="s">
        <v>56</v>
      </c>
      <c r="AA272" s="80"/>
      <c r="AB272" s="80"/>
      <c r="AC272" s="80"/>
      <c r="AD272" s="80"/>
      <c r="AE272" s="80" t="s">
        <v>1286</v>
      </c>
      <c r="AF272" s="80"/>
      <c r="AG272" s="80" t="s">
        <v>3008</v>
      </c>
      <c r="AH272" s="80"/>
      <c r="AI272" s="82">
        <v>44650</v>
      </c>
      <c r="AJ272" s="80"/>
      <c r="AK272" s="82">
        <v>44655</v>
      </c>
      <c r="AL272" s="80"/>
      <c r="AM272" s="80"/>
      <c r="AN272" s="80" t="s">
        <v>64</v>
      </c>
      <c r="AO272" s="80"/>
      <c r="AP272" s="80"/>
      <c r="AQ272" s="80"/>
      <c r="AR272" s="80"/>
      <c r="AS272" s="80"/>
      <c r="AT272" s="80" t="s">
        <v>53</v>
      </c>
      <c r="AU272" s="80"/>
      <c r="AV272" s="244"/>
      <c r="AW272" s="244"/>
      <c r="AX272" s="244"/>
      <c r="AY272" s="244"/>
      <c r="AZ272" s="244"/>
      <c r="BA272" s="244"/>
      <c r="BB272" s="80"/>
      <c r="BC272" s="80">
        <f t="shared" si="17"/>
        <v>14</v>
      </c>
      <c r="BD272" s="80">
        <f t="shared" si="18"/>
        <v>3</v>
      </c>
      <c r="BE272" s="80">
        <f t="shared" si="19"/>
        <v>2022</v>
      </c>
      <c r="BF272" s="97">
        <f t="shared" si="16"/>
        <v>0.33279999999999998</v>
      </c>
    </row>
    <row r="273" spans="1:58">
      <c r="A273" s="80"/>
      <c r="B273" s="80" t="s">
        <v>2905</v>
      </c>
      <c r="C273" s="80" t="s">
        <v>3626</v>
      </c>
      <c r="D273" s="80"/>
      <c r="E273" s="80" t="s">
        <v>3627</v>
      </c>
      <c r="F273" s="80" t="s">
        <v>1769</v>
      </c>
      <c r="G273" s="80"/>
      <c r="H273" s="80"/>
      <c r="I273" s="80"/>
      <c r="J273" s="80"/>
      <c r="K273" s="80" t="s">
        <v>900</v>
      </c>
      <c r="L273" s="80" t="s">
        <v>901</v>
      </c>
      <c r="M273" s="80"/>
      <c r="N273" s="80"/>
      <c r="O273" s="80"/>
      <c r="P273" s="80"/>
      <c r="Q273" s="80"/>
      <c r="R273" s="80"/>
      <c r="S273" s="80" t="s">
        <v>3628</v>
      </c>
      <c r="T273" s="80">
        <v>30390156</v>
      </c>
      <c r="U273" s="284">
        <v>0.14749999999999999</v>
      </c>
      <c r="V273" s="80" t="s">
        <v>2194</v>
      </c>
      <c r="W273" s="80">
        <v>400</v>
      </c>
      <c r="X273" s="80">
        <v>768</v>
      </c>
      <c r="Y273" s="80">
        <v>24</v>
      </c>
      <c r="Z273" s="80" t="s">
        <v>62</v>
      </c>
      <c r="AA273" s="80"/>
      <c r="AB273" s="80"/>
      <c r="AC273" s="80"/>
      <c r="AD273" s="80"/>
      <c r="AE273" s="80" t="s">
        <v>3626</v>
      </c>
      <c r="AF273" s="80"/>
      <c r="AG273" s="80" t="s">
        <v>3008</v>
      </c>
      <c r="AH273" s="80"/>
      <c r="AI273" s="82">
        <v>44650</v>
      </c>
      <c r="AJ273" s="80"/>
      <c r="AK273" s="82">
        <v>44652</v>
      </c>
      <c r="AL273" s="80"/>
      <c r="AM273" s="80"/>
      <c r="AN273" s="80" t="s">
        <v>64</v>
      </c>
      <c r="AO273" s="80"/>
      <c r="AP273" s="80"/>
      <c r="AQ273" s="80"/>
      <c r="AR273" s="80"/>
      <c r="AS273" s="80"/>
      <c r="AT273" s="80" t="s">
        <v>53</v>
      </c>
      <c r="AU273" s="80"/>
      <c r="AV273" s="244"/>
      <c r="AW273" s="244"/>
      <c r="AX273" s="244"/>
      <c r="AY273" s="244"/>
      <c r="AZ273" s="244"/>
      <c r="BA273" s="244"/>
      <c r="BB273" s="80"/>
      <c r="BC273" s="80">
        <f t="shared" si="17"/>
        <v>14</v>
      </c>
      <c r="BD273" s="80">
        <f t="shared" si="18"/>
        <v>3</v>
      </c>
      <c r="BE273" s="80">
        <f t="shared" si="19"/>
        <v>2022</v>
      </c>
      <c r="BF273" s="97">
        <f t="shared" si="16"/>
        <v>0.30719999999999997</v>
      </c>
    </row>
    <row r="274" spans="1:58">
      <c r="A274" s="80"/>
      <c r="B274" s="80" t="s">
        <v>2902</v>
      </c>
      <c r="C274" s="80" t="s">
        <v>3629</v>
      </c>
      <c r="D274" s="80"/>
      <c r="E274" s="80" t="s">
        <v>3630</v>
      </c>
      <c r="F274" s="80" t="s">
        <v>1768</v>
      </c>
      <c r="G274" s="80"/>
      <c r="H274" s="80"/>
      <c r="I274" s="80"/>
      <c r="J274" s="80"/>
      <c r="K274" s="80" t="s">
        <v>359</v>
      </c>
      <c r="L274" s="80" t="s">
        <v>3232</v>
      </c>
      <c r="M274" s="80"/>
      <c r="N274" s="80"/>
      <c r="O274" s="80"/>
      <c r="P274" s="80"/>
      <c r="Q274" s="80"/>
      <c r="R274" s="80"/>
      <c r="S274" s="80" t="s">
        <v>3496</v>
      </c>
      <c r="T274" s="80">
        <v>30390456</v>
      </c>
      <c r="U274" s="284">
        <v>0.14749999999999999</v>
      </c>
      <c r="V274" s="80" t="s">
        <v>2193</v>
      </c>
      <c r="W274" s="80">
        <v>400</v>
      </c>
      <c r="X274" s="80">
        <v>832</v>
      </c>
      <c r="Y274" s="80">
        <v>26</v>
      </c>
      <c r="Z274" s="80" t="s">
        <v>62</v>
      </c>
      <c r="AA274" s="80"/>
      <c r="AB274" s="80"/>
      <c r="AC274" s="80"/>
      <c r="AD274" s="80"/>
      <c r="AE274" s="80" t="s">
        <v>3629</v>
      </c>
      <c r="AF274" s="80"/>
      <c r="AG274" s="80" t="s">
        <v>3008</v>
      </c>
      <c r="AH274" s="80"/>
      <c r="AI274" s="82">
        <v>44650</v>
      </c>
      <c r="AJ274" s="80"/>
      <c r="AK274" s="82">
        <v>44655</v>
      </c>
      <c r="AL274" s="80"/>
      <c r="AM274" s="80"/>
      <c r="AN274" s="80" t="s">
        <v>64</v>
      </c>
      <c r="AO274" s="80"/>
      <c r="AP274" s="80"/>
      <c r="AQ274" s="80"/>
      <c r="AR274" s="80"/>
      <c r="AS274" s="80"/>
      <c r="AT274" s="80" t="s">
        <v>53</v>
      </c>
      <c r="AU274" s="80"/>
      <c r="AV274" s="244"/>
      <c r="AW274" s="244"/>
      <c r="AX274" s="244"/>
      <c r="AY274" s="244"/>
      <c r="AZ274" s="244"/>
      <c r="BA274" s="244"/>
      <c r="BB274" s="80"/>
      <c r="BC274" s="80">
        <f t="shared" si="17"/>
        <v>14</v>
      </c>
      <c r="BD274" s="80">
        <f t="shared" si="18"/>
        <v>3</v>
      </c>
      <c r="BE274" s="80">
        <f t="shared" si="19"/>
        <v>2022</v>
      </c>
      <c r="BF274" s="97">
        <f t="shared" si="16"/>
        <v>0.33279999999999998</v>
      </c>
    </row>
    <row r="275" spans="1:58">
      <c r="A275" s="80"/>
      <c r="B275" s="80" t="s">
        <v>906</v>
      </c>
      <c r="C275" s="80" t="s">
        <v>3631</v>
      </c>
      <c r="D275" s="80"/>
      <c r="E275" s="80" t="s">
        <v>2040</v>
      </c>
      <c r="F275" s="80" t="s">
        <v>1770</v>
      </c>
      <c r="G275" s="80"/>
      <c r="H275" s="80"/>
      <c r="I275" s="80"/>
      <c r="J275" s="80"/>
      <c r="K275" s="80" t="s">
        <v>557</v>
      </c>
      <c r="L275" s="80" t="s">
        <v>1925</v>
      </c>
      <c r="M275" s="80"/>
      <c r="N275" s="80"/>
      <c r="O275" s="80"/>
      <c r="P275" s="80"/>
      <c r="Q275" s="80"/>
      <c r="R275" s="80"/>
      <c r="S275" s="80" t="s">
        <v>3328</v>
      </c>
      <c r="T275" s="80">
        <v>30390456</v>
      </c>
      <c r="U275" s="284">
        <v>0.14749999999999999</v>
      </c>
      <c r="V275" s="80" t="s">
        <v>2192</v>
      </c>
      <c r="W275" s="80">
        <v>400</v>
      </c>
      <c r="X275" s="80">
        <v>768</v>
      </c>
      <c r="Y275" s="80">
        <v>24</v>
      </c>
      <c r="Z275" s="80" t="s">
        <v>62</v>
      </c>
      <c r="AA275" s="80"/>
      <c r="AB275" s="80"/>
      <c r="AC275" s="80"/>
      <c r="AD275" s="80"/>
      <c r="AE275" s="80" t="s">
        <v>3631</v>
      </c>
      <c r="AF275" s="80"/>
      <c r="AG275" s="80" t="s">
        <v>3008</v>
      </c>
      <c r="AH275" s="80"/>
      <c r="AI275" s="82">
        <v>44650</v>
      </c>
      <c r="AJ275" s="80"/>
      <c r="AK275" s="82">
        <v>44651</v>
      </c>
      <c r="AL275" s="80"/>
      <c r="AM275" s="80"/>
      <c r="AN275" s="80" t="s">
        <v>64</v>
      </c>
      <c r="AO275" s="80" t="s">
        <v>2392</v>
      </c>
      <c r="AP275" s="80"/>
      <c r="AQ275" s="80"/>
      <c r="AR275" s="80"/>
      <c r="AS275" s="80"/>
      <c r="AT275" s="80" t="s">
        <v>53</v>
      </c>
      <c r="AU275" s="80"/>
      <c r="AV275" s="244"/>
      <c r="AW275" s="244"/>
      <c r="AX275" s="244"/>
      <c r="AY275" s="244"/>
      <c r="AZ275" s="244"/>
      <c r="BA275" s="244"/>
      <c r="BB275" s="80"/>
      <c r="BC275" s="80">
        <f t="shared" si="17"/>
        <v>14</v>
      </c>
      <c r="BD275" s="80">
        <f t="shared" si="18"/>
        <v>3</v>
      </c>
      <c r="BE275" s="80">
        <f t="shared" si="19"/>
        <v>2022</v>
      </c>
      <c r="BF275" s="97">
        <f t="shared" si="16"/>
        <v>0.30719999999999997</v>
      </c>
    </row>
    <row r="276" spans="1:58">
      <c r="A276" s="80"/>
      <c r="B276" s="80" t="s">
        <v>906</v>
      </c>
      <c r="C276" s="80" t="s">
        <v>3632</v>
      </c>
      <c r="D276" s="80"/>
      <c r="E276" s="80" t="s">
        <v>2040</v>
      </c>
      <c r="F276" s="80" t="s">
        <v>1770</v>
      </c>
      <c r="G276" s="80"/>
      <c r="H276" s="80"/>
      <c r="I276" s="80"/>
      <c r="J276" s="80"/>
      <c r="K276" s="80" t="s">
        <v>557</v>
      </c>
      <c r="L276" s="80" t="s">
        <v>1925</v>
      </c>
      <c r="M276" s="80"/>
      <c r="N276" s="80"/>
      <c r="O276" s="80"/>
      <c r="P276" s="80"/>
      <c r="Q276" s="80"/>
      <c r="R276" s="80"/>
      <c r="S276" s="80" t="s">
        <v>3328</v>
      </c>
      <c r="T276" s="80">
        <v>30390456</v>
      </c>
      <c r="U276" s="284">
        <v>0.14749999999999999</v>
      </c>
      <c r="V276" s="80" t="s">
        <v>2192</v>
      </c>
      <c r="W276" s="80">
        <v>400</v>
      </c>
      <c r="X276" s="80">
        <v>768</v>
      </c>
      <c r="Y276" s="80">
        <v>24</v>
      </c>
      <c r="Z276" s="80" t="s">
        <v>62</v>
      </c>
      <c r="AA276" s="80"/>
      <c r="AB276" s="80"/>
      <c r="AC276" s="80"/>
      <c r="AD276" s="80"/>
      <c r="AE276" s="80" t="s">
        <v>3632</v>
      </c>
      <c r="AF276" s="80"/>
      <c r="AG276" s="80" t="s">
        <v>3008</v>
      </c>
      <c r="AH276" s="80"/>
      <c r="AI276" s="82">
        <v>44650</v>
      </c>
      <c r="AJ276" s="80"/>
      <c r="AK276" s="82">
        <v>44651</v>
      </c>
      <c r="AL276" s="80"/>
      <c r="AM276" s="80"/>
      <c r="AN276" s="80" t="s">
        <v>64</v>
      </c>
      <c r="AO276" s="80" t="s">
        <v>2392</v>
      </c>
      <c r="AP276" s="80"/>
      <c r="AQ276" s="80"/>
      <c r="AR276" s="80"/>
      <c r="AS276" s="80"/>
      <c r="AT276" s="80" t="s">
        <v>53</v>
      </c>
      <c r="AU276" s="80"/>
      <c r="AV276" s="244"/>
      <c r="AW276" s="244"/>
      <c r="AX276" s="244"/>
      <c r="AY276" s="244"/>
      <c r="AZ276" s="244"/>
      <c r="BA276" s="244"/>
      <c r="BB276" s="80"/>
      <c r="BC276" s="80">
        <f t="shared" si="17"/>
        <v>14</v>
      </c>
      <c r="BD276" s="80">
        <f t="shared" si="18"/>
        <v>3</v>
      </c>
      <c r="BE276" s="80">
        <f t="shared" si="19"/>
        <v>2022</v>
      </c>
      <c r="BF276" s="97">
        <f t="shared" si="16"/>
        <v>0.30719999999999997</v>
      </c>
    </row>
    <row r="277" spans="1:58">
      <c r="A277" s="80"/>
      <c r="B277" s="80" t="s">
        <v>906</v>
      </c>
      <c r="C277" s="80" t="s">
        <v>3633</v>
      </c>
      <c r="D277" s="80"/>
      <c r="E277" s="80" t="s">
        <v>2040</v>
      </c>
      <c r="F277" s="80" t="s">
        <v>1770</v>
      </c>
      <c r="G277" s="80"/>
      <c r="H277" s="80"/>
      <c r="I277" s="80"/>
      <c r="J277" s="80"/>
      <c r="K277" s="80" t="s">
        <v>557</v>
      </c>
      <c r="L277" s="80" t="s">
        <v>1925</v>
      </c>
      <c r="M277" s="80"/>
      <c r="N277" s="80"/>
      <c r="O277" s="80"/>
      <c r="P277" s="80"/>
      <c r="Q277" s="80"/>
      <c r="R277" s="80"/>
      <c r="S277" s="80" t="s">
        <v>3328</v>
      </c>
      <c r="T277" s="80">
        <v>30390456</v>
      </c>
      <c r="U277" s="284">
        <v>0.14749999999999999</v>
      </c>
      <c r="V277" s="80" t="s">
        <v>2192</v>
      </c>
      <c r="W277" s="80">
        <v>400</v>
      </c>
      <c r="X277" s="80">
        <v>768</v>
      </c>
      <c r="Y277" s="80">
        <v>24</v>
      </c>
      <c r="Z277" s="80" t="s">
        <v>62</v>
      </c>
      <c r="AA277" s="80"/>
      <c r="AB277" s="80"/>
      <c r="AC277" s="80"/>
      <c r="AD277" s="80"/>
      <c r="AE277" s="80" t="s">
        <v>3633</v>
      </c>
      <c r="AF277" s="80"/>
      <c r="AG277" s="80" t="s">
        <v>3008</v>
      </c>
      <c r="AH277" s="80"/>
      <c r="AI277" s="82">
        <v>44650</v>
      </c>
      <c r="AJ277" s="80"/>
      <c r="AK277" s="82">
        <v>44651</v>
      </c>
      <c r="AL277" s="80"/>
      <c r="AM277" s="80"/>
      <c r="AN277" s="80" t="s">
        <v>64</v>
      </c>
      <c r="AO277" s="80" t="s">
        <v>2392</v>
      </c>
      <c r="AP277" s="80"/>
      <c r="AQ277" s="80"/>
      <c r="AR277" s="80"/>
      <c r="AS277" s="80"/>
      <c r="AT277" s="80" t="s">
        <v>53</v>
      </c>
      <c r="AU277" s="80"/>
      <c r="AV277" s="244"/>
      <c r="AW277" s="244"/>
      <c r="AX277" s="244"/>
      <c r="AY277" s="244"/>
      <c r="AZ277" s="244"/>
      <c r="BA277" s="244"/>
      <c r="BB277" s="80"/>
      <c r="BC277" s="80">
        <f t="shared" si="17"/>
        <v>14</v>
      </c>
      <c r="BD277" s="80">
        <f t="shared" si="18"/>
        <v>3</v>
      </c>
      <c r="BE277" s="80">
        <f t="shared" si="19"/>
        <v>2022</v>
      </c>
      <c r="BF277" s="97">
        <f t="shared" si="16"/>
        <v>0.30719999999999997</v>
      </c>
    </row>
    <row r="278" spans="1:58">
      <c r="A278" s="80"/>
      <c r="B278" s="80" t="s">
        <v>906</v>
      </c>
      <c r="C278" s="80" t="s">
        <v>3634</v>
      </c>
      <c r="D278" s="80"/>
      <c r="E278" s="80" t="s">
        <v>3635</v>
      </c>
      <c r="F278" s="80" t="s">
        <v>1769</v>
      </c>
      <c r="G278" s="80"/>
      <c r="H278" s="80"/>
      <c r="I278" s="80"/>
      <c r="J278" s="80"/>
      <c r="K278" s="80" t="s">
        <v>1790</v>
      </c>
      <c r="L278" s="80" t="s">
        <v>3563</v>
      </c>
      <c r="M278" s="80"/>
      <c r="N278" s="80"/>
      <c r="O278" s="80"/>
      <c r="P278" s="80"/>
      <c r="Q278" s="80"/>
      <c r="R278" s="80"/>
      <c r="S278" s="80" t="s">
        <v>3564</v>
      </c>
      <c r="T278" s="80">
        <v>30390456</v>
      </c>
      <c r="U278" s="284">
        <v>0.14749999999999999</v>
      </c>
      <c r="V278" s="80" t="s">
        <v>2192</v>
      </c>
      <c r="W278" s="80">
        <v>400</v>
      </c>
      <c r="X278" s="80">
        <v>768</v>
      </c>
      <c r="Y278" s="80">
        <v>24</v>
      </c>
      <c r="Z278" s="80" t="s">
        <v>62</v>
      </c>
      <c r="AA278" s="80"/>
      <c r="AB278" s="80"/>
      <c r="AC278" s="80"/>
      <c r="AD278" s="80"/>
      <c r="AE278" s="80" t="s">
        <v>3634</v>
      </c>
      <c r="AF278" s="80"/>
      <c r="AG278" s="80" t="s">
        <v>3008</v>
      </c>
      <c r="AH278" s="80"/>
      <c r="AI278" s="82">
        <v>44650</v>
      </c>
      <c r="AJ278" s="80"/>
      <c r="AK278" s="82">
        <v>44652</v>
      </c>
      <c r="AL278" s="80"/>
      <c r="AM278" s="80"/>
      <c r="AN278" s="80" t="s">
        <v>64</v>
      </c>
      <c r="AO278" s="80"/>
      <c r="AP278" s="80"/>
      <c r="AQ278" s="80"/>
      <c r="AR278" s="80"/>
      <c r="AS278" s="80"/>
      <c r="AT278" s="80" t="s">
        <v>53</v>
      </c>
      <c r="AU278" s="80"/>
      <c r="AV278" s="244"/>
      <c r="AW278" s="244"/>
      <c r="AX278" s="244"/>
      <c r="AY278" s="244"/>
      <c r="AZ278" s="244"/>
      <c r="BA278" s="244"/>
      <c r="BB278" s="80"/>
      <c r="BC278" s="80">
        <f t="shared" si="17"/>
        <v>14</v>
      </c>
      <c r="BD278" s="80">
        <f t="shared" si="18"/>
        <v>3</v>
      </c>
      <c r="BE278" s="80">
        <f t="shared" si="19"/>
        <v>2022</v>
      </c>
      <c r="BF278" s="97">
        <f t="shared" si="16"/>
        <v>0.30719999999999997</v>
      </c>
    </row>
    <row r="279" spans="1:58">
      <c r="A279" s="80"/>
      <c r="B279" s="80" t="s">
        <v>2905</v>
      </c>
      <c r="C279" s="80" t="s">
        <v>3636</v>
      </c>
      <c r="D279" s="80"/>
      <c r="E279" s="80" t="s">
        <v>3637</v>
      </c>
      <c r="F279" s="80" t="s">
        <v>1768</v>
      </c>
      <c r="G279" s="80"/>
      <c r="H279" s="80"/>
      <c r="I279" s="80"/>
      <c r="J279" s="80"/>
      <c r="K279" s="80" t="s">
        <v>1786</v>
      </c>
      <c r="L279" s="80" t="s">
        <v>1926</v>
      </c>
      <c r="M279" s="80"/>
      <c r="N279" s="80"/>
      <c r="O279" s="80"/>
      <c r="P279" s="80"/>
      <c r="Q279" s="80"/>
      <c r="R279" s="80"/>
      <c r="S279" s="80" t="s">
        <v>3480</v>
      </c>
      <c r="T279" s="80">
        <v>30390156</v>
      </c>
      <c r="U279" s="284">
        <v>0.14749999999999999</v>
      </c>
      <c r="V279" s="80" t="s">
        <v>2194</v>
      </c>
      <c r="W279" s="80">
        <v>400</v>
      </c>
      <c r="X279" s="80">
        <v>768</v>
      </c>
      <c r="Y279" s="80">
        <v>24</v>
      </c>
      <c r="Z279" s="80" t="s">
        <v>62</v>
      </c>
      <c r="AA279" s="80"/>
      <c r="AB279" s="80"/>
      <c r="AC279" s="80"/>
      <c r="AD279" s="80"/>
      <c r="AE279" s="80" t="s">
        <v>3636</v>
      </c>
      <c r="AF279" s="80"/>
      <c r="AG279" s="80" t="s">
        <v>3008</v>
      </c>
      <c r="AH279" s="80"/>
      <c r="AI279" s="82">
        <v>44650</v>
      </c>
      <c r="AJ279" s="80"/>
      <c r="AK279" s="82">
        <v>44652</v>
      </c>
      <c r="AL279" s="80"/>
      <c r="AM279" s="80"/>
      <c r="AN279" s="80" t="s">
        <v>64</v>
      </c>
      <c r="AO279" s="80"/>
      <c r="AP279" s="80"/>
      <c r="AQ279" s="80"/>
      <c r="AR279" s="80"/>
      <c r="AS279" s="80"/>
      <c r="AT279" s="80" t="s">
        <v>53</v>
      </c>
      <c r="AU279" s="80"/>
      <c r="AV279" s="244"/>
      <c r="AW279" s="244"/>
      <c r="AX279" s="244"/>
      <c r="AY279" s="244"/>
      <c r="AZ279" s="244"/>
      <c r="BA279" s="244"/>
      <c r="BB279" s="80"/>
      <c r="BC279" s="80">
        <f t="shared" si="17"/>
        <v>14</v>
      </c>
      <c r="BD279" s="80">
        <f t="shared" si="18"/>
        <v>3</v>
      </c>
      <c r="BE279" s="80">
        <f t="shared" si="19"/>
        <v>2022</v>
      </c>
      <c r="BF279" s="97">
        <f t="shared" si="16"/>
        <v>0.30719999999999997</v>
      </c>
    </row>
    <row r="280" spans="1:58">
      <c r="A280" s="80"/>
      <c r="B280" s="80" t="s">
        <v>2905</v>
      </c>
      <c r="C280" s="80" t="s">
        <v>3638</v>
      </c>
      <c r="D280" s="80"/>
      <c r="E280" s="80" t="s">
        <v>3637</v>
      </c>
      <c r="F280" s="80" t="s">
        <v>1768</v>
      </c>
      <c r="G280" s="80"/>
      <c r="H280" s="80"/>
      <c r="I280" s="80"/>
      <c r="J280" s="80"/>
      <c r="K280" s="80" t="s">
        <v>1786</v>
      </c>
      <c r="L280" s="80" t="s">
        <v>1926</v>
      </c>
      <c r="M280" s="80"/>
      <c r="N280" s="80"/>
      <c r="O280" s="80"/>
      <c r="P280" s="80"/>
      <c r="Q280" s="80"/>
      <c r="R280" s="80"/>
      <c r="S280" s="80" t="s">
        <v>3480</v>
      </c>
      <c r="T280" s="80">
        <v>30390156</v>
      </c>
      <c r="U280" s="284">
        <v>0.14749999999999999</v>
      </c>
      <c r="V280" s="80" t="s">
        <v>2194</v>
      </c>
      <c r="W280" s="80">
        <v>400</v>
      </c>
      <c r="X280" s="80">
        <v>768</v>
      </c>
      <c r="Y280" s="80">
        <v>24</v>
      </c>
      <c r="Z280" s="80" t="s">
        <v>62</v>
      </c>
      <c r="AA280" s="80"/>
      <c r="AB280" s="80"/>
      <c r="AC280" s="80"/>
      <c r="AD280" s="80"/>
      <c r="AE280" s="80" t="s">
        <v>3638</v>
      </c>
      <c r="AF280" s="80"/>
      <c r="AG280" s="80" t="s">
        <v>3008</v>
      </c>
      <c r="AH280" s="80"/>
      <c r="AI280" s="82">
        <v>44650</v>
      </c>
      <c r="AJ280" s="80"/>
      <c r="AK280" s="82">
        <v>44652</v>
      </c>
      <c r="AL280" s="80"/>
      <c r="AM280" s="80"/>
      <c r="AN280" s="80" t="s">
        <v>64</v>
      </c>
      <c r="AO280" s="80"/>
      <c r="AP280" s="80"/>
      <c r="AQ280" s="80"/>
      <c r="AR280" s="80"/>
      <c r="AS280" s="80"/>
      <c r="AT280" s="80" t="s">
        <v>53</v>
      </c>
      <c r="AU280" s="80"/>
      <c r="AV280" s="244"/>
      <c r="AW280" s="244"/>
      <c r="AX280" s="244"/>
      <c r="AY280" s="244"/>
      <c r="AZ280" s="244"/>
      <c r="BA280" s="244"/>
      <c r="BB280" s="80"/>
      <c r="BC280" s="80">
        <f t="shared" si="17"/>
        <v>14</v>
      </c>
      <c r="BD280" s="80">
        <f t="shared" si="18"/>
        <v>3</v>
      </c>
      <c r="BE280" s="80">
        <f t="shared" si="19"/>
        <v>2022</v>
      </c>
      <c r="BF280" s="97">
        <f t="shared" si="16"/>
        <v>0.30719999999999997</v>
      </c>
    </row>
    <row r="281" spans="1:58">
      <c r="A281" s="80"/>
      <c r="B281" s="80" t="s">
        <v>2905</v>
      </c>
      <c r="C281" s="80" t="s">
        <v>3639</v>
      </c>
      <c r="D281" s="80"/>
      <c r="E281" s="80" t="s">
        <v>3637</v>
      </c>
      <c r="F281" s="80" t="s">
        <v>1768</v>
      </c>
      <c r="G281" s="80"/>
      <c r="H281" s="80"/>
      <c r="I281" s="80"/>
      <c r="J281" s="80"/>
      <c r="K281" s="80" t="s">
        <v>1786</v>
      </c>
      <c r="L281" s="80" t="s">
        <v>1926</v>
      </c>
      <c r="M281" s="80"/>
      <c r="N281" s="80"/>
      <c r="O281" s="80"/>
      <c r="P281" s="80"/>
      <c r="Q281" s="80"/>
      <c r="R281" s="80"/>
      <c r="S281" s="80" t="s">
        <v>3480</v>
      </c>
      <c r="T281" s="80">
        <v>30390156</v>
      </c>
      <c r="U281" s="284">
        <v>0.14749999999999999</v>
      </c>
      <c r="V281" s="80" t="s">
        <v>2194</v>
      </c>
      <c r="W281" s="80">
        <v>400</v>
      </c>
      <c r="X281" s="80">
        <v>768</v>
      </c>
      <c r="Y281" s="80">
        <v>24</v>
      </c>
      <c r="Z281" s="80" t="s">
        <v>62</v>
      </c>
      <c r="AA281" s="80"/>
      <c r="AB281" s="80"/>
      <c r="AC281" s="80"/>
      <c r="AD281" s="80"/>
      <c r="AE281" s="80" t="s">
        <v>3639</v>
      </c>
      <c r="AF281" s="80"/>
      <c r="AG281" s="80" t="s">
        <v>3008</v>
      </c>
      <c r="AH281" s="80"/>
      <c r="AI281" s="82">
        <v>44650</v>
      </c>
      <c r="AJ281" s="80"/>
      <c r="AK281" s="82">
        <v>44652</v>
      </c>
      <c r="AL281" s="80"/>
      <c r="AM281" s="80"/>
      <c r="AN281" s="80" t="s">
        <v>64</v>
      </c>
      <c r="AO281" s="80"/>
      <c r="AP281" s="80"/>
      <c r="AQ281" s="80"/>
      <c r="AR281" s="80"/>
      <c r="AS281" s="80"/>
      <c r="AT281" s="80" t="s">
        <v>53</v>
      </c>
      <c r="AU281" s="80"/>
      <c r="AV281" s="244"/>
      <c r="AW281" s="244"/>
      <c r="AX281" s="244"/>
      <c r="AY281" s="244"/>
      <c r="AZ281" s="244"/>
      <c r="BA281" s="244"/>
      <c r="BB281" s="80"/>
      <c r="BC281" s="80">
        <f t="shared" si="17"/>
        <v>14</v>
      </c>
      <c r="BD281" s="80">
        <f t="shared" si="18"/>
        <v>3</v>
      </c>
      <c r="BE281" s="80">
        <f t="shared" si="19"/>
        <v>2022</v>
      </c>
      <c r="BF281" s="97">
        <f t="shared" si="16"/>
        <v>0.30719999999999997</v>
      </c>
    </row>
    <row r="282" spans="1:58">
      <c r="A282" s="80"/>
      <c r="B282" s="80" t="s">
        <v>2903</v>
      </c>
      <c r="C282" s="80" t="s">
        <v>3640</v>
      </c>
      <c r="D282" s="80"/>
      <c r="E282" s="80" t="s">
        <v>2338</v>
      </c>
      <c r="F282" s="80" t="s">
        <v>1768</v>
      </c>
      <c r="G282" s="80"/>
      <c r="H282" s="80"/>
      <c r="I282" s="80"/>
      <c r="J282" s="80"/>
      <c r="K282" s="80" t="s">
        <v>139</v>
      </c>
      <c r="L282" s="80" t="s">
        <v>3641</v>
      </c>
      <c r="M282" s="80"/>
      <c r="N282" s="80"/>
      <c r="O282" s="80"/>
      <c r="P282" s="80"/>
      <c r="Q282" s="80"/>
      <c r="R282" s="80"/>
      <c r="S282" s="80" t="s">
        <v>3642</v>
      </c>
      <c r="T282" s="80">
        <v>30390155</v>
      </c>
      <c r="U282" s="284">
        <v>0.14749999999999999</v>
      </c>
      <c r="V282" s="80" t="s">
        <v>2195</v>
      </c>
      <c r="W282" s="80">
        <v>395</v>
      </c>
      <c r="X282" s="80">
        <v>384</v>
      </c>
      <c r="Y282" s="80">
        <v>12</v>
      </c>
      <c r="Z282" s="80" t="s">
        <v>56</v>
      </c>
      <c r="AA282" s="80"/>
      <c r="AB282" s="80"/>
      <c r="AC282" s="80"/>
      <c r="AD282" s="80"/>
      <c r="AE282" s="80" t="s">
        <v>3640</v>
      </c>
      <c r="AF282" s="80"/>
      <c r="AG282" s="80" t="s">
        <v>3008</v>
      </c>
      <c r="AH282" s="80"/>
      <c r="AI282" s="82">
        <v>44650</v>
      </c>
      <c r="AJ282" s="80"/>
      <c r="AK282" s="82">
        <v>44651</v>
      </c>
      <c r="AL282" s="80"/>
      <c r="AM282" s="80"/>
      <c r="AN282" s="80" t="s">
        <v>64</v>
      </c>
      <c r="AO282" s="80"/>
      <c r="AP282" s="80"/>
      <c r="AQ282" s="80"/>
      <c r="AR282" s="80"/>
      <c r="AS282" s="80"/>
      <c r="AT282" s="80" t="s">
        <v>53</v>
      </c>
      <c r="AU282" s="80"/>
      <c r="AV282" s="244"/>
      <c r="AW282" s="244"/>
      <c r="AX282" s="244"/>
      <c r="AY282" s="244"/>
      <c r="AZ282" s="244"/>
      <c r="BA282" s="244"/>
      <c r="BB282" s="80"/>
      <c r="BC282" s="80">
        <f t="shared" si="17"/>
        <v>14</v>
      </c>
      <c r="BD282" s="80">
        <f t="shared" si="18"/>
        <v>3</v>
      </c>
      <c r="BE282" s="80">
        <f t="shared" si="19"/>
        <v>2022</v>
      </c>
      <c r="BF282" s="97">
        <f t="shared" si="16"/>
        <v>0.15168000000000001</v>
      </c>
    </row>
    <row r="283" spans="1:58">
      <c r="A283" s="80"/>
      <c r="B283" s="80" t="s">
        <v>2905</v>
      </c>
      <c r="C283" s="80" t="s">
        <v>3643</v>
      </c>
      <c r="D283" s="80"/>
      <c r="E283" s="80" t="s">
        <v>3644</v>
      </c>
      <c r="F283" s="80" t="s">
        <v>1769</v>
      </c>
      <c r="G283" s="80"/>
      <c r="H283" s="80"/>
      <c r="I283" s="80"/>
      <c r="J283" s="80"/>
      <c r="K283" s="80" t="s">
        <v>1781</v>
      </c>
      <c r="L283" s="80" t="s">
        <v>3645</v>
      </c>
      <c r="M283" s="80"/>
      <c r="N283" s="80"/>
      <c r="O283" s="80"/>
      <c r="P283" s="80"/>
      <c r="Q283" s="80"/>
      <c r="R283" s="80"/>
      <c r="S283" s="80" t="s">
        <v>3646</v>
      </c>
      <c r="T283" s="80">
        <v>30390156</v>
      </c>
      <c r="U283" s="284">
        <v>0.14749999999999999</v>
      </c>
      <c r="V283" s="80" t="s">
        <v>2193</v>
      </c>
      <c r="W283" s="80">
        <v>400</v>
      </c>
      <c r="X283" s="80">
        <v>416</v>
      </c>
      <c r="Y283" s="80">
        <v>13</v>
      </c>
      <c r="Z283" s="80" t="s">
        <v>56</v>
      </c>
      <c r="AA283" s="80"/>
      <c r="AB283" s="80"/>
      <c r="AC283" s="80"/>
      <c r="AD283" s="80"/>
      <c r="AE283" s="80" t="s">
        <v>3643</v>
      </c>
      <c r="AF283" s="80"/>
      <c r="AG283" s="80" t="s">
        <v>3008</v>
      </c>
      <c r="AH283" s="80"/>
      <c r="AI283" s="82">
        <v>44650</v>
      </c>
      <c r="AJ283" s="80"/>
      <c r="AK283" s="82">
        <v>44650</v>
      </c>
      <c r="AL283" s="80"/>
      <c r="AM283" s="80"/>
      <c r="AN283" s="80" t="s">
        <v>64</v>
      </c>
      <c r="AO283" s="80"/>
      <c r="AP283" s="80"/>
      <c r="AQ283" s="80"/>
      <c r="AR283" s="80"/>
      <c r="AS283" s="80"/>
      <c r="AT283" s="80" t="s">
        <v>53</v>
      </c>
      <c r="AU283" s="80"/>
      <c r="AV283" s="244"/>
      <c r="AW283" s="244"/>
      <c r="AX283" s="244"/>
      <c r="AY283" s="244"/>
      <c r="AZ283" s="244"/>
      <c r="BA283" s="244"/>
      <c r="BB283" s="80"/>
      <c r="BC283" s="80">
        <f t="shared" si="17"/>
        <v>14</v>
      </c>
      <c r="BD283" s="80">
        <f t="shared" si="18"/>
        <v>3</v>
      </c>
      <c r="BE283" s="80">
        <f t="shared" si="19"/>
        <v>2022</v>
      </c>
      <c r="BF283" s="97">
        <f t="shared" si="16"/>
        <v>0.16639999999999999</v>
      </c>
    </row>
    <row r="284" spans="1:58">
      <c r="A284" s="80"/>
      <c r="B284" s="80" t="s">
        <v>906</v>
      </c>
      <c r="C284" s="80" t="s">
        <v>3647</v>
      </c>
      <c r="D284" s="80"/>
      <c r="E284" s="80" t="s">
        <v>3648</v>
      </c>
      <c r="F284" s="80" t="s">
        <v>1769</v>
      </c>
      <c r="G284" s="80"/>
      <c r="H284" s="80"/>
      <c r="I284" s="80"/>
      <c r="J284" s="80"/>
      <c r="K284" s="80" t="s">
        <v>590</v>
      </c>
      <c r="L284" s="80" t="s">
        <v>993</v>
      </c>
      <c r="M284" s="80"/>
      <c r="N284" s="80"/>
      <c r="O284" s="80"/>
      <c r="P284" s="80"/>
      <c r="Q284" s="80"/>
      <c r="R284" s="80"/>
      <c r="S284" s="80" t="s">
        <v>3649</v>
      </c>
      <c r="T284" s="80">
        <v>30397871</v>
      </c>
      <c r="U284" s="81">
        <v>0.18</v>
      </c>
      <c r="V284" s="80" t="s">
        <v>2630</v>
      </c>
      <c r="W284" s="80">
        <v>475</v>
      </c>
      <c r="X284" s="80">
        <v>3</v>
      </c>
      <c r="Y284" s="80">
        <v>1</v>
      </c>
      <c r="Z284" s="80" t="s">
        <v>2621</v>
      </c>
      <c r="AA284" s="80"/>
      <c r="AB284" s="80"/>
      <c r="AC284" s="80"/>
      <c r="AD284" s="80"/>
      <c r="AE284" s="80" t="s">
        <v>3647</v>
      </c>
      <c r="AF284" s="80"/>
      <c r="AG284" s="80" t="s">
        <v>3008</v>
      </c>
      <c r="AH284" s="80"/>
      <c r="AI284" s="82">
        <v>44650</v>
      </c>
      <c r="AJ284" s="80"/>
      <c r="AK284" s="82">
        <v>44650</v>
      </c>
      <c r="AL284" s="80"/>
      <c r="AM284" s="80"/>
      <c r="AN284" s="80" t="s">
        <v>64</v>
      </c>
      <c r="AO284" s="80" t="s">
        <v>3650</v>
      </c>
      <c r="AP284" s="80"/>
      <c r="AQ284" s="80"/>
      <c r="AR284" s="80"/>
      <c r="AS284" s="80"/>
      <c r="AT284" s="80" t="s">
        <v>53</v>
      </c>
      <c r="AU284" s="80"/>
      <c r="AV284" s="244"/>
      <c r="AW284" s="244"/>
      <c r="AX284" s="244"/>
      <c r="AY284" s="244"/>
      <c r="AZ284" s="244"/>
      <c r="BA284" s="244"/>
      <c r="BB284" s="80"/>
      <c r="BC284" s="80">
        <f t="shared" si="17"/>
        <v>14</v>
      </c>
      <c r="BD284" s="80">
        <f t="shared" si="18"/>
        <v>3</v>
      </c>
      <c r="BE284" s="80">
        <f t="shared" si="19"/>
        <v>2022</v>
      </c>
      <c r="BF284" s="97">
        <f t="shared" si="16"/>
        <v>1.4250000000000001E-3</v>
      </c>
    </row>
    <row r="285" spans="1:58">
      <c r="A285" s="80"/>
      <c r="B285" s="80" t="s">
        <v>2905</v>
      </c>
      <c r="C285" s="80" t="s">
        <v>3651</v>
      </c>
      <c r="D285" s="80"/>
      <c r="E285" s="80" t="s">
        <v>3652</v>
      </c>
      <c r="F285" s="80" t="s">
        <v>1773</v>
      </c>
      <c r="G285" s="80"/>
      <c r="H285" s="80"/>
      <c r="I285" s="80"/>
      <c r="J285" s="80"/>
      <c r="K285" s="80" t="s">
        <v>3653</v>
      </c>
      <c r="L285" s="80" t="s">
        <v>3654</v>
      </c>
      <c r="M285" s="80"/>
      <c r="N285" s="80"/>
      <c r="O285" s="80"/>
      <c r="P285" s="80"/>
      <c r="Q285" s="80"/>
      <c r="R285" s="80"/>
      <c r="S285" s="80" t="s">
        <v>3655</v>
      </c>
      <c r="T285" s="80">
        <v>30397472</v>
      </c>
      <c r="U285" s="81">
        <v>0.15</v>
      </c>
      <c r="V285" s="80" t="s">
        <v>2197</v>
      </c>
      <c r="W285" s="80">
        <v>480</v>
      </c>
      <c r="X285" s="80">
        <v>290</v>
      </c>
      <c r="Y285" s="80">
        <v>10</v>
      </c>
      <c r="Z285" s="80" t="s">
        <v>62</v>
      </c>
      <c r="AA285" s="80"/>
      <c r="AB285" s="80"/>
      <c r="AC285" s="80"/>
      <c r="AD285" s="80"/>
      <c r="AE285" s="80" t="s">
        <v>3651</v>
      </c>
      <c r="AF285" s="80"/>
      <c r="AG285" s="80" t="s">
        <v>3008</v>
      </c>
      <c r="AH285" s="80"/>
      <c r="AI285" s="82">
        <v>44651</v>
      </c>
      <c r="AJ285" s="80"/>
      <c r="AK285" s="82">
        <v>44654</v>
      </c>
      <c r="AL285" s="80"/>
      <c r="AM285" s="80"/>
      <c r="AN285" s="80" t="s">
        <v>64</v>
      </c>
      <c r="AO285" s="80"/>
      <c r="AP285" s="80"/>
      <c r="AQ285" s="80"/>
      <c r="AR285" s="80"/>
      <c r="AS285" s="80"/>
      <c r="AT285" s="80" t="s">
        <v>53</v>
      </c>
      <c r="AU285" s="80"/>
      <c r="AV285" s="244"/>
      <c r="AW285" s="244"/>
      <c r="AX285" s="244"/>
      <c r="AY285" s="244"/>
      <c r="AZ285" s="244"/>
      <c r="BA285" s="244"/>
      <c r="BB285" s="80"/>
      <c r="BC285" s="80">
        <f t="shared" si="17"/>
        <v>14</v>
      </c>
      <c r="BD285" s="80">
        <f t="shared" si="18"/>
        <v>3</v>
      </c>
      <c r="BE285" s="80">
        <f t="shared" si="19"/>
        <v>2022</v>
      </c>
      <c r="BF285" s="97">
        <f t="shared" si="16"/>
        <v>0.13919999999999999</v>
      </c>
    </row>
    <row r="286" spans="1:58">
      <c r="A286" s="80"/>
      <c r="B286" s="80" t="s">
        <v>2903</v>
      </c>
      <c r="C286" s="80" t="s">
        <v>1294</v>
      </c>
      <c r="D286" s="80"/>
      <c r="E286" s="80" t="s">
        <v>2336</v>
      </c>
      <c r="F286" s="80" t="s">
        <v>1769</v>
      </c>
      <c r="G286" s="80"/>
      <c r="H286" s="80"/>
      <c r="I286" s="80"/>
      <c r="J286" s="80"/>
      <c r="K286" s="80" t="s">
        <v>1788</v>
      </c>
      <c r="L286" s="80" t="s">
        <v>2341</v>
      </c>
      <c r="M286" s="80"/>
      <c r="N286" s="80"/>
      <c r="O286" s="80"/>
      <c r="P286" s="80"/>
      <c r="Q286" s="80"/>
      <c r="R286" s="80"/>
      <c r="S286" s="80" t="s">
        <v>3656</v>
      </c>
      <c r="T286" s="80">
        <v>30390456</v>
      </c>
      <c r="U286" s="284">
        <v>0.14749999999999999</v>
      </c>
      <c r="V286" s="80" t="s">
        <v>2192</v>
      </c>
      <c r="W286" s="80">
        <v>400</v>
      </c>
      <c r="X286" s="80">
        <v>832</v>
      </c>
      <c r="Y286" s="80">
        <v>26</v>
      </c>
      <c r="Z286" s="80" t="s">
        <v>56</v>
      </c>
      <c r="AA286" s="80"/>
      <c r="AB286" s="80"/>
      <c r="AC286" s="80"/>
      <c r="AD286" s="80"/>
      <c r="AE286" s="80" t="s">
        <v>1294</v>
      </c>
      <c r="AF286" s="80"/>
      <c r="AG286" s="80" t="s">
        <v>3008</v>
      </c>
      <c r="AH286" s="80"/>
      <c r="AI286" s="82">
        <v>44651</v>
      </c>
      <c r="AJ286" s="80"/>
      <c r="AK286" s="82">
        <v>44656</v>
      </c>
      <c r="AL286" s="80"/>
      <c r="AM286" s="80"/>
      <c r="AN286" s="80" t="s">
        <v>64</v>
      </c>
      <c r="AO286" s="80"/>
      <c r="AP286" s="80"/>
      <c r="AQ286" s="80"/>
      <c r="AR286" s="80"/>
      <c r="AS286" s="80"/>
      <c r="AT286" s="80" t="s">
        <v>53</v>
      </c>
      <c r="AU286" s="80"/>
      <c r="AV286" s="244"/>
      <c r="AW286" s="244"/>
      <c r="AX286" s="244"/>
      <c r="AY286" s="244"/>
      <c r="AZ286" s="244"/>
      <c r="BA286" s="244"/>
      <c r="BB286" s="80"/>
      <c r="BC286" s="80">
        <f t="shared" si="17"/>
        <v>14</v>
      </c>
      <c r="BD286" s="80">
        <f t="shared" si="18"/>
        <v>3</v>
      </c>
      <c r="BE286" s="80">
        <f t="shared" si="19"/>
        <v>2022</v>
      </c>
      <c r="BF286" s="97">
        <f t="shared" si="16"/>
        <v>0.33279999999999998</v>
      </c>
    </row>
    <row r="287" spans="1:58">
      <c r="A287" s="80"/>
      <c r="B287" s="80" t="s">
        <v>2903</v>
      </c>
      <c r="C287" s="80" t="s">
        <v>1295</v>
      </c>
      <c r="D287" s="80"/>
      <c r="E287" s="80" t="s">
        <v>2336</v>
      </c>
      <c r="F287" s="80" t="s">
        <v>1769</v>
      </c>
      <c r="G287" s="80"/>
      <c r="H287" s="80"/>
      <c r="I287" s="80"/>
      <c r="J287" s="80"/>
      <c r="K287" s="80" t="s">
        <v>1788</v>
      </c>
      <c r="L287" s="80" t="s">
        <v>2341</v>
      </c>
      <c r="M287" s="80"/>
      <c r="N287" s="80"/>
      <c r="O287" s="80"/>
      <c r="P287" s="80"/>
      <c r="Q287" s="80"/>
      <c r="R287" s="80"/>
      <c r="S287" s="80" t="s">
        <v>3656</v>
      </c>
      <c r="T287" s="80">
        <v>30390456</v>
      </c>
      <c r="U287" s="284">
        <v>0.14749999999999999</v>
      </c>
      <c r="V287" s="80" t="s">
        <v>2192</v>
      </c>
      <c r="W287" s="80">
        <v>400</v>
      </c>
      <c r="X287" s="80">
        <v>832</v>
      </c>
      <c r="Y287" s="80">
        <v>26</v>
      </c>
      <c r="Z287" s="80" t="s">
        <v>56</v>
      </c>
      <c r="AA287" s="80"/>
      <c r="AB287" s="80"/>
      <c r="AC287" s="80"/>
      <c r="AD287" s="80"/>
      <c r="AE287" s="80" t="s">
        <v>1295</v>
      </c>
      <c r="AF287" s="80"/>
      <c r="AG287" s="80" t="s">
        <v>3008</v>
      </c>
      <c r="AH287" s="80"/>
      <c r="AI287" s="82">
        <v>44651</v>
      </c>
      <c r="AJ287" s="80"/>
      <c r="AK287" s="82">
        <v>44656</v>
      </c>
      <c r="AL287" s="80"/>
      <c r="AM287" s="80"/>
      <c r="AN287" s="80" t="s">
        <v>64</v>
      </c>
      <c r="AO287" s="80"/>
      <c r="AP287" s="80"/>
      <c r="AQ287" s="80"/>
      <c r="AR287" s="80"/>
      <c r="AS287" s="80"/>
      <c r="AT287" s="80" t="s">
        <v>53</v>
      </c>
      <c r="AU287" s="80"/>
      <c r="AV287" s="244"/>
      <c r="AW287" s="244"/>
      <c r="AX287" s="244"/>
      <c r="AY287" s="244"/>
      <c r="AZ287" s="244"/>
      <c r="BA287" s="244"/>
      <c r="BB287" s="80"/>
      <c r="BC287" s="80">
        <f t="shared" si="17"/>
        <v>14</v>
      </c>
      <c r="BD287" s="80">
        <f t="shared" si="18"/>
        <v>3</v>
      </c>
      <c r="BE287" s="80">
        <f t="shared" si="19"/>
        <v>2022</v>
      </c>
      <c r="BF287" s="97">
        <f t="shared" si="16"/>
        <v>0.33279999999999998</v>
      </c>
    </row>
    <row r="288" spans="1:58">
      <c r="A288" s="80"/>
      <c r="B288" s="80" t="s">
        <v>2903</v>
      </c>
      <c r="C288" s="80" t="s">
        <v>1296</v>
      </c>
      <c r="D288" s="80"/>
      <c r="E288" s="80" t="s">
        <v>2336</v>
      </c>
      <c r="F288" s="80" t="s">
        <v>1769</v>
      </c>
      <c r="G288" s="80"/>
      <c r="H288" s="80"/>
      <c r="I288" s="80"/>
      <c r="J288" s="80"/>
      <c r="K288" s="80" t="s">
        <v>1788</v>
      </c>
      <c r="L288" s="80" t="s">
        <v>2341</v>
      </c>
      <c r="M288" s="80"/>
      <c r="N288" s="80"/>
      <c r="O288" s="80"/>
      <c r="P288" s="80"/>
      <c r="Q288" s="80"/>
      <c r="R288" s="80"/>
      <c r="S288" s="80" t="s">
        <v>3656</v>
      </c>
      <c r="T288" s="80">
        <v>30390456</v>
      </c>
      <c r="U288" s="284">
        <v>0.14749999999999999</v>
      </c>
      <c r="V288" s="80" t="s">
        <v>2192</v>
      </c>
      <c r="W288" s="80">
        <v>400</v>
      </c>
      <c r="X288" s="80">
        <v>832</v>
      </c>
      <c r="Y288" s="80">
        <v>26</v>
      </c>
      <c r="Z288" s="80" t="s">
        <v>56</v>
      </c>
      <c r="AA288" s="80"/>
      <c r="AB288" s="80"/>
      <c r="AC288" s="80"/>
      <c r="AD288" s="80"/>
      <c r="AE288" s="80" t="s">
        <v>1296</v>
      </c>
      <c r="AF288" s="80"/>
      <c r="AG288" s="80" t="s">
        <v>3008</v>
      </c>
      <c r="AH288" s="80"/>
      <c r="AI288" s="82">
        <v>44651</v>
      </c>
      <c r="AJ288" s="80"/>
      <c r="AK288" s="82">
        <v>44656</v>
      </c>
      <c r="AL288" s="80"/>
      <c r="AM288" s="80"/>
      <c r="AN288" s="80" t="s">
        <v>64</v>
      </c>
      <c r="AO288" s="80"/>
      <c r="AP288" s="80"/>
      <c r="AQ288" s="80"/>
      <c r="AR288" s="80"/>
      <c r="AS288" s="80"/>
      <c r="AT288" s="80" t="s">
        <v>53</v>
      </c>
      <c r="AU288" s="80"/>
      <c r="AV288" s="244"/>
      <c r="AW288" s="244"/>
      <c r="AX288" s="244"/>
      <c r="AY288" s="244"/>
      <c r="AZ288" s="244"/>
      <c r="BA288" s="244"/>
      <c r="BB288" s="80"/>
      <c r="BC288" s="80">
        <f t="shared" si="17"/>
        <v>14</v>
      </c>
      <c r="BD288" s="80">
        <f t="shared" si="18"/>
        <v>3</v>
      </c>
      <c r="BE288" s="80">
        <f t="shared" si="19"/>
        <v>2022</v>
      </c>
      <c r="BF288" s="97">
        <f t="shared" si="16"/>
        <v>0.33279999999999998</v>
      </c>
    </row>
    <row r="289" spans="1:58">
      <c r="A289" s="80"/>
      <c r="B289" s="80" t="s">
        <v>2903</v>
      </c>
      <c r="C289" s="80" t="s">
        <v>3657</v>
      </c>
      <c r="D289" s="80"/>
      <c r="E289" s="80" t="s">
        <v>2154</v>
      </c>
      <c r="F289" s="80" t="s">
        <v>1768</v>
      </c>
      <c r="G289" s="80"/>
      <c r="H289" s="80"/>
      <c r="I289" s="80"/>
      <c r="J289" s="80"/>
      <c r="K289" s="80" t="s">
        <v>1788</v>
      </c>
      <c r="L289" s="80" t="s">
        <v>2000</v>
      </c>
      <c r="M289" s="80"/>
      <c r="N289" s="80"/>
      <c r="O289" s="80"/>
      <c r="P289" s="80"/>
      <c r="Q289" s="80"/>
      <c r="R289" s="80"/>
      <c r="S289" s="80" t="s">
        <v>3256</v>
      </c>
      <c r="T289" s="80">
        <v>30371611</v>
      </c>
      <c r="U289" s="284">
        <v>0.14749999999999999</v>
      </c>
      <c r="V289" s="80" t="s">
        <v>2208</v>
      </c>
      <c r="W289" s="80">
        <v>350</v>
      </c>
      <c r="X289" s="80">
        <v>832</v>
      </c>
      <c r="Y289" s="80">
        <v>26</v>
      </c>
      <c r="Z289" s="80" t="s">
        <v>56</v>
      </c>
      <c r="AA289" s="80"/>
      <c r="AB289" s="80"/>
      <c r="AC289" s="80"/>
      <c r="AD289" s="80"/>
      <c r="AE289" s="80" t="s">
        <v>3657</v>
      </c>
      <c r="AF289" s="80"/>
      <c r="AG289" s="80" t="s">
        <v>3008</v>
      </c>
      <c r="AH289" s="80"/>
      <c r="AI289" s="82">
        <v>44651</v>
      </c>
      <c r="AJ289" s="80"/>
      <c r="AK289" s="82">
        <v>44651</v>
      </c>
      <c r="AL289" s="80"/>
      <c r="AM289" s="80"/>
      <c r="AN289" s="80" t="s">
        <v>64</v>
      </c>
      <c r="AO289" s="80"/>
      <c r="AP289" s="80"/>
      <c r="AQ289" s="80"/>
      <c r="AR289" s="80"/>
      <c r="AS289" s="80"/>
      <c r="AT289" s="80" t="s">
        <v>53</v>
      </c>
      <c r="AU289" s="80"/>
      <c r="AV289" s="244"/>
      <c r="AW289" s="244"/>
      <c r="AX289" s="244"/>
      <c r="AY289" s="244"/>
      <c r="AZ289" s="244"/>
      <c r="BA289" s="244"/>
      <c r="BB289" s="80"/>
      <c r="BC289" s="80">
        <f t="shared" si="17"/>
        <v>14</v>
      </c>
      <c r="BD289" s="80">
        <f t="shared" si="18"/>
        <v>3</v>
      </c>
      <c r="BE289" s="80">
        <f t="shared" si="19"/>
        <v>2022</v>
      </c>
      <c r="BF289" s="97">
        <f t="shared" si="16"/>
        <v>0.29120000000000001</v>
      </c>
    </row>
    <row r="290" spans="1:58">
      <c r="A290" s="80"/>
      <c r="B290" s="80" t="s">
        <v>2903</v>
      </c>
      <c r="C290" s="80" t="s">
        <v>3658</v>
      </c>
      <c r="D290" s="80"/>
      <c r="E290" s="80" t="s">
        <v>2033</v>
      </c>
      <c r="F290" s="80" t="s">
        <v>1768</v>
      </c>
      <c r="G290" s="80"/>
      <c r="H290" s="80"/>
      <c r="I290" s="80"/>
      <c r="J290" s="80"/>
      <c r="K290" s="80" t="s">
        <v>1795</v>
      </c>
      <c r="L290" s="80" t="s">
        <v>1918</v>
      </c>
      <c r="M290" s="80"/>
      <c r="N290" s="80"/>
      <c r="O290" s="80"/>
      <c r="P290" s="80"/>
      <c r="Q290" s="80"/>
      <c r="R290" s="80"/>
      <c r="S290" s="80" t="s">
        <v>3659</v>
      </c>
      <c r="T290" s="80">
        <v>30390456</v>
      </c>
      <c r="U290" s="284">
        <v>0.14749999999999999</v>
      </c>
      <c r="V290" s="80" t="s">
        <v>2192</v>
      </c>
      <c r="W290" s="80">
        <v>400</v>
      </c>
      <c r="X290" s="80">
        <v>832</v>
      </c>
      <c r="Y290" s="80">
        <v>26</v>
      </c>
      <c r="Z290" s="80" t="s">
        <v>62</v>
      </c>
      <c r="AA290" s="80"/>
      <c r="AB290" s="80"/>
      <c r="AC290" s="80"/>
      <c r="AD290" s="80"/>
      <c r="AE290" s="80" t="s">
        <v>3658</v>
      </c>
      <c r="AF290" s="80"/>
      <c r="AG290" s="80" t="s">
        <v>3008</v>
      </c>
      <c r="AH290" s="80"/>
      <c r="AI290" s="82">
        <v>44651</v>
      </c>
      <c r="AJ290" s="80"/>
      <c r="AK290" s="82">
        <v>44655</v>
      </c>
      <c r="AL290" s="80"/>
      <c r="AM290" s="80"/>
      <c r="AN290" s="80" t="s">
        <v>64</v>
      </c>
      <c r="AO290" s="80"/>
      <c r="AP290" s="80"/>
      <c r="AQ290" s="80"/>
      <c r="AR290" s="80"/>
      <c r="AS290" s="80"/>
      <c r="AT290" s="80" t="s">
        <v>53</v>
      </c>
      <c r="AU290" s="80"/>
      <c r="AV290" s="244"/>
      <c r="AW290" s="244"/>
      <c r="AX290" s="244"/>
      <c r="AY290" s="244"/>
      <c r="AZ290" s="244"/>
      <c r="BA290" s="244"/>
      <c r="BB290" s="80"/>
      <c r="BC290" s="80">
        <f t="shared" si="17"/>
        <v>14</v>
      </c>
      <c r="BD290" s="80">
        <f t="shared" si="18"/>
        <v>3</v>
      </c>
      <c r="BE290" s="80">
        <f t="shared" si="19"/>
        <v>2022</v>
      </c>
      <c r="BF290" s="97">
        <f t="shared" si="16"/>
        <v>0.33279999999999998</v>
      </c>
    </row>
    <row r="291" spans="1:58">
      <c r="A291" s="80"/>
      <c r="B291" s="80" t="s">
        <v>906</v>
      </c>
      <c r="C291" s="80" t="s">
        <v>3660</v>
      </c>
      <c r="D291" s="80"/>
      <c r="E291" s="80" t="s">
        <v>2040</v>
      </c>
      <c r="F291" s="80" t="s">
        <v>1770</v>
      </c>
      <c r="G291" s="80"/>
      <c r="H291" s="80"/>
      <c r="I291" s="80"/>
      <c r="J291" s="80"/>
      <c r="K291" s="80" t="s">
        <v>557</v>
      </c>
      <c r="L291" s="80" t="s">
        <v>1925</v>
      </c>
      <c r="M291" s="80"/>
      <c r="N291" s="80"/>
      <c r="O291" s="80"/>
      <c r="P291" s="80"/>
      <c r="Q291" s="80"/>
      <c r="R291" s="80"/>
      <c r="S291" s="80" t="s">
        <v>3328</v>
      </c>
      <c r="T291" s="80">
        <v>30390456</v>
      </c>
      <c r="U291" s="284">
        <v>0.14749999999999999</v>
      </c>
      <c r="V291" s="80" t="s">
        <v>2192</v>
      </c>
      <c r="W291" s="80">
        <v>400</v>
      </c>
      <c r="X291" s="80">
        <v>768</v>
      </c>
      <c r="Y291" s="80">
        <v>24</v>
      </c>
      <c r="Z291" s="80" t="s">
        <v>62</v>
      </c>
      <c r="AA291" s="80"/>
      <c r="AB291" s="80"/>
      <c r="AC291" s="80"/>
      <c r="AD291" s="80"/>
      <c r="AE291" s="80" t="s">
        <v>3660</v>
      </c>
      <c r="AF291" s="80"/>
      <c r="AG291" s="80" t="s">
        <v>3008</v>
      </c>
      <c r="AH291" s="80"/>
      <c r="AI291" s="82">
        <v>44651</v>
      </c>
      <c r="AJ291" s="80"/>
      <c r="AK291" s="82">
        <v>44652</v>
      </c>
      <c r="AL291" s="80"/>
      <c r="AM291" s="80"/>
      <c r="AN291" s="80" t="s">
        <v>64</v>
      </c>
      <c r="AO291" s="80" t="s">
        <v>2392</v>
      </c>
      <c r="AP291" s="80"/>
      <c r="AQ291" s="80"/>
      <c r="AR291" s="80"/>
      <c r="AS291" s="80"/>
      <c r="AT291" s="80" t="s">
        <v>53</v>
      </c>
      <c r="AU291" s="80"/>
      <c r="AV291" s="244"/>
      <c r="AW291" s="244"/>
      <c r="AX291" s="244"/>
      <c r="AY291" s="244"/>
      <c r="AZ291" s="244"/>
      <c r="BA291" s="244"/>
      <c r="BB291" s="80"/>
      <c r="BC291" s="80">
        <f t="shared" si="17"/>
        <v>14</v>
      </c>
      <c r="BD291" s="80">
        <f t="shared" si="18"/>
        <v>3</v>
      </c>
      <c r="BE291" s="80">
        <f t="shared" si="19"/>
        <v>2022</v>
      </c>
      <c r="BF291" s="97">
        <f t="shared" si="16"/>
        <v>0.30719999999999997</v>
      </c>
    </row>
    <row r="292" spans="1:58">
      <c r="A292" s="80"/>
      <c r="B292" s="80" t="s">
        <v>2903</v>
      </c>
      <c r="C292" s="80" t="s">
        <v>3661</v>
      </c>
      <c r="D292" s="80"/>
      <c r="E292" s="80" t="s">
        <v>3662</v>
      </c>
      <c r="F292" s="80" t="s">
        <v>1768</v>
      </c>
      <c r="G292" s="80"/>
      <c r="H292" s="80"/>
      <c r="I292" s="80"/>
      <c r="J292" s="80"/>
      <c r="K292" s="80" t="s">
        <v>190</v>
      </c>
      <c r="L292" s="80" t="s">
        <v>3352</v>
      </c>
      <c r="M292" s="80"/>
      <c r="N292" s="80"/>
      <c r="O292" s="80"/>
      <c r="P292" s="80"/>
      <c r="Q292" s="80"/>
      <c r="R292" s="80"/>
      <c r="S292" s="80" t="s">
        <v>3353</v>
      </c>
      <c r="T292" s="80">
        <v>30390156</v>
      </c>
      <c r="U292" s="284">
        <v>0.14749999999999999</v>
      </c>
      <c r="V292" s="80" t="s">
        <v>2194</v>
      </c>
      <c r="W292" s="80">
        <v>400</v>
      </c>
      <c r="X292" s="80">
        <v>768</v>
      </c>
      <c r="Y292" s="80">
        <v>24</v>
      </c>
      <c r="Z292" s="80" t="s">
        <v>62</v>
      </c>
      <c r="AA292" s="80"/>
      <c r="AB292" s="80"/>
      <c r="AC292" s="80"/>
      <c r="AD292" s="80"/>
      <c r="AE292" s="80" t="s">
        <v>3661</v>
      </c>
      <c r="AF292" s="80"/>
      <c r="AG292" s="80" t="s">
        <v>3008</v>
      </c>
      <c r="AH292" s="80"/>
      <c r="AI292" s="82">
        <v>44651</v>
      </c>
      <c r="AJ292" s="80"/>
      <c r="AK292" s="82">
        <v>44652</v>
      </c>
      <c r="AL292" s="80"/>
      <c r="AM292" s="80"/>
      <c r="AN292" s="80" t="s">
        <v>64</v>
      </c>
      <c r="AO292" s="80"/>
      <c r="AP292" s="80"/>
      <c r="AQ292" s="80"/>
      <c r="AR292" s="80"/>
      <c r="AS292" s="80"/>
      <c r="AT292" s="80" t="s">
        <v>53</v>
      </c>
      <c r="AU292" s="80"/>
      <c r="AV292" s="244"/>
      <c r="AW292" s="244"/>
      <c r="AX292" s="244"/>
      <c r="AY292" s="244"/>
      <c r="AZ292" s="244"/>
      <c r="BA292" s="244"/>
      <c r="BB292" s="80"/>
      <c r="BC292" s="80">
        <f t="shared" si="17"/>
        <v>14</v>
      </c>
      <c r="BD292" s="80">
        <f t="shared" si="18"/>
        <v>3</v>
      </c>
      <c r="BE292" s="80">
        <f t="shared" si="19"/>
        <v>2022</v>
      </c>
      <c r="BF292" s="97">
        <f t="shared" si="16"/>
        <v>0.30719999999999997</v>
      </c>
    </row>
    <row r="293" spans="1:58">
      <c r="A293" s="80"/>
      <c r="B293" s="80" t="s">
        <v>2903</v>
      </c>
      <c r="C293" s="80" t="s">
        <v>3663</v>
      </c>
      <c r="D293" s="80"/>
      <c r="E293" s="80" t="s">
        <v>3664</v>
      </c>
      <c r="F293" s="80" t="s">
        <v>1768</v>
      </c>
      <c r="G293" s="80"/>
      <c r="H293" s="80"/>
      <c r="I293" s="80"/>
      <c r="J293" s="80"/>
      <c r="K293" s="80" t="s">
        <v>190</v>
      </c>
      <c r="L293" s="80" t="s">
        <v>3352</v>
      </c>
      <c r="M293" s="80"/>
      <c r="N293" s="80"/>
      <c r="O293" s="80"/>
      <c r="P293" s="80"/>
      <c r="Q293" s="80"/>
      <c r="R293" s="80"/>
      <c r="S293" s="80" t="s">
        <v>3353</v>
      </c>
      <c r="T293" s="80">
        <v>30390156</v>
      </c>
      <c r="U293" s="284">
        <v>0.14749999999999999</v>
      </c>
      <c r="V293" s="80" t="s">
        <v>2194</v>
      </c>
      <c r="W293" s="80">
        <v>400</v>
      </c>
      <c r="X293" s="80">
        <v>768</v>
      </c>
      <c r="Y293" s="80">
        <v>24</v>
      </c>
      <c r="Z293" s="80" t="s">
        <v>62</v>
      </c>
      <c r="AA293" s="80"/>
      <c r="AB293" s="80"/>
      <c r="AC293" s="80"/>
      <c r="AD293" s="80"/>
      <c r="AE293" s="80" t="s">
        <v>3663</v>
      </c>
      <c r="AF293" s="80"/>
      <c r="AG293" s="80" t="s">
        <v>3008</v>
      </c>
      <c r="AH293" s="80"/>
      <c r="AI293" s="82">
        <v>44651</v>
      </c>
      <c r="AJ293" s="80"/>
      <c r="AK293" s="82">
        <v>44652</v>
      </c>
      <c r="AL293" s="80"/>
      <c r="AM293" s="80"/>
      <c r="AN293" s="80" t="s">
        <v>64</v>
      </c>
      <c r="AO293" s="80"/>
      <c r="AP293" s="80"/>
      <c r="AQ293" s="80"/>
      <c r="AR293" s="80"/>
      <c r="AS293" s="80"/>
      <c r="AT293" s="80" t="s">
        <v>53</v>
      </c>
      <c r="AU293" s="80"/>
      <c r="AV293" s="244"/>
      <c r="AW293" s="244"/>
      <c r="AX293" s="244"/>
      <c r="AY293" s="244"/>
      <c r="AZ293" s="244"/>
      <c r="BA293" s="244"/>
      <c r="BB293" s="80"/>
      <c r="BC293" s="80">
        <f t="shared" si="17"/>
        <v>14</v>
      </c>
      <c r="BD293" s="80">
        <f t="shared" si="18"/>
        <v>3</v>
      </c>
      <c r="BE293" s="80">
        <f t="shared" si="19"/>
        <v>2022</v>
      </c>
      <c r="BF293" s="97">
        <f t="shared" si="16"/>
        <v>0.30719999999999997</v>
      </c>
    </row>
    <row r="294" spans="1:58">
      <c r="A294" s="80"/>
      <c r="B294" s="80" t="s">
        <v>2905</v>
      </c>
      <c r="C294" s="80" t="s">
        <v>3665</v>
      </c>
      <c r="D294" s="80"/>
      <c r="E294" s="80" t="s">
        <v>2034</v>
      </c>
      <c r="F294" s="80" t="s">
        <v>1769</v>
      </c>
      <c r="G294" s="80"/>
      <c r="H294" s="80"/>
      <c r="I294" s="80"/>
      <c r="J294" s="80"/>
      <c r="K294" s="80" t="s">
        <v>1805</v>
      </c>
      <c r="L294" s="80" t="s">
        <v>1919</v>
      </c>
      <c r="M294" s="80"/>
      <c r="N294" s="80"/>
      <c r="O294" s="80"/>
      <c r="P294" s="80"/>
      <c r="Q294" s="80"/>
      <c r="R294" s="80"/>
      <c r="S294" s="80" t="s">
        <v>3292</v>
      </c>
      <c r="T294" s="80">
        <v>30390156</v>
      </c>
      <c r="U294" s="284">
        <v>0.14749999999999999</v>
      </c>
      <c r="V294" s="80" t="s">
        <v>2194</v>
      </c>
      <c r="W294" s="80">
        <v>400</v>
      </c>
      <c r="X294" s="80">
        <v>832</v>
      </c>
      <c r="Y294" s="80">
        <v>26</v>
      </c>
      <c r="Z294" s="80" t="s">
        <v>62</v>
      </c>
      <c r="AA294" s="80"/>
      <c r="AB294" s="80"/>
      <c r="AC294" s="80"/>
      <c r="AD294" s="80"/>
      <c r="AE294" s="80" t="s">
        <v>3665</v>
      </c>
      <c r="AF294" s="80"/>
      <c r="AG294" s="80" t="s">
        <v>3008</v>
      </c>
      <c r="AH294" s="80"/>
      <c r="AI294" s="82">
        <v>44651</v>
      </c>
      <c r="AJ294" s="80"/>
      <c r="AK294" s="82">
        <v>44655</v>
      </c>
      <c r="AL294" s="80"/>
      <c r="AM294" s="80"/>
      <c r="AN294" s="80" t="s">
        <v>64</v>
      </c>
      <c r="AO294" s="80"/>
      <c r="AP294" s="80"/>
      <c r="AQ294" s="80"/>
      <c r="AR294" s="80"/>
      <c r="AS294" s="80"/>
      <c r="AT294" s="80" t="s">
        <v>53</v>
      </c>
      <c r="AU294" s="80"/>
      <c r="AV294" s="244"/>
      <c r="AW294" s="244"/>
      <c r="AX294" s="244"/>
      <c r="AY294" s="244"/>
      <c r="AZ294" s="244"/>
      <c r="BA294" s="244"/>
      <c r="BB294" s="80"/>
      <c r="BC294" s="80">
        <f t="shared" si="17"/>
        <v>14</v>
      </c>
      <c r="BD294" s="80">
        <f t="shared" si="18"/>
        <v>3</v>
      </c>
      <c r="BE294" s="80">
        <f t="shared" si="19"/>
        <v>2022</v>
      </c>
      <c r="BF294" s="97">
        <f t="shared" si="16"/>
        <v>0.33279999999999998</v>
      </c>
    </row>
    <row r="295" spans="1:58">
      <c r="A295" s="80"/>
      <c r="B295" s="80" t="s">
        <v>2902</v>
      </c>
      <c r="C295" s="80" t="s">
        <v>3666</v>
      </c>
      <c r="D295" s="80"/>
      <c r="E295" s="80" t="s">
        <v>2037</v>
      </c>
      <c r="F295" s="80" t="s">
        <v>1769</v>
      </c>
      <c r="G295" s="80"/>
      <c r="H295" s="80"/>
      <c r="I295" s="80"/>
      <c r="J295" s="80"/>
      <c r="K295" s="80" t="s">
        <v>1811</v>
      </c>
      <c r="L295" s="80" t="s">
        <v>1922</v>
      </c>
      <c r="M295" s="80"/>
      <c r="N295" s="80"/>
      <c r="O295" s="80"/>
      <c r="P295" s="80"/>
      <c r="Q295" s="80"/>
      <c r="R295" s="80"/>
      <c r="S295" s="80" t="s">
        <v>3496</v>
      </c>
      <c r="T295" s="80">
        <v>30390456</v>
      </c>
      <c r="U295" s="284">
        <v>0.14749999999999999</v>
      </c>
      <c r="V295" s="80" t="s">
        <v>2193</v>
      </c>
      <c r="W295" s="80">
        <v>400</v>
      </c>
      <c r="X295" s="80">
        <v>832</v>
      </c>
      <c r="Y295" s="80">
        <v>26</v>
      </c>
      <c r="Z295" s="80" t="s">
        <v>62</v>
      </c>
      <c r="AA295" s="80"/>
      <c r="AB295" s="80"/>
      <c r="AC295" s="80"/>
      <c r="AD295" s="80"/>
      <c r="AE295" s="80" t="s">
        <v>3666</v>
      </c>
      <c r="AF295" s="80"/>
      <c r="AG295" s="80" t="s">
        <v>3008</v>
      </c>
      <c r="AH295" s="80"/>
      <c r="AI295" s="82">
        <v>44651</v>
      </c>
      <c r="AJ295" s="80"/>
      <c r="AK295" s="82">
        <v>44656</v>
      </c>
      <c r="AL295" s="80"/>
      <c r="AM295" s="80"/>
      <c r="AN295" s="80" t="s">
        <v>64</v>
      </c>
      <c r="AO295" s="80"/>
      <c r="AP295" s="80"/>
      <c r="AQ295" s="80"/>
      <c r="AR295" s="80"/>
      <c r="AS295" s="80"/>
      <c r="AT295" s="80" t="s">
        <v>53</v>
      </c>
      <c r="AU295" s="80"/>
      <c r="AV295" s="244"/>
      <c r="AW295" s="244"/>
      <c r="AX295" s="244"/>
      <c r="AY295" s="244"/>
      <c r="AZ295" s="244"/>
      <c r="BA295" s="244"/>
      <c r="BB295" s="80"/>
      <c r="BC295" s="80">
        <f t="shared" si="17"/>
        <v>14</v>
      </c>
      <c r="BD295" s="80">
        <f t="shared" si="18"/>
        <v>3</v>
      </c>
      <c r="BE295" s="80">
        <f t="shared" si="19"/>
        <v>2022</v>
      </c>
      <c r="BF295" s="97">
        <f t="shared" si="16"/>
        <v>0.33279999999999998</v>
      </c>
    </row>
    <row r="296" spans="1:58">
      <c r="A296" s="80"/>
      <c r="B296" s="80" t="s">
        <v>2903</v>
      </c>
      <c r="C296" s="80" t="s">
        <v>3667</v>
      </c>
      <c r="D296" s="80"/>
      <c r="E296" s="80">
        <v>114513</v>
      </c>
      <c r="F296" s="80" t="s">
        <v>1769</v>
      </c>
      <c r="G296" s="80"/>
      <c r="H296" s="80"/>
      <c r="I296" s="80"/>
      <c r="J296" s="80"/>
      <c r="K296" s="80" t="s">
        <v>1788</v>
      </c>
      <c r="L296" s="80" t="s">
        <v>2000</v>
      </c>
      <c r="M296" s="80"/>
      <c r="N296" s="80"/>
      <c r="O296" s="80"/>
      <c r="P296" s="80"/>
      <c r="Q296" s="80"/>
      <c r="R296" s="80"/>
      <c r="S296" s="80" t="s">
        <v>3454</v>
      </c>
      <c r="T296" s="80">
        <v>30372158</v>
      </c>
      <c r="U296" s="284">
        <v>0.14749999999999999</v>
      </c>
      <c r="V296" s="80" t="s">
        <v>2209</v>
      </c>
      <c r="W296" s="80">
        <v>410</v>
      </c>
      <c r="X296" s="80">
        <v>832</v>
      </c>
      <c r="Y296" s="80">
        <v>26</v>
      </c>
      <c r="Z296" s="80" t="s">
        <v>56</v>
      </c>
      <c r="AA296" s="80"/>
      <c r="AB296" s="80"/>
      <c r="AC296" s="80"/>
      <c r="AD296" s="80"/>
      <c r="AE296" s="80" t="s">
        <v>3667</v>
      </c>
      <c r="AF296" s="80"/>
      <c r="AG296" s="80" t="s">
        <v>3008</v>
      </c>
      <c r="AH296" s="80"/>
      <c r="AI296" s="82">
        <v>44651</v>
      </c>
      <c r="AJ296" s="80"/>
      <c r="AK296" s="82">
        <v>44651</v>
      </c>
      <c r="AL296" s="80"/>
      <c r="AM296" s="80"/>
      <c r="AN296" s="80" t="s">
        <v>64</v>
      </c>
      <c r="AO296" s="80"/>
      <c r="AP296" s="80"/>
      <c r="AQ296" s="80"/>
      <c r="AR296" s="80"/>
      <c r="AS296" s="80"/>
      <c r="AT296" s="80" t="s">
        <v>53</v>
      </c>
      <c r="AU296" s="80"/>
      <c r="AV296" s="244"/>
      <c r="AW296" s="244"/>
      <c r="AX296" s="244"/>
      <c r="AY296" s="244"/>
      <c r="AZ296" s="244"/>
      <c r="BA296" s="244"/>
      <c r="BB296" s="80"/>
      <c r="BC296" s="80">
        <f t="shared" si="17"/>
        <v>14</v>
      </c>
      <c r="BD296" s="80">
        <f t="shared" si="18"/>
        <v>3</v>
      </c>
      <c r="BE296" s="80">
        <f t="shared" si="19"/>
        <v>2022</v>
      </c>
      <c r="BF296" s="97">
        <f t="shared" si="16"/>
        <v>0.34111999999999998</v>
      </c>
    </row>
    <row r="297" spans="1:58">
      <c r="A297" s="80"/>
      <c r="B297" s="80" t="s">
        <v>2903</v>
      </c>
      <c r="C297" s="80" t="s">
        <v>3668</v>
      </c>
      <c r="D297" s="80"/>
      <c r="E297" s="80">
        <v>114513</v>
      </c>
      <c r="F297" s="80" t="s">
        <v>1769</v>
      </c>
      <c r="G297" s="80"/>
      <c r="H297" s="80"/>
      <c r="I297" s="80"/>
      <c r="J297" s="80"/>
      <c r="K297" s="80" t="s">
        <v>1788</v>
      </c>
      <c r="L297" s="80" t="s">
        <v>2000</v>
      </c>
      <c r="M297" s="80"/>
      <c r="N297" s="80"/>
      <c r="O297" s="80"/>
      <c r="P297" s="80"/>
      <c r="Q297" s="80"/>
      <c r="R297" s="80"/>
      <c r="S297" s="80" t="s">
        <v>3454</v>
      </c>
      <c r="T297" s="80">
        <v>30372158</v>
      </c>
      <c r="U297" s="284">
        <v>0.14749999999999999</v>
      </c>
      <c r="V297" s="80" t="s">
        <v>2209</v>
      </c>
      <c r="W297" s="80">
        <v>410</v>
      </c>
      <c r="X297" s="80">
        <v>832</v>
      </c>
      <c r="Y297" s="80">
        <v>26</v>
      </c>
      <c r="Z297" s="80" t="s">
        <v>56</v>
      </c>
      <c r="AA297" s="80"/>
      <c r="AB297" s="80"/>
      <c r="AC297" s="80"/>
      <c r="AD297" s="80"/>
      <c r="AE297" s="80" t="s">
        <v>3668</v>
      </c>
      <c r="AF297" s="80"/>
      <c r="AG297" s="80" t="s">
        <v>3008</v>
      </c>
      <c r="AH297" s="80"/>
      <c r="AI297" s="82">
        <v>44651</v>
      </c>
      <c r="AJ297" s="80"/>
      <c r="AK297" s="82">
        <v>44651</v>
      </c>
      <c r="AL297" s="80"/>
      <c r="AM297" s="80"/>
      <c r="AN297" s="80" t="s">
        <v>64</v>
      </c>
      <c r="AO297" s="80"/>
      <c r="AP297" s="80"/>
      <c r="AQ297" s="80"/>
      <c r="AR297" s="80"/>
      <c r="AS297" s="80"/>
      <c r="AT297" s="80" t="s">
        <v>53</v>
      </c>
      <c r="AU297" s="80"/>
      <c r="AV297" s="244"/>
      <c r="AW297" s="244"/>
      <c r="AX297" s="244"/>
      <c r="AY297" s="244"/>
      <c r="AZ297" s="244"/>
      <c r="BA297" s="244"/>
      <c r="BB297" s="80"/>
      <c r="BC297" s="80">
        <f t="shared" si="17"/>
        <v>14</v>
      </c>
      <c r="BD297" s="80">
        <f t="shared" si="18"/>
        <v>3</v>
      </c>
      <c r="BE297" s="80">
        <f t="shared" si="19"/>
        <v>2022</v>
      </c>
      <c r="BF297" s="97">
        <f t="shared" si="16"/>
        <v>0.34111999999999998</v>
      </c>
    </row>
    <row r="298" spans="1:58">
      <c r="A298" s="80"/>
      <c r="B298" s="80" t="s">
        <v>2903</v>
      </c>
      <c r="C298" s="80" t="s">
        <v>3669</v>
      </c>
      <c r="D298" s="80"/>
      <c r="E298" s="80">
        <v>114513</v>
      </c>
      <c r="F298" s="80" t="s">
        <v>1769</v>
      </c>
      <c r="G298" s="80"/>
      <c r="H298" s="80"/>
      <c r="I298" s="80"/>
      <c r="J298" s="80"/>
      <c r="K298" s="80" t="s">
        <v>1788</v>
      </c>
      <c r="L298" s="80" t="s">
        <v>2000</v>
      </c>
      <c r="M298" s="80"/>
      <c r="N298" s="80"/>
      <c r="O298" s="80"/>
      <c r="P298" s="80"/>
      <c r="Q298" s="80"/>
      <c r="R298" s="80"/>
      <c r="S298" s="80" t="s">
        <v>3454</v>
      </c>
      <c r="T298" s="80">
        <v>30372158</v>
      </c>
      <c r="U298" s="284">
        <v>0.14749999999999999</v>
      </c>
      <c r="V298" s="80" t="s">
        <v>2209</v>
      </c>
      <c r="W298" s="80">
        <v>410</v>
      </c>
      <c r="X298" s="80">
        <v>64</v>
      </c>
      <c r="Y298" s="80">
        <v>2</v>
      </c>
      <c r="Z298" s="80" t="s">
        <v>56</v>
      </c>
      <c r="AA298" s="80"/>
      <c r="AB298" s="80"/>
      <c r="AC298" s="80"/>
      <c r="AD298" s="80"/>
      <c r="AE298" s="80" t="s">
        <v>3669</v>
      </c>
      <c r="AF298" s="80"/>
      <c r="AG298" s="80" t="s">
        <v>3008</v>
      </c>
      <c r="AH298" s="80"/>
      <c r="AI298" s="82">
        <v>44651</v>
      </c>
      <c r="AJ298" s="80"/>
      <c r="AK298" s="82">
        <v>44651</v>
      </c>
      <c r="AL298" s="80"/>
      <c r="AM298" s="80"/>
      <c r="AN298" s="80" t="s">
        <v>64</v>
      </c>
      <c r="AO298" s="80" t="s">
        <v>3670</v>
      </c>
      <c r="AP298" s="80"/>
      <c r="AQ298" s="80"/>
      <c r="AR298" s="80"/>
      <c r="AS298" s="80"/>
      <c r="AT298" s="80" t="s">
        <v>53</v>
      </c>
      <c r="AU298" s="80"/>
      <c r="AV298" s="244"/>
      <c r="AW298" s="244"/>
      <c r="AX298" s="244"/>
      <c r="AY298" s="244"/>
      <c r="AZ298" s="244"/>
      <c r="BA298" s="244"/>
      <c r="BB298" s="80"/>
      <c r="BC298" s="80">
        <f t="shared" si="17"/>
        <v>14</v>
      </c>
      <c r="BD298" s="80">
        <f t="shared" si="18"/>
        <v>3</v>
      </c>
      <c r="BE298" s="80">
        <f t="shared" si="19"/>
        <v>2022</v>
      </c>
      <c r="BF298" s="97">
        <f t="shared" si="16"/>
        <v>2.6239999999999999E-2</v>
      </c>
    </row>
    <row r="299" spans="1:58">
      <c r="A299" s="80"/>
      <c r="B299" s="80" t="s">
        <v>2903</v>
      </c>
      <c r="C299" s="80" t="s">
        <v>3671</v>
      </c>
      <c r="D299" s="80"/>
      <c r="E299" s="80">
        <v>114513</v>
      </c>
      <c r="F299" s="80" t="s">
        <v>1768</v>
      </c>
      <c r="G299" s="80"/>
      <c r="H299" s="80"/>
      <c r="I299" s="80"/>
      <c r="J299" s="80"/>
      <c r="K299" s="80" t="s">
        <v>1788</v>
      </c>
      <c r="L299" s="80" t="s">
        <v>2000</v>
      </c>
      <c r="M299" s="80"/>
      <c r="N299" s="80"/>
      <c r="O299" s="80"/>
      <c r="P299" s="80"/>
      <c r="Q299" s="80"/>
      <c r="R299" s="80"/>
      <c r="S299" s="80"/>
      <c r="T299" s="80">
        <v>30372158</v>
      </c>
      <c r="U299" s="284">
        <v>0.14749999999999999</v>
      </c>
      <c r="V299" s="80" t="s">
        <v>2209</v>
      </c>
      <c r="W299" s="80">
        <v>410</v>
      </c>
      <c r="X299" s="80">
        <v>768</v>
      </c>
      <c r="Y299" s="80">
        <v>24</v>
      </c>
      <c r="Z299" s="80" t="s">
        <v>56</v>
      </c>
      <c r="AA299" s="80"/>
      <c r="AB299" s="80"/>
      <c r="AC299" s="80"/>
      <c r="AD299" s="80"/>
      <c r="AE299" s="80" t="s">
        <v>3671</v>
      </c>
      <c r="AF299" s="80"/>
      <c r="AG299" s="80" t="s">
        <v>3008</v>
      </c>
      <c r="AH299" s="80"/>
      <c r="AI299" s="82">
        <v>44651</v>
      </c>
      <c r="AJ299" s="80"/>
      <c r="AK299" s="82">
        <v>44651</v>
      </c>
      <c r="AL299" s="80"/>
      <c r="AM299" s="80"/>
      <c r="AN299" s="80" t="s">
        <v>64</v>
      </c>
      <c r="AO299" s="80" t="s">
        <v>3672</v>
      </c>
      <c r="AP299" s="80"/>
      <c r="AQ299" s="80"/>
      <c r="AR299" s="80"/>
      <c r="AS299" s="80"/>
      <c r="AT299" s="80" t="s">
        <v>53</v>
      </c>
      <c r="AU299" s="80"/>
      <c r="AV299" s="244"/>
      <c r="AW299" s="244"/>
      <c r="AX299" s="244"/>
      <c r="AY299" s="244"/>
      <c r="AZ299" s="244"/>
      <c r="BA299" s="244"/>
      <c r="BB299" s="80"/>
      <c r="BC299" s="80">
        <f t="shared" si="17"/>
        <v>14</v>
      </c>
      <c r="BD299" s="80">
        <f t="shared" si="18"/>
        <v>3</v>
      </c>
      <c r="BE299" s="80">
        <f t="shared" si="19"/>
        <v>2022</v>
      </c>
      <c r="BF299" s="97">
        <f t="shared" si="16"/>
        <v>0.31487999999999999</v>
      </c>
    </row>
    <row r="300" spans="1:58">
      <c r="A300" s="80"/>
      <c r="B300" s="80" t="s">
        <v>906</v>
      </c>
      <c r="C300" s="80" t="s">
        <v>3673</v>
      </c>
      <c r="D300" s="80"/>
      <c r="E300" s="80" t="s">
        <v>2031</v>
      </c>
      <c r="F300" s="80" t="s">
        <v>1769</v>
      </c>
      <c r="G300" s="80"/>
      <c r="H300" s="80"/>
      <c r="I300" s="80"/>
      <c r="J300" s="80"/>
      <c r="K300" s="80" t="s">
        <v>668</v>
      </c>
      <c r="L300" s="80" t="s">
        <v>908</v>
      </c>
      <c r="M300" s="80"/>
      <c r="N300" s="80"/>
      <c r="O300" s="80"/>
      <c r="P300" s="80"/>
      <c r="Q300" s="80"/>
      <c r="R300" s="80"/>
      <c r="S300" s="80" t="s">
        <v>911</v>
      </c>
      <c r="T300" s="80">
        <v>30390456</v>
      </c>
      <c r="U300" s="284">
        <v>0.14749999999999999</v>
      </c>
      <c r="V300" s="80" t="s">
        <v>2192</v>
      </c>
      <c r="W300" s="80">
        <v>400</v>
      </c>
      <c r="X300" s="80">
        <v>832</v>
      </c>
      <c r="Y300" s="80">
        <v>26</v>
      </c>
      <c r="Z300" s="80" t="s">
        <v>62</v>
      </c>
      <c r="AA300" s="80"/>
      <c r="AB300" s="80"/>
      <c r="AC300" s="80"/>
      <c r="AD300" s="80"/>
      <c r="AE300" s="80" t="s">
        <v>3673</v>
      </c>
      <c r="AF300" s="80"/>
      <c r="AG300" s="80" t="s">
        <v>3008</v>
      </c>
      <c r="AH300" s="80"/>
      <c r="AI300" s="82">
        <v>44651</v>
      </c>
      <c r="AJ300" s="80"/>
      <c r="AK300" s="82">
        <v>44651</v>
      </c>
      <c r="AL300" s="80"/>
      <c r="AM300" s="80"/>
      <c r="AN300" s="80" t="s">
        <v>64</v>
      </c>
      <c r="AO300" s="80"/>
      <c r="AP300" s="80"/>
      <c r="AQ300" s="80"/>
      <c r="AR300" s="80"/>
      <c r="AS300" s="80"/>
      <c r="AT300" s="80" t="s">
        <v>53</v>
      </c>
      <c r="AU300" s="80"/>
      <c r="AV300" s="244"/>
      <c r="AW300" s="244"/>
      <c r="AX300" s="244"/>
      <c r="AY300" s="244"/>
      <c r="AZ300" s="244"/>
      <c r="BA300" s="244"/>
      <c r="BB300" s="80"/>
      <c r="BC300" s="80">
        <f t="shared" si="17"/>
        <v>14</v>
      </c>
      <c r="BD300" s="80">
        <f t="shared" si="18"/>
        <v>3</v>
      </c>
      <c r="BE300" s="80">
        <f t="shared" si="19"/>
        <v>2022</v>
      </c>
      <c r="BF300" s="97">
        <f t="shared" si="16"/>
        <v>0.33279999999999998</v>
      </c>
    </row>
    <row r="301" spans="1:58">
      <c r="A301" s="80"/>
      <c r="B301" s="80" t="s">
        <v>2903</v>
      </c>
      <c r="C301" s="80" t="s">
        <v>1299</v>
      </c>
      <c r="D301" s="80"/>
      <c r="E301" s="80" t="s">
        <v>2338</v>
      </c>
      <c r="F301" s="80" t="s">
        <v>1768</v>
      </c>
      <c r="G301" s="80"/>
      <c r="H301" s="80"/>
      <c r="I301" s="80"/>
      <c r="J301" s="80"/>
      <c r="K301" s="80" t="s">
        <v>139</v>
      </c>
      <c r="L301" s="80" t="s">
        <v>2343</v>
      </c>
      <c r="M301" s="80"/>
      <c r="N301" s="80"/>
      <c r="O301" s="80"/>
      <c r="P301" s="80"/>
      <c r="Q301" s="80"/>
      <c r="R301" s="80"/>
      <c r="S301" s="80" t="s">
        <v>3642</v>
      </c>
      <c r="T301" s="80">
        <v>30390155</v>
      </c>
      <c r="U301" s="284">
        <v>0.14749999999999999</v>
      </c>
      <c r="V301" s="80" t="s">
        <v>2195</v>
      </c>
      <c r="W301" s="80">
        <v>395</v>
      </c>
      <c r="X301" s="80">
        <v>384</v>
      </c>
      <c r="Y301" s="80">
        <v>12</v>
      </c>
      <c r="Z301" s="80" t="s">
        <v>56</v>
      </c>
      <c r="AA301" s="80"/>
      <c r="AB301" s="80"/>
      <c r="AC301" s="80"/>
      <c r="AD301" s="80"/>
      <c r="AE301" s="80" t="s">
        <v>1299</v>
      </c>
      <c r="AF301" s="80"/>
      <c r="AG301" s="80" t="s">
        <v>3008</v>
      </c>
      <c r="AH301" s="80"/>
      <c r="AI301" s="82">
        <v>44651</v>
      </c>
      <c r="AJ301" s="80"/>
      <c r="AK301" s="82">
        <v>44656</v>
      </c>
      <c r="AL301" s="80"/>
      <c r="AM301" s="80"/>
      <c r="AN301" s="80" t="s">
        <v>64</v>
      </c>
      <c r="AO301" s="80"/>
      <c r="AP301" s="80"/>
      <c r="AQ301" s="80"/>
      <c r="AR301" s="80"/>
      <c r="AS301" s="80"/>
      <c r="AT301" s="80" t="s">
        <v>53</v>
      </c>
      <c r="AU301" s="80"/>
      <c r="AV301" s="244"/>
      <c r="AW301" s="244"/>
      <c r="AX301" s="244"/>
      <c r="AY301" s="244"/>
      <c r="AZ301" s="244"/>
      <c r="BA301" s="244"/>
      <c r="BB301" s="80"/>
      <c r="BC301" s="80">
        <f t="shared" si="17"/>
        <v>14</v>
      </c>
      <c r="BD301" s="80">
        <f t="shared" si="18"/>
        <v>3</v>
      </c>
      <c r="BE301" s="80">
        <f t="shared" si="19"/>
        <v>2022</v>
      </c>
      <c r="BF301" s="97">
        <f t="shared" si="16"/>
        <v>0.15168000000000001</v>
      </c>
    </row>
    <row r="302" spans="1:58">
      <c r="A302" s="80"/>
      <c r="B302" s="80" t="s">
        <v>906</v>
      </c>
      <c r="C302" s="80" t="s">
        <v>3674</v>
      </c>
      <c r="D302" s="80"/>
      <c r="E302" s="80" t="s">
        <v>2032</v>
      </c>
      <c r="F302" s="80" t="s">
        <v>1769</v>
      </c>
      <c r="G302" s="80"/>
      <c r="H302" s="80"/>
      <c r="I302" s="80"/>
      <c r="J302" s="80"/>
      <c r="K302" s="80" t="s">
        <v>590</v>
      </c>
      <c r="L302" s="80" t="s">
        <v>1917</v>
      </c>
      <c r="M302" s="80"/>
      <c r="N302" s="80"/>
      <c r="O302" s="80"/>
      <c r="P302" s="80"/>
      <c r="Q302" s="80"/>
      <c r="R302" s="80"/>
      <c r="S302" s="80" t="s">
        <v>3675</v>
      </c>
      <c r="T302" s="80">
        <v>30390156</v>
      </c>
      <c r="U302" s="284">
        <v>0.14749999999999999</v>
      </c>
      <c r="V302" s="80" t="s">
        <v>2193</v>
      </c>
      <c r="W302" s="80">
        <v>400</v>
      </c>
      <c r="X302" s="80">
        <v>768</v>
      </c>
      <c r="Y302" s="80">
        <v>24</v>
      </c>
      <c r="Z302" s="80" t="s">
        <v>62</v>
      </c>
      <c r="AA302" s="80"/>
      <c r="AB302" s="80"/>
      <c r="AC302" s="80"/>
      <c r="AD302" s="80"/>
      <c r="AE302" s="80" t="s">
        <v>3674</v>
      </c>
      <c r="AF302" s="80"/>
      <c r="AG302" s="80" t="s">
        <v>3008</v>
      </c>
      <c r="AH302" s="80"/>
      <c r="AI302" s="82">
        <v>44651</v>
      </c>
      <c r="AJ302" s="80"/>
      <c r="AK302" s="82">
        <v>44651</v>
      </c>
      <c r="AL302" s="80"/>
      <c r="AM302" s="80"/>
      <c r="AN302" s="80" t="s">
        <v>64</v>
      </c>
      <c r="AO302" s="80"/>
      <c r="AP302" s="80"/>
      <c r="AQ302" s="80"/>
      <c r="AR302" s="80"/>
      <c r="AS302" s="80"/>
      <c r="AT302" s="80" t="s">
        <v>53</v>
      </c>
      <c r="AU302" s="80"/>
      <c r="AV302" s="244"/>
      <c r="AW302" s="244"/>
      <c r="AX302" s="244"/>
      <c r="AY302" s="244"/>
      <c r="AZ302" s="244"/>
      <c r="BA302" s="244"/>
      <c r="BB302" s="80"/>
      <c r="BC302" s="80">
        <f t="shared" si="17"/>
        <v>14</v>
      </c>
      <c r="BD302" s="80">
        <f t="shared" si="18"/>
        <v>3</v>
      </c>
      <c r="BE302" s="80">
        <f t="shared" si="19"/>
        <v>2022</v>
      </c>
      <c r="BF302" s="97">
        <f t="shared" si="16"/>
        <v>0.30719999999999997</v>
      </c>
    </row>
    <row r="303" spans="1:58">
      <c r="A303" s="80"/>
      <c r="B303" s="80" t="s">
        <v>906</v>
      </c>
      <c r="C303" s="80" t="s">
        <v>3676</v>
      </c>
      <c r="D303" s="80"/>
      <c r="E303" s="80" t="s">
        <v>2032</v>
      </c>
      <c r="F303" s="80" t="s">
        <v>1769</v>
      </c>
      <c r="G303" s="80"/>
      <c r="H303" s="80"/>
      <c r="I303" s="80"/>
      <c r="J303" s="80"/>
      <c r="K303" s="80" t="s">
        <v>590</v>
      </c>
      <c r="L303" s="80" t="s">
        <v>1917</v>
      </c>
      <c r="M303" s="80"/>
      <c r="N303" s="80"/>
      <c r="O303" s="80"/>
      <c r="P303" s="80"/>
      <c r="Q303" s="80"/>
      <c r="R303" s="80"/>
      <c r="S303" s="80" t="s">
        <v>3675</v>
      </c>
      <c r="T303" s="80">
        <v>30390156</v>
      </c>
      <c r="U303" s="284">
        <v>0.14749999999999999</v>
      </c>
      <c r="V303" s="80" t="s">
        <v>2193</v>
      </c>
      <c r="W303" s="80">
        <v>400</v>
      </c>
      <c r="X303" s="80">
        <v>768</v>
      </c>
      <c r="Y303" s="80">
        <v>24</v>
      </c>
      <c r="Z303" s="80" t="s">
        <v>62</v>
      </c>
      <c r="AA303" s="80"/>
      <c r="AB303" s="80"/>
      <c r="AC303" s="80"/>
      <c r="AD303" s="80"/>
      <c r="AE303" s="80" t="s">
        <v>3676</v>
      </c>
      <c r="AF303" s="80"/>
      <c r="AG303" s="80" t="s">
        <v>3008</v>
      </c>
      <c r="AH303" s="80"/>
      <c r="AI303" s="82">
        <v>44651</v>
      </c>
      <c r="AJ303" s="80"/>
      <c r="AK303" s="82">
        <v>44651</v>
      </c>
      <c r="AL303" s="80"/>
      <c r="AM303" s="80"/>
      <c r="AN303" s="80" t="s">
        <v>64</v>
      </c>
      <c r="AO303" s="80"/>
      <c r="AP303" s="80"/>
      <c r="AQ303" s="80"/>
      <c r="AR303" s="80"/>
      <c r="AS303" s="80"/>
      <c r="AT303" s="80" t="s">
        <v>53</v>
      </c>
      <c r="AU303" s="80"/>
      <c r="AV303" s="244"/>
      <c r="AW303" s="244"/>
      <c r="AX303" s="244"/>
      <c r="AY303" s="244"/>
      <c r="AZ303" s="244"/>
      <c r="BA303" s="244"/>
      <c r="BB303" s="80"/>
      <c r="BC303" s="80">
        <f t="shared" si="17"/>
        <v>14</v>
      </c>
      <c r="BD303" s="80">
        <f t="shared" si="18"/>
        <v>3</v>
      </c>
      <c r="BE303" s="80">
        <f t="shared" si="19"/>
        <v>2022</v>
      </c>
      <c r="BF303" s="97">
        <f t="shared" si="16"/>
        <v>0.30719999999999997</v>
      </c>
    </row>
    <row r="304" spans="1:58">
      <c r="A304" s="80"/>
      <c r="B304" s="80" t="s">
        <v>2905</v>
      </c>
      <c r="C304" s="80" t="s">
        <v>3677</v>
      </c>
      <c r="D304" s="80"/>
      <c r="E304" s="80" t="s">
        <v>3652</v>
      </c>
      <c r="F304" s="80" t="s">
        <v>1773</v>
      </c>
      <c r="G304" s="80"/>
      <c r="H304" s="80"/>
      <c r="I304" s="80"/>
      <c r="J304" s="80"/>
      <c r="K304" s="80" t="s">
        <v>3653</v>
      </c>
      <c r="L304" s="80" t="s">
        <v>3678</v>
      </c>
      <c r="M304" s="80"/>
      <c r="N304" s="80"/>
      <c r="O304" s="80"/>
      <c r="P304" s="80"/>
      <c r="Q304" s="80"/>
      <c r="R304" s="80"/>
      <c r="S304" s="80" t="s">
        <v>3655</v>
      </c>
      <c r="T304" s="80">
        <v>30397472</v>
      </c>
      <c r="U304" s="81">
        <v>0.15</v>
      </c>
      <c r="V304" s="80" t="s">
        <v>2197</v>
      </c>
      <c r="W304" s="80">
        <v>480</v>
      </c>
      <c r="X304" s="80">
        <v>464</v>
      </c>
      <c r="Y304" s="80">
        <v>16</v>
      </c>
      <c r="Z304" s="80" t="s">
        <v>62</v>
      </c>
      <c r="AA304" s="80"/>
      <c r="AB304" s="80"/>
      <c r="AC304" s="80"/>
      <c r="AD304" s="80"/>
      <c r="AE304" s="80" t="s">
        <v>3677</v>
      </c>
      <c r="AF304" s="80"/>
      <c r="AG304" s="80" t="s">
        <v>3008</v>
      </c>
      <c r="AH304" s="80"/>
      <c r="AI304" s="82">
        <v>44651</v>
      </c>
      <c r="AJ304" s="80"/>
      <c r="AK304" s="82">
        <v>44656</v>
      </c>
      <c r="AL304" s="80"/>
      <c r="AM304" s="80"/>
      <c r="AN304" s="80" t="s">
        <v>64</v>
      </c>
      <c r="AO304" s="80"/>
      <c r="AP304" s="80"/>
      <c r="AQ304" s="80"/>
      <c r="AR304" s="80"/>
      <c r="AS304" s="80"/>
      <c r="AT304" s="80" t="s">
        <v>53</v>
      </c>
      <c r="AU304" s="80"/>
      <c r="AV304" s="244"/>
      <c r="AW304" s="244"/>
      <c r="AX304" s="244"/>
      <c r="AY304" s="244"/>
      <c r="AZ304" s="244"/>
      <c r="BA304" s="244"/>
      <c r="BB304" s="80"/>
      <c r="BC304" s="80">
        <f t="shared" si="17"/>
        <v>14</v>
      </c>
      <c r="BD304" s="80">
        <f t="shared" si="18"/>
        <v>3</v>
      </c>
      <c r="BE304" s="80">
        <f t="shared" si="19"/>
        <v>2022</v>
      </c>
      <c r="BF304" s="97">
        <f t="shared" si="16"/>
        <v>0.22272</v>
      </c>
    </row>
    <row r="305" spans="1:58">
      <c r="A305" s="80"/>
      <c r="B305" s="80" t="s">
        <v>2905</v>
      </c>
      <c r="C305" s="80" t="s">
        <v>3679</v>
      </c>
      <c r="D305" s="80"/>
      <c r="E305" s="80" t="s">
        <v>3652</v>
      </c>
      <c r="F305" s="80" t="s">
        <v>1773</v>
      </c>
      <c r="G305" s="80"/>
      <c r="H305" s="80"/>
      <c r="I305" s="80"/>
      <c r="J305" s="80"/>
      <c r="K305" s="80" t="s">
        <v>3653</v>
      </c>
      <c r="L305" s="80" t="s">
        <v>3678</v>
      </c>
      <c r="M305" s="80"/>
      <c r="N305" s="80"/>
      <c r="O305" s="80"/>
      <c r="P305" s="80"/>
      <c r="Q305" s="80"/>
      <c r="R305" s="80"/>
      <c r="S305" s="80" t="s">
        <v>3655</v>
      </c>
      <c r="T305" s="80">
        <v>30397472</v>
      </c>
      <c r="U305" s="81">
        <v>0.15</v>
      </c>
      <c r="V305" s="80" t="s">
        <v>2197</v>
      </c>
      <c r="W305" s="80">
        <v>480</v>
      </c>
      <c r="X305" s="80">
        <v>464</v>
      </c>
      <c r="Y305" s="80">
        <v>16</v>
      </c>
      <c r="Z305" s="80" t="s">
        <v>62</v>
      </c>
      <c r="AA305" s="80"/>
      <c r="AB305" s="80"/>
      <c r="AC305" s="80"/>
      <c r="AD305" s="80"/>
      <c r="AE305" s="80" t="s">
        <v>3679</v>
      </c>
      <c r="AF305" s="80"/>
      <c r="AG305" s="80" t="s">
        <v>3008</v>
      </c>
      <c r="AH305" s="80"/>
      <c r="AI305" s="82">
        <v>44651</v>
      </c>
      <c r="AJ305" s="80"/>
      <c r="AK305" s="82">
        <v>44656</v>
      </c>
      <c r="AL305" s="80"/>
      <c r="AM305" s="80"/>
      <c r="AN305" s="80" t="s">
        <v>64</v>
      </c>
      <c r="AO305" s="80"/>
      <c r="AP305" s="80"/>
      <c r="AQ305" s="80"/>
      <c r="AR305" s="80"/>
      <c r="AS305" s="80"/>
      <c r="AT305" s="80" t="s">
        <v>53</v>
      </c>
      <c r="AU305" s="80"/>
      <c r="AV305" s="244"/>
      <c r="AW305" s="244"/>
      <c r="AX305" s="244"/>
      <c r="AY305" s="244"/>
      <c r="AZ305" s="244"/>
      <c r="BA305" s="244"/>
      <c r="BB305" s="80"/>
      <c r="BC305" s="80">
        <f t="shared" si="17"/>
        <v>14</v>
      </c>
      <c r="BD305" s="80">
        <f t="shared" si="18"/>
        <v>3</v>
      </c>
      <c r="BE305" s="80">
        <f t="shared" si="19"/>
        <v>2022</v>
      </c>
      <c r="BF305" s="97">
        <f t="shared" si="16"/>
        <v>0.22272</v>
      </c>
    </row>
    <row r="306" spans="1:58">
      <c r="A306" s="80"/>
      <c r="B306" s="80" t="s">
        <v>2902</v>
      </c>
      <c r="C306" s="80" t="s">
        <v>3680</v>
      </c>
      <c r="D306" s="80"/>
      <c r="E306" s="80" t="s">
        <v>3681</v>
      </c>
      <c r="F306" s="80" t="s">
        <v>1769</v>
      </c>
      <c r="G306" s="80"/>
      <c r="H306" s="80"/>
      <c r="I306" s="80"/>
      <c r="J306" s="80"/>
      <c r="K306" s="80" t="s">
        <v>362</v>
      </c>
      <c r="L306" s="80" t="s">
        <v>3682</v>
      </c>
      <c r="M306" s="80"/>
      <c r="N306" s="80"/>
      <c r="O306" s="80"/>
      <c r="P306" s="80"/>
      <c r="Q306" s="80"/>
      <c r="R306" s="80"/>
      <c r="S306" s="80" t="s">
        <v>3496</v>
      </c>
      <c r="T306" s="80">
        <v>30390456</v>
      </c>
      <c r="U306" s="284">
        <v>0.14749999999999999</v>
      </c>
      <c r="V306" s="80" t="s">
        <v>2193</v>
      </c>
      <c r="W306" s="80">
        <v>400</v>
      </c>
      <c r="X306" s="80">
        <v>832</v>
      </c>
      <c r="Y306" s="80">
        <v>26</v>
      </c>
      <c r="Z306" s="80" t="s">
        <v>62</v>
      </c>
      <c r="AA306" s="80"/>
      <c r="AB306" s="80"/>
      <c r="AC306" s="80"/>
      <c r="AD306" s="80"/>
      <c r="AE306" s="80" t="s">
        <v>3680</v>
      </c>
      <c r="AF306" s="80"/>
      <c r="AG306" s="80" t="s">
        <v>3008</v>
      </c>
      <c r="AH306" s="80"/>
      <c r="AI306" s="82">
        <v>44651</v>
      </c>
      <c r="AJ306" s="80"/>
      <c r="AK306" s="82">
        <v>44656</v>
      </c>
      <c r="AL306" s="80"/>
      <c r="AM306" s="80"/>
      <c r="AN306" s="80" t="s">
        <v>64</v>
      </c>
      <c r="AO306" s="80"/>
      <c r="AP306" s="80"/>
      <c r="AQ306" s="80"/>
      <c r="AR306" s="80"/>
      <c r="AS306" s="80"/>
      <c r="AT306" s="80" t="s">
        <v>53</v>
      </c>
      <c r="AU306" s="80"/>
      <c r="AV306" s="244"/>
      <c r="AW306" s="244"/>
      <c r="AX306" s="244"/>
      <c r="AY306" s="244"/>
      <c r="AZ306" s="244"/>
      <c r="BA306" s="244"/>
      <c r="BB306" s="80"/>
      <c r="BC306" s="80">
        <f t="shared" si="17"/>
        <v>14</v>
      </c>
      <c r="BD306" s="80">
        <f t="shared" si="18"/>
        <v>3</v>
      </c>
      <c r="BE306" s="80">
        <f t="shared" si="19"/>
        <v>2022</v>
      </c>
      <c r="BF306" s="97">
        <f t="shared" si="16"/>
        <v>0.33279999999999998</v>
      </c>
    </row>
    <row r="307" spans="1:58">
      <c r="A307" s="80"/>
      <c r="B307" s="80" t="s">
        <v>2902</v>
      </c>
      <c r="C307" s="80" t="s">
        <v>3683</v>
      </c>
      <c r="D307" s="80"/>
      <c r="E307" s="80" t="s">
        <v>3684</v>
      </c>
      <c r="F307" s="80" t="s">
        <v>1769</v>
      </c>
      <c r="G307" s="80"/>
      <c r="H307" s="80"/>
      <c r="I307" s="80"/>
      <c r="J307" s="80"/>
      <c r="K307" s="80" t="s">
        <v>1810</v>
      </c>
      <c r="L307" s="80" t="s">
        <v>3495</v>
      </c>
      <c r="M307" s="80"/>
      <c r="N307" s="80"/>
      <c r="O307" s="80"/>
      <c r="P307" s="80"/>
      <c r="Q307" s="80"/>
      <c r="R307" s="80"/>
      <c r="S307" s="80" t="s">
        <v>3496</v>
      </c>
      <c r="T307" s="80">
        <v>30390456</v>
      </c>
      <c r="U307" s="284">
        <v>0.14749999999999999</v>
      </c>
      <c r="V307" s="80" t="s">
        <v>2193</v>
      </c>
      <c r="W307" s="80">
        <v>400</v>
      </c>
      <c r="X307" s="80">
        <v>832</v>
      </c>
      <c r="Y307" s="80">
        <v>26</v>
      </c>
      <c r="Z307" s="80" t="s">
        <v>62</v>
      </c>
      <c r="AA307" s="80"/>
      <c r="AB307" s="80"/>
      <c r="AC307" s="80"/>
      <c r="AD307" s="80"/>
      <c r="AE307" s="80" t="s">
        <v>3683</v>
      </c>
      <c r="AF307" s="80"/>
      <c r="AG307" s="80" t="s">
        <v>3008</v>
      </c>
      <c r="AH307" s="80"/>
      <c r="AI307" s="82">
        <v>44651</v>
      </c>
      <c r="AJ307" s="80"/>
      <c r="AK307" s="82">
        <v>44656</v>
      </c>
      <c r="AL307" s="80"/>
      <c r="AM307" s="80"/>
      <c r="AN307" s="80" t="s">
        <v>64</v>
      </c>
      <c r="AO307" s="80"/>
      <c r="AP307" s="80"/>
      <c r="AQ307" s="80"/>
      <c r="AR307" s="80"/>
      <c r="AS307" s="80"/>
      <c r="AT307" s="80" t="s">
        <v>53</v>
      </c>
      <c r="AU307" s="80"/>
      <c r="AV307" s="244"/>
      <c r="AW307" s="244"/>
      <c r="AX307" s="244"/>
      <c r="AY307" s="244"/>
      <c r="AZ307" s="244"/>
      <c r="BA307" s="244"/>
      <c r="BB307" s="80"/>
      <c r="BC307" s="80">
        <f t="shared" si="17"/>
        <v>14</v>
      </c>
      <c r="BD307" s="80">
        <f t="shared" si="18"/>
        <v>3</v>
      </c>
      <c r="BE307" s="80">
        <f t="shared" si="19"/>
        <v>2022</v>
      </c>
      <c r="BF307" s="97">
        <f t="shared" si="16"/>
        <v>0.33279999999999998</v>
      </c>
    </row>
    <row r="308" spans="1:58">
      <c r="A308" s="80"/>
      <c r="B308" s="80" t="s">
        <v>2902</v>
      </c>
      <c r="C308" s="80" t="s">
        <v>3685</v>
      </c>
      <c r="D308" s="80"/>
      <c r="E308" s="80" t="s">
        <v>3686</v>
      </c>
      <c r="F308" s="80" t="s">
        <v>1769</v>
      </c>
      <c r="G308" s="80"/>
      <c r="H308" s="80"/>
      <c r="I308" s="80"/>
      <c r="J308" s="80"/>
      <c r="K308" s="80" t="s">
        <v>362</v>
      </c>
      <c r="L308" s="80" t="s">
        <v>3620</v>
      </c>
      <c r="M308" s="80"/>
      <c r="N308" s="80"/>
      <c r="O308" s="80"/>
      <c r="P308" s="80"/>
      <c r="Q308" s="80"/>
      <c r="R308" s="80"/>
      <c r="S308" s="80" t="s">
        <v>3496</v>
      </c>
      <c r="T308" s="80">
        <v>30390456</v>
      </c>
      <c r="U308" s="284">
        <v>0.14749999999999999</v>
      </c>
      <c r="V308" s="80" t="s">
        <v>2193</v>
      </c>
      <c r="W308" s="80">
        <v>400</v>
      </c>
      <c r="X308" s="80">
        <v>832</v>
      </c>
      <c r="Y308" s="80">
        <v>26</v>
      </c>
      <c r="Z308" s="80" t="s">
        <v>62</v>
      </c>
      <c r="AA308" s="80"/>
      <c r="AB308" s="80"/>
      <c r="AC308" s="80"/>
      <c r="AD308" s="80"/>
      <c r="AE308" s="80" t="s">
        <v>3685</v>
      </c>
      <c r="AF308" s="80"/>
      <c r="AG308" s="80" t="s">
        <v>3008</v>
      </c>
      <c r="AH308" s="80"/>
      <c r="AI308" s="82">
        <v>44651</v>
      </c>
      <c r="AJ308" s="80"/>
      <c r="AK308" s="82">
        <v>44656</v>
      </c>
      <c r="AL308" s="80"/>
      <c r="AM308" s="80"/>
      <c r="AN308" s="80" t="s">
        <v>64</v>
      </c>
      <c r="AO308" s="80"/>
      <c r="AP308" s="80"/>
      <c r="AQ308" s="80"/>
      <c r="AR308" s="80"/>
      <c r="AS308" s="80"/>
      <c r="AT308" s="80" t="s">
        <v>53</v>
      </c>
      <c r="AU308" s="80"/>
      <c r="AV308" s="244"/>
      <c r="AW308" s="244"/>
      <c r="AX308" s="244"/>
      <c r="AY308" s="244"/>
      <c r="AZ308" s="244"/>
      <c r="BA308" s="244"/>
      <c r="BB308" s="80"/>
      <c r="BC308" s="80">
        <f t="shared" si="17"/>
        <v>14</v>
      </c>
      <c r="BD308" s="80">
        <f t="shared" si="18"/>
        <v>3</v>
      </c>
      <c r="BE308" s="80">
        <f t="shared" si="19"/>
        <v>2022</v>
      </c>
      <c r="BF308" s="97">
        <f t="shared" si="16"/>
        <v>0.33279999999999998</v>
      </c>
    </row>
    <row r="309" spans="1:58">
      <c r="A309" s="80"/>
      <c r="B309" s="80" t="s">
        <v>2905</v>
      </c>
      <c r="C309" s="80" t="s">
        <v>1293</v>
      </c>
      <c r="D309" s="80"/>
      <c r="E309" s="80" t="s">
        <v>2335</v>
      </c>
      <c r="F309" s="80" t="s">
        <v>1769</v>
      </c>
      <c r="G309" s="80"/>
      <c r="H309" s="80"/>
      <c r="I309" s="80"/>
      <c r="J309" s="80"/>
      <c r="K309" s="80" t="s">
        <v>1781</v>
      </c>
      <c r="L309" s="80" t="s">
        <v>2340</v>
      </c>
      <c r="M309" s="80"/>
      <c r="N309" s="80"/>
      <c r="O309" s="80"/>
      <c r="P309" s="80"/>
      <c r="Q309" s="80"/>
      <c r="R309" s="80"/>
      <c r="S309" s="80" t="s">
        <v>3687</v>
      </c>
      <c r="T309" s="80">
        <v>30390156</v>
      </c>
      <c r="U309" s="284">
        <v>0.14749999999999999</v>
      </c>
      <c r="V309" s="80" t="s">
        <v>2193</v>
      </c>
      <c r="W309" s="80">
        <v>400</v>
      </c>
      <c r="X309" s="80">
        <v>832</v>
      </c>
      <c r="Y309" s="80">
        <v>26</v>
      </c>
      <c r="Z309" s="80" t="s">
        <v>56</v>
      </c>
      <c r="AA309" s="80"/>
      <c r="AB309" s="80"/>
      <c r="AC309" s="80"/>
      <c r="AD309" s="80"/>
      <c r="AE309" s="80" t="s">
        <v>1293</v>
      </c>
      <c r="AF309" s="80"/>
      <c r="AG309" s="80" t="s">
        <v>3008</v>
      </c>
      <c r="AH309" s="80"/>
      <c r="AI309" s="82">
        <v>44651</v>
      </c>
      <c r="AJ309" s="80"/>
      <c r="AK309" s="82">
        <v>44652</v>
      </c>
      <c r="AL309" s="80"/>
      <c r="AM309" s="80"/>
      <c r="AN309" s="80" t="s">
        <v>64</v>
      </c>
      <c r="AO309" s="80"/>
      <c r="AP309" s="80"/>
      <c r="AQ309" s="80"/>
      <c r="AR309" s="80"/>
      <c r="AS309" s="80"/>
      <c r="AT309" s="80" t="s">
        <v>53</v>
      </c>
      <c r="AU309" s="80"/>
      <c r="AV309" s="244"/>
      <c r="AW309" s="244"/>
      <c r="AX309" s="244"/>
      <c r="AY309" s="244"/>
      <c r="AZ309" s="244"/>
      <c r="BA309" s="244"/>
      <c r="BB309" s="80"/>
      <c r="BC309" s="80">
        <f t="shared" si="17"/>
        <v>14</v>
      </c>
      <c r="BD309" s="80">
        <f t="shared" si="18"/>
        <v>3</v>
      </c>
      <c r="BE309" s="80">
        <f t="shared" si="19"/>
        <v>2022</v>
      </c>
      <c r="BF309" s="97">
        <f t="shared" si="16"/>
        <v>0.33279999999999998</v>
      </c>
    </row>
    <row r="310" spans="1:58">
      <c r="A310" s="80"/>
      <c r="B310" s="80" t="s">
        <v>2903</v>
      </c>
      <c r="C310" s="80" t="s">
        <v>1297</v>
      </c>
      <c r="D310" s="80"/>
      <c r="E310" s="80" t="s">
        <v>2337</v>
      </c>
      <c r="F310" s="80" t="s">
        <v>1769</v>
      </c>
      <c r="G310" s="80"/>
      <c r="H310" s="80"/>
      <c r="I310" s="80"/>
      <c r="J310" s="80"/>
      <c r="K310" s="80" t="s">
        <v>122</v>
      </c>
      <c r="L310" s="80" t="s">
        <v>2342</v>
      </c>
      <c r="M310" s="80"/>
      <c r="N310" s="80"/>
      <c r="O310" s="80"/>
      <c r="P310" s="80"/>
      <c r="Q310" s="80"/>
      <c r="R310" s="80"/>
      <c r="S310" s="80" t="s">
        <v>819</v>
      </c>
      <c r="T310" s="80">
        <v>30390155</v>
      </c>
      <c r="U310" s="284">
        <v>0.14749999999999999</v>
      </c>
      <c r="V310" s="80" t="s">
        <v>2195</v>
      </c>
      <c r="W310" s="80">
        <v>395</v>
      </c>
      <c r="X310" s="80">
        <v>416</v>
      </c>
      <c r="Y310" s="80">
        <v>13</v>
      </c>
      <c r="Z310" s="80" t="s">
        <v>56</v>
      </c>
      <c r="AA310" s="80"/>
      <c r="AB310" s="80"/>
      <c r="AC310" s="80"/>
      <c r="AD310" s="80"/>
      <c r="AE310" s="80" t="s">
        <v>1297</v>
      </c>
      <c r="AF310" s="80"/>
      <c r="AG310" s="80" t="s">
        <v>3008</v>
      </c>
      <c r="AH310" s="80"/>
      <c r="AI310" s="82">
        <v>44651</v>
      </c>
      <c r="AJ310" s="80"/>
      <c r="AK310" s="82">
        <v>44656</v>
      </c>
      <c r="AL310" s="80"/>
      <c r="AM310" s="80"/>
      <c r="AN310" s="80" t="s">
        <v>64</v>
      </c>
      <c r="AO310" s="80"/>
      <c r="AP310" s="80"/>
      <c r="AQ310" s="80"/>
      <c r="AR310" s="80"/>
      <c r="AS310" s="80"/>
      <c r="AT310" s="80" t="s">
        <v>53</v>
      </c>
      <c r="AU310" s="80"/>
      <c r="AV310" s="244"/>
      <c r="AW310" s="244"/>
      <c r="AX310" s="244"/>
      <c r="AY310" s="244"/>
      <c r="AZ310" s="244"/>
      <c r="BA310" s="244"/>
      <c r="BB310" s="80"/>
      <c r="BC310" s="80">
        <f t="shared" si="17"/>
        <v>14</v>
      </c>
      <c r="BD310" s="80">
        <f t="shared" si="18"/>
        <v>3</v>
      </c>
      <c r="BE310" s="80">
        <f t="shared" si="19"/>
        <v>2022</v>
      </c>
      <c r="BF310" s="97">
        <f t="shared" si="16"/>
        <v>0.16431999999999999</v>
      </c>
    </row>
    <row r="311" spans="1:58">
      <c r="A311" s="80"/>
      <c r="B311" s="80" t="s">
        <v>2903</v>
      </c>
      <c r="C311" s="80" t="s">
        <v>1298</v>
      </c>
      <c r="D311" s="80"/>
      <c r="E311" s="80" t="s">
        <v>2337</v>
      </c>
      <c r="F311" s="80" t="s">
        <v>1769</v>
      </c>
      <c r="G311" s="80"/>
      <c r="H311" s="80"/>
      <c r="I311" s="80"/>
      <c r="J311" s="80"/>
      <c r="K311" s="80" t="s">
        <v>122</v>
      </c>
      <c r="L311" s="80" t="s">
        <v>2342</v>
      </c>
      <c r="M311" s="80"/>
      <c r="N311" s="80"/>
      <c r="O311" s="80"/>
      <c r="P311" s="80"/>
      <c r="Q311" s="80"/>
      <c r="R311" s="80"/>
      <c r="S311" s="80" t="s">
        <v>819</v>
      </c>
      <c r="T311" s="80">
        <v>30390155</v>
      </c>
      <c r="U311" s="284">
        <v>0.14749999999999999</v>
      </c>
      <c r="V311" s="80" t="s">
        <v>2195</v>
      </c>
      <c r="W311" s="80">
        <v>395</v>
      </c>
      <c r="X311" s="80">
        <v>416</v>
      </c>
      <c r="Y311" s="80">
        <v>13</v>
      </c>
      <c r="Z311" s="80" t="s">
        <v>56</v>
      </c>
      <c r="AA311" s="80"/>
      <c r="AB311" s="80"/>
      <c r="AC311" s="80"/>
      <c r="AD311" s="80"/>
      <c r="AE311" s="80" t="s">
        <v>1298</v>
      </c>
      <c r="AF311" s="80"/>
      <c r="AG311" s="80" t="s">
        <v>3008</v>
      </c>
      <c r="AH311" s="80"/>
      <c r="AI311" s="82">
        <v>44651</v>
      </c>
      <c r="AJ311" s="80"/>
      <c r="AK311" s="82">
        <v>44656</v>
      </c>
      <c r="AL311" s="80"/>
      <c r="AM311" s="80"/>
      <c r="AN311" s="80" t="s">
        <v>64</v>
      </c>
      <c r="AO311" s="80"/>
      <c r="AP311" s="80"/>
      <c r="AQ311" s="80"/>
      <c r="AR311" s="80"/>
      <c r="AS311" s="80"/>
      <c r="AT311" s="80" t="s">
        <v>53</v>
      </c>
      <c r="AU311" s="80"/>
      <c r="AV311" s="244"/>
      <c r="AW311" s="244"/>
      <c r="AX311" s="244"/>
      <c r="AY311" s="244"/>
      <c r="AZ311" s="244"/>
      <c r="BA311" s="244"/>
      <c r="BB311" s="80"/>
      <c r="BC311" s="80">
        <f t="shared" si="17"/>
        <v>14</v>
      </c>
      <c r="BD311" s="80">
        <f t="shared" si="18"/>
        <v>3</v>
      </c>
      <c r="BE311" s="80">
        <f t="shared" si="19"/>
        <v>2022</v>
      </c>
      <c r="BF311" s="97">
        <f t="shared" si="16"/>
        <v>0.16431999999999999</v>
      </c>
    </row>
    <row r="312" spans="1:58">
      <c r="A312" s="80"/>
      <c r="B312" s="80" t="s">
        <v>906</v>
      </c>
      <c r="C312" s="80" t="s">
        <v>1300</v>
      </c>
      <c r="D312" s="80"/>
      <c r="E312" s="80" t="s">
        <v>2045</v>
      </c>
      <c r="F312" s="80" t="s">
        <v>1769</v>
      </c>
      <c r="G312" s="80"/>
      <c r="H312" s="80"/>
      <c r="I312" s="80"/>
      <c r="J312" s="80"/>
      <c r="K312" s="80" t="s">
        <v>1804</v>
      </c>
      <c r="L312" s="80" t="s">
        <v>2344</v>
      </c>
      <c r="M312" s="80"/>
      <c r="N312" s="80"/>
      <c r="O312" s="80"/>
      <c r="P312" s="80"/>
      <c r="Q312" s="80"/>
      <c r="R312" s="80"/>
      <c r="S312" s="80" t="s">
        <v>3688</v>
      </c>
      <c r="T312" s="80">
        <v>30390456</v>
      </c>
      <c r="U312" s="284">
        <v>0.14749999999999999</v>
      </c>
      <c r="V312" s="80" t="s">
        <v>2193</v>
      </c>
      <c r="W312" s="80">
        <v>400</v>
      </c>
      <c r="X312" s="80">
        <v>768</v>
      </c>
      <c r="Y312" s="80">
        <v>24</v>
      </c>
      <c r="Z312" s="80" t="s">
        <v>56</v>
      </c>
      <c r="AA312" s="80"/>
      <c r="AB312" s="80"/>
      <c r="AC312" s="80"/>
      <c r="AD312" s="80"/>
      <c r="AE312" s="80" t="s">
        <v>1300</v>
      </c>
      <c r="AF312" s="80"/>
      <c r="AG312" s="80" t="s">
        <v>3008</v>
      </c>
      <c r="AH312" s="80"/>
      <c r="AI312" s="82">
        <v>44651</v>
      </c>
      <c r="AJ312" s="80"/>
      <c r="AK312" s="82">
        <v>44652</v>
      </c>
      <c r="AL312" s="80"/>
      <c r="AM312" s="80"/>
      <c r="AN312" s="80" t="s">
        <v>64</v>
      </c>
      <c r="AO312" s="80"/>
      <c r="AP312" s="80"/>
      <c r="AQ312" s="80"/>
      <c r="AR312" s="80"/>
      <c r="AS312" s="80"/>
      <c r="AT312" s="80" t="s">
        <v>53</v>
      </c>
      <c r="AU312" s="80"/>
      <c r="AV312" s="244"/>
      <c r="AW312" s="244"/>
      <c r="AX312" s="244"/>
      <c r="AY312" s="244"/>
      <c r="AZ312" s="244"/>
      <c r="BA312" s="244"/>
      <c r="BB312" s="80"/>
      <c r="BC312" s="80">
        <f t="shared" si="17"/>
        <v>14</v>
      </c>
      <c r="BD312" s="80">
        <f t="shared" si="18"/>
        <v>3</v>
      </c>
      <c r="BE312" s="80">
        <f t="shared" si="19"/>
        <v>2022</v>
      </c>
      <c r="BF312" s="97">
        <f t="shared" si="16"/>
        <v>0.30719999999999997</v>
      </c>
    </row>
    <row r="313" spans="1:58">
      <c r="A313" s="80"/>
      <c r="B313" s="80" t="s">
        <v>2905</v>
      </c>
      <c r="C313" s="80" t="s">
        <v>1307</v>
      </c>
      <c r="D313" s="80"/>
      <c r="E313" s="80" t="s">
        <v>2034</v>
      </c>
      <c r="F313" s="80" t="s">
        <v>1769</v>
      </c>
      <c r="G313" s="80"/>
      <c r="H313" s="80"/>
      <c r="I313" s="80"/>
      <c r="J313" s="80"/>
      <c r="K313" s="80" t="s">
        <v>1805</v>
      </c>
      <c r="L313" s="80" t="s">
        <v>1919</v>
      </c>
      <c r="M313" s="80"/>
      <c r="N313" s="80"/>
      <c r="O313" s="80"/>
      <c r="P313" s="80"/>
      <c r="Q313" s="80"/>
      <c r="R313" s="80"/>
      <c r="S313" s="80" t="s">
        <v>3292</v>
      </c>
      <c r="T313" s="80">
        <v>30390156</v>
      </c>
      <c r="U313" s="284">
        <v>0.14749999999999999</v>
      </c>
      <c r="V313" s="80" t="s">
        <v>2194</v>
      </c>
      <c r="W313" s="80">
        <v>400</v>
      </c>
      <c r="X313" s="80">
        <v>832</v>
      </c>
      <c r="Y313" s="80">
        <v>26</v>
      </c>
      <c r="Z313" s="80" t="s">
        <v>62</v>
      </c>
      <c r="AA313" s="80"/>
      <c r="AB313" s="80"/>
      <c r="AC313" s="80"/>
      <c r="AD313" s="80"/>
      <c r="AE313" s="80" t="s">
        <v>1307</v>
      </c>
      <c r="AF313" s="80"/>
      <c r="AG313" s="80" t="s">
        <v>3008</v>
      </c>
      <c r="AH313" s="80"/>
      <c r="AI313" s="82">
        <v>44652</v>
      </c>
      <c r="AJ313" s="80"/>
      <c r="AK313" s="82">
        <v>44655</v>
      </c>
      <c r="AL313" s="80"/>
      <c r="AM313" s="80"/>
      <c r="AN313" s="80" t="s">
        <v>64</v>
      </c>
      <c r="AO313" s="80"/>
      <c r="AP313" s="80"/>
      <c r="AQ313" s="80"/>
      <c r="AR313" s="80"/>
      <c r="AS313" s="80"/>
      <c r="AT313" s="80" t="s">
        <v>53</v>
      </c>
      <c r="AU313" s="80"/>
      <c r="AV313" s="244"/>
      <c r="AW313" s="244"/>
      <c r="AX313" s="244"/>
      <c r="AY313" s="244"/>
      <c r="AZ313" s="244"/>
      <c r="BA313" s="244"/>
      <c r="BB313" s="80"/>
      <c r="BC313" s="80">
        <f t="shared" si="17"/>
        <v>14</v>
      </c>
      <c r="BD313" s="80">
        <f t="shared" si="18"/>
        <v>4</v>
      </c>
      <c r="BE313" s="80">
        <f t="shared" si="19"/>
        <v>2022</v>
      </c>
      <c r="BF313" s="97">
        <f t="shared" si="16"/>
        <v>0.33279999999999998</v>
      </c>
    </row>
    <row r="314" spans="1:58">
      <c r="A314" s="80"/>
      <c r="B314" s="80" t="s">
        <v>2903</v>
      </c>
      <c r="C314" s="80" t="s">
        <v>1306</v>
      </c>
      <c r="D314" s="80"/>
      <c r="E314" s="80" t="s">
        <v>2033</v>
      </c>
      <c r="F314" s="80" t="s">
        <v>1768</v>
      </c>
      <c r="G314" s="80"/>
      <c r="H314" s="80"/>
      <c r="I314" s="80"/>
      <c r="J314" s="80"/>
      <c r="K314" s="80" t="s">
        <v>1795</v>
      </c>
      <c r="L314" s="80" t="s">
        <v>1918</v>
      </c>
      <c r="M314" s="80"/>
      <c r="N314" s="80"/>
      <c r="O314" s="80"/>
      <c r="P314" s="80"/>
      <c r="Q314" s="80"/>
      <c r="R314" s="80"/>
      <c r="S314" s="80" t="s">
        <v>3659</v>
      </c>
      <c r="T314" s="80">
        <v>30390456</v>
      </c>
      <c r="U314" s="284">
        <v>0.14749999999999999</v>
      </c>
      <c r="V314" s="80" t="s">
        <v>2192</v>
      </c>
      <c r="W314" s="80">
        <v>400</v>
      </c>
      <c r="X314" s="80">
        <v>832</v>
      </c>
      <c r="Y314" s="80">
        <v>26</v>
      </c>
      <c r="Z314" s="80" t="s">
        <v>62</v>
      </c>
      <c r="AA314" s="80"/>
      <c r="AB314" s="80"/>
      <c r="AC314" s="80"/>
      <c r="AD314" s="80"/>
      <c r="AE314" s="80" t="s">
        <v>1306</v>
      </c>
      <c r="AF314" s="80"/>
      <c r="AG314" s="80" t="s">
        <v>3008</v>
      </c>
      <c r="AH314" s="80"/>
      <c r="AI314" s="82">
        <v>44652</v>
      </c>
      <c r="AJ314" s="80"/>
      <c r="AK314" s="82">
        <v>44655</v>
      </c>
      <c r="AL314" s="80"/>
      <c r="AM314" s="80"/>
      <c r="AN314" s="80" t="s">
        <v>64</v>
      </c>
      <c r="AO314" s="80"/>
      <c r="AP314" s="80"/>
      <c r="AQ314" s="80"/>
      <c r="AR314" s="80"/>
      <c r="AS314" s="80"/>
      <c r="AT314" s="80" t="s">
        <v>53</v>
      </c>
      <c r="AU314" s="80"/>
      <c r="AV314" s="244"/>
      <c r="AW314" s="244"/>
      <c r="AX314" s="244"/>
      <c r="AY314" s="244"/>
      <c r="AZ314" s="244"/>
      <c r="BA314" s="244"/>
      <c r="BB314" s="80"/>
      <c r="BC314" s="80">
        <f t="shared" si="17"/>
        <v>14</v>
      </c>
      <c r="BD314" s="80">
        <f t="shared" si="18"/>
        <v>4</v>
      </c>
      <c r="BE314" s="80">
        <f t="shared" si="19"/>
        <v>2022</v>
      </c>
      <c r="BF314" s="97">
        <f t="shared" si="16"/>
        <v>0.33279999999999998</v>
      </c>
    </row>
    <row r="315" spans="1:58">
      <c r="A315" s="80"/>
      <c r="B315" s="80" t="s">
        <v>2905</v>
      </c>
      <c r="C315" s="80" t="s">
        <v>1308</v>
      </c>
      <c r="D315" s="80"/>
      <c r="E315" s="80" t="s">
        <v>2034</v>
      </c>
      <c r="F315" s="80" t="s">
        <v>1769</v>
      </c>
      <c r="G315" s="80"/>
      <c r="H315" s="80"/>
      <c r="I315" s="80"/>
      <c r="J315" s="80"/>
      <c r="K315" s="80" t="s">
        <v>1805</v>
      </c>
      <c r="L315" s="80" t="s">
        <v>1919</v>
      </c>
      <c r="M315" s="80"/>
      <c r="N315" s="80"/>
      <c r="O315" s="80"/>
      <c r="P315" s="80"/>
      <c r="Q315" s="80"/>
      <c r="R315" s="80"/>
      <c r="S315" s="80" t="s">
        <v>3292</v>
      </c>
      <c r="T315" s="80">
        <v>30390156</v>
      </c>
      <c r="U315" s="284">
        <v>0.14749999999999999</v>
      </c>
      <c r="V315" s="80" t="s">
        <v>2194</v>
      </c>
      <c r="W315" s="80">
        <v>400</v>
      </c>
      <c r="X315" s="80">
        <v>832</v>
      </c>
      <c r="Y315" s="80">
        <v>26</v>
      </c>
      <c r="Z315" s="80" t="s">
        <v>62</v>
      </c>
      <c r="AA315" s="80"/>
      <c r="AB315" s="80"/>
      <c r="AC315" s="80"/>
      <c r="AD315" s="80"/>
      <c r="AE315" s="80" t="s">
        <v>1308</v>
      </c>
      <c r="AF315" s="80"/>
      <c r="AG315" s="80" t="s">
        <v>3008</v>
      </c>
      <c r="AH315" s="80"/>
      <c r="AI315" s="82">
        <v>44652</v>
      </c>
      <c r="AJ315" s="80"/>
      <c r="AK315" s="82">
        <v>44655</v>
      </c>
      <c r="AL315" s="80"/>
      <c r="AM315" s="80"/>
      <c r="AN315" s="80" t="s">
        <v>64</v>
      </c>
      <c r="AO315" s="80"/>
      <c r="AP315" s="80"/>
      <c r="AQ315" s="80"/>
      <c r="AR315" s="80"/>
      <c r="AS315" s="80"/>
      <c r="AT315" s="80" t="s">
        <v>53</v>
      </c>
      <c r="AU315" s="80"/>
      <c r="AV315" s="244"/>
      <c r="AW315" s="244"/>
      <c r="AX315" s="244"/>
      <c r="AY315" s="244"/>
      <c r="AZ315" s="244"/>
      <c r="BA315" s="244"/>
      <c r="BB315" s="80"/>
      <c r="BC315" s="80">
        <f t="shared" si="17"/>
        <v>14</v>
      </c>
      <c r="BD315" s="80">
        <f t="shared" si="18"/>
        <v>4</v>
      </c>
      <c r="BE315" s="80">
        <f t="shared" si="19"/>
        <v>2022</v>
      </c>
      <c r="BF315" s="97">
        <f t="shared" si="16"/>
        <v>0.33279999999999998</v>
      </c>
    </row>
    <row r="316" spans="1:58">
      <c r="A316" s="80"/>
      <c r="B316" s="80" t="s">
        <v>2902</v>
      </c>
      <c r="C316" s="80" t="s">
        <v>1312</v>
      </c>
      <c r="D316" s="80"/>
      <c r="E316" s="80" t="s">
        <v>2037</v>
      </c>
      <c r="F316" s="80" t="s">
        <v>1769</v>
      </c>
      <c r="G316" s="80"/>
      <c r="H316" s="80"/>
      <c r="I316" s="80"/>
      <c r="J316" s="80"/>
      <c r="K316" s="80" t="s">
        <v>1811</v>
      </c>
      <c r="L316" s="80" t="s">
        <v>1922</v>
      </c>
      <c r="M316" s="80"/>
      <c r="N316" s="80"/>
      <c r="O316" s="80"/>
      <c r="P316" s="80"/>
      <c r="Q316" s="80"/>
      <c r="R316" s="80"/>
      <c r="S316" s="80" t="s">
        <v>3689</v>
      </c>
      <c r="T316" s="80">
        <v>30390456</v>
      </c>
      <c r="U316" s="284">
        <v>0.14749999999999999</v>
      </c>
      <c r="V316" s="80" t="s">
        <v>2193</v>
      </c>
      <c r="W316" s="80">
        <v>400</v>
      </c>
      <c r="X316" s="80">
        <v>832</v>
      </c>
      <c r="Y316" s="80">
        <v>26</v>
      </c>
      <c r="Z316" s="80" t="s">
        <v>62</v>
      </c>
      <c r="AA316" s="80"/>
      <c r="AB316" s="80"/>
      <c r="AC316" s="80"/>
      <c r="AD316" s="80"/>
      <c r="AE316" s="80" t="s">
        <v>1312</v>
      </c>
      <c r="AF316" s="80"/>
      <c r="AG316" s="80" t="s">
        <v>3008</v>
      </c>
      <c r="AH316" s="80"/>
      <c r="AI316" s="82">
        <v>44652</v>
      </c>
      <c r="AJ316" s="80"/>
      <c r="AK316" s="82">
        <v>44657</v>
      </c>
      <c r="AL316" s="80"/>
      <c r="AM316" s="80"/>
      <c r="AN316" s="80" t="s">
        <v>64</v>
      </c>
      <c r="AO316" s="80"/>
      <c r="AP316" s="80"/>
      <c r="AQ316" s="80"/>
      <c r="AR316" s="80"/>
      <c r="AS316" s="80"/>
      <c r="AT316" s="80" t="s">
        <v>53</v>
      </c>
      <c r="AU316" s="80"/>
      <c r="AV316" s="244"/>
      <c r="AW316" s="244"/>
      <c r="AX316" s="244"/>
      <c r="AY316" s="244"/>
      <c r="AZ316" s="244"/>
      <c r="BA316" s="244"/>
      <c r="BB316" s="80"/>
      <c r="BC316" s="80">
        <f t="shared" si="17"/>
        <v>14</v>
      </c>
      <c r="BD316" s="80">
        <f t="shared" si="18"/>
        <v>4</v>
      </c>
      <c r="BE316" s="80">
        <f t="shared" si="19"/>
        <v>2022</v>
      </c>
      <c r="BF316" s="97">
        <f t="shared" si="16"/>
        <v>0.33279999999999998</v>
      </c>
    </row>
    <row r="317" spans="1:58">
      <c r="A317" s="80"/>
      <c r="B317" s="80" t="s">
        <v>906</v>
      </c>
      <c r="C317" s="80" t="s">
        <v>1304</v>
      </c>
      <c r="D317" s="80"/>
      <c r="E317" s="80" t="s">
        <v>2031</v>
      </c>
      <c r="F317" s="80" t="s">
        <v>1769</v>
      </c>
      <c r="G317" s="80"/>
      <c r="H317" s="80"/>
      <c r="I317" s="80"/>
      <c r="J317" s="80"/>
      <c r="K317" s="80" t="s">
        <v>668</v>
      </c>
      <c r="L317" s="80" t="s">
        <v>908</v>
      </c>
      <c r="M317" s="80"/>
      <c r="N317" s="80"/>
      <c r="O317" s="80"/>
      <c r="P317" s="80"/>
      <c r="Q317" s="80"/>
      <c r="R317" s="80"/>
      <c r="S317" s="80" t="s">
        <v>911</v>
      </c>
      <c r="T317" s="80">
        <v>30390456</v>
      </c>
      <c r="U317" s="284">
        <v>0.14749999999999999</v>
      </c>
      <c r="V317" s="80" t="s">
        <v>2192</v>
      </c>
      <c r="W317" s="80">
        <v>400</v>
      </c>
      <c r="X317" s="80">
        <v>832</v>
      </c>
      <c r="Y317" s="80">
        <v>26</v>
      </c>
      <c r="Z317" s="80" t="s">
        <v>62</v>
      </c>
      <c r="AA317" s="80"/>
      <c r="AB317" s="80"/>
      <c r="AC317" s="80"/>
      <c r="AD317" s="80"/>
      <c r="AE317" s="80" t="s">
        <v>1304</v>
      </c>
      <c r="AF317" s="80"/>
      <c r="AG317" s="80" t="s">
        <v>3008</v>
      </c>
      <c r="AH317" s="80"/>
      <c r="AI317" s="82">
        <v>44652</v>
      </c>
      <c r="AJ317" s="80"/>
      <c r="AK317" s="82">
        <v>44652</v>
      </c>
      <c r="AL317" s="80"/>
      <c r="AM317" s="80"/>
      <c r="AN317" s="80" t="s">
        <v>64</v>
      </c>
      <c r="AO317" s="80"/>
      <c r="AP317" s="80"/>
      <c r="AQ317" s="80"/>
      <c r="AR317" s="80"/>
      <c r="AS317" s="80"/>
      <c r="AT317" s="80" t="s">
        <v>53</v>
      </c>
      <c r="AU317" s="80"/>
      <c r="AV317" s="244"/>
      <c r="AW317" s="244"/>
      <c r="AX317" s="244"/>
      <c r="AY317" s="244"/>
      <c r="AZ317" s="244"/>
      <c r="BA317" s="244"/>
      <c r="BB317" s="80"/>
      <c r="BC317" s="80">
        <f t="shared" si="17"/>
        <v>14</v>
      </c>
      <c r="BD317" s="80">
        <f t="shared" si="18"/>
        <v>4</v>
      </c>
      <c r="BE317" s="80">
        <f t="shared" si="19"/>
        <v>2022</v>
      </c>
      <c r="BF317" s="97">
        <f t="shared" si="16"/>
        <v>0.33279999999999998</v>
      </c>
    </row>
    <row r="318" spans="1:58">
      <c r="A318" s="80"/>
      <c r="B318" s="80" t="s">
        <v>2903</v>
      </c>
      <c r="C318" s="80" t="s">
        <v>1313</v>
      </c>
      <c r="D318" s="80"/>
      <c r="E318" s="80" t="s">
        <v>2038</v>
      </c>
      <c r="F318" s="80" t="s">
        <v>1769</v>
      </c>
      <c r="G318" s="80"/>
      <c r="H318" s="80"/>
      <c r="I318" s="80"/>
      <c r="J318" s="80"/>
      <c r="K318" s="80" t="s">
        <v>122</v>
      </c>
      <c r="L318" s="80" t="s">
        <v>1923</v>
      </c>
      <c r="M318" s="80"/>
      <c r="N318" s="80"/>
      <c r="O318" s="80"/>
      <c r="P318" s="80"/>
      <c r="Q318" s="80"/>
      <c r="R318" s="80"/>
      <c r="S318" s="80" t="s">
        <v>819</v>
      </c>
      <c r="T318" s="80">
        <v>30390155</v>
      </c>
      <c r="U318" s="284">
        <v>0.14749999999999999</v>
      </c>
      <c r="V318" s="80" t="s">
        <v>2195</v>
      </c>
      <c r="W318" s="80">
        <v>395</v>
      </c>
      <c r="X318" s="80">
        <v>416</v>
      </c>
      <c r="Y318" s="80">
        <v>13</v>
      </c>
      <c r="Z318" s="80" t="s">
        <v>56</v>
      </c>
      <c r="AA318" s="80"/>
      <c r="AB318" s="80"/>
      <c r="AC318" s="80"/>
      <c r="AD318" s="80"/>
      <c r="AE318" s="80" t="s">
        <v>1313</v>
      </c>
      <c r="AF318" s="80"/>
      <c r="AG318" s="80" t="s">
        <v>3008</v>
      </c>
      <c r="AH318" s="80"/>
      <c r="AI318" s="82">
        <v>44652</v>
      </c>
      <c r="AJ318" s="80"/>
      <c r="AK318" s="82">
        <v>44657</v>
      </c>
      <c r="AL318" s="80"/>
      <c r="AM318" s="80"/>
      <c r="AN318" s="80" t="s">
        <v>64</v>
      </c>
      <c r="AO318" s="80"/>
      <c r="AP318" s="80"/>
      <c r="AQ318" s="80"/>
      <c r="AR318" s="80"/>
      <c r="AS318" s="80"/>
      <c r="AT318" s="80" t="s">
        <v>53</v>
      </c>
      <c r="AU318" s="80"/>
      <c r="AV318" s="244"/>
      <c r="AW318" s="244"/>
      <c r="AX318" s="244"/>
      <c r="AY318" s="244"/>
      <c r="AZ318" s="244"/>
      <c r="BA318" s="244"/>
      <c r="BB318" s="80"/>
      <c r="BC318" s="80">
        <f t="shared" si="17"/>
        <v>14</v>
      </c>
      <c r="BD318" s="80">
        <f t="shared" si="18"/>
        <v>4</v>
      </c>
      <c r="BE318" s="80">
        <f t="shared" si="19"/>
        <v>2022</v>
      </c>
      <c r="BF318" s="97">
        <f t="shared" si="16"/>
        <v>0.16431999999999999</v>
      </c>
    </row>
    <row r="319" spans="1:58">
      <c r="A319" s="80"/>
      <c r="B319" s="80" t="s">
        <v>906</v>
      </c>
      <c r="C319" s="80" t="s">
        <v>1305</v>
      </c>
      <c r="D319" s="80"/>
      <c r="E319" s="80" t="s">
        <v>2032</v>
      </c>
      <c r="F319" s="80" t="s">
        <v>1769</v>
      </c>
      <c r="G319" s="80"/>
      <c r="H319" s="80"/>
      <c r="I319" s="80"/>
      <c r="J319" s="80"/>
      <c r="K319" s="80" t="s">
        <v>590</v>
      </c>
      <c r="L319" s="80" t="s">
        <v>1917</v>
      </c>
      <c r="M319" s="80"/>
      <c r="N319" s="80"/>
      <c r="O319" s="80"/>
      <c r="P319" s="80"/>
      <c r="Q319" s="80"/>
      <c r="R319" s="80"/>
      <c r="S319" s="80" t="s">
        <v>3675</v>
      </c>
      <c r="T319" s="80">
        <v>30390156</v>
      </c>
      <c r="U319" s="284">
        <v>0.14749999999999999</v>
      </c>
      <c r="V319" s="80" t="s">
        <v>2193</v>
      </c>
      <c r="W319" s="80">
        <v>400</v>
      </c>
      <c r="X319" s="80">
        <v>768</v>
      </c>
      <c r="Y319" s="80">
        <v>24</v>
      </c>
      <c r="Z319" s="80" t="s">
        <v>62</v>
      </c>
      <c r="AA319" s="80"/>
      <c r="AB319" s="80"/>
      <c r="AC319" s="80"/>
      <c r="AD319" s="80"/>
      <c r="AE319" s="80" t="s">
        <v>1305</v>
      </c>
      <c r="AF319" s="80"/>
      <c r="AG319" s="80" t="s">
        <v>3008</v>
      </c>
      <c r="AH319" s="80"/>
      <c r="AI319" s="82">
        <v>44652</v>
      </c>
      <c r="AJ319" s="80"/>
      <c r="AK319" s="82">
        <v>44652</v>
      </c>
      <c r="AL319" s="80"/>
      <c r="AM319" s="80"/>
      <c r="AN319" s="80" t="s">
        <v>64</v>
      </c>
      <c r="AO319" s="80"/>
      <c r="AP319" s="80"/>
      <c r="AQ319" s="80"/>
      <c r="AR319" s="80"/>
      <c r="AS319" s="80"/>
      <c r="AT319" s="80" t="s">
        <v>53</v>
      </c>
      <c r="AU319" s="80"/>
      <c r="AV319" s="244"/>
      <c r="AW319" s="244"/>
      <c r="AX319" s="244"/>
      <c r="AY319" s="244"/>
      <c r="AZ319" s="244"/>
      <c r="BA319" s="244"/>
      <c r="BB319" s="80"/>
      <c r="BC319" s="80">
        <f t="shared" si="17"/>
        <v>14</v>
      </c>
      <c r="BD319" s="80">
        <f t="shared" si="18"/>
        <v>4</v>
      </c>
      <c r="BE319" s="80">
        <f t="shared" si="19"/>
        <v>2022</v>
      </c>
      <c r="BF319" s="97">
        <f t="shared" si="16"/>
        <v>0.30719999999999997</v>
      </c>
    </row>
    <row r="320" spans="1:58">
      <c r="A320" s="80"/>
      <c r="B320" s="80" t="s">
        <v>2902</v>
      </c>
      <c r="C320" s="80" t="s">
        <v>1310</v>
      </c>
      <c r="D320" s="80"/>
      <c r="E320" s="80" t="s">
        <v>2036</v>
      </c>
      <c r="F320" s="80" t="s">
        <v>1768</v>
      </c>
      <c r="G320" s="80"/>
      <c r="H320" s="80"/>
      <c r="I320" s="80"/>
      <c r="J320" s="80"/>
      <c r="K320" s="80" t="s">
        <v>106</v>
      </c>
      <c r="L320" s="80" t="s">
        <v>1921</v>
      </c>
      <c r="M320" s="80"/>
      <c r="N320" s="80"/>
      <c r="O320" s="80"/>
      <c r="P320" s="80"/>
      <c r="Q320" s="80"/>
      <c r="R320" s="80"/>
      <c r="S320" s="80" t="s">
        <v>3690</v>
      </c>
      <c r="T320" s="80">
        <v>30390456</v>
      </c>
      <c r="U320" s="284">
        <v>0.14749999999999999</v>
      </c>
      <c r="V320" s="80" t="s">
        <v>2193</v>
      </c>
      <c r="W320" s="80">
        <v>400</v>
      </c>
      <c r="X320" s="80">
        <v>832</v>
      </c>
      <c r="Y320" s="80">
        <v>26</v>
      </c>
      <c r="Z320" s="80" t="s">
        <v>56</v>
      </c>
      <c r="AA320" s="80"/>
      <c r="AB320" s="80"/>
      <c r="AC320" s="80"/>
      <c r="AD320" s="80"/>
      <c r="AE320" s="80" t="s">
        <v>1310</v>
      </c>
      <c r="AF320" s="80"/>
      <c r="AG320" s="80" t="s">
        <v>3008</v>
      </c>
      <c r="AH320" s="80"/>
      <c r="AI320" s="82">
        <v>44652</v>
      </c>
      <c r="AJ320" s="80"/>
      <c r="AK320" s="82">
        <v>44655</v>
      </c>
      <c r="AL320" s="80"/>
      <c r="AM320" s="80"/>
      <c r="AN320" s="80" t="s">
        <v>64</v>
      </c>
      <c r="AO320" s="80"/>
      <c r="AP320" s="80"/>
      <c r="AQ320" s="80"/>
      <c r="AR320" s="80"/>
      <c r="AS320" s="80"/>
      <c r="AT320" s="80" t="s">
        <v>53</v>
      </c>
      <c r="AU320" s="80"/>
      <c r="AV320" s="244"/>
      <c r="AW320" s="244"/>
      <c r="AX320" s="244"/>
      <c r="AY320" s="244"/>
      <c r="AZ320" s="244"/>
      <c r="BA320" s="244"/>
      <c r="BB320" s="80"/>
      <c r="BC320" s="80">
        <f t="shared" si="17"/>
        <v>14</v>
      </c>
      <c r="BD320" s="80">
        <f t="shared" si="18"/>
        <v>4</v>
      </c>
      <c r="BE320" s="80">
        <f t="shared" si="19"/>
        <v>2022</v>
      </c>
      <c r="BF320" s="97">
        <f t="shared" si="16"/>
        <v>0.33279999999999998</v>
      </c>
    </row>
    <row r="321" spans="1:58">
      <c r="A321" s="80"/>
      <c r="B321" s="80" t="s">
        <v>2902</v>
      </c>
      <c r="C321" s="80" t="s">
        <v>1311</v>
      </c>
      <c r="D321" s="80"/>
      <c r="E321" s="80" t="s">
        <v>2036</v>
      </c>
      <c r="F321" s="80" t="s">
        <v>1768</v>
      </c>
      <c r="G321" s="80"/>
      <c r="H321" s="80"/>
      <c r="I321" s="80"/>
      <c r="J321" s="80"/>
      <c r="K321" s="80" t="s">
        <v>106</v>
      </c>
      <c r="L321" s="80" t="s">
        <v>1921</v>
      </c>
      <c r="M321" s="80"/>
      <c r="N321" s="80"/>
      <c r="O321" s="80"/>
      <c r="P321" s="80"/>
      <c r="Q321" s="80"/>
      <c r="R321" s="80"/>
      <c r="S321" s="80" t="s">
        <v>3690</v>
      </c>
      <c r="T321" s="80">
        <v>30390456</v>
      </c>
      <c r="U321" s="284">
        <v>0.14749999999999999</v>
      </c>
      <c r="V321" s="80" t="s">
        <v>2193</v>
      </c>
      <c r="W321" s="80">
        <v>400</v>
      </c>
      <c r="X321" s="80">
        <v>64</v>
      </c>
      <c r="Y321" s="80">
        <v>2</v>
      </c>
      <c r="Z321" s="80" t="s">
        <v>56</v>
      </c>
      <c r="AA321" s="80"/>
      <c r="AB321" s="80"/>
      <c r="AC321" s="80"/>
      <c r="AD321" s="80"/>
      <c r="AE321" s="80" t="s">
        <v>1311</v>
      </c>
      <c r="AF321" s="80"/>
      <c r="AG321" s="80" t="s">
        <v>3008</v>
      </c>
      <c r="AH321" s="80"/>
      <c r="AI321" s="82">
        <v>44652</v>
      </c>
      <c r="AJ321" s="80"/>
      <c r="AK321" s="82">
        <v>44655</v>
      </c>
      <c r="AL321" s="80"/>
      <c r="AM321" s="80"/>
      <c r="AN321" s="80" t="s">
        <v>64</v>
      </c>
      <c r="AO321" s="80"/>
      <c r="AP321" s="80"/>
      <c r="AQ321" s="80"/>
      <c r="AR321" s="80"/>
      <c r="AS321" s="80"/>
      <c r="AT321" s="80" t="s">
        <v>1776</v>
      </c>
      <c r="AU321" s="80"/>
      <c r="AV321" s="244"/>
      <c r="AW321" s="244"/>
      <c r="AX321" s="244"/>
      <c r="AY321" s="244"/>
      <c r="AZ321" s="244"/>
      <c r="BA321" s="244"/>
      <c r="BB321" s="80"/>
      <c r="BC321" s="80">
        <f t="shared" si="17"/>
        <v>14</v>
      </c>
      <c r="BD321" s="80">
        <f t="shared" si="18"/>
        <v>4</v>
      </c>
      <c r="BE321" s="80">
        <f t="shared" si="19"/>
        <v>2022</v>
      </c>
      <c r="BF321" s="97">
        <f t="shared" si="16"/>
        <v>2.5600000000000001E-2</v>
      </c>
    </row>
    <row r="322" spans="1:58">
      <c r="A322" s="80"/>
      <c r="B322" s="80" t="s">
        <v>2904</v>
      </c>
      <c r="C322" s="80" t="s">
        <v>1314</v>
      </c>
      <c r="D322" s="80"/>
      <c r="E322" s="80" t="s">
        <v>2039</v>
      </c>
      <c r="F322" s="80" t="s">
        <v>1768</v>
      </c>
      <c r="G322" s="80"/>
      <c r="H322" s="80"/>
      <c r="I322" s="80"/>
      <c r="J322" s="80"/>
      <c r="K322" s="80" t="s">
        <v>1806</v>
      </c>
      <c r="L322" s="80" t="s">
        <v>1924</v>
      </c>
      <c r="M322" s="80"/>
      <c r="N322" s="80"/>
      <c r="O322" s="80"/>
      <c r="P322" s="80"/>
      <c r="Q322" s="80"/>
      <c r="R322" s="80"/>
      <c r="S322" s="80" t="s">
        <v>3065</v>
      </c>
      <c r="T322" s="80">
        <v>30390256</v>
      </c>
      <c r="U322" s="284">
        <v>0.14749999999999999</v>
      </c>
      <c r="V322" s="80" t="s">
        <v>2196</v>
      </c>
      <c r="W322" s="80">
        <v>400</v>
      </c>
      <c r="X322" s="80">
        <v>624</v>
      </c>
      <c r="Y322" s="80">
        <v>24</v>
      </c>
      <c r="Z322" s="80" t="s">
        <v>56</v>
      </c>
      <c r="AA322" s="80"/>
      <c r="AB322" s="80"/>
      <c r="AC322" s="80"/>
      <c r="AD322" s="80"/>
      <c r="AE322" s="80" t="s">
        <v>1314</v>
      </c>
      <c r="AF322" s="80"/>
      <c r="AG322" s="80" t="s">
        <v>3008</v>
      </c>
      <c r="AH322" s="80"/>
      <c r="AI322" s="82">
        <v>44652</v>
      </c>
      <c r="AJ322" s="80"/>
      <c r="AK322" s="82">
        <v>44657</v>
      </c>
      <c r="AL322" s="80"/>
      <c r="AM322" s="80"/>
      <c r="AN322" s="80" t="s">
        <v>64</v>
      </c>
      <c r="AO322" s="80" t="s">
        <v>2214</v>
      </c>
      <c r="AP322" s="80"/>
      <c r="AQ322" s="80"/>
      <c r="AR322" s="80"/>
      <c r="AS322" s="80"/>
      <c r="AT322" s="80" t="s">
        <v>53</v>
      </c>
      <c r="AU322" s="80"/>
      <c r="AV322" s="244"/>
      <c r="AW322" s="244"/>
      <c r="AX322" s="244"/>
      <c r="AY322" s="244"/>
      <c r="AZ322" s="244"/>
      <c r="BA322" s="244"/>
      <c r="BB322" s="80"/>
      <c r="BC322" s="80">
        <f t="shared" si="17"/>
        <v>14</v>
      </c>
      <c r="BD322" s="80">
        <f t="shared" si="18"/>
        <v>4</v>
      </c>
      <c r="BE322" s="80">
        <f t="shared" si="19"/>
        <v>2022</v>
      </c>
      <c r="BF322" s="97">
        <f t="shared" ref="BF322:BF385" si="20">W322*X322/1000000</f>
        <v>0.24959999999999999</v>
      </c>
    </row>
    <row r="323" spans="1:58">
      <c r="A323" s="80"/>
      <c r="B323" s="80" t="s">
        <v>2904</v>
      </c>
      <c r="C323" s="80" t="s">
        <v>1315</v>
      </c>
      <c r="D323" s="80"/>
      <c r="E323" s="80" t="s">
        <v>2039</v>
      </c>
      <c r="F323" s="80" t="s">
        <v>1768</v>
      </c>
      <c r="G323" s="80"/>
      <c r="H323" s="80"/>
      <c r="I323" s="80"/>
      <c r="J323" s="80"/>
      <c r="K323" s="80" t="s">
        <v>1806</v>
      </c>
      <c r="L323" s="80" t="s">
        <v>1924</v>
      </c>
      <c r="M323" s="80"/>
      <c r="N323" s="80"/>
      <c r="O323" s="80"/>
      <c r="P323" s="80"/>
      <c r="Q323" s="80"/>
      <c r="R323" s="80"/>
      <c r="S323" s="80" t="s">
        <v>3065</v>
      </c>
      <c r="T323" s="80">
        <v>30390256</v>
      </c>
      <c r="U323" s="284">
        <v>0.14749999999999999</v>
      </c>
      <c r="V323" s="80" t="s">
        <v>2196</v>
      </c>
      <c r="W323" s="80">
        <v>400</v>
      </c>
      <c r="X323" s="80">
        <v>624</v>
      </c>
      <c r="Y323" s="80">
        <v>24</v>
      </c>
      <c r="Z323" s="80" t="s">
        <v>56</v>
      </c>
      <c r="AA323" s="80"/>
      <c r="AB323" s="80"/>
      <c r="AC323" s="80"/>
      <c r="AD323" s="80"/>
      <c r="AE323" s="80" t="s">
        <v>1315</v>
      </c>
      <c r="AF323" s="80"/>
      <c r="AG323" s="80" t="s">
        <v>3008</v>
      </c>
      <c r="AH323" s="80"/>
      <c r="AI323" s="82">
        <v>44652</v>
      </c>
      <c r="AJ323" s="80"/>
      <c r="AK323" s="82">
        <v>44657</v>
      </c>
      <c r="AL323" s="80"/>
      <c r="AM323" s="80"/>
      <c r="AN323" s="80" t="s">
        <v>64</v>
      </c>
      <c r="AO323" s="80" t="s">
        <v>2215</v>
      </c>
      <c r="AP323" s="80"/>
      <c r="AQ323" s="80"/>
      <c r="AR323" s="80"/>
      <c r="AS323" s="80"/>
      <c r="AT323" s="80" t="s">
        <v>53</v>
      </c>
      <c r="AU323" s="80"/>
      <c r="AV323" s="244"/>
      <c r="AW323" s="244"/>
      <c r="AX323" s="244"/>
      <c r="AY323" s="244"/>
      <c r="AZ323" s="244"/>
      <c r="BA323" s="244"/>
      <c r="BB323" s="80"/>
      <c r="BC323" s="80">
        <f t="shared" ref="BC323:BC386" si="21">WEEKNUM(AI323)</f>
        <v>14</v>
      </c>
      <c r="BD323" s="80">
        <f t="shared" ref="BD323:BD386" si="22">MONTH(AI323)</f>
        <v>4</v>
      </c>
      <c r="BE323" s="80">
        <f t="shared" ref="BE323:BE386" si="23">YEAR(AI323)</f>
        <v>2022</v>
      </c>
      <c r="BF323" s="97">
        <f t="shared" si="20"/>
        <v>0.24959999999999999</v>
      </c>
    </row>
    <row r="324" spans="1:58">
      <c r="A324" s="80"/>
      <c r="B324" s="80" t="s">
        <v>2904</v>
      </c>
      <c r="C324" s="80" t="s">
        <v>1316</v>
      </c>
      <c r="D324" s="80"/>
      <c r="E324" s="80" t="s">
        <v>2039</v>
      </c>
      <c r="F324" s="80" t="s">
        <v>1768</v>
      </c>
      <c r="G324" s="80"/>
      <c r="H324" s="80"/>
      <c r="I324" s="80"/>
      <c r="J324" s="80"/>
      <c r="K324" s="80" t="s">
        <v>1806</v>
      </c>
      <c r="L324" s="80" t="s">
        <v>1924</v>
      </c>
      <c r="M324" s="80"/>
      <c r="N324" s="80"/>
      <c r="O324" s="80"/>
      <c r="P324" s="80"/>
      <c r="Q324" s="80"/>
      <c r="R324" s="80"/>
      <c r="S324" s="80" t="s">
        <v>3065</v>
      </c>
      <c r="T324" s="80">
        <v>30390256</v>
      </c>
      <c r="U324" s="284">
        <v>0.14749999999999999</v>
      </c>
      <c r="V324" s="80" t="s">
        <v>2196</v>
      </c>
      <c r="W324" s="80">
        <v>400</v>
      </c>
      <c r="X324" s="80">
        <v>624</v>
      </c>
      <c r="Y324" s="80">
        <v>24</v>
      </c>
      <c r="Z324" s="80" t="s">
        <v>56</v>
      </c>
      <c r="AA324" s="80"/>
      <c r="AB324" s="80"/>
      <c r="AC324" s="80"/>
      <c r="AD324" s="80"/>
      <c r="AE324" s="80" t="s">
        <v>1316</v>
      </c>
      <c r="AF324" s="80"/>
      <c r="AG324" s="80" t="s">
        <v>3008</v>
      </c>
      <c r="AH324" s="80"/>
      <c r="AI324" s="82">
        <v>44652</v>
      </c>
      <c r="AJ324" s="80"/>
      <c r="AK324" s="82">
        <v>44657</v>
      </c>
      <c r="AL324" s="80"/>
      <c r="AM324" s="80"/>
      <c r="AN324" s="80" t="s">
        <v>64</v>
      </c>
      <c r="AO324" s="80" t="s">
        <v>2216</v>
      </c>
      <c r="AP324" s="80"/>
      <c r="AQ324" s="80"/>
      <c r="AR324" s="80"/>
      <c r="AS324" s="80"/>
      <c r="AT324" s="80" t="s">
        <v>53</v>
      </c>
      <c r="AU324" s="80"/>
      <c r="AV324" s="244"/>
      <c r="AW324" s="244"/>
      <c r="AX324" s="244"/>
      <c r="AY324" s="244"/>
      <c r="AZ324" s="244"/>
      <c r="BA324" s="244"/>
      <c r="BB324" s="80"/>
      <c r="BC324" s="80">
        <f t="shared" si="21"/>
        <v>14</v>
      </c>
      <c r="BD324" s="80">
        <f t="shared" si="22"/>
        <v>4</v>
      </c>
      <c r="BE324" s="80">
        <f t="shared" si="23"/>
        <v>2022</v>
      </c>
      <c r="BF324" s="97">
        <f t="shared" si="20"/>
        <v>0.24959999999999999</v>
      </c>
    </row>
    <row r="325" spans="1:58">
      <c r="A325" s="80"/>
      <c r="B325" s="80" t="s">
        <v>2904</v>
      </c>
      <c r="C325" s="80" t="s">
        <v>1317</v>
      </c>
      <c r="D325" s="80"/>
      <c r="E325" s="80" t="s">
        <v>2039</v>
      </c>
      <c r="F325" s="80" t="s">
        <v>1768</v>
      </c>
      <c r="G325" s="80"/>
      <c r="H325" s="80"/>
      <c r="I325" s="80"/>
      <c r="J325" s="80"/>
      <c r="K325" s="80" t="s">
        <v>1806</v>
      </c>
      <c r="L325" s="80" t="s">
        <v>1924</v>
      </c>
      <c r="M325" s="80"/>
      <c r="N325" s="80"/>
      <c r="O325" s="80"/>
      <c r="P325" s="80"/>
      <c r="Q325" s="80"/>
      <c r="R325" s="80"/>
      <c r="S325" s="80" t="s">
        <v>3065</v>
      </c>
      <c r="T325" s="80">
        <v>30390256</v>
      </c>
      <c r="U325" s="284">
        <v>0.14749999999999999</v>
      </c>
      <c r="V325" s="80" t="s">
        <v>2196</v>
      </c>
      <c r="W325" s="80">
        <v>400</v>
      </c>
      <c r="X325" s="80">
        <v>624</v>
      </c>
      <c r="Y325" s="80">
        <v>24</v>
      </c>
      <c r="Z325" s="80" t="s">
        <v>56</v>
      </c>
      <c r="AA325" s="80"/>
      <c r="AB325" s="80"/>
      <c r="AC325" s="80"/>
      <c r="AD325" s="80"/>
      <c r="AE325" s="80" t="s">
        <v>1317</v>
      </c>
      <c r="AF325" s="80"/>
      <c r="AG325" s="80" t="s">
        <v>3008</v>
      </c>
      <c r="AH325" s="80"/>
      <c r="AI325" s="82">
        <v>44652</v>
      </c>
      <c r="AJ325" s="80"/>
      <c r="AK325" s="82">
        <v>44657</v>
      </c>
      <c r="AL325" s="80"/>
      <c r="AM325" s="80"/>
      <c r="AN325" s="80" t="s">
        <v>64</v>
      </c>
      <c r="AO325" s="80" t="s">
        <v>2217</v>
      </c>
      <c r="AP325" s="80"/>
      <c r="AQ325" s="80"/>
      <c r="AR325" s="80"/>
      <c r="AS325" s="80"/>
      <c r="AT325" s="80" t="s">
        <v>53</v>
      </c>
      <c r="AU325" s="80"/>
      <c r="AV325" s="244"/>
      <c r="AW325" s="244"/>
      <c r="AX325" s="244"/>
      <c r="AY325" s="244"/>
      <c r="AZ325" s="244"/>
      <c r="BA325" s="244"/>
      <c r="BB325" s="80"/>
      <c r="BC325" s="80">
        <f t="shared" si="21"/>
        <v>14</v>
      </c>
      <c r="BD325" s="80">
        <f t="shared" si="22"/>
        <v>4</v>
      </c>
      <c r="BE325" s="80">
        <f t="shared" si="23"/>
        <v>2022</v>
      </c>
      <c r="BF325" s="97">
        <f t="shared" si="20"/>
        <v>0.24959999999999999</v>
      </c>
    </row>
    <row r="326" spans="1:58">
      <c r="A326" s="80"/>
      <c r="B326" s="80" t="s">
        <v>906</v>
      </c>
      <c r="C326" s="80" t="s">
        <v>1318</v>
      </c>
      <c r="D326" s="80"/>
      <c r="E326" s="80" t="s">
        <v>2040</v>
      </c>
      <c r="F326" s="80" t="s">
        <v>1770</v>
      </c>
      <c r="G326" s="80"/>
      <c r="H326" s="80"/>
      <c r="I326" s="80"/>
      <c r="J326" s="80"/>
      <c r="K326" s="80" t="s">
        <v>557</v>
      </c>
      <c r="L326" s="80" t="s">
        <v>1925</v>
      </c>
      <c r="M326" s="80"/>
      <c r="N326" s="80"/>
      <c r="O326" s="80"/>
      <c r="P326" s="80"/>
      <c r="Q326" s="80"/>
      <c r="R326" s="80"/>
      <c r="S326" s="80" t="s">
        <v>3328</v>
      </c>
      <c r="T326" s="80">
        <v>30390456</v>
      </c>
      <c r="U326" s="284">
        <v>0.14749999999999999</v>
      </c>
      <c r="V326" s="80" t="s">
        <v>2192</v>
      </c>
      <c r="W326" s="80">
        <v>400</v>
      </c>
      <c r="X326" s="80">
        <v>768</v>
      </c>
      <c r="Y326" s="80">
        <v>24</v>
      </c>
      <c r="Z326" s="80" t="s">
        <v>62</v>
      </c>
      <c r="AA326" s="80"/>
      <c r="AB326" s="80"/>
      <c r="AC326" s="80"/>
      <c r="AD326" s="80"/>
      <c r="AE326" s="80" t="s">
        <v>1318</v>
      </c>
      <c r="AF326" s="80"/>
      <c r="AG326" s="80" t="s">
        <v>3008</v>
      </c>
      <c r="AH326" s="80"/>
      <c r="AI326" s="82">
        <v>44652</v>
      </c>
      <c r="AJ326" s="80"/>
      <c r="AK326" s="82">
        <v>44655</v>
      </c>
      <c r="AL326" s="80"/>
      <c r="AM326" s="80"/>
      <c r="AN326" s="80" t="s">
        <v>64</v>
      </c>
      <c r="AO326" s="80" t="s">
        <v>2392</v>
      </c>
      <c r="AP326" s="80"/>
      <c r="AQ326" s="80"/>
      <c r="AR326" s="80"/>
      <c r="AS326" s="80"/>
      <c r="AT326" s="80" t="s">
        <v>53</v>
      </c>
      <c r="AU326" s="80"/>
      <c r="AV326" s="244"/>
      <c r="AW326" s="244"/>
      <c r="AX326" s="244"/>
      <c r="AY326" s="244"/>
      <c r="AZ326" s="244"/>
      <c r="BA326" s="244"/>
      <c r="BB326" s="80"/>
      <c r="BC326" s="80">
        <f t="shared" si="21"/>
        <v>14</v>
      </c>
      <c r="BD326" s="80">
        <f t="shared" si="22"/>
        <v>4</v>
      </c>
      <c r="BE326" s="80">
        <f t="shared" si="23"/>
        <v>2022</v>
      </c>
      <c r="BF326" s="97">
        <f t="shared" si="20"/>
        <v>0.30719999999999997</v>
      </c>
    </row>
    <row r="327" spans="1:58">
      <c r="A327" s="80"/>
      <c r="B327" s="80" t="s">
        <v>906</v>
      </c>
      <c r="C327" s="80" t="s">
        <v>1309</v>
      </c>
      <c r="D327" s="80"/>
      <c r="E327" s="80" t="s">
        <v>2035</v>
      </c>
      <c r="F327" s="80" t="s">
        <v>1770</v>
      </c>
      <c r="G327" s="80"/>
      <c r="H327" s="80"/>
      <c r="I327" s="80"/>
      <c r="J327" s="80"/>
      <c r="K327" s="80" t="s">
        <v>1804</v>
      </c>
      <c r="L327" s="80" t="s">
        <v>1920</v>
      </c>
      <c r="M327" s="80"/>
      <c r="N327" s="80"/>
      <c r="O327" s="80"/>
      <c r="P327" s="80"/>
      <c r="Q327" s="80"/>
      <c r="R327" s="80"/>
      <c r="S327" s="80" t="s">
        <v>3691</v>
      </c>
      <c r="T327" s="80">
        <v>30390456</v>
      </c>
      <c r="U327" s="284">
        <v>0.14749999999999999</v>
      </c>
      <c r="V327" s="80" t="s">
        <v>2193</v>
      </c>
      <c r="W327" s="80">
        <v>400</v>
      </c>
      <c r="X327" s="80">
        <v>768</v>
      </c>
      <c r="Y327" s="80">
        <v>24</v>
      </c>
      <c r="Z327" s="80" t="s">
        <v>56</v>
      </c>
      <c r="AA327" s="80"/>
      <c r="AB327" s="80"/>
      <c r="AC327" s="80"/>
      <c r="AD327" s="80"/>
      <c r="AE327" s="80" t="s">
        <v>1309</v>
      </c>
      <c r="AF327" s="80"/>
      <c r="AG327" s="80" t="s">
        <v>3008</v>
      </c>
      <c r="AH327" s="80"/>
      <c r="AI327" s="82">
        <v>44652</v>
      </c>
      <c r="AJ327" s="80"/>
      <c r="AK327" s="82">
        <v>44656</v>
      </c>
      <c r="AL327" s="80"/>
      <c r="AM327" s="80"/>
      <c r="AN327" s="80" t="s">
        <v>64</v>
      </c>
      <c r="AO327" s="80"/>
      <c r="AP327" s="80"/>
      <c r="AQ327" s="80"/>
      <c r="AR327" s="80"/>
      <c r="AS327" s="80"/>
      <c r="AT327" s="80" t="s">
        <v>53</v>
      </c>
      <c r="AU327" s="80"/>
      <c r="AV327" s="244"/>
      <c r="AW327" s="244"/>
      <c r="AX327" s="244"/>
      <c r="AY327" s="244"/>
      <c r="AZ327" s="244"/>
      <c r="BA327" s="244"/>
      <c r="BB327" s="80"/>
      <c r="BC327" s="80">
        <f t="shared" si="21"/>
        <v>14</v>
      </c>
      <c r="BD327" s="80">
        <f t="shared" si="22"/>
        <v>4</v>
      </c>
      <c r="BE327" s="80">
        <f t="shared" si="23"/>
        <v>2022</v>
      </c>
      <c r="BF327" s="97">
        <f t="shared" si="20"/>
        <v>0.30719999999999997</v>
      </c>
    </row>
    <row r="328" spans="1:58">
      <c r="A328" s="80"/>
      <c r="B328" s="80" t="s">
        <v>2905</v>
      </c>
      <c r="C328" s="80" t="s">
        <v>1319</v>
      </c>
      <c r="D328" s="80"/>
      <c r="E328" s="80" t="s">
        <v>2041</v>
      </c>
      <c r="F328" s="80" t="s">
        <v>1769</v>
      </c>
      <c r="G328" s="80"/>
      <c r="H328" s="80"/>
      <c r="I328" s="80"/>
      <c r="J328" s="80"/>
      <c r="K328" s="80" t="s">
        <v>1786</v>
      </c>
      <c r="L328" s="80" t="s">
        <v>1926</v>
      </c>
      <c r="M328" s="80"/>
      <c r="N328" s="80"/>
      <c r="O328" s="80"/>
      <c r="P328" s="80"/>
      <c r="Q328" s="80"/>
      <c r="R328" s="80"/>
      <c r="S328" s="80" t="s">
        <v>3480</v>
      </c>
      <c r="T328" s="80">
        <v>30390156</v>
      </c>
      <c r="U328" s="284">
        <v>0.14749999999999999</v>
      </c>
      <c r="V328" s="80" t="s">
        <v>2193</v>
      </c>
      <c r="W328" s="80">
        <v>400</v>
      </c>
      <c r="X328" s="80">
        <v>768</v>
      </c>
      <c r="Y328" s="80">
        <v>24</v>
      </c>
      <c r="Z328" s="80" t="s">
        <v>62</v>
      </c>
      <c r="AA328" s="80"/>
      <c r="AB328" s="80"/>
      <c r="AC328" s="80"/>
      <c r="AD328" s="80"/>
      <c r="AE328" s="80" t="s">
        <v>1319</v>
      </c>
      <c r="AF328" s="80"/>
      <c r="AG328" s="80" t="s">
        <v>3008</v>
      </c>
      <c r="AH328" s="80"/>
      <c r="AI328" s="82">
        <v>44652</v>
      </c>
      <c r="AJ328" s="80"/>
      <c r="AK328" s="82">
        <v>44655</v>
      </c>
      <c r="AL328" s="80"/>
      <c r="AM328" s="80"/>
      <c r="AN328" s="80" t="s">
        <v>64</v>
      </c>
      <c r="AO328" s="80"/>
      <c r="AP328" s="80"/>
      <c r="AQ328" s="80"/>
      <c r="AR328" s="80"/>
      <c r="AS328" s="80"/>
      <c r="AT328" s="80" t="s">
        <v>53</v>
      </c>
      <c r="AU328" s="80"/>
      <c r="AV328" s="244"/>
      <c r="AW328" s="244"/>
      <c r="AX328" s="244"/>
      <c r="AY328" s="244"/>
      <c r="AZ328" s="244"/>
      <c r="BA328" s="244"/>
      <c r="BB328" s="80"/>
      <c r="BC328" s="80">
        <f t="shared" si="21"/>
        <v>14</v>
      </c>
      <c r="BD328" s="80">
        <f t="shared" si="22"/>
        <v>4</v>
      </c>
      <c r="BE328" s="80">
        <f t="shared" si="23"/>
        <v>2022</v>
      </c>
      <c r="BF328" s="97">
        <f t="shared" si="20"/>
        <v>0.30719999999999997</v>
      </c>
    </row>
    <row r="329" spans="1:58">
      <c r="A329" s="80"/>
      <c r="B329" s="80" t="s">
        <v>2903</v>
      </c>
      <c r="C329" s="80" t="s">
        <v>1326</v>
      </c>
      <c r="D329" s="80"/>
      <c r="E329" s="80" t="s">
        <v>2038</v>
      </c>
      <c r="F329" s="80" t="s">
        <v>1769</v>
      </c>
      <c r="G329" s="80"/>
      <c r="H329" s="80"/>
      <c r="I329" s="80"/>
      <c r="J329" s="80"/>
      <c r="K329" s="80" t="s">
        <v>122</v>
      </c>
      <c r="L329" s="80" t="s">
        <v>1923</v>
      </c>
      <c r="M329" s="80"/>
      <c r="N329" s="80"/>
      <c r="O329" s="80"/>
      <c r="P329" s="80"/>
      <c r="Q329" s="80"/>
      <c r="R329" s="80"/>
      <c r="S329" s="80" t="s">
        <v>819</v>
      </c>
      <c r="T329" s="80">
        <v>30390155</v>
      </c>
      <c r="U329" s="284">
        <v>0.14749999999999999</v>
      </c>
      <c r="V329" s="80" t="s">
        <v>2195</v>
      </c>
      <c r="W329" s="80">
        <v>395</v>
      </c>
      <c r="X329" s="80">
        <v>416</v>
      </c>
      <c r="Y329" s="80">
        <v>13</v>
      </c>
      <c r="Z329" s="80" t="s">
        <v>56</v>
      </c>
      <c r="AA329" s="80"/>
      <c r="AB329" s="80"/>
      <c r="AC329" s="80"/>
      <c r="AD329" s="80"/>
      <c r="AE329" s="80" t="s">
        <v>1326</v>
      </c>
      <c r="AF329" s="80"/>
      <c r="AG329" s="80" t="s">
        <v>3008</v>
      </c>
      <c r="AH329" s="80"/>
      <c r="AI329" s="82">
        <v>44655</v>
      </c>
      <c r="AJ329" s="80"/>
      <c r="AK329" s="82">
        <v>44662</v>
      </c>
      <c r="AL329" s="80"/>
      <c r="AM329" s="80"/>
      <c r="AN329" s="80" t="s">
        <v>64</v>
      </c>
      <c r="AO329" s="80" t="s">
        <v>3692</v>
      </c>
      <c r="AP329" s="80"/>
      <c r="AQ329" s="80"/>
      <c r="AR329" s="80"/>
      <c r="AS329" s="80"/>
      <c r="AT329" s="80" t="s">
        <v>53</v>
      </c>
      <c r="AU329" s="80"/>
      <c r="AV329" s="244"/>
      <c r="AW329" s="244"/>
      <c r="AX329" s="244"/>
      <c r="AY329" s="244"/>
      <c r="AZ329" s="244"/>
      <c r="BA329" s="244"/>
      <c r="BB329" s="80"/>
      <c r="BC329" s="80">
        <f t="shared" si="21"/>
        <v>15</v>
      </c>
      <c r="BD329" s="80">
        <f t="shared" si="22"/>
        <v>4</v>
      </c>
      <c r="BE329" s="80">
        <f t="shared" si="23"/>
        <v>2022</v>
      </c>
      <c r="BF329" s="97">
        <f t="shared" si="20"/>
        <v>0.16431999999999999</v>
      </c>
    </row>
    <row r="330" spans="1:58">
      <c r="A330" s="80"/>
      <c r="B330" s="80" t="s">
        <v>906</v>
      </c>
      <c r="C330" s="80" t="s">
        <v>1324</v>
      </c>
      <c r="D330" s="80"/>
      <c r="E330" s="80" t="s">
        <v>2044</v>
      </c>
      <c r="F330" s="80" t="s">
        <v>1770</v>
      </c>
      <c r="G330" s="80"/>
      <c r="H330" s="80"/>
      <c r="I330" s="80"/>
      <c r="J330" s="80"/>
      <c r="K330" s="80" t="s">
        <v>1804</v>
      </c>
      <c r="L330" s="80" t="s">
        <v>3693</v>
      </c>
      <c r="M330" s="80"/>
      <c r="N330" s="80"/>
      <c r="O330" s="80"/>
      <c r="P330" s="80"/>
      <c r="Q330" s="80"/>
      <c r="R330" s="80"/>
      <c r="S330" s="80" t="s">
        <v>3694</v>
      </c>
      <c r="T330" s="80">
        <v>30390456</v>
      </c>
      <c r="U330" s="284">
        <v>0.14749999999999999</v>
      </c>
      <c r="V330" s="80" t="s">
        <v>2193</v>
      </c>
      <c r="W330" s="80">
        <v>400</v>
      </c>
      <c r="X330" s="80">
        <v>768</v>
      </c>
      <c r="Y330" s="80">
        <v>24</v>
      </c>
      <c r="Z330" s="80" t="s">
        <v>56</v>
      </c>
      <c r="AA330" s="80"/>
      <c r="AB330" s="80"/>
      <c r="AC330" s="80"/>
      <c r="AD330" s="80"/>
      <c r="AE330" s="80" t="s">
        <v>1324</v>
      </c>
      <c r="AF330" s="80"/>
      <c r="AG330" s="80" t="s">
        <v>3008</v>
      </c>
      <c r="AH330" s="80"/>
      <c r="AI330" s="82">
        <v>44655</v>
      </c>
      <c r="AJ330" s="80"/>
      <c r="AK330" s="82">
        <v>44658</v>
      </c>
      <c r="AL330" s="80"/>
      <c r="AM330" s="80"/>
      <c r="AN330" s="80" t="s">
        <v>64</v>
      </c>
      <c r="AO330" s="80" t="s">
        <v>3695</v>
      </c>
      <c r="AP330" s="80"/>
      <c r="AQ330" s="80"/>
      <c r="AR330" s="80"/>
      <c r="AS330" s="80"/>
      <c r="AT330" s="80" t="s">
        <v>53</v>
      </c>
      <c r="AU330" s="80"/>
      <c r="AV330" s="244"/>
      <c r="AW330" s="244"/>
      <c r="AX330" s="244"/>
      <c r="AY330" s="244"/>
      <c r="AZ330" s="244"/>
      <c r="BA330" s="244"/>
      <c r="BB330" s="80"/>
      <c r="BC330" s="80">
        <f t="shared" si="21"/>
        <v>15</v>
      </c>
      <c r="BD330" s="80">
        <f t="shared" si="22"/>
        <v>4</v>
      </c>
      <c r="BE330" s="80">
        <f t="shared" si="23"/>
        <v>2022</v>
      </c>
      <c r="BF330" s="97">
        <f t="shared" si="20"/>
        <v>0.30719999999999997</v>
      </c>
    </row>
    <row r="331" spans="1:58">
      <c r="A331" s="80"/>
      <c r="B331" s="80" t="s">
        <v>2903</v>
      </c>
      <c r="C331" s="80" t="s">
        <v>1322</v>
      </c>
      <c r="D331" s="80"/>
      <c r="E331" s="80">
        <v>4521124308</v>
      </c>
      <c r="F331" s="80" t="s">
        <v>1773</v>
      </c>
      <c r="G331" s="80"/>
      <c r="H331" s="80"/>
      <c r="I331" s="80"/>
      <c r="J331" s="80"/>
      <c r="K331" s="80" t="s">
        <v>1813</v>
      </c>
      <c r="L331" s="80" t="s">
        <v>1928</v>
      </c>
      <c r="M331" s="80"/>
      <c r="N331" s="80"/>
      <c r="O331" s="80"/>
      <c r="P331" s="80"/>
      <c r="Q331" s="80"/>
      <c r="R331" s="80"/>
      <c r="S331" s="80" t="s">
        <v>3696</v>
      </c>
      <c r="T331" s="80">
        <v>30397472</v>
      </c>
      <c r="U331" s="81">
        <v>0.15</v>
      </c>
      <c r="V331" s="80" t="s">
        <v>2198</v>
      </c>
      <c r="W331" s="80">
        <v>480</v>
      </c>
      <c r="X331" s="80">
        <v>290</v>
      </c>
      <c r="Y331" s="80">
        <v>10</v>
      </c>
      <c r="Z331" s="80" t="s">
        <v>62</v>
      </c>
      <c r="AA331" s="80"/>
      <c r="AB331" s="80"/>
      <c r="AC331" s="80"/>
      <c r="AD331" s="80"/>
      <c r="AE331" s="80" t="s">
        <v>1322</v>
      </c>
      <c r="AF331" s="80"/>
      <c r="AG331" s="80" t="s">
        <v>3008</v>
      </c>
      <c r="AH331" s="80"/>
      <c r="AI331" s="82">
        <v>44655</v>
      </c>
      <c r="AJ331" s="80"/>
      <c r="AK331" s="82">
        <v>44655</v>
      </c>
      <c r="AL331" s="80"/>
      <c r="AM331" s="80"/>
      <c r="AN331" s="80" t="s">
        <v>64</v>
      </c>
      <c r="AO331" s="80" t="s">
        <v>2219</v>
      </c>
      <c r="AP331" s="80"/>
      <c r="AQ331" s="80"/>
      <c r="AR331" s="80"/>
      <c r="AS331" s="80"/>
      <c r="AT331" s="80" t="s">
        <v>53</v>
      </c>
      <c r="AU331" s="80"/>
      <c r="AV331" s="244"/>
      <c r="AW331" s="244"/>
      <c r="AX331" s="244"/>
      <c r="AY331" s="244"/>
      <c r="AZ331" s="244"/>
      <c r="BA331" s="244"/>
      <c r="BB331" s="80"/>
      <c r="BC331" s="80">
        <f t="shared" si="21"/>
        <v>15</v>
      </c>
      <c r="BD331" s="80">
        <f t="shared" si="22"/>
        <v>4</v>
      </c>
      <c r="BE331" s="80">
        <f t="shared" si="23"/>
        <v>2022</v>
      </c>
      <c r="BF331" s="97">
        <f t="shared" si="20"/>
        <v>0.13919999999999999</v>
      </c>
    </row>
    <row r="332" spans="1:58">
      <c r="A332" s="80"/>
      <c r="B332" s="80" t="s">
        <v>906</v>
      </c>
      <c r="C332" s="80" t="s">
        <v>1323</v>
      </c>
      <c r="D332" s="80"/>
      <c r="E332" s="80" t="s">
        <v>2043</v>
      </c>
      <c r="F332" s="80" t="s">
        <v>1768</v>
      </c>
      <c r="G332" s="80"/>
      <c r="H332" s="80"/>
      <c r="I332" s="80"/>
      <c r="J332" s="80"/>
      <c r="K332" s="80" t="s">
        <v>186</v>
      </c>
      <c r="L332" s="80" t="s">
        <v>1929</v>
      </c>
      <c r="M332" s="80"/>
      <c r="N332" s="80"/>
      <c r="O332" s="80"/>
      <c r="P332" s="80"/>
      <c r="Q332" s="80"/>
      <c r="R332" s="80"/>
      <c r="S332" s="80" t="s">
        <v>3178</v>
      </c>
      <c r="T332" s="80">
        <v>30376609</v>
      </c>
      <c r="U332" s="284">
        <v>0.14749999999999999</v>
      </c>
      <c r="V332" s="80" t="s">
        <v>2199</v>
      </c>
      <c r="W332" s="80">
        <v>340</v>
      </c>
      <c r="X332" s="80">
        <v>832</v>
      </c>
      <c r="Y332" s="80">
        <v>26</v>
      </c>
      <c r="Z332" s="80" t="s">
        <v>62</v>
      </c>
      <c r="AA332" s="80"/>
      <c r="AB332" s="80"/>
      <c r="AC332" s="80"/>
      <c r="AD332" s="80"/>
      <c r="AE332" s="80" t="s">
        <v>1323</v>
      </c>
      <c r="AF332" s="80"/>
      <c r="AG332" s="80" t="s">
        <v>3008</v>
      </c>
      <c r="AH332" s="80"/>
      <c r="AI332" s="82">
        <v>44655</v>
      </c>
      <c r="AJ332" s="80"/>
      <c r="AK332" s="82">
        <v>44656</v>
      </c>
      <c r="AL332" s="80"/>
      <c r="AM332" s="80"/>
      <c r="AN332" s="80" t="s">
        <v>64</v>
      </c>
      <c r="AO332" s="80"/>
      <c r="AP332" s="80"/>
      <c r="AQ332" s="80"/>
      <c r="AR332" s="80"/>
      <c r="AS332" s="80"/>
      <c r="AT332" s="80" t="s">
        <v>53</v>
      </c>
      <c r="AU332" s="80"/>
      <c r="AV332" s="244"/>
      <c r="AW332" s="244"/>
      <c r="AX332" s="244"/>
      <c r="AY332" s="244"/>
      <c r="AZ332" s="244"/>
      <c r="BA332" s="244"/>
      <c r="BB332" s="80"/>
      <c r="BC332" s="80">
        <f t="shared" si="21"/>
        <v>15</v>
      </c>
      <c r="BD332" s="80">
        <f t="shared" si="22"/>
        <v>4</v>
      </c>
      <c r="BE332" s="80">
        <f t="shared" si="23"/>
        <v>2022</v>
      </c>
      <c r="BF332" s="97">
        <f t="shared" si="20"/>
        <v>0.28288000000000002</v>
      </c>
    </row>
    <row r="333" spans="1:58">
      <c r="A333" s="80"/>
      <c r="B333" s="80" t="s">
        <v>2904</v>
      </c>
      <c r="C333" s="80" t="s">
        <v>1327</v>
      </c>
      <c r="D333" s="80"/>
      <c r="E333" s="80" t="s">
        <v>2046</v>
      </c>
      <c r="F333" s="80" t="s">
        <v>1769</v>
      </c>
      <c r="G333" s="80"/>
      <c r="H333" s="80"/>
      <c r="I333" s="80"/>
      <c r="J333" s="80"/>
      <c r="K333" s="80" t="s">
        <v>1801</v>
      </c>
      <c r="L333" s="80" t="s">
        <v>1932</v>
      </c>
      <c r="M333" s="80"/>
      <c r="N333" s="80"/>
      <c r="O333" s="80"/>
      <c r="P333" s="80"/>
      <c r="Q333" s="80"/>
      <c r="R333" s="80"/>
      <c r="S333" s="80"/>
      <c r="T333" s="80">
        <v>30390255</v>
      </c>
      <c r="U333" s="284">
        <v>0.14749999999999999</v>
      </c>
      <c r="V333" s="80" t="s">
        <v>2200</v>
      </c>
      <c r="W333" s="80">
        <v>395</v>
      </c>
      <c r="X333" s="80">
        <v>624</v>
      </c>
      <c r="Y333" s="80">
        <v>24</v>
      </c>
      <c r="Z333" s="80" t="s">
        <v>56</v>
      </c>
      <c r="AA333" s="80"/>
      <c r="AB333" s="80"/>
      <c r="AC333" s="80"/>
      <c r="AD333" s="80"/>
      <c r="AE333" s="80" t="s">
        <v>1327</v>
      </c>
      <c r="AF333" s="80"/>
      <c r="AG333" s="80" t="s">
        <v>3008</v>
      </c>
      <c r="AH333" s="80"/>
      <c r="AI333" s="82">
        <v>44655</v>
      </c>
      <c r="AJ333" s="80"/>
      <c r="AK333" s="82">
        <v>44656</v>
      </c>
      <c r="AL333" s="80"/>
      <c r="AM333" s="80"/>
      <c r="AN333" s="80" t="s">
        <v>64</v>
      </c>
      <c r="AO333" s="80" t="s">
        <v>2220</v>
      </c>
      <c r="AP333" s="80"/>
      <c r="AQ333" s="80"/>
      <c r="AR333" s="80"/>
      <c r="AS333" s="80"/>
      <c r="AT333" s="80" t="s">
        <v>53</v>
      </c>
      <c r="AU333" s="80"/>
      <c r="AV333" s="244"/>
      <c r="AW333" s="244"/>
      <c r="AX333" s="244"/>
      <c r="AY333" s="244"/>
      <c r="AZ333" s="244"/>
      <c r="BA333" s="244"/>
      <c r="BB333" s="80"/>
      <c r="BC333" s="80">
        <f t="shared" si="21"/>
        <v>15</v>
      </c>
      <c r="BD333" s="80">
        <f t="shared" si="22"/>
        <v>4</v>
      </c>
      <c r="BE333" s="80">
        <f t="shared" si="23"/>
        <v>2022</v>
      </c>
      <c r="BF333" s="97">
        <f t="shared" si="20"/>
        <v>0.24648</v>
      </c>
    </row>
    <row r="334" spans="1:58">
      <c r="A334" s="80"/>
      <c r="B334" s="80" t="s">
        <v>2904</v>
      </c>
      <c r="C334" s="80" t="s">
        <v>1328</v>
      </c>
      <c r="D334" s="80"/>
      <c r="E334" s="80" t="s">
        <v>2047</v>
      </c>
      <c r="F334" s="80" t="s">
        <v>1768</v>
      </c>
      <c r="G334" s="80"/>
      <c r="H334" s="80"/>
      <c r="I334" s="80"/>
      <c r="J334" s="80"/>
      <c r="K334" s="80" t="s">
        <v>1798</v>
      </c>
      <c r="L334" s="80" t="s">
        <v>1933</v>
      </c>
      <c r="M334" s="80"/>
      <c r="N334" s="80"/>
      <c r="O334" s="80"/>
      <c r="P334" s="80"/>
      <c r="Q334" s="80"/>
      <c r="R334" s="80"/>
      <c r="S334" s="80"/>
      <c r="T334" s="80">
        <v>30390256</v>
      </c>
      <c r="U334" s="284">
        <v>0.14749999999999999</v>
      </c>
      <c r="V334" s="80" t="s">
        <v>2196</v>
      </c>
      <c r="W334" s="80">
        <v>400</v>
      </c>
      <c r="X334" s="80">
        <v>624</v>
      </c>
      <c r="Y334" s="80">
        <v>24</v>
      </c>
      <c r="Z334" s="80" t="s">
        <v>56</v>
      </c>
      <c r="AA334" s="80"/>
      <c r="AB334" s="80"/>
      <c r="AC334" s="80"/>
      <c r="AD334" s="80"/>
      <c r="AE334" s="80" t="s">
        <v>1328</v>
      </c>
      <c r="AF334" s="80"/>
      <c r="AG334" s="80" t="s">
        <v>3008</v>
      </c>
      <c r="AH334" s="80"/>
      <c r="AI334" s="82">
        <v>44655</v>
      </c>
      <c r="AJ334" s="80"/>
      <c r="AK334" s="82">
        <v>44655</v>
      </c>
      <c r="AL334" s="80"/>
      <c r="AM334" s="80"/>
      <c r="AN334" s="80" t="s">
        <v>64</v>
      </c>
      <c r="AO334" s="80" t="s">
        <v>3850</v>
      </c>
      <c r="AP334" s="80"/>
      <c r="AQ334" s="80"/>
      <c r="AR334" s="80"/>
      <c r="AS334" s="80"/>
      <c r="AT334" s="80" t="s">
        <v>53</v>
      </c>
      <c r="AU334" s="80"/>
      <c r="AV334" s="244"/>
      <c r="AW334" s="244"/>
      <c r="AX334" s="244"/>
      <c r="AY334" s="244"/>
      <c r="AZ334" s="244"/>
      <c r="BA334" s="244"/>
      <c r="BB334" s="80"/>
      <c r="BC334" s="80">
        <f t="shared" si="21"/>
        <v>15</v>
      </c>
      <c r="BD334" s="80">
        <f t="shared" si="22"/>
        <v>4</v>
      </c>
      <c r="BE334" s="80">
        <f t="shared" si="23"/>
        <v>2022</v>
      </c>
      <c r="BF334" s="97">
        <f t="shared" si="20"/>
        <v>0.24959999999999999</v>
      </c>
    </row>
    <row r="335" spans="1:58">
      <c r="A335" s="80"/>
      <c r="B335" s="80" t="s">
        <v>906</v>
      </c>
      <c r="C335" s="80" t="s">
        <v>1325</v>
      </c>
      <c r="D335" s="80"/>
      <c r="E335" s="80" t="s">
        <v>2045</v>
      </c>
      <c r="F335" s="80" t="s">
        <v>1769</v>
      </c>
      <c r="G335" s="80"/>
      <c r="H335" s="80"/>
      <c r="I335" s="80"/>
      <c r="J335" s="80"/>
      <c r="K335" s="80" t="s">
        <v>1804</v>
      </c>
      <c r="L335" s="80" t="s">
        <v>2344</v>
      </c>
      <c r="M335" s="80"/>
      <c r="N335" s="80"/>
      <c r="O335" s="80"/>
      <c r="P335" s="80"/>
      <c r="Q335" s="80"/>
      <c r="R335" s="80"/>
      <c r="S335" s="80" t="s">
        <v>3688</v>
      </c>
      <c r="T335" s="80">
        <v>30390456</v>
      </c>
      <c r="U335" s="284">
        <v>0.14749999999999999</v>
      </c>
      <c r="V335" s="80" t="s">
        <v>2193</v>
      </c>
      <c r="W335" s="80">
        <v>400</v>
      </c>
      <c r="X335" s="80">
        <v>768</v>
      </c>
      <c r="Y335" s="80">
        <v>24</v>
      </c>
      <c r="Z335" s="80" t="s">
        <v>56</v>
      </c>
      <c r="AA335" s="80"/>
      <c r="AB335" s="80"/>
      <c r="AC335" s="80"/>
      <c r="AD335" s="80"/>
      <c r="AE335" s="80" t="s">
        <v>1325</v>
      </c>
      <c r="AF335" s="80"/>
      <c r="AG335" s="80" t="s">
        <v>3008</v>
      </c>
      <c r="AH335" s="80"/>
      <c r="AI335" s="82">
        <v>44655</v>
      </c>
      <c r="AJ335" s="80"/>
      <c r="AK335" s="82">
        <v>44656</v>
      </c>
      <c r="AL335" s="80"/>
      <c r="AM335" s="80"/>
      <c r="AN335" s="80" t="s">
        <v>64</v>
      </c>
      <c r="AO335" s="80"/>
      <c r="AP335" s="80"/>
      <c r="AQ335" s="80"/>
      <c r="AR335" s="80"/>
      <c r="AS335" s="80"/>
      <c r="AT335" s="80" t="s">
        <v>53</v>
      </c>
      <c r="AU335" s="80"/>
      <c r="AV335" s="244"/>
      <c r="AW335" s="244"/>
      <c r="AX335" s="244"/>
      <c r="AY335" s="244"/>
      <c r="AZ335" s="244"/>
      <c r="BA335" s="244"/>
      <c r="BB335" s="80"/>
      <c r="BC335" s="80">
        <f t="shared" si="21"/>
        <v>15</v>
      </c>
      <c r="BD335" s="80">
        <f t="shared" si="22"/>
        <v>4</v>
      </c>
      <c r="BE335" s="80">
        <f t="shared" si="23"/>
        <v>2022</v>
      </c>
      <c r="BF335" s="97">
        <f t="shared" si="20"/>
        <v>0.30719999999999997</v>
      </c>
    </row>
    <row r="336" spans="1:58">
      <c r="A336" s="80"/>
      <c r="B336" s="80" t="s">
        <v>2902</v>
      </c>
      <c r="C336" s="80" t="s">
        <v>1329</v>
      </c>
      <c r="D336" s="80"/>
      <c r="E336" s="80" t="s">
        <v>2048</v>
      </c>
      <c r="F336" s="80" t="s">
        <v>1768</v>
      </c>
      <c r="G336" s="80"/>
      <c r="H336" s="80"/>
      <c r="I336" s="80"/>
      <c r="J336" s="80"/>
      <c r="K336" s="80" t="s">
        <v>106</v>
      </c>
      <c r="L336" s="80" t="s">
        <v>107</v>
      </c>
      <c r="M336" s="80"/>
      <c r="N336" s="80"/>
      <c r="O336" s="80"/>
      <c r="P336" s="80"/>
      <c r="Q336" s="80"/>
      <c r="R336" s="80"/>
      <c r="S336" s="80" t="s">
        <v>3690</v>
      </c>
      <c r="T336" s="80">
        <v>30390456</v>
      </c>
      <c r="U336" s="284">
        <v>0.14749999999999999</v>
      </c>
      <c r="V336" s="80" t="s">
        <v>2193</v>
      </c>
      <c r="W336" s="80">
        <v>400</v>
      </c>
      <c r="X336" s="80">
        <v>832</v>
      </c>
      <c r="Y336" s="80">
        <v>26</v>
      </c>
      <c r="Z336" s="80" t="s">
        <v>56</v>
      </c>
      <c r="AA336" s="80"/>
      <c r="AB336" s="80"/>
      <c r="AC336" s="80"/>
      <c r="AD336" s="80"/>
      <c r="AE336" s="80" t="s">
        <v>1329</v>
      </c>
      <c r="AF336" s="80"/>
      <c r="AG336" s="80" t="s">
        <v>3008</v>
      </c>
      <c r="AH336" s="80"/>
      <c r="AI336" s="82">
        <v>44656</v>
      </c>
      <c r="AJ336" s="80"/>
      <c r="AK336" s="82">
        <v>44662</v>
      </c>
      <c r="AL336" s="80"/>
      <c r="AM336" s="80"/>
      <c r="AN336" s="80" t="s">
        <v>64</v>
      </c>
      <c r="AO336" s="80"/>
      <c r="AP336" s="80"/>
      <c r="AQ336" s="80"/>
      <c r="AR336" s="80"/>
      <c r="AS336" s="80"/>
      <c r="AT336" s="80" t="s">
        <v>53</v>
      </c>
      <c r="AU336" s="80"/>
      <c r="AV336" s="244"/>
      <c r="AW336" s="244"/>
      <c r="AX336" s="244"/>
      <c r="AY336" s="244"/>
      <c r="AZ336" s="244"/>
      <c r="BA336" s="244"/>
      <c r="BB336" s="80"/>
      <c r="BC336" s="80">
        <f t="shared" si="21"/>
        <v>15</v>
      </c>
      <c r="BD336" s="80">
        <f t="shared" si="22"/>
        <v>4</v>
      </c>
      <c r="BE336" s="80">
        <f t="shared" si="23"/>
        <v>2022</v>
      </c>
      <c r="BF336" s="97">
        <f t="shared" si="20"/>
        <v>0.33279999999999998</v>
      </c>
    </row>
    <row r="337" spans="1:58">
      <c r="A337" s="80"/>
      <c r="B337" s="80" t="s">
        <v>2902</v>
      </c>
      <c r="C337" s="80" t="s">
        <v>1330</v>
      </c>
      <c r="D337" s="80"/>
      <c r="E337" s="80" t="s">
        <v>2048</v>
      </c>
      <c r="F337" s="80" t="s">
        <v>1768</v>
      </c>
      <c r="G337" s="80"/>
      <c r="H337" s="80"/>
      <c r="I337" s="80"/>
      <c r="J337" s="80"/>
      <c r="K337" s="80" t="s">
        <v>106</v>
      </c>
      <c r="L337" s="80" t="s">
        <v>107</v>
      </c>
      <c r="M337" s="80"/>
      <c r="N337" s="80"/>
      <c r="O337" s="80"/>
      <c r="P337" s="80"/>
      <c r="Q337" s="80"/>
      <c r="R337" s="80"/>
      <c r="S337" s="80" t="s">
        <v>3690</v>
      </c>
      <c r="T337" s="80">
        <v>30390456</v>
      </c>
      <c r="U337" s="284">
        <v>0.14749999999999999</v>
      </c>
      <c r="V337" s="80" t="s">
        <v>2193</v>
      </c>
      <c r="W337" s="80">
        <v>400</v>
      </c>
      <c r="X337" s="80">
        <v>64</v>
      </c>
      <c r="Y337" s="80">
        <v>2</v>
      </c>
      <c r="Z337" s="80" t="s">
        <v>56</v>
      </c>
      <c r="AA337" s="80"/>
      <c r="AB337" s="80"/>
      <c r="AC337" s="80"/>
      <c r="AD337" s="80"/>
      <c r="AE337" s="80" t="s">
        <v>1330</v>
      </c>
      <c r="AF337" s="80"/>
      <c r="AG337" s="80" t="s">
        <v>3008</v>
      </c>
      <c r="AH337" s="80"/>
      <c r="AI337" s="82">
        <v>44656</v>
      </c>
      <c r="AJ337" s="80"/>
      <c r="AK337" s="82">
        <v>44662</v>
      </c>
      <c r="AL337" s="80"/>
      <c r="AM337" s="80"/>
      <c r="AN337" s="80" t="s">
        <v>64</v>
      </c>
      <c r="AO337" s="80"/>
      <c r="AP337" s="80"/>
      <c r="AQ337" s="80"/>
      <c r="AR337" s="80"/>
      <c r="AS337" s="80"/>
      <c r="AT337" s="80" t="s">
        <v>1776</v>
      </c>
      <c r="AU337" s="80"/>
      <c r="AV337" s="244"/>
      <c r="AW337" s="244"/>
      <c r="AX337" s="244"/>
      <c r="AY337" s="244"/>
      <c r="AZ337" s="244"/>
      <c r="BA337" s="244"/>
      <c r="BB337" s="80"/>
      <c r="BC337" s="80">
        <f t="shared" si="21"/>
        <v>15</v>
      </c>
      <c r="BD337" s="80">
        <f t="shared" si="22"/>
        <v>4</v>
      </c>
      <c r="BE337" s="80">
        <f t="shared" si="23"/>
        <v>2022</v>
      </c>
      <c r="BF337" s="97">
        <f t="shared" si="20"/>
        <v>2.5600000000000001E-2</v>
      </c>
    </row>
    <row r="338" spans="1:58">
      <c r="A338" s="80"/>
      <c r="B338" s="80" t="s">
        <v>2904</v>
      </c>
      <c r="C338" s="80" t="s">
        <v>1332</v>
      </c>
      <c r="D338" s="80"/>
      <c r="E338" s="80" t="s">
        <v>2049</v>
      </c>
      <c r="F338" s="80" t="s">
        <v>1769</v>
      </c>
      <c r="G338" s="80"/>
      <c r="H338" s="80"/>
      <c r="I338" s="80"/>
      <c r="J338" s="80"/>
      <c r="K338" s="80" t="s">
        <v>1799</v>
      </c>
      <c r="L338" s="80" t="s">
        <v>1934</v>
      </c>
      <c r="M338" s="80"/>
      <c r="N338" s="80"/>
      <c r="O338" s="80"/>
      <c r="P338" s="80"/>
      <c r="Q338" s="80"/>
      <c r="R338" s="80"/>
      <c r="S338" s="80" t="s">
        <v>3274</v>
      </c>
      <c r="T338" s="80">
        <v>30390256</v>
      </c>
      <c r="U338" s="284">
        <v>0.14749999999999999</v>
      </c>
      <c r="V338" s="80" t="s">
        <v>2196</v>
      </c>
      <c r="W338" s="80">
        <v>400</v>
      </c>
      <c r="X338" s="80">
        <v>624</v>
      </c>
      <c r="Y338" s="80">
        <v>24</v>
      </c>
      <c r="Z338" s="80" t="s">
        <v>56</v>
      </c>
      <c r="AA338" s="80"/>
      <c r="AB338" s="80"/>
      <c r="AC338" s="80"/>
      <c r="AD338" s="80"/>
      <c r="AE338" s="80" t="s">
        <v>1332</v>
      </c>
      <c r="AF338" s="80"/>
      <c r="AG338" s="80" t="s">
        <v>3008</v>
      </c>
      <c r="AH338" s="80"/>
      <c r="AI338" s="82">
        <v>44656</v>
      </c>
      <c r="AJ338" s="80"/>
      <c r="AK338" s="82">
        <v>44657</v>
      </c>
      <c r="AL338" s="80"/>
      <c r="AM338" s="80"/>
      <c r="AN338" s="80" t="s">
        <v>64</v>
      </c>
      <c r="AO338" s="80" t="s">
        <v>2223</v>
      </c>
      <c r="AP338" s="80"/>
      <c r="AQ338" s="80"/>
      <c r="AR338" s="80"/>
      <c r="AS338" s="80"/>
      <c r="AT338" s="80" t="s">
        <v>53</v>
      </c>
      <c r="AU338" s="80"/>
      <c r="AV338" s="244"/>
      <c r="AW338" s="244"/>
      <c r="AX338" s="244"/>
      <c r="AY338" s="244"/>
      <c r="AZ338" s="244"/>
      <c r="BA338" s="244"/>
      <c r="BB338" s="80"/>
      <c r="BC338" s="80">
        <f t="shared" si="21"/>
        <v>15</v>
      </c>
      <c r="BD338" s="80">
        <f t="shared" si="22"/>
        <v>4</v>
      </c>
      <c r="BE338" s="80">
        <f t="shared" si="23"/>
        <v>2022</v>
      </c>
      <c r="BF338" s="97">
        <f t="shared" si="20"/>
        <v>0.24959999999999999</v>
      </c>
    </row>
    <row r="339" spans="1:58">
      <c r="A339" s="80"/>
      <c r="B339" s="80" t="s">
        <v>2904</v>
      </c>
      <c r="C339" s="80" t="s">
        <v>1333</v>
      </c>
      <c r="D339" s="80"/>
      <c r="E339" s="80" t="s">
        <v>2049</v>
      </c>
      <c r="F339" s="80" t="s">
        <v>1769</v>
      </c>
      <c r="G339" s="80"/>
      <c r="H339" s="80"/>
      <c r="I339" s="80"/>
      <c r="J339" s="80"/>
      <c r="K339" s="80" t="s">
        <v>1799</v>
      </c>
      <c r="L339" s="80" t="s">
        <v>1934</v>
      </c>
      <c r="M339" s="80"/>
      <c r="N339" s="80"/>
      <c r="O339" s="80"/>
      <c r="P339" s="80"/>
      <c r="Q339" s="80"/>
      <c r="R339" s="80"/>
      <c r="S339" s="80" t="s">
        <v>3274</v>
      </c>
      <c r="T339" s="80">
        <v>30390256</v>
      </c>
      <c r="U339" s="284">
        <v>0.14749999999999999</v>
      </c>
      <c r="V339" s="80" t="s">
        <v>2196</v>
      </c>
      <c r="W339" s="80">
        <v>400</v>
      </c>
      <c r="X339" s="80">
        <v>624</v>
      </c>
      <c r="Y339" s="80">
        <v>24</v>
      </c>
      <c r="Z339" s="80" t="s">
        <v>56</v>
      </c>
      <c r="AA339" s="80"/>
      <c r="AB339" s="80"/>
      <c r="AC339" s="80"/>
      <c r="AD339" s="80"/>
      <c r="AE339" s="80" t="s">
        <v>1333</v>
      </c>
      <c r="AF339" s="80"/>
      <c r="AG339" s="80" t="s">
        <v>3008</v>
      </c>
      <c r="AH339" s="80"/>
      <c r="AI339" s="82">
        <v>44656</v>
      </c>
      <c r="AJ339" s="80"/>
      <c r="AK339" s="82">
        <v>44657</v>
      </c>
      <c r="AL339" s="80"/>
      <c r="AM339" s="80"/>
      <c r="AN339" s="80" t="s">
        <v>64</v>
      </c>
      <c r="AO339" s="80" t="s">
        <v>2224</v>
      </c>
      <c r="AP339" s="80"/>
      <c r="AQ339" s="80"/>
      <c r="AR339" s="80"/>
      <c r="AS339" s="80"/>
      <c r="AT339" s="80" t="s">
        <v>53</v>
      </c>
      <c r="AU339" s="80"/>
      <c r="AV339" s="244"/>
      <c r="AW339" s="244"/>
      <c r="AX339" s="244"/>
      <c r="AY339" s="244"/>
      <c r="AZ339" s="244"/>
      <c r="BA339" s="244"/>
      <c r="BB339" s="80"/>
      <c r="BC339" s="80">
        <f t="shared" si="21"/>
        <v>15</v>
      </c>
      <c r="BD339" s="80">
        <f t="shared" si="22"/>
        <v>4</v>
      </c>
      <c r="BE339" s="80">
        <f t="shared" si="23"/>
        <v>2022</v>
      </c>
      <c r="BF339" s="97">
        <f t="shared" si="20"/>
        <v>0.24959999999999999</v>
      </c>
    </row>
    <row r="340" spans="1:58">
      <c r="A340" s="80"/>
      <c r="B340" s="80" t="s">
        <v>2904</v>
      </c>
      <c r="C340" s="80" t="s">
        <v>1334</v>
      </c>
      <c r="D340" s="80"/>
      <c r="E340" s="80" t="s">
        <v>2049</v>
      </c>
      <c r="F340" s="80" t="s">
        <v>1769</v>
      </c>
      <c r="G340" s="80"/>
      <c r="H340" s="80"/>
      <c r="I340" s="80"/>
      <c r="J340" s="80"/>
      <c r="K340" s="80" t="s">
        <v>1799</v>
      </c>
      <c r="L340" s="80" t="s">
        <v>1934</v>
      </c>
      <c r="M340" s="80"/>
      <c r="N340" s="80"/>
      <c r="O340" s="80"/>
      <c r="P340" s="80"/>
      <c r="Q340" s="80"/>
      <c r="R340" s="80"/>
      <c r="S340" s="80" t="s">
        <v>3274</v>
      </c>
      <c r="T340" s="80">
        <v>30390256</v>
      </c>
      <c r="U340" s="284">
        <v>0.14749999999999999</v>
      </c>
      <c r="V340" s="80" t="s">
        <v>2196</v>
      </c>
      <c r="W340" s="80">
        <v>400</v>
      </c>
      <c r="X340" s="80">
        <v>624</v>
      </c>
      <c r="Y340" s="80">
        <v>24</v>
      </c>
      <c r="Z340" s="80" t="s">
        <v>56</v>
      </c>
      <c r="AA340" s="80"/>
      <c r="AB340" s="80"/>
      <c r="AC340" s="80"/>
      <c r="AD340" s="80"/>
      <c r="AE340" s="80" t="s">
        <v>1334</v>
      </c>
      <c r="AF340" s="80"/>
      <c r="AG340" s="80" t="s">
        <v>3008</v>
      </c>
      <c r="AH340" s="80"/>
      <c r="AI340" s="82">
        <v>44656</v>
      </c>
      <c r="AJ340" s="80"/>
      <c r="AK340" s="82">
        <v>44657</v>
      </c>
      <c r="AL340" s="80"/>
      <c r="AM340" s="80"/>
      <c r="AN340" s="80" t="s">
        <v>64</v>
      </c>
      <c r="AO340" s="80" t="s">
        <v>2225</v>
      </c>
      <c r="AP340" s="80"/>
      <c r="AQ340" s="80"/>
      <c r="AR340" s="80"/>
      <c r="AS340" s="80"/>
      <c r="AT340" s="80" t="s">
        <v>53</v>
      </c>
      <c r="AU340" s="80"/>
      <c r="AV340" s="244"/>
      <c r="AW340" s="244"/>
      <c r="AX340" s="244"/>
      <c r="AY340" s="244"/>
      <c r="AZ340" s="244"/>
      <c r="BA340" s="244"/>
      <c r="BB340" s="80"/>
      <c r="BC340" s="80">
        <f t="shared" si="21"/>
        <v>15</v>
      </c>
      <c r="BD340" s="80">
        <f t="shared" si="22"/>
        <v>4</v>
      </c>
      <c r="BE340" s="80">
        <f t="shared" si="23"/>
        <v>2022</v>
      </c>
      <c r="BF340" s="97">
        <f t="shared" si="20"/>
        <v>0.24959999999999999</v>
      </c>
    </row>
    <row r="341" spans="1:58">
      <c r="A341" s="80"/>
      <c r="B341" s="80" t="s">
        <v>2904</v>
      </c>
      <c r="C341" s="80" t="s">
        <v>1335</v>
      </c>
      <c r="D341" s="80"/>
      <c r="E341" s="80" t="s">
        <v>2049</v>
      </c>
      <c r="F341" s="80" t="s">
        <v>1769</v>
      </c>
      <c r="G341" s="80"/>
      <c r="H341" s="80"/>
      <c r="I341" s="80"/>
      <c r="J341" s="80"/>
      <c r="K341" s="80" t="s">
        <v>1799</v>
      </c>
      <c r="L341" s="80" t="s">
        <v>1934</v>
      </c>
      <c r="M341" s="80"/>
      <c r="N341" s="80"/>
      <c r="O341" s="80"/>
      <c r="P341" s="80"/>
      <c r="Q341" s="80"/>
      <c r="R341" s="80"/>
      <c r="S341" s="80" t="s">
        <v>3274</v>
      </c>
      <c r="T341" s="80">
        <v>30390256</v>
      </c>
      <c r="U341" s="284">
        <v>0.14749999999999999</v>
      </c>
      <c r="V341" s="80" t="s">
        <v>2196</v>
      </c>
      <c r="W341" s="80">
        <v>400</v>
      </c>
      <c r="X341" s="80">
        <v>624</v>
      </c>
      <c r="Y341" s="80">
        <v>24</v>
      </c>
      <c r="Z341" s="80" t="s">
        <v>56</v>
      </c>
      <c r="AA341" s="80"/>
      <c r="AB341" s="80"/>
      <c r="AC341" s="80"/>
      <c r="AD341" s="80"/>
      <c r="AE341" s="80" t="s">
        <v>1335</v>
      </c>
      <c r="AF341" s="80"/>
      <c r="AG341" s="80" t="s">
        <v>3008</v>
      </c>
      <c r="AH341" s="80"/>
      <c r="AI341" s="82">
        <v>44656</v>
      </c>
      <c r="AJ341" s="80"/>
      <c r="AK341" s="82">
        <v>44657</v>
      </c>
      <c r="AL341" s="80"/>
      <c r="AM341" s="80"/>
      <c r="AN341" s="80" t="s">
        <v>64</v>
      </c>
      <c r="AO341" s="80" t="s">
        <v>2226</v>
      </c>
      <c r="AP341" s="80"/>
      <c r="AQ341" s="80"/>
      <c r="AR341" s="80"/>
      <c r="AS341" s="80"/>
      <c r="AT341" s="80" t="s">
        <v>53</v>
      </c>
      <c r="AU341" s="80"/>
      <c r="AV341" s="244"/>
      <c r="AW341" s="244"/>
      <c r="AX341" s="244"/>
      <c r="AY341" s="244"/>
      <c r="AZ341" s="244"/>
      <c r="BA341" s="244"/>
      <c r="BB341" s="80"/>
      <c r="BC341" s="80">
        <f t="shared" si="21"/>
        <v>15</v>
      </c>
      <c r="BD341" s="80">
        <f t="shared" si="22"/>
        <v>4</v>
      </c>
      <c r="BE341" s="80">
        <f t="shared" si="23"/>
        <v>2022</v>
      </c>
      <c r="BF341" s="97">
        <f t="shared" si="20"/>
        <v>0.24959999999999999</v>
      </c>
    </row>
    <row r="342" spans="1:58">
      <c r="A342" s="80"/>
      <c r="B342" s="80" t="s">
        <v>2904</v>
      </c>
      <c r="C342" s="80" t="s">
        <v>1331</v>
      </c>
      <c r="D342" s="80"/>
      <c r="E342" s="80" t="s">
        <v>2039</v>
      </c>
      <c r="F342" s="80" t="s">
        <v>1769</v>
      </c>
      <c r="G342" s="80"/>
      <c r="H342" s="80"/>
      <c r="I342" s="80"/>
      <c r="J342" s="80"/>
      <c r="K342" s="80" t="s">
        <v>1806</v>
      </c>
      <c r="L342" s="80" t="s">
        <v>1924</v>
      </c>
      <c r="M342" s="80"/>
      <c r="N342" s="80"/>
      <c r="O342" s="80"/>
      <c r="P342" s="80"/>
      <c r="Q342" s="80"/>
      <c r="R342" s="80"/>
      <c r="S342" s="80" t="s">
        <v>3065</v>
      </c>
      <c r="T342" s="80">
        <v>30390256</v>
      </c>
      <c r="U342" s="284">
        <v>0.14749999999999999</v>
      </c>
      <c r="V342" s="80" t="s">
        <v>2196</v>
      </c>
      <c r="W342" s="80">
        <v>400</v>
      </c>
      <c r="X342" s="80">
        <v>624</v>
      </c>
      <c r="Y342" s="80">
        <v>24</v>
      </c>
      <c r="Z342" s="80" t="s">
        <v>56</v>
      </c>
      <c r="AA342" s="80"/>
      <c r="AB342" s="80"/>
      <c r="AC342" s="80"/>
      <c r="AD342" s="80"/>
      <c r="AE342" s="80" t="s">
        <v>1331</v>
      </c>
      <c r="AF342" s="80"/>
      <c r="AG342" s="80" t="s">
        <v>3008</v>
      </c>
      <c r="AH342" s="80"/>
      <c r="AI342" s="82">
        <v>44656</v>
      </c>
      <c r="AJ342" s="80"/>
      <c r="AK342" s="82">
        <v>44662</v>
      </c>
      <c r="AL342" s="80"/>
      <c r="AM342" s="80"/>
      <c r="AN342" s="80" t="s">
        <v>64</v>
      </c>
      <c r="AO342" s="80" t="s">
        <v>2222</v>
      </c>
      <c r="AP342" s="80"/>
      <c r="AQ342" s="80"/>
      <c r="AR342" s="80"/>
      <c r="AS342" s="80"/>
      <c r="AT342" s="80" t="s">
        <v>53</v>
      </c>
      <c r="AU342" s="80"/>
      <c r="AV342" s="244"/>
      <c r="AW342" s="244"/>
      <c r="AX342" s="244"/>
      <c r="AY342" s="244"/>
      <c r="AZ342" s="244"/>
      <c r="BA342" s="244"/>
      <c r="BB342" s="80"/>
      <c r="BC342" s="80">
        <f t="shared" si="21"/>
        <v>15</v>
      </c>
      <c r="BD342" s="80">
        <f t="shared" si="22"/>
        <v>4</v>
      </c>
      <c r="BE342" s="80">
        <f t="shared" si="23"/>
        <v>2022</v>
      </c>
      <c r="BF342" s="97">
        <f t="shared" si="20"/>
        <v>0.24959999999999999</v>
      </c>
    </row>
    <row r="343" spans="1:58">
      <c r="A343" s="80"/>
      <c r="B343" s="80" t="s">
        <v>2904</v>
      </c>
      <c r="C343" s="80" t="s">
        <v>1336</v>
      </c>
      <c r="D343" s="80"/>
      <c r="E343" s="80" t="s">
        <v>2039</v>
      </c>
      <c r="F343" s="80" t="s">
        <v>1769</v>
      </c>
      <c r="G343" s="80"/>
      <c r="H343" s="80"/>
      <c r="I343" s="80"/>
      <c r="J343" s="80"/>
      <c r="K343" s="80" t="s">
        <v>1806</v>
      </c>
      <c r="L343" s="80" t="s">
        <v>1924</v>
      </c>
      <c r="M343" s="80"/>
      <c r="N343" s="80"/>
      <c r="O343" s="80"/>
      <c r="P343" s="80"/>
      <c r="Q343" s="80"/>
      <c r="R343" s="80"/>
      <c r="S343" s="80" t="s">
        <v>3065</v>
      </c>
      <c r="T343" s="80">
        <v>30390256</v>
      </c>
      <c r="U343" s="284">
        <v>0.14749999999999999</v>
      </c>
      <c r="V343" s="80" t="s">
        <v>2196</v>
      </c>
      <c r="W343" s="80">
        <v>400</v>
      </c>
      <c r="X343" s="80">
        <v>624</v>
      </c>
      <c r="Y343" s="80">
        <v>24</v>
      </c>
      <c r="Z343" s="80" t="s">
        <v>56</v>
      </c>
      <c r="AA343" s="80"/>
      <c r="AB343" s="80"/>
      <c r="AC343" s="80"/>
      <c r="AD343" s="80"/>
      <c r="AE343" s="80" t="s">
        <v>1336</v>
      </c>
      <c r="AF343" s="80"/>
      <c r="AG343" s="80" t="s">
        <v>3008</v>
      </c>
      <c r="AH343" s="80"/>
      <c r="AI343" s="82">
        <v>44657</v>
      </c>
      <c r="AJ343" s="80"/>
      <c r="AK343" s="82">
        <v>44662</v>
      </c>
      <c r="AL343" s="80"/>
      <c r="AM343" s="80"/>
      <c r="AN343" s="80" t="s">
        <v>64</v>
      </c>
      <c r="AO343" s="80" t="s">
        <v>2227</v>
      </c>
      <c r="AP343" s="80"/>
      <c r="AQ343" s="80"/>
      <c r="AR343" s="80"/>
      <c r="AS343" s="80"/>
      <c r="AT343" s="80" t="s">
        <v>53</v>
      </c>
      <c r="AU343" s="80"/>
      <c r="AV343" s="244"/>
      <c r="AW343" s="244"/>
      <c r="AX343" s="244"/>
      <c r="AY343" s="244"/>
      <c r="AZ343" s="244"/>
      <c r="BA343" s="244"/>
      <c r="BB343" s="80"/>
      <c r="BC343" s="80">
        <f t="shared" si="21"/>
        <v>15</v>
      </c>
      <c r="BD343" s="80">
        <f t="shared" si="22"/>
        <v>4</v>
      </c>
      <c r="BE343" s="80">
        <f t="shared" si="23"/>
        <v>2022</v>
      </c>
      <c r="BF343" s="97">
        <f t="shared" si="20"/>
        <v>0.24959999999999999</v>
      </c>
    </row>
    <row r="344" spans="1:58">
      <c r="A344" s="80"/>
      <c r="B344" s="80" t="s">
        <v>2904</v>
      </c>
      <c r="C344" s="80" t="s">
        <v>1337</v>
      </c>
      <c r="D344" s="80"/>
      <c r="E344" s="80" t="s">
        <v>2039</v>
      </c>
      <c r="F344" s="80" t="s">
        <v>1769</v>
      </c>
      <c r="G344" s="80"/>
      <c r="H344" s="80"/>
      <c r="I344" s="80"/>
      <c r="J344" s="80"/>
      <c r="K344" s="80" t="s">
        <v>1806</v>
      </c>
      <c r="L344" s="80" t="s">
        <v>1924</v>
      </c>
      <c r="M344" s="80"/>
      <c r="N344" s="80"/>
      <c r="O344" s="80"/>
      <c r="P344" s="80"/>
      <c r="Q344" s="80"/>
      <c r="R344" s="80"/>
      <c r="S344" s="80" t="s">
        <v>3065</v>
      </c>
      <c r="T344" s="80">
        <v>30390256</v>
      </c>
      <c r="U344" s="284">
        <v>0.14749999999999999</v>
      </c>
      <c r="V344" s="80" t="s">
        <v>2196</v>
      </c>
      <c r="W344" s="80">
        <v>400</v>
      </c>
      <c r="X344" s="80">
        <v>624</v>
      </c>
      <c r="Y344" s="80">
        <v>24</v>
      </c>
      <c r="Z344" s="80" t="s">
        <v>56</v>
      </c>
      <c r="AA344" s="80"/>
      <c r="AB344" s="80"/>
      <c r="AC344" s="80"/>
      <c r="AD344" s="80"/>
      <c r="AE344" s="80" t="s">
        <v>1337</v>
      </c>
      <c r="AF344" s="80"/>
      <c r="AG344" s="80" t="s">
        <v>3008</v>
      </c>
      <c r="AH344" s="80"/>
      <c r="AI344" s="82">
        <v>44657</v>
      </c>
      <c r="AJ344" s="80"/>
      <c r="AK344" s="82">
        <v>44662</v>
      </c>
      <c r="AL344" s="80"/>
      <c r="AM344" s="80"/>
      <c r="AN344" s="80" t="s">
        <v>64</v>
      </c>
      <c r="AO344" s="80" t="s">
        <v>2228</v>
      </c>
      <c r="AP344" s="80"/>
      <c r="AQ344" s="80"/>
      <c r="AR344" s="80"/>
      <c r="AS344" s="80"/>
      <c r="AT344" s="80" t="s">
        <v>53</v>
      </c>
      <c r="AU344" s="80"/>
      <c r="AV344" s="244"/>
      <c r="AW344" s="244"/>
      <c r="AX344" s="244"/>
      <c r="AY344" s="244"/>
      <c r="AZ344" s="244"/>
      <c r="BA344" s="244"/>
      <c r="BB344" s="80"/>
      <c r="BC344" s="80">
        <f t="shared" si="21"/>
        <v>15</v>
      </c>
      <c r="BD344" s="80">
        <f t="shared" si="22"/>
        <v>4</v>
      </c>
      <c r="BE344" s="80">
        <f t="shared" si="23"/>
        <v>2022</v>
      </c>
      <c r="BF344" s="97">
        <f t="shared" si="20"/>
        <v>0.24959999999999999</v>
      </c>
    </row>
    <row r="345" spans="1:58">
      <c r="A345" s="80"/>
      <c r="B345" s="80" t="s">
        <v>2904</v>
      </c>
      <c r="C345" s="80" t="s">
        <v>1338</v>
      </c>
      <c r="D345" s="80"/>
      <c r="E345" s="80" t="s">
        <v>2039</v>
      </c>
      <c r="F345" s="80" t="s">
        <v>1769</v>
      </c>
      <c r="G345" s="80"/>
      <c r="H345" s="80"/>
      <c r="I345" s="80"/>
      <c r="J345" s="80"/>
      <c r="K345" s="80" t="s">
        <v>1806</v>
      </c>
      <c r="L345" s="80" t="s">
        <v>1924</v>
      </c>
      <c r="M345" s="80"/>
      <c r="N345" s="80"/>
      <c r="O345" s="80"/>
      <c r="P345" s="80"/>
      <c r="Q345" s="80"/>
      <c r="R345" s="80"/>
      <c r="S345" s="80" t="s">
        <v>3065</v>
      </c>
      <c r="T345" s="80">
        <v>30390256</v>
      </c>
      <c r="U345" s="284">
        <v>0.14749999999999999</v>
      </c>
      <c r="V345" s="80" t="s">
        <v>2196</v>
      </c>
      <c r="W345" s="80">
        <v>400</v>
      </c>
      <c r="X345" s="80">
        <v>624</v>
      </c>
      <c r="Y345" s="80">
        <v>24</v>
      </c>
      <c r="Z345" s="80" t="s">
        <v>56</v>
      </c>
      <c r="AA345" s="80"/>
      <c r="AB345" s="80"/>
      <c r="AC345" s="80"/>
      <c r="AD345" s="80"/>
      <c r="AE345" s="80" t="s">
        <v>1338</v>
      </c>
      <c r="AF345" s="80"/>
      <c r="AG345" s="80" t="s">
        <v>3008</v>
      </c>
      <c r="AH345" s="80"/>
      <c r="AI345" s="82">
        <v>44657</v>
      </c>
      <c r="AJ345" s="80"/>
      <c r="AK345" s="82">
        <v>44662</v>
      </c>
      <c r="AL345" s="80"/>
      <c r="AM345" s="80"/>
      <c r="AN345" s="80" t="s">
        <v>64</v>
      </c>
      <c r="AO345" s="80" t="s">
        <v>2229</v>
      </c>
      <c r="AP345" s="80"/>
      <c r="AQ345" s="80"/>
      <c r="AR345" s="80"/>
      <c r="AS345" s="80"/>
      <c r="AT345" s="80" t="s">
        <v>53</v>
      </c>
      <c r="AU345" s="80"/>
      <c r="AV345" s="244"/>
      <c r="AW345" s="244"/>
      <c r="AX345" s="244"/>
      <c r="AY345" s="244"/>
      <c r="AZ345" s="244"/>
      <c r="BA345" s="244"/>
      <c r="BB345" s="80"/>
      <c r="BC345" s="80">
        <f t="shared" si="21"/>
        <v>15</v>
      </c>
      <c r="BD345" s="80">
        <f t="shared" si="22"/>
        <v>4</v>
      </c>
      <c r="BE345" s="80">
        <f t="shared" si="23"/>
        <v>2022</v>
      </c>
      <c r="BF345" s="97">
        <f t="shared" si="20"/>
        <v>0.24959999999999999</v>
      </c>
    </row>
    <row r="346" spans="1:58">
      <c r="A346" s="80"/>
      <c r="B346" s="80" t="s">
        <v>2904</v>
      </c>
      <c r="C346" s="80" t="s">
        <v>1339</v>
      </c>
      <c r="D346" s="80"/>
      <c r="E346" s="80" t="s">
        <v>2039</v>
      </c>
      <c r="F346" s="80" t="s">
        <v>1769</v>
      </c>
      <c r="G346" s="80"/>
      <c r="H346" s="80"/>
      <c r="I346" s="80"/>
      <c r="J346" s="80"/>
      <c r="K346" s="80" t="s">
        <v>1806</v>
      </c>
      <c r="L346" s="80" t="s">
        <v>1924</v>
      </c>
      <c r="M346" s="80"/>
      <c r="N346" s="80"/>
      <c r="O346" s="80"/>
      <c r="P346" s="80"/>
      <c r="Q346" s="80"/>
      <c r="R346" s="80"/>
      <c r="S346" s="80" t="s">
        <v>3065</v>
      </c>
      <c r="T346" s="80">
        <v>30390256</v>
      </c>
      <c r="U346" s="284">
        <v>0.14749999999999999</v>
      </c>
      <c r="V346" s="80" t="s">
        <v>2196</v>
      </c>
      <c r="W346" s="80">
        <v>400</v>
      </c>
      <c r="X346" s="80">
        <v>624</v>
      </c>
      <c r="Y346" s="80">
        <v>24</v>
      </c>
      <c r="Z346" s="80" t="s">
        <v>56</v>
      </c>
      <c r="AA346" s="80"/>
      <c r="AB346" s="80"/>
      <c r="AC346" s="80"/>
      <c r="AD346" s="80"/>
      <c r="AE346" s="80" t="s">
        <v>1339</v>
      </c>
      <c r="AF346" s="80"/>
      <c r="AG346" s="80" t="s">
        <v>3008</v>
      </c>
      <c r="AH346" s="80"/>
      <c r="AI346" s="82">
        <v>44657</v>
      </c>
      <c r="AJ346" s="80"/>
      <c r="AK346" s="82">
        <v>44662</v>
      </c>
      <c r="AL346" s="80"/>
      <c r="AM346" s="80"/>
      <c r="AN346" s="80" t="s">
        <v>64</v>
      </c>
      <c r="AO346" s="80" t="s">
        <v>2230</v>
      </c>
      <c r="AP346" s="80"/>
      <c r="AQ346" s="80"/>
      <c r="AR346" s="80"/>
      <c r="AS346" s="80"/>
      <c r="AT346" s="80" t="s">
        <v>53</v>
      </c>
      <c r="AU346" s="80"/>
      <c r="AV346" s="244"/>
      <c r="AW346" s="244"/>
      <c r="AX346" s="244"/>
      <c r="AY346" s="244"/>
      <c r="AZ346" s="244"/>
      <c r="BA346" s="244"/>
      <c r="BB346" s="80"/>
      <c r="BC346" s="80">
        <f t="shared" si="21"/>
        <v>15</v>
      </c>
      <c r="BD346" s="80">
        <f t="shared" si="22"/>
        <v>4</v>
      </c>
      <c r="BE346" s="80">
        <f t="shared" si="23"/>
        <v>2022</v>
      </c>
      <c r="BF346" s="97">
        <f t="shared" si="20"/>
        <v>0.24959999999999999</v>
      </c>
    </row>
    <row r="347" spans="1:58">
      <c r="A347" s="80"/>
      <c r="B347" s="80" t="s">
        <v>2904</v>
      </c>
      <c r="C347" s="80" t="s">
        <v>1340</v>
      </c>
      <c r="D347" s="80"/>
      <c r="E347" s="80" t="s">
        <v>2049</v>
      </c>
      <c r="F347" s="80" t="s">
        <v>1769</v>
      </c>
      <c r="G347" s="80"/>
      <c r="H347" s="80"/>
      <c r="I347" s="80"/>
      <c r="J347" s="80"/>
      <c r="K347" s="80" t="s">
        <v>1799</v>
      </c>
      <c r="L347" s="80" t="s">
        <v>1934</v>
      </c>
      <c r="M347" s="80"/>
      <c r="N347" s="80"/>
      <c r="O347" s="80"/>
      <c r="P347" s="80"/>
      <c r="Q347" s="80"/>
      <c r="R347" s="80"/>
      <c r="S347" s="80" t="s">
        <v>3274</v>
      </c>
      <c r="T347" s="80">
        <v>30390256</v>
      </c>
      <c r="U347" s="284">
        <v>0.14749999999999999</v>
      </c>
      <c r="V347" s="80" t="s">
        <v>2196</v>
      </c>
      <c r="W347" s="80">
        <v>400</v>
      </c>
      <c r="X347" s="80">
        <v>624</v>
      </c>
      <c r="Y347" s="80">
        <v>24</v>
      </c>
      <c r="Z347" s="80" t="s">
        <v>56</v>
      </c>
      <c r="AA347" s="80"/>
      <c r="AB347" s="80"/>
      <c r="AC347" s="80"/>
      <c r="AD347" s="80"/>
      <c r="AE347" s="80" t="s">
        <v>1340</v>
      </c>
      <c r="AF347" s="80"/>
      <c r="AG347" s="80" t="s">
        <v>3008</v>
      </c>
      <c r="AH347" s="80"/>
      <c r="AI347" s="82">
        <v>44657</v>
      </c>
      <c r="AJ347" s="80"/>
      <c r="AK347" s="82">
        <v>44658</v>
      </c>
      <c r="AL347" s="80"/>
      <c r="AM347" s="80"/>
      <c r="AN347" s="80" t="s">
        <v>64</v>
      </c>
      <c r="AO347" s="80" t="s">
        <v>2231</v>
      </c>
      <c r="AP347" s="80"/>
      <c r="AQ347" s="80"/>
      <c r="AR347" s="80"/>
      <c r="AS347" s="80"/>
      <c r="AT347" s="80" t="s">
        <v>53</v>
      </c>
      <c r="AU347" s="80"/>
      <c r="AV347" s="244"/>
      <c r="AW347" s="244"/>
      <c r="AX347" s="244"/>
      <c r="AY347" s="244"/>
      <c r="AZ347" s="244"/>
      <c r="BA347" s="244"/>
      <c r="BB347" s="80"/>
      <c r="BC347" s="80">
        <f t="shared" si="21"/>
        <v>15</v>
      </c>
      <c r="BD347" s="80">
        <f t="shared" si="22"/>
        <v>4</v>
      </c>
      <c r="BE347" s="80">
        <f t="shared" si="23"/>
        <v>2022</v>
      </c>
      <c r="BF347" s="97">
        <f t="shared" si="20"/>
        <v>0.24959999999999999</v>
      </c>
    </row>
    <row r="348" spans="1:58">
      <c r="A348" s="80"/>
      <c r="B348" s="80" t="s">
        <v>2904</v>
      </c>
      <c r="C348" s="80" t="s">
        <v>1341</v>
      </c>
      <c r="D348" s="80"/>
      <c r="E348" s="80" t="s">
        <v>2049</v>
      </c>
      <c r="F348" s="80" t="s">
        <v>1768</v>
      </c>
      <c r="G348" s="80"/>
      <c r="H348" s="80"/>
      <c r="I348" s="80"/>
      <c r="J348" s="80"/>
      <c r="K348" s="80" t="s">
        <v>1799</v>
      </c>
      <c r="L348" s="80" t="s">
        <v>1934</v>
      </c>
      <c r="M348" s="80"/>
      <c r="N348" s="80"/>
      <c r="O348" s="80"/>
      <c r="P348" s="80"/>
      <c r="Q348" s="80"/>
      <c r="R348" s="80"/>
      <c r="S348" s="80" t="s">
        <v>3274</v>
      </c>
      <c r="T348" s="80">
        <v>30390256</v>
      </c>
      <c r="U348" s="284">
        <v>0.14749999999999999</v>
      </c>
      <c r="V348" s="80" t="s">
        <v>2196</v>
      </c>
      <c r="W348" s="80">
        <v>400</v>
      </c>
      <c r="X348" s="80">
        <v>624</v>
      </c>
      <c r="Y348" s="80">
        <v>24</v>
      </c>
      <c r="Z348" s="80" t="s">
        <v>56</v>
      </c>
      <c r="AA348" s="80"/>
      <c r="AB348" s="80"/>
      <c r="AC348" s="80"/>
      <c r="AD348" s="80"/>
      <c r="AE348" s="80" t="s">
        <v>1341</v>
      </c>
      <c r="AF348" s="80"/>
      <c r="AG348" s="80" t="s">
        <v>3008</v>
      </c>
      <c r="AH348" s="80"/>
      <c r="AI348" s="82">
        <v>44657</v>
      </c>
      <c r="AJ348" s="80"/>
      <c r="AK348" s="82">
        <v>44658</v>
      </c>
      <c r="AL348" s="80"/>
      <c r="AM348" s="80"/>
      <c r="AN348" s="80" t="s">
        <v>64</v>
      </c>
      <c r="AO348" s="80" t="s">
        <v>2232</v>
      </c>
      <c r="AP348" s="80"/>
      <c r="AQ348" s="80"/>
      <c r="AR348" s="80"/>
      <c r="AS348" s="80"/>
      <c r="AT348" s="80" t="s">
        <v>53</v>
      </c>
      <c r="AU348" s="80"/>
      <c r="AV348" s="244"/>
      <c r="AW348" s="244"/>
      <c r="AX348" s="244"/>
      <c r="AY348" s="244"/>
      <c r="AZ348" s="244"/>
      <c r="BA348" s="244"/>
      <c r="BB348" s="80"/>
      <c r="BC348" s="80">
        <f t="shared" si="21"/>
        <v>15</v>
      </c>
      <c r="BD348" s="80">
        <f t="shared" si="22"/>
        <v>4</v>
      </c>
      <c r="BE348" s="80">
        <f t="shared" si="23"/>
        <v>2022</v>
      </c>
      <c r="BF348" s="97">
        <f t="shared" si="20"/>
        <v>0.24959999999999999</v>
      </c>
    </row>
    <row r="349" spans="1:58">
      <c r="A349" s="80"/>
      <c r="B349" s="80" t="s">
        <v>2904</v>
      </c>
      <c r="C349" s="80" t="s">
        <v>1342</v>
      </c>
      <c r="D349" s="80"/>
      <c r="E349" s="80" t="s">
        <v>2049</v>
      </c>
      <c r="F349" s="80" t="s">
        <v>1768</v>
      </c>
      <c r="G349" s="80"/>
      <c r="H349" s="80"/>
      <c r="I349" s="80"/>
      <c r="J349" s="80"/>
      <c r="K349" s="80" t="s">
        <v>1799</v>
      </c>
      <c r="L349" s="80" t="s">
        <v>1934</v>
      </c>
      <c r="M349" s="80"/>
      <c r="N349" s="80"/>
      <c r="O349" s="80"/>
      <c r="P349" s="80"/>
      <c r="Q349" s="80"/>
      <c r="R349" s="80"/>
      <c r="S349" s="80" t="s">
        <v>3274</v>
      </c>
      <c r="T349" s="80">
        <v>30390256</v>
      </c>
      <c r="U349" s="284">
        <v>0.14749999999999999</v>
      </c>
      <c r="V349" s="80" t="s">
        <v>2196</v>
      </c>
      <c r="W349" s="80">
        <v>400</v>
      </c>
      <c r="X349" s="80">
        <v>624</v>
      </c>
      <c r="Y349" s="80">
        <v>24</v>
      </c>
      <c r="Z349" s="80" t="s">
        <v>56</v>
      </c>
      <c r="AA349" s="80"/>
      <c r="AB349" s="80"/>
      <c r="AC349" s="80"/>
      <c r="AD349" s="80"/>
      <c r="AE349" s="80" t="s">
        <v>1342</v>
      </c>
      <c r="AF349" s="80"/>
      <c r="AG349" s="80" t="s">
        <v>3008</v>
      </c>
      <c r="AH349" s="80"/>
      <c r="AI349" s="82">
        <v>44657</v>
      </c>
      <c r="AJ349" s="80"/>
      <c r="AK349" s="82">
        <v>44658</v>
      </c>
      <c r="AL349" s="80"/>
      <c r="AM349" s="80"/>
      <c r="AN349" s="80" t="s">
        <v>64</v>
      </c>
      <c r="AO349" s="80" t="s">
        <v>2233</v>
      </c>
      <c r="AP349" s="80"/>
      <c r="AQ349" s="80"/>
      <c r="AR349" s="80"/>
      <c r="AS349" s="80"/>
      <c r="AT349" s="80" t="s">
        <v>53</v>
      </c>
      <c r="AU349" s="80"/>
      <c r="AV349" s="244"/>
      <c r="AW349" s="244"/>
      <c r="AX349" s="244"/>
      <c r="AY349" s="244"/>
      <c r="AZ349" s="244"/>
      <c r="BA349" s="244"/>
      <c r="BB349" s="80"/>
      <c r="BC349" s="80">
        <f t="shared" si="21"/>
        <v>15</v>
      </c>
      <c r="BD349" s="80">
        <f t="shared" si="22"/>
        <v>4</v>
      </c>
      <c r="BE349" s="80">
        <f t="shared" si="23"/>
        <v>2022</v>
      </c>
      <c r="BF349" s="97">
        <f t="shared" si="20"/>
        <v>0.24959999999999999</v>
      </c>
    </row>
    <row r="350" spans="1:58">
      <c r="A350" s="80"/>
      <c r="B350" s="80" t="s">
        <v>2904</v>
      </c>
      <c r="C350" s="80" t="s">
        <v>1343</v>
      </c>
      <c r="D350" s="80"/>
      <c r="E350" s="80" t="s">
        <v>2049</v>
      </c>
      <c r="F350" s="80" t="s">
        <v>1769</v>
      </c>
      <c r="G350" s="80"/>
      <c r="H350" s="80"/>
      <c r="I350" s="80"/>
      <c r="J350" s="80"/>
      <c r="K350" s="80" t="s">
        <v>1799</v>
      </c>
      <c r="L350" s="80" t="s">
        <v>1934</v>
      </c>
      <c r="M350" s="80"/>
      <c r="N350" s="80"/>
      <c r="O350" s="80"/>
      <c r="P350" s="80"/>
      <c r="Q350" s="80"/>
      <c r="R350" s="80"/>
      <c r="S350" s="80" t="s">
        <v>3274</v>
      </c>
      <c r="T350" s="80">
        <v>30390256</v>
      </c>
      <c r="U350" s="284">
        <v>0.14749999999999999</v>
      </c>
      <c r="V350" s="80" t="s">
        <v>2196</v>
      </c>
      <c r="W350" s="80">
        <v>400</v>
      </c>
      <c r="X350" s="80">
        <v>624</v>
      </c>
      <c r="Y350" s="80">
        <v>24</v>
      </c>
      <c r="Z350" s="80" t="s">
        <v>56</v>
      </c>
      <c r="AA350" s="80"/>
      <c r="AB350" s="80"/>
      <c r="AC350" s="80"/>
      <c r="AD350" s="80"/>
      <c r="AE350" s="80" t="s">
        <v>1343</v>
      </c>
      <c r="AF350" s="80"/>
      <c r="AG350" s="80" t="s">
        <v>3008</v>
      </c>
      <c r="AH350" s="80"/>
      <c r="AI350" s="82">
        <v>44658</v>
      </c>
      <c r="AJ350" s="80"/>
      <c r="AK350" s="82">
        <v>44659</v>
      </c>
      <c r="AL350" s="80"/>
      <c r="AM350" s="80"/>
      <c r="AN350" s="80" t="s">
        <v>64</v>
      </c>
      <c r="AO350" s="80" t="s">
        <v>2234</v>
      </c>
      <c r="AP350" s="80"/>
      <c r="AQ350" s="80"/>
      <c r="AR350" s="80"/>
      <c r="AS350" s="80"/>
      <c r="AT350" s="80" t="s">
        <v>53</v>
      </c>
      <c r="AU350" s="80"/>
      <c r="AV350" s="244"/>
      <c r="AW350" s="244"/>
      <c r="AX350" s="244"/>
      <c r="AY350" s="244"/>
      <c r="AZ350" s="244"/>
      <c r="BA350" s="244"/>
      <c r="BB350" s="80"/>
      <c r="BC350" s="80">
        <f t="shared" si="21"/>
        <v>15</v>
      </c>
      <c r="BD350" s="80">
        <f t="shared" si="22"/>
        <v>4</v>
      </c>
      <c r="BE350" s="80">
        <f t="shared" si="23"/>
        <v>2022</v>
      </c>
      <c r="BF350" s="97">
        <f t="shared" si="20"/>
        <v>0.24959999999999999</v>
      </c>
    </row>
    <row r="351" spans="1:58">
      <c r="A351" s="80"/>
      <c r="B351" s="80" t="s">
        <v>2904</v>
      </c>
      <c r="C351" s="80" t="s">
        <v>1344</v>
      </c>
      <c r="D351" s="80"/>
      <c r="E351" s="80" t="s">
        <v>2049</v>
      </c>
      <c r="F351" s="80" t="s">
        <v>1769</v>
      </c>
      <c r="G351" s="80"/>
      <c r="H351" s="80"/>
      <c r="I351" s="80"/>
      <c r="J351" s="80"/>
      <c r="K351" s="80" t="s">
        <v>1799</v>
      </c>
      <c r="L351" s="80" t="s">
        <v>1934</v>
      </c>
      <c r="M351" s="80"/>
      <c r="N351" s="80"/>
      <c r="O351" s="80"/>
      <c r="P351" s="80"/>
      <c r="Q351" s="80"/>
      <c r="R351" s="80"/>
      <c r="S351" s="80" t="s">
        <v>3274</v>
      </c>
      <c r="T351" s="80">
        <v>30390256</v>
      </c>
      <c r="U351" s="284">
        <v>0.14749999999999999</v>
      </c>
      <c r="V351" s="80" t="s">
        <v>2196</v>
      </c>
      <c r="W351" s="80">
        <v>400</v>
      </c>
      <c r="X351" s="80">
        <v>624</v>
      </c>
      <c r="Y351" s="80">
        <v>24</v>
      </c>
      <c r="Z351" s="80" t="s">
        <v>56</v>
      </c>
      <c r="AA351" s="80"/>
      <c r="AB351" s="80"/>
      <c r="AC351" s="80"/>
      <c r="AD351" s="80"/>
      <c r="AE351" s="80" t="s">
        <v>1344</v>
      </c>
      <c r="AF351" s="80"/>
      <c r="AG351" s="80" t="s">
        <v>3008</v>
      </c>
      <c r="AH351" s="80"/>
      <c r="AI351" s="82">
        <v>44658</v>
      </c>
      <c r="AJ351" s="80"/>
      <c r="AK351" s="82">
        <v>44659</v>
      </c>
      <c r="AL351" s="80"/>
      <c r="AM351" s="80"/>
      <c r="AN351" s="80" t="s">
        <v>64</v>
      </c>
      <c r="AO351" s="80" t="s">
        <v>2235</v>
      </c>
      <c r="AP351" s="80"/>
      <c r="AQ351" s="80"/>
      <c r="AR351" s="80"/>
      <c r="AS351" s="80"/>
      <c r="AT351" s="80" t="s">
        <v>53</v>
      </c>
      <c r="AU351" s="80"/>
      <c r="AV351" s="244"/>
      <c r="AW351" s="244"/>
      <c r="AX351" s="244"/>
      <c r="AY351" s="244"/>
      <c r="AZ351" s="244"/>
      <c r="BA351" s="244"/>
      <c r="BB351" s="80"/>
      <c r="BC351" s="80">
        <f t="shared" si="21"/>
        <v>15</v>
      </c>
      <c r="BD351" s="80">
        <f t="shared" si="22"/>
        <v>4</v>
      </c>
      <c r="BE351" s="80">
        <f t="shared" si="23"/>
        <v>2022</v>
      </c>
      <c r="BF351" s="97">
        <f t="shared" si="20"/>
        <v>0.24959999999999999</v>
      </c>
    </row>
    <row r="352" spans="1:58">
      <c r="A352" s="80"/>
      <c r="B352" s="80" t="s">
        <v>2904</v>
      </c>
      <c r="C352" s="80" t="s">
        <v>1345</v>
      </c>
      <c r="D352" s="80"/>
      <c r="E352" s="80" t="s">
        <v>2050</v>
      </c>
      <c r="F352" s="80" t="s">
        <v>1768</v>
      </c>
      <c r="G352" s="80"/>
      <c r="H352" s="80"/>
      <c r="I352" s="80"/>
      <c r="J352" s="80"/>
      <c r="K352" s="80" t="s">
        <v>1806</v>
      </c>
      <c r="L352" s="80" t="s">
        <v>1924</v>
      </c>
      <c r="M352" s="80"/>
      <c r="N352" s="80"/>
      <c r="O352" s="80"/>
      <c r="P352" s="80"/>
      <c r="Q352" s="80"/>
      <c r="R352" s="80"/>
      <c r="S352" s="80" t="s">
        <v>3274</v>
      </c>
      <c r="T352" s="80">
        <v>30390256</v>
      </c>
      <c r="U352" s="284">
        <v>0.14749999999999999</v>
      </c>
      <c r="V352" s="80" t="s">
        <v>2196</v>
      </c>
      <c r="W352" s="80">
        <v>400</v>
      </c>
      <c r="X352" s="80">
        <v>624</v>
      </c>
      <c r="Y352" s="80">
        <v>24</v>
      </c>
      <c r="Z352" s="80" t="s">
        <v>56</v>
      </c>
      <c r="AA352" s="80"/>
      <c r="AB352" s="80"/>
      <c r="AC352" s="80"/>
      <c r="AD352" s="80"/>
      <c r="AE352" s="80" t="s">
        <v>1345</v>
      </c>
      <c r="AF352" s="80"/>
      <c r="AG352" s="80" t="s">
        <v>3008</v>
      </c>
      <c r="AH352" s="80"/>
      <c r="AI352" s="82">
        <v>44658</v>
      </c>
      <c r="AJ352" s="80"/>
      <c r="AK352" s="82">
        <v>44664</v>
      </c>
      <c r="AL352" s="80"/>
      <c r="AM352" s="80"/>
      <c r="AN352" s="80" t="s">
        <v>64</v>
      </c>
      <c r="AO352" s="80" t="s">
        <v>3851</v>
      </c>
      <c r="AP352" s="80"/>
      <c r="AQ352" s="80"/>
      <c r="AR352" s="80"/>
      <c r="AS352" s="80"/>
      <c r="AT352" s="80" t="s">
        <v>53</v>
      </c>
      <c r="AU352" s="80"/>
      <c r="AV352" s="244"/>
      <c r="AW352" s="244"/>
      <c r="AX352" s="244"/>
      <c r="AY352" s="244"/>
      <c r="AZ352" s="244"/>
      <c r="BA352" s="244"/>
      <c r="BB352" s="80"/>
      <c r="BC352" s="80">
        <f t="shared" si="21"/>
        <v>15</v>
      </c>
      <c r="BD352" s="80">
        <f t="shared" si="22"/>
        <v>4</v>
      </c>
      <c r="BE352" s="80">
        <f t="shared" si="23"/>
        <v>2022</v>
      </c>
      <c r="BF352" s="97">
        <f t="shared" si="20"/>
        <v>0.24959999999999999</v>
      </c>
    </row>
    <row r="353" spans="1:58">
      <c r="A353" s="80"/>
      <c r="B353" s="80" t="s">
        <v>2904</v>
      </c>
      <c r="C353" s="80" t="s">
        <v>1346</v>
      </c>
      <c r="D353" s="80"/>
      <c r="E353" s="80" t="s">
        <v>2050</v>
      </c>
      <c r="F353" s="80" t="s">
        <v>1768</v>
      </c>
      <c r="G353" s="80"/>
      <c r="H353" s="80"/>
      <c r="I353" s="80"/>
      <c r="J353" s="80"/>
      <c r="K353" s="80" t="s">
        <v>1806</v>
      </c>
      <c r="L353" s="80" t="s">
        <v>1924</v>
      </c>
      <c r="M353" s="80"/>
      <c r="N353" s="80"/>
      <c r="O353" s="80"/>
      <c r="P353" s="80"/>
      <c r="Q353" s="80"/>
      <c r="R353" s="80"/>
      <c r="S353" s="80" t="s">
        <v>3274</v>
      </c>
      <c r="T353" s="80">
        <v>30390256</v>
      </c>
      <c r="U353" s="284">
        <v>0.14749999999999999</v>
      </c>
      <c r="V353" s="80" t="s">
        <v>2196</v>
      </c>
      <c r="W353" s="80">
        <v>400</v>
      </c>
      <c r="X353" s="80">
        <v>624</v>
      </c>
      <c r="Y353" s="80">
        <v>24</v>
      </c>
      <c r="Z353" s="80" t="s">
        <v>56</v>
      </c>
      <c r="AA353" s="80"/>
      <c r="AB353" s="80"/>
      <c r="AC353" s="80"/>
      <c r="AD353" s="80"/>
      <c r="AE353" s="80" t="s">
        <v>1346</v>
      </c>
      <c r="AF353" s="80"/>
      <c r="AG353" s="80" t="s">
        <v>3008</v>
      </c>
      <c r="AH353" s="80"/>
      <c r="AI353" s="82">
        <v>44658</v>
      </c>
      <c r="AJ353" s="80"/>
      <c r="AK353" s="82">
        <v>44665</v>
      </c>
      <c r="AL353" s="80"/>
      <c r="AM353" s="80"/>
      <c r="AN353" s="80" t="s">
        <v>64</v>
      </c>
      <c r="AO353" s="80" t="s">
        <v>3852</v>
      </c>
      <c r="AP353" s="80"/>
      <c r="AQ353" s="80"/>
      <c r="AR353" s="80"/>
      <c r="AS353" s="80"/>
      <c r="AT353" s="80" t="s">
        <v>53</v>
      </c>
      <c r="AU353" s="80"/>
      <c r="AV353" s="244"/>
      <c r="AW353" s="244"/>
      <c r="AX353" s="244"/>
      <c r="AY353" s="244"/>
      <c r="AZ353" s="244"/>
      <c r="BA353" s="244"/>
      <c r="BB353" s="80"/>
      <c r="BC353" s="80">
        <f t="shared" si="21"/>
        <v>15</v>
      </c>
      <c r="BD353" s="80">
        <f t="shared" si="22"/>
        <v>4</v>
      </c>
      <c r="BE353" s="80">
        <f t="shared" si="23"/>
        <v>2022</v>
      </c>
      <c r="BF353" s="97">
        <f t="shared" si="20"/>
        <v>0.24959999999999999</v>
      </c>
    </row>
    <row r="354" spans="1:58">
      <c r="A354" s="80"/>
      <c r="B354" s="80" t="s">
        <v>2904</v>
      </c>
      <c r="C354" s="80" t="s">
        <v>1347</v>
      </c>
      <c r="D354" s="80"/>
      <c r="E354" s="80" t="s">
        <v>2050</v>
      </c>
      <c r="F354" s="80" t="s">
        <v>1768</v>
      </c>
      <c r="G354" s="80"/>
      <c r="H354" s="80"/>
      <c r="I354" s="80"/>
      <c r="J354" s="80"/>
      <c r="K354" s="80" t="s">
        <v>1806</v>
      </c>
      <c r="L354" s="80" t="s">
        <v>1924</v>
      </c>
      <c r="M354" s="80"/>
      <c r="N354" s="80"/>
      <c r="O354" s="80"/>
      <c r="P354" s="80"/>
      <c r="Q354" s="80"/>
      <c r="R354" s="80"/>
      <c r="S354" s="80" t="s">
        <v>3274</v>
      </c>
      <c r="T354" s="80">
        <v>30390256</v>
      </c>
      <c r="U354" s="284">
        <v>0.14749999999999999</v>
      </c>
      <c r="V354" s="80" t="s">
        <v>2196</v>
      </c>
      <c r="W354" s="80">
        <v>400</v>
      </c>
      <c r="X354" s="80">
        <v>624</v>
      </c>
      <c r="Y354" s="80">
        <v>24</v>
      </c>
      <c r="Z354" s="80" t="s">
        <v>56</v>
      </c>
      <c r="AA354" s="80"/>
      <c r="AB354" s="80"/>
      <c r="AC354" s="80"/>
      <c r="AD354" s="80"/>
      <c r="AE354" s="80" t="s">
        <v>1347</v>
      </c>
      <c r="AF354" s="80"/>
      <c r="AG354" s="80" t="s">
        <v>3008</v>
      </c>
      <c r="AH354" s="80"/>
      <c r="AI354" s="82">
        <v>44658</v>
      </c>
      <c r="AJ354" s="80"/>
      <c r="AK354" s="82">
        <v>44663</v>
      </c>
      <c r="AL354" s="80"/>
      <c r="AM354" s="80"/>
      <c r="AN354" s="80" t="s">
        <v>64</v>
      </c>
      <c r="AO354" s="80" t="s">
        <v>3853</v>
      </c>
      <c r="AP354" s="80"/>
      <c r="AQ354" s="80"/>
      <c r="AR354" s="80"/>
      <c r="AS354" s="80"/>
      <c r="AT354" s="80" t="s">
        <v>53</v>
      </c>
      <c r="AU354" s="80"/>
      <c r="AV354" s="244"/>
      <c r="AW354" s="244"/>
      <c r="AX354" s="244"/>
      <c r="AY354" s="244"/>
      <c r="AZ354" s="244"/>
      <c r="BA354" s="244"/>
      <c r="BB354" s="80"/>
      <c r="BC354" s="80">
        <f t="shared" si="21"/>
        <v>15</v>
      </c>
      <c r="BD354" s="80">
        <f t="shared" si="22"/>
        <v>4</v>
      </c>
      <c r="BE354" s="80">
        <f t="shared" si="23"/>
        <v>2022</v>
      </c>
      <c r="BF354" s="97">
        <f t="shared" si="20"/>
        <v>0.24959999999999999</v>
      </c>
    </row>
    <row r="355" spans="1:58">
      <c r="A355" s="80"/>
      <c r="B355" s="80" t="s">
        <v>2904</v>
      </c>
      <c r="C355" s="80" t="s">
        <v>1348</v>
      </c>
      <c r="D355" s="80"/>
      <c r="E355" s="80" t="s">
        <v>2050</v>
      </c>
      <c r="F355" s="80" t="s">
        <v>1769</v>
      </c>
      <c r="G355" s="80"/>
      <c r="H355" s="80"/>
      <c r="I355" s="80"/>
      <c r="J355" s="80"/>
      <c r="K355" s="80" t="s">
        <v>1806</v>
      </c>
      <c r="L355" s="80" t="s">
        <v>1924</v>
      </c>
      <c r="M355" s="80"/>
      <c r="N355" s="80"/>
      <c r="O355" s="80"/>
      <c r="P355" s="80"/>
      <c r="Q355" s="80"/>
      <c r="R355" s="80"/>
      <c r="S355" s="80" t="s">
        <v>3274</v>
      </c>
      <c r="T355" s="80">
        <v>30390256</v>
      </c>
      <c r="U355" s="284">
        <v>0.14749999999999999</v>
      </c>
      <c r="V355" s="80" t="s">
        <v>2196</v>
      </c>
      <c r="W355" s="80">
        <v>400</v>
      </c>
      <c r="X355" s="80">
        <v>624</v>
      </c>
      <c r="Y355" s="80">
        <v>24</v>
      </c>
      <c r="Z355" s="80" t="s">
        <v>56</v>
      </c>
      <c r="AA355" s="80"/>
      <c r="AB355" s="80"/>
      <c r="AC355" s="80"/>
      <c r="AD355" s="80"/>
      <c r="AE355" s="80" t="s">
        <v>1348</v>
      </c>
      <c r="AF355" s="80"/>
      <c r="AG355" s="80" t="s">
        <v>3008</v>
      </c>
      <c r="AH355" s="80"/>
      <c r="AI355" s="82">
        <v>44658</v>
      </c>
      <c r="AJ355" s="80"/>
      <c r="AK355" s="82">
        <v>44663</v>
      </c>
      <c r="AL355" s="80"/>
      <c r="AM355" s="80"/>
      <c r="AN355" s="80" t="s">
        <v>64</v>
      </c>
      <c r="AO355" s="80" t="s">
        <v>3854</v>
      </c>
      <c r="AP355" s="80"/>
      <c r="AQ355" s="80"/>
      <c r="AR355" s="80"/>
      <c r="AS355" s="80"/>
      <c r="AT355" s="80" t="s">
        <v>53</v>
      </c>
      <c r="AU355" s="80"/>
      <c r="AV355" s="244"/>
      <c r="AW355" s="244"/>
      <c r="AX355" s="244"/>
      <c r="AY355" s="244"/>
      <c r="AZ355" s="244"/>
      <c r="BA355" s="244"/>
      <c r="BB355" s="80"/>
      <c r="BC355" s="80">
        <f t="shared" si="21"/>
        <v>15</v>
      </c>
      <c r="BD355" s="80">
        <f t="shared" si="22"/>
        <v>4</v>
      </c>
      <c r="BE355" s="80">
        <f t="shared" si="23"/>
        <v>2022</v>
      </c>
      <c r="BF355" s="97">
        <f t="shared" si="20"/>
        <v>0.24959999999999999</v>
      </c>
    </row>
    <row r="356" spans="1:58">
      <c r="A356" s="80"/>
      <c r="B356" s="80" t="s">
        <v>2904</v>
      </c>
      <c r="C356" s="80" t="s">
        <v>1349</v>
      </c>
      <c r="D356" s="80"/>
      <c r="E356" s="80" t="s">
        <v>2050</v>
      </c>
      <c r="F356" s="80" t="s">
        <v>1769</v>
      </c>
      <c r="G356" s="80"/>
      <c r="H356" s="80"/>
      <c r="I356" s="80"/>
      <c r="J356" s="80"/>
      <c r="K356" s="80" t="s">
        <v>1806</v>
      </c>
      <c r="L356" s="80" t="s">
        <v>1924</v>
      </c>
      <c r="M356" s="80"/>
      <c r="N356" s="80"/>
      <c r="O356" s="80"/>
      <c r="P356" s="80"/>
      <c r="Q356" s="80"/>
      <c r="R356" s="80"/>
      <c r="S356" s="80" t="s">
        <v>3274</v>
      </c>
      <c r="T356" s="80">
        <v>30390256</v>
      </c>
      <c r="U356" s="284">
        <v>0.14749999999999999</v>
      </c>
      <c r="V356" s="80" t="s">
        <v>2196</v>
      </c>
      <c r="W356" s="80">
        <v>400</v>
      </c>
      <c r="X356" s="80">
        <v>624</v>
      </c>
      <c r="Y356" s="80">
        <v>24</v>
      </c>
      <c r="Z356" s="80" t="s">
        <v>56</v>
      </c>
      <c r="AA356" s="80"/>
      <c r="AB356" s="80"/>
      <c r="AC356" s="80"/>
      <c r="AD356" s="80"/>
      <c r="AE356" s="80" t="s">
        <v>1349</v>
      </c>
      <c r="AF356" s="80"/>
      <c r="AG356" s="80" t="s">
        <v>3008</v>
      </c>
      <c r="AH356" s="80"/>
      <c r="AI356" s="82">
        <v>44658</v>
      </c>
      <c r="AJ356" s="80"/>
      <c r="AK356" s="82">
        <v>44663</v>
      </c>
      <c r="AL356" s="80"/>
      <c r="AM356" s="80"/>
      <c r="AN356" s="80" t="s">
        <v>64</v>
      </c>
      <c r="AO356" s="80" t="s">
        <v>3855</v>
      </c>
      <c r="AP356" s="80"/>
      <c r="AQ356" s="80"/>
      <c r="AR356" s="80"/>
      <c r="AS356" s="80"/>
      <c r="AT356" s="80" t="s">
        <v>53</v>
      </c>
      <c r="AU356" s="80"/>
      <c r="AV356" s="244"/>
      <c r="AW356" s="244"/>
      <c r="AX356" s="244"/>
      <c r="AY356" s="244"/>
      <c r="AZ356" s="244"/>
      <c r="BA356" s="244"/>
      <c r="BB356" s="80"/>
      <c r="BC356" s="80">
        <f t="shared" si="21"/>
        <v>15</v>
      </c>
      <c r="BD356" s="80">
        <f t="shared" si="22"/>
        <v>4</v>
      </c>
      <c r="BE356" s="80">
        <f t="shared" si="23"/>
        <v>2022</v>
      </c>
      <c r="BF356" s="97">
        <f t="shared" si="20"/>
        <v>0.24959999999999999</v>
      </c>
    </row>
    <row r="357" spans="1:58">
      <c r="A357" s="80"/>
      <c r="B357" s="80" t="s">
        <v>2906</v>
      </c>
      <c r="C357" s="80" t="s">
        <v>1350</v>
      </c>
      <c r="D357" s="80"/>
      <c r="E357" s="80" t="s">
        <v>2051</v>
      </c>
      <c r="F357" s="80" t="s">
        <v>1769</v>
      </c>
      <c r="G357" s="80"/>
      <c r="H357" s="80"/>
      <c r="I357" s="80"/>
      <c r="J357" s="80"/>
      <c r="K357" s="80" t="s">
        <v>393</v>
      </c>
      <c r="L357" s="80" t="s">
        <v>1935</v>
      </c>
      <c r="M357" s="80"/>
      <c r="N357" s="80"/>
      <c r="O357" s="80"/>
      <c r="P357" s="80"/>
      <c r="Q357" s="80"/>
      <c r="R357" s="80"/>
      <c r="S357" s="80" t="s">
        <v>3697</v>
      </c>
      <c r="T357" s="80">
        <v>30372157</v>
      </c>
      <c r="U357" s="284">
        <v>0.14749999999999999</v>
      </c>
      <c r="V357" s="80" t="s">
        <v>2201</v>
      </c>
      <c r="W357" s="80">
        <v>405</v>
      </c>
      <c r="X357" s="80">
        <v>832</v>
      </c>
      <c r="Y357" s="80">
        <v>26</v>
      </c>
      <c r="Z357" s="80" t="s">
        <v>56</v>
      </c>
      <c r="AA357" s="80"/>
      <c r="AB357" s="80"/>
      <c r="AC357" s="80"/>
      <c r="AD357" s="80"/>
      <c r="AE357" s="80" t="s">
        <v>1350</v>
      </c>
      <c r="AF357" s="80"/>
      <c r="AG357" s="80" t="s">
        <v>3008</v>
      </c>
      <c r="AH357" s="80"/>
      <c r="AI357" s="82">
        <v>44659</v>
      </c>
      <c r="AJ357" s="80"/>
      <c r="AK357" s="82">
        <v>44663</v>
      </c>
      <c r="AL357" s="80"/>
      <c r="AM357" s="80"/>
      <c r="AN357" s="80" t="s">
        <v>64</v>
      </c>
      <c r="AO357" s="80"/>
      <c r="AP357" s="80"/>
      <c r="AQ357" s="80"/>
      <c r="AR357" s="80"/>
      <c r="AS357" s="80"/>
      <c r="AT357" s="80" t="s">
        <v>53</v>
      </c>
      <c r="AU357" s="80"/>
      <c r="AV357" s="244"/>
      <c r="AW357" s="244"/>
      <c r="AX357" s="244"/>
      <c r="AY357" s="244"/>
      <c r="AZ357" s="244"/>
      <c r="BA357" s="244"/>
      <c r="BB357" s="80"/>
      <c r="BC357" s="80">
        <f t="shared" si="21"/>
        <v>15</v>
      </c>
      <c r="BD357" s="80">
        <f t="shared" si="22"/>
        <v>4</v>
      </c>
      <c r="BE357" s="80">
        <f t="shared" si="23"/>
        <v>2022</v>
      </c>
      <c r="BF357" s="97">
        <f t="shared" si="20"/>
        <v>0.33695999999999998</v>
      </c>
    </row>
    <row r="358" spans="1:58">
      <c r="A358" s="80"/>
      <c r="B358" s="80" t="s">
        <v>2906</v>
      </c>
      <c r="C358" s="80" t="s">
        <v>1351</v>
      </c>
      <c r="D358" s="80"/>
      <c r="E358" s="80" t="s">
        <v>2051</v>
      </c>
      <c r="F358" s="80" t="s">
        <v>1769</v>
      </c>
      <c r="G358" s="80"/>
      <c r="H358" s="80"/>
      <c r="I358" s="80"/>
      <c r="J358" s="80"/>
      <c r="K358" s="80" t="s">
        <v>393</v>
      </c>
      <c r="L358" s="80" t="s">
        <v>1935</v>
      </c>
      <c r="M358" s="80"/>
      <c r="N358" s="80"/>
      <c r="O358" s="80"/>
      <c r="P358" s="80"/>
      <c r="Q358" s="80"/>
      <c r="R358" s="80"/>
      <c r="S358" s="80" t="s">
        <v>3697</v>
      </c>
      <c r="T358" s="80">
        <v>30372157</v>
      </c>
      <c r="U358" s="284">
        <v>0.14749999999999999</v>
      </c>
      <c r="V358" s="80" t="s">
        <v>2201</v>
      </c>
      <c r="W358" s="80">
        <v>405</v>
      </c>
      <c r="X358" s="80">
        <v>832</v>
      </c>
      <c r="Y358" s="80">
        <v>26</v>
      </c>
      <c r="Z358" s="80" t="s">
        <v>56</v>
      </c>
      <c r="AA358" s="80"/>
      <c r="AB358" s="80"/>
      <c r="AC358" s="80"/>
      <c r="AD358" s="80"/>
      <c r="AE358" s="80" t="s">
        <v>1351</v>
      </c>
      <c r="AF358" s="80"/>
      <c r="AG358" s="80" t="s">
        <v>3008</v>
      </c>
      <c r="AH358" s="80"/>
      <c r="AI358" s="82">
        <v>44659</v>
      </c>
      <c r="AJ358" s="80"/>
      <c r="AK358" s="82">
        <v>44663</v>
      </c>
      <c r="AL358" s="80"/>
      <c r="AM358" s="80"/>
      <c r="AN358" s="80" t="s">
        <v>64</v>
      </c>
      <c r="AO358" s="80"/>
      <c r="AP358" s="80"/>
      <c r="AQ358" s="80"/>
      <c r="AR358" s="80"/>
      <c r="AS358" s="80"/>
      <c r="AT358" s="80" t="s">
        <v>53</v>
      </c>
      <c r="AU358" s="80"/>
      <c r="AV358" s="244"/>
      <c r="AW358" s="244"/>
      <c r="AX358" s="244"/>
      <c r="AY358" s="244"/>
      <c r="AZ358" s="244"/>
      <c r="BA358" s="244"/>
      <c r="BB358" s="80"/>
      <c r="BC358" s="80">
        <f t="shared" si="21"/>
        <v>15</v>
      </c>
      <c r="BD358" s="80">
        <f t="shared" si="22"/>
        <v>4</v>
      </c>
      <c r="BE358" s="80">
        <f t="shared" si="23"/>
        <v>2022</v>
      </c>
      <c r="BF358" s="97">
        <f t="shared" si="20"/>
        <v>0.33695999999999998</v>
      </c>
    </row>
    <row r="359" spans="1:58">
      <c r="A359" s="80"/>
      <c r="B359" s="80" t="s">
        <v>906</v>
      </c>
      <c r="C359" s="80" t="s">
        <v>1352</v>
      </c>
      <c r="D359" s="80"/>
      <c r="E359" s="80" t="s">
        <v>2052</v>
      </c>
      <c r="F359" s="80" t="s">
        <v>1769</v>
      </c>
      <c r="G359" s="80"/>
      <c r="H359" s="80"/>
      <c r="I359" s="80"/>
      <c r="J359" s="80"/>
      <c r="K359" s="80" t="s">
        <v>590</v>
      </c>
      <c r="L359" s="80" t="s">
        <v>591</v>
      </c>
      <c r="M359" s="80"/>
      <c r="N359" s="80"/>
      <c r="O359" s="80"/>
      <c r="P359" s="80"/>
      <c r="Q359" s="80"/>
      <c r="R359" s="80"/>
      <c r="S359" s="80" t="s">
        <v>3675</v>
      </c>
      <c r="T359" s="80">
        <v>30390156</v>
      </c>
      <c r="U359" s="284">
        <v>0.14749999999999999</v>
      </c>
      <c r="V359" s="80" t="s">
        <v>2193</v>
      </c>
      <c r="W359" s="80">
        <v>400</v>
      </c>
      <c r="X359" s="80">
        <v>768</v>
      </c>
      <c r="Y359" s="80">
        <v>24</v>
      </c>
      <c r="Z359" s="80" t="s">
        <v>62</v>
      </c>
      <c r="AA359" s="80"/>
      <c r="AB359" s="80"/>
      <c r="AC359" s="80"/>
      <c r="AD359" s="80"/>
      <c r="AE359" s="80" t="s">
        <v>1352</v>
      </c>
      <c r="AF359" s="80"/>
      <c r="AG359" s="80" t="s">
        <v>3008</v>
      </c>
      <c r="AH359" s="80"/>
      <c r="AI359" s="82">
        <v>44659</v>
      </c>
      <c r="AJ359" s="80"/>
      <c r="AK359" s="82">
        <v>44659</v>
      </c>
      <c r="AL359" s="80"/>
      <c r="AM359" s="80"/>
      <c r="AN359" s="80" t="s">
        <v>64</v>
      </c>
      <c r="AO359" s="80"/>
      <c r="AP359" s="80"/>
      <c r="AQ359" s="80"/>
      <c r="AR359" s="80"/>
      <c r="AS359" s="80"/>
      <c r="AT359" s="80" t="s">
        <v>53</v>
      </c>
      <c r="AU359" s="80"/>
      <c r="AV359" s="244"/>
      <c r="AW359" s="244"/>
      <c r="AX359" s="244"/>
      <c r="AY359" s="244"/>
      <c r="AZ359" s="244"/>
      <c r="BA359" s="244"/>
      <c r="BB359" s="80"/>
      <c r="BC359" s="80">
        <f t="shared" si="21"/>
        <v>15</v>
      </c>
      <c r="BD359" s="80">
        <f t="shared" si="22"/>
        <v>4</v>
      </c>
      <c r="BE359" s="80">
        <f t="shared" si="23"/>
        <v>2022</v>
      </c>
      <c r="BF359" s="97">
        <f t="shared" si="20"/>
        <v>0.30719999999999997</v>
      </c>
    </row>
    <row r="360" spans="1:58">
      <c r="A360" s="80"/>
      <c r="B360" s="80" t="s">
        <v>906</v>
      </c>
      <c r="C360" s="80" t="s">
        <v>1353</v>
      </c>
      <c r="D360" s="80"/>
      <c r="E360" s="80" t="s">
        <v>2052</v>
      </c>
      <c r="F360" s="80" t="s">
        <v>1769</v>
      </c>
      <c r="G360" s="80"/>
      <c r="H360" s="80"/>
      <c r="I360" s="80"/>
      <c r="J360" s="80"/>
      <c r="K360" s="80" t="s">
        <v>590</v>
      </c>
      <c r="L360" s="80" t="s">
        <v>591</v>
      </c>
      <c r="M360" s="80"/>
      <c r="N360" s="80"/>
      <c r="O360" s="80"/>
      <c r="P360" s="80"/>
      <c r="Q360" s="80"/>
      <c r="R360" s="80"/>
      <c r="S360" s="80" t="s">
        <v>3675</v>
      </c>
      <c r="T360" s="80">
        <v>30390156</v>
      </c>
      <c r="U360" s="284">
        <v>0.14749999999999999</v>
      </c>
      <c r="V360" s="80" t="s">
        <v>2193</v>
      </c>
      <c r="W360" s="80">
        <v>400</v>
      </c>
      <c r="X360" s="80">
        <v>768</v>
      </c>
      <c r="Y360" s="80">
        <v>24</v>
      </c>
      <c r="Z360" s="80" t="s">
        <v>62</v>
      </c>
      <c r="AA360" s="80"/>
      <c r="AB360" s="80"/>
      <c r="AC360" s="80"/>
      <c r="AD360" s="80"/>
      <c r="AE360" s="80" t="s">
        <v>1353</v>
      </c>
      <c r="AF360" s="80"/>
      <c r="AG360" s="80" t="s">
        <v>3008</v>
      </c>
      <c r="AH360" s="80"/>
      <c r="AI360" s="82">
        <v>44659</v>
      </c>
      <c r="AJ360" s="80"/>
      <c r="AK360" s="82">
        <v>44659</v>
      </c>
      <c r="AL360" s="80"/>
      <c r="AM360" s="80"/>
      <c r="AN360" s="80" t="s">
        <v>64</v>
      </c>
      <c r="AO360" s="80"/>
      <c r="AP360" s="80"/>
      <c r="AQ360" s="80"/>
      <c r="AR360" s="80"/>
      <c r="AS360" s="80"/>
      <c r="AT360" s="80" t="s">
        <v>53</v>
      </c>
      <c r="AU360" s="80"/>
      <c r="AV360" s="244"/>
      <c r="AW360" s="244"/>
      <c r="AX360" s="244"/>
      <c r="AY360" s="244"/>
      <c r="AZ360" s="244"/>
      <c r="BA360" s="244"/>
      <c r="BB360" s="80"/>
      <c r="BC360" s="80">
        <f t="shared" si="21"/>
        <v>15</v>
      </c>
      <c r="BD360" s="80">
        <f t="shared" si="22"/>
        <v>4</v>
      </c>
      <c r="BE360" s="80">
        <f t="shared" si="23"/>
        <v>2022</v>
      </c>
      <c r="BF360" s="97">
        <f t="shared" si="20"/>
        <v>0.30719999999999997</v>
      </c>
    </row>
    <row r="361" spans="1:58">
      <c r="A361" s="80"/>
      <c r="B361" s="80" t="s">
        <v>906</v>
      </c>
      <c r="C361" s="80" t="s">
        <v>1354</v>
      </c>
      <c r="D361" s="80"/>
      <c r="E361" s="80" t="s">
        <v>2053</v>
      </c>
      <c r="F361" s="80" t="s">
        <v>1769</v>
      </c>
      <c r="G361" s="80"/>
      <c r="H361" s="80"/>
      <c r="I361" s="80"/>
      <c r="J361" s="80"/>
      <c r="K361" s="80" t="s">
        <v>590</v>
      </c>
      <c r="L361" s="80" t="s">
        <v>591</v>
      </c>
      <c r="M361" s="80"/>
      <c r="N361" s="80"/>
      <c r="O361" s="80"/>
      <c r="P361" s="80"/>
      <c r="Q361" s="80"/>
      <c r="R361" s="80"/>
      <c r="S361" s="80" t="s">
        <v>3675</v>
      </c>
      <c r="T361" s="80">
        <v>30390156</v>
      </c>
      <c r="U361" s="284">
        <v>0.14749999999999999</v>
      </c>
      <c r="V361" s="80" t="s">
        <v>2193</v>
      </c>
      <c r="W361" s="80">
        <v>400</v>
      </c>
      <c r="X361" s="80">
        <v>768</v>
      </c>
      <c r="Y361" s="80">
        <v>24</v>
      </c>
      <c r="Z361" s="80" t="s">
        <v>62</v>
      </c>
      <c r="AA361" s="80"/>
      <c r="AB361" s="80"/>
      <c r="AC361" s="80"/>
      <c r="AD361" s="80"/>
      <c r="AE361" s="80" t="s">
        <v>1354</v>
      </c>
      <c r="AF361" s="80"/>
      <c r="AG361" s="80" t="s">
        <v>3008</v>
      </c>
      <c r="AH361" s="80"/>
      <c r="AI361" s="82">
        <v>44659</v>
      </c>
      <c r="AJ361" s="80"/>
      <c r="AK361" s="82">
        <v>44659</v>
      </c>
      <c r="AL361" s="80"/>
      <c r="AM361" s="80"/>
      <c r="AN361" s="80" t="s">
        <v>64</v>
      </c>
      <c r="AO361" s="80"/>
      <c r="AP361" s="80"/>
      <c r="AQ361" s="80"/>
      <c r="AR361" s="80"/>
      <c r="AS361" s="80"/>
      <c r="AT361" s="80" t="s">
        <v>53</v>
      </c>
      <c r="AU361" s="80"/>
      <c r="AV361" s="244"/>
      <c r="AW361" s="244"/>
      <c r="AX361" s="244"/>
      <c r="AY361" s="244"/>
      <c r="AZ361" s="244"/>
      <c r="BA361" s="244"/>
      <c r="BB361" s="80"/>
      <c r="BC361" s="80">
        <f t="shared" si="21"/>
        <v>15</v>
      </c>
      <c r="BD361" s="80">
        <f t="shared" si="22"/>
        <v>4</v>
      </c>
      <c r="BE361" s="80">
        <f t="shared" si="23"/>
        <v>2022</v>
      </c>
      <c r="BF361" s="97">
        <f t="shared" si="20"/>
        <v>0.30719999999999997</v>
      </c>
    </row>
    <row r="362" spans="1:58">
      <c r="A362" s="80"/>
      <c r="B362" s="80" t="s">
        <v>906</v>
      </c>
      <c r="C362" s="80" t="s">
        <v>1355</v>
      </c>
      <c r="D362" s="80"/>
      <c r="E362" s="80" t="s">
        <v>2054</v>
      </c>
      <c r="F362" s="80" t="s">
        <v>1769</v>
      </c>
      <c r="G362" s="80"/>
      <c r="H362" s="80"/>
      <c r="I362" s="80"/>
      <c r="J362" s="80"/>
      <c r="K362" s="80" t="s">
        <v>489</v>
      </c>
      <c r="L362" s="80" t="s">
        <v>490</v>
      </c>
      <c r="M362" s="80"/>
      <c r="N362" s="80"/>
      <c r="O362" s="80"/>
      <c r="P362" s="80"/>
      <c r="Q362" s="80"/>
      <c r="R362" s="80"/>
      <c r="S362" s="80" t="s">
        <v>3698</v>
      </c>
      <c r="T362" s="80">
        <v>30390156</v>
      </c>
      <c r="U362" s="284">
        <v>0.14749999999999999</v>
      </c>
      <c r="V362" s="80" t="s">
        <v>2193</v>
      </c>
      <c r="W362" s="80">
        <v>400</v>
      </c>
      <c r="X362" s="80">
        <v>768</v>
      </c>
      <c r="Y362" s="80">
        <v>24</v>
      </c>
      <c r="Z362" s="80" t="s">
        <v>62</v>
      </c>
      <c r="AA362" s="80"/>
      <c r="AB362" s="80"/>
      <c r="AC362" s="80"/>
      <c r="AD362" s="80"/>
      <c r="AE362" s="80" t="s">
        <v>1355</v>
      </c>
      <c r="AF362" s="80"/>
      <c r="AG362" s="80" t="s">
        <v>3008</v>
      </c>
      <c r="AH362" s="80"/>
      <c r="AI362" s="82">
        <v>44659</v>
      </c>
      <c r="AJ362" s="80"/>
      <c r="AK362" s="82">
        <v>44659</v>
      </c>
      <c r="AL362" s="80"/>
      <c r="AM362" s="80"/>
      <c r="AN362" s="80" t="s">
        <v>64</v>
      </c>
      <c r="AO362" s="80"/>
      <c r="AP362" s="80"/>
      <c r="AQ362" s="80"/>
      <c r="AR362" s="80"/>
      <c r="AS362" s="80"/>
      <c r="AT362" s="80" t="s">
        <v>53</v>
      </c>
      <c r="AU362" s="80"/>
      <c r="AV362" s="244"/>
      <c r="AW362" s="244"/>
      <c r="AX362" s="244"/>
      <c r="AY362" s="244"/>
      <c r="AZ362" s="244"/>
      <c r="BA362" s="244"/>
      <c r="BB362" s="80"/>
      <c r="BC362" s="80">
        <f t="shared" si="21"/>
        <v>15</v>
      </c>
      <c r="BD362" s="80">
        <f t="shared" si="22"/>
        <v>4</v>
      </c>
      <c r="BE362" s="80">
        <f t="shared" si="23"/>
        <v>2022</v>
      </c>
      <c r="BF362" s="97">
        <f t="shared" si="20"/>
        <v>0.30719999999999997</v>
      </c>
    </row>
    <row r="363" spans="1:58">
      <c r="A363" s="80"/>
      <c r="B363" s="80" t="s">
        <v>906</v>
      </c>
      <c r="C363" s="80" t="s">
        <v>1356</v>
      </c>
      <c r="D363" s="80"/>
      <c r="E363" s="80" t="s">
        <v>2054</v>
      </c>
      <c r="F363" s="80" t="s">
        <v>1769</v>
      </c>
      <c r="G363" s="80"/>
      <c r="H363" s="80"/>
      <c r="I363" s="80"/>
      <c r="J363" s="80"/>
      <c r="K363" s="80" t="s">
        <v>489</v>
      </c>
      <c r="L363" s="80" t="s">
        <v>490</v>
      </c>
      <c r="M363" s="80"/>
      <c r="N363" s="80"/>
      <c r="O363" s="80"/>
      <c r="P363" s="80"/>
      <c r="Q363" s="80"/>
      <c r="R363" s="80"/>
      <c r="S363" s="80" t="s">
        <v>3698</v>
      </c>
      <c r="T363" s="80">
        <v>30390156</v>
      </c>
      <c r="U363" s="284">
        <v>0.14749999999999999</v>
      </c>
      <c r="V363" s="80" t="s">
        <v>2193</v>
      </c>
      <c r="W363" s="80">
        <v>400</v>
      </c>
      <c r="X363" s="80">
        <v>768</v>
      </c>
      <c r="Y363" s="80">
        <v>24</v>
      </c>
      <c r="Z363" s="80" t="s">
        <v>62</v>
      </c>
      <c r="AA363" s="80"/>
      <c r="AB363" s="80"/>
      <c r="AC363" s="80"/>
      <c r="AD363" s="80"/>
      <c r="AE363" s="80" t="s">
        <v>1356</v>
      </c>
      <c r="AF363" s="80"/>
      <c r="AG363" s="80" t="s">
        <v>3008</v>
      </c>
      <c r="AH363" s="80"/>
      <c r="AI363" s="82">
        <v>44659</v>
      </c>
      <c r="AJ363" s="80"/>
      <c r="AK363" s="82">
        <v>44662</v>
      </c>
      <c r="AL363" s="80"/>
      <c r="AM363" s="80"/>
      <c r="AN363" s="80" t="s">
        <v>64</v>
      </c>
      <c r="AO363" s="80"/>
      <c r="AP363" s="80"/>
      <c r="AQ363" s="80"/>
      <c r="AR363" s="80"/>
      <c r="AS363" s="80"/>
      <c r="AT363" s="80" t="s">
        <v>53</v>
      </c>
      <c r="AU363" s="80"/>
      <c r="AV363" s="244"/>
      <c r="AW363" s="244"/>
      <c r="AX363" s="244"/>
      <c r="AY363" s="244"/>
      <c r="AZ363" s="244"/>
      <c r="BA363" s="244"/>
      <c r="BB363" s="80"/>
      <c r="BC363" s="80">
        <f t="shared" si="21"/>
        <v>15</v>
      </c>
      <c r="BD363" s="80">
        <f t="shared" si="22"/>
        <v>4</v>
      </c>
      <c r="BE363" s="80">
        <f t="shared" si="23"/>
        <v>2022</v>
      </c>
      <c r="BF363" s="97">
        <f t="shared" si="20"/>
        <v>0.30719999999999997</v>
      </c>
    </row>
    <row r="364" spans="1:58">
      <c r="A364" s="80"/>
      <c r="B364" s="80" t="s">
        <v>2906</v>
      </c>
      <c r="C364" s="80" t="s">
        <v>1376</v>
      </c>
      <c r="D364" s="80"/>
      <c r="E364" s="80" t="s">
        <v>2055</v>
      </c>
      <c r="F364" s="80" t="s">
        <v>1769</v>
      </c>
      <c r="G364" s="80"/>
      <c r="H364" s="80"/>
      <c r="I364" s="80"/>
      <c r="J364" s="80"/>
      <c r="K364" s="80" t="s">
        <v>393</v>
      </c>
      <c r="L364" s="80" t="s">
        <v>1936</v>
      </c>
      <c r="M364" s="80"/>
      <c r="N364" s="80"/>
      <c r="O364" s="80"/>
      <c r="P364" s="80"/>
      <c r="Q364" s="80"/>
      <c r="R364" s="80"/>
      <c r="S364" s="80" t="s">
        <v>3259</v>
      </c>
      <c r="T364" s="80">
        <v>30390156</v>
      </c>
      <c r="U364" s="81">
        <v>0.15</v>
      </c>
      <c r="V364" s="80" t="s">
        <v>2193</v>
      </c>
      <c r="W364" s="80">
        <v>400</v>
      </c>
      <c r="X364" s="80">
        <v>32</v>
      </c>
      <c r="Y364" s="80">
        <v>1</v>
      </c>
      <c r="Z364" s="80" t="s">
        <v>56</v>
      </c>
      <c r="AA364" s="80"/>
      <c r="AB364" s="80"/>
      <c r="AC364" s="80"/>
      <c r="AD364" s="80"/>
      <c r="AE364" s="80" t="s">
        <v>1376</v>
      </c>
      <c r="AF364" s="80"/>
      <c r="AG364" s="80" t="s">
        <v>3008</v>
      </c>
      <c r="AH364" s="80"/>
      <c r="AI364" s="82">
        <v>44662</v>
      </c>
      <c r="AJ364" s="80"/>
      <c r="AK364" s="82">
        <v>44669</v>
      </c>
      <c r="AL364" s="80"/>
      <c r="AM364" s="80"/>
      <c r="AN364" s="80" t="s">
        <v>64</v>
      </c>
      <c r="AO364" s="80" t="s">
        <v>3826</v>
      </c>
      <c r="AP364" s="80"/>
      <c r="AQ364" s="80"/>
      <c r="AR364" s="80"/>
      <c r="AS364" s="80"/>
      <c r="AT364" s="80" t="s">
        <v>53</v>
      </c>
      <c r="AU364" s="80"/>
      <c r="AV364" s="244"/>
      <c r="AW364" s="244"/>
      <c r="AX364" s="244"/>
      <c r="AY364" s="244"/>
      <c r="AZ364" s="244"/>
      <c r="BA364" s="244"/>
      <c r="BB364" s="80"/>
      <c r="BC364" s="80">
        <f t="shared" si="21"/>
        <v>16</v>
      </c>
      <c r="BD364" s="80">
        <f t="shared" si="22"/>
        <v>4</v>
      </c>
      <c r="BE364" s="80">
        <f t="shared" si="23"/>
        <v>2022</v>
      </c>
      <c r="BF364" s="97">
        <f t="shared" si="20"/>
        <v>1.2800000000000001E-2</v>
      </c>
    </row>
    <row r="365" spans="1:58">
      <c r="A365" s="80"/>
      <c r="B365" s="80" t="s">
        <v>2906</v>
      </c>
      <c r="C365" s="80" t="s">
        <v>1377</v>
      </c>
      <c r="D365" s="80"/>
      <c r="E365" s="80" t="s">
        <v>2051</v>
      </c>
      <c r="F365" s="80" t="s">
        <v>1769</v>
      </c>
      <c r="G365" s="80"/>
      <c r="H365" s="80"/>
      <c r="I365" s="80"/>
      <c r="J365" s="80"/>
      <c r="K365" s="80" t="s">
        <v>393</v>
      </c>
      <c r="L365" s="80" t="s">
        <v>1935</v>
      </c>
      <c r="M365" s="80"/>
      <c r="N365" s="80"/>
      <c r="O365" s="80"/>
      <c r="P365" s="80"/>
      <c r="Q365" s="80"/>
      <c r="R365" s="80"/>
      <c r="S365" s="80" t="s">
        <v>3697</v>
      </c>
      <c r="T365" s="80">
        <v>30372157</v>
      </c>
      <c r="U365" s="284">
        <v>0.14749999999999999</v>
      </c>
      <c r="V365" s="80" t="s">
        <v>2201</v>
      </c>
      <c r="W365" s="80">
        <v>405</v>
      </c>
      <c r="X365" s="80">
        <v>832</v>
      </c>
      <c r="Y365" s="80">
        <v>26</v>
      </c>
      <c r="Z365" s="80" t="s">
        <v>56</v>
      </c>
      <c r="AA365" s="80"/>
      <c r="AB365" s="80"/>
      <c r="AC365" s="80"/>
      <c r="AD365" s="80"/>
      <c r="AE365" s="80" t="s">
        <v>1377</v>
      </c>
      <c r="AF365" s="80"/>
      <c r="AG365" s="80" t="s">
        <v>3008</v>
      </c>
      <c r="AH365" s="80"/>
      <c r="AI365" s="82">
        <v>44662</v>
      </c>
      <c r="AJ365" s="80"/>
      <c r="AK365" s="82">
        <v>44669</v>
      </c>
      <c r="AL365" s="80"/>
      <c r="AM365" s="80"/>
      <c r="AN365" s="80" t="s">
        <v>64</v>
      </c>
      <c r="AO365" s="80" t="s">
        <v>3827</v>
      </c>
      <c r="AP365" s="80"/>
      <c r="AQ365" s="80"/>
      <c r="AR365" s="80"/>
      <c r="AS365" s="80"/>
      <c r="AT365" s="80" t="s">
        <v>53</v>
      </c>
      <c r="AU365" s="80"/>
      <c r="AV365" s="244"/>
      <c r="AW365" s="244"/>
      <c r="AX365" s="244"/>
      <c r="AY365" s="244"/>
      <c r="AZ365" s="244"/>
      <c r="BA365" s="244"/>
      <c r="BB365" s="80"/>
      <c r="BC365" s="80">
        <f t="shared" si="21"/>
        <v>16</v>
      </c>
      <c r="BD365" s="80">
        <f t="shared" si="22"/>
        <v>4</v>
      </c>
      <c r="BE365" s="80">
        <f t="shared" si="23"/>
        <v>2022</v>
      </c>
      <c r="BF365" s="97">
        <f t="shared" si="20"/>
        <v>0.33695999999999998</v>
      </c>
    </row>
    <row r="366" spans="1:58">
      <c r="A366" s="80"/>
      <c r="B366" s="80" t="s">
        <v>906</v>
      </c>
      <c r="C366" s="80" t="s">
        <v>1358</v>
      </c>
      <c r="D366" s="80"/>
      <c r="E366" s="80" t="s">
        <v>2043</v>
      </c>
      <c r="F366" s="80" t="s">
        <v>1768</v>
      </c>
      <c r="G366" s="80"/>
      <c r="H366" s="80"/>
      <c r="I366" s="80"/>
      <c r="J366" s="80"/>
      <c r="K366" s="80" t="s">
        <v>186</v>
      </c>
      <c r="L366" s="80" t="s">
        <v>1929</v>
      </c>
      <c r="M366" s="80"/>
      <c r="N366" s="80"/>
      <c r="O366" s="80"/>
      <c r="P366" s="80"/>
      <c r="Q366" s="80"/>
      <c r="R366" s="80"/>
      <c r="S366" s="80" t="s">
        <v>3178</v>
      </c>
      <c r="T366" s="80">
        <v>30376609</v>
      </c>
      <c r="U366" s="284">
        <v>0.14749999999999999</v>
      </c>
      <c r="V366" s="80" t="s">
        <v>2199</v>
      </c>
      <c r="W366" s="80">
        <v>340</v>
      </c>
      <c r="X366" s="80">
        <v>832</v>
      </c>
      <c r="Y366" s="80">
        <v>26</v>
      </c>
      <c r="Z366" s="80" t="s">
        <v>62</v>
      </c>
      <c r="AA366" s="80"/>
      <c r="AB366" s="80"/>
      <c r="AC366" s="80"/>
      <c r="AD366" s="80"/>
      <c r="AE366" s="80" t="s">
        <v>1358</v>
      </c>
      <c r="AF366" s="80"/>
      <c r="AG366" s="80" t="s">
        <v>3008</v>
      </c>
      <c r="AH366" s="80"/>
      <c r="AI366" s="82">
        <v>44662</v>
      </c>
      <c r="AJ366" s="80"/>
      <c r="AK366" s="82">
        <v>44662</v>
      </c>
      <c r="AL366" s="80"/>
      <c r="AM366" s="80"/>
      <c r="AN366" s="80" t="s">
        <v>64</v>
      </c>
      <c r="AO366" s="80"/>
      <c r="AP366" s="80"/>
      <c r="AQ366" s="80"/>
      <c r="AR366" s="80"/>
      <c r="AS366" s="80"/>
      <c r="AT366" s="80" t="s">
        <v>53</v>
      </c>
      <c r="AU366" s="80"/>
      <c r="AV366" s="244"/>
      <c r="AW366" s="244"/>
      <c r="AX366" s="244"/>
      <c r="AY366" s="244"/>
      <c r="AZ366" s="244"/>
      <c r="BA366" s="244"/>
      <c r="BB366" s="80"/>
      <c r="BC366" s="80">
        <f t="shared" si="21"/>
        <v>16</v>
      </c>
      <c r="BD366" s="80">
        <f t="shared" si="22"/>
        <v>4</v>
      </c>
      <c r="BE366" s="80">
        <f t="shared" si="23"/>
        <v>2022</v>
      </c>
      <c r="BF366" s="97">
        <f t="shared" si="20"/>
        <v>0.28288000000000002</v>
      </c>
    </row>
    <row r="367" spans="1:58">
      <c r="A367" s="80"/>
      <c r="B367" s="80" t="s">
        <v>906</v>
      </c>
      <c r="C367" s="80" t="s">
        <v>1378</v>
      </c>
      <c r="D367" s="80"/>
      <c r="E367" s="80" t="s">
        <v>2053</v>
      </c>
      <c r="F367" s="80" t="s">
        <v>1769</v>
      </c>
      <c r="G367" s="80"/>
      <c r="H367" s="80"/>
      <c r="I367" s="80"/>
      <c r="J367" s="80"/>
      <c r="K367" s="80" t="s">
        <v>590</v>
      </c>
      <c r="L367" s="80" t="s">
        <v>591</v>
      </c>
      <c r="M367" s="80"/>
      <c r="N367" s="80"/>
      <c r="O367" s="80"/>
      <c r="P367" s="80"/>
      <c r="Q367" s="80"/>
      <c r="R367" s="80"/>
      <c r="S367" s="80" t="s">
        <v>3675</v>
      </c>
      <c r="T367" s="80">
        <v>30390156</v>
      </c>
      <c r="U367" s="284">
        <v>0.14749999999999999</v>
      </c>
      <c r="V367" s="80" t="s">
        <v>2193</v>
      </c>
      <c r="W367" s="80">
        <v>400</v>
      </c>
      <c r="X367" s="80">
        <v>768</v>
      </c>
      <c r="Y367" s="80">
        <v>24</v>
      </c>
      <c r="Z367" s="80" t="s">
        <v>62</v>
      </c>
      <c r="AA367" s="80"/>
      <c r="AB367" s="80"/>
      <c r="AC367" s="80"/>
      <c r="AD367" s="80"/>
      <c r="AE367" s="80" t="s">
        <v>1378</v>
      </c>
      <c r="AF367" s="80"/>
      <c r="AG367" s="80" t="s">
        <v>3008</v>
      </c>
      <c r="AH367" s="80"/>
      <c r="AI367" s="82">
        <v>44662</v>
      </c>
      <c r="AJ367" s="80"/>
      <c r="AK367" s="82">
        <v>44662</v>
      </c>
      <c r="AL367" s="80"/>
      <c r="AM367" s="80"/>
      <c r="AN367" s="80" t="s">
        <v>64</v>
      </c>
      <c r="AO367" s="80"/>
      <c r="AP367" s="80"/>
      <c r="AQ367" s="80"/>
      <c r="AR367" s="80"/>
      <c r="AS367" s="80"/>
      <c r="AT367" s="80" t="s">
        <v>53</v>
      </c>
      <c r="AU367" s="80"/>
      <c r="AV367" s="244"/>
      <c r="AW367" s="244"/>
      <c r="AX367" s="244"/>
      <c r="AY367" s="244"/>
      <c r="AZ367" s="244"/>
      <c r="BA367" s="244"/>
      <c r="BB367" s="80"/>
      <c r="BC367" s="80">
        <f t="shared" si="21"/>
        <v>16</v>
      </c>
      <c r="BD367" s="80">
        <f t="shared" si="22"/>
        <v>4</v>
      </c>
      <c r="BE367" s="80">
        <f t="shared" si="23"/>
        <v>2022</v>
      </c>
      <c r="BF367" s="97">
        <f t="shared" si="20"/>
        <v>0.30719999999999997</v>
      </c>
    </row>
    <row r="368" spans="1:58">
      <c r="A368" s="80"/>
      <c r="B368" s="80" t="s">
        <v>906</v>
      </c>
      <c r="C368" s="80" t="s">
        <v>1379</v>
      </c>
      <c r="D368" s="80"/>
      <c r="E368" s="80" t="s">
        <v>2056</v>
      </c>
      <c r="F368" s="80" t="s">
        <v>1769</v>
      </c>
      <c r="G368" s="80"/>
      <c r="H368" s="80"/>
      <c r="I368" s="80"/>
      <c r="J368" s="80"/>
      <c r="K368" s="80" t="s">
        <v>590</v>
      </c>
      <c r="L368" s="80" t="s">
        <v>591</v>
      </c>
      <c r="M368" s="80"/>
      <c r="N368" s="80"/>
      <c r="O368" s="80"/>
      <c r="P368" s="80"/>
      <c r="Q368" s="80"/>
      <c r="R368" s="80"/>
      <c r="S368" s="80" t="s">
        <v>3675</v>
      </c>
      <c r="T368" s="80">
        <v>30390156</v>
      </c>
      <c r="U368" s="284">
        <v>0.14749999999999999</v>
      </c>
      <c r="V368" s="80" t="s">
        <v>2193</v>
      </c>
      <c r="W368" s="80">
        <v>400</v>
      </c>
      <c r="X368" s="80">
        <v>768</v>
      </c>
      <c r="Y368" s="80">
        <v>24</v>
      </c>
      <c r="Z368" s="80" t="s">
        <v>62</v>
      </c>
      <c r="AA368" s="80"/>
      <c r="AB368" s="80"/>
      <c r="AC368" s="80"/>
      <c r="AD368" s="80"/>
      <c r="AE368" s="80" t="s">
        <v>1379</v>
      </c>
      <c r="AF368" s="80"/>
      <c r="AG368" s="80" t="s">
        <v>3008</v>
      </c>
      <c r="AH368" s="80"/>
      <c r="AI368" s="82">
        <v>44662</v>
      </c>
      <c r="AJ368" s="80"/>
      <c r="AK368" s="82">
        <v>44662</v>
      </c>
      <c r="AL368" s="80"/>
      <c r="AM368" s="80"/>
      <c r="AN368" s="80" t="s">
        <v>64</v>
      </c>
      <c r="AO368" s="80"/>
      <c r="AP368" s="80"/>
      <c r="AQ368" s="80"/>
      <c r="AR368" s="80"/>
      <c r="AS368" s="80"/>
      <c r="AT368" s="80" t="s">
        <v>53</v>
      </c>
      <c r="AU368" s="80"/>
      <c r="AV368" s="244"/>
      <c r="AW368" s="244"/>
      <c r="AX368" s="244"/>
      <c r="AY368" s="244"/>
      <c r="AZ368" s="244"/>
      <c r="BA368" s="244"/>
      <c r="BB368" s="80"/>
      <c r="BC368" s="80">
        <f t="shared" si="21"/>
        <v>16</v>
      </c>
      <c r="BD368" s="80">
        <f t="shared" si="22"/>
        <v>4</v>
      </c>
      <c r="BE368" s="80">
        <f t="shared" si="23"/>
        <v>2022</v>
      </c>
      <c r="BF368" s="97">
        <f t="shared" si="20"/>
        <v>0.30719999999999997</v>
      </c>
    </row>
    <row r="369" spans="1:58">
      <c r="A369" s="80"/>
      <c r="B369" s="80" t="s">
        <v>906</v>
      </c>
      <c r="C369" s="80" t="s">
        <v>1380</v>
      </c>
      <c r="D369" s="80"/>
      <c r="E369" s="80" t="s">
        <v>2056</v>
      </c>
      <c r="F369" s="80" t="s">
        <v>1769</v>
      </c>
      <c r="G369" s="80"/>
      <c r="H369" s="80"/>
      <c r="I369" s="80"/>
      <c r="J369" s="80"/>
      <c r="K369" s="80" t="s">
        <v>590</v>
      </c>
      <c r="L369" s="80" t="s">
        <v>591</v>
      </c>
      <c r="M369" s="80"/>
      <c r="N369" s="80"/>
      <c r="O369" s="80"/>
      <c r="P369" s="80"/>
      <c r="Q369" s="80"/>
      <c r="R369" s="80"/>
      <c r="S369" s="80" t="s">
        <v>3675</v>
      </c>
      <c r="T369" s="80">
        <v>30390156</v>
      </c>
      <c r="U369" s="284">
        <v>0.14749999999999999</v>
      </c>
      <c r="V369" s="80" t="s">
        <v>2193</v>
      </c>
      <c r="W369" s="80">
        <v>400</v>
      </c>
      <c r="X369" s="80">
        <v>768</v>
      </c>
      <c r="Y369" s="80">
        <v>24</v>
      </c>
      <c r="Z369" s="80" t="s">
        <v>62</v>
      </c>
      <c r="AA369" s="80"/>
      <c r="AB369" s="80"/>
      <c r="AC369" s="80"/>
      <c r="AD369" s="80"/>
      <c r="AE369" s="80" t="s">
        <v>1380</v>
      </c>
      <c r="AF369" s="80"/>
      <c r="AG369" s="80" t="s">
        <v>3008</v>
      </c>
      <c r="AH369" s="80"/>
      <c r="AI369" s="82">
        <v>44662</v>
      </c>
      <c r="AJ369" s="80"/>
      <c r="AK369" s="82">
        <v>44662</v>
      </c>
      <c r="AL369" s="80"/>
      <c r="AM369" s="80"/>
      <c r="AN369" s="80" t="s">
        <v>64</v>
      </c>
      <c r="AO369" s="80"/>
      <c r="AP369" s="80"/>
      <c r="AQ369" s="80"/>
      <c r="AR369" s="80"/>
      <c r="AS369" s="80"/>
      <c r="AT369" s="80" t="s">
        <v>53</v>
      </c>
      <c r="AU369" s="80"/>
      <c r="AV369" s="244"/>
      <c r="AW369" s="244"/>
      <c r="AX369" s="244"/>
      <c r="AY369" s="244"/>
      <c r="AZ369" s="244"/>
      <c r="BA369" s="244"/>
      <c r="BB369" s="80"/>
      <c r="BC369" s="80">
        <f t="shared" si="21"/>
        <v>16</v>
      </c>
      <c r="BD369" s="80">
        <f t="shared" si="22"/>
        <v>4</v>
      </c>
      <c r="BE369" s="80">
        <f t="shared" si="23"/>
        <v>2022</v>
      </c>
      <c r="BF369" s="97">
        <f t="shared" si="20"/>
        <v>0.30719999999999997</v>
      </c>
    </row>
    <row r="370" spans="1:58">
      <c r="A370" s="80"/>
      <c r="B370" s="80" t="s">
        <v>906</v>
      </c>
      <c r="C370" s="80" t="s">
        <v>1381</v>
      </c>
      <c r="D370" s="80"/>
      <c r="E370" s="80" t="s">
        <v>2057</v>
      </c>
      <c r="F370" s="80" t="s">
        <v>1769</v>
      </c>
      <c r="G370" s="80"/>
      <c r="H370" s="80"/>
      <c r="I370" s="80"/>
      <c r="J370" s="80"/>
      <c r="K370" s="80" t="s">
        <v>290</v>
      </c>
      <c r="L370" s="80" t="s">
        <v>466</v>
      </c>
      <c r="M370" s="80"/>
      <c r="N370" s="80"/>
      <c r="O370" s="80"/>
      <c r="P370" s="80"/>
      <c r="Q370" s="80"/>
      <c r="R370" s="80"/>
      <c r="S370" s="80" t="s">
        <v>3111</v>
      </c>
      <c r="T370" s="80">
        <v>30390156</v>
      </c>
      <c r="U370" s="284">
        <v>0.14749999999999999</v>
      </c>
      <c r="V370" s="80" t="s">
        <v>2193</v>
      </c>
      <c r="W370" s="80">
        <v>400</v>
      </c>
      <c r="X370" s="80">
        <v>768</v>
      </c>
      <c r="Y370" s="80">
        <v>24</v>
      </c>
      <c r="Z370" s="80" t="s">
        <v>62</v>
      </c>
      <c r="AA370" s="80"/>
      <c r="AB370" s="80"/>
      <c r="AC370" s="80"/>
      <c r="AD370" s="80"/>
      <c r="AE370" s="80" t="s">
        <v>1381</v>
      </c>
      <c r="AF370" s="80"/>
      <c r="AG370" s="80" t="s">
        <v>3008</v>
      </c>
      <c r="AH370" s="80"/>
      <c r="AI370" s="82">
        <v>44662</v>
      </c>
      <c r="AJ370" s="80"/>
      <c r="AK370" s="82">
        <v>44663</v>
      </c>
      <c r="AL370" s="80"/>
      <c r="AM370" s="80"/>
      <c r="AN370" s="80" t="s">
        <v>64</v>
      </c>
      <c r="AO370" s="80"/>
      <c r="AP370" s="80"/>
      <c r="AQ370" s="80"/>
      <c r="AR370" s="80"/>
      <c r="AS370" s="80"/>
      <c r="AT370" s="80" t="s">
        <v>53</v>
      </c>
      <c r="AU370" s="80"/>
      <c r="AV370" s="244"/>
      <c r="AW370" s="244"/>
      <c r="AX370" s="244"/>
      <c r="AY370" s="244"/>
      <c r="AZ370" s="244"/>
      <c r="BA370" s="244"/>
      <c r="BB370" s="80"/>
      <c r="BC370" s="80">
        <f t="shared" si="21"/>
        <v>16</v>
      </c>
      <c r="BD370" s="80">
        <f t="shared" si="22"/>
        <v>4</v>
      </c>
      <c r="BE370" s="80">
        <f t="shared" si="23"/>
        <v>2022</v>
      </c>
      <c r="BF370" s="97">
        <f t="shared" si="20"/>
        <v>0.30719999999999997</v>
      </c>
    </row>
    <row r="371" spans="1:58">
      <c r="A371" s="80"/>
      <c r="B371" s="80" t="s">
        <v>906</v>
      </c>
      <c r="C371" s="80" t="s">
        <v>1382</v>
      </c>
      <c r="D371" s="80"/>
      <c r="E371" s="80" t="s">
        <v>2058</v>
      </c>
      <c r="F371" s="80" t="s">
        <v>1768</v>
      </c>
      <c r="G371" s="80"/>
      <c r="H371" s="80"/>
      <c r="I371" s="80"/>
      <c r="J371" s="80"/>
      <c r="K371" s="80" t="s">
        <v>557</v>
      </c>
      <c r="L371" s="80" t="s">
        <v>1925</v>
      </c>
      <c r="M371" s="80"/>
      <c r="N371" s="80"/>
      <c r="O371" s="80"/>
      <c r="P371" s="80"/>
      <c r="Q371" s="80"/>
      <c r="R371" s="80"/>
      <c r="S371" s="80" t="s">
        <v>3699</v>
      </c>
      <c r="T371" s="80">
        <v>30390156</v>
      </c>
      <c r="U371" s="284">
        <v>0.14749999999999999</v>
      </c>
      <c r="V371" s="80" t="s">
        <v>2193</v>
      </c>
      <c r="W371" s="80">
        <v>400</v>
      </c>
      <c r="X371" s="80">
        <v>768</v>
      </c>
      <c r="Y371" s="80">
        <v>24</v>
      </c>
      <c r="Z371" s="80" t="s">
        <v>62</v>
      </c>
      <c r="AA371" s="80"/>
      <c r="AB371" s="80"/>
      <c r="AC371" s="80"/>
      <c r="AD371" s="80"/>
      <c r="AE371" s="80" t="s">
        <v>1382</v>
      </c>
      <c r="AF371" s="80"/>
      <c r="AG371" s="80" t="s">
        <v>3008</v>
      </c>
      <c r="AH371" s="80"/>
      <c r="AI371" s="82">
        <v>44662</v>
      </c>
      <c r="AJ371" s="80"/>
      <c r="AK371" s="82">
        <v>44663</v>
      </c>
      <c r="AL371" s="80"/>
      <c r="AM371" s="80"/>
      <c r="AN371" s="80" t="s">
        <v>64</v>
      </c>
      <c r="AO371" s="80"/>
      <c r="AP371" s="80"/>
      <c r="AQ371" s="80"/>
      <c r="AR371" s="80"/>
      <c r="AS371" s="80"/>
      <c r="AT371" s="80" t="s">
        <v>53</v>
      </c>
      <c r="AU371" s="80"/>
      <c r="AV371" s="244"/>
      <c r="AW371" s="244"/>
      <c r="AX371" s="244"/>
      <c r="AY371" s="244"/>
      <c r="AZ371" s="244"/>
      <c r="BA371" s="244"/>
      <c r="BB371" s="80"/>
      <c r="BC371" s="80">
        <f t="shared" si="21"/>
        <v>16</v>
      </c>
      <c r="BD371" s="80">
        <f t="shared" si="22"/>
        <v>4</v>
      </c>
      <c r="BE371" s="80">
        <f t="shared" si="23"/>
        <v>2022</v>
      </c>
      <c r="BF371" s="97">
        <f t="shared" si="20"/>
        <v>0.30719999999999997</v>
      </c>
    </row>
    <row r="372" spans="1:58">
      <c r="A372" s="80"/>
      <c r="B372" s="80" t="s">
        <v>906</v>
      </c>
      <c r="C372" s="80" t="s">
        <v>1383</v>
      </c>
      <c r="D372" s="80"/>
      <c r="E372" s="80" t="s">
        <v>2058</v>
      </c>
      <c r="F372" s="80" t="s">
        <v>1768</v>
      </c>
      <c r="G372" s="80"/>
      <c r="H372" s="80"/>
      <c r="I372" s="80"/>
      <c r="J372" s="80"/>
      <c r="K372" s="80" t="s">
        <v>557</v>
      </c>
      <c r="L372" s="80" t="s">
        <v>1925</v>
      </c>
      <c r="M372" s="80"/>
      <c r="N372" s="80"/>
      <c r="O372" s="80"/>
      <c r="P372" s="80"/>
      <c r="Q372" s="80"/>
      <c r="R372" s="80"/>
      <c r="S372" s="80" t="s">
        <v>3699</v>
      </c>
      <c r="T372" s="80">
        <v>30390156</v>
      </c>
      <c r="U372" s="284">
        <v>0.14749999999999999</v>
      </c>
      <c r="V372" s="80" t="s">
        <v>2193</v>
      </c>
      <c r="W372" s="80">
        <v>400</v>
      </c>
      <c r="X372" s="80">
        <v>768</v>
      </c>
      <c r="Y372" s="80">
        <v>24</v>
      </c>
      <c r="Z372" s="80" t="s">
        <v>62</v>
      </c>
      <c r="AA372" s="80"/>
      <c r="AB372" s="80"/>
      <c r="AC372" s="80"/>
      <c r="AD372" s="80"/>
      <c r="AE372" s="80" t="s">
        <v>1383</v>
      </c>
      <c r="AF372" s="80"/>
      <c r="AG372" s="80" t="s">
        <v>3008</v>
      </c>
      <c r="AH372" s="80"/>
      <c r="AI372" s="82">
        <v>44662</v>
      </c>
      <c r="AJ372" s="80"/>
      <c r="AK372" s="82">
        <v>44663</v>
      </c>
      <c r="AL372" s="80"/>
      <c r="AM372" s="80"/>
      <c r="AN372" s="80" t="s">
        <v>64</v>
      </c>
      <c r="AO372" s="80"/>
      <c r="AP372" s="80"/>
      <c r="AQ372" s="80"/>
      <c r="AR372" s="80"/>
      <c r="AS372" s="80"/>
      <c r="AT372" s="80" t="s">
        <v>53</v>
      </c>
      <c r="AU372" s="80"/>
      <c r="AV372" s="244"/>
      <c r="AW372" s="244"/>
      <c r="AX372" s="244"/>
      <c r="AY372" s="244"/>
      <c r="AZ372" s="244"/>
      <c r="BA372" s="244"/>
      <c r="BB372" s="80"/>
      <c r="BC372" s="80">
        <f t="shared" si="21"/>
        <v>16</v>
      </c>
      <c r="BD372" s="80">
        <f t="shared" si="22"/>
        <v>4</v>
      </c>
      <c r="BE372" s="80">
        <f t="shared" si="23"/>
        <v>2022</v>
      </c>
      <c r="BF372" s="97">
        <f t="shared" si="20"/>
        <v>0.30719999999999997</v>
      </c>
    </row>
    <row r="373" spans="1:58">
      <c r="A373" s="80"/>
      <c r="B373" s="80" t="s">
        <v>906</v>
      </c>
      <c r="C373" s="80" t="s">
        <v>1384</v>
      </c>
      <c r="D373" s="80"/>
      <c r="E373" s="80" t="s">
        <v>2058</v>
      </c>
      <c r="F373" s="80" t="s">
        <v>1768</v>
      </c>
      <c r="G373" s="80"/>
      <c r="H373" s="80"/>
      <c r="I373" s="80"/>
      <c r="J373" s="80"/>
      <c r="K373" s="80" t="s">
        <v>557</v>
      </c>
      <c r="L373" s="80" t="s">
        <v>1925</v>
      </c>
      <c r="M373" s="80"/>
      <c r="N373" s="80"/>
      <c r="O373" s="80"/>
      <c r="P373" s="80"/>
      <c r="Q373" s="80"/>
      <c r="R373" s="80"/>
      <c r="S373" s="80" t="s">
        <v>3699</v>
      </c>
      <c r="T373" s="80">
        <v>30390156</v>
      </c>
      <c r="U373" s="284">
        <v>0.14749999999999999</v>
      </c>
      <c r="V373" s="80" t="s">
        <v>2193</v>
      </c>
      <c r="W373" s="80">
        <v>400</v>
      </c>
      <c r="X373" s="80">
        <v>768</v>
      </c>
      <c r="Y373" s="80">
        <v>24</v>
      </c>
      <c r="Z373" s="80" t="s">
        <v>62</v>
      </c>
      <c r="AA373" s="80"/>
      <c r="AB373" s="80"/>
      <c r="AC373" s="80"/>
      <c r="AD373" s="80"/>
      <c r="AE373" s="80" t="s">
        <v>1384</v>
      </c>
      <c r="AF373" s="80"/>
      <c r="AG373" s="80" t="s">
        <v>3008</v>
      </c>
      <c r="AH373" s="80"/>
      <c r="AI373" s="82">
        <v>44662</v>
      </c>
      <c r="AJ373" s="80"/>
      <c r="AK373" s="82">
        <v>44663</v>
      </c>
      <c r="AL373" s="80"/>
      <c r="AM373" s="80"/>
      <c r="AN373" s="80" t="s">
        <v>64</v>
      </c>
      <c r="AO373" s="80"/>
      <c r="AP373" s="80"/>
      <c r="AQ373" s="80"/>
      <c r="AR373" s="80"/>
      <c r="AS373" s="80"/>
      <c r="AT373" s="80" t="s">
        <v>53</v>
      </c>
      <c r="AU373" s="80"/>
      <c r="AV373" s="244"/>
      <c r="AW373" s="244"/>
      <c r="AX373" s="244"/>
      <c r="AY373" s="244"/>
      <c r="AZ373" s="244"/>
      <c r="BA373" s="244"/>
      <c r="BB373" s="80"/>
      <c r="BC373" s="80">
        <f t="shared" si="21"/>
        <v>16</v>
      </c>
      <c r="BD373" s="80">
        <f t="shared" si="22"/>
        <v>4</v>
      </c>
      <c r="BE373" s="80">
        <f t="shared" si="23"/>
        <v>2022</v>
      </c>
      <c r="BF373" s="97">
        <f t="shared" si="20"/>
        <v>0.30719999999999997</v>
      </c>
    </row>
    <row r="374" spans="1:58">
      <c r="A374" s="80"/>
      <c r="B374" s="80" t="s">
        <v>906</v>
      </c>
      <c r="C374" s="80" t="s">
        <v>1385</v>
      </c>
      <c r="D374" s="80"/>
      <c r="E374" s="80" t="s">
        <v>2059</v>
      </c>
      <c r="F374" s="80" t="s">
        <v>1769</v>
      </c>
      <c r="G374" s="80"/>
      <c r="H374" s="80"/>
      <c r="I374" s="80"/>
      <c r="J374" s="80"/>
      <c r="K374" s="80" t="s">
        <v>1791</v>
      </c>
      <c r="L374" s="80" t="s">
        <v>1937</v>
      </c>
      <c r="M374" s="80"/>
      <c r="N374" s="80"/>
      <c r="O374" s="80"/>
      <c r="P374" s="80"/>
      <c r="Q374" s="80"/>
      <c r="R374" s="80"/>
      <c r="S374" s="80" t="s">
        <v>3700</v>
      </c>
      <c r="T374" s="80">
        <v>30390156</v>
      </c>
      <c r="U374" s="284">
        <v>0.14749999999999999</v>
      </c>
      <c r="V374" s="80" t="s">
        <v>2193</v>
      </c>
      <c r="W374" s="80">
        <v>400</v>
      </c>
      <c r="X374" s="80">
        <v>768</v>
      </c>
      <c r="Y374" s="80">
        <v>24</v>
      </c>
      <c r="Z374" s="80" t="s">
        <v>62</v>
      </c>
      <c r="AA374" s="80"/>
      <c r="AB374" s="80"/>
      <c r="AC374" s="80"/>
      <c r="AD374" s="80"/>
      <c r="AE374" s="80" t="s">
        <v>1385</v>
      </c>
      <c r="AF374" s="80"/>
      <c r="AG374" s="80" t="s">
        <v>3008</v>
      </c>
      <c r="AH374" s="80"/>
      <c r="AI374" s="82">
        <v>44662</v>
      </c>
      <c r="AJ374" s="80"/>
      <c r="AK374" s="82">
        <v>44664</v>
      </c>
      <c r="AL374" s="80"/>
      <c r="AM374" s="80"/>
      <c r="AN374" s="80" t="s">
        <v>64</v>
      </c>
      <c r="AO374" s="80"/>
      <c r="AP374" s="80"/>
      <c r="AQ374" s="80"/>
      <c r="AR374" s="80"/>
      <c r="AS374" s="80"/>
      <c r="AT374" s="80" t="s">
        <v>53</v>
      </c>
      <c r="AU374" s="80"/>
      <c r="AV374" s="244"/>
      <c r="AW374" s="244"/>
      <c r="AX374" s="244"/>
      <c r="AY374" s="244"/>
      <c r="AZ374" s="244"/>
      <c r="BA374" s="244"/>
      <c r="BB374" s="80"/>
      <c r="BC374" s="80">
        <f t="shared" si="21"/>
        <v>16</v>
      </c>
      <c r="BD374" s="80">
        <f t="shared" si="22"/>
        <v>4</v>
      </c>
      <c r="BE374" s="80">
        <f t="shared" si="23"/>
        <v>2022</v>
      </c>
      <c r="BF374" s="97">
        <f t="shared" si="20"/>
        <v>0.30719999999999997</v>
      </c>
    </row>
    <row r="375" spans="1:58">
      <c r="A375" s="80"/>
      <c r="B375" s="80" t="s">
        <v>906</v>
      </c>
      <c r="C375" s="80" t="s">
        <v>1386</v>
      </c>
      <c r="D375" s="80"/>
      <c r="E375" s="80" t="s">
        <v>308</v>
      </c>
      <c r="F375" s="80" t="s">
        <v>1769</v>
      </c>
      <c r="G375" s="80"/>
      <c r="H375" s="80"/>
      <c r="I375" s="80"/>
      <c r="J375" s="80"/>
      <c r="K375" s="80" t="s">
        <v>306</v>
      </c>
      <c r="L375" s="80" t="s">
        <v>1938</v>
      </c>
      <c r="M375" s="80"/>
      <c r="N375" s="80"/>
      <c r="O375" s="80"/>
      <c r="P375" s="80"/>
      <c r="Q375" s="80"/>
      <c r="R375" s="80"/>
      <c r="S375" s="80" t="s">
        <v>3701</v>
      </c>
      <c r="T375" s="80">
        <v>30390156</v>
      </c>
      <c r="U375" s="284">
        <v>0.14749999999999999</v>
      </c>
      <c r="V375" s="80" t="s">
        <v>2193</v>
      </c>
      <c r="W375" s="80">
        <v>400</v>
      </c>
      <c r="X375" s="80">
        <v>768</v>
      </c>
      <c r="Y375" s="80">
        <v>24</v>
      </c>
      <c r="Z375" s="80" t="s">
        <v>62</v>
      </c>
      <c r="AA375" s="80"/>
      <c r="AB375" s="80"/>
      <c r="AC375" s="80"/>
      <c r="AD375" s="80"/>
      <c r="AE375" s="80" t="s">
        <v>1386</v>
      </c>
      <c r="AF375" s="80"/>
      <c r="AG375" s="80" t="s">
        <v>3008</v>
      </c>
      <c r="AH375" s="80"/>
      <c r="AI375" s="82">
        <v>44662</v>
      </c>
      <c r="AJ375" s="80"/>
      <c r="AK375" s="82">
        <v>44663</v>
      </c>
      <c r="AL375" s="80"/>
      <c r="AM375" s="80"/>
      <c r="AN375" s="80" t="s">
        <v>64</v>
      </c>
      <c r="AO375" s="80"/>
      <c r="AP375" s="80"/>
      <c r="AQ375" s="80"/>
      <c r="AR375" s="80"/>
      <c r="AS375" s="80"/>
      <c r="AT375" s="80" t="s">
        <v>53</v>
      </c>
      <c r="AU375" s="80"/>
      <c r="AV375" s="244"/>
      <c r="AW375" s="244"/>
      <c r="AX375" s="244"/>
      <c r="AY375" s="244"/>
      <c r="AZ375" s="244"/>
      <c r="BA375" s="244"/>
      <c r="BB375" s="80"/>
      <c r="BC375" s="80">
        <f t="shared" si="21"/>
        <v>16</v>
      </c>
      <c r="BD375" s="80">
        <f t="shared" si="22"/>
        <v>4</v>
      </c>
      <c r="BE375" s="80">
        <f t="shared" si="23"/>
        <v>2022</v>
      </c>
      <c r="BF375" s="97">
        <f t="shared" si="20"/>
        <v>0.30719999999999997</v>
      </c>
    </row>
    <row r="376" spans="1:58">
      <c r="A376" s="80"/>
      <c r="B376" s="80" t="s">
        <v>906</v>
      </c>
      <c r="C376" s="80" t="s">
        <v>1387</v>
      </c>
      <c r="D376" s="80"/>
      <c r="E376" s="80" t="s">
        <v>2060</v>
      </c>
      <c r="F376" s="80" t="s">
        <v>1769</v>
      </c>
      <c r="G376" s="80"/>
      <c r="H376" s="80"/>
      <c r="I376" s="80"/>
      <c r="J376" s="80"/>
      <c r="K376" s="80" t="s">
        <v>1792</v>
      </c>
      <c r="L376" s="80" t="s">
        <v>1939</v>
      </c>
      <c r="M376" s="80"/>
      <c r="N376" s="80"/>
      <c r="O376" s="80"/>
      <c r="P376" s="80"/>
      <c r="Q376" s="80"/>
      <c r="R376" s="80"/>
      <c r="S376" s="80" t="s">
        <v>3700</v>
      </c>
      <c r="T376" s="80">
        <v>30390156</v>
      </c>
      <c r="U376" s="284">
        <v>0.14749999999999999</v>
      </c>
      <c r="V376" s="80" t="s">
        <v>2193</v>
      </c>
      <c r="W376" s="80">
        <v>400</v>
      </c>
      <c r="X376" s="80">
        <v>768</v>
      </c>
      <c r="Y376" s="80">
        <v>24</v>
      </c>
      <c r="Z376" s="80" t="s">
        <v>62</v>
      </c>
      <c r="AA376" s="80"/>
      <c r="AB376" s="80"/>
      <c r="AC376" s="80"/>
      <c r="AD376" s="80"/>
      <c r="AE376" s="80" t="s">
        <v>1387</v>
      </c>
      <c r="AF376" s="80"/>
      <c r="AG376" s="80" t="s">
        <v>3008</v>
      </c>
      <c r="AH376" s="80"/>
      <c r="AI376" s="82">
        <v>44662</v>
      </c>
      <c r="AJ376" s="80"/>
      <c r="AK376" s="82">
        <v>44664</v>
      </c>
      <c r="AL376" s="80"/>
      <c r="AM376" s="80"/>
      <c r="AN376" s="80" t="s">
        <v>64</v>
      </c>
      <c r="AO376" s="80"/>
      <c r="AP376" s="80"/>
      <c r="AQ376" s="80"/>
      <c r="AR376" s="80"/>
      <c r="AS376" s="80"/>
      <c r="AT376" s="80" t="s">
        <v>53</v>
      </c>
      <c r="AU376" s="80"/>
      <c r="AV376" s="244"/>
      <c r="AW376" s="244"/>
      <c r="AX376" s="244"/>
      <c r="AY376" s="244"/>
      <c r="AZ376" s="244"/>
      <c r="BA376" s="244"/>
      <c r="BB376" s="80"/>
      <c r="BC376" s="80">
        <f t="shared" si="21"/>
        <v>16</v>
      </c>
      <c r="BD376" s="80">
        <f t="shared" si="22"/>
        <v>4</v>
      </c>
      <c r="BE376" s="80">
        <f t="shared" si="23"/>
        <v>2022</v>
      </c>
      <c r="BF376" s="97">
        <f t="shared" si="20"/>
        <v>0.30719999999999997</v>
      </c>
    </row>
    <row r="377" spans="1:58">
      <c r="A377" s="80"/>
      <c r="B377" s="80" t="s">
        <v>906</v>
      </c>
      <c r="C377" s="80" t="s">
        <v>1388</v>
      </c>
      <c r="D377" s="80"/>
      <c r="E377" s="80" t="s">
        <v>2061</v>
      </c>
      <c r="F377" s="80" t="s">
        <v>1769</v>
      </c>
      <c r="G377" s="80"/>
      <c r="H377" s="80"/>
      <c r="I377" s="80"/>
      <c r="J377" s="80"/>
      <c r="K377" s="80" t="s">
        <v>786</v>
      </c>
      <c r="L377" s="80" t="s">
        <v>1940</v>
      </c>
      <c r="M377" s="80"/>
      <c r="N377" s="80"/>
      <c r="O377" s="80"/>
      <c r="P377" s="80"/>
      <c r="Q377" s="80"/>
      <c r="R377" s="80"/>
      <c r="S377" s="80" t="s">
        <v>3398</v>
      </c>
      <c r="T377" s="80">
        <v>30390156</v>
      </c>
      <c r="U377" s="284">
        <v>0.14749999999999999</v>
      </c>
      <c r="V377" s="80" t="s">
        <v>2193</v>
      </c>
      <c r="W377" s="80">
        <v>400</v>
      </c>
      <c r="X377" s="80">
        <v>768</v>
      </c>
      <c r="Y377" s="80">
        <v>24</v>
      </c>
      <c r="Z377" s="80" t="s">
        <v>62</v>
      </c>
      <c r="AA377" s="80"/>
      <c r="AB377" s="80"/>
      <c r="AC377" s="80"/>
      <c r="AD377" s="80"/>
      <c r="AE377" s="80" t="s">
        <v>1388</v>
      </c>
      <c r="AF377" s="80"/>
      <c r="AG377" s="80" t="s">
        <v>3008</v>
      </c>
      <c r="AH377" s="80"/>
      <c r="AI377" s="82">
        <v>44662</v>
      </c>
      <c r="AJ377" s="80"/>
      <c r="AK377" s="82">
        <v>44664</v>
      </c>
      <c r="AL377" s="80"/>
      <c r="AM377" s="80"/>
      <c r="AN377" s="80" t="s">
        <v>64</v>
      </c>
      <c r="AO377" s="80"/>
      <c r="AP377" s="80"/>
      <c r="AQ377" s="80"/>
      <c r="AR377" s="80"/>
      <c r="AS377" s="80"/>
      <c r="AT377" s="80" t="s">
        <v>53</v>
      </c>
      <c r="AU377" s="80"/>
      <c r="AV377" s="244"/>
      <c r="AW377" s="244"/>
      <c r="AX377" s="244"/>
      <c r="AY377" s="244"/>
      <c r="AZ377" s="244"/>
      <c r="BA377" s="244"/>
      <c r="BB377" s="80"/>
      <c r="BC377" s="80">
        <f t="shared" si="21"/>
        <v>16</v>
      </c>
      <c r="BD377" s="80">
        <f t="shared" si="22"/>
        <v>4</v>
      </c>
      <c r="BE377" s="80">
        <f t="shared" si="23"/>
        <v>2022</v>
      </c>
      <c r="BF377" s="97">
        <f t="shared" si="20"/>
        <v>0.30719999999999997</v>
      </c>
    </row>
    <row r="378" spans="1:58">
      <c r="A378" s="80"/>
      <c r="B378" s="80" t="s">
        <v>2904</v>
      </c>
      <c r="C378" s="80" t="s">
        <v>1389</v>
      </c>
      <c r="D378" s="80"/>
      <c r="E378" s="80" t="s">
        <v>2062</v>
      </c>
      <c r="F378" s="80" t="s">
        <v>1769</v>
      </c>
      <c r="G378" s="80"/>
      <c r="H378" s="80"/>
      <c r="I378" s="80"/>
      <c r="J378" s="80"/>
      <c r="K378" s="80" t="s">
        <v>1800</v>
      </c>
      <c r="L378" s="80" t="s">
        <v>1933</v>
      </c>
      <c r="M378" s="80"/>
      <c r="N378" s="80"/>
      <c r="O378" s="80"/>
      <c r="P378" s="80"/>
      <c r="Q378" s="80"/>
      <c r="R378" s="80"/>
      <c r="S378" s="80" t="s">
        <v>3274</v>
      </c>
      <c r="T378" s="80">
        <v>30390256</v>
      </c>
      <c r="U378" s="284">
        <v>0.14749999999999999</v>
      </c>
      <c r="V378" s="80" t="s">
        <v>2196</v>
      </c>
      <c r="W378" s="80">
        <v>400</v>
      </c>
      <c r="X378" s="80">
        <v>624</v>
      </c>
      <c r="Y378" s="80">
        <v>24</v>
      </c>
      <c r="Z378" s="80" t="s">
        <v>56</v>
      </c>
      <c r="AA378" s="80"/>
      <c r="AB378" s="80"/>
      <c r="AC378" s="80"/>
      <c r="AD378" s="80"/>
      <c r="AE378" s="80" t="s">
        <v>1389</v>
      </c>
      <c r="AF378" s="80"/>
      <c r="AG378" s="80" t="s">
        <v>3008</v>
      </c>
      <c r="AH378" s="80"/>
      <c r="AI378" s="82">
        <v>44662</v>
      </c>
      <c r="AJ378" s="80"/>
      <c r="AK378" s="82">
        <v>44662</v>
      </c>
      <c r="AL378" s="80"/>
      <c r="AM378" s="80"/>
      <c r="AN378" s="80" t="s">
        <v>64</v>
      </c>
      <c r="AO378" s="80" t="s">
        <v>2243</v>
      </c>
      <c r="AP378" s="80"/>
      <c r="AQ378" s="80"/>
      <c r="AR378" s="80"/>
      <c r="AS378" s="80"/>
      <c r="AT378" s="80" t="s">
        <v>53</v>
      </c>
      <c r="AU378" s="80"/>
      <c r="AV378" s="244"/>
      <c r="AW378" s="244"/>
      <c r="AX378" s="244"/>
      <c r="AY378" s="244"/>
      <c r="AZ378" s="244"/>
      <c r="BA378" s="244"/>
      <c r="BB378" s="80"/>
      <c r="BC378" s="80">
        <f t="shared" si="21"/>
        <v>16</v>
      </c>
      <c r="BD378" s="80">
        <f t="shared" si="22"/>
        <v>4</v>
      </c>
      <c r="BE378" s="80">
        <f t="shared" si="23"/>
        <v>2022</v>
      </c>
      <c r="BF378" s="97">
        <f t="shared" si="20"/>
        <v>0.24959999999999999</v>
      </c>
    </row>
    <row r="379" spans="1:58">
      <c r="A379" s="80"/>
      <c r="B379" s="80" t="s">
        <v>2904</v>
      </c>
      <c r="C379" s="80" t="s">
        <v>1390</v>
      </c>
      <c r="D379" s="80"/>
      <c r="E379" s="80" t="s">
        <v>2062</v>
      </c>
      <c r="F379" s="80" t="s">
        <v>1769</v>
      </c>
      <c r="G379" s="80"/>
      <c r="H379" s="80"/>
      <c r="I379" s="80"/>
      <c r="J379" s="80"/>
      <c r="K379" s="80" t="s">
        <v>1800</v>
      </c>
      <c r="L379" s="80" t="s">
        <v>1933</v>
      </c>
      <c r="M379" s="80"/>
      <c r="N379" s="80"/>
      <c r="O379" s="80"/>
      <c r="P379" s="80"/>
      <c r="Q379" s="80"/>
      <c r="R379" s="80"/>
      <c r="S379" s="80" t="s">
        <v>3274</v>
      </c>
      <c r="T379" s="80">
        <v>30390256</v>
      </c>
      <c r="U379" s="284">
        <v>0.14749999999999999</v>
      </c>
      <c r="V379" s="80" t="s">
        <v>2196</v>
      </c>
      <c r="W379" s="80">
        <v>400</v>
      </c>
      <c r="X379" s="80">
        <v>624</v>
      </c>
      <c r="Y379" s="80">
        <v>24</v>
      </c>
      <c r="Z379" s="80" t="s">
        <v>56</v>
      </c>
      <c r="AA379" s="80"/>
      <c r="AB379" s="80"/>
      <c r="AC379" s="80"/>
      <c r="AD379" s="80"/>
      <c r="AE379" s="80" t="s">
        <v>1390</v>
      </c>
      <c r="AF379" s="80"/>
      <c r="AG379" s="80" t="s">
        <v>3008</v>
      </c>
      <c r="AH379" s="80"/>
      <c r="AI379" s="82">
        <v>44662</v>
      </c>
      <c r="AJ379" s="80"/>
      <c r="AK379" s="82">
        <v>44662</v>
      </c>
      <c r="AL379" s="80"/>
      <c r="AM379" s="80"/>
      <c r="AN379" s="80" t="s">
        <v>64</v>
      </c>
      <c r="AO379" s="80" t="s">
        <v>2244</v>
      </c>
      <c r="AP379" s="80"/>
      <c r="AQ379" s="80"/>
      <c r="AR379" s="80"/>
      <c r="AS379" s="80"/>
      <c r="AT379" s="80" t="s">
        <v>53</v>
      </c>
      <c r="AU379" s="80"/>
      <c r="AV379" s="244"/>
      <c r="AW379" s="244"/>
      <c r="AX379" s="244"/>
      <c r="AY379" s="244"/>
      <c r="AZ379" s="244"/>
      <c r="BA379" s="244"/>
      <c r="BB379" s="80"/>
      <c r="BC379" s="80">
        <f t="shared" si="21"/>
        <v>16</v>
      </c>
      <c r="BD379" s="80">
        <f t="shared" si="22"/>
        <v>4</v>
      </c>
      <c r="BE379" s="80">
        <f t="shared" si="23"/>
        <v>2022</v>
      </c>
      <c r="BF379" s="97">
        <f t="shared" si="20"/>
        <v>0.24959999999999999</v>
      </c>
    </row>
    <row r="380" spans="1:58">
      <c r="A380" s="80"/>
      <c r="B380" s="80" t="s">
        <v>2904</v>
      </c>
      <c r="C380" s="80" t="s">
        <v>1391</v>
      </c>
      <c r="D380" s="80"/>
      <c r="E380" s="80" t="s">
        <v>2062</v>
      </c>
      <c r="F380" s="80" t="s">
        <v>1769</v>
      </c>
      <c r="G380" s="80"/>
      <c r="H380" s="80"/>
      <c r="I380" s="80"/>
      <c r="J380" s="80"/>
      <c r="K380" s="80" t="s">
        <v>1800</v>
      </c>
      <c r="L380" s="80" t="s">
        <v>1933</v>
      </c>
      <c r="M380" s="80"/>
      <c r="N380" s="80"/>
      <c r="O380" s="80"/>
      <c r="P380" s="80"/>
      <c r="Q380" s="80"/>
      <c r="R380" s="80"/>
      <c r="S380" s="80" t="s">
        <v>3274</v>
      </c>
      <c r="T380" s="80">
        <v>30390256</v>
      </c>
      <c r="U380" s="284">
        <v>0.14749999999999999</v>
      </c>
      <c r="V380" s="80" t="s">
        <v>2196</v>
      </c>
      <c r="W380" s="80">
        <v>400</v>
      </c>
      <c r="X380" s="80">
        <v>624</v>
      </c>
      <c r="Y380" s="80">
        <v>24</v>
      </c>
      <c r="Z380" s="80" t="s">
        <v>56</v>
      </c>
      <c r="AA380" s="80"/>
      <c r="AB380" s="80"/>
      <c r="AC380" s="80"/>
      <c r="AD380" s="80"/>
      <c r="AE380" s="80" t="s">
        <v>1391</v>
      </c>
      <c r="AF380" s="80"/>
      <c r="AG380" s="80" t="s">
        <v>3008</v>
      </c>
      <c r="AH380" s="80"/>
      <c r="AI380" s="82">
        <v>44662</v>
      </c>
      <c r="AJ380" s="80"/>
      <c r="AK380" s="82">
        <v>44662</v>
      </c>
      <c r="AL380" s="80"/>
      <c r="AM380" s="80"/>
      <c r="AN380" s="80" t="s">
        <v>64</v>
      </c>
      <c r="AO380" s="80" t="s">
        <v>2245</v>
      </c>
      <c r="AP380" s="80"/>
      <c r="AQ380" s="80"/>
      <c r="AR380" s="80"/>
      <c r="AS380" s="80"/>
      <c r="AT380" s="80" t="s">
        <v>53</v>
      </c>
      <c r="AU380" s="80"/>
      <c r="AV380" s="244"/>
      <c r="AW380" s="244"/>
      <c r="AX380" s="244"/>
      <c r="AY380" s="244"/>
      <c r="AZ380" s="244"/>
      <c r="BA380" s="244"/>
      <c r="BB380" s="80"/>
      <c r="BC380" s="80">
        <f t="shared" si="21"/>
        <v>16</v>
      </c>
      <c r="BD380" s="80">
        <f t="shared" si="22"/>
        <v>4</v>
      </c>
      <c r="BE380" s="80">
        <f t="shared" si="23"/>
        <v>2022</v>
      </c>
      <c r="BF380" s="97">
        <f t="shared" si="20"/>
        <v>0.24959999999999999</v>
      </c>
    </row>
    <row r="381" spans="1:58">
      <c r="A381" s="80"/>
      <c r="B381" s="80" t="s">
        <v>2904</v>
      </c>
      <c r="C381" s="80" t="s">
        <v>1392</v>
      </c>
      <c r="D381" s="80"/>
      <c r="E381" s="80" t="s">
        <v>2063</v>
      </c>
      <c r="F381" s="80" t="s">
        <v>1769</v>
      </c>
      <c r="G381" s="80"/>
      <c r="H381" s="80"/>
      <c r="I381" s="80"/>
      <c r="J381" s="80"/>
      <c r="K381" s="80" t="s">
        <v>290</v>
      </c>
      <c r="L381" s="80" t="s">
        <v>1941</v>
      </c>
      <c r="M381" s="80"/>
      <c r="N381" s="80"/>
      <c r="O381" s="80"/>
      <c r="P381" s="80"/>
      <c r="Q381" s="80"/>
      <c r="R381" s="80"/>
      <c r="S381" s="80" t="s">
        <v>3111</v>
      </c>
      <c r="T381" s="80">
        <v>30390156</v>
      </c>
      <c r="U381" s="284">
        <v>0.14749999999999999</v>
      </c>
      <c r="V381" s="80" t="s">
        <v>2193</v>
      </c>
      <c r="W381" s="80">
        <v>400</v>
      </c>
      <c r="X381" s="80">
        <v>768</v>
      </c>
      <c r="Y381" s="80">
        <v>24</v>
      </c>
      <c r="Z381" s="80" t="s">
        <v>62</v>
      </c>
      <c r="AA381" s="80"/>
      <c r="AB381" s="80"/>
      <c r="AC381" s="80"/>
      <c r="AD381" s="80"/>
      <c r="AE381" s="80" t="s">
        <v>1392</v>
      </c>
      <c r="AF381" s="80"/>
      <c r="AG381" s="80" t="s">
        <v>3008</v>
      </c>
      <c r="AH381" s="80"/>
      <c r="AI381" s="82">
        <v>44662</v>
      </c>
      <c r="AJ381" s="80"/>
      <c r="AK381" s="82">
        <v>44663</v>
      </c>
      <c r="AL381" s="80"/>
      <c r="AM381" s="80"/>
      <c r="AN381" s="80" t="s">
        <v>64</v>
      </c>
      <c r="AO381" s="80"/>
      <c r="AP381" s="80"/>
      <c r="AQ381" s="80"/>
      <c r="AR381" s="80"/>
      <c r="AS381" s="80"/>
      <c r="AT381" s="80" t="s">
        <v>53</v>
      </c>
      <c r="AU381" s="80"/>
      <c r="AV381" s="244"/>
      <c r="AW381" s="244"/>
      <c r="AX381" s="244"/>
      <c r="AY381" s="244"/>
      <c r="AZ381" s="244"/>
      <c r="BA381" s="244"/>
      <c r="BB381" s="80"/>
      <c r="BC381" s="80">
        <f t="shared" si="21"/>
        <v>16</v>
      </c>
      <c r="BD381" s="80">
        <f t="shared" si="22"/>
        <v>4</v>
      </c>
      <c r="BE381" s="80">
        <f t="shared" si="23"/>
        <v>2022</v>
      </c>
      <c r="BF381" s="97">
        <f t="shared" si="20"/>
        <v>0.30719999999999997</v>
      </c>
    </row>
    <row r="382" spans="1:58">
      <c r="A382" s="80"/>
      <c r="B382" s="80" t="s">
        <v>906</v>
      </c>
      <c r="C382" s="80" t="s">
        <v>1393</v>
      </c>
      <c r="D382" s="80"/>
      <c r="E382" s="80" t="s">
        <v>2064</v>
      </c>
      <c r="F382" s="80" t="s">
        <v>1772</v>
      </c>
      <c r="G382" s="80"/>
      <c r="H382" s="80"/>
      <c r="I382" s="80"/>
      <c r="J382" s="80"/>
      <c r="K382" s="80" t="s">
        <v>1790</v>
      </c>
      <c r="L382" s="80" t="s">
        <v>1942</v>
      </c>
      <c r="M382" s="80"/>
      <c r="N382" s="80"/>
      <c r="O382" s="80"/>
      <c r="P382" s="80"/>
      <c r="Q382" s="80"/>
      <c r="R382" s="80"/>
      <c r="S382" s="80" t="s">
        <v>3702</v>
      </c>
      <c r="T382" s="80">
        <v>30390156</v>
      </c>
      <c r="U382" s="284">
        <v>0.14749999999999999</v>
      </c>
      <c r="V382" s="80" t="s">
        <v>2193</v>
      </c>
      <c r="W382" s="80">
        <v>400</v>
      </c>
      <c r="X382" s="80">
        <v>768</v>
      </c>
      <c r="Y382" s="80">
        <v>24</v>
      </c>
      <c r="Z382" s="80" t="s">
        <v>62</v>
      </c>
      <c r="AA382" s="80"/>
      <c r="AB382" s="80"/>
      <c r="AC382" s="80"/>
      <c r="AD382" s="80"/>
      <c r="AE382" s="80" t="s">
        <v>1393</v>
      </c>
      <c r="AF382" s="80"/>
      <c r="AG382" s="80" t="s">
        <v>3008</v>
      </c>
      <c r="AH382" s="80"/>
      <c r="AI382" s="82">
        <v>44662</v>
      </c>
      <c r="AJ382" s="80"/>
      <c r="AK382" s="82">
        <v>44664</v>
      </c>
      <c r="AL382" s="80"/>
      <c r="AM382" s="80"/>
      <c r="AN382" s="80" t="s">
        <v>64</v>
      </c>
      <c r="AO382" s="80"/>
      <c r="AP382" s="80"/>
      <c r="AQ382" s="80"/>
      <c r="AR382" s="80"/>
      <c r="AS382" s="80"/>
      <c r="AT382" s="80" t="s">
        <v>53</v>
      </c>
      <c r="AU382" s="80"/>
      <c r="AV382" s="244"/>
      <c r="AW382" s="244"/>
      <c r="AX382" s="244"/>
      <c r="AY382" s="244"/>
      <c r="AZ382" s="244"/>
      <c r="BA382" s="244"/>
      <c r="BB382" s="80"/>
      <c r="BC382" s="80">
        <f t="shared" si="21"/>
        <v>16</v>
      </c>
      <c r="BD382" s="80">
        <f t="shared" si="22"/>
        <v>4</v>
      </c>
      <c r="BE382" s="80">
        <f t="shared" si="23"/>
        <v>2022</v>
      </c>
      <c r="BF382" s="97">
        <f t="shared" si="20"/>
        <v>0.30719999999999997</v>
      </c>
    </row>
    <row r="383" spans="1:58">
      <c r="A383" s="80"/>
      <c r="B383" s="80" t="s">
        <v>906</v>
      </c>
      <c r="C383" s="80" t="s">
        <v>1394</v>
      </c>
      <c r="D383" s="80"/>
      <c r="E383" s="80" t="s">
        <v>2065</v>
      </c>
      <c r="F383" s="80" t="s">
        <v>1772</v>
      </c>
      <c r="G383" s="80"/>
      <c r="H383" s="80"/>
      <c r="I383" s="80"/>
      <c r="J383" s="80"/>
      <c r="K383" s="80" t="s">
        <v>1790</v>
      </c>
      <c r="L383" s="80" t="s">
        <v>1942</v>
      </c>
      <c r="M383" s="80"/>
      <c r="N383" s="80"/>
      <c r="O383" s="80"/>
      <c r="P383" s="80"/>
      <c r="Q383" s="80"/>
      <c r="R383" s="80"/>
      <c r="S383" s="80" t="s">
        <v>3702</v>
      </c>
      <c r="T383" s="80">
        <v>30390156</v>
      </c>
      <c r="U383" s="284">
        <v>0.14749999999999999</v>
      </c>
      <c r="V383" s="80" t="s">
        <v>2193</v>
      </c>
      <c r="W383" s="80">
        <v>400</v>
      </c>
      <c r="X383" s="80">
        <v>768</v>
      </c>
      <c r="Y383" s="80">
        <v>24</v>
      </c>
      <c r="Z383" s="80" t="s">
        <v>62</v>
      </c>
      <c r="AA383" s="80"/>
      <c r="AB383" s="80"/>
      <c r="AC383" s="80"/>
      <c r="AD383" s="80"/>
      <c r="AE383" s="80" t="s">
        <v>1394</v>
      </c>
      <c r="AF383" s="80"/>
      <c r="AG383" s="80" t="s">
        <v>3008</v>
      </c>
      <c r="AH383" s="80"/>
      <c r="AI383" s="82">
        <v>44662</v>
      </c>
      <c r="AJ383" s="80"/>
      <c r="AK383" s="82">
        <v>44664</v>
      </c>
      <c r="AL383" s="80"/>
      <c r="AM383" s="80"/>
      <c r="AN383" s="80" t="s">
        <v>64</v>
      </c>
      <c r="AO383" s="80"/>
      <c r="AP383" s="80"/>
      <c r="AQ383" s="80"/>
      <c r="AR383" s="80"/>
      <c r="AS383" s="80"/>
      <c r="AT383" s="80" t="s">
        <v>53</v>
      </c>
      <c r="AU383" s="80"/>
      <c r="AV383" s="244"/>
      <c r="AW383" s="244"/>
      <c r="AX383" s="244"/>
      <c r="AY383" s="244"/>
      <c r="AZ383" s="244"/>
      <c r="BA383" s="244"/>
      <c r="BB383" s="80"/>
      <c r="BC383" s="80">
        <f t="shared" si="21"/>
        <v>16</v>
      </c>
      <c r="BD383" s="80">
        <f t="shared" si="22"/>
        <v>4</v>
      </c>
      <c r="BE383" s="80">
        <f t="shared" si="23"/>
        <v>2022</v>
      </c>
      <c r="BF383" s="97">
        <f t="shared" si="20"/>
        <v>0.30719999999999997</v>
      </c>
    </row>
    <row r="384" spans="1:58">
      <c r="A384" s="80"/>
      <c r="B384" s="80" t="s">
        <v>906</v>
      </c>
      <c r="C384" s="80" t="s">
        <v>1395</v>
      </c>
      <c r="D384" s="80"/>
      <c r="E384" s="80" t="s">
        <v>2066</v>
      </c>
      <c r="F384" s="80" t="s">
        <v>1772</v>
      </c>
      <c r="G384" s="80"/>
      <c r="H384" s="80"/>
      <c r="I384" s="80"/>
      <c r="J384" s="80"/>
      <c r="K384" s="80" t="s">
        <v>1802</v>
      </c>
      <c r="L384" s="80" t="s">
        <v>1943</v>
      </c>
      <c r="M384" s="80"/>
      <c r="N384" s="80"/>
      <c r="O384" s="80"/>
      <c r="P384" s="80"/>
      <c r="Q384" s="80"/>
      <c r="R384" s="80"/>
      <c r="S384" s="80" t="s">
        <v>3404</v>
      </c>
      <c r="T384" s="80">
        <v>30390156</v>
      </c>
      <c r="U384" s="284">
        <v>0.14749999999999999</v>
      </c>
      <c r="V384" s="80" t="s">
        <v>2193</v>
      </c>
      <c r="W384" s="80">
        <v>400</v>
      </c>
      <c r="X384" s="80">
        <v>768</v>
      </c>
      <c r="Y384" s="80">
        <v>24</v>
      </c>
      <c r="Z384" s="80" t="s">
        <v>62</v>
      </c>
      <c r="AA384" s="80"/>
      <c r="AB384" s="80"/>
      <c r="AC384" s="80"/>
      <c r="AD384" s="80"/>
      <c r="AE384" s="80" t="s">
        <v>1395</v>
      </c>
      <c r="AF384" s="80"/>
      <c r="AG384" s="80" t="s">
        <v>3008</v>
      </c>
      <c r="AH384" s="80"/>
      <c r="AI384" s="82">
        <v>44662</v>
      </c>
      <c r="AJ384" s="80"/>
      <c r="AK384" s="82">
        <v>44664</v>
      </c>
      <c r="AL384" s="80"/>
      <c r="AM384" s="80"/>
      <c r="AN384" s="80" t="s">
        <v>64</v>
      </c>
      <c r="AO384" s="80"/>
      <c r="AP384" s="80"/>
      <c r="AQ384" s="80"/>
      <c r="AR384" s="80"/>
      <c r="AS384" s="80"/>
      <c r="AT384" s="80" t="s">
        <v>53</v>
      </c>
      <c r="AU384" s="80"/>
      <c r="AV384" s="244"/>
      <c r="AW384" s="244"/>
      <c r="AX384" s="244"/>
      <c r="AY384" s="244"/>
      <c r="AZ384" s="244"/>
      <c r="BA384" s="244"/>
      <c r="BB384" s="80"/>
      <c r="BC384" s="80">
        <f t="shared" si="21"/>
        <v>16</v>
      </c>
      <c r="BD384" s="80">
        <f t="shared" si="22"/>
        <v>4</v>
      </c>
      <c r="BE384" s="80">
        <f t="shared" si="23"/>
        <v>2022</v>
      </c>
      <c r="BF384" s="97">
        <f t="shared" si="20"/>
        <v>0.30719999999999997</v>
      </c>
    </row>
    <row r="385" spans="1:58">
      <c r="A385" s="80"/>
      <c r="B385" s="80" t="s">
        <v>906</v>
      </c>
      <c r="C385" s="80" t="s">
        <v>1396</v>
      </c>
      <c r="D385" s="80"/>
      <c r="E385" s="80" t="s">
        <v>2067</v>
      </c>
      <c r="F385" s="80" t="s">
        <v>1772</v>
      </c>
      <c r="G385" s="80"/>
      <c r="H385" s="80"/>
      <c r="I385" s="80"/>
      <c r="J385" s="80"/>
      <c r="K385" s="80" t="s">
        <v>1802</v>
      </c>
      <c r="L385" s="80" t="s">
        <v>1943</v>
      </c>
      <c r="M385" s="80"/>
      <c r="N385" s="80"/>
      <c r="O385" s="80"/>
      <c r="P385" s="80"/>
      <c r="Q385" s="80"/>
      <c r="R385" s="80"/>
      <c r="S385" s="80" t="s">
        <v>3404</v>
      </c>
      <c r="T385" s="80">
        <v>30390156</v>
      </c>
      <c r="U385" s="284">
        <v>0.14749999999999999</v>
      </c>
      <c r="V385" s="80" t="s">
        <v>2193</v>
      </c>
      <c r="W385" s="80">
        <v>400</v>
      </c>
      <c r="X385" s="80">
        <v>768</v>
      </c>
      <c r="Y385" s="80">
        <v>24</v>
      </c>
      <c r="Z385" s="80" t="s">
        <v>62</v>
      </c>
      <c r="AA385" s="80"/>
      <c r="AB385" s="80"/>
      <c r="AC385" s="80"/>
      <c r="AD385" s="80"/>
      <c r="AE385" s="80" t="s">
        <v>1396</v>
      </c>
      <c r="AF385" s="80"/>
      <c r="AG385" s="80" t="s">
        <v>3008</v>
      </c>
      <c r="AH385" s="80"/>
      <c r="AI385" s="82">
        <v>44662</v>
      </c>
      <c r="AJ385" s="80"/>
      <c r="AK385" s="82">
        <v>44664</v>
      </c>
      <c r="AL385" s="80"/>
      <c r="AM385" s="80"/>
      <c r="AN385" s="80" t="s">
        <v>64</v>
      </c>
      <c r="AO385" s="80"/>
      <c r="AP385" s="80"/>
      <c r="AQ385" s="80"/>
      <c r="AR385" s="80"/>
      <c r="AS385" s="80"/>
      <c r="AT385" s="80" t="s">
        <v>53</v>
      </c>
      <c r="AU385" s="80"/>
      <c r="AV385" s="244"/>
      <c r="AW385" s="244"/>
      <c r="AX385" s="244"/>
      <c r="AY385" s="244"/>
      <c r="AZ385" s="244"/>
      <c r="BA385" s="244"/>
      <c r="BB385" s="80"/>
      <c r="BC385" s="80">
        <f t="shared" si="21"/>
        <v>16</v>
      </c>
      <c r="BD385" s="80">
        <f t="shared" si="22"/>
        <v>4</v>
      </c>
      <c r="BE385" s="80">
        <f t="shared" si="23"/>
        <v>2022</v>
      </c>
      <c r="BF385" s="97">
        <f t="shared" si="20"/>
        <v>0.30719999999999997</v>
      </c>
    </row>
    <row r="386" spans="1:58">
      <c r="A386" s="80"/>
      <c r="B386" s="80" t="s">
        <v>906</v>
      </c>
      <c r="C386" s="80" t="s">
        <v>1397</v>
      </c>
      <c r="D386" s="80"/>
      <c r="E386" s="80" t="s">
        <v>2056</v>
      </c>
      <c r="F386" s="80" t="s">
        <v>1769</v>
      </c>
      <c r="G386" s="80"/>
      <c r="H386" s="80"/>
      <c r="I386" s="80"/>
      <c r="J386" s="80"/>
      <c r="K386" s="80" t="s">
        <v>590</v>
      </c>
      <c r="L386" s="80" t="s">
        <v>591</v>
      </c>
      <c r="M386" s="80"/>
      <c r="N386" s="80"/>
      <c r="O386" s="80"/>
      <c r="P386" s="80"/>
      <c r="Q386" s="80"/>
      <c r="R386" s="80"/>
      <c r="S386" s="80" t="s">
        <v>3675</v>
      </c>
      <c r="T386" s="80">
        <v>30390156</v>
      </c>
      <c r="U386" s="284">
        <v>0.14749999999999999</v>
      </c>
      <c r="V386" s="80" t="s">
        <v>2193</v>
      </c>
      <c r="W386" s="80">
        <v>400</v>
      </c>
      <c r="X386" s="80">
        <v>768</v>
      </c>
      <c r="Y386" s="80">
        <v>24</v>
      </c>
      <c r="Z386" s="80" t="s">
        <v>62</v>
      </c>
      <c r="AA386" s="80"/>
      <c r="AB386" s="80"/>
      <c r="AC386" s="80"/>
      <c r="AD386" s="80"/>
      <c r="AE386" s="80" t="s">
        <v>1397</v>
      </c>
      <c r="AF386" s="80"/>
      <c r="AG386" s="80" t="s">
        <v>3008</v>
      </c>
      <c r="AH386" s="80"/>
      <c r="AI386" s="82">
        <v>44663</v>
      </c>
      <c r="AJ386" s="80"/>
      <c r="AK386" s="82">
        <v>44663</v>
      </c>
      <c r="AL386" s="80"/>
      <c r="AM386" s="80"/>
      <c r="AN386" s="80" t="s">
        <v>64</v>
      </c>
      <c r="AO386" s="80"/>
      <c r="AP386" s="80"/>
      <c r="AQ386" s="80"/>
      <c r="AR386" s="80"/>
      <c r="AS386" s="80"/>
      <c r="AT386" s="80" t="s">
        <v>53</v>
      </c>
      <c r="AU386" s="80"/>
      <c r="AV386" s="244"/>
      <c r="AW386" s="244"/>
      <c r="AX386" s="244"/>
      <c r="AY386" s="244"/>
      <c r="AZ386" s="244"/>
      <c r="BA386" s="244"/>
      <c r="BB386" s="80"/>
      <c r="BC386" s="80">
        <f t="shared" si="21"/>
        <v>16</v>
      </c>
      <c r="BD386" s="80">
        <f t="shared" si="22"/>
        <v>4</v>
      </c>
      <c r="BE386" s="80">
        <f t="shared" si="23"/>
        <v>2022</v>
      </c>
      <c r="BF386" s="97">
        <f t="shared" ref="BF386:BF449" si="24">W386*X386/1000000</f>
        <v>0.30719999999999997</v>
      </c>
    </row>
    <row r="387" spans="1:58">
      <c r="A387" s="80"/>
      <c r="B387" s="80" t="s">
        <v>906</v>
      </c>
      <c r="C387" s="80" t="s">
        <v>1398</v>
      </c>
      <c r="D387" s="80"/>
      <c r="E387" s="80" t="s">
        <v>2068</v>
      </c>
      <c r="F387" s="80" t="s">
        <v>1769</v>
      </c>
      <c r="G387" s="80"/>
      <c r="H387" s="80"/>
      <c r="I387" s="80"/>
      <c r="J387" s="80"/>
      <c r="K387" s="80" t="s">
        <v>590</v>
      </c>
      <c r="L387" s="80" t="s">
        <v>591</v>
      </c>
      <c r="M387" s="80"/>
      <c r="N387" s="80"/>
      <c r="O387" s="80"/>
      <c r="P387" s="80"/>
      <c r="Q387" s="80"/>
      <c r="R387" s="80"/>
      <c r="S387" s="80" t="s">
        <v>3675</v>
      </c>
      <c r="T387" s="80">
        <v>30390156</v>
      </c>
      <c r="U387" s="284">
        <v>0.14749999999999999</v>
      </c>
      <c r="V387" s="80" t="s">
        <v>2193</v>
      </c>
      <c r="W387" s="80">
        <v>400</v>
      </c>
      <c r="X387" s="80">
        <v>832</v>
      </c>
      <c r="Y387" s="80">
        <v>26</v>
      </c>
      <c r="Z387" s="80" t="s">
        <v>62</v>
      </c>
      <c r="AA387" s="80"/>
      <c r="AB387" s="80"/>
      <c r="AC387" s="80"/>
      <c r="AD387" s="80"/>
      <c r="AE387" s="80" t="s">
        <v>1398</v>
      </c>
      <c r="AF387" s="80"/>
      <c r="AG387" s="80" t="s">
        <v>3008</v>
      </c>
      <c r="AH387" s="80"/>
      <c r="AI387" s="82">
        <v>44663</v>
      </c>
      <c r="AJ387" s="80"/>
      <c r="AK387" s="82">
        <v>44663</v>
      </c>
      <c r="AL387" s="80"/>
      <c r="AM387" s="80"/>
      <c r="AN387" s="80" t="s">
        <v>64</v>
      </c>
      <c r="AO387" s="80"/>
      <c r="AP387" s="80"/>
      <c r="AQ387" s="80"/>
      <c r="AR387" s="80"/>
      <c r="AS387" s="80"/>
      <c r="AT387" s="80" t="s">
        <v>53</v>
      </c>
      <c r="AU387" s="80"/>
      <c r="AV387" s="244"/>
      <c r="AW387" s="244"/>
      <c r="AX387" s="244"/>
      <c r="AY387" s="244"/>
      <c r="AZ387" s="244"/>
      <c r="BA387" s="244"/>
      <c r="BB387" s="80"/>
      <c r="BC387" s="80">
        <f t="shared" ref="BC387:BC450" si="25">WEEKNUM(AI387)</f>
        <v>16</v>
      </c>
      <c r="BD387" s="80">
        <f t="shared" ref="BD387:BD450" si="26">MONTH(AI387)</f>
        <v>4</v>
      </c>
      <c r="BE387" s="80">
        <f t="shared" ref="BE387:BE450" si="27">YEAR(AI387)</f>
        <v>2022</v>
      </c>
      <c r="BF387" s="97">
        <f t="shared" si="24"/>
        <v>0.33279999999999998</v>
      </c>
    </row>
    <row r="388" spans="1:58">
      <c r="A388" s="80"/>
      <c r="B388" s="80" t="s">
        <v>906</v>
      </c>
      <c r="C388" s="80" t="s">
        <v>1399</v>
      </c>
      <c r="D388" s="80"/>
      <c r="E388" s="80" t="s">
        <v>2068</v>
      </c>
      <c r="F388" s="80" t="s">
        <v>1769</v>
      </c>
      <c r="G388" s="80"/>
      <c r="H388" s="80"/>
      <c r="I388" s="80"/>
      <c r="J388" s="80"/>
      <c r="K388" s="80" t="s">
        <v>590</v>
      </c>
      <c r="L388" s="80" t="s">
        <v>591</v>
      </c>
      <c r="M388" s="80"/>
      <c r="N388" s="80"/>
      <c r="O388" s="80"/>
      <c r="P388" s="80"/>
      <c r="Q388" s="80"/>
      <c r="R388" s="80"/>
      <c r="S388" s="80" t="s">
        <v>3675</v>
      </c>
      <c r="T388" s="80">
        <v>30390156</v>
      </c>
      <c r="U388" s="284">
        <v>0.14749999999999999</v>
      </c>
      <c r="V388" s="80" t="s">
        <v>2193</v>
      </c>
      <c r="W388" s="80">
        <v>400</v>
      </c>
      <c r="X388" s="80">
        <v>832</v>
      </c>
      <c r="Y388" s="80">
        <v>26</v>
      </c>
      <c r="Z388" s="80" t="s">
        <v>62</v>
      </c>
      <c r="AA388" s="80"/>
      <c r="AB388" s="80"/>
      <c r="AC388" s="80"/>
      <c r="AD388" s="80"/>
      <c r="AE388" s="80" t="s">
        <v>1399</v>
      </c>
      <c r="AF388" s="80"/>
      <c r="AG388" s="80" t="s">
        <v>3008</v>
      </c>
      <c r="AH388" s="80"/>
      <c r="AI388" s="82">
        <v>44663</v>
      </c>
      <c r="AJ388" s="80"/>
      <c r="AK388" s="82">
        <v>44663</v>
      </c>
      <c r="AL388" s="80"/>
      <c r="AM388" s="80"/>
      <c r="AN388" s="80" t="s">
        <v>64</v>
      </c>
      <c r="AO388" s="80"/>
      <c r="AP388" s="80"/>
      <c r="AQ388" s="80"/>
      <c r="AR388" s="80"/>
      <c r="AS388" s="80"/>
      <c r="AT388" s="80" t="s">
        <v>53</v>
      </c>
      <c r="AU388" s="80"/>
      <c r="AV388" s="244"/>
      <c r="AW388" s="244"/>
      <c r="AX388" s="244"/>
      <c r="AY388" s="244"/>
      <c r="AZ388" s="244"/>
      <c r="BA388" s="244"/>
      <c r="BB388" s="80"/>
      <c r="BC388" s="80">
        <f t="shared" si="25"/>
        <v>16</v>
      </c>
      <c r="BD388" s="80">
        <f t="shared" si="26"/>
        <v>4</v>
      </c>
      <c r="BE388" s="80">
        <f t="shared" si="27"/>
        <v>2022</v>
      </c>
      <c r="BF388" s="97">
        <f t="shared" si="24"/>
        <v>0.33279999999999998</v>
      </c>
    </row>
    <row r="389" spans="1:58">
      <c r="A389" s="80"/>
      <c r="B389" s="80" t="s">
        <v>906</v>
      </c>
      <c r="C389" s="80" t="s">
        <v>1400</v>
      </c>
      <c r="D389" s="80"/>
      <c r="E389" s="80" t="s">
        <v>2058</v>
      </c>
      <c r="F389" s="80" t="s">
        <v>1768</v>
      </c>
      <c r="G389" s="80"/>
      <c r="H389" s="80"/>
      <c r="I389" s="80"/>
      <c r="J389" s="80"/>
      <c r="K389" s="80" t="s">
        <v>557</v>
      </c>
      <c r="L389" s="80" t="s">
        <v>1925</v>
      </c>
      <c r="M389" s="80"/>
      <c r="N389" s="80"/>
      <c r="O389" s="80"/>
      <c r="P389" s="80"/>
      <c r="Q389" s="80"/>
      <c r="R389" s="80"/>
      <c r="S389" s="80" t="s">
        <v>3699</v>
      </c>
      <c r="T389" s="80">
        <v>30390156</v>
      </c>
      <c r="U389" s="284">
        <v>0.14749999999999999</v>
      </c>
      <c r="V389" s="80" t="s">
        <v>2193</v>
      </c>
      <c r="W389" s="80">
        <v>400</v>
      </c>
      <c r="X389" s="80">
        <v>768</v>
      </c>
      <c r="Y389" s="80">
        <v>24</v>
      </c>
      <c r="Z389" s="80" t="s">
        <v>62</v>
      </c>
      <c r="AA389" s="80"/>
      <c r="AB389" s="80"/>
      <c r="AC389" s="80"/>
      <c r="AD389" s="80"/>
      <c r="AE389" s="80" t="s">
        <v>1400</v>
      </c>
      <c r="AF389" s="80"/>
      <c r="AG389" s="80" t="s">
        <v>3008</v>
      </c>
      <c r="AH389" s="80"/>
      <c r="AI389" s="82">
        <v>44663</v>
      </c>
      <c r="AJ389" s="80"/>
      <c r="AK389" s="82">
        <v>44664</v>
      </c>
      <c r="AL389" s="80"/>
      <c r="AM389" s="80"/>
      <c r="AN389" s="80" t="s">
        <v>64</v>
      </c>
      <c r="AO389" s="80"/>
      <c r="AP389" s="80"/>
      <c r="AQ389" s="80"/>
      <c r="AR389" s="80"/>
      <c r="AS389" s="80"/>
      <c r="AT389" s="80" t="s">
        <v>53</v>
      </c>
      <c r="AU389" s="80"/>
      <c r="AV389" s="244"/>
      <c r="AW389" s="244"/>
      <c r="AX389" s="244"/>
      <c r="AY389" s="244"/>
      <c r="AZ389" s="244"/>
      <c r="BA389" s="244"/>
      <c r="BB389" s="80"/>
      <c r="BC389" s="80">
        <f t="shared" si="25"/>
        <v>16</v>
      </c>
      <c r="BD389" s="80">
        <f t="shared" si="26"/>
        <v>4</v>
      </c>
      <c r="BE389" s="80">
        <f t="shared" si="27"/>
        <v>2022</v>
      </c>
      <c r="BF389" s="97">
        <f t="shared" si="24"/>
        <v>0.30719999999999997</v>
      </c>
    </row>
    <row r="390" spans="1:58">
      <c r="A390" s="80"/>
      <c r="B390" s="80" t="s">
        <v>906</v>
      </c>
      <c r="C390" s="80" t="s">
        <v>1401</v>
      </c>
      <c r="D390" s="80"/>
      <c r="E390" s="80" t="s">
        <v>2058</v>
      </c>
      <c r="F390" s="80" t="s">
        <v>1768</v>
      </c>
      <c r="G390" s="80"/>
      <c r="H390" s="80"/>
      <c r="I390" s="80"/>
      <c r="J390" s="80"/>
      <c r="K390" s="80" t="s">
        <v>557</v>
      </c>
      <c r="L390" s="80" t="s">
        <v>1925</v>
      </c>
      <c r="M390" s="80"/>
      <c r="N390" s="80"/>
      <c r="O390" s="80"/>
      <c r="P390" s="80"/>
      <c r="Q390" s="80"/>
      <c r="R390" s="80"/>
      <c r="S390" s="80" t="s">
        <v>3699</v>
      </c>
      <c r="T390" s="80">
        <v>30390156</v>
      </c>
      <c r="U390" s="284">
        <v>0.14749999999999999</v>
      </c>
      <c r="V390" s="80" t="s">
        <v>2193</v>
      </c>
      <c r="W390" s="80">
        <v>400</v>
      </c>
      <c r="X390" s="80">
        <v>768</v>
      </c>
      <c r="Y390" s="80">
        <v>24</v>
      </c>
      <c r="Z390" s="80" t="s">
        <v>62</v>
      </c>
      <c r="AA390" s="80"/>
      <c r="AB390" s="80"/>
      <c r="AC390" s="80"/>
      <c r="AD390" s="80"/>
      <c r="AE390" s="80" t="s">
        <v>1401</v>
      </c>
      <c r="AF390" s="80"/>
      <c r="AG390" s="80" t="s">
        <v>3008</v>
      </c>
      <c r="AH390" s="80"/>
      <c r="AI390" s="82">
        <v>44663</v>
      </c>
      <c r="AJ390" s="80"/>
      <c r="AK390" s="82">
        <v>44664</v>
      </c>
      <c r="AL390" s="80"/>
      <c r="AM390" s="80"/>
      <c r="AN390" s="80" t="s">
        <v>64</v>
      </c>
      <c r="AO390" s="80"/>
      <c r="AP390" s="80"/>
      <c r="AQ390" s="80"/>
      <c r="AR390" s="80"/>
      <c r="AS390" s="80"/>
      <c r="AT390" s="80" t="s">
        <v>53</v>
      </c>
      <c r="AU390" s="80"/>
      <c r="AV390" s="244"/>
      <c r="AW390" s="244"/>
      <c r="AX390" s="244"/>
      <c r="AY390" s="244"/>
      <c r="AZ390" s="244"/>
      <c r="BA390" s="244"/>
      <c r="BB390" s="80"/>
      <c r="BC390" s="80">
        <f t="shared" si="25"/>
        <v>16</v>
      </c>
      <c r="BD390" s="80">
        <f t="shared" si="26"/>
        <v>4</v>
      </c>
      <c r="BE390" s="80">
        <f t="shared" si="27"/>
        <v>2022</v>
      </c>
      <c r="BF390" s="97">
        <f t="shared" si="24"/>
        <v>0.30719999999999997</v>
      </c>
    </row>
    <row r="391" spans="1:58">
      <c r="A391" s="80"/>
      <c r="B391" s="80" t="s">
        <v>906</v>
      </c>
      <c r="C391" s="80" t="s">
        <v>1402</v>
      </c>
      <c r="D391" s="80"/>
      <c r="E391" s="80" t="s">
        <v>2069</v>
      </c>
      <c r="F391" s="80" t="s">
        <v>1768</v>
      </c>
      <c r="G391" s="80"/>
      <c r="H391" s="80"/>
      <c r="I391" s="80"/>
      <c r="J391" s="80"/>
      <c r="K391" s="80" t="s">
        <v>668</v>
      </c>
      <c r="L391" s="80" t="s">
        <v>1944</v>
      </c>
      <c r="M391" s="80"/>
      <c r="N391" s="80"/>
      <c r="O391" s="80"/>
      <c r="P391" s="80"/>
      <c r="Q391" s="80"/>
      <c r="R391" s="80"/>
      <c r="S391" s="80" t="s">
        <v>911</v>
      </c>
      <c r="T391" s="80">
        <v>30390156</v>
      </c>
      <c r="U391" s="284">
        <v>0.14749999999999999</v>
      </c>
      <c r="V391" s="80" t="s">
        <v>2193</v>
      </c>
      <c r="W391" s="80">
        <v>400</v>
      </c>
      <c r="X391" s="80">
        <v>768</v>
      </c>
      <c r="Y391" s="80">
        <v>24</v>
      </c>
      <c r="Z391" s="80" t="s">
        <v>62</v>
      </c>
      <c r="AA391" s="80"/>
      <c r="AB391" s="80"/>
      <c r="AC391" s="80"/>
      <c r="AD391" s="80"/>
      <c r="AE391" s="80" t="s">
        <v>1402</v>
      </c>
      <c r="AF391" s="80"/>
      <c r="AG391" s="80" t="s">
        <v>3008</v>
      </c>
      <c r="AH391" s="80"/>
      <c r="AI391" s="82">
        <v>44663</v>
      </c>
      <c r="AJ391" s="80"/>
      <c r="AK391" s="82">
        <v>44664</v>
      </c>
      <c r="AL391" s="80"/>
      <c r="AM391" s="80"/>
      <c r="AN391" s="80" t="s">
        <v>64</v>
      </c>
      <c r="AO391" s="80"/>
      <c r="AP391" s="80"/>
      <c r="AQ391" s="80"/>
      <c r="AR391" s="80"/>
      <c r="AS391" s="80"/>
      <c r="AT391" s="80" t="s">
        <v>53</v>
      </c>
      <c r="AU391" s="80"/>
      <c r="AV391" s="244"/>
      <c r="AW391" s="244"/>
      <c r="AX391" s="244"/>
      <c r="AY391" s="244"/>
      <c r="AZ391" s="244"/>
      <c r="BA391" s="244"/>
      <c r="BB391" s="80"/>
      <c r="BC391" s="80">
        <f t="shared" si="25"/>
        <v>16</v>
      </c>
      <c r="BD391" s="80">
        <f t="shared" si="26"/>
        <v>4</v>
      </c>
      <c r="BE391" s="80">
        <f t="shared" si="27"/>
        <v>2022</v>
      </c>
      <c r="BF391" s="97">
        <f t="shared" si="24"/>
        <v>0.30719999999999997</v>
      </c>
    </row>
    <row r="392" spans="1:58">
      <c r="A392" s="80"/>
      <c r="B392" s="80" t="s">
        <v>906</v>
      </c>
      <c r="C392" s="80" t="s">
        <v>1403</v>
      </c>
      <c r="D392" s="80"/>
      <c r="E392" s="80" t="s">
        <v>2069</v>
      </c>
      <c r="F392" s="80" t="s">
        <v>1768</v>
      </c>
      <c r="G392" s="80"/>
      <c r="H392" s="80"/>
      <c r="I392" s="80"/>
      <c r="J392" s="80"/>
      <c r="K392" s="80" t="s">
        <v>668</v>
      </c>
      <c r="L392" s="80" t="s">
        <v>1944</v>
      </c>
      <c r="M392" s="80"/>
      <c r="N392" s="80"/>
      <c r="O392" s="80"/>
      <c r="P392" s="80"/>
      <c r="Q392" s="80"/>
      <c r="R392" s="80"/>
      <c r="S392" s="80" t="s">
        <v>911</v>
      </c>
      <c r="T392" s="80">
        <v>30390156</v>
      </c>
      <c r="U392" s="284">
        <v>0.14749999999999999</v>
      </c>
      <c r="V392" s="80" t="s">
        <v>2193</v>
      </c>
      <c r="W392" s="80">
        <v>400</v>
      </c>
      <c r="X392" s="80">
        <v>768</v>
      </c>
      <c r="Y392" s="80">
        <v>24</v>
      </c>
      <c r="Z392" s="80" t="s">
        <v>62</v>
      </c>
      <c r="AA392" s="80"/>
      <c r="AB392" s="80"/>
      <c r="AC392" s="80"/>
      <c r="AD392" s="80"/>
      <c r="AE392" s="80" t="s">
        <v>1403</v>
      </c>
      <c r="AF392" s="80"/>
      <c r="AG392" s="80" t="s">
        <v>3008</v>
      </c>
      <c r="AH392" s="80"/>
      <c r="AI392" s="82">
        <v>44663</v>
      </c>
      <c r="AJ392" s="80"/>
      <c r="AK392" s="82">
        <v>44664</v>
      </c>
      <c r="AL392" s="80"/>
      <c r="AM392" s="80"/>
      <c r="AN392" s="80" t="s">
        <v>64</v>
      </c>
      <c r="AO392" s="80"/>
      <c r="AP392" s="80"/>
      <c r="AQ392" s="80"/>
      <c r="AR392" s="80"/>
      <c r="AS392" s="80"/>
      <c r="AT392" s="80" t="s">
        <v>53</v>
      </c>
      <c r="AU392" s="80"/>
      <c r="AV392" s="244"/>
      <c r="AW392" s="244"/>
      <c r="AX392" s="244"/>
      <c r="AY392" s="244"/>
      <c r="AZ392" s="244"/>
      <c r="BA392" s="244"/>
      <c r="BB392" s="80"/>
      <c r="BC392" s="80">
        <f t="shared" si="25"/>
        <v>16</v>
      </c>
      <c r="BD392" s="80">
        <f t="shared" si="26"/>
        <v>4</v>
      </c>
      <c r="BE392" s="80">
        <f t="shared" si="27"/>
        <v>2022</v>
      </c>
      <c r="BF392" s="97">
        <f t="shared" si="24"/>
        <v>0.30719999999999997</v>
      </c>
    </row>
    <row r="393" spans="1:58">
      <c r="A393" s="80"/>
      <c r="B393" s="80" t="s">
        <v>906</v>
      </c>
      <c r="C393" s="80" t="s">
        <v>1404</v>
      </c>
      <c r="D393" s="80"/>
      <c r="E393" s="80" t="s">
        <v>2069</v>
      </c>
      <c r="F393" s="80" t="s">
        <v>1768</v>
      </c>
      <c r="G393" s="80"/>
      <c r="H393" s="80"/>
      <c r="I393" s="80"/>
      <c r="J393" s="80"/>
      <c r="K393" s="80" t="s">
        <v>668</v>
      </c>
      <c r="L393" s="80" t="s">
        <v>1944</v>
      </c>
      <c r="M393" s="80"/>
      <c r="N393" s="80"/>
      <c r="O393" s="80"/>
      <c r="P393" s="80"/>
      <c r="Q393" s="80"/>
      <c r="R393" s="80"/>
      <c r="S393" s="80" t="s">
        <v>911</v>
      </c>
      <c r="T393" s="80">
        <v>30390156</v>
      </c>
      <c r="U393" s="284">
        <v>0.14749999999999999</v>
      </c>
      <c r="V393" s="80" t="s">
        <v>2193</v>
      </c>
      <c r="W393" s="80">
        <v>400</v>
      </c>
      <c r="X393" s="80">
        <v>768</v>
      </c>
      <c r="Y393" s="80">
        <v>24</v>
      </c>
      <c r="Z393" s="80" t="s">
        <v>62</v>
      </c>
      <c r="AA393" s="80"/>
      <c r="AB393" s="80"/>
      <c r="AC393" s="80"/>
      <c r="AD393" s="80"/>
      <c r="AE393" s="80" t="s">
        <v>1404</v>
      </c>
      <c r="AF393" s="80"/>
      <c r="AG393" s="80" t="s">
        <v>3008</v>
      </c>
      <c r="AH393" s="80"/>
      <c r="AI393" s="82">
        <v>44663</v>
      </c>
      <c r="AJ393" s="80"/>
      <c r="AK393" s="82">
        <v>44664</v>
      </c>
      <c r="AL393" s="80"/>
      <c r="AM393" s="80"/>
      <c r="AN393" s="80" t="s">
        <v>64</v>
      </c>
      <c r="AO393" s="80"/>
      <c r="AP393" s="80"/>
      <c r="AQ393" s="80"/>
      <c r="AR393" s="80"/>
      <c r="AS393" s="80"/>
      <c r="AT393" s="80" t="s">
        <v>53</v>
      </c>
      <c r="AU393" s="80"/>
      <c r="AV393" s="244"/>
      <c r="AW393" s="244"/>
      <c r="AX393" s="244"/>
      <c r="AY393" s="244"/>
      <c r="AZ393" s="244"/>
      <c r="BA393" s="244"/>
      <c r="BB393" s="80"/>
      <c r="BC393" s="80">
        <f t="shared" si="25"/>
        <v>16</v>
      </c>
      <c r="BD393" s="80">
        <f t="shared" si="26"/>
        <v>4</v>
      </c>
      <c r="BE393" s="80">
        <f t="shared" si="27"/>
        <v>2022</v>
      </c>
      <c r="BF393" s="97">
        <f t="shared" si="24"/>
        <v>0.30719999999999997</v>
      </c>
    </row>
    <row r="394" spans="1:58">
      <c r="A394" s="80"/>
      <c r="B394" s="80" t="s">
        <v>906</v>
      </c>
      <c r="C394" s="80" t="s">
        <v>1405</v>
      </c>
      <c r="D394" s="80"/>
      <c r="E394" s="80" t="s">
        <v>2070</v>
      </c>
      <c r="F394" s="80" t="s">
        <v>1769</v>
      </c>
      <c r="G394" s="80"/>
      <c r="H394" s="80"/>
      <c r="I394" s="80"/>
      <c r="J394" s="80"/>
      <c r="K394" s="80" t="s">
        <v>128</v>
      </c>
      <c r="L394" s="80" t="s">
        <v>627</v>
      </c>
      <c r="M394" s="80"/>
      <c r="N394" s="80"/>
      <c r="O394" s="80"/>
      <c r="P394" s="80"/>
      <c r="Q394" s="80"/>
      <c r="R394" s="80"/>
      <c r="S394" s="80" t="s">
        <v>873</v>
      </c>
      <c r="T394" s="80">
        <v>30390156</v>
      </c>
      <c r="U394" s="284">
        <v>0.14749999999999999</v>
      </c>
      <c r="V394" s="80" t="s">
        <v>2193</v>
      </c>
      <c r="W394" s="80">
        <v>400</v>
      </c>
      <c r="X394" s="80">
        <v>768</v>
      </c>
      <c r="Y394" s="80">
        <v>24</v>
      </c>
      <c r="Z394" s="80" t="s">
        <v>62</v>
      </c>
      <c r="AA394" s="80"/>
      <c r="AB394" s="80"/>
      <c r="AC394" s="80"/>
      <c r="AD394" s="80"/>
      <c r="AE394" s="80" t="s">
        <v>1405</v>
      </c>
      <c r="AF394" s="80"/>
      <c r="AG394" s="80" t="s">
        <v>3008</v>
      </c>
      <c r="AH394" s="80"/>
      <c r="AI394" s="82">
        <v>44663</v>
      </c>
      <c r="AJ394" s="80"/>
      <c r="AK394" s="82">
        <v>44664</v>
      </c>
      <c r="AL394" s="80"/>
      <c r="AM394" s="80"/>
      <c r="AN394" s="80" t="s">
        <v>64</v>
      </c>
      <c r="AO394" s="80"/>
      <c r="AP394" s="80"/>
      <c r="AQ394" s="80"/>
      <c r="AR394" s="80"/>
      <c r="AS394" s="80"/>
      <c r="AT394" s="80" t="s">
        <v>53</v>
      </c>
      <c r="AU394" s="80"/>
      <c r="AV394" s="244"/>
      <c r="AW394" s="244"/>
      <c r="AX394" s="244"/>
      <c r="AY394" s="244"/>
      <c r="AZ394" s="244"/>
      <c r="BA394" s="244"/>
      <c r="BB394" s="80"/>
      <c r="BC394" s="80">
        <f t="shared" si="25"/>
        <v>16</v>
      </c>
      <c r="BD394" s="80">
        <f t="shared" si="26"/>
        <v>4</v>
      </c>
      <c r="BE394" s="80">
        <f t="shared" si="27"/>
        <v>2022</v>
      </c>
      <c r="BF394" s="97">
        <f t="shared" si="24"/>
        <v>0.30719999999999997</v>
      </c>
    </row>
    <row r="395" spans="1:58">
      <c r="A395" s="80"/>
      <c r="B395" s="80" t="s">
        <v>906</v>
      </c>
      <c r="C395" s="80" t="s">
        <v>1406</v>
      </c>
      <c r="D395" s="80"/>
      <c r="E395" s="80" t="s">
        <v>2070</v>
      </c>
      <c r="F395" s="80" t="s">
        <v>1769</v>
      </c>
      <c r="G395" s="80"/>
      <c r="H395" s="80"/>
      <c r="I395" s="80"/>
      <c r="J395" s="80"/>
      <c r="K395" s="80" t="s">
        <v>128</v>
      </c>
      <c r="L395" s="80" t="s">
        <v>627</v>
      </c>
      <c r="M395" s="80"/>
      <c r="N395" s="80"/>
      <c r="O395" s="80"/>
      <c r="P395" s="80"/>
      <c r="Q395" s="80"/>
      <c r="R395" s="80"/>
      <c r="S395" s="80" t="s">
        <v>873</v>
      </c>
      <c r="T395" s="80">
        <v>30390156</v>
      </c>
      <c r="U395" s="284">
        <v>0.14749999999999999</v>
      </c>
      <c r="V395" s="80" t="s">
        <v>2193</v>
      </c>
      <c r="W395" s="80">
        <v>400</v>
      </c>
      <c r="X395" s="80">
        <v>768</v>
      </c>
      <c r="Y395" s="80">
        <v>24</v>
      </c>
      <c r="Z395" s="80" t="s">
        <v>62</v>
      </c>
      <c r="AA395" s="80"/>
      <c r="AB395" s="80"/>
      <c r="AC395" s="80"/>
      <c r="AD395" s="80"/>
      <c r="AE395" s="80" t="s">
        <v>1406</v>
      </c>
      <c r="AF395" s="80"/>
      <c r="AG395" s="80" t="s">
        <v>3008</v>
      </c>
      <c r="AH395" s="80"/>
      <c r="AI395" s="82">
        <v>44663</v>
      </c>
      <c r="AJ395" s="80"/>
      <c r="AK395" s="82">
        <v>44664</v>
      </c>
      <c r="AL395" s="80"/>
      <c r="AM395" s="80"/>
      <c r="AN395" s="80" t="s">
        <v>64</v>
      </c>
      <c r="AO395" s="80"/>
      <c r="AP395" s="80"/>
      <c r="AQ395" s="80"/>
      <c r="AR395" s="80"/>
      <c r="AS395" s="80"/>
      <c r="AT395" s="80" t="s">
        <v>53</v>
      </c>
      <c r="AU395" s="80"/>
      <c r="AV395" s="244"/>
      <c r="AW395" s="244"/>
      <c r="AX395" s="244"/>
      <c r="AY395" s="244"/>
      <c r="AZ395" s="244"/>
      <c r="BA395" s="244"/>
      <c r="BB395" s="80"/>
      <c r="BC395" s="80">
        <f t="shared" si="25"/>
        <v>16</v>
      </c>
      <c r="BD395" s="80">
        <f t="shared" si="26"/>
        <v>4</v>
      </c>
      <c r="BE395" s="80">
        <f t="shared" si="27"/>
        <v>2022</v>
      </c>
      <c r="BF395" s="97">
        <f t="shared" si="24"/>
        <v>0.30719999999999997</v>
      </c>
    </row>
    <row r="396" spans="1:58">
      <c r="A396" s="80"/>
      <c r="B396" s="80" t="s">
        <v>906</v>
      </c>
      <c r="C396" s="80" t="s">
        <v>1407</v>
      </c>
      <c r="D396" s="80"/>
      <c r="E396" s="80" t="s">
        <v>2071</v>
      </c>
      <c r="F396" s="80" t="s">
        <v>1769</v>
      </c>
      <c r="G396" s="80"/>
      <c r="H396" s="80"/>
      <c r="I396" s="80"/>
      <c r="J396" s="80"/>
      <c r="K396" s="80" t="s">
        <v>1790</v>
      </c>
      <c r="L396" s="80" t="s">
        <v>1942</v>
      </c>
      <c r="M396" s="80"/>
      <c r="N396" s="80"/>
      <c r="O396" s="80"/>
      <c r="P396" s="80"/>
      <c r="Q396" s="80"/>
      <c r="R396" s="80"/>
      <c r="S396" s="80" t="s">
        <v>3564</v>
      </c>
      <c r="T396" s="80">
        <v>30390156</v>
      </c>
      <c r="U396" s="284">
        <v>0.14749999999999999</v>
      </c>
      <c r="V396" s="80" t="s">
        <v>2193</v>
      </c>
      <c r="W396" s="80">
        <v>400</v>
      </c>
      <c r="X396" s="80">
        <v>768</v>
      </c>
      <c r="Y396" s="80">
        <v>24</v>
      </c>
      <c r="Z396" s="80" t="s">
        <v>62</v>
      </c>
      <c r="AA396" s="80"/>
      <c r="AB396" s="80"/>
      <c r="AC396" s="80"/>
      <c r="AD396" s="80"/>
      <c r="AE396" s="80" t="s">
        <v>1407</v>
      </c>
      <c r="AF396" s="80"/>
      <c r="AG396" s="80" t="s">
        <v>3008</v>
      </c>
      <c r="AH396" s="80"/>
      <c r="AI396" s="82">
        <v>44663</v>
      </c>
      <c r="AJ396" s="80"/>
      <c r="AK396" s="82">
        <v>44665</v>
      </c>
      <c r="AL396" s="80"/>
      <c r="AM396" s="80"/>
      <c r="AN396" s="80" t="s">
        <v>64</v>
      </c>
      <c r="AO396" s="80"/>
      <c r="AP396" s="80"/>
      <c r="AQ396" s="80"/>
      <c r="AR396" s="80"/>
      <c r="AS396" s="80"/>
      <c r="AT396" s="80" t="s">
        <v>53</v>
      </c>
      <c r="AU396" s="80"/>
      <c r="AV396" s="244"/>
      <c r="AW396" s="244"/>
      <c r="AX396" s="244"/>
      <c r="AY396" s="244"/>
      <c r="AZ396" s="244"/>
      <c r="BA396" s="244"/>
      <c r="BB396" s="80"/>
      <c r="BC396" s="80">
        <f t="shared" si="25"/>
        <v>16</v>
      </c>
      <c r="BD396" s="80">
        <f t="shared" si="26"/>
        <v>4</v>
      </c>
      <c r="BE396" s="80">
        <f t="shared" si="27"/>
        <v>2022</v>
      </c>
      <c r="BF396" s="97">
        <f t="shared" si="24"/>
        <v>0.30719999999999997</v>
      </c>
    </row>
    <row r="397" spans="1:58">
      <c r="A397" s="80"/>
      <c r="B397" s="80" t="s">
        <v>906</v>
      </c>
      <c r="C397" s="80" t="s">
        <v>1408</v>
      </c>
      <c r="D397" s="80"/>
      <c r="E397" s="80" t="s">
        <v>2072</v>
      </c>
      <c r="F397" s="80" t="s">
        <v>1769</v>
      </c>
      <c r="G397" s="80"/>
      <c r="H397" s="80"/>
      <c r="I397" s="80"/>
      <c r="J397" s="80"/>
      <c r="K397" s="80" t="s">
        <v>1790</v>
      </c>
      <c r="L397" s="80" t="s">
        <v>1942</v>
      </c>
      <c r="M397" s="80"/>
      <c r="N397" s="80"/>
      <c r="O397" s="80"/>
      <c r="P397" s="80"/>
      <c r="Q397" s="80"/>
      <c r="R397" s="80"/>
      <c r="S397" s="80" t="s">
        <v>3564</v>
      </c>
      <c r="T397" s="80">
        <v>30390156</v>
      </c>
      <c r="U397" s="284">
        <v>0.14749999999999999</v>
      </c>
      <c r="V397" s="80" t="s">
        <v>2193</v>
      </c>
      <c r="W397" s="80">
        <v>400</v>
      </c>
      <c r="X397" s="80">
        <v>768</v>
      </c>
      <c r="Y397" s="80">
        <v>24</v>
      </c>
      <c r="Z397" s="80" t="s">
        <v>62</v>
      </c>
      <c r="AA397" s="80"/>
      <c r="AB397" s="80"/>
      <c r="AC397" s="80"/>
      <c r="AD397" s="80"/>
      <c r="AE397" s="80" t="s">
        <v>1408</v>
      </c>
      <c r="AF397" s="80"/>
      <c r="AG397" s="80" t="s">
        <v>3008</v>
      </c>
      <c r="AH397" s="80"/>
      <c r="AI397" s="82">
        <v>44663</v>
      </c>
      <c r="AJ397" s="80"/>
      <c r="AK397" s="82">
        <v>44665</v>
      </c>
      <c r="AL397" s="80"/>
      <c r="AM397" s="80"/>
      <c r="AN397" s="80" t="s">
        <v>64</v>
      </c>
      <c r="AO397" s="80"/>
      <c r="AP397" s="80"/>
      <c r="AQ397" s="80"/>
      <c r="AR397" s="80"/>
      <c r="AS397" s="80"/>
      <c r="AT397" s="80" t="s">
        <v>53</v>
      </c>
      <c r="AU397" s="80"/>
      <c r="AV397" s="244"/>
      <c r="AW397" s="244"/>
      <c r="AX397" s="244"/>
      <c r="AY397" s="244"/>
      <c r="AZ397" s="244"/>
      <c r="BA397" s="244"/>
      <c r="BB397" s="80"/>
      <c r="BC397" s="80">
        <f t="shared" si="25"/>
        <v>16</v>
      </c>
      <c r="BD397" s="80">
        <f t="shared" si="26"/>
        <v>4</v>
      </c>
      <c r="BE397" s="80">
        <f t="shared" si="27"/>
        <v>2022</v>
      </c>
      <c r="BF397" s="97">
        <f t="shared" si="24"/>
        <v>0.30719999999999997</v>
      </c>
    </row>
    <row r="398" spans="1:58">
      <c r="A398" s="80"/>
      <c r="B398" s="80" t="s">
        <v>2904</v>
      </c>
      <c r="C398" s="80" t="s">
        <v>1409</v>
      </c>
      <c r="D398" s="80"/>
      <c r="E398" s="80" t="s">
        <v>2062</v>
      </c>
      <c r="F398" s="80" t="s">
        <v>1769</v>
      </c>
      <c r="G398" s="80"/>
      <c r="H398" s="80"/>
      <c r="I398" s="80"/>
      <c r="J398" s="80"/>
      <c r="K398" s="80" t="s">
        <v>1800</v>
      </c>
      <c r="L398" s="80" t="s">
        <v>1933</v>
      </c>
      <c r="M398" s="80"/>
      <c r="N398" s="80"/>
      <c r="O398" s="80"/>
      <c r="P398" s="80"/>
      <c r="Q398" s="80"/>
      <c r="R398" s="80"/>
      <c r="S398" s="80" t="s">
        <v>3274</v>
      </c>
      <c r="T398" s="80">
        <v>30390256</v>
      </c>
      <c r="U398" s="284">
        <v>0.14749999999999999</v>
      </c>
      <c r="V398" s="80" t="s">
        <v>2196</v>
      </c>
      <c r="W398" s="80">
        <v>400</v>
      </c>
      <c r="X398" s="80">
        <v>624</v>
      </c>
      <c r="Y398" s="80">
        <v>24</v>
      </c>
      <c r="Z398" s="80" t="s">
        <v>56</v>
      </c>
      <c r="AA398" s="80"/>
      <c r="AB398" s="80"/>
      <c r="AC398" s="80"/>
      <c r="AD398" s="80"/>
      <c r="AE398" s="80" t="s">
        <v>1409</v>
      </c>
      <c r="AF398" s="80"/>
      <c r="AG398" s="80" t="s">
        <v>3008</v>
      </c>
      <c r="AH398" s="80"/>
      <c r="AI398" s="82">
        <v>44663</v>
      </c>
      <c r="AJ398" s="80"/>
      <c r="AK398" s="82">
        <v>44663</v>
      </c>
      <c r="AL398" s="80"/>
      <c r="AM398" s="80"/>
      <c r="AN398" s="80" t="s">
        <v>64</v>
      </c>
      <c r="AO398" s="80" t="s">
        <v>2246</v>
      </c>
      <c r="AP398" s="80"/>
      <c r="AQ398" s="80"/>
      <c r="AR398" s="80"/>
      <c r="AS398" s="80"/>
      <c r="AT398" s="80" t="s">
        <v>53</v>
      </c>
      <c r="AU398" s="80"/>
      <c r="AV398" s="244"/>
      <c r="AW398" s="244"/>
      <c r="AX398" s="244"/>
      <c r="AY398" s="244"/>
      <c r="AZ398" s="244"/>
      <c r="BA398" s="244"/>
      <c r="BB398" s="80"/>
      <c r="BC398" s="80">
        <f t="shared" si="25"/>
        <v>16</v>
      </c>
      <c r="BD398" s="80">
        <f t="shared" si="26"/>
        <v>4</v>
      </c>
      <c r="BE398" s="80">
        <f t="shared" si="27"/>
        <v>2022</v>
      </c>
      <c r="BF398" s="97">
        <f t="shared" si="24"/>
        <v>0.24959999999999999</v>
      </c>
    </row>
    <row r="399" spans="1:58">
      <c r="A399" s="80"/>
      <c r="B399" s="80" t="s">
        <v>2904</v>
      </c>
      <c r="C399" s="80" t="s">
        <v>1410</v>
      </c>
      <c r="D399" s="80"/>
      <c r="E399" s="80" t="s">
        <v>2062</v>
      </c>
      <c r="F399" s="80" t="s">
        <v>1769</v>
      </c>
      <c r="G399" s="80"/>
      <c r="H399" s="80"/>
      <c r="I399" s="80"/>
      <c r="J399" s="80"/>
      <c r="K399" s="80" t="s">
        <v>1800</v>
      </c>
      <c r="L399" s="80" t="s">
        <v>1933</v>
      </c>
      <c r="M399" s="80"/>
      <c r="N399" s="80"/>
      <c r="O399" s="80"/>
      <c r="P399" s="80"/>
      <c r="Q399" s="80"/>
      <c r="R399" s="80"/>
      <c r="S399" s="80" t="s">
        <v>3274</v>
      </c>
      <c r="T399" s="80">
        <v>30390256</v>
      </c>
      <c r="U399" s="284">
        <v>0.14749999999999999</v>
      </c>
      <c r="V399" s="80" t="s">
        <v>2196</v>
      </c>
      <c r="W399" s="80">
        <v>400</v>
      </c>
      <c r="X399" s="80">
        <v>624</v>
      </c>
      <c r="Y399" s="80">
        <v>24</v>
      </c>
      <c r="Z399" s="80" t="s">
        <v>56</v>
      </c>
      <c r="AA399" s="80"/>
      <c r="AB399" s="80"/>
      <c r="AC399" s="80"/>
      <c r="AD399" s="80"/>
      <c r="AE399" s="80" t="s">
        <v>1410</v>
      </c>
      <c r="AF399" s="80"/>
      <c r="AG399" s="80" t="s">
        <v>3008</v>
      </c>
      <c r="AH399" s="80"/>
      <c r="AI399" s="82">
        <v>44663</v>
      </c>
      <c r="AJ399" s="80"/>
      <c r="AK399" s="82">
        <v>44663</v>
      </c>
      <c r="AL399" s="80"/>
      <c r="AM399" s="80"/>
      <c r="AN399" s="80" t="s">
        <v>64</v>
      </c>
      <c r="AO399" s="80" t="s">
        <v>2247</v>
      </c>
      <c r="AP399" s="80"/>
      <c r="AQ399" s="80"/>
      <c r="AR399" s="80"/>
      <c r="AS399" s="80"/>
      <c r="AT399" s="80" t="s">
        <v>53</v>
      </c>
      <c r="AU399" s="80"/>
      <c r="AV399" s="244"/>
      <c r="AW399" s="244"/>
      <c r="AX399" s="244"/>
      <c r="AY399" s="244"/>
      <c r="AZ399" s="244"/>
      <c r="BA399" s="244"/>
      <c r="BB399" s="80"/>
      <c r="BC399" s="80">
        <f t="shared" si="25"/>
        <v>16</v>
      </c>
      <c r="BD399" s="80">
        <f t="shared" si="26"/>
        <v>4</v>
      </c>
      <c r="BE399" s="80">
        <f t="shared" si="27"/>
        <v>2022</v>
      </c>
      <c r="BF399" s="97">
        <f t="shared" si="24"/>
        <v>0.24959999999999999</v>
      </c>
    </row>
    <row r="400" spans="1:58">
      <c r="A400" s="80"/>
      <c r="B400" s="80" t="s">
        <v>2904</v>
      </c>
      <c r="C400" s="80" t="s">
        <v>1411</v>
      </c>
      <c r="D400" s="80"/>
      <c r="E400" s="80" t="s">
        <v>2062</v>
      </c>
      <c r="F400" s="80" t="s">
        <v>1769</v>
      </c>
      <c r="G400" s="80"/>
      <c r="H400" s="80"/>
      <c r="I400" s="80"/>
      <c r="J400" s="80"/>
      <c r="K400" s="80" t="s">
        <v>1800</v>
      </c>
      <c r="L400" s="80" t="s">
        <v>1933</v>
      </c>
      <c r="M400" s="80"/>
      <c r="N400" s="80"/>
      <c r="O400" s="80"/>
      <c r="P400" s="80"/>
      <c r="Q400" s="80"/>
      <c r="R400" s="80"/>
      <c r="S400" s="80" t="s">
        <v>3274</v>
      </c>
      <c r="T400" s="80">
        <v>30390256</v>
      </c>
      <c r="U400" s="284">
        <v>0.14749999999999999</v>
      </c>
      <c r="V400" s="80" t="s">
        <v>2196</v>
      </c>
      <c r="W400" s="80">
        <v>400</v>
      </c>
      <c r="X400" s="80">
        <v>624</v>
      </c>
      <c r="Y400" s="80">
        <v>24</v>
      </c>
      <c r="Z400" s="80" t="s">
        <v>56</v>
      </c>
      <c r="AA400" s="80"/>
      <c r="AB400" s="80"/>
      <c r="AC400" s="80"/>
      <c r="AD400" s="80"/>
      <c r="AE400" s="80" t="s">
        <v>1411</v>
      </c>
      <c r="AF400" s="80"/>
      <c r="AG400" s="80" t="s">
        <v>3008</v>
      </c>
      <c r="AH400" s="80"/>
      <c r="AI400" s="82">
        <v>44663</v>
      </c>
      <c r="AJ400" s="80"/>
      <c r="AK400" s="82">
        <v>44663</v>
      </c>
      <c r="AL400" s="80"/>
      <c r="AM400" s="80"/>
      <c r="AN400" s="80" t="s">
        <v>64</v>
      </c>
      <c r="AO400" s="80" t="s">
        <v>2248</v>
      </c>
      <c r="AP400" s="80"/>
      <c r="AQ400" s="80"/>
      <c r="AR400" s="80"/>
      <c r="AS400" s="80"/>
      <c r="AT400" s="80" t="s">
        <v>53</v>
      </c>
      <c r="AU400" s="80"/>
      <c r="AV400" s="244"/>
      <c r="AW400" s="244"/>
      <c r="AX400" s="244"/>
      <c r="AY400" s="244"/>
      <c r="AZ400" s="244"/>
      <c r="BA400" s="244"/>
      <c r="BB400" s="80"/>
      <c r="BC400" s="80">
        <f t="shared" si="25"/>
        <v>16</v>
      </c>
      <c r="BD400" s="80">
        <f t="shared" si="26"/>
        <v>4</v>
      </c>
      <c r="BE400" s="80">
        <f t="shared" si="27"/>
        <v>2022</v>
      </c>
      <c r="BF400" s="97">
        <f t="shared" si="24"/>
        <v>0.24959999999999999</v>
      </c>
    </row>
    <row r="401" spans="1:58">
      <c r="A401" s="80"/>
      <c r="B401" s="80" t="s">
        <v>2904</v>
      </c>
      <c r="C401" s="80" t="s">
        <v>1412</v>
      </c>
      <c r="D401" s="80"/>
      <c r="E401" s="80" t="s">
        <v>2073</v>
      </c>
      <c r="F401" s="80" t="s">
        <v>1768</v>
      </c>
      <c r="G401" s="80"/>
      <c r="H401" s="80"/>
      <c r="I401" s="80"/>
      <c r="J401" s="80"/>
      <c r="K401" s="80" t="s">
        <v>285</v>
      </c>
      <c r="L401" s="80" t="s">
        <v>1945</v>
      </c>
      <c r="M401" s="80"/>
      <c r="N401" s="80"/>
      <c r="O401" s="80"/>
      <c r="P401" s="80"/>
      <c r="Q401" s="80"/>
      <c r="R401" s="80"/>
      <c r="S401" s="80" t="s">
        <v>3102</v>
      </c>
      <c r="T401" s="80">
        <v>30390456</v>
      </c>
      <c r="U401" s="284">
        <v>0.14749999999999999</v>
      </c>
      <c r="V401" s="80" t="s">
        <v>2193</v>
      </c>
      <c r="W401" s="80">
        <v>400</v>
      </c>
      <c r="X401" s="80">
        <v>832</v>
      </c>
      <c r="Y401" s="80">
        <v>26</v>
      </c>
      <c r="Z401" s="80" t="s">
        <v>62</v>
      </c>
      <c r="AA401" s="80"/>
      <c r="AB401" s="80"/>
      <c r="AC401" s="80"/>
      <c r="AD401" s="80"/>
      <c r="AE401" s="80" t="s">
        <v>1412</v>
      </c>
      <c r="AF401" s="80"/>
      <c r="AG401" s="80" t="s">
        <v>3008</v>
      </c>
      <c r="AH401" s="80"/>
      <c r="AI401" s="82">
        <v>44663</v>
      </c>
      <c r="AJ401" s="80"/>
      <c r="AK401" s="82">
        <v>44665</v>
      </c>
      <c r="AL401" s="80"/>
      <c r="AM401" s="80"/>
      <c r="AN401" s="80" t="s">
        <v>64</v>
      </c>
      <c r="AO401" s="80"/>
      <c r="AP401" s="80"/>
      <c r="AQ401" s="80"/>
      <c r="AR401" s="80"/>
      <c r="AS401" s="80"/>
      <c r="AT401" s="80" t="s">
        <v>53</v>
      </c>
      <c r="AU401" s="80"/>
      <c r="AV401" s="244"/>
      <c r="AW401" s="244"/>
      <c r="AX401" s="244"/>
      <c r="AY401" s="244"/>
      <c r="AZ401" s="244"/>
      <c r="BA401" s="244"/>
      <c r="BB401" s="80"/>
      <c r="BC401" s="80">
        <f t="shared" si="25"/>
        <v>16</v>
      </c>
      <c r="BD401" s="80">
        <f t="shared" si="26"/>
        <v>4</v>
      </c>
      <c r="BE401" s="80">
        <f t="shared" si="27"/>
        <v>2022</v>
      </c>
      <c r="BF401" s="97">
        <f t="shared" si="24"/>
        <v>0.33279999999999998</v>
      </c>
    </row>
    <row r="402" spans="1:58">
      <c r="A402" s="80"/>
      <c r="B402" s="80" t="s">
        <v>2904</v>
      </c>
      <c r="C402" s="80" t="s">
        <v>1413</v>
      </c>
      <c r="D402" s="80"/>
      <c r="E402" s="80" t="s">
        <v>2074</v>
      </c>
      <c r="F402" s="80" t="s">
        <v>1769</v>
      </c>
      <c r="G402" s="80"/>
      <c r="H402" s="80"/>
      <c r="I402" s="80"/>
      <c r="J402" s="80"/>
      <c r="K402" s="80" t="s">
        <v>1814</v>
      </c>
      <c r="L402" s="80" t="s">
        <v>558</v>
      </c>
      <c r="M402" s="80"/>
      <c r="N402" s="80"/>
      <c r="O402" s="80"/>
      <c r="P402" s="80"/>
      <c r="Q402" s="80"/>
      <c r="R402" s="80"/>
      <c r="S402" s="80" t="s">
        <v>3559</v>
      </c>
      <c r="T402" s="80">
        <v>30390156</v>
      </c>
      <c r="U402" s="284">
        <v>0.14749999999999999</v>
      </c>
      <c r="V402" s="80" t="s">
        <v>2193</v>
      </c>
      <c r="W402" s="80">
        <v>400</v>
      </c>
      <c r="X402" s="80">
        <v>768</v>
      </c>
      <c r="Y402" s="80">
        <v>24</v>
      </c>
      <c r="Z402" s="80" t="s">
        <v>62</v>
      </c>
      <c r="AA402" s="80"/>
      <c r="AB402" s="80"/>
      <c r="AC402" s="80"/>
      <c r="AD402" s="80"/>
      <c r="AE402" s="80" t="s">
        <v>1413</v>
      </c>
      <c r="AF402" s="80"/>
      <c r="AG402" s="80" t="s">
        <v>3008</v>
      </c>
      <c r="AH402" s="80"/>
      <c r="AI402" s="82">
        <v>44663</v>
      </c>
      <c r="AJ402" s="80"/>
      <c r="AK402" s="82">
        <v>44664</v>
      </c>
      <c r="AL402" s="80"/>
      <c r="AM402" s="80"/>
      <c r="AN402" s="80" t="s">
        <v>64</v>
      </c>
      <c r="AO402" s="80"/>
      <c r="AP402" s="80"/>
      <c r="AQ402" s="80"/>
      <c r="AR402" s="80"/>
      <c r="AS402" s="80"/>
      <c r="AT402" s="80" t="s">
        <v>53</v>
      </c>
      <c r="AU402" s="80"/>
      <c r="AV402" s="244"/>
      <c r="AW402" s="244"/>
      <c r="AX402" s="244"/>
      <c r="AY402" s="244"/>
      <c r="AZ402" s="244"/>
      <c r="BA402" s="244"/>
      <c r="BB402" s="80"/>
      <c r="BC402" s="80">
        <f t="shared" si="25"/>
        <v>16</v>
      </c>
      <c r="BD402" s="80">
        <f t="shared" si="26"/>
        <v>4</v>
      </c>
      <c r="BE402" s="80">
        <f t="shared" si="27"/>
        <v>2022</v>
      </c>
      <c r="BF402" s="97">
        <f t="shared" si="24"/>
        <v>0.30719999999999997</v>
      </c>
    </row>
    <row r="403" spans="1:58">
      <c r="A403" s="80"/>
      <c r="B403" s="80" t="s">
        <v>906</v>
      </c>
      <c r="C403" s="80" t="s">
        <v>1414</v>
      </c>
      <c r="D403" s="80"/>
      <c r="E403" s="80">
        <v>101490</v>
      </c>
      <c r="F403" s="80" t="s">
        <v>1768</v>
      </c>
      <c r="G403" s="80"/>
      <c r="H403" s="80"/>
      <c r="I403" s="80"/>
      <c r="J403" s="80"/>
      <c r="K403" s="80" t="s">
        <v>1783</v>
      </c>
      <c r="L403" s="80" t="s">
        <v>1946</v>
      </c>
      <c r="M403" s="80"/>
      <c r="N403" s="80"/>
      <c r="O403" s="80"/>
      <c r="P403" s="80"/>
      <c r="Q403" s="80"/>
      <c r="R403" s="80"/>
      <c r="S403" s="80" t="s">
        <v>3703</v>
      </c>
      <c r="T403" s="80">
        <v>30390456</v>
      </c>
      <c r="U403" s="284">
        <v>0.14749999999999999</v>
      </c>
      <c r="V403" s="80" t="s">
        <v>2193</v>
      </c>
      <c r="W403" s="80">
        <v>400</v>
      </c>
      <c r="X403" s="80">
        <v>768</v>
      </c>
      <c r="Y403" s="80">
        <v>24</v>
      </c>
      <c r="Z403" s="80" t="s">
        <v>62</v>
      </c>
      <c r="AA403" s="80"/>
      <c r="AB403" s="80"/>
      <c r="AC403" s="80"/>
      <c r="AD403" s="80"/>
      <c r="AE403" s="80" t="s">
        <v>1414</v>
      </c>
      <c r="AF403" s="80"/>
      <c r="AG403" s="80" t="s">
        <v>3008</v>
      </c>
      <c r="AH403" s="80"/>
      <c r="AI403" s="82">
        <v>44663</v>
      </c>
      <c r="AJ403" s="80"/>
      <c r="AK403" s="82">
        <v>44663</v>
      </c>
      <c r="AL403" s="80"/>
      <c r="AM403" s="80"/>
      <c r="AN403" s="80" t="s">
        <v>64</v>
      </c>
      <c r="AO403" s="80" t="s">
        <v>2249</v>
      </c>
      <c r="AP403" s="80"/>
      <c r="AQ403" s="80"/>
      <c r="AR403" s="80"/>
      <c r="AS403" s="80"/>
      <c r="AT403" s="80" t="s">
        <v>53</v>
      </c>
      <c r="AU403" s="80"/>
      <c r="AV403" s="244"/>
      <c r="AW403" s="244"/>
      <c r="AX403" s="244"/>
      <c r="AY403" s="244"/>
      <c r="AZ403" s="244"/>
      <c r="BA403" s="244"/>
      <c r="BB403" s="80"/>
      <c r="BC403" s="80">
        <f t="shared" si="25"/>
        <v>16</v>
      </c>
      <c r="BD403" s="80">
        <f t="shared" si="26"/>
        <v>4</v>
      </c>
      <c r="BE403" s="80">
        <f t="shared" si="27"/>
        <v>2022</v>
      </c>
      <c r="BF403" s="97">
        <f t="shared" si="24"/>
        <v>0.30719999999999997</v>
      </c>
    </row>
    <row r="404" spans="1:58">
      <c r="A404" s="80"/>
      <c r="B404" s="80" t="s">
        <v>906</v>
      </c>
      <c r="C404" s="80" t="s">
        <v>1415</v>
      </c>
      <c r="D404" s="80"/>
      <c r="E404" s="80" t="s">
        <v>2075</v>
      </c>
      <c r="F404" s="80" t="s">
        <v>1773</v>
      </c>
      <c r="G404" s="80"/>
      <c r="H404" s="80"/>
      <c r="I404" s="80"/>
      <c r="J404" s="80"/>
      <c r="K404" s="80" t="s">
        <v>1807</v>
      </c>
      <c r="L404" s="80" t="s">
        <v>1947</v>
      </c>
      <c r="M404" s="80"/>
      <c r="N404" s="80"/>
      <c r="O404" s="80"/>
      <c r="P404" s="80"/>
      <c r="Q404" s="80"/>
      <c r="R404" s="80"/>
      <c r="S404" s="80" t="s">
        <v>3704</v>
      </c>
      <c r="T404" s="80">
        <v>30390456</v>
      </c>
      <c r="U404" s="284">
        <v>0.14749999999999999</v>
      </c>
      <c r="V404" s="80" t="s">
        <v>2193</v>
      </c>
      <c r="W404" s="80">
        <v>400</v>
      </c>
      <c r="X404" s="80">
        <v>768</v>
      </c>
      <c r="Y404" s="80">
        <v>24</v>
      </c>
      <c r="Z404" s="80" t="s">
        <v>56</v>
      </c>
      <c r="AA404" s="80"/>
      <c r="AB404" s="80"/>
      <c r="AC404" s="80"/>
      <c r="AD404" s="80"/>
      <c r="AE404" s="80" t="s">
        <v>1415</v>
      </c>
      <c r="AF404" s="80"/>
      <c r="AG404" s="80" t="s">
        <v>3008</v>
      </c>
      <c r="AH404" s="80"/>
      <c r="AI404" s="82">
        <v>44663</v>
      </c>
      <c r="AJ404" s="80"/>
      <c r="AK404" s="82">
        <v>44663</v>
      </c>
      <c r="AL404" s="80"/>
      <c r="AM404" s="80"/>
      <c r="AN404" s="80" t="s">
        <v>64</v>
      </c>
      <c r="AO404" s="80"/>
      <c r="AP404" s="80"/>
      <c r="AQ404" s="80"/>
      <c r="AR404" s="80"/>
      <c r="AS404" s="80"/>
      <c r="AT404" s="80" t="s">
        <v>53</v>
      </c>
      <c r="AU404" s="80"/>
      <c r="AV404" s="244"/>
      <c r="AW404" s="244"/>
      <c r="AX404" s="244"/>
      <c r="AY404" s="244"/>
      <c r="AZ404" s="244"/>
      <c r="BA404" s="244"/>
      <c r="BB404" s="80"/>
      <c r="BC404" s="80">
        <f t="shared" si="25"/>
        <v>16</v>
      </c>
      <c r="BD404" s="80">
        <f t="shared" si="26"/>
        <v>4</v>
      </c>
      <c r="BE404" s="80">
        <f t="shared" si="27"/>
        <v>2022</v>
      </c>
      <c r="BF404" s="97">
        <f t="shared" si="24"/>
        <v>0.30719999999999997</v>
      </c>
    </row>
    <row r="405" spans="1:58">
      <c r="A405" s="80"/>
      <c r="B405" s="80" t="s">
        <v>906</v>
      </c>
      <c r="C405" s="80" t="s">
        <v>1416</v>
      </c>
      <c r="D405" s="80"/>
      <c r="E405" s="80" t="s">
        <v>2076</v>
      </c>
      <c r="F405" s="80" t="s">
        <v>1773</v>
      </c>
      <c r="G405" s="80"/>
      <c r="H405" s="80"/>
      <c r="I405" s="80"/>
      <c r="J405" s="80"/>
      <c r="K405" s="80" t="s">
        <v>1807</v>
      </c>
      <c r="L405" s="80" t="s">
        <v>1948</v>
      </c>
      <c r="M405" s="80"/>
      <c r="N405" s="80"/>
      <c r="O405" s="80"/>
      <c r="P405" s="80"/>
      <c r="Q405" s="80"/>
      <c r="R405" s="80"/>
      <c r="S405" s="80" t="s">
        <v>3705</v>
      </c>
      <c r="T405" s="80">
        <v>30390456</v>
      </c>
      <c r="U405" s="284">
        <v>0.14749999999999999</v>
      </c>
      <c r="V405" s="80" t="s">
        <v>2193</v>
      </c>
      <c r="W405" s="80">
        <v>400</v>
      </c>
      <c r="X405" s="80">
        <v>768</v>
      </c>
      <c r="Y405" s="80">
        <v>24</v>
      </c>
      <c r="Z405" s="80" t="s">
        <v>56</v>
      </c>
      <c r="AA405" s="80"/>
      <c r="AB405" s="80"/>
      <c r="AC405" s="80"/>
      <c r="AD405" s="80"/>
      <c r="AE405" s="80" t="s">
        <v>1416</v>
      </c>
      <c r="AF405" s="80"/>
      <c r="AG405" s="80" t="s">
        <v>3008</v>
      </c>
      <c r="AH405" s="80"/>
      <c r="AI405" s="82">
        <v>44663</v>
      </c>
      <c r="AJ405" s="80"/>
      <c r="AK405" s="82">
        <v>44663</v>
      </c>
      <c r="AL405" s="80"/>
      <c r="AM405" s="80"/>
      <c r="AN405" s="80" t="s">
        <v>64</v>
      </c>
      <c r="AO405" s="80"/>
      <c r="AP405" s="80"/>
      <c r="AQ405" s="80"/>
      <c r="AR405" s="80"/>
      <c r="AS405" s="80"/>
      <c r="AT405" s="80" t="s">
        <v>53</v>
      </c>
      <c r="AU405" s="80"/>
      <c r="AV405" s="244"/>
      <c r="AW405" s="244"/>
      <c r="AX405" s="244"/>
      <c r="AY405" s="244"/>
      <c r="AZ405" s="244"/>
      <c r="BA405" s="244"/>
      <c r="BB405" s="80"/>
      <c r="BC405" s="80">
        <f t="shared" si="25"/>
        <v>16</v>
      </c>
      <c r="BD405" s="80">
        <f t="shared" si="26"/>
        <v>4</v>
      </c>
      <c r="BE405" s="80">
        <f t="shared" si="27"/>
        <v>2022</v>
      </c>
      <c r="BF405" s="97">
        <f t="shared" si="24"/>
        <v>0.30719999999999997</v>
      </c>
    </row>
    <row r="406" spans="1:58">
      <c r="A406" s="80"/>
      <c r="B406" s="80" t="s">
        <v>906</v>
      </c>
      <c r="C406" s="80" t="s">
        <v>1422</v>
      </c>
      <c r="D406" s="80"/>
      <c r="E406" s="80" t="s">
        <v>2069</v>
      </c>
      <c r="F406" s="80" t="s">
        <v>1768</v>
      </c>
      <c r="G406" s="80"/>
      <c r="H406" s="80"/>
      <c r="I406" s="80"/>
      <c r="J406" s="80"/>
      <c r="K406" s="80" t="s">
        <v>668</v>
      </c>
      <c r="L406" s="80" t="s">
        <v>1944</v>
      </c>
      <c r="M406" s="80"/>
      <c r="N406" s="80"/>
      <c r="O406" s="80"/>
      <c r="P406" s="80"/>
      <c r="Q406" s="80"/>
      <c r="R406" s="80"/>
      <c r="S406" s="80" t="s">
        <v>911</v>
      </c>
      <c r="T406" s="80">
        <v>30390156</v>
      </c>
      <c r="U406" s="284">
        <v>0.14749999999999999</v>
      </c>
      <c r="V406" s="80" t="s">
        <v>2193</v>
      </c>
      <c r="W406" s="80">
        <v>400</v>
      </c>
      <c r="X406" s="80">
        <v>608</v>
      </c>
      <c r="Y406" s="80">
        <v>19</v>
      </c>
      <c r="Z406" s="80" t="s">
        <v>62</v>
      </c>
      <c r="AA406" s="80"/>
      <c r="AB406" s="80"/>
      <c r="AC406" s="80"/>
      <c r="AD406" s="80"/>
      <c r="AE406" s="80" t="s">
        <v>1422</v>
      </c>
      <c r="AF406" s="80"/>
      <c r="AG406" s="80" t="s">
        <v>3008</v>
      </c>
      <c r="AH406" s="80"/>
      <c r="AI406" s="82">
        <v>44664</v>
      </c>
      <c r="AJ406" s="80"/>
      <c r="AK406" s="82">
        <v>44664</v>
      </c>
      <c r="AL406" s="80"/>
      <c r="AM406" s="80"/>
      <c r="AN406" s="80" t="s">
        <v>64</v>
      </c>
      <c r="AO406" s="80"/>
      <c r="AP406" s="80"/>
      <c r="AQ406" s="80"/>
      <c r="AR406" s="80"/>
      <c r="AS406" s="80"/>
      <c r="AT406" s="80" t="s">
        <v>53</v>
      </c>
      <c r="AU406" s="80"/>
      <c r="AV406" s="244"/>
      <c r="AW406" s="244"/>
      <c r="AX406" s="244"/>
      <c r="AY406" s="244"/>
      <c r="AZ406" s="244"/>
      <c r="BA406" s="244"/>
      <c r="BB406" s="80"/>
      <c r="BC406" s="80">
        <f t="shared" si="25"/>
        <v>16</v>
      </c>
      <c r="BD406" s="80">
        <f t="shared" si="26"/>
        <v>4</v>
      </c>
      <c r="BE406" s="80">
        <f t="shared" si="27"/>
        <v>2022</v>
      </c>
      <c r="BF406" s="97">
        <f t="shared" si="24"/>
        <v>0.2432</v>
      </c>
    </row>
    <row r="407" spans="1:58">
      <c r="A407" s="80"/>
      <c r="B407" s="80" t="s">
        <v>2904</v>
      </c>
      <c r="C407" s="80" t="s">
        <v>1424</v>
      </c>
      <c r="D407" s="80"/>
      <c r="E407" s="80" t="s">
        <v>2073</v>
      </c>
      <c r="F407" s="80" t="s">
        <v>1768</v>
      </c>
      <c r="G407" s="80"/>
      <c r="H407" s="80"/>
      <c r="I407" s="80"/>
      <c r="J407" s="80"/>
      <c r="K407" s="80" t="s">
        <v>285</v>
      </c>
      <c r="L407" s="80" t="s">
        <v>1945</v>
      </c>
      <c r="M407" s="80"/>
      <c r="N407" s="80"/>
      <c r="O407" s="80"/>
      <c r="P407" s="80"/>
      <c r="Q407" s="80"/>
      <c r="R407" s="80"/>
      <c r="S407" s="80" t="s">
        <v>3102</v>
      </c>
      <c r="T407" s="80">
        <v>30390456</v>
      </c>
      <c r="U407" s="284">
        <v>0.14749999999999999</v>
      </c>
      <c r="V407" s="80" t="s">
        <v>2193</v>
      </c>
      <c r="W407" s="80">
        <v>400</v>
      </c>
      <c r="X407" s="80">
        <v>832</v>
      </c>
      <c r="Y407" s="80">
        <v>26</v>
      </c>
      <c r="Z407" s="80" t="s">
        <v>62</v>
      </c>
      <c r="AA407" s="80"/>
      <c r="AB407" s="80"/>
      <c r="AC407" s="80"/>
      <c r="AD407" s="80"/>
      <c r="AE407" s="80" t="s">
        <v>1424</v>
      </c>
      <c r="AF407" s="80"/>
      <c r="AG407" s="80" t="s">
        <v>3008</v>
      </c>
      <c r="AH407" s="80"/>
      <c r="AI407" s="82">
        <v>44664</v>
      </c>
      <c r="AJ407" s="80"/>
      <c r="AK407" s="82">
        <v>44665</v>
      </c>
      <c r="AL407" s="80"/>
      <c r="AM407" s="80"/>
      <c r="AN407" s="80" t="s">
        <v>64</v>
      </c>
      <c r="AO407" s="80"/>
      <c r="AP407" s="80"/>
      <c r="AQ407" s="80"/>
      <c r="AR407" s="80"/>
      <c r="AS407" s="80"/>
      <c r="AT407" s="80" t="s">
        <v>53</v>
      </c>
      <c r="AU407" s="80"/>
      <c r="AV407" s="244"/>
      <c r="AW407" s="244"/>
      <c r="AX407" s="244"/>
      <c r="AY407" s="244"/>
      <c r="AZ407" s="244"/>
      <c r="BA407" s="244"/>
      <c r="BB407" s="80"/>
      <c r="BC407" s="80">
        <f t="shared" si="25"/>
        <v>16</v>
      </c>
      <c r="BD407" s="80">
        <f t="shared" si="26"/>
        <v>4</v>
      </c>
      <c r="BE407" s="80">
        <f t="shared" si="27"/>
        <v>2022</v>
      </c>
      <c r="BF407" s="97">
        <f t="shared" si="24"/>
        <v>0.33279999999999998</v>
      </c>
    </row>
    <row r="408" spans="1:58">
      <c r="A408" s="80"/>
      <c r="B408" s="80" t="s">
        <v>2906</v>
      </c>
      <c r="C408" s="80" t="s">
        <v>1417</v>
      </c>
      <c r="D408" s="80"/>
      <c r="E408" s="80" t="s">
        <v>2051</v>
      </c>
      <c r="F408" s="80" t="s">
        <v>1769</v>
      </c>
      <c r="G408" s="80"/>
      <c r="H408" s="80"/>
      <c r="I408" s="80"/>
      <c r="J408" s="80"/>
      <c r="K408" s="80" t="s">
        <v>393</v>
      </c>
      <c r="L408" s="80" t="s">
        <v>1935</v>
      </c>
      <c r="M408" s="80"/>
      <c r="N408" s="80"/>
      <c r="O408" s="80"/>
      <c r="P408" s="80"/>
      <c r="Q408" s="80"/>
      <c r="R408" s="80"/>
      <c r="S408" s="80" t="s">
        <v>3697</v>
      </c>
      <c r="T408" s="80">
        <v>30372157</v>
      </c>
      <c r="U408" s="284">
        <v>0.14749999999999999</v>
      </c>
      <c r="V408" s="80" t="s">
        <v>2201</v>
      </c>
      <c r="W408" s="80">
        <v>405</v>
      </c>
      <c r="X408" s="80">
        <v>832</v>
      </c>
      <c r="Y408" s="80">
        <v>26</v>
      </c>
      <c r="Z408" s="80" t="s">
        <v>56</v>
      </c>
      <c r="AA408" s="80"/>
      <c r="AB408" s="80"/>
      <c r="AC408" s="80"/>
      <c r="AD408" s="80"/>
      <c r="AE408" s="80" t="s">
        <v>1417</v>
      </c>
      <c r="AF408" s="80"/>
      <c r="AG408" s="80" t="s">
        <v>3008</v>
      </c>
      <c r="AH408" s="80"/>
      <c r="AI408" s="82">
        <v>44664</v>
      </c>
      <c r="AJ408" s="80"/>
      <c r="AK408" s="82">
        <v>44669</v>
      </c>
      <c r="AL408" s="80"/>
      <c r="AM408" s="80"/>
      <c r="AN408" s="80" t="s">
        <v>64</v>
      </c>
      <c r="AO408" s="80"/>
      <c r="AP408" s="80"/>
      <c r="AQ408" s="80"/>
      <c r="AR408" s="80"/>
      <c r="AS408" s="80"/>
      <c r="AT408" s="80" t="s">
        <v>53</v>
      </c>
      <c r="AU408" s="80"/>
      <c r="AV408" s="244"/>
      <c r="AW408" s="244"/>
      <c r="AX408" s="244"/>
      <c r="AY408" s="244"/>
      <c r="AZ408" s="244"/>
      <c r="BA408" s="244"/>
      <c r="BB408" s="80"/>
      <c r="BC408" s="80">
        <f t="shared" si="25"/>
        <v>16</v>
      </c>
      <c r="BD408" s="80">
        <f t="shared" si="26"/>
        <v>4</v>
      </c>
      <c r="BE408" s="80">
        <f t="shared" si="27"/>
        <v>2022</v>
      </c>
      <c r="BF408" s="97">
        <f t="shared" si="24"/>
        <v>0.33695999999999998</v>
      </c>
    </row>
    <row r="409" spans="1:58">
      <c r="A409" s="80"/>
      <c r="B409" s="80" t="s">
        <v>2906</v>
      </c>
      <c r="C409" s="80" t="s">
        <v>1418</v>
      </c>
      <c r="D409" s="80"/>
      <c r="E409" s="80" t="s">
        <v>2051</v>
      </c>
      <c r="F409" s="80" t="s">
        <v>1769</v>
      </c>
      <c r="G409" s="80"/>
      <c r="H409" s="80"/>
      <c r="I409" s="80"/>
      <c r="J409" s="80"/>
      <c r="K409" s="80" t="s">
        <v>393</v>
      </c>
      <c r="L409" s="80" t="s">
        <v>1935</v>
      </c>
      <c r="M409" s="80"/>
      <c r="N409" s="80"/>
      <c r="O409" s="80"/>
      <c r="P409" s="80"/>
      <c r="Q409" s="80"/>
      <c r="R409" s="80"/>
      <c r="S409" s="80" t="s">
        <v>3697</v>
      </c>
      <c r="T409" s="80">
        <v>30372157</v>
      </c>
      <c r="U409" s="284">
        <v>0.14749999999999999</v>
      </c>
      <c r="V409" s="80" t="s">
        <v>2201</v>
      </c>
      <c r="W409" s="80">
        <v>405</v>
      </c>
      <c r="X409" s="80">
        <v>832</v>
      </c>
      <c r="Y409" s="80">
        <v>26</v>
      </c>
      <c r="Z409" s="80" t="s">
        <v>56</v>
      </c>
      <c r="AA409" s="80"/>
      <c r="AB409" s="80"/>
      <c r="AC409" s="80"/>
      <c r="AD409" s="80"/>
      <c r="AE409" s="80" t="s">
        <v>1418</v>
      </c>
      <c r="AF409" s="80"/>
      <c r="AG409" s="80" t="s">
        <v>3008</v>
      </c>
      <c r="AH409" s="80"/>
      <c r="AI409" s="82">
        <v>44664</v>
      </c>
      <c r="AJ409" s="80"/>
      <c r="AK409" s="82">
        <v>44669</v>
      </c>
      <c r="AL409" s="80"/>
      <c r="AM409" s="80"/>
      <c r="AN409" s="80" t="s">
        <v>64</v>
      </c>
      <c r="AO409" s="80"/>
      <c r="AP409" s="80"/>
      <c r="AQ409" s="80"/>
      <c r="AR409" s="80"/>
      <c r="AS409" s="80"/>
      <c r="AT409" s="80" t="s">
        <v>53</v>
      </c>
      <c r="AU409" s="80"/>
      <c r="AV409" s="244"/>
      <c r="AW409" s="244"/>
      <c r="AX409" s="244"/>
      <c r="AY409" s="244"/>
      <c r="AZ409" s="244"/>
      <c r="BA409" s="244"/>
      <c r="BB409" s="80"/>
      <c r="BC409" s="80">
        <f t="shared" si="25"/>
        <v>16</v>
      </c>
      <c r="BD409" s="80">
        <f t="shared" si="26"/>
        <v>4</v>
      </c>
      <c r="BE409" s="80">
        <f t="shared" si="27"/>
        <v>2022</v>
      </c>
      <c r="BF409" s="97">
        <f t="shared" si="24"/>
        <v>0.33695999999999998</v>
      </c>
    </row>
    <row r="410" spans="1:58">
      <c r="A410" s="80"/>
      <c r="B410" s="80" t="s">
        <v>2906</v>
      </c>
      <c r="C410" s="80" t="s">
        <v>1419</v>
      </c>
      <c r="D410" s="80"/>
      <c r="E410" s="80" t="s">
        <v>2051</v>
      </c>
      <c r="F410" s="80" t="s">
        <v>1768</v>
      </c>
      <c r="G410" s="80"/>
      <c r="H410" s="80"/>
      <c r="I410" s="80"/>
      <c r="J410" s="80"/>
      <c r="K410" s="80" t="s">
        <v>393</v>
      </c>
      <c r="L410" s="80" t="s">
        <v>1935</v>
      </c>
      <c r="M410" s="80"/>
      <c r="N410" s="80"/>
      <c r="O410" s="80"/>
      <c r="P410" s="80"/>
      <c r="Q410" s="80"/>
      <c r="R410" s="80"/>
      <c r="S410" s="80" t="s">
        <v>3697</v>
      </c>
      <c r="T410" s="80">
        <v>30372157</v>
      </c>
      <c r="U410" s="284">
        <v>0.14749999999999999</v>
      </c>
      <c r="V410" s="80" t="s">
        <v>2201</v>
      </c>
      <c r="W410" s="80">
        <v>405</v>
      </c>
      <c r="X410" s="80">
        <v>832</v>
      </c>
      <c r="Y410" s="80">
        <v>26</v>
      </c>
      <c r="Z410" s="80" t="s">
        <v>56</v>
      </c>
      <c r="AA410" s="80"/>
      <c r="AB410" s="80"/>
      <c r="AC410" s="80"/>
      <c r="AD410" s="80"/>
      <c r="AE410" s="80" t="s">
        <v>1419</v>
      </c>
      <c r="AF410" s="80"/>
      <c r="AG410" s="80" t="s">
        <v>3008</v>
      </c>
      <c r="AH410" s="80"/>
      <c r="AI410" s="82">
        <v>44664</v>
      </c>
      <c r="AJ410" s="80"/>
      <c r="AK410" s="82">
        <v>44669</v>
      </c>
      <c r="AL410" s="80"/>
      <c r="AM410" s="80"/>
      <c r="AN410" s="80" t="s">
        <v>64</v>
      </c>
      <c r="AO410" s="80"/>
      <c r="AP410" s="80"/>
      <c r="AQ410" s="80"/>
      <c r="AR410" s="80"/>
      <c r="AS410" s="80"/>
      <c r="AT410" s="80" t="s">
        <v>53</v>
      </c>
      <c r="AU410" s="80"/>
      <c r="AV410" s="244"/>
      <c r="AW410" s="244"/>
      <c r="AX410" s="244"/>
      <c r="AY410" s="244"/>
      <c r="AZ410" s="244"/>
      <c r="BA410" s="244"/>
      <c r="BB410" s="80"/>
      <c r="BC410" s="80">
        <f t="shared" si="25"/>
        <v>16</v>
      </c>
      <c r="BD410" s="80">
        <f t="shared" si="26"/>
        <v>4</v>
      </c>
      <c r="BE410" s="80">
        <f t="shared" si="27"/>
        <v>2022</v>
      </c>
      <c r="BF410" s="97">
        <f t="shared" si="24"/>
        <v>0.33695999999999998</v>
      </c>
    </row>
    <row r="411" spans="1:58">
      <c r="A411" s="80"/>
      <c r="B411" s="80" t="s">
        <v>2906</v>
      </c>
      <c r="C411" s="80" t="s">
        <v>1420</v>
      </c>
      <c r="D411" s="80"/>
      <c r="E411" s="80">
        <v>80760</v>
      </c>
      <c r="F411" s="80" t="s">
        <v>1773</v>
      </c>
      <c r="G411" s="80"/>
      <c r="H411" s="80"/>
      <c r="I411" s="80"/>
      <c r="J411" s="80"/>
      <c r="K411" s="80" t="s">
        <v>1815</v>
      </c>
      <c r="L411" s="80" t="s">
        <v>1949</v>
      </c>
      <c r="M411" s="80"/>
      <c r="N411" s="80"/>
      <c r="O411" s="80"/>
      <c r="P411" s="80"/>
      <c r="Q411" s="80"/>
      <c r="R411" s="80"/>
      <c r="S411" s="80" t="s">
        <v>3706</v>
      </c>
      <c r="T411" s="80">
        <v>30397472</v>
      </c>
      <c r="U411" s="81">
        <v>0.15</v>
      </c>
      <c r="V411" s="80" t="s">
        <v>2197</v>
      </c>
      <c r="W411" s="80">
        <v>480</v>
      </c>
      <c r="X411" s="80">
        <v>638</v>
      </c>
      <c r="Y411" s="80">
        <v>22</v>
      </c>
      <c r="Z411" s="80" t="s">
        <v>62</v>
      </c>
      <c r="AA411" s="80"/>
      <c r="AB411" s="80"/>
      <c r="AC411" s="80"/>
      <c r="AD411" s="80"/>
      <c r="AE411" s="80" t="s">
        <v>1420</v>
      </c>
      <c r="AF411" s="80"/>
      <c r="AG411" s="80" t="s">
        <v>3008</v>
      </c>
      <c r="AH411" s="80"/>
      <c r="AI411" s="82">
        <v>44664</v>
      </c>
      <c r="AJ411" s="80"/>
      <c r="AK411" s="82">
        <v>44670</v>
      </c>
      <c r="AL411" s="80"/>
      <c r="AM411" s="80"/>
      <c r="AN411" s="80" t="s">
        <v>64</v>
      </c>
      <c r="AO411" s="80"/>
      <c r="AP411" s="80"/>
      <c r="AQ411" s="80"/>
      <c r="AR411" s="80"/>
      <c r="AS411" s="80"/>
      <c r="AT411" s="80" t="s">
        <v>53</v>
      </c>
      <c r="AU411" s="80"/>
      <c r="AV411" s="244"/>
      <c r="AW411" s="244"/>
      <c r="AX411" s="244"/>
      <c r="AY411" s="244"/>
      <c r="AZ411" s="244"/>
      <c r="BA411" s="244"/>
      <c r="BB411" s="80"/>
      <c r="BC411" s="80">
        <f t="shared" si="25"/>
        <v>16</v>
      </c>
      <c r="BD411" s="80">
        <f t="shared" si="26"/>
        <v>4</v>
      </c>
      <c r="BE411" s="80">
        <f t="shared" si="27"/>
        <v>2022</v>
      </c>
      <c r="BF411" s="97">
        <f t="shared" si="24"/>
        <v>0.30624000000000001</v>
      </c>
    </row>
    <row r="412" spans="1:58">
      <c r="A412" s="80"/>
      <c r="B412" s="80" t="s">
        <v>906</v>
      </c>
      <c r="C412" s="80" t="s">
        <v>1421</v>
      </c>
      <c r="D412" s="80"/>
      <c r="E412" s="80" t="s">
        <v>2068</v>
      </c>
      <c r="F412" s="80" t="s">
        <v>1769</v>
      </c>
      <c r="G412" s="80"/>
      <c r="H412" s="80"/>
      <c r="I412" s="80"/>
      <c r="J412" s="80"/>
      <c r="K412" s="80" t="s">
        <v>590</v>
      </c>
      <c r="L412" s="80" t="s">
        <v>591</v>
      </c>
      <c r="M412" s="80"/>
      <c r="N412" s="80"/>
      <c r="O412" s="80"/>
      <c r="P412" s="80"/>
      <c r="Q412" s="80"/>
      <c r="R412" s="80"/>
      <c r="S412" s="80" t="s">
        <v>3675</v>
      </c>
      <c r="T412" s="80">
        <v>30390156</v>
      </c>
      <c r="U412" s="284">
        <v>0.14749999999999999</v>
      </c>
      <c r="V412" s="80" t="s">
        <v>2193</v>
      </c>
      <c r="W412" s="80">
        <v>400</v>
      </c>
      <c r="X412" s="80">
        <v>832</v>
      </c>
      <c r="Y412" s="80">
        <v>26</v>
      </c>
      <c r="Z412" s="80" t="s">
        <v>62</v>
      </c>
      <c r="AA412" s="80"/>
      <c r="AB412" s="80"/>
      <c r="AC412" s="80"/>
      <c r="AD412" s="80"/>
      <c r="AE412" s="80" t="s">
        <v>1421</v>
      </c>
      <c r="AF412" s="80"/>
      <c r="AG412" s="80" t="s">
        <v>3008</v>
      </c>
      <c r="AH412" s="80"/>
      <c r="AI412" s="82">
        <v>44664</v>
      </c>
      <c r="AJ412" s="80"/>
      <c r="AK412" s="82">
        <v>44664</v>
      </c>
      <c r="AL412" s="80"/>
      <c r="AM412" s="80"/>
      <c r="AN412" s="80" t="s">
        <v>64</v>
      </c>
      <c r="AO412" s="80"/>
      <c r="AP412" s="80"/>
      <c r="AQ412" s="80"/>
      <c r="AR412" s="80"/>
      <c r="AS412" s="80"/>
      <c r="AT412" s="80" t="s">
        <v>53</v>
      </c>
      <c r="AU412" s="80"/>
      <c r="AV412" s="244"/>
      <c r="AW412" s="244"/>
      <c r="AX412" s="244"/>
      <c r="AY412" s="244"/>
      <c r="AZ412" s="244"/>
      <c r="BA412" s="244"/>
      <c r="BB412" s="80"/>
      <c r="BC412" s="80">
        <f t="shared" si="25"/>
        <v>16</v>
      </c>
      <c r="BD412" s="80">
        <f t="shared" si="26"/>
        <v>4</v>
      </c>
      <c r="BE412" s="80">
        <f t="shared" si="27"/>
        <v>2022</v>
      </c>
      <c r="BF412" s="97">
        <f t="shared" si="24"/>
        <v>0.33279999999999998</v>
      </c>
    </row>
    <row r="413" spans="1:58">
      <c r="A413" s="80"/>
      <c r="B413" s="80" t="s">
        <v>906</v>
      </c>
      <c r="C413" s="80" t="s">
        <v>1423</v>
      </c>
      <c r="D413" s="80"/>
      <c r="E413" s="80" t="s">
        <v>2070</v>
      </c>
      <c r="F413" s="80" t="s">
        <v>1769</v>
      </c>
      <c r="G413" s="80"/>
      <c r="H413" s="80"/>
      <c r="I413" s="80"/>
      <c r="J413" s="80"/>
      <c r="K413" s="80" t="s">
        <v>128</v>
      </c>
      <c r="L413" s="80" t="s">
        <v>627</v>
      </c>
      <c r="M413" s="80"/>
      <c r="N413" s="80"/>
      <c r="O413" s="80"/>
      <c r="P413" s="80"/>
      <c r="Q413" s="80"/>
      <c r="R413" s="80"/>
      <c r="S413" s="80" t="s">
        <v>873</v>
      </c>
      <c r="T413" s="80">
        <v>30390156</v>
      </c>
      <c r="U413" s="284">
        <v>0.14749999999999999</v>
      </c>
      <c r="V413" s="80" t="s">
        <v>2193</v>
      </c>
      <c r="W413" s="80">
        <v>400</v>
      </c>
      <c r="X413" s="80">
        <v>768</v>
      </c>
      <c r="Y413" s="80">
        <v>24</v>
      </c>
      <c r="Z413" s="80" t="s">
        <v>62</v>
      </c>
      <c r="AA413" s="80"/>
      <c r="AB413" s="80"/>
      <c r="AC413" s="80"/>
      <c r="AD413" s="80"/>
      <c r="AE413" s="80" t="s">
        <v>1423</v>
      </c>
      <c r="AF413" s="80"/>
      <c r="AG413" s="80" t="s">
        <v>3008</v>
      </c>
      <c r="AH413" s="80"/>
      <c r="AI413" s="82">
        <v>44664</v>
      </c>
      <c r="AJ413" s="80"/>
      <c r="AK413" s="82">
        <v>44665</v>
      </c>
      <c r="AL413" s="80"/>
      <c r="AM413" s="80"/>
      <c r="AN413" s="80" t="s">
        <v>64</v>
      </c>
      <c r="AO413" s="80"/>
      <c r="AP413" s="80"/>
      <c r="AQ413" s="80"/>
      <c r="AR413" s="80"/>
      <c r="AS413" s="80"/>
      <c r="AT413" s="80" t="s">
        <v>53</v>
      </c>
      <c r="AU413" s="80"/>
      <c r="AV413" s="244"/>
      <c r="AW413" s="244"/>
      <c r="AX413" s="244"/>
      <c r="AY413" s="244"/>
      <c r="AZ413" s="244"/>
      <c r="BA413" s="244"/>
      <c r="BB413" s="80"/>
      <c r="BC413" s="80">
        <f t="shared" si="25"/>
        <v>16</v>
      </c>
      <c r="BD413" s="80">
        <f t="shared" si="26"/>
        <v>4</v>
      </c>
      <c r="BE413" s="80">
        <f t="shared" si="27"/>
        <v>2022</v>
      </c>
      <c r="BF413" s="97">
        <f t="shared" si="24"/>
        <v>0.30719999999999997</v>
      </c>
    </row>
    <row r="414" spans="1:58">
      <c r="A414" s="80"/>
      <c r="B414" s="80" t="s">
        <v>906</v>
      </c>
      <c r="C414" s="80" t="s">
        <v>1425</v>
      </c>
      <c r="D414" s="80"/>
      <c r="E414" s="80" t="s">
        <v>2078</v>
      </c>
      <c r="F414" s="80" t="s">
        <v>1768</v>
      </c>
      <c r="G414" s="80"/>
      <c r="H414" s="80"/>
      <c r="I414" s="80"/>
      <c r="J414" s="80"/>
      <c r="K414" s="80" t="s">
        <v>1804</v>
      </c>
      <c r="L414" s="80" t="s">
        <v>1950</v>
      </c>
      <c r="M414" s="80"/>
      <c r="N414" s="80"/>
      <c r="O414" s="80"/>
      <c r="P414" s="80"/>
      <c r="Q414" s="80"/>
      <c r="R414" s="80"/>
      <c r="S414" s="80" t="s">
        <v>3707</v>
      </c>
      <c r="T414" s="80">
        <v>30390456</v>
      </c>
      <c r="U414" s="284">
        <v>0.14749999999999999</v>
      </c>
      <c r="V414" s="80" t="s">
        <v>2193</v>
      </c>
      <c r="W414" s="80">
        <v>400</v>
      </c>
      <c r="X414" s="80">
        <v>768</v>
      </c>
      <c r="Y414" s="80">
        <v>24</v>
      </c>
      <c r="Z414" s="80" t="s">
        <v>56</v>
      </c>
      <c r="AA414" s="80"/>
      <c r="AB414" s="80"/>
      <c r="AC414" s="80"/>
      <c r="AD414" s="80"/>
      <c r="AE414" s="80" t="s">
        <v>1425</v>
      </c>
      <c r="AF414" s="80"/>
      <c r="AG414" s="80" t="s">
        <v>3008</v>
      </c>
      <c r="AH414" s="80"/>
      <c r="AI414" s="82">
        <v>44664</v>
      </c>
      <c r="AJ414" s="80"/>
      <c r="AK414" s="82">
        <v>44669</v>
      </c>
      <c r="AL414" s="80"/>
      <c r="AM414" s="80"/>
      <c r="AN414" s="80" t="s">
        <v>64</v>
      </c>
      <c r="AO414" s="80"/>
      <c r="AP414" s="80"/>
      <c r="AQ414" s="80"/>
      <c r="AR414" s="80"/>
      <c r="AS414" s="80"/>
      <c r="AT414" s="80" t="s">
        <v>53</v>
      </c>
      <c r="AU414" s="80"/>
      <c r="AV414" s="244"/>
      <c r="AW414" s="244"/>
      <c r="AX414" s="244"/>
      <c r="AY414" s="244"/>
      <c r="AZ414" s="244"/>
      <c r="BA414" s="244"/>
      <c r="BB414" s="80"/>
      <c r="BC414" s="80">
        <f t="shared" si="25"/>
        <v>16</v>
      </c>
      <c r="BD414" s="80">
        <f t="shared" si="26"/>
        <v>4</v>
      </c>
      <c r="BE414" s="80">
        <f t="shared" si="27"/>
        <v>2022</v>
      </c>
      <c r="BF414" s="97">
        <f t="shared" si="24"/>
        <v>0.30719999999999997</v>
      </c>
    </row>
    <row r="415" spans="1:58">
      <c r="A415" s="80"/>
      <c r="B415" s="80" t="s">
        <v>906</v>
      </c>
      <c r="C415" s="80" t="s">
        <v>1426</v>
      </c>
      <c r="D415" s="80"/>
      <c r="E415" s="80" t="s">
        <v>2079</v>
      </c>
      <c r="F415" s="80" t="s">
        <v>1769</v>
      </c>
      <c r="G415" s="80"/>
      <c r="H415" s="80"/>
      <c r="I415" s="80"/>
      <c r="J415" s="80"/>
      <c r="K415" s="80" t="s">
        <v>275</v>
      </c>
      <c r="L415" s="80" t="s">
        <v>276</v>
      </c>
      <c r="M415" s="80"/>
      <c r="N415" s="80"/>
      <c r="O415" s="80"/>
      <c r="P415" s="80"/>
      <c r="Q415" s="80"/>
      <c r="R415" s="80"/>
      <c r="S415" s="80" t="s">
        <v>3492</v>
      </c>
      <c r="T415" s="80">
        <v>30390156</v>
      </c>
      <c r="U415" s="284">
        <v>0.14749999999999999</v>
      </c>
      <c r="V415" s="80" t="s">
        <v>2193</v>
      </c>
      <c r="W415" s="80">
        <v>400</v>
      </c>
      <c r="X415" s="80">
        <v>768</v>
      </c>
      <c r="Y415" s="80">
        <v>24</v>
      </c>
      <c r="Z415" s="80" t="s">
        <v>62</v>
      </c>
      <c r="AA415" s="80"/>
      <c r="AB415" s="80"/>
      <c r="AC415" s="80"/>
      <c r="AD415" s="80"/>
      <c r="AE415" s="80" t="s">
        <v>1426</v>
      </c>
      <c r="AF415" s="80"/>
      <c r="AG415" s="80" t="s">
        <v>3008</v>
      </c>
      <c r="AH415" s="80"/>
      <c r="AI415" s="82">
        <v>44664</v>
      </c>
      <c r="AJ415" s="80"/>
      <c r="AK415" s="82">
        <v>44665</v>
      </c>
      <c r="AL415" s="80"/>
      <c r="AM415" s="80"/>
      <c r="AN415" s="80" t="s">
        <v>64</v>
      </c>
      <c r="AO415" s="80"/>
      <c r="AP415" s="80"/>
      <c r="AQ415" s="80"/>
      <c r="AR415" s="80"/>
      <c r="AS415" s="80"/>
      <c r="AT415" s="80" t="s">
        <v>53</v>
      </c>
      <c r="AU415" s="80"/>
      <c r="AV415" s="244"/>
      <c r="AW415" s="244"/>
      <c r="AX415" s="244"/>
      <c r="AY415" s="244"/>
      <c r="AZ415" s="244"/>
      <c r="BA415" s="244"/>
      <c r="BB415" s="80"/>
      <c r="BC415" s="80">
        <f t="shared" si="25"/>
        <v>16</v>
      </c>
      <c r="BD415" s="80">
        <f t="shared" si="26"/>
        <v>4</v>
      </c>
      <c r="BE415" s="80">
        <f t="shared" si="27"/>
        <v>2022</v>
      </c>
      <c r="BF415" s="97">
        <f t="shared" si="24"/>
        <v>0.30719999999999997</v>
      </c>
    </row>
    <row r="416" spans="1:58">
      <c r="A416" s="80"/>
      <c r="B416" s="80" t="s">
        <v>2904</v>
      </c>
      <c r="C416" s="80" t="s">
        <v>1427</v>
      </c>
      <c r="D416" s="80"/>
      <c r="E416" s="80" t="s">
        <v>2080</v>
      </c>
      <c r="F416" s="80" t="s">
        <v>1768</v>
      </c>
      <c r="G416" s="80"/>
      <c r="H416" s="80"/>
      <c r="I416" s="80"/>
      <c r="J416" s="80"/>
      <c r="K416" s="80" t="s">
        <v>1799</v>
      </c>
      <c r="L416" s="80" t="s">
        <v>1951</v>
      </c>
      <c r="M416" s="80"/>
      <c r="N416" s="80"/>
      <c r="O416" s="80"/>
      <c r="P416" s="80"/>
      <c r="Q416" s="80"/>
      <c r="R416" s="80"/>
      <c r="S416" s="80" t="s">
        <v>3708</v>
      </c>
      <c r="T416" s="80">
        <v>30390256</v>
      </c>
      <c r="U416" s="284">
        <v>0.14749999999999999</v>
      </c>
      <c r="V416" s="80" t="s">
        <v>2196</v>
      </c>
      <c r="W416" s="80">
        <v>400</v>
      </c>
      <c r="X416" s="80">
        <v>624</v>
      </c>
      <c r="Y416" s="80">
        <v>24</v>
      </c>
      <c r="Z416" s="80" t="s">
        <v>56</v>
      </c>
      <c r="AA416" s="80"/>
      <c r="AB416" s="80"/>
      <c r="AC416" s="80"/>
      <c r="AD416" s="80"/>
      <c r="AE416" s="80" t="s">
        <v>1427</v>
      </c>
      <c r="AF416" s="80"/>
      <c r="AG416" s="80" t="s">
        <v>3008</v>
      </c>
      <c r="AH416" s="80"/>
      <c r="AI416" s="82">
        <v>44664</v>
      </c>
      <c r="AJ416" s="80"/>
      <c r="AK416" s="82">
        <v>44665</v>
      </c>
      <c r="AL416" s="80"/>
      <c r="AM416" s="80"/>
      <c r="AN416" s="80" t="s">
        <v>64</v>
      </c>
      <c r="AO416" s="80" t="s">
        <v>2250</v>
      </c>
      <c r="AP416" s="80"/>
      <c r="AQ416" s="80"/>
      <c r="AR416" s="80"/>
      <c r="AS416" s="80"/>
      <c r="AT416" s="80" t="s">
        <v>53</v>
      </c>
      <c r="AU416" s="80"/>
      <c r="AV416" s="244"/>
      <c r="AW416" s="244"/>
      <c r="AX416" s="244"/>
      <c r="AY416" s="244"/>
      <c r="AZ416" s="244"/>
      <c r="BA416" s="244"/>
      <c r="BB416" s="80"/>
      <c r="BC416" s="80">
        <f t="shared" si="25"/>
        <v>16</v>
      </c>
      <c r="BD416" s="80">
        <f t="shared" si="26"/>
        <v>4</v>
      </c>
      <c r="BE416" s="80">
        <f t="shared" si="27"/>
        <v>2022</v>
      </c>
      <c r="BF416" s="97">
        <f t="shared" si="24"/>
        <v>0.24959999999999999</v>
      </c>
    </row>
    <row r="417" spans="1:58">
      <c r="A417" s="80"/>
      <c r="B417" s="80" t="s">
        <v>2904</v>
      </c>
      <c r="C417" s="80" t="s">
        <v>1428</v>
      </c>
      <c r="D417" s="80"/>
      <c r="E417" s="80" t="s">
        <v>2080</v>
      </c>
      <c r="F417" s="80" t="s">
        <v>1768</v>
      </c>
      <c r="G417" s="80"/>
      <c r="H417" s="80"/>
      <c r="I417" s="80"/>
      <c r="J417" s="80"/>
      <c r="K417" s="80" t="s">
        <v>1799</v>
      </c>
      <c r="L417" s="80" t="s">
        <v>1951</v>
      </c>
      <c r="M417" s="80"/>
      <c r="N417" s="80"/>
      <c r="O417" s="80"/>
      <c r="P417" s="80"/>
      <c r="Q417" s="80"/>
      <c r="R417" s="80"/>
      <c r="S417" s="80" t="s">
        <v>3708</v>
      </c>
      <c r="T417" s="80">
        <v>30390256</v>
      </c>
      <c r="U417" s="284">
        <v>0.14749999999999999</v>
      </c>
      <c r="V417" s="80" t="s">
        <v>2196</v>
      </c>
      <c r="W417" s="80">
        <v>400</v>
      </c>
      <c r="X417" s="80">
        <v>624</v>
      </c>
      <c r="Y417" s="80">
        <v>24</v>
      </c>
      <c r="Z417" s="80" t="s">
        <v>56</v>
      </c>
      <c r="AA417" s="80"/>
      <c r="AB417" s="80"/>
      <c r="AC417" s="80"/>
      <c r="AD417" s="80"/>
      <c r="AE417" s="80" t="s">
        <v>1428</v>
      </c>
      <c r="AF417" s="80"/>
      <c r="AG417" s="80" t="s">
        <v>3008</v>
      </c>
      <c r="AH417" s="80"/>
      <c r="AI417" s="82">
        <v>44664</v>
      </c>
      <c r="AJ417" s="80"/>
      <c r="AK417" s="82">
        <v>44665</v>
      </c>
      <c r="AL417" s="80"/>
      <c r="AM417" s="80"/>
      <c r="AN417" s="80" t="s">
        <v>64</v>
      </c>
      <c r="AO417" s="80" t="s">
        <v>2251</v>
      </c>
      <c r="AP417" s="80"/>
      <c r="AQ417" s="80"/>
      <c r="AR417" s="80"/>
      <c r="AS417" s="80"/>
      <c r="AT417" s="80" t="s">
        <v>53</v>
      </c>
      <c r="AU417" s="80"/>
      <c r="AV417" s="244"/>
      <c r="AW417" s="244"/>
      <c r="AX417" s="244"/>
      <c r="AY417" s="244"/>
      <c r="AZ417" s="244"/>
      <c r="BA417" s="244"/>
      <c r="BB417" s="80"/>
      <c r="BC417" s="80">
        <f t="shared" si="25"/>
        <v>16</v>
      </c>
      <c r="BD417" s="80">
        <f t="shared" si="26"/>
        <v>4</v>
      </c>
      <c r="BE417" s="80">
        <f t="shared" si="27"/>
        <v>2022</v>
      </c>
      <c r="BF417" s="97">
        <f t="shared" si="24"/>
        <v>0.24959999999999999</v>
      </c>
    </row>
    <row r="418" spans="1:58">
      <c r="A418" s="80"/>
      <c r="B418" s="80" t="s">
        <v>2904</v>
      </c>
      <c r="C418" s="80" t="s">
        <v>1429</v>
      </c>
      <c r="D418" s="80"/>
      <c r="E418" s="80" t="s">
        <v>2080</v>
      </c>
      <c r="F418" s="80" t="s">
        <v>1768</v>
      </c>
      <c r="G418" s="80"/>
      <c r="H418" s="80"/>
      <c r="I418" s="80"/>
      <c r="J418" s="80"/>
      <c r="K418" s="80" t="s">
        <v>1799</v>
      </c>
      <c r="L418" s="80" t="s">
        <v>1951</v>
      </c>
      <c r="M418" s="80"/>
      <c r="N418" s="80"/>
      <c r="O418" s="80"/>
      <c r="P418" s="80"/>
      <c r="Q418" s="80"/>
      <c r="R418" s="80"/>
      <c r="S418" s="80" t="s">
        <v>3708</v>
      </c>
      <c r="T418" s="80">
        <v>30390256</v>
      </c>
      <c r="U418" s="284">
        <v>0.14749999999999999</v>
      </c>
      <c r="V418" s="80" t="s">
        <v>2196</v>
      </c>
      <c r="W418" s="80">
        <v>400</v>
      </c>
      <c r="X418" s="80">
        <v>624</v>
      </c>
      <c r="Y418" s="80">
        <v>24</v>
      </c>
      <c r="Z418" s="80" t="s">
        <v>56</v>
      </c>
      <c r="AA418" s="80"/>
      <c r="AB418" s="80"/>
      <c r="AC418" s="80"/>
      <c r="AD418" s="80"/>
      <c r="AE418" s="80" t="s">
        <v>1429</v>
      </c>
      <c r="AF418" s="80"/>
      <c r="AG418" s="80" t="s">
        <v>3008</v>
      </c>
      <c r="AH418" s="80"/>
      <c r="AI418" s="82">
        <v>44664</v>
      </c>
      <c r="AJ418" s="80"/>
      <c r="AK418" s="82">
        <v>44665</v>
      </c>
      <c r="AL418" s="80"/>
      <c r="AM418" s="80"/>
      <c r="AN418" s="80" t="s">
        <v>64</v>
      </c>
      <c r="AO418" s="80" t="s">
        <v>2252</v>
      </c>
      <c r="AP418" s="80"/>
      <c r="AQ418" s="80"/>
      <c r="AR418" s="80"/>
      <c r="AS418" s="80"/>
      <c r="AT418" s="80" t="s">
        <v>53</v>
      </c>
      <c r="AU418" s="80"/>
      <c r="AV418" s="244"/>
      <c r="AW418" s="244"/>
      <c r="AX418" s="244"/>
      <c r="AY418" s="244"/>
      <c r="AZ418" s="244"/>
      <c r="BA418" s="244"/>
      <c r="BB418" s="80"/>
      <c r="BC418" s="80">
        <f t="shared" si="25"/>
        <v>16</v>
      </c>
      <c r="BD418" s="80">
        <f t="shared" si="26"/>
        <v>4</v>
      </c>
      <c r="BE418" s="80">
        <f t="shared" si="27"/>
        <v>2022</v>
      </c>
      <c r="BF418" s="97">
        <f t="shared" si="24"/>
        <v>0.24959999999999999</v>
      </c>
    </row>
    <row r="419" spans="1:58">
      <c r="A419" s="80"/>
      <c r="B419" s="80" t="s">
        <v>2904</v>
      </c>
      <c r="C419" s="80" t="s">
        <v>1430</v>
      </c>
      <c r="D419" s="80"/>
      <c r="E419" s="80" t="s">
        <v>2080</v>
      </c>
      <c r="F419" s="80" t="s">
        <v>1768</v>
      </c>
      <c r="G419" s="80"/>
      <c r="H419" s="80"/>
      <c r="I419" s="80"/>
      <c r="J419" s="80"/>
      <c r="K419" s="80" t="s">
        <v>1799</v>
      </c>
      <c r="L419" s="80" t="s">
        <v>1951</v>
      </c>
      <c r="M419" s="80"/>
      <c r="N419" s="80"/>
      <c r="O419" s="80"/>
      <c r="P419" s="80"/>
      <c r="Q419" s="80"/>
      <c r="R419" s="80"/>
      <c r="S419" s="80" t="s">
        <v>3708</v>
      </c>
      <c r="T419" s="80">
        <v>30390256</v>
      </c>
      <c r="U419" s="284">
        <v>0.14749999999999999</v>
      </c>
      <c r="V419" s="80" t="s">
        <v>2196</v>
      </c>
      <c r="W419" s="80">
        <v>400</v>
      </c>
      <c r="X419" s="80">
        <v>624</v>
      </c>
      <c r="Y419" s="80">
        <v>24</v>
      </c>
      <c r="Z419" s="80" t="s">
        <v>56</v>
      </c>
      <c r="AA419" s="80"/>
      <c r="AB419" s="80"/>
      <c r="AC419" s="80"/>
      <c r="AD419" s="80"/>
      <c r="AE419" s="80" t="s">
        <v>1430</v>
      </c>
      <c r="AF419" s="80"/>
      <c r="AG419" s="80" t="s">
        <v>3008</v>
      </c>
      <c r="AH419" s="80"/>
      <c r="AI419" s="82">
        <v>44664</v>
      </c>
      <c r="AJ419" s="80"/>
      <c r="AK419" s="82">
        <v>44665</v>
      </c>
      <c r="AL419" s="80"/>
      <c r="AM419" s="80"/>
      <c r="AN419" s="80" t="s">
        <v>64</v>
      </c>
      <c r="AO419" s="80" t="s">
        <v>2253</v>
      </c>
      <c r="AP419" s="80"/>
      <c r="AQ419" s="80"/>
      <c r="AR419" s="80"/>
      <c r="AS419" s="80"/>
      <c r="AT419" s="80" t="s">
        <v>53</v>
      </c>
      <c r="AU419" s="80"/>
      <c r="AV419" s="244"/>
      <c r="AW419" s="244"/>
      <c r="AX419" s="244"/>
      <c r="AY419" s="244"/>
      <c r="AZ419" s="244"/>
      <c r="BA419" s="244"/>
      <c r="BB419" s="80"/>
      <c r="BC419" s="80">
        <f t="shared" si="25"/>
        <v>16</v>
      </c>
      <c r="BD419" s="80">
        <f t="shared" si="26"/>
        <v>4</v>
      </c>
      <c r="BE419" s="80">
        <f t="shared" si="27"/>
        <v>2022</v>
      </c>
      <c r="BF419" s="97">
        <f t="shared" si="24"/>
        <v>0.24959999999999999</v>
      </c>
    </row>
    <row r="420" spans="1:58">
      <c r="A420" s="80"/>
      <c r="B420" s="80" t="s">
        <v>2904</v>
      </c>
      <c r="C420" s="80" t="s">
        <v>1431</v>
      </c>
      <c r="D420" s="80"/>
      <c r="E420" s="80" t="s">
        <v>2081</v>
      </c>
      <c r="F420" s="80" t="s">
        <v>1769</v>
      </c>
      <c r="G420" s="80"/>
      <c r="H420" s="80"/>
      <c r="I420" s="80"/>
      <c r="J420" s="80"/>
      <c r="K420" s="80" t="s">
        <v>1800</v>
      </c>
      <c r="L420" s="80" t="s">
        <v>1952</v>
      </c>
      <c r="M420" s="80"/>
      <c r="N420" s="80"/>
      <c r="O420" s="80"/>
      <c r="P420" s="80"/>
      <c r="Q420" s="80"/>
      <c r="R420" s="80"/>
      <c r="S420" s="80" t="s">
        <v>3708</v>
      </c>
      <c r="T420" s="80">
        <v>30390256</v>
      </c>
      <c r="U420" s="284">
        <v>0.14749999999999999</v>
      </c>
      <c r="V420" s="80" t="s">
        <v>2196</v>
      </c>
      <c r="W420" s="80">
        <v>400</v>
      </c>
      <c r="X420" s="80">
        <v>624</v>
      </c>
      <c r="Y420" s="80">
        <v>24</v>
      </c>
      <c r="Z420" s="80" t="s">
        <v>56</v>
      </c>
      <c r="AA420" s="80"/>
      <c r="AB420" s="80"/>
      <c r="AC420" s="80"/>
      <c r="AD420" s="80"/>
      <c r="AE420" s="80" t="s">
        <v>1431</v>
      </c>
      <c r="AF420" s="80"/>
      <c r="AG420" s="80" t="s">
        <v>3008</v>
      </c>
      <c r="AH420" s="80"/>
      <c r="AI420" s="82">
        <v>44664</v>
      </c>
      <c r="AJ420" s="80"/>
      <c r="AK420" s="82">
        <v>44664</v>
      </c>
      <c r="AL420" s="80"/>
      <c r="AM420" s="80"/>
      <c r="AN420" s="80" t="s">
        <v>64</v>
      </c>
      <c r="AO420" s="80" t="s">
        <v>2254</v>
      </c>
      <c r="AP420" s="80"/>
      <c r="AQ420" s="80"/>
      <c r="AR420" s="80"/>
      <c r="AS420" s="80"/>
      <c r="AT420" s="80" t="s">
        <v>53</v>
      </c>
      <c r="AU420" s="80"/>
      <c r="AV420" s="244"/>
      <c r="AW420" s="244"/>
      <c r="AX420" s="244"/>
      <c r="AY420" s="244"/>
      <c r="AZ420" s="244"/>
      <c r="BA420" s="244"/>
      <c r="BB420" s="80"/>
      <c r="BC420" s="80">
        <f t="shared" si="25"/>
        <v>16</v>
      </c>
      <c r="BD420" s="80">
        <f t="shared" si="26"/>
        <v>4</v>
      </c>
      <c r="BE420" s="80">
        <f t="shared" si="27"/>
        <v>2022</v>
      </c>
      <c r="BF420" s="97">
        <f t="shared" si="24"/>
        <v>0.24959999999999999</v>
      </c>
    </row>
    <row r="421" spans="1:58">
      <c r="A421" s="80"/>
      <c r="B421" s="80" t="s">
        <v>2904</v>
      </c>
      <c r="C421" s="80" t="s">
        <v>1432</v>
      </c>
      <c r="D421" s="80"/>
      <c r="E421" s="80" t="s">
        <v>2081</v>
      </c>
      <c r="F421" s="80" t="s">
        <v>1769</v>
      </c>
      <c r="G421" s="80"/>
      <c r="H421" s="80"/>
      <c r="I421" s="80"/>
      <c r="J421" s="80"/>
      <c r="K421" s="80" t="s">
        <v>1800</v>
      </c>
      <c r="L421" s="80" t="s">
        <v>1952</v>
      </c>
      <c r="M421" s="80"/>
      <c r="N421" s="80"/>
      <c r="O421" s="80"/>
      <c r="P421" s="80"/>
      <c r="Q421" s="80"/>
      <c r="R421" s="80"/>
      <c r="S421" s="80" t="s">
        <v>3708</v>
      </c>
      <c r="T421" s="80">
        <v>30390256</v>
      </c>
      <c r="U421" s="284">
        <v>0.14749999999999999</v>
      </c>
      <c r="V421" s="80" t="s">
        <v>2196</v>
      </c>
      <c r="W421" s="80">
        <v>400</v>
      </c>
      <c r="X421" s="80">
        <v>624</v>
      </c>
      <c r="Y421" s="80">
        <v>24</v>
      </c>
      <c r="Z421" s="80" t="s">
        <v>56</v>
      </c>
      <c r="AA421" s="80"/>
      <c r="AB421" s="80"/>
      <c r="AC421" s="80"/>
      <c r="AD421" s="80"/>
      <c r="AE421" s="80" t="s">
        <v>1432</v>
      </c>
      <c r="AF421" s="80"/>
      <c r="AG421" s="80" t="s">
        <v>3008</v>
      </c>
      <c r="AH421" s="80"/>
      <c r="AI421" s="82">
        <v>44664</v>
      </c>
      <c r="AJ421" s="80"/>
      <c r="AK421" s="82">
        <v>44664</v>
      </c>
      <c r="AL421" s="80"/>
      <c r="AM421" s="80"/>
      <c r="AN421" s="80" t="s">
        <v>64</v>
      </c>
      <c r="AO421" s="80" t="s">
        <v>2255</v>
      </c>
      <c r="AP421" s="80"/>
      <c r="AQ421" s="80"/>
      <c r="AR421" s="80"/>
      <c r="AS421" s="80"/>
      <c r="AT421" s="80" t="s">
        <v>53</v>
      </c>
      <c r="AU421" s="80"/>
      <c r="AV421" s="244"/>
      <c r="AW421" s="244"/>
      <c r="AX421" s="244"/>
      <c r="AY421" s="244"/>
      <c r="AZ421" s="244"/>
      <c r="BA421" s="244"/>
      <c r="BB421" s="80"/>
      <c r="BC421" s="80">
        <f t="shared" si="25"/>
        <v>16</v>
      </c>
      <c r="BD421" s="80">
        <f t="shared" si="26"/>
        <v>4</v>
      </c>
      <c r="BE421" s="80">
        <f t="shared" si="27"/>
        <v>2022</v>
      </c>
      <c r="BF421" s="97">
        <f t="shared" si="24"/>
        <v>0.24959999999999999</v>
      </c>
    </row>
    <row r="422" spans="1:58">
      <c r="A422" s="80"/>
      <c r="B422" s="80" t="s">
        <v>2904</v>
      </c>
      <c r="C422" s="80" t="s">
        <v>1433</v>
      </c>
      <c r="D422" s="80"/>
      <c r="E422" s="80" t="s">
        <v>2081</v>
      </c>
      <c r="F422" s="80" t="s">
        <v>1769</v>
      </c>
      <c r="G422" s="80"/>
      <c r="H422" s="80"/>
      <c r="I422" s="80"/>
      <c r="J422" s="80"/>
      <c r="K422" s="80" t="s">
        <v>1800</v>
      </c>
      <c r="L422" s="80" t="s">
        <v>1952</v>
      </c>
      <c r="M422" s="80"/>
      <c r="N422" s="80"/>
      <c r="O422" s="80"/>
      <c r="P422" s="80"/>
      <c r="Q422" s="80"/>
      <c r="R422" s="80"/>
      <c r="S422" s="80" t="s">
        <v>3708</v>
      </c>
      <c r="T422" s="80">
        <v>30390256</v>
      </c>
      <c r="U422" s="284">
        <v>0.14749999999999999</v>
      </c>
      <c r="V422" s="80" t="s">
        <v>2196</v>
      </c>
      <c r="W422" s="80">
        <v>400</v>
      </c>
      <c r="X422" s="80">
        <v>624</v>
      </c>
      <c r="Y422" s="80">
        <v>24</v>
      </c>
      <c r="Z422" s="80" t="s">
        <v>56</v>
      </c>
      <c r="AA422" s="80"/>
      <c r="AB422" s="80"/>
      <c r="AC422" s="80"/>
      <c r="AD422" s="80"/>
      <c r="AE422" s="80" t="s">
        <v>1433</v>
      </c>
      <c r="AF422" s="80"/>
      <c r="AG422" s="80" t="s">
        <v>3008</v>
      </c>
      <c r="AH422" s="80"/>
      <c r="AI422" s="82">
        <v>44664</v>
      </c>
      <c r="AJ422" s="80"/>
      <c r="AK422" s="82">
        <v>44664</v>
      </c>
      <c r="AL422" s="80"/>
      <c r="AM422" s="80"/>
      <c r="AN422" s="80" t="s">
        <v>64</v>
      </c>
      <c r="AO422" s="80" t="s">
        <v>2256</v>
      </c>
      <c r="AP422" s="80"/>
      <c r="AQ422" s="80"/>
      <c r="AR422" s="80"/>
      <c r="AS422" s="80"/>
      <c r="AT422" s="80" t="s">
        <v>53</v>
      </c>
      <c r="AU422" s="80"/>
      <c r="AV422" s="244"/>
      <c r="AW422" s="244"/>
      <c r="AX422" s="244"/>
      <c r="AY422" s="244"/>
      <c r="AZ422" s="244"/>
      <c r="BA422" s="244"/>
      <c r="BB422" s="80"/>
      <c r="BC422" s="80">
        <f t="shared" si="25"/>
        <v>16</v>
      </c>
      <c r="BD422" s="80">
        <f t="shared" si="26"/>
        <v>4</v>
      </c>
      <c r="BE422" s="80">
        <f t="shared" si="27"/>
        <v>2022</v>
      </c>
      <c r="BF422" s="97">
        <f t="shared" si="24"/>
        <v>0.24959999999999999</v>
      </c>
    </row>
    <row r="423" spans="1:58">
      <c r="A423" s="80"/>
      <c r="B423" s="80" t="s">
        <v>2906</v>
      </c>
      <c r="C423" s="80" t="s">
        <v>1434</v>
      </c>
      <c r="D423" s="80"/>
      <c r="E423" s="80" t="s">
        <v>2082</v>
      </c>
      <c r="F423" s="80" t="s">
        <v>1768</v>
      </c>
      <c r="G423" s="80"/>
      <c r="H423" s="80"/>
      <c r="I423" s="80"/>
      <c r="J423" s="80"/>
      <c r="K423" s="80" t="s">
        <v>393</v>
      </c>
      <c r="L423" s="80" t="s">
        <v>394</v>
      </c>
      <c r="M423" s="80"/>
      <c r="N423" s="80"/>
      <c r="O423" s="80"/>
      <c r="P423" s="80"/>
      <c r="Q423" s="80"/>
      <c r="R423" s="80"/>
      <c r="S423" s="80" t="s">
        <v>3259</v>
      </c>
      <c r="T423" s="80">
        <v>30390156</v>
      </c>
      <c r="U423" s="284">
        <v>0.14749999999999999</v>
      </c>
      <c r="V423" s="80" t="s">
        <v>2193</v>
      </c>
      <c r="W423" s="80">
        <v>400</v>
      </c>
      <c r="X423" s="80">
        <v>832</v>
      </c>
      <c r="Y423" s="80">
        <v>26</v>
      </c>
      <c r="Z423" s="80" t="s">
        <v>56</v>
      </c>
      <c r="AA423" s="80"/>
      <c r="AB423" s="80"/>
      <c r="AC423" s="80"/>
      <c r="AD423" s="80"/>
      <c r="AE423" s="80" t="s">
        <v>1434</v>
      </c>
      <c r="AF423" s="80"/>
      <c r="AG423" s="80" t="s">
        <v>3008</v>
      </c>
      <c r="AH423" s="80"/>
      <c r="AI423" s="82">
        <v>44664</v>
      </c>
      <c r="AJ423" s="80"/>
      <c r="AK423" s="82">
        <v>44669</v>
      </c>
      <c r="AL423" s="80"/>
      <c r="AM423" s="80"/>
      <c r="AN423" s="80" t="s">
        <v>64</v>
      </c>
      <c r="AO423" s="80"/>
      <c r="AP423" s="80"/>
      <c r="AQ423" s="80"/>
      <c r="AR423" s="80"/>
      <c r="AS423" s="80"/>
      <c r="AT423" s="80" t="s">
        <v>53</v>
      </c>
      <c r="AU423" s="80"/>
      <c r="AV423" s="244"/>
      <c r="AW423" s="244"/>
      <c r="AX423" s="244"/>
      <c r="AY423" s="244"/>
      <c r="AZ423" s="244"/>
      <c r="BA423" s="244"/>
      <c r="BB423" s="80"/>
      <c r="BC423" s="80">
        <f t="shared" si="25"/>
        <v>16</v>
      </c>
      <c r="BD423" s="80">
        <f t="shared" si="26"/>
        <v>4</v>
      </c>
      <c r="BE423" s="80">
        <f t="shared" si="27"/>
        <v>2022</v>
      </c>
      <c r="BF423" s="97">
        <f t="shared" si="24"/>
        <v>0.33279999999999998</v>
      </c>
    </row>
    <row r="424" spans="1:58">
      <c r="A424" s="80"/>
      <c r="B424" s="80" t="s">
        <v>2906</v>
      </c>
      <c r="C424" s="80" t="s">
        <v>1435</v>
      </c>
      <c r="D424" s="80"/>
      <c r="E424" s="80" t="s">
        <v>2082</v>
      </c>
      <c r="F424" s="80" t="s">
        <v>1768</v>
      </c>
      <c r="G424" s="80"/>
      <c r="H424" s="80"/>
      <c r="I424" s="80"/>
      <c r="J424" s="80"/>
      <c r="K424" s="80" t="s">
        <v>393</v>
      </c>
      <c r="L424" s="80" t="s">
        <v>394</v>
      </c>
      <c r="M424" s="80"/>
      <c r="N424" s="80"/>
      <c r="O424" s="80"/>
      <c r="P424" s="80"/>
      <c r="Q424" s="80"/>
      <c r="R424" s="80"/>
      <c r="S424" s="80" t="s">
        <v>3259</v>
      </c>
      <c r="T424" s="80">
        <v>30390156</v>
      </c>
      <c r="U424" s="284">
        <v>0.14749999999999999</v>
      </c>
      <c r="V424" s="80" t="s">
        <v>2193</v>
      </c>
      <c r="W424" s="80">
        <v>400</v>
      </c>
      <c r="X424" s="80">
        <v>832</v>
      </c>
      <c r="Y424" s="80">
        <v>26</v>
      </c>
      <c r="Z424" s="80" t="s">
        <v>56</v>
      </c>
      <c r="AA424" s="80"/>
      <c r="AB424" s="80"/>
      <c r="AC424" s="80"/>
      <c r="AD424" s="80"/>
      <c r="AE424" s="80" t="s">
        <v>1435</v>
      </c>
      <c r="AF424" s="80"/>
      <c r="AG424" s="80" t="s">
        <v>3008</v>
      </c>
      <c r="AH424" s="80"/>
      <c r="AI424" s="82">
        <v>44664</v>
      </c>
      <c r="AJ424" s="80"/>
      <c r="AK424" s="82">
        <v>44669</v>
      </c>
      <c r="AL424" s="80"/>
      <c r="AM424" s="80"/>
      <c r="AN424" s="80" t="s">
        <v>64</v>
      </c>
      <c r="AO424" s="80"/>
      <c r="AP424" s="80"/>
      <c r="AQ424" s="80"/>
      <c r="AR424" s="80"/>
      <c r="AS424" s="80"/>
      <c r="AT424" s="80" t="s">
        <v>53</v>
      </c>
      <c r="AU424" s="80"/>
      <c r="AV424" s="244"/>
      <c r="AW424" s="244"/>
      <c r="AX424" s="244"/>
      <c r="AY424" s="244"/>
      <c r="AZ424" s="244"/>
      <c r="BA424" s="244"/>
      <c r="BB424" s="80"/>
      <c r="BC424" s="80">
        <f t="shared" si="25"/>
        <v>16</v>
      </c>
      <c r="BD424" s="80">
        <f t="shared" si="26"/>
        <v>4</v>
      </c>
      <c r="BE424" s="80">
        <f t="shared" si="27"/>
        <v>2022</v>
      </c>
      <c r="BF424" s="97">
        <f t="shared" si="24"/>
        <v>0.33279999999999998</v>
      </c>
    </row>
    <row r="425" spans="1:58">
      <c r="A425" s="80"/>
      <c r="B425" s="80" t="s">
        <v>2906</v>
      </c>
      <c r="C425" s="80" t="s">
        <v>1436</v>
      </c>
      <c r="D425" s="80"/>
      <c r="E425" s="80" t="s">
        <v>2082</v>
      </c>
      <c r="F425" s="80" t="s">
        <v>1769</v>
      </c>
      <c r="G425" s="80"/>
      <c r="H425" s="80"/>
      <c r="I425" s="80"/>
      <c r="J425" s="80"/>
      <c r="K425" s="80" t="s">
        <v>393</v>
      </c>
      <c r="L425" s="80" t="s">
        <v>394</v>
      </c>
      <c r="M425" s="80"/>
      <c r="N425" s="80"/>
      <c r="O425" s="80"/>
      <c r="P425" s="80"/>
      <c r="Q425" s="80"/>
      <c r="R425" s="80"/>
      <c r="S425" s="80" t="s">
        <v>3259</v>
      </c>
      <c r="T425" s="80">
        <v>30390156</v>
      </c>
      <c r="U425" s="284">
        <v>0.14749999999999999</v>
      </c>
      <c r="V425" s="80" t="s">
        <v>2193</v>
      </c>
      <c r="W425" s="80">
        <v>400</v>
      </c>
      <c r="X425" s="80">
        <v>832</v>
      </c>
      <c r="Y425" s="80">
        <v>26</v>
      </c>
      <c r="Z425" s="80" t="s">
        <v>56</v>
      </c>
      <c r="AA425" s="80"/>
      <c r="AB425" s="80"/>
      <c r="AC425" s="80"/>
      <c r="AD425" s="80"/>
      <c r="AE425" s="80" t="s">
        <v>1436</v>
      </c>
      <c r="AF425" s="80"/>
      <c r="AG425" s="80" t="s">
        <v>3008</v>
      </c>
      <c r="AH425" s="80"/>
      <c r="AI425" s="82">
        <v>44664</v>
      </c>
      <c r="AJ425" s="80"/>
      <c r="AK425" s="82">
        <v>44669</v>
      </c>
      <c r="AL425" s="80"/>
      <c r="AM425" s="80"/>
      <c r="AN425" s="80" t="s">
        <v>64</v>
      </c>
      <c r="AO425" s="80"/>
      <c r="AP425" s="80"/>
      <c r="AQ425" s="80"/>
      <c r="AR425" s="80"/>
      <c r="AS425" s="80"/>
      <c r="AT425" s="80" t="s">
        <v>53</v>
      </c>
      <c r="AU425" s="80"/>
      <c r="AV425" s="244"/>
      <c r="AW425" s="244"/>
      <c r="AX425" s="244"/>
      <c r="AY425" s="244"/>
      <c r="AZ425" s="244"/>
      <c r="BA425" s="244"/>
      <c r="BB425" s="80"/>
      <c r="BC425" s="80">
        <f t="shared" si="25"/>
        <v>16</v>
      </c>
      <c r="BD425" s="80">
        <f t="shared" si="26"/>
        <v>4</v>
      </c>
      <c r="BE425" s="80">
        <f t="shared" si="27"/>
        <v>2022</v>
      </c>
      <c r="BF425" s="97">
        <f t="shared" si="24"/>
        <v>0.33279999999999998</v>
      </c>
    </row>
    <row r="426" spans="1:58">
      <c r="A426" s="80"/>
      <c r="B426" s="80" t="s">
        <v>2906</v>
      </c>
      <c r="C426" s="80" t="s">
        <v>1437</v>
      </c>
      <c r="D426" s="80"/>
      <c r="E426" s="80" t="s">
        <v>2082</v>
      </c>
      <c r="F426" s="80" t="s">
        <v>1769</v>
      </c>
      <c r="G426" s="80"/>
      <c r="H426" s="80"/>
      <c r="I426" s="80"/>
      <c r="J426" s="80"/>
      <c r="K426" s="80" t="s">
        <v>393</v>
      </c>
      <c r="L426" s="80" t="s">
        <v>394</v>
      </c>
      <c r="M426" s="80"/>
      <c r="N426" s="80"/>
      <c r="O426" s="80"/>
      <c r="P426" s="80"/>
      <c r="Q426" s="80"/>
      <c r="R426" s="80"/>
      <c r="S426" s="80" t="s">
        <v>3259</v>
      </c>
      <c r="T426" s="80">
        <v>30390156</v>
      </c>
      <c r="U426" s="284">
        <v>0.14749999999999999</v>
      </c>
      <c r="V426" s="80" t="s">
        <v>2193</v>
      </c>
      <c r="W426" s="80">
        <v>400</v>
      </c>
      <c r="X426" s="80">
        <v>832</v>
      </c>
      <c r="Y426" s="80">
        <v>26</v>
      </c>
      <c r="Z426" s="80" t="s">
        <v>56</v>
      </c>
      <c r="AA426" s="80"/>
      <c r="AB426" s="80"/>
      <c r="AC426" s="80"/>
      <c r="AD426" s="80"/>
      <c r="AE426" s="80" t="s">
        <v>1437</v>
      </c>
      <c r="AF426" s="80"/>
      <c r="AG426" s="80" t="s">
        <v>3008</v>
      </c>
      <c r="AH426" s="80"/>
      <c r="AI426" s="82">
        <v>44664</v>
      </c>
      <c r="AJ426" s="80"/>
      <c r="AK426" s="82">
        <v>44669</v>
      </c>
      <c r="AL426" s="80"/>
      <c r="AM426" s="80"/>
      <c r="AN426" s="80" t="s">
        <v>64</v>
      </c>
      <c r="AO426" s="80"/>
      <c r="AP426" s="80"/>
      <c r="AQ426" s="80"/>
      <c r="AR426" s="80"/>
      <c r="AS426" s="80"/>
      <c r="AT426" s="80" t="s">
        <v>53</v>
      </c>
      <c r="AU426" s="80"/>
      <c r="AV426" s="244"/>
      <c r="AW426" s="244"/>
      <c r="AX426" s="244"/>
      <c r="AY426" s="244"/>
      <c r="AZ426" s="244"/>
      <c r="BA426" s="244"/>
      <c r="BB426" s="80"/>
      <c r="BC426" s="80">
        <f t="shared" si="25"/>
        <v>16</v>
      </c>
      <c r="BD426" s="80">
        <f t="shared" si="26"/>
        <v>4</v>
      </c>
      <c r="BE426" s="80">
        <f t="shared" si="27"/>
        <v>2022</v>
      </c>
      <c r="BF426" s="97">
        <f t="shared" si="24"/>
        <v>0.33279999999999998</v>
      </c>
    </row>
    <row r="427" spans="1:58">
      <c r="A427" s="80"/>
      <c r="B427" s="80" t="s">
        <v>2906</v>
      </c>
      <c r="C427" s="80" t="s">
        <v>1456</v>
      </c>
      <c r="D427" s="80"/>
      <c r="E427" s="80" t="s">
        <v>2082</v>
      </c>
      <c r="F427" s="80" t="s">
        <v>1769</v>
      </c>
      <c r="G427" s="80"/>
      <c r="H427" s="80"/>
      <c r="I427" s="80"/>
      <c r="J427" s="80"/>
      <c r="K427" s="80" t="s">
        <v>393</v>
      </c>
      <c r="L427" s="80" t="s">
        <v>394</v>
      </c>
      <c r="M427" s="80"/>
      <c r="N427" s="80"/>
      <c r="O427" s="80"/>
      <c r="P427" s="80"/>
      <c r="Q427" s="80"/>
      <c r="R427" s="80"/>
      <c r="S427" s="80" t="s">
        <v>3259</v>
      </c>
      <c r="T427" s="80">
        <v>30390156</v>
      </c>
      <c r="U427" s="284">
        <v>0.14749999999999999</v>
      </c>
      <c r="V427" s="80" t="s">
        <v>2193</v>
      </c>
      <c r="W427" s="80">
        <v>400</v>
      </c>
      <c r="X427" s="80">
        <v>832</v>
      </c>
      <c r="Y427" s="80">
        <v>26</v>
      </c>
      <c r="Z427" s="80" t="s">
        <v>56</v>
      </c>
      <c r="AA427" s="80"/>
      <c r="AB427" s="80"/>
      <c r="AC427" s="80"/>
      <c r="AD427" s="80"/>
      <c r="AE427" s="80" t="s">
        <v>1456</v>
      </c>
      <c r="AF427" s="80"/>
      <c r="AG427" s="80" t="s">
        <v>3008</v>
      </c>
      <c r="AH427" s="80"/>
      <c r="AI427" s="82">
        <v>44665</v>
      </c>
      <c r="AJ427" s="80"/>
      <c r="AK427" s="82">
        <v>44670</v>
      </c>
      <c r="AL427" s="80"/>
      <c r="AM427" s="80"/>
      <c r="AN427" s="80" t="s">
        <v>64</v>
      </c>
      <c r="AO427" s="80"/>
      <c r="AP427" s="80"/>
      <c r="AQ427" s="80"/>
      <c r="AR427" s="80"/>
      <c r="AS427" s="80"/>
      <c r="AT427" s="80" t="s">
        <v>53</v>
      </c>
      <c r="AU427" s="80"/>
      <c r="AV427" s="244"/>
      <c r="AW427" s="244"/>
      <c r="AX427" s="244"/>
      <c r="AY427" s="244"/>
      <c r="AZ427" s="244"/>
      <c r="BA427" s="244"/>
      <c r="BB427" s="80"/>
      <c r="BC427" s="80">
        <f t="shared" si="25"/>
        <v>16</v>
      </c>
      <c r="BD427" s="80">
        <f t="shared" si="26"/>
        <v>4</v>
      </c>
      <c r="BE427" s="80">
        <f t="shared" si="27"/>
        <v>2022</v>
      </c>
      <c r="BF427" s="97">
        <f t="shared" si="24"/>
        <v>0.33279999999999998</v>
      </c>
    </row>
    <row r="428" spans="1:58">
      <c r="A428" s="80"/>
      <c r="B428" s="80" t="s">
        <v>2906</v>
      </c>
      <c r="C428" s="80" t="s">
        <v>1438</v>
      </c>
      <c r="D428" s="80"/>
      <c r="E428" s="80" t="s">
        <v>2051</v>
      </c>
      <c r="F428" s="80" t="s">
        <v>1768</v>
      </c>
      <c r="G428" s="80"/>
      <c r="H428" s="80"/>
      <c r="I428" s="80"/>
      <c r="J428" s="80"/>
      <c r="K428" s="80" t="s">
        <v>393</v>
      </c>
      <c r="L428" s="80" t="s">
        <v>1935</v>
      </c>
      <c r="M428" s="80"/>
      <c r="N428" s="80"/>
      <c r="O428" s="80"/>
      <c r="P428" s="80"/>
      <c r="Q428" s="80"/>
      <c r="R428" s="80"/>
      <c r="S428" s="80" t="s">
        <v>3697</v>
      </c>
      <c r="T428" s="80">
        <v>30372157</v>
      </c>
      <c r="U428" s="284">
        <v>0.14749999999999999</v>
      </c>
      <c r="V428" s="80" t="s">
        <v>2201</v>
      </c>
      <c r="W428" s="80">
        <v>405</v>
      </c>
      <c r="X428" s="80">
        <v>832</v>
      </c>
      <c r="Y428" s="80">
        <v>26</v>
      </c>
      <c r="Z428" s="80" t="s">
        <v>56</v>
      </c>
      <c r="AA428" s="80"/>
      <c r="AB428" s="80"/>
      <c r="AC428" s="80"/>
      <c r="AD428" s="80"/>
      <c r="AE428" s="80" t="s">
        <v>1438</v>
      </c>
      <c r="AF428" s="80"/>
      <c r="AG428" s="80" t="s">
        <v>3008</v>
      </c>
      <c r="AH428" s="80"/>
      <c r="AI428" s="82">
        <v>44665</v>
      </c>
      <c r="AJ428" s="80"/>
      <c r="AK428" s="82">
        <v>44669</v>
      </c>
      <c r="AL428" s="80"/>
      <c r="AM428" s="80"/>
      <c r="AN428" s="80" t="s">
        <v>64</v>
      </c>
      <c r="AO428" s="80"/>
      <c r="AP428" s="80"/>
      <c r="AQ428" s="80"/>
      <c r="AR428" s="80"/>
      <c r="AS428" s="80"/>
      <c r="AT428" s="80" t="s">
        <v>53</v>
      </c>
      <c r="AU428" s="80"/>
      <c r="AV428" s="244"/>
      <c r="AW428" s="244"/>
      <c r="AX428" s="244"/>
      <c r="AY428" s="244"/>
      <c r="AZ428" s="244"/>
      <c r="BA428" s="244"/>
      <c r="BB428" s="80"/>
      <c r="BC428" s="80">
        <f t="shared" si="25"/>
        <v>16</v>
      </c>
      <c r="BD428" s="80">
        <f t="shared" si="26"/>
        <v>4</v>
      </c>
      <c r="BE428" s="80">
        <f t="shared" si="27"/>
        <v>2022</v>
      </c>
      <c r="BF428" s="97">
        <f t="shared" si="24"/>
        <v>0.33695999999999998</v>
      </c>
    </row>
    <row r="429" spans="1:58">
      <c r="A429" s="80"/>
      <c r="B429" s="80" t="s">
        <v>2906</v>
      </c>
      <c r="C429" s="80" t="s">
        <v>1439</v>
      </c>
      <c r="D429" s="80"/>
      <c r="E429" s="80" t="s">
        <v>2051</v>
      </c>
      <c r="F429" s="80" t="s">
        <v>1768</v>
      </c>
      <c r="G429" s="80"/>
      <c r="H429" s="80"/>
      <c r="I429" s="80"/>
      <c r="J429" s="80"/>
      <c r="K429" s="80" t="s">
        <v>393</v>
      </c>
      <c r="L429" s="80" t="s">
        <v>1935</v>
      </c>
      <c r="M429" s="80"/>
      <c r="N429" s="80"/>
      <c r="O429" s="80"/>
      <c r="P429" s="80"/>
      <c r="Q429" s="80"/>
      <c r="R429" s="80"/>
      <c r="S429" s="80" t="s">
        <v>3697</v>
      </c>
      <c r="T429" s="80">
        <v>30372157</v>
      </c>
      <c r="U429" s="284">
        <v>0.14749999999999999</v>
      </c>
      <c r="V429" s="80" t="s">
        <v>2201</v>
      </c>
      <c r="W429" s="80">
        <v>405</v>
      </c>
      <c r="X429" s="80">
        <v>832</v>
      </c>
      <c r="Y429" s="80">
        <v>26</v>
      </c>
      <c r="Z429" s="80" t="s">
        <v>56</v>
      </c>
      <c r="AA429" s="80"/>
      <c r="AB429" s="80"/>
      <c r="AC429" s="80"/>
      <c r="AD429" s="80"/>
      <c r="AE429" s="80" t="s">
        <v>1439</v>
      </c>
      <c r="AF429" s="80"/>
      <c r="AG429" s="80" t="s">
        <v>3008</v>
      </c>
      <c r="AH429" s="80"/>
      <c r="AI429" s="82">
        <v>44665</v>
      </c>
      <c r="AJ429" s="80"/>
      <c r="AK429" s="82">
        <v>44669</v>
      </c>
      <c r="AL429" s="80"/>
      <c r="AM429" s="80"/>
      <c r="AN429" s="80" t="s">
        <v>64</v>
      </c>
      <c r="AO429" s="80"/>
      <c r="AP429" s="80"/>
      <c r="AQ429" s="80"/>
      <c r="AR429" s="80"/>
      <c r="AS429" s="80"/>
      <c r="AT429" s="80" t="s">
        <v>53</v>
      </c>
      <c r="AU429" s="80"/>
      <c r="AV429" s="244"/>
      <c r="AW429" s="244"/>
      <c r="AX429" s="244"/>
      <c r="AY429" s="244"/>
      <c r="AZ429" s="244"/>
      <c r="BA429" s="244"/>
      <c r="BB429" s="80"/>
      <c r="BC429" s="80">
        <f t="shared" si="25"/>
        <v>16</v>
      </c>
      <c r="BD429" s="80">
        <f t="shared" si="26"/>
        <v>4</v>
      </c>
      <c r="BE429" s="80">
        <f t="shared" si="27"/>
        <v>2022</v>
      </c>
      <c r="BF429" s="97">
        <f t="shared" si="24"/>
        <v>0.33695999999999998</v>
      </c>
    </row>
    <row r="430" spans="1:58">
      <c r="A430" s="80"/>
      <c r="B430" s="80" t="s">
        <v>2906</v>
      </c>
      <c r="C430" s="80" t="s">
        <v>1440</v>
      </c>
      <c r="D430" s="80"/>
      <c r="E430" s="80" t="s">
        <v>2051</v>
      </c>
      <c r="F430" s="80" t="s">
        <v>1768</v>
      </c>
      <c r="G430" s="80"/>
      <c r="H430" s="80"/>
      <c r="I430" s="80"/>
      <c r="J430" s="80"/>
      <c r="K430" s="80" t="s">
        <v>393</v>
      </c>
      <c r="L430" s="80" t="s">
        <v>1935</v>
      </c>
      <c r="M430" s="80"/>
      <c r="N430" s="80"/>
      <c r="O430" s="80"/>
      <c r="P430" s="80"/>
      <c r="Q430" s="80"/>
      <c r="R430" s="80"/>
      <c r="S430" s="80" t="s">
        <v>3697</v>
      </c>
      <c r="T430" s="80">
        <v>30372157</v>
      </c>
      <c r="U430" s="284">
        <v>0.14749999999999999</v>
      </c>
      <c r="V430" s="80" t="s">
        <v>2201</v>
      </c>
      <c r="W430" s="80">
        <v>405</v>
      </c>
      <c r="X430" s="80">
        <v>832</v>
      </c>
      <c r="Y430" s="80">
        <v>26</v>
      </c>
      <c r="Z430" s="80" t="s">
        <v>56</v>
      </c>
      <c r="AA430" s="80"/>
      <c r="AB430" s="80"/>
      <c r="AC430" s="80"/>
      <c r="AD430" s="80"/>
      <c r="AE430" s="80" t="s">
        <v>1440</v>
      </c>
      <c r="AF430" s="80"/>
      <c r="AG430" s="80" t="s">
        <v>3008</v>
      </c>
      <c r="AH430" s="80"/>
      <c r="AI430" s="82">
        <v>44665</v>
      </c>
      <c r="AJ430" s="80"/>
      <c r="AK430" s="82">
        <v>44669</v>
      </c>
      <c r="AL430" s="80"/>
      <c r="AM430" s="80"/>
      <c r="AN430" s="80" t="s">
        <v>64</v>
      </c>
      <c r="AO430" s="80"/>
      <c r="AP430" s="80"/>
      <c r="AQ430" s="80"/>
      <c r="AR430" s="80"/>
      <c r="AS430" s="80"/>
      <c r="AT430" s="80" t="s">
        <v>53</v>
      </c>
      <c r="AU430" s="80"/>
      <c r="AV430" s="244"/>
      <c r="AW430" s="244"/>
      <c r="AX430" s="244"/>
      <c r="AY430" s="244"/>
      <c r="AZ430" s="244"/>
      <c r="BA430" s="244"/>
      <c r="BB430" s="80"/>
      <c r="BC430" s="80">
        <f t="shared" si="25"/>
        <v>16</v>
      </c>
      <c r="BD430" s="80">
        <f t="shared" si="26"/>
        <v>4</v>
      </c>
      <c r="BE430" s="80">
        <f t="shared" si="27"/>
        <v>2022</v>
      </c>
      <c r="BF430" s="97">
        <f t="shared" si="24"/>
        <v>0.33695999999999998</v>
      </c>
    </row>
    <row r="431" spans="1:58">
      <c r="A431" s="80"/>
      <c r="B431" s="80" t="s">
        <v>906</v>
      </c>
      <c r="C431" s="80" t="s">
        <v>1441</v>
      </c>
      <c r="D431" s="80"/>
      <c r="E431" s="80" t="s">
        <v>2083</v>
      </c>
      <c r="F431" s="80" t="s">
        <v>1768</v>
      </c>
      <c r="G431" s="80"/>
      <c r="H431" s="80"/>
      <c r="I431" s="80"/>
      <c r="J431" s="80"/>
      <c r="K431" s="80" t="s">
        <v>1793</v>
      </c>
      <c r="L431" s="80" t="s">
        <v>1953</v>
      </c>
      <c r="M431" s="80"/>
      <c r="N431" s="80"/>
      <c r="O431" s="80"/>
      <c r="P431" s="80"/>
      <c r="Q431" s="80"/>
      <c r="R431" s="80"/>
      <c r="S431" s="80" t="s">
        <v>3709</v>
      </c>
      <c r="T431" s="80">
        <v>30376609</v>
      </c>
      <c r="U431" s="284">
        <v>0.14749999999999999</v>
      </c>
      <c r="V431" s="80" t="s">
        <v>2202</v>
      </c>
      <c r="W431" s="80">
        <v>340</v>
      </c>
      <c r="X431" s="80">
        <v>832</v>
      </c>
      <c r="Y431" s="80">
        <v>26</v>
      </c>
      <c r="Z431" s="80" t="s">
        <v>62</v>
      </c>
      <c r="AA431" s="80"/>
      <c r="AB431" s="80"/>
      <c r="AC431" s="80"/>
      <c r="AD431" s="80"/>
      <c r="AE431" s="80" t="s">
        <v>1441</v>
      </c>
      <c r="AF431" s="80"/>
      <c r="AG431" s="80" t="s">
        <v>3008</v>
      </c>
      <c r="AH431" s="80"/>
      <c r="AI431" s="82">
        <v>44665</v>
      </c>
      <c r="AJ431" s="80"/>
      <c r="AK431" s="82">
        <v>44665</v>
      </c>
      <c r="AL431" s="80"/>
      <c r="AM431" s="80"/>
      <c r="AN431" s="80" t="s">
        <v>64</v>
      </c>
      <c r="AO431" s="80"/>
      <c r="AP431" s="80"/>
      <c r="AQ431" s="80"/>
      <c r="AR431" s="80"/>
      <c r="AS431" s="80"/>
      <c r="AT431" s="80" t="s">
        <v>53</v>
      </c>
      <c r="AU431" s="80"/>
      <c r="AV431" s="244"/>
      <c r="AW431" s="244"/>
      <c r="AX431" s="244"/>
      <c r="AY431" s="244"/>
      <c r="AZ431" s="244"/>
      <c r="BA431" s="244"/>
      <c r="BB431" s="80"/>
      <c r="BC431" s="80">
        <f t="shared" si="25"/>
        <v>16</v>
      </c>
      <c r="BD431" s="80">
        <f t="shared" si="26"/>
        <v>4</v>
      </c>
      <c r="BE431" s="80">
        <f t="shared" si="27"/>
        <v>2022</v>
      </c>
      <c r="BF431" s="97">
        <f t="shared" si="24"/>
        <v>0.28288000000000002</v>
      </c>
    </row>
    <row r="432" spans="1:58">
      <c r="A432" s="80"/>
      <c r="B432" s="80" t="s">
        <v>906</v>
      </c>
      <c r="C432" s="80" t="s">
        <v>1443</v>
      </c>
      <c r="D432" s="80"/>
      <c r="E432" s="80" t="s">
        <v>2085</v>
      </c>
      <c r="F432" s="80" t="s">
        <v>1769</v>
      </c>
      <c r="G432" s="80"/>
      <c r="H432" s="80"/>
      <c r="I432" s="80"/>
      <c r="J432" s="80"/>
      <c r="K432" s="80" t="s">
        <v>303</v>
      </c>
      <c r="L432" s="80" t="s">
        <v>304</v>
      </c>
      <c r="M432" s="80"/>
      <c r="N432" s="80"/>
      <c r="O432" s="80"/>
      <c r="P432" s="80"/>
      <c r="Q432" s="80"/>
      <c r="R432" s="80"/>
      <c r="S432" s="80" t="s">
        <v>3710</v>
      </c>
      <c r="T432" s="80">
        <v>30390156</v>
      </c>
      <c r="U432" s="284">
        <v>0.14749999999999999</v>
      </c>
      <c r="V432" s="80" t="s">
        <v>2193</v>
      </c>
      <c r="W432" s="80">
        <v>400</v>
      </c>
      <c r="X432" s="80">
        <v>768</v>
      </c>
      <c r="Y432" s="80">
        <v>24</v>
      </c>
      <c r="Z432" s="80" t="s">
        <v>62</v>
      </c>
      <c r="AA432" s="80"/>
      <c r="AB432" s="80"/>
      <c r="AC432" s="80"/>
      <c r="AD432" s="80"/>
      <c r="AE432" s="80" t="s">
        <v>1443</v>
      </c>
      <c r="AF432" s="80"/>
      <c r="AG432" s="80" t="s">
        <v>3008</v>
      </c>
      <c r="AH432" s="80"/>
      <c r="AI432" s="82">
        <v>44665</v>
      </c>
      <c r="AJ432" s="80"/>
      <c r="AK432" s="82">
        <v>44665</v>
      </c>
      <c r="AL432" s="80"/>
      <c r="AM432" s="80"/>
      <c r="AN432" s="80" t="s">
        <v>64</v>
      </c>
      <c r="AO432" s="80"/>
      <c r="AP432" s="80"/>
      <c r="AQ432" s="80"/>
      <c r="AR432" s="80"/>
      <c r="AS432" s="80"/>
      <c r="AT432" s="80" t="s">
        <v>53</v>
      </c>
      <c r="AU432" s="80"/>
      <c r="AV432" s="244"/>
      <c r="AW432" s="244"/>
      <c r="AX432" s="244"/>
      <c r="AY432" s="244"/>
      <c r="AZ432" s="244"/>
      <c r="BA432" s="244"/>
      <c r="BB432" s="80"/>
      <c r="BC432" s="80">
        <f t="shared" si="25"/>
        <v>16</v>
      </c>
      <c r="BD432" s="80">
        <f t="shared" si="26"/>
        <v>4</v>
      </c>
      <c r="BE432" s="80">
        <f t="shared" si="27"/>
        <v>2022</v>
      </c>
      <c r="BF432" s="97">
        <f t="shared" si="24"/>
        <v>0.30719999999999997</v>
      </c>
    </row>
    <row r="433" spans="1:58">
      <c r="A433" s="80"/>
      <c r="B433" s="80" t="s">
        <v>906</v>
      </c>
      <c r="C433" s="80" t="s">
        <v>1444</v>
      </c>
      <c r="D433" s="80"/>
      <c r="E433" s="80" t="s">
        <v>2085</v>
      </c>
      <c r="F433" s="80" t="s">
        <v>1769</v>
      </c>
      <c r="G433" s="80"/>
      <c r="H433" s="80"/>
      <c r="I433" s="80"/>
      <c r="J433" s="80"/>
      <c r="K433" s="80" t="s">
        <v>303</v>
      </c>
      <c r="L433" s="80" t="s">
        <v>304</v>
      </c>
      <c r="M433" s="80"/>
      <c r="N433" s="80"/>
      <c r="O433" s="80"/>
      <c r="P433" s="80"/>
      <c r="Q433" s="80"/>
      <c r="R433" s="80"/>
      <c r="S433" s="80" t="s">
        <v>3710</v>
      </c>
      <c r="T433" s="80">
        <v>30390156</v>
      </c>
      <c r="U433" s="284">
        <v>0.14749999999999999</v>
      </c>
      <c r="V433" s="80" t="s">
        <v>2193</v>
      </c>
      <c r="W433" s="80">
        <v>400</v>
      </c>
      <c r="X433" s="80">
        <v>768</v>
      </c>
      <c r="Y433" s="80">
        <v>24</v>
      </c>
      <c r="Z433" s="80" t="s">
        <v>62</v>
      </c>
      <c r="AA433" s="80"/>
      <c r="AB433" s="80"/>
      <c r="AC433" s="80"/>
      <c r="AD433" s="80"/>
      <c r="AE433" s="80" t="s">
        <v>1444</v>
      </c>
      <c r="AF433" s="80"/>
      <c r="AG433" s="80" t="s">
        <v>3008</v>
      </c>
      <c r="AH433" s="80"/>
      <c r="AI433" s="82">
        <v>44665</v>
      </c>
      <c r="AJ433" s="80"/>
      <c r="AK433" s="82">
        <v>44665</v>
      </c>
      <c r="AL433" s="80"/>
      <c r="AM433" s="80"/>
      <c r="AN433" s="80" t="s">
        <v>64</v>
      </c>
      <c r="AO433" s="80"/>
      <c r="AP433" s="80"/>
      <c r="AQ433" s="80"/>
      <c r="AR433" s="80"/>
      <c r="AS433" s="80"/>
      <c r="AT433" s="80" t="s">
        <v>53</v>
      </c>
      <c r="AU433" s="80"/>
      <c r="AV433" s="244"/>
      <c r="AW433" s="244"/>
      <c r="AX433" s="244"/>
      <c r="AY433" s="244"/>
      <c r="AZ433" s="244"/>
      <c r="BA433" s="244"/>
      <c r="BB433" s="80"/>
      <c r="BC433" s="80">
        <f t="shared" si="25"/>
        <v>16</v>
      </c>
      <c r="BD433" s="80">
        <f t="shared" si="26"/>
        <v>4</v>
      </c>
      <c r="BE433" s="80">
        <f t="shared" si="27"/>
        <v>2022</v>
      </c>
      <c r="BF433" s="97">
        <f t="shared" si="24"/>
        <v>0.30719999999999997</v>
      </c>
    </row>
    <row r="434" spans="1:58">
      <c r="A434" s="80"/>
      <c r="B434" s="80" t="s">
        <v>906</v>
      </c>
      <c r="C434" s="80" t="s">
        <v>1445</v>
      </c>
      <c r="D434" s="80"/>
      <c r="E434" s="80" t="s">
        <v>2086</v>
      </c>
      <c r="F434" s="80" t="s">
        <v>1769</v>
      </c>
      <c r="G434" s="80"/>
      <c r="H434" s="80"/>
      <c r="I434" s="80"/>
      <c r="J434" s="80"/>
      <c r="K434" s="80" t="s">
        <v>1807</v>
      </c>
      <c r="L434" s="80" t="s">
        <v>1955</v>
      </c>
      <c r="M434" s="80"/>
      <c r="N434" s="80"/>
      <c r="O434" s="80"/>
      <c r="P434" s="80"/>
      <c r="Q434" s="80"/>
      <c r="R434" s="80"/>
      <c r="S434" s="80" t="s">
        <v>3711</v>
      </c>
      <c r="T434" s="80">
        <v>30390456</v>
      </c>
      <c r="U434" s="284">
        <v>0.14749999999999999</v>
      </c>
      <c r="V434" s="80" t="s">
        <v>2193</v>
      </c>
      <c r="W434" s="80">
        <v>400</v>
      </c>
      <c r="X434" s="80">
        <v>768</v>
      </c>
      <c r="Y434" s="80">
        <v>24</v>
      </c>
      <c r="Z434" s="80" t="s">
        <v>56</v>
      </c>
      <c r="AA434" s="80"/>
      <c r="AB434" s="80"/>
      <c r="AC434" s="80"/>
      <c r="AD434" s="80"/>
      <c r="AE434" s="80" t="s">
        <v>1445</v>
      </c>
      <c r="AF434" s="80"/>
      <c r="AG434" s="80" t="s">
        <v>3008</v>
      </c>
      <c r="AH434" s="80"/>
      <c r="AI434" s="82">
        <v>44665</v>
      </c>
      <c r="AJ434" s="80"/>
      <c r="AK434" s="82">
        <v>44666</v>
      </c>
      <c r="AL434" s="80"/>
      <c r="AM434" s="80"/>
      <c r="AN434" s="80" t="s">
        <v>64</v>
      </c>
      <c r="AO434" s="80"/>
      <c r="AP434" s="80"/>
      <c r="AQ434" s="80"/>
      <c r="AR434" s="80"/>
      <c r="AS434" s="80"/>
      <c r="AT434" s="80" t="s">
        <v>53</v>
      </c>
      <c r="AU434" s="80"/>
      <c r="AV434" s="244"/>
      <c r="AW434" s="244"/>
      <c r="AX434" s="244"/>
      <c r="AY434" s="244"/>
      <c r="AZ434" s="244"/>
      <c r="BA434" s="244"/>
      <c r="BB434" s="80"/>
      <c r="BC434" s="80">
        <f t="shared" si="25"/>
        <v>16</v>
      </c>
      <c r="BD434" s="80">
        <f t="shared" si="26"/>
        <v>4</v>
      </c>
      <c r="BE434" s="80">
        <f t="shared" si="27"/>
        <v>2022</v>
      </c>
      <c r="BF434" s="97">
        <f t="shared" si="24"/>
        <v>0.30719999999999997</v>
      </c>
    </row>
    <row r="435" spans="1:58">
      <c r="A435" s="80"/>
      <c r="B435" s="80" t="s">
        <v>2904</v>
      </c>
      <c r="C435" s="80" t="s">
        <v>1446</v>
      </c>
      <c r="D435" s="80"/>
      <c r="E435" s="80" t="s">
        <v>2080</v>
      </c>
      <c r="F435" s="80" t="s">
        <v>1768</v>
      </c>
      <c r="G435" s="80"/>
      <c r="H435" s="80"/>
      <c r="I435" s="80"/>
      <c r="J435" s="80"/>
      <c r="K435" s="80" t="s">
        <v>1799</v>
      </c>
      <c r="L435" s="80" t="s">
        <v>1951</v>
      </c>
      <c r="M435" s="80"/>
      <c r="N435" s="80"/>
      <c r="O435" s="80"/>
      <c r="P435" s="80"/>
      <c r="Q435" s="80"/>
      <c r="R435" s="80"/>
      <c r="S435" s="80" t="s">
        <v>3708</v>
      </c>
      <c r="T435" s="80">
        <v>30390256</v>
      </c>
      <c r="U435" s="284">
        <v>0.14749999999999999</v>
      </c>
      <c r="V435" s="80" t="s">
        <v>2196</v>
      </c>
      <c r="W435" s="80">
        <v>400</v>
      </c>
      <c r="X435" s="80">
        <v>624</v>
      </c>
      <c r="Y435" s="80">
        <v>24</v>
      </c>
      <c r="Z435" s="80" t="s">
        <v>56</v>
      </c>
      <c r="AA435" s="80"/>
      <c r="AB435" s="80"/>
      <c r="AC435" s="80"/>
      <c r="AD435" s="80"/>
      <c r="AE435" s="80" t="s">
        <v>1446</v>
      </c>
      <c r="AF435" s="80"/>
      <c r="AG435" s="80" t="s">
        <v>3008</v>
      </c>
      <c r="AH435" s="80"/>
      <c r="AI435" s="82">
        <v>44665</v>
      </c>
      <c r="AJ435" s="80"/>
      <c r="AK435" s="82">
        <v>44666</v>
      </c>
      <c r="AL435" s="80"/>
      <c r="AM435" s="80"/>
      <c r="AN435" s="80" t="s">
        <v>64</v>
      </c>
      <c r="AO435" s="80" t="s">
        <v>2257</v>
      </c>
      <c r="AP435" s="80"/>
      <c r="AQ435" s="80"/>
      <c r="AR435" s="80"/>
      <c r="AS435" s="80"/>
      <c r="AT435" s="80" t="s">
        <v>53</v>
      </c>
      <c r="AU435" s="80"/>
      <c r="AV435" s="244"/>
      <c r="AW435" s="244"/>
      <c r="AX435" s="244"/>
      <c r="AY435" s="244"/>
      <c r="AZ435" s="244"/>
      <c r="BA435" s="244"/>
      <c r="BB435" s="80"/>
      <c r="BC435" s="80">
        <f t="shared" si="25"/>
        <v>16</v>
      </c>
      <c r="BD435" s="80">
        <f t="shared" si="26"/>
        <v>4</v>
      </c>
      <c r="BE435" s="80">
        <f t="shared" si="27"/>
        <v>2022</v>
      </c>
      <c r="BF435" s="97">
        <f t="shared" si="24"/>
        <v>0.24959999999999999</v>
      </c>
    </row>
    <row r="436" spans="1:58">
      <c r="A436" s="80"/>
      <c r="B436" s="80" t="s">
        <v>2904</v>
      </c>
      <c r="C436" s="80" t="s">
        <v>1447</v>
      </c>
      <c r="D436" s="80"/>
      <c r="E436" s="80" t="s">
        <v>2080</v>
      </c>
      <c r="F436" s="80" t="s">
        <v>1768</v>
      </c>
      <c r="G436" s="80"/>
      <c r="H436" s="80"/>
      <c r="I436" s="80"/>
      <c r="J436" s="80"/>
      <c r="K436" s="80" t="s">
        <v>1799</v>
      </c>
      <c r="L436" s="80" t="s">
        <v>1951</v>
      </c>
      <c r="M436" s="80"/>
      <c r="N436" s="80"/>
      <c r="O436" s="80"/>
      <c r="P436" s="80"/>
      <c r="Q436" s="80"/>
      <c r="R436" s="80"/>
      <c r="S436" s="80" t="s">
        <v>3708</v>
      </c>
      <c r="T436" s="80">
        <v>30390256</v>
      </c>
      <c r="U436" s="284">
        <v>0.14749999999999999</v>
      </c>
      <c r="V436" s="80" t="s">
        <v>2196</v>
      </c>
      <c r="W436" s="80">
        <v>400</v>
      </c>
      <c r="X436" s="80">
        <v>624</v>
      </c>
      <c r="Y436" s="80">
        <v>24</v>
      </c>
      <c r="Z436" s="80" t="s">
        <v>56</v>
      </c>
      <c r="AA436" s="80"/>
      <c r="AB436" s="80"/>
      <c r="AC436" s="80"/>
      <c r="AD436" s="80"/>
      <c r="AE436" s="80" t="s">
        <v>1447</v>
      </c>
      <c r="AF436" s="80"/>
      <c r="AG436" s="80" t="s">
        <v>3008</v>
      </c>
      <c r="AH436" s="80"/>
      <c r="AI436" s="82">
        <v>44665</v>
      </c>
      <c r="AJ436" s="80"/>
      <c r="AK436" s="82">
        <v>44666</v>
      </c>
      <c r="AL436" s="80"/>
      <c r="AM436" s="80"/>
      <c r="AN436" s="80" t="s">
        <v>64</v>
      </c>
      <c r="AO436" s="80" t="s">
        <v>2258</v>
      </c>
      <c r="AP436" s="80"/>
      <c r="AQ436" s="80"/>
      <c r="AR436" s="80"/>
      <c r="AS436" s="80"/>
      <c r="AT436" s="80" t="s">
        <v>53</v>
      </c>
      <c r="AU436" s="80"/>
      <c r="AV436" s="244"/>
      <c r="AW436" s="244"/>
      <c r="AX436" s="244"/>
      <c r="AY436" s="244"/>
      <c r="AZ436" s="244"/>
      <c r="BA436" s="244"/>
      <c r="BB436" s="80"/>
      <c r="BC436" s="80">
        <f t="shared" si="25"/>
        <v>16</v>
      </c>
      <c r="BD436" s="80">
        <f t="shared" si="26"/>
        <v>4</v>
      </c>
      <c r="BE436" s="80">
        <f t="shared" si="27"/>
        <v>2022</v>
      </c>
      <c r="BF436" s="97">
        <f t="shared" si="24"/>
        <v>0.24959999999999999</v>
      </c>
    </row>
    <row r="437" spans="1:58">
      <c r="A437" s="80"/>
      <c r="B437" s="80" t="s">
        <v>2904</v>
      </c>
      <c r="C437" s="80" t="s">
        <v>1448</v>
      </c>
      <c r="D437" s="80"/>
      <c r="E437" s="80" t="s">
        <v>2080</v>
      </c>
      <c r="F437" s="80" t="s">
        <v>1768</v>
      </c>
      <c r="G437" s="80"/>
      <c r="H437" s="80"/>
      <c r="I437" s="80"/>
      <c r="J437" s="80"/>
      <c r="K437" s="80" t="s">
        <v>1799</v>
      </c>
      <c r="L437" s="80" t="s">
        <v>1951</v>
      </c>
      <c r="M437" s="80"/>
      <c r="N437" s="80"/>
      <c r="O437" s="80"/>
      <c r="P437" s="80"/>
      <c r="Q437" s="80"/>
      <c r="R437" s="80"/>
      <c r="S437" s="80" t="s">
        <v>3708</v>
      </c>
      <c r="T437" s="80">
        <v>30390256</v>
      </c>
      <c r="U437" s="284">
        <v>0.14749999999999999</v>
      </c>
      <c r="V437" s="80" t="s">
        <v>2196</v>
      </c>
      <c r="W437" s="80">
        <v>400</v>
      </c>
      <c r="X437" s="80">
        <v>624</v>
      </c>
      <c r="Y437" s="80">
        <v>24</v>
      </c>
      <c r="Z437" s="80" t="s">
        <v>56</v>
      </c>
      <c r="AA437" s="80"/>
      <c r="AB437" s="80"/>
      <c r="AC437" s="80"/>
      <c r="AD437" s="80"/>
      <c r="AE437" s="80" t="s">
        <v>1448</v>
      </c>
      <c r="AF437" s="80"/>
      <c r="AG437" s="80" t="s">
        <v>3008</v>
      </c>
      <c r="AH437" s="80"/>
      <c r="AI437" s="82">
        <v>44665</v>
      </c>
      <c r="AJ437" s="80"/>
      <c r="AK437" s="82">
        <v>44666</v>
      </c>
      <c r="AL437" s="80"/>
      <c r="AM437" s="80"/>
      <c r="AN437" s="80" t="s">
        <v>64</v>
      </c>
      <c r="AO437" s="80" t="s">
        <v>2259</v>
      </c>
      <c r="AP437" s="80"/>
      <c r="AQ437" s="80"/>
      <c r="AR437" s="80"/>
      <c r="AS437" s="80"/>
      <c r="AT437" s="80" t="s">
        <v>53</v>
      </c>
      <c r="AU437" s="80"/>
      <c r="AV437" s="244"/>
      <c r="AW437" s="244"/>
      <c r="AX437" s="244"/>
      <c r="AY437" s="244"/>
      <c r="AZ437" s="244"/>
      <c r="BA437" s="244"/>
      <c r="BB437" s="80"/>
      <c r="BC437" s="80">
        <f t="shared" si="25"/>
        <v>16</v>
      </c>
      <c r="BD437" s="80">
        <f t="shared" si="26"/>
        <v>4</v>
      </c>
      <c r="BE437" s="80">
        <f t="shared" si="27"/>
        <v>2022</v>
      </c>
      <c r="BF437" s="97">
        <f t="shared" si="24"/>
        <v>0.24959999999999999</v>
      </c>
    </row>
    <row r="438" spans="1:58">
      <c r="A438" s="80"/>
      <c r="B438" s="80" t="s">
        <v>2904</v>
      </c>
      <c r="C438" s="80" t="s">
        <v>1449</v>
      </c>
      <c r="D438" s="80"/>
      <c r="E438" s="80" t="s">
        <v>2081</v>
      </c>
      <c r="F438" s="80" t="s">
        <v>1769</v>
      </c>
      <c r="G438" s="80"/>
      <c r="H438" s="80"/>
      <c r="I438" s="80"/>
      <c r="J438" s="80"/>
      <c r="K438" s="80" t="s">
        <v>1800</v>
      </c>
      <c r="L438" s="80" t="s">
        <v>1952</v>
      </c>
      <c r="M438" s="80"/>
      <c r="N438" s="80"/>
      <c r="O438" s="80"/>
      <c r="P438" s="80"/>
      <c r="Q438" s="80"/>
      <c r="R438" s="80"/>
      <c r="S438" s="80" t="s">
        <v>3708</v>
      </c>
      <c r="T438" s="80">
        <v>30390256</v>
      </c>
      <c r="U438" s="284">
        <v>0.14749999999999999</v>
      </c>
      <c r="V438" s="80" t="s">
        <v>2196</v>
      </c>
      <c r="W438" s="80">
        <v>400</v>
      </c>
      <c r="X438" s="80">
        <v>624</v>
      </c>
      <c r="Y438" s="80">
        <v>24</v>
      </c>
      <c r="Z438" s="80" t="s">
        <v>56</v>
      </c>
      <c r="AA438" s="80"/>
      <c r="AB438" s="80"/>
      <c r="AC438" s="80"/>
      <c r="AD438" s="80"/>
      <c r="AE438" s="80" t="s">
        <v>1449</v>
      </c>
      <c r="AF438" s="80"/>
      <c r="AG438" s="80" t="s">
        <v>3008</v>
      </c>
      <c r="AH438" s="80"/>
      <c r="AI438" s="82">
        <v>44665</v>
      </c>
      <c r="AJ438" s="80"/>
      <c r="AK438" s="82">
        <v>44665</v>
      </c>
      <c r="AL438" s="80"/>
      <c r="AM438" s="80"/>
      <c r="AN438" s="80" t="s">
        <v>64</v>
      </c>
      <c r="AO438" s="80" t="s">
        <v>2260</v>
      </c>
      <c r="AP438" s="80"/>
      <c r="AQ438" s="80"/>
      <c r="AR438" s="80"/>
      <c r="AS438" s="80"/>
      <c r="AT438" s="80" t="s">
        <v>53</v>
      </c>
      <c r="AU438" s="80"/>
      <c r="AV438" s="244"/>
      <c r="AW438" s="244"/>
      <c r="AX438" s="244"/>
      <c r="AY438" s="244"/>
      <c r="AZ438" s="244"/>
      <c r="BA438" s="244"/>
      <c r="BB438" s="80"/>
      <c r="BC438" s="80">
        <f t="shared" si="25"/>
        <v>16</v>
      </c>
      <c r="BD438" s="80">
        <f t="shared" si="26"/>
        <v>4</v>
      </c>
      <c r="BE438" s="80">
        <f t="shared" si="27"/>
        <v>2022</v>
      </c>
      <c r="BF438" s="97">
        <f t="shared" si="24"/>
        <v>0.24959999999999999</v>
      </c>
    </row>
    <row r="439" spans="1:58">
      <c r="A439" s="80"/>
      <c r="B439" s="80" t="s">
        <v>2904</v>
      </c>
      <c r="C439" s="80" t="s">
        <v>1450</v>
      </c>
      <c r="D439" s="80"/>
      <c r="E439" s="80" t="s">
        <v>2081</v>
      </c>
      <c r="F439" s="80" t="s">
        <v>1769</v>
      </c>
      <c r="G439" s="80"/>
      <c r="H439" s="80"/>
      <c r="I439" s="80"/>
      <c r="J439" s="80"/>
      <c r="K439" s="80" t="s">
        <v>1800</v>
      </c>
      <c r="L439" s="80" t="s">
        <v>1952</v>
      </c>
      <c r="M439" s="80"/>
      <c r="N439" s="80"/>
      <c r="O439" s="80"/>
      <c r="P439" s="80"/>
      <c r="Q439" s="80"/>
      <c r="R439" s="80"/>
      <c r="S439" s="80" t="s">
        <v>3708</v>
      </c>
      <c r="T439" s="80">
        <v>30390256</v>
      </c>
      <c r="U439" s="284">
        <v>0.14749999999999999</v>
      </c>
      <c r="V439" s="80" t="s">
        <v>2196</v>
      </c>
      <c r="W439" s="80">
        <v>400</v>
      </c>
      <c r="X439" s="80">
        <v>624</v>
      </c>
      <c r="Y439" s="80">
        <v>24</v>
      </c>
      <c r="Z439" s="80" t="s">
        <v>56</v>
      </c>
      <c r="AA439" s="80"/>
      <c r="AB439" s="80"/>
      <c r="AC439" s="80"/>
      <c r="AD439" s="80"/>
      <c r="AE439" s="80" t="s">
        <v>1450</v>
      </c>
      <c r="AF439" s="80"/>
      <c r="AG439" s="80" t="s">
        <v>3008</v>
      </c>
      <c r="AH439" s="80"/>
      <c r="AI439" s="82">
        <v>44665</v>
      </c>
      <c r="AJ439" s="80"/>
      <c r="AK439" s="82">
        <v>44665</v>
      </c>
      <c r="AL439" s="80"/>
      <c r="AM439" s="80"/>
      <c r="AN439" s="80" t="s">
        <v>64</v>
      </c>
      <c r="AO439" s="80" t="s">
        <v>2261</v>
      </c>
      <c r="AP439" s="80"/>
      <c r="AQ439" s="80"/>
      <c r="AR439" s="80"/>
      <c r="AS439" s="80"/>
      <c r="AT439" s="80" t="s">
        <v>53</v>
      </c>
      <c r="AU439" s="80"/>
      <c r="AV439" s="244"/>
      <c r="AW439" s="244"/>
      <c r="AX439" s="244"/>
      <c r="AY439" s="244"/>
      <c r="AZ439" s="244"/>
      <c r="BA439" s="244"/>
      <c r="BB439" s="80"/>
      <c r="BC439" s="80">
        <f t="shared" si="25"/>
        <v>16</v>
      </c>
      <c r="BD439" s="80">
        <f t="shared" si="26"/>
        <v>4</v>
      </c>
      <c r="BE439" s="80">
        <f t="shared" si="27"/>
        <v>2022</v>
      </c>
      <c r="BF439" s="97">
        <f t="shared" si="24"/>
        <v>0.24959999999999999</v>
      </c>
    </row>
    <row r="440" spans="1:58">
      <c r="A440" s="80"/>
      <c r="B440" s="80" t="s">
        <v>2904</v>
      </c>
      <c r="C440" s="80" t="s">
        <v>1451</v>
      </c>
      <c r="D440" s="80"/>
      <c r="E440" s="80" t="s">
        <v>2081</v>
      </c>
      <c r="F440" s="80" t="s">
        <v>1769</v>
      </c>
      <c r="G440" s="80"/>
      <c r="H440" s="80"/>
      <c r="I440" s="80"/>
      <c r="J440" s="80"/>
      <c r="K440" s="80" t="s">
        <v>1800</v>
      </c>
      <c r="L440" s="80" t="s">
        <v>1952</v>
      </c>
      <c r="M440" s="80"/>
      <c r="N440" s="80"/>
      <c r="O440" s="80"/>
      <c r="P440" s="80"/>
      <c r="Q440" s="80"/>
      <c r="R440" s="80"/>
      <c r="S440" s="80" t="s">
        <v>3708</v>
      </c>
      <c r="T440" s="80">
        <v>30390256</v>
      </c>
      <c r="U440" s="284">
        <v>0.14749999999999999</v>
      </c>
      <c r="V440" s="80" t="s">
        <v>2196</v>
      </c>
      <c r="W440" s="80">
        <v>400</v>
      </c>
      <c r="X440" s="80">
        <v>624</v>
      </c>
      <c r="Y440" s="80">
        <v>24</v>
      </c>
      <c r="Z440" s="80" t="s">
        <v>56</v>
      </c>
      <c r="AA440" s="80"/>
      <c r="AB440" s="80"/>
      <c r="AC440" s="80"/>
      <c r="AD440" s="80"/>
      <c r="AE440" s="80" t="s">
        <v>1451</v>
      </c>
      <c r="AF440" s="80"/>
      <c r="AG440" s="80" t="s">
        <v>3008</v>
      </c>
      <c r="AH440" s="80"/>
      <c r="AI440" s="82">
        <v>44665</v>
      </c>
      <c r="AJ440" s="80"/>
      <c r="AK440" s="82">
        <v>44665</v>
      </c>
      <c r="AL440" s="80"/>
      <c r="AM440" s="80"/>
      <c r="AN440" s="80" t="s">
        <v>64</v>
      </c>
      <c r="AO440" s="80" t="s">
        <v>2262</v>
      </c>
      <c r="AP440" s="80"/>
      <c r="AQ440" s="80"/>
      <c r="AR440" s="80"/>
      <c r="AS440" s="80"/>
      <c r="AT440" s="80" t="s">
        <v>53</v>
      </c>
      <c r="AU440" s="80"/>
      <c r="AV440" s="244"/>
      <c r="AW440" s="244"/>
      <c r="AX440" s="244"/>
      <c r="AY440" s="244"/>
      <c r="AZ440" s="244"/>
      <c r="BA440" s="244"/>
      <c r="BB440" s="80"/>
      <c r="BC440" s="80">
        <f t="shared" si="25"/>
        <v>16</v>
      </c>
      <c r="BD440" s="80">
        <f t="shared" si="26"/>
        <v>4</v>
      </c>
      <c r="BE440" s="80">
        <f t="shared" si="27"/>
        <v>2022</v>
      </c>
      <c r="BF440" s="97">
        <f t="shared" si="24"/>
        <v>0.24959999999999999</v>
      </c>
    </row>
    <row r="441" spans="1:58">
      <c r="A441" s="80"/>
      <c r="B441" s="80" t="s">
        <v>2904</v>
      </c>
      <c r="C441" s="80" t="s">
        <v>1452</v>
      </c>
      <c r="D441" s="80"/>
      <c r="E441" s="80" t="s">
        <v>2087</v>
      </c>
      <c r="F441" s="80" t="s">
        <v>1771</v>
      </c>
      <c r="G441" s="80"/>
      <c r="H441" s="80"/>
      <c r="I441" s="80"/>
      <c r="J441" s="80"/>
      <c r="K441" s="80" t="s">
        <v>1803</v>
      </c>
      <c r="L441" s="80" t="s">
        <v>1956</v>
      </c>
      <c r="M441" s="80"/>
      <c r="N441" s="80"/>
      <c r="O441" s="80"/>
      <c r="P441" s="80"/>
      <c r="Q441" s="80"/>
      <c r="R441" s="80"/>
      <c r="S441" s="80" t="s">
        <v>3708</v>
      </c>
      <c r="T441" s="80">
        <v>30390256</v>
      </c>
      <c r="U441" s="284">
        <v>0.14749999999999999</v>
      </c>
      <c r="V441" s="80" t="s">
        <v>2196</v>
      </c>
      <c r="W441" s="80">
        <v>400</v>
      </c>
      <c r="X441" s="80">
        <v>624</v>
      </c>
      <c r="Y441" s="80">
        <v>24</v>
      </c>
      <c r="Z441" s="80" t="s">
        <v>56</v>
      </c>
      <c r="AA441" s="80"/>
      <c r="AB441" s="80"/>
      <c r="AC441" s="80"/>
      <c r="AD441" s="80"/>
      <c r="AE441" s="80" t="s">
        <v>1452</v>
      </c>
      <c r="AF441" s="80"/>
      <c r="AG441" s="80" t="s">
        <v>3008</v>
      </c>
      <c r="AH441" s="80"/>
      <c r="AI441" s="82">
        <v>44665</v>
      </c>
      <c r="AJ441" s="80"/>
      <c r="AK441" s="82">
        <v>44670</v>
      </c>
      <c r="AL441" s="80"/>
      <c r="AM441" s="80"/>
      <c r="AN441" s="80" t="s">
        <v>64</v>
      </c>
      <c r="AO441" s="80" t="s">
        <v>2263</v>
      </c>
      <c r="AP441" s="80"/>
      <c r="AQ441" s="80"/>
      <c r="AR441" s="80"/>
      <c r="AS441" s="80"/>
      <c r="AT441" s="80" t="s">
        <v>53</v>
      </c>
      <c r="AU441" s="80"/>
      <c r="AV441" s="244"/>
      <c r="AW441" s="244"/>
      <c r="AX441" s="244"/>
      <c r="AY441" s="244"/>
      <c r="AZ441" s="244"/>
      <c r="BA441" s="244"/>
      <c r="BB441" s="80"/>
      <c r="BC441" s="80">
        <f t="shared" si="25"/>
        <v>16</v>
      </c>
      <c r="BD441" s="80">
        <f t="shared" si="26"/>
        <v>4</v>
      </c>
      <c r="BE441" s="80">
        <f t="shared" si="27"/>
        <v>2022</v>
      </c>
      <c r="BF441" s="97">
        <f t="shared" si="24"/>
        <v>0.24959999999999999</v>
      </c>
    </row>
    <row r="442" spans="1:58">
      <c r="A442" s="80"/>
      <c r="B442" s="80" t="s">
        <v>2904</v>
      </c>
      <c r="C442" s="80" t="s">
        <v>1453</v>
      </c>
      <c r="D442" s="80"/>
      <c r="E442" s="80" t="s">
        <v>2087</v>
      </c>
      <c r="F442" s="80" t="s">
        <v>1771</v>
      </c>
      <c r="G442" s="80"/>
      <c r="H442" s="80"/>
      <c r="I442" s="80"/>
      <c r="J442" s="80"/>
      <c r="K442" s="80" t="s">
        <v>1803</v>
      </c>
      <c r="L442" s="80" t="s">
        <v>1956</v>
      </c>
      <c r="M442" s="80"/>
      <c r="N442" s="80"/>
      <c r="O442" s="80"/>
      <c r="P442" s="80"/>
      <c r="Q442" s="80"/>
      <c r="R442" s="80"/>
      <c r="S442" s="80" t="s">
        <v>3708</v>
      </c>
      <c r="T442" s="80">
        <v>30390256</v>
      </c>
      <c r="U442" s="284">
        <v>0.14749999999999999</v>
      </c>
      <c r="V442" s="80" t="s">
        <v>2196</v>
      </c>
      <c r="W442" s="80">
        <v>400</v>
      </c>
      <c r="X442" s="80">
        <v>624</v>
      </c>
      <c r="Y442" s="80">
        <v>24</v>
      </c>
      <c r="Z442" s="80" t="s">
        <v>56</v>
      </c>
      <c r="AA442" s="80"/>
      <c r="AB442" s="80"/>
      <c r="AC442" s="80"/>
      <c r="AD442" s="80"/>
      <c r="AE442" s="80" t="s">
        <v>1453</v>
      </c>
      <c r="AF442" s="80"/>
      <c r="AG442" s="80" t="s">
        <v>3008</v>
      </c>
      <c r="AH442" s="80"/>
      <c r="AI442" s="82">
        <v>44665</v>
      </c>
      <c r="AJ442" s="80"/>
      <c r="AK442" s="82">
        <v>44670</v>
      </c>
      <c r="AL442" s="80"/>
      <c r="AM442" s="80"/>
      <c r="AN442" s="80" t="s">
        <v>64</v>
      </c>
      <c r="AO442" s="80" t="s">
        <v>2264</v>
      </c>
      <c r="AP442" s="80"/>
      <c r="AQ442" s="80"/>
      <c r="AR442" s="80"/>
      <c r="AS442" s="80"/>
      <c r="AT442" s="80" t="s">
        <v>53</v>
      </c>
      <c r="AU442" s="80"/>
      <c r="AV442" s="244"/>
      <c r="AW442" s="244"/>
      <c r="AX442" s="244"/>
      <c r="AY442" s="244"/>
      <c r="AZ442" s="244"/>
      <c r="BA442" s="244"/>
      <c r="BB442" s="80"/>
      <c r="BC442" s="80">
        <f t="shared" si="25"/>
        <v>16</v>
      </c>
      <c r="BD442" s="80">
        <f t="shared" si="26"/>
        <v>4</v>
      </c>
      <c r="BE442" s="80">
        <f t="shared" si="27"/>
        <v>2022</v>
      </c>
      <c r="BF442" s="97">
        <f t="shared" si="24"/>
        <v>0.24959999999999999</v>
      </c>
    </row>
    <row r="443" spans="1:58">
      <c r="A443" s="80"/>
      <c r="B443" s="80" t="s">
        <v>2904</v>
      </c>
      <c r="C443" s="80" t="s">
        <v>1454</v>
      </c>
      <c r="D443" s="80"/>
      <c r="E443" s="80" t="s">
        <v>2087</v>
      </c>
      <c r="F443" s="80" t="s">
        <v>1771</v>
      </c>
      <c r="G443" s="80"/>
      <c r="H443" s="80"/>
      <c r="I443" s="80"/>
      <c r="J443" s="80"/>
      <c r="K443" s="80" t="s">
        <v>1803</v>
      </c>
      <c r="L443" s="80" t="s">
        <v>1956</v>
      </c>
      <c r="M443" s="80"/>
      <c r="N443" s="80"/>
      <c r="O443" s="80"/>
      <c r="P443" s="80"/>
      <c r="Q443" s="80"/>
      <c r="R443" s="80"/>
      <c r="S443" s="80" t="s">
        <v>3708</v>
      </c>
      <c r="T443" s="80">
        <v>30390256</v>
      </c>
      <c r="U443" s="284">
        <v>0.14749999999999999</v>
      </c>
      <c r="V443" s="80" t="s">
        <v>2196</v>
      </c>
      <c r="W443" s="80">
        <v>400</v>
      </c>
      <c r="X443" s="80">
        <v>624</v>
      </c>
      <c r="Y443" s="80">
        <v>24</v>
      </c>
      <c r="Z443" s="80" t="s">
        <v>56</v>
      </c>
      <c r="AA443" s="80"/>
      <c r="AB443" s="80"/>
      <c r="AC443" s="80"/>
      <c r="AD443" s="80"/>
      <c r="AE443" s="80" t="s">
        <v>1454</v>
      </c>
      <c r="AF443" s="80"/>
      <c r="AG443" s="80" t="s">
        <v>3008</v>
      </c>
      <c r="AH443" s="80"/>
      <c r="AI443" s="82">
        <v>44665</v>
      </c>
      <c r="AJ443" s="80"/>
      <c r="AK443" s="82">
        <v>44671</v>
      </c>
      <c r="AL443" s="80"/>
      <c r="AM443" s="80"/>
      <c r="AN443" s="80" t="s">
        <v>64</v>
      </c>
      <c r="AO443" s="80" t="s">
        <v>2265</v>
      </c>
      <c r="AP443" s="80"/>
      <c r="AQ443" s="80"/>
      <c r="AR443" s="80"/>
      <c r="AS443" s="80"/>
      <c r="AT443" s="80" t="s">
        <v>53</v>
      </c>
      <c r="AU443" s="80"/>
      <c r="AV443" s="244"/>
      <c r="AW443" s="244"/>
      <c r="AX443" s="244"/>
      <c r="AY443" s="244"/>
      <c r="AZ443" s="244"/>
      <c r="BA443" s="244"/>
      <c r="BB443" s="80"/>
      <c r="BC443" s="80">
        <f t="shared" si="25"/>
        <v>16</v>
      </c>
      <c r="BD443" s="80">
        <f t="shared" si="26"/>
        <v>4</v>
      </c>
      <c r="BE443" s="80">
        <f t="shared" si="27"/>
        <v>2022</v>
      </c>
      <c r="BF443" s="97">
        <f t="shared" si="24"/>
        <v>0.24959999999999999</v>
      </c>
    </row>
    <row r="444" spans="1:58">
      <c r="A444" s="80"/>
      <c r="B444" s="80" t="s">
        <v>2906</v>
      </c>
      <c r="C444" s="80" t="s">
        <v>1455</v>
      </c>
      <c r="D444" s="80"/>
      <c r="E444" s="80" t="s">
        <v>2082</v>
      </c>
      <c r="F444" s="80" t="s">
        <v>1768</v>
      </c>
      <c r="G444" s="80"/>
      <c r="H444" s="80"/>
      <c r="I444" s="80"/>
      <c r="J444" s="80"/>
      <c r="K444" s="80" t="s">
        <v>393</v>
      </c>
      <c r="L444" s="80" t="s">
        <v>394</v>
      </c>
      <c r="M444" s="80"/>
      <c r="N444" s="80"/>
      <c r="O444" s="80"/>
      <c r="P444" s="80"/>
      <c r="Q444" s="80"/>
      <c r="R444" s="80"/>
      <c r="S444" s="80" t="s">
        <v>3259</v>
      </c>
      <c r="T444" s="80">
        <v>30390156</v>
      </c>
      <c r="U444" s="284">
        <v>0.14749999999999999</v>
      </c>
      <c r="V444" s="80" t="s">
        <v>2193</v>
      </c>
      <c r="W444" s="80">
        <v>400</v>
      </c>
      <c r="X444" s="80">
        <v>832</v>
      </c>
      <c r="Y444" s="80">
        <v>26</v>
      </c>
      <c r="Z444" s="80" t="s">
        <v>56</v>
      </c>
      <c r="AA444" s="80"/>
      <c r="AB444" s="80"/>
      <c r="AC444" s="80"/>
      <c r="AD444" s="80"/>
      <c r="AE444" s="80" t="s">
        <v>1455</v>
      </c>
      <c r="AF444" s="80"/>
      <c r="AG444" s="80" t="s">
        <v>3008</v>
      </c>
      <c r="AH444" s="80"/>
      <c r="AI444" s="82">
        <v>44665</v>
      </c>
      <c r="AJ444" s="80"/>
      <c r="AK444" s="82">
        <v>44670</v>
      </c>
      <c r="AL444" s="80"/>
      <c r="AM444" s="80"/>
      <c r="AN444" s="80" t="s">
        <v>64</v>
      </c>
      <c r="AO444" s="80"/>
      <c r="AP444" s="80"/>
      <c r="AQ444" s="80"/>
      <c r="AR444" s="80"/>
      <c r="AS444" s="80"/>
      <c r="AT444" s="80" t="s">
        <v>53</v>
      </c>
      <c r="AU444" s="80"/>
      <c r="AV444" s="244"/>
      <c r="AW444" s="244"/>
      <c r="AX444" s="244"/>
      <c r="AY444" s="244"/>
      <c r="AZ444" s="244"/>
      <c r="BA444" s="244"/>
      <c r="BB444" s="80"/>
      <c r="BC444" s="80">
        <f t="shared" si="25"/>
        <v>16</v>
      </c>
      <c r="BD444" s="80">
        <f t="shared" si="26"/>
        <v>4</v>
      </c>
      <c r="BE444" s="80">
        <f t="shared" si="27"/>
        <v>2022</v>
      </c>
      <c r="BF444" s="97">
        <f t="shared" si="24"/>
        <v>0.33279999999999998</v>
      </c>
    </row>
    <row r="445" spans="1:58">
      <c r="A445" s="80"/>
      <c r="B445" s="80" t="s">
        <v>2906</v>
      </c>
      <c r="C445" s="80" t="s">
        <v>1457</v>
      </c>
      <c r="D445" s="80"/>
      <c r="E445" s="80" t="s">
        <v>2082</v>
      </c>
      <c r="F445" s="80" t="s">
        <v>1769</v>
      </c>
      <c r="G445" s="80"/>
      <c r="H445" s="80"/>
      <c r="I445" s="80"/>
      <c r="J445" s="80"/>
      <c r="K445" s="80" t="s">
        <v>393</v>
      </c>
      <c r="L445" s="80" t="s">
        <v>394</v>
      </c>
      <c r="M445" s="80"/>
      <c r="N445" s="80"/>
      <c r="O445" s="80"/>
      <c r="P445" s="80"/>
      <c r="Q445" s="80"/>
      <c r="R445" s="80"/>
      <c r="S445" s="80" t="s">
        <v>3259</v>
      </c>
      <c r="T445" s="80">
        <v>30390156</v>
      </c>
      <c r="U445" s="284">
        <v>0.14749999999999999</v>
      </c>
      <c r="V445" s="80" t="s">
        <v>2193</v>
      </c>
      <c r="W445" s="80">
        <v>400</v>
      </c>
      <c r="X445" s="80">
        <v>832</v>
      </c>
      <c r="Y445" s="80">
        <v>26</v>
      </c>
      <c r="Z445" s="80" t="s">
        <v>56</v>
      </c>
      <c r="AA445" s="80"/>
      <c r="AB445" s="80"/>
      <c r="AC445" s="80"/>
      <c r="AD445" s="80"/>
      <c r="AE445" s="80" t="s">
        <v>1457</v>
      </c>
      <c r="AF445" s="80"/>
      <c r="AG445" s="80" t="s">
        <v>3008</v>
      </c>
      <c r="AH445" s="80"/>
      <c r="AI445" s="82">
        <v>44665</v>
      </c>
      <c r="AJ445" s="80"/>
      <c r="AK445" s="82">
        <v>44670</v>
      </c>
      <c r="AL445" s="80"/>
      <c r="AM445" s="80"/>
      <c r="AN445" s="80" t="s">
        <v>64</v>
      </c>
      <c r="AO445" s="80"/>
      <c r="AP445" s="80"/>
      <c r="AQ445" s="80"/>
      <c r="AR445" s="80"/>
      <c r="AS445" s="80"/>
      <c r="AT445" s="80" t="s">
        <v>53</v>
      </c>
      <c r="AU445" s="80"/>
      <c r="AV445" s="244"/>
      <c r="AW445" s="244"/>
      <c r="AX445" s="244"/>
      <c r="AY445" s="244"/>
      <c r="AZ445" s="244"/>
      <c r="BA445" s="244"/>
      <c r="BB445" s="80"/>
      <c r="BC445" s="80">
        <f t="shared" si="25"/>
        <v>16</v>
      </c>
      <c r="BD445" s="80">
        <f t="shared" si="26"/>
        <v>4</v>
      </c>
      <c r="BE445" s="80">
        <f t="shared" si="27"/>
        <v>2022</v>
      </c>
      <c r="BF445" s="97">
        <f t="shared" si="24"/>
        <v>0.33279999999999998</v>
      </c>
    </row>
    <row r="446" spans="1:58">
      <c r="A446" s="80"/>
      <c r="B446" s="80" t="s">
        <v>2906</v>
      </c>
      <c r="C446" s="80" t="s">
        <v>1458</v>
      </c>
      <c r="D446" s="80"/>
      <c r="E446" s="80" t="s">
        <v>2082</v>
      </c>
      <c r="F446" s="80" t="s">
        <v>1769</v>
      </c>
      <c r="G446" s="80"/>
      <c r="H446" s="80"/>
      <c r="I446" s="80"/>
      <c r="J446" s="80"/>
      <c r="K446" s="80" t="s">
        <v>393</v>
      </c>
      <c r="L446" s="80" t="s">
        <v>394</v>
      </c>
      <c r="M446" s="80"/>
      <c r="N446" s="80"/>
      <c r="O446" s="80"/>
      <c r="P446" s="80"/>
      <c r="Q446" s="80"/>
      <c r="R446" s="80"/>
      <c r="S446" s="80" t="s">
        <v>3259</v>
      </c>
      <c r="T446" s="80">
        <v>30390156</v>
      </c>
      <c r="U446" s="284">
        <v>0.14749999999999999</v>
      </c>
      <c r="V446" s="80" t="s">
        <v>2193</v>
      </c>
      <c r="W446" s="80">
        <v>400</v>
      </c>
      <c r="X446" s="80">
        <v>832</v>
      </c>
      <c r="Y446" s="80">
        <v>26</v>
      </c>
      <c r="Z446" s="80" t="s">
        <v>56</v>
      </c>
      <c r="AA446" s="80"/>
      <c r="AB446" s="80"/>
      <c r="AC446" s="80"/>
      <c r="AD446" s="80"/>
      <c r="AE446" s="80" t="s">
        <v>1458</v>
      </c>
      <c r="AF446" s="80"/>
      <c r="AG446" s="80" t="s">
        <v>3008</v>
      </c>
      <c r="AH446" s="80"/>
      <c r="AI446" s="82">
        <v>44665</v>
      </c>
      <c r="AJ446" s="80"/>
      <c r="AK446" s="82">
        <v>44670</v>
      </c>
      <c r="AL446" s="80"/>
      <c r="AM446" s="80"/>
      <c r="AN446" s="80" t="s">
        <v>64</v>
      </c>
      <c r="AO446" s="80"/>
      <c r="AP446" s="80"/>
      <c r="AQ446" s="80"/>
      <c r="AR446" s="80"/>
      <c r="AS446" s="80"/>
      <c r="AT446" s="80" t="s">
        <v>53</v>
      </c>
      <c r="AU446" s="80"/>
      <c r="AV446" s="244"/>
      <c r="AW446" s="244"/>
      <c r="AX446" s="244"/>
      <c r="AY446" s="244"/>
      <c r="AZ446" s="244"/>
      <c r="BA446" s="244"/>
      <c r="BB446" s="80"/>
      <c r="BC446" s="80">
        <f t="shared" si="25"/>
        <v>16</v>
      </c>
      <c r="BD446" s="80">
        <f t="shared" si="26"/>
        <v>4</v>
      </c>
      <c r="BE446" s="80">
        <f t="shared" si="27"/>
        <v>2022</v>
      </c>
      <c r="BF446" s="97">
        <f t="shared" si="24"/>
        <v>0.33279999999999998</v>
      </c>
    </row>
    <row r="447" spans="1:58">
      <c r="A447" s="80"/>
      <c r="B447" s="80" t="s">
        <v>2906</v>
      </c>
      <c r="C447" s="80" t="s">
        <v>1459</v>
      </c>
      <c r="D447" s="80"/>
      <c r="E447" s="80" t="s">
        <v>2082</v>
      </c>
      <c r="F447" s="80" t="s">
        <v>1769</v>
      </c>
      <c r="G447" s="80"/>
      <c r="H447" s="80"/>
      <c r="I447" s="80"/>
      <c r="J447" s="80"/>
      <c r="K447" s="80" t="s">
        <v>393</v>
      </c>
      <c r="L447" s="80" t="s">
        <v>394</v>
      </c>
      <c r="M447" s="80"/>
      <c r="N447" s="80"/>
      <c r="O447" s="80"/>
      <c r="P447" s="80"/>
      <c r="Q447" s="80"/>
      <c r="R447" s="80"/>
      <c r="S447" s="80" t="s">
        <v>3259</v>
      </c>
      <c r="T447" s="80">
        <v>30390156</v>
      </c>
      <c r="U447" s="284">
        <v>0.14749999999999999</v>
      </c>
      <c r="V447" s="80" t="s">
        <v>2193</v>
      </c>
      <c r="W447" s="80">
        <v>400</v>
      </c>
      <c r="X447" s="80">
        <v>832</v>
      </c>
      <c r="Y447" s="80">
        <v>26</v>
      </c>
      <c r="Z447" s="80" t="s">
        <v>56</v>
      </c>
      <c r="AA447" s="80"/>
      <c r="AB447" s="80"/>
      <c r="AC447" s="80"/>
      <c r="AD447" s="80"/>
      <c r="AE447" s="80" t="s">
        <v>1459</v>
      </c>
      <c r="AF447" s="80"/>
      <c r="AG447" s="80" t="s">
        <v>3008</v>
      </c>
      <c r="AH447" s="80"/>
      <c r="AI447" s="82">
        <v>44665</v>
      </c>
      <c r="AJ447" s="80"/>
      <c r="AK447" s="82">
        <v>44670</v>
      </c>
      <c r="AL447" s="80"/>
      <c r="AM447" s="80"/>
      <c r="AN447" s="80" t="s">
        <v>64</v>
      </c>
      <c r="AO447" s="80"/>
      <c r="AP447" s="80"/>
      <c r="AQ447" s="80"/>
      <c r="AR447" s="80"/>
      <c r="AS447" s="80"/>
      <c r="AT447" s="80" t="s">
        <v>53</v>
      </c>
      <c r="AU447" s="80"/>
      <c r="AV447" s="244"/>
      <c r="AW447" s="244"/>
      <c r="AX447" s="244"/>
      <c r="AY447" s="244"/>
      <c r="AZ447" s="244"/>
      <c r="BA447" s="244"/>
      <c r="BB447" s="80"/>
      <c r="BC447" s="80">
        <f t="shared" si="25"/>
        <v>16</v>
      </c>
      <c r="BD447" s="80">
        <f t="shared" si="26"/>
        <v>4</v>
      </c>
      <c r="BE447" s="80">
        <f t="shared" si="27"/>
        <v>2022</v>
      </c>
      <c r="BF447" s="97">
        <f t="shared" si="24"/>
        <v>0.33279999999999998</v>
      </c>
    </row>
    <row r="448" spans="1:58">
      <c r="A448" s="80"/>
      <c r="B448" s="80" t="s">
        <v>2906</v>
      </c>
      <c r="C448" s="80" t="s">
        <v>1460</v>
      </c>
      <c r="D448" s="80"/>
      <c r="E448" s="80" t="s">
        <v>2082</v>
      </c>
      <c r="F448" s="80" t="s">
        <v>1769</v>
      </c>
      <c r="G448" s="80"/>
      <c r="H448" s="80"/>
      <c r="I448" s="80"/>
      <c r="J448" s="80"/>
      <c r="K448" s="80" t="s">
        <v>393</v>
      </c>
      <c r="L448" s="80" t="s">
        <v>394</v>
      </c>
      <c r="M448" s="80"/>
      <c r="N448" s="80"/>
      <c r="O448" s="80"/>
      <c r="P448" s="80"/>
      <c r="Q448" s="80"/>
      <c r="R448" s="80"/>
      <c r="S448" s="80" t="s">
        <v>3259</v>
      </c>
      <c r="T448" s="80">
        <v>30390156</v>
      </c>
      <c r="U448" s="284">
        <v>0.14749999999999999</v>
      </c>
      <c r="V448" s="80" t="s">
        <v>2193</v>
      </c>
      <c r="W448" s="80">
        <v>400</v>
      </c>
      <c r="X448" s="80">
        <v>832</v>
      </c>
      <c r="Y448" s="80">
        <v>26</v>
      </c>
      <c r="Z448" s="80" t="s">
        <v>56</v>
      </c>
      <c r="AA448" s="80"/>
      <c r="AB448" s="80"/>
      <c r="AC448" s="80"/>
      <c r="AD448" s="80"/>
      <c r="AE448" s="80" t="s">
        <v>1460</v>
      </c>
      <c r="AF448" s="80"/>
      <c r="AG448" s="80" t="s">
        <v>3008</v>
      </c>
      <c r="AH448" s="80"/>
      <c r="AI448" s="82">
        <v>44665</v>
      </c>
      <c r="AJ448" s="80"/>
      <c r="AK448" s="82">
        <v>44670</v>
      </c>
      <c r="AL448" s="80"/>
      <c r="AM448" s="80"/>
      <c r="AN448" s="80" t="s">
        <v>64</v>
      </c>
      <c r="AO448" s="80"/>
      <c r="AP448" s="80"/>
      <c r="AQ448" s="80"/>
      <c r="AR448" s="80"/>
      <c r="AS448" s="80"/>
      <c r="AT448" s="80" t="s">
        <v>53</v>
      </c>
      <c r="AU448" s="80"/>
      <c r="AV448" s="244"/>
      <c r="AW448" s="244"/>
      <c r="AX448" s="244"/>
      <c r="AY448" s="244"/>
      <c r="AZ448" s="244"/>
      <c r="BA448" s="244"/>
      <c r="BB448" s="80"/>
      <c r="BC448" s="80">
        <f t="shared" si="25"/>
        <v>16</v>
      </c>
      <c r="BD448" s="80">
        <f t="shared" si="26"/>
        <v>4</v>
      </c>
      <c r="BE448" s="80">
        <f t="shared" si="27"/>
        <v>2022</v>
      </c>
      <c r="BF448" s="97">
        <f t="shared" si="24"/>
        <v>0.33279999999999998</v>
      </c>
    </row>
    <row r="449" spans="1:58">
      <c r="A449" s="80"/>
      <c r="B449" s="80" t="s">
        <v>2904</v>
      </c>
      <c r="C449" s="80" t="s">
        <v>1462</v>
      </c>
      <c r="D449" s="80"/>
      <c r="E449" s="80" t="s">
        <v>2089</v>
      </c>
      <c r="F449" s="80" t="s">
        <v>1773</v>
      </c>
      <c r="G449" s="80"/>
      <c r="H449" s="80"/>
      <c r="I449" s="80"/>
      <c r="J449" s="80"/>
      <c r="K449" s="80" t="s">
        <v>190</v>
      </c>
      <c r="L449" s="80" t="s">
        <v>1958</v>
      </c>
      <c r="M449" s="80"/>
      <c r="N449" s="80"/>
      <c r="O449" s="80"/>
      <c r="P449" s="80"/>
      <c r="Q449" s="80"/>
      <c r="R449" s="80"/>
      <c r="S449" s="80" t="s">
        <v>3712</v>
      </c>
      <c r="T449" s="80">
        <v>30390456</v>
      </c>
      <c r="U449" s="284">
        <v>0.14749999999999999</v>
      </c>
      <c r="V449" s="80" t="s">
        <v>2193</v>
      </c>
      <c r="W449" s="80">
        <v>400</v>
      </c>
      <c r="X449" s="80">
        <v>768</v>
      </c>
      <c r="Y449" s="80">
        <v>24</v>
      </c>
      <c r="Z449" s="80" t="s">
        <v>62</v>
      </c>
      <c r="AA449" s="80"/>
      <c r="AB449" s="80"/>
      <c r="AC449" s="80"/>
      <c r="AD449" s="80"/>
      <c r="AE449" s="80" t="s">
        <v>1462</v>
      </c>
      <c r="AF449" s="80"/>
      <c r="AG449" s="80" t="s">
        <v>3008</v>
      </c>
      <c r="AH449" s="80"/>
      <c r="AI449" s="82">
        <v>44665</v>
      </c>
      <c r="AJ449" s="80"/>
      <c r="AK449" s="82">
        <v>44666</v>
      </c>
      <c r="AL449" s="80"/>
      <c r="AM449" s="80"/>
      <c r="AN449" s="80" t="s">
        <v>64</v>
      </c>
      <c r="AO449" s="80"/>
      <c r="AP449" s="80"/>
      <c r="AQ449" s="80"/>
      <c r="AR449" s="80"/>
      <c r="AS449" s="80"/>
      <c r="AT449" s="80" t="s">
        <v>53</v>
      </c>
      <c r="AU449" s="80"/>
      <c r="AV449" s="244"/>
      <c r="AW449" s="244"/>
      <c r="AX449" s="244"/>
      <c r="AY449" s="244"/>
      <c r="AZ449" s="244"/>
      <c r="BA449" s="244"/>
      <c r="BB449" s="80"/>
      <c r="BC449" s="80">
        <f t="shared" si="25"/>
        <v>16</v>
      </c>
      <c r="BD449" s="80">
        <f t="shared" si="26"/>
        <v>4</v>
      </c>
      <c r="BE449" s="80">
        <f t="shared" si="27"/>
        <v>2022</v>
      </c>
      <c r="BF449" s="97">
        <f t="shared" si="24"/>
        <v>0.30719999999999997</v>
      </c>
    </row>
    <row r="450" spans="1:58">
      <c r="A450" s="80"/>
      <c r="B450" s="80" t="s">
        <v>2904</v>
      </c>
      <c r="C450" s="80" t="s">
        <v>1463</v>
      </c>
      <c r="D450" s="80"/>
      <c r="E450" s="80" t="s">
        <v>2090</v>
      </c>
      <c r="F450" s="80" t="s">
        <v>1773</v>
      </c>
      <c r="G450" s="80"/>
      <c r="H450" s="80"/>
      <c r="I450" s="80"/>
      <c r="J450" s="80"/>
      <c r="K450" s="80" t="s">
        <v>190</v>
      </c>
      <c r="L450" s="80" t="s">
        <v>1958</v>
      </c>
      <c r="M450" s="80"/>
      <c r="N450" s="80"/>
      <c r="O450" s="80"/>
      <c r="P450" s="80"/>
      <c r="Q450" s="80"/>
      <c r="R450" s="80"/>
      <c r="S450" s="80" t="s">
        <v>3712</v>
      </c>
      <c r="T450" s="80">
        <v>30390456</v>
      </c>
      <c r="U450" s="284">
        <v>0.14749999999999999</v>
      </c>
      <c r="V450" s="80" t="s">
        <v>2193</v>
      </c>
      <c r="W450" s="80">
        <v>400</v>
      </c>
      <c r="X450" s="80">
        <v>768</v>
      </c>
      <c r="Y450" s="80">
        <v>24</v>
      </c>
      <c r="Z450" s="80" t="s">
        <v>62</v>
      </c>
      <c r="AA450" s="80"/>
      <c r="AB450" s="80"/>
      <c r="AC450" s="80"/>
      <c r="AD450" s="80"/>
      <c r="AE450" s="80" t="s">
        <v>1463</v>
      </c>
      <c r="AF450" s="80"/>
      <c r="AG450" s="80" t="s">
        <v>3008</v>
      </c>
      <c r="AH450" s="80"/>
      <c r="AI450" s="82">
        <v>44665</v>
      </c>
      <c r="AJ450" s="80"/>
      <c r="AK450" s="82">
        <v>44666</v>
      </c>
      <c r="AL450" s="80"/>
      <c r="AM450" s="80"/>
      <c r="AN450" s="80" t="s">
        <v>64</v>
      </c>
      <c r="AO450" s="80"/>
      <c r="AP450" s="80"/>
      <c r="AQ450" s="80"/>
      <c r="AR450" s="80"/>
      <c r="AS450" s="80"/>
      <c r="AT450" s="80" t="s">
        <v>53</v>
      </c>
      <c r="AU450" s="80"/>
      <c r="AV450" s="244"/>
      <c r="AW450" s="244"/>
      <c r="AX450" s="244"/>
      <c r="AY450" s="244"/>
      <c r="AZ450" s="244"/>
      <c r="BA450" s="244"/>
      <c r="BB450" s="80"/>
      <c r="BC450" s="80">
        <f t="shared" si="25"/>
        <v>16</v>
      </c>
      <c r="BD450" s="80">
        <f t="shared" si="26"/>
        <v>4</v>
      </c>
      <c r="BE450" s="80">
        <f t="shared" si="27"/>
        <v>2022</v>
      </c>
      <c r="BF450" s="97">
        <f t="shared" ref="BF450:BF513" si="28">W450*X450/1000000</f>
        <v>0.30719999999999997</v>
      </c>
    </row>
    <row r="451" spans="1:58">
      <c r="A451" s="80"/>
      <c r="B451" s="80" t="s">
        <v>2904</v>
      </c>
      <c r="C451" s="80" t="s">
        <v>1464</v>
      </c>
      <c r="D451" s="80"/>
      <c r="E451" s="80" t="s">
        <v>2091</v>
      </c>
      <c r="F451" s="80" t="s">
        <v>1773</v>
      </c>
      <c r="G451" s="80"/>
      <c r="H451" s="80"/>
      <c r="I451" s="80"/>
      <c r="J451" s="80"/>
      <c r="K451" s="80" t="s">
        <v>190</v>
      </c>
      <c r="L451" s="80" t="s">
        <v>1958</v>
      </c>
      <c r="M451" s="80"/>
      <c r="N451" s="80"/>
      <c r="O451" s="80"/>
      <c r="P451" s="80"/>
      <c r="Q451" s="80"/>
      <c r="R451" s="80"/>
      <c r="S451" s="80" t="s">
        <v>3712</v>
      </c>
      <c r="T451" s="80">
        <v>30390456</v>
      </c>
      <c r="U451" s="284">
        <v>0.14749999999999999</v>
      </c>
      <c r="V451" s="80" t="s">
        <v>2193</v>
      </c>
      <c r="W451" s="80">
        <v>400</v>
      </c>
      <c r="X451" s="80">
        <v>768</v>
      </c>
      <c r="Y451" s="80">
        <v>24</v>
      </c>
      <c r="Z451" s="80" t="s">
        <v>62</v>
      </c>
      <c r="AA451" s="80"/>
      <c r="AB451" s="80"/>
      <c r="AC451" s="80"/>
      <c r="AD451" s="80"/>
      <c r="AE451" s="80" t="s">
        <v>1464</v>
      </c>
      <c r="AF451" s="80"/>
      <c r="AG451" s="80" t="s">
        <v>3008</v>
      </c>
      <c r="AH451" s="80"/>
      <c r="AI451" s="82">
        <v>44665</v>
      </c>
      <c r="AJ451" s="80"/>
      <c r="AK451" s="82">
        <v>44666</v>
      </c>
      <c r="AL451" s="80"/>
      <c r="AM451" s="80"/>
      <c r="AN451" s="80" t="s">
        <v>64</v>
      </c>
      <c r="AO451" s="80"/>
      <c r="AP451" s="80"/>
      <c r="AQ451" s="80"/>
      <c r="AR451" s="80"/>
      <c r="AS451" s="80"/>
      <c r="AT451" s="80" t="s">
        <v>53</v>
      </c>
      <c r="AU451" s="80"/>
      <c r="AV451" s="244"/>
      <c r="AW451" s="244"/>
      <c r="AX451" s="244"/>
      <c r="AY451" s="244"/>
      <c r="AZ451" s="244"/>
      <c r="BA451" s="244"/>
      <c r="BB451" s="80"/>
      <c r="BC451" s="80">
        <f t="shared" ref="BC451:BC514" si="29">WEEKNUM(AI451)</f>
        <v>16</v>
      </c>
      <c r="BD451" s="80">
        <f t="shared" ref="BD451:BD514" si="30">MONTH(AI451)</f>
        <v>4</v>
      </c>
      <c r="BE451" s="80">
        <f t="shared" ref="BE451:BE514" si="31">YEAR(AI451)</f>
        <v>2022</v>
      </c>
      <c r="BF451" s="97">
        <f t="shared" si="28"/>
        <v>0.30719999999999997</v>
      </c>
    </row>
    <row r="452" spans="1:58">
      <c r="A452" s="80"/>
      <c r="B452" s="80" t="s">
        <v>2904</v>
      </c>
      <c r="C452" s="80" t="s">
        <v>1465</v>
      </c>
      <c r="D452" s="80"/>
      <c r="E452" s="80" t="s">
        <v>2092</v>
      </c>
      <c r="F452" s="80" t="s">
        <v>1773</v>
      </c>
      <c r="G452" s="80"/>
      <c r="H452" s="80"/>
      <c r="I452" s="80"/>
      <c r="J452" s="80"/>
      <c r="K452" s="80" t="s">
        <v>190</v>
      </c>
      <c r="L452" s="80" t="s">
        <v>1958</v>
      </c>
      <c r="M452" s="80"/>
      <c r="N452" s="80"/>
      <c r="O452" s="80"/>
      <c r="P452" s="80"/>
      <c r="Q452" s="80"/>
      <c r="R452" s="80"/>
      <c r="S452" s="80" t="s">
        <v>3712</v>
      </c>
      <c r="T452" s="80">
        <v>30390456</v>
      </c>
      <c r="U452" s="284">
        <v>0.14749999999999999</v>
      </c>
      <c r="V452" s="80" t="s">
        <v>2193</v>
      </c>
      <c r="W452" s="80">
        <v>400</v>
      </c>
      <c r="X452" s="80">
        <v>768</v>
      </c>
      <c r="Y452" s="80">
        <v>24</v>
      </c>
      <c r="Z452" s="80" t="s">
        <v>62</v>
      </c>
      <c r="AA452" s="80"/>
      <c r="AB452" s="80"/>
      <c r="AC452" s="80"/>
      <c r="AD452" s="80"/>
      <c r="AE452" s="80" t="s">
        <v>1465</v>
      </c>
      <c r="AF452" s="80"/>
      <c r="AG452" s="80" t="s">
        <v>3008</v>
      </c>
      <c r="AH452" s="80"/>
      <c r="AI452" s="82">
        <v>44665</v>
      </c>
      <c r="AJ452" s="80"/>
      <c r="AK452" s="82">
        <v>44666</v>
      </c>
      <c r="AL452" s="80"/>
      <c r="AM452" s="80"/>
      <c r="AN452" s="80" t="s">
        <v>64</v>
      </c>
      <c r="AO452" s="80"/>
      <c r="AP452" s="80"/>
      <c r="AQ452" s="80"/>
      <c r="AR452" s="80"/>
      <c r="AS452" s="80"/>
      <c r="AT452" s="80" t="s">
        <v>53</v>
      </c>
      <c r="AU452" s="80"/>
      <c r="AV452" s="244"/>
      <c r="AW452" s="244"/>
      <c r="AX452" s="244"/>
      <c r="AY452" s="244"/>
      <c r="AZ452" s="244"/>
      <c r="BA452" s="244"/>
      <c r="BB452" s="80"/>
      <c r="BC452" s="80">
        <f t="shared" si="29"/>
        <v>16</v>
      </c>
      <c r="BD452" s="80">
        <f t="shared" si="30"/>
        <v>4</v>
      </c>
      <c r="BE452" s="80">
        <f t="shared" si="31"/>
        <v>2022</v>
      </c>
      <c r="BF452" s="97">
        <f t="shared" si="28"/>
        <v>0.30719999999999997</v>
      </c>
    </row>
    <row r="453" spans="1:58">
      <c r="A453" s="80"/>
      <c r="B453" s="80" t="s">
        <v>2906</v>
      </c>
      <c r="C453" s="80" t="s">
        <v>1466</v>
      </c>
      <c r="D453" s="80"/>
      <c r="E453" s="80" t="s">
        <v>2093</v>
      </c>
      <c r="F453" s="80" t="s">
        <v>1769</v>
      </c>
      <c r="G453" s="80"/>
      <c r="H453" s="80"/>
      <c r="I453" s="80"/>
      <c r="J453" s="80"/>
      <c r="K453" s="80" t="s">
        <v>413</v>
      </c>
      <c r="L453" s="80" t="s">
        <v>1959</v>
      </c>
      <c r="M453" s="80"/>
      <c r="N453" s="80"/>
      <c r="O453" s="80"/>
      <c r="P453" s="80"/>
      <c r="Q453" s="80"/>
      <c r="R453" s="80"/>
      <c r="S453" s="80" t="s">
        <v>816</v>
      </c>
      <c r="T453" s="80">
        <v>30390156</v>
      </c>
      <c r="U453" s="284">
        <v>0.14749999999999999</v>
      </c>
      <c r="V453" s="80" t="s">
        <v>2193</v>
      </c>
      <c r="W453" s="80">
        <v>400</v>
      </c>
      <c r="X453" s="80">
        <v>768</v>
      </c>
      <c r="Y453" s="80">
        <v>24</v>
      </c>
      <c r="Z453" s="80" t="s">
        <v>62</v>
      </c>
      <c r="AA453" s="80"/>
      <c r="AB453" s="80"/>
      <c r="AC453" s="80"/>
      <c r="AD453" s="80"/>
      <c r="AE453" s="80" t="s">
        <v>1466</v>
      </c>
      <c r="AF453" s="80"/>
      <c r="AG453" s="80" t="s">
        <v>3008</v>
      </c>
      <c r="AH453" s="80"/>
      <c r="AI453" s="82">
        <v>44665</v>
      </c>
      <c r="AJ453" s="80"/>
      <c r="AK453" s="82">
        <v>44666</v>
      </c>
      <c r="AL453" s="80"/>
      <c r="AM453" s="80"/>
      <c r="AN453" s="80" t="s">
        <v>64</v>
      </c>
      <c r="AO453" s="80"/>
      <c r="AP453" s="80"/>
      <c r="AQ453" s="80"/>
      <c r="AR453" s="80"/>
      <c r="AS453" s="80"/>
      <c r="AT453" s="80" t="s">
        <v>53</v>
      </c>
      <c r="AU453" s="80"/>
      <c r="AV453" s="244"/>
      <c r="AW453" s="244"/>
      <c r="AX453" s="244"/>
      <c r="AY453" s="244"/>
      <c r="AZ453" s="244"/>
      <c r="BA453" s="244"/>
      <c r="BB453" s="80"/>
      <c r="BC453" s="80">
        <f t="shared" si="29"/>
        <v>16</v>
      </c>
      <c r="BD453" s="80">
        <f t="shared" si="30"/>
        <v>4</v>
      </c>
      <c r="BE453" s="80">
        <f t="shared" si="31"/>
        <v>2022</v>
      </c>
      <c r="BF453" s="97">
        <f t="shared" si="28"/>
        <v>0.30719999999999997</v>
      </c>
    </row>
    <row r="454" spans="1:58">
      <c r="A454" s="80"/>
      <c r="B454" s="80" t="s">
        <v>2906</v>
      </c>
      <c r="C454" s="80" t="s">
        <v>1467</v>
      </c>
      <c r="D454" s="80"/>
      <c r="E454" s="80" t="s">
        <v>2094</v>
      </c>
      <c r="F454" s="80" t="s">
        <v>1769</v>
      </c>
      <c r="G454" s="80"/>
      <c r="H454" s="80"/>
      <c r="I454" s="80"/>
      <c r="J454" s="80"/>
      <c r="K454" s="80" t="s">
        <v>413</v>
      </c>
      <c r="L454" s="80" t="s">
        <v>1960</v>
      </c>
      <c r="M454" s="80"/>
      <c r="N454" s="80"/>
      <c r="O454" s="80"/>
      <c r="P454" s="80"/>
      <c r="Q454" s="80"/>
      <c r="R454" s="80"/>
      <c r="S454" s="80" t="s">
        <v>816</v>
      </c>
      <c r="T454" s="80">
        <v>30390156</v>
      </c>
      <c r="U454" s="284">
        <v>0.14749999999999999</v>
      </c>
      <c r="V454" s="80" t="s">
        <v>2193</v>
      </c>
      <c r="W454" s="80">
        <v>400</v>
      </c>
      <c r="X454" s="80">
        <v>768</v>
      </c>
      <c r="Y454" s="80">
        <v>24</v>
      </c>
      <c r="Z454" s="80" t="s">
        <v>62</v>
      </c>
      <c r="AA454" s="80"/>
      <c r="AB454" s="80"/>
      <c r="AC454" s="80"/>
      <c r="AD454" s="80"/>
      <c r="AE454" s="80" t="s">
        <v>1467</v>
      </c>
      <c r="AF454" s="80"/>
      <c r="AG454" s="80" t="s">
        <v>3008</v>
      </c>
      <c r="AH454" s="80"/>
      <c r="AI454" s="82">
        <v>44665</v>
      </c>
      <c r="AJ454" s="80"/>
      <c r="AK454" s="82">
        <v>44666</v>
      </c>
      <c r="AL454" s="80"/>
      <c r="AM454" s="80"/>
      <c r="AN454" s="80" t="s">
        <v>64</v>
      </c>
      <c r="AO454" s="80"/>
      <c r="AP454" s="80"/>
      <c r="AQ454" s="80"/>
      <c r="AR454" s="80"/>
      <c r="AS454" s="80"/>
      <c r="AT454" s="80" t="s">
        <v>53</v>
      </c>
      <c r="AU454" s="80"/>
      <c r="AV454" s="244"/>
      <c r="AW454" s="244"/>
      <c r="AX454" s="244"/>
      <c r="AY454" s="244"/>
      <c r="AZ454" s="244"/>
      <c r="BA454" s="244"/>
      <c r="BB454" s="80"/>
      <c r="BC454" s="80">
        <f t="shared" si="29"/>
        <v>16</v>
      </c>
      <c r="BD454" s="80">
        <f t="shared" si="30"/>
        <v>4</v>
      </c>
      <c r="BE454" s="80">
        <f t="shared" si="31"/>
        <v>2022</v>
      </c>
      <c r="BF454" s="97">
        <f t="shared" si="28"/>
        <v>0.30719999999999997</v>
      </c>
    </row>
    <row r="455" spans="1:58">
      <c r="A455" s="80"/>
      <c r="B455" s="80" t="s">
        <v>2904</v>
      </c>
      <c r="C455" s="80" t="s">
        <v>1461</v>
      </c>
      <c r="D455" s="80"/>
      <c r="E455" s="80" t="s">
        <v>2088</v>
      </c>
      <c r="F455" s="80" t="s">
        <v>1769</v>
      </c>
      <c r="G455" s="80"/>
      <c r="H455" s="80"/>
      <c r="I455" s="80"/>
      <c r="J455" s="80"/>
      <c r="K455" s="80" t="s">
        <v>190</v>
      </c>
      <c r="L455" s="80" t="s">
        <v>1957</v>
      </c>
      <c r="M455" s="80"/>
      <c r="N455" s="80"/>
      <c r="O455" s="80"/>
      <c r="P455" s="80"/>
      <c r="Q455" s="80"/>
      <c r="R455" s="80"/>
      <c r="S455" s="80" t="s">
        <v>3713</v>
      </c>
      <c r="T455" s="80">
        <v>30390156</v>
      </c>
      <c r="U455" s="284">
        <v>0.14749999999999999</v>
      </c>
      <c r="V455" s="80" t="s">
        <v>2194</v>
      </c>
      <c r="W455" s="80">
        <v>400</v>
      </c>
      <c r="X455" s="80">
        <v>768</v>
      </c>
      <c r="Y455" s="80">
        <v>24</v>
      </c>
      <c r="Z455" s="80" t="s">
        <v>62</v>
      </c>
      <c r="AA455" s="80"/>
      <c r="AB455" s="80"/>
      <c r="AC455" s="80"/>
      <c r="AD455" s="80"/>
      <c r="AE455" s="80" t="s">
        <v>1461</v>
      </c>
      <c r="AF455" s="80"/>
      <c r="AG455" s="80" t="s">
        <v>3008</v>
      </c>
      <c r="AH455" s="80"/>
      <c r="AI455" s="82">
        <v>44665</v>
      </c>
      <c r="AJ455" s="80"/>
      <c r="AK455" s="82">
        <v>44666</v>
      </c>
      <c r="AL455" s="80"/>
      <c r="AM455" s="80"/>
      <c r="AN455" s="80" t="s">
        <v>64</v>
      </c>
      <c r="AO455" s="80"/>
      <c r="AP455" s="80"/>
      <c r="AQ455" s="80"/>
      <c r="AR455" s="80"/>
      <c r="AS455" s="80"/>
      <c r="AT455" s="80" t="s">
        <v>53</v>
      </c>
      <c r="AU455" s="80"/>
      <c r="AV455" s="244"/>
      <c r="AW455" s="244"/>
      <c r="AX455" s="244"/>
      <c r="AY455" s="244"/>
      <c r="AZ455" s="244"/>
      <c r="BA455" s="244"/>
      <c r="BB455" s="80"/>
      <c r="BC455" s="80">
        <f t="shared" si="29"/>
        <v>16</v>
      </c>
      <c r="BD455" s="80">
        <f t="shared" si="30"/>
        <v>4</v>
      </c>
      <c r="BE455" s="80">
        <f t="shared" si="31"/>
        <v>2022</v>
      </c>
      <c r="BF455" s="97">
        <f t="shared" si="28"/>
        <v>0.30719999999999997</v>
      </c>
    </row>
    <row r="456" spans="1:58">
      <c r="A456" s="80"/>
      <c r="B456" s="80" t="s">
        <v>906</v>
      </c>
      <c r="C456" s="80" t="s">
        <v>1468</v>
      </c>
      <c r="D456" s="80"/>
      <c r="E456" s="80" t="s">
        <v>2095</v>
      </c>
      <c r="F456" s="80" t="s">
        <v>1768</v>
      </c>
      <c r="G456" s="80"/>
      <c r="H456" s="80"/>
      <c r="I456" s="80"/>
      <c r="J456" s="80"/>
      <c r="K456" s="80" t="s">
        <v>128</v>
      </c>
      <c r="L456" s="80" t="s">
        <v>129</v>
      </c>
      <c r="M456" s="80"/>
      <c r="N456" s="80"/>
      <c r="O456" s="80"/>
      <c r="P456" s="80"/>
      <c r="Q456" s="80"/>
      <c r="R456" s="80"/>
      <c r="S456" s="80" t="s">
        <v>873</v>
      </c>
      <c r="T456" s="80">
        <v>30372157</v>
      </c>
      <c r="U456" s="284">
        <v>0.14749999999999999</v>
      </c>
      <c r="V456" s="80" t="s">
        <v>2201</v>
      </c>
      <c r="W456" s="80">
        <v>405</v>
      </c>
      <c r="X456" s="80">
        <v>832</v>
      </c>
      <c r="Y456" s="80">
        <v>26</v>
      </c>
      <c r="Z456" s="80" t="s">
        <v>62</v>
      </c>
      <c r="AA456" s="80"/>
      <c r="AB456" s="80"/>
      <c r="AC456" s="80"/>
      <c r="AD456" s="80"/>
      <c r="AE456" s="80" t="s">
        <v>1468</v>
      </c>
      <c r="AF456" s="80"/>
      <c r="AG456" s="80" t="s">
        <v>3008</v>
      </c>
      <c r="AH456" s="80"/>
      <c r="AI456" s="82">
        <v>44665</v>
      </c>
      <c r="AJ456" s="80"/>
      <c r="AK456" s="82">
        <v>44666</v>
      </c>
      <c r="AL456" s="80"/>
      <c r="AM456" s="80"/>
      <c r="AN456" s="80" t="s">
        <v>64</v>
      </c>
      <c r="AO456" s="80"/>
      <c r="AP456" s="80"/>
      <c r="AQ456" s="80"/>
      <c r="AR456" s="80"/>
      <c r="AS456" s="80"/>
      <c r="AT456" s="80" t="s">
        <v>53</v>
      </c>
      <c r="AU456" s="80"/>
      <c r="AV456" s="244"/>
      <c r="AW456" s="244"/>
      <c r="AX456" s="244"/>
      <c r="AY456" s="244"/>
      <c r="AZ456" s="244"/>
      <c r="BA456" s="244"/>
      <c r="BB456" s="80"/>
      <c r="BC456" s="80">
        <f t="shared" si="29"/>
        <v>16</v>
      </c>
      <c r="BD456" s="80">
        <f t="shared" si="30"/>
        <v>4</v>
      </c>
      <c r="BE456" s="80">
        <f t="shared" si="31"/>
        <v>2022</v>
      </c>
      <c r="BF456" s="97">
        <f t="shared" si="28"/>
        <v>0.33695999999999998</v>
      </c>
    </row>
    <row r="457" spans="1:58">
      <c r="A457" s="80"/>
      <c r="B457" s="80" t="s">
        <v>906</v>
      </c>
      <c r="C457" s="80" t="s">
        <v>1469</v>
      </c>
      <c r="D457" s="80"/>
      <c r="E457" s="80" t="s">
        <v>2095</v>
      </c>
      <c r="F457" s="80" t="s">
        <v>1768</v>
      </c>
      <c r="G457" s="80"/>
      <c r="H457" s="80"/>
      <c r="I457" s="80"/>
      <c r="J457" s="80"/>
      <c r="K457" s="80" t="s">
        <v>128</v>
      </c>
      <c r="L457" s="80" t="s">
        <v>129</v>
      </c>
      <c r="M457" s="80"/>
      <c r="N457" s="80"/>
      <c r="O457" s="80"/>
      <c r="P457" s="80"/>
      <c r="Q457" s="80"/>
      <c r="R457" s="80"/>
      <c r="S457" s="80" t="s">
        <v>873</v>
      </c>
      <c r="T457" s="80">
        <v>30372157</v>
      </c>
      <c r="U457" s="284">
        <v>0.14749999999999999</v>
      </c>
      <c r="V457" s="80" t="s">
        <v>2201</v>
      </c>
      <c r="W457" s="80">
        <v>405</v>
      </c>
      <c r="X457" s="80">
        <v>832</v>
      </c>
      <c r="Y457" s="80">
        <v>26</v>
      </c>
      <c r="Z457" s="80" t="s">
        <v>62</v>
      </c>
      <c r="AA457" s="80"/>
      <c r="AB457" s="80"/>
      <c r="AC457" s="80"/>
      <c r="AD457" s="80"/>
      <c r="AE457" s="80" t="s">
        <v>1469</v>
      </c>
      <c r="AF457" s="80"/>
      <c r="AG457" s="80" t="s">
        <v>3008</v>
      </c>
      <c r="AH457" s="80"/>
      <c r="AI457" s="82">
        <v>44665</v>
      </c>
      <c r="AJ457" s="80"/>
      <c r="AK457" s="82">
        <v>44666</v>
      </c>
      <c r="AL457" s="80"/>
      <c r="AM457" s="80"/>
      <c r="AN457" s="80" t="s">
        <v>64</v>
      </c>
      <c r="AO457" s="80"/>
      <c r="AP457" s="80"/>
      <c r="AQ457" s="80"/>
      <c r="AR457" s="80"/>
      <c r="AS457" s="80"/>
      <c r="AT457" s="80" t="s">
        <v>53</v>
      </c>
      <c r="AU457" s="80"/>
      <c r="AV457" s="244"/>
      <c r="AW457" s="244"/>
      <c r="AX457" s="244"/>
      <c r="AY457" s="244"/>
      <c r="AZ457" s="244"/>
      <c r="BA457" s="244"/>
      <c r="BB457" s="80"/>
      <c r="BC457" s="80">
        <f t="shared" si="29"/>
        <v>16</v>
      </c>
      <c r="BD457" s="80">
        <f t="shared" si="30"/>
        <v>4</v>
      </c>
      <c r="BE457" s="80">
        <f t="shared" si="31"/>
        <v>2022</v>
      </c>
      <c r="BF457" s="97">
        <f t="shared" si="28"/>
        <v>0.33695999999999998</v>
      </c>
    </row>
    <row r="458" spans="1:58">
      <c r="A458" s="80"/>
      <c r="B458" s="80" t="s">
        <v>906</v>
      </c>
      <c r="C458" s="80" t="s">
        <v>1442</v>
      </c>
      <c r="D458" s="80"/>
      <c r="E458" s="80" t="s">
        <v>2084</v>
      </c>
      <c r="F458" s="80" t="s">
        <v>1769</v>
      </c>
      <c r="G458" s="80"/>
      <c r="H458" s="80"/>
      <c r="I458" s="80"/>
      <c r="J458" s="80"/>
      <c r="K458" s="80" t="s">
        <v>1784</v>
      </c>
      <c r="L458" s="80" t="s">
        <v>1954</v>
      </c>
      <c r="M458" s="80"/>
      <c r="N458" s="80"/>
      <c r="O458" s="80"/>
      <c r="P458" s="80"/>
      <c r="Q458" s="80"/>
      <c r="R458" s="80"/>
      <c r="S458" s="80" t="s">
        <v>862</v>
      </c>
      <c r="T458" s="80">
        <v>30390156</v>
      </c>
      <c r="U458" s="284">
        <v>0.14749999999999999</v>
      </c>
      <c r="V458" s="80" t="s">
        <v>2193</v>
      </c>
      <c r="W458" s="80">
        <v>400</v>
      </c>
      <c r="X458" s="80">
        <v>832</v>
      </c>
      <c r="Y458" s="80">
        <v>26</v>
      </c>
      <c r="Z458" s="80" t="s">
        <v>62</v>
      </c>
      <c r="AA458" s="80"/>
      <c r="AB458" s="80"/>
      <c r="AC458" s="80"/>
      <c r="AD458" s="80"/>
      <c r="AE458" s="80" t="s">
        <v>1442</v>
      </c>
      <c r="AF458" s="80"/>
      <c r="AG458" s="80" t="s">
        <v>3008</v>
      </c>
      <c r="AH458" s="80"/>
      <c r="AI458" s="82">
        <v>44665</v>
      </c>
      <c r="AJ458" s="80"/>
      <c r="AK458" s="82">
        <v>44666</v>
      </c>
      <c r="AL458" s="80"/>
      <c r="AM458" s="80"/>
      <c r="AN458" s="80" t="s">
        <v>64</v>
      </c>
      <c r="AO458" s="80"/>
      <c r="AP458" s="80"/>
      <c r="AQ458" s="80"/>
      <c r="AR458" s="80"/>
      <c r="AS458" s="80"/>
      <c r="AT458" s="80" t="s">
        <v>53</v>
      </c>
      <c r="AU458" s="80"/>
      <c r="AV458" s="244"/>
      <c r="AW458" s="244"/>
      <c r="AX458" s="244"/>
      <c r="AY458" s="244"/>
      <c r="AZ458" s="244"/>
      <c r="BA458" s="244"/>
      <c r="BB458" s="80"/>
      <c r="BC458" s="80">
        <f t="shared" si="29"/>
        <v>16</v>
      </c>
      <c r="BD458" s="80">
        <f t="shared" si="30"/>
        <v>4</v>
      </c>
      <c r="BE458" s="80">
        <f t="shared" si="31"/>
        <v>2022</v>
      </c>
      <c r="BF458" s="97">
        <f t="shared" si="28"/>
        <v>0.33279999999999998</v>
      </c>
    </row>
    <row r="459" spans="1:58">
      <c r="A459" s="80"/>
      <c r="B459" s="80" t="s">
        <v>2906</v>
      </c>
      <c r="C459" s="80" t="s">
        <v>1471</v>
      </c>
      <c r="D459" s="80"/>
      <c r="E459" s="80" t="s">
        <v>2051</v>
      </c>
      <c r="F459" s="80" t="s">
        <v>1768</v>
      </c>
      <c r="G459" s="80"/>
      <c r="H459" s="80"/>
      <c r="I459" s="80"/>
      <c r="J459" s="80"/>
      <c r="K459" s="80" t="s">
        <v>393</v>
      </c>
      <c r="L459" s="80" t="s">
        <v>1935</v>
      </c>
      <c r="M459" s="80"/>
      <c r="N459" s="80"/>
      <c r="O459" s="80"/>
      <c r="P459" s="80"/>
      <c r="Q459" s="80"/>
      <c r="R459" s="80"/>
      <c r="S459" s="80" t="s">
        <v>3697</v>
      </c>
      <c r="T459" s="80">
        <v>30372157</v>
      </c>
      <c r="U459" s="284">
        <v>0.14749999999999999</v>
      </c>
      <c r="V459" s="80" t="s">
        <v>2201</v>
      </c>
      <c r="W459" s="80">
        <v>405</v>
      </c>
      <c r="X459" s="80">
        <v>832</v>
      </c>
      <c r="Y459" s="80">
        <v>26</v>
      </c>
      <c r="Z459" s="80" t="s">
        <v>56</v>
      </c>
      <c r="AA459" s="80"/>
      <c r="AB459" s="80"/>
      <c r="AC459" s="80"/>
      <c r="AD459" s="80"/>
      <c r="AE459" s="80" t="s">
        <v>1471</v>
      </c>
      <c r="AF459" s="80"/>
      <c r="AG459" s="80" t="s">
        <v>3008</v>
      </c>
      <c r="AH459" s="80"/>
      <c r="AI459" s="82">
        <v>44666</v>
      </c>
      <c r="AJ459" s="80"/>
      <c r="AK459" s="82">
        <v>44673</v>
      </c>
      <c r="AL459" s="80"/>
      <c r="AM459" s="80"/>
      <c r="AN459" s="80" t="s">
        <v>64</v>
      </c>
      <c r="AO459" s="80"/>
      <c r="AP459" s="80"/>
      <c r="AQ459" s="80"/>
      <c r="AR459" s="80"/>
      <c r="AS459" s="80"/>
      <c r="AT459" s="80" t="s">
        <v>53</v>
      </c>
      <c r="AU459" s="80"/>
      <c r="AV459" s="244"/>
      <c r="AW459" s="244"/>
      <c r="AX459" s="244"/>
      <c r="AY459" s="244"/>
      <c r="AZ459" s="244"/>
      <c r="BA459" s="244"/>
      <c r="BB459" s="80"/>
      <c r="BC459" s="80">
        <f t="shared" si="29"/>
        <v>16</v>
      </c>
      <c r="BD459" s="80">
        <f t="shared" si="30"/>
        <v>4</v>
      </c>
      <c r="BE459" s="80">
        <f t="shared" si="31"/>
        <v>2022</v>
      </c>
      <c r="BF459" s="97">
        <f t="shared" si="28"/>
        <v>0.33695999999999998</v>
      </c>
    </row>
    <row r="460" spans="1:58">
      <c r="A460" s="80"/>
      <c r="B460" s="80" t="s">
        <v>906</v>
      </c>
      <c r="C460" s="80" t="s">
        <v>1472</v>
      </c>
      <c r="D460" s="80"/>
      <c r="E460" s="80" t="s">
        <v>2097</v>
      </c>
      <c r="F460" s="80" t="s">
        <v>1769</v>
      </c>
      <c r="G460" s="80"/>
      <c r="H460" s="80"/>
      <c r="I460" s="80"/>
      <c r="J460" s="80"/>
      <c r="K460" s="80" t="s">
        <v>1807</v>
      </c>
      <c r="L460" s="80" t="s">
        <v>1961</v>
      </c>
      <c r="M460" s="80"/>
      <c r="N460" s="80"/>
      <c r="O460" s="80"/>
      <c r="P460" s="80"/>
      <c r="Q460" s="80"/>
      <c r="R460" s="80"/>
      <c r="S460" s="80" t="s">
        <v>3714</v>
      </c>
      <c r="T460" s="80">
        <v>30390456</v>
      </c>
      <c r="U460" s="284">
        <v>0.14749999999999999</v>
      </c>
      <c r="V460" s="80" t="s">
        <v>2193</v>
      </c>
      <c r="W460" s="80">
        <v>400</v>
      </c>
      <c r="X460" s="80">
        <v>768</v>
      </c>
      <c r="Y460" s="80">
        <v>24</v>
      </c>
      <c r="Z460" s="80" t="s">
        <v>56</v>
      </c>
      <c r="AA460" s="80"/>
      <c r="AB460" s="80"/>
      <c r="AC460" s="80"/>
      <c r="AD460" s="80"/>
      <c r="AE460" s="80" t="s">
        <v>1472</v>
      </c>
      <c r="AF460" s="80"/>
      <c r="AG460" s="80" t="s">
        <v>3008</v>
      </c>
      <c r="AH460" s="80"/>
      <c r="AI460" s="82">
        <v>44666</v>
      </c>
      <c r="AJ460" s="80"/>
      <c r="AK460" s="82">
        <v>44666</v>
      </c>
      <c r="AL460" s="80"/>
      <c r="AM460" s="80"/>
      <c r="AN460" s="80" t="s">
        <v>64</v>
      </c>
      <c r="AO460" s="80"/>
      <c r="AP460" s="80"/>
      <c r="AQ460" s="80"/>
      <c r="AR460" s="80"/>
      <c r="AS460" s="80"/>
      <c r="AT460" s="80" t="s">
        <v>53</v>
      </c>
      <c r="AU460" s="80"/>
      <c r="AV460" s="244"/>
      <c r="AW460" s="244"/>
      <c r="AX460" s="244"/>
      <c r="AY460" s="244"/>
      <c r="AZ460" s="244"/>
      <c r="BA460" s="244"/>
      <c r="BB460" s="80"/>
      <c r="BC460" s="80">
        <f t="shared" si="29"/>
        <v>16</v>
      </c>
      <c r="BD460" s="80">
        <f t="shared" si="30"/>
        <v>4</v>
      </c>
      <c r="BE460" s="80">
        <f t="shared" si="31"/>
        <v>2022</v>
      </c>
      <c r="BF460" s="97">
        <f t="shared" si="28"/>
        <v>0.30719999999999997</v>
      </c>
    </row>
    <row r="461" spans="1:58">
      <c r="A461" s="80"/>
      <c r="B461" s="80" t="s">
        <v>2904</v>
      </c>
      <c r="C461" s="80" t="s">
        <v>1473</v>
      </c>
      <c r="D461" s="80"/>
      <c r="E461" s="80" t="s">
        <v>2080</v>
      </c>
      <c r="F461" s="80" t="s">
        <v>1772</v>
      </c>
      <c r="G461" s="80"/>
      <c r="H461" s="80"/>
      <c r="I461" s="80"/>
      <c r="J461" s="80"/>
      <c r="K461" s="80" t="s">
        <v>1799</v>
      </c>
      <c r="L461" s="80" t="s">
        <v>1951</v>
      </c>
      <c r="M461" s="80"/>
      <c r="N461" s="80"/>
      <c r="O461" s="80"/>
      <c r="P461" s="80"/>
      <c r="Q461" s="80"/>
      <c r="R461" s="80"/>
      <c r="S461" s="80" t="s">
        <v>3708</v>
      </c>
      <c r="T461" s="80">
        <v>30390256</v>
      </c>
      <c r="U461" s="284">
        <v>0.14749999999999999</v>
      </c>
      <c r="V461" s="80" t="s">
        <v>2196</v>
      </c>
      <c r="W461" s="80">
        <v>400</v>
      </c>
      <c r="X461" s="80">
        <v>624</v>
      </c>
      <c r="Y461" s="80">
        <v>24</v>
      </c>
      <c r="Z461" s="80" t="s">
        <v>56</v>
      </c>
      <c r="AA461" s="80"/>
      <c r="AB461" s="80"/>
      <c r="AC461" s="80"/>
      <c r="AD461" s="80"/>
      <c r="AE461" s="80" t="s">
        <v>1473</v>
      </c>
      <c r="AF461" s="80"/>
      <c r="AG461" s="80" t="s">
        <v>3008</v>
      </c>
      <c r="AH461" s="80"/>
      <c r="AI461" s="82">
        <v>44666</v>
      </c>
      <c r="AJ461" s="80"/>
      <c r="AK461" s="82">
        <v>44669</v>
      </c>
      <c r="AL461" s="80"/>
      <c r="AM461" s="80"/>
      <c r="AN461" s="80" t="s">
        <v>64</v>
      </c>
      <c r="AO461" s="80" t="s">
        <v>2267</v>
      </c>
      <c r="AP461" s="80"/>
      <c r="AQ461" s="80"/>
      <c r="AR461" s="80"/>
      <c r="AS461" s="80"/>
      <c r="AT461" s="80" t="s">
        <v>53</v>
      </c>
      <c r="AU461" s="80"/>
      <c r="AV461" s="244"/>
      <c r="AW461" s="244"/>
      <c r="AX461" s="244"/>
      <c r="AY461" s="244"/>
      <c r="AZ461" s="244"/>
      <c r="BA461" s="244"/>
      <c r="BB461" s="80"/>
      <c r="BC461" s="80">
        <f t="shared" si="29"/>
        <v>16</v>
      </c>
      <c r="BD461" s="80">
        <f t="shared" si="30"/>
        <v>4</v>
      </c>
      <c r="BE461" s="80">
        <f t="shared" si="31"/>
        <v>2022</v>
      </c>
      <c r="BF461" s="97">
        <f t="shared" si="28"/>
        <v>0.24959999999999999</v>
      </c>
    </row>
    <row r="462" spans="1:58">
      <c r="A462" s="80"/>
      <c r="B462" s="80" t="s">
        <v>2904</v>
      </c>
      <c r="C462" s="80" t="s">
        <v>1474</v>
      </c>
      <c r="D462" s="80"/>
      <c r="E462" s="80" t="s">
        <v>2080</v>
      </c>
      <c r="F462" s="80" t="s">
        <v>1771</v>
      </c>
      <c r="G462" s="80"/>
      <c r="H462" s="80"/>
      <c r="I462" s="80"/>
      <c r="J462" s="80"/>
      <c r="K462" s="80" t="s">
        <v>1799</v>
      </c>
      <c r="L462" s="80" t="s">
        <v>1951</v>
      </c>
      <c r="M462" s="80"/>
      <c r="N462" s="80"/>
      <c r="O462" s="80"/>
      <c r="P462" s="80"/>
      <c r="Q462" s="80"/>
      <c r="R462" s="80"/>
      <c r="S462" s="80" t="s">
        <v>3708</v>
      </c>
      <c r="T462" s="80">
        <v>30390256</v>
      </c>
      <c r="U462" s="284">
        <v>0.14749999999999999</v>
      </c>
      <c r="V462" s="80" t="s">
        <v>2196</v>
      </c>
      <c r="W462" s="80">
        <v>400</v>
      </c>
      <c r="X462" s="80">
        <v>624</v>
      </c>
      <c r="Y462" s="80">
        <v>24</v>
      </c>
      <c r="Z462" s="80" t="s">
        <v>56</v>
      </c>
      <c r="AA462" s="80"/>
      <c r="AB462" s="80"/>
      <c r="AC462" s="80"/>
      <c r="AD462" s="80"/>
      <c r="AE462" s="80" t="s">
        <v>1474</v>
      </c>
      <c r="AF462" s="80"/>
      <c r="AG462" s="80" t="s">
        <v>3008</v>
      </c>
      <c r="AH462" s="80"/>
      <c r="AI462" s="82">
        <v>44666</v>
      </c>
      <c r="AJ462" s="80"/>
      <c r="AK462" s="82">
        <v>44669</v>
      </c>
      <c r="AL462" s="80"/>
      <c r="AM462" s="80"/>
      <c r="AN462" s="80" t="s">
        <v>64</v>
      </c>
      <c r="AO462" s="80" t="s">
        <v>2268</v>
      </c>
      <c r="AP462" s="80"/>
      <c r="AQ462" s="80"/>
      <c r="AR462" s="80"/>
      <c r="AS462" s="80"/>
      <c r="AT462" s="80" t="s">
        <v>53</v>
      </c>
      <c r="AU462" s="80"/>
      <c r="AV462" s="244"/>
      <c r="AW462" s="244"/>
      <c r="AX462" s="244"/>
      <c r="AY462" s="244"/>
      <c r="AZ462" s="244"/>
      <c r="BA462" s="244"/>
      <c r="BB462" s="80"/>
      <c r="BC462" s="80">
        <f t="shared" si="29"/>
        <v>16</v>
      </c>
      <c r="BD462" s="80">
        <f t="shared" si="30"/>
        <v>4</v>
      </c>
      <c r="BE462" s="80">
        <f t="shared" si="31"/>
        <v>2022</v>
      </c>
      <c r="BF462" s="97">
        <f t="shared" si="28"/>
        <v>0.24959999999999999</v>
      </c>
    </row>
    <row r="463" spans="1:58">
      <c r="A463" s="80"/>
      <c r="B463" s="80" t="s">
        <v>2904</v>
      </c>
      <c r="C463" s="80" t="s">
        <v>1475</v>
      </c>
      <c r="D463" s="80"/>
      <c r="E463" s="80" t="s">
        <v>2080</v>
      </c>
      <c r="F463" s="80" t="s">
        <v>1768</v>
      </c>
      <c r="G463" s="80"/>
      <c r="H463" s="80"/>
      <c r="I463" s="80"/>
      <c r="J463" s="80"/>
      <c r="K463" s="80" t="s">
        <v>1799</v>
      </c>
      <c r="L463" s="80" t="s">
        <v>1951</v>
      </c>
      <c r="M463" s="80"/>
      <c r="N463" s="80"/>
      <c r="O463" s="80"/>
      <c r="P463" s="80"/>
      <c r="Q463" s="80"/>
      <c r="R463" s="80"/>
      <c r="S463" s="80" t="s">
        <v>3708</v>
      </c>
      <c r="T463" s="80">
        <v>30390256</v>
      </c>
      <c r="U463" s="284">
        <v>0.14749999999999999</v>
      </c>
      <c r="V463" s="80" t="s">
        <v>2196</v>
      </c>
      <c r="W463" s="80">
        <v>400</v>
      </c>
      <c r="X463" s="80">
        <v>624</v>
      </c>
      <c r="Y463" s="80">
        <v>24</v>
      </c>
      <c r="Z463" s="80" t="s">
        <v>56</v>
      </c>
      <c r="AA463" s="80"/>
      <c r="AB463" s="80"/>
      <c r="AC463" s="80"/>
      <c r="AD463" s="80"/>
      <c r="AE463" s="80" t="s">
        <v>1475</v>
      </c>
      <c r="AF463" s="80"/>
      <c r="AG463" s="80" t="s">
        <v>3008</v>
      </c>
      <c r="AH463" s="80"/>
      <c r="AI463" s="82">
        <v>44666</v>
      </c>
      <c r="AJ463" s="80"/>
      <c r="AK463" s="82">
        <v>44669</v>
      </c>
      <c r="AL463" s="80"/>
      <c r="AM463" s="80"/>
      <c r="AN463" s="80" t="s">
        <v>64</v>
      </c>
      <c r="AO463" s="80" t="s">
        <v>2269</v>
      </c>
      <c r="AP463" s="80"/>
      <c r="AQ463" s="80"/>
      <c r="AR463" s="80"/>
      <c r="AS463" s="80"/>
      <c r="AT463" s="80" t="s">
        <v>53</v>
      </c>
      <c r="AU463" s="80"/>
      <c r="AV463" s="244"/>
      <c r="AW463" s="244"/>
      <c r="AX463" s="244"/>
      <c r="AY463" s="244"/>
      <c r="AZ463" s="244"/>
      <c r="BA463" s="244"/>
      <c r="BB463" s="80"/>
      <c r="BC463" s="80">
        <f t="shared" si="29"/>
        <v>16</v>
      </c>
      <c r="BD463" s="80">
        <f t="shared" si="30"/>
        <v>4</v>
      </c>
      <c r="BE463" s="80">
        <f t="shared" si="31"/>
        <v>2022</v>
      </c>
      <c r="BF463" s="97">
        <f t="shared" si="28"/>
        <v>0.24959999999999999</v>
      </c>
    </row>
    <row r="464" spans="1:58">
      <c r="A464" s="80"/>
      <c r="B464" s="80" t="s">
        <v>2904</v>
      </c>
      <c r="C464" s="80" t="s">
        <v>1476</v>
      </c>
      <c r="D464" s="80"/>
      <c r="E464" s="80" t="s">
        <v>2080</v>
      </c>
      <c r="F464" s="80" t="s">
        <v>1768</v>
      </c>
      <c r="G464" s="80"/>
      <c r="H464" s="80"/>
      <c r="I464" s="80"/>
      <c r="J464" s="80"/>
      <c r="K464" s="80" t="s">
        <v>1799</v>
      </c>
      <c r="L464" s="80" t="s">
        <v>1951</v>
      </c>
      <c r="M464" s="80"/>
      <c r="N464" s="80"/>
      <c r="O464" s="80"/>
      <c r="P464" s="80"/>
      <c r="Q464" s="80"/>
      <c r="R464" s="80"/>
      <c r="S464" s="80" t="s">
        <v>3708</v>
      </c>
      <c r="T464" s="80">
        <v>30390256</v>
      </c>
      <c r="U464" s="284">
        <v>0.14749999999999999</v>
      </c>
      <c r="V464" s="80" t="s">
        <v>2196</v>
      </c>
      <c r="W464" s="80">
        <v>400</v>
      </c>
      <c r="X464" s="80">
        <v>624</v>
      </c>
      <c r="Y464" s="80">
        <v>24</v>
      </c>
      <c r="Z464" s="80" t="s">
        <v>56</v>
      </c>
      <c r="AA464" s="80"/>
      <c r="AB464" s="80"/>
      <c r="AC464" s="80"/>
      <c r="AD464" s="80"/>
      <c r="AE464" s="80" t="s">
        <v>1476</v>
      </c>
      <c r="AF464" s="80"/>
      <c r="AG464" s="80" t="s">
        <v>3008</v>
      </c>
      <c r="AH464" s="80"/>
      <c r="AI464" s="82">
        <v>44666</v>
      </c>
      <c r="AJ464" s="80"/>
      <c r="AK464" s="82">
        <v>44669</v>
      </c>
      <c r="AL464" s="80"/>
      <c r="AM464" s="80"/>
      <c r="AN464" s="80" t="s">
        <v>64</v>
      </c>
      <c r="AO464" s="80" t="s">
        <v>2270</v>
      </c>
      <c r="AP464" s="80"/>
      <c r="AQ464" s="80"/>
      <c r="AR464" s="80"/>
      <c r="AS464" s="80"/>
      <c r="AT464" s="80" t="s">
        <v>53</v>
      </c>
      <c r="AU464" s="80"/>
      <c r="AV464" s="244"/>
      <c r="AW464" s="244"/>
      <c r="AX464" s="244"/>
      <c r="AY464" s="244"/>
      <c r="AZ464" s="244"/>
      <c r="BA464" s="244"/>
      <c r="BB464" s="80"/>
      <c r="BC464" s="80">
        <f t="shared" si="29"/>
        <v>16</v>
      </c>
      <c r="BD464" s="80">
        <f t="shared" si="30"/>
        <v>4</v>
      </c>
      <c r="BE464" s="80">
        <f t="shared" si="31"/>
        <v>2022</v>
      </c>
      <c r="BF464" s="97">
        <f t="shared" si="28"/>
        <v>0.24959999999999999</v>
      </c>
    </row>
    <row r="465" spans="1:58">
      <c r="A465" s="80"/>
      <c r="B465" s="80" t="s">
        <v>2904</v>
      </c>
      <c r="C465" s="80" t="s">
        <v>1477</v>
      </c>
      <c r="D465" s="80"/>
      <c r="E465" s="80" t="s">
        <v>2080</v>
      </c>
      <c r="F465" s="80" t="s">
        <v>1768</v>
      </c>
      <c r="G465" s="80"/>
      <c r="H465" s="80"/>
      <c r="I465" s="80"/>
      <c r="J465" s="80"/>
      <c r="K465" s="80" t="s">
        <v>1799</v>
      </c>
      <c r="L465" s="80" t="s">
        <v>1951</v>
      </c>
      <c r="M465" s="80"/>
      <c r="N465" s="80"/>
      <c r="O465" s="80"/>
      <c r="P465" s="80"/>
      <c r="Q465" s="80"/>
      <c r="R465" s="80"/>
      <c r="S465" s="80" t="s">
        <v>3708</v>
      </c>
      <c r="T465" s="80">
        <v>30390256</v>
      </c>
      <c r="U465" s="284">
        <v>0.14749999999999999</v>
      </c>
      <c r="V465" s="80" t="s">
        <v>2196</v>
      </c>
      <c r="W465" s="80">
        <v>400</v>
      </c>
      <c r="X465" s="80">
        <v>624</v>
      </c>
      <c r="Y465" s="80">
        <v>24</v>
      </c>
      <c r="Z465" s="80" t="s">
        <v>56</v>
      </c>
      <c r="AA465" s="80"/>
      <c r="AB465" s="80"/>
      <c r="AC465" s="80"/>
      <c r="AD465" s="80"/>
      <c r="AE465" s="80" t="s">
        <v>1477</v>
      </c>
      <c r="AF465" s="80"/>
      <c r="AG465" s="80" t="s">
        <v>3008</v>
      </c>
      <c r="AH465" s="80"/>
      <c r="AI465" s="82">
        <v>44666</v>
      </c>
      <c r="AJ465" s="80"/>
      <c r="AK465" s="82">
        <v>44669</v>
      </c>
      <c r="AL465" s="80"/>
      <c r="AM465" s="80"/>
      <c r="AN465" s="80" t="s">
        <v>64</v>
      </c>
      <c r="AO465" s="80" t="s">
        <v>2271</v>
      </c>
      <c r="AP465" s="80"/>
      <c r="AQ465" s="80"/>
      <c r="AR465" s="80"/>
      <c r="AS465" s="80"/>
      <c r="AT465" s="80" t="s">
        <v>53</v>
      </c>
      <c r="AU465" s="80"/>
      <c r="AV465" s="244"/>
      <c r="AW465" s="244"/>
      <c r="AX465" s="244"/>
      <c r="AY465" s="244"/>
      <c r="AZ465" s="244"/>
      <c r="BA465" s="244"/>
      <c r="BB465" s="80"/>
      <c r="BC465" s="80">
        <f t="shared" si="29"/>
        <v>16</v>
      </c>
      <c r="BD465" s="80">
        <f t="shared" si="30"/>
        <v>4</v>
      </c>
      <c r="BE465" s="80">
        <f t="shared" si="31"/>
        <v>2022</v>
      </c>
      <c r="BF465" s="97">
        <f t="shared" si="28"/>
        <v>0.24959999999999999</v>
      </c>
    </row>
    <row r="466" spans="1:58">
      <c r="A466" s="80"/>
      <c r="B466" s="80" t="s">
        <v>2904</v>
      </c>
      <c r="C466" s="80" t="s">
        <v>1478</v>
      </c>
      <c r="D466" s="80"/>
      <c r="E466" s="80" t="s">
        <v>2080</v>
      </c>
      <c r="F466" s="80" t="s">
        <v>1768</v>
      </c>
      <c r="G466" s="80"/>
      <c r="H466" s="80"/>
      <c r="I466" s="80"/>
      <c r="J466" s="80"/>
      <c r="K466" s="80" t="s">
        <v>1799</v>
      </c>
      <c r="L466" s="80" t="s">
        <v>1951</v>
      </c>
      <c r="M466" s="80"/>
      <c r="N466" s="80"/>
      <c r="O466" s="80"/>
      <c r="P466" s="80"/>
      <c r="Q466" s="80"/>
      <c r="R466" s="80"/>
      <c r="S466" s="80" t="s">
        <v>3708</v>
      </c>
      <c r="T466" s="80">
        <v>30390256</v>
      </c>
      <c r="U466" s="284">
        <v>0.14749999999999999</v>
      </c>
      <c r="V466" s="80" t="s">
        <v>2196</v>
      </c>
      <c r="W466" s="80">
        <v>400</v>
      </c>
      <c r="X466" s="80">
        <v>624</v>
      </c>
      <c r="Y466" s="80">
        <v>24</v>
      </c>
      <c r="Z466" s="80" t="s">
        <v>56</v>
      </c>
      <c r="AA466" s="80"/>
      <c r="AB466" s="80"/>
      <c r="AC466" s="80"/>
      <c r="AD466" s="80"/>
      <c r="AE466" s="80" t="s">
        <v>1478</v>
      </c>
      <c r="AF466" s="80"/>
      <c r="AG466" s="80" t="s">
        <v>3008</v>
      </c>
      <c r="AH466" s="80"/>
      <c r="AI466" s="82">
        <v>44666</v>
      </c>
      <c r="AJ466" s="80"/>
      <c r="AK466" s="82">
        <v>44669</v>
      </c>
      <c r="AL466" s="80"/>
      <c r="AM466" s="80"/>
      <c r="AN466" s="80" t="s">
        <v>64</v>
      </c>
      <c r="AO466" s="80" t="s">
        <v>2272</v>
      </c>
      <c r="AP466" s="80"/>
      <c r="AQ466" s="80"/>
      <c r="AR466" s="80"/>
      <c r="AS466" s="80"/>
      <c r="AT466" s="80" t="s">
        <v>53</v>
      </c>
      <c r="AU466" s="80"/>
      <c r="AV466" s="244"/>
      <c r="AW466" s="244"/>
      <c r="AX466" s="244"/>
      <c r="AY466" s="244"/>
      <c r="AZ466" s="244"/>
      <c r="BA466" s="244"/>
      <c r="BB466" s="80"/>
      <c r="BC466" s="80">
        <f t="shared" si="29"/>
        <v>16</v>
      </c>
      <c r="BD466" s="80">
        <f t="shared" si="30"/>
        <v>4</v>
      </c>
      <c r="BE466" s="80">
        <f t="shared" si="31"/>
        <v>2022</v>
      </c>
      <c r="BF466" s="97">
        <f t="shared" si="28"/>
        <v>0.24959999999999999</v>
      </c>
    </row>
    <row r="467" spans="1:58">
      <c r="A467" s="80"/>
      <c r="B467" s="80" t="s">
        <v>2904</v>
      </c>
      <c r="C467" s="80" t="s">
        <v>1479</v>
      </c>
      <c r="D467" s="80"/>
      <c r="E467" s="80" t="s">
        <v>2081</v>
      </c>
      <c r="F467" s="80" t="s">
        <v>1769</v>
      </c>
      <c r="G467" s="80"/>
      <c r="H467" s="80"/>
      <c r="I467" s="80"/>
      <c r="J467" s="80"/>
      <c r="K467" s="80" t="s">
        <v>1800</v>
      </c>
      <c r="L467" s="80" t="s">
        <v>1952</v>
      </c>
      <c r="M467" s="80"/>
      <c r="N467" s="80"/>
      <c r="O467" s="80"/>
      <c r="P467" s="80"/>
      <c r="Q467" s="80"/>
      <c r="R467" s="80"/>
      <c r="S467" s="80" t="s">
        <v>3708</v>
      </c>
      <c r="T467" s="80">
        <v>30390256</v>
      </c>
      <c r="U467" s="284">
        <v>0.14749999999999999</v>
      </c>
      <c r="V467" s="80" t="s">
        <v>2196</v>
      </c>
      <c r="W467" s="80">
        <v>400</v>
      </c>
      <c r="X467" s="80">
        <v>624</v>
      </c>
      <c r="Y467" s="80">
        <v>24</v>
      </c>
      <c r="Z467" s="80" t="s">
        <v>56</v>
      </c>
      <c r="AA467" s="80"/>
      <c r="AB467" s="80"/>
      <c r="AC467" s="80"/>
      <c r="AD467" s="80"/>
      <c r="AE467" s="80" t="s">
        <v>1479</v>
      </c>
      <c r="AF467" s="80"/>
      <c r="AG467" s="80" t="s">
        <v>3008</v>
      </c>
      <c r="AH467" s="80"/>
      <c r="AI467" s="82">
        <v>44666</v>
      </c>
      <c r="AJ467" s="80"/>
      <c r="AK467" s="82">
        <v>44666</v>
      </c>
      <c r="AL467" s="80"/>
      <c r="AM467" s="80"/>
      <c r="AN467" s="80" t="s">
        <v>64</v>
      </c>
      <c r="AO467" s="80" t="s">
        <v>2273</v>
      </c>
      <c r="AP467" s="80"/>
      <c r="AQ467" s="80"/>
      <c r="AR467" s="80"/>
      <c r="AS467" s="80"/>
      <c r="AT467" s="80" t="s">
        <v>53</v>
      </c>
      <c r="AU467" s="80"/>
      <c r="AV467" s="244"/>
      <c r="AW467" s="244"/>
      <c r="AX467" s="244"/>
      <c r="AY467" s="244"/>
      <c r="AZ467" s="244"/>
      <c r="BA467" s="244"/>
      <c r="BB467" s="80"/>
      <c r="BC467" s="80">
        <f t="shared" si="29"/>
        <v>16</v>
      </c>
      <c r="BD467" s="80">
        <f t="shared" si="30"/>
        <v>4</v>
      </c>
      <c r="BE467" s="80">
        <f t="shared" si="31"/>
        <v>2022</v>
      </c>
      <c r="BF467" s="97">
        <f t="shared" si="28"/>
        <v>0.24959999999999999</v>
      </c>
    </row>
    <row r="468" spans="1:58">
      <c r="A468" s="80"/>
      <c r="B468" s="80" t="s">
        <v>2904</v>
      </c>
      <c r="C468" s="80" t="s">
        <v>1480</v>
      </c>
      <c r="D468" s="80"/>
      <c r="E468" s="80" t="s">
        <v>2081</v>
      </c>
      <c r="F468" s="80" t="s">
        <v>1769</v>
      </c>
      <c r="G468" s="80"/>
      <c r="H468" s="80"/>
      <c r="I468" s="80"/>
      <c r="J468" s="80"/>
      <c r="K468" s="80" t="s">
        <v>1800</v>
      </c>
      <c r="L468" s="80" t="s">
        <v>1952</v>
      </c>
      <c r="M468" s="80"/>
      <c r="N468" s="80"/>
      <c r="O468" s="80"/>
      <c r="P468" s="80"/>
      <c r="Q468" s="80"/>
      <c r="R468" s="80"/>
      <c r="S468" s="80" t="s">
        <v>3708</v>
      </c>
      <c r="T468" s="80">
        <v>30390256</v>
      </c>
      <c r="U468" s="284">
        <v>0.14749999999999999</v>
      </c>
      <c r="V468" s="80" t="s">
        <v>2196</v>
      </c>
      <c r="W468" s="80">
        <v>400</v>
      </c>
      <c r="X468" s="80">
        <v>624</v>
      </c>
      <c r="Y468" s="80">
        <v>24</v>
      </c>
      <c r="Z468" s="80" t="s">
        <v>56</v>
      </c>
      <c r="AA468" s="80"/>
      <c r="AB468" s="80"/>
      <c r="AC468" s="80"/>
      <c r="AD468" s="80"/>
      <c r="AE468" s="80" t="s">
        <v>1480</v>
      </c>
      <c r="AF468" s="80"/>
      <c r="AG468" s="80" t="s">
        <v>3008</v>
      </c>
      <c r="AH468" s="80"/>
      <c r="AI468" s="82">
        <v>44666</v>
      </c>
      <c r="AJ468" s="80"/>
      <c r="AK468" s="82">
        <v>44666</v>
      </c>
      <c r="AL468" s="80"/>
      <c r="AM468" s="80"/>
      <c r="AN468" s="80" t="s">
        <v>64</v>
      </c>
      <c r="AO468" s="80" t="s">
        <v>2274</v>
      </c>
      <c r="AP468" s="80"/>
      <c r="AQ468" s="80"/>
      <c r="AR468" s="80"/>
      <c r="AS468" s="80"/>
      <c r="AT468" s="80" t="s">
        <v>53</v>
      </c>
      <c r="AU468" s="80"/>
      <c r="AV468" s="244"/>
      <c r="AW468" s="244"/>
      <c r="AX468" s="244"/>
      <c r="AY468" s="244"/>
      <c r="AZ468" s="244"/>
      <c r="BA468" s="244"/>
      <c r="BB468" s="80"/>
      <c r="BC468" s="80">
        <f t="shared" si="29"/>
        <v>16</v>
      </c>
      <c r="BD468" s="80">
        <f t="shared" si="30"/>
        <v>4</v>
      </c>
      <c r="BE468" s="80">
        <f t="shared" si="31"/>
        <v>2022</v>
      </c>
      <c r="BF468" s="97">
        <f t="shared" si="28"/>
        <v>0.24959999999999999</v>
      </c>
    </row>
    <row r="469" spans="1:58">
      <c r="A469" s="80"/>
      <c r="B469" s="80" t="s">
        <v>2904</v>
      </c>
      <c r="C469" s="80" t="s">
        <v>1481</v>
      </c>
      <c r="D469" s="80"/>
      <c r="E469" s="80" t="s">
        <v>2081</v>
      </c>
      <c r="F469" s="80" t="s">
        <v>1769</v>
      </c>
      <c r="G469" s="80"/>
      <c r="H469" s="80"/>
      <c r="I469" s="80"/>
      <c r="J469" s="80"/>
      <c r="K469" s="80" t="s">
        <v>1800</v>
      </c>
      <c r="L469" s="80" t="s">
        <v>1952</v>
      </c>
      <c r="M469" s="80"/>
      <c r="N469" s="80"/>
      <c r="O469" s="80"/>
      <c r="P469" s="80"/>
      <c r="Q469" s="80"/>
      <c r="R469" s="80"/>
      <c r="S469" s="80" t="s">
        <v>3708</v>
      </c>
      <c r="T469" s="80">
        <v>30390256</v>
      </c>
      <c r="U469" s="284">
        <v>0.14749999999999999</v>
      </c>
      <c r="V469" s="80" t="s">
        <v>2196</v>
      </c>
      <c r="W469" s="80">
        <v>400</v>
      </c>
      <c r="X469" s="80">
        <v>624</v>
      </c>
      <c r="Y469" s="80">
        <v>24</v>
      </c>
      <c r="Z469" s="80" t="s">
        <v>56</v>
      </c>
      <c r="AA469" s="80"/>
      <c r="AB469" s="80"/>
      <c r="AC469" s="80"/>
      <c r="AD469" s="80"/>
      <c r="AE469" s="80" t="s">
        <v>1481</v>
      </c>
      <c r="AF469" s="80"/>
      <c r="AG469" s="80" t="s">
        <v>3008</v>
      </c>
      <c r="AH469" s="80"/>
      <c r="AI469" s="82">
        <v>44666</v>
      </c>
      <c r="AJ469" s="80"/>
      <c r="AK469" s="82">
        <v>44666</v>
      </c>
      <c r="AL469" s="80"/>
      <c r="AM469" s="80"/>
      <c r="AN469" s="80" t="s">
        <v>64</v>
      </c>
      <c r="AO469" s="80" t="s">
        <v>2275</v>
      </c>
      <c r="AP469" s="80"/>
      <c r="AQ469" s="80"/>
      <c r="AR469" s="80"/>
      <c r="AS469" s="80"/>
      <c r="AT469" s="80" t="s">
        <v>53</v>
      </c>
      <c r="AU469" s="80"/>
      <c r="AV469" s="244"/>
      <c r="AW469" s="244"/>
      <c r="AX469" s="244"/>
      <c r="AY469" s="244"/>
      <c r="AZ469" s="244"/>
      <c r="BA469" s="244"/>
      <c r="BB469" s="80"/>
      <c r="BC469" s="80">
        <f t="shared" si="29"/>
        <v>16</v>
      </c>
      <c r="BD469" s="80">
        <f t="shared" si="30"/>
        <v>4</v>
      </c>
      <c r="BE469" s="80">
        <f t="shared" si="31"/>
        <v>2022</v>
      </c>
      <c r="BF469" s="97">
        <f t="shared" si="28"/>
        <v>0.24959999999999999</v>
      </c>
    </row>
    <row r="470" spans="1:58">
      <c r="A470" s="80"/>
      <c r="B470" s="80" t="s">
        <v>2904</v>
      </c>
      <c r="C470" s="80" t="s">
        <v>1482</v>
      </c>
      <c r="D470" s="80"/>
      <c r="E470" s="80" t="s">
        <v>2087</v>
      </c>
      <c r="F470" s="80" t="s">
        <v>1771</v>
      </c>
      <c r="G470" s="80"/>
      <c r="H470" s="80"/>
      <c r="I470" s="80"/>
      <c r="J470" s="80"/>
      <c r="K470" s="80" t="s">
        <v>1803</v>
      </c>
      <c r="L470" s="80" t="s">
        <v>1956</v>
      </c>
      <c r="M470" s="80"/>
      <c r="N470" s="80"/>
      <c r="O470" s="80"/>
      <c r="P470" s="80"/>
      <c r="Q470" s="80"/>
      <c r="R470" s="80"/>
      <c r="S470" s="80" t="s">
        <v>3708</v>
      </c>
      <c r="T470" s="80">
        <v>30390256</v>
      </c>
      <c r="U470" s="284">
        <v>0.14749999999999999</v>
      </c>
      <c r="V470" s="80" t="s">
        <v>2196</v>
      </c>
      <c r="W470" s="80">
        <v>400</v>
      </c>
      <c r="X470" s="80">
        <v>624</v>
      </c>
      <c r="Y470" s="80">
        <v>24</v>
      </c>
      <c r="Z470" s="80" t="s">
        <v>56</v>
      </c>
      <c r="AA470" s="80"/>
      <c r="AB470" s="80"/>
      <c r="AC470" s="80"/>
      <c r="AD470" s="80"/>
      <c r="AE470" s="80" t="s">
        <v>1482</v>
      </c>
      <c r="AF470" s="80"/>
      <c r="AG470" s="80" t="s">
        <v>3008</v>
      </c>
      <c r="AH470" s="80"/>
      <c r="AI470" s="82">
        <v>44666</v>
      </c>
      <c r="AJ470" s="80"/>
      <c r="AK470" s="82">
        <v>44672</v>
      </c>
      <c r="AL470" s="80"/>
      <c r="AM470" s="80"/>
      <c r="AN470" s="80" t="s">
        <v>64</v>
      </c>
      <c r="AO470" s="80" t="s">
        <v>2276</v>
      </c>
      <c r="AP470" s="80"/>
      <c r="AQ470" s="80"/>
      <c r="AR470" s="80"/>
      <c r="AS470" s="80"/>
      <c r="AT470" s="80" t="s">
        <v>53</v>
      </c>
      <c r="AU470" s="80"/>
      <c r="AV470" s="244"/>
      <c r="AW470" s="244"/>
      <c r="AX470" s="244"/>
      <c r="AY470" s="244"/>
      <c r="AZ470" s="244"/>
      <c r="BA470" s="244"/>
      <c r="BB470" s="80"/>
      <c r="BC470" s="80">
        <f t="shared" si="29"/>
        <v>16</v>
      </c>
      <c r="BD470" s="80">
        <f t="shared" si="30"/>
        <v>4</v>
      </c>
      <c r="BE470" s="80">
        <f t="shared" si="31"/>
        <v>2022</v>
      </c>
      <c r="BF470" s="97">
        <f t="shared" si="28"/>
        <v>0.24959999999999999</v>
      </c>
    </row>
    <row r="471" spans="1:58">
      <c r="A471" s="80"/>
      <c r="B471" s="80" t="s">
        <v>2904</v>
      </c>
      <c r="C471" s="80" t="s">
        <v>1483</v>
      </c>
      <c r="D471" s="80"/>
      <c r="E471" s="80" t="s">
        <v>2087</v>
      </c>
      <c r="F471" s="80" t="s">
        <v>1771</v>
      </c>
      <c r="G471" s="80"/>
      <c r="H471" s="80"/>
      <c r="I471" s="80"/>
      <c r="J471" s="80"/>
      <c r="K471" s="80" t="s">
        <v>1803</v>
      </c>
      <c r="L471" s="80" t="s">
        <v>1956</v>
      </c>
      <c r="M471" s="80"/>
      <c r="N471" s="80"/>
      <c r="O471" s="80"/>
      <c r="P471" s="80"/>
      <c r="Q471" s="80"/>
      <c r="R471" s="80"/>
      <c r="S471" s="80" t="s">
        <v>3708</v>
      </c>
      <c r="T471" s="80">
        <v>30390256</v>
      </c>
      <c r="U471" s="284">
        <v>0.14749999999999999</v>
      </c>
      <c r="V471" s="80" t="s">
        <v>2196</v>
      </c>
      <c r="W471" s="80">
        <v>400</v>
      </c>
      <c r="X471" s="80">
        <v>624</v>
      </c>
      <c r="Y471" s="80">
        <v>24</v>
      </c>
      <c r="Z471" s="80" t="s">
        <v>56</v>
      </c>
      <c r="AA471" s="80"/>
      <c r="AB471" s="80"/>
      <c r="AC471" s="80"/>
      <c r="AD471" s="80"/>
      <c r="AE471" s="80" t="s">
        <v>1483</v>
      </c>
      <c r="AF471" s="80"/>
      <c r="AG471" s="80" t="s">
        <v>3008</v>
      </c>
      <c r="AH471" s="80"/>
      <c r="AI471" s="82">
        <v>44666</v>
      </c>
      <c r="AJ471" s="80"/>
      <c r="AK471" s="82">
        <v>44671</v>
      </c>
      <c r="AL471" s="80"/>
      <c r="AM471" s="80"/>
      <c r="AN471" s="80" t="s">
        <v>64</v>
      </c>
      <c r="AO471" s="80" t="s">
        <v>2277</v>
      </c>
      <c r="AP471" s="80"/>
      <c r="AQ471" s="80"/>
      <c r="AR471" s="80"/>
      <c r="AS471" s="80"/>
      <c r="AT471" s="80" t="s">
        <v>53</v>
      </c>
      <c r="AU471" s="80"/>
      <c r="AV471" s="244"/>
      <c r="AW471" s="244"/>
      <c r="AX471" s="244"/>
      <c r="AY471" s="244"/>
      <c r="AZ471" s="244"/>
      <c r="BA471" s="244"/>
      <c r="BB471" s="80"/>
      <c r="BC471" s="80">
        <f t="shared" si="29"/>
        <v>16</v>
      </c>
      <c r="BD471" s="80">
        <f t="shared" si="30"/>
        <v>4</v>
      </c>
      <c r="BE471" s="80">
        <f t="shared" si="31"/>
        <v>2022</v>
      </c>
      <c r="BF471" s="97">
        <f t="shared" si="28"/>
        <v>0.24959999999999999</v>
      </c>
    </row>
    <row r="472" spans="1:58">
      <c r="A472" s="80"/>
      <c r="B472" s="80" t="s">
        <v>2904</v>
      </c>
      <c r="C472" s="80" t="s">
        <v>1484</v>
      </c>
      <c r="D472" s="80"/>
      <c r="E472" s="80" t="s">
        <v>2087</v>
      </c>
      <c r="F472" s="80" t="s">
        <v>1771</v>
      </c>
      <c r="G472" s="80"/>
      <c r="H472" s="80"/>
      <c r="I472" s="80"/>
      <c r="J472" s="80"/>
      <c r="K472" s="80" t="s">
        <v>1803</v>
      </c>
      <c r="L472" s="80" t="s">
        <v>1956</v>
      </c>
      <c r="M472" s="80"/>
      <c r="N472" s="80"/>
      <c r="O472" s="80"/>
      <c r="P472" s="80"/>
      <c r="Q472" s="80"/>
      <c r="R472" s="80"/>
      <c r="S472" s="80" t="s">
        <v>3708</v>
      </c>
      <c r="T472" s="80">
        <v>30390256</v>
      </c>
      <c r="U472" s="284">
        <v>0.14749999999999999</v>
      </c>
      <c r="V472" s="80" t="s">
        <v>2196</v>
      </c>
      <c r="W472" s="80">
        <v>400</v>
      </c>
      <c r="X472" s="80">
        <v>624</v>
      </c>
      <c r="Y472" s="80">
        <v>24</v>
      </c>
      <c r="Z472" s="80" t="s">
        <v>56</v>
      </c>
      <c r="AA472" s="80"/>
      <c r="AB472" s="80"/>
      <c r="AC472" s="80"/>
      <c r="AD472" s="80"/>
      <c r="AE472" s="80" t="s">
        <v>1484</v>
      </c>
      <c r="AF472" s="80"/>
      <c r="AG472" s="80" t="s">
        <v>3008</v>
      </c>
      <c r="AH472" s="80"/>
      <c r="AI472" s="82">
        <v>44666</v>
      </c>
      <c r="AJ472" s="80"/>
      <c r="AK472" s="82">
        <v>44671</v>
      </c>
      <c r="AL472" s="80"/>
      <c r="AM472" s="80"/>
      <c r="AN472" s="80" t="s">
        <v>64</v>
      </c>
      <c r="AO472" s="80" t="s">
        <v>2278</v>
      </c>
      <c r="AP472" s="80"/>
      <c r="AQ472" s="80"/>
      <c r="AR472" s="80"/>
      <c r="AS472" s="80"/>
      <c r="AT472" s="80" t="s">
        <v>53</v>
      </c>
      <c r="AU472" s="80"/>
      <c r="AV472" s="244"/>
      <c r="AW472" s="244"/>
      <c r="AX472" s="244"/>
      <c r="AY472" s="244"/>
      <c r="AZ472" s="244"/>
      <c r="BA472" s="244"/>
      <c r="BB472" s="80"/>
      <c r="BC472" s="80">
        <f t="shared" si="29"/>
        <v>16</v>
      </c>
      <c r="BD472" s="80">
        <f t="shared" si="30"/>
        <v>4</v>
      </c>
      <c r="BE472" s="80">
        <f t="shared" si="31"/>
        <v>2022</v>
      </c>
      <c r="BF472" s="97">
        <f t="shared" si="28"/>
        <v>0.24959999999999999</v>
      </c>
    </row>
    <row r="473" spans="1:58">
      <c r="A473" s="80"/>
      <c r="B473" s="80" t="s">
        <v>2906</v>
      </c>
      <c r="C473" s="80" t="s">
        <v>1485</v>
      </c>
      <c r="D473" s="80"/>
      <c r="E473" s="80" t="s">
        <v>2082</v>
      </c>
      <c r="F473" s="80" t="s">
        <v>1768</v>
      </c>
      <c r="G473" s="80"/>
      <c r="H473" s="80"/>
      <c r="I473" s="80"/>
      <c r="J473" s="80"/>
      <c r="K473" s="80" t="s">
        <v>393</v>
      </c>
      <c r="L473" s="80" t="s">
        <v>394</v>
      </c>
      <c r="M473" s="80"/>
      <c r="N473" s="80"/>
      <c r="O473" s="80"/>
      <c r="P473" s="80"/>
      <c r="Q473" s="80"/>
      <c r="R473" s="80"/>
      <c r="S473" s="80" t="s">
        <v>3259</v>
      </c>
      <c r="T473" s="80">
        <v>30390156</v>
      </c>
      <c r="U473" s="284">
        <v>0.14749999999999999</v>
      </c>
      <c r="V473" s="80" t="s">
        <v>2193</v>
      </c>
      <c r="W473" s="80">
        <v>400</v>
      </c>
      <c r="X473" s="80">
        <v>832</v>
      </c>
      <c r="Y473" s="80">
        <v>26</v>
      </c>
      <c r="Z473" s="80" t="s">
        <v>56</v>
      </c>
      <c r="AA473" s="80"/>
      <c r="AB473" s="80"/>
      <c r="AC473" s="80"/>
      <c r="AD473" s="80"/>
      <c r="AE473" s="80" t="s">
        <v>1485</v>
      </c>
      <c r="AF473" s="80"/>
      <c r="AG473" s="80" t="s">
        <v>3008</v>
      </c>
      <c r="AH473" s="80"/>
      <c r="AI473" s="82">
        <v>44666</v>
      </c>
      <c r="AJ473" s="80"/>
      <c r="AK473" s="82">
        <v>44672</v>
      </c>
      <c r="AL473" s="80"/>
      <c r="AM473" s="80"/>
      <c r="AN473" s="80" t="s">
        <v>64</v>
      </c>
      <c r="AO473" s="80"/>
      <c r="AP473" s="80"/>
      <c r="AQ473" s="80"/>
      <c r="AR473" s="80"/>
      <c r="AS473" s="80"/>
      <c r="AT473" s="80" t="s">
        <v>53</v>
      </c>
      <c r="AU473" s="80"/>
      <c r="AV473" s="244"/>
      <c r="AW473" s="244"/>
      <c r="AX473" s="244"/>
      <c r="AY473" s="244"/>
      <c r="AZ473" s="244"/>
      <c r="BA473" s="244"/>
      <c r="BB473" s="80"/>
      <c r="BC473" s="80">
        <f t="shared" si="29"/>
        <v>16</v>
      </c>
      <c r="BD473" s="80">
        <f t="shared" si="30"/>
        <v>4</v>
      </c>
      <c r="BE473" s="80">
        <f t="shared" si="31"/>
        <v>2022</v>
      </c>
      <c r="BF473" s="97">
        <f t="shared" si="28"/>
        <v>0.33279999999999998</v>
      </c>
    </row>
    <row r="474" spans="1:58">
      <c r="A474" s="80"/>
      <c r="B474" s="80" t="s">
        <v>2906</v>
      </c>
      <c r="C474" s="80" t="s">
        <v>1486</v>
      </c>
      <c r="D474" s="80"/>
      <c r="E474" s="80" t="s">
        <v>2082</v>
      </c>
      <c r="F474" s="80" t="s">
        <v>1769</v>
      </c>
      <c r="G474" s="80"/>
      <c r="H474" s="80"/>
      <c r="I474" s="80"/>
      <c r="J474" s="80"/>
      <c r="K474" s="80" t="s">
        <v>393</v>
      </c>
      <c r="L474" s="80" t="s">
        <v>394</v>
      </c>
      <c r="M474" s="80"/>
      <c r="N474" s="80"/>
      <c r="O474" s="80"/>
      <c r="P474" s="80"/>
      <c r="Q474" s="80"/>
      <c r="R474" s="80"/>
      <c r="S474" s="80" t="s">
        <v>3259</v>
      </c>
      <c r="T474" s="80">
        <v>30390156</v>
      </c>
      <c r="U474" s="284">
        <v>0.14749999999999999</v>
      </c>
      <c r="V474" s="80" t="s">
        <v>2193</v>
      </c>
      <c r="W474" s="80">
        <v>400</v>
      </c>
      <c r="X474" s="80">
        <v>512</v>
      </c>
      <c r="Y474" s="80">
        <v>16</v>
      </c>
      <c r="Z474" s="80" t="s">
        <v>56</v>
      </c>
      <c r="AA474" s="80"/>
      <c r="AB474" s="80"/>
      <c r="AC474" s="80"/>
      <c r="AD474" s="80"/>
      <c r="AE474" s="80" t="s">
        <v>1486</v>
      </c>
      <c r="AF474" s="80"/>
      <c r="AG474" s="80" t="s">
        <v>3008</v>
      </c>
      <c r="AH474" s="80"/>
      <c r="AI474" s="82">
        <v>44666</v>
      </c>
      <c r="AJ474" s="80"/>
      <c r="AK474" s="82">
        <v>44671</v>
      </c>
      <c r="AL474" s="80"/>
      <c r="AM474" s="80"/>
      <c r="AN474" s="80" t="s">
        <v>64</v>
      </c>
      <c r="AO474" s="80"/>
      <c r="AP474" s="80"/>
      <c r="AQ474" s="80"/>
      <c r="AR474" s="80"/>
      <c r="AS474" s="80"/>
      <c r="AT474" s="80" t="s">
        <v>53</v>
      </c>
      <c r="AU474" s="80"/>
      <c r="AV474" s="244"/>
      <c r="AW474" s="244"/>
      <c r="AX474" s="244"/>
      <c r="AY474" s="244"/>
      <c r="AZ474" s="244"/>
      <c r="BA474" s="244"/>
      <c r="BB474" s="80"/>
      <c r="BC474" s="80">
        <f t="shared" si="29"/>
        <v>16</v>
      </c>
      <c r="BD474" s="80">
        <f t="shared" si="30"/>
        <v>4</v>
      </c>
      <c r="BE474" s="80">
        <f t="shared" si="31"/>
        <v>2022</v>
      </c>
      <c r="BF474" s="97">
        <f t="shared" si="28"/>
        <v>0.20480000000000001</v>
      </c>
    </row>
    <row r="475" spans="1:58">
      <c r="A475" s="80"/>
      <c r="B475" s="80" t="s">
        <v>2906</v>
      </c>
      <c r="C475" s="80" t="s">
        <v>1487</v>
      </c>
      <c r="D475" s="80"/>
      <c r="E475" s="80" t="s">
        <v>395</v>
      </c>
      <c r="F475" s="80" t="s">
        <v>1769</v>
      </c>
      <c r="G475" s="80"/>
      <c r="H475" s="80"/>
      <c r="I475" s="80"/>
      <c r="J475" s="80"/>
      <c r="K475" s="80" t="s">
        <v>393</v>
      </c>
      <c r="L475" s="80" t="s">
        <v>394</v>
      </c>
      <c r="M475" s="80"/>
      <c r="N475" s="80"/>
      <c r="O475" s="80"/>
      <c r="P475" s="80"/>
      <c r="Q475" s="80"/>
      <c r="R475" s="80"/>
      <c r="S475" s="80" t="s">
        <v>3259</v>
      </c>
      <c r="T475" s="80">
        <v>30390156</v>
      </c>
      <c r="U475" s="284">
        <v>0.14749999999999999</v>
      </c>
      <c r="V475" s="80" t="s">
        <v>2193</v>
      </c>
      <c r="W475" s="80">
        <v>400</v>
      </c>
      <c r="X475" s="80">
        <v>832</v>
      </c>
      <c r="Y475" s="80">
        <v>26</v>
      </c>
      <c r="Z475" s="80" t="s">
        <v>56</v>
      </c>
      <c r="AA475" s="80"/>
      <c r="AB475" s="80"/>
      <c r="AC475" s="80"/>
      <c r="AD475" s="80"/>
      <c r="AE475" s="80" t="s">
        <v>1487</v>
      </c>
      <c r="AF475" s="80"/>
      <c r="AG475" s="80" t="s">
        <v>3008</v>
      </c>
      <c r="AH475" s="80"/>
      <c r="AI475" s="82">
        <v>44666</v>
      </c>
      <c r="AJ475" s="80"/>
      <c r="AK475" s="82">
        <v>44671</v>
      </c>
      <c r="AL475" s="80"/>
      <c r="AM475" s="80"/>
      <c r="AN475" s="80" t="s">
        <v>64</v>
      </c>
      <c r="AO475" s="80"/>
      <c r="AP475" s="80"/>
      <c r="AQ475" s="80"/>
      <c r="AR475" s="80"/>
      <c r="AS475" s="80"/>
      <c r="AT475" s="80" t="s">
        <v>53</v>
      </c>
      <c r="AU475" s="80"/>
      <c r="AV475" s="244"/>
      <c r="AW475" s="244"/>
      <c r="AX475" s="244"/>
      <c r="AY475" s="244"/>
      <c r="AZ475" s="244"/>
      <c r="BA475" s="244"/>
      <c r="BB475" s="80"/>
      <c r="BC475" s="80">
        <f t="shared" si="29"/>
        <v>16</v>
      </c>
      <c r="BD475" s="80">
        <f t="shared" si="30"/>
        <v>4</v>
      </c>
      <c r="BE475" s="80">
        <f t="shared" si="31"/>
        <v>2022</v>
      </c>
      <c r="BF475" s="97">
        <f t="shared" si="28"/>
        <v>0.33279999999999998</v>
      </c>
    </row>
    <row r="476" spans="1:58">
      <c r="A476" s="80"/>
      <c r="B476" s="80" t="s">
        <v>2906</v>
      </c>
      <c r="C476" s="80" t="s">
        <v>1492</v>
      </c>
      <c r="D476" s="80"/>
      <c r="E476" s="80" t="s">
        <v>2101</v>
      </c>
      <c r="F476" s="80" t="s">
        <v>1769</v>
      </c>
      <c r="G476" s="80"/>
      <c r="H476" s="80"/>
      <c r="I476" s="80"/>
      <c r="J476" s="80"/>
      <c r="K476" s="80" t="s">
        <v>413</v>
      </c>
      <c r="L476" s="80" t="s">
        <v>1963</v>
      </c>
      <c r="M476" s="80"/>
      <c r="N476" s="80"/>
      <c r="O476" s="80"/>
      <c r="P476" s="80"/>
      <c r="Q476" s="80"/>
      <c r="R476" s="80"/>
      <c r="S476" s="80" t="s">
        <v>816</v>
      </c>
      <c r="T476" s="80">
        <v>30390156</v>
      </c>
      <c r="U476" s="284">
        <v>0.14749999999999999</v>
      </c>
      <c r="V476" s="80" t="s">
        <v>2193</v>
      </c>
      <c r="W476" s="80">
        <v>400</v>
      </c>
      <c r="X476" s="80">
        <v>768</v>
      </c>
      <c r="Y476" s="80">
        <v>24</v>
      </c>
      <c r="Z476" s="80" t="s">
        <v>62</v>
      </c>
      <c r="AA476" s="80"/>
      <c r="AB476" s="80"/>
      <c r="AC476" s="80"/>
      <c r="AD476" s="80"/>
      <c r="AE476" s="80" t="s">
        <v>1492</v>
      </c>
      <c r="AF476" s="80"/>
      <c r="AG476" s="80" t="s">
        <v>3008</v>
      </c>
      <c r="AH476" s="80"/>
      <c r="AI476" s="82">
        <v>44666</v>
      </c>
      <c r="AJ476" s="80"/>
      <c r="AK476" s="82">
        <v>44669</v>
      </c>
      <c r="AL476" s="80"/>
      <c r="AM476" s="80"/>
      <c r="AN476" s="80" t="s">
        <v>64</v>
      </c>
      <c r="AO476" s="80"/>
      <c r="AP476" s="80"/>
      <c r="AQ476" s="80"/>
      <c r="AR476" s="80"/>
      <c r="AS476" s="80"/>
      <c r="AT476" s="80" t="s">
        <v>53</v>
      </c>
      <c r="AU476" s="80"/>
      <c r="AV476" s="244"/>
      <c r="AW476" s="244"/>
      <c r="AX476" s="244"/>
      <c r="AY476" s="244"/>
      <c r="AZ476" s="244"/>
      <c r="BA476" s="244"/>
      <c r="BB476" s="80"/>
      <c r="BC476" s="80">
        <f t="shared" si="29"/>
        <v>16</v>
      </c>
      <c r="BD476" s="80">
        <f t="shared" si="30"/>
        <v>4</v>
      </c>
      <c r="BE476" s="80">
        <f t="shared" si="31"/>
        <v>2022</v>
      </c>
      <c r="BF476" s="97">
        <f t="shared" si="28"/>
        <v>0.30719999999999997</v>
      </c>
    </row>
    <row r="477" spans="1:58">
      <c r="A477" s="80"/>
      <c r="B477" s="80" t="s">
        <v>2906</v>
      </c>
      <c r="C477" s="80" t="s">
        <v>1493</v>
      </c>
      <c r="D477" s="80"/>
      <c r="E477" s="80" t="s">
        <v>2102</v>
      </c>
      <c r="F477" s="80" t="s">
        <v>1769</v>
      </c>
      <c r="G477" s="80"/>
      <c r="H477" s="80"/>
      <c r="I477" s="80"/>
      <c r="J477" s="80"/>
      <c r="K477" s="80" t="s">
        <v>413</v>
      </c>
      <c r="L477" s="80" t="s">
        <v>1964</v>
      </c>
      <c r="M477" s="80"/>
      <c r="N477" s="80"/>
      <c r="O477" s="80"/>
      <c r="P477" s="80"/>
      <c r="Q477" s="80"/>
      <c r="R477" s="80"/>
      <c r="S477" s="80" t="s">
        <v>816</v>
      </c>
      <c r="T477" s="80">
        <v>30390156</v>
      </c>
      <c r="U477" s="284">
        <v>0.14749999999999999</v>
      </c>
      <c r="V477" s="80" t="s">
        <v>2193</v>
      </c>
      <c r="W477" s="80">
        <v>400</v>
      </c>
      <c r="X477" s="80">
        <v>768</v>
      </c>
      <c r="Y477" s="80">
        <v>24</v>
      </c>
      <c r="Z477" s="80" t="s">
        <v>62</v>
      </c>
      <c r="AA477" s="80"/>
      <c r="AB477" s="80"/>
      <c r="AC477" s="80"/>
      <c r="AD477" s="80"/>
      <c r="AE477" s="80" t="s">
        <v>1493</v>
      </c>
      <c r="AF477" s="80"/>
      <c r="AG477" s="80" t="s">
        <v>3008</v>
      </c>
      <c r="AH477" s="80"/>
      <c r="AI477" s="82">
        <v>44666</v>
      </c>
      <c r="AJ477" s="80"/>
      <c r="AK477" s="82">
        <v>44669</v>
      </c>
      <c r="AL477" s="80"/>
      <c r="AM477" s="80"/>
      <c r="AN477" s="80" t="s">
        <v>64</v>
      </c>
      <c r="AO477" s="80"/>
      <c r="AP477" s="80"/>
      <c r="AQ477" s="80"/>
      <c r="AR477" s="80"/>
      <c r="AS477" s="80"/>
      <c r="AT477" s="80" t="s">
        <v>53</v>
      </c>
      <c r="AU477" s="80"/>
      <c r="AV477" s="244"/>
      <c r="AW477" s="244"/>
      <c r="AX477" s="244"/>
      <c r="AY477" s="244"/>
      <c r="AZ477" s="244"/>
      <c r="BA477" s="244"/>
      <c r="BB477" s="80"/>
      <c r="BC477" s="80">
        <f t="shared" si="29"/>
        <v>16</v>
      </c>
      <c r="BD477" s="80">
        <f t="shared" si="30"/>
        <v>4</v>
      </c>
      <c r="BE477" s="80">
        <f t="shared" si="31"/>
        <v>2022</v>
      </c>
      <c r="BF477" s="97">
        <f t="shared" si="28"/>
        <v>0.30719999999999997</v>
      </c>
    </row>
    <row r="478" spans="1:58">
      <c r="A478" s="80"/>
      <c r="B478" s="80" t="s">
        <v>2904</v>
      </c>
      <c r="C478" s="80" t="s">
        <v>1489</v>
      </c>
      <c r="D478" s="80"/>
      <c r="E478" s="80" t="s">
        <v>2098</v>
      </c>
      <c r="F478" s="80" t="s">
        <v>1769</v>
      </c>
      <c r="G478" s="80"/>
      <c r="H478" s="80"/>
      <c r="I478" s="80"/>
      <c r="J478" s="80"/>
      <c r="K478" s="80" t="s">
        <v>190</v>
      </c>
      <c r="L478" s="80" t="s">
        <v>1957</v>
      </c>
      <c r="M478" s="80"/>
      <c r="N478" s="80"/>
      <c r="O478" s="80"/>
      <c r="P478" s="80"/>
      <c r="Q478" s="80"/>
      <c r="R478" s="80"/>
      <c r="S478" s="80" t="s">
        <v>3713</v>
      </c>
      <c r="T478" s="80">
        <v>30390156</v>
      </c>
      <c r="U478" s="284">
        <v>0.14749999999999999</v>
      </c>
      <c r="V478" s="80" t="s">
        <v>2194</v>
      </c>
      <c r="W478" s="80">
        <v>400</v>
      </c>
      <c r="X478" s="80">
        <v>768</v>
      </c>
      <c r="Y478" s="80">
        <v>24</v>
      </c>
      <c r="Z478" s="80" t="s">
        <v>62</v>
      </c>
      <c r="AA478" s="80"/>
      <c r="AB478" s="80"/>
      <c r="AC478" s="80"/>
      <c r="AD478" s="80"/>
      <c r="AE478" s="80" t="s">
        <v>1489</v>
      </c>
      <c r="AF478" s="80"/>
      <c r="AG478" s="80" t="s">
        <v>3008</v>
      </c>
      <c r="AH478" s="80"/>
      <c r="AI478" s="82">
        <v>44666</v>
      </c>
      <c r="AJ478" s="80"/>
      <c r="AK478" s="82">
        <v>44669</v>
      </c>
      <c r="AL478" s="80"/>
      <c r="AM478" s="80"/>
      <c r="AN478" s="80" t="s">
        <v>64</v>
      </c>
      <c r="AO478" s="80"/>
      <c r="AP478" s="80"/>
      <c r="AQ478" s="80"/>
      <c r="AR478" s="80"/>
      <c r="AS478" s="80"/>
      <c r="AT478" s="80" t="s">
        <v>53</v>
      </c>
      <c r="AU478" s="80"/>
      <c r="AV478" s="244"/>
      <c r="AW478" s="244"/>
      <c r="AX478" s="244"/>
      <c r="AY478" s="244"/>
      <c r="AZ478" s="244"/>
      <c r="BA478" s="244"/>
      <c r="BB478" s="80"/>
      <c r="BC478" s="80">
        <f t="shared" si="29"/>
        <v>16</v>
      </c>
      <c r="BD478" s="80">
        <f t="shared" si="30"/>
        <v>4</v>
      </c>
      <c r="BE478" s="80">
        <f t="shared" si="31"/>
        <v>2022</v>
      </c>
      <c r="BF478" s="97">
        <f t="shared" si="28"/>
        <v>0.30719999999999997</v>
      </c>
    </row>
    <row r="479" spans="1:58">
      <c r="A479" s="80"/>
      <c r="B479" s="80" t="s">
        <v>2904</v>
      </c>
      <c r="C479" s="80" t="s">
        <v>1490</v>
      </c>
      <c r="D479" s="80"/>
      <c r="E479" s="80" t="s">
        <v>2099</v>
      </c>
      <c r="F479" s="80" t="s">
        <v>1769</v>
      </c>
      <c r="G479" s="80"/>
      <c r="H479" s="80"/>
      <c r="I479" s="80"/>
      <c r="J479" s="80"/>
      <c r="K479" s="80" t="s">
        <v>190</v>
      </c>
      <c r="L479" s="80" t="s">
        <v>1962</v>
      </c>
      <c r="M479" s="80"/>
      <c r="N479" s="80"/>
      <c r="O479" s="80"/>
      <c r="P479" s="80"/>
      <c r="Q479" s="80"/>
      <c r="R479" s="80"/>
      <c r="S479" s="80" t="s">
        <v>3713</v>
      </c>
      <c r="T479" s="80">
        <v>30390456</v>
      </c>
      <c r="U479" s="284">
        <v>0.14749999999999999</v>
      </c>
      <c r="V479" s="80" t="s">
        <v>2193</v>
      </c>
      <c r="W479" s="80">
        <v>400</v>
      </c>
      <c r="X479" s="80">
        <v>768</v>
      </c>
      <c r="Y479" s="80">
        <v>24</v>
      </c>
      <c r="Z479" s="80" t="s">
        <v>62</v>
      </c>
      <c r="AA479" s="80"/>
      <c r="AB479" s="80"/>
      <c r="AC479" s="80"/>
      <c r="AD479" s="80"/>
      <c r="AE479" s="80" t="s">
        <v>1490</v>
      </c>
      <c r="AF479" s="80"/>
      <c r="AG479" s="80" t="s">
        <v>3008</v>
      </c>
      <c r="AH479" s="80"/>
      <c r="AI479" s="82">
        <v>44666</v>
      </c>
      <c r="AJ479" s="80"/>
      <c r="AK479" s="82">
        <v>44669</v>
      </c>
      <c r="AL479" s="80"/>
      <c r="AM479" s="80"/>
      <c r="AN479" s="80" t="s">
        <v>64</v>
      </c>
      <c r="AO479" s="80"/>
      <c r="AP479" s="80"/>
      <c r="AQ479" s="80"/>
      <c r="AR479" s="80"/>
      <c r="AS479" s="80"/>
      <c r="AT479" s="80" t="s">
        <v>53</v>
      </c>
      <c r="AU479" s="80"/>
      <c r="AV479" s="244"/>
      <c r="AW479" s="244"/>
      <c r="AX479" s="244"/>
      <c r="AY479" s="244"/>
      <c r="AZ479" s="244"/>
      <c r="BA479" s="244"/>
      <c r="BB479" s="80"/>
      <c r="BC479" s="80">
        <f t="shared" si="29"/>
        <v>16</v>
      </c>
      <c r="BD479" s="80">
        <f t="shared" si="30"/>
        <v>4</v>
      </c>
      <c r="BE479" s="80">
        <f t="shared" si="31"/>
        <v>2022</v>
      </c>
      <c r="BF479" s="97">
        <f t="shared" si="28"/>
        <v>0.30719999999999997</v>
      </c>
    </row>
    <row r="480" spans="1:58">
      <c r="A480" s="80"/>
      <c r="B480" s="80" t="s">
        <v>2904</v>
      </c>
      <c r="C480" s="80" t="s">
        <v>1491</v>
      </c>
      <c r="D480" s="80"/>
      <c r="E480" s="80" t="s">
        <v>2100</v>
      </c>
      <c r="F480" s="80" t="s">
        <v>1769</v>
      </c>
      <c r="G480" s="80"/>
      <c r="H480" s="80"/>
      <c r="I480" s="80"/>
      <c r="J480" s="80"/>
      <c r="K480" s="80" t="s">
        <v>190</v>
      </c>
      <c r="L480" s="80" t="s">
        <v>1962</v>
      </c>
      <c r="M480" s="80"/>
      <c r="N480" s="80"/>
      <c r="O480" s="80"/>
      <c r="P480" s="80"/>
      <c r="Q480" s="80"/>
      <c r="R480" s="80"/>
      <c r="S480" s="80" t="s">
        <v>3713</v>
      </c>
      <c r="T480" s="80">
        <v>30390456</v>
      </c>
      <c r="U480" s="284">
        <v>0.14749999999999999</v>
      </c>
      <c r="V480" s="80" t="s">
        <v>2193</v>
      </c>
      <c r="W480" s="80">
        <v>400</v>
      </c>
      <c r="X480" s="80">
        <v>768</v>
      </c>
      <c r="Y480" s="80">
        <v>24</v>
      </c>
      <c r="Z480" s="80" t="s">
        <v>62</v>
      </c>
      <c r="AA480" s="80"/>
      <c r="AB480" s="80"/>
      <c r="AC480" s="80"/>
      <c r="AD480" s="80"/>
      <c r="AE480" s="80" t="s">
        <v>1491</v>
      </c>
      <c r="AF480" s="80"/>
      <c r="AG480" s="80" t="s">
        <v>3008</v>
      </c>
      <c r="AH480" s="80"/>
      <c r="AI480" s="82">
        <v>44666</v>
      </c>
      <c r="AJ480" s="80"/>
      <c r="AK480" s="82">
        <v>44669</v>
      </c>
      <c r="AL480" s="80"/>
      <c r="AM480" s="80"/>
      <c r="AN480" s="80" t="s">
        <v>64</v>
      </c>
      <c r="AO480" s="80"/>
      <c r="AP480" s="80"/>
      <c r="AQ480" s="80"/>
      <c r="AR480" s="80"/>
      <c r="AS480" s="80"/>
      <c r="AT480" s="80" t="s">
        <v>53</v>
      </c>
      <c r="AU480" s="80"/>
      <c r="AV480" s="244"/>
      <c r="AW480" s="244"/>
      <c r="AX480" s="244"/>
      <c r="AY480" s="244"/>
      <c r="AZ480" s="244"/>
      <c r="BA480" s="244"/>
      <c r="BB480" s="80"/>
      <c r="BC480" s="80">
        <f t="shared" si="29"/>
        <v>16</v>
      </c>
      <c r="BD480" s="80">
        <f t="shared" si="30"/>
        <v>4</v>
      </c>
      <c r="BE480" s="80">
        <f t="shared" si="31"/>
        <v>2022</v>
      </c>
      <c r="BF480" s="97">
        <f t="shared" si="28"/>
        <v>0.30719999999999997</v>
      </c>
    </row>
    <row r="481" spans="1:58">
      <c r="A481" s="80"/>
      <c r="B481" s="80" t="s">
        <v>2904</v>
      </c>
      <c r="C481" s="80" t="s">
        <v>1499</v>
      </c>
      <c r="D481" s="80"/>
      <c r="E481" s="80" t="s">
        <v>2104</v>
      </c>
      <c r="F481" s="80" t="s">
        <v>1769</v>
      </c>
      <c r="G481" s="80"/>
      <c r="H481" s="80"/>
      <c r="I481" s="80"/>
      <c r="J481" s="80"/>
      <c r="K481" s="80" t="s">
        <v>265</v>
      </c>
      <c r="L481" s="80" t="s">
        <v>1968</v>
      </c>
      <c r="M481" s="80"/>
      <c r="N481" s="80"/>
      <c r="O481" s="80"/>
      <c r="P481" s="80"/>
      <c r="Q481" s="80"/>
      <c r="R481" s="80"/>
      <c r="S481" s="80" t="s">
        <v>3566</v>
      </c>
      <c r="T481" s="80">
        <v>30390456</v>
      </c>
      <c r="U481" s="284">
        <v>0.14749999999999999</v>
      </c>
      <c r="V481" s="80" t="s">
        <v>2192</v>
      </c>
      <c r="W481" s="80">
        <v>400</v>
      </c>
      <c r="X481" s="80">
        <v>768</v>
      </c>
      <c r="Y481" s="80">
        <v>24</v>
      </c>
      <c r="Z481" s="80" t="s">
        <v>62</v>
      </c>
      <c r="AA481" s="80"/>
      <c r="AB481" s="80"/>
      <c r="AC481" s="80"/>
      <c r="AD481" s="80"/>
      <c r="AE481" s="80" t="s">
        <v>1499</v>
      </c>
      <c r="AF481" s="80"/>
      <c r="AG481" s="80" t="s">
        <v>3008</v>
      </c>
      <c r="AH481" s="80"/>
      <c r="AI481" s="82">
        <v>44666</v>
      </c>
      <c r="AJ481" s="80"/>
      <c r="AK481" s="82">
        <v>44669</v>
      </c>
      <c r="AL481" s="80"/>
      <c r="AM481" s="80"/>
      <c r="AN481" s="80" t="s">
        <v>64</v>
      </c>
      <c r="AO481" s="80"/>
      <c r="AP481" s="80"/>
      <c r="AQ481" s="80"/>
      <c r="AR481" s="80"/>
      <c r="AS481" s="80"/>
      <c r="AT481" s="80" t="s">
        <v>53</v>
      </c>
      <c r="AU481" s="80"/>
      <c r="AV481" s="244"/>
      <c r="AW481" s="244"/>
      <c r="AX481" s="244"/>
      <c r="AY481" s="244"/>
      <c r="AZ481" s="244"/>
      <c r="BA481" s="244"/>
      <c r="BB481" s="80"/>
      <c r="BC481" s="80">
        <f t="shared" si="29"/>
        <v>16</v>
      </c>
      <c r="BD481" s="80">
        <f t="shared" si="30"/>
        <v>4</v>
      </c>
      <c r="BE481" s="80">
        <f t="shared" si="31"/>
        <v>2022</v>
      </c>
      <c r="BF481" s="97">
        <f t="shared" si="28"/>
        <v>0.30719999999999997</v>
      </c>
    </row>
    <row r="482" spans="1:58">
      <c r="A482" s="80"/>
      <c r="B482" s="80" t="s">
        <v>2904</v>
      </c>
      <c r="C482" s="80" t="s">
        <v>1500</v>
      </c>
      <c r="D482" s="80"/>
      <c r="E482" s="80" t="s">
        <v>2104</v>
      </c>
      <c r="F482" s="80" t="s">
        <v>1769</v>
      </c>
      <c r="G482" s="80"/>
      <c r="H482" s="80"/>
      <c r="I482" s="80"/>
      <c r="J482" s="80"/>
      <c r="K482" s="80" t="s">
        <v>265</v>
      </c>
      <c r="L482" s="80" t="s">
        <v>1968</v>
      </c>
      <c r="M482" s="80"/>
      <c r="N482" s="80"/>
      <c r="O482" s="80"/>
      <c r="P482" s="80"/>
      <c r="Q482" s="80"/>
      <c r="R482" s="80"/>
      <c r="S482" s="80" t="s">
        <v>3566</v>
      </c>
      <c r="T482" s="80">
        <v>30390456</v>
      </c>
      <c r="U482" s="284">
        <v>0.14749999999999999</v>
      </c>
      <c r="V482" s="80" t="s">
        <v>2192</v>
      </c>
      <c r="W482" s="80">
        <v>400</v>
      </c>
      <c r="X482" s="80">
        <v>768</v>
      </c>
      <c r="Y482" s="80">
        <v>24</v>
      </c>
      <c r="Z482" s="80" t="s">
        <v>62</v>
      </c>
      <c r="AA482" s="80"/>
      <c r="AB482" s="80"/>
      <c r="AC482" s="80"/>
      <c r="AD482" s="80"/>
      <c r="AE482" s="80" t="s">
        <v>1500</v>
      </c>
      <c r="AF482" s="80"/>
      <c r="AG482" s="80" t="s">
        <v>3008</v>
      </c>
      <c r="AH482" s="80"/>
      <c r="AI482" s="82">
        <v>44666</v>
      </c>
      <c r="AJ482" s="80"/>
      <c r="AK482" s="82">
        <v>44669</v>
      </c>
      <c r="AL482" s="80"/>
      <c r="AM482" s="80"/>
      <c r="AN482" s="80" t="s">
        <v>64</v>
      </c>
      <c r="AO482" s="80"/>
      <c r="AP482" s="80"/>
      <c r="AQ482" s="80"/>
      <c r="AR482" s="80"/>
      <c r="AS482" s="80"/>
      <c r="AT482" s="80" t="s">
        <v>53</v>
      </c>
      <c r="AU482" s="80"/>
      <c r="AV482" s="244"/>
      <c r="AW482" s="244"/>
      <c r="AX482" s="244"/>
      <c r="AY482" s="244"/>
      <c r="AZ482" s="244"/>
      <c r="BA482" s="244"/>
      <c r="BB482" s="80"/>
      <c r="BC482" s="80">
        <f t="shared" si="29"/>
        <v>16</v>
      </c>
      <c r="BD482" s="80">
        <f t="shared" si="30"/>
        <v>4</v>
      </c>
      <c r="BE482" s="80">
        <f t="shared" si="31"/>
        <v>2022</v>
      </c>
      <c r="BF482" s="97">
        <f t="shared" si="28"/>
        <v>0.30719999999999997</v>
      </c>
    </row>
    <row r="483" spans="1:58">
      <c r="A483" s="80"/>
      <c r="B483" s="80" t="s">
        <v>2904</v>
      </c>
      <c r="C483" s="80" t="s">
        <v>1501</v>
      </c>
      <c r="D483" s="80"/>
      <c r="E483" s="80" t="s">
        <v>2104</v>
      </c>
      <c r="F483" s="80" t="s">
        <v>1769</v>
      </c>
      <c r="G483" s="80"/>
      <c r="H483" s="80"/>
      <c r="I483" s="80"/>
      <c r="J483" s="80"/>
      <c r="K483" s="80" t="s">
        <v>265</v>
      </c>
      <c r="L483" s="80" t="s">
        <v>1968</v>
      </c>
      <c r="M483" s="80"/>
      <c r="N483" s="80"/>
      <c r="O483" s="80"/>
      <c r="P483" s="80"/>
      <c r="Q483" s="80"/>
      <c r="R483" s="80"/>
      <c r="S483" s="80" t="s">
        <v>3566</v>
      </c>
      <c r="T483" s="80">
        <v>30390456</v>
      </c>
      <c r="U483" s="284">
        <v>0.14749999999999999</v>
      </c>
      <c r="V483" s="80" t="s">
        <v>2192</v>
      </c>
      <c r="W483" s="80">
        <v>400</v>
      </c>
      <c r="X483" s="80">
        <v>768</v>
      </c>
      <c r="Y483" s="80">
        <v>24</v>
      </c>
      <c r="Z483" s="80" t="s">
        <v>62</v>
      </c>
      <c r="AA483" s="80"/>
      <c r="AB483" s="80"/>
      <c r="AC483" s="80"/>
      <c r="AD483" s="80"/>
      <c r="AE483" s="80" t="s">
        <v>1501</v>
      </c>
      <c r="AF483" s="80"/>
      <c r="AG483" s="80" t="s">
        <v>3008</v>
      </c>
      <c r="AH483" s="80"/>
      <c r="AI483" s="82">
        <v>44666</v>
      </c>
      <c r="AJ483" s="80"/>
      <c r="AK483" s="82">
        <v>44669</v>
      </c>
      <c r="AL483" s="80"/>
      <c r="AM483" s="80"/>
      <c r="AN483" s="80" t="s">
        <v>64</v>
      </c>
      <c r="AO483" s="80" t="s">
        <v>3715</v>
      </c>
      <c r="AP483" s="80"/>
      <c r="AQ483" s="80"/>
      <c r="AR483" s="80"/>
      <c r="AS483" s="80"/>
      <c r="AT483" s="80" t="s">
        <v>53</v>
      </c>
      <c r="AU483" s="80"/>
      <c r="AV483" s="244"/>
      <c r="AW483" s="244"/>
      <c r="AX483" s="244"/>
      <c r="AY483" s="244"/>
      <c r="AZ483" s="244"/>
      <c r="BA483" s="244"/>
      <c r="BB483" s="80"/>
      <c r="BC483" s="80">
        <f t="shared" si="29"/>
        <v>16</v>
      </c>
      <c r="BD483" s="80">
        <f t="shared" si="30"/>
        <v>4</v>
      </c>
      <c r="BE483" s="80">
        <f t="shared" si="31"/>
        <v>2022</v>
      </c>
      <c r="BF483" s="97">
        <f t="shared" si="28"/>
        <v>0.30719999999999997</v>
      </c>
    </row>
    <row r="484" spans="1:58">
      <c r="A484" s="80"/>
      <c r="B484" s="80" t="s">
        <v>906</v>
      </c>
      <c r="C484" s="80" t="s">
        <v>1494</v>
      </c>
      <c r="D484" s="80"/>
      <c r="E484" s="80" t="s">
        <v>407</v>
      </c>
      <c r="F484" s="80" t="s">
        <v>1768</v>
      </c>
      <c r="G484" s="80"/>
      <c r="H484" s="80"/>
      <c r="I484" s="80"/>
      <c r="J484" s="80"/>
      <c r="K484" s="80" t="s">
        <v>405</v>
      </c>
      <c r="L484" s="80" t="s">
        <v>406</v>
      </c>
      <c r="M484" s="80"/>
      <c r="N484" s="80"/>
      <c r="O484" s="80"/>
      <c r="P484" s="80"/>
      <c r="Q484" s="80"/>
      <c r="R484" s="80"/>
      <c r="S484" s="80" t="s">
        <v>3716</v>
      </c>
      <c r="T484" s="80">
        <v>30361455</v>
      </c>
      <c r="U484" s="81">
        <v>0.2</v>
      </c>
      <c r="V484" s="80" t="s">
        <v>2203</v>
      </c>
      <c r="W484" s="80">
        <v>395</v>
      </c>
      <c r="X484" s="80">
        <v>112</v>
      </c>
      <c r="Y484" s="80">
        <v>4</v>
      </c>
      <c r="Z484" s="80" t="s">
        <v>62</v>
      </c>
      <c r="AA484" s="80"/>
      <c r="AB484" s="80"/>
      <c r="AC484" s="80"/>
      <c r="AD484" s="80"/>
      <c r="AE484" s="80" t="s">
        <v>1494</v>
      </c>
      <c r="AF484" s="80"/>
      <c r="AG484" s="80" t="s">
        <v>3008</v>
      </c>
      <c r="AH484" s="80"/>
      <c r="AI484" s="82">
        <v>44666</v>
      </c>
      <c r="AJ484" s="80"/>
      <c r="AK484" s="82">
        <v>44678</v>
      </c>
      <c r="AL484" s="80"/>
      <c r="AM484" s="80"/>
      <c r="AN484" s="80" t="s">
        <v>64</v>
      </c>
      <c r="AO484" s="80" t="s">
        <v>3717</v>
      </c>
      <c r="AP484" s="80"/>
      <c r="AQ484" s="80"/>
      <c r="AR484" s="80"/>
      <c r="AS484" s="80"/>
      <c r="AT484" s="80" t="s">
        <v>1776</v>
      </c>
      <c r="AU484" s="80"/>
      <c r="AV484" s="244"/>
      <c r="AW484" s="244"/>
      <c r="AX484" s="244"/>
      <c r="AY484" s="244"/>
      <c r="AZ484" s="244"/>
      <c r="BA484" s="244"/>
      <c r="BB484" s="80"/>
      <c r="BC484" s="80">
        <f t="shared" si="29"/>
        <v>16</v>
      </c>
      <c r="BD484" s="80">
        <f t="shared" si="30"/>
        <v>4</v>
      </c>
      <c r="BE484" s="80">
        <f t="shared" si="31"/>
        <v>2022</v>
      </c>
      <c r="BF484" s="97">
        <f t="shared" si="28"/>
        <v>4.4240000000000002E-2</v>
      </c>
    </row>
    <row r="485" spans="1:58">
      <c r="A485" s="80"/>
      <c r="B485" s="80" t="s">
        <v>906</v>
      </c>
      <c r="C485" s="80" t="s">
        <v>1495</v>
      </c>
      <c r="D485" s="80"/>
      <c r="E485" s="80" t="s">
        <v>407</v>
      </c>
      <c r="F485" s="80" t="s">
        <v>1768</v>
      </c>
      <c r="G485" s="80"/>
      <c r="H485" s="80"/>
      <c r="I485" s="80"/>
      <c r="J485" s="80"/>
      <c r="K485" s="80" t="s">
        <v>1816</v>
      </c>
      <c r="L485" s="80" t="s">
        <v>1965</v>
      </c>
      <c r="M485" s="80"/>
      <c r="N485" s="80"/>
      <c r="O485" s="80"/>
      <c r="P485" s="80"/>
      <c r="Q485" s="80"/>
      <c r="R485" s="80"/>
      <c r="S485" s="80" t="s">
        <v>3716</v>
      </c>
      <c r="T485" s="80">
        <v>30361455</v>
      </c>
      <c r="U485" s="81">
        <v>0.25</v>
      </c>
      <c r="V485" s="80" t="s">
        <v>2203</v>
      </c>
      <c r="W485" s="80">
        <v>395</v>
      </c>
      <c r="X485" s="80">
        <v>83</v>
      </c>
      <c r="Y485" s="80">
        <v>3</v>
      </c>
      <c r="Z485" s="80" t="s">
        <v>62</v>
      </c>
      <c r="AA485" s="80"/>
      <c r="AB485" s="80"/>
      <c r="AC485" s="80"/>
      <c r="AD485" s="80"/>
      <c r="AE485" s="80" t="s">
        <v>1495</v>
      </c>
      <c r="AF485" s="80"/>
      <c r="AG485" s="80" t="s">
        <v>3008</v>
      </c>
      <c r="AH485" s="80"/>
      <c r="AI485" s="82">
        <v>44666</v>
      </c>
      <c r="AJ485" s="80"/>
      <c r="AK485" s="82">
        <v>44679</v>
      </c>
      <c r="AL485" s="80"/>
      <c r="AM485" s="80"/>
      <c r="AN485" s="80" t="s">
        <v>64</v>
      </c>
      <c r="AO485" s="80" t="s">
        <v>3718</v>
      </c>
      <c r="AP485" s="80"/>
      <c r="AQ485" s="80"/>
      <c r="AR485" s="80"/>
      <c r="AS485" s="80"/>
      <c r="AT485" s="80" t="s">
        <v>1776</v>
      </c>
      <c r="AU485" s="80"/>
      <c r="AV485" s="244"/>
      <c r="AW485" s="244"/>
      <c r="AX485" s="244"/>
      <c r="AY485" s="244"/>
      <c r="AZ485" s="244"/>
      <c r="BA485" s="244"/>
      <c r="BB485" s="80"/>
      <c r="BC485" s="80">
        <f t="shared" si="29"/>
        <v>16</v>
      </c>
      <c r="BD485" s="80">
        <f t="shared" si="30"/>
        <v>4</v>
      </c>
      <c r="BE485" s="80">
        <f t="shared" si="31"/>
        <v>2022</v>
      </c>
      <c r="BF485" s="97">
        <f t="shared" si="28"/>
        <v>3.2785000000000002E-2</v>
      </c>
    </row>
    <row r="486" spans="1:58">
      <c r="A486" s="80"/>
      <c r="B486" s="80" t="s">
        <v>906</v>
      </c>
      <c r="C486" s="80" t="s">
        <v>1495</v>
      </c>
      <c r="D486" s="80"/>
      <c r="E486" s="80" t="s">
        <v>407</v>
      </c>
      <c r="F486" s="80" t="s">
        <v>1768</v>
      </c>
      <c r="G486" s="80"/>
      <c r="H486" s="80"/>
      <c r="I486" s="80"/>
      <c r="J486" s="80"/>
      <c r="K486" s="80" t="s">
        <v>1816</v>
      </c>
      <c r="L486" s="80" t="s">
        <v>1965</v>
      </c>
      <c r="M486" s="80"/>
      <c r="N486" s="80"/>
      <c r="O486" s="80"/>
      <c r="P486" s="80"/>
      <c r="Q486" s="80"/>
      <c r="R486" s="80"/>
      <c r="S486" s="80" t="s">
        <v>3716</v>
      </c>
      <c r="T486" s="80">
        <v>30361455</v>
      </c>
      <c r="U486" s="81">
        <v>0.2</v>
      </c>
      <c r="V486" s="80" t="s">
        <v>2205</v>
      </c>
      <c r="W486" s="80">
        <v>395</v>
      </c>
      <c r="X486" s="80">
        <v>16</v>
      </c>
      <c r="Y486" s="80">
        <v>1</v>
      </c>
      <c r="Z486" s="80" t="s">
        <v>62</v>
      </c>
      <c r="AA486" s="80"/>
      <c r="AB486" s="80"/>
      <c r="AC486" s="80"/>
      <c r="AD486" s="80"/>
      <c r="AE486" s="80" t="s">
        <v>1495</v>
      </c>
      <c r="AF486" s="80"/>
      <c r="AG486" s="80" t="s">
        <v>3008</v>
      </c>
      <c r="AH486" s="80"/>
      <c r="AI486" s="82">
        <v>44666</v>
      </c>
      <c r="AJ486" s="80"/>
      <c r="AK486" s="82">
        <v>44679</v>
      </c>
      <c r="AL486" s="80"/>
      <c r="AM486" s="80"/>
      <c r="AN486" s="80" t="s">
        <v>64</v>
      </c>
      <c r="AO486" s="80" t="s">
        <v>3718</v>
      </c>
      <c r="AP486" s="80"/>
      <c r="AQ486" s="80"/>
      <c r="AR486" s="80"/>
      <c r="AS486" s="80"/>
      <c r="AT486" s="80" t="s">
        <v>1776</v>
      </c>
      <c r="AU486" s="80"/>
      <c r="AV486" s="244"/>
      <c r="AW486" s="244"/>
      <c r="AX486" s="244"/>
      <c r="AY486" s="244"/>
      <c r="AZ486" s="244"/>
      <c r="BA486" s="244"/>
      <c r="BB486" s="80"/>
      <c r="BC486" s="80">
        <f t="shared" si="29"/>
        <v>16</v>
      </c>
      <c r="BD486" s="80">
        <f t="shared" si="30"/>
        <v>4</v>
      </c>
      <c r="BE486" s="80">
        <f t="shared" si="31"/>
        <v>2022</v>
      </c>
      <c r="BF486" s="97">
        <f t="shared" si="28"/>
        <v>6.3200000000000001E-3</v>
      </c>
    </row>
    <row r="487" spans="1:58">
      <c r="A487" s="80"/>
      <c r="B487" s="80" t="s">
        <v>906</v>
      </c>
      <c r="C487" s="80" t="s">
        <v>1497</v>
      </c>
      <c r="D487" s="80"/>
      <c r="E487" s="80" t="s">
        <v>407</v>
      </c>
      <c r="F487" s="80" t="s">
        <v>1768</v>
      </c>
      <c r="G487" s="80"/>
      <c r="H487" s="80"/>
      <c r="I487" s="80"/>
      <c r="J487" s="80"/>
      <c r="K487" s="80" t="s">
        <v>1817</v>
      </c>
      <c r="L487" s="80" t="s">
        <v>1966</v>
      </c>
      <c r="M487" s="80"/>
      <c r="N487" s="80"/>
      <c r="O487" s="80"/>
      <c r="P487" s="80"/>
      <c r="Q487" s="80"/>
      <c r="R487" s="80"/>
      <c r="S487" s="80" t="s">
        <v>3716</v>
      </c>
      <c r="T487" s="80">
        <v>30361455</v>
      </c>
      <c r="U487" s="81">
        <v>0.2</v>
      </c>
      <c r="V487" s="80" t="s">
        <v>2203</v>
      </c>
      <c r="W487" s="80">
        <v>395</v>
      </c>
      <c r="X487" s="80">
        <v>18</v>
      </c>
      <c r="Y487" s="80">
        <v>1</v>
      </c>
      <c r="Z487" s="80" t="s">
        <v>62</v>
      </c>
      <c r="AA487" s="80"/>
      <c r="AB487" s="80"/>
      <c r="AC487" s="80"/>
      <c r="AD487" s="80"/>
      <c r="AE487" s="80" t="s">
        <v>1497</v>
      </c>
      <c r="AF487" s="80"/>
      <c r="AG487" s="80" t="s">
        <v>3008</v>
      </c>
      <c r="AH487" s="80"/>
      <c r="AI487" s="82">
        <v>44666</v>
      </c>
      <c r="AJ487" s="80"/>
      <c r="AK487" s="82">
        <v>44676</v>
      </c>
      <c r="AL487" s="80"/>
      <c r="AM487" s="80"/>
      <c r="AN487" s="80" t="s">
        <v>64</v>
      </c>
      <c r="AO487" s="80" t="s">
        <v>3719</v>
      </c>
      <c r="AP487" s="80"/>
      <c r="AQ487" s="80"/>
      <c r="AR487" s="80"/>
      <c r="AS487" s="80"/>
      <c r="AT487" s="80" t="s">
        <v>1776</v>
      </c>
      <c r="AU487" s="80"/>
      <c r="AV487" s="244"/>
      <c r="AW487" s="244"/>
      <c r="AX487" s="244"/>
      <c r="AY487" s="244"/>
      <c r="AZ487" s="244"/>
      <c r="BA487" s="244"/>
      <c r="BB487" s="80"/>
      <c r="BC487" s="80">
        <f t="shared" si="29"/>
        <v>16</v>
      </c>
      <c r="BD487" s="80">
        <f t="shared" si="30"/>
        <v>4</v>
      </c>
      <c r="BE487" s="80">
        <f t="shared" si="31"/>
        <v>2022</v>
      </c>
      <c r="BF487" s="97">
        <f t="shared" si="28"/>
        <v>7.11E-3</v>
      </c>
    </row>
    <row r="488" spans="1:58">
      <c r="A488" s="80"/>
      <c r="B488" s="80" t="s">
        <v>2906</v>
      </c>
      <c r="C488" s="80" t="s">
        <v>1498</v>
      </c>
      <c r="D488" s="80"/>
      <c r="E488" s="80" t="s">
        <v>2103</v>
      </c>
      <c r="F488" s="80" t="s">
        <v>1769</v>
      </c>
      <c r="G488" s="80"/>
      <c r="H488" s="80"/>
      <c r="I488" s="80"/>
      <c r="J488" s="80"/>
      <c r="K488" s="80" t="s">
        <v>122</v>
      </c>
      <c r="L488" s="80" t="s">
        <v>1967</v>
      </c>
      <c r="M488" s="80"/>
      <c r="N488" s="80"/>
      <c r="O488" s="80"/>
      <c r="P488" s="80"/>
      <c r="Q488" s="80"/>
      <c r="R488" s="80"/>
      <c r="S488" s="80" t="s">
        <v>3720</v>
      </c>
      <c r="T488" s="80">
        <v>30390155</v>
      </c>
      <c r="U488" s="284">
        <v>0.14749999999999999</v>
      </c>
      <c r="V488" s="80" t="s">
        <v>2195</v>
      </c>
      <c r="W488" s="80">
        <v>395</v>
      </c>
      <c r="X488" s="80">
        <v>64</v>
      </c>
      <c r="Y488" s="80">
        <v>2</v>
      </c>
      <c r="Z488" s="80" t="s">
        <v>56</v>
      </c>
      <c r="AA488" s="80"/>
      <c r="AB488" s="80"/>
      <c r="AC488" s="80"/>
      <c r="AD488" s="80"/>
      <c r="AE488" s="80" t="s">
        <v>1498</v>
      </c>
      <c r="AF488" s="80"/>
      <c r="AG488" s="80" t="s">
        <v>3008</v>
      </c>
      <c r="AH488" s="80"/>
      <c r="AI488" s="82">
        <v>44666</v>
      </c>
      <c r="AJ488" s="80"/>
      <c r="AK488" s="82">
        <v>44671</v>
      </c>
      <c r="AL488" s="80"/>
      <c r="AM488" s="80"/>
      <c r="AN488" s="80" t="s">
        <v>64</v>
      </c>
      <c r="AO488" s="80" t="s">
        <v>3721</v>
      </c>
      <c r="AP488" s="80"/>
      <c r="AQ488" s="80"/>
      <c r="AR488" s="80"/>
      <c r="AS488" s="80"/>
      <c r="AT488" s="80" t="s">
        <v>1776</v>
      </c>
      <c r="AU488" s="80"/>
      <c r="AV488" s="244"/>
      <c r="AW488" s="244"/>
      <c r="AX488" s="244"/>
      <c r="AY488" s="244"/>
      <c r="AZ488" s="244"/>
      <c r="BA488" s="244"/>
      <c r="BB488" s="80"/>
      <c r="BC488" s="80">
        <f t="shared" si="29"/>
        <v>16</v>
      </c>
      <c r="BD488" s="80">
        <f t="shared" si="30"/>
        <v>4</v>
      </c>
      <c r="BE488" s="80">
        <f t="shared" si="31"/>
        <v>2022</v>
      </c>
      <c r="BF488" s="97">
        <f t="shared" si="28"/>
        <v>2.528E-2</v>
      </c>
    </row>
    <row r="489" spans="1:58">
      <c r="A489" s="80"/>
      <c r="B489" s="80" t="s">
        <v>2905</v>
      </c>
      <c r="C489" s="80" t="s">
        <v>1470</v>
      </c>
      <c r="D489" s="80"/>
      <c r="E489" s="80" t="s">
        <v>2096</v>
      </c>
      <c r="F489" s="80" t="s">
        <v>1769</v>
      </c>
      <c r="G489" s="80"/>
      <c r="H489" s="80"/>
      <c r="I489" s="80"/>
      <c r="J489" s="80"/>
      <c r="K489" s="80" t="s">
        <v>139</v>
      </c>
      <c r="L489" s="80" t="s">
        <v>501</v>
      </c>
      <c r="M489" s="80"/>
      <c r="N489" s="80"/>
      <c r="O489" s="80"/>
      <c r="P489" s="80"/>
      <c r="Q489" s="80"/>
      <c r="R489" s="80"/>
      <c r="S489" s="80" t="s">
        <v>3722</v>
      </c>
      <c r="T489" s="80">
        <v>30390156</v>
      </c>
      <c r="U489" s="284">
        <v>0.14749999999999999</v>
      </c>
      <c r="V489" s="80" t="s">
        <v>2193</v>
      </c>
      <c r="W489" s="80">
        <v>400</v>
      </c>
      <c r="X489" s="80">
        <v>640</v>
      </c>
      <c r="Y489" s="80">
        <v>20</v>
      </c>
      <c r="Z489" s="80" t="s">
        <v>56</v>
      </c>
      <c r="AA489" s="80"/>
      <c r="AB489" s="80"/>
      <c r="AC489" s="80"/>
      <c r="AD489" s="80"/>
      <c r="AE489" s="80" t="s">
        <v>1470</v>
      </c>
      <c r="AF489" s="80"/>
      <c r="AG489" s="80" t="s">
        <v>3008</v>
      </c>
      <c r="AH489" s="80"/>
      <c r="AI489" s="82">
        <v>44666</v>
      </c>
      <c r="AJ489" s="80"/>
      <c r="AK489" s="82">
        <v>44669</v>
      </c>
      <c r="AL489" s="80"/>
      <c r="AM489" s="80"/>
      <c r="AN489" s="80" t="s">
        <v>64</v>
      </c>
      <c r="AO489" s="80"/>
      <c r="AP489" s="80"/>
      <c r="AQ489" s="80"/>
      <c r="AR489" s="80"/>
      <c r="AS489" s="80"/>
      <c r="AT489" s="80" t="s">
        <v>53</v>
      </c>
      <c r="AU489" s="80"/>
      <c r="AV489" s="244"/>
      <c r="AW489" s="244"/>
      <c r="AX489" s="244"/>
      <c r="AY489" s="244"/>
      <c r="AZ489" s="244"/>
      <c r="BA489" s="244"/>
      <c r="BB489" s="80"/>
      <c r="BC489" s="80">
        <f t="shared" si="29"/>
        <v>16</v>
      </c>
      <c r="BD489" s="80">
        <f t="shared" si="30"/>
        <v>4</v>
      </c>
      <c r="BE489" s="80">
        <f t="shared" si="31"/>
        <v>2022</v>
      </c>
      <c r="BF489" s="97">
        <f t="shared" si="28"/>
        <v>0.25600000000000001</v>
      </c>
    </row>
    <row r="490" spans="1:58">
      <c r="A490" s="80"/>
      <c r="B490" s="80" t="s">
        <v>2906</v>
      </c>
      <c r="C490" s="80" t="s">
        <v>1488</v>
      </c>
      <c r="D490" s="80"/>
      <c r="E490" s="80" t="s">
        <v>395</v>
      </c>
      <c r="F490" s="80" t="s">
        <v>1769</v>
      </c>
      <c r="G490" s="80"/>
      <c r="H490" s="80"/>
      <c r="I490" s="80"/>
      <c r="J490" s="80"/>
      <c r="K490" s="80" t="s">
        <v>393</v>
      </c>
      <c r="L490" s="80" t="s">
        <v>394</v>
      </c>
      <c r="M490" s="80"/>
      <c r="N490" s="80"/>
      <c r="O490" s="80"/>
      <c r="P490" s="80"/>
      <c r="Q490" s="80"/>
      <c r="R490" s="80"/>
      <c r="S490" s="80" t="s">
        <v>3259</v>
      </c>
      <c r="T490" s="80">
        <v>30390156</v>
      </c>
      <c r="U490" s="284">
        <v>0.14749999999999999</v>
      </c>
      <c r="V490" s="80" t="s">
        <v>2193</v>
      </c>
      <c r="W490" s="80">
        <v>400</v>
      </c>
      <c r="X490" s="80">
        <v>832</v>
      </c>
      <c r="Y490" s="80">
        <v>26</v>
      </c>
      <c r="Z490" s="80" t="s">
        <v>56</v>
      </c>
      <c r="AA490" s="80"/>
      <c r="AB490" s="80"/>
      <c r="AC490" s="80"/>
      <c r="AD490" s="80"/>
      <c r="AE490" s="80" t="s">
        <v>1488</v>
      </c>
      <c r="AF490" s="80"/>
      <c r="AG490" s="80" t="s">
        <v>3008</v>
      </c>
      <c r="AH490" s="80"/>
      <c r="AI490" s="82">
        <v>44669</v>
      </c>
      <c r="AJ490" s="80"/>
      <c r="AK490" s="82">
        <v>44672</v>
      </c>
      <c r="AL490" s="80"/>
      <c r="AM490" s="80"/>
      <c r="AN490" s="80" t="s">
        <v>64</v>
      </c>
      <c r="AO490" s="80"/>
      <c r="AP490" s="80"/>
      <c r="AQ490" s="80"/>
      <c r="AR490" s="80"/>
      <c r="AS490" s="80"/>
      <c r="AT490" s="80" t="s">
        <v>53</v>
      </c>
      <c r="AU490" s="80"/>
      <c r="AV490" s="244"/>
      <c r="AW490" s="244"/>
      <c r="AX490" s="244"/>
      <c r="AY490" s="244"/>
      <c r="AZ490" s="244"/>
      <c r="BA490" s="244"/>
      <c r="BB490" s="80"/>
      <c r="BC490" s="80">
        <f t="shared" si="29"/>
        <v>17</v>
      </c>
      <c r="BD490" s="80">
        <f t="shared" si="30"/>
        <v>4</v>
      </c>
      <c r="BE490" s="80">
        <f t="shared" si="31"/>
        <v>2022</v>
      </c>
      <c r="BF490" s="97">
        <f t="shared" si="28"/>
        <v>0.33279999999999998</v>
      </c>
    </row>
    <row r="491" spans="1:58">
      <c r="A491" s="80"/>
      <c r="B491" s="80" t="s">
        <v>2904</v>
      </c>
      <c r="C491" s="80" t="s">
        <v>1502</v>
      </c>
      <c r="D491" s="80"/>
      <c r="E491" s="80" t="s">
        <v>2081</v>
      </c>
      <c r="F491" s="80" t="s">
        <v>1769</v>
      </c>
      <c r="G491" s="80"/>
      <c r="H491" s="80"/>
      <c r="I491" s="80"/>
      <c r="J491" s="80"/>
      <c r="K491" s="80" t="s">
        <v>1800</v>
      </c>
      <c r="L491" s="80" t="s">
        <v>1952</v>
      </c>
      <c r="M491" s="80"/>
      <c r="N491" s="80"/>
      <c r="O491" s="80"/>
      <c r="P491" s="80"/>
      <c r="Q491" s="80"/>
      <c r="R491" s="80"/>
      <c r="S491" s="80" t="s">
        <v>3708</v>
      </c>
      <c r="T491" s="80">
        <v>30390256</v>
      </c>
      <c r="U491" s="284">
        <v>0.14749999999999999</v>
      </c>
      <c r="V491" s="80" t="s">
        <v>2196</v>
      </c>
      <c r="W491" s="80">
        <v>400</v>
      </c>
      <c r="X491" s="80">
        <v>624</v>
      </c>
      <c r="Y491" s="80">
        <v>24</v>
      </c>
      <c r="Z491" s="80" t="s">
        <v>56</v>
      </c>
      <c r="AA491" s="80"/>
      <c r="AB491" s="80"/>
      <c r="AC491" s="80"/>
      <c r="AD491" s="80"/>
      <c r="AE491" s="80" t="s">
        <v>1502</v>
      </c>
      <c r="AF491" s="80"/>
      <c r="AG491" s="80" t="s">
        <v>3008</v>
      </c>
      <c r="AH491" s="80"/>
      <c r="AI491" s="82">
        <v>44669</v>
      </c>
      <c r="AJ491" s="80"/>
      <c r="AK491" s="82">
        <v>44669</v>
      </c>
      <c r="AL491" s="80"/>
      <c r="AM491" s="80"/>
      <c r="AN491" s="80" t="s">
        <v>64</v>
      </c>
      <c r="AO491" s="80" t="s">
        <v>2282</v>
      </c>
      <c r="AP491" s="80"/>
      <c r="AQ491" s="80"/>
      <c r="AR491" s="80"/>
      <c r="AS491" s="80"/>
      <c r="AT491" s="80" t="s">
        <v>53</v>
      </c>
      <c r="AU491" s="80"/>
      <c r="AV491" s="244"/>
      <c r="AW491" s="244"/>
      <c r="AX491" s="244"/>
      <c r="AY491" s="244"/>
      <c r="AZ491" s="244"/>
      <c r="BA491" s="244"/>
      <c r="BB491" s="80"/>
      <c r="BC491" s="80">
        <f t="shared" si="29"/>
        <v>17</v>
      </c>
      <c r="BD491" s="80">
        <f t="shared" si="30"/>
        <v>4</v>
      </c>
      <c r="BE491" s="80">
        <f t="shared" si="31"/>
        <v>2022</v>
      </c>
      <c r="BF491" s="97">
        <f t="shared" si="28"/>
        <v>0.24959999999999999</v>
      </c>
    </row>
    <row r="492" spans="1:58">
      <c r="A492" s="80"/>
      <c r="B492" s="80" t="s">
        <v>2904</v>
      </c>
      <c r="C492" s="80" t="s">
        <v>1503</v>
      </c>
      <c r="D492" s="80"/>
      <c r="E492" s="80" t="s">
        <v>2081</v>
      </c>
      <c r="F492" s="80" t="s">
        <v>1769</v>
      </c>
      <c r="G492" s="80"/>
      <c r="H492" s="80"/>
      <c r="I492" s="80"/>
      <c r="J492" s="80"/>
      <c r="K492" s="80" t="s">
        <v>1800</v>
      </c>
      <c r="L492" s="80" t="s">
        <v>1952</v>
      </c>
      <c r="M492" s="80"/>
      <c r="N492" s="80"/>
      <c r="O492" s="80"/>
      <c r="P492" s="80"/>
      <c r="Q492" s="80"/>
      <c r="R492" s="80"/>
      <c r="S492" s="80" t="s">
        <v>3708</v>
      </c>
      <c r="T492" s="80">
        <v>30390256</v>
      </c>
      <c r="U492" s="284">
        <v>0.14749999999999999</v>
      </c>
      <c r="V492" s="80" t="s">
        <v>2196</v>
      </c>
      <c r="W492" s="80">
        <v>400</v>
      </c>
      <c r="X492" s="80">
        <v>624</v>
      </c>
      <c r="Y492" s="80">
        <v>24</v>
      </c>
      <c r="Z492" s="80" t="s">
        <v>56</v>
      </c>
      <c r="AA492" s="80"/>
      <c r="AB492" s="80"/>
      <c r="AC492" s="80"/>
      <c r="AD492" s="80"/>
      <c r="AE492" s="80" t="s">
        <v>1503</v>
      </c>
      <c r="AF492" s="80"/>
      <c r="AG492" s="80" t="s">
        <v>3008</v>
      </c>
      <c r="AH492" s="80"/>
      <c r="AI492" s="82">
        <v>44669</v>
      </c>
      <c r="AJ492" s="80"/>
      <c r="AK492" s="82">
        <v>44669</v>
      </c>
      <c r="AL492" s="80"/>
      <c r="AM492" s="80"/>
      <c r="AN492" s="80" t="s">
        <v>64</v>
      </c>
      <c r="AO492" s="80" t="s">
        <v>2283</v>
      </c>
      <c r="AP492" s="80"/>
      <c r="AQ492" s="80"/>
      <c r="AR492" s="80"/>
      <c r="AS492" s="80"/>
      <c r="AT492" s="80" t="s">
        <v>53</v>
      </c>
      <c r="AU492" s="80"/>
      <c r="AV492" s="244"/>
      <c r="AW492" s="244"/>
      <c r="AX492" s="244"/>
      <c r="AY492" s="244"/>
      <c r="AZ492" s="244"/>
      <c r="BA492" s="244"/>
      <c r="BB492" s="80"/>
      <c r="BC492" s="80">
        <f t="shared" si="29"/>
        <v>17</v>
      </c>
      <c r="BD492" s="80">
        <f t="shared" si="30"/>
        <v>4</v>
      </c>
      <c r="BE492" s="80">
        <f t="shared" si="31"/>
        <v>2022</v>
      </c>
      <c r="BF492" s="97">
        <f t="shared" si="28"/>
        <v>0.24959999999999999</v>
      </c>
    </row>
    <row r="493" spans="1:58">
      <c r="A493" s="80"/>
      <c r="B493" s="80" t="s">
        <v>2904</v>
      </c>
      <c r="C493" s="80" t="s">
        <v>1504</v>
      </c>
      <c r="D493" s="80"/>
      <c r="E493" s="80" t="s">
        <v>2081</v>
      </c>
      <c r="F493" s="80" t="s">
        <v>1769</v>
      </c>
      <c r="G493" s="80"/>
      <c r="H493" s="80"/>
      <c r="I493" s="80"/>
      <c r="J493" s="80"/>
      <c r="K493" s="80" t="s">
        <v>1800</v>
      </c>
      <c r="L493" s="80" t="s">
        <v>1952</v>
      </c>
      <c r="M493" s="80"/>
      <c r="N493" s="80"/>
      <c r="O493" s="80"/>
      <c r="P493" s="80"/>
      <c r="Q493" s="80"/>
      <c r="R493" s="80"/>
      <c r="S493" s="80" t="s">
        <v>3708</v>
      </c>
      <c r="T493" s="80">
        <v>30390256</v>
      </c>
      <c r="U493" s="284">
        <v>0.14749999999999999</v>
      </c>
      <c r="V493" s="80" t="s">
        <v>2196</v>
      </c>
      <c r="W493" s="80">
        <v>400</v>
      </c>
      <c r="X493" s="80">
        <v>624</v>
      </c>
      <c r="Y493" s="80">
        <v>24</v>
      </c>
      <c r="Z493" s="80" t="s">
        <v>56</v>
      </c>
      <c r="AA493" s="80"/>
      <c r="AB493" s="80"/>
      <c r="AC493" s="80"/>
      <c r="AD493" s="80"/>
      <c r="AE493" s="80" t="s">
        <v>1504</v>
      </c>
      <c r="AF493" s="80"/>
      <c r="AG493" s="80" t="s">
        <v>3008</v>
      </c>
      <c r="AH493" s="80"/>
      <c r="AI493" s="82">
        <v>44669</v>
      </c>
      <c r="AJ493" s="80"/>
      <c r="AK493" s="82">
        <v>44669</v>
      </c>
      <c r="AL493" s="80"/>
      <c r="AM493" s="80"/>
      <c r="AN493" s="80" t="s">
        <v>64</v>
      </c>
      <c r="AO493" s="80" t="s">
        <v>2284</v>
      </c>
      <c r="AP493" s="80"/>
      <c r="AQ493" s="80"/>
      <c r="AR493" s="80"/>
      <c r="AS493" s="80"/>
      <c r="AT493" s="80" t="s">
        <v>53</v>
      </c>
      <c r="AU493" s="80"/>
      <c r="AV493" s="244"/>
      <c r="AW493" s="244"/>
      <c r="AX493" s="244"/>
      <c r="AY493" s="244"/>
      <c r="AZ493" s="244"/>
      <c r="BA493" s="244"/>
      <c r="BB493" s="80"/>
      <c r="BC493" s="80">
        <f t="shared" si="29"/>
        <v>17</v>
      </c>
      <c r="BD493" s="80">
        <f t="shared" si="30"/>
        <v>4</v>
      </c>
      <c r="BE493" s="80">
        <f t="shared" si="31"/>
        <v>2022</v>
      </c>
      <c r="BF493" s="97">
        <f t="shared" si="28"/>
        <v>0.24959999999999999</v>
      </c>
    </row>
    <row r="494" spans="1:58">
      <c r="A494" s="80"/>
      <c r="B494" s="80" t="s">
        <v>2904</v>
      </c>
      <c r="C494" s="80" t="s">
        <v>1505</v>
      </c>
      <c r="D494" s="80"/>
      <c r="E494" s="80" t="s">
        <v>2081</v>
      </c>
      <c r="F494" s="80" t="s">
        <v>1768</v>
      </c>
      <c r="G494" s="80"/>
      <c r="H494" s="80"/>
      <c r="I494" s="80"/>
      <c r="J494" s="80"/>
      <c r="K494" s="80" t="s">
        <v>1800</v>
      </c>
      <c r="L494" s="80" t="s">
        <v>1952</v>
      </c>
      <c r="M494" s="80"/>
      <c r="N494" s="80"/>
      <c r="O494" s="80"/>
      <c r="P494" s="80"/>
      <c r="Q494" s="80"/>
      <c r="R494" s="80"/>
      <c r="S494" s="80" t="s">
        <v>3708</v>
      </c>
      <c r="T494" s="80">
        <v>30390256</v>
      </c>
      <c r="U494" s="284">
        <v>0.14749999999999999</v>
      </c>
      <c r="V494" s="80" t="s">
        <v>2196</v>
      </c>
      <c r="W494" s="80">
        <v>400</v>
      </c>
      <c r="X494" s="80">
        <v>624</v>
      </c>
      <c r="Y494" s="80">
        <v>24</v>
      </c>
      <c r="Z494" s="80" t="s">
        <v>56</v>
      </c>
      <c r="AA494" s="80"/>
      <c r="AB494" s="80"/>
      <c r="AC494" s="80"/>
      <c r="AD494" s="80"/>
      <c r="AE494" s="80" t="s">
        <v>1505</v>
      </c>
      <c r="AF494" s="80"/>
      <c r="AG494" s="80" t="s">
        <v>3008</v>
      </c>
      <c r="AH494" s="80"/>
      <c r="AI494" s="82">
        <v>44669</v>
      </c>
      <c r="AJ494" s="80"/>
      <c r="AK494" s="82">
        <v>44669</v>
      </c>
      <c r="AL494" s="80"/>
      <c r="AM494" s="80"/>
      <c r="AN494" s="80" t="s">
        <v>64</v>
      </c>
      <c r="AO494" s="80" t="s">
        <v>2285</v>
      </c>
      <c r="AP494" s="80"/>
      <c r="AQ494" s="80"/>
      <c r="AR494" s="80"/>
      <c r="AS494" s="80"/>
      <c r="AT494" s="80" t="s">
        <v>53</v>
      </c>
      <c r="AU494" s="80"/>
      <c r="AV494" s="244"/>
      <c r="AW494" s="244"/>
      <c r="AX494" s="244"/>
      <c r="AY494" s="244"/>
      <c r="AZ494" s="244"/>
      <c r="BA494" s="244"/>
      <c r="BB494" s="80"/>
      <c r="BC494" s="80">
        <f t="shared" si="29"/>
        <v>17</v>
      </c>
      <c r="BD494" s="80">
        <f t="shared" si="30"/>
        <v>4</v>
      </c>
      <c r="BE494" s="80">
        <f t="shared" si="31"/>
        <v>2022</v>
      </c>
      <c r="BF494" s="97">
        <f t="shared" si="28"/>
        <v>0.24959999999999999</v>
      </c>
    </row>
    <row r="495" spans="1:58">
      <c r="A495" s="80"/>
      <c r="B495" s="80" t="s">
        <v>2904</v>
      </c>
      <c r="C495" s="80" t="s">
        <v>1506</v>
      </c>
      <c r="D495" s="80"/>
      <c r="E495" s="80" t="s">
        <v>2105</v>
      </c>
      <c r="F495" s="80" t="s">
        <v>1769</v>
      </c>
      <c r="G495" s="80"/>
      <c r="H495" s="80"/>
      <c r="I495" s="80"/>
      <c r="J495" s="80"/>
      <c r="K495" s="80" t="s">
        <v>190</v>
      </c>
      <c r="L495" s="80" t="s">
        <v>1957</v>
      </c>
      <c r="M495" s="80"/>
      <c r="N495" s="80"/>
      <c r="O495" s="80"/>
      <c r="P495" s="80"/>
      <c r="Q495" s="80"/>
      <c r="R495" s="80"/>
      <c r="S495" s="80" t="s">
        <v>3713</v>
      </c>
      <c r="T495" s="80">
        <v>30390156</v>
      </c>
      <c r="U495" s="284">
        <v>0.14749999999999999</v>
      </c>
      <c r="V495" s="80" t="s">
        <v>2194</v>
      </c>
      <c r="W495" s="80">
        <v>400</v>
      </c>
      <c r="X495" s="80">
        <v>768</v>
      </c>
      <c r="Y495" s="80">
        <v>24</v>
      </c>
      <c r="Z495" s="80" t="s">
        <v>62</v>
      </c>
      <c r="AA495" s="80"/>
      <c r="AB495" s="80"/>
      <c r="AC495" s="80"/>
      <c r="AD495" s="80"/>
      <c r="AE495" s="80" t="s">
        <v>1506</v>
      </c>
      <c r="AF495" s="80"/>
      <c r="AG495" s="80" t="s">
        <v>3008</v>
      </c>
      <c r="AH495" s="80"/>
      <c r="AI495" s="82">
        <v>44669</v>
      </c>
      <c r="AJ495" s="80"/>
      <c r="AK495" s="82">
        <v>44670</v>
      </c>
      <c r="AL495" s="80"/>
      <c r="AM495" s="80"/>
      <c r="AN495" s="80" t="s">
        <v>64</v>
      </c>
      <c r="AO495" s="80"/>
      <c r="AP495" s="80"/>
      <c r="AQ495" s="80"/>
      <c r="AR495" s="80"/>
      <c r="AS495" s="80"/>
      <c r="AT495" s="80" t="s">
        <v>53</v>
      </c>
      <c r="AU495" s="80"/>
      <c r="AV495" s="244"/>
      <c r="AW495" s="244"/>
      <c r="AX495" s="244"/>
      <c r="AY495" s="244"/>
      <c r="AZ495" s="244"/>
      <c r="BA495" s="244"/>
      <c r="BB495" s="80"/>
      <c r="BC495" s="80">
        <f t="shared" si="29"/>
        <v>17</v>
      </c>
      <c r="BD495" s="80">
        <f t="shared" si="30"/>
        <v>4</v>
      </c>
      <c r="BE495" s="80">
        <f t="shared" si="31"/>
        <v>2022</v>
      </c>
      <c r="BF495" s="97">
        <f t="shared" si="28"/>
        <v>0.30719999999999997</v>
      </c>
    </row>
    <row r="496" spans="1:58">
      <c r="A496" s="80"/>
      <c r="B496" s="80" t="s">
        <v>906</v>
      </c>
      <c r="C496" s="80" t="s">
        <v>1511</v>
      </c>
      <c r="D496" s="80"/>
      <c r="E496" s="80" t="s">
        <v>2058</v>
      </c>
      <c r="F496" s="80" t="s">
        <v>1768</v>
      </c>
      <c r="G496" s="80"/>
      <c r="H496" s="80"/>
      <c r="I496" s="80"/>
      <c r="J496" s="80"/>
      <c r="K496" s="80" t="s">
        <v>557</v>
      </c>
      <c r="L496" s="80" t="s">
        <v>558</v>
      </c>
      <c r="M496" s="80"/>
      <c r="N496" s="80"/>
      <c r="O496" s="80"/>
      <c r="P496" s="80"/>
      <c r="Q496" s="80"/>
      <c r="R496" s="80"/>
      <c r="S496" s="80" t="s">
        <v>3699</v>
      </c>
      <c r="T496" s="80">
        <v>30390156</v>
      </c>
      <c r="U496" s="284">
        <v>0.14749999999999999</v>
      </c>
      <c r="V496" s="80" t="s">
        <v>2193</v>
      </c>
      <c r="W496" s="80">
        <v>400</v>
      </c>
      <c r="X496" s="80">
        <v>768</v>
      </c>
      <c r="Y496" s="80">
        <v>24</v>
      </c>
      <c r="Z496" s="80" t="s">
        <v>62</v>
      </c>
      <c r="AA496" s="80"/>
      <c r="AB496" s="80"/>
      <c r="AC496" s="80"/>
      <c r="AD496" s="80"/>
      <c r="AE496" s="80" t="s">
        <v>1511</v>
      </c>
      <c r="AF496" s="80"/>
      <c r="AG496" s="80" t="s">
        <v>3008</v>
      </c>
      <c r="AH496" s="80"/>
      <c r="AI496" s="82">
        <v>44669</v>
      </c>
      <c r="AJ496" s="80"/>
      <c r="AK496" s="82">
        <v>44670</v>
      </c>
      <c r="AL496" s="80"/>
      <c r="AM496" s="80"/>
      <c r="AN496" s="80" t="s">
        <v>64</v>
      </c>
      <c r="AO496" s="80"/>
      <c r="AP496" s="80"/>
      <c r="AQ496" s="80"/>
      <c r="AR496" s="80"/>
      <c r="AS496" s="80"/>
      <c r="AT496" s="80" t="s">
        <v>53</v>
      </c>
      <c r="AU496" s="80"/>
      <c r="AV496" s="244"/>
      <c r="AW496" s="244"/>
      <c r="AX496" s="244"/>
      <c r="AY496" s="244"/>
      <c r="AZ496" s="244"/>
      <c r="BA496" s="244"/>
      <c r="BB496" s="80"/>
      <c r="BC496" s="80">
        <f t="shared" si="29"/>
        <v>17</v>
      </c>
      <c r="BD496" s="80">
        <f t="shared" si="30"/>
        <v>4</v>
      </c>
      <c r="BE496" s="80">
        <f t="shared" si="31"/>
        <v>2022</v>
      </c>
      <c r="BF496" s="97">
        <f t="shared" si="28"/>
        <v>0.30719999999999997</v>
      </c>
    </row>
    <row r="497" spans="1:58">
      <c r="A497" s="80"/>
      <c r="B497" s="80" t="s">
        <v>906</v>
      </c>
      <c r="C497" s="80" t="s">
        <v>1507</v>
      </c>
      <c r="D497" s="80"/>
      <c r="E497" s="80">
        <v>220210</v>
      </c>
      <c r="F497" s="80" t="s">
        <v>1769</v>
      </c>
      <c r="G497" s="80"/>
      <c r="H497" s="80"/>
      <c r="I497" s="80"/>
      <c r="J497" s="80"/>
      <c r="K497" s="80" t="s">
        <v>1785</v>
      </c>
      <c r="L497" s="80" t="s">
        <v>1969</v>
      </c>
      <c r="M497" s="80"/>
      <c r="N497" s="80"/>
      <c r="O497" s="80"/>
      <c r="P497" s="80"/>
      <c r="Q497" s="80"/>
      <c r="R497" s="80"/>
      <c r="S497" s="80" t="s">
        <v>3723</v>
      </c>
      <c r="T497" s="80">
        <v>30390155</v>
      </c>
      <c r="U497" s="284">
        <v>0.14749999999999999</v>
      </c>
      <c r="V497" s="80" t="s">
        <v>2195</v>
      </c>
      <c r="W497" s="80">
        <v>395</v>
      </c>
      <c r="X497" s="80">
        <v>256</v>
      </c>
      <c r="Y497" s="80">
        <v>8</v>
      </c>
      <c r="Z497" s="80" t="s">
        <v>62</v>
      </c>
      <c r="AA497" s="80"/>
      <c r="AB497" s="80"/>
      <c r="AC497" s="80"/>
      <c r="AD497" s="80"/>
      <c r="AE497" s="80" t="s">
        <v>1507</v>
      </c>
      <c r="AF497" s="80"/>
      <c r="AG497" s="80" t="s">
        <v>3008</v>
      </c>
      <c r="AH497" s="80"/>
      <c r="AI497" s="82">
        <v>44669</v>
      </c>
      <c r="AJ497" s="80"/>
      <c r="AK497" s="82">
        <v>44670</v>
      </c>
      <c r="AL497" s="80"/>
      <c r="AM497" s="80"/>
      <c r="AN497" s="80" t="s">
        <v>64</v>
      </c>
      <c r="AO497" s="80"/>
      <c r="AP497" s="80"/>
      <c r="AQ497" s="80"/>
      <c r="AR497" s="80"/>
      <c r="AS497" s="80"/>
      <c r="AT497" s="80" t="s">
        <v>53</v>
      </c>
      <c r="AU497" s="80"/>
      <c r="AV497" s="244"/>
      <c r="AW497" s="244"/>
      <c r="AX497" s="244"/>
      <c r="AY497" s="244"/>
      <c r="AZ497" s="244"/>
      <c r="BA497" s="244"/>
      <c r="BB497" s="80"/>
      <c r="BC497" s="80">
        <f t="shared" si="29"/>
        <v>17</v>
      </c>
      <c r="BD497" s="80">
        <f t="shared" si="30"/>
        <v>4</v>
      </c>
      <c r="BE497" s="80">
        <f t="shared" si="31"/>
        <v>2022</v>
      </c>
      <c r="BF497" s="97">
        <f t="shared" si="28"/>
        <v>0.10112</v>
      </c>
    </row>
    <row r="498" spans="1:58">
      <c r="A498" s="80"/>
      <c r="B498" s="80" t="s">
        <v>2906</v>
      </c>
      <c r="C498" s="80" t="s">
        <v>1508</v>
      </c>
      <c r="D498" s="80"/>
      <c r="E498" s="80" t="s">
        <v>2106</v>
      </c>
      <c r="F498" s="80" t="s">
        <v>1770</v>
      </c>
      <c r="G498" s="80"/>
      <c r="H498" s="80"/>
      <c r="I498" s="80"/>
      <c r="J498" s="80"/>
      <c r="K498" s="80" t="s">
        <v>122</v>
      </c>
      <c r="L498" s="80" t="s">
        <v>1970</v>
      </c>
      <c r="M498" s="80"/>
      <c r="N498" s="80"/>
      <c r="O498" s="80"/>
      <c r="P498" s="80"/>
      <c r="Q498" s="80"/>
      <c r="R498" s="80"/>
      <c r="S498" s="80" t="s">
        <v>3724</v>
      </c>
      <c r="T498" s="80">
        <v>30390155</v>
      </c>
      <c r="U498" s="284">
        <v>0.14749999999999999</v>
      </c>
      <c r="V498" s="80" t="s">
        <v>2195</v>
      </c>
      <c r="W498" s="80">
        <v>395</v>
      </c>
      <c r="X498" s="80">
        <v>768</v>
      </c>
      <c r="Y498" s="80">
        <v>24</v>
      </c>
      <c r="Z498" s="80" t="s">
        <v>56</v>
      </c>
      <c r="AA498" s="80"/>
      <c r="AB498" s="80"/>
      <c r="AC498" s="80"/>
      <c r="AD498" s="80"/>
      <c r="AE498" s="80" t="s">
        <v>1508</v>
      </c>
      <c r="AF498" s="80"/>
      <c r="AG498" s="80" t="s">
        <v>3008</v>
      </c>
      <c r="AH498" s="80"/>
      <c r="AI498" s="82">
        <v>44669</v>
      </c>
      <c r="AJ498" s="80"/>
      <c r="AK498" s="82">
        <v>44670</v>
      </c>
      <c r="AL498" s="80"/>
      <c r="AM498" s="80"/>
      <c r="AN498" s="80" t="s">
        <v>64</v>
      </c>
      <c r="AO498" s="80"/>
      <c r="AP498" s="80"/>
      <c r="AQ498" s="80"/>
      <c r="AR498" s="80"/>
      <c r="AS498" s="80"/>
      <c r="AT498" s="80" t="s">
        <v>53</v>
      </c>
      <c r="AU498" s="80"/>
      <c r="AV498" s="244"/>
      <c r="AW498" s="244"/>
      <c r="AX498" s="244"/>
      <c r="AY498" s="244"/>
      <c r="AZ498" s="244"/>
      <c r="BA498" s="244"/>
      <c r="BB498" s="80"/>
      <c r="BC498" s="80">
        <f t="shared" si="29"/>
        <v>17</v>
      </c>
      <c r="BD498" s="80">
        <f t="shared" si="30"/>
        <v>4</v>
      </c>
      <c r="BE498" s="80">
        <f t="shared" si="31"/>
        <v>2022</v>
      </c>
      <c r="BF498" s="97">
        <f t="shared" si="28"/>
        <v>0.30336000000000002</v>
      </c>
    </row>
    <row r="499" spans="1:58">
      <c r="A499" s="80"/>
      <c r="B499" s="80" t="s">
        <v>2906</v>
      </c>
      <c r="C499" s="80" t="s">
        <v>1509</v>
      </c>
      <c r="D499" s="80"/>
      <c r="E499" s="80" t="s">
        <v>2103</v>
      </c>
      <c r="F499" s="80" t="s">
        <v>1770</v>
      </c>
      <c r="G499" s="80"/>
      <c r="H499" s="80"/>
      <c r="I499" s="80"/>
      <c r="J499" s="80"/>
      <c r="K499" s="80" t="s">
        <v>122</v>
      </c>
      <c r="L499" s="80" t="s">
        <v>1967</v>
      </c>
      <c r="M499" s="80"/>
      <c r="N499" s="80"/>
      <c r="O499" s="80"/>
      <c r="P499" s="80"/>
      <c r="Q499" s="80"/>
      <c r="R499" s="80"/>
      <c r="S499" s="80" t="s">
        <v>3720</v>
      </c>
      <c r="T499" s="80">
        <v>30390155</v>
      </c>
      <c r="U499" s="284">
        <v>0.14749999999999999</v>
      </c>
      <c r="V499" s="80" t="s">
        <v>2195</v>
      </c>
      <c r="W499" s="80">
        <v>395</v>
      </c>
      <c r="X499" s="80">
        <v>768</v>
      </c>
      <c r="Y499" s="80">
        <v>24</v>
      </c>
      <c r="Z499" s="80" t="s">
        <v>56</v>
      </c>
      <c r="AA499" s="80"/>
      <c r="AB499" s="80"/>
      <c r="AC499" s="80"/>
      <c r="AD499" s="80"/>
      <c r="AE499" s="80" t="s">
        <v>1509</v>
      </c>
      <c r="AF499" s="80"/>
      <c r="AG499" s="80" t="s">
        <v>3008</v>
      </c>
      <c r="AH499" s="80"/>
      <c r="AI499" s="82">
        <v>44669</v>
      </c>
      <c r="AJ499" s="80"/>
      <c r="AK499" s="82">
        <v>44671</v>
      </c>
      <c r="AL499" s="80"/>
      <c r="AM499" s="80"/>
      <c r="AN499" s="80" t="s">
        <v>64</v>
      </c>
      <c r="AO499" s="80"/>
      <c r="AP499" s="80"/>
      <c r="AQ499" s="80"/>
      <c r="AR499" s="80"/>
      <c r="AS499" s="80"/>
      <c r="AT499" s="80" t="s">
        <v>53</v>
      </c>
      <c r="AU499" s="80"/>
      <c r="AV499" s="244"/>
      <c r="AW499" s="244"/>
      <c r="AX499" s="244"/>
      <c r="AY499" s="244"/>
      <c r="AZ499" s="244"/>
      <c r="BA499" s="244"/>
      <c r="BB499" s="80"/>
      <c r="BC499" s="80">
        <f t="shared" si="29"/>
        <v>17</v>
      </c>
      <c r="BD499" s="80">
        <f t="shared" si="30"/>
        <v>4</v>
      </c>
      <c r="BE499" s="80">
        <f t="shared" si="31"/>
        <v>2022</v>
      </c>
      <c r="BF499" s="97">
        <f t="shared" si="28"/>
        <v>0.30336000000000002</v>
      </c>
    </row>
    <row r="500" spans="1:58">
      <c r="A500" s="80"/>
      <c r="B500" s="80" t="s">
        <v>2904</v>
      </c>
      <c r="C500" s="80" t="s">
        <v>1512</v>
      </c>
      <c r="D500" s="80"/>
      <c r="E500" s="80" t="s">
        <v>2108</v>
      </c>
      <c r="F500" s="80" t="s">
        <v>1771</v>
      </c>
      <c r="G500" s="80"/>
      <c r="H500" s="80"/>
      <c r="I500" s="80"/>
      <c r="J500" s="80"/>
      <c r="K500" s="80" t="s">
        <v>75</v>
      </c>
      <c r="L500" s="80" t="s">
        <v>83</v>
      </c>
      <c r="M500" s="80"/>
      <c r="N500" s="80"/>
      <c r="O500" s="80"/>
      <c r="P500" s="80"/>
      <c r="Q500" s="80"/>
      <c r="R500" s="80"/>
      <c r="S500" s="80" t="s">
        <v>3725</v>
      </c>
      <c r="T500" s="80">
        <v>30390456</v>
      </c>
      <c r="U500" s="284">
        <v>0.14749999999999999</v>
      </c>
      <c r="V500" s="80" t="s">
        <v>2192</v>
      </c>
      <c r="W500" s="80">
        <v>400</v>
      </c>
      <c r="X500" s="80">
        <v>768</v>
      </c>
      <c r="Y500" s="80">
        <v>24</v>
      </c>
      <c r="Z500" s="80" t="s">
        <v>62</v>
      </c>
      <c r="AA500" s="80"/>
      <c r="AB500" s="80"/>
      <c r="AC500" s="80"/>
      <c r="AD500" s="80"/>
      <c r="AE500" s="80" t="s">
        <v>1512</v>
      </c>
      <c r="AF500" s="80"/>
      <c r="AG500" s="80" t="s">
        <v>3008</v>
      </c>
      <c r="AH500" s="80"/>
      <c r="AI500" s="82">
        <v>44669</v>
      </c>
      <c r="AJ500" s="80"/>
      <c r="AK500" s="82">
        <v>44673</v>
      </c>
      <c r="AL500" s="80"/>
      <c r="AM500" s="80"/>
      <c r="AN500" s="80" t="s">
        <v>64</v>
      </c>
      <c r="AO500" s="80"/>
      <c r="AP500" s="80"/>
      <c r="AQ500" s="80"/>
      <c r="AR500" s="80"/>
      <c r="AS500" s="80"/>
      <c r="AT500" s="80" t="s">
        <v>53</v>
      </c>
      <c r="AU500" s="80"/>
      <c r="AV500" s="244"/>
      <c r="AW500" s="244"/>
      <c r="AX500" s="244"/>
      <c r="AY500" s="244"/>
      <c r="AZ500" s="244"/>
      <c r="BA500" s="244"/>
      <c r="BB500" s="80"/>
      <c r="BC500" s="80">
        <f t="shared" si="29"/>
        <v>17</v>
      </c>
      <c r="BD500" s="80">
        <f t="shared" si="30"/>
        <v>4</v>
      </c>
      <c r="BE500" s="80">
        <f t="shared" si="31"/>
        <v>2022</v>
      </c>
      <c r="BF500" s="97">
        <f t="shared" si="28"/>
        <v>0.30719999999999997</v>
      </c>
    </row>
    <row r="501" spans="1:58">
      <c r="A501" s="80"/>
      <c r="B501" s="80" t="s">
        <v>2906</v>
      </c>
      <c r="C501" s="80" t="s">
        <v>1725</v>
      </c>
      <c r="D501" s="80"/>
      <c r="E501" s="80" t="s">
        <v>2173</v>
      </c>
      <c r="F501" s="80" t="s">
        <v>1769</v>
      </c>
      <c r="G501" s="80"/>
      <c r="H501" s="80"/>
      <c r="I501" s="80"/>
      <c r="J501" s="80"/>
      <c r="K501" s="80" t="s">
        <v>122</v>
      </c>
      <c r="L501" s="80" t="s">
        <v>1971</v>
      </c>
      <c r="M501" s="80"/>
      <c r="N501" s="80"/>
      <c r="O501" s="80"/>
      <c r="P501" s="80"/>
      <c r="Q501" s="80"/>
      <c r="R501" s="80"/>
      <c r="S501" s="80" t="s">
        <v>819</v>
      </c>
      <c r="T501" s="80">
        <v>30390155</v>
      </c>
      <c r="U501" s="284">
        <v>0.14749999999999999</v>
      </c>
      <c r="V501" s="80" t="s">
        <v>2195</v>
      </c>
      <c r="W501" s="80">
        <v>395</v>
      </c>
      <c r="X501" s="80">
        <v>64</v>
      </c>
      <c r="Y501" s="80">
        <v>2</v>
      </c>
      <c r="Z501" s="80" t="s">
        <v>56</v>
      </c>
      <c r="AA501" s="80"/>
      <c r="AB501" s="80"/>
      <c r="AC501" s="80"/>
      <c r="AD501" s="80"/>
      <c r="AE501" s="80" t="s">
        <v>1725</v>
      </c>
      <c r="AF501" s="80"/>
      <c r="AG501" s="80" t="s">
        <v>3008</v>
      </c>
      <c r="AH501" s="80"/>
      <c r="AI501" s="82">
        <v>44669</v>
      </c>
      <c r="AJ501" s="80"/>
      <c r="AK501" s="82">
        <v>44673</v>
      </c>
      <c r="AL501" s="80"/>
      <c r="AM501" s="80"/>
      <c r="AN501" s="80" t="s">
        <v>64</v>
      </c>
      <c r="AO501" s="80" t="s">
        <v>2327</v>
      </c>
      <c r="AP501" s="80"/>
      <c r="AQ501" s="80"/>
      <c r="AR501" s="80"/>
      <c r="AS501" s="80"/>
      <c r="AT501" s="80" t="s">
        <v>1776</v>
      </c>
      <c r="AU501" s="80"/>
      <c r="AV501" s="244"/>
      <c r="AW501" s="244"/>
      <c r="AX501" s="244"/>
      <c r="AY501" s="244"/>
      <c r="AZ501" s="244"/>
      <c r="BA501" s="244"/>
      <c r="BB501" s="80"/>
      <c r="BC501" s="80">
        <f t="shared" si="29"/>
        <v>17</v>
      </c>
      <c r="BD501" s="80">
        <f t="shared" si="30"/>
        <v>4</v>
      </c>
      <c r="BE501" s="80">
        <f t="shared" si="31"/>
        <v>2022</v>
      </c>
      <c r="BF501" s="97">
        <f t="shared" si="28"/>
        <v>2.528E-2</v>
      </c>
    </row>
    <row r="502" spans="1:58">
      <c r="A502" s="80"/>
      <c r="B502" s="80" t="s">
        <v>2906</v>
      </c>
      <c r="C502" s="80" t="s">
        <v>1510</v>
      </c>
      <c r="D502" s="80"/>
      <c r="E502" s="80" t="s">
        <v>2107</v>
      </c>
      <c r="F502" s="80" t="s">
        <v>1769</v>
      </c>
      <c r="G502" s="80"/>
      <c r="H502" s="80"/>
      <c r="I502" s="80"/>
      <c r="J502" s="80"/>
      <c r="K502" s="80" t="s">
        <v>122</v>
      </c>
      <c r="L502" s="80" t="s">
        <v>1971</v>
      </c>
      <c r="M502" s="80"/>
      <c r="N502" s="80"/>
      <c r="O502" s="80"/>
      <c r="P502" s="80"/>
      <c r="Q502" s="80"/>
      <c r="R502" s="80"/>
      <c r="S502" s="80" t="s">
        <v>819</v>
      </c>
      <c r="T502" s="80">
        <v>30390155</v>
      </c>
      <c r="U502" s="284">
        <v>0.14749999999999999</v>
      </c>
      <c r="V502" s="80" t="s">
        <v>2195</v>
      </c>
      <c r="W502" s="80">
        <v>395</v>
      </c>
      <c r="X502" s="80">
        <v>64</v>
      </c>
      <c r="Y502" s="80">
        <v>2</v>
      </c>
      <c r="Z502" s="80" t="s">
        <v>56</v>
      </c>
      <c r="AA502" s="80"/>
      <c r="AB502" s="80"/>
      <c r="AC502" s="80"/>
      <c r="AD502" s="80"/>
      <c r="AE502" s="80" t="s">
        <v>1510</v>
      </c>
      <c r="AF502" s="80"/>
      <c r="AG502" s="80" t="s">
        <v>3008</v>
      </c>
      <c r="AH502" s="80"/>
      <c r="AI502" s="82">
        <v>44669</v>
      </c>
      <c r="AJ502" s="80"/>
      <c r="AK502" s="82">
        <v>44673</v>
      </c>
      <c r="AL502" s="80"/>
      <c r="AM502" s="80"/>
      <c r="AN502" s="80" t="s">
        <v>64</v>
      </c>
      <c r="AO502" s="80" t="s">
        <v>2286</v>
      </c>
      <c r="AP502" s="80"/>
      <c r="AQ502" s="80"/>
      <c r="AR502" s="80"/>
      <c r="AS502" s="80"/>
      <c r="AT502" s="80" t="s">
        <v>1776</v>
      </c>
      <c r="AU502" s="80"/>
      <c r="AV502" s="244"/>
      <c r="AW502" s="244"/>
      <c r="AX502" s="244"/>
      <c r="AY502" s="244"/>
      <c r="AZ502" s="244"/>
      <c r="BA502" s="244"/>
      <c r="BB502" s="80"/>
      <c r="BC502" s="80">
        <f t="shared" si="29"/>
        <v>17</v>
      </c>
      <c r="BD502" s="80">
        <f t="shared" si="30"/>
        <v>4</v>
      </c>
      <c r="BE502" s="80">
        <f t="shared" si="31"/>
        <v>2022</v>
      </c>
      <c r="BF502" s="97">
        <f t="shared" si="28"/>
        <v>2.528E-2</v>
      </c>
    </row>
    <row r="503" spans="1:58">
      <c r="A503" s="80"/>
      <c r="B503" s="80" t="s">
        <v>2906</v>
      </c>
      <c r="C503" s="80" t="s">
        <v>1513</v>
      </c>
      <c r="D503" s="80"/>
      <c r="E503" s="80" t="s">
        <v>2109</v>
      </c>
      <c r="F503" s="80" t="s">
        <v>1768</v>
      </c>
      <c r="G503" s="80"/>
      <c r="H503" s="80"/>
      <c r="I503" s="80"/>
      <c r="J503" s="80"/>
      <c r="K503" s="80" t="s">
        <v>413</v>
      </c>
      <c r="L503" s="80" t="s">
        <v>1960</v>
      </c>
      <c r="M503" s="80"/>
      <c r="N503" s="80"/>
      <c r="O503" s="80"/>
      <c r="P503" s="80"/>
      <c r="Q503" s="80"/>
      <c r="R503" s="80"/>
      <c r="S503" s="80" t="s">
        <v>816</v>
      </c>
      <c r="T503" s="80">
        <v>30390156</v>
      </c>
      <c r="U503" s="284">
        <v>0.14749999999999999</v>
      </c>
      <c r="V503" s="80" t="s">
        <v>2193</v>
      </c>
      <c r="W503" s="80">
        <v>400</v>
      </c>
      <c r="X503" s="80">
        <v>512</v>
      </c>
      <c r="Y503" s="80">
        <v>16</v>
      </c>
      <c r="Z503" s="80" t="s">
        <v>62</v>
      </c>
      <c r="AA503" s="80"/>
      <c r="AB503" s="80"/>
      <c r="AC503" s="80"/>
      <c r="AD503" s="80"/>
      <c r="AE503" s="80" t="s">
        <v>1513</v>
      </c>
      <c r="AF503" s="80"/>
      <c r="AG503" s="80" t="s">
        <v>3008</v>
      </c>
      <c r="AH503" s="80"/>
      <c r="AI503" s="82">
        <v>44669</v>
      </c>
      <c r="AJ503" s="80"/>
      <c r="AK503" s="82">
        <v>44670</v>
      </c>
      <c r="AL503" s="80"/>
      <c r="AM503" s="80"/>
      <c r="AN503" s="80" t="s">
        <v>64</v>
      </c>
      <c r="AO503" s="80"/>
      <c r="AP503" s="80"/>
      <c r="AQ503" s="80"/>
      <c r="AR503" s="80"/>
      <c r="AS503" s="80"/>
      <c r="AT503" s="80" t="s">
        <v>53</v>
      </c>
      <c r="AU503" s="80"/>
      <c r="AV503" s="244"/>
      <c r="AW503" s="244"/>
      <c r="AX503" s="244"/>
      <c r="AY503" s="244"/>
      <c r="AZ503" s="244"/>
      <c r="BA503" s="244"/>
      <c r="BB503" s="80"/>
      <c r="BC503" s="80">
        <f t="shared" si="29"/>
        <v>17</v>
      </c>
      <c r="BD503" s="80">
        <f t="shared" si="30"/>
        <v>4</v>
      </c>
      <c r="BE503" s="80">
        <f t="shared" si="31"/>
        <v>2022</v>
      </c>
      <c r="BF503" s="97">
        <f t="shared" si="28"/>
        <v>0.20480000000000001</v>
      </c>
    </row>
    <row r="504" spans="1:58">
      <c r="A504" s="80"/>
      <c r="B504" s="80" t="s">
        <v>2906</v>
      </c>
      <c r="C504" s="80" t="s">
        <v>1514</v>
      </c>
      <c r="D504" s="80"/>
      <c r="E504" s="80" t="s">
        <v>2109</v>
      </c>
      <c r="F504" s="80" t="s">
        <v>1768</v>
      </c>
      <c r="G504" s="80"/>
      <c r="H504" s="80"/>
      <c r="I504" s="80"/>
      <c r="J504" s="80"/>
      <c r="K504" s="80" t="s">
        <v>413</v>
      </c>
      <c r="L504" s="80" t="s">
        <v>1960</v>
      </c>
      <c r="M504" s="80"/>
      <c r="N504" s="80"/>
      <c r="O504" s="80"/>
      <c r="P504" s="80"/>
      <c r="Q504" s="80"/>
      <c r="R504" s="80"/>
      <c r="S504" s="80" t="s">
        <v>816</v>
      </c>
      <c r="T504" s="80">
        <v>30390156</v>
      </c>
      <c r="U504" s="284">
        <v>0.14749999999999999</v>
      </c>
      <c r="V504" s="80" t="s">
        <v>2193</v>
      </c>
      <c r="W504" s="80">
        <v>400</v>
      </c>
      <c r="X504" s="80">
        <v>512</v>
      </c>
      <c r="Y504" s="80">
        <v>16</v>
      </c>
      <c r="Z504" s="80" t="s">
        <v>62</v>
      </c>
      <c r="AA504" s="80"/>
      <c r="AB504" s="80"/>
      <c r="AC504" s="80"/>
      <c r="AD504" s="80"/>
      <c r="AE504" s="80" t="s">
        <v>1514</v>
      </c>
      <c r="AF504" s="80"/>
      <c r="AG504" s="80" t="s">
        <v>3008</v>
      </c>
      <c r="AH504" s="80"/>
      <c r="AI504" s="82">
        <v>44669</v>
      </c>
      <c r="AJ504" s="80"/>
      <c r="AK504" s="82">
        <v>44670</v>
      </c>
      <c r="AL504" s="80"/>
      <c r="AM504" s="80"/>
      <c r="AN504" s="80" t="s">
        <v>64</v>
      </c>
      <c r="AO504" s="80"/>
      <c r="AP504" s="80"/>
      <c r="AQ504" s="80"/>
      <c r="AR504" s="80"/>
      <c r="AS504" s="80"/>
      <c r="AT504" s="80" t="s">
        <v>53</v>
      </c>
      <c r="AU504" s="80"/>
      <c r="AV504" s="244"/>
      <c r="AW504" s="244"/>
      <c r="AX504" s="244"/>
      <c r="AY504" s="244"/>
      <c r="AZ504" s="244"/>
      <c r="BA504" s="244"/>
      <c r="BB504" s="80"/>
      <c r="BC504" s="80">
        <f t="shared" si="29"/>
        <v>17</v>
      </c>
      <c r="BD504" s="80">
        <f t="shared" si="30"/>
        <v>4</v>
      </c>
      <c r="BE504" s="80">
        <f t="shared" si="31"/>
        <v>2022</v>
      </c>
      <c r="BF504" s="97">
        <f t="shared" si="28"/>
        <v>0.20480000000000001</v>
      </c>
    </row>
    <row r="505" spans="1:58">
      <c r="A505" s="80"/>
      <c r="B505" s="80" t="s">
        <v>2905</v>
      </c>
      <c r="C505" s="80" t="s">
        <v>1515</v>
      </c>
      <c r="D505" s="80"/>
      <c r="E505" s="80" t="s">
        <v>2110</v>
      </c>
      <c r="F505" s="80" t="s">
        <v>1768</v>
      </c>
      <c r="G505" s="80"/>
      <c r="H505" s="80"/>
      <c r="I505" s="80"/>
      <c r="J505" s="80"/>
      <c r="K505" s="80" t="s">
        <v>1781</v>
      </c>
      <c r="L505" s="80" t="s">
        <v>1972</v>
      </c>
      <c r="M505" s="80"/>
      <c r="N505" s="80"/>
      <c r="O505" s="80"/>
      <c r="P505" s="80"/>
      <c r="Q505" s="80"/>
      <c r="R505" s="80"/>
      <c r="S505" s="80" t="s">
        <v>3687</v>
      </c>
      <c r="T505" s="80">
        <v>30390156</v>
      </c>
      <c r="U505" s="284">
        <v>0.14749999999999999</v>
      </c>
      <c r="V505" s="80" t="s">
        <v>2193</v>
      </c>
      <c r="W505" s="80">
        <v>400</v>
      </c>
      <c r="X505" s="80">
        <v>832</v>
      </c>
      <c r="Y505" s="80">
        <v>26</v>
      </c>
      <c r="Z505" s="80" t="s">
        <v>56</v>
      </c>
      <c r="AA505" s="80"/>
      <c r="AB505" s="80"/>
      <c r="AC505" s="80"/>
      <c r="AD505" s="80"/>
      <c r="AE505" s="80" t="s">
        <v>1515</v>
      </c>
      <c r="AF505" s="80"/>
      <c r="AG505" s="80" t="s">
        <v>3008</v>
      </c>
      <c r="AH505" s="80"/>
      <c r="AI505" s="82">
        <v>44669</v>
      </c>
      <c r="AJ505" s="80"/>
      <c r="AK505" s="82">
        <v>44670</v>
      </c>
      <c r="AL505" s="80"/>
      <c r="AM505" s="80"/>
      <c r="AN505" s="80" t="s">
        <v>64</v>
      </c>
      <c r="AO505" s="80"/>
      <c r="AP505" s="80"/>
      <c r="AQ505" s="80"/>
      <c r="AR505" s="80"/>
      <c r="AS505" s="80"/>
      <c r="AT505" s="80" t="s">
        <v>53</v>
      </c>
      <c r="AU505" s="80"/>
      <c r="AV505" s="244"/>
      <c r="AW505" s="244"/>
      <c r="AX505" s="244"/>
      <c r="AY505" s="244"/>
      <c r="AZ505" s="244"/>
      <c r="BA505" s="244"/>
      <c r="BB505" s="80"/>
      <c r="BC505" s="80">
        <f t="shared" si="29"/>
        <v>17</v>
      </c>
      <c r="BD505" s="80">
        <f t="shared" si="30"/>
        <v>4</v>
      </c>
      <c r="BE505" s="80">
        <f t="shared" si="31"/>
        <v>2022</v>
      </c>
      <c r="BF505" s="97">
        <f t="shared" si="28"/>
        <v>0.33279999999999998</v>
      </c>
    </row>
    <row r="506" spans="1:58">
      <c r="A506" s="80"/>
      <c r="B506" s="80" t="s">
        <v>2906</v>
      </c>
      <c r="C506" s="80" t="s">
        <v>1517</v>
      </c>
      <c r="D506" s="80"/>
      <c r="E506" s="80" t="s">
        <v>395</v>
      </c>
      <c r="F506" s="80" t="s">
        <v>1769</v>
      </c>
      <c r="G506" s="80"/>
      <c r="H506" s="80"/>
      <c r="I506" s="80"/>
      <c r="J506" s="80"/>
      <c r="K506" s="80" t="s">
        <v>393</v>
      </c>
      <c r="L506" s="80" t="s">
        <v>394</v>
      </c>
      <c r="M506" s="80"/>
      <c r="N506" s="80"/>
      <c r="O506" s="80"/>
      <c r="P506" s="80"/>
      <c r="Q506" s="80"/>
      <c r="R506" s="80"/>
      <c r="S506" s="80" t="s">
        <v>3259</v>
      </c>
      <c r="T506" s="80">
        <v>30390156</v>
      </c>
      <c r="U506" s="284">
        <v>0.14749999999999999</v>
      </c>
      <c r="V506" s="80" t="s">
        <v>2193</v>
      </c>
      <c r="W506" s="80">
        <v>400</v>
      </c>
      <c r="X506" s="80">
        <v>832</v>
      </c>
      <c r="Y506" s="80">
        <v>26</v>
      </c>
      <c r="Z506" s="80" t="s">
        <v>56</v>
      </c>
      <c r="AA506" s="80"/>
      <c r="AB506" s="80"/>
      <c r="AC506" s="80"/>
      <c r="AD506" s="80"/>
      <c r="AE506" s="80" t="s">
        <v>1517</v>
      </c>
      <c r="AF506" s="80"/>
      <c r="AG506" s="80" t="s">
        <v>3008</v>
      </c>
      <c r="AH506" s="80"/>
      <c r="AI506" s="82">
        <v>44670</v>
      </c>
      <c r="AJ506" s="80"/>
      <c r="AK506" s="82">
        <v>44673</v>
      </c>
      <c r="AL506" s="80"/>
      <c r="AM506" s="80"/>
      <c r="AN506" s="80" t="s">
        <v>64</v>
      </c>
      <c r="AO506" s="80"/>
      <c r="AP506" s="80"/>
      <c r="AQ506" s="80"/>
      <c r="AR506" s="80"/>
      <c r="AS506" s="80"/>
      <c r="AT506" s="80" t="s">
        <v>53</v>
      </c>
      <c r="AU506" s="80"/>
      <c r="AV506" s="244"/>
      <c r="AW506" s="244"/>
      <c r="AX506" s="244"/>
      <c r="AY506" s="244"/>
      <c r="AZ506" s="244"/>
      <c r="BA506" s="244"/>
      <c r="BB506" s="80"/>
      <c r="BC506" s="80">
        <f t="shared" si="29"/>
        <v>17</v>
      </c>
      <c r="BD506" s="80">
        <f t="shared" si="30"/>
        <v>4</v>
      </c>
      <c r="BE506" s="80">
        <f t="shared" si="31"/>
        <v>2022</v>
      </c>
      <c r="BF506" s="97">
        <f t="shared" si="28"/>
        <v>0.33279999999999998</v>
      </c>
    </row>
    <row r="507" spans="1:58">
      <c r="A507" s="80"/>
      <c r="B507" s="80" t="s">
        <v>2904</v>
      </c>
      <c r="C507" s="80" t="s">
        <v>1519</v>
      </c>
      <c r="D507" s="80"/>
      <c r="E507" s="80" t="s">
        <v>2108</v>
      </c>
      <c r="F507" s="80" t="s">
        <v>1771</v>
      </c>
      <c r="G507" s="80"/>
      <c r="H507" s="80"/>
      <c r="I507" s="80"/>
      <c r="J507" s="80"/>
      <c r="K507" s="80" t="s">
        <v>75</v>
      </c>
      <c r="L507" s="80" t="s">
        <v>83</v>
      </c>
      <c r="M507" s="80"/>
      <c r="N507" s="80"/>
      <c r="O507" s="80"/>
      <c r="P507" s="80"/>
      <c r="Q507" s="80"/>
      <c r="R507" s="80"/>
      <c r="S507" s="80" t="s">
        <v>3725</v>
      </c>
      <c r="T507" s="80">
        <v>30390456</v>
      </c>
      <c r="U507" s="284">
        <v>0.14749999999999999</v>
      </c>
      <c r="V507" s="80" t="s">
        <v>2192</v>
      </c>
      <c r="W507" s="80">
        <v>400</v>
      </c>
      <c r="X507" s="80">
        <v>768</v>
      </c>
      <c r="Y507" s="80">
        <v>24</v>
      </c>
      <c r="Z507" s="80" t="s">
        <v>62</v>
      </c>
      <c r="AA507" s="80"/>
      <c r="AB507" s="80"/>
      <c r="AC507" s="80"/>
      <c r="AD507" s="80"/>
      <c r="AE507" s="80" t="s">
        <v>1519</v>
      </c>
      <c r="AF507" s="80"/>
      <c r="AG507" s="80" t="s">
        <v>3008</v>
      </c>
      <c r="AH507" s="80"/>
      <c r="AI507" s="82">
        <v>44670</v>
      </c>
      <c r="AJ507" s="80"/>
      <c r="AK507" s="82">
        <v>44673</v>
      </c>
      <c r="AL507" s="80"/>
      <c r="AM507" s="80"/>
      <c r="AN507" s="80" t="s">
        <v>64</v>
      </c>
      <c r="AO507" s="80"/>
      <c r="AP507" s="80"/>
      <c r="AQ507" s="80"/>
      <c r="AR507" s="80"/>
      <c r="AS507" s="80"/>
      <c r="AT507" s="80" t="s">
        <v>53</v>
      </c>
      <c r="AU507" s="80"/>
      <c r="AV507" s="244"/>
      <c r="AW507" s="244"/>
      <c r="AX507" s="244"/>
      <c r="AY507" s="244"/>
      <c r="AZ507" s="244"/>
      <c r="BA507" s="244"/>
      <c r="BB507" s="80"/>
      <c r="BC507" s="80">
        <f t="shared" si="29"/>
        <v>17</v>
      </c>
      <c r="BD507" s="80">
        <f t="shared" si="30"/>
        <v>4</v>
      </c>
      <c r="BE507" s="80">
        <f t="shared" si="31"/>
        <v>2022</v>
      </c>
      <c r="BF507" s="97">
        <f t="shared" si="28"/>
        <v>0.30719999999999997</v>
      </c>
    </row>
    <row r="508" spans="1:58">
      <c r="A508" s="80"/>
      <c r="B508" s="80" t="s">
        <v>906</v>
      </c>
      <c r="C508" s="80" t="s">
        <v>1526</v>
      </c>
      <c r="D508" s="80"/>
      <c r="E508" s="80">
        <v>101491</v>
      </c>
      <c r="F508" s="80" t="s">
        <v>1769</v>
      </c>
      <c r="G508" s="80"/>
      <c r="H508" s="80"/>
      <c r="I508" s="80"/>
      <c r="J508" s="80"/>
      <c r="K508" s="80" t="s">
        <v>1783</v>
      </c>
      <c r="L508" s="80" t="s">
        <v>1977</v>
      </c>
      <c r="M508" s="80"/>
      <c r="N508" s="80"/>
      <c r="O508" s="80"/>
      <c r="P508" s="80"/>
      <c r="Q508" s="80"/>
      <c r="R508" s="80"/>
      <c r="S508" s="80" t="s">
        <v>3703</v>
      </c>
      <c r="T508" s="80">
        <v>30390156</v>
      </c>
      <c r="U508" s="284">
        <v>0.14749999999999999</v>
      </c>
      <c r="V508" s="80" t="s">
        <v>2193</v>
      </c>
      <c r="W508" s="80">
        <v>400</v>
      </c>
      <c r="X508" s="80">
        <v>768</v>
      </c>
      <c r="Y508" s="80">
        <v>24</v>
      </c>
      <c r="Z508" s="80" t="s">
        <v>62</v>
      </c>
      <c r="AA508" s="80"/>
      <c r="AB508" s="80"/>
      <c r="AC508" s="80"/>
      <c r="AD508" s="80"/>
      <c r="AE508" s="80" t="s">
        <v>1526</v>
      </c>
      <c r="AF508" s="80"/>
      <c r="AG508" s="80" t="s">
        <v>3008</v>
      </c>
      <c r="AH508" s="80"/>
      <c r="AI508" s="82">
        <v>44670</v>
      </c>
      <c r="AJ508" s="80"/>
      <c r="AK508" s="82">
        <v>44670</v>
      </c>
      <c r="AL508" s="80"/>
      <c r="AM508" s="80"/>
      <c r="AN508" s="80" t="s">
        <v>64</v>
      </c>
      <c r="AO508" s="80"/>
      <c r="AP508" s="80"/>
      <c r="AQ508" s="80"/>
      <c r="AR508" s="80"/>
      <c r="AS508" s="80"/>
      <c r="AT508" s="80" t="s">
        <v>53</v>
      </c>
      <c r="AU508" s="80"/>
      <c r="AV508" s="244"/>
      <c r="AW508" s="244"/>
      <c r="AX508" s="244"/>
      <c r="AY508" s="244"/>
      <c r="AZ508" s="244"/>
      <c r="BA508" s="244"/>
      <c r="BB508" s="80"/>
      <c r="BC508" s="80">
        <f t="shared" si="29"/>
        <v>17</v>
      </c>
      <c r="BD508" s="80">
        <f t="shared" si="30"/>
        <v>4</v>
      </c>
      <c r="BE508" s="80">
        <f t="shared" si="31"/>
        <v>2022</v>
      </c>
      <c r="BF508" s="97">
        <f t="shared" si="28"/>
        <v>0.30719999999999997</v>
      </c>
    </row>
    <row r="509" spans="1:58">
      <c r="A509" s="80"/>
      <c r="B509" s="80" t="s">
        <v>2906</v>
      </c>
      <c r="C509" s="80" t="s">
        <v>1518</v>
      </c>
      <c r="D509" s="80"/>
      <c r="E509" s="80" t="s">
        <v>2111</v>
      </c>
      <c r="F509" s="80" t="s">
        <v>1770</v>
      </c>
      <c r="G509" s="80"/>
      <c r="H509" s="80"/>
      <c r="I509" s="80"/>
      <c r="J509" s="80"/>
      <c r="K509" s="80" t="s">
        <v>122</v>
      </c>
      <c r="L509" s="80" t="s">
        <v>1970</v>
      </c>
      <c r="M509" s="80"/>
      <c r="N509" s="80"/>
      <c r="O509" s="80"/>
      <c r="P509" s="80"/>
      <c r="Q509" s="80"/>
      <c r="R509" s="80"/>
      <c r="S509" s="80" t="s">
        <v>3724</v>
      </c>
      <c r="T509" s="80">
        <v>30390155</v>
      </c>
      <c r="U509" s="284">
        <v>0.14749999999999999</v>
      </c>
      <c r="V509" s="80" t="s">
        <v>2195</v>
      </c>
      <c r="W509" s="80">
        <v>395</v>
      </c>
      <c r="X509" s="80">
        <v>768</v>
      </c>
      <c r="Y509" s="80">
        <v>24</v>
      </c>
      <c r="Z509" s="80" t="s">
        <v>56</v>
      </c>
      <c r="AA509" s="80"/>
      <c r="AB509" s="80"/>
      <c r="AC509" s="80"/>
      <c r="AD509" s="80"/>
      <c r="AE509" s="80" t="s">
        <v>1518</v>
      </c>
      <c r="AF509" s="80"/>
      <c r="AG509" s="80" t="s">
        <v>3008</v>
      </c>
      <c r="AH509" s="80"/>
      <c r="AI509" s="82">
        <v>44670</v>
      </c>
      <c r="AJ509" s="80"/>
      <c r="AK509" s="82">
        <v>44671</v>
      </c>
      <c r="AL509" s="80"/>
      <c r="AM509" s="80"/>
      <c r="AN509" s="80" t="s">
        <v>64</v>
      </c>
      <c r="AO509" s="80"/>
      <c r="AP509" s="80"/>
      <c r="AQ509" s="80"/>
      <c r="AR509" s="80"/>
      <c r="AS509" s="80"/>
      <c r="AT509" s="80" t="s">
        <v>53</v>
      </c>
      <c r="AU509" s="80"/>
      <c r="AV509" s="244"/>
      <c r="AW509" s="244"/>
      <c r="AX509" s="244"/>
      <c r="AY509" s="244"/>
      <c r="AZ509" s="244"/>
      <c r="BA509" s="244"/>
      <c r="BB509" s="80"/>
      <c r="BC509" s="80">
        <f t="shared" si="29"/>
        <v>17</v>
      </c>
      <c r="BD509" s="80">
        <f t="shared" si="30"/>
        <v>4</v>
      </c>
      <c r="BE509" s="80">
        <f t="shared" si="31"/>
        <v>2022</v>
      </c>
      <c r="BF509" s="97">
        <f t="shared" si="28"/>
        <v>0.30336000000000002</v>
      </c>
    </row>
    <row r="510" spans="1:58">
      <c r="A510" s="80"/>
      <c r="B510" s="80" t="s">
        <v>2905</v>
      </c>
      <c r="C510" s="80" t="s">
        <v>1520</v>
      </c>
      <c r="D510" s="80"/>
      <c r="E510" s="80" t="s">
        <v>2112</v>
      </c>
      <c r="F510" s="80" t="s">
        <v>1768</v>
      </c>
      <c r="G510" s="80"/>
      <c r="H510" s="80"/>
      <c r="I510" s="80"/>
      <c r="J510" s="80"/>
      <c r="K510" s="80" t="s">
        <v>285</v>
      </c>
      <c r="L510" s="80" t="s">
        <v>890</v>
      </c>
      <c r="M510" s="80"/>
      <c r="N510" s="80"/>
      <c r="O510" s="80"/>
      <c r="P510" s="80"/>
      <c r="Q510" s="80"/>
      <c r="R510" s="80"/>
      <c r="S510" s="80" t="s">
        <v>3726</v>
      </c>
      <c r="T510" s="80">
        <v>30390156</v>
      </c>
      <c r="U510" s="284">
        <v>0.14749999999999999</v>
      </c>
      <c r="V510" s="80" t="s">
        <v>2193</v>
      </c>
      <c r="W510" s="80">
        <v>400</v>
      </c>
      <c r="X510" s="80">
        <v>832</v>
      </c>
      <c r="Y510" s="80">
        <v>26</v>
      </c>
      <c r="Z510" s="80" t="s">
        <v>62</v>
      </c>
      <c r="AA510" s="80"/>
      <c r="AB510" s="80"/>
      <c r="AC510" s="80"/>
      <c r="AD510" s="80"/>
      <c r="AE510" s="80" t="s">
        <v>1520</v>
      </c>
      <c r="AF510" s="80"/>
      <c r="AG510" s="80" t="s">
        <v>3008</v>
      </c>
      <c r="AH510" s="80"/>
      <c r="AI510" s="82">
        <v>44670</v>
      </c>
      <c r="AJ510" s="80"/>
      <c r="AK510" s="82">
        <v>44671</v>
      </c>
      <c r="AL510" s="80"/>
      <c r="AM510" s="80"/>
      <c r="AN510" s="80" t="s">
        <v>64</v>
      </c>
      <c r="AO510" s="80"/>
      <c r="AP510" s="80"/>
      <c r="AQ510" s="80"/>
      <c r="AR510" s="80"/>
      <c r="AS510" s="80"/>
      <c r="AT510" s="80" t="s">
        <v>53</v>
      </c>
      <c r="AU510" s="80"/>
      <c r="AV510" s="244"/>
      <c r="AW510" s="244"/>
      <c r="AX510" s="244"/>
      <c r="AY510" s="244"/>
      <c r="AZ510" s="244"/>
      <c r="BA510" s="244"/>
      <c r="BB510" s="80"/>
      <c r="BC510" s="80">
        <f t="shared" si="29"/>
        <v>17</v>
      </c>
      <c r="BD510" s="80">
        <f t="shared" si="30"/>
        <v>4</v>
      </c>
      <c r="BE510" s="80">
        <f t="shared" si="31"/>
        <v>2022</v>
      </c>
      <c r="BF510" s="97">
        <f t="shared" si="28"/>
        <v>0.33279999999999998</v>
      </c>
    </row>
    <row r="511" spans="1:58">
      <c r="A511" s="80"/>
      <c r="B511" s="80" t="s">
        <v>2905</v>
      </c>
      <c r="C511" s="80" t="s">
        <v>1521</v>
      </c>
      <c r="D511" s="80"/>
      <c r="E511" s="80" t="s">
        <v>2112</v>
      </c>
      <c r="F511" s="80" t="s">
        <v>1768</v>
      </c>
      <c r="G511" s="80"/>
      <c r="H511" s="80"/>
      <c r="I511" s="80"/>
      <c r="J511" s="80"/>
      <c r="K511" s="80" t="s">
        <v>285</v>
      </c>
      <c r="L511" s="80" t="s">
        <v>890</v>
      </c>
      <c r="M511" s="80"/>
      <c r="N511" s="80"/>
      <c r="O511" s="80"/>
      <c r="P511" s="80"/>
      <c r="Q511" s="80"/>
      <c r="R511" s="80"/>
      <c r="S511" s="80" t="s">
        <v>3726</v>
      </c>
      <c r="T511" s="80">
        <v>30390156</v>
      </c>
      <c r="U511" s="284">
        <v>0.14749999999999999</v>
      </c>
      <c r="V511" s="80" t="s">
        <v>2193</v>
      </c>
      <c r="W511" s="80">
        <v>400</v>
      </c>
      <c r="X511" s="80">
        <v>832</v>
      </c>
      <c r="Y511" s="80">
        <v>26</v>
      </c>
      <c r="Z511" s="80" t="s">
        <v>62</v>
      </c>
      <c r="AA511" s="80"/>
      <c r="AB511" s="80"/>
      <c r="AC511" s="80"/>
      <c r="AD511" s="80"/>
      <c r="AE511" s="80" t="s">
        <v>1521</v>
      </c>
      <c r="AF511" s="80"/>
      <c r="AG511" s="80" t="s">
        <v>3008</v>
      </c>
      <c r="AH511" s="80"/>
      <c r="AI511" s="82">
        <v>44670</v>
      </c>
      <c r="AJ511" s="80"/>
      <c r="AK511" s="82">
        <v>44671</v>
      </c>
      <c r="AL511" s="80"/>
      <c r="AM511" s="80"/>
      <c r="AN511" s="80" t="s">
        <v>64</v>
      </c>
      <c r="AO511" s="80"/>
      <c r="AP511" s="80"/>
      <c r="AQ511" s="80"/>
      <c r="AR511" s="80"/>
      <c r="AS511" s="80"/>
      <c r="AT511" s="80" t="s">
        <v>53</v>
      </c>
      <c r="AU511" s="80"/>
      <c r="AV511" s="244"/>
      <c r="AW511" s="244"/>
      <c r="AX511" s="244"/>
      <c r="AY511" s="244"/>
      <c r="AZ511" s="244"/>
      <c r="BA511" s="244"/>
      <c r="BB511" s="80"/>
      <c r="BC511" s="80">
        <f t="shared" si="29"/>
        <v>17</v>
      </c>
      <c r="BD511" s="80">
        <f t="shared" si="30"/>
        <v>4</v>
      </c>
      <c r="BE511" s="80">
        <f t="shared" si="31"/>
        <v>2022</v>
      </c>
      <c r="BF511" s="97">
        <f t="shared" si="28"/>
        <v>0.33279999999999998</v>
      </c>
    </row>
    <row r="512" spans="1:58">
      <c r="A512" s="80"/>
      <c r="B512" s="80" t="s">
        <v>2905</v>
      </c>
      <c r="C512" s="80" t="s">
        <v>1522</v>
      </c>
      <c r="D512" s="80"/>
      <c r="E512" s="80" t="s">
        <v>2113</v>
      </c>
      <c r="F512" s="80" t="s">
        <v>1769</v>
      </c>
      <c r="G512" s="80"/>
      <c r="H512" s="80"/>
      <c r="I512" s="80"/>
      <c r="J512" s="80"/>
      <c r="K512" s="80" t="s">
        <v>1808</v>
      </c>
      <c r="L512" s="80" t="s">
        <v>1974</v>
      </c>
      <c r="M512" s="80"/>
      <c r="N512" s="80"/>
      <c r="O512" s="80"/>
      <c r="P512" s="80"/>
      <c r="Q512" s="80"/>
      <c r="R512" s="80"/>
      <c r="S512" s="80" t="s">
        <v>3289</v>
      </c>
      <c r="T512" s="80">
        <v>30390156</v>
      </c>
      <c r="U512" s="284">
        <v>0.14749999999999999</v>
      </c>
      <c r="V512" s="80" t="s">
        <v>2193</v>
      </c>
      <c r="W512" s="80">
        <v>400</v>
      </c>
      <c r="X512" s="80">
        <v>640</v>
      </c>
      <c r="Y512" s="80">
        <v>20</v>
      </c>
      <c r="Z512" s="80" t="s">
        <v>62</v>
      </c>
      <c r="AA512" s="80"/>
      <c r="AB512" s="80"/>
      <c r="AC512" s="80"/>
      <c r="AD512" s="80"/>
      <c r="AE512" s="80" t="s">
        <v>1522</v>
      </c>
      <c r="AF512" s="80"/>
      <c r="AG512" s="80" t="s">
        <v>3008</v>
      </c>
      <c r="AH512" s="80"/>
      <c r="AI512" s="82">
        <v>44670</v>
      </c>
      <c r="AJ512" s="80"/>
      <c r="AK512" s="82">
        <v>44672</v>
      </c>
      <c r="AL512" s="80"/>
      <c r="AM512" s="80"/>
      <c r="AN512" s="80" t="s">
        <v>64</v>
      </c>
      <c r="AO512" s="80"/>
      <c r="AP512" s="80"/>
      <c r="AQ512" s="80"/>
      <c r="AR512" s="80"/>
      <c r="AS512" s="80"/>
      <c r="AT512" s="80" t="s">
        <v>53</v>
      </c>
      <c r="AU512" s="80"/>
      <c r="AV512" s="244"/>
      <c r="AW512" s="244"/>
      <c r="AX512" s="244"/>
      <c r="AY512" s="244"/>
      <c r="AZ512" s="244"/>
      <c r="BA512" s="244"/>
      <c r="BB512" s="80"/>
      <c r="BC512" s="80">
        <f t="shared" si="29"/>
        <v>17</v>
      </c>
      <c r="BD512" s="80">
        <f t="shared" si="30"/>
        <v>4</v>
      </c>
      <c r="BE512" s="80">
        <f t="shared" si="31"/>
        <v>2022</v>
      </c>
      <c r="BF512" s="97">
        <f t="shared" si="28"/>
        <v>0.25600000000000001</v>
      </c>
    </row>
    <row r="513" spans="1:58">
      <c r="A513" s="80"/>
      <c r="B513" s="80" t="s">
        <v>2905</v>
      </c>
      <c r="C513" s="80" t="s">
        <v>1523</v>
      </c>
      <c r="D513" s="80"/>
      <c r="E513" s="80" t="s">
        <v>2114</v>
      </c>
      <c r="F513" s="80" t="s">
        <v>1773</v>
      </c>
      <c r="G513" s="80"/>
      <c r="H513" s="80"/>
      <c r="I513" s="80"/>
      <c r="J513" s="80"/>
      <c r="K513" s="80" t="s">
        <v>1796</v>
      </c>
      <c r="L513" s="80" t="s">
        <v>1975</v>
      </c>
      <c r="M513" s="80"/>
      <c r="N513" s="80"/>
      <c r="O513" s="80"/>
      <c r="P513" s="80"/>
      <c r="Q513" s="80"/>
      <c r="R513" s="80"/>
      <c r="S513" s="80" t="s">
        <v>3727</v>
      </c>
      <c r="T513" s="80">
        <v>30390456</v>
      </c>
      <c r="U513" s="284">
        <v>0.14749999999999999</v>
      </c>
      <c r="V513" s="80" t="s">
        <v>2193</v>
      </c>
      <c r="W513" s="80">
        <v>400</v>
      </c>
      <c r="X513" s="80">
        <v>768</v>
      </c>
      <c r="Y513" s="80">
        <v>24</v>
      </c>
      <c r="Z513" s="80" t="s">
        <v>62</v>
      </c>
      <c r="AA513" s="80"/>
      <c r="AB513" s="80"/>
      <c r="AC513" s="80"/>
      <c r="AD513" s="80"/>
      <c r="AE513" s="80" t="s">
        <v>1523</v>
      </c>
      <c r="AF513" s="80"/>
      <c r="AG513" s="80" t="s">
        <v>3008</v>
      </c>
      <c r="AH513" s="80"/>
      <c r="AI513" s="82">
        <v>44670</v>
      </c>
      <c r="AJ513" s="80"/>
      <c r="AK513" s="82">
        <v>44673</v>
      </c>
      <c r="AL513" s="80"/>
      <c r="AM513" s="80"/>
      <c r="AN513" s="80" t="s">
        <v>64</v>
      </c>
      <c r="AO513" s="80"/>
      <c r="AP513" s="80"/>
      <c r="AQ513" s="80"/>
      <c r="AR513" s="80"/>
      <c r="AS513" s="80"/>
      <c r="AT513" s="80" t="s">
        <v>53</v>
      </c>
      <c r="AU513" s="80"/>
      <c r="AV513" s="244"/>
      <c r="AW513" s="244"/>
      <c r="AX513" s="244"/>
      <c r="AY513" s="244"/>
      <c r="AZ513" s="244"/>
      <c r="BA513" s="244"/>
      <c r="BB513" s="80"/>
      <c r="BC513" s="80">
        <f t="shared" si="29"/>
        <v>17</v>
      </c>
      <c r="BD513" s="80">
        <f t="shared" si="30"/>
        <v>4</v>
      </c>
      <c r="BE513" s="80">
        <f t="shared" si="31"/>
        <v>2022</v>
      </c>
      <c r="BF513" s="97">
        <f t="shared" si="28"/>
        <v>0.30719999999999997</v>
      </c>
    </row>
    <row r="514" spans="1:58">
      <c r="A514" s="80"/>
      <c r="B514" s="80" t="s">
        <v>2905</v>
      </c>
      <c r="C514" s="80" t="s">
        <v>1524</v>
      </c>
      <c r="D514" s="80"/>
      <c r="E514" s="80" t="s">
        <v>2115</v>
      </c>
      <c r="F514" s="80" t="s">
        <v>1773</v>
      </c>
      <c r="G514" s="80"/>
      <c r="H514" s="80"/>
      <c r="I514" s="80"/>
      <c r="J514" s="80"/>
      <c r="K514" s="80" t="s">
        <v>1796</v>
      </c>
      <c r="L514" s="80" t="s">
        <v>1975</v>
      </c>
      <c r="M514" s="80"/>
      <c r="N514" s="80"/>
      <c r="O514" s="80"/>
      <c r="P514" s="80"/>
      <c r="Q514" s="80"/>
      <c r="R514" s="80"/>
      <c r="S514" s="80" t="s">
        <v>3727</v>
      </c>
      <c r="T514" s="80">
        <v>30390456</v>
      </c>
      <c r="U514" s="284">
        <v>0.14749999999999999</v>
      </c>
      <c r="V514" s="80" t="s">
        <v>2193</v>
      </c>
      <c r="W514" s="80">
        <v>400</v>
      </c>
      <c r="X514" s="80">
        <v>768</v>
      </c>
      <c r="Y514" s="80">
        <v>24</v>
      </c>
      <c r="Z514" s="80" t="s">
        <v>62</v>
      </c>
      <c r="AA514" s="80"/>
      <c r="AB514" s="80"/>
      <c r="AC514" s="80"/>
      <c r="AD514" s="80"/>
      <c r="AE514" s="80" t="s">
        <v>1524</v>
      </c>
      <c r="AF514" s="80"/>
      <c r="AG514" s="80" t="s">
        <v>3008</v>
      </c>
      <c r="AH514" s="80"/>
      <c r="AI514" s="82">
        <v>44670</v>
      </c>
      <c r="AJ514" s="80"/>
      <c r="AK514" s="82">
        <v>44673</v>
      </c>
      <c r="AL514" s="80"/>
      <c r="AM514" s="80"/>
      <c r="AN514" s="80" t="s">
        <v>64</v>
      </c>
      <c r="AO514" s="80"/>
      <c r="AP514" s="80"/>
      <c r="AQ514" s="80"/>
      <c r="AR514" s="80"/>
      <c r="AS514" s="80"/>
      <c r="AT514" s="80" t="s">
        <v>53</v>
      </c>
      <c r="AU514" s="80"/>
      <c r="AV514" s="244"/>
      <c r="AW514" s="244"/>
      <c r="AX514" s="244"/>
      <c r="AY514" s="244"/>
      <c r="AZ514" s="244"/>
      <c r="BA514" s="244"/>
      <c r="BB514" s="80"/>
      <c r="BC514" s="80">
        <f t="shared" si="29"/>
        <v>17</v>
      </c>
      <c r="BD514" s="80">
        <f t="shared" si="30"/>
        <v>4</v>
      </c>
      <c r="BE514" s="80">
        <f t="shared" si="31"/>
        <v>2022</v>
      </c>
      <c r="BF514" s="97">
        <f t="shared" ref="BF514:BF577" si="32">W514*X514/1000000</f>
        <v>0.30719999999999997</v>
      </c>
    </row>
    <row r="515" spans="1:58">
      <c r="A515" s="80"/>
      <c r="B515" s="80" t="s">
        <v>2905</v>
      </c>
      <c r="C515" s="80" t="s">
        <v>1525</v>
      </c>
      <c r="D515" s="80"/>
      <c r="E515" s="80" t="s">
        <v>2116</v>
      </c>
      <c r="F515" s="80" t="s">
        <v>1768</v>
      </c>
      <c r="G515" s="80"/>
      <c r="H515" s="80"/>
      <c r="I515" s="80"/>
      <c r="J515" s="80"/>
      <c r="K515" s="80" t="s">
        <v>1805</v>
      </c>
      <c r="L515" s="80" t="s">
        <v>1976</v>
      </c>
      <c r="M515" s="80"/>
      <c r="N515" s="80"/>
      <c r="O515" s="80"/>
      <c r="P515" s="80"/>
      <c r="Q515" s="80"/>
      <c r="R515" s="80"/>
      <c r="S515" s="80" t="s">
        <v>3292</v>
      </c>
      <c r="T515" s="80">
        <v>30390156</v>
      </c>
      <c r="U515" s="284">
        <v>0.14749999999999999</v>
      </c>
      <c r="V515" s="80" t="s">
        <v>2193</v>
      </c>
      <c r="W515" s="80">
        <v>400</v>
      </c>
      <c r="X515" s="80">
        <v>832</v>
      </c>
      <c r="Y515" s="80">
        <v>26</v>
      </c>
      <c r="Z515" s="80" t="s">
        <v>62</v>
      </c>
      <c r="AA515" s="80"/>
      <c r="AB515" s="80"/>
      <c r="AC515" s="80"/>
      <c r="AD515" s="80"/>
      <c r="AE515" s="80" t="s">
        <v>1525</v>
      </c>
      <c r="AF515" s="80"/>
      <c r="AG515" s="80" t="s">
        <v>3008</v>
      </c>
      <c r="AH515" s="80"/>
      <c r="AI515" s="82">
        <v>44670</v>
      </c>
      <c r="AJ515" s="80"/>
      <c r="AK515" s="82">
        <v>44673</v>
      </c>
      <c r="AL515" s="80"/>
      <c r="AM515" s="80"/>
      <c r="AN515" s="80" t="s">
        <v>64</v>
      </c>
      <c r="AO515" s="80"/>
      <c r="AP515" s="80"/>
      <c r="AQ515" s="80"/>
      <c r="AR515" s="80"/>
      <c r="AS515" s="80"/>
      <c r="AT515" s="80" t="s">
        <v>53</v>
      </c>
      <c r="AU515" s="80"/>
      <c r="AV515" s="244"/>
      <c r="AW515" s="244"/>
      <c r="AX515" s="244"/>
      <c r="AY515" s="244"/>
      <c r="AZ515" s="244"/>
      <c r="BA515" s="244"/>
      <c r="BB515" s="80"/>
      <c r="BC515" s="80">
        <f t="shared" ref="BC515:BC578" si="33">WEEKNUM(AI515)</f>
        <v>17</v>
      </c>
      <c r="BD515" s="80">
        <f t="shared" ref="BD515:BD578" si="34">MONTH(AI515)</f>
        <v>4</v>
      </c>
      <c r="BE515" s="80">
        <f t="shared" ref="BE515:BE578" si="35">YEAR(AI515)</f>
        <v>2022</v>
      </c>
      <c r="BF515" s="97">
        <f t="shared" si="32"/>
        <v>0.33279999999999998</v>
      </c>
    </row>
    <row r="516" spans="1:58">
      <c r="A516" s="80"/>
      <c r="B516" s="80" t="s">
        <v>2906</v>
      </c>
      <c r="C516" s="80" t="s">
        <v>1516</v>
      </c>
      <c r="D516" s="80"/>
      <c r="E516" s="80">
        <v>515</v>
      </c>
      <c r="F516" s="80" t="s">
        <v>1773</v>
      </c>
      <c r="G516" s="80"/>
      <c r="H516" s="80"/>
      <c r="I516" s="80"/>
      <c r="J516" s="80"/>
      <c r="K516" s="80" t="s">
        <v>1818</v>
      </c>
      <c r="L516" s="80" t="s">
        <v>1973</v>
      </c>
      <c r="M516" s="80"/>
      <c r="N516" s="80"/>
      <c r="O516" s="80"/>
      <c r="P516" s="80"/>
      <c r="Q516" s="80"/>
      <c r="R516" s="80"/>
      <c r="S516" s="80" t="s">
        <v>3728</v>
      </c>
      <c r="T516" s="80">
        <v>30397472</v>
      </c>
      <c r="U516" s="81">
        <v>0.15</v>
      </c>
      <c r="V516" s="80" t="s">
        <v>2197</v>
      </c>
      <c r="W516" s="80">
        <v>480</v>
      </c>
      <c r="X516" s="80">
        <v>145</v>
      </c>
      <c r="Y516" s="80">
        <v>5</v>
      </c>
      <c r="Z516" s="80" t="s">
        <v>56</v>
      </c>
      <c r="AA516" s="80"/>
      <c r="AB516" s="80"/>
      <c r="AC516" s="80"/>
      <c r="AD516" s="80"/>
      <c r="AE516" s="80" t="s">
        <v>1516</v>
      </c>
      <c r="AF516" s="80"/>
      <c r="AG516" s="80" t="s">
        <v>3008</v>
      </c>
      <c r="AH516" s="80"/>
      <c r="AI516" s="82">
        <v>44670</v>
      </c>
      <c r="AJ516" s="80"/>
      <c r="AK516" s="82">
        <v>44676</v>
      </c>
      <c r="AL516" s="80"/>
      <c r="AM516" s="80"/>
      <c r="AN516" s="80" t="s">
        <v>64</v>
      </c>
      <c r="AO516" s="80" t="s">
        <v>2287</v>
      </c>
      <c r="AP516" s="80"/>
      <c r="AQ516" s="80"/>
      <c r="AR516" s="80"/>
      <c r="AS516" s="80"/>
      <c r="AT516" s="80" t="s">
        <v>53</v>
      </c>
      <c r="AU516" s="80"/>
      <c r="AV516" s="244"/>
      <c r="AW516" s="244"/>
      <c r="AX516" s="244"/>
      <c r="AY516" s="244"/>
      <c r="AZ516" s="244"/>
      <c r="BA516" s="244"/>
      <c r="BB516" s="80"/>
      <c r="BC516" s="80">
        <f t="shared" si="33"/>
        <v>17</v>
      </c>
      <c r="BD516" s="80">
        <f t="shared" si="34"/>
        <v>4</v>
      </c>
      <c r="BE516" s="80">
        <f t="shared" si="35"/>
        <v>2022</v>
      </c>
      <c r="BF516" s="97">
        <f t="shared" si="32"/>
        <v>6.9599999999999995E-2</v>
      </c>
    </row>
    <row r="517" spans="1:58">
      <c r="A517" s="80"/>
      <c r="B517" s="80" t="s">
        <v>2906</v>
      </c>
      <c r="C517" s="80" t="s">
        <v>1533</v>
      </c>
      <c r="D517" s="80"/>
      <c r="E517" s="80" t="s">
        <v>2111</v>
      </c>
      <c r="F517" s="80" t="s">
        <v>1769</v>
      </c>
      <c r="G517" s="80"/>
      <c r="H517" s="80"/>
      <c r="I517" s="80"/>
      <c r="J517" s="80"/>
      <c r="K517" s="80" t="s">
        <v>122</v>
      </c>
      <c r="L517" s="80" t="s">
        <v>1970</v>
      </c>
      <c r="M517" s="80"/>
      <c r="N517" s="80"/>
      <c r="O517" s="80"/>
      <c r="P517" s="80"/>
      <c r="Q517" s="80"/>
      <c r="R517" s="80"/>
      <c r="S517" s="80" t="s">
        <v>3724</v>
      </c>
      <c r="T517" s="80">
        <v>30390155</v>
      </c>
      <c r="U517" s="284">
        <v>0.14749999999999999</v>
      </c>
      <c r="V517" s="80" t="s">
        <v>2195</v>
      </c>
      <c r="W517" s="80">
        <v>395</v>
      </c>
      <c r="X517" s="80">
        <v>64</v>
      </c>
      <c r="Y517" s="80">
        <v>2</v>
      </c>
      <c r="Z517" s="80" t="s">
        <v>56</v>
      </c>
      <c r="AA517" s="80"/>
      <c r="AB517" s="80"/>
      <c r="AC517" s="80"/>
      <c r="AD517" s="80"/>
      <c r="AE517" s="80" t="s">
        <v>1533</v>
      </c>
      <c r="AF517" s="80"/>
      <c r="AG517" s="80" t="s">
        <v>3008</v>
      </c>
      <c r="AH517" s="80"/>
      <c r="AI517" s="82">
        <v>44671</v>
      </c>
      <c r="AJ517" s="80"/>
      <c r="AK517" s="82">
        <v>44672</v>
      </c>
      <c r="AL517" s="80"/>
      <c r="AM517" s="80"/>
      <c r="AN517" s="80" t="s">
        <v>64</v>
      </c>
      <c r="AO517" s="80"/>
      <c r="AP517" s="80"/>
      <c r="AQ517" s="80"/>
      <c r="AR517" s="80"/>
      <c r="AS517" s="80"/>
      <c r="AT517" s="80" t="s">
        <v>1776</v>
      </c>
      <c r="AU517" s="80"/>
      <c r="AV517" s="244"/>
      <c r="AW517" s="244"/>
      <c r="AX517" s="244"/>
      <c r="AY517" s="244"/>
      <c r="AZ517" s="244"/>
      <c r="BA517" s="244"/>
      <c r="BB517" s="80"/>
      <c r="BC517" s="80">
        <f t="shared" si="33"/>
        <v>17</v>
      </c>
      <c r="BD517" s="80">
        <f t="shared" si="34"/>
        <v>4</v>
      </c>
      <c r="BE517" s="80">
        <f t="shared" si="35"/>
        <v>2022</v>
      </c>
      <c r="BF517" s="97">
        <f t="shared" si="32"/>
        <v>2.528E-2</v>
      </c>
    </row>
    <row r="518" spans="1:58">
      <c r="A518" s="80"/>
      <c r="B518" s="80" t="s">
        <v>2906</v>
      </c>
      <c r="C518" s="80" t="s">
        <v>1532</v>
      </c>
      <c r="D518" s="80"/>
      <c r="E518" s="80" t="s">
        <v>2106</v>
      </c>
      <c r="F518" s="80" t="s">
        <v>1769</v>
      </c>
      <c r="G518" s="80"/>
      <c r="H518" s="80"/>
      <c r="I518" s="80"/>
      <c r="J518" s="80"/>
      <c r="K518" s="80" t="s">
        <v>122</v>
      </c>
      <c r="L518" s="80" t="s">
        <v>1970</v>
      </c>
      <c r="M518" s="80"/>
      <c r="N518" s="80"/>
      <c r="O518" s="80"/>
      <c r="P518" s="80"/>
      <c r="Q518" s="80"/>
      <c r="R518" s="80"/>
      <c r="S518" s="80" t="s">
        <v>3724</v>
      </c>
      <c r="T518" s="80">
        <v>30390155</v>
      </c>
      <c r="U518" s="284">
        <v>0.14749999999999999</v>
      </c>
      <c r="V518" s="80" t="s">
        <v>2195</v>
      </c>
      <c r="W518" s="80">
        <v>395</v>
      </c>
      <c r="X518" s="80">
        <v>64</v>
      </c>
      <c r="Y518" s="80">
        <v>2</v>
      </c>
      <c r="Z518" s="80" t="s">
        <v>56</v>
      </c>
      <c r="AA518" s="80"/>
      <c r="AB518" s="80"/>
      <c r="AC518" s="80"/>
      <c r="AD518" s="80"/>
      <c r="AE518" s="80" t="s">
        <v>1532</v>
      </c>
      <c r="AF518" s="80"/>
      <c r="AG518" s="80" t="s">
        <v>3008</v>
      </c>
      <c r="AH518" s="80"/>
      <c r="AI518" s="82">
        <v>44671</v>
      </c>
      <c r="AJ518" s="80"/>
      <c r="AK518" s="82">
        <v>44672</v>
      </c>
      <c r="AL518" s="80"/>
      <c r="AM518" s="80"/>
      <c r="AN518" s="80" t="s">
        <v>64</v>
      </c>
      <c r="AO518" s="80"/>
      <c r="AP518" s="80"/>
      <c r="AQ518" s="80"/>
      <c r="AR518" s="80"/>
      <c r="AS518" s="80"/>
      <c r="AT518" s="80" t="s">
        <v>1776</v>
      </c>
      <c r="AU518" s="80"/>
      <c r="AV518" s="244"/>
      <c r="AW518" s="244"/>
      <c r="AX518" s="244"/>
      <c r="AY518" s="244"/>
      <c r="AZ518" s="244"/>
      <c r="BA518" s="244"/>
      <c r="BB518" s="80"/>
      <c r="BC518" s="80">
        <f t="shared" si="33"/>
        <v>17</v>
      </c>
      <c r="BD518" s="80">
        <f t="shared" si="34"/>
        <v>4</v>
      </c>
      <c r="BE518" s="80">
        <f t="shared" si="35"/>
        <v>2022</v>
      </c>
      <c r="BF518" s="97">
        <f t="shared" si="32"/>
        <v>2.528E-2</v>
      </c>
    </row>
    <row r="519" spans="1:58">
      <c r="A519" s="80"/>
      <c r="B519" s="80" t="s">
        <v>2905</v>
      </c>
      <c r="C519" s="80" t="s">
        <v>1541</v>
      </c>
      <c r="D519" s="80"/>
      <c r="E519" s="80" t="s">
        <v>2115</v>
      </c>
      <c r="F519" s="80" t="s">
        <v>1773</v>
      </c>
      <c r="G519" s="80"/>
      <c r="H519" s="80"/>
      <c r="I519" s="80"/>
      <c r="J519" s="80"/>
      <c r="K519" s="80" t="s">
        <v>1796</v>
      </c>
      <c r="L519" s="80" t="s">
        <v>1975</v>
      </c>
      <c r="M519" s="80"/>
      <c r="N519" s="80"/>
      <c r="O519" s="80"/>
      <c r="P519" s="80"/>
      <c r="Q519" s="80"/>
      <c r="R519" s="80"/>
      <c r="S519" s="80" t="s">
        <v>3727</v>
      </c>
      <c r="T519" s="80">
        <v>30390456</v>
      </c>
      <c r="U519" s="284">
        <v>0.14749999999999999</v>
      </c>
      <c r="V519" s="80" t="s">
        <v>2193</v>
      </c>
      <c r="W519" s="80">
        <v>400</v>
      </c>
      <c r="X519" s="80">
        <v>768</v>
      </c>
      <c r="Y519" s="80">
        <v>24</v>
      </c>
      <c r="Z519" s="80" t="s">
        <v>62</v>
      </c>
      <c r="AA519" s="80"/>
      <c r="AB519" s="80"/>
      <c r="AC519" s="80"/>
      <c r="AD519" s="80"/>
      <c r="AE519" s="80" t="s">
        <v>1541</v>
      </c>
      <c r="AF519" s="80"/>
      <c r="AG519" s="80" t="s">
        <v>3008</v>
      </c>
      <c r="AH519" s="80"/>
      <c r="AI519" s="82">
        <v>44671</v>
      </c>
      <c r="AJ519" s="80"/>
      <c r="AK519" s="82">
        <v>44673</v>
      </c>
      <c r="AL519" s="80"/>
      <c r="AM519" s="80"/>
      <c r="AN519" s="80" t="s">
        <v>64</v>
      </c>
      <c r="AO519" s="80"/>
      <c r="AP519" s="80"/>
      <c r="AQ519" s="80"/>
      <c r="AR519" s="80"/>
      <c r="AS519" s="80"/>
      <c r="AT519" s="80" t="s">
        <v>53</v>
      </c>
      <c r="AU519" s="80"/>
      <c r="AV519" s="244"/>
      <c r="AW519" s="244"/>
      <c r="AX519" s="244"/>
      <c r="AY519" s="244"/>
      <c r="AZ519" s="244"/>
      <c r="BA519" s="244"/>
      <c r="BB519" s="80"/>
      <c r="BC519" s="80">
        <f t="shared" si="33"/>
        <v>17</v>
      </c>
      <c r="BD519" s="80">
        <f t="shared" si="34"/>
        <v>4</v>
      </c>
      <c r="BE519" s="80">
        <f t="shared" si="35"/>
        <v>2022</v>
      </c>
      <c r="BF519" s="97">
        <f t="shared" si="32"/>
        <v>0.30719999999999997</v>
      </c>
    </row>
    <row r="520" spans="1:58">
      <c r="A520" s="80"/>
      <c r="B520" s="80" t="s">
        <v>2904</v>
      </c>
      <c r="C520" s="80" t="s">
        <v>1530</v>
      </c>
      <c r="D520" s="80"/>
      <c r="E520" s="80" t="s">
        <v>2117</v>
      </c>
      <c r="F520" s="80" t="s">
        <v>1772</v>
      </c>
      <c r="G520" s="80"/>
      <c r="H520" s="80"/>
      <c r="I520" s="80"/>
      <c r="J520" s="80"/>
      <c r="K520" s="80" t="s">
        <v>190</v>
      </c>
      <c r="L520" s="80" t="s">
        <v>1957</v>
      </c>
      <c r="M520" s="80"/>
      <c r="N520" s="80"/>
      <c r="O520" s="80"/>
      <c r="P520" s="80"/>
      <c r="Q520" s="80"/>
      <c r="R520" s="80"/>
      <c r="S520" s="80" t="s">
        <v>3713</v>
      </c>
      <c r="T520" s="80">
        <v>30390156</v>
      </c>
      <c r="U520" s="284">
        <v>0.14749999999999999</v>
      </c>
      <c r="V520" s="80" t="s">
        <v>2194</v>
      </c>
      <c r="W520" s="80">
        <v>400</v>
      </c>
      <c r="X520" s="80">
        <v>768</v>
      </c>
      <c r="Y520" s="80">
        <v>24</v>
      </c>
      <c r="Z520" s="80" t="s">
        <v>62</v>
      </c>
      <c r="AA520" s="80"/>
      <c r="AB520" s="80"/>
      <c r="AC520" s="80"/>
      <c r="AD520" s="80"/>
      <c r="AE520" s="80" t="s">
        <v>1530</v>
      </c>
      <c r="AF520" s="80"/>
      <c r="AG520" s="80" t="s">
        <v>3008</v>
      </c>
      <c r="AH520" s="80"/>
      <c r="AI520" s="82">
        <v>44671</v>
      </c>
      <c r="AJ520" s="80"/>
      <c r="AK520" s="82">
        <v>44672</v>
      </c>
      <c r="AL520" s="80"/>
      <c r="AM520" s="80"/>
      <c r="AN520" s="80" t="s">
        <v>64</v>
      </c>
      <c r="AO520" s="80"/>
      <c r="AP520" s="80"/>
      <c r="AQ520" s="80"/>
      <c r="AR520" s="80"/>
      <c r="AS520" s="80"/>
      <c r="AT520" s="80" t="s">
        <v>53</v>
      </c>
      <c r="AU520" s="80"/>
      <c r="AV520" s="244"/>
      <c r="AW520" s="244"/>
      <c r="AX520" s="244"/>
      <c r="AY520" s="244"/>
      <c r="AZ520" s="244"/>
      <c r="BA520" s="244"/>
      <c r="BB520" s="80"/>
      <c r="BC520" s="80">
        <f t="shared" si="33"/>
        <v>17</v>
      </c>
      <c r="BD520" s="80">
        <f t="shared" si="34"/>
        <v>4</v>
      </c>
      <c r="BE520" s="80">
        <f t="shared" si="35"/>
        <v>2022</v>
      </c>
      <c r="BF520" s="97">
        <f t="shared" si="32"/>
        <v>0.30719999999999997</v>
      </c>
    </row>
    <row r="521" spans="1:58">
      <c r="A521" s="80"/>
      <c r="B521" s="80" t="s">
        <v>906</v>
      </c>
      <c r="C521" s="80" t="s">
        <v>1531</v>
      </c>
      <c r="D521" s="80"/>
      <c r="E521" s="80" t="s">
        <v>2118</v>
      </c>
      <c r="F521" s="80" t="s">
        <v>1769</v>
      </c>
      <c r="G521" s="80"/>
      <c r="H521" s="80"/>
      <c r="I521" s="80"/>
      <c r="J521" s="80"/>
      <c r="K521" s="80" t="s">
        <v>489</v>
      </c>
      <c r="L521" s="80" t="s">
        <v>490</v>
      </c>
      <c r="M521" s="80"/>
      <c r="N521" s="80"/>
      <c r="O521" s="80"/>
      <c r="P521" s="80"/>
      <c r="Q521" s="80"/>
      <c r="R521" s="80"/>
      <c r="S521" s="80" t="s">
        <v>3729</v>
      </c>
      <c r="T521" s="80">
        <v>30390156</v>
      </c>
      <c r="U521" s="284">
        <v>0.14749999999999999</v>
      </c>
      <c r="V521" s="80" t="s">
        <v>2193</v>
      </c>
      <c r="W521" s="80">
        <v>400</v>
      </c>
      <c r="X521" s="80">
        <v>768</v>
      </c>
      <c r="Y521" s="80">
        <v>24</v>
      </c>
      <c r="Z521" s="80" t="s">
        <v>62</v>
      </c>
      <c r="AA521" s="80"/>
      <c r="AB521" s="80"/>
      <c r="AC521" s="80"/>
      <c r="AD521" s="80"/>
      <c r="AE521" s="80" t="s">
        <v>1531</v>
      </c>
      <c r="AF521" s="80"/>
      <c r="AG521" s="80" t="s">
        <v>3008</v>
      </c>
      <c r="AH521" s="80"/>
      <c r="AI521" s="82">
        <v>44671</v>
      </c>
      <c r="AJ521" s="80"/>
      <c r="AK521" s="82">
        <v>44671</v>
      </c>
      <c r="AL521" s="80"/>
      <c r="AM521" s="80"/>
      <c r="AN521" s="80" t="s">
        <v>64</v>
      </c>
      <c r="AO521" s="80"/>
      <c r="AP521" s="80"/>
      <c r="AQ521" s="80"/>
      <c r="AR521" s="80"/>
      <c r="AS521" s="80"/>
      <c r="AT521" s="80" t="s">
        <v>53</v>
      </c>
      <c r="AU521" s="80"/>
      <c r="AV521" s="244"/>
      <c r="AW521" s="244"/>
      <c r="AX521" s="244"/>
      <c r="AY521" s="244"/>
      <c r="AZ521" s="244"/>
      <c r="BA521" s="244"/>
      <c r="BB521" s="80"/>
      <c r="BC521" s="80">
        <f t="shared" si="33"/>
        <v>17</v>
      </c>
      <c r="BD521" s="80">
        <f t="shared" si="34"/>
        <v>4</v>
      </c>
      <c r="BE521" s="80">
        <f t="shared" si="35"/>
        <v>2022</v>
      </c>
      <c r="BF521" s="97">
        <f t="shared" si="32"/>
        <v>0.30719999999999997</v>
      </c>
    </row>
    <row r="522" spans="1:58">
      <c r="A522" s="80"/>
      <c r="B522" s="80" t="s">
        <v>2906</v>
      </c>
      <c r="C522" s="80" t="s">
        <v>1724</v>
      </c>
      <c r="D522" s="80"/>
      <c r="E522" s="80" t="s">
        <v>2173</v>
      </c>
      <c r="F522" s="80" t="s">
        <v>1771</v>
      </c>
      <c r="G522" s="80"/>
      <c r="H522" s="80"/>
      <c r="I522" s="80"/>
      <c r="J522" s="80"/>
      <c r="K522" s="80" t="s">
        <v>122</v>
      </c>
      <c r="L522" s="80" t="s">
        <v>1971</v>
      </c>
      <c r="M522" s="80"/>
      <c r="N522" s="80"/>
      <c r="O522" s="80"/>
      <c r="P522" s="80"/>
      <c r="Q522" s="80"/>
      <c r="R522" s="80"/>
      <c r="S522" s="80" t="s">
        <v>819</v>
      </c>
      <c r="T522" s="80">
        <v>30390155</v>
      </c>
      <c r="U522" s="284">
        <v>0.14749999999999999</v>
      </c>
      <c r="V522" s="80" t="s">
        <v>2195</v>
      </c>
      <c r="W522" s="80">
        <v>395</v>
      </c>
      <c r="X522" s="80">
        <v>768</v>
      </c>
      <c r="Y522" s="80">
        <v>24</v>
      </c>
      <c r="Z522" s="80" t="s">
        <v>56</v>
      </c>
      <c r="AA522" s="80"/>
      <c r="AB522" s="80"/>
      <c r="AC522" s="80"/>
      <c r="AD522" s="80"/>
      <c r="AE522" s="80" t="s">
        <v>1724</v>
      </c>
      <c r="AF522" s="80"/>
      <c r="AG522" s="80" t="s">
        <v>3008</v>
      </c>
      <c r="AH522" s="80"/>
      <c r="AI522" s="82">
        <v>44671</v>
      </c>
      <c r="AJ522" s="80"/>
      <c r="AK522" s="82">
        <v>44677</v>
      </c>
      <c r="AL522" s="80"/>
      <c r="AM522" s="80"/>
      <c r="AN522" s="80" t="s">
        <v>64</v>
      </c>
      <c r="AO522" s="80"/>
      <c r="AP522" s="80"/>
      <c r="AQ522" s="80"/>
      <c r="AR522" s="80"/>
      <c r="AS522" s="80"/>
      <c r="AT522" s="80" t="s">
        <v>53</v>
      </c>
      <c r="AU522" s="80"/>
      <c r="AV522" s="244"/>
      <c r="AW522" s="244"/>
      <c r="AX522" s="244"/>
      <c r="AY522" s="244"/>
      <c r="AZ522" s="244"/>
      <c r="BA522" s="244"/>
      <c r="BB522" s="80"/>
      <c r="BC522" s="80">
        <f t="shared" si="33"/>
        <v>17</v>
      </c>
      <c r="BD522" s="80">
        <f t="shared" si="34"/>
        <v>4</v>
      </c>
      <c r="BE522" s="80">
        <f t="shared" si="35"/>
        <v>2022</v>
      </c>
      <c r="BF522" s="97">
        <f t="shared" si="32"/>
        <v>0.30336000000000002</v>
      </c>
    </row>
    <row r="523" spans="1:58">
      <c r="A523" s="80"/>
      <c r="B523" s="80" t="s">
        <v>2904</v>
      </c>
      <c r="C523" s="80" t="s">
        <v>1534</v>
      </c>
      <c r="D523" s="80"/>
      <c r="E523" s="80" t="s">
        <v>2119</v>
      </c>
      <c r="F523" s="80" t="s">
        <v>1772</v>
      </c>
      <c r="G523" s="80"/>
      <c r="H523" s="80"/>
      <c r="I523" s="80"/>
      <c r="J523" s="80"/>
      <c r="K523" s="80" t="s">
        <v>1819</v>
      </c>
      <c r="L523" s="80" t="s">
        <v>1956</v>
      </c>
      <c r="M523" s="80"/>
      <c r="N523" s="80"/>
      <c r="O523" s="80"/>
      <c r="P523" s="80"/>
      <c r="Q523" s="80"/>
      <c r="R523" s="80"/>
      <c r="S523" s="80" t="s">
        <v>3730</v>
      </c>
      <c r="T523" s="80">
        <v>30390255</v>
      </c>
      <c r="U523" s="284">
        <v>0.14749999999999999</v>
      </c>
      <c r="V523" s="80" t="s">
        <v>2200</v>
      </c>
      <c r="W523" s="80">
        <v>395</v>
      </c>
      <c r="X523" s="80">
        <v>624</v>
      </c>
      <c r="Y523" s="80">
        <v>24</v>
      </c>
      <c r="Z523" s="80" t="s">
        <v>56</v>
      </c>
      <c r="AA523" s="80"/>
      <c r="AB523" s="80"/>
      <c r="AC523" s="80"/>
      <c r="AD523" s="80"/>
      <c r="AE523" s="80" t="s">
        <v>1534</v>
      </c>
      <c r="AF523" s="80"/>
      <c r="AG523" s="80" t="s">
        <v>3008</v>
      </c>
      <c r="AH523" s="80"/>
      <c r="AI523" s="82">
        <v>44671</v>
      </c>
      <c r="AJ523" s="80"/>
      <c r="AK523" s="82">
        <v>44676</v>
      </c>
      <c r="AL523" s="80"/>
      <c r="AM523" s="80"/>
      <c r="AN523" s="80" t="s">
        <v>64</v>
      </c>
      <c r="AO523" s="80" t="s">
        <v>2291</v>
      </c>
      <c r="AP523" s="80"/>
      <c r="AQ523" s="80"/>
      <c r="AR523" s="80"/>
      <c r="AS523" s="80"/>
      <c r="AT523" s="80" t="s">
        <v>53</v>
      </c>
      <c r="AU523" s="80"/>
      <c r="AV523" s="244"/>
      <c r="AW523" s="244"/>
      <c r="AX523" s="244"/>
      <c r="AY523" s="244"/>
      <c r="AZ523" s="244"/>
      <c r="BA523" s="244"/>
      <c r="BB523" s="80"/>
      <c r="BC523" s="80">
        <f t="shared" si="33"/>
        <v>17</v>
      </c>
      <c r="BD523" s="80">
        <f t="shared" si="34"/>
        <v>4</v>
      </c>
      <c r="BE523" s="80">
        <f t="shared" si="35"/>
        <v>2022</v>
      </c>
      <c r="BF523" s="97">
        <f t="shared" si="32"/>
        <v>0.24648</v>
      </c>
    </row>
    <row r="524" spans="1:58">
      <c r="A524" s="80"/>
      <c r="B524" s="80" t="s">
        <v>2905</v>
      </c>
      <c r="C524" s="80" t="s">
        <v>1535</v>
      </c>
      <c r="D524" s="80"/>
      <c r="E524" s="80" t="s">
        <v>2120</v>
      </c>
      <c r="F524" s="80" t="s">
        <v>1769</v>
      </c>
      <c r="G524" s="80"/>
      <c r="H524" s="80"/>
      <c r="I524" s="80"/>
      <c r="J524" s="80"/>
      <c r="K524" s="80" t="s">
        <v>125</v>
      </c>
      <c r="L524" s="80" t="s">
        <v>445</v>
      </c>
      <c r="M524" s="80"/>
      <c r="N524" s="80"/>
      <c r="O524" s="80"/>
      <c r="P524" s="80"/>
      <c r="Q524" s="80"/>
      <c r="R524" s="80"/>
      <c r="S524" s="80" t="s">
        <v>3446</v>
      </c>
      <c r="T524" s="80">
        <v>30390156</v>
      </c>
      <c r="U524" s="284">
        <v>0.14749999999999999</v>
      </c>
      <c r="V524" s="80" t="s">
        <v>2193</v>
      </c>
      <c r="W524" s="80">
        <v>400</v>
      </c>
      <c r="X524" s="80">
        <v>768</v>
      </c>
      <c r="Y524" s="80">
        <v>24</v>
      </c>
      <c r="Z524" s="80" t="s">
        <v>62</v>
      </c>
      <c r="AA524" s="80"/>
      <c r="AB524" s="80"/>
      <c r="AC524" s="80"/>
      <c r="AD524" s="80"/>
      <c r="AE524" s="80" t="s">
        <v>1535</v>
      </c>
      <c r="AF524" s="80"/>
      <c r="AG524" s="80" t="s">
        <v>3008</v>
      </c>
      <c r="AH524" s="80"/>
      <c r="AI524" s="82">
        <v>44671</v>
      </c>
      <c r="AJ524" s="80"/>
      <c r="AK524" s="82">
        <v>44672</v>
      </c>
      <c r="AL524" s="80"/>
      <c r="AM524" s="80"/>
      <c r="AN524" s="80" t="s">
        <v>64</v>
      </c>
      <c r="AO524" s="80"/>
      <c r="AP524" s="80"/>
      <c r="AQ524" s="80"/>
      <c r="AR524" s="80"/>
      <c r="AS524" s="80"/>
      <c r="AT524" s="80" t="s">
        <v>53</v>
      </c>
      <c r="AU524" s="80"/>
      <c r="AV524" s="244"/>
      <c r="AW524" s="244"/>
      <c r="AX524" s="244"/>
      <c r="AY524" s="244"/>
      <c r="AZ524" s="244"/>
      <c r="BA524" s="244"/>
      <c r="BB524" s="80"/>
      <c r="BC524" s="80">
        <f t="shared" si="33"/>
        <v>17</v>
      </c>
      <c r="BD524" s="80">
        <f t="shared" si="34"/>
        <v>4</v>
      </c>
      <c r="BE524" s="80">
        <f t="shared" si="35"/>
        <v>2022</v>
      </c>
      <c r="BF524" s="97">
        <f t="shared" si="32"/>
        <v>0.30719999999999997</v>
      </c>
    </row>
    <row r="525" spans="1:58">
      <c r="A525" s="80"/>
      <c r="B525" s="80" t="s">
        <v>2905</v>
      </c>
      <c r="C525" s="80" t="s">
        <v>1536</v>
      </c>
      <c r="D525" s="80"/>
      <c r="E525" s="80" t="s">
        <v>2121</v>
      </c>
      <c r="F525" s="80" t="s">
        <v>1769</v>
      </c>
      <c r="G525" s="80"/>
      <c r="H525" s="80"/>
      <c r="I525" s="80"/>
      <c r="J525" s="80"/>
      <c r="K525" s="80" t="s">
        <v>125</v>
      </c>
      <c r="L525" s="80" t="s">
        <v>445</v>
      </c>
      <c r="M525" s="80"/>
      <c r="N525" s="80"/>
      <c r="O525" s="80"/>
      <c r="P525" s="80"/>
      <c r="Q525" s="80"/>
      <c r="R525" s="80"/>
      <c r="S525" s="80" t="s">
        <v>3446</v>
      </c>
      <c r="T525" s="80">
        <v>30390156</v>
      </c>
      <c r="U525" s="284">
        <v>0.14749999999999999</v>
      </c>
      <c r="V525" s="80" t="s">
        <v>2193</v>
      </c>
      <c r="W525" s="80">
        <v>400</v>
      </c>
      <c r="X525" s="80">
        <v>832</v>
      </c>
      <c r="Y525" s="80">
        <v>26</v>
      </c>
      <c r="Z525" s="80" t="s">
        <v>62</v>
      </c>
      <c r="AA525" s="80"/>
      <c r="AB525" s="80"/>
      <c r="AC525" s="80"/>
      <c r="AD525" s="80"/>
      <c r="AE525" s="80" t="s">
        <v>1536</v>
      </c>
      <c r="AF525" s="80"/>
      <c r="AG525" s="80" t="s">
        <v>3008</v>
      </c>
      <c r="AH525" s="80"/>
      <c r="AI525" s="82">
        <v>44671</v>
      </c>
      <c r="AJ525" s="80"/>
      <c r="AK525" s="82">
        <v>44672</v>
      </c>
      <c r="AL525" s="80"/>
      <c r="AM525" s="80"/>
      <c r="AN525" s="80" t="s">
        <v>64</v>
      </c>
      <c r="AO525" s="80"/>
      <c r="AP525" s="80"/>
      <c r="AQ525" s="80"/>
      <c r="AR525" s="80"/>
      <c r="AS525" s="80"/>
      <c r="AT525" s="80" t="s">
        <v>53</v>
      </c>
      <c r="AU525" s="80"/>
      <c r="AV525" s="244"/>
      <c r="AW525" s="244"/>
      <c r="AX525" s="244"/>
      <c r="AY525" s="244"/>
      <c r="AZ525" s="244"/>
      <c r="BA525" s="244"/>
      <c r="BB525" s="80"/>
      <c r="BC525" s="80">
        <f t="shared" si="33"/>
        <v>17</v>
      </c>
      <c r="BD525" s="80">
        <f t="shared" si="34"/>
        <v>4</v>
      </c>
      <c r="BE525" s="80">
        <f t="shared" si="35"/>
        <v>2022</v>
      </c>
      <c r="BF525" s="97">
        <f t="shared" si="32"/>
        <v>0.33279999999999998</v>
      </c>
    </row>
    <row r="526" spans="1:58">
      <c r="A526" s="80"/>
      <c r="B526" s="80" t="s">
        <v>2905</v>
      </c>
      <c r="C526" s="80" t="s">
        <v>1537</v>
      </c>
      <c r="D526" s="80"/>
      <c r="E526" s="80" t="s">
        <v>2121</v>
      </c>
      <c r="F526" s="80" t="s">
        <v>1769</v>
      </c>
      <c r="G526" s="80"/>
      <c r="H526" s="80"/>
      <c r="I526" s="80"/>
      <c r="J526" s="80"/>
      <c r="K526" s="80" t="s">
        <v>125</v>
      </c>
      <c r="L526" s="80" t="s">
        <v>445</v>
      </c>
      <c r="M526" s="80"/>
      <c r="N526" s="80"/>
      <c r="O526" s="80"/>
      <c r="P526" s="80"/>
      <c r="Q526" s="80"/>
      <c r="R526" s="80"/>
      <c r="S526" s="80" t="s">
        <v>3446</v>
      </c>
      <c r="T526" s="80">
        <v>30390156</v>
      </c>
      <c r="U526" s="284">
        <v>0.14749999999999999</v>
      </c>
      <c r="V526" s="80" t="s">
        <v>2193</v>
      </c>
      <c r="W526" s="80">
        <v>400</v>
      </c>
      <c r="X526" s="80">
        <v>832</v>
      </c>
      <c r="Y526" s="80">
        <v>26</v>
      </c>
      <c r="Z526" s="80" t="s">
        <v>62</v>
      </c>
      <c r="AA526" s="80"/>
      <c r="AB526" s="80"/>
      <c r="AC526" s="80"/>
      <c r="AD526" s="80"/>
      <c r="AE526" s="80" t="s">
        <v>1537</v>
      </c>
      <c r="AF526" s="80"/>
      <c r="AG526" s="80" t="s">
        <v>3008</v>
      </c>
      <c r="AH526" s="80"/>
      <c r="AI526" s="82">
        <v>44671</v>
      </c>
      <c r="AJ526" s="80"/>
      <c r="AK526" s="82">
        <v>44672</v>
      </c>
      <c r="AL526" s="80"/>
      <c r="AM526" s="80"/>
      <c r="AN526" s="80" t="s">
        <v>64</v>
      </c>
      <c r="AO526" s="80"/>
      <c r="AP526" s="80"/>
      <c r="AQ526" s="80"/>
      <c r="AR526" s="80"/>
      <c r="AS526" s="80"/>
      <c r="AT526" s="80" t="s">
        <v>53</v>
      </c>
      <c r="AU526" s="80"/>
      <c r="AV526" s="244"/>
      <c r="AW526" s="244"/>
      <c r="AX526" s="244"/>
      <c r="AY526" s="244"/>
      <c r="AZ526" s="244"/>
      <c r="BA526" s="244"/>
      <c r="BB526" s="80"/>
      <c r="BC526" s="80">
        <f t="shared" si="33"/>
        <v>17</v>
      </c>
      <c r="BD526" s="80">
        <f t="shared" si="34"/>
        <v>4</v>
      </c>
      <c r="BE526" s="80">
        <f t="shared" si="35"/>
        <v>2022</v>
      </c>
      <c r="BF526" s="97">
        <f t="shared" si="32"/>
        <v>0.33279999999999998</v>
      </c>
    </row>
    <row r="527" spans="1:58">
      <c r="A527" s="80"/>
      <c r="B527" s="80" t="s">
        <v>2905</v>
      </c>
      <c r="C527" s="80" t="s">
        <v>1538</v>
      </c>
      <c r="D527" s="80"/>
      <c r="E527" s="80" t="s">
        <v>2121</v>
      </c>
      <c r="F527" s="80" t="s">
        <v>1769</v>
      </c>
      <c r="G527" s="80"/>
      <c r="H527" s="80"/>
      <c r="I527" s="80"/>
      <c r="J527" s="80"/>
      <c r="K527" s="80" t="s">
        <v>125</v>
      </c>
      <c r="L527" s="80" t="s">
        <v>445</v>
      </c>
      <c r="M527" s="80"/>
      <c r="N527" s="80"/>
      <c r="O527" s="80"/>
      <c r="P527" s="80"/>
      <c r="Q527" s="80"/>
      <c r="R527" s="80"/>
      <c r="S527" s="80" t="s">
        <v>3446</v>
      </c>
      <c r="T527" s="80">
        <v>30390156</v>
      </c>
      <c r="U527" s="284">
        <v>0.14749999999999999</v>
      </c>
      <c r="V527" s="80" t="s">
        <v>2193</v>
      </c>
      <c r="W527" s="80">
        <v>400</v>
      </c>
      <c r="X527" s="80">
        <v>832</v>
      </c>
      <c r="Y527" s="80">
        <v>26</v>
      </c>
      <c r="Z527" s="80" t="s">
        <v>62</v>
      </c>
      <c r="AA527" s="80"/>
      <c r="AB527" s="80"/>
      <c r="AC527" s="80"/>
      <c r="AD527" s="80"/>
      <c r="AE527" s="80" t="s">
        <v>1538</v>
      </c>
      <c r="AF527" s="80"/>
      <c r="AG527" s="80" t="s">
        <v>3008</v>
      </c>
      <c r="AH527" s="80"/>
      <c r="AI527" s="82">
        <v>44671</v>
      </c>
      <c r="AJ527" s="80"/>
      <c r="AK527" s="82">
        <v>44672</v>
      </c>
      <c r="AL527" s="80"/>
      <c r="AM527" s="80"/>
      <c r="AN527" s="80" t="s">
        <v>64</v>
      </c>
      <c r="AO527" s="80"/>
      <c r="AP527" s="80"/>
      <c r="AQ527" s="80"/>
      <c r="AR527" s="80"/>
      <c r="AS527" s="80"/>
      <c r="AT527" s="80" t="s">
        <v>53</v>
      </c>
      <c r="AU527" s="80"/>
      <c r="AV527" s="244"/>
      <c r="AW527" s="244"/>
      <c r="AX527" s="244"/>
      <c r="AY527" s="244"/>
      <c r="AZ527" s="244"/>
      <c r="BA527" s="244"/>
      <c r="BB527" s="80"/>
      <c r="BC527" s="80">
        <f t="shared" si="33"/>
        <v>17</v>
      </c>
      <c r="BD527" s="80">
        <f t="shared" si="34"/>
        <v>4</v>
      </c>
      <c r="BE527" s="80">
        <f t="shared" si="35"/>
        <v>2022</v>
      </c>
      <c r="BF527" s="97">
        <f t="shared" si="32"/>
        <v>0.33279999999999998</v>
      </c>
    </row>
    <row r="528" spans="1:58">
      <c r="A528" s="80"/>
      <c r="B528" s="80" t="s">
        <v>2905</v>
      </c>
      <c r="C528" s="80" t="s">
        <v>1539</v>
      </c>
      <c r="D528" s="80"/>
      <c r="E528" s="80" t="s">
        <v>2121</v>
      </c>
      <c r="F528" s="80" t="s">
        <v>1769</v>
      </c>
      <c r="G528" s="80"/>
      <c r="H528" s="80"/>
      <c r="I528" s="80"/>
      <c r="J528" s="80"/>
      <c r="K528" s="80" t="s">
        <v>125</v>
      </c>
      <c r="L528" s="80" t="s">
        <v>445</v>
      </c>
      <c r="M528" s="80"/>
      <c r="N528" s="80"/>
      <c r="O528" s="80"/>
      <c r="P528" s="80"/>
      <c r="Q528" s="80"/>
      <c r="R528" s="80"/>
      <c r="S528" s="80" t="s">
        <v>3446</v>
      </c>
      <c r="T528" s="80">
        <v>30390156</v>
      </c>
      <c r="U528" s="284">
        <v>0.14749999999999999</v>
      </c>
      <c r="V528" s="80" t="s">
        <v>2193</v>
      </c>
      <c r="W528" s="80">
        <v>400</v>
      </c>
      <c r="X528" s="80">
        <v>832</v>
      </c>
      <c r="Y528" s="80">
        <v>26</v>
      </c>
      <c r="Z528" s="80" t="s">
        <v>62</v>
      </c>
      <c r="AA528" s="80"/>
      <c r="AB528" s="80"/>
      <c r="AC528" s="80"/>
      <c r="AD528" s="80"/>
      <c r="AE528" s="80" t="s">
        <v>1539</v>
      </c>
      <c r="AF528" s="80"/>
      <c r="AG528" s="80" t="s">
        <v>3008</v>
      </c>
      <c r="AH528" s="80"/>
      <c r="AI528" s="82">
        <v>44671</v>
      </c>
      <c r="AJ528" s="80"/>
      <c r="AK528" s="82">
        <v>44672</v>
      </c>
      <c r="AL528" s="80"/>
      <c r="AM528" s="80"/>
      <c r="AN528" s="80" t="s">
        <v>64</v>
      </c>
      <c r="AO528" s="80"/>
      <c r="AP528" s="80"/>
      <c r="AQ528" s="80"/>
      <c r="AR528" s="80"/>
      <c r="AS528" s="80"/>
      <c r="AT528" s="80" t="s">
        <v>53</v>
      </c>
      <c r="AU528" s="80"/>
      <c r="AV528" s="244"/>
      <c r="AW528" s="244"/>
      <c r="AX528" s="244"/>
      <c r="AY528" s="244"/>
      <c r="AZ528" s="244"/>
      <c r="BA528" s="244"/>
      <c r="BB528" s="80"/>
      <c r="BC528" s="80">
        <f t="shared" si="33"/>
        <v>17</v>
      </c>
      <c r="BD528" s="80">
        <f t="shared" si="34"/>
        <v>4</v>
      </c>
      <c r="BE528" s="80">
        <f t="shared" si="35"/>
        <v>2022</v>
      </c>
      <c r="BF528" s="97">
        <f t="shared" si="32"/>
        <v>0.33279999999999998</v>
      </c>
    </row>
    <row r="529" spans="1:58">
      <c r="A529" s="80"/>
      <c r="B529" s="80" t="s">
        <v>2905</v>
      </c>
      <c r="C529" s="80" t="s">
        <v>1540</v>
      </c>
      <c r="D529" s="80"/>
      <c r="E529" s="80" t="s">
        <v>2121</v>
      </c>
      <c r="F529" s="80" t="s">
        <v>1769</v>
      </c>
      <c r="G529" s="80"/>
      <c r="H529" s="80"/>
      <c r="I529" s="80"/>
      <c r="J529" s="80"/>
      <c r="K529" s="80" t="s">
        <v>125</v>
      </c>
      <c r="L529" s="80" t="s">
        <v>445</v>
      </c>
      <c r="M529" s="80"/>
      <c r="N529" s="80"/>
      <c r="O529" s="80"/>
      <c r="P529" s="80"/>
      <c r="Q529" s="80"/>
      <c r="R529" s="80"/>
      <c r="S529" s="80" t="s">
        <v>3446</v>
      </c>
      <c r="T529" s="80">
        <v>30390156</v>
      </c>
      <c r="U529" s="284">
        <v>0.14749999999999999</v>
      </c>
      <c r="V529" s="80" t="s">
        <v>2193</v>
      </c>
      <c r="W529" s="80">
        <v>400</v>
      </c>
      <c r="X529" s="80">
        <v>608</v>
      </c>
      <c r="Y529" s="80">
        <v>19</v>
      </c>
      <c r="Z529" s="80" t="s">
        <v>62</v>
      </c>
      <c r="AA529" s="80"/>
      <c r="AB529" s="80"/>
      <c r="AC529" s="80"/>
      <c r="AD529" s="80"/>
      <c r="AE529" s="80" t="s">
        <v>1540</v>
      </c>
      <c r="AF529" s="80"/>
      <c r="AG529" s="80" t="s">
        <v>3008</v>
      </c>
      <c r="AH529" s="80"/>
      <c r="AI529" s="82">
        <v>44671</v>
      </c>
      <c r="AJ529" s="80"/>
      <c r="AK529" s="82">
        <v>44672</v>
      </c>
      <c r="AL529" s="80"/>
      <c r="AM529" s="80"/>
      <c r="AN529" s="80" t="s">
        <v>64</v>
      </c>
      <c r="AO529" s="80"/>
      <c r="AP529" s="80"/>
      <c r="AQ529" s="80"/>
      <c r="AR529" s="80"/>
      <c r="AS529" s="80"/>
      <c r="AT529" s="80" t="s">
        <v>53</v>
      </c>
      <c r="AU529" s="80"/>
      <c r="AV529" s="244"/>
      <c r="AW529" s="244"/>
      <c r="AX529" s="244"/>
      <c r="AY529" s="244"/>
      <c r="AZ529" s="244"/>
      <c r="BA529" s="244"/>
      <c r="BB529" s="80"/>
      <c r="BC529" s="80">
        <f t="shared" si="33"/>
        <v>17</v>
      </c>
      <c r="BD529" s="80">
        <f t="shared" si="34"/>
        <v>4</v>
      </c>
      <c r="BE529" s="80">
        <f t="shared" si="35"/>
        <v>2022</v>
      </c>
      <c r="BF529" s="97">
        <f t="shared" si="32"/>
        <v>0.2432</v>
      </c>
    </row>
    <row r="530" spans="1:58">
      <c r="A530" s="80"/>
      <c r="B530" s="80" t="s">
        <v>2906</v>
      </c>
      <c r="C530" s="80" t="s">
        <v>1527</v>
      </c>
      <c r="D530" s="80"/>
      <c r="E530" s="80">
        <v>515</v>
      </c>
      <c r="F530" s="80" t="s">
        <v>1773</v>
      </c>
      <c r="G530" s="80"/>
      <c r="H530" s="80"/>
      <c r="I530" s="80"/>
      <c r="J530" s="80"/>
      <c r="K530" s="80" t="s">
        <v>1818</v>
      </c>
      <c r="L530" s="80" t="s">
        <v>1973</v>
      </c>
      <c r="M530" s="80"/>
      <c r="N530" s="80"/>
      <c r="O530" s="80"/>
      <c r="P530" s="80"/>
      <c r="Q530" s="80"/>
      <c r="R530" s="80"/>
      <c r="S530" s="80" t="s">
        <v>3728</v>
      </c>
      <c r="T530" s="80">
        <v>30397472</v>
      </c>
      <c r="U530" s="81">
        <v>0.15</v>
      </c>
      <c r="V530" s="80" t="s">
        <v>2197</v>
      </c>
      <c r="W530" s="80">
        <v>480</v>
      </c>
      <c r="X530" s="80">
        <v>638</v>
      </c>
      <c r="Y530" s="80">
        <v>22</v>
      </c>
      <c r="Z530" s="80" t="s">
        <v>56</v>
      </c>
      <c r="AA530" s="80"/>
      <c r="AB530" s="80"/>
      <c r="AC530" s="80"/>
      <c r="AD530" s="80"/>
      <c r="AE530" s="80" t="s">
        <v>1527</v>
      </c>
      <c r="AF530" s="80"/>
      <c r="AG530" s="80" t="s">
        <v>3008</v>
      </c>
      <c r="AH530" s="80"/>
      <c r="AI530" s="82">
        <v>44671</v>
      </c>
      <c r="AJ530" s="80"/>
      <c r="AK530" s="82">
        <v>44676</v>
      </c>
      <c r="AL530" s="80"/>
      <c r="AM530" s="80"/>
      <c r="AN530" s="80" t="s">
        <v>64</v>
      </c>
      <c r="AO530" s="80"/>
      <c r="AP530" s="80"/>
      <c r="AQ530" s="80"/>
      <c r="AR530" s="80"/>
      <c r="AS530" s="80"/>
      <c r="AT530" s="80" t="s">
        <v>53</v>
      </c>
      <c r="AU530" s="80"/>
      <c r="AV530" s="244"/>
      <c r="AW530" s="244"/>
      <c r="AX530" s="244"/>
      <c r="AY530" s="244"/>
      <c r="AZ530" s="244"/>
      <c r="BA530" s="244"/>
      <c r="BB530" s="80"/>
      <c r="BC530" s="80">
        <f t="shared" si="33"/>
        <v>17</v>
      </c>
      <c r="BD530" s="80">
        <f t="shared" si="34"/>
        <v>4</v>
      </c>
      <c r="BE530" s="80">
        <f t="shared" si="35"/>
        <v>2022</v>
      </c>
      <c r="BF530" s="97">
        <f t="shared" si="32"/>
        <v>0.30624000000000001</v>
      </c>
    </row>
    <row r="531" spans="1:58">
      <c r="A531" s="80"/>
      <c r="B531" s="80" t="s">
        <v>2906</v>
      </c>
      <c r="C531" s="80" t="s">
        <v>1528</v>
      </c>
      <c r="D531" s="80"/>
      <c r="E531" s="80">
        <v>515</v>
      </c>
      <c r="F531" s="80" t="s">
        <v>1768</v>
      </c>
      <c r="G531" s="80"/>
      <c r="H531" s="80"/>
      <c r="I531" s="80"/>
      <c r="J531" s="80"/>
      <c r="K531" s="80" t="s">
        <v>1818</v>
      </c>
      <c r="L531" s="80" t="s">
        <v>1973</v>
      </c>
      <c r="M531" s="80"/>
      <c r="N531" s="80"/>
      <c r="O531" s="80"/>
      <c r="P531" s="80"/>
      <c r="Q531" s="80"/>
      <c r="R531" s="80"/>
      <c r="S531" s="80" t="s">
        <v>3728</v>
      </c>
      <c r="T531" s="80">
        <v>30397472</v>
      </c>
      <c r="U531" s="81">
        <v>0.15</v>
      </c>
      <c r="V531" s="80" t="s">
        <v>2197</v>
      </c>
      <c r="W531" s="80">
        <v>480</v>
      </c>
      <c r="X531" s="80">
        <v>464</v>
      </c>
      <c r="Y531" s="80">
        <v>16</v>
      </c>
      <c r="Z531" s="80" t="s">
        <v>56</v>
      </c>
      <c r="AA531" s="80"/>
      <c r="AB531" s="80"/>
      <c r="AC531" s="80"/>
      <c r="AD531" s="80"/>
      <c r="AE531" s="80" t="s">
        <v>1528</v>
      </c>
      <c r="AF531" s="80"/>
      <c r="AG531" s="80" t="s">
        <v>3008</v>
      </c>
      <c r="AH531" s="80"/>
      <c r="AI531" s="82">
        <v>44671</v>
      </c>
      <c r="AJ531" s="80"/>
      <c r="AK531" s="82">
        <v>44676</v>
      </c>
      <c r="AL531" s="80"/>
      <c r="AM531" s="80"/>
      <c r="AN531" s="80" t="s">
        <v>64</v>
      </c>
      <c r="AO531" s="80" t="s">
        <v>3828</v>
      </c>
      <c r="AP531" s="80"/>
      <c r="AQ531" s="80"/>
      <c r="AR531" s="80"/>
      <c r="AS531" s="80"/>
      <c r="AT531" s="80" t="s">
        <v>53</v>
      </c>
      <c r="AU531" s="80"/>
      <c r="AV531" s="244"/>
      <c r="AW531" s="244"/>
      <c r="AX531" s="244"/>
      <c r="AY531" s="244"/>
      <c r="AZ531" s="244"/>
      <c r="BA531" s="244"/>
      <c r="BB531" s="80"/>
      <c r="BC531" s="80">
        <f t="shared" si="33"/>
        <v>17</v>
      </c>
      <c r="BD531" s="80">
        <f t="shared" si="34"/>
        <v>4</v>
      </c>
      <c r="BE531" s="80">
        <f t="shared" si="35"/>
        <v>2022</v>
      </c>
      <c r="BF531" s="97">
        <f t="shared" si="32"/>
        <v>0.22272</v>
      </c>
    </row>
    <row r="532" spans="1:58">
      <c r="A532" s="80"/>
      <c r="B532" s="80" t="s">
        <v>2906</v>
      </c>
      <c r="C532" s="80" t="s">
        <v>1529</v>
      </c>
      <c r="D532" s="80"/>
      <c r="E532" s="80">
        <v>515</v>
      </c>
      <c r="F532" s="80" t="s">
        <v>1769</v>
      </c>
      <c r="G532" s="80"/>
      <c r="H532" s="80"/>
      <c r="I532" s="80"/>
      <c r="J532" s="80"/>
      <c r="K532" s="80" t="s">
        <v>1818</v>
      </c>
      <c r="L532" s="80" t="s">
        <v>1973</v>
      </c>
      <c r="M532" s="80"/>
      <c r="N532" s="80"/>
      <c r="O532" s="80"/>
      <c r="P532" s="80"/>
      <c r="Q532" s="80"/>
      <c r="R532" s="80"/>
      <c r="S532" s="80" t="s">
        <v>3728</v>
      </c>
      <c r="T532" s="80">
        <v>30397472</v>
      </c>
      <c r="U532" s="81">
        <v>0.15</v>
      </c>
      <c r="V532" s="80" t="s">
        <v>2197</v>
      </c>
      <c r="W532" s="80">
        <v>480</v>
      </c>
      <c r="X532" s="80">
        <v>29</v>
      </c>
      <c r="Y532" s="80">
        <v>1</v>
      </c>
      <c r="Z532" s="80" t="s">
        <v>56</v>
      </c>
      <c r="AA532" s="80"/>
      <c r="AB532" s="80"/>
      <c r="AC532" s="80"/>
      <c r="AD532" s="80"/>
      <c r="AE532" s="80" t="s">
        <v>1529</v>
      </c>
      <c r="AF532" s="80"/>
      <c r="AG532" s="80" t="s">
        <v>3008</v>
      </c>
      <c r="AH532" s="80"/>
      <c r="AI532" s="82">
        <v>44671</v>
      </c>
      <c r="AJ532" s="80"/>
      <c r="AK532" s="82">
        <v>44676</v>
      </c>
      <c r="AL532" s="80"/>
      <c r="AM532" s="80"/>
      <c r="AN532" s="80" t="s">
        <v>64</v>
      </c>
      <c r="AO532" s="80" t="s">
        <v>3829</v>
      </c>
      <c r="AP532" s="80"/>
      <c r="AQ532" s="80"/>
      <c r="AR532" s="80"/>
      <c r="AS532" s="80"/>
      <c r="AT532" s="80" t="s">
        <v>53</v>
      </c>
      <c r="AU532" s="80"/>
      <c r="AV532" s="244"/>
      <c r="AW532" s="244"/>
      <c r="AX532" s="244"/>
      <c r="AY532" s="244"/>
      <c r="AZ532" s="244"/>
      <c r="BA532" s="244"/>
      <c r="BB532" s="80"/>
      <c r="BC532" s="80">
        <f t="shared" si="33"/>
        <v>17</v>
      </c>
      <c r="BD532" s="80">
        <f t="shared" si="34"/>
        <v>4</v>
      </c>
      <c r="BE532" s="80">
        <f t="shared" si="35"/>
        <v>2022</v>
      </c>
      <c r="BF532" s="97">
        <f t="shared" si="32"/>
        <v>1.392E-2</v>
      </c>
    </row>
    <row r="533" spans="1:58">
      <c r="A533" s="80"/>
      <c r="B533" s="80" t="s">
        <v>2904</v>
      </c>
      <c r="C533" s="80" t="s">
        <v>1549</v>
      </c>
      <c r="D533" s="80"/>
      <c r="E533" s="80" t="s">
        <v>2123</v>
      </c>
      <c r="F533" s="80" t="s">
        <v>1768</v>
      </c>
      <c r="G533" s="80"/>
      <c r="H533" s="80"/>
      <c r="I533" s="80"/>
      <c r="J533" s="80"/>
      <c r="K533" s="80" t="s">
        <v>1801</v>
      </c>
      <c r="L533" s="80" t="s">
        <v>1979</v>
      </c>
      <c r="M533" s="80"/>
      <c r="N533" s="80"/>
      <c r="O533" s="80"/>
      <c r="P533" s="80"/>
      <c r="Q533" s="80"/>
      <c r="R533" s="80"/>
      <c r="S533" s="80" t="s">
        <v>3731</v>
      </c>
      <c r="T533" s="80">
        <v>30390255</v>
      </c>
      <c r="U533" s="284">
        <v>0.14749999999999999</v>
      </c>
      <c r="V533" s="80" t="s">
        <v>2200</v>
      </c>
      <c r="W533" s="80">
        <v>395</v>
      </c>
      <c r="X533" s="80">
        <v>624</v>
      </c>
      <c r="Y533" s="80">
        <v>24</v>
      </c>
      <c r="Z533" s="80" t="s">
        <v>56</v>
      </c>
      <c r="AA533" s="80"/>
      <c r="AB533" s="80"/>
      <c r="AC533" s="80"/>
      <c r="AD533" s="80"/>
      <c r="AE533" s="80" t="s">
        <v>1549</v>
      </c>
      <c r="AF533" s="80"/>
      <c r="AG533" s="80" t="s">
        <v>3008</v>
      </c>
      <c r="AH533" s="80"/>
      <c r="AI533" s="82">
        <v>44671</v>
      </c>
      <c r="AJ533" s="80"/>
      <c r="AK533" s="82">
        <v>44672</v>
      </c>
      <c r="AL533" s="80"/>
      <c r="AM533" s="80"/>
      <c r="AN533" s="80" t="s">
        <v>64</v>
      </c>
      <c r="AO533" s="80" t="s">
        <v>3732</v>
      </c>
      <c r="AP533" s="80"/>
      <c r="AQ533" s="80"/>
      <c r="AR533" s="80"/>
      <c r="AS533" s="80"/>
      <c r="AT533" s="80" t="s">
        <v>53</v>
      </c>
      <c r="AU533" s="80"/>
      <c r="AV533" s="244"/>
      <c r="AW533" s="244"/>
      <c r="AX533" s="244"/>
      <c r="AY533" s="244"/>
      <c r="AZ533" s="244"/>
      <c r="BA533" s="244"/>
      <c r="BB533" s="80"/>
      <c r="BC533" s="80">
        <f t="shared" si="33"/>
        <v>17</v>
      </c>
      <c r="BD533" s="80">
        <f t="shared" si="34"/>
        <v>4</v>
      </c>
      <c r="BE533" s="80">
        <f t="shared" si="35"/>
        <v>2022</v>
      </c>
      <c r="BF533" s="97">
        <f t="shared" si="32"/>
        <v>0.24648</v>
      </c>
    </row>
    <row r="534" spans="1:58">
      <c r="A534" s="80"/>
      <c r="B534" s="80" t="s">
        <v>2904</v>
      </c>
      <c r="C534" s="80" t="s">
        <v>1542</v>
      </c>
      <c r="D534" s="80"/>
      <c r="E534" s="80">
        <v>114166</v>
      </c>
      <c r="F534" s="80" t="s">
        <v>1768</v>
      </c>
      <c r="G534" s="80"/>
      <c r="H534" s="80"/>
      <c r="I534" s="80"/>
      <c r="J534" s="80"/>
      <c r="K534" s="80" t="s">
        <v>1788</v>
      </c>
      <c r="L534" s="80" t="s">
        <v>1978</v>
      </c>
      <c r="M534" s="80"/>
      <c r="N534" s="80"/>
      <c r="O534" s="80"/>
      <c r="P534" s="80"/>
      <c r="Q534" s="80"/>
      <c r="R534" s="80"/>
      <c r="S534" s="80" t="s">
        <v>3733</v>
      </c>
      <c r="T534" s="80">
        <v>30390456</v>
      </c>
      <c r="U534" s="284">
        <v>0.14749999999999999</v>
      </c>
      <c r="V534" s="80" t="s">
        <v>2192</v>
      </c>
      <c r="W534" s="80">
        <v>400</v>
      </c>
      <c r="X534" s="80">
        <v>832</v>
      </c>
      <c r="Y534" s="80">
        <v>26</v>
      </c>
      <c r="Z534" s="80" t="s">
        <v>56</v>
      </c>
      <c r="AA534" s="80"/>
      <c r="AB534" s="80"/>
      <c r="AC534" s="80"/>
      <c r="AD534" s="80"/>
      <c r="AE534" s="80" t="s">
        <v>1542</v>
      </c>
      <c r="AF534" s="80"/>
      <c r="AG534" s="80" t="s">
        <v>3008</v>
      </c>
      <c r="AH534" s="80"/>
      <c r="AI534" s="82">
        <v>44671</v>
      </c>
      <c r="AJ534" s="80"/>
      <c r="AK534" s="82">
        <v>44676</v>
      </c>
      <c r="AL534" s="80"/>
      <c r="AM534" s="80"/>
      <c r="AN534" s="80" t="s">
        <v>64</v>
      </c>
      <c r="AO534" s="80"/>
      <c r="AP534" s="80"/>
      <c r="AQ534" s="80"/>
      <c r="AR534" s="80"/>
      <c r="AS534" s="80"/>
      <c r="AT534" s="80" t="s">
        <v>53</v>
      </c>
      <c r="AU534" s="80"/>
      <c r="AV534" s="244"/>
      <c r="AW534" s="244"/>
      <c r="AX534" s="244"/>
      <c r="AY534" s="244"/>
      <c r="AZ534" s="244"/>
      <c r="BA534" s="244"/>
      <c r="BB534" s="80"/>
      <c r="BC534" s="80">
        <f t="shared" si="33"/>
        <v>17</v>
      </c>
      <c r="BD534" s="80">
        <f t="shared" si="34"/>
        <v>4</v>
      </c>
      <c r="BE534" s="80">
        <f t="shared" si="35"/>
        <v>2022</v>
      </c>
      <c r="BF534" s="97">
        <f t="shared" si="32"/>
        <v>0.33279999999999998</v>
      </c>
    </row>
    <row r="535" spans="1:58">
      <c r="A535" s="80"/>
      <c r="B535" s="80" t="s">
        <v>2904</v>
      </c>
      <c r="C535" s="80" t="s">
        <v>1543</v>
      </c>
      <c r="D535" s="80"/>
      <c r="E535" s="80">
        <v>114166</v>
      </c>
      <c r="F535" s="80" t="s">
        <v>1768</v>
      </c>
      <c r="G535" s="80"/>
      <c r="H535" s="80"/>
      <c r="I535" s="80"/>
      <c r="J535" s="80"/>
      <c r="K535" s="80" t="s">
        <v>1788</v>
      </c>
      <c r="L535" s="80" t="s">
        <v>1978</v>
      </c>
      <c r="M535" s="80"/>
      <c r="N535" s="80"/>
      <c r="O535" s="80"/>
      <c r="P535" s="80"/>
      <c r="Q535" s="80"/>
      <c r="R535" s="80"/>
      <c r="S535" s="80" t="s">
        <v>3733</v>
      </c>
      <c r="T535" s="80">
        <v>30390456</v>
      </c>
      <c r="U535" s="284">
        <v>0.14749999999999999</v>
      </c>
      <c r="V535" s="80" t="s">
        <v>2192</v>
      </c>
      <c r="W535" s="80">
        <v>400</v>
      </c>
      <c r="X535" s="80">
        <v>832</v>
      </c>
      <c r="Y535" s="80">
        <v>26</v>
      </c>
      <c r="Z535" s="80" t="s">
        <v>56</v>
      </c>
      <c r="AA535" s="80"/>
      <c r="AB535" s="80"/>
      <c r="AC535" s="80"/>
      <c r="AD535" s="80"/>
      <c r="AE535" s="80" t="s">
        <v>1543</v>
      </c>
      <c r="AF535" s="80"/>
      <c r="AG535" s="80" t="s">
        <v>3008</v>
      </c>
      <c r="AH535" s="80"/>
      <c r="AI535" s="82">
        <v>44671</v>
      </c>
      <c r="AJ535" s="80"/>
      <c r="AK535" s="82">
        <v>44680</v>
      </c>
      <c r="AL535" s="80"/>
      <c r="AM535" s="80"/>
      <c r="AN535" s="80" t="s">
        <v>64</v>
      </c>
      <c r="AO535" s="80"/>
      <c r="AP535" s="80"/>
      <c r="AQ535" s="80"/>
      <c r="AR535" s="80"/>
      <c r="AS535" s="80"/>
      <c r="AT535" s="80" t="s">
        <v>53</v>
      </c>
      <c r="AU535" s="80"/>
      <c r="AV535" s="244"/>
      <c r="AW535" s="244"/>
      <c r="AX535" s="244"/>
      <c r="AY535" s="244"/>
      <c r="AZ535" s="244"/>
      <c r="BA535" s="244"/>
      <c r="BB535" s="80"/>
      <c r="BC535" s="80">
        <f t="shared" si="33"/>
        <v>17</v>
      </c>
      <c r="BD535" s="80">
        <f t="shared" si="34"/>
        <v>4</v>
      </c>
      <c r="BE535" s="80">
        <f t="shared" si="35"/>
        <v>2022</v>
      </c>
      <c r="BF535" s="97">
        <f t="shared" si="32"/>
        <v>0.33279999999999998</v>
      </c>
    </row>
    <row r="536" spans="1:58">
      <c r="A536" s="80"/>
      <c r="B536" s="80" t="s">
        <v>2904</v>
      </c>
      <c r="C536" s="80" t="s">
        <v>1544</v>
      </c>
      <c r="D536" s="80"/>
      <c r="E536" s="80">
        <v>114166</v>
      </c>
      <c r="F536" s="80" t="s">
        <v>1768</v>
      </c>
      <c r="G536" s="80"/>
      <c r="H536" s="80"/>
      <c r="I536" s="80"/>
      <c r="J536" s="80"/>
      <c r="K536" s="80" t="s">
        <v>1788</v>
      </c>
      <c r="L536" s="80" t="s">
        <v>1978</v>
      </c>
      <c r="M536" s="80"/>
      <c r="N536" s="80"/>
      <c r="O536" s="80"/>
      <c r="P536" s="80"/>
      <c r="Q536" s="80"/>
      <c r="R536" s="80"/>
      <c r="S536" s="80" t="s">
        <v>3733</v>
      </c>
      <c r="T536" s="80">
        <v>30390456</v>
      </c>
      <c r="U536" s="284">
        <v>0.14749999999999999</v>
      </c>
      <c r="V536" s="80" t="s">
        <v>2192</v>
      </c>
      <c r="W536" s="80">
        <v>400</v>
      </c>
      <c r="X536" s="80">
        <v>832</v>
      </c>
      <c r="Y536" s="80">
        <v>26</v>
      </c>
      <c r="Z536" s="80" t="s">
        <v>56</v>
      </c>
      <c r="AA536" s="80"/>
      <c r="AB536" s="80"/>
      <c r="AC536" s="80"/>
      <c r="AD536" s="80"/>
      <c r="AE536" s="80" t="s">
        <v>1544</v>
      </c>
      <c r="AF536" s="80"/>
      <c r="AG536" s="80" t="s">
        <v>3008</v>
      </c>
      <c r="AH536" s="80"/>
      <c r="AI536" s="82">
        <v>44671</v>
      </c>
      <c r="AJ536" s="80"/>
      <c r="AK536" s="82">
        <v>44676</v>
      </c>
      <c r="AL536" s="80"/>
      <c r="AM536" s="80"/>
      <c r="AN536" s="80" t="s">
        <v>64</v>
      </c>
      <c r="AO536" s="80"/>
      <c r="AP536" s="80"/>
      <c r="AQ536" s="80"/>
      <c r="AR536" s="80"/>
      <c r="AS536" s="80"/>
      <c r="AT536" s="80" t="s">
        <v>53</v>
      </c>
      <c r="AU536" s="80"/>
      <c r="AV536" s="244"/>
      <c r="AW536" s="244"/>
      <c r="AX536" s="244"/>
      <c r="AY536" s="244"/>
      <c r="AZ536" s="244"/>
      <c r="BA536" s="244"/>
      <c r="BB536" s="80"/>
      <c r="BC536" s="80">
        <f t="shared" si="33"/>
        <v>17</v>
      </c>
      <c r="BD536" s="80">
        <f t="shared" si="34"/>
        <v>4</v>
      </c>
      <c r="BE536" s="80">
        <f t="shared" si="35"/>
        <v>2022</v>
      </c>
      <c r="BF536" s="97">
        <f t="shared" si="32"/>
        <v>0.33279999999999998</v>
      </c>
    </row>
    <row r="537" spans="1:58">
      <c r="A537" s="80"/>
      <c r="B537" s="80" t="s">
        <v>2904</v>
      </c>
      <c r="C537" s="80" t="s">
        <v>1545</v>
      </c>
      <c r="D537" s="80"/>
      <c r="E537" s="80">
        <v>114166</v>
      </c>
      <c r="F537" s="80" t="s">
        <v>1768</v>
      </c>
      <c r="G537" s="80"/>
      <c r="H537" s="80"/>
      <c r="I537" s="80"/>
      <c r="J537" s="80"/>
      <c r="K537" s="80" t="s">
        <v>1788</v>
      </c>
      <c r="L537" s="80" t="s">
        <v>1978</v>
      </c>
      <c r="M537" s="80"/>
      <c r="N537" s="80"/>
      <c r="O537" s="80"/>
      <c r="P537" s="80"/>
      <c r="Q537" s="80"/>
      <c r="R537" s="80"/>
      <c r="S537" s="80" t="s">
        <v>3733</v>
      </c>
      <c r="T537" s="80">
        <v>30390456</v>
      </c>
      <c r="U537" s="284">
        <v>0.14749999999999999</v>
      </c>
      <c r="V537" s="80" t="s">
        <v>2192</v>
      </c>
      <c r="W537" s="80">
        <v>400</v>
      </c>
      <c r="X537" s="80">
        <v>832</v>
      </c>
      <c r="Y537" s="80">
        <v>26</v>
      </c>
      <c r="Z537" s="80" t="s">
        <v>56</v>
      </c>
      <c r="AA537" s="80"/>
      <c r="AB537" s="80"/>
      <c r="AC537" s="80"/>
      <c r="AD537" s="80"/>
      <c r="AE537" s="80" t="s">
        <v>1545</v>
      </c>
      <c r="AF537" s="80"/>
      <c r="AG537" s="80" t="s">
        <v>3008</v>
      </c>
      <c r="AH537" s="80"/>
      <c r="AI537" s="82">
        <v>44671</v>
      </c>
      <c r="AJ537" s="80"/>
      <c r="AK537" s="82">
        <v>44676</v>
      </c>
      <c r="AL537" s="80"/>
      <c r="AM537" s="80"/>
      <c r="AN537" s="80" t="s">
        <v>64</v>
      </c>
      <c r="AO537" s="80"/>
      <c r="AP537" s="80"/>
      <c r="AQ537" s="80"/>
      <c r="AR537" s="80"/>
      <c r="AS537" s="80"/>
      <c r="AT537" s="80" t="s">
        <v>53</v>
      </c>
      <c r="AU537" s="80"/>
      <c r="AV537" s="244"/>
      <c r="AW537" s="244"/>
      <c r="AX537" s="244"/>
      <c r="AY537" s="244"/>
      <c r="AZ537" s="244"/>
      <c r="BA537" s="244"/>
      <c r="BB537" s="80"/>
      <c r="BC537" s="80">
        <f t="shared" si="33"/>
        <v>17</v>
      </c>
      <c r="BD537" s="80">
        <f t="shared" si="34"/>
        <v>4</v>
      </c>
      <c r="BE537" s="80">
        <f t="shared" si="35"/>
        <v>2022</v>
      </c>
      <c r="BF537" s="97">
        <f t="shared" si="32"/>
        <v>0.33279999999999998</v>
      </c>
    </row>
    <row r="538" spans="1:58">
      <c r="A538" s="80"/>
      <c r="B538" s="80" t="s">
        <v>2904</v>
      </c>
      <c r="C538" s="80" t="s">
        <v>1546</v>
      </c>
      <c r="D538" s="80"/>
      <c r="E538" s="80">
        <v>114167</v>
      </c>
      <c r="F538" s="80" t="s">
        <v>1769</v>
      </c>
      <c r="G538" s="80"/>
      <c r="H538" s="80"/>
      <c r="I538" s="80"/>
      <c r="J538" s="80"/>
      <c r="K538" s="80" t="s">
        <v>1788</v>
      </c>
      <c r="L538" s="80" t="s">
        <v>1978</v>
      </c>
      <c r="M538" s="80"/>
      <c r="N538" s="80"/>
      <c r="O538" s="80"/>
      <c r="P538" s="80"/>
      <c r="Q538" s="80"/>
      <c r="R538" s="80"/>
      <c r="S538" s="80" t="s">
        <v>3733</v>
      </c>
      <c r="T538" s="80">
        <v>30390456</v>
      </c>
      <c r="U538" s="284">
        <v>0.14749999999999999</v>
      </c>
      <c r="V538" s="80" t="s">
        <v>2192</v>
      </c>
      <c r="W538" s="80">
        <v>400</v>
      </c>
      <c r="X538" s="80">
        <v>832</v>
      </c>
      <c r="Y538" s="80">
        <v>26</v>
      </c>
      <c r="Z538" s="80" t="s">
        <v>56</v>
      </c>
      <c r="AA538" s="80"/>
      <c r="AB538" s="80"/>
      <c r="AC538" s="80"/>
      <c r="AD538" s="80"/>
      <c r="AE538" s="80" t="s">
        <v>1546</v>
      </c>
      <c r="AF538" s="80"/>
      <c r="AG538" s="80" t="s">
        <v>3008</v>
      </c>
      <c r="AH538" s="80"/>
      <c r="AI538" s="82">
        <v>44671</v>
      </c>
      <c r="AJ538" s="80"/>
      <c r="AK538" s="82">
        <v>44676</v>
      </c>
      <c r="AL538" s="80"/>
      <c r="AM538" s="80"/>
      <c r="AN538" s="80" t="s">
        <v>64</v>
      </c>
      <c r="AO538" s="80"/>
      <c r="AP538" s="80"/>
      <c r="AQ538" s="80"/>
      <c r="AR538" s="80"/>
      <c r="AS538" s="80"/>
      <c r="AT538" s="80" t="s">
        <v>53</v>
      </c>
      <c r="AU538" s="80"/>
      <c r="AV538" s="244"/>
      <c r="AW538" s="244"/>
      <c r="AX538" s="244"/>
      <c r="AY538" s="244"/>
      <c r="AZ538" s="244"/>
      <c r="BA538" s="244"/>
      <c r="BB538" s="80"/>
      <c r="BC538" s="80">
        <f t="shared" si="33"/>
        <v>17</v>
      </c>
      <c r="BD538" s="80">
        <f t="shared" si="34"/>
        <v>4</v>
      </c>
      <c r="BE538" s="80">
        <f t="shared" si="35"/>
        <v>2022</v>
      </c>
      <c r="BF538" s="97">
        <f t="shared" si="32"/>
        <v>0.33279999999999998</v>
      </c>
    </row>
    <row r="539" spans="1:58">
      <c r="A539" s="80"/>
      <c r="B539" s="80" t="s">
        <v>2904</v>
      </c>
      <c r="C539" s="80" t="s">
        <v>1547</v>
      </c>
      <c r="D539" s="80"/>
      <c r="E539" s="80">
        <v>114161</v>
      </c>
      <c r="F539" s="80" t="s">
        <v>1770</v>
      </c>
      <c r="G539" s="80"/>
      <c r="H539" s="80"/>
      <c r="I539" s="80"/>
      <c r="J539" s="80"/>
      <c r="K539" s="80" t="s">
        <v>1788</v>
      </c>
      <c r="L539" s="80" t="s">
        <v>1978</v>
      </c>
      <c r="M539" s="80"/>
      <c r="N539" s="80"/>
      <c r="O539" s="80"/>
      <c r="P539" s="80"/>
      <c r="Q539" s="80"/>
      <c r="R539" s="80"/>
      <c r="S539" s="80" t="s">
        <v>3734</v>
      </c>
      <c r="T539" s="80">
        <v>30376909</v>
      </c>
      <c r="U539" s="284">
        <v>0.14749999999999999</v>
      </c>
      <c r="V539" s="80" t="s">
        <v>2206</v>
      </c>
      <c r="W539" s="80">
        <v>340</v>
      </c>
      <c r="X539" s="80">
        <v>832</v>
      </c>
      <c r="Y539" s="80">
        <v>26</v>
      </c>
      <c r="Z539" s="80" t="s">
        <v>56</v>
      </c>
      <c r="AA539" s="80"/>
      <c r="AB539" s="80"/>
      <c r="AC539" s="80"/>
      <c r="AD539" s="80"/>
      <c r="AE539" s="80" t="s">
        <v>1547</v>
      </c>
      <c r="AF539" s="80"/>
      <c r="AG539" s="80" t="s">
        <v>3008</v>
      </c>
      <c r="AH539" s="80"/>
      <c r="AI539" s="82">
        <v>44671</v>
      </c>
      <c r="AJ539" s="80"/>
      <c r="AK539" s="82">
        <v>44676</v>
      </c>
      <c r="AL539" s="80"/>
      <c r="AM539" s="80"/>
      <c r="AN539" s="80" t="s">
        <v>64</v>
      </c>
      <c r="AO539" s="80"/>
      <c r="AP539" s="80"/>
      <c r="AQ539" s="80"/>
      <c r="AR539" s="80"/>
      <c r="AS539" s="80"/>
      <c r="AT539" s="80" t="s">
        <v>53</v>
      </c>
      <c r="AU539" s="80"/>
      <c r="AV539" s="244"/>
      <c r="AW539" s="244"/>
      <c r="AX539" s="244"/>
      <c r="AY539" s="244"/>
      <c r="AZ539" s="244"/>
      <c r="BA539" s="244"/>
      <c r="BB539" s="80"/>
      <c r="BC539" s="80">
        <f t="shared" si="33"/>
        <v>17</v>
      </c>
      <c r="BD539" s="80">
        <f t="shared" si="34"/>
        <v>4</v>
      </c>
      <c r="BE539" s="80">
        <f t="shared" si="35"/>
        <v>2022</v>
      </c>
      <c r="BF539" s="97">
        <f t="shared" si="32"/>
        <v>0.28288000000000002</v>
      </c>
    </row>
    <row r="540" spans="1:58">
      <c r="A540" s="80"/>
      <c r="B540" s="80" t="s">
        <v>2905</v>
      </c>
      <c r="C540" s="80" t="s">
        <v>1548</v>
      </c>
      <c r="D540" s="80"/>
      <c r="E540" s="80" t="s">
        <v>2122</v>
      </c>
      <c r="F540" s="80" t="s">
        <v>1768</v>
      </c>
      <c r="G540" s="80"/>
      <c r="H540" s="80"/>
      <c r="I540" s="80"/>
      <c r="J540" s="80"/>
      <c r="K540" s="80" t="s">
        <v>285</v>
      </c>
      <c r="L540" s="80" t="s">
        <v>890</v>
      </c>
      <c r="M540" s="80"/>
      <c r="N540" s="80"/>
      <c r="O540" s="80"/>
      <c r="P540" s="80"/>
      <c r="Q540" s="80"/>
      <c r="R540" s="80"/>
      <c r="S540" s="80" t="s">
        <v>3735</v>
      </c>
      <c r="T540" s="80">
        <v>30390156</v>
      </c>
      <c r="U540" s="284">
        <v>0.14749999999999999</v>
      </c>
      <c r="V540" s="80" t="s">
        <v>2193</v>
      </c>
      <c r="W540" s="80">
        <v>400</v>
      </c>
      <c r="X540" s="80">
        <v>832</v>
      </c>
      <c r="Y540" s="80">
        <v>26</v>
      </c>
      <c r="Z540" s="80" t="s">
        <v>62</v>
      </c>
      <c r="AA540" s="80"/>
      <c r="AB540" s="80"/>
      <c r="AC540" s="80"/>
      <c r="AD540" s="80"/>
      <c r="AE540" s="80" t="s">
        <v>1548</v>
      </c>
      <c r="AF540" s="80"/>
      <c r="AG540" s="80" t="s">
        <v>3008</v>
      </c>
      <c r="AH540" s="80"/>
      <c r="AI540" s="82">
        <v>44671</v>
      </c>
      <c r="AJ540" s="80"/>
      <c r="AK540" s="82">
        <v>44672</v>
      </c>
      <c r="AL540" s="80"/>
      <c r="AM540" s="80"/>
      <c r="AN540" s="80" t="s">
        <v>64</v>
      </c>
      <c r="AO540" s="80"/>
      <c r="AP540" s="80"/>
      <c r="AQ540" s="80"/>
      <c r="AR540" s="80"/>
      <c r="AS540" s="80"/>
      <c r="AT540" s="80" t="s">
        <v>53</v>
      </c>
      <c r="AU540" s="80"/>
      <c r="AV540" s="244"/>
      <c r="AW540" s="244"/>
      <c r="AX540" s="244"/>
      <c r="AY540" s="244"/>
      <c r="AZ540" s="244"/>
      <c r="BA540" s="244"/>
      <c r="BB540" s="80"/>
      <c r="BC540" s="80">
        <f t="shared" si="33"/>
        <v>17</v>
      </c>
      <c r="BD540" s="80">
        <f t="shared" si="34"/>
        <v>4</v>
      </c>
      <c r="BE540" s="80">
        <f t="shared" si="35"/>
        <v>2022</v>
      </c>
      <c r="BF540" s="97">
        <f t="shared" si="32"/>
        <v>0.33279999999999998</v>
      </c>
    </row>
    <row r="541" spans="1:58">
      <c r="A541" s="80"/>
      <c r="B541" s="80" t="s">
        <v>2904</v>
      </c>
      <c r="C541" s="80" t="s">
        <v>1550</v>
      </c>
      <c r="D541" s="80"/>
      <c r="E541" s="80" t="s">
        <v>2087</v>
      </c>
      <c r="F541" s="80" t="s">
        <v>1768</v>
      </c>
      <c r="G541" s="80"/>
      <c r="H541" s="80"/>
      <c r="I541" s="80"/>
      <c r="J541" s="80"/>
      <c r="K541" s="80" t="s">
        <v>1803</v>
      </c>
      <c r="L541" s="80" t="s">
        <v>1956</v>
      </c>
      <c r="M541" s="80"/>
      <c r="N541" s="80"/>
      <c r="O541" s="80"/>
      <c r="P541" s="80"/>
      <c r="Q541" s="80"/>
      <c r="R541" s="80"/>
      <c r="S541" s="80" t="s">
        <v>3708</v>
      </c>
      <c r="T541" s="80">
        <v>30390256</v>
      </c>
      <c r="U541" s="284">
        <v>0.14749999999999999</v>
      </c>
      <c r="V541" s="80" t="s">
        <v>2196</v>
      </c>
      <c r="W541" s="80">
        <v>400</v>
      </c>
      <c r="X541" s="80">
        <v>624</v>
      </c>
      <c r="Y541" s="80">
        <v>24</v>
      </c>
      <c r="Z541" s="80" t="s">
        <v>56</v>
      </c>
      <c r="AA541" s="80"/>
      <c r="AB541" s="80"/>
      <c r="AC541" s="80"/>
      <c r="AD541" s="80"/>
      <c r="AE541" s="80" t="s">
        <v>1550</v>
      </c>
      <c r="AF541" s="80"/>
      <c r="AG541" s="80" t="s">
        <v>3008</v>
      </c>
      <c r="AH541" s="80"/>
      <c r="AI541" s="82">
        <v>44671</v>
      </c>
      <c r="AJ541" s="80"/>
      <c r="AK541" s="82">
        <v>44677</v>
      </c>
      <c r="AL541" s="80"/>
      <c r="AM541" s="80"/>
      <c r="AN541" s="80" t="s">
        <v>64</v>
      </c>
      <c r="AO541" s="80" t="s">
        <v>2292</v>
      </c>
      <c r="AP541" s="80"/>
      <c r="AQ541" s="80"/>
      <c r="AR541" s="80"/>
      <c r="AS541" s="80"/>
      <c r="AT541" s="80" t="s">
        <v>53</v>
      </c>
      <c r="AU541" s="80"/>
      <c r="AV541" s="244"/>
      <c r="AW541" s="244"/>
      <c r="AX541" s="244"/>
      <c r="AY541" s="244"/>
      <c r="AZ541" s="244"/>
      <c r="BA541" s="244"/>
      <c r="BB541" s="80"/>
      <c r="BC541" s="80">
        <f t="shared" si="33"/>
        <v>17</v>
      </c>
      <c r="BD541" s="80">
        <f t="shared" si="34"/>
        <v>4</v>
      </c>
      <c r="BE541" s="80">
        <f t="shared" si="35"/>
        <v>2022</v>
      </c>
      <c r="BF541" s="97">
        <f t="shared" si="32"/>
        <v>0.24959999999999999</v>
      </c>
    </row>
    <row r="542" spans="1:58">
      <c r="A542" s="80"/>
      <c r="B542" s="80" t="s">
        <v>2905</v>
      </c>
      <c r="C542" s="80" t="s">
        <v>1561</v>
      </c>
      <c r="D542" s="80"/>
      <c r="E542" s="80" t="s">
        <v>2126</v>
      </c>
      <c r="F542" s="80" t="s">
        <v>1769</v>
      </c>
      <c r="G542" s="80"/>
      <c r="H542" s="80"/>
      <c r="I542" s="80"/>
      <c r="J542" s="80"/>
      <c r="K542" s="80" t="s">
        <v>1786</v>
      </c>
      <c r="L542" s="80" t="s">
        <v>1981</v>
      </c>
      <c r="M542" s="80"/>
      <c r="N542" s="80"/>
      <c r="O542" s="80"/>
      <c r="P542" s="80"/>
      <c r="Q542" s="80"/>
      <c r="R542" s="80"/>
      <c r="S542" s="80" t="s">
        <v>3480</v>
      </c>
      <c r="T542" s="80">
        <v>30390156</v>
      </c>
      <c r="U542" s="284">
        <v>0.14749999999999999</v>
      </c>
      <c r="V542" s="80" t="s">
        <v>2193</v>
      </c>
      <c r="W542" s="80">
        <v>400</v>
      </c>
      <c r="X542" s="80">
        <v>768</v>
      </c>
      <c r="Y542" s="80">
        <v>24</v>
      </c>
      <c r="Z542" s="80" t="s">
        <v>62</v>
      </c>
      <c r="AA542" s="80"/>
      <c r="AB542" s="80"/>
      <c r="AC542" s="80"/>
      <c r="AD542" s="80"/>
      <c r="AE542" s="80" t="s">
        <v>1561</v>
      </c>
      <c r="AF542" s="80"/>
      <c r="AG542" s="80" t="s">
        <v>3008</v>
      </c>
      <c r="AH542" s="80"/>
      <c r="AI542" s="82">
        <v>44672</v>
      </c>
      <c r="AJ542" s="80"/>
      <c r="AK542" s="82">
        <v>44676</v>
      </c>
      <c r="AL542" s="80"/>
      <c r="AM542" s="80"/>
      <c r="AN542" s="80" t="s">
        <v>64</v>
      </c>
      <c r="AO542" s="80"/>
      <c r="AP542" s="80"/>
      <c r="AQ542" s="80"/>
      <c r="AR542" s="80"/>
      <c r="AS542" s="80"/>
      <c r="AT542" s="80" t="s">
        <v>53</v>
      </c>
      <c r="AU542" s="80"/>
      <c r="AV542" s="244"/>
      <c r="AW542" s="244"/>
      <c r="AX542" s="244"/>
      <c r="AY542" s="244"/>
      <c r="AZ542" s="244"/>
      <c r="BA542" s="244"/>
      <c r="BB542" s="80"/>
      <c r="BC542" s="80">
        <f t="shared" si="33"/>
        <v>17</v>
      </c>
      <c r="BD542" s="80">
        <f t="shared" si="34"/>
        <v>4</v>
      </c>
      <c r="BE542" s="80">
        <f t="shared" si="35"/>
        <v>2022</v>
      </c>
      <c r="BF542" s="97">
        <f t="shared" si="32"/>
        <v>0.30719999999999997</v>
      </c>
    </row>
    <row r="543" spans="1:58">
      <c r="A543" s="80"/>
      <c r="B543" s="80" t="s">
        <v>2906</v>
      </c>
      <c r="C543" s="80" t="s">
        <v>1558</v>
      </c>
      <c r="D543" s="80"/>
      <c r="E543" s="80" t="s">
        <v>2124</v>
      </c>
      <c r="F543" s="80" t="s">
        <v>1769</v>
      </c>
      <c r="G543" s="80"/>
      <c r="H543" s="80"/>
      <c r="I543" s="80"/>
      <c r="J543" s="80"/>
      <c r="K543" s="80" t="s">
        <v>122</v>
      </c>
      <c r="L543" s="80" t="s">
        <v>1980</v>
      </c>
      <c r="M543" s="80"/>
      <c r="N543" s="80"/>
      <c r="O543" s="80"/>
      <c r="P543" s="80"/>
      <c r="Q543" s="80"/>
      <c r="R543" s="80"/>
      <c r="S543" s="80" t="s">
        <v>3736</v>
      </c>
      <c r="T543" s="80">
        <v>30390455</v>
      </c>
      <c r="U543" s="284">
        <v>0.14749999999999999</v>
      </c>
      <c r="V543" s="80" t="s">
        <v>2195</v>
      </c>
      <c r="W543" s="80">
        <v>395</v>
      </c>
      <c r="X543" s="80">
        <v>832</v>
      </c>
      <c r="Y543" s="80">
        <v>26</v>
      </c>
      <c r="Z543" s="80" t="s">
        <v>56</v>
      </c>
      <c r="AA543" s="80"/>
      <c r="AB543" s="80"/>
      <c r="AC543" s="80"/>
      <c r="AD543" s="80"/>
      <c r="AE543" s="80" t="s">
        <v>1558</v>
      </c>
      <c r="AF543" s="80"/>
      <c r="AG543" s="80" t="s">
        <v>3008</v>
      </c>
      <c r="AH543" s="80"/>
      <c r="AI543" s="82">
        <v>44672</v>
      </c>
      <c r="AJ543" s="80"/>
      <c r="AK543" s="82">
        <v>44672</v>
      </c>
      <c r="AL543" s="80"/>
      <c r="AM543" s="80"/>
      <c r="AN543" s="80" t="s">
        <v>64</v>
      </c>
      <c r="AO543" s="80"/>
      <c r="AP543" s="80"/>
      <c r="AQ543" s="80"/>
      <c r="AR543" s="80"/>
      <c r="AS543" s="80"/>
      <c r="AT543" s="80" t="s">
        <v>53</v>
      </c>
      <c r="AU543" s="80"/>
      <c r="AV543" s="244"/>
      <c r="AW543" s="244"/>
      <c r="AX543" s="244"/>
      <c r="AY543" s="244"/>
      <c r="AZ543" s="244"/>
      <c r="BA543" s="244"/>
      <c r="BB543" s="80"/>
      <c r="BC543" s="80">
        <f t="shared" si="33"/>
        <v>17</v>
      </c>
      <c r="BD543" s="80">
        <f t="shared" si="34"/>
        <v>4</v>
      </c>
      <c r="BE543" s="80">
        <f t="shared" si="35"/>
        <v>2022</v>
      </c>
      <c r="BF543" s="97">
        <f t="shared" si="32"/>
        <v>0.32863999999999999</v>
      </c>
    </row>
    <row r="544" spans="1:58">
      <c r="A544" s="80"/>
      <c r="B544" s="80" t="s">
        <v>2906</v>
      </c>
      <c r="C544" s="80" t="s">
        <v>1559</v>
      </c>
      <c r="D544" s="80"/>
      <c r="E544" s="80" t="s">
        <v>2125</v>
      </c>
      <c r="F544" s="80" t="s">
        <v>1773</v>
      </c>
      <c r="G544" s="80"/>
      <c r="H544" s="80"/>
      <c r="I544" s="80"/>
      <c r="J544" s="80"/>
      <c r="K544" s="80" t="s">
        <v>122</v>
      </c>
      <c r="L544" s="80" t="s">
        <v>1980</v>
      </c>
      <c r="M544" s="80"/>
      <c r="N544" s="80"/>
      <c r="O544" s="80"/>
      <c r="P544" s="80"/>
      <c r="Q544" s="80"/>
      <c r="R544" s="80"/>
      <c r="S544" s="80" t="s">
        <v>3736</v>
      </c>
      <c r="T544" s="80">
        <v>30390455</v>
      </c>
      <c r="U544" s="284">
        <v>0.14749999999999999</v>
      </c>
      <c r="V544" s="80" t="s">
        <v>2195</v>
      </c>
      <c r="W544" s="80">
        <v>395</v>
      </c>
      <c r="X544" s="80">
        <v>832</v>
      </c>
      <c r="Y544" s="80">
        <v>26</v>
      </c>
      <c r="Z544" s="80" t="s">
        <v>56</v>
      </c>
      <c r="AA544" s="80"/>
      <c r="AB544" s="80"/>
      <c r="AC544" s="80"/>
      <c r="AD544" s="80"/>
      <c r="AE544" s="80" t="s">
        <v>1559</v>
      </c>
      <c r="AF544" s="80"/>
      <c r="AG544" s="80" t="s">
        <v>3008</v>
      </c>
      <c r="AH544" s="80"/>
      <c r="AI544" s="82">
        <v>44672</v>
      </c>
      <c r="AJ544" s="80"/>
      <c r="AK544" s="82">
        <v>44673</v>
      </c>
      <c r="AL544" s="80"/>
      <c r="AM544" s="80"/>
      <c r="AN544" s="80" t="s">
        <v>64</v>
      </c>
      <c r="AO544" s="80"/>
      <c r="AP544" s="80"/>
      <c r="AQ544" s="80"/>
      <c r="AR544" s="80"/>
      <c r="AS544" s="80"/>
      <c r="AT544" s="80" t="s">
        <v>53</v>
      </c>
      <c r="AU544" s="80"/>
      <c r="AV544" s="244"/>
      <c r="AW544" s="244"/>
      <c r="AX544" s="244"/>
      <c r="AY544" s="244"/>
      <c r="AZ544" s="244"/>
      <c r="BA544" s="244"/>
      <c r="BB544" s="80"/>
      <c r="BC544" s="80">
        <f t="shared" si="33"/>
        <v>17</v>
      </c>
      <c r="BD544" s="80">
        <f t="shared" si="34"/>
        <v>4</v>
      </c>
      <c r="BE544" s="80">
        <f t="shared" si="35"/>
        <v>2022</v>
      </c>
      <c r="BF544" s="97">
        <f t="shared" si="32"/>
        <v>0.32863999999999999</v>
      </c>
    </row>
    <row r="545" spans="1:58">
      <c r="A545" s="80"/>
      <c r="B545" s="80" t="s">
        <v>2906</v>
      </c>
      <c r="C545" s="80" t="s">
        <v>1560</v>
      </c>
      <c r="D545" s="80"/>
      <c r="E545" s="80" t="s">
        <v>2107</v>
      </c>
      <c r="F545" s="80" t="s">
        <v>1768</v>
      </c>
      <c r="G545" s="80"/>
      <c r="H545" s="80"/>
      <c r="I545" s="80"/>
      <c r="J545" s="80"/>
      <c r="K545" s="80" t="s">
        <v>122</v>
      </c>
      <c r="L545" s="80" t="s">
        <v>1971</v>
      </c>
      <c r="M545" s="80"/>
      <c r="N545" s="80"/>
      <c r="O545" s="80"/>
      <c r="P545" s="80"/>
      <c r="Q545" s="80"/>
      <c r="R545" s="80"/>
      <c r="S545" s="80" t="s">
        <v>819</v>
      </c>
      <c r="T545" s="80">
        <v>30390155</v>
      </c>
      <c r="U545" s="284">
        <v>0.14749999999999999</v>
      </c>
      <c r="V545" s="80" t="s">
        <v>2195</v>
      </c>
      <c r="W545" s="80">
        <v>395</v>
      </c>
      <c r="X545" s="80">
        <v>768</v>
      </c>
      <c r="Y545" s="80">
        <v>24</v>
      </c>
      <c r="Z545" s="80" t="s">
        <v>56</v>
      </c>
      <c r="AA545" s="80"/>
      <c r="AB545" s="80"/>
      <c r="AC545" s="80"/>
      <c r="AD545" s="80"/>
      <c r="AE545" s="80" t="s">
        <v>1560</v>
      </c>
      <c r="AF545" s="80"/>
      <c r="AG545" s="80" t="s">
        <v>3008</v>
      </c>
      <c r="AH545" s="80"/>
      <c r="AI545" s="82">
        <v>44672</v>
      </c>
      <c r="AJ545" s="80"/>
      <c r="AK545" s="82">
        <v>44677</v>
      </c>
      <c r="AL545" s="80"/>
      <c r="AM545" s="80"/>
      <c r="AN545" s="80" t="s">
        <v>64</v>
      </c>
      <c r="AO545" s="80"/>
      <c r="AP545" s="80"/>
      <c r="AQ545" s="80"/>
      <c r="AR545" s="80"/>
      <c r="AS545" s="80"/>
      <c r="AT545" s="80" t="s">
        <v>53</v>
      </c>
      <c r="AU545" s="80"/>
      <c r="AV545" s="244"/>
      <c r="AW545" s="244"/>
      <c r="AX545" s="244"/>
      <c r="AY545" s="244"/>
      <c r="AZ545" s="244"/>
      <c r="BA545" s="244"/>
      <c r="BB545" s="80"/>
      <c r="BC545" s="80">
        <f t="shared" si="33"/>
        <v>17</v>
      </c>
      <c r="BD545" s="80">
        <f t="shared" si="34"/>
        <v>4</v>
      </c>
      <c r="BE545" s="80">
        <f t="shared" si="35"/>
        <v>2022</v>
      </c>
      <c r="BF545" s="97">
        <f t="shared" si="32"/>
        <v>0.30336000000000002</v>
      </c>
    </row>
    <row r="546" spans="1:58">
      <c r="A546" s="80"/>
      <c r="B546" s="80" t="s">
        <v>2904</v>
      </c>
      <c r="C546" s="80" t="s">
        <v>1551</v>
      </c>
      <c r="D546" s="80"/>
      <c r="E546" s="80" t="s">
        <v>2080</v>
      </c>
      <c r="F546" s="80" t="s">
        <v>1773</v>
      </c>
      <c r="G546" s="80"/>
      <c r="H546" s="80"/>
      <c r="I546" s="80"/>
      <c r="J546" s="80"/>
      <c r="K546" s="80" t="s">
        <v>1799</v>
      </c>
      <c r="L546" s="80" t="s">
        <v>1951</v>
      </c>
      <c r="M546" s="80"/>
      <c r="N546" s="80"/>
      <c r="O546" s="80"/>
      <c r="P546" s="80"/>
      <c r="Q546" s="80"/>
      <c r="R546" s="80"/>
      <c r="S546" s="80" t="s">
        <v>3708</v>
      </c>
      <c r="T546" s="80">
        <v>30390256</v>
      </c>
      <c r="U546" s="284">
        <v>0.14749999999999999</v>
      </c>
      <c r="V546" s="80" t="s">
        <v>2196</v>
      </c>
      <c r="W546" s="80">
        <v>400</v>
      </c>
      <c r="X546" s="80">
        <v>624</v>
      </c>
      <c r="Y546" s="80">
        <v>24</v>
      </c>
      <c r="Z546" s="80" t="s">
        <v>56</v>
      </c>
      <c r="AA546" s="80"/>
      <c r="AB546" s="80"/>
      <c r="AC546" s="80"/>
      <c r="AD546" s="80"/>
      <c r="AE546" s="80" t="s">
        <v>1551</v>
      </c>
      <c r="AF546" s="80"/>
      <c r="AG546" s="80" t="s">
        <v>3008</v>
      </c>
      <c r="AH546" s="80"/>
      <c r="AI546" s="82">
        <v>44672</v>
      </c>
      <c r="AJ546" s="80"/>
      <c r="AK546" s="82">
        <v>44672</v>
      </c>
      <c r="AL546" s="80"/>
      <c r="AM546" s="80"/>
      <c r="AN546" s="80" t="s">
        <v>64</v>
      </c>
      <c r="AO546" s="80" t="s">
        <v>2293</v>
      </c>
      <c r="AP546" s="80"/>
      <c r="AQ546" s="80"/>
      <c r="AR546" s="80"/>
      <c r="AS546" s="80"/>
      <c r="AT546" s="80" t="s">
        <v>53</v>
      </c>
      <c r="AU546" s="80"/>
      <c r="AV546" s="244"/>
      <c r="AW546" s="244"/>
      <c r="AX546" s="244"/>
      <c r="AY546" s="244"/>
      <c r="AZ546" s="244"/>
      <c r="BA546" s="244"/>
      <c r="BB546" s="80"/>
      <c r="BC546" s="80">
        <f t="shared" si="33"/>
        <v>17</v>
      </c>
      <c r="BD546" s="80">
        <f t="shared" si="34"/>
        <v>4</v>
      </c>
      <c r="BE546" s="80">
        <f t="shared" si="35"/>
        <v>2022</v>
      </c>
      <c r="BF546" s="97">
        <f t="shared" si="32"/>
        <v>0.24959999999999999</v>
      </c>
    </row>
    <row r="547" spans="1:58">
      <c r="A547" s="80"/>
      <c r="B547" s="80" t="s">
        <v>2904</v>
      </c>
      <c r="C547" s="80" t="s">
        <v>1552</v>
      </c>
      <c r="D547" s="80"/>
      <c r="E547" s="80" t="s">
        <v>2080</v>
      </c>
      <c r="F547" s="80" t="s">
        <v>1773</v>
      </c>
      <c r="G547" s="80"/>
      <c r="H547" s="80"/>
      <c r="I547" s="80"/>
      <c r="J547" s="80"/>
      <c r="K547" s="80" t="s">
        <v>1799</v>
      </c>
      <c r="L547" s="80" t="s">
        <v>1951</v>
      </c>
      <c r="M547" s="80"/>
      <c r="N547" s="80"/>
      <c r="O547" s="80"/>
      <c r="P547" s="80"/>
      <c r="Q547" s="80"/>
      <c r="R547" s="80"/>
      <c r="S547" s="80" t="s">
        <v>3708</v>
      </c>
      <c r="T547" s="80">
        <v>30390256</v>
      </c>
      <c r="U547" s="284">
        <v>0.14749999999999999</v>
      </c>
      <c r="V547" s="80" t="s">
        <v>2196</v>
      </c>
      <c r="W547" s="80">
        <v>400</v>
      </c>
      <c r="X547" s="80">
        <v>624</v>
      </c>
      <c r="Y547" s="80">
        <v>24</v>
      </c>
      <c r="Z547" s="80" t="s">
        <v>56</v>
      </c>
      <c r="AA547" s="80"/>
      <c r="AB547" s="80"/>
      <c r="AC547" s="80"/>
      <c r="AD547" s="80"/>
      <c r="AE547" s="80" t="s">
        <v>1552</v>
      </c>
      <c r="AF547" s="80"/>
      <c r="AG547" s="80" t="s">
        <v>3008</v>
      </c>
      <c r="AH547" s="80"/>
      <c r="AI547" s="82">
        <v>44672</v>
      </c>
      <c r="AJ547" s="80"/>
      <c r="AK547" s="82">
        <v>44672</v>
      </c>
      <c r="AL547" s="80"/>
      <c r="AM547" s="80"/>
      <c r="AN547" s="80" t="s">
        <v>64</v>
      </c>
      <c r="AO547" s="80" t="s">
        <v>2294</v>
      </c>
      <c r="AP547" s="80"/>
      <c r="AQ547" s="80"/>
      <c r="AR547" s="80"/>
      <c r="AS547" s="80"/>
      <c r="AT547" s="80" t="s">
        <v>53</v>
      </c>
      <c r="AU547" s="80"/>
      <c r="AV547" s="244"/>
      <c r="AW547" s="244"/>
      <c r="AX547" s="244"/>
      <c r="AY547" s="244"/>
      <c r="AZ547" s="244"/>
      <c r="BA547" s="244"/>
      <c r="BB547" s="80"/>
      <c r="BC547" s="80">
        <f t="shared" si="33"/>
        <v>17</v>
      </c>
      <c r="BD547" s="80">
        <f t="shared" si="34"/>
        <v>4</v>
      </c>
      <c r="BE547" s="80">
        <f t="shared" si="35"/>
        <v>2022</v>
      </c>
      <c r="BF547" s="97">
        <f t="shared" si="32"/>
        <v>0.24959999999999999</v>
      </c>
    </row>
    <row r="548" spans="1:58">
      <c r="A548" s="80"/>
      <c r="B548" s="80" t="s">
        <v>2904</v>
      </c>
      <c r="C548" s="80" t="s">
        <v>1553</v>
      </c>
      <c r="D548" s="80"/>
      <c r="E548" s="80" t="s">
        <v>2080</v>
      </c>
      <c r="F548" s="80" t="s">
        <v>1773</v>
      </c>
      <c r="G548" s="80"/>
      <c r="H548" s="80"/>
      <c r="I548" s="80"/>
      <c r="J548" s="80"/>
      <c r="K548" s="80" t="s">
        <v>1799</v>
      </c>
      <c r="L548" s="80" t="s">
        <v>1951</v>
      </c>
      <c r="M548" s="80"/>
      <c r="N548" s="80"/>
      <c r="O548" s="80"/>
      <c r="P548" s="80"/>
      <c r="Q548" s="80"/>
      <c r="R548" s="80"/>
      <c r="S548" s="80" t="s">
        <v>3708</v>
      </c>
      <c r="T548" s="80">
        <v>30390256</v>
      </c>
      <c r="U548" s="284">
        <v>0.14749999999999999</v>
      </c>
      <c r="V548" s="80" t="s">
        <v>2196</v>
      </c>
      <c r="W548" s="80">
        <v>400</v>
      </c>
      <c r="X548" s="80">
        <v>624</v>
      </c>
      <c r="Y548" s="80">
        <v>24</v>
      </c>
      <c r="Z548" s="80" t="s">
        <v>56</v>
      </c>
      <c r="AA548" s="80"/>
      <c r="AB548" s="80"/>
      <c r="AC548" s="80"/>
      <c r="AD548" s="80"/>
      <c r="AE548" s="80" t="s">
        <v>1553</v>
      </c>
      <c r="AF548" s="80"/>
      <c r="AG548" s="80" t="s">
        <v>3008</v>
      </c>
      <c r="AH548" s="80"/>
      <c r="AI548" s="82">
        <v>44672</v>
      </c>
      <c r="AJ548" s="80"/>
      <c r="AK548" s="82">
        <v>44672</v>
      </c>
      <c r="AL548" s="80"/>
      <c r="AM548" s="80"/>
      <c r="AN548" s="80" t="s">
        <v>64</v>
      </c>
      <c r="AO548" s="80" t="s">
        <v>2295</v>
      </c>
      <c r="AP548" s="80"/>
      <c r="AQ548" s="80"/>
      <c r="AR548" s="80"/>
      <c r="AS548" s="80"/>
      <c r="AT548" s="80" t="s">
        <v>53</v>
      </c>
      <c r="AU548" s="80"/>
      <c r="AV548" s="244"/>
      <c r="AW548" s="244"/>
      <c r="AX548" s="244"/>
      <c r="AY548" s="244"/>
      <c r="AZ548" s="244"/>
      <c r="BA548" s="244"/>
      <c r="BB548" s="80"/>
      <c r="BC548" s="80">
        <f t="shared" si="33"/>
        <v>17</v>
      </c>
      <c r="BD548" s="80">
        <f t="shared" si="34"/>
        <v>4</v>
      </c>
      <c r="BE548" s="80">
        <f t="shared" si="35"/>
        <v>2022</v>
      </c>
      <c r="BF548" s="97">
        <f t="shared" si="32"/>
        <v>0.24959999999999999</v>
      </c>
    </row>
    <row r="549" spans="1:58">
      <c r="A549" s="80"/>
      <c r="B549" s="80" t="s">
        <v>2904</v>
      </c>
      <c r="C549" s="80" t="s">
        <v>1554</v>
      </c>
      <c r="D549" s="80"/>
      <c r="E549" s="80" t="s">
        <v>2080</v>
      </c>
      <c r="F549" s="80" t="s">
        <v>1773</v>
      </c>
      <c r="G549" s="80"/>
      <c r="H549" s="80"/>
      <c r="I549" s="80"/>
      <c r="J549" s="80"/>
      <c r="K549" s="80" t="s">
        <v>1799</v>
      </c>
      <c r="L549" s="80" t="s">
        <v>1951</v>
      </c>
      <c r="M549" s="80"/>
      <c r="N549" s="80"/>
      <c r="O549" s="80"/>
      <c r="P549" s="80"/>
      <c r="Q549" s="80"/>
      <c r="R549" s="80"/>
      <c r="S549" s="80" t="s">
        <v>3708</v>
      </c>
      <c r="T549" s="80">
        <v>30390256</v>
      </c>
      <c r="U549" s="284">
        <v>0.14749999999999999</v>
      </c>
      <c r="V549" s="80" t="s">
        <v>2196</v>
      </c>
      <c r="W549" s="80">
        <v>400</v>
      </c>
      <c r="X549" s="80">
        <v>624</v>
      </c>
      <c r="Y549" s="80">
        <v>24</v>
      </c>
      <c r="Z549" s="80" t="s">
        <v>56</v>
      </c>
      <c r="AA549" s="80"/>
      <c r="AB549" s="80"/>
      <c r="AC549" s="80"/>
      <c r="AD549" s="80"/>
      <c r="AE549" s="80" t="s">
        <v>1554</v>
      </c>
      <c r="AF549" s="80"/>
      <c r="AG549" s="80" t="s">
        <v>3008</v>
      </c>
      <c r="AH549" s="80"/>
      <c r="AI549" s="82">
        <v>44672</v>
      </c>
      <c r="AJ549" s="80"/>
      <c r="AK549" s="82">
        <v>44672</v>
      </c>
      <c r="AL549" s="80"/>
      <c r="AM549" s="80"/>
      <c r="AN549" s="80" t="s">
        <v>64</v>
      </c>
      <c r="AO549" s="80" t="s">
        <v>2296</v>
      </c>
      <c r="AP549" s="80"/>
      <c r="AQ549" s="80"/>
      <c r="AR549" s="80"/>
      <c r="AS549" s="80"/>
      <c r="AT549" s="80" t="s">
        <v>53</v>
      </c>
      <c r="AU549" s="80"/>
      <c r="AV549" s="244"/>
      <c r="AW549" s="244"/>
      <c r="AX549" s="244"/>
      <c r="AY549" s="244"/>
      <c r="AZ549" s="244"/>
      <c r="BA549" s="244"/>
      <c r="BB549" s="80"/>
      <c r="BC549" s="80">
        <f t="shared" si="33"/>
        <v>17</v>
      </c>
      <c r="BD549" s="80">
        <f t="shared" si="34"/>
        <v>4</v>
      </c>
      <c r="BE549" s="80">
        <f t="shared" si="35"/>
        <v>2022</v>
      </c>
      <c r="BF549" s="97">
        <f t="shared" si="32"/>
        <v>0.24959999999999999</v>
      </c>
    </row>
    <row r="550" spans="1:58">
      <c r="A550" s="80"/>
      <c r="B550" s="80" t="s">
        <v>2904</v>
      </c>
      <c r="C550" s="80" t="s">
        <v>1555</v>
      </c>
      <c r="D550" s="80"/>
      <c r="E550" s="80" t="s">
        <v>2081</v>
      </c>
      <c r="F550" s="80" t="s">
        <v>1768</v>
      </c>
      <c r="G550" s="80"/>
      <c r="H550" s="80"/>
      <c r="I550" s="80"/>
      <c r="J550" s="80"/>
      <c r="K550" s="80" t="s">
        <v>1800</v>
      </c>
      <c r="L550" s="80" t="s">
        <v>1952</v>
      </c>
      <c r="M550" s="80"/>
      <c r="N550" s="80"/>
      <c r="O550" s="80"/>
      <c r="P550" s="80"/>
      <c r="Q550" s="80"/>
      <c r="R550" s="80"/>
      <c r="S550" s="80" t="s">
        <v>3708</v>
      </c>
      <c r="T550" s="80">
        <v>30390256</v>
      </c>
      <c r="U550" s="284">
        <v>0.14749999999999999</v>
      </c>
      <c r="V550" s="80" t="s">
        <v>2196</v>
      </c>
      <c r="W550" s="80">
        <v>400</v>
      </c>
      <c r="X550" s="80">
        <v>624</v>
      </c>
      <c r="Y550" s="80">
        <v>24</v>
      </c>
      <c r="Z550" s="80" t="s">
        <v>56</v>
      </c>
      <c r="AA550" s="80"/>
      <c r="AB550" s="80"/>
      <c r="AC550" s="80"/>
      <c r="AD550" s="80"/>
      <c r="AE550" s="80" t="s">
        <v>1555</v>
      </c>
      <c r="AF550" s="80"/>
      <c r="AG550" s="80" t="s">
        <v>3008</v>
      </c>
      <c r="AH550" s="80"/>
      <c r="AI550" s="82">
        <v>44672</v>
      </c>
      <c r="AJ550" s="80"/>
      <c r="AK550" s="82">
        <v>44672</v>
      </c>
      <c r="AL550" s="80"/>
      <c r="AM550" s="80"/>
      <c r="AN550" s="80" t="s">
        <v>64</v>
      </c>
      <c r="AO550" s="80" t="s">
        <v>2297</v>
      </c>
      <c r="AP550" s="80"/>
      <c r="AQ550" s="80"/>
      <c r="AR550" s="80"/>
      <c r="AS550" s="80"/>
      <c r="AT550" s="80" t="s">
        <v>53</v>
      </c>
      <c r="AU550" s="80"/>
      <c r="AV550" s="244"/>
      <c r="AW550" s="244"/>
      <c r="AX550" s="244"/>
      <c r="AY550" s="244"/>
      <c r="AZ550" s="244"/>
      <c r="BA550" s="244"/>
      <c r="BB550" s="80"/>
      <c r="BC550" s="80">
        <f t="shared" si="33"/>
        <v>17</v>
      </c>
      <c r="BD550" s="80">
        <f t="shared" si="34"/>
        <v>4</v>
      </c>
      <c r="BE550" s="80">
        <f t="shared" si="35"/>
        <v>2022</v>
      </c>
      <c r="BF550" s="97">
        <f t="shared" si="32"/>
        <v>0.24959999999999999</v>
      </c>
    </row>
    <row r="551" spans="1:58">
      <c r="A551" s="80"/>
      <c r="B551" s="80" t="s">
        <v>2904</v>
      </c>
      <c r="C551" s="80" t="s">
        <v>1556</v>
      </c>
      <c r="D551" s="80"/>
      <c r="E551" s="80" t="s">
        <v>2081</v>
      </c>
      <c r="F551" s="80" t="s">
        <v>1768</v>
      </c>
      <c r="G551" s="80"/>
      <c r="H551" s="80"/>
      <c r="I551" s="80"/>
      <c r="J551" s="80"/>
      <c r="K551" s="80" t="s">
        <v>1800</v>
      </c>
      <c r="L551" s="80" t="s">
        <v>1952</v>
      </c>
      <c r="M551" s="80"/>
      <c r="N551" s="80"/>
      <c r="O551" s="80"/>
      <c r="P551" s="80"/>
      <c r="Q551" s="80"/>
      <c r="R551" s="80"/>
      <c r="S551" s="80" t="s">
        <v>3708</v>
      </c>
      <c r="T551" s="80">
        <v>30390256</v>
      </c>
      <c r="U551" s="284">
        <v>0.14749999999999999</v>
      </c>
      <c r="V551" s="80" t="s">
        <v>2196</v>
      </c>
      <c r="W551" s="80">
        <v>400</v>
      </c>
      <c r="X551" s="80">
        <v>624</v>
      </c>
      <c r="Y551" s="80">
        <v>24</v>
      </c>
      <c r="Z551" s="80" t="s">
        <v>56</v>
      </c>
      <c r="AA551" s="80"/>
      <c r="AB551" s="80"/>
      <c r="AC551" s="80"/>
      <c r="AD551" s="80"/>
      <c r="AE551" s="80" t="s">
        <v>1556</v>
      </c>
      <c r="AF551" s="80"/>
      <c r="AG551" s="80" t="s">
        <v>3008</v>
      </c>
      <c r="AH551" s="80"/>
      <c r="AI551" s="82">
        <v>44672</v>
      </c>
      <c r="AJ551" s="80"/>
      <c r="AK551" s="82">
        <v>44672</v>
      </c>
      <c r="AL551" s="80"/>
      <c r="AM551" s="80"/>
      <c r="AN551" s="80" t="s">
        <v>64</v>
      </c>
      <c r="AO551" s="80" t="s">
        <v>2298</v>
      </c>
      <c r="AP551" s="80"/>
      <c r="AQ551" s="80"/>
      <c r="AR551" s="80"/>
      <c r="AS551" s="80"/>
      <c r="AT551" s="80" t="s">
        <v>53</v>
      </c>
      <c r="AU551" s="80"/>
      <c r="AV551" s="244"/>
      <c r="AW551" s="244"/>
      <c r="AX551" s="244"/>
      <c r="AY551" s="244"/>
      <c r="AZ551" s="244"/>
      <c r="BA551" s="244"/>
      <c r="BB551" s="80"/>
      <c r="BC551" s="80">
        <f t="shared" si="33"/>
        <v>17</v>
      </c>
      <c r="BD551" s="80">
        <f t="shared" si="34"/>
        <v>4</v>
      </c>
      <c r="BE551" s="80">
        <f t="shared" si="35"/>
        <v>2022</v>
      </c>
      <c r="BF551" s="97">
        <f t="shared" si="32"/>
        <v>0.24959999999999999</v>
      </c>
    </row>
    <row r="552" spans="1:58">
      <c r="A552" s="80"/>
      <c r="B552" s="80" t="s">
        <v>2904</v>
      </c>
      <c r="C552" s="80" t="s">
        <v>1557</v>
      </c>
      <c r="D552" s="80"/>
      <c r="E552" s="80" t="s">
        <v>2081</v>
      </c>
      <c r="F552" s="80" t="s">
        <v>1768</v>
      </c>
      <c r="G552" s="80"/>
      <c r="H552" s="80"/>
      <c r="I552" s="80"/>
      <c r="J552" s="80"/>
      <c r="K552" s="80" t="s">
        <v>1800</v>
      </c>
      <c r="L552" s="80" t="s">
        <v>1952</v>
      </c>
      <c r="M552" s="80"/>
      <c r="N552" s="80"/>
      <c r="O552" s="80"/>
      <c r="P552" s="80"/>
      <c r="Q552" s="80"/>
      <c r="R552" s="80"/>
      <c r="S552" s="80" t="s">
        <v>3708</v>
      </c>
      <c r="T552" s="80">
        <v>30390256</v>
      </c>
      <c r="U552" s="284">
        <v>0.14749999999999999</v>
      </c>
      <c r="V552" s="80" t="s">
        <v>2196</v>
      </c>
      <c r="W552" s="80">
        <v>400</v>
      </c>
      <c r="X552" s="80">
        <v>624</v>
      </c>
      <c r="Y552" s="80">
        <v>24</v>
      </c>
      <c r="Z552" s="80" t="s">
        <v>56</v>
      </c>
      <c r="AA552" s="80"/>
      <c r="AB552" s="80"/>
      <c r="AC552" s="80"/>
      <c r="AD552" s="80"/>
      <c r="AE552" s="80" t="s">
        <v>1557</v>
      </c>
      <c r="AF552" s="80"/>
      <c r="AG552" s="80" t="s">
        <v>3008</v>
      </c>
      <c r="AH552" s="80"/>
      <c r="AI552" s="82">
        <v>44672</v>
      </c>
      <c r="AJ552" s="80"/>
      <c r="AK552" s="82">
        <v>44672</v>
      </c>
      <c r="AL552" s="80"/>
      <c r="AM552" s="80"/>
      <c r="AN552" s="80" t="s">
        <v>64</v>
      </c>
      <c r="AO552" s="80" t="s">
        <v>2299</v>
      </c>
      <c r="AP552" s="80"/>
      <c r="AQ552" s="80"/>
      <c r="AR552" s="80"/>
      <c r="AS552" s="80"/>
      <c r="AT552" s="80" t="s">
        <v>53</v>
      </c>
      <c r="AU552" s="80"/>
      <c r="AV552" s="244"/>
      <c r="AW552" s="244"/>
      <c r="AX552" s="244"/>
      <c r="AY552" s="244"/>
      <c r="AZ552" s="244"/>
      <c r="BA552" s="244"/>
      <c r="BB552" s="80"/>
      <c r="BC552" s="80">
        <f t="shared" si="33"/>
        <v>17</v>
      </c>
      <c r="BD552" s="80">
        <f t="shared" si="34"/>
        <v>4</v>
      </c>
      <c r="BE552" s="80">
        <f t="shared" si="35"/>
        <v>2022</v>
      </c>
      <c r="BF552" s="97">
        <f t="shared" si="32"/>
        <v>0.24959999999999999</v>
      </c>
    </row>
    <row r="553" spans="1:58">
      <c r="A553" s="80"/>
      <c r="B553" s="80" t="s">
        <v>2904</v>
      </c>
      <c r="C553" s="80" t="s">
        <v>1579</v>
      </c>
      <c r="D553" s="80"/>
      <c r="E553" s="80" t="s">
        <v>2087</v>
      </c>
      <c r="F553" s="80" t="s">
        <v>1768</v>
      </c>
      <c r="G553" s="80"/>
      <c r="H553" s="80"/>
      <c r="I553" s="80"/>
      <c r="J553" s="80"/>
      <c r="K553" s="80" t="s">
        <v>1803</v>
      </c>
      <c r="L553" s="80" t="s">
        <v>1956</v>
      </c>
      <c r="M553" s="80"/>
      <c r="N553" s="80"/>
      <c r="O553" s="80"/>
      <c r="P553" s="80"/>
      <c r="Q553" s="80"/>
      <c r="R553" s="80"/>
      <c r="S553" s="80" t="s">
        <v>3708</v>
      </c>
      <c r="T553" s="80">
        <v>30390256</v>
      </c>
      <c r="U553" s="284">
        <v>0.14749999999999999</v>
      </c>
      <c r="V553" s="80" t="s">
        <v>2196</v>
      </c>
      <c r="W553" s="80">
        <v>400</v>
      </c>
      <c r="X553" s="80">
        <v>624</v>
      </c>
      <c r="Y553" s="80">
        <v>24</v>
      </c>
      <c r="Z553" s="80" t="s">
        <v>56</v>
      </c>
      <c r="AA553" s="80"/>
      <c r="AB553" s="80"/>
      <c r="AC553" s="80"/>
      <c r="AD553" s="80"/>
      <c r="AE553" s="80" t="s">
        <v>1579</v>
      </c>
      <c r="AF553" s="80"/>
      <c r="AG553" s="80" t="s">
        <v>3008</v>
      </c>
      <c r="AH553" s="80"/>
      <c r="AI553" s="82">
        <v>44672</v>
      </c>
      <c r="AJ553" s="80"/>
      <c r="AK553" s="82">
        <v>44677</v>
      </c>
      <c r="AL553" s="80"/>
      <c r="AM553" s="80"/>
      <c r="AN553" s="80" t="s">
        <v>64</v>
      </c>
      <c r="AO553" s="80" t="s">
        <v>2301</v>
      </c>
      <c r="AP553" s="80"/>
      <c r="AQ553" s="80"/>
      <c r="AR553" s="80"/>
      <c r="AS553" s="80"/>
      <c r="AT553" s="80" t="s">
        <v>53</v>
      </c>
      <c r="AU553" s="80"/>
      <c r="AV553" s="244"/>
      <c r="AW553" s="244"/>
      <c r="AX553" s="244"/>
      <c r="AY553" s="244"/>
      <c r="AZ553" s="244"/>
      <c r="BA553" s="244"/>
      <c r="BB553" s="80"/>
      <c r="BC553" s="80">
        <f t="shared" si="33"/>
        <v>17</v>
      </c>
      <c r="BD553" s="80">
        <f t="shared" si="34"/>
        <v>4</v>
      </c>
      <c r="BE553" s="80">
        <f t="shared" si="35"/>
        <v>2022</v>
      </c>
      <c r="BF553" s="97">
        <f t="shared" si="32"/>
        <v>0.24959999999999999</v>
      </c>
    </row>
    <row r="554" spans="1:58">
      <c r="A554" s="80"/>
      <c r="B554" s="80" t="s">
        <v>2904</v>
      </c>
      <c r="C554" s="80" t="s">
        <v>1580</v>
      </c>
      <c r="D554" s="80"/>
      <c r="E554" s="80" t="s">
        <v>2087</v>
      </c>
      <c r="F554" s="80" t="s">
        <v>1768</v>
      </c>
      <c r="G554" s="80"/>
      <c r="H554" s="80"/>
      <c r="I554" s="80"/>
      <c r="J554" s="80"/>
      <c r="K554" s="80" t="s">
        <v>1803</v>
      </c>
      <c r="L554" s="80" t="s">
        <v>1956</v>
      </c>
      <c r="M554" s="80"/>
      <c r="N554" s="80"/>
      <c r="O554" s="80"/>
      <c r="P554" s="80"/>
      <c r="Q554" s="80"/>
      <c r="R554" s="80"/>
      <c r="S554" s="80" t="s">
        <v>3708</v>
      </c>
      <c r="T554" s="80">
        <v>30390256</v>
      </c>
      <c r="U554" s="284">
        <v>0.14749999999999999</v>
      </c>
      <c r="V554" s="80" t="s">
        <v>2196</v>
      </c>
      <c r="W554" s="80">
        <v>400</v>
      </c>
      <c r="X554" s="80">
        <v>624</v>
      </c>
      <c r="Y554" s="80">
        <v>24</v>
      </c>
      <c r="Z554" s="80" t="s">
        <v>56</v>
      </c>
      <c r="AA554" s="80"/>
      <c r="AB554" s="80"/>
      <c r="AC554" s="80"/>
      <c r="AD554" s="80"/>
      <c r="AE554" s="80" t="s">
        <v>1580</v>
      </c>
      <c r="AF554" s="80"/>
      <c r="AG554" s="80" t="s">
        <v>3008</v>
      </c>
      <c r="AH554" s="80"/>
      <c r="AI554" s="82">
        <v>44672</v>
      </c>
      <c r="AJ554" s="80"/>
      <c r="AK554" s="82">
        <v>44677</v>
      </c>
      <c r="AL554" s="80"/>
      <c r="AM554" s="80"/>
      <c r="AN554" s="80" t="s">
        <v>64</v>
      </c>
      <c r="AO554" s="80" t="s">
        <v>2302</v>
      </c>
      <c r="AP554" s="80"/>
      <c r="AQ554" s="80"/>
      <c r="AR554" s="80"/>
      <c r="AS554" s="80"/>
      <c r="AT554" s="80" t="s">
        <v>53</v>
      </c>
      <c r="AU554" s="80"/>
      <c r="AV554" s="244"/>
      <c r="AW554" s="244"/>
      <c r="AX554" s="244"/>
      <c r="AY554" s="244"/>
      <c r="AZ554" s="244"/>
      <c r="BA554" s="244"/>
      <c r="BB554" s="80"/>
      <c r="BC554" s="80">
        <f t="shared" si="33"/>
        <v>17</v>
      </c>
      <c r="BD554" s="80">
        <f t="shared" si="34"/>
        <v>4</v>
      </c>
      <c r="BE554" s="80">
        <f t="shared" si="35"/>
        <v>2022</v>
      </c>
      <c r="BF554" s="97">
        <f t="shared" si="32"/>
        <v>0.24959999999999999</v>
      </c>
    </row>
    <row r="555" spans="1:58">
      <c r="A555" s="80"/>
      <c r="B555" s="80" t="s">
        <v>2904</v>
      </c>
      <c r="C555" s="80" t="s">
        <v>1581</v>
      </c>
      <c r="D555" s="80"/>
      <c r="E555" s="80" t="s">
        <v>2087</v>
      </c>
      <c r="F555" s="80" t="s">
        <v>1768</v>
      </c>
      <c r="G555" s="80"/>
      <c r="H555" s="80"/>
      <c r="I555" s="80"/>
      <c r="J555" s="80"/>
      <c r="K555" s="80" t="s">
        <v>1803</v>
      </c>
      <c r="L555" s="80" t="s">
        <v>1956</v>
      </c>
      <c r="M555" s="80"/>
      <c r="N555" s="80"/>
      <c r="O555" s="80"/>
      <c r="P555" s="80"/>
      <c r="Q555" s="80"/>
      <c r="R555" s="80"/>
      <c r="S555" s="80" t="s">
        <v>3708</v>
      </c>
      <c r="T555" s="80">
        <v>30390256</v>
      </c>
      <c r="U555" s="284">
        <v>0.14749999999999999</v>
      </c>
      <c r="V555" s="80" t="s">
        <v>2196</v>
      </c>
      <c r="W555" s="80">
        <v>400</v>
      </c>
      <c r="X555" s="80">
        <v>624</v>
      </c>
      <c r="Y555" s="80">
        <v>24</v>
      </c>
      <c r="Z555" s="80" t="s">
        <v>56</v>
      </c>
      <c r="AA555" s="80"/>
      <c r="AB555" s="80"/>
      <c r="AC555" s="80"/>
      <c r="AD555" s="80"/>
      <c r="AE555" s="80" t="s">
        <v>1581</v>
      </c>
      <c r="AF555" s="80"/>
      <c r="AG555" s="80" t="s">
        <v>3008</v>
      </c>
      <c r="AH555" s="80"/>
      <c r="AI555" s="82">
        <v>44672</v>
      </c>
      <c r="AJ555" s="80"/>
      <c r="AK555" s="82">
        <v>44679</v>
      </c>
      <c r="AL555" s="80"/>
      <c r="AM555" s="80"/>
      <c r="AN555" s="80" t="s">
        <v>64</v>
      </c>
      <c r="AO555" s="80" t="s">
        <v>2303</v>
      </c>
      <c r="AP555" s="80"/>
      <c r="AQ555" s="80"/>
      <c r="AR555" s="80"/>
      <c r="AS555" s="80"/>
      <c r="AT555" s="80" t="s">
        <v>53</v>
      </c>
      <c r="AU555" s="80"/>
      <c r="AV555" s="244"/>
      <c r="AW555" s="244"/>
      <c r="AX555" s="244"/>
      <c r="AY555" s="244"/>
      <c r="AZ555" s="244"/>
      <c r="BA555" s="244"/>
      <c r="BB555" s="80"/>
      <c r="BC555" s="80">
        <f t="shared" si="33"/>
        <v>17</v>
      </c>
      <c r="BD555" s="80">
        <f t="shared" si="34"/>
        <v>4</v>
      </c>
      <c r="BE555" s="80">
        <f t="shared" si="35"/>
        <v>2022</v>
      </c>
      <c r="BF555" s="97">
        <f t="shared" si="32"/>
        <v>0.24959999999999999</v>
      </c>
    </row>
    <row r="556" spans="1:58">
      <c r="A556" s="80"/>
      <c r="B556" s="80" t="s">
        <v>2904</v>
      </c>
      <c r="C556" s="80" t="s">
        <v>1562</v>
      </c>
      <c r="D556" s="80"/>
      <c r="E556" s="80">
        <v>114166</v>
      </c>
      <c r="F556" s="80" t="s">
        <v>1772</v>
      </c>
      <c r="G556" s="80"/>
      <c r="H556" s="80"/>
      <c r="I556" s="80"/>
      <c r="J556" s="80"/>
      <c r="K556" s="80" t="s">
        <v>1788</v>
      </c>
      <c r="L556" s="80" t="s">
        <v>1978</v>
      </c>
      <c r="M556" s="80"/>
      <c r="N556" s="80"/>
      <c r="O556" s="80"/>
      <c r="P556" s="80"/>
      <c r="Q556" s="80"/>
      <c r="R556" s="80"/>
      <c r="S556" s="80" t="s">
        <v>3733</v>
      </c>
      <c r="T556" s="80">
        <v>30390456</v>
      </c>
      <c r="U556" s="284">
        <v>0.14749999999999999</v>
      </c>
      <c r="V556" s="80" t="s">
        <v>2192</v>
      </c>
      <c r="W556" s="80">
        <v>400</v>
      </c>
      <c r="X556" s="80">
        <v>832</v>
      </c>
      <c r="Y556" s="80">
        <v>26</v>
      </c>
      <c r="Z556" s="80" t="s">
        <v>56</v>
      </c>
      <c r="AA556" s="80"/>
      <c r="AB556" s="80"/>
      <c r="AC556" s="80"/>
      <c r="AD556" s="80"/>
      <c r="AE556" s="80" t="s">
        <v>1562</v>
      </c>
      <c r="AF556" s="80"/>
      <c r="AG556" s="80" t="s">
        <v>3008</v>
      </c>
      <c r="AH556" s="80"/>
      <c r="AI556" s="82">
        <v>44672</v>
      </c>
      <c r="AJ556" s="80"/>
      <c r="AK556" s="82">
        <v>44677</v>
      </c>
      <c r="AL556" s="80"/>
      <c r="AM556" s="80"/>
      <c r="AN556" s="80" t="s">
        <v>64</v>
      </c>
      <c r="AO556" s="80"/>
      <c r="AP556" s="80"/>
      <c r="AQ556" s="80"/>
      <c r="AR556" s="80"/>
      <c r="AS556" s="80"/>
      <c r="AT556" s="80" t="s">
        <v>53</v>
      </c>
      <c r="AU556" s="80"/>
      <c r="AV556" s="244"/>
      <c r="AW556" s="244"/>
      <c r="AX556" s="244"/>
      <c r="AY556" s="244"/>
      <c r="AZ556" s="244"/>
      <c r="BA556" s="244"/>
      <c r="BB556" s="80"/>
      <c r="BC556" s="80">
        <f t="shared" si="33"/>
        <v>17</v>
      </c>
      <c r="BD556" s="80">
        <f t="shared" si="34"/>
        <v>4</v>
      </c>
      <c r="BE556" s="80">
        <f t="shared" si="35"/>
        <v>2022</v>
      </c>
      <c r="BF556" s="97">
        <f t="shared" si="32"/>
        <v>0.33279999999999998</v>
      </c>
    </row>
    <row r="557" spans="1:58">
      <c r="A557" s="80"/>
      <c r="B557" s="80" t="s">
        <v>2904</v>
      </c>
      <c r="C557" s="80" t="s">
        <v>1563</v>
      </c>
      <c r="D557" s="80"/>
      <c r="E557" s="80">
        <v>114166</v>
      </c>
      <c r="F557" s="80" t="s">
        <v>1772</v>
      </c>
      <c r="G557" s="80"/>
      <c r="H557" s="80"/>
      <c r="I557" s="80"/>
      <c r="J557" s="80"/>
      <c r="K557" s="80" t="s">
        <v>1788</v>
      </c>
      <c r="L557" s="80" t="s">
        <v>1982</v>
      </c>
      <c r="M557" s="80"/>
      <c r="N557" s="80"/>
      <c r="O557" s="80"/>
      <c r="P557" s="80"/>
      <c r="Q557" s="80"/>
      <c r="R557" s="80"/>
      <c r="S557" s="80" t="s">
        <v>3733</v>
      </c>
      <c r="T557" s="80">
        <v>30390456</v>
      </c>
      <c r="U557" s="284">
        <v>0.14749999999999999</v>
      </c>
      <c r="V557" s="80" t="s">
        <v>2192</v>
      </c>
      <c r="W557" s="80">
        <v>400</v>
      </c>
      <c r="X557" s="80">
        <v>832</v>
      </c>
      <c r="Y557" s="80">
        <v>26</v>
      </c>
      <c r="Z557" s="80" t="s">
        <v>56</v>
      </c>
      <c r="AA557" s="80"/>
      <c r="AB557" s="80"/>
      <c r="AC557" s="80"/>
      <c r="AD557" s="80"/>
      <c r="AE557" s="80" t="s">
        <v>1563</v>
      </c>
      <c r="AF557" s="80"/>
      <c r="AG557" s="80" t="s">
        <v>3008</v>
      </c>
      <c r="AH557" s="80"/>
      <c r="AI557" s="82">
        <v>44672</v>
      </c>
      <c r="AJ557" s="80"/>
      <c r="AK557" s="82">
        <v>44678</v>
      </c>
      <c r="AL557" s="80"/>
      <c r="AM557" s="80"/>
      <c r="AN557" s="80" t="s">
        <v>64</v>
      </c>
      <c r="AO557" s="80"/>
      <c r="AP557" s="80"/>
      <c r="AQ557" s="80"/>
      <c r="AR557" s="80"/>
      <c r="AS557" s="80"/>
      <c r="AT557" s="80" t="s">
        <v>53</v>
      </c>
      <c r="AU557" s="80"/>
      <c r="AV557" s="244"/>
      <c r="AW557" s="244"/>
      <c r="AX557" s="244"/>
      <c r="AY557" s="244"/>
      <c r="AZ557" s="244"/>
      <c r="BA557" s="244"/>
      <c r="BB557" s="80"/>
      <c r="BC557" s="80">
        <f t="shared" si="33"/>
        <v>17</v>
      </c>
      <c r="BD557" s="80">
        <f t="shared" si="34"/>
        <v>4</v>
      </c>
      <c r="BE557" s="80">
        <f t="shared" si="35"/>
        <v>2022</v>
      </c>
      <c r="BF557" s="97">
        <f t="shared" si="32"/>
        <v>0.33279999999999998</v>
      </c>
    </row>
    <row r="558" spans="1:58">
      <c r="A558" s="80"/>
      <c r="B558" s="80" t="s">
        <v>2904</v>
      </c>
      <c r="C558" s="80" t="s">
        <v>1564</v>
      </c>
      <c r="D558" s="80"/>
      <c r="E558" s="80">
        <v>114166</v>
      </c>
      <c r="F558" s="80" t="s">
        <v>1772</v>
      </c>
      <c r="G558" s="80"/>
      <c r="H558" s="80"/>
      <c r="I558" s="80"/>
      <c r="J558" s="80"/>
      <c r="K558" s="80" t="s">
        <v>1788</v>
      </c>
      <c r="L558" s="80" t="s">
        <v>1982</v>
      </c>
      <c r="M558" s="80"/>
      <c r="N558" s="80"/>
      <c r="O558" s="80"/>
      <c r="P558" s="80"/>
      <c r="Q558" s="80"/>
      <c r="R558" s="80"/>
      <c r="S558" s="80" t="s">
        <v>3733</v>
      </c>
      <c r="T558" s="80">
        <v>30390456</v>
      </c>
      <c r="U558" s="284">
        <v>0.14749999999999999</v>
      </c>
      <c r="V558" s="80" t="s">
        <v>2192</v>
      </c>
      <c r="W558" s="80">
        <v>400</v>
      </c>
      <c r="X558" s="80">
        <v>832</v>
      </c>
      <c r="Y558" s="80">
        <v>26</v>
      </c>
      <c r="Z558" s="80" t="s">
        <v>56</v>
      </c>
      <c r="AA558" s="80"/>
      <c r="AB558" s="80"/>
      <c r="AC558" s="80"/>
      <c r="AD558" s="80"/>
      <c r="AE558" s="80" t="s">
        <v>1564</v>
      </c>
      <c r="AF558" s="80"/>
      <c r="AG558" s="80" t="s">
        <v>3008</v>
      </c>
      <c r="AH558" s="80"/>
      <c r="AI558" s="82">
        <v>44672</v>
      </c>
      <c r="AJ558" s="80"/>
      <c r="AK558" s="82">
        <v>44678</v>
      </c>
      <c r="AL558" s="80"/>
      <c r="AM558" s="80"/>
      <c r="AN558" s="80" t="s">
        <v>64</v>
      </c>
      <c r="AO558" s="80"/>
      <c r="AP558" s="80"/>
      <c r="AQ558" s="80"/>
      <c r="AR558" s="80"/>
      <c r="AS558" s="80"/>
      <c r="AT558" s="80" t="s">
        <v>53</v>
      </c>
      <c r="AU558" s="80"/>
      <c r="AV558" s="244"/>
      <c r="AW558" s="244"/>
      <c r="AX558" s="244"/>
      <c r="AY558" s="244"/>
      <c r="AZ558" s="244"/>
      <c r="BA558" s="244"/>
      <c r="BB558" s="80"/>
      <c r="BC558" s="80">
        <f t="shared" si="33"/>
        <v>17</v>
      </c>
      <c r="BD558" s="80">
        <f t="shared" si="34"/>
        <v>4</v>
      </c>
      <c r="BE558" s="80">
        <f t="shared" si="35"/>
        <v>2022</v>
      </c>
      <c r="BF558" s="97">
        <f t="shared" si="32"/>
        <v>0.33279999999999998</v>
      </c>
    </row>
    <row r="559" spans="1:58">
      <c r="A559" s="80"/>
      <c r="B559" s="80" t="s">
        <v>2904</v>
      </c>
      <c r="C559" s="80" t="s">
        <v>1565</v>
      </c>
      <c r="D559" s="80"/>
      <c r="E559" s="80">
        <v>114167</v>
      </c>
      <c r="F559" s="80" t="s">
        <v>1771</v>
      </c>
      <c r="G559" s="80"/>
      <c r="H559" s="80"/>
      <c r="I559" s="80"/>
      <c r="J559" s="80"/>
      <c r="K559" s="80" t="s">
        <v>1788</v>
      </c>
      <c r="L559" s="80" t="s">
        <v>1982</v>
      </c>
      <c r="M559" s="80"/>
      <c r="N559" s="80"/>
      <c r="O559" s="80"/>
      <c r="P559" s="80"/>
      <c r="Q559" s="80"/>
      <c r="R559" s="80"/>
      <c r="S559" s="80" t="s">
        <v>3733</v>
      </c>
      <c r="T559" s="80">
        <v>30390456</v>
      </c>
      <c r="U559" s="284">
        <v>0.14749999999999999</v>
      </c>
      <c r="V559" s="80" t="s">
        <v>2192</v>
      </c>
      <c r="W559" s="80">
        <v>400</v>
      </c>
      <c r="X559" s="80">
        <v>832</v>
      </c>
      <c r="Y559" s="80">
        <v>26</v>
      </c>
      <c r="Z559" s="80" t="s">
        <v>56</v>
      </c>
      <c r="AA559" s="80"/>
      <c r="AB559" s="80"/>
      <c r="AC559" s="80"/>
      <c r="AD559" s="80"/>
      <c r="AE559" s="80" t="s">
        <v>1565</v>
      </c>
      <c r="AF559" s="80"/>
      <c r="AG559" s="80" t="s">
        <v>3008</v>
      </c>
      <c r="AH559" s="80"/>
      <c r="AI559" s="82">
        <v>44672</v>
      </c>
      <c r="AJ559" s="80"/>
      <c r="AK559" s="82">
        <v>44678</v>
      </c>
      <c r="AL559" s="80"/>
      <c r="AM559" s="80"/>
      <c r="AN559" s="80" t="s">
        <v>64</v>
      </c>
      <c r="AO559" s="80"/>
      <c r="AP559" s="80"/>
      <c r="AQ559" s="80"/>
      <c r="AR559" s="80"/>
      <c r="AS559" s="80"/>
      <c r="AT559" s="80" t="s">
        <v>53</v>
      </c>
      <c r="AU559" s="80"/>
      <c r="AV559" s="244"/>
      <c r="AW559" s="244"/>
      <c r="AX559" s="244"/>
      <c r="AY559" s="244"/>
      <c r="AZ559" s="244"/>
      <c r="BA559" s="244"/>
      <c r="BB559" s="80"/>
      <c r="BC559" s="80">
        <f t="shared" si="33"/>
        <v>17</v>
      </c>
      <c r="BD559" s="80">
        <f t="shared" si="34"/>
        <v>4</v>
      </c>
      <c r="BE559" s="80">
        <f t="shared" si="35"/>
        <v>2022</v>
      </c>
      <c r="BF559" s="97">
        <f t="shared" si="32"/>
        <v>0.33279999999999998</v>
      </c>
    </row>
    <row r="560" spans="1:58">
      <c r="A560" s="87"/>
      <c r="B560" s="87" t="s">
        <v>2904</v>
      </c>
      <c r="C560" s="87" t="s">
        <v>1566</v>
      </c>
      <c r="D560" s="87"/>
      <c r="E560" s="87">
        <v>114167</v>
      </c>
      <c r="F560" s="87" t="s">
        <v>1769</v>
      </c>
      <c r="G560" s="87"/>
      <c r="H560" s="87"/>
      <c r="I560" s="87"/>
      <c r="J560" s="87"/>
      <c r="K560" s="87" t="s">
        <v>1788</v>
      </c>
      <c r="L560" s="87" t="s">
        <v>1978</v>
      </c>
      <c r="M560" s="87"/>
      <c r="N560" s="87"/>
      <c r="O560" s="87"/>
      <c r="P560" s="87"/>
      <c r="Q560" s="87"/>
      <c r="R560" s="87"/>
      <c r="S560" s="87" t="s">
        <v>3733</v>
      </c>
      <c r="T560" s="87">
        <v>30390456</v>
      </c>
      <c r="U560" s="282">
        <v>0.14749999999999999</v>
      </c>
      <c r="V560" s="87" t="s">
        <v>2192</v>
      </c>
      <c r="W560" s="87">
        <v>400</v>
      </c>
      <c r="X560" s="87">
        <v>832</v>
      </c>
      <c r="Y560" s="87">
        <v>26</v>
      </c>
      <c r="Z560" s="87" t="s">
        <v>56</v>
      </c>
      <c r="AA560" s="87"/>
      <c r="AB560" s="87"/>
      <c r="AC560" s="87"/>
      <c r="AD560" s="87"/>
      <c r="AE560" s="87" t="s">
        <v>1566</v>
      </c>
      <c r="AF560" s="87"/>
      <c r="AG560" s="87" t="s">
        <v>3008</v>
      </c>
      <c r="AH560" s="87"/>
      <c r="AI560" s="88">
        <v>44672</v>
      </c>
      <c r="AJ560" s="87"/>
      <c r="AK560" s="88">
        <v>44677</v>
      </c>
      <c r="AL560" s="87"/>
      <c r="AM560" s="87"/>
      <c r="AN560" s="87" t="s">
        <v>175</v>
      </c>
      <c r="AO560" s="87"/>
      <c r="AP560" s="87"/>
      <c r="AQ560" s="87"/>
      <c r="AR560" s="87"/>
      <c r="AS560" s="87"/>
      <c r="AT560" s="87" t="s">
        <v>53</v>
      </c>
      <c r="AU560" s="87"/>
      <c r="AV560" s="243"/>
      <c r="AW560" s="243"/>
      <c r="AX560" s="243"/>
      <c r="AY560" s="243"/>
      <c r="AZ560" s="243"/>
      <c r="BA560" s="243"/>
      <c r="BB560" s="87"/>
      <c r="BC560" s="80">
        <f t="shared" si="33"/>
        <v>17</v>
      </c>
      <c r="BD560" s="80">
        <f t="shared" si="34"/>
        <v>4</v>
      </c>
      <c r="BE560" s="80">
        <f t="shared" si="35"/>
        <v>2022</v>
      </c>
      <c r="BF560" s="104">
        <f t="shared" si="32"/>
        <v>0.33279999999999998</v>
      </c>
    </row>
    <row r="561" spans="1:58">
      <c r="A561" s="80"/>
      <c r="B561" s="80" t="s">
        <v>906</v>
      </c>
      <c r="C561" s="80" t="s">
        <v>1568</v>
      </c>
      <c r="D561" s="80"/>
      <c r="E561" s="80" t="s">
        <v>2127</v>
      </c>
      <c r="F561" s="80" t="s">
        <v>1770</v>
      </c>
      <c r="G561" s="80"/>
      <c r="H561" s="80"/>
      <c r="I561" s="80"/>
      <c r="J561" s="80"/>
      <c r="K561" s="80" t="s">
        <v>1804</v>
      </c>
      <c r="L561" s="80" t="s">
        <v>1983</v>
      </c>
      <c r="M561" s="80"/>
      <c r="N561" s="80"/>
      <c r="O561" s="80"/>
      <c r="P561" s="80"/>
      <c r="Q561" s="80"/>
      <c r="R561" s="80"/>
      <c r="S561" s="80" t="s">
        <v>3737</v>
      </c>
      <c r="T561" s="80">
        <v>30390156</v>
      </c>
      <c r="U561" s="284">
        <v>0.14749999999999999</v>
      </c>
      <c r="V561" s="80" t="s">
        <v>2193</v>
      </c>
      <c r="W561" s="80">
        <v>400</v>
      </c>
      <c r="X561" s="80">
        <v>768</v>
      </c>
      <c r="Y561" s="80">
        <v>24</v>
      </c>
      <c r="Z561" s="80" t="s">
        <v>56</v>
      </c>
      <c r="AA561" s="80"/>
      <c r="AB561" s="80"/>
      <c r="AC561" s="80"/>
      <c r="AD561" s="80"/>
      <c r="AE561" s="80" t="s">
        <v>1568</v>
      </c>
      <c r="AF561" s="80"/>
      <c r="AG561" s="80" t="s">
        <v>3008</v>
      </c>
      <c r="AH561" s="80"/>
      <c r="AI561" s="82">
        <v>44672</v>
      </c>
      <c r="AJ561" s="80"/>
      <c r="AK561" s="82">
        <v>44673</v>
      </c>
      <c r="AL561" s="80"/>
      <c r="AM561" s="80"/>
      <c r="AN561" s="80" t="s">
        <v>64</v>
      </c>
      <c r="AO561" s="80"/>
      <c r="AP561" s="80"/>
      <c r="AQ561" s="80"/>
      <c r="AR561" s="80"/>
      <c r="AS561" s="80"/>
      <c r="AT561" s="80" t="s">
        <v>53</v>
      </c>
      <c r="AU561" s="80"/>
      <c r="AV561" s="244"/>
      <c r="AW561" s="244"/>
      <c r="AX561" s="244"/>
      <c r="AY561" s="244"/>
      <c r="AZ561" s="244"/>
      <c r="BA561" s="244"/>
      <c r="BB561" s="80"/>
      <c r="BC561" s="80">
        <f t="shared" si="33"/>
        <v>17</v>
      </c>
      <c r="BD561" s="80">
        <f t="shared" si="34"/>
        <v>4</v>
      </c>
      <c r="BE561" s="80">
        <f t="shared" si="35"/>
        <v>2022</v>
      </c>
      <c r="BF561" s="97">
        <f t="shared" si="32"/>
        <v>0.30719999999999997</v>
      </c>
    </row>
    <row r="562" spans="1:58">
      <c r="A562" s="80"/>
      <c r="B562" s="80" t="s">
        <v>906</v>
      </c>
      <c r="C562" s="80" t="s">
        <v>1569</v>
      </c>
      <c r="D562" s="80"/>
      <c r="E562" s="80" t="s">
        <v>2128</v>
      </c>
      <c r="F562" s="80" t="s">
        <v>1769</v>
      </c>
      <c r="G562" s="80"/>
      <c r="H562" s="80"/>
      <c r="I562" s="80"/>
      <c r="J562" s="80"/>
      <c r="K562" s="80" t="s">
        <v>306</v>
      </c>
      <c r="L562" s="80" t="s">
        <v>1984</v>
      </c>
      <c r="M562" s="80"/>
      <c r="N562" s="80"/>
      <c r="O562" s="80"/>
      <c r="P562" s="80"/>
      <c r="Q562" s="80"/>
      <c r="R562" s="80"/>
      <c r="S562" s="80" t="s">
        <v>3701</v>
      </c>
      <c r="T562" s="80">
        <v>30397471</v>
      </c>
      <c r="U562" s="81">
        <v>0.15</v>
      </c>
      <c r="V562" s="80" t="s">
        <v>2207</v>
      </c>
      <c r="W562" s="80">
        <v>475</v>
      </c>
      <c r="X562" s="80">
        <v>635</v>
      </c>
      <c r="Y562" s="80">
        <v>22</v>
      </c>
      <c r="Z562" s="80" t="s">
        <v>62</v>
      </c>
      <c r="AA562" s="80"/>
      <c r="AB562" s="80"/>
      <c r="AC562" s="80"/>
      <c r="AD562" s="80"/>
      <c r="AE562" s="80" t="s">
        <v>1569</v>
      </c>
      <c r="AF562" s="80"/>
      <c r="AG562" s="80" t="s">
        <v>3008</v>
      </c>
      <c r="AH562" s="80"/>
      <c r="AI562" s="82">
        <v>44672</v>
      </c>
      <c r="AJ562" s="80"/>
      <c r="AK562" s="82">
        <v>44673</v>
      </c>
      <c r="AL562" s="80"/>
      <c r="AM562" s="80"/>
      <c r="AN562" s="80" t="s">
        <v>64</v>
      </c>
      <c r="AO562" s="80"/>
      <c r="AP562" s="80"/>
      <c r="AQ562" s="80"/>
      <c r="AR562" s="80"/>
      <c r="AS562" s="80"/>
      <c r="AT562" s="80" t="s">
        <v>53</v>
      </c>
      <c r="AU562" s="80"/>
      <c r="AV562" s="244"/>
      <c r="AW562" s="244"/>
      <c r="AX562" s="244"/>
      <c r="AY562" s="244"/>
      <c r="AZ562" s="244"/>
      <c r="BA562" s="244"/>
      <c r="BB562" s="80"/>
      <c r="BC562" s="80">
        <f t="shared" si="33"/>
        <v>17</v>
      </c>
      <c r="BD562" s="80">
        <f t="shared" si="34"/>
        <v>4</v>
      </c>
      <c r="BE562" s="80">
        <f t="shared" si="35"/>
        <v>2022</v>
      </c>
      <c r="BF562" s="97">
        <f t="shared" si="32"/>
        <v>0.30162499999999998</v>
      </c>
    </row>
    <row r="563" spans="1:58">
      <c r="A563" s="80"/>
      <c r="B563" s="80" t="s">
        <v>906</v>
      </c>
      <c r="C563" s="80" t="s">
        <v>1570</v>
      </c>
      <c r="D563" s="80"/>
      <c r="E563" s="80" t="s">
        <v>2128</v>
      </c>
      <c r="F563" s="80" t="s">
        <v>1768</v>
      </c>
      <c r="G563" s="80"/>
      <c r="H563" s="80"/>
      <c r="I563" s="80"/>
      <c r="J563" s="80"/>
      <c r="K563" s="80" t="s">
        <v>306</v>
      </c>
      <c r="L563" s="80" t="s">
        <v>1984</v>
      </c>
      <c r="M563" s="80"/>
      <c r="N563" s="80"/>
      <c r="O563" s="80"/>
      <c r="P563" s="80"/>
      <c r="Q563" s="80"/>
      <c r="R563" s="80"/>
      <c r="S563" s="80" t="s">
        <v>3701</v>
      </c>
      <c r="T563" s="80">
        <v>30397471</v>
      </c>
      <c r="U563" s="81">
        <v>0.15</v>
      </c>
      <c r="V563" s="80" t="s">
        <v>2207</v>
      </c>
      <c r="W563" s="80">
        <v>475</v>
      </c>
      <c r="X563" s="80">
        <v>438</v>
      </c>
      <c r="Y563" s="80">
        <v>16</v>
      </c>
      <c r="Z563" s="80" t="s">
        <v>62</v>
      </c>
      <c r="AA563" s="80"/>
      <c r="AB563" s="80"/>
      <c r="AC563" s="80"/>
      <c r="AD563" s="80"/>
      <c r="AE563" s="80" t="s">
        <v>1570</v>
      </c>
      <c r="AF563" s="80"/>
      <c r="AG563" s="80" t="s">
        <v>3008</v>
      </c>
      <c r="AH563" s="80"/>
      <c r="AI563" s="82">
        <v>44672</v>
      </c>
      <c r="AJ563" s="80"/>
      <c r="AK563" s="82">
        <v>44673</v>
      </c>
      <c r="AL563" s="80"/>
      <c r="AM563" s="80"/>
      <c r="AN563" s="80" t="s">
        <v>64</v>
      </c>
      <c r="AO563" s="80" t="s">
        <v>2300</v>
      </c>
      <c r="AP563" s="80"/>
      <c r="AQ563" s="80"/>
      <c r="AR563" s="80"/>
      <c r="AS563" s="80"/>
      <c r="AT563" s="80" t="s">
        <v>53</v>
      </c>
      <c r="AU563" s="80"/>
      <c r="AV563" s="244"/>
      <c r="AW563" s="244"/>
      <c r="AX563" s="244"/>
      <c r="AY563" s="244"/>
      <c r="AZ563" s="244"/>
      <c r="BA563" s="244"/>
      <c r="BB563" s="80"/>
      <c r="BC563" s="80">
        <f t="shared" si="33"/>
        <v>17</v>
      </c>
      <c r="BD563" s="80">
        <f t="shared" si="34"/>
        <v>4</v>
      </c>
      <c r="BE563" s="80">
        <f t="shared" si="35"/>
        <v>2022</v>
      </c>
      <c r="BF563" s="97">
        <f t="shared" si="32"/>
        <v>0.20805000000000001</v>
      </c>
    </row>
    <row r="564" spans="1:58">
      <c r="A564" s="80"/>
      <c r="B564" s="80" t="s">
        <v>906</v>
      </c>
      <c r="C564" s="80" t="s">
        <v>1571</v>
      </c>
      <c r="D564" s="80"/>
      <c r="E564" s="80" t="s">
        <v>2129</v>
      </c>
      <c r="F564" s="80" t="s">
        <v>1769</v>
      </c>
      <c r="G564" s="80"/>
      <c r="H564" s="80"/>
      <c r="I564" s="80"/>
      <c r="J564" s="80"/>
      <c r="K564" s="80" t="s">
        <v>1804</v>
      </c>
      <c r="L564" s="80" t="s">
        <v>1985</v>
      </c>
      <c r="M564" s="80"/>
      <c r="N564" s="80"/>
      <c r="O564" s="80"/>
      <c r="P564" s="80"/>
      <c r="Q564" s="80"/>
      <c r="R564" s="80"/>
      <c r="S564" s="80" t="s">
        <v>3738</v>
      </c>
      <c r="T564" s="80">
        <v>30390156</v>
      </c>
      <c r="U564" s="284">
        <v>0.14749999999999999</v>
      </c>
      <c r="V564" s="80" t="s">
        <v>2193</v>
      </c>
      <c r="W564" s="80">
        <v>400</v>
      </c>
      <c r="X564" s="80">
        <v>768</v>
      </c>
      <c r="Y564" s="80">
        <v>24</v>
      </c>
      <c r="Z564" s="80" t="s">
        <v>56</v>
      </c>
      <c r="AA564" s="80"/>
      <c r="AB564" s="80"/>
      <c r="AC564" s="80"/>
      <c r="AD564" s="80"/>
      <c r="AE564" s="80" t="s">
        <v>1571</v>
      </c>
      <c r="AF564" s="80"/>
      <c r="AG564" s="80" t="s">
        <v>3008</v>
      </c>
      <c r="AH564" s="80"/>
      <c r="AI564" s="82">
        <v>44672</v>
      </c>
      <c r="AJ564" s="80"/>
      <c r="AK564" s="82">
        <v>44673</v>
      </c>
      <c r="AL564" s="80"/>
      <c r="AM564" s="80"/>
      <c r="AN564" s="80" t="s">
        <v>64</v>
      </c>
      <c r="AO564" s="80"/>
      <c r="AP564" s="80"/>
      <c r="AQ564" s="80"/>
      <c r="AR564" s="80"/>
      <c r="AS564" s="80"/>
      <c r="AT564" s="80" t="s">
        <v>53</v>
      </c>
      <c r="AU564" s="80"/>
      <c r="AV564" s="244"/>
      <c r="AW564" s="244"/>
      <c r="AX564" s="244"/>
      <c r="AY564" s="244"/>
      <c r="AZ564" s="244"/>
      <c r="BA564" s="244"/>
      <c r="BB564" s="80"/>
      <c r="BC564" s="80">
        <f t="shared" si="33"/>
        <v>17</v>
      </c>
      <c r="BD564" s="80">
        <f t="shared" si="34"/>
        <v>4</v>
      </c>
      <c r="BE564" s="80">
        <f t="shared" si="35"/>
        <v>2022</v>
      </c>
      <c r="BF564" s="97">
        <f t="shared" si="32"/>
        <v>0.30719999999999997</v>
      </c>
    </row>
    <row r="565" spans="1:58">
      <c r="A565" s="80"/>
      <c r="B565" s="80" t="s">
        <v>906</v>
      </c>
      <c r="C565" s="80" t="s">
        <v>1572</v>
      </c>
      <c r="D565" s="80"/>
      <c r="E565" s="80" t="s">
        <v>2130</v>
      </c>
      <c r="F565" s="80" t="s">
        <v>1769</v>
      </c>
      <c r="G565" s="80"/>
      <c r="H565" s="80"/>
      <c r="I565" s="80"/>
      <c r="J565" s="80"/>
      <c r="K565" s="80" t="s">
        <v>619</v>
      </c>
      <c r="L565" s="80" t="s">
        <v>334</v>
      </c>
      <c r="M565" s="80"/>
      <c r="N565" s="80"/>
      <c r="O565" s="80"/>
      <c r="P565" s="80"/>
      <c r="Q565" s="80"/>
      <c r="R565" s="80"/>
      <c r="S565" s="80" t="s">
        <v>3739</v>
      </c>
      <c r="T565" s="80">
        <v>30390456</v>
      </c>
      <c r="U565" s="284">
        <v>0.14749999999999999</v>
      </c>
      <c r="V565" s="80" t="s">
        <v>2193</v>
      </c>
      <c r="W565" s="80">
        <v>400</v>
      </c>
      <c r="X565" s="80">
        <v>768</v>
      </c>
      <c r="Y565" s="80">
        <v>24</v>
      </c>
      <c r="Z565" s="80" t="s">
        <v>56</v>
      </c>
      <c r="AA565" s="80"/>
      <c r="AB565" s="80"/>
      <c r="AC565" s="80"/>
      <c r="AD565" s="80"/>
      <c r="AE565" s="80" t="s">
        <v>1572</v>
      </c>
      <c r="AF565" s="80"/>
      <c r="AG565" s="80" t="s">
        <v>3008</v>
      </c>
      <c r="AH565" s="80"/>
      <c r="AI565" s="82">
        <v>44672</v>
      </c>
      <c r="AJ565" s="80"/>
      <c r="AK565" s="82">
        <v>44672</v>
      </c>
      <c r="AL565" s="80"/>
      <c r="AM565" s="80"/>
      <c r="AN565" s="80" t="s">
        <v>64</v>
      </c>
      <c r="AO565" s="80"/>
      <c r="AP565" s="80"/>
      <c r="AQ565" s="80"/>
      <c r="AR565" s="80"/>
      <c r="AS565" s="80"/>
      <c r="AT565" s="80" t="s">
        <v>53</v>
      </c>
      <c r="AU565" s="80"/>
      <c r="AV565" s="244"/>
      <c r="AW565" s="244"/>
      <c r="AX565" s="244"/>
      <c r="AY565" s="244"/>
      <c r="AZ565" s="244"/>
      <c r="BA565" s="244"/>
      <c r="BB565" s="80"/>
      <c r="BC565" s="80">
        <f t="shared" si="33"/>
        <v>17</v>
      </c>
      <c r="BD565" s="80">
        <f t="shared" si="34"/>
        <v>4</v>
      </c>
      <c r="BE565" s="80">
        <f t="shared" si="35"/>
        <v>2022</v>
      </c>
      <c r="BF565" s="97">
        <f t="shared" si="32"/>
        <v>0.30719999999999997</v>
      </c>
    </row>
    <row r="566" spans="1:58">
      <c r="A566" s="80"/>
      <c r="B566" s="80" t="s">
        <v>906</v>
      </c>
      <c r="C566" s="80" t="s">
        <v>1573</v>
      </c>
      <c r="D566" s="80"/>
      <c r="E566" s="80" t="s">
        <v>2131</v>
      </c>
      <c r="F566" s="80" t="s">
        <v>1769</v>
      </c>
      <c r="G566" s="80"/>
      <c r="H566" s="80"/>
      <c r="I566" s="80"/>
      <c r="J566" s="80"/>
      <c r="K566" s="80" t="s">
        <v>619</v>
      </c>
      <c r="L566" s="80" t="s">
        <v>1986</v>
      </c>
      <c r="M566" s="80"/>
      <c r="N566" s="80"/>
      <c r="O566" s="80"/>
      <c r="P566" s="80"/>
      <c r="Q566" s="80"/>
      <c r="R566" s="80"/>
      <c r="S566" s="80" t="s">
        <v>3739</v>
      </c>
      <c r="T566" s="80">
        <v>30390456</v>
      </c>
      <c r="U566" s="284">
        <v>0.14749999999999999</v>
      </c>
      <c r="V566" s="80" t="s">
        <v>2193</v>
      </c>
      <c r="W566" s="80">
        <v>400</v>
      </c>
      <c r="X566" s="80">
        <v>768</v>
      </c>
      <c r="Y566" s="80">
        <v>24</v>
      </c>
      <c r="Z566" s="80" t="s">
        <v>56</v>
      </c>
      <c r="AA566" s="80"/>
      <c r="AB566" s="80"/>
      <c r="AC566" s="80"/>
      <c r="AD566" s="80"/>
      <c r="AE566" s="80" t="s">
        <v>1573</v>
      </c>
      <c r="AF566" s="80"/>
      <c r="AG566" s="80" t="s">
        <v>3008</v>
      </c>
      <c r="AH566" s="80"/>
      <c r="AI566" s="82">
        <v>44672</v>
      </c>
      <c r="AJ566" s="80"/>
      <c r="AK566" s="82">
        <v>44672</v>
      </c>
      <c r="AL566" s="80"/>
      <c r="AM566" s="80"/>
      <c r="AN566" s="80" t="s">
        <v>64</v>
      </c>
      <c r="AO566" s="80"/>
      <c r="AP566" s="80"/>
      <c r="AQ566" s="80"/>
      <c r="AR566" s="80"/>
      <c r="AS566" s="80"/>
      <c r="AT566" s="80" t="s">
        <v>53</v>
      </c>
      <c r="AU566" s="80"/>
      <c r="AV566" s="244"/>
      <c r="AW566" s="244"/>
      <c r="AX566" s="244"/>
      <c r="AY566" s="244"/>
      <c r="AZ566" s="244"/>
      <c r="BA566" s="244"/>
      <c r="BB566" s="80"/>
      <c r="BC566" s="80">
        <f t="shared" si="33"/>
        <v>17</v>
      </c>
      <c r="BD566" s="80">
        <f t="shared" si="34"/>
        <v>4</v>
      </c>
      <c r="BE566" s="80">
        <f t="shared" si="35"/>
        <v>2022</v>
      </c>
      <c r="BF566" s="97">
        <f t="shared" si="32"/>
        <v>0.30719999999999997</v>
      </c>
    </row>
    <row r="567" spans="1:58">
      <c r="A567" s="80"/>
      <c r="B567" s="80" t="s">
        <v>906</v>
      </c>
      <c r="C567" s="80" t="s">
        <v>1574</v>
      </c>
      <c r="D567" s="80"/>
      <c r="E567" s="80" t="s">
        <v>2132</v>
      </c>
      <c r="F567" s="80" t="s">
        <v>1769</v>
      </c>
      <c r="G567" s="80"/>
      <c r="H567" s="80"/>
      <c r="I567" s="80"/>
      <c r="J567" s="80"/>
      <c r="K567" s="80" t="s">
        <v>619</v>
      </c>
      <c r="L567" s="80" t="s">
        <v>1987</v>
      </c>
      <c r="M567" s="80"/>
      <c r="N567" s="80"/>
      <c r="O567" s="80"/>
      <c r="P567" s="80"/>
      <c r="Q567" s="80"/>
      <c r="R567" s="80"/>
      <c r="S567" s="80" t="s">
        <v>3739</v>
      </c>
      <c r="T567" s="80">
        <v>30390456</v>
      </c>
      <c r="U567" s="284">
        <v>0.14749999999999999</v>
      </c>
      <c r="V567" s="80" t="s">
        <v>2193</v>
      </c>
      <c r="W567" s="80">
        <v>400</v>
      </c>
      <c r="X567" s="80">
        <v>768</v>
      </c>
      <c r="Y567" s="80">
        <v>24</v>
      </c>
      <c r="Z567" s="80" t="s">
        <v>56</v>
      </c>
      <c r="AA567" s="80"/>
      <c r="AB567" s="80"/>
      <c r="AC567" s="80"/>
      <c r="AD567" s="80"/>
      <c r="AE567" s="80" t="s">
        <v>1574</v>
      </c>
      <c r="AF567" s="80"/>
      <c r="AG567" s="80" t="s">
        <v>3008</v>
      </c>
      <c r="AH567" s="80"/>
      <c r="AI567" s="82">
        <v>44672</v>
      </c>
      <c r="AJ567" s="80"/>
      <c r="AK567" s="82">
        <v>44672</v>
      </c>
      <c r="AL567" s="80"/>
      <c r="AM567" s="80"/>
      <c r="AN567" s="80" t="s">
        <v>64</v>
      </c>
      <c r="AO567" s="80"/>
      <c r="AP567" s="80"/>
      <c r="AQ567" s="80"/>
      <c r="AR567" s="80"/>
      <c r="AS567" s="80"/>
      <c r="AT567" s="80" t="s">
        <v>53</v>
      </c>
      <c r="AU567" s="80"/>
      <c r="AV567" s="244"/>
      <c r="AW567" s="244"/>
      <c r="AX567" s="244"/>
      <c r="AY567" s="244"/>
      <c r="AZ567" s="244"/>
      <c r="BA567" s="244"/>
      <c r="BB567" s="80"/>
      <c r="BC567" s="80">
        <f t="shared" si="33"/>
        <v>17</v>
      </c>
      <c r="BD567" s="80">
        <f t="shared" si="34"/>
        <v>4</v>
      </c>
      <c r="BE567" s="80">
        <f t="shared" si="35"/>
        <v>2022</v>
      </c>
      <c r="BF567" s="97">
        <f t="shared" si="32"/>
        <v>0.30719999999999997</v>
      </c>
    </row>
    <row r="568" spans="1:58">
      <c r="A568" s="80"/>
      <c r="B568" s="80" t="s">
        <v>2904</v>
      </c>
      <c r="C568" s="80" t="s">
        <v>1567</v>
      </c>
      <c r="D568" s="80"/>
      <c r="E568" s="80">
        <v>114161</v>
      </c>
      <c r="F568" s="80" t="s">
        <v>1768</v>
      </c>
      <c r="G568" s="80"/>
      <c r="H568" s="80"/>
      <c r="I568" s="80"/>
      <c r="J568" s="80"/>
      <c r="K568" s="80" t="s">
        <v>1788</v>
      </c>
      <c r="L568" s="80" t="s">
        <v>1982</v>
      </c>
      <c r="M568" s="80"/>
      <c r="N568" s="80"/>
      <c r="O568" s="80"/>
      <c r="P568" s="80"/>
      <c r="Q568" s="80"/>
      <c r="R568" s="80"/>
      <c r="S568" s="80" t="s">
        <v>3734</v>
      </c>
      <c r="T568" s="80">
        <v>30376909</v>
      </c>
      <c r="U568" s="284">
        <v>0.14749999999999999</v>
      </c>
      <c r="V568" s="80" t="s">
        <v>2206</v>
      </c>
      <c r="W568" s="80">
        <v>340</v>
      </c>
      <c r="X568" s="80">
        <v>832</v>
      </c>
      <c r="Y568" s="80">
        <v>26</v>
      </c>
      <c r="Z568" s="80" t="s">
        <v>56</v>
      </c>
      <c r="AA568" s="80"/>
      <c r="AB568" s="80"/>
      <c r="AC568" s="80"/>
      <c r="AD568" s="80"/>
      <c r="AE568" s="80" t="s">
        <v>1567</v>
      </c>
      <c r="AF568" s="80"/>
      <c r="AG568" s="80" t="s">
        <v>3008</v>
      </c>
      <c r="AH568" s="80"/>
      <c r="AI568" s="82">
        <v>44672</v>
      </c>
      <c r="AJ568" s="80"/>
      <c r="AK568" s="82">
        <v>44677</v>
      </c>
      <c r="AL568" s="80"/>
      <c r="AM568" s="80"/>
      <c r="AN568" s="80" t="s">
        <v>64</v>
      </c>
      <c r="AO568" s="80"/>
      <c r="AP568" s="80"/>
      <c r="AQ568" s="80"/>
      <c r="AR568" s="80"/>
      <c r="AS568" s="80"/>
      <c r="AT568" s="80" t="s">
        <v>53</v>
      </c>
      <c r="AU568" s="80"/>
      <c r="AV568" s="244"/>
      <c r="AW568" s="244"/>
      <c r="AX568" s="244"/>
      <c r="AY568" s="244"/>
      <c r="AZ568" s="244"/>
      <c r="BA568" s="244"/>
      <c r="BB568" s="80"/>
      <c r="BC568" s="80">
        <f t="shared" si="33"/>
        <v>17</v>
      </c>
      <c r="BD568" s="80">
        <f t="shared" si="34"/>
        <v>4</v>
      </c>
      <c r="BE568" s="80">
        <f t="shared" si="35"/>
        <v>2022</v>
      </c>
      <c r="BF568" s="97">
        <f t="shared" si="32"/>
        <v>0.28288000000000002</v>
      </c>
    </row>
    <row r="569" spans="1:58">
      <c r="A569" s="80"/>
      <c r="B569" s="80" t="s">
        <v>2904</v>
      </c>
      <c r="C569" s="80" t="s">
        <v>1605</v>
      </c>
      <c r="D569" s="80"/>
      <c r="E569" s="80">
        <v>114167</v>
      </c>
      <c r="F569" s="80" t="s">
        <v>1769</v>
      </c>
      <c r="G569" s="80"/>
      <c r="H569" s="80"/>
      <c r="I569" s="80"/>
      <c r="J569" s="80"/>
      <c r="K569" s="80" t="s">
        <v>1788</v>
      </c>
      <c r="L569" s="80" t="s">
        <v>1978</v>
      </c>
      <c r="M569" s="80"/>
      <c r="N569" s="80"/>
      <c r="O569" s="80"/>
      <c r="P569" s="80"/>
      <c r="Q569" s="80"/>
      <c r="R569" s="80"/>
      <c r="S569" s="80" t="s">
        <v>3733</v>
      </c>
      <c r="T569" s="80">
        <v>30390456</v>
      </c>
      <c r="U569" s="284">
        <v>0.14749999999999999</v>
      </c>
      <c r="V569" s="80" t="s">
        <v>2192</v>
      </c>
      <c r="W569" s="80">
        <v>400</v>
      </c>
      <c r="X569" s="80">
        <v>832</v>
      </c>
      <c r="Y569" s="80">
        <v>26</v>
      </c>
      <c r="Z569" s="80" t="s">
        <v>56</v>
      </c>
      <c r="AA569" s="80"/>
      <c r="AB569" s="80"/>
      <c r="AC569" s="80"/>
      <c r="AD569" s="80"/>
      <c r="AE569" s="80" t="s">
        <v>1605</v>
      </c>
      <c r="AF569" s="80"/>
      <c r="AG569" s="80" t="s">
        <v>3008</v>
      </c>
      <c r="AH569" s="80"/>
      <c r="AI569" s="82">
        <v>44672</v>
      </c>
      <c r="AJ569" s="80"/>
      <c r="AK569" s="82">
        <v>44680</v>
      </c>
      <c r="AL569" s="80"/>
      <c r="AM569" s="80"/>
      <c r="AN569" s="80" t="s">
        <v>64</v>
      </c>
      <c r="AO569" s="80"/>
      <c r="AP569" s="80"/>
      <c r="AQ569" s="80"/>
      <c r="AR569" s="80"/>
      <c r="AS569" s="80"/>
      <c r="AT569" s="80" t="s">
        <v>53</v>
      </c>
      <c r="AU569" s="80"/>
      <c r="AV569" s="244"/>
      <c r="AW569" s="244"/>
      <c r="AX569" s="244"/>
      <c r="AY569" s="244"/>
      <c r="AZ569" s="244"/>
      <c r="BA569" s="244"/>
      <c r="BB569" s="80"/>
      <c r="BC569" s="80">
        <f t="shared" si="33"/>
        <v>17</v>
      </c>
      <c r="BD569" s="80">
        <f t="shared" si="34"/>
        <v>4</v>
      </c>
      <c r="BE569" s="80">
        <f t="shared" si="35"/>
        <v>2022</v>
      </c>
      <c r="BF569" s="97">
        <f t="shared" si="32"/>
        <v>0.33279999999999998</v>
      </c>
    </row>
    <row r="570" spans="1:58">
      <c r="A570" s="80"/>
      <c r="B570" s="80" t="s">
        <v>2902</v>
      </c>
      <c r="C570" s="80" t="s">
        <v>1575</v>
      </c>
      <c r="D570" s="80"/>
      <c r="E570" s="80" t="s">
        <v>2133</v>
      </c>
      <c r="F570" s="80" t="s">
        <v>1769</v>
      </c>
      <c r="G570" s="80"/>
      <c r="H570" s="80"/>
      <c r="I570" s="80"/>
      <c r="J570" s="80"/>
      <c r="K570" s="80" t="s">
        <v>362</v>
      </c>
      <c r="L570" s="80" t="s">
        <v>363</v>
      </c>
      <c r="M570" s="80"/>
      <c r="N570" s="80"/>
      <c r="O570" s="80"/>
      <c r="P570" s="80"/>
      <c r="Q570" s="80"/>
      <c r="R570" s="80"/>
      <c r="S570" s="80" t="s">
        <v>3740</v>
      </c>
      <c r="T570" s="80">
        <v>30390156</v>
      </c>
      <c r="U570" s="284">
        <v>0.14749999999999999</v>
      </c>
      <c r="V570" s="80" t="s">
        <v>2193</v>
      </c>
      <c r="W570" s="80">
        <v>400</v>
      </c>
      <c r="X570" s="80">
        <v>832</v>
      </c>
      <c r="Y570" s="80">
        <v>26</v>
      </c>
      <c r="Z570" s="80" t="s">
        <v>62</v>
      </c>
      <c r="AA570" s="80"/>
      <c r="AB570" s="80"/>
      <c r="AC570" s="80"/>
      <c r="AD570" s="80"/>
      <c r="AE570" s="80" t="s">
        <v>1575</v>
      </c>
      <c r="AF570" s="80"/>
      <c r="AG570" s="80" t="s">
        <v>3008</v>
      </c>
      <c r="AH570" s="80"/>
      <c r="AI570" s="82">
        <v>44672</v>
      </c>
      <c r="AJ570" s="80"/>
      <c r="AK570" s="82">
        <v>44677</v>
      </c>
      <c r="AL570" s="80"/>
      <c r="AM570" s="80"/>
      <c r="AN570" s="80" t="s">
        <v>64</v>
      </c>
      <c r="AO570" s="80"/>
      <c r="AP570" s="80"/>
      <c r="AQ570" s="80"/>
      <c r="AR570" s="80"/>
      <c r="AS570" s="80"/>
      <c r="AT570" s="80" t="s">
        <v>53</v>
      </c>
      <c r="AU570" s="80"/>
      <c r="AV570" s="244"/>
      <c r="AW570" s="244"/>
      <c r="AX570" s="244"/>
      <c r="AY570" s="244"/>
      <c r="AZ570" s="244"/>
      <c r="BA570" s="244"/>
      <c r="BB570" s="80"/>
      <c r="BC570" s="80">
        <f t="shared" si="33"/>
        <v>17</v>
      </c>
      <c r="BD570" s="80">
        <f t="shared" si="34"/>
        <v>4</v>
      </c>
      <c r="BE570" s="80">
        <f t="shared" si="35"/>
        <v>2022</v>
      </c>
      <c r="BF570" s="97">
        <f t="shared" si="32"/>
        <v>0.33279999999999998</v>
      </c>
    </row>
    <row r="571" spans="1:58">
      <c r="A571" s="80"/>
      <c r="B571" s="80" t="s">
        <v>2902</v>
      </c>
      <c r="C571" s="80" t="s">
        <v>1576</v>
      </c>
      <c r="D571" s="80"/>
      <c r="E571" s="80" t="s">
        <v>2134</v>
      </c>
      <c r="F571" s="80" t="s">
        <v>1769</v>
      </c>
      <c r="G571" s="80"/>
      <c r="H571" s="80"/>
      <c r="I571" s="80"/>
      <c r="J571" s="80"/>
      <c r="K571" s="80" t="s">
        <v>1820</v>
      </c>
      <c r="L571" s="80" t="s">
        <v>360</v>
      </c>
      <c r="M571" s="80"/>
      <c r="N571" s="80"/>
      <c r="O571" s="80"/>
      <c r="P571" s="80"/>
      <c r="Q571" s="80"/>
      <c r="R571" s="80"/>
      <c r="S571" s="80" t="s">
        <v>3741</v>
      </c>
      <c r="T571" s="80">
        <v>30390156</v>
      </c>
      <c r="U571" s="284">
        <v>0.14749999999999999</v>
      </c>
      <c r="V571" s="80" t="s">
        <v>2193</v>
      </c>
      <c r="W571" s="80">
        <v>400</v>
      </c>
      <c r="X571" s="80">
        <v>832</v>
      </c>
      <c r="Y571" s="80">
        <v>26</v>
      </c>
      <c r="Z571" s="80" t="s">
        <v>62</v>
      </c>
      <c r="AA571" s="80"/>
      <c r="AB571" s="80"/>
      <c r="AC571" s="80"/>
      <c r="AD571" s="80"/>
      <c r="AE571" s="80" t="s">
        <v>1576</v>
      </c>
      <c r="AF571" s="80"/>
      <c r="AG571" s="80" t="s">
        <v>3008</v>
      </c>
      <c r="AH571" s="80"/>
      <c r="AI571" s="82">
        <v>44672</v>
      </c>
      <c r="AJ571" s="80"/>
      <c r="AK571" s="82">
        <v>44677</v>
      </c>
      <c r="AL571" s="80"/>
      <c r="AM571" s="80"/>
      <c r="AN571" s="80" t="s">
        <v>64</v>
      </c>
      <c r="AO571" s="80"/>
      <c r="AP571" s="80"/>
      <c r="AQ571" s="80"/>
      <c r="AR571" s="80"/>
      <c r="AS571" s="80"/>
      <c r="AT571" s="80" t="s">
        <v>53</v>
      </c>
      <c r="AU571" s="80"/>
      <c r="AV571" s="244"/>
      <c r="AW571" s="244"/>
      <c r="AX571" s="244"/>
      <c r="AY571" s="244"/>
      <c r="AZ571" s="244"/>
      <c r="BA571" s="244"/>
      <c r="BB571" s="80"/>
      <c r="BC571" s="80">
        <f t="shared" si="33"/>
        <v>17</v>
      </c>
      <c r="BD571" s="80">
        <f t="shared" si="34"/>
        <v>4</v>
      </c>
      <c r="BE571" s="80">
        <f t="shared" si="35"/>
        <v>2022</v>
      </c>
      <c r="BF571" s="97">
        <f t="shared" si="32"/>
        <v>0.33279999999999998</v>
      </c>
    </row>
    <row r="572" spans="1:58">
      <c r="A572" s="80"/>
      <c r="B572" s="80" t="s">
        <v>2902</v>
      </c>
      <c r="C572" s="80" t="s">
        <v>1577</v>
      </c>
      <c r="D572" s="80"/>
      <c r="E572" s="80" t="s">
        <v>2135</v>
      </c>
      <c r="F572" s="80" t="s">
        <v>1769</v>
      </c>
      <c r="G572" s="80"/>
      <c r="H572" s="80"/>
      <c r="I572" s="80"/>
      <c r="J572" s="80"/>
      <c r="K572" s="80" t="s">
        <v>1821</v>
      </c>
      <c r="L572" s="80" t="s">
        <v>1988</v>
      </c>
      <c r="M572" s="80"/>
      <c r="N572" s="80"/>
      <c r="O572" s="80"/>
      <c r="P572" s="80"/>
      <c r="Q572" s="80"/>
      <c r="R572" s="80"/>
      <c r="S572" s="80" t="s">
        <v>3742</v>
      </c>
      <c r="T572" s="80">
        <v>30390156</v>
      </c>
      <c r="U572" s="284">
        <v>0.14749999999999999</v>
      </c>
      <c r="V572" s="80" t="s">
        <v>2193</v>
      </c>
      <c r="W572" s="80">
        <v>400</v>
      </c>
      <c r="X572" s="80">
        <v>832</v>
      </c>
      <c r="Y572" s="80">
        <v>26</v>
      </c>
      <c r="Z572" s="80" t="s">
        <v>62</v>
      </c>
      <c r="AA572" s="80"/>
      <c r="AB572" s="80"/>
      <c r="AC572" s="80"/>
      <c r="AD572" s="80"/>
      <c r="AE572" s="80" t="s">
        <v>1577</v>
      </c>
      <c r="AF572" s="80"/>
      <c r="AG572" s="80" t="s">
        <v>3008</v>
      </c>
      <c r="AH572" s="80"/>
      <c r="AI572" s="82">
        <v>44672</v>
      </c>
      <c r="AJ572" s="80"/>
      <c r="AK572" s="82">
        <v>44677</v>
      </c>
      <c r="AL572" s="80"/>
      <c r="AM572" s="80"/>
      <c r="AN572" s="80" t="s">
        <v>64</v>
      </c>
      <c r="AO572" s="80"/>
      <c r="AP572" s="80"/>
      <c r="AQ572" s="80"/>
      <c r="AR572" s="80"/>
      <c r="AS572" s="80"/>
      <c r="AT572" s="80" t="s">
        <v>53</v>
      </c>
      <c r="AU572" s="80"/>
      <c r="AV572" s="244"/>
      <c r="AW572" s="244"/>
      <c r="AX572" s="244"/>
      <c r="AY572" s="244"/>
      <c r="AZ572" s="244"/>
      <c r="BA572" s="244"/>
      <c r="BB572" s="80"/>
      <c r="BC572" s="80">
        <f t="shared" si="33"/>
        <v>17</v>
      </c>
      <c r="BD572" s="80">
        <f t="shared" si="34"/>
        <v>4</v>
      </c>
      <c r="BE572" s="80">
        <f t="shared" si="35"/>
        <v>2022</v>
      </c>
      <c r="BF572" s="97">
        <f t="shared" si="32"/>
        <v>0.33279999999999998</v>
      </c>
    </row>
    <row r="573" spans="1:58">
      <c r="A573" s="80"/>
      <c r="B573" s="80" t="s">
        <v>2902</v>
      </c>
      <c r="C573" s="80" t="s">
        <v>1578</v>
      </c>
      <c r="D573" s="80"/>
      <c r="E573" s="80" t="s">
        <v>2136</v>
      </c>
      <c r="F573" s="80" t="s">
        <v>1769</v>
      </c>
      <c r="G573" s="80"/>
      <c r="H573" s="80"/>
      <c r="I573" s="80"/>
      <c r="J573" s="80"/>
      <c r="K573" s="80" t="s">
        <v>1810</v>
      </c>
      <c r="L573" s="80" t="s">
        <v>1989</v>
      </c>
      <c r="M573" s="80"/>
      <c r="N573" s="80"/>
      <c r="O573" s="80"/>
      <c r="P573" s="80"/>
      <c r="Q573" s="80"/>
      <c r="R573" s="80"/>
      <c r="S573" s="80" t="s">
        <v>3741</v>
      </c>
      <c r="T573" s="80">
        <v>30390156</v>
      </c>
      <c r="U573" s="284">
        <v>0.14749999999999999</v>
      </c>
      <c r="V573" s="80" t="s">
        <v>2193</v>
      </c>
      <c r="W573" s="80">
        <v>400</v>
      </c>
      <c r="X573" s="80">
        <v>832</v>
      </c>
      <c r="Y573" s="80">
        <v>26</v>
      </c>
      <c r="Z573" s="80" t="s">
        <v>62</v>
      </c>
      <c r="AA573" s="80"/>
      <c r="AB573" s="80"/>
      <c r="AC573" s="80"/>
      <c r="AD573" s="80"/>
      <c r="AE573" s="80" t="s">
        <v>1578</v>
      </c>
      <c r="AF573" s="80"/>
      <c r="AG573" s="80" t="s">
        <v>3008</v>
      </c>
      <c r="AH573" s="80"/>
      <c r="AI573" s="82">
        <v>44672</v>
      </c>
      <c r="AJ573" s="80"/>
      <c r="AK573" s="82">
        <v>44677</v>
      </c>
      <c r="AL573" s="80"/>
      <c r="AM573" s="80"/>
      <c r="AN573" s="80" t="s">
        <v>64</v>
      </c>
      <c r="AO573" s="80"/>
      <c r="AP573" s="80"/>
      <c r="AQ573" s="80"/>
      <c r="AR573" s="80"/>
      <c r="AS573" s="80"/>
      <c r="AT573" s="80" t="s">
        <v>53</v>
      </c>
      <c r="AU573" s="80"/>
      <c r="AV573" s="244"/>
      <c r="AW573" s="244"/>
      <c r="AX573" s="244"/>
      <c r="AY573" s="244"/>
      <c r="AZ573" s="244"/>
      <c r="BA573" s="244"/>
      <c r="BB573" s="80"/>
      <c r="BC573" s="80">
        <f t="shared" si="33"/>
        <v>17</v>
      </c>
      <c r="BD573" s="80">
        <f t="shared" si="34"/>
        <v>4</v>
      </c>
      <c r="BE573" s="80">
        <f t="shared" si="35"/>
        <v>2022</v>
      </c>
      <c r="BF573" s="97">
        <f t="shared" si="32"/>
        <v>0.33279999999999998</v>
      </c>
    </row>
    <row r="574" spans="1:58">
      <c r="A574" s="80"/>
      <c r="B574" s="80" t="s">
        <v>2904</v>
      </c>
      <c r="C574" s="80" t="s">
        <v>1629</v>
      </c>
      <c r="D574" s="80"/>
      <c r="E574" s="80" t="s">
        <v>2087</v>
      </c>
      <c r="F574" s="80" t="s">
        <v>1768</v>
      </c>
      <c r="G574" s="80"/>
      <c r="H574" s="80"/>
      <c r="I574" s="80"/>
      <c r="J574" s="80"/>
      <c r="K574" s="80" t="s">
        <v>1803</v>
      </c>
      <c r="L574" s="80" t="s">
        <v>1956</v>
      </c>
      <c r="M574" s="80"/>
      <c r="N574" s="80"/>
      <c r="O574" s="80"/>
      <c r="P574" s="80"/>
      <c r="Q574" s="80"/>
      <c r="R574" s="80"/>
      <c r="S574" s="80" t="s">
        <v>3708</v>
      </c>
      <c r="T574" s="80">
        <v>30390256</v>
      </c>
      <c r="U574" s="284">
        <v>0.14749999999999999</v>
      </c>
      <c r="V574" s="80" t="s">
        <v>2196</v>
      </c>
      <c r="W574" s="80">
        <v>400</v>
      </c>
      <c r="X574" s="80">
        <v>624</v>
      </c>
      <c r="Y574" s="80">
        <v>24</v>
      </c>
      <c r="Z574" s="80" t="s">
        <v>56</v>
      </c>
      <c r="AA574" s="80"/>
      <c r="AB574" s="80"/>
      <c r="AC574" s="80"/>
      <c r="AD574" s="80"/>
      <c r="AE574" s="80" t="s">
        <v>1629</v>
      </c>
      <c r="AF574" s="80"/>
      <c r="AG574" s="80" t="s">
        <v>3008</v>
      </c>
      <c r="AH574" s="80"/>
      <c r="AI574" s="82">
        <v>44673</v>
      </c>
      <c r="AJ574" s="80"/>
      <c r="AK574" s="82">
        <v>44677</v>
      </c>
      <c r="AL574" s="80"/>
      <c r="AM574" s="80"/>
      <c r="AN574" s="80" t="s">
        <v>64</v>
      </c>
      <c r="AO574" s="80" t="s">
        <v>2315</v>
      </c>
      <c r="AP574" s="80"/>
      <c r="AQ574" s="80"/>
      <c r="AR574" s="80"/>
      <c r="AS574" s="80"/>
      <c r="AT574" s="80" t="s">
        <v>53</v>
      </c>
      <c r="AU574" s="80"/>
      <c r="AV574" s="244"/>
      <c r="AW574" s="244"/>
      <c r="AX574" s="244"/>
      <c r="AY574" s="244"/>
      <c r="AZ574" s="244"/>
      <c r="BA574" s="244"/>
      <c r="BB574" s="80"/>
      <c r="BC574" s="80">
        <f t="shared" si="33"/>
        <v>17</v>
      </c>
      <c r="BD574" s="80">
        <f t="shared" si="34"/>
        <v>4</v>
      </c>
      <c r="BE574" s="80">
        <f t="shared" si="35"/>
        <v>2022</v>
      </c>
      <c r="BF574" s="97">
        <f t="shared" si="32"/>
        <v>0.24959999999999999</v>
      </c>
    </row>
    <row r="575" spans="1:58">
      <c r="A575" s="80"/>
      <c r="B575" s="80" t="s">
        <v>2904</v>
      </c>
      <c r="C575" s="80" t="s">
        <v>1628</v>
      </c>
      <c r="D575" s="80"/>
      <c r="E575" s="80" t="s">
        <v>2119</v>
      </c>
      <c r="F575" s="80" t="s">
        <v>1768</v>
      </c>
      <c r="G575" s="80"/>
      <c r="H575" s="80"/>
      <c r="I575" s="80"/>
      <c r="J575" s="80"/>
      <c r="K575" s="80" t="s">
        <v>1819</v>
      </c>
      <c r="L575" s="80" t="s">
        <v>1956</v>
      </c>
      <c r="M575" s="80"/>
      <c r="N575" s="80"/>
      <c r="O575" s="80"/>
      <c r="P575" s="80"/>
      <c r="Q575" s="80"/>
      <c r="R575" s="80"/>
      <c r="S575" s="80" t="s">
        <v>3730</v>
      </c>
      <c r="T575" s="80">
        <v>30390255</v>
      </c>
      <c r="U575" s="284">
        <v>0.14749999999999999</v>
      </c>
      <c r="V575" s="80" t="s">
        <v>2200</v>
      </c>
      <c r="W575" s="80">
        <v>395</v>
      </c>
      <c r="X575" s="80">
        <v>624</v>
      </c>
      <c r="Y575" s="80">
        <v>24</v>
      </c>
      <c r="Z575" s="80" t="s">
        <v>56</v>
      </c>
      <c r="AA575" s="80"/>
      <c r="AB575" s="80"/>
      <c r="AC575" s="80"/>
      <c r="AD575" s="80"/>
      <c r="AE575" s="80" t="s">
        <v>1628</v>
      </c>
      <c r="AF575" s="80"/>
      <c r="AG575" s="80" t="s">
        <v>3008</v>
      </c>
      <c r="AH575" s="80"/>
      <c r="AI575" s="82">
        <v>44673</v>
      </c>
      <c r="AJ575" s="80"/>
      <c r="AK575" s="82">
        <v>44677</v>
      </c>
      <c r="AL575" s="80"/>
      <c r="AM575" s="80"/>
      <c r="AN575" s="80" t="s">
        <v>64</v>
      </c>
      <c r="AO575" s="80" t="s">
        <v>3743</v>
      </c>
      <c r="AP575" s="80"/>
      <c r="AQ575" s="80"/>
      <c r="AR575" s="80"/>
      <c r="AS575" s="80"/>
      <c r="AT575" s="80" t="s">
        <v>53</v>
      </c>
      <c r="AU575" s="80"/>
      <c r="AV575" s="244"/>
      <c r="AW575" s="244"/>
      <c r="AX575" s="244"/>
      <c r="AY575" s="244"/>
      <c r="AZ575" s="244"/>
      <c r="BA575" s="244"/>
      <c r="BB575" s="80"/>
      <c r="BC575" s="80">
        <f t="shared" si="33"/>
        <v>17</v>
      </c>
      <c r="BD575" s="80">
        <f t="shared" si="34"/>
        <v>4</v>
      </c>
      <c r="BE575" s="80">
        <f t="shared" si="35"/>
        <v>2022</v>
      </c>
      <c r="BF575" s="97">
        <f t="shared" si="32"/>
        <v>0.24648</v>
      </c>
    </row>
    <row r="576" spans="1:58">
      <c r="A576" s="80"/>
      <c r="B576" s="80" t="s">
        <v>2904</v>
      </c>
      <c r="C576" s="80" t="s">
        <v>1600</v>
      </c>
      <c r="D576" s="80"/>
      <c r="E576" s="80">
        <v>114166</v>
      </c>
      <c r="F576" s="80" t="s">
        <v>1771</v>
      </c>
      <c r="G576" s="80"/>
      <c r="H576" s="80"/>
      <c r="I576" s="80"/>
      <c r="J576" s="80"/>
      <c r="K576" s="80" t="s">
        <v>1788</v>
      </c>
      <c r="L576" s="80" t="s">
        <v>1978</v>
      </c>
      <c r="M576" s="80"/>
      <c r="N576" s="80"/>
      <c r="O576" s="80"/>
      <c r="P576" s="80"/>
      <c r="Q576" s="80"/>
      <c r="R576" s="80"/>
      <c r="S576" s="80" t="s">
        <v>3733</v>
      </c>
      <c r="T576" s="80">
        <v>30390456</v>
      </c>
      <c r="U576" s="284">
        <v>0.14749999999999999</v>
      </c>
      <c r="V576" s="80" t="s">
        <v>2192</v>
      </c>
      <c r="W576" s="80">
        <v>400</v>
      </c>
      <c r="X576" s="80">
        <v>832</v>
      </c>
      <c r="Y576" s="80">
        <v>26</v>
      </c>
      <c r="Z576" s="80" t="s">
        <v>56</v>
      </c>
      <c r="AA576" s="80"/>
      <c r="AB576" s="80"/>
      <c r="AC576" s="80"/>
      <c r="AD576" s="80"/>
      <c r="AE576" s="80" t="s">
        <v>1600</v>
      </c>
      <c r="AF576" s="80"/>
      <c r="AG576" s="80" t="s">
        <v>3008</v>
      </c>
      <c r="AH576" s="80"/>
      <c r="AI576" s="82">
        <v>44673</v>
      </c>
      <c r="AJ576" s="80"/>
      <c r="AK576" s="82">
        <v>44677</v>
      </c>
      <c r="AL576" s="80"/>
      <c r="AM576" s="80"/>
      <c r="AN576" s="80" t="s">
        <v>64</v>
      </c>
      <c r="AO576" s="80"/>
      <c r="AP576" s="80"/>
      <c r="AQ576" s="80"/>
      <c r="AR576" s="80"/>
      <c r="AS576" s="80"/>
      <c r="AT576" s="80" t="s">
        <v>53</v>
      </c>
      <c r="AU576" s="80"/>
      <c r="AV576" s="244"/>
      <c r="AW576" s="244"/>
      <c r="AX576" s="244"/>
      <c r="AY576" s="244"/>
      <c r="AZ576" s="244"/>
      <c r="BA576" s="244"/>
      <c r="BB576" s="80"/>
      <c r="BC576" s="80">
        <f t="shared" si="33"/>
        <v>17</v>
      </c>
      <c r="BD576" s="80">
        <f t="shared" si="34"/>
        <v>4</v>
      </c>
      <c r="BE576" s="80">
        <f t="shared" si="35"/>
        <v>2022</v>
      </c>
      <c r="BF576" s="97">
        <f t="shared" si="32"/>
        <v>0.33279999999999998</v>
      </c>
    </row>
    <row r="577" spans="1:58">
      <c r="A577" s="80"/>
      <c r="B577" s="80" t="s">
        <v>2904</v>
      </c>
      <c r="C577" s="80" t="s">
        <v>1607</v>
      </c>
      <c r="D577" s="80"/>
      <c r="E577" s="80">
        <v>114161</v>
      </c>
      <c r="F577" s="80" t="s">
        <v>1768</v>
      </c>
      <c r="G577" s="80"/>
      <c r="H577" s="80"/>
      <c r="I577" s="80"/>
      <c r="J577" s="80"/>
      <c r="K577" s="80" t="s">
        <v>1788</v>
      </c>
      <c r="L577" s="80" t="s">
        <v>1982</v>
      </c>
      <c r="M577" s="80"/>
      <c r="N577" s="80"/>
      <c r="O577" s="80"/>
      <c r="P577" s="80"/>
      <c r="Q577" s="80"/>
      <c r="R577" s="80"/>
      <c r="S577" s="80" t="s">
        <v>3734</v>
      </c>
      <c r="T577" s="80">
        <v>30376909</v>
      </c>
      <c r="U577" s="284">
        <v>0.14749999999999999</v>
      </c>
      <c r="V577" s="80" t="s">
        <v>2206</v>
      </c>
      <c r="W577" s="80">
        <v>340</v>
      </c>
      <c r="X577" s="80">
        <v>832</v>
      </c>
      <c r="Y577" s="80">
        <v>26</v>
      </c>
      <c r="Z577" s="80" t="s">
        <v>56</v>
      </c>
      <c r="AA577" s="80"/>
      <c r="AB577" s="80"/>
      <c r="AC577" s="80"/>
      <c r="AD577" s="80"/>
      <c r="AE577" s="80" t="s">
        <v>1607</v>
      </c>
      <c r="AF577" s="80"/>
      <c r="AG577" s="80" t="s">
        <v>3008</v>
      </c>
      <c r="AH577" s="80"/>
      <c r="AI577" s="82">
        <v>44673</v>
      </c>
      <c r="AJ577" s="80"/>
      <c r="AK577" s="82">
        <v>44677</v>
      </c>
      <c r="AL577" s="80"/>
      <c r="AM577" s="80"/>
      <c r="AN577" s="80" t="s">
        <v>64</v>
      </c>
      <c r="AO577" s="80"/>
      <c r="AP577" s="80"/>
      <c r="AQ577" s="80"/>
      <c r="AR577" s="80"/>
      <c r="AS577" s="80"/>
      <c r="AT577" s="80" t="s">
        <v>53</v>
      </c>
      <c r="AU577" s="80"/>
      <c r="AV577" s="244"/>
      <c r="AW577" s="244"/>
      <c r="AX577" s="244"/>
      <c r="AY577" s="244"/>
      <c r="AZ577" s="244"/>
      <c r="BA577" s="244"/>
      <c r="BB577" s="80"/>
      <c r="BC577" s="80">
        <f t="shared" si="33"/>
        <v>17</v>
      </c>
      <c r="BD577" s="80">
        <f t="shared" si="34"/>
        <v>4</v>
      </c>
      <c r="BE577" s="80">
        <f t="shared" si="35"/>
        <v>2022</v>
      </c>
      <c r="BF577" s="97">
        <f t="shared" si="32"/>
        <v>0.28288000000000002</v>
      </c>
    </row>
    <row r="578" spans="1:58">
      <c r="A578" s="80"/>
      <c r="B578" s="80" t="s">
        <v>906</v>
      </c>
      <c r="C578" s="80" t="s">
        <v>1582</v>
      </c>
      <c r="D578" s="80"/>
      <c r="E578" s="80" t="s">
        <v>2137</v>
      </c>
      <c r="F578" s="80" t="s">
        <v>1769</v>
      </c>
      <c r="G578" s="80"/>
      <c r="H578" s="80"/>
      <c r="I578" s="80"/>
      <c r="J578" s="80"/>
      <c r="K578" s="80" t="s">
        <v>1789</v>
      </c>
      <c r="L578" s="80" t="s">
        <v>1990</v>
      </c>
      <c r="M578" s="80"/>
      <c r="N578" s="80"/>
      <c r="O578" s="80"/>
      <c r="P578" s="80"/>
      <c r="Q578" s="80"/>
      <c r="R578" s="80"/>
      <c r="S578" s="80" t="s">
        <v>3744</v>
      </c>
      <c r="T578" s="80">
        <v>30390156</v>
      </c>
      <c r="U578" s="284">
        <v>0.14749999999999999</v>
      </c>
      <c r="V578" s="80" t="s">
        <v>2193</v>
      </c>
      <c r="W578" s="80">
        <v>400</v>
      </c>
      <c r="X578" s="80">
        <v>832</v>
      </c>
      <c r="Y578" s="80">
        <v>26</v>
      </c>
      <c r="Z578" s="80" t="s">
        <v>62</v>
      </c>
      <c r="AA578" s="80"/>
      <c r="AB578" s="80"/>
      <c r="AC578" s="80"/>
      <c r="AD578" s="80"/>
      <c r="AE578" s="80" t="s">
        <v>1582</v>
      </c>
      <c r="AF578" s="80"/>
      <c r="AG578" s="80" t="s">
        <v>3008</v>
      </c>
      <c r="AH578" s="80"/>
      <c r="AI578" s="82">
        <v>44673</v>
      </c>
      <c r="AJ578" s="80"/>
      <c r="AK578" s="82">
        <v>44676</v>
      </c>
      <c r="AL578" s="80"/>
      <c r="AM578" s="80"/>
      <c r="AN578" s="80" t="s">
        <v>64</v>
      </c>
      <c r="AO578" s="80" t="s">
        <v>2393</v>
      </c>
      <c r="AP578" s="80"/>
      <c r="AQ578" s="80"/>
      <c r="AR578" s="80"/>
      <c r="AS578" s="80"/>
      <c r="AT578" s="80" t="s">
        <v>53</v>
      </c>
      <c r="AU578" s="80"/>
      <c r="AV578" s="244"/>
      <c r="AW578" s="244"/>
      <c r="AX578" s="244"/>
      <c r="AY578" s="244"/>
      <c r="AZ578" s="244"/>
      <c r="BA578" s="244"/>
      <c r="BB578" s="80"/>
      <c r="BC578" s="80">
        <f t="shared" si="33"/>
        <v>17</v>
      </c>
      <c r="BD578" s="80">
        <f t="shared" si="34"/>
        <v>4</v>
      </c>
      <c r="BE578" s="80">
        <f t="shared" si="35"/>
        <v>2022</v>
      </c>
      <c r="BF578" s="97">
        <f t="shared" ref="BF578:BF641" si="36">W578*X578/1000000</f>
        <v>0.33279999999999998</v>
      </c>
    </row>
    <row r="579" spans="1:58">
      <c r="A579" s="80"/>
      <c r="B579" s="80" t="s">
        <v>2904</v>
      </c>
      <c r="C579" s="80" t="s">
        <v>1593</v>
      </c>
      <c r="D579" s="80"/>
      <c r="E579" s="80" t="s">
        <v>2138</v>
      </c>
      <c r="F579" s="80" t="s">
        <v>1769</v>
      </c>
      <c r="G579" s="80"/>
      <c r="H579" s="80"/>
      <c r="I579" s="80"/>
      <c r="J579" s="80"/>
      <c r="K579" s="80" t="s">
        <v>190</v>
      </c>
      <c r="L579" s="80" t="s">
        <v>1962</v>
      </c>
      <c r="M579" s="80"/>
      <c r="N579" s="80"/>
      <c r="O579" s="80"/>
      <c r="P579" s="80"/>
      <c r="Q579" s="80"/>
      <c r="R579" s="80"/>
      <c r="S579" s="80" t="s">
        <v>3713</v>
      </c>
      <c r="T579" s="80">
        <v>30390456</v>
      </c>
      <c r="U579" s="284">
        <v>0.14749999999999999</v>
      </c>
      <c r="V579" s="80" t="s">
        <v>2193</v>
      </c>
      <c r="W579" s="80">
        <v>400</v>
      </c>
      <c r="X579" s="80">
        <v>768</v>
      </c>
      <c r="Y579" s="80">
        <v>24</v>
      </c>
      <c r="Z579" s="80" t="s">
        <v>62</v>
      </c>
      <c r="AA579" s="80"/>
      <c r="AB579" s="80"/>
      <c r="AC579" s="80"/>
      <c r="AD579" s="80"/>
      <c r="AE579" s="80" t="s">
        <v>1593</v>
      </c>
      <c r="AF579" s="80"/>
      <c r="AG579" s="80" t="s">
        <v>3008</v>
      </c>
      <c r="AH579" s="80"/>
      <c r="AI579" s="82">
        <v>44673</v>
      </c>
      <c r="AJ579" s="80"/>
      <c r="AK579" s="82">
        <v>44676</v>
      </c>
      <c r="AL579" s="80"/>
      <c r="AM579" s="80"/>
      <c r="AN579" s="80" t="s">
        <v>64</v>
      </c>
      <c r="AO579" s="80"/>
      <c r="AP579" s="80"/>
      <c r="AQ579" s="80"/>
      <c r="AR579" s="80"/>
      <c r="AS579" s="80"/>
      <c r="AT579" s="80" t="s">
        <v>53</v>
      </c>
      <c r="AU579" s="80"/>
      <c r="AV579" s="244"/>
      <c r="AW579" s="244"/>
      <c r="AX579" s="244"/>
      <c r="AY579" s="244"/>
      <c r="AZ579" s="244"/>
      <c r="BA579" s="244"/>
      <c r="BB579" s="80"/>
      <c r="BC579" s="80">
        <f t="shared" ref="BC579:BC642" si="37">WEEKNUM(AI579)</f>
        <v>17</v>
      </c>
      <c r="BD579" s="80">
        <f t="shared" ref="BD579:BD642" si="38">MONTH(AI579)</f>
        <v>4</v>
      </c>
      <c r="BE579" s="80">
        <f t="shared" ref="BE579:BE642" si="39">YEAR(AI579)</f>
        <v>2022</v>
      </c>
      <c r="BF579" s="97">
        <f t="shared" si="36"/>
        <v>0.30719999999999997</v>
      </c>
    </row>
    <row r="580" spans="1:58">
      <c r="A580" s="80"/>
      <c r="B580" s="80" t="s">
        <v>2904</v>
      </c>
      <c r="C580" s="80" t="s">
        <v>1594</v>
      </c>
      <c r="D580" s="80"/>
      <c r="E580" s="80" t="s">
        <v>2139</v>
      </c>
      <c r="F580" s="80" t="s">
        <v>1769</v>
      </c>
      <c r="G580" s="80"/>
      <c r="H580" s="80"/>
      <c r="I580" s="80"/>
      <c r="J580" s="80"/>
      <c r="K580" s="80" t="s">
        <v>190</v>
      </c>
      <c r="L580" s="80" t="s">
        <v>1957</v>
      </c>
      <c r="M580" s="80"/>
      <c r="N580" s="80"/>
      <c r="O580" s="80"/>
      <c r="P580" s="80"/>
      <c r="Q580" s="80"/>
      <c r="R580" s="80"/>
      <c r="S580" s="80" t="s">
        <v>3713</v>
      </c>
      <c r="T580" s="80">
        <v>30390156</v>
      </c>
      <c r="U580" s="284">
        <v>0.14749999999999999</v>
      </c>
      <c r="V580" s="80" t="s">
        <v>2194</v>
      </c>
      <c r="W580" s="80">
        <v>400</v>
      </c>
      <c r="X580" s="80">
        <v>768</v>
      </c>
      <c r="Y580" s="80">
        <v>24</v>
      </c>
      <c r="Z580" s="80" t="s">
        <v>62</v>
      </c>
      <c r="AA580" s="80"/>
      <c r="AB580" s="80"/>
      <c r="AC580" s="80"/>
      <c r="AD580" s="80"/>
      <c r="AE580" s="80" t="s">
        <v>1594</v>
      </c>
      <c r="AF580" s="80"/>
      <c r="AG580" s="80" t="s">
        <v>3008</v>
      </c>
      <c r="AH580" s="80"/>
      <c r="AI580" s="82">
        <v>44673</v>
      </c>
      <c r="AJ580" s="80"/>
      <c r="AK580" s="82">
        <v>44676</v>
      </c>
      <c r="AL580" s="80"/>
      <c r="AM580" s="80"/>
      <c r="AN580" s="80" t="s">
        <v>64</v>
      </c>
      <c r="AO580" s="80"/>
      <c r="AP580" s="80"/>
      <c r="AQ580" s="80"/>
      <c r="AR580" s="80"/>
      <c r="AS580" s="80"/>
      <c r="AT580" s="80" t="s">
        <v>53</v>
      </c>
      <c r="AU580" s="80"/>
      <c r="AV580" s="244"/>
      <c r="AW580" s="244"/>
      <c r="AX580" s="244"/>
      <c r="AY580" s="244"/>
      <c r="AZ580" s="244"/>
      <c r="BA580" s="244"/>
      <c r="BB580" s="80"/>
      <c r="BC580" s="80">
        <f t="shared" si="37"/>
        <v>17</v>
      </c>
      <c r="BD580" s="80">
        <f t="shared" si="38"/>
        <v>4</v>
      </c>
      <c r="BE580" s="80">
        <f t="shared" si="39"/>
        <v>2022</v>
      </c>
      <c r="BF580" s="97">
        <f t="shared" si="36"/>
        <v>0.30719999999999997</v>
      </c>
    </row>
    <row r="581" spans="1:58">
      <c r="A581" s="80"/>
      <c r="B581" s="80" t="s">
        <v>906</v>
      </c>
      <c r="C581" s="80" t="s">
        <v>1595</v>
      </c>
      <c r="D581" s="80"/>
      <c r="E581" s="80" t="s">
        <v>2140</v>
      </c>
      <c r="F581" s="80" t="s">
        <v>1768</v>
      </c>
      <c r="G581" s="80"/>
      <c r="H581" s="80"/>
      <c r="I581" s="80"/>
      <c r="J581" s="80"/>
      <c r="K581" s="80" t="s">
        <v>1804</v>
      </c>
      <c r="L581" s="80" t="s">
        <v>1991</v>
      </c>
      <c r="M581" s="80"/>
      <c r="N581" s="80"/>
      <c r="O581" s="80"/>
      <c r="P581" s="80"/>
      <c r="Q581" s="80"/>
      <c r="R581" s="80"/>
      <c r="S581" s="80" t="s">
        <v>3745</v>
      </c>
      <c r="T581" s="80">
        <v>30390156</v>
      </c>
      <c r="U581" s="284">
        <v>0.14749999999999999</v>
      </c>
      <c r="V581" s="80" t="s">
        <v>2193</v>
      </c>
      <c r="W581" s="80">
        <v>400</v>
      </c>
      <c r="X581" s="80">
        <v>768</v>
      </c>
      <c r="Y581" s="80">
        <v>24</v>
      </c>
      <c r="Z581" s="80" t="s">
        <v>56</v>
      </c>
      <c r="AA581" s="80"/>
      <c r="AB581" s="80"/>
      <c r="AC581" s="80"/>
      <c r="AD581" s="80"/>
      <c r="AE581" s="80" t="s">
        <v>1595</v>
      </c>
      <c r="AF581" s="80"/>
      <c r="AG581" s="80" t="s">
        <v>3008</v>
      </c>
      <c r="AH581" s="80"/>
      <c r="AI581" s="82">
        <v>44673</v>
      </c>
      <c r="AJ581" s="80"/>
      <c r="AK581" s="82">
        <v>44676</v>
      </c>
      <c r="AL581" s="80"/>
      <c r="AM581" s="80"/>
      <c r="AN581" s="80" t="s">
        <v>64</v>
      </c>
      <c r="AO581" s="80"/>
      <c r="AP581" s="80"/>
      <c r="AQ581" s="80"/>
      <c r="AR581" s="80"/>
      <c r="AS581" s="80"/>
      <c r="AT581" s="80" t="s">
        <v>53</v>
      </c>
      <c r="AU581" s="80"/>
      <c r="AV581" s="244"/>
      <c r="AW581" s="244"/>
      <c r="AX581" s="244"/>
      <c r="AY581" s="244"/>
      <c r="AZ581" s="244"/>
      <c r="BA581" s="244"/>
      <c r="BB581" s="80"/>
      <c r="BC581" s="80">
        <f t="shared" si="37"/>
        <v>17</v>
      </c>
      <c r="BD581" s="80">
        <f t="shared" si="38"/>
        <v>4</v>
      </c>
      <c r="BE581" s="80">
        <f t="shared" si="39"/>
        <v>2022</v>
      </c>
      <c r="BF581" s="97">
        <f t="shared" si="36"/>
        <v>0.30719999999999997</v>
      </c>
    </row>
    <row r="582" spans="1:58">
      <c r="A582" s="80"/>
      <c r="B582" s="80" t="s">
        <v>2905</v>
      </c>
      <c r="C582" s="80" t="s">
        <v>1598</v>
      </c>
      <c r="D582" s="80"/>
      <c r="E582" s="80" t="s">
        <v>2142</v>
      </c>
      <c r="F582" s="80" t="s">
        <v>1769</v>
      </c>
      <c r="G582" s="80"/>
      <c r="H582" s="80"/>
      <c r="I582" s="80"/>
      <c r="J582" s="80"/>
      <c r="K582" s="80" t="s">
        <v>1795</v>
      </c>
      <c r="L582" s="80" t="s">
        <v>1992</v>
      </c>
      <c r="M582" s="80"/>
      <c r="N582" s="80"/>
      <c r="O582" s="80"/>
      <c r="P582" s="80"/>
      <c r="Q582" s="80"/>
      <c r="R582" s="80"/>
      <c r="S582" s="80" t="s">
        <v>3597</v>
      </c>
      <c r="T582" s="80">
        <v>30390156</v>
      </c>
      <c r="U582" s="284">
        <v>0.14749999999999999</v>
      </c>
      <c r="V582" s="80" t="s">
        <v>2193</v>
      </c>
      <c r="W582" s="80">
        <v>400</v>
      </c>
      <c r="X582" s="80">
        <v>832</v>
      </c>
      <c r="Y582" s="80">
        <v>26</v>
      </c>
      <c r="Z582" s="80" t="s">
        <v>62</v>
      </c>
      <c r="AA582" s="80"/>
      <c r="AB582" s="80"/>
      <c r="AC582" s="80"/>
      <c r="AD582" s="80"/>
      <c r="AE582" s="80" t="s">
        <v>1598</v>
      </c>
      <c r="AF582" s="80"/>
      <c r="AG582" s="80" t="s">
        <v>3008</v>
      </c>
      <c r="AH582" s="80"/>
      <c r="AI582" s="82">
        <v>44673</v>
      </c>
      <c r="AJ582" s="80"/>
      <c r="AK582" s="82">
        <v>44676</v>
      </c>
      <c r="AL582" s="80"/>
      <c r="AM582" s="80"/>
      <c r="AN582" s="80" t="s">
        <v>64</v>
      </c>
      <c r="AO582" s="80"/>
      <c r="AP582" s="80"/>
      <c r="AQ582" s="80"/>
      <c r="AR582" s="80"/>
      <c r="AS582" s="80"/>
      <c r="AT582" s="80" t="s">
        <v>53</v>
      </c>
      <c r="AU582" s="80"/>
      <c r="AV582" s="244"/>
      <c r="AW582" s="244"/>
      <c r="AX582" s="244"/>
      <c r="AY582" s="244"/>
      <c r="AZ582" s="244"/>
      <c r="BA582" s="244"/>
      <c r="BB582" s="80"/>
      <c r="BC582" s="80">
        <f t="shared" si="37"/>
        <v>17</v>
      </c>
      <c r="BD582" s="80">
        <f t="shared" si="38"/>
        <v>4</v>
      </c>
      <c r="BE582" s="80">
        <f t="shared" si="39"/>
        <v>2022</v>
      </c>
      <c r="BF582" s="97">
        <f t="shared" si="36"/>
        <v>0.33279999999999998</v>
      </c>
    </row>
    <row r="583" spans="1:58">
      <c r="A583" s="80"/>
      <c r="B583" s="80" t="s">
        <v>2905</v>
      </c>
      <c r="C583" s="80" t="s">
        <v>1599</v>
      </c>
      <c r="D583" s="80"/>
      <c r="E583" s="80" t="s">
        <v>2142</v>
      </c>
      <c r="F583" s="80" t="s">
        <v>1769</v>
      </c>
      <c r="G583" s="80"/>
      <c r="H583" s="80"/>
      <c r="I583" s="80"/>
      <c r="J583" s="80"/>
      <c r="K583" s="80" t="s">
        <v>1795</v>
      </c>
      <c r="L583" s="80" t="s">
        <v>1992</v>
      </c>
      <c r="M583" s="80"/>
      <c r="N583" s="80"/>
      <c r="O583" s="80"/>
      <c r="P583" s="80"/>
      <c r="Q583" s="80"/>
      <c r="R583" s="80"/>
      <c r="S583" s="80" t="s">
        <v>3597</v>
      </c>
      <c r="T583" s="80">
        <v>30390156</v>
      </c>
      <c r="U583" s="284">
        <v>0.14749999999999999</v>
      </c>
      <c r="V583" s="80" t="s">
        <v>2193</v>
      </c>
      <c r="W583" s="80">
        <v>400</v>
      </c>
      <c r="X583" s="80">
        <v>832</v>
      </c>
      <c r="Y583" s="80">
        <v>26</v>
      </c>
      <c r="Z583" s="80" t="s">
        <v>62</v>
      </c>
      <c r="AA583" s="80"/>
      <c r="AB583" s="80"/>
      <c r="AC583" s="80"/>
      <c r="AD583" s="80"/>
      <c r="AE583" s="80" t="s">
        <v>1599</v>
      </c>
      <c r="AF583" s="80"/>
      <c r="AG583" s="80" t="s">
        <v>3008</v>
      </c>
      <c r="AH583" s="80"/>
      <c r="AI583" s="82">
        <v>44673</v>
      </c>
      <c r="AJ583" s="80"/>
      <c r="AK583" s="82">
        <v>44676</v>
      </c>
      <c r="AL583" s="80"/>
      <c r="AM583" s="80"/>
      <c r="AN583" s="80" t="s">
        <v>64</v>
      </c>
      <c r="AO583" s="80"/>
      <c r="AP583" s="80"/>
      <c r="AQ583" s="80"/>
      <c r="AR583" s="80"/>
      <c r="AS583" s="80"/>
      <c r="AT583" s="80" t="s">
        <v>53</v>
      </c>
      <c r="AU583" s="80"/>
      <c r="AV583" s="244"/>
      <c r="AW583" s="244"/>
      <c r="AX583" s="244"/>
      <c r="AY583" s="244"/>
      <c r="AZ583" s="244"/>
      <c r="BA583" s="244"/>
      <c r="BB583" s="80"/>
      <c r="BC583" s="80">
        <f t="shared" si="37"/>
        <v>17</v>
      </c>
      <c r="BD583" s="80">
        <f t="shared" si="38"/>
        <v>4</v>
      </c>
      <c r="BE583" s="80">
        <f t="shared" si="39"/>
        <v>2022</v>
      </c>
      <c r="BF583" s="97">
        <f t="shared" si="36"/>
        <v>0.33279999999999998</v>
      </c>
    </row>
    <row r="584" spans="1:58">
      <c r="A584" s="80"/>
      <c r="B584" s="80" t="s">
        <v>2904</v>
      </c>
      <c r="C584" s="80" t="s">
        <v>1583</v>
      </c>
      <c r="D584" s="80"/>
      <c r="E584" s="80" t="s">
        <v>2080</v>
      </c>
      <c r="F584" s="80" t="s">
        <v>1773</v>
      </c>
      <c r="G584" s="80"/>
      <c r="H584" s="80"/>
      <c r="I584" s="80"/>
      <c r="J584" s="80"/>
      <c r="K584" s="80" t="s">
        <v>1799</v>
      </c>
      <c r="L584" s="80" t="s">
        <v>1951</v>
      </c>
      <c r="M584" s="80"/>
      <c r="N584" s="80"/>
      <c r="O584" s="80"/>
      <c r="P584" s="80"/>
      <c r="Q584" s="80"/>
      <c r="R584" s="80"/>
      <c r="S584" s="80" t="s">
        <v>3708</v>
      </c>
      <c r="T584" s="80">
        <v>30390256</v>
      </c>
      <c r="U584" s="284">
        <v>0.14749999999999999</v>
      </c>
      <c r="V584" s="80" t="s">
        <v>2196</v>
      </c>
      <c r="W584" s="80">
        <v>400</v>
      </c>
      <c r="X584" s="80">
        <v>624</v>
      </c>
      <c r="Y584" s="80">
        <v>24</v>
      </c>
      <c r="Z584" s="80" t="s">
        <v>56</v>
      </c>
      <c r="AA584" s="80"/>
      <c r="AB584" s="80"/>
      <c r="AC584" s="80"/>
      <c r="AD584" s="80"/>
      <c r="AE584" s="80" t="s">
        <v>1583</v>
      </c>
      <c r="AF584" s="80"/>
      <c r="AG584" s="80" t="s">
        <v>3008</v>
      </c>
      <c r="AH584" s="80"/>
      <c r="AI584" s="82">
        <v>44673</v>
      </c>
      <c r="AJ584" s="80"/>
      <c r="AK584" s="82">
        <v>44673</v>
      </c>
      <c r="AL584" s="80"/>
      <c r="AM584" s="80"/>
      <c r="AN584" s="80" t="s">
        <v>64</v>
      </c>
      <c r="AO584" s="80" t="s">
        <v>2304</v>
      </c>
      <c r="AP584" s="80"/>
      <c r="AQ584" s="80"/>
      <c r="AR584" s="80"/>
      <c r="AS584" s="80"/>
      <c r="AT584" s="80" t="s">
        <v>53</v>
      </c>
      <c r="AU584" s="80"/>
      <c r="AV584" s="244"/>
      <c r="AW584" s="244"/>
      <c r="AX584" s="244"/>
      <c r="AY584" s="244"/>
      <c r="AZ584" s="244"/>
      <c r="BA584" s="244"/>
      <c r="BB584" s="80"/>
      <c r="BC584" s="80">
        <f t="shared" si="37"/>
        <v>17</v>
      </c>
      <c r="BD584" s="80">
        <f t="shared" si="38"/>
        <v>4</v>
      </c>
      <c r="BE584" s="80">
        <f t="shared" si="39"/>
        <v>2022</v>
      </c>
      <c r="BF584" s="97">
        <f t="shared" si="36"/>
        <v>0.24959999999999999</v>
      </c>
    </row>
    <row r="585" spans="1:58">
      <c r="A585" s="80"/>
      <c r="B585" s="80" t="s">
        <v>2904</v>
      </c>
      <c r="C585" s="80" t="s">
        <v>1584</v>
      </c>
      <c r="D585" s="80"/>
      <c r="E585" s="80" t="s">
        <v>2080</v>
      </c>
      <c r="F585" s="80" t="s">
        <v>1773</v>
      </c>
      <c r="G585" s="80"/>
      <c r="H585" s="80"/>
      <c r="I585" s="80"/>
      <c r="J585" s="80"/>
      <c r="K585" s="80" t="s">
        <v>1799</v>
      </c>
      <c r="L585" s="80" t="s">
        <v>1951</v>
      </c>
      <c r="M585" s="80"/>
      <c r="N585" s="80"/>
      <c r="O585" s="80"/>
      <c r="P585" s="80"/>
      <c r="Q585" s="80"/>
      <c r="R585" s="80"/>
      <c r="S585" s="80" t="s">
        <v>3708</v>
      </c>
      <c r="T585" s="80">
        <v>30390256</v>
      </c>
      <c r="U585" s="284">
        <v>0.14749999999999999</v>
      </c>
      <c r="V585" s="80" t="s">
        <v>2196</v>
      </c>
      <c r="W585" s="80">
        <v>400</v>
      </c>
      <c r="X585" s="80">
        <v>624</v>
      </c>
      <c r="Y585" s="80">
        <v>24</v>
      </c>
      <c r="Z585" s="80" t="s">
        <v>56</v>
      </c>
      <c r="AA585" s="80"/>
      <c r="AB585" s="80"/>
      <c r="AC585" s="80"/>
      <c r="AD585" s="80"/>
      <c r="AE585" s="80" t="s">
        <v>1584</v>
      </c>
      <c r="AF585" s="80"/>
      <c r="AG585" s="80" t="s">
        <v>3008</v>
      </c>
      <c r="AH585" s="80"/>
      <c r="AI585" s="82">
        <v>44673</v>
      </c>
      <c r="AJ585" s="80"/>
      <c r="AK585" s="82">
        <v>44673</v>
      </c>
      <c r="AL585" s="80"/>
      <c r="AM585" s="80"/>
      <c r="AN585" s="80" t="s">
        <v>64</v>
      </c>
      <c r="AO585" s="80" t="s">
        <v>2305</v>
      </c>
      <c r="AP585" s="80"/>
      <c r="AQ585" s="80"/>
      <c r="AR585" s="80"/>
      <c r="AS585" s="80"/>
      <c r="AT585" s="80" t="s">
        <v>53</v>
      </c>
      <c r="AU585" s="80"/>
      <c r="AV585" s="244"/>
      <c r="AW585" s="244"/>
      <c r="AX585" s="244"/>
      <c r="AY585" s="244"/>
      <c r="AZ585" s="244"/>
      <c r="BA585" s="244"/>
      <c r="BB585" s="80"/>
      <c r="BC585" s="80">
        <f t="shared" si="37"/>
        <v>17</v>
      </c>
      <c r="BD585" s="80">
        <f t="shared" si="38"/>
        <v>4</v>
      </c>
      <c r="BE585" s="80">
        <f t="shared" si="39"/>
        <v>2022</v>
      </c>
      <c r="BF585" s="97">
        <f t="shared" si="36"/>
        <v>0.24959999999999999</v>
      </c>
    </row>
    <row r="586" spans="1:58">
      <c r="A586" s="80"/>
      <c r="B586" s="80" t="s">
        <v>2904</v>
      </c>
      <c r="C586" s="80" t="s">
        <v>1585</v>
      </c>
      <c r="D586" s="80"/>
      <c r="E586" s="80" t="s">
        <v>2080</v>
      </c>
      <c r="F586" s="80" t="s">
        <v>1773</v>
      </c>
      <c r="G586" s="80"/>
      <c r="H586" s="80"/>
      <c r="I586" s="80"/>
      <c r="J586" s="80"/>
      <c r="K586" s="80" t="s">
        <v>1799</v>
      </c>
      <c r="L586" s="80" t="s">
        <v>1951</v>
      </c>
      <c r="M586" s="80"/>
      <c r="N586" s="80"/>
      <c r="O586" s="80"/>
      <c r="P586" s="80"/>
      <c r="Q586" s="80"/>
      <c r="R586" s="80"/>
      <c r="S586" s="80" t="s">
        <v>3708</v>
      </c>
      <c r="T586" s="80">
        <v>30390256</v>
      </c>
      <c r="U586" s="284">
        <v>0.14749999999999999</v>
      </c>
      <c r="V586" s="80" t="s">
        <v>2196</v>
      </c>
      <c r="W586" s="80">
        <v>400</v>
      </c>
      <c r="X586" s="80">
        <v>624</v>
      </c>
      <c r="Y586" s="80">
        <v>24</v>
      </c>
      <c r="Z586" s="80" t="s">
        <v>56</v>
      </c>
      <c r="AA586" s="80"/>
      <c r="AB586" s="80"/>
      <c r="AC586" s="80"/>
      <c r="AD586" s="80"/>
      <c r="AE586" s="80" t="s">
        <v>1585</v>
      </c>
      <c r="AF586" s="80"/>
      <c r="AG586" s="80" t="s">
        <v>3008</v>
      </c>
      <c r="AH586" s="80"/>
      <c r="AI586" s="82">
        <v>44673</v>
      </c>
      <c r="AJ586" s="80"/>
      <c r="AK586" s="82">
        <v>44673</v>
      </c>
      <c r="AL586" s="80"/>
      <c r="AM586" s="80"/>
      <c r="AN586" s="80" t="s">
        <v>64</v>
      </c>
      <c r="AO586" s="80" t="s">
        <v>2306</v>
      </c>
      <c r="AP586" s="80"/>
      <c r="AQ586" s="80"/>
      <c r="AR586" s="80"/>
      <c r="AS586" s="80"/>
      <c r="AT586" s="80" t="s">
        <v>53</v>
      </c>
      <c r="AU586" s="80"/>
      <c r="AV586" s="244"/>
      <c r="AW586" s="244"/>
      <c r="AX586" s="244"/>
      <c r="AY586" s="244"/>
      <c r="AZ586" s="244"/>
      <c r="BA586" s="244"/>
      <c r="BB586" s="80"/>
      <c r="BC586" s="80">
        <f t="shared" si="37"/>
        <v>17</v>
      </c>
      <c r="BD586" s="80">
        <f t="shared" si="38"/>
        <v>4</v>
      </c>
      <c r="BE586" s="80">
        <f t="shared" si="39"/>
        <v>2022</v>
      </c>
      <c r="BF586" s="97">
        <f t="shared" si="36"/>
        <v>0.24959999999999999</v>
      </c>
    </row>
    <row r="587" spans="1:58">
      <c r="A587" s="80"/>
      <c r="B587" s="80" t="s">
        <v>2904</v>
      </c>
      <c r="C587" s="80" t="s">
        <v>1586</v>
      </c>
      <c r="D587" s="80"/>
      <c r="E587" s="80" t="s">
        <v>2080</v>
      </c>
      <c r="F587" s="80" t="s">
        <v>1773</v>
      </c>
      <c r="G587" s="80"/>
      <c r="H587" s="80"/>
      <c r="I587" s="80"/>
      <c r="J587" s="80"/>
      <c r="K587" s="80" t="s">
        <v>1799</v>
      </c>
      <c r="L587" s="80" t="s">
        <v>1951</v>
      </c>
      <c r="M587" s="80"/>
      <c r="N587" s="80"/>
      <c r="O587" s="80"/>
      <c r="P587" s="80"/>
      <c r="Q587" s="80"/>
      <c r="R587" s="80"/>
      <c r="S587" s="80" t="s">
        <v>3708</v>
      </c>
      <c r="T587" s="80">
        <v>30390256</v>
      </c>
      <c r="U587" s="284">
        <v>0.14749999999999999</v>
      </c>
      <c r="V587" s="80" t="s">
        <v>2196</v>
      </c>
      <c r="W587" s="80">
        <v>400</v>
      </c>
      <c r="X587" s="80">
        <v>624</v>
      </c>
      <c r="Y587" s="80">
        <v>24</v>
      </c>
      <c r="Z587" s="80" t="s">
        <v>56</v>
      </c>
      <c r="AA587" s="80"/>
      <c r="AB587" s="80"/>
      <c r="AC587" s="80"/>
      <c r="AD587" s="80"/>
      <c r="AE587" s="80" t="s">
        <v>1586</v>
      </c>
      <c r="AF587" s="80"/>
      <c r="AG587" s="80" t="s">
        <v>3008</v>
      </c>
      <c r="AH587" s="80"/>
      <c r="AI587" s="82">
        <v>44673</v>
      </c>
      <c r="AJ587" s="80"/>
      <c r="AK587" s="82">
        <v>44673</v>
      </c>
      <c r="AL587" s="80"/>
      <c r="AM587" s="80"/>
      <c r="AN587" s="80" t="s">
        <v>64</v>
      </c>
      <c r="AO587" s="80" t="s">
        <v>2307</v>
      </c>
      <c r="AP587" s="80"/>
      <c r="AQ587" s="80"/>
      <c r="AR587" s="80"/>
      <c r="AS587" s="80"/>
      <c r="AT587" s="80" t="s">
        <v>53</v>
      </c>
      <c r="AU587" s="80"/>
      <c r="AV587" s="244"/>
      <c r="AW587" s="244"/>
      <c r="AX587" s="244"/>
      <c r="AY587" s="244"/>
      <c r="AZ587" s="244"/>
      <c r="BA587" s="244"/>
      <c r="BB587" s="80"/>
      <c r="BC587" s="80">
        <f t="shared" si="37"/>
        <v>17</v>
      </c>
      <c r="BD587" s="80">
        <f t="shared" si="38"/>
        <v>4</v>
      </c>
      <c r="BE587" s="80">
        <f t="shared" si="39"/>
        <v>2022</v>
      </c>
      <c r="BF587" s="97">
        <f t="shared" si="36"/>
        <v>0.24959999999999999</v>
      </c>
    </row>
    <row r="588" spans="1:58">
      <c r="A588" s="80"/>
      <c r="B588" s="80" t="s">
        <v>2904</v>
      </c>
      <c r="C588" s="80" t="s">
        <v>1587</v>
      </c>
      <c r="D588" s="80"/>
      <c r="E588" s="80" t="s">
        <v>2081</v>
      </c>
      <c r="F588" s="80" t="s">
        <v>1768</v>
      </c>
      <c r="G588" s="80"/>
      <c r="H588" s="80"/>
      <c r="I588" s="80"/>
      <c r="J588" s="80"/>
      <c r="K588" s="80" t="s">
        <v>1800</v>
      </c>
      <c r="L588" s="80" t="s">
        <v>1952</v>
      </c>
      <c r="M588" s="80"/>
      <c r="N588" s="80"/>
      <c r="O588" s="80"/>
      <c r="P588" s="80"/>
      <c r="Q588" s="80"/>
      <c r="R588" s="80"/>
      <c r="S588" s="80" t="s">
        <v>3708</v>
      </c>
      <c r="T588" s="80">
        <v>30390256</v>
      </c>
      <c r="U588" s="284">
        <v>0.14749999999999999</v>
      </c>
      <c r="V588" s="80" t="s">
        <v>2196</v>
      </c>
      <c r="W588" s="80">
        <v>400</v>
      </c>
      <c r="X588" s="80">
        <v>624</v>
      </c>
      <c r="Y588" s="80">
        <v>24</v>
      </c>
      <c r="Z588" s="80" t="s">
        <v>56</v>
      </c>
      <c r="AA588" s="80"/>
      <c r="AB588" s="80"/>
      <c r="AC588" s="80"/>
      <c r="AD588" s="80"/>
      <c r="AE588" s="80" t="s">
        <v>1587</v>
      </c>
      <c r="AF588" s="80"/>
      <c r="AG588" s="80" t="s">
        <v>3008</v>
      </c>
      <c r="AH588" s="80"/>
      <c r="AI588" s="82">
        <v>44673</v>
      </c>
      <c r="AJ588" s="80"/>
      <c r="AK588" s="82">
        <v>44673</v>
      </c>
      <c r="AL588" s="80"/>
      <c r="AM588" s="80"/>
      <c r="AN588" s="80" t="s">
        <v>64</v>
      </c>
      <c r="AO588" s="80" t="s">
        <v>2308</v>
      </c>
      <c r="AP588" s="80"/>
      <c r="AQ588" s="80"/>
      <c r="AR588" s="80"/>
      <c r="AS588" s="80"/>
      <c r="AT588" s="80" t="s">
        <v>53</v>
      </c>
      <c r="AU588" s="80"/>
      <c r="AV588" s="244"/>
      <c r="AW588" s="244"/>
      <c r="AX588" s="244"/>
      <c r="AY588" s="244"/>
      <c r="AZ588" s="244"/>
      <c r="BA588" s="244"/>
      <c r="BB588" s="80"/>
      <c r="BC588" s="80">
        <f t="shared" si="37"/>
        <v>17</v>
      </c>
      <c r="BD588" s="80">
        <f t="shared" si="38"/>
        <v>4</v>
      </c>
      <c r="BE588" s="80">
        <f t="shared" si="39"/>
        <v>2022</v>
      </c>
      <c r="BF588" s="97">
        <f t="shared" si="36"/>
        <v>0.24959999999999999</v>
      </c>
    </row>
    <row r="589" spans="1:58">
      <c r="A589" s="80"/>
      <c r="B589" s="80" t="s">
        <v>2904</v>
      </c>
      <c r="C589" s="80" t="s">
        <v>1588</v>
      </c>
      <c r="D589" s="80"/>
      <c r="E589" s="80" t="s">
        <v>2081</v>
      </c>
      <c r="F589" s="80" t="s">
        <v>1768</v>
      </c>
      <c r="G589" s="80"/>
      <c r="H589" s="80"/>
      <c r="I589" s="80"/>
      <c r="J589" s="80"/>
      <c r="K589" s="80" t="s">
        <v>1800</v>
      </c>
      <c r="L589" s="80" t="s">
        <v>1952</v>
      </c>
      <c r="M589" s="80"/>
      <c r="N589" s="80"/>
      <c r="O589" s="80"/>
      <c r="P589" s="80"/>
      <c r="Q589" s="80"/>
      <c r="R589" s="80"/>
      <c r="S589" s="80" t="s">
        <v>3708</v>
      </c>
      <c r="T589" s="80">
        <v>30390256</v>
      </c>
      <c r="U589" s="284">
        <v>0.14749999999999999</v>
      </c>
      <c r="V589" s="80" t="s">
        <v>2196</v>
      </c>
      <c r="W589" s="80">
        <v>400</v>
      </c>
      <c r="X589" s="80">
        <v>624</v>
      </c>
      <c r="Y589" s="80">
        <v>24</v>
      </c>
      <c r="Z589" s="80" t="s">
        <v>56</v>
      </c>
      <c r="AA589" s="80"/>
      <c r="AB589" s="80"/>
      <c r="AC589" s="80"/>
      <c r="AD589" s="80"/>
      <c r="AE589" s="80" t="s">
        <v>1588</v>
      </c>
      <c r="AF589" s="80"/>
      <c r="AG589" s="80" t="s">
        <v>3008</v>
      </c>
      <c r="AH589" s="80"/>
      <c r="AI589" s="82">
        <v>44673</v>
      </c>
      <c r="AJ589" s="80"/>
      <c r="AK589" s="82">
        <v>44673</v>
      </c>
      <c r="AL589" s="80"/>
      <c r="AM589" s="80"/>
      <c r="AN589" s="80" t="s">
        <v>64</v>
      </c>
      <c r="AO589" s="80" t="s">
        <v>2309</v>
      </c>
      <c r="AP589" s="80"/>
      <c r="AQ589" s="80"/>
      <c r="AR589" s="80"/>
      <c r="AS589" s="80"/>
      <c r="AT589" s="80" t="s">
        <v>53</v>
      </c>
      <c r="AU589" s="80"/>
      <c r="AV589" s="244"/>
      <c r="AW589" s="244"/>
      <c r="AX589" s="244"/>
      <c r="AY589" s="244"/>
      <c r="AZ589" s="244"/>
      <c r="BA589" s="244"/>
      <c r="BB589" s="80"/>
      <c r="BC589" s="80">
        <f t="shared" si="37"/>
        <v>17</v>
      </c>
      <c r="BD589" s="80">
        <f t="shared" si="38"/>
        <v>4</v>
      </c>
      <c r="BE589" s="80">
        <f t="shared" si="39"/>
        <v>2022</v>
      </c>
      <c r="BF589" s="97">
        <f t="shared" si="36"/>
        <v>0.24959999999999999</v>
      </c>
    </row>
    <row r="590" spans="1:58">
      <c r="A590" s="80"/>
      <c r="B590" s="80" t="s">
        <v>2904</v>
      </c>
      <c r="C590" s="80" t="s">
        <v>1601</v>
      </c>
      <c r="D590" s="80"/>
      <c r="E590" s="80">
        <v>114167</v>
      </c>
      <c r="F590" s="80" t="s">
        <v>1771</v>
      </c>
      <c r="G590" s="80"/>
      <c r="H590" s="80"/>
      <c r="I590" s="80"/>
      <c r="J590" s="80"/>
      <c r="K590" s="80" t="s">
        <v>1788</v>
      </c>
      <c r="L590" s="80" t="s">
        <v>1978</v>
      </c>
      <c r="M590" s="80"/>
      <c r="N590" s="80"/>
      <c r="O590" s="80"/>
      <c r="P590" s="80"/>
      <c r="Q590" s="80"/>
      <c r="R590" s="80"/>
      <c r="S590" s="80" t="s">
        <v>3733</v>
      </c>
      <c r="T590" s="80">
        <v>30390456</v>
      </c>
      <c r="U590" s="284">
        <v>0.14749999999999999</v>
      </c>
      <c r="V590" s="80" t="s">
        <v>2192</v>
      </c>
      <c r="W590" s="80">
        <v>400</v>
      </c>
      <c r="X590" s="80">
        <v>832</v>
      </c>
      <c r="Y590" s="80">
        <v>26</v>
      </c>
      <c r="Z590" s="80" t="s">
        <v>56</v>
      </c>
      <c r="AA590" s="80"/>
      <c r="AB590" s="80"/>
      <c r="AC590" s="80"/>
      <c r="AD590" s="80"/>
      <c r="AE590" s="80" t="s">
        <v>1601</v>
      </c>
      <c r="AF590" s="80"/>
      <c r="AG590" s="80" t="s">
        <v>3008</v>
      </c>
      <c r="AH590" s="80"/>
      <c r="AI590" s="82">
        <v>44673</v>
      </c>
      <c r="AJ590" s="80"/>
      <c r="AK590" s="82">
        <v>44680</v>
      </c>
      <c r="AL590" s="80"/>
      <c r="AM590" s="80"/>
      <c r="AN590" s="80" t="s">
        <v>64</v>
      </c>
      <c r="AO590" s="80"/>
      <c r="AP590" s="80"/>
      <c r="AQ590" s="80"/>
      <c r="AR590" s="80"/>
      <c r="AS590" s="80"/>
      <c r="AT590" s="80" t="s">
        <v>53</v>
      </c>
      <c r="AU590" s="80"/>
      <c r="AV590" s="244"/>
      <c r="AW590" s="244"/>
      <c r="AX590" s="244"/>
      <c r="AY590" s="244"/>
      <c r="AZ590" s="244"/>
      <c r="BA590" s="244"/>
      <c r="BB590" s="80"/>
      <c r="BC590" s="80">
        <f t="shared" si="37"/>
        <v>17</v>
      </c>
      <c r="BD590" s="80">
        <f t="shared" si="38"/>
        <v>4</v>
      </c>
      <c r="BE590" s="80">
        <f t="shared" si="39"/>
        <v>2022</v>
      </c>
      <c r="BF590" s="97">
        <f t="shared" si="36"/>
        <v>0.33279999999999998</v>
      </c>
    </row>
    <row r="591" spans="1:58">
      <c r="A591" s="80"/>
      <c r="B591" s="80" t="s">
        <v>2904</v>
      </c>
      <c r="C591" s="80" t="s">
        <v>1602</v>
      </c>
      <c r="D591" s="80"/>
      <c r="E591" s="80">
        <v>114167</v>
      </c>
      <c r="F591" s="80" t="s">
        <v>1771</v>
      </c>
      <c r="G591" s="80"/>
      <c r="H591" s="80"/>
      <c r="I591" s="80"/>
      <c r="J591" s="80"/>
      <c r="K591" s="80" t="s">
        <v>1788</v>
      </c>
      <c r="L591" s="80" t="s">
        <v>1978</v>
      </c>
      <c r="M591" s="80"/>
      <c r="N591" s="80"/>
      <c r="O591" s="80"/>
      <c r="P591" s="80"/>
      <c r="Q591" s="80"/>
      <c r="R591" s="80"/>
      <c r="S591" s="80" t="s">
        <v>3733</v>
      </c>
      <c r="T591" s="80">
        <v>30390456</v>
      </c>
      <c r="U591" s="284">
        <v>0.14749999999999999</v>
      </c>
      <c r="V591" s="80" t="s">
        <v>2192</v>
      </c>
      <c r="W591" s="80">
        <v>400</v>
      </c>
      <c r="X591" s="80">
        <v>832</v>
      </c>
      <c r="Y591" s="80">
        <v>26</v>
      </c>
      <c r="Z591" s="80" t="s">
        <v>56</v>
      </c>
      <c r="AA591" s="80"/>
      <c r="AB591" s="80"/>
      <c r="AC591" s="80"/>
      <c r="AD591" s="80"/>
      <c r="AE591" s="80" t="s">
        <v>1602</v>
      </c>
      <c r="AF591" s="80"/>
      <c r="AG591" s="80" t="s">
        <v>3008</v>
      </c>
      <c r="AH591" s="80"/>
      <c r="AI591" s="82">
        <v>44673</v>
      </c>
      <c r="AJ591" s="80"/>
      <c r="AK591" s="82">
        <v>44680</v>
      </c>
      <c r="AL591" s="80"/>
      <c r="AM591" s="80"/>
      <c r="AN591" s="80" t="s">
        <v>64</v>
      </c>
      <c r="AO591" s="80"/>
      <c r="AP591" s="80"/>
      <c r="AQ591" s="80"/>
      <c r="AR591" s="80"/>
      <c r="AS591" s="80"/>
      <c r="AT591" s="80" t="s">
        <v>53</v>
      </c>
      <c r="AU591" s="80"/>
      <c r="AV591" s="244"/>
      <c r="AW591" s="244"/>
      <c r="AX591" s="244"/>
      <c r="AY591" s="244"/>
      <c r="AZ591" s="244"/>
      <c r="BA591" s="244"/>
      <c r="BB591" s="80"/>
      <c r="BC591" s="80">
        <f t="shared" si="37"/>
        <v>17</v>
      </c>
      <c r="BD591" s="80">
        <f t="shared" si="38"/>
        <v>4</v>
      </c>
      <c r="BE591" s="80">
        <f t="shared" si="39"/>
        <v>2022</v>
      </c>
      <c r="BF591" s="97">
        <f t="shared" si="36"/>
        <v>0.33279999999999998</v>
      </c>
    </row>
    <row r="592" spans="1:58">
      <c r="A592" s="80"/>
      <c r="B592" s="80" t="s">
        <v>2904</v>
      </c>
      <c r="C592" s="80" t="s">
        <v>1603</v>
      </c>
      <c r="D592" s="80"/>
      <c r="E592" s="80">
        <v>114167</v>
      </c>
      <c r="F592" s="80" t="s">
        <v>1771</v>
      </c>
      <c r="G592" s="80"/>
      <c r="H592" s="80"/>
      <c r="I592" s="80"/>
      <c r="J592" s="80"/>
      <c r="K592" s="80" t="s">
        <v>1788</v>
      </c>
      <c r="L592" s="80" t="s">
        <v>1978</v>
      </c>
      <c r="M592" s="80"/>
      <c r="N592" s="80"/>
      <c r="O592" s="80"/>
      <c r="P592" s="80"/>
      <c r="Q592" s="80"/>
      <c r="R592" s="80"/>
      <c r="S592" s="80" t="s">
        <v>3733</v>
      </c>
      <c r="T592" s="80">
        <v>30390456</v>
      </c>
      <c r="U592" s="284">
        <v>0.14749999999999999</v>
      </c>
      <c r="V592" s="80" t="s">
        <v>2192</v>
      </c>
      <c r="W592" s="80">
        <v>400</v>
      </c>
      <c r="X592" s="80">
        <v>832</v>
      </c>
      <c r="Y592" s="80">
        <v>26</v>
      </c>
      <c r="Z592" s="80" t="s">
        <v>56</v>
      </c>
      <c r="AA592" s="80"/>
      <c r="AB592" s="80"/>
      <c r="AC592" s="80"/>
      <c r="AD592" s="80"/>
      <c r="AE592" s="80" t="s">
        <v>1603</v>
      </c>
      <c r="AF592" s="80"/>
      <c r="AG592" s="80" t="s">
        <v>3008</v>
      </c>
      <c r="AH592" s="80"/>
      <c r="AI592" s="82">
        <v>44673</v>
      </c>
      <c r="AJ592" s="80"/>
      <c r="AK592" s="82">
        <v>44679</v>
      </c>
      <c r="AL592" s="80"/>
      <c r="AM592" s="80"/>
      <c r="AN592" s="80" t="s">
        <v>64</v>
      </c>
      <c r="AO592" s="80"/>
      <c r="AP592" s="80"/>
      <c r="AQ592" s="80"/>
      <c r="AR592" s="80"/>
      <c r="AS592" s="80"/>
      <c r="AT592" s="80" t="s">
        <v>53</v>
      </c>
      <c r="AU592" s="80"/>
      <c r="AV592" s="244"/>
      <c r="AW592" s="244"/>
      <c r="AX592" s="244"/>
      <c r="AY592" s="244"/>
      <c r="AZ592" s="244"/>
      <c r="BA592" s="244"/>
      <c r="BB592" s="80"/>
      <c r="BC592" s="80">
        <f t="shared" si="37"/>
        <v>17</v>
      </c>
      <c r="BD592" s="80">
        <f t="shared" si="38"/>
        <v>4</v>
      </c>
      <c r="BE592" s="80">
        <f t="shared" si="39"/>
        <v>2022</v>
      </c>
      <c r="BF592" s="97">
        <f t="shared" si="36"/>
        <v>0.33279999999999998</v>
      </c>
    </row>
    <row r="593" spans="1:58">
      <c r="A593" s="80"/>
      <c r="B593" s="80" t="s">
        <v>2904</v>
      </c>
      <c r="C593" s="80" t="s">
        <v>1604</v>
      </c>
      <c r="D593" s="80"/>
      <c r="E593" s="80">
        <v>114167</v>
      </c>
      <c r="F593" s="80" t="s">
        <v>1769</v>
      </c>
      <c r="G593" s="80"/>
      <c r="H593" s="80"/>
      <c r="I593" s="80"/>
      <c r="J593" s="80"/>
      <c r="K593" s="80" t="s">
        <v>1788</v>
      </c>
      <c r="L593" s="80" t="s">
        <v>1978</v>
      </c>
      <c r="M593" s="80"/>
      <c r="N593" s="80"/>
      <c r="O593" s="80"/>
      <c r="P593" s="80"/>
      <c r="Q593" s="80"/>
      <c r="R593" s="80"/>
      <c r="S593" s="80" t="s">
        <v>3733</v>
      </c>
      <c r="T593" s="80">
        <v>30390456</v>
      </c>
      <c r="U593" s="284">
        <v>0.14749999999999999</v>
      </c>
      <c r="V593" s="80" t="s">
        <v>2192</v>
      </c>
      <c r="W593" s="80">
        <v>400</v>
      </c>
      <c r="X593" s="80">
        <v>832</v>
      </c>
      <c r="Y593" s="80">
        <v>26</v>
      </c>
      <c r="Z593" s="80" t="s">
        <v>56</v>
      </c>
      <c r="AA593" s="80"/>
      <c r="AB593" s="80"/>
      <c r="AC593" s="80"/>
      <c r="AD593" s="80"/>
      <c r="AE593" s="80" t="s">
        <v>1604</v>
      </c>
      <c r="AF593" s="80"/>
      <c r="AG593" s="80" t="s">
        <v>3008</v>
      </c>
      <c r="AH593" s="80"/>
      <c r="AI593" s="82">
        <v>44673</v>
      </c>
      <c r="AJ593" s="80"/>
      <c r="AK593" s="82">
        <v>44679</v>
      </c>
      <c r="AL593" s="80"/>
      <c r="AM593" s="80"/>
      <c r="AN593" s="80" t="s">
        <v>64</v>
      </c>
      <c r="AO593" s="80"/>
      <c r="AP593" s="80"/>
      <c r="AQ593" s="80"/>
      <c r="AR593" s="80"/>
      <c r="AS593" s="80"/>
      <c r="AT593" s="80" t="s">
        <v>53</v>
      </c>
      <c r="AU593" s="80"/>
      <c r="AV593" s="244"/>
      <c r="AW593" s="244"/>
      <c r="AX593" s="244"/>
      <c r="AY593" s="244"/>
      <c r="AZ593" s="244"/>
      <c r="BA593" s="244"/>
      <c r="BB593" s="80"/>
      <c r="BC593" s="80">
        <f t="shared" si="37"/>
        <v>17</v>
      </c>
      <c r="BD593" s="80">
        <f t="shared" si="38"/>
        <v>4</v>
      </c>
      <c r="BE593" s="80">
        <f t="shared" si="39"/>
        <v>2022</v>
      </c>
      <c r="BF593" s="97">
        <f t="shared" si="36"/>
        <v>0.33279999999999998</v>
      </c>
    </row>
    <row r="594" spans="1:58">
      <c r="A594" s="80"/>
      <c r="B594" s="80" t="s">
        <v>2904</v>
      </c>
      <c r="C594" s="80" t="s">
        <v>1606</v>
      </c>
      <c r="D594" s="80"/>
      <c r="E594" s="80">
        <v>114161</v>
      </c>
      <c r="F594" s="80" t="s">
        <v>1771</v>
      </c>
      <c r="G594" s="80"/>
      <c r="H594" s="80"/>
      <c r="I594" s="80"/>
      <c r="J594" s="80"/>
      <c r="K594" s="80" t="s">
        <v>1788</v>
      </c>
      <c r="L594" s="80" t="s">
        <v>1978</v>
      </c>
      <c r="M594" s="80"/>
      <c r="N594" s="80"/>
      <c r="O594" s="80"/>
      <c r="P594" s="80"/>
      <c r="Q594" s="80"/>
      <c r="R594" s="80"/>
      <c r="S594" s="80" t="s">
        <v>3734</v>
      </c>
      <c r="T594" s="80">
        <v>30376909</v>
      </c>
      <c r="U594" s="284">
        <v>0.14749999999999999</v>
      </c>
      <c r="V594" s="80" t="s">
        <v>2206</v>
      </c>
      <c r="W594" s="80">
        <v>340</v>
      </c>
      <c r="X594" s="80">
        <v>832</v>
      </c>
      <c r="Y594" s="80">
        <v>26</v>
      </c>
      <c r="Z594" s="80" t="s">
        <v>56</v>
      </c>
      <c r="AA594" s="80"/>
      <c r="AB594" s="80"/>
      <c r="AC594" s="80"/>
      <c r="AD594" s="80"/>
      <c r="AE594" s="80" t="s">
        <v>1606</v>
      </c>
      <c r="AF594" s="80"/>
      <c r="AG594" s="80" t="s">
        <v>3008</v>
      </c>
      <c r="AH594" s="80"/>
      <c r="AI594" s="82">
        <v>44673</v>
      </c>
      <c r="AJ594" s="80"/>
      <c r="AK594" s="82">
        <v>44679</v>
      </c>
      <c r="AL594" s="80"/>
      <c r="AM594" s="80"/>
      <c r="AN594" s="80" t="s">
        <v>64</v>
      </c>
      <c r="AO594" s="80"/>
      <c r="AP594" s="80"/>
      <c r="AQ594" s="80"/>
      <c r="AR594" s="80"/>
      <c r="AS594" s="80"/>
      <c r="AT594" s="80" t="s">
        <v>53</v>
      </c>
      <c r="AU594" s="80"/>
      <c r="AV594" s="244"/>
      <c r="AW594" s="244"/>
      <c r="AX594" s="244"/>
      <c r="AY594" s="244"/>
      <c r="AZ594" s="244"/>
      <c r="BA594" s="244"/>
      <c r="BB594" s="80"/>
      <c r="BC594" s="80">
        <f t="shared" si="37"/>
        <v>17</v>
      </c>
      <c r="BD594" s="80">
        <f t="shared" si="38"/>
        <v>4</v>
      </c>
      <c r="BE594" s="80">
        <f t="shared" si="39"/>
        <v>2022</v>
      </c>
      <c r="BF594" s="97">
        <f t="shared" si="36"/>
        <v>0.28288000000000002</v>
      </c>
    </row>
    <row r="595" spans="1:58">
      <c r="A595" s="80"/>
      <c r="B595" s="80" t="s">
        <v>906</v>
      </c>
      <c r="C595" s="80" t="s">
        <v>1613</v>
      </c>
      <c r="D595" s="80"/>
      <c r="E595" s="80" t="s">
        <v>2143</v>
      </c>
      <c r="F595" s="80" t="s">
        <v>1769</v>
      </c>
      <c r="G595" s="80"/>
      <c r="H595" s="80"/>
      <c r="I595" s="80"/>
      <c r="J595" s="80"/>
      <c r="K595" s="80" t="s">
        <v>1804</v>
      </c>
      <c r="L595" s="80" t="s">
        <v>1993</v>
      </c>
      <c r="M595" s="80"/>
      <c r="N595" s="80"/>
      <c r="O595" s="80"/>
      <c r="P595" s="80"/>
      <c r="Q595" s="80"/>
      <c r="R595" s="80"/>
      <c r="S595" s="80" t="s">
        <v>3746</v>
      </c>
      <c r="T595" s="80">
        <v>30390156</v>
      </c>
      <c r="U595" s="284">
        <v>0.14749999999999999</v>
      </c>
      <c r="V595" s="80" t="s">
        <v>2193</v>
      </c>
      <c r="W595" s="80">
        <v>400</v>
      </c>
      <c r="X595" s="80">
        <v>768</v>
      </c>
      <c r="Y595" s="80">
        <v>24</v>
      </c>
      <c r="Z595" s="80" t="s">
        <v>56</v>
      </c>
      <c r="AA595" s="80"/>
      <c r="AB595" s="80"/>
      <c r="AC595" s="80"/>
      <c r="AD595" s="80"/>
      <c r="AE595" s="80" t="s">
        <v>1613</v>
      </c>
      <c r="AF595" s="80"/>
      <c r="AG595" s="80" t="s">
        <v>3008</v>
      </c>
      <c r="AH595" s="80"/>
      <c r="AI595" s="82">
        <v>44673</v>
      </c>
      <c r="AJ595" s="80"/>
      <c r="AK595" s="82">
        <v>44676</v>
      </c>
      <c r="AL595" s="80"/>
      <c r="AM595" s="80"/>
      <c r="AN595" s="80" t="s">
        <v>64</v>
      </c>
      <c r="AO595" s="80"/>
      <c r="AP595" s="80"/>
      <c r="AQ595" s="80"/>
      <c r="AR595" s="80"/>
      <c r="AS595" s="80"/>
      <c r="AT595" s="80" t="s">
        <v>53</v>
      </c>
      <c r="AU595" s="80"/>
      <c r="AV595" s="244"/>
      <c r="AW595" s="244"/>
      <c r="AX595" s="244"/>
      <c r="AY595" s="244"/>
      <c r="AZ595" s="244"/>
      <c r="BA595" s="244"/>
      <c r="BB595" s="80"/>
      <c r="BC595" s="80">
        <f t="shared" si="37"/>
        <v>17</v>
      </c>
      <c r="BD595" s="80">
        <f t="shared" si="38"/>
        <v>4</v>
      </c>
      <c r="BE595" s="80">
        <f t="shared" si="39"/>
        <v>2022</v>
      </c>
      <c r="BF595" s="97">
        <f t="shared" si="36"/>
        <v>0.30719999999999997</v>
      </c>
    </row>
    <row r="596" spans="1:58">
      <c r="A596" s="80"/>
      <c r="B596" s="80" t="s">
        <v>906</v>
      </c>
      <c r="C596" s="80" t="s">
        <v>1614</v>
      </c>
      <c r="D596" s="80"/>
      <c r="E596" s="80" t="s">
        <v>2144</v>
      </c>
      <c r="F596" s="80" t="s">
        <v>1769</v>
      </c>
      <c r="G596" s="80"/>
      <c r="H596" s="80"/>
      <c r="I596" s="80"/>
      <c r="J596" s="80"/>
      <c r="K596" s="80" t="s">
        <v>1804</v>
      </c>
      <c r="L596" s="80" t="s">
        <v>1994</v>
      </c>
      <c r="M596" s="80"/>
      <c r="N596" s="80"/>
      <c r="O596" s="80"/>
      <c r="P596" s="80"/>
      <c r="Q596" s="80"/>
      <c r="R596" s="80"/>
      <c r="S596" s="80" t="s">
        <v>3747</v>
      </c>
      <c r="T596" s="80">
        <v>30390156</v>
      </c>
      <c r="U596" s="284">
        <v>0.14749999999999999</v>
      </c>
      <c r="V596" s="80" t="s">
        <v>2193</v>
      </c>
      <c r="W596" s="80">
        <v>400</v>
      </c>
      <c r="X596" s="80">
        <v>768</v>
      </c>
      <c r="Y596" s="80">
        <v>24</v>
      </c>
      <c r="Z596" s="80" t="s">
        <v>56</v>
      </c>
      <c r="AA596" s="80"/>
      <c r="AB596" s="80"/>
      <c r="AC596" s="80"/>
      <c r="AD596" s="80"/>
      <c r="AE596" s="80" t="s">
        <v>1614</v>
      </c>
      <c r="AF596" s="80"/>
      <c r="AG596" s="80" t="s">
        <v>3008</v>
      </c>
      <c r="AH596" s="80"/>
      <c r="AI596" s="82">
        <v>44673</v>
      </c>
      <c r="AJ596" s="80"/>
      <c r="AK596" s="82">
        <v>44676</v>
      </c>
      <c r="AL596" s="80"/>
      <c r="AM596" s="80"/>
      <c r="AN596" s="80" t="s">
        <v>64</v>
      </c>
      <c r="AO596" s="80"/>
      <c r="AP596" s="80"/>
      <c r="AQ596" s="80"/>
      <c r="AR596" s="80"/>
      <c r="AS596" s="80"/>
      <c r="AT596" s="80" t="s">
        <v>53</v>
      </c>
      <c r="AU596" s="80"/>
      <c r="AV596" s="244"/>
      <c r="AW596" s="244"/>
      <c r="AX596" s="244"/>
      <c r="AY596" s="244"/>
      <c r="AZ596" s="244"/>
      <c r="BA596" s="244"/>
      <c r="BB596" s="80"/>
      <c r="BC596" s="80">
        <f t="shared" si="37"/>
        <v>17</v>
      </c>
      <c r="BD596" s="80">
        <f t="shared" si="38"/>
        <v>4</v>
      </c>
      <c r="BE596" s="80">
        <f t="shared" si="39"/>
        <v>2022</v>
      </c>
      <c r="BF596" s="97">
        <f t="shared" si="36"/>
        <v>0.30719999999999997</v>
      </c>
    </row>
    <row r="597" spans="1:58">
      <c r="A597" s="80"/>
      <c r="B597" s="80" t="s">
        <v>2905</v>
      </c>
      <c r="C597" s="80" t="s">
        <v>1615</v>
      </c>
      <c r="D597" s="80"/>
      <c r="E597" s="80" t="s">
        <v>2145</v>
      </c>
      <c r="F597" s="80" t="s">
        <v>1769</v>
      </c>
      <c r="G597" s="80"/>
      <c r="H597" s="80"/>
      <c r="I597" s="80"/>
      <c r="J597" s="80"/>
      <c r="K597" s="80" t="s">
        <v>1805</v>
      </c>
      <c r="L597" s="80" t="s">
        <v>1995</v>
      </c>
      <c r="M597" s="80"/>
      <c r="N597" s="80"/>
      <c r="O597" s="80"/>
      <c r="P597" s="80"/>
      <c r="Q597" s="80"/>
      <c r="R597" s="80"/>
      <c r="S597" s="80" t="s">
        <v>3292</v>
      </c>
      <c r="T597" s="80">
        <v>30390156</v>
      </c>
      <c r="U597" s="284">
        <v>0.14749999999999999</v>
      </c>
      <c r="V597" s="80" t="s">
        <v>2193</v>
      </c>
      <c r="W597" s="80">
        <v>400</v>
      </c>
      <c r="X597" s="80">
        <v>768</v>
      </c>
      <c r="Y597" s="80">
        <v>24</v>
      </c>
      <c r="Z597" s="80" t="s">
        <v>62</v>
      </c>
      <c r="AA597" s="80"/>
      <c r="AB597" s="80"/>
      <c r="AC597" s="80"/>
      <c r="AD597" s="80"/>
      <c r="AE597" s="80" t="s">
        <v>1615</v>
      </c>
      <c r="AF597" s="80"/>
      <c r="AG597" s="80" t="s">
        <v>3008</v>
      </c>
      <c r="AH597" s="80"/>
      <c r="AI597" s="82">
        <v>44673</v>
      </c>
      <c r="AJ597" s="80"/>
      <c r="AK597" s="82">
        <v>44676</v>
      </c>
      <c r="AL597" s="80"/>
      <c r="AM597" s="80"/>
      <c r="AN597" s="80" t="s">
        <v>64</v>
      </c>
      <c r="AO597" s="80"/>
      <c r="AP597" s="80"/>
      <c r="AQ597" s="80"/>
      <c r="AR597" s="80"/>
      <c r="AS597" s="80"/>
      <c r="AT597" s="80" t="s">
        <v>53</v>
      </c>
      <c r="AU597" s="80"/>
      <c r="AV597" s="244"/>
      <c r="AW597" s="244"/>
      <c r="AX597" s="244"/>
      <c r="AY597" s="244"/>
      <c r="AZ597" s="244"/>
      <c r="BA597" s="244"/>
      <c r="BB597" s="80"/>
      <c r="BC597" s="80">
        <f t="shared" si="37"/>
        <v>17</v>
      </c>
      <c r="BD597" s="80">
        <f t="shared" si="38"/>
        <v>4</v>
      </c>
      <c r="BE597" s="80">
        <f t="shared" si="39"/>
        <v>2022</v>
      </c>
      <c r="BF597" s="97">
        <f t="shared" si="36"/>
        <v>0.30719999999999997</v>
      </c>
    </row>
    <row r="598" spans="1:58">
      <c r="A598" s="80"/>
      <c r="B598" s="80" t="s">
        <v>2905</v>
      </c>
      <c r="C598" s="80" t="s">
        <v>1616</v>
      </c>
      <c r="D598" s="80"/>
      <c r="E598" s="80" t="s">
        <v>2145</v>
      </c>
      <c r="F598" s="80" t="s">
        <v>1769</v>
      </c>
      <c r="G598" s="80"/>
      <c r="H598" s="80"/>
      <c r="I598" s="80"/>
      <c r="J598" s="80"/>
      <c r="K598" s="80" t="s">
        <v>1805</v>
      </c>
      <c r="L598" s="80" t="s">
        <v>1995</v>
      </c>
      <c r="M598" s="80"/>
      <c r="N598" s="80"/>
      <c r="O598" s="80"/>
      <c r="P598" s="80"/>
      <c r="Q598" s="80"/>
      <c r="R598" s="80"/>
      <c r="S598" s="80" t="s">
        <v>3292</v>
      </c>
      <c r="T598" s="80">
        <v>30390156</v>
      </c>
      <c r="U598" s="284">
        <v>0.14749999999999999</v>
      </c>
      <c r="V598" s="80" t="s">
        <v>2193</v>
      </c>
      <c r="W598" s="80">
        <v>400</v>
      </c>
      <c r="X598" s="80">
        <v>768</v>
      </c>
      <c r="Y598" s="80">
        <v>24</v>
      </c>
      <c r="Z598" s="80" t="s">
        <v>62</v>
      </c>
      <c r="AA598" s="80"/>
      <c r="AB598" s="80"/>
      <c r="AC598" s="80"/>
      <c r="AD598" s="80"/>
      <c r="AE598" s="80" t="s">
        <v>1616</v>
      </c>
      <c r="AF598" s="80"/>
      <c r="AG598" s="80" t="s">
        <v>3008</v>
      </c>
      <c r="AH598" s="80"/>
      <c r="AI598" s="82">
        <v>44673</v>
      </c>
      <c r="AJ598" s="80"/>
      <c r="AK598" s="82">
        <v>44676</v>
      </c>
      <c r="AL598" s="80"/>
      <c r="AM598" s="80"/>
      <c r="AN598" s="80" t="s">
        <v>64</v>
      </c>
      <c r="AO598" s="80"/>
      <c r="AP598" s="80"/>
      <c r="AQ598" s="80"/>
      <c r="AR598" s="80"/>
      <c r="AS598" s="80"/>
      <c r="AT598" s="80" t="s">
        <v>53</v>
      </c>
      <c r="AU598" s="80"/>
      <c r="AV598" s="244"/>
      <c r="AW598" s="244"/>
      <c r="AX598" s="244"/>
      <c r="AY598" s="244"/>
      <c r="AZ598" s="244"/>
      <c r="BA598" s="244"/>
      <c r="BB598" s="80"/>
      <c r="BC598" s="80">
        <f t="shared" si="37"/>
        <v>17</v>
      </c>
      <c r="BD598" s="80">
        <f t="shared" si="38"/>
        <v>4</v>
      </c>
      <c r="BE598" s="80">
        <f t="shared" si="39"/>
        <v>2022</v>
      </c>
      <c r="BF598" s="97">
        <f t="shared" si="36"/>
        <v>0.30719999999999997</v>
      </c>
    </row>
    <row r="599" spans="1:58">
      <c r="A599" s="80"/>
      <c r="B599" s="80" t="s">
        <v>2905</v>
      </c>
      <c r="C599" s="80" t="s">
        <v>1617</v>
      </c>
      <c r="D599" s="80"/>
      <c r="E599" s="80" t="s">
        <v>2145</v>
      </c>
      <c r="F599" s="80" t="s">
        <v>1769</v>
      </c>
      <c r="G599" s="80"/>
      <c r="H599" s="80"/>
      <c r="I599" s="80"/>
      <c r="J599" s="80"/>
      <c r="K599" s="80" t="s">
        <v>1805</v>
      </c>
      <c r="L599" s="80" t="s">
        <v>1995</v>
      </c>
      <c r="M599" s="80"/>
      <c r="N599" s="80"/>
      <c r="O599" s="80"/>
      <c r="P599" s="80"/>
      <c r="Q599" s="80"/>
      <c r="R599" s="80"/>
      <c r="S599" s="80" t="s">
        <v>3292</v>
      </c>
      <c r="T599" s="80">
        <v>30390156</v>
      </c>
      <c r="U599" s="284">
        <v>0.14749999999999999</v>
      </c>
      <c r="V599" s="80" t="s">
        <v>2193</v>
      </c>
      <c r="W599" s="80">
        <v>400</v>
      </c>
      <c r="X599" s="80">
        <v>768</v>
      </c>
      <c r="Y599" s="80">
        <v>24</v>
      </c>
      <c r="Z599" s="80" t="s">
        <v>62</v>
      </c>
      <c r="AA599" s="80"/>
      <c r="AB599" s="80"/>
      <c r="AC599" s="80"/>
      <c r="AD599" s="80"/>
      <c r="AE599" s="80" t="s">
        <v>1617</v>
      </c>
      <c r="AF599" s="80"/>
      <c r="AG599" s="80" t="s">
        <v>3008</v>
      </c>
      <c r="AH599" s="80"/>
      <c r="AI599" s="82">
        <v>44673</v>
      </c>
      <c r="AJ599" s="80"/>
      <c r="AK599" s="82">
        <v>44676</v>
      </c>
      <c r="AL599" s="80"/>
      <c r="AM599" s="80"/>
      <c r="AN599" s="80" t="s">
        <v>64</v>
      </c>
      <c r="AO599" s="80"/>
      <c r="AP599" s="80"/>
      <c r="AQ599" s="80"/>
      <c r="AR599" s="80"/>
      <c r="AS599" s="80"/>
      <c r="AT599" s="80" t="s">
        <v>53</v>
      </c>
      <c r="AU599" s="80"/>
      <c r="AV599" s="244"/>
      <c r="AW599" s="244"/>
      <c r="AX599" s="244"/>
      <c r="AY599" s="244"/>
      <c r="AZ599" s="244"/>
      <c r="BA599" s="244"/>
      <c r="BB599" s="80"/>
      <c r="BC599" s="80">
        <f t="shared" si="37"/>
        <v>17</v>
      </c>
      <c r="BD599" s="80">
        <f t="shared" si="38"/>
        <v>4</v>
      </c>
      <c r="BE599" s="80">
        <f t="shared" si="39"/>
        <v>2022</v>
      </c>
      <c r="BF599" s="97">
        <f t="shared" si="36"/>
        <v>0.30719999999999997</v>
      </c>
    </row>
    <row r="600" spans="1:58">
      <c r="A600" s="80"/>
      <c r="B600" s="80" t="s">
        <v>2905</v>
      </c>
      <c r="C600" s="80" t="s">
        <v>1618</v>
      </c>
      <c r="D600" s="80"/>
      <c r="E600" s="80" t="s">
        <v>2145</v>
      </c>
      <c r="F600" s="80" t="s">
        <v>1769</v>
      </c>
      <c r="G600" s="80"/>
      <c r="H600" s="80"/>
      <c r="I600" s="80"/>
      <c r="J600" s="80"/>
      <c r="K600" s="80" t="s">
        <v>1805</v>
      </c>
      <c r="L600" s="80" t="s">
        <v>1995</v>
      </c>
      <c r="M600" s="80"/>
      <c r="N600" s="80"/>
      <c r="O600" s="80"/>
      <c r="P600" s="80"/>
      <c r="Q600" s="80"/>
      <c r="R600" s="80"/>
      <c r="S600" s="80" t="s">
        <v>3292</v>
      </c>
      <c r="T600" s="80">
        <v>30390156</v>
      </c>
      <c r="U600" s="284">
        <v>0.14749999999999999</v>
      </c>
      <c r="V600" s="80" t="s">
        <v>2193</v>
      </c>
      <c r="W600" s="80">
        <v>400</v>
      </c>
      <c r="X600" s="80">
        <v>768</v>
      </c>
      <c r="Y600" s="80">
        <v>24</v>
      </c>
      <c r="Z600" s="80" t="s">
        <v>62</v>
      </c>
      <c r="AA600" s="80"/>
      <c r="AB600" s="80"/>
      <c r="AC600" s="80"/>
      <c r="AD600" s="80"/>
      <c r="AE600" s="80" t="s">
        <v>1618</v>
      </c>
      <c r="AF600" s="80"/>
      <c r="AG600" s="80" t="s">
        <v>3008</v>
      </c>
      <c r="AH600" s="80"/>
      <c r="AI600" s="82">
        <v>44673</v>
      </c>
      <c r="AJ600" s="80"/>
      <c r="AK600" s="82">
        <v>44676</v>
      </c>
      <c r="AL600" s="80"/>
      <c r="AM600" s="80"/>
      <c r="AN600" s="80" t="s">
        <v>64</v>
      </c>
      <c r="AO600" s="80"/>
      <c r="AP600" s="80"/>
      <c r="AQ600" s="80"/>
      <c r="AR600" s="80"/>
      <c r="AS600" s="80"/>
      <c r="AT600" s="80" t="s">
        <v>53</v>
      </c>
      <c r="AU600" s="80"/>
      <c r="AV600" s="244"/>
      <c r="AW600" s="244"/>
      <c r="AX600" s="244"/>
      <c r="AY600" s="244"/>
      <c r="AZ600" s="244"/>
      <c r="BA600" s="244"/>
      <c r="BB600" s="80"/>
      <c r="BC600" s="80">
        <f t="shared" si="37"/>
        <v>17</v>
      </c>
      <c r="BD600" s="80">
        <f t="shared" si="38"/>
        <v>4</v>
      </c>
      <c r="BE600" s="80">
        <f t="shared" si="39"/>
        <v>2022</v>
      </c>
      <c r="BF600" s="97">
        <f t="shared" si="36"/>
        <v>0.30719999999999997</v>
      </c>
    </row>
    <row r="601" spans="1:58">
      <c r="A601" s="80"/>
      <c r="B601" s="80" t="s">
        <v>2904</v>
      </c>
      <c r="C601" s="80" t="s">
        <v>1608</v>
      </c>
      <c r="D601" s="80"/>
      <c r="E601" s="80">
        <v>114161</v>
      </c>
      <c r="F601" s="80" t="s">
        <v>1768</v>
      </c>
      <c r="G601" s="80"/>
      <c r="H601" s="80"/>
      <c r="I601" s="80"/>
      <c r="J601" s="80"/>
      <c r="K601" s="80" t="s">
        <v>1788</v>
      </c>
      <c r="L601" s="80" t="s">
        <v>1982</v>
      </c>
      <c r="M601" s="80"/>
      <c r="N601" s="80"/>
      <c r="O601" s="80"/>
      <c r="P601" s="80"/>
      <c r="Q601" s="80"/>
      <c r="R601" s="80"/>
      <c r="S601" s="80" t="s">
        <v>3734</v>
      </c>
      <c r="T601" s="80">
        <v>30376909</v>
      </c>
      <c r="U601" s="284">
        <v>0.14749999999999999</v>
      </c>
      <c r="V601" s="80" t="s">
        <v>2206</v>
      </c>
      <c r="W601" s="80">
        <v>340</v>
      </c>
      <c r="X601" s="80">
        <v>832</v>
      </c>
      <c r="Y601" s="80">
        <v>26</v>
      </c>
      <c r="Z601" s="80" t="s">
        <v>56</v>
      </c>
      <c r="AA601" s="80"/>
      <c r="AB601" s="80"/>
      <c r="AC601" s="80"/>
      <c r="AD601" s="80"/>
      <c r="AE601" s="80" t="s">
        <v>1608</v>
      </c>
      <c r="AF601" s="80"/>
      <c r="AG601" s="80" t="s">
        <v>3008</v>
      </c>
      <c r="AH601" s="80"/>
      <c r="AI601" s="82">
        <v>44673</v>
      </c>
      <c r="AJ601" s="80"/>
      <c r="AK601" s="82">
        <v>44678</v>
      </c>
      <c r="AL601" s="80"/>
      <c r="AM601" s="80"/>
      <c r="AN601" s="80" t="s">
        <v>64</v>
      </c>
      <c r="AO601" s="80"/>
      <c r="AP601" s="80"/>
      <c r="AQ601" s="80"/>
      <c r="AR601" s="80"/>
      <c r="AS601" s="80"/>
      <c r="AT601" s="80" t="s">
        <v>53</v>
      </c>
      <c r="AU601" s="80"/>
      <c r="AV601" s="244"/>
      <c r="AW601" s="244"/>
      <c r="AX601" s="244"/>
      <c r="AY601" s="244"/>
      <c r="AZ601" s="244"/>
      <c r="BA601" s="244"/>
      <c r="BB601" s="80"/>
      <c r="BC601" s="80">
        <f t="shared" si="37"/>
        <v>17</v>
      </c>
      <c r="BD601" s="80">
        <f t="shared" si="38"/>
        <v>4</v>
      </c>
      <c r="BE601" s="80">
        <f t="shared" si="39"/>
        <v>2022</v>
      </c>
      <c r="BF601" s="97">
        <f t="shared" si="36"/>
        <v>0.28288000000000002</v>
      </c>
    </row>
    <row r="602" spans="1:58">
      <c r="A602" s="80"/>
      <c r="B602" s="80" t="s">
        <v>2904</v>
      </c>
      <c r="C602" s="80" t="s">
        <v>1609</v>
      </c>
      <c r="D602" s="80"/>
      <c r="E602" s="80">
        <v>114162</v>
      </c>
      <c r="F602" s="80" t="s">
        <v>1768</v>
      </c>
      <c r="G602" s="80"/>
      <c r="H602" s="80"/>
      <c r="I602" s="80"/>
      <c r="J602" s="80"/>
      <c r="K602" s="80" t="s">
        <v>1788</v>
      </c>
      <c r="L602" s="80" t="s">
        <v>1982</v>
      </c>
      <c r="M602" s="80"/>
      <c r="N602" s="80"/>
      <c r="O602" s="80"/>
      <c r="P602" s="80"/>
      <c r="Q602" s="80"/>
      <c r="R602" s="80"/>
      <c r="S602" s="80" t="s">
        <v>3734</v>
      </c>
      <c r="T602" s="80">
        <v>30376909</v>
      </c>
      <c r="U602" s="284">
        <v>0.14749999999999999</v>
      </c>
      <c r="V602" s="80" t="s">
        <v>2206</v>
      </c>
      <c r="W602" s="80">
        <v>340</v>
      </c>
      <c r="X602" s="80">
        <v>832</v>
      </c>
      <c r="Y602" s="80">
        <v>26</v>
      </c>
      <c r="Z602" s="80" t="s">
        <v>56</v>
      </c>
      <c r="AA602" s="80"/>
      <c r="AB602" s="80"/>
      <c r="AC602" s="80"/>
      <c r="AD602" s="80"/>
      <c r="AE602" s="80" t="s">
        <v>1609</v>
      </c>
      <c r="AF602" s="80"/>
      <c r="AG602" s="80" t="s">
        <v>3008</v>
      </c>
      <c r="AH602" s="80"/>
      <c r="AI602" s="82">
        <v>44673</v>
      </c>
      <c r="AJ602" s="80"/>
      <c r="AK602" s="82">
        <v>44678</v>
      </c>
      <c r="AL602" s="80"/>
      <c r="AM602" s="80"/>
      <c r="AN602" s="80" t="s">
        <v>64</v>
      </c>
      <c r="AO602" s="80"/>
      <c r="AP602" s="80"/>
      <c r="AQ602" s="80"/>
      <c r="AR602" s="80"/>
      <c r="AS602" s="80"/>
      <c r="AT602" s="80" t="s">
        <v>53</v>
      </c>
      <c r="AU602" s="80"/>
      <c r="AV602" s="244"/>
      <c r="AW602" s="244"/>
      <c r="AX602" s="244"/>
      <c r="AY602" s="244"/>
      <c r="AZ602" s="244"/>
      <c r="BA602" s="244"/>
      <c r="BB602" s="80"/>
      <c r="BC602" s="80">
        <f t="shared" si="37"/>
        <v>17</v>
      </c>
      <c r="BD602" s="80">
        <f t="shared" si="38"/>
        <v>4</v>
      </c>
      <c r="BE602" s="80">
        <f t="shared" si="39"/>
        <v>2022</v>
      </c>
      <c r="BF602" s="97">
        <f t="shared" si="36"/>
        <v>0.28288000000000002</v>
      </c>
    </row>
    <row r="603" spans="1:58">
      <c r="A603" s="80"/>
      <c r="B603" s="80" t="s">
        <v>2904</v>
      </c>
      <c r="C603" s="80" t="s">
        <v>1610</v>
      </c>
      <c r="D603" s="80"/>
      <c r="E603" s="80">
        <v>114162</v>
      </c>
      <c r="F603" s="80" t="s">
        <v>1768</v>
      </c>
      <c r="G603" s="80"/>
      <c r="H603" s="80"/>
      <c r="I603" s="80"/>
      <c r="J603" s="80"/>
      <c r="K603" s="80" t="s">
        <v>1788</v>
      </c>
      <c r="L603" s="80" t="s">
        <v>1982</v>
      </c>
      <c r="M603" s="80"/>
      <c r="N603" s="80"/>
      <c r="O603" s="80"/>
      <c r="P603" s="80"/>
      <c r="Q603" s="80"/>
      <c r="R603" s="80"/>
      <c r="S603" s="80" t="s">
        <v>3734</v>
      </c>
      <c r="T603" s="80">
        <v>30376909</v>
      </c>
      <c r="U603" s="284">
        <v>0.14749999999999999</v>
      </c>
      <c r="V603" s="80" t="s">
        <v>2206</v>
      </c>
      <c r="W603" s="80">
        <v>340</v>
      </c>
      <c r="X603" s="80">
        <v>832</v>
      </c>
      <c r="Y603" s="80">
        <v>26</v>
      </c>
      <c r="Z603" s="80" t="s">
        <v>56</v>
      </c>
      <c r="AA603" s="80"/>
      <c r="AB603" s="80"/>
      <c r="AC603" s="80"/>
      <c r="AD603" s="80"/>
      <c r="AE603" s="80" t="s">
        <v>1610</v>
      </c>
      <c r="AF603" s="80"/>
      <c r="AG603" s="80" t="s">
        <v>3008</v>
      </c>
      <c r="AH603" s="80"/>
      <c r="AI603" s="82">
        <v>44673</v>
      </c>
      <c r="AJ603" s="80"/>
      <c r="AK603" s="82">
        <v>44678</v>
      </c>
      <c r="AL603" s="80"/>
      <c r="AM603" s="80"/>
      <c r="AN603" s="80" t="s">
        <v>64</v>
      </c>
      <c r="AO603" s="80"/>
      <c r="AP603" s="80"/>
      <c r="AQ603" s="80"/>
      <c r="AR603" s="80"/>
      <c r="AS603" s="80"/>
      <c r="AT603" s="80" t="s">
        <v>53</v>
      </c>
      <c r="AU603" s="80"/>
      <c r="AV603" s="244"/>
      <c r="AW603" s="244"/>
      <c r="AX603" s="244"/>
      <c r="AY603" s="244"/>
      <c r="AZ603" s="244"/>
      <c r="BA603" s="244"/>
      <c r="BB603" s="80"/>
      <c r="BC603" s="80">
        <f t="shared" si="37"/>
        <v>17</v>
      </c>
      <c r="BD603" s="80">
        <f t="shared" si="38"/>
        <v>4</v>
      </c>
      <c r="BE603" s="80">
        <f t="shared" si="39"/>
        <v>2022</v>
      </c>
      <c r="BF603" s="97">
        <f t="shared" si="36"/>
        <v>0.28288000000000002</v>
      </c>
    </row>
    <row r="604" spans="1:58">
      <c r="A604" s="80"/>
      <c r="B604" s="80" t="s">
        <v>2904</v>
      </c>
      <c r="C604" s="80" t="s">
        <v>1611</v>
      </c>
      <c r="D604" s="80"/>
      <c r="E604" s="80">
        <v>114162</v>
      </c>
      <c r="F604" s="80" t="s">
        <v>1768</v>
      </c>
      <c r="G604" s="80"/>
      <c r="H604" s="80"/>
      <c r="I604" s="80"/>
      <c r="J604" s="80"/>
      <c r="K604" s="80" t="s">
        <v>1788</v>
      </c>
      <c r="L604" s="80" t="s">
        <v>1982</v>
      </c>
      <c r="M604" s="80"/>
      <c r="N604" s="80"/>
      <c r="O604" s="80"/>
      <c r="P604" s="80"/>
      <c r="Q604" s="80"/>
      <c r="R604" s="80"/>
      <c r="S604" s="80" t="s">
        <v>3734</v>
      </c>
      <c r="T604" s="80">
        <v>30376909</v>
      </c>
      <c r="U604" s="284">
        <v>0.14749999999999999</v>
      </c>
      <c r="V604" s="80" t="s">
        <v>2206</v>
      </c>
      <c r="W604" s="80">
        <v>340</v>
      </c>
      <c r="X604" s="80">
        <v>832</v>
      </c>
      <c r="Y604" s="80">
        <v>26</v>
      </c>
      <c r="Z604" s="80" t="s">
        <v>56</v>
      </c>
      <c r="AA604" s="80"/>
      <c r="AB604" s="80"/>
      <c r="AC604" s="80"/>
      <c r="AD604" s="80"/>
      <c r="AE604" s="80" t="s">
        <v>1611</v>
      </c>
      <c r="AF604" s="80"/>
      <c r="AG604" s="80" t="s">
        <v>3008</v>
      </c>
      <c r="AH604" s="80"/>
      <c r="AI604" s="82">
        <v>44673</v>
      </c>
      <c r="AJ604" s="80"/>
      <c r="AK604" s="82">
        <v>44678</v>
      </c>
      <c r="AL604" s="80"/>
      <c r="AM604" s="80"/>
      <c r="AN604" s="80" t="s">
        <v>64</v>
      </c>
      <c r="AO604" s="80"/>
      <c r="AP604" s="80"/>
      <c r="AQ604" s="80"/>
      <c r="AR604" s="80"/>
      <c r="AS604" s="80"/>
      <c r="AT604" s="80" t="s">
        <v>53</v>
      </c>
      <c r="AU604" s="80"/>
      <c r="AV604" s="244"/>
      <c r="AW604" s="244"/>
      <c r="AX604" s="244"/>
      <c r="AY604" s="244"/>
      <c r="AZ604" s="244"/>
      <c r="BA604" s="244"/>
      <c r="BB604" s="80"/>
      <c r="BC604" s="80">
        <f t="shared" si="37"/>
        <v>17</v>
      </c>
      <c r="BD604" s="80">
        <f t="shared" si="38"/>
        <v>4</v>
      </c>
      <c r="BE604" s="80">
        <f t="shared" si="39"/>
        <v>2022</v>
      </c>
      <c r="BF604" s="97">
        <f t="shared" si="36"/>
        <v>0.28288000000000002</v>
      </c>
    </row>
    <row r="605" spans="1:58">
      <c r="A605" s="80"/>
      <c r="B605" s="80" t="s">
        <v>2904</v>
      </c>
      <c r="C605" s="80" t="s">
        <v>1612</v>
      </c>
      <c r="D605" s="80"/>
      <c r="E605" s="80">
        <v>114162</v>
      </c>
      <c r="F605" s="80" t="s">
        <v>1768</v>
      </c>
      <c r="G605" s="80"/>
      <c r="H605" s="80"/>
      <c r="I605" s="80"/>
      <c r="J605" s="80"/>
      <c r="K605" s="80" t="s">
        <v>1788</v>
      </c>
      <c r="L605" s="80" t="s">
        <v>1982</v>
      </c>
      <c r="M605" s="80"/>
      <c r="N605" s="80"/>
      <c r="O605" s="80"/>
      <c r="P605" s="80"/>
      <c r="Q605" s="80"/>
      <c r="R605" s="80"/>
      <c r="S605" s="80" t="s">
        <v>3734</v>
      </c>
      <c r="T605" s="80">
        <v>30376909</v>
      </c>
      <c r="U605" s="284">
        <v>0.14749999999999999</v>
      </c>
      <c r="V605" s="80" t="s">
        <v>2206</v>
      </c>
      <c r="W605" s="80">
        <v>340</v>
      </c>
      <c r="X605" s="80">
        <v>832</v>
      </c>
      <c r="Y605" s="80">
        <v>26</v>
      </c>
      <c r="Z605" s="80" t="s">
        <v>56</v>
      </c>
      <c r="AA605" s="80"/>
      <c r="AB605" s="80"/>
      <c r="AC605" s="80"/>
      <c r="AD605" s="80"/>
      <c r="AE605" s="80" t="s">
        <v>1612</v>
      </c>
      <c r="AF605" s="80"/>
      <c r="AG605" s="80" t="s">
        <v>3008</v>
      </c>
      <c r="AH605" s="80"/>
      <c r="AI605" s="82">
        <v>44673</v>
      </c>
      <c r="AJ605" s="80"/>
      <c r="AK605" s="82">
        <v>44678</v>
      </c>
      <c r="AL605" s="80"/>
      <c r="AM605" s="80"/>
      <c r="AN605" s="80" t="s">
        <v>64</v>
      </c>
      <c r="AO605" s="80"/>
      <c r="AP605" s="80"/>
      <c r="AQ605" s="80"/>
      <c r="AR605" s="80"/>
      <c r="AS605" s="80"/>
      <c r="AT605" s="80" t="s">
        <v>53</v>
      </c>
      <c r="AU605" s="80"/>
      <c r="AV605" s="244"/>
      <c r="AW605" s="244"/>
      <c r="AX605" s="244"/>
      <c r="AY605" s="244"/>
      <c r="AZ605" s="244"/>
      <c r="BA605" s="244"/>
      <c r="BB605" s="80"/>
      <c r="BC605" s="80">
        <f t="shared" si="37"/>
        <v>17</v>
      </c>
      <c r="BD605" s="80">
        <f t="shared" si="38"/>
        <v>4</v>
      </c>
      <c r="BE605" s="80">
        <f t="shared" si="39"/>
        <v>2022</v>
      </c>
      <c r="BF605" s="97">
        <f t="shared" si="36"/>
        <v>0.28288000000000002</v>
      </c>
    </row>
    <row r="606" spans="1:58">
      <c r="A606" s="80"/>
      <c r="B606" s="80" t="s">
        <v>2904</v>
      </c>
      <c r="C606" s="80" t="s">
        <v>1590</v>
      </c>
      <c r="D606" s="80"/>
      <c r="E606" s="80" t="s">
        <v>2087</v>
      </c>
      <c r="F606" s="80" t="s">
        <v>1769</v>
      </c>
      <c r="G606" s="80"/>
      <c r="H606" s="80"/>
      <c r="I606" s="80"/>
      <c r="J606" s="80"/>
      <c r="K606" s="80" t="s">
        <v>1803</v>
      </c>
      <c r="L606" s="80" t="s">
        <v>1956</v>
      </c>
      <c r="M606" s="80"/>
      <c r="N606" s="80"/>
      <c r="O606" s="80"/>
      <c r="P606" s="80"/>
      <c r="Q606" s="80"/>
      <c r="R606" s="80"/>
      <c r="S606" s="80" t="s">
        <v>3708</v>
      </c>
      <c r="T606" s="80">
        <v>30390256</v>
      </c>
      <c r="U606" s="284">
        <v>0.14749999999999999</v>
      </c>
      <c r="V606" s="80" t="s">
        <v>2196</v>
      </c>
      <c r="W606" s="80">
        <v>400</v>
      </c>
      <c r="X606" s="80">
        <v>624</v>
      </c>
      <c r="Y606" s="80">
        <v>24</v>
      </c>
      <c r="Z606" s="80" t="s">
        <v>56</v>
      </c>
      <c r="AA606" s="80"/>
      <c r="AB606" s="80"/>
      <c r="AC606" s="80"/>
      <c r="AD606" s="80"/>
      <c r="AE606" s="80" t="s">
        <v>1590</v>
      </c>
      <c r="AF606" s="80"/>
      <c r="AG606" s="80" t="s">
        <v>3008</v>
      </c>
      <c r="AH606" s="80"/>
      <c r="AI606" s="82">
        <v>44673</v>
      </c>
      <c r="AJ606" s="80"/>
      <c r="AK606" s="82">
        <v>44678</v>
      </c>
      <c r="AL606" s="80"/>
      <c r="AM606" s="80"/>
      <c r="AN606" s="80" t="s">
        <v>64</v>
      </c>
      <c r="AO606" s="80" t="s">
        <v>2311</v>
      </c>
      <c r="AP606" s="80"/>
      <c r="AQ606" s="80"/>
      <c r="AR606" s="80"/>
      <c r="AS606" s="80"/>
      <c r="AT606" s="80" t="s">
        <v>53</v>
      </c>
      <c r="AU606" s="80"/>
      <c r="AV606" s="244"/>
      <c r="AW606" s="244"/>
      <c r="AX606" s="244"/>
      <c r="AY606" s="244"/>
      <c r="AZ606" s="244"/>
      <c r="BA606" s="244"/>
      <c r="BB606" s="80"/>
      <c r="BC606" s="80">
        <f t="shared" si="37"/>
        <v>17</v>
      </c>
      <c r="BD606" s="80">
        <f t="shared" si="38"/>
        <v>4</v>
      </c>
      <c r="BE606" s="80">
        <f t="shared" si="39"/>
        <v>2022</v>
      </c>
      <c r="BF606" s="97">
        <f t="shared" si="36"/>
        <v>0.24959999999999999</v>
      </c>
    </row>
    <row r="607" spans="1:58">
      <c r="A607" s="80"/>
      <c r="B607" s="80" t="s">
        <v>2904</v>
      </c>
      <c r="C607" s="80" t="s">
        <v>1591</v>
      </c>
      <c r="D607" s="80"/>
      <c r="E607" s="80" t="s">
        <v>2087</v>
      </c>
      <c r="F607" s="80" t="s">
        <v>1769</v>
      </c>
      <c r="G607" s="80"/>
      <c r="H607" s="80"/>
      <c r="I607" s="80"/>
      <c r="J607" s="80"/>
      <c r="K607" s="80" t="s">
        <v>1803</v>
      </c>
      <c r="L607" s="80" t="s">
        <v>1956</v>
      </c>
      <c r="M607" s="80"/>
      <c r="N607" s="80"/>
      <c r="O607" s="80"/>
      <c r="P607" s="80"/>
      <c r="Q607" s="80"/>
      <c r="R607" s="80"/>
      <c r="S607" s="80" t="s">
        <v>3708</v>
      </c>
      <c r="T607" s="80">
        <v>30390256</v>
      </c>
      <c r="U607" s="284">
        <v>0.14749999999999999</v>
      </c>
      <c r="V607" s="80" t="s">
        <v>2196</v>
      </c>
      <c r="W607" s="80">
        <v>400</v>
      </c>
      <c r="X607" s="80">
        <v>624</v>
      </c>
      <c r="Y607" s="80">
        <v>24</v>
      </c>
      <c r="Z607" s="80" t="s">
        <v>56</v>
      </c>
      <c r="AA607" s="80"/>
      <c r="AB607" s="80"/>
      <c r="AC607" s="80"/>
      <c r="AD607" s="80"/>
      <c r="AE607" s="80" t="s">
        <v>1591</v>
      </c>
      <c r="AF607" s="80"/>
      <c r="AG607" s="80" t="s">
        <v>3008</v>
      </c>
      <c r="AH607" s="80"/>
      <c r="AI607" s="82">
        <v>44673</v>
      </c>
      <c r="AJ607" s="80"/>
      <c r="AK607" s="82">
        <v>44678</v>
      </c>
      <c r="AL607" s="80"/>
      <c r="AM607" s="80"/>
      <c r="AN607" s="80" t="s">
        <v>64</v>
      </c>
      <c r="AO607" s="80" t="s">
        <v>2312</v>
      </c>
      <c r="AP607" s="80"/>
      <c r="AQ607" s="80"/>
      <c r="AR607" s="80"/>
      <c r="AS607" s="80"/>
      <c r="AT607" s="80" t="s">
        <v>53</v>
      </c>
      <c r="AU607" s="80"/>
      <c r="AV607" s="244"/>
      <c r="AW607" s="244"/>
      <c r="AX607" s="244"/>
      <c r="AY607" s="244"/>
      <c r="AZ607" s="244"/>
      <c r="BA607" s="244"/>
      <c r="BB607" s="80"/>
      <c r="BC607" s="80">
        <f t="shared" si="37"/>
        <v>17</v>
      </c>
      <c r="BD607" s="80">
        <f t="shared" si="38"/>
        <v>4</v>
      </c>
      <c r="BE607" s="80">
        <f t="shared" si="39"/>
        <v>2022</v>
      </c>
      <c r="BF607" s="97">
        <f t="shared" si="36"/>
        <v>0.24959999999999999</v>
      </c>
    </row>
    <row r="608" spans="1:58">
      <c r="A608" s="80"/>
      <c r="B608" s="80" t="s">
        <v>2904</v>
      </c>
      <c r="C608" s="80" t="s">
        <v>1592</v>
      </c>
      <c r="D608" s="80"/>
      <c r="E608" s="80" t="s">
        <v>2087</v>
      </c>
      <c r="F608" s="80" t="s">
        <v>1773</v>
      </c>
      <c r="G608" s="80"/>
      <c r="H608" s="80"/>
      <c r="I608" s="80"/>
      <c r="J608" s="80"/>
      <c r="K608" s="80" t="s">
        <v>1803</v>
      </c>
      <c r="L608" s="80" t="s">
        <v>1956</v>
      </c>
      <c r="M608" s="80"/>
      <c r="N608" s="80"/>
      <c r="O608" s="80"/>
      <c r="P608" s="80"/>
      <c r="Q608" s="80"/>
      <c r="R608" s="80"/>
      <c r="S608" s="80" t="s">
        <v>3708</v>
      </c>
      <c r="T608" s="80">
        <v>30390256</v>
      </c>
      <c r="U608" s="284">
        <v>0.14749999999999999</v>
      </c>
      <c r="V608" s="80" t="s">
        <v>2196</v>
      </c>
      <c r="W608" s="80">
        <v>400</v>
      </c>
      <c r="X608" s="80">
        <v>624</v>
      </c>
      <c r="Y608" s="80">
        <v>24</v>
      </c>
      <c r="Z608" s="80" t="s">
        <v>56</v>
      </c>
      <c r="AA608" s="80"/>
      <c r="AB608" s="80"/>
      <c r="AC608" s="80"/>
      <c r="AD608" s="80"/>
      <c r="AE608" s="80" t="s">
        <v>1592</v>
      </c>
      <c r="AF608" s="80"/>
      <c r="AG608" s="80" t="s">
        <v>3008</v>
      </c>
      <c r="AH608" s="80"/>
      <c r="AI608" s="82">
        <v>44673</v>
      </c>
      <c r="AJ608" s="80"/>
      <c r="AK608" s="82">
        <v>44678</v>
      </c>
      <c r="AL608" s="80"/>
      <c r="AM608" s="80"/>
      <c r="AN608" s="80" t="s">
        <v>64</v>
      </c>
      <c r="AO608" s="80" t="s">
        <v>2313</v>
      </c>
      <c r="AP608" s="80"/>
      <c r="AQ608" s="80"/>
      <c r="AR608" s="80"/>
      <c r="AS608" s="80"/>
      <c r="AT608" s="80" t="s">
        <v>53</v>
      </c>
      <c r="AU608" s="80"/>
      <c r="AV608" s="244"/>
      <c r="AW608" s="244"/>
      <c r="AX608" s="244"/>
      <c r="AY608" s="244"/>
      <c r="AZ608" s="244"/>
      <c r="BA608" s="244"/>
      <c r="BB608" s="80"/>
      <c r="BC608" s="80">
        <f t="shared" si="37"/>
        <v>17</v>
      </c>
      <c r="BD608" s="80">
        <f t="shared" si="38"/>
        <v>4</v>
      </c>
      <c r="BE608" s="80">
        <f t="shared" si="39"/>
        <v>2022</v>
      </c>
      <c r="BF608" s="97">
        <f t="shared" si="36"/>
        <v>0.24959999999999999</v>
      </c>
    </row>
    <row r="609" spans="1:58">
      <c r="A609" s="80"/>
      <c r="B609" s="80" t="s">
        <v>2902</v>
      </c>
      <c r="C609" s="80" t="s">
        <v>1619</v>
      </c>
      <c r="D609" s="80"/>
      <c r="E609" s="80" t="s">
        <v>2146</v>
      </c>
      <c r="F609" s="80" t="s">
        <v>1769</v>
      </c>
      <c r="G609" s="80"/>
      <c r="H609" s="80"/>
      <c r="I609" s="80"/>
      <c r="J609" s="80"/>
      <c r="K609" s="80" t="s">
        <v>362</v>
      </c>
      <c r="L609" s="80" t="s">
        <v>1996</v>
      </c>
      <c r="M609" s="80"/>
      <c r="N609" s="80"/>
      <c r="O609" s="80"/>
      <c r="P609" s="80"/>
      <c r="Q609" s="80"/>
      <c r="R609" s="80"/>
      <c r="S609" s="80" t="s">
        <v>3748</v>
      </c>
      <c r="T609" s="80">
        <v>30390156</v>
      </c>
      <c r="U609" s="284">
        <v>0.14749999999999999</v>
      </c>
      <c r="V609" s="80" t="s">
        <v>2193</v>
      </c>
      <c r="W609" s="80">
        <v>400</v>
      </c>
      <c r="X609" s="80">
        <v>832</v>
      </c>
      <c r="Y609" s="80">
        <v>26</v>
      </c>
      <c r="Z609" s="80" t="s">
        <v>62</v>
      </c>
      <c r="AA609" s="80"/>
      <c r="AB609" s="80"/>
      <c r="AC609" s="80"/>
      <c r="AD609" s="80"/>
      <c r="AE609" s="80" t="s">
        <v>1619</v>
      </c>
      <c r="AF609" s="80"/>
      <c r="AG609" s="80" t="s">
        <v>3008</v>
      </c>
      <c r="AH609" s="80"/>
      <c r="AI609" s="82">
        <v>44673</v>
      </c>
      <c r="AJ609" s="80"/>
      <c r="AK609" s="82">
        <v>44676</v>
      </c>
      <c r="AL609" s="80"/>
      <c r="AM609" s="80"/>
      <c r="AN609" s="80" t="s">
        <v>64</v>
      </c>
      <c r="AO609" s="80" t="s">
        <v>2314</v>
      </c>
      <c r="AP609" s="80"/>
      <c r="AQ609" s="80"/>
      <c r="AR609" s="80"/>
      <c r="AS609" s="80"/>
      <c r="AT609" s="80" t="s">
        <v>53</v>
      </c>
      <c r="AU609" s="80"/>
      <c r="AV609" s="244"/>
      <c r="AW609" s="244"/>
      <c r="AX609" s="244"/>
      <c r="AY609" s="244"/>
      <c r="AZ609" s="244"/>
      <c r="BA609" s="244"/>
      <c r="BB609" s="80"/>
      <c r="BC609" s="80">
        <f t="shared" si="37"/>
        <v>17</v>
      </c>
      <c r="BD609" s="80">
        <f t="shared" si="38"/>
        <v>4</v>
      </c>
      <c r="BE609" s="80">
        <f t="shared" si="39"/>
        <v>2022</v>
      </c>
      <c r="BF609" s="97">
        <f t="shared" si="36"/>
        <v>0.33279999999999998</v>
      </c>
    </row>
    <row r="610" spans="1:58">
      <c r="A610" s="80"/>
      <c r="B610" s="80" t="s">
        <v>2902</v>
      </c>
      <c r="C610" s="80" t="s">
        <v>1620</v>
      </c>
      <c r="D610" s="80"/>
      <c r="E610" s="80" t="s">
        <v>2133</v>
      </c>
      <c r="F610" s="80" t="s">
        <v>1769</v>
      </c>
      <c r="G610" s="80"/>
      <c r="H610" s="80"/>
      <c r="I610" s="80"/>
      <c r="J610" s="80"/>
      <c r="K610" s="80" t="s">
        <v>362</v>
      </c>
      <c r="L610" s="80" t="s">
        <v>363</v>
      </c>
      <c r="M610" s="80"/>
      <c r="N610" s="80"/>
      <c r="O610" s="80"/>
      <c r="P610" s="80"/>
      <c r="Q610" s="80"/>
      <c r="R610" s="80"/>
      <c r="S610" s="80" t="s">
        <v>3740</v>
      </c>
      <c r="T610" s="80">
        <v>30390156</v>
      </c>
      <c r="U610" s="284">
        <v>0.14749999999999999</v>
      </c>
      <c r="V610" s="80" t="s">
        <v>2193</v>
      </c>
      <c r="W610" s="80">
        <v>400</v>
      </c>
      <c r="X610" s="80">
        <v>832</v>
      </c>
      <c r="Y610" s="80">
        <v>26</v>
      </c>
      <c r="Z610" s="80" t="s">
        <v>62</v>
      </c>
      <c r="AA610" s="80"/>
      <c r="AB610" s="80"/>
      <c r="AC610" s="80"/>
      <c r="AD610" s="80"/>
      <c r="AE610" s="80" t="s">
        <v>1620</v>
      </c>
      <c r="AF610" s="80"/>
      <c r="AG610" s="80" t="s">
        <v>3008</v>
      </c>
      <c r="AH610" s="80"/>
      <c r="AI610" s="82">
        <v>44673</v>
      </c>
      <c r="AJ610" s="80"/>
      <c r="AK610" s="82">
        <v>44676</v>
      </c>
      <c r="AL610" s="80"/>
      <c r="AM610" s="80"/>
      <c r="AN610" s="80" t="s">
        <v>64</v>
      </c>
      <c r="AO610" s="80" t="s">
        <v>2314</v>
      </c>
      <c r="AP610" s="80"/>
      <c r="AQ610" s="80"/>
      <c r="AR610" s="80"/>
      <c r="AS610" s="80"/>
      <c r="AT610" s="80" t="s">
        <v>53</v>
      </c>
      <c r="AU610" s="80"/>
      <c r="AV610" s="244"/>
      <c r="AW610" s="244"/>
      <c r="AX610" s="244"/>
      <c r="AY610" s="244"/>
      <c r="AZ610" s="244"/>
      <c r="BA610" s="244"/>
      <c r="BB610" s="80"/>
      <c r="BC610" s="80">
        <f t="shared" si="37"/>
        <v>17</v>
      </c>
      <c r="BD610" s="80">
        <f t="shared" si="38"/>
        <v>4</v>
      </c>
      <c r="BE610" s="80">
        <f t="shared" si="39"/>
        <v>2022</v>
      </c>
      <c r="BF610" s="97">
        <f t="shared" si="36"/>
        <v>0.33279999999999998</v>
      </c>
    </row>
    <row r="611" spans="1:58">
      <c r="A611" s="80"/>
      <c r="B611" s="80" t="s">
        <v>2902</v>
      </c>
      <c r="C611" s="80" t="s">
        <v>1621</v>
      </c>
      <c r="D611" s="80"/>
      <c r="E611" s="80" t="s">
        <v>2147</v>
      </c>
      <c r="F611" s="80" t="s">
        <v>1769</v>
      </c>
      <c r="G611" s="80"/>
      <c r="H611" s="80"/>
      <c r="I611" s="80"/>
      <c r="J611" s="80"/>
      <c r="K611" s="80" t="s">
        <v>367</v>
      </c>
      <c r="L611" s="80" t="s">
        <v>1997</v>
      </c>
      <c r="M611" s="80"/>
      <c r="N611" s="80"/>
      <c r="O611" s="80"/>
      <c r="P611" s="80"/>
      <c r="Q611" s="80"/>
      <c r="R611" s="80"/>
      <c r="S611" s="80" t="s">
        <v>3749</v>
      </c>
      <c r="T611" s="80">
        <v>30390156</v>
      </c>
      <c r="U611" s="284">
        <v>0.14749999999999999</v>
      </c>
      <c r="V611" s="80" t="s">
        <v>2193</v>
      </c>
      <c r="W611" s="80">
        <v>400</v>
      </c>
      <c r="X611" s="80">
        <v>832</v>
      </c>
      <c r="Y611" s="80">
        <v>26</v>
      </c>
      <c r="Z611" s="80" t="s">
        <v>62</v>
      </c>
      <c r="AA611" s="80"/>
      <c r="AB611" s="80"/>
      <c r="AC611" s="80"/>
      <c r="AD611" s="80"/>
      <c r="AE611" s="80" t="s">
        <v>1621</v>
      </c>
      <c r="AF611" s="80"/>
      <c r="AG611" s="80" t="s">
        <v>3008</v>
      </c>
      <c r="AH611" s="80"/>
      <c r="AI611" s="82">
        <v>44673</v>
      </c>
      <c r="AJ611" s="80"/>
      <c r="AK611" s="82">
        <v>44677</v>
      </c>
      <c r="AL611" s="80"/>
      <c r="AM611" s="80"/>
      <c r="AN611" s="80" t="s">
        <v>64</v>
      </c>
      <c r="AO611" s="80"/>
      <c r="AP611" s="80"/>
      <c r="AQ611" s="80"/>
      <c r="AR611" s="80"/>
      <c r="AS611" s="80"/>
      <c r="AT611" s="80" t="s">
        <v>53</v>
      </c>
      <c r="AU611" s="80"/>
      <c r="AV611" s="244"/>
      <c r="AW611" s="244"/>
      <c r="AX611" s="244"/>
      <c r="AY611" s="244"/>
      <c r="AZ611" s="244"/>
      <c r="BA611" s="244"/>
      <c r="BB611" s="80"/>
      <c r="BC611" s="80">
        <f t="shared" si="37"/>
        <v>17</v>
      </c>
      <c r="BD611" s="80">
        <f t="shared" si="38"/>
        <v>4</v>
      </c>
      <c r="BE611" s="80">
        <f t="shared" si="39"/>
        <v>2022</v>
      </c>
      <c r="BF611" s="97">
        <f t="shared" si="36"/>
        <v>0.33279999999999998</v>
      </c>
    </row>
    <row r="612" spans="1:58">
      <c r="A612" s="80"/>
      <c r="B612" s="80" t="s">
        <v>2902</v>
      </c>
      <c r="C612" s="80" t="s">
        <v>1622</v>
      </c>
      <c r="D612" s="80"/>
      <c r="E612" s="80" t="s">
        <v>2147</v>
      </c>
      <c r="F612" s="80" t="s">
        <v>1769</v>
      </c>
      <c r="G612" s="80"/>
      <c r="H612" s="80"/>
      <c r="I612" s="80"/>
      <c r="J612" s="80"/>
      <c r="K612" s="80" t="s">
        <v>367</v>
      </c>
      <c r="L612" s="80" t="s">
        <v>1997</v>
      </c>
      <c r="M612" s="80"/>
      <c r="N612" s="80"/>
      <c r="O612" s="80"/>
      <c r="P612" s="80"/>
      <c r="Q612" s="80"/>
      <c r="R612" s="80"/>
      <c r="S612" s="80" t="s">
        <v>3749</v>
      </c>
      <c r="T612" s="80">
        <v>30390156</v>
      </c>
      <c r="U612" s="284">
        <v>0.14749999999999999</v>
      </c>
      <c r="V612" s="80" t="s">
        <v>2193</v>
      </c>
      <c r="W612" s="80">
        <v>400</v>
      </c>
      <c r="X612" s="80">
        <v>832</v>
      </c>
      <c r="Y612" s="80">
        <v>26</v>
      </c>
      <c r="Z612" s="80" t="s">
        <v>62</v>
      </c>
      <c r="AA612" s="80"/>
      <c r="AB612" s="80"/>
      <c r="AC612" s="80"/>
      <c r="AD612" s="80"/>
      <c r="AE612" s="80" t="s">
        <v>1622</v>
      </c>
      <c r="AF612" s="80"/>
      <c r="AG612" s="80" t="s">
        <v>3008</v>
      </c>
      <c r="AH612" s="80"/>
      <c r="AI612" s="82">
        <v>44673</v>
      </c>
      <c r="AJ612" s="80"/>
      <c r="AK612" s="82">
        <v>44677</v>
      </c>
      <c r="AL612" s="80"/>
      <c r="AM612" s="80"/>
      <c r="AN612" s="80" t="s">
        <v>64</v>
      </c>
      <c r="AO612" s="80"/>
      <c r="AP612" s="80"/>
      <c r="AQ612" s="80"/>
      <c r="AR612" s="80"/>
      <c r="AS612" s="80"/>
      <c r="AT612" s="80" t="s">
        <v>53</v>
      </c>
      <c r="AU612" s="80"/>
      <c r="AV612" s="244"/>
      <c r="AW612" s="244"/>
      <c r="AX612" s="244"/>
      <c r="AY612" s="244"/>
      <c r="AZ612" s="244"/>
      <c r="BA612" s="244"/>
      <c r="BB612" s="80"/>
      <c r="BC612" s="80">
        <f t="shared" si="37"/>
        <v>17</v>
      </c>
      <c r="BD612" s="80">
        <f t="shared" si="38"/>
        <v>4</v>
      </c>
      <c r="BE612" s="80">
        <f t="shared" si="39"/>
        <v>2022</v>
      </c>
      <c r="BF612" s="97">
        <f t="shared" si="36"/>
        <v>0.33279999999999998</v>
      </c>
    </row>
    <row r="613" spans="1:58">
      <c r="A613" s="80"/>
      <c r="B613" s="80" t="s">
        <v>2902</v>
      </c>
      <c r="C613" s="80" t="s">
        <v>1623</v>
      </c>
      <c r="D613" s="80"/>
      <c r="E613" s="80" t="s">
        <v>2147</v>
      </c>
      <c r="F613" s="80" t="s">
        <v>1769</v>
      </c>
      <c r="G613" s="80"/>
      <c r="H613" s="80"/>
      <c r="I613" s="80"/>
      <c r="J613" s="80"/>
      <c r="K613" s="80" t="s">
        <v>367</v>
      </c>
      <c r="L613" s="80" t="s">
        <v>1997</v>
      </c>
      <c r="M613" s="80"/>
      <c r="N613" s="80"/>
      <c r="O613" s="80"/>
      <c r="P613" s="80"/>
      <c r="Q613" s="80"/>
      <c r="R613" s="80"/>
      <c r="S613" s="80" t="s">
        <v>3749</v>
      </c>
      <c r="T613" s="80">
        <v>30390156</v>
      </c>
      <c r="U613" s="284">
        <v>0.14749999999999999</v>
      </c>
      <c r="V613" s="80" t="s">
        <v>2193</v>
      </c>
      <c r="W613" s="80">
        <v>400</v>
      </c>
      <c r="X613" s="80">
        <v>832</v>
      </c>
      <c r="Y613" s="80">
        <v>26</v>
      </c>
      <c r="Z613" s="80" t="s">
        <v>62</v>
      </c>
      <c r="AA613" s="80"/>
      <c r="AB613" s="80"/>
      <c r="AC613" s="80"/>
      <c r="AD613" s="80"/>
      <c r="AE613" s="80" t="s">
        <v>1623</v>
      </c>
      <c r="AF613" s="80"/>
      <c r="AG613" s="80" t="s">
        <v>3008</v>
      </c>
      <c r="AH613" s="80"/>
      <c r="AI613" s="82">
        <v>44673</v>
      </c>
      <c r="AJ613" s="80"/>
      <c r="AK613" s="82">
        <v>44678</v>
      </c>
      <c r="AL613" s="80"/>
      <c r="AM613" s="80"/>
      <c r="AN613" s="80" t="s">
        <v>64</v>
      </c>
      <c r="AO613" s="80"/>
      <c r="AP613" s="80"/>
      <c r="AQ613" s="80"/>
      <c r="AR613" s="80"/>
      <c r="AS613" s="80"/>
      <c r="AT613" s="80" t="s">
        <v>53</v>
      </c>
      <c r="AU613" s="80"/>
      <c r="AV613" s="244"/>
      <c r="AW613" s="244"/>
      <c r="AX613" s="244"/>
      <c r="AY613" s="244"/>
      <c r="AZ613" s="244"/>
      <c r="BA613" s="244"/>
      <c r="BB613" s="80"/>
      <c r="BC613" s="80">
        <f t="shared" si="37"/>
        <v>17</v>
      </c>
      <c r="BD613" s="80">
        <f t="shared" si="38"/>
        <v>4</v>
      </c>
      <c r="BE613" s="80">
        <f t="shared" si="39"/>
        <v>2022</v>
      </c>
      <c r="BF613" s="97">
        <f t="shared" si="36"/>
        <v>0.33279999999999998</v>
      </c>
    </row>
    <row r="614" spans="1:58">
      <c r="A614" s="80"/>
      <c r="B614" s="80" t="s">
        <v>2902</v>
      </c>
      <c r="C614" s="80" t="s">
        <v>1624</v>
      </c>
      <c r="D614" s="80"/>
      <c r="E614" s="80" t="s">
        <v>2147</v>
      </c>
      <c r="F614" s="80" t="s">
        <v>1769</v>
      </c>
      <c r="G614" s="80"/>
      <c r="H614" s="80"/>
      <c r="I614" s="80"/>
      <c r="J614" s="80"/>
      <c r="K614" s="80" t="s">
        <v>367</v>
      </c>
      <c r="L614" s="80" t="s">
        <v>1997</v>
      </c>
      <c r="M614" s="80"/>
      <c r="N614" s="80"/>
      <c r="O614" s="80"/>
      <c r="P614" s="80"/>
      <c r="Q614" s="80"/>
      <c r="R614" s="80"/>
      <c r="S614" s="80" t="s">
        <v>3749</v>
      </c>
      <c r="T614" s="80">
        <v>30390156</v>
      </c>
      <c r="U614" s="284">
        <v>0.14749999999999999</v>
      </c>
      <c r="V614" s="80" t="s">
        <v>2193</v>
      </c>
      <c r="W614" s="80">
        <v>400</v>
      </c>
      <c r="X614" s="80">
        <v>832</v>
      </c>
      <c r="Y614" s="80">
        <v>26</v>
      </c>
      <c r="Z614" s="80" t="s">
        <v>62</v>
      </c>
      <c r="AA614" s="80"/>
      <c r="AB614" s="80"/>
      <c r="AC614" s="80"/>
      <c r="AD614" s="80"/>
      <c r="AE614" s="80" t="s">
        <v>1624</v>
      </c>
      <c r="AF614" s="80"/>
      <c r="AG614" s="80" t="s">
        <v>3008</v>
      </c>
      <c r="AH614" s="80"/>
      <c r="AI614" s="82">
        <v>44673</v>
      </c>
      <c r="AJ614" s="80"/>
      <c r="AK614" s="82">
        <v>44678</v>
      </c>
      <c r="AL614" s="80"/>
      <c r="AM614" s="80"/>
      <c r="AN614" s="80" t="s">
        <v>64</v>
      </c>
      <c r="AO614" s="80"/>
      <c r="AP614" s="80"/>
      <c r="AQ614" s="80"/>
      <c r="AR614" s="80"/>
      <c r="AS614" s="80"/>
      <c r="AT614" s="80" t="s">
        <v>53</v>
      </c>
      <c r="AU614" s="80"/>
      <c r="AV614" s="244"/>
      <c r="AW614" s="244"/>
      <c r="AX614" s="244"/>
      <c r="AY614" s="244"/>
      <c r="AZ614" s="244"/>
      <c r="BA614" s="244"/>
      <c r="BB614" s="80"/>
      <c r="BC614" s="80">
        <f t="shared" si="37"/>
        <v>17</v>
      </c>
      <c r="BD614" s="80">
        <f t="shared" si="38"/>
        <v>4</v>
      </c>
      <c r="BE614" s="80">
        <f t="shared" si="39"/>
        <v>2022</v>
      </c>
      <c r="BF614" s="97">
        <f t="shared" si="36"/>
        <v>0.33279999999999998</v>
      </c>
    </row>
    <row r="615" spans="1:58">
      <c r="A615" s="80"/>
      <c r="B615" s="80" t="s">
        <v>2902</v>
      </c>
      <c r="C615" s="80" t="s">
        <v>1625</v>
      </c>
      <c r="D615" s="80"/>
      <c r="E615" s="80" t="s">
        <v>2134</v>
      </c>
      <c r="F615" s="80" t="s">
        <v>1769</v>
      </c>
      <c r="G615" s="80"/>
      <c r="H615" s="80"/>
      <c r="I615" s="80"/>
      <c r="J615" s="80"/>
      <c r="K615" s="80" t="s">
        <v>1820</v>
      </c>
      <c r="L615" s="80" t="s">
        <v>360</v>
      </c>
      <c r="M615" s="80"/>
      <c r="N615" s="80"/>
      <c r="O615" s="80"/>
      <c r="P615" s="80"/>
      <c r="Q615" s="80"/>
      <c r="R615" s="80"/>
      <c r="S615" s="80" t="s">
        <v>3741</v>
      </c>
      <c r="T615" s="80">
        <v>30390156</v>
      </c>
      <c r="U615" s="284">
        <v>0.14749999999999999</v>
      </c>
      <c r="V615" s="80" t="s">
        <v>2193</v>
      </c>
      <c r="W615" s="80">
        <v>400</v>
      </c>
      <c r="X615" s="80">
        <v>832</v>
      </c>
      <c r="Y615" s="80">
        <v>26</v>
      </c>
      <c r="Z615" s="80" t="s">
        <v>62</v>
      </c>
      <c r="AA615" s="80"/>
      <c r="AB615" s="80"/>
      <c r="AC615" s="80"/>
      <c r="AD615" s="80"/>
      <c r="AE615" s="80" t="s">
        <v>1625</v>
      </c>
      <c r="AF615" s="80"/>
      <c r="AG615" s="80" t="s">
        <v>3008</v>
      </c>
      <c r="AH615" s="80"/>
      <c r="AI615" s="82">
        <v>44673</v>
      </c>
      <c r="AJ615" s="80"/>
      <c r="AK615" s="82">
        <v>44676</v>
      </c>
      <c r="AL615" s="80"/>
      <c r="AM615" s="80"/>
      <c r="AN615" s="80" t="s">
        <v>64</v>
      </c>
      <c r="AO615" s="80" t="s">
        <v>2314</v>
      </c>
      <c r="AP615" s="80"/>
      <c r="AQ615" s="80"/>
      <c r="AR615" s="80"/>
      <c r="AS615" s="80"/>
      <c r="AT615" s="80" t="s">
        <v>53</v>
      </c>
      <c r="AU615" s="80"/>
      <c r="AV615" s="244"/>
      <c r="AW615" s="244"/>
      <c r="AX615" s="244"/>
      <c r="AY615" s="244"/>
      <c r="AZ615" s="244"/>
      <c r="BA615" s="244"/>
      <c r="BB615" s="80"/>
      <c r="BC615" s="80">
        <f t="shared" si="37"/>
        <v>17</v>
      </c>
      <c r="BD615" s="80">
        <f t="shared" si="38"/>
        <v>4</v>
      </c>
      <c r="BE615" s="80">
        <f t="shared" si="39"/>
        <v>2022</v>
      </c>
      <c r="BF615" s="97">
        <f t="shared" si="36"/>
        <v>0.33279999999999998</v>
      </c>
    </row>
    <row r="616" spans="1:58">
      <c r="A616" s="80"/>
      <c r="B616" s="80" t="s">
        <v>2902</v>
      </c>
      <c r="C616" s="80" t="s">
        <v>1626</v>
      </c>
      <c r="D616" s="80"/>
      <c r="E616" s="80" t="s">
        <v>2134</v>
      </c>
      <c r="F616" s="80" t="s">
        <v>1769</v>
      </c>
      <c r="G616" s="80"/>
      <c r="H616" s="80"/>
      <c r="I616" s="80"/>
      <c r="J616" s="80"/>
      <c r="K616" s="80" t="s">
        <v>1820</v>
      </c>
      <c r="L616" s="80" t="s">
        <v>360</v>
      </c>
      <c r="M616" s="80"/>
      <c r="N616" s="80"/>
      <c r="O616" s="80"/>
      <c r="P616" s="80"/>
      <c r="Q616" s="80"/>
      <c r="R616" s="80"/>
      <c r="S616" s="80" t="s">
        <v>3741</v>
      </c>
      <c r="T616" s="80">
        <v>30390156</v>
      </c>
      <c r="U616" s="284">
        <v>0.14749999999999999</v>
      </c>
      <c r="V616" s="80" t="s">
        <v>2193</v>
      </c>
      <c r="W616" s="80">
        <v>400</v>
      </c>
      <c r="X616" s="80">
        <v>832</v>
      </c>
      <c r="Y616" s="80">
        <v>26</v>
      </c>
      <c r="Z616" s="80" t="s">
        <v>62</v>
      </c>
      <c r="AA616" s="80"/>
      <c r="AB616" s="80"/>
      <c r="AC616" s="80"/>
      <c r="AD616" s="80"/>
      <c r="AE616" s="80" t="s">
        <v>1626</v>
      </c>
      <c r="AF616" s="80"/>
      <c r="AG616" s="80" t="s">
        <v>3008</v>
      </c>
      <c r="AH616" s="80"/>
      <c r="AI616" s="82">
        <v>44673</v>
      </c>
      <c r="AJ616" s="80"/>
      <c r="AK616" s="82">
        <v>44678</v>
      </c>
      <c r="AL616" s="80"/>
      <c r="AM616" s="80"/>
      <c r="AN616" s="80" t="s">
        <v>64</v>
      </c>
      <c r="AO616" s="80"/>
      <c r="AP616" s="80"/>
      <c r="AQ616" s="80"/>
      <c r="AR616" s="80"/>
      <c r="AS616" s="80"/>
      <c r="AT616" s="80" t="s">
        <v>53</v>
      </c>
      <c r="AU616" s="80"/>
      <c r="AV616" s="244"/>
      <c r="AW616" s="244"/>
      <c r="AX616" s="244"/>
      <c r="AY616" s="244"/>
      <c r="AZ616" s="244"/>
      <c r="BA616" s="244"/>
      <c r="BB616" s="80"/>
      <c r="BC616" s="80">
        <f t="shared" si="37"/>
        <v>17</v>
      </c>
      <c r="BD616" s="80">
        <f t="shared" si="38"/>
        <v>4</v>
      </c>
      <c r="BE616" s="80">
        <f t="shared" si="39"/>
        <v>2022</v>
      </c>
      <c r="BF616" s="97">
        <f t="shared" si="36"/>
        <v>0.33279999999999998</v>
      </c>
    </row>
    <row r="617" spans="1:58">
      <c r="A617" s="80"/>
      <c r="B617" s="80" t="s">
        <v>2902</v>
      </c>
      <c r="C617" s="80" t="s">
        <v>1627</v>
      </c>
      <c r="D617" s="80"/>
      <c r="E617" s="80" t="s">
        <v>2135</v>
      </c>
      <c r="F617" s="80" t="s">
        <v>1769</v>
      </c>
      <c r="G617" s="80"/>
      <c r="H617" s="80"/>
      <c r="I617" s="80"/>
      <c r="J617" s="80"/>
      <c r="K617" s="80" t="s">
        <v>1821</v>
      </c>
      <c r="L617" s="80" t="s">
        <v>1988</v>
      </c>
      <c r="M617" s="80"/>
      <c r="N617" s="80"/>
      <c r="O617" s="80"/>
      <c r="P617" s="80"/>
      <c r="Q617" s="80"/>
      <c r="R617" s="80"/>
      <c r="S617" s="80" t="s">
        <v>3742</v>
      </c>
      <c r="T617" s="80">
        <v>30390156</v>
      </c>
      <c r="U617" s="284">
        <v>0.14749999999999999</v>
      </c>
      <c r="V617" s="80" t="s">
        <v>2193</v>
      </c>
      <c r="W617" s="80">
        <v>400</v>
      </c>
      <c r="X617" s="80">
        <v>832</v>
      </c>
      <c r="Y617" s="80">
        <v>26</v>
      </c>
      <c r="Z617" s="80" t="s">
        <v>62</v>
      </c>
      <c r="AA617" s="80"/>
      <c r="AB617" s="80"/>
      <c r="AC617" s="80"/>
      <c r="AD617" s="80"/>
      <c r="AE617" s="80" t="s">
        <v>1627</v>
      </c>
      <c r="AF617" s="80"/>
      <c r="AG617" s="80" t="s">
        <v>3008</v>
      </c>
      <c r="AH617" s="80"/>
      <c r="AI617" s="82">
        <v>44673</v>
      </c>
      <c r="AJ617" s="80"/>
      <c r="AK617" s="82">
        <v>44679</v>
      </c>
      <c r="AL617" s="80"/>
      <c r="AM617" s="80"/>
      <c r="AN617" s="80" t="s">
        <v>64</v>
      </c>
      <c r="AO617" s="80"/>
      <c r="AP617" s="80"/>
      <c r="AQ617" s="80"/>
      <c r="AR617" s="80"/>
      <c r="AS617" s="80"/>
      <c r="AT617" s="80" t="s">
        <v>53</v>
      </c>
      <c r="AU617" s="80"/>
      <c r="AV617" s="244"/>
      <c r="AW617" s="244"/>
      <c r="AX617" s="244"/>
      <c r="AY617" s="244"/>
      <c r="AZ617" s="244"/>
      <c r="BA617" s="244"/>
      <c r="BB617" s="80"/>
      <c r="BC617" s="80">
        <f t="shared" si="37"/>
        <v>17</v>
      </c>
      <c r="BD617" s="80">
        <f t="shared" si="38"/>
        <v>4</v>
      </c>
      <c r="BE617" s="80">
        <f t="shared" si="39"/>
        <v>2022</v>
      </c>
      <c r="BF617" s="97">
        <f t="shared" si="36"/>
        <v>0.33279999999999998</v>
      </c>
    </row>
    <row r="618" spans="1:58">
      <c r="A618" s="80"/>
      <c r="B618" s="80" t="s">
        <v>2902</v>
      </c>
      <c r="C618" s="80" t="s">
        <v>1632</v>
      </c>
      <c r="D618" s="80"/>
      <c r="E618" s="80" t="s">
        <v>2150</v>
      </c>
      <c r="F618" s="80" t="s">
        <v>1769</v>
      </c>
      <c r="G618" s="80"/>
      <c r="H618" s="80"/>
      <c r="I618" s="80"/>
      <c r="J618" s="80"/>
      <c r="K618" s="80" t="s">
        <v>1777</v>
      </c>
      <c r="L618" s="80" t="s">
        <v>234</v>
      </c>
      <c r="M618" s="80"/>
      <c r="N618" s="80"/>
      <c r="O618" s="80"/>
      <c r="P618" s="80"/>
      <c r="Q618" s="80"/>
      <c r="R618" s="80"/>
      <c r="S618" s="80" t="s">
        <v>3750</v>
      </c>
      <c r="T618" s="80">
        <v>30390156</v>
      </c>
      <c r="U618" s="284">
        <v>0.14749999999999999</v>
      </c>
      <c r="V618" s="80" t="s">
        <v>2193</v>
      </c>
      <c r="W618" s="80">
        <v>400</v>
      </c>
      <c r="X618" s="80">
        <v>768</v>
      </c>
      <c r="Y618" s="80">
        <v>24</v>
      </c>
      <c r="Z618" s="80" t="s">
        <v>56</v>
      </c>
      <c r="AA618" s="80"/>
      <c r="AB618" s="80"/>
      <c r="AC618" s="80"/>
      <c r="AD618" s="80"/>
      <c r="AE618" s="80" t="s">
        <v>1632</v>
      </c>
      <c r="AF618" s="80"/>
      <c r="AG618" s="80" t="s">
        <v>3008</v>
      </c>
      <c r="AH618" s="80"/>
      <c r="AI618" s="82">
        <v>44673</v>
      </c>
      <c r="AJ618" s="80"/>
      <c r="AK618" s="82">
        <v>44678</v>
      </c>
      <c r="AL618" s="80"/>
      <c r="AM618" s="80"/>
      <c r="AN618" s="80" t="s">
        <v>64</v>
      </c>
      <c r="AO618" s="80"/>
      <c r="AP618" s="80"/>
      <c r="AQ618" s="80"/>
      <c r="AR618" s="80"/>
      <c r="AS618" s="80"/>
      <c r="AT618" s="80" t="s">
        <v>53</v>
      </c>
      <c r="AU618" s="80"/>
      <c r="AV618" s="244"/>
      <c r="AW618" s="244"/>
      <c r="AX618" s="244"/>
      <c r="AY618" s="244"/>
      <c r="AZ618" s="244"/>
      <c r="BA618" s="244"/>
      <c r="BB618" s="80"/>
      <c r="BC618" s="80">
        <f t="shared" si="37"/>
        <v>17</v>
      </c>
      <c r="BD618" s="80">
        <f t="shared" si="38"/>
        <v>4</v>
      </c>
      <c r="BE618" s="80">
        <f t="shared" si="39"/>
        <v>2022</v>
      </c>
      <c r="BF618" s="97">
        <f t="shared" si="36"/>
        <v>0.30719999999999997</v>
      </c>
    </row>
    <row r="619" spans="1:58">
      <c r="A619" s="80"/>
      <c r="B619" s="80" t="s">
        <v>2904</v>
      </c>
      <c r="C619" s="80" t="s">
        <v>1633</v>
      </c>
      <c r="D619" s="80"/>
      <c r="E619" s="80" t="s">
        <v>2151</v>
      </c>
      <c r="F619" s="80" t="s">
        <v>1768</v>
      </c>
      <c r="G619" s="80"/>
      <c r="H619" s="80"/>
      <c r="I619" s="80"/>
      <c r="J619" s="80"/>
      <c r="K619" s="80" t="s">
        <v>1788</v>
      </c>
      <c r="L619" s="80" t="s">
        <v>1982</v>
      </c>
      <c r="M619" s="80"/>
      <c r="N619" s="80"/>
      <c r="O619" s="80"/>
      <c r="P619" s="80"/>
      <c r="Q619" s="80"/>
      <c r="R619" s="80"/>
      <c r="S619" s="80" t="s">
        <v>3733</v>
      </c>
      <c r="T619" s="80">
        <v>30390456</v>
      </c>
      <c r="U619" s="284">
        <v>0.14749999999999999</v>
      </c>
      <c r="V619" s="80" t="s">
        <v>2192</v>
      </c>
      <c r="W619" s="80">
        <v>400</v>
      </c>
      <c r="X619" s="80">
        <v>832</v>
      </c>
      <c r="Y619" s="80">
        <v>26</v>
      </c>
      <c r="Z619" s="80" t="s">
        <v>56</v>
      </c>
      <c r="AA619" s="80"/>
      <c r="AB619" s="80"/>
      <c r="AC619" s="80"/>
      <c r="AD619" s="80"/>
      <c r="AE619" s="80" t="s">
        <v>1633</v>
      </c>
      <c r="AF619" s="80"/>
      <c r="AG619" s="80" t="s">
        <v>3008</v>
      </c>
      <c r="AH619" s="80"/>
      <c r="AI619" s="82">
        <v>44673</v>
      </c>
      <c r="AJ619" s="80"/>
      <c r="AK619" s="82">
        <v>44678</v>
      </c>
      <c r="AL619" s="80"/>
      <c r="AM619" s="80"/>
      <c r="AN619" s="80" t="s">
        <v>64</v>
      </c>
      <c r="AO619" s="80"/>
      <c r="AP619" s="80"/>
      <c r="AQ619" s="80"/>
      <c r="AR619" s="80"/>
      <c r="AS619" s="80"/>
      <c r="AT619" s="80" t="s">
        <v>53</v>
      </c>
      <c r="AU619" s="80"/>
      <c r="AV619" s="244"/>
      <c r="AW619" s="244"/>
      <c r="AX619" s="244"/>
      <c r="AY619" s="244"/>
      <c r="AZ619" s="244"/>
      <c r="BA619" s="244"/>
      <c r="BB619" s="80"/>
      <c r="BC619" s="80">
        <f t="shared" si="37"/>
        <v>17</v>
      </c>
      <c r="BD619" s="80">
        <f t="shared" si="38"/>
        <v>4</v>
      </c>
      <c r="BE619" s="80">
        <f t="shared" si="39"/>
        <v>2022</v>
      </c>
      <c r="BF619" s="97">
        <f t="shared" si="36"/>
        <v>0.33279999999999998</v>
      </c>
    </row>
    <row r="620" spans="1:58">
      <c r="A620" s="80"/>
      <c r="B620" s="80" t="s">
        <v>2902</v>
      </c>
      <c r="C620" s="80" t="s">
        <v>1634</v>
      </c>
      <c r="D620" s="80"/>
      <c r="E620" s="80" t="s">
        <v>2152</v>
      </c>
      <c r="F620" s="80" t="s">
        <v>1769</v>
      </c>
      <c r="G620" s="80"/>
      <c r="H620" s="80"/>
      <c r="I620" s="80"/>
      <c r="J620" s="80"/>
      <c r="K620" s="80" t="s">
        <v>1797</v>
      </c>
      <c r="L620" s="80" t="s">
        <v>1998</v>
      </c>
      <c r="M620" s="80"/>
      <c r="N620" s="80"/>
      <c r="O620" s="80"/>
      <c r="P620" s="80"/>
      <c r="Q620" s="80"/>
      <c r="R620" s="80"/>
      <c r="S620" s="80" t="s">
        <v>3123</v>
      </c>
      <c r="T620" s="80">
        <v>30390156</v>
      </c>
      <c r="U620" s="284">
        <v>0.14749999999999999</v>
      </c>
      <c r="V620" s="80" t="s">
        <v>2193</v>
      </c>
      <c r="W620" s="80">
        <v>400</v>
      </c>
      <c r="X620" s="80">
        <v>768</v>
      </c>
      <c r="Y620" s="80">
        <v>24</v>
      </c>
      <c r="Z620" s="80" t="s">
        <v>62</v>
      </c>
      <c r="AA620" s="80"/>
      <c r="AB620" s="80"/>
      <c r="AC620" s="80"/>
      <c r="AD620" s="80"/>
      <c r="AE620" s="80" t="s">
        <v>1634</v>
      </c>
      <c r="AF620" s="80"/>
      <c r="AG620" s="80" t="s">
        <v>3008</v>
      </c>
      <c r="AH620" s="80"/>
      <c r="AI620" s="82">
        <v>44673</v>
      </c>
      <c r="AJ620" s="80"/>
      <c r="AK620" s="82">
        <v>44678</v>
      </c>
      <c r="AL620" s="80"/>
      <c r="AM620" s="80"/>
      <c r="AN620" s="80" t="s">
        <v>64</v>
      </c>
      <c r="AO620" s="80"/>
      <c r="AP620" s="80"/>
      <c r="AQ620" s="80"/>
      <c r="AR620" s="80"/>
      <c r="AS620" s="80"/>
      <c r="AT620" s="80" t="s">
        <v>53</v>
      </c>
      <c r="AU620" s="80"/>
      <c r="AV620" s="244"/>
      <c r="AW620" s="244"/>
      <c r="AX620" s="244"/>
      <c r="AY620" s="244"/>
      <c r="AZ620" s="244"/>
      <c r="BA620" s="244"/>
      <c r="BB620" s="80"/>
      <c r="BC620" s="80">
        <f t="shared" si="37"/>
        <v>17</v>
      </c>
      <c r="BD620" s="80">
        <f t="shared" si="38"/>
        <v>4</v>
      </c>
      <c r="BE620" s="80">
        <f t="shared" si="39"/>
        <v>2022</v>
      </c>
      <c r="BF620" s="97">
        <f t="shared" si="36"/>
        <v>0.30719999999999997</v>
      </c>
    </row>
    <row r="621" spans="1:58">
      <c r="A621" s="80"/>
      <c r="B621" s="80" t="s">
        <v>2902</v>
      </c>
      <c r="C621" s="80" t="s">
        <v>1635</v>
      </c>
      <c r="D621" s="80"/>
      <c r="E621" s="80" t="s">
        <v>2152</v>
      </c>
      <c r="F621" s="80" t="s">
        <v>1769</v>
      </c>
      <c r="G621" s="80"/>
      <c r="H621" s="80"/>
      <c r="I621" s="80"/>
      <c r="J621" s="80"/>
      <c r="K621" s="80" t="s">
        <v>1797</v>
      </c>
      <c r="L621" s="80" t="s">
        <v>1998</v>
      </c>
      <c r="M621" s="80"/>
      <c r="N621" s="80"/>
      <c r="O621" s="80"/>
      <c r="P621" s="80"/>
      <c r="Q621" s="80"/>
      <c r="R621" s="80"/>
      <c r="S621" s="80" t="s">
        <v>3123</v>
      </c>
      <c r="T621" s="80">
        <v>30390156</v>
      </c>
      <c r="U621" s="284">
        <v>0.14749999999999999</v>
      </c>
      <c r="V621" s="80" t="s">
        <v>2193</v>
      </c>
      <c r="W621" s="80">
        <v>400</v>
      </c>
      <c r="X621" s="80">
        <v>768</v>
      </c>
      <c r="Y621" s="80">
        <v>24</v>
      </c>
      <c r="Z621" s="80" t="s">
        <v>62</v>
      </c>
      <c r="AA621" s="80"/>
      <c r="AB621" s="80"/>
      <c r="AC621" s="80"/>
      <c r="AD621" s="80"/>
      <c r="AE621" s="80" t="s">
        <v>1635</v>
      </c>
      <c r="AF621" s="80"/>
      <c r="AG621" s="80" t="s">
        <v>3008</v>
      </c>
      <c r="AH621" s="80"/>
      <c r="AI621" s="82">
        <v>44673</v>
      </c>
      <c r="AJ621" s="80"/>
      <c r="AK621" s="82">
        <v>44678</v>
      </c>
      <c r="AL621" s="80"/>
      <c r="AM621" s="80"/>
      <c r="AN621" s="80" t="s">
        <v>64</v>
      </c>
      <c r="AO621" s="80"/>
      <c r="AP621" s="80"/>
      <c r="AQ621" s="80"/>
      <c r="AR621" s="80"/>
      <c r="AS621" s="80"/>
      <c r="AT621" s="80" t="s">
        <v>53</v>
      </c>
      <c r="AU621" s="80"/>
      <c r="AV621" s="244"/>
      <c r="AW621" s="244"/>
      <c r="AX621" s="244"/>
      <c r="AY621" s="244"/>
      <c r="AZ621" s="244"/>
      <c r="BA621" s="244"/>
      <c r="BB621" s="80"/>
      <c r="BC621" s="80">
        <f t="shared" si="37"/>
        <v>17</v>
      </c>
      <c r="BD621" s="80">
        <f t="shared" si="38"/>
        <v>4</v>
      </c>
      <c r="BE621" s="80">
        <f t="shared" si="39"/>
        <v>2022</v>
      </c>
      <c r="BF621" s="97">
        <f t="shared" si="36"/>
        <v>0.30719999999999997</v>
      </c>
    </row>
    <row r="622" spans="1:58">
      <c r="A622" s="80"/>
      <c r="B622" s="80" t="s">
        <v>2906</v>
      </c>
      <c r="C622" s="80" t="s">
        <v>1636</v>
      </c>
      <c r="D622" s="80"/>
      <c r="E622" s="80" t="s">
        <v>2153</v>
      </c>
      <c r="F622" s="80" t="s">
        <v>1769</v>
      </c>
      <c r="G622" s="80"/>
      <c r="H622" s="80"/>
      <c r="I622" s="80"/>
      <c r="J622" s="80"/>
      <c r="K622" s="80" t="s">
        <v>119</v>
      </c>
      <c r="L622" s="80" t="s">
        <v>1999</v>
      </c>
      <c r="M622" s="80"/>
      <c r="N622" s="80"/>
      <c r="O622" s="80"/>
      <c r="P622" s="80"/>
      <c r="Q622" s="80"/>
      <c r="R622" s="80"/>
      <c r="S622" s="80" t="s">
        <v>3751</v>
      </c>
      <c r="T622" s="80">
        <v>30390156</v>
      </c>
      <c r="U622" s="284">
        <v>0.14749999999999999</v>
      </c>
      <c r="V622" s="80" t="s">
        <v>2193</v>
      </c>
      <c r="W622" s="80">
        <v>400</v>
      </c>
      <c r="X622" s="80">
        <v>768</v>
      </c>
      <c r="Y622" s="80">
        <v>24</v>
      </c>
      <c r="Z622" s="80" t="s">
        <v>62</v>
      </c>
      <c r="AA622" s="80"/>
      <c r="AB622" s="80"/>
      <c r="AC622" s="80"/>
      <c r="AD622" s="80"/>
      <c r="AE622" s="80" t="s">
        <v>1636</v>
      </c>
      <c r="AF622" s="80"/>
      <c r="AG622" s="80" t="s">
        <v>3008</v>
      </c>
      <c r="AH622" s="80"/>
      <c r="AI622" s="82">
        <v>44673</v>
      </c>
      <c r="AJ622" s="80"/>
      <c r="AK622" s="82">
        <v>44676</v>
      </c>
      <c r="AL622" s="80"/>
      <c r="AM622" s="80"/>
      <c r="AN622" s="80" t="s">
        <v>64</v>
      </c>
      <c r="AO622" s="80"/>
      <c r="AP622" s="80"/>
      <c r="AQ622" s="80"/>
      <c r="AR622" s="80"/>
      <c r="AS622" s="80"/>
      <c r="AT622" s="80" t="s">
        <v>53</v>
      </c>
      <c r="AU622" s="80"/>
      <c r="AV622" s="244"/>
      <c r="AW622" s="244"/>
      <c r="AX622" s="244"/>
      <c r="AY622" s="244"/>
      <c r="AZ622" s="244"/>
      <c r="BA622" s="244"/>
      <c r="BB622" s="80"/>
      <c r="BC622" s="80">
        <f t="shared" si="37"/>
        <v>17</v>
      </c>
      <c r="BD622" s="80">
        <f t="shared" si="38"/>
        <v>4</v>
      </c>
      <c r="BE622" s="80">
        <f t="shared" si="39"/>
        <v>2022</v>
      </c>
      <c r="BF622" s="97">
        <f t="shared" si="36"/>
        <v>0.30719999999999997</v>
      </c>
    </row>
    <row r="623" spans="1:58">
      <c r="A623" s="87"/>
      <c r="B623" s="278" t="s">
        <v>2904</v>
      </c>
      <c r="C623" s="278" t="s">
        <v>1668</v>
      </c>
      <c r="D623" s="87"/>
      <c r="E623" s="278" t="s">
        <v>2151</v>
      </c>
      <c r="F623" s="278" t="s">
        <v>1768</v>
      </c>
      <c r="G623" s="87"/>
      <c r="H623" s="87"/>
      <c r="I623" s="87"/>
      <c r="J623" s="87"/>
      <c r="K623" s="278" t="s">
        <v>1788</v>
      </c>
      <c r="L623" s="278" t="s">
        <v>1982</v>
      </c>
      <c r="M623" s="87"/>
      <c r="N623" s="87"/>
      <c r="O623" s="87"/>
      <c r="P623" s="87"/>
      <c r="Q623" s="87"/>
      <c r="R623" s="87"/>
      <c r="S623" s="87"/>
      <c r="T623" s="278">
        <v>30390456</v>
      </c>
      <c r="U623" s="279">
        <v>0.14749999999999999</v>
      </c>
      <c r="V623" s="278" t="s">
        <v>2192</v>
      </c>
      <c r="W623" s="87">
        <v>400</v>
      </c>
      <c r="X623" s="278">
        <v>832</v>
      </c>
      <c r="Y623" s="278">
        <v>26</v>
      </c>
      <c r="Z623" s="278" t="s">
        <v>56</v>
      </c>
      <c r="AA623" s="87"/>
      <c r="AB623" s="87"/>
      <c r="AC623" s="87"/>
      <c r="AD623" s="87"/>
      <c r="AE623" s="278" t="s">
        <v>1668</v>
      </c>
      <c r="AF623" s="87"/>
      <c r="AG623" s="278" t="s">
        <v>2657</v>
      </c>
      <c r="AH623" s="278"/>
      <c r="AI623" s="280">
        <v>44676</v>
      </c>
      <c r="AJ623" s="87"/>
      <c r="AK623" s="280">
        <v>44683</v>
      </c>
      <c r="AL623" s="87"/>
      <c r="AM623" s="87"/>
      <c r="AN623" s="278" t="s">
        <v>175</v>
      </c>
      <c r="AO623" s="278"/>
      <c r="AP623" s="87"/>
      <c r="AQ623" s="87"/>
      <c r="AR623" s="87"/>
      <c r="AS623" s="87"/>
      <c r="AT623" s="278" t="s">
        <v>53</v>
      </c>
      <c r="AU623" s="87"/>
      <c r="AV623" s="243"/>
      <c r="AW623" s="243"/>
      <c r="AX623" s="243"/>
      <c r="AY623" s="243"/>
      <c r="AZ623" s="243"/>
      <c r="BA623" s="243"/>
      <c r="BB623" s="87"/>
      <c r="BC623" s="80">
        <f t="shared" si="37"/>
        <v>18</v>
      </c>
      <c r="BD623" s="80">
        <f t="shared" si="38"/>
        <v>4</v>
      </c>
      <c r="BE623" s="80">
        <f t="shared" si="39"/>
        <v>2022</v>
      </c>
      <c r="BF623" s="104">
        <f t="shared" si="36"/>
        <v>0.33279999999999998</v>
      </c>
    </row>
    <row r="624" spans="1:58">
      <c r="A624" s="80"/>
      <c r="B624" s="80" t="s">
        <v>2904</v>
      </c>
      <c r="C624" s="80" t="s">
        <v>2373</v>
      </c>
      <c r="D624" s="80"/>
      <c r="E624" s="80" t="s">
        <v>2087</v>
      </c>
      <c r="F624" s="80" t="s">
        <v>2994</v>
      </c>
      <c r="G624" s="80"/>
      <c r="H624" s="80"/>
      <c r="I624" s="80"/>
      <c r="J624" s="80"/>
      <c r="K624" s="80" t="s">
        <v>1803</v>
      </c>
      <c r="L624" s="80" t="s">
        <v>1956</v>
      </c>
      <c r="M624" s="80"/>
      <c r="N624" s="80"/>
      <c r="O624" s="80"/>
      <c r="P624" s="80"/>
      <c r="Q624" s="80"/>
      <c r="R624" s="80"/>
      <c r="S624" s="80"/>
      <c r="T624" s="80">
        <v>30390256</v>
      </c>
      <c r="U624" s="284">
        <v>0.14749999999999999</v>
      </c>
      <c r="V624" s="80" t="s">
        <v>2196</v>
      </c>
      <c r="W624" s="80">
        <v>400</v>
      </c>
      <c r="X624" s="80">
        <v>624</v>
      </c>
      <c r="Y624" s="80">
        <v>24</v>
      </c>
      <c r="Z624" s="80" t="s">
        <v>56</v>
      </c>
      <c r="AA624" s="80"/>
      <c r="AB624" s="80"/>
      <c r="AC624" s="80"/>
      <c r="AD624" s="80"/>
      <c r="AE624" s="80" t="s">
        <v>2373</v>
      </c>
      <c r="AF624" s="80"/>
      <c r="AG624" s="268" t="s">
        <v>2657</v>
      </c>
      <c r="AH624" s="80"/>
      <c r="AI624" s="82">
        <v>44676</v>
      </c>
      <c r="AJ624" s="80"/>
      <c r="AK624" s="82">
        <v>44683</v>
      </c>
      <c r="AL624" s="80"/>
      <c r="AM624" s="80"/>
      <c r="AN624" s="80" t="s">
        <v>64</v>
      </c>
      <c r="AO624" s="80" t="s">
        <v>2995</v>
      </c>
      <c r="AP624" s="80"/>
      <c r="AQ624" s="80"/>
      <c r="AR624" s="80"/>
      <c r="AS624" s="80"/>
      <c r="AT624" s="268" t="s">
        <v>53</v>
      </c>
      <c r="AU624" s="80" t="s">
        <v>65</v>
      </c>
      <c r="AV624" s="244"/>
      <c r="AW624" s="244"/>
      <c r="AX624" s="244"/>
      <c r="AY624" s="244"/>
      <c r="AZ624" s="244"/>
      <c r="BA624" s="244"/>
      <c r="BB624" s="80"/>
      <c r="BC624" s="80">
        <f t="shared" si="37"/>
        <v>18</v>
      </c>
      <c r="BD624" s="80">
        <f t="shared" si="38"/>
        <v>4</v>
      </c>
      <c r="BE624" s="80">
        <f t="shared" si="39"/>
        <v>2022</v>
      </c>
      <c r="BF624" s="97">
        <f t="shared" si="36"/>
        <v>0.24959999999999999</v>
      </c>
    </row>
    <row r="625" spans="1:58">
      <c r="A625" s="80"/>
      <c r="B625" s="80" t="s">
        <v>2904</v>
      </c>
      <c r="C625" s="80" t="s">
        <v>2374</v>
      </c>
      <c r="D625" s="80"/>
      <c r="E625" s="80" t="s">
        <v>2087</v>
      </c>
      <c r="F625" s="80" t="s">
        <v>2994</v>
      </c>
      <c r="G625" s="80"/>
      <c r="H625" s="80"/>
      <c r="I625" s="80"/>
      <c r="J625" s="80"/>
      <c r="K625" s="80" t="s">
        <v>1803</v>
      </c>
      <c r="L625" s="80" t="s">
        <v>1956</v>
      </c>
      <c r="M625" s="80"/>
      <c r="N625" s="80"/>
      <c r="O625" s="80"/>
      <c r="P625" s="80"/>
      <c r="Q625" s="80"/>
      <c r="R625" s="80"/>
      <c r="S625" s="80"/>
      <c r="T625" s="80">
        <v>30390256</v>
      </c>
      <c r="U625" s="284">
        <v>0.14749999999999999</v>
      </c>
      <c r="V625" s="80" t="s">
        <v>2196</v>
      </c>
      <c r="W625" s="80">
        <v>400</v>
      </c>
      <c r="X625" s="80">
        <v>624</v>
      </c>
      <c r="Y625" s="80">
        <v>24</v>
      </c>
      <c r="Z625" s="80" t="s">
        <v>56</v>
      </c>
      <c r="AA625" s="80"/>
      <c r="AB625" s="80"/>
      <c r="AC625" s="80"/>
      <c r="AD625" s="80"/>
      <c r="AE625" s="80" t="s">
        <v>2374</v>
      </c>
      <c r="AF625" s="80"/>
      <c r="AG625" s="268" t="s">
        <v>2657</v>
      </c>
      <c r="AH625" s="80"/>
      <c r="AI625" s="82">
        <v>44676</v>
      </c>
      <c r="AJ625" s="80"/>
      <c r="AK625" s="82">
        <v>44683</v>
      </c>
      <c r="AL625" s="80"/>
      <c r="AM625" s="80"/>
      <c r="AN625" s="80" t="s">
        <v>64</v>
      </c>
      <c r="AO625" s="80" t="s">
        <v>2996</v>
      </c>
      <c r="AP625" s="80"/>
      <c r="AQ625" s="80"/>
      <c r="AR625" s="80"/>
      <c r="AS625" s="80"/>
      <c r="AT625" s="268" t="s">
        <v>53</v>
      </c>
      <c r="AU625" s="80" t="s">
        <v>65</v>
      </c>
      <c r="AV625" s="244"/>
      <c r="AW625" s="244"/>
      <c r="AX625" s="244"/>
      <c r="AY625" s="244"/>
      <c r="AZ625" s="244"/>
      <c r="BA625" s="244"/>
      <c r="BB625" s="80"/>
      <c r="BC625" s="80">
        <f t="shared" si="37"/>
        <v>18</v>
      </c>
      <c r="BD625" s="80">
        <f t="shared" si="38"/>
        <v>4</v>
      </c>
      <c r="BE625" s="80">
        <f t="shared" si="39"/>
        <v>2022</v>
      </c>
      <c r="BF625" s="97">
        <f t="shared" si="36"/>
        <v>0.24959999999999999</v>
      </c>
    </row>
    <row r="626" spans="1:58">
      <c r="A626" s="80"/>
      <c r="B626" s="80" t="s">
        <v>2904</v>
      </c>
      <c r="C626" s="80" t="s">
        <v>2375</v>
      </c>
      <c r="D626" s="80"/>
      <c r="E626" s="80" t="s">
        <v>2087</v>
      </c>
      <c r="F626" s="80" t="s">
        <v>2994</v>
      </c>
      <c r="G626" s="80"/>
      <c r="H626" s="80"/>
      <c r="I626" s="80"/>
      <c r="J626" s="80"/>
      <c r="K626" s="80" t="s">
        <v>1803</v>
      </c>
      <c r="L626" s="80" t="s">
        <v>1956</v>
      </c>
      <c r="M626" s="80"/>
      <c r="N626" s="80"/>
      <c r="O626" s="80"/>
      <c r="P626" s="80"/>
      <c r="Q626" s="80"/>
      <c r="R626" s="80"/>
      <c r="S626" s="80"/>
      <c r="T626" s="80">
        <v>30390256</v>
      </c>
      <c r="U626" s="284">
        <v>0.14749999999999999</v>
      </c>
      <c r="V626" s="80" t="s">
        <v>2196</v>
      </c>
      <c r="W626" s="80">
        <v>400</v>
      </c>
      <c r="X626" s="80">
        <v>624</v>
      </c>
      <c r="Y626" s="80">
        <v>24</v>
      </c>
      <c r="Z626" s="80" t="s">
        <v>56</v>
      </c>
      <c r="AA626" s="80"/>
      <c r="AB626" s="80"/>
      <c r="AC626" s="80"/>
      <c r="AD626" s="80"/>
      <c r="AE626" s="80" t="s">
        <v>2375</v>
      </c>
      <c r="AF626" s="80"/>
      <c r="AG626" s="268" t="s">
        <v>2657</v>
      </c>
      <c r="AH626" s="80"/>
      <c r="AI626" s="82">
        <v>44676</v>
      </c>
      <c r="AJ626" s="80"/>
      <c r="AK626" s="82">
        <v>44683</v>
      </c>
      <c r="AL626" s="80"/>
      <c r="AM626" s="80"/>
      <c r="AN626" s="80" t="s">
        <v>64</v>
      </c>
      <c r="AO626" s="80" t="s">
        <v>2997</v>
      </c>
      <c r="AP626" s="80"/>
      <c r="AQ626" s="80"/>
      <c r="AR626" s="80"/>
      <c r="AS626" s="80"/>
      <c r="AT626" s="268" t="s">
        <v>53</v>
      </c>
      <c r="AU626" s="80" t="s">
        <v>65</v>
      </c>
      <c r="AV626" s="244"/>
      <c r="AW626" s="244"/>
      <c r="AX626" s="244"/>
      <c r="AY626" s="244"/>
      <c r="AZ626" s="244"/>
      <c r="BA626" s="244"/>
      <c r="BB626" s="80"/>
      <c r="BC626" s="80">
        <f t="shared" si="37"/>
        <v>18</v>
      </c>
      <c r="BD626" s="80">
        <f t="shared" si="38"/>
        <v>4</v>
      </c>
      <c r="BE626" s="80">
        <f t="shared" si="39"/>
        <v>2022</v>
      </c>
      <c r="BF626" s="97">
        <f t="shared" si="36"/>
        <v>0.24959999999999999</v>
      </c>
    </row>
    <row r="627" spans="1:58">
      <c r="A627" s="80"/>
      <c r="B627" s="80" t="s">
        <v>2905</v>
      </c>
      <c r="C627" s="80" t="s">
        <v>1596</v>
      </c>
      <c r="D627" s="80"/>
      <c r="E627" s="80" t="s">
        <v>2141</v>
      </c>
      <c r="F627" s="80" t="s">
        <v>1769</v>
      </c>
      <c r="G627" s="80"/>
      <c r="H627" s="80"/>
      <c r="I627" s="80"/>
      <c r="J627" s="80"/>
      <c r="K627" s="80" t="s">
        <v>536</v>
      </c>
      <c r="L627" s="80" t="s">
        <v>537</v>
      </c>
      <c r="M627" s="80"/>
      <c r="N627" s="80"/>
      <c r="O627" s="80"/>
      <c r="P627" s="80"/>
      <c r="Q627" s="80"/>
      <c r="R627" s="80"/>
      <c r="S627" s="80" t="s">
        <v>3509</v>
      </c>
      <c r="T627" s="80">
        <v>30372157</v>
      </c>
      <c r="U627" s="284">
        <v>0.14749999999999999</v>
      </c>
      <c r="V627" s="80" t="s">
        <v>2201</v>
      </c>
      <c r="W627" s="80">
        <v>405</v>
      </c>
      <c r="X627" s="80">
        <v>832</v>
      </c>
      <c r="Y627" s="80">
        <v>26</v>
      </c>
      <c r="Z627" s="80" t="s">
        <v>62</v>
      </c>
      <c r="AA627" s="80"/>
      <c r="AB627" s="80"/>
      <c r="AC627" s="80"/>
      <c r="AD627" s="80"/>
      <c r="AE627" s="80" t="s">
        <v>1596</v>
      </c>
      <c r="AF627" s="80"/>
      <c r="AG627" s="80" t="s">
        <v>3008</v>
      </c>
      <c r="AH627" s="80"/>
      <c r="AI627" s="82">
        <v>44676</v>
      </c>
      <c r="AJ627" s="80"/>
      <c r="AK627" s="82">
        <v>44679</v>
      </c>
      <c r="AL627" s="80"/>
      <c r="AM627" s="80"/>
      <c r="AN627" s="80" t="s">
        <v>64</v>
      </c>
      <c r="AO627" s="80"/>
      <c r="AP627" s="80"/>
      <c r="AQ627" s="80"/>
      <c r="AR627" s="80"/>
      <c r="AS627" s="80"/>
      <c r="AT627" s="80" t="s">
        <v>53</v>
      </c>
      <c r="AU627" s="80"/>
      <c r="AV627" s="244"/>
      <c r="AW627" s="244"/>
      <c r="AX627" s="244"/>
      <c r="AY627" s="244"/>
      <c r="AZ627" s="244"/>
      <c r="BA627" s="244"/>
      <c r="BB627" s="80"/>
      <c r="BC627" s="80">
        <f t="shared" si="37"/>
        <v>18</v>
      </c>
      <c r="BD627" s="80">
        <f t="shared" si="38"/>
        <v>4</v>
      </c>
      <c r="BE627" s="80">
        <f t="shared" si="39"/>
        <v>2022</v>
      </c>
      <c r="BF627" s="97">
        <f t="shared" si="36"/>
        <v>0.33695999999999998</v>
      </c>
    </row>
    <row r="628" spans="1:58">
      <c r="A628" s="80"/>
      <c r="B628" s="80" t="s">
        <v>2905</v>
      </c>
      <c r="C628" s="80" t="s">
        <v>1597</v>
      </c>
      <c r="D628" s="80"/>
      <c r="E628" s="80" t="s">
        <v>2141</v>
      </c>
      <c r="F628" s="80" t="s">
        <v>1769</v>
      </c>
      <c r="G628" s="80"/>
      <c r="H628" s="80"/>
      <c r="I628" s="80"/>
      <c r="J628" s="80"/>
      <c r="K628" s="80" t="s">
        <v>536</v>
      </c>
      <c r="L628" s="80" t="s">
        <v>537</v>
      </c>
      <c r="M628" s="80"/>
      <c r="N628" s="80"/>
      <c r="O628" s="80"/>
      <c r="P628" s="80"/>
      <c r="Q628" s="80"/>
      <c r="R628" s="80"/>
      <c r="S628" s="80" t="s">
        <v>3509</v>
      </c>
      <c r="T628" s="80">
        <v>30372157</v>
      </c>
      <c r="U628" s="284">
        <v>0.14749999999999999</v>
      </c>
      <c r="V628" s="80" t="s">
        <v>2201</v>
      </c>
      <c r="W628" s="80">
        <v>405</v>
      </c>
      <c r="X628" s="80">
        <v>832</v>
      </c>
      <c r="Y628" s="80">
        <v>26</v>
      </c>
      <c r="Z628" s="80" t="s">
        <v>62</v>
      </c>
      <c r="AA628" s="80"/>
      <c r="AB628" s="80"/>
      <c r="AC628" s="80"/>
      <c r="AD628" s="80"/>
      <c r="AE628" s="80" t="s">
        <v>1597</v>
      </c>
      <c r="AF628" s="80"/>
      <c r="AG628" s="80" t="s">
        <v>3008</v>
      </c>
      <c r="AH628" s="80"/>
      <c r="AI628" s="82">
        <v>44676</v>
      </c>
      <c r="AJ628" s="80"/>
      <c r="AK628" s="82">
        <v>44679</v>
      </c>
      <c r="AL628" s="80"/>
      <c r="AM628" s="80"/>
      <c r="AN628" s="80" t="s">
        <v>64</v>
      </c>
      <c r="AO628" s="80"/>
      <c r="AP628" s="80"/>
      <c r="AQ628" s="80"/>
      <c r="AR628" s="80"/>
      <c r="AS628" s="80"/>
      <c r="AT628" s="80" t="s">
        <v>53</v>
      </c>
      <c r="AU628" s="80"/>
      <c r="AV628" s="244"/>
      <c r="AW628" s="244"/>
      <c r="AX628" s="244"/>
      <c r="AY628" s="244"/>
      <c r="AZ628" s="244"/>
      <c r="BA628" s="244"/>
      <c r="BB628" s="80"/>
      <c r="BC628" s="80">
        <f t="shared" si="37"/>
        <v>18</v>
      </c>
      <c r="BD628" s="80">
        <f t="shared" si="38"/>
        <v>4</v>
      </c>
      <c r="BE628" s="80">
        <f t="shared" si="39"/>
        <v>2022</v>
      </c>
      <c r="BF628" s="97">
        <f t="shared" si="36"/>
        <v>0.33695999999999998</v>
      </c>
    </row>
    <row r="629" spans="1:58">
      <c r="A629" s="80"/>
      <c r="B629" s="80" t="s">
        <v>2902</v>
      </c>
      <c r="C629" s="80" t="s">
        <v>1630</v>
      </c>
      <c r="D629" s="80"/>
      <c r="E629" s="80" t="s">
        <v>2148</v>
      </c>
      <c r="F629" s="80" t="s">
        <v>1769</v>
      </c>
      <c r="G629" s="80"/>
      <c r="H629" s="80"/>
      <c r="I629" s="80"/>
      <c r="J629" s="80"/>
      <c r="K629" s="80" t="s">
        <v>1777</v>
      </c>
      <c r="L629" s="80" t="s">
        <v>107</v>
      </c>
      <c r="M629" s="80"/>
      <c r="N629" s="80"/>
      <c r="O629" s="80"/>
      <c r="P629" s="80"/>
      <c r="Q629" s="80"/>
      <c r="R629" s="80"/>
      <c r="S629" s="80" t="s">
        <v>3752</v>
      </c>
      <c r="T629" s="80">
        <v>30390156</v>
      </c>
      <c r="U629" s="284">
        <v>0.14749999999999999</v>
      </c>
      <c r="V629" s="80" t="s">
        <v>2193</v>
      </c>
      <c r="W629" s="80">
        <v>400</v>
      </c>
      <c r="X629" s="80">
        <v>768</v>
      </c>
      <c r="Y629" s="80">
        <v>24</v>
      </c>
      <c r="Z629" s="80" t="s">
        <v>56</v>
      </c>
      <c r="AA629" s="80"/>
      <c r="AB629" s="80"/>
      <c r="AC629" s="80"/>
      <c r="AD629" s="80"/>
      <c r="AE629" s="80" t="s">
        <v>1630</v>
      </c>
      <c r="AF629" s="80"/>
      <c r="AG629" s="80" t="s">
        <v>3008</v>
      </c>
      <c r="AH629" s="80"/>
      <c r="AI629" s="82">
        <v>44676</v>
      </c>
      <c r="AJ629" s="80"/>
      <c r="AK629" s="82">
        <v>44680</v>
      </c>
      <c r="AL629" s="80"/>
      <c r="AM629" s="80"/>
      <c r="AN629" s="80" t="s">
        <v>64</v>
      </c>
      <c r="AO629" s="80"/>
      <c r="AP629" s="80"/>
      <c r="AQ629" s="80"/>
      <c r="AR629" s="80"/>
      <c r="AS629" s="80"/>
      <c r="AT629" s="80" t="s">
        <v>53</v>
      </c>
      <c r="AU629" s="80"/>
      <c r="AV629" s="244"/>
      <c r="AW629" s="244"/>
      <c r="AX629" s="244"/>
      <c r="AY629" s="244"/>
      <c r="AZ629" s="244"/>
      <c r="BA629" s="244"/>
      <c r="BB629" s="80"/>
      <c r="BC629" s="80">
        <f t="shared" si="37"/>
        <v>18</v>
      </c>
      <c r="BD629" s="80">
        <f t="shared" si="38"/>
        <v>4</v>
      </c>
      <c r="BE629" s="80">
        <f t="shared" si="39"/>
        <v>2022</v>
      </c>
      <c r="BF629" s="97">
        <f t="shared" si="36"/>
        <v>0.30719999999999997</v>
      </c>
    </row>
    <row r="630" spans="1:58">
      <c r="A630" s="80"/>
      <c r="B630" s="80" t="s">
        <v>2902</v>
      </c>
      <c r="C630" s="80" t="s">
        <v>1631</v>
      </c>
      <c r="D630" s="80"/>
      <c r="E630" s="80" t="s">
        <v>2149</v>
      </c>
      <c r="F630" s="80" t="s">
        <v>1769</v>
      </c>
      <c r="G630" s="80"/>
      <c r="H630" s="80"/>
      <c r="I630" s="80"/>
      <c r="J630" s="80"/>
      <c r="K630" s="80" t="s">
        <v>1777</v>
      </c>
      <c r="L630" s="80" t="s">
        <v>107</v>
      </c>
      <c r="M630" s="80"/>
      <c r="N630" s="80"/>
      <c r="O630" s="80"/>
      <c r="P630" s="80"/>
      <c r="Q630" s="80"/>
      <c r="R630" s="80"/>
      <c r="S630" s="80" t="s">
        <v>3752</v>
      </c>
      <c r="T630" s="80">
        <v>30390156</v>
      </c>
      <c r="U630" s="284">
        <v>0.14749999999999999</v>
      </c>
      <c r="V630" s="80" t="s">
        <v>2193</v>
      </c>
      <c r="W630" s="80">
        <v>400</v>
      </c>
      <c r="X630" s="80">
        <v>768</v>
      </c>
      <c r="Y630" s="80">
        <v>24</v>
      </c>
      <c r="Z630" s="80" t="s">
        <v>56</v>
      </c>
      <c r="AA630" s="80"/>
      <c r="AB630" s="80"/>
      <c r="AC630" s="80"/>
      <c r="AD630" s="80"/>
      <c r="AE630" s="80" t="s">
        <v>1631</v>
      </c>
      <c r="AF630" s="80"/>
      <c r="AG630" s="80" t="s">
        <v>3008</v>
      </c>
      <c r="AH630" s="80"/>
      <c r="AI630" s="82">
        <v>44676</v>
      </c>
      <c r="AJ630" s="80"/>
      <c r="AK630" s="82">
        <v>44680</v>
      </c>
      <c r="AL630" s="80"/>
      <c r="AM630" s="80"/>
      <c r="AN630" s="80" t="s">
        <v>64</v>
      </c>
      <c r="AO630" s="80"/>
      <c r="AP630" s="80"/>
      <c r="AQ630" s="80"/>
      <c r="AR630" s="80"/>
      <c r="AS630" s="80"/>
      <c r="AT630" s="80" t="s">
        <v>53</v>
      </c>
      <c r="AU630" s="80"/>
      <c r="AV630" s="244"/>
      <c r="AW630" s="244"/>
      <c r="AX630" s="244"/>
      <c r="AY630" s="244"/>
      <c r="AZ630" s="244"/>
      <c r="BA630" s="244"/>
      <c r="BB630" s="80"/>
      <c r="BC630" s="80">
        <f t="shared" si="37"/>
        <v>18</v>
      </c>
      <c r="BD630" s="80">
        <f t="shared" si="38"/>
        <v>4</v>
      </c>
      <c r="BE630" s="80">
        <f t="shared" si="39"/>
        <v>2022</v>
      </c>
      <c r="BF630" s="97">
        <f t="shared" si="36"/>
        <v>0.30719999999999997</v>
      </c>
    </row>
    <row r="631" spans="1:58">
      <c r="A631" s="80"/>
      <c r="B631" s="80" t="s">
        <v>2904</v>
      </c>
      <c r="C631" s="80" t="s">
        <v>1667</v>
      </c>
      <c r="D631" s="80"/>
      <c r="E631" s="80" t="s">
        <v>2151</v>
      </c>
      <c r="F631" s="80" t="s">
        <v>1768</v>
      </c>
      <c r="G631" s="80"/>
      <c r="H631" s="80"/>
      <c r="I631" s="80"/>
      <c r="J631" s="80"/>
      <c r="K631" s="80" t="s">
        <v>1788</v>
      </c>
      <c r="L631" s="80" t="s">
        <v>1982</v>
      </c>
      <c r="M631" s="80"/>
      <c r="N631" s="80"/>
      <c r="O631" s="80"/>
      <c r="P631" s="80"/>
      <c r="Q631" s="80"/>
      <c r="R631" s="80"/>
      <c r="S631" s="80" t="s">
        <v>3733</v>
      </c>
      <c r="T631" s="80">
        <v>30390456</v>
      </c>
      <c r="U631" s="284">
        <v>0.14749999999999999</v>
      </c>
      <c r="V631" s="80" t="s">
        <v>2192</v>
      </c>
      <c r="W631" s="80">
        <v>400</v>
      </c>
      <c r="X631" s="80">
        <v>832</v>
      </c>
      <c r="Y631" s="80">
        <v>26</v>
      </c>
      <c r="Z631" s="80" t="s">
        <v>56</v>
      </c>
      <c r="AA631" s="80"/>
      <c r="AB631" s="80"/>
      <c r="AC631" s="80"/>
      <c r="AD631" s="80"/>
      <c r="AE631" s="80" t="s">
        <v>1667</v>
      </c>
      <c r="AF631" s="80"/>
      <c r="AG631" s="80" t="s">
        <v>3008</v>
      </c>
      <c r="AH631" s="80"/>
      <c r="AI631" s="82">
        <v>44676</v>
      </c>
      <c r="AJ631" s="80"/>
      <c r="AK631" s="82">
        <v>44678</v>
      </c>
      <c r="AL631" s="80"/>
      <c r="AM631" s="80"/>
      <c r="AN631" s="80" t="s">
        <v>64</v>
      </c>
      <c r="AO631" s="80"/>
      <c r="AP631" s="80"/>
      <c r="AQ631" s="80"/>
      <c r="AR631" s="80"/>
      <c r="AS631" s="80"/>
      <c r="AT631" s="80" t="s">
        <v>53</v>
      </c>
      <c r="AU631" s="80"/>
      <c r="AV631" s="244"/>
      <c r="AW631" s="244"/>
      <c r="AX631" s="244"/>
      <c r="AY631" s="244"/>
      <c r="AZ631" s="244"/>
      <c r="BA631" s="244"/>
      <c r="BB631" s="80"/>
      <c r="BC631" s="80">
        <f t="shared" si="37"/>
        <v>18</v>
      </c>
      <c r="BD631" s="80">
        <f t="shared" si="38"/>
        <v>4</v>
      </c>
      <c r="BE631" s="80">
        <f t="shared" si="39"/>
        <v>2022</v>
      </c>
      <c r="BF631" s="97">
        <f t="shared" si="36"/>
        <v>0.33279999999999998</v>
      </c>
    </row>
    <row r="632" spans="1:58">
      <c r="A632" s="80"/>
      <c r="B632" s="80" t="s">
        <v>2906</v>
      </c>
      <c r="C632" s="80" t="s">
        <v>1637</v>
      </c>
      <c r="D632" s="80"/>
      <c r="E632" s="80" t="s">
        <v>2153</v>
      </c>
      <c r="F632" s="80" t="s">
        <v>1769</v>
      </c>
      <c r="G632" s="80"/>
      <c r="H632" s="80"/>
      <c r="I632" s="80"/>
      <c r="J632" s="80"/>
      <c r="K632" s="80" t="s">
        <v>119</v>
      </c>
      <c r="L632" s="80" t="s">
        <v>1999</v>
      </c>
      <c r="M632" s="80"/>
      <c r="N632" s="80"/>
      <c r="O632" s="80"/>
      <c r="P632" s="80"/>
      <c r="Q632" s="80"/>
      <c r="R632" s="80"/>
      <c r="S632" s="80" t="s">
        <v>3751</v>
      </c>
      <c r="T632" s="80">
        <v>30390156</v>
      </c>
      <c r="U632" s="284">
        <v>0.14749999999999999</v>
      </c>
      <c r="V632" s="80" t="s">
        <v>2193</v>
      </c>
      <c r="W632" s="80">
        <v>400</v>
      </c>
      <c r="X632" s="80">
        <v>768</v>
      </c>
      <c r="Y632" s="80">
        <v>24</v>
      </c>
      <c r="Z632" s="80" t="s">
        <v>62</v>
      </c>
      <c r="AA632" s="80"/>
      <c r="AB632" s="80"/>
      <c r="AC632" s="80"/>
      <c r="AD632" s="80"/>
      <c r="AE632" s="80" t="s">
        <v>1637</v>
      </c>
      <c r="AF632" s="80"/>
      <c r="AG632" s="80" t="s">
        <v>3008</v>
      </c>
      <c r="AH632" s="80"/>
      <c r="AI632" s="82">
        <v>44676</v>
      </c>
      <c r="AJ632" s="80"/>
      <c r="AK632" s="82">
        <v>44680</v>
      </c>
      <c r="AL632" s="80"/>
      <c r="AM632" s="80"/>
      <c r="AN632" s="80" t="s">
        <v>64</v>
      </c>
      <c r="AO632" s="80"/>
      <c r="AP632" s="80"/>
      <c r="AQ632" s="80"/>
      <c r="AR632" s="80"/>
      <c r="AS632" s="80"/>
      <c r="AT632" s="80" t="s">
        <v>53</v>
      </c>
      <c r="AU632" s="80"/>
      <c r="AV632" s="244"/>
      <c r="AW632" s="244"/>
      <c r="AX632" s="244"/>
      <c r="AY632" s="244"/>
      <c r="AZ632" s="244"/>
      <c r="BA632" s="244"/>
      <c r="BB632" s="80"/>
      <c r="BC632" s="80">
        <f t="shared" si="37"/>
        <v>18</v>
      </c>
      <c r="BD632" s="80">
        <f t="shared" si="38"/>
        <v>4</v>
      </c>
      <c r="BE632" s="80">
        <f t="shared" si="39"/>
        <v>2022</v>
      </c>
      <c r="BF632" s="97">
        <f t="shared" si="36"/>
        <v>0.30719999999999997</v>
      </c>
    </row>
    <row r="633" spans="1:58">
      <c r="A633" s="80"/>
      <c r="B633" s="80" t="s">
        <v>2906</v>
      </c>
      <c r="C633" s="80" t="s">
        <v>1638</v>
      </c>
      <c r="D633" s="80"/>
      <c r="E633" s="80" t="s">
        <v>2153</v>
      </c>
      <c r="F633" s="80" t="s">
        <v>1769</v>
      </c>
      <c r="G633" s="80"/>
      <c r="H633" s="80"/>
      <c r="I633" s="80"/>
      <c r="J633" s="80"/>
      <c r="K633" s="80" t="s">
        <v>119</v>
      </c>
      <c r="L633" s="80" t="s">
        <v>1999</v>
      </c>
      <c r="M633" s="80"/>
      <c r="N633" s="80"/>
      <c r="O633" s="80"/>
      <c r="P633" s="80"/>
      <c r="Q633" s="80"/>
      <c r="R633" s="80"/>
      <c r="S633" s="80" t="s">
        <v>3751</v>
      </c>
      <c r="T633" s="80">
        <v>30390156</v>
      </c>
      <c r="U633" s="284">
        <v>0.14749999999999999</v>
      </c>
      <c r="V633" s="80" t="s">
        <v>2193</v>
      </c>
      <c r="W633" s="80">
        <v>400</v>
      </c>
      <c r="X633" s="80">
        <v>768</v>
      </c>
      <c r="Y633" s="80">
        <v>24</v>
      </c>
      <c r="Z633" s="80" t="s">
        <v>62</v>
      </c>
      <c r="AA633" s="80"/>
      <c r="AB633" s="80"/>
      <c r="AC633" s="80"/>
      <c r="AD633" s="80"/>
      <c r="AE633" s="80" t="s">
        <v>1638</v>
      </c>
      <c r="AF633" s="80"/>
      <c r="AG633" s="80" t="s">
        <v>3008</v>
      </c>
      <c r="AH633" s="80"/>
      <c r="AI633" s="82">
        <v>44676</v>
      </c>
      <c r="AJ633" s="80"/>
      <c r="AK633" s="82">
        <v>44680</v>
      </c>
      <c r="AL633" s="80"/>
      <c r="AM633" s="80"/>
      <c r="AN633" s="80" t="s">
        <v>64</v>
      </c>
      <c r="AO633" s="80"/>
      <c r="AP633" s="80"/>
      <c r="AQ633" s="80"/>
      <c r="AR633" s="80"/>
      <c r="AS633" s="80"/>
      <c r="AT633" s="80" t="s">
        <v>53</v>
      </c>
      <c r="AU633" s="80"/>
      <c r="AV633" s="244"/>
      <c r="AW633" s="244"/>
      <c r="AX633" s="244"/>
      <c r="AY633" s="244"/>
      <c r="AZ633" s="244"/>
      <c r="BA633" s="244"/>
      <c r="BB633" s="80"/>
      <c r="BC633" s="80">
        <f t="shared" si="37"/>
        <v>18</v>
      </c>
      <c r="BD633" s="80">
        <f t="shared" si="38"/>
        <v>4</v>
      </c>
      <c r="BE633" s="80">
        <f t="shared" si="39"/>
        <v>2022</v>
      </c>
      <c r="BF633" s="97">
        <f t="shared" si="36"/>
        <v>0.30719999999999997</v>
      </c>
    </row>
    <row r="634" spans="1:58">
      <c r="A634" s="80"/>
      <c r="B634" s="80" t="s">
        <v>2906</v>
      </c>
      <c r="C634" s="80" t="s">
        <v>1639</v>
      </c>
      <c r="D634" s="80"/>
      <c r="E634" s="80" t="s">
        <v>2153</v>
      </c>
      <c r="F634" s="80" t="s">
        <v>1769</v>
      </c>
      <c r="G634" s="80"/>
      <c r="H634" s="80"/>
      <c r="I634" s="80"/>
      <c r="J634" s="80"/>
      <c r="K634" s="80" t="s">
        <v>119</v>
      </c>
      <c r="L634" s="80" t="s">
        <v>1999</v>
      </c>
      <c r="M634" s="80"/>
      <c r="N634" s="80"/>
      <c r="O634" s="80"/>
      <c r="P634" s="80"/>
      <c r="Q634" s="80"/>
      <c r="R634" s="80"/>
      <c r="S634" s="80" t="s">
        <v>3751</v>
      </c>
      <c r="T634" s="80">
        <v>30390156</v>
      </c>
      <c r="U634" s="284">
        <v>0.14749999999999999</v>
      </c>
      <c r="V634" s="80" t="s">
        <v>2193</v>
      </c>
      <c r="W634" s="80">
        <v>400</v>
      </c>
      <c r="X634" s="80">
        <v>768</v>
      </c>
      <c r="Y634" s="80">
        <v>24</v>
      </c>
      <c r="Z634" s="80" t="s">
        <v>62</v>
      </c>
      <c r="AA634" s="80"/>
      <c r="AB634" s="80"/>
      <c r="AC634" s="80"/>
      <c r="AD634" s="80"/>
      <c r="AE634" s="80" t="s">
        <v>1639</v>
      </c>
      <c r="AF634" s="80"/>
      <c r="AG634" s="80" t="s">
        <v>3008</v>
      </c>
      <c r="AH634" s="80"/>
      <c r="AI634" s="82">
        <v>44676</v>
      </c>
      <c r="AJ634" s="80"/>
      <c r="AK634" s="82">
        <v>44680</v>
      </c>
      <c r="AL634" s="80"/>
      <c r="AM634" s="80"/>
      <c r="AN634" s="80" t="s">
        <v>64</v>
      </c>
      <c r="AO634" s="80"/>
      <c r="AP634" s="80"/>
      <c r="AQ634" s="80"/>
      <c r="AR634" s="80"/>
      <c r="AS634" s="80"/>
      <c r="AT634" s="80" t="s">
        <v>53</v>
      </c>
      <c r="AU634" s="80"/>
      <c r="AV634" s="244"/>
      <c r="AW634" s="244"/>
      <c r="AX634" s="244"/>
      <c r="AY634" s="244"/>
      <c r="AZ634" s="244"/>
      <c r="BA634" s="244"/>
      <c r="BB634" s="80"/>
      <c r="BC634" s="80">
        <f t="shared" si="37"/>
        <v>18</v>
      </c>
      <c r="BD634" s="80">
        <f t="shared" si="38"/>
        <v>4</v>
      </c>
      <c r="BE634" s="80">
        <f t="shared" si="39"/>
        <v>2022</v>
      </c>
      <c r="BF634" s="97">
        <f t="shared" si="36"/>
        <v>0.30719999999999997</v>
      </c>
    </row>
    <row r="635" spans="1:58">
      <c r="A635" s="80"/>
      <c r="B635" s="80" t="s">
        <v>2904</v>
      </c>
      <c r="C635" s="80" t="s">
        <v>1646</v>
      </c>
      <c r="D635" s="80"/>
      <c r="E635" s="80" t="s">
        <v>2155</v>
      </c>
      <c r="F635" s="80" t="s">
        <v>1771</v>
      </c>
      <c r="G635" s="80"/>
      <c r="H635" s="80"/>
      <c r="I635" s="80"/>
      <c r="J635" s="80"/>
      <c r="K635" s="80" t="s">
        <v>190</v>
      </c>
      <c r="L635" s="80" t="s">
        <v>1957</v>
      </c>
      <c r="M635" s="80"/>
      <c r="N635" s="80"/>
      <c r="O635" s="80"/>
      <c r="P635" s="80"/>
      <c r="Q635" s="80"/>
      <c r="R635" s="80"/>
      <c r="S635" s="80" t="s">
        <v>3713</v>
      </c>
      <c r="T635" s="80">
        <v>30390156</v>
      </c>
      <c r="U635" s="284">
        <v>0.14749999999999999</v>
      </c>
      <c r="V635" s="80" t="s">
        <v>2194</v>
      </c>
      <c r="W635" s="80">
        <v>400</v>
      </c>
      <c r="X635" s="80">
        <v>768</v>
      </c>
      <c r="Y635" s="80">
        <v>24</v>
      </c>
      <c r="Z635" s="80" t="s">
        <v>62</v>
      </c>
      <c r="AA635" s="80"/>
      <c r="AB635" s="80"/>
      <c r="AC635" s="80"/>
      <c r="AD635" s="80"/>
      <c r="AE635" s="80" t="s">
        <v>1646</v>
      </c>
      <c r="AF635" s="80"/>
      <c r="AG635" s="80" t="s">
        <v>3008</v>
      </c>
      <c r="AH635" s="80"/>
      <c r="AI635" s="82">
        <v>44676</v>
      </c>
      <c r="AJ635" s="80"/>
      <c r="AK635" s="82">
        <v>44677</v>
      </c>
      <c r="AL635" s="80"/>
      <c r="AM635" s="80"/>
      <c r="AN635" s="80" t="s">
        <v>64</v>
      </c>
      <c r="AO635" s="80"/>
      <c r="AP635" s="80"/>
      <c r="AQ635" s="80"/>
      <c r="AR635" s="80"/>
      <c r="AS635" s="80"/>
      <c r="AT635" s="80" t="s">
        <v>53</v>
      </c>
      <c r="AU635" s="80"/>
      <c r="AV635" s="244"/>
      <c r="AW635" s="244"/>
      <c r="AX635" s="244"/>
      <c r="AY635" s="244"/>
      <c r="AZ635" s="244"/>
      <c r="BA635" s="244"/>
      <c r="BB635" s="80"/>
      <c r="BC635" s="80">
        <f t="shared" si="37"/>
        <v>18</v>
      </c>
      <c r="BD635" s="80">
        <f t="shared" si="38"/>
        <v>4</v>
      </c>
      <c r="BE635" s="80">
        <f t="shared" si="39"/>
        <v>2022</v>
      </c>
      <c r="BF635" s="97">
        <f t="shared" si="36"/>
        <v>0.30719999999999997</v>
      </c>
    </row>
    <row r="636" spans="1:58">
      <c r="A636" s="80"/>
      <c r="B636" s="80" t="s">
        <v>2903</v>
      </c>
      <c r="C636" s="80" t="s">
        <v>1642</v>
      </c>
      <c r="D636" s="80"/>
      <c r="E636" s="80">
        <v>114513</v>
      </c>
      <c r="F636" s="80" t="s">
        <v>1769</v>
      </c>
      <c r="G636" s="80"/>
      <c r="H636" s="80"/>
      <c r="I636" s="80"/>
      <c r="J636" s="80"/>
      <c r="K636" s="80" t="s">
        <v>1788</v>
      </c>
      <c r="L636" s="80" t="s">
        <v>2000</v>
      </c>
      <c r="M636" s="80"/>
      <c r="N636" s="80"/>
      <c r="O636" s="80"/>
      <c r="P636" s="80"/>
      <c r="Q636" s="80"/>
      <c r="R636" s="80"/>
      <c r="S636" s="80" t="s">
        <v>3454</v>
      </c>
      <c r="T636" s="80">
        <v>30372158</v>
      </c>
      <c r="U636" s="284">
        <v>0.14749999999999999</v>
      </c>
      <c r="V636" s="80" t="s">
        <v>2209</v>
      </c>
      <c r="W636" s="80">
        <v>410</v>
      </c>
      <c r="X636" s="80">
        <v>832</v>
      </c>
      <c r="Y636" s="80">
        <v>26</v>
      </c>
      <c r="Z636" s="80" t="s">
        <v>56</v>
      </c>
      <c r="AA636" s="80"/>
      <c r="AB636" s="80"/>
      <c r="AC636" s="80"/>
      <c r="AD636" s="80"/>
      <c r="AE636" s="80" t="s">
        <v>1642</v>
      </c>
      <c r="AF636" s="80"/>
      <c r="AG636" s="80" t="s">
        <v>3008</v>
      </c>
      <c r="AH636" s="80"/>
      <c r="AI636" s="82">
        <v>44676</v>
      </c>
      <c r="AJ636" s="80"/>
      <c r="AK636" s="82">
        <v>44676</v>
      </c>
      <c r="AL636" s="80"/>
      <c r="AM636" s="80"/>
      <c r="AN636" s="80" t="s">
        <v>64</v>
      </c>
      <c r="AO636" s="80"/>
      <c r="AP636" s="80"/>
      <c r="AQ636" s="80"/>
      <c r="AR636" s="80"/>
      <c r="AS636" s="80"/>
      <c r="AT636" s="80" t="s">
        <v>53</v>
      </c>
      <c r="AU636" s="80"/>
      <c r="AV636" s="244"/>
      <c r="AW636" s="244"/>
      <c r="AX636" s="244"/>
      <c r="AY636" s="244"/>
      <c r="AZ636" s="244"/>
      <c r="BA636" s="244"/>
      <c r="BB636" s="80"/>
      <c r="BC636" s="80">
        <f t="shared" si="37"/>
        <v>18</v>
      </c>
      <c r="BD636" s="80">
        <f t="shared" si="38"/>
        <v>4</v>
      </c>
      <c r="BE636" s="80">
        <f t="shared" si="39"/>
        <v>2022</v>
      </c>
      <c r="BF636" s="97">
        <f t="shared" si="36"/>
        <v>0.34111999999999998</v>
      </c>
    </row>
    <row r="637" spans="1:58">
      <c r="A637" s="80"/>
      <c r="B637" s="80" t="s">
        <v>2903</v>
      </c>
      <c r="C637" s="80" t="s">
        <v>1643</v>
      </c>
      <c r="D637" s="80"/>
      <c r="E637" s="80">
        <v>114513</v>
      </c>
      <c r="F637" s="80" t="s">
        <v>1769</v>
      </c>
      <c r="G637" s="80"/>
      <c r="H637" s="80"/>
      <c r="I637" s="80"/>
      <c r="J637" s="80"/>
      <c r="K637" s="80" t="s">
        <v>1788</v>
      </c>
      <c r="L637" s="80" t="s">
        <v>2000</v>
      </c>
      <c r="M637" s="80"/>
      <c r="N637" s="80"/>
      <c r="O637" s="80"/>
      <c r="P637" s="80"/>
      <c r="Q637" s="80"/>
      <c r="R637" s="80"/>
      <c r="S637" s="80" t="s">
        <v>3454</v>
      </c>
      <c r="T637" s="80">
        <v>30372158</v>
      </c>
      <c r="U637" s="284">
        <v>0.14749999999999999</v>
      </c>
      <c r="V637" s="80" t="s">
        <v>2209</v>
      </c>
      <c r="W637" s="80">
        <v>410</v>
      </c>
      <c r="X637" s="80">
        <v>832</v>
      </c>
      <c r="Y637" s="80">
        <v>26</v>
      </c>
      <c r="Z637" s="80" t="s">
        <v>56</v>
      </c>
      <c r="AA637" s="80"/>
      <c r="AB637" s="80"/>
      <c r="AC637" s="80"/>
      <c r="AD637" s="80"/>
      <c r="AE637" s="80" t="s">
        <v>1643</v>
      </c>
      <c r="AF637" s="80"/>
      <c r="AG637" s="80" t="s">
        <v>3008</v>
      </c>
      <c r="AH637" s="80"/>
      <c r="AI637" s="82">
        <v>44676</v>
      </c>
      <c r="AJ637" s="80"/>
      <c r="AK637" s="82">
        <v>44676</v>
      </c>
      <c r="AL637" s="80"/>
      <c r="AM637" s="80"/>
      <c r="AN637" s="80" t="s">
        <v>64</v>
      </c>
      <c r="AO637" s="80"/>
      <c r="AP637" s="80"/>
      <c r="AQ637" s="80"/>
      <c r="AR637" s="80"/>
      <c r="AS637" s="80"/>
      <c r="AT637" s="80" t="s">
        <v>53</v>
      </c>
      <c r="AU637" s="80"/>
      <c r="AV637" s="244"/>
      <c r="AW637" s="244"/>
      <c r="AX637" s="244"/>
      <c r="AY637" s="244"/>
      <c r="AZ637" s="244"/>
      <c r="BA637" s="244"/>
      <c r="BB637" s="80"/>
      <c r="BC637" s="80">
        <f t="shared" si="37"/>
        <v>18</v>
      </c>
      <c r="BD637" s="80">
        <f t="shared" si="38"/>
        <v>4</v>
      </c>
      <c r="BE637" s="80">
        <f t="shared" si="39"/>
        <v>2022</v>
      </c>
      <c r="BF637" s="97">
        <f t="shared" si="36"/>
        <v>0.34111999999999998</v>
      </c>
    </row>
    <row r="638" spans="1:58">
      <c r="A638" s="80"/>
      <c r="B638" s="80" t="s">
        <v>2903</v>
      </c>
      <c r="C638" s="80" t="s">
        <v>1644</v>
      </c>
      <c r="D638" s="80"/>
      <c r="E638" s="80">
        <v>114513</v>
      </c>
      <c r="F638" s="80" t="s">
        <v>1769</v>
      </c>
      <c r="G638" s="80"/>
      <c r="H638" s="80"/>
      <c r="I638" s="80"/>
      <c r="J638" s="80"/>
      <c r="K638" s="80" t="s">
        <v>1788</v>
      </c>
      <c r="L638" s="80" t="s">
        <v>2000</v>
      </c>
      <c r="M638" s="80"/>
      <c r="N638" s="80"/>
      <c r="O638" s="80"/>
      <c r="P638" s="80"/>
      <c r="Q638" s="80"/>
      <c r="R638" s="80"/>
      <c r="S638" s="80" t="s">
        <v>3454</v>
      </c>
      <c r="T638" s="80">
        <v>30372158</v>
      </c>
      <c r="U638" s="284">
        <v>0.14749999999999999</v>
      </c>
      <c r="V638" s="80" t="s">
        <v>2209</v>
      </c>
      <c r="W638" s="80">
        <v>410</v>
      </c>
      <c r="X638" s="80">
        <v>832</v>
      </c>
      <c r="Y638" s="80">
        <v>26</v>
      </c>
      <c r="Z638" s="80" t="s">
        <v>56</v>
      </c>
      <c r="AA638" s="80"/>
      <c r="AB638" s="80"/>
      <c r="AC638" s="80"/>
      <c r="AD638" s="80"/>
      <c r="AE638" s="80" t="s">
        <v>1644</v>
      </c>
      <c r="AF638" s="80"/>
      <c r="AG638" s="80" t="s">
        <v>3008</v>
      </c>
      <c r="AH638" s="80"/>
      <c r="AI638" s="82">
        <v>44676</v>
      </c>
      <c r="AJ638" s="80"/>
      <c r="AK638" s="82">
        <v>44677</v>
      </c>
      <c r="AL638" s="80"/>
      <c r="AM638" s="80"/>
      <c r="AN638" s="80" t="s">
        <v>64</v>
      </c>
      <c r="AO638" s="80"/>
      <c r="AP638" s="80"/>
      <c r="AQ638" s="80"/>
      <c r="AR638" s="80"/>
      <c r="AS638" s="80"/>
      <c r="AT638" s="80" t="s">
        <v>53</v>
      </c>
      <c r="AU638" s="80"/>
      <c r="AV638" s="244"/>
      <c r="AW638" s="244"/>
      <c r="AX638" s="244"/>
      <c r="AY638" s="244"/>
      <c r="AZ638" s="244"/>
      <c r="BA638" s="244"/>
      <c r="BB638" s="80"/>
      <c r="BC638" s="80">
        <f t="shared" si="37"/>
        <v>18</v>
      </c>
      <c r="BD638" s="80">
        <f t="shared" si="38"/>
        <v>4</v>
      </c>
      <c r="BE638" s="80">
        <f t="shared" si="39"/>
        <v>2022</v>
      </c>
      <c r="BF638" s="97">
        <f t="shared" si="36"/>
        <v>0.34111999999999998</v>
      </c>
    </row>
    <row r="639" spans="1:58">
      <c r="A639" s="80"/>
      <c r="B639" s="80" t="s">
        <v>2903</v>
      </c>
      <c r="C639" s="80" t="s">
        <v>1645</v>
      </c>
      <c r="D639" s="80"/>
      <c r="E639" s="80">
        <v>114513</v>
      </c>
      <c r="F639" s="80" t="s">
        <v>1769</v>
      </c>
      <c r="G639" s="80"/>
      <c r="H639" s="80"/>
      <c r="I639" s="80"/>
      <c r="J639" s="80"/>
      <c r="K639" s="80" t="s">
        <v>1788</v>
      </c>
      <c r="L639" s="80" t="s">
        <v>2000</v>
      </c>
      <c r="M639" s="80"/>
      <c r="N639" s="80"/>
      <c r="O639" s="80"/>
      <c r="P639" s="80"/>
      <c r="Q639" s="80"/>
      <c r="R639" s="80"/>
      <c r="S639" s="80" t="s">
        <v>3454</v>
      </c>
      <c r="T639" s="80">
        <v>30372158</v>
      </c>
      <c r="U639" s="284">
        <v>0.14749999999999999</v>
      </c>
      <c r="V639" s="80" t="s">
        <v>2209</v>
      </c>
      <c r="W639" s="80">
        <v>410</v>
      </c>
      <c r="X639" s="80">
        <v>832</v>
      </c>
      <c r="Y639" s="80">
        <v>26</v>
      </c>
      <c r="Z639" s="80" t="s">
        <v>56</v>
      </c>
      <c r="AA639" s="80"/>
      <c r="AB639" s="80"/>
      <c r="AC639" s="80"/>
      <c r="AD639" s="80"/>
      <c r="AE639" s="80" t="s">
        <v>1645</v>
      </c>
      <c r="AF639" s="80"/>
      <c r="AG639" s="80" t="s">
        <v>3008</v>
      </c>
      <c r="AH639" s="80"/>
      <c r="AI639" s="82">
        <v>44676</v>
      </c>
      <c r="AJ639" s="80"/>
      <c r="AK639" s="82">
        <v>44676</v>
      </c>
      <c r="AL639" s="80"/>
      <c r="AM639" s="80"/>
      <c r="AN639" s="80" t="s">
        <v>64</v>
      </c>
      <c r="AO639" s="80"/>
      <c r="AP639" s="80"/>
      <c r="AQ639" s="80"/>
      <c r="AR639" s="80"/>
      <c r="AS639" s="80"/>
      <c r="AT639" s="80" t="s">
        <v>53</v>
      </c>
      <c r="AU639" s="80"/>
      <c r="AV639" s="244"/>
      <c r="AW639" s="244"/>
      <c r="AX639" s="244"/>
      <c r="AY639" s="244"/>
      <c r="AZ639" s="244"/>
      <c r="BA639" s="244"/>
      <c r="BB639" s="80"/>
      <c r="BC639" s="80">
        <f t="shared" si="37"/>
        <v>18</v>
      </c>
      <c r="BD639" s="80">
        <f t="shared" si="38"/>
        <v>4</v>
      </c>
      <c r="BE639" s="80">
        <f t="shared" si="39"/>
        <v>2022</v>
      </c>
      <c r="BF639" s="97">
        <f t="shared" si="36"/>
        <v>0.34111999999999998</v>
      </c>
    </row>
    <row r="640" spans="1:58">
      <c r="A640" s="80"/>
      <c r="B640" s="80" t="s">
        <v>2905</v>
      </c>
      <c r="C640" s="80" t="s">
        <v>1652</v>
      </c>
      <c r="D640" s="80"/>
      <c r="E640" s="80" t="s">
        <v>2157</v>
      </c>
      <c r="F640" s="80" t="s">
        <v>1769</v>
      </c>
      <c r="G640" s="80"/>
      <c r="H640" s="80"/>
      <c r="I640" s="80"/>
      <c r="J640" s="80"/>
      <c r="K640" s="80" t="s">
        <v>125</v>
      </c>
      <c r="L640" s="80" t="s">
        <v>2002</v>
      </c>
      <c r="M640" s="80"/>
      <c r="N640" s="80"/>
      <c r="O640" s="80"/>
      <c r="P640" s="80"/>
      <c r="Q640" s="80"/>
      <c r="R640" s="80"/>
      <c r="S640" s="80" t="s">
        <v>3446</v>
      </c>
      <c r="T640" s="80">
        <v>30390156</v>
      </c>
      <c r="U640" s="284">
        <v>0.14749999999999999</v>
      </c>
      <c r="V640" s="80" t="s">
        <v>2193</v>
      </c>
      <c r="W640" s="80">
        <v>400</v>
      </c>
      <c r="X640" s="80">
        <v>768</v>
      </c>
      <c r="Y640" s="80">
        <v>24</v>
      </c>
      <c r="Z640" s="80" t="s">
        <v>62</v>
      </c>
      <c r="AA640" s="80"/>
      <c r="AB640" s="80"/>
      <c r="AC640" s="80"/>
      <c r="AD640" s="80"/>
      <c r="AE640" s="80" t="s">
        <v>1652</v>
      </c>
      <c r="AF640" s="80"/>
      <c r="AG640" s="80" t="s">
        <v>3008</v>
      </c>
      <c r="AH640" s="80"/>
      <c r="AI640" s="82">
        <v>44676</v>
      </c>
      <c r="AJ640" s="80"/>
      <c r="AK640" s="82">
        <v>44677</v>
      </c>
      <c r="AL640" s="80"/>
      <c r="AM640" s="80"/>
      <c r="AN640" s="80" t="s">
        <v>64</v>
      </c>
      <c r="AO640" s="80"/>
      <c r="AP640" s="80"/>
      <c r="AQ640" s="80"/>
      <c r="AR640" s="80"/>
      <c r="AS640" s="80"/>
      <c r="AT640" s="80" t="s">
        <v>53</v>
      </c>
      <c r="AU640" s="80"/>
      <c r="AV640" s="244"/>
      <c r="AW640" s="244"/>
      <c r="AX640" s="244"/>
      <c r="AY640" s="244"/>
      <c r="AZ640" s="244"/>
      <c r="BA640" s="244"/>
      <c r="BB640" s="80"/>
      <c r="BC640" s="80">
        <f t="shared" si="37"/>
        <v>18</v>
      </c>
      <c r="BD640" s="80">
        <f t="shared" si="38"/>
        <v>4</v>
      </c>
      <c r="BE640" s="80">
        <f t="shared" si="39"/>
        <v>2022</v>
      </c>
      <c r="BF640" s="97">
        <f t="shared" si="36"/>
        <v>0.30719999999999997</v>
      </c>
    </row>
    <row r="641" spans="1:58">
      <c r="A641" s="80"/>
      <c r="B641" s="80" t="s">
        <v>2905</v>
      </c>
      <c r="C641" s="80" t="s">
        <v>1653</v>
      </c>
      <c r="D641" s="80"/>
      <c r="E641" s="80" t="s">
        <v>2157</v>
      </c>
      <c r="F641" s="80" t="s">
        <v>1769</v>
      </c>
      <c r="G641" s="80"/>
      <c r="H641" s="80"/>
      <c r="I641" s="80"/>
      <c r="J641" s="80"/>
      <c r="K641" s="80" t="s">
        <v>125</v>
      </c>
      <c r="L641" s="80" t="s">
        <v>2002</v>
      </c>
      <c r="M641" s="80"/>
      <c r="N641" s="80"/>
      <c r="O641" s="80"/>
      <c r="P641" s="80"/>
      <c r="Q641" s="80"/>
      <c r="R641" s="80"/>
      <c r="S641" s="80" t="s">
        <v>3446</v>
      </c>
      <c r="T641" s="80">
        <v>30390156</v>
      </c>
      <c r="U641" s="284">
        <v>0.14749999999999999</v>
      </c>
      <c r="V641" s="80" t="s">
        <v>2193</v>
      </c>
      <c r="W641" s="80">
        <v>400</v>
      </c>
      <c r="X641" s="80">
        <v>768</v>
      </c>
      <c r="Y641" s="80">
        <v>24</v>
      </c>
      <c r="Z641" s="80" t="s">
        <v>62</v>
      </c>
      <c r="AA641" s="80"/>
      <c r="AB641" s="80"/>
      <c r="AC641" s="80"/>
      <c r="AD641" s="80"/>
      <c r="AE641" s="80" t="s">
        <v>1653</v>
      </c>
      <c r="AF641" s="80"/>
      <c r="AG641" s="80" t="s">
        <v>3008</v>
      </c>
      <c r="AH641" s="80"/>
      <c r="AI641" s="82">
        <v>44676</v>
      </c>
      <c r="AJ641" s="80"/>
      <c r="AK641" s="82">
        <v>44677</v>
      </c>
      <c r="AL641" s="80"/>
      <c r="AM641" s="80"/>
      <c r="AN641" s="80" t="s">
        <v>64</v>
      </c>
      <c r="AO641" s="80"/>
      <c r="AP641" s="80"/>
      <c r="AQ641" s="80"/>
      <c r="AR641" s="80"/>
      <c r="AS641" s="80"/>
      <c r="AT641" s="80" t="s">
        <v>53</v>
      </c>
      <c r="AU641" s="80"/>
      <c r="AV641" s="244"/>
      <c r="AW641" s="244"/>
      <c r="AX641" s="244"/>
      <c r="AY641" s="244"/>
      <c r="AZ641" s="244"/>
      <c r="BA641" s="244"/>
      <c r="BB641" s="80"/>
      <c r="BC641" s="80">
        <f t="shared" si="37"/>
        <v>18</v>
      </c>
      <c r="BD641" s="80">
        <f t="shared" si="38"/>
        <v>4</v>
      </c>
      <c r="BE641" s="80">
        <f t="shared" si="39"/>
        <v>2022</v>
      </c>
      <c r="BF641" s="97">
        <f t="shared" si="36"/>
        <v>0.30719999999999997</v>
      </c>
    </row>
    <row r="642" spans="1:58">
      <c r="A642" s="80"/>
      <c r="B642" s="80" t="s">
        <v>2905</v>
      </c>
      <c r="C642" s="80" t="s">
        <v>1654</v>
      </c>
      <c r="D642" s="80"/>
      <c r="E642" s="80" t="s">
        <v>2158</v>
      </c>
      <c r="F642" s="80" t="s">
        <v>1769</v>
      </c>
      <c r="G642" s="80"/>
      <c r="H642" s="80"/>
      <c r="I642" s="80"/>
      <c r="J642" s="80"/>
      <c r="K642" s="80" t="s">
        <v>125</v>
      </c>
      <c r="L642" s="80" t="s">
        <v>2002</v>
      </c>
      <c r="M642" s="80"/>
      <c r="N642" s="80"/>
      <c r="O642" s="80"/>
      <c r="P642" s="80"/>
      <c r="Q642" s="80"/>
      <c r="R642" s="80"/>
      <c r="S642" s="80" t="s">
        <v>3446</v>
      </c>
      <c r="T642" s="80">
        <v>30390156</v>
      </c>
      <c r="U642" s="284">
        <v>0.14749999999999999</v>
      </c>
      <c r="V642" s="80" t="s">
        <v>2193</v>
      </c>
      <c r="W642" s="80">
        <v>400</v>
      </c>
      <c r="X642" s="80">
        <v>768</v>
      </c>
      <c r="Y642" s="80">
        <v>24</v>
      </c>
      <c r="Z642" s="80" t="s">
        <v>62</v>
      </c>
      <c r="AA642" s="80"/>
      <c r="AB642" s="80"/>
      <c r="AC642" s="80"/>
      <c r="AD642" s="80"/>
      <c r="AE642" s="80" t="s">
        <v>1654</v>
      </c>
      <c r="AF642" s="80"/>
      <c r="AG642" s="80" t="s">
        <v>3008</v>
      </c>
      <c r="AH642" s="80"/>
      <c r="AI642" s="82">
        <v>44676</v>
      </c>
      <c r="AJ642" s="80"/>
      <c r="AK642" s="82">
        <v>44677</v>
      </c>
      <c r="AL642" s="80"/>
      <c r="AM642" s="80"/>
      <c r="AN642" s="80" t="s">
        <v>64</v>
      </c>
      <c r="AO642" s="80"/>
      <c r="AP642" s="80"/>
      <c r="AQ642" s="80"/>
      <c r="AR642" s="80"/>
      <c r="AS642" s="80"/>
      <c r="AT642" s="80" t="s">
        <v>53</v>
      </c>
      <c r="AU642" s="80"/>
      <c r="AV642" s="244"/>
      <c r="AW642" s="244"/>
      <c r="AX642" s="244"/>
      <c r="AY642" s="244"/>
      <c r="AZ642" s="244"/>
      <c r="BA642" s="244"/>
      <c r="BB642" s="80"/>
      <c r="BC642" s="80">
        <f t="shared" si="37"/>
        <v>18</v>
      </c>
      <c r="BD642" s="80">
        <f t="shared" si="38"/>
        <v>4</v>
      </c>
      <c r="BE642" s="80">
        <f t="shared" si="39"/>
        <v>2022</v>
      </c>
      <c r="BF642" s="97">
        <f t="shared" ref="BF642:BF705" si="40">W642*X642/1000000</f>
        <v>0.30719999999999997</v>
      </c>
    </row>
    <row r="643" spans="1:58">
      <c r="A643" s="80"/>
      <c r="B643" s="80" t="s">
        <v>2905</v>
      </c>
      <c r="C643" s="80" t="s">
        <v>1655</v>
      </c>
      <c r="D643" s="80"/>
      <c r="E643" s="80" t="s">
        <v>2159</v>
      </c>
      <c r="F643" s="80" t="s">
        <v>1769</v>
      </c>
      <c r="G643" s="80"/>
      <c r="H643" s="80"/>
      <c r="I643" s="80"/>
      <c r="J643" s="80"/>
      <c r="K643" s="80" t="s">
        <v>1805</v>
      </c>
      <c r="L643" s="80" t="s">
        <v>2003</v>
      </c>
      <c r="M643" s="80"/>
      <c r="N643" s="80"/>
      <c r="O643" s="80"/>
      <c r="P643" s="80"/>
      <c r="Q643" s="80"/>
      <c r="R643" s="80"/>
      <c r="S643" s="80" t="s">
        <v>3292</v>
      </c>
      <c r="T643" s="80">
        <v>30372157</v>
      </c>
      <c r="U643" s="284">
        <v>0.14749999999999999</v>
      </c>
      <c r="V643" s="80" t="s">
        <v>2201</v>
      </c>
      <c r="W643" s="80">
        <v>405</v>
      </c>
      <c r="X643" s="80">
        <v>832</v>
      </c>
      <c r="Y643" s="80">
        <v>26</v>
      </c>
      <c r="Z643" s="80" t="s">
        <v>62</v>
      </c>
      <c r="AA643" s="80"/>
      <c r="AB643" s="80"/>
      <c r="AC643" s="80"/>
      <c r="AD643" s="80"/>
      <c r="AE643" s="80" t="s">
        <v>1655</v>
      </c>
      <c r="AF643" s="80"/>
      <c r="AG643" s="80" t="s">
        <v>3008</v>
      </c>
      <c r="AH643" s="80"/>
      <c r="AI643" s="82">
        <v>44676</v>
      </c>
      <c r="AJ643" s="80"/>
      <c r="AK643" s="82">
        <v>44679</v>
      </c>
      <c r="AL643" s="80"/>
      <c r="AM643" s="80"/>
      <c r="AN643" s="80" t="s">
        <v>64</v>
      </c>
      <c r="AO643" s="80"/>
      <c r="AP643" s="80"/>
      <c r="AQ643" s="80"/>
      <c r="AR643" s="80"/>
      <c r="AS643" s="80"/>
      <c r="AT643" s="80" t="s">
        <v>53</v>
      </c>
      <c r="AU643" s="80"/>
      <c r="AV643" s="244"/>
      <c r="AW643" s="244"/>
      <c r="AX643" s="244"/>
      <c r="AY643" s="244"/>
      <c r="AZ643" s="244"/>
      <c r="BA643" s="244"/>
      <c r="BB643" s="80"/>
      <c r="BC643" s="80">
        <f t="shared" ref="BC643:BC706" si="41">WEEKNUM(AI643)</f>
        <v>18</v>
      </c>
      <c r="BD643" s="80">
        <f t="shared" ref="BD643:BD706" si="42">MONTH(AI643)</f>
        <v>4</v>
      </c>
      <c r="BE643" s="80">
        <f t="shared" ref="BE643:BE706" si="43">YEAR(AI643)</f>
        <v>2022</v>
      </c>
      <c r="BF643" s="97">
        <f t="shared" si="40"/>
        <v>0.33695999999999998</v>
      </c>
    </row>
    <row r="644" spans="1:58">
      <c r="A644" s="80"/>
      <c r="B644" s="80" t="s">
        <v>2905</v>
      </c>
      <c r="C644" s="80" t="s">
        <v>1656</v>
      </c>
      <c r="D644" s="80"/>
      <c r="E644" s="80" t="s">
        <v>2159</v>
      </c>
      <c r="F644" s="80" t="s">
        <v>1769</v>
      </c>
      <c r="G644" s="80"/>
      <c r="H644" s="80"/>
      <c r="I644" s="80"/>
      <c r="J644" s="80"/>
      <c r="K644" s="80" t="s">
        <v>1805</v>
      </c>
      <c r="L644" s="80" t="s">
        <v>2003</v>
      </c>
      <c r="M644" s="80"/>
      <c r="N644" s="80"/>
      <c r="O644" s="80"/>
      <c r="P644" s="80"/>
      <c r="Q644" s="80"/>
      <c r="R644" s="80"/>
      <c r="S644" s="80" t="s">
        <v>3292</v>
      </c>
      <c r="T644" s="80">
        <v>30372157</v>
      </c>
      <c r="U644" s="284">
        <v>0.14749999999999999</v>
      </c>
      <c r="V644" s="80" t="s">
        <v>2201</v>
      </c>
      <c r="W644" s="80">
        <v>405</v>
      </c>
      <c r="X644" s="80">
        <v>832</v>
      </c>
      <c r="Y644" s="80">
        <v>26</v>
      </c>
      <c r="Z644" s="80" t="s">
        <v>62</v>
      </c>
      <c r="AA644" s="80"/>
      <c r="AB644" s="80"/>
      <c r="AC644" s="80"/>
      <c r="AD644" s="80"/>
      <c r="AE644" s="80" t="s">
        <v>1656</v>
      </c>
      <c r="AF644" s="80"/>
      <c r="AG644" s="80" t="s">
        <v>3008</v>
      </c>
      <c r="AH644" s="80"/>
      <c r="AI644" s="82">
        <v>44676</v>
      </c>
      <c r="AJ644" s="80"/>
      <c r="AK644" s="82">
        <v>44679</v>
      </c>
      <c r="AL644" s="80"/>
      <c r="AM644" s="80"/>
      <c r="AN644" s="80" t="s">
        <v>64</v>
      </c>
      <c r="AO644" s="80"/>
      <c r="AP644" s="80"/>
      <c r="AQ644" s="80"/>
      <c r="AR644" s="80"/>
      <c r="AS644" s="80"/>
      <c r="AT644" s="80" t="s">
        <v>53</v>
      </c>
      <c r="AU644" s="80"/>
      <c r="AV644" s="244"/>
      <c r="AW644" s="244"/>
      <c r="AX644" s="244"/>
      <c r="AY644" s="244"/>
      <c r="AZ644" s="244"/>
      <c r="BA644" s="244"/>
      <c r="BB644" s="80"/>
      <c r="BC644" s="80">
        <f t="shared" si="41"/>
        <v>18</v>
      </c>
      <c r="BD644" s="80">
        <f t="shared" si="42"/>
        <v>4</v>
      </c>
      <c r="BE644" s="80">
        <f t="shared" si="43"/>
        <v>2022</v>
      </c>
      <c r="BF644" s="97">
        <f t="shared" si="40"/>
        <v>0.33695999999999998</v>
      </c>
    </row>
    <row r="645" spans="1:58">
      <c r="A645" s="80"/>
      <c r="B645" s="80" t="s">
        <v>2903</v>
      </c>
      <c r="C645" s="80" t="s">
        <v>1640</v>
      </c>
      <c r="D645" s="80"/>
      <c r="E645" s="80" t="s">
        <v>2154</v>
      </c>
      <c r="F645" s="80" t="s">
        <v>1768</v>
      </c>
      <c r="G645" s="80"/>
      <c r="H645" s="80"/>
      <c r="I645" s="80"/>
      <c r="J645" s="80"/>
      <c r="K645" s="80" t="s">
        <v>1788</v>
      </c>
      <c r="L645" s="80" t="s">
        <v>2000</v>
      </c>
      <c r="M645" s="80"/>
      <c r="N645" s="80"/>
      <c r="O645" s="80"/>
      <c r="P645" s="80"/>
      <c r="Q645" s="80"/>
      <c r="R645" s="80"/>
      <c r="S645" s="80" t="s">
        <v>3256</v>
      </c>
      <c r="T645" s="80">
        <v>30371611</v>
      </c>
      <c r="U645" s="284">
        <v>0.14749999999999999</v>
      </c>
      <c r="V645" s="80" t="s">
        <v>2208</v>
      </c>
      <c r="W645" s="80">
        <v>350</v>
      </c>
      <c r="X645" s="80">
        <v>832</v>
      </c>
      <c r="Y645" s="80">
        <v>26</v>
      </c>
      <c r="Z645" s="80" t="s">
        <v>56</v>
      </c>
      <c r="AA645" s="80"/>
      <c r="AB645" s="80"/>
      <c r="AC645" s="80"/>
      <c r="AD645" s="80"/>
      <c r="AE645" s="80" t="s">
        <v>1640</v>
      </c>
      <c r="AF645" s="80"/>
      <c r="AG645" s="80" t="s">
        <v>3008</v>
      </c>
      <c r="AH645" s="80"/>
      <c r="AI645" s="82">
        <v>44676</v>
      </c>
      <c r="AJ645" s="80"/>
      <c r="AK645" s="82">
        <v>44676</v>
      </c>
      <c r="AL645" s="80"/>
      <c r="AM645" s="80"/>
      <c r="AN645" s="80" t="s">
        <v>64</v>
      </c>
      <c r="AO645" s="80"/>
      <c r="AP645" s="80"/>
      <c r="AQ645" s="80"/>
      <c r="AR645" s="80"/>
      <c r="AS645" s="80"/>
      <c r="AT645" s="80" t="s">
        <v>53</v>
      </c>
      <c r="AU645" s="80"/>
      <c r="AV645" s="244"/>
      <c r="AW645" s="244"/>
      <c r="AX645" s="244"/>
      <c r="AY645" s="244"/>
      <c r="AZ645" s="244"/>
      <c r="BA645" s="244"/>
      <c r="BB645" s="80"/>
      <c r="BC645" s="80">
        <f t="shared" si="41"/>
        <v>18</v>
      </c>
      <c r="BD645" s="80">
        <f t="shared" si="42"/>
        <v>4</v>
      </c>
      <c r="BE645" s="80">
        <f t="shared" si="43"/>
        <v>2022</v>
      </c>
      <c r="BF645" s="97">
        <f t="shared" si="40"/>
        <v>0.29120000000000001</v>
      </c>
    </row>
    <row r="646" spans="1:58">
      <c r="A646" s="80"/>
      <c r="B646" s="80" t="s">
        <v>2903</v>
      </c>
      <c r="C646" s="80" t="s">
        <v>1641</v>
      </c>
      <c r="D646" s="80"/>
      <c r="E646" s="80" t="s">
        <v>2154</v>
      </c>
      <c r="F646" s="80" t="s">
        <v>1768</v>
      </c>
      <c r="G646" s="80"/>
      <c r="H646" s="80"/>
      <c r="I646" s="80"/>
      <c r="J646" s="80"/>
      <c r="K646" s="80" t="s">
        <v>1788</v>
      </c>
      <c r="L646" s="80" t="s">
        <v>2000</v>
      </c>
      <c r="M646" s="80"/>
      <c r="N646" s="80"/>
      <c r="O646" s="80"/>
      <c r="P646" s="80"/>
      <c r="Q646" s="80"/>
      <c r="R646" s="80"/>
      <c r="S646" s="80" t="s">
        <v>3256</v>
      </c>
      <c r="T646" s="80">
        <v>30371611</v>
      </c>
      <c r="U646" s="284">
        <v>0.14749999999999999</v>
      </c>
      <c r="V646" s="80" t="s">
        <v>2208</v>
      </c>
      <c r="W646" s="80">
        <v>350</v>
      </c>
      <c r="X646" s="80">
        <v>832</v>
      </c>
      <c r="Y646" s="80">
        <v>26</v>
      </c>
      <c r="Z646" s="80" t="s">
        <v>56</v>
      </c>
      <c r="AA646" s="80"/>
      <c r="AB646" s="80"/>
      <c r="AC646" s="80"/>
      <c r="AD646" s="80"/>
      <c r="AE646" s="80" t="s">
        <v>1641</v>
      </c>
      <c r="AF646" s="80"/>
      <c r="AG646" s="80" t="s">
        <v>3008</v>
      </c>
      <c r="AH646" s="80"/>
      <c r="AI646" s="82">
        <v>44676</v>
      </c>
      <c r="AJ646" s="80"/>
      <c r="AK646" s="82">
        <v>44676</v>
      </c>
      <c r="AL646" s="80"/>
      <c r="AM646" s="80"/>
      <c r="AN646" s="80" t="s">
        <v>64</v>
      </c>
      <c r="AO646" s="80"/>
      <c r="AP646" s="80"/>
      <c r="AQ646" s="80"/>
      <c r="AR646" s="80"/>
      <c r="AS646" s="80"/>
      <c r="AT646" s="80" t="s">
        <v>53</v>
      </c>
      <c r="AU646" s="80"/>
      <c r="AV646" s="244"/>
      <c r="AW646" s="244"/>
      <c r="AX646" s="244"/>
      <c r="AY646" s="244"/>
      <c r="AZ646" s="244"/>
      <c r="BA646" s="244"/>
      <c r="BB646" s="80"/>
      <c r="BC646" s="80">
        <f t="shared" si="41"/>
        <v>18</v>
      </c>
      <c r="BD646" s="80">
        <f t="shared" si="42"/>
        <v>4</v>
      </c>
      <c r="BE646" s="80">
        <f t="shared" si="43"/>
        <v>2022</v>
      </c>
      <c r="BF646" s="97">
        <f t="shared" si="40"/>
        <v>0.29120000000000001</v>
      </c>
    </row>
    <row r="647" spans="1:58">
      <c r="A647" s="80"/>
      <c r="B647" s="80" t="s">
        <v>2906</v>
      </c>
      <c r="C647" s="80" t="s">
        <v>1647</v>
      </c>
      <c r="D647" s="80"/>
      <c r="E647" s="80" t="s">
        <v>2156</v>
      </c>
      <c r="F647" s="80" t="s">
        <v>1769</v>
      </c>
      <c r="G647" s="80"/>
      <c r="H647" s="80"/>
      <c r="I647" s="80"/>
      <c r="J647" s="80"/>
      <c r="K647" s="80" t="s">
        <v>557</v>
      </c>
      <c r="L647" s="80" t="s">
        <v>2001</v>
      </c>
      <c r="M647" s="80"/>
      <c r="N647" s="80"/>
      <c r="O647" s="80"/>
      <c r="P647" s="80"/>
      <c r="Q647" s="80"/>
      <c r="R647" s="80"/>
      <c r="S647" s="80" t="s">
        <v>3559</v>
      </c>
      <c r="T647" s="80">
        <v>30390156</v>
      </c>
      <c r="U647" s="284">
        <v>0.14749999999999999</v>
      </c>
      <c r="V647" s="80" t="s">
        <v>2193</v>
      </c>
      <c r="W647" s="80">
        <v>400</v>
      </c>
      <c r="X647" s="80">
        <v>640</v>
      </c>
      <c r="Y647" s="80">
        <v>20</v>
      </c>
      <c r="Z647" s="80" t="s">
        <v>62</v>
      </c>
      <c r="AA647" s="80"/>
      <c r="AB647" s="80"/>
      <c r="AC647" s="80"/>
      <c r="AD647" s="80"/>
      <c r="AE647" s="80" t="s">
        <v>1647</v>
      </c>
      <c r="AF647" s="80"/>
      <c r="AG647" s="80" t="s">
        <v>3008</v>
      </c>
      <c r="AH647" s="80"/>
      <c r="AI647" s="82">
        <v>44676</v>
      </c>
      <c r="AJ647" s="80"/>
      <c r="AK647" s="82">
        <v>44677</v>
      </c>
      <c r="AL647" s="80"/>
      <c r="AM647" s="80"/>
      <c r="AN647" s="80" t="s">
        <v>64</v>
      </c>
      <c r="AO647" s="80"/>
      <c r="AP647" s="80"/>
      <c r="AQ647" s="80"/>
      <c r="AR647" s="80"/>
      <c r="AS647" s="80"/>
      <c r="AT647" s="80" t="s">
        <v>53</v>
      </c>
      <c r="AU647" s="80"/>
      <c r="AV647" s="244"/>
      <c r="AW647" s="244"/>
      <c r="AX647" s="244"/>
      <c r="AY647" s="244"/>
      <c r="AZ647" s="244"/>
      <c r="BA647" s="244"/>
      <c r="BB647" s="80"/>
      <c r="BC647" s="80">
        <f t="shared" si="41"/>
        <v>18</v>
      </c>
      <c r="BD647" s="80">
        <f t="shared" si="42"/>
        <v>4</v>
      </c>
      <c r="BE647" s="80">
        <f t="shared" si="43"/>
        <v>2022</v>
      </c>
      <c r="BF647" s="97">
        <f t="shared" si="40"/>
        <v>0.25600000000000001</v>
      </c>
    </row>
    <row r="648" spans="1:58">
      <c r="A648" s="80"/>
      <c r="B648" s="80" t="s">
        <v>2906</v>
      </c>
      <c r="C648" s="80" t="s">
        <v>1648</v>
      </c>
      <c r="D648" s="80"/>
      <c r="E648" s="80" t="s">
        <v>2156</v>
      </c>
      <c r="F648" s="80" t="s">
        <v>1769</v>
      </c>
      <c r="G648" s="80"/>
      <c r="H648" s="80"/>
      <c r="I648" s="80"/>
      <c r="J648" s="80"/>
      <c r="K648" s="80" t="s">
        <v>557</v>
      </c>
      <c r="L648" s="80" t="s">
        <v>2001</v>
      </c>
      <c r="M648" s="80"/>
      <c r="N648" s="80"/>
      <c r="O648" s="80"/>
      <c r="P648" s="80"/>
      <c r="Q648" s="80"/>
      <c r="R648" s="80"/>
      <c r="S648" s="80" t="s">
        <v>3559</v>
      </c>
      <c r="T648" s="80">
        <v>30390156</v>
      </c>
      <c r="U648" s="284">
        <v>0.14749999999999999</v>
      </c>
      <c r="V648" s="80" t="s">
        <v>2193</v>
      </c>
      <c r="W648" s="80">
        <v>400</v>
      </c>
      <c r="X648" s="80">
        <v>640</v>
      </c>
      <c r="Y648" s="80">
        <v>20</v>
      </c>
      <c r="Z648" s="80" t="s">
        <v>62</v>
      </c>
      <c r="AA648" s="80"/>
      <c r="AB648" s="80"/>
      <c r="AC648" s="80"/>
      <c r="AD648" s="80"/>
      <c r="AE648" s="80" t="s">
        <v>1648</v>
      </c>
      <c r="AF648" s="80"/>
      <c r="AG648" s="80" t="s">
        <v>3008</v>
      </c>
      <c r="AH648" s="80"/>
      <c r="AI648" s="82">
        <v>44676</v>
      </c>
      <c r="AJ648" s="80"/>
      <c r="AK648" s="82">
        <v>44677</v>
      </c>
      <c r="AL648" s="80"/>
      <c r="AM648" s="80"/>
      <c r="AN648" s="80" t="s">
        <v>64</v>
      </c>
      <c r="AO648" s="80"/>
      <c r="AP648" s="80"/>
      <c r="AQ648" s="80"/>
      <c r="AR648" s="80"/>
      <c r="AS648" s="80"/>
      <c r="AT648" s="80" t="s">
        <v>53</v>
      </c>
      <c r="AU648" s="80"/>
      <c r="AV648" s="244"/>
      <c r="AW648" s="244"/>
      <c r="AX648" s="244"/>
      <c r="AY648" s="244"/>
      <c r="AZ648" s="244"/>
      <c r="BA648" s="244"/>
      <c r="BB648" s="80"/>
      <c r="BC648" s="80">
        <f t="shared" si="41"/>
        <v>18</v>
      </c>
      <c r="BD648" s="80">
        <f t="shared" si="42"/>
        <v>4</v>
      </c>
      <c r="BE648" s="80">
        <f t="shared" si="43"/>
        <v>2022</v>
      </c>
      <c r="BF648" s="97">
        <f t="shared" si="40"/>
        <v>0.25600000000000001</v>
      </c>
    </row>
    <row r="649" spans="1:58">
      <c r="A649" s="80"/>
      <c r="B649" s="80" t="s">
        <v>2906</v>
      </c>
      <c r="C649" s="80" t="s">
        <v>1649</v>
      </c>
      <c r="D649" s="80"/>
      <c r="E649" s="80" t="s">
        <v>2156</v>
      </c>
      <c r="F649" s="80" t="s">
        <v>1769</v>
      </c>
      <c r="G649" s="80"/>
      <c r="H649" s="80"/>
      <c r="I649" s="80"/>
      <c r="J649" s="80"/>
      <c r="K649" s="80" t="s">
        <v>557</v>
      </c>
      <c r="L649" s="80" t="s">
        <v>2001</v>
      </c>
      <c r="M649" s="80"/>
      <c r="N649" s="80"/>
      <c r="O649" s="80"/>
      <c r="P649" s="80"/>
      <c r="Q649" s="80"/>
      <c r="R649" s="80"/>
      <c r="S649" s="80" t="s">
        <v>3559</v>
      </c>
      <c r="T649" s="80">
        <v>30390156</v>
      </c>
      <c r="U649" s="284">
        <v>0.14749999999999999</v>
      </c>
      <c r="V649" s="80" t="s">
        <v>2193</v>
      </c>
      <c r="W649" s="80">
        <v>400</v>
      </c>
      <c r="X649" s="80">
        <v>640</v>
      </c>
      <c r="Y649" s="80">
        <v>20</v>
      </c>
      <c r="Z649" s="80" t="s">
        <v>62</v>
      </c>
      <c r="AA649" s="80"/>
      <c r="AB649" s="80"/>
      <c r="AC649" s="80"/>
      <c r="AD649" s="80"/>
      <c r="AE649" s="80" t="s">
        <v>1649</v>
      </c>
      <c r="AF649" s="80"/>
      <c r="AG649" s="80" t="s">
        <v>3008</v>
      </c>
      <c r="AH649" s="80"/>
      <c r="AI649" s="82">
        <v>44676</v>
      </c>
      <c r="AJ649" s="80"/>
      <c r="AK649" s="82">
        <v>44677</v>
      </c>
      <c r="AL649" s="80"/>
      <c r="AM649" s="80"/>
      <c r="AN649" s="80" t="s">
        <v>64</v>
      </c>
      <c r="AO649" s="80"/>
      <c r="AP649" s="80"/>
      <c r="AQ649" s="80"/>
      <c r="AR649" s="80"/>
      <c r="AS649" s="80"/>
      <c r="AT649" s="80" t="s">
        <v>53</v>
      </c>
      <c r="AU649" s="80"/>
      <c r="AV649" s="244"/>
      <c r="AW649" s="244"/>
      <c r="AX649" s="244"/>
      <c r="AY649" s="244"/>
      <c r="AZ649" s="244"/>
      <c r="BA649" s="244"/>
      <c r="BB649" s="80"/>
      <c r="BC649" s="80">
        <f t="shared" si="41"/>
        <v>18</v>
      </c>
      <c r="BD649" s="80">
        <f t="shared" si="42"/>
        <v>4</v>
      </c>
      <c r="BE649" s="80">
        <f t="shared" si="43"/>
        <v>2022</v>
      </c>
      <c r="BF649" s="97">
        <f t="shared" si="40"/>
        <v>0.25600000000000001</v>
      </c>
    </row>
    <row r="650" spans="1:58">
      <c r="A650" s="80"/>
      <c r="B650" s="80" t="s">
        <v>2904</v>
      </c>
      <c r="C650" s="80" t="s">
        <v>1650</v>
      </c>
      <c r="D650" s="80"/>
      <c r="E650" s="80">
        <v>114161</v>
      </c>
      <c r="F650" s="80" t="s">
        <v>1768</v>
      </c>
      <c r="G650" s="80"/>
      <c r="H650" s="80"/>
      <c r="I650" s="80"/>
      <c r="J650" s="80"/>
      <c r="K650" s="80" t="s">
        <v>1788</v>
      </c>
      <c r="L650" s="80" t="s">
        <v>1978</v>
      </c>
      <c r="M650" s="80"/>
      <c r="N650" s="80"/>
      <c r="O650" s="80"/>
      <c r="P650" s="80"/>
      <c r="Q650" s="80"/>
      <c r="R650" s="80"/>
      <c r="S650" s="80" t="s">
        <v>3734</v>
      </c>
      <c r="T650" s="80">
        <v>30376909</v>
      </c>
      <c r="U650" s="284">
        <v>0.14749999999999999</v>
      </c>
      <c r="V650" s="80" t="s">
        <v>2206</v>
      </c>
      <c r="W650" s="80">
        <v>340</v>
      </c>
      <c r="X650" s="80">
        <v>832</v>
      </c>
      <c r="Y650" s="80">
        <v>26</v>
      </c>
      <c r="Z650" s="80" t="s">
        <v>56</v>
      </c>
      <c r="AA650" s="80"/>
      <c r="AB650" s="80"/>
      <c r="AC650" s="80"/>
      <c r="AD650" s="80"/>
      <c r="AE650" s="80" t="s">
        <v>1650</v>
      </c>
      <c r="AF650" s="80"/>
      <c r="AG650" s="80" t="s">
        <v>3008</v>
      </c>
      <c r="AH650" s="80"/>
      <c r="AI650" s="82">
        <v>44676</v>
      </c>
      <c r="AJ650" s="80"/>
      <c r="AK650" s="82">
        <v>44680</v>
      </c>
      <c r="AL650" s="80"/>
      <c r="AM650" s="80"/>
      <c r="AN650" s="80" t="s">
        <v>64</v>
      </c>
      <c r="AO650" s="80"/>
      <c r="AP650" s="80"/>
      <c r="AQ650" s="80"/>
      <c r="AR650" s="80"/>
      <c r="AS650" s="80"/>
      <c r="AT650" s="80" t="s">
        <v>53</v>
      </c>
      <c r="AU650" s="80"/>
      <c r="AV650" s="244"/>
      <c r="AW650" s="244"/>
      <c r="AX650" s="244"/>
      <c r="AY650" s="244"/>
      <c r="AZ650" s="244"/>
      <c r="BA650" s="244"/>
      <c r="BB650" s="80"/>
      <c r="BC650" s="80">
        <f t="shared" si="41"/>
        <v>18</v>
      </c>
      <c r="BD650" s="80">
        <f t="shared" si="42"/>
        <v>4</v>
      </c>
      <c r="BE650" s="80">
        <f t="shared" si="43"/>
        <v>2022</v>
      </c>
      <c r="BF650" s="97">
        <f t="shared" si="40"/>
        <v>0.28288000000000002</v>
      </c>
    </row>
    <row r="651" spans="1:58">
      <c r="A651" s="80"/>
      <c r="B651" s="80" t="s">
        <v>2904</v>
      </c>
      <c r="C651" s="80" t="s">
        <v>1651</v>
      </c>
      <c r="D651" s="80"/>
      <c r="E651" s="80">
        <v>114161</v>
      </c>
      <c r="F651" s="80" t="s">
        <v>1768</v>
      </c>
      <c r="G651" s="80"/>
      <c r="H651" s="80"/>
      <c r="I651" s="80"/>
      <c r="J651" s="80"/>
      <c r="K651" s="80" t="s">
        <v>1788</v>
      </c>
      <c r="L651" s="80" t="s">
        <v>1978</v>
      </c>
      <c r="M651" s="80"/>
      <c r="N651" s="80"/>
      <c r="O651" s="80"/>
      <c r="P651" s="80"/>
      <c r="Q651" s="80"/>
      <c r="R651" s="80"/>
      <c r="S651" s="80" t="s">
        <v>3734</v>
      </c>
      <c r="T651" s="80">
        <v>30376909</v>
      </c>
      <c r="U651" s="284">
        <v>0.14749999999999999</v>
      </c>
      <c r="V651" s="80" t="s">
        <v>2206</v>
      </c>
      <c r="W651" s="80">
        <v>340</v>
      </c>
      <c r="X651" s="80">
        <v>832</v>
      </c>
      <c r="Y651" s="80">
        <v>26</v>
      </c>
      <c r="Z651" s="80" t="s">
        <v>56</v>
      </c>
      <c r="AA651" s="80"/>
      <c r="AB651" s="80"/>
      <c r="AC651" s="80"/>
      <c r="AD651" s="80"/>
      <c r="AE651" s="80" t="s">
        <v>1651</v>
      </c>
      <c r="AF651" s="80"/>
      <c r="AG651" s="80" t="s">
        <v>3008</v>
      </c>
      <c r="AH651" s="80"/>
      <c r="AI651" s="82">
        <v>44676</v>
      </c>
      <c r="AJ651" s="80"/>
      <c r="AK651" s="82">
        <v>44680</v>
      </c>
      <c r="AL651" s="80"/>
      <c r="AM651" s="80"/>
      <c r="AN651" s="80" t="s">
        <v>64</v>
      </c>
      <c r="AO651" s="80"/>
      <c r="AP651" s="80"/>
      <c r="AQ651" s="80"/>
      <c r="AR651" s="80"/>
      <c r="AS651" s="80"/>
      <c r="AT651" s="80" t="s">
        <v>53</v>
      </c>
      <c r="AU651" s="80"/>
      <c r="AV651" s="244"/>
      <c r="AW651" s="244"/>
      <c r="AX651" s="244"/>
      <c r="AY651" s="244"/>
      <c r="AZ651" s="244"/>
      <c r="BA651" s="244"/>
      <c r="BB651" s="80"/>
      <c r="BC651" s="80">
        <f t="shared" si="41"/>
        <v>18</v>
      </c>
      <c r="BD651" s="80">
        <f t="shared" si="42"/>
        <v>4</v>
      </c>
      <c r="BE651" s="80">
        <f t="shared" si="43"/>
        <v>2022</v>
      </c>
      <c r="BF651" s="97">
        <f t="shared" si="40"/>
        <v>0.28288000000000002</v>
      </c>
    </row>
    <row r="652" spans="1:58">
      <c r="A652" s="80"/>
      <c r="B652" s="80" t="s">
        <v>906</v>
      </c>
      <c r="C652" s="80" t="s">
        <v>1658</v>
      </c>
      <c r="D652" s="80"/>
      <c r="E652" s="80" t="s">
        <v>2161</v>
      </c>
      <c r="F652" s="80" t="s">
        <v>1769</v>
      </c>
      <c r="G652" s="80"/>
      <c r="H652" s="80"/>
      <c r="I652" s="80"/>
      <c r="J652" s="80"/>
      <c r="K652" s="80" t="s">
        <v>1778</v>
      </c>
      <c r="L652" s="80" t="s">
        <v>2005</v>
      </c>
      <c r="M652" s="80"/>
      <c r="N652" s="80"/>
      <c r="O652" s="80"/>
      <c r="P652" s="80"/>
      <c r="Q652" s="80"/>
      <c r="R652" s="80"/>
      <c r="S652" s="80" t="s">
        <v>3753</v>
      </c>
      <c r="T652" s="80">
        <v>30390156</v>
      </c>
      <c r="U652" s="284">
        <v>0.14749999999999999</v>
      </c>
      <c r="V652" s="80" t="s">
        <v>2194</v>
      </c>
      <c r="W652" s="80">
        <v>400</v>
      </c>
      <c r="X652" s="80">
        <v>768</v>
      </c>
      <c r="Y652" s="80">
        <v>24</v>
      </c>
      <c r="Z652" s="80" t="s">
        <v>62</v>
      </c>
      <c r="AA652" s="80"/>
      <c r="AB652" s="80"/>
      <c r="AC652" s="80"/>
      <c r="AD652" s="80"/>
      <c r="AE652" s="80" t="s">
        <v>1658</v>
      </c>
      <c r="AF652" s="80"/>
      <c r="AG652" s="80" t="s">
        <v>3008</v>
      </c>
      <c r="AH652" s="80"/>
      <c r="AI652" s="82">
        <v>44676</v>
      </c>
      <c r="AJ652" s="80"/>
      <c r="AK652" s="82">
        <v>44677</v>
      </c>
      <c r="AL652" s="80"/>
      <c r="AM652" s="80"/>
      <c r="AN652" s="80" t="s">
        <v>64</v>
      </c>
      <c r="AO652" s="80"/>
      <c r="AP652" s="80"/>
      <c r="AQ652" s="80"/>
      <c r="AR652" s="80"/>
      <c r="AS652" s="80"/>
      <c r="AT652" s="80" t="s">
        <v>53</v>
      </c>
      <c r="AU652" s="80"/>
      <c r="AV652" s="244"/>
      <c r="AW652" s="244"/>
      <c r="AX652" s="244"/>
      <c r="AY652" s="244"/>
      <c r="AZ652" s="244"/>
      <c r="BA652" s="244"/>
      <c r="BB652" s="80"/>
      <c r="BC652" s="80">
        <f t="shared" si="41"/>
        <v>18</v>
      </c>
      <c r="BD652" s="80">
        <f t="shared" si="42"/>
        <v>4</v>
      </c>
      <c r="BE652" s="80">
        <f t="shared" si="43"/>
        <v>2022</v>
      </c>
      <c r="BF652" s="97">
        <f t="shared" si="40"/>
        <v>0.30719999999999997</v>
      </c>
    </row>
    <row r="653" spans="1:58">
      <c r="A653" s="80"/>
      <c r="B653" s="80" t="s">
        <v>2904</v>
      </c>
      <c r="C653" s="80" t="s">
        <v>1659</v>
      </c>
      <c r="D653" s="80"/>
      <c r="E653" s="80" t="s">
        <v>257</v>
      </c>
      <c r="F653" s="80" t="s">
        <v>1769</v>
      </c>
      <c r="G653" s="80"/>
      <c r="H653" s="80"/>
      <c r="I653" s="80"/>
      <c r="J653" s="80"/>
      <c r="K653" s="80" t="s">
        <v>1822</v>
      </c>
      <c r="L653" s="80" t="s">
        <v>2006</v>
      </c>
      <c r="M653" s="80"/>
      <c r="N653" s="80"/>
      <c r="O653" s="80"/>
      <c r="P653" s="80"/>
      <c r="Q653" s="80"/>
      <c r="R653" s="80"/>
      <c r="S653" s="80" t="s">
        <v>3754</v>
      </c>
      <c r="T653" s="80">
        <v>30390456</v>
      </c>
      <c r="U653" s="284">
        <v>0.14749999999999999</v>
      </c>
      <c r="V653" s="80" t="s">
        <v>2193</v>
      </c>
      <c r="W653" s="80">
        <v>400</v>
      </c>
      <c r="X653" s="80">
        <v>832</v>
      </c>
      <c r="Y653" s="80">
        <v>26</v>
      </c>
      <c r="Z653" s="80" t="s">
        <v>62</v>
      </c>
      <c r="AA653" s="80"/>
      <c r="AB653" s="80"/>
      <c r="AC653" s="80"/>
      <c r="AD653" s="80"/>
      <c r="AE653" s="80" t="s">
        <v>1659</v>
      </c>
      <c r="AF653" s="80"/>
      <c r="AG653" s="80" t="s">
        <v>3008</v>
      </c>
      <c r="AH653" s="80"/>
      <c r="AI653" s="82">
        <v>44676</v>
      </c>
      <c r="AJ653" s="80"/>
      <c r="AK653" s="82">
        <v>44679</v>
      </c>
      <c r="AL653" s="80"/>
      <c r="AM653" s="80"/>
      <c r="AN653" s="80" t="s">
        <v>64</v>
      </c>
      <c r="AO653" s="80"/>
      <c r="AP653" s="80"/>
      <c r="AQ653" s="80"/>
      <c r="AR653" s="80"/>
      <c r="AS653" s="80"/>
      <c r="AT653" s="80" t="s">
        <v>53</v>
      </c>
      <c r="AU653" s="80"/>
      <c r="AV653" s="244"/>
      <c r="AW653" s="244"/>
      <c r="AX653" s="244"/>
      <c r="AY653" s="244"/>
      <c r="AZ653" s="244"/>
      <c r="BA653" s="244"/>
      <c r="BB653" s="80"/>
      <c r="BC653" s="80">
        <f t="shared" si="41"/>
        <v>18</v>
      </c>
      <c r="BD653" s="80">
        <f t="shared" si="42"/>
        <v>4</v>
      </c>
      <c r="BE653" s="80">
        <f t="shared" si="43"/>
        <v>2022</v>
      </c>
      <c r="BF653" s="97">
        <f t="shared" si="40"/>
        <v>0.33279999999999998</v>
      </c>
    </row>
    <row r="654" spans="1:58">
      <c r="A654" s="80"/>
      <c r="B654" s="80" t="s">
        <v>2904</v>
      </c>
      <c r="C654" s="80" t="s">
        <v>1660</v>
      </c>
      <c r="D654" s="80"/>
      <c r="E654" s="80" t="s">
        <v>257</v>
      </c>
      <c r="F654" s="80" t="s">
        <v>1769</v>
      </c>
      <c r="G654" s="80"/>
      <c r="H654" s="80"/>
      <c r="I654" s="80"/>
      <c r="J654" s="80"/>
      <c r="K654" s="80" t="s">
        <v>1822</v>
      </c>
      <c r="L654" s="80" t="s">
        <v>2007</v>
      </c>
      <c r="M654" s="80"/>
      <c r="N654" s="80"/>
      <c r="O654" s="80"/>
      <c r="P654" s="80"/>
      <c r="Q654" s="80"/>
      <c r="R654" s="80"/>
      <c r="S654" s="80" t="s">
        <v>3754</v>
      </c>
      <c r="T654" s="80">
        <v>30390456</v>
      </c>
      <c r="U654" s="284">
        <v>0.14749999999999999</v>
      </c>
      <c r="V654" s="80" t="s">
        <v>2193</v>
      </c>
      <c r="W654" s="80">
        <v>400</v>
      </c>
      <c r="X654" s="80">
        <v>832</v>
      </c>
      <c r="Y654" s="80">
        <v>26</v>
      </c>
      <c r="Z654" s="80" t="s">
        <v>62</v>
      </c>
      <c r="AA654" s="80"/>
      <c r="AB654" s="80"/>
      <c r="AC654" s="80"/>
      <c r="AD654" s="80"/>
      <c r="AE654" s="80" t="s">
        <v>1660</v>
      </c>
      <c r="AF654" s="80"/>
      <c r="AG654" s="80" t="s">
        <v>3008</v>
      </c>
      <c r="AH654" s="80"/>
      <c r="AI654" s="82">
        <v>44676</v>
      </c>
      <c r="AJ654" s="80"/>
      <c r="AK654" s="82">
        <v>44679</v>
      </c>
      <c r="AL654" s="80"/>
      <c r="AM654" s="80"/>
      <c r="AN654" s="80" t="s">
        <v>64</v>
      </c>
      <c r="AO654" s="80"/>
      <c r="AP654" s="80"/>
      <c r="AQ654" s="80"/>
      <c r="AR654" s="80"/>
      <c r="AS654" s="80"/>
      <c r="AT654" s="80" t="s">
        <v>53</v>
      </c>
      <c r="AU654" s="80"/>
      <c r="AV654" s="244"/>
      <c r="AW654" s="244"/>
      <c r="AX654" s="244"/>
      <c r="AY654" s="244"/>
      <c r="AZ654" s="244"/>
      <c r="BA654" s="244"/>
      <c r="BB654" s="80"/>
      <c r="BC654" s="80">
        <f t="shared" si="41"/>
        <v>18</v>
      </c>
      <c r="BD654" s="80">
        <f t="shared" si="42"/>
        <v>4</v>
      </c>
      <c r="BE654" s="80">
        <f t="shared" si="43"/>
        <v>2022</v>
      </c>
      <c r="BF654" s="97">
        <f t="shared" si="40"/>
        <v>0.33279999999999998</v>
      </c>
    </row>
    <row r="655" spans="1:58">
      <c r="A655" s="80"/>
      <c r="B655" s="80" t="s">
        <v>2902</v>
      </c>
      <c r="C655" s="80" t="s">
        <v>1662</v>
      </c>
      <c r="D655" s="80"/>
      <c r="E655" s="80" t="s">
        <v>2163</v>
      </c>
      <c r="F655" s="80" t="s">
        <v>1769</v>
      </c>
      <c r="G655" s="80"/>
      <c r="H655" s="80"/>
      <c r="I655" s="80"/>
      <c r="J655" s="80"/>
      <c r="K655" s="80" t="s">
        <v>1777</v>
      </c>
      <c r="L655" s="80" t="s">
        <v>2009</v>
      </c>
      <c r="M655" s="80"/>
      <c r="N655" s="80"/>
      <c r="O655" s="80"/>
      <c r="P655" s="80"/>
      <c r="Q655" s="80"/>
      <c r="R655" s="80"/>
      <c r="S655" s="80" t="s">
        <v>3755</v>
      </c>
      <c r="T655" s="80">
        <v>30390156</v>
      </c>
      <c r="U655" s="284">
        <v>0.14749999999999999</v>
      </c>
      <c r="V655" s="80" t="s">
        <v>2193</v>
      </c>
      <c r="W655" s="80">
        <v>400</v>
      </c>
      <c r="X655" s="80">
        <v>768</v>
      </c>
      <c r="Y655" s="80">
        <v>24</v>
      </c>
      <c r="Z655" s="80" t="s">
        <v>56</v>
      </c>
      <c r="AA655" s="80"/>
      <c r="AB655" s="80"/>
      <c r="AC655" s="80"/>
      <c r="AD655" s="80"/>
      <c r="AE655" s="80" t="s">
        <v>1662</v>
      </c>
      <c r="AF655" s="80"/>
      <c r="AG655" s="80" t="s">
        <v>3008</v>
      </c>
      <c r="AH655" s="80"/>
      <c r="AI655" s="82">
        <v>44676</v>
      </c>
      <c r="AJ655" s="80"/>
      <c r="AK655" s="82">
        <v>44679</v>
      </c>
      <c r="AL655" s="80"/>
      <c r="AM655" s="80"/>
      <c r="AN655" s="80" t="s">
        <v>64</v>
      </c>
      <c r="AO655" s="80"/>
      <c r="AP655" s="80"/>
      <c r="AQ655" s="80"/>
      <c r="AR655" s="80"/>
      <c r="AS655" s="80"/>
      <c r="AT655" s="80" t="s">
        <v>53</v>
      </c>
      <c r="AU655" s="80"/>
      <c r="AV655" s="244"/>
      <c r="AW655" s="244"/>
      <c r="AX655" s="244"/>
      <c r="AY655" s="244"/>
      <c r="AZ655" s="244"/>
      <c r="BA655" s="244"/>
      <c r="BB655" s="80"/>
      <c r="BC655" s="80">
        <f t="shared" si="41"/>
        <v>18</v>
      </c>
      <c r="BD655" s="80">
        <f t="shared" si="42"/>
        <v>4</v>
      </c>
      <c r="BE655" s="80">
        <f t="shared" si="43"/>
        <v>2022</v>
      </c>
      <c r="BF655" s="97">
        <f t="shared" si="40"/>
        <v>0.30719999999999997</v>
      </c>
    </row>
    <row r="656" spans="1:58">
      <c r="A656" s="80"/>
      <c r="B656" s="80" t="s">
        <v>2902</v>
      </c>
      <c r="C656" s="80" t="s">
        <v>1663</v>
      </c>
      <c r="D656" s="80"/>
      <c r="E656" s="80" t="s">
        <v>2164</v>
      </c>
      <c r="F656" s="80" t="s">
        <v>1769</v>
      </c>
      <c r="G656" s="80"/>
      <c r="H656" s="80"/>
      <c r="I656" s="80"/>
      <c r="J656" s="80"/>
      <c r="K656" s="80" t="s">
        <v>1777</v>
      </c>
      <c r="L656" s="80" t="s">
        <v>650</v>
      </c>
      <c r="M656" s="80"/>
      <c r="N656" s="80"/>
      <c r="O656" s="80"/>
      <c r="P656" s="80"/>
      <c r="Q656" s="80"/>
      <c r="R656" s="80"/>
      <c r="S656" s="80" t="s">
        <v>3755</v>
      </c>
      <c r="T656" s="80">
        <v>30390156</v>
      </c>
      <c r="U656" s="284">
        <v>0.14749999999999999</v>
      </c>
      <c r="V656" s="80" t="s">
        <v>2193</v>
      </c>
      <c r="W656" s="80">
        <v>400</v>
      </c>
      <c r="X656" s="80">
        <v>768</v>
      </c>
      <c r="Y656" s="80">
        <v>24</v>
      </c>
      <c r="Z656" s="80" t="s">
        <v>56</v>
      </c>
      <c r="AA656" s="80"/>
      <c r="AB656" s="80"/>
      <c r="AC656" s="80"/>
      <c r="AD656" s="80"/>
      <c r="AE656" s="80" t="s">
        <v>1663</v>
      </c>
      <c r="AF656" s="80"/>
      <c r="AG656" s="80" t="s">
        <v>3008</v>
      </c>
      <c r="AH656" s="80"/>
      <c r="AI656" s="82">
        <v>44676</v>
      </c>
      <c r="AJ656" s="80"/>
      <c r="AK656" s="82">
        <v>44679</v>
      </c>
      <c r="AL656" s="80"/>
      <c r="AM656" s="80"/>
      <c r="AN656" s="80" t="s">
        <v>64</v>
      </c>
      <c r="AO656" s="80"/>
      <c r="AP656" s="80"/>
      <c r="AQ656" s="80"/>
      <c r="AR656" s="80"/>
      <c r="AS656" s="80"/>
      <c r="AT656" s="80" t="s">
        <v>53</v>
      </c>
      <c r="AU656" s="80"/>
      <c r="AV656" s="244"/>
      <c r="AW656" s="244"/>
      <c r="AX656" s="244"/>
      <c r="AY656" s="244"/>
      <c r="AZ656" s="244"/>
      <c r="BA656" s="244"/>
      <c r="BB656" s="80"/>
      <c r="BC656" s="80">
        <f t="shared" si="41"/>
        <v>18</v>
      </c>
      <c r="BD656" s="80">
        <f t="shared" si="42"/>
        <v>4</v>
      </c>
      <c r="BE656" s="80">
        <f t="shared" si="43"/>
        <v>2022</v>
      </c>
      <c r="BF656" s="97">
        <f t="shared" si="40"/>
        <v>0.30719999999999997</v>
      </c>
    </row>
    <row r="657" spans="1:58">
      <c r="A657" s="80"/>
      <c r="B657" s="80" t="s">
        <v>2904</v>
      </c>
      <c r="C657" s="80" t="s">
        <v>1664</v>
      </c>
      <c r="D657" s="80"/>
      <c r="E657" s="80" t="s">
        <v>2151</v>
      </c>
      <c r="F657" s="80" t="s">
        <v>1769</v>
      </c>
      <c r="G657" s="80"/>
      <c r="H657" s="80"/>
      <c r="I657" s="80"/>
      <c r="J657" s="80"/>
      <c r="K657" s="80" t="s">
        <v>1788</v>
      </c>
      <c r="L657" s="80" t="s">
        <v>1982</v>
      </c>
      <c r="M657" s="80"/>
      <c r="N657" s="80"/>
      <c r="O657" s="80"/>
      <c r="P657" s="80"/>
      <c r="Q657" s="80"/>
      <c r="R657" s="80"/>
      <c r="S657" s="80" t="s">
        <v>3733</v>
      </c>
      <c r="T657" s="80">
        <v>30390456</v>
      </c>
      <c r="U657" s="284">
        <v>0.14749999999999999</v>
      </c>
      <c r="V657" s="80" t="s">
        <v>2192</v>
      </c>
      <c r="W657" s="80">
        <v>400</v>
      </c>
      <c r="X657" s="80">
        <v>832</v>
      </c>
      <c r="Y657" s="80">
        <v>26</v>
      </c>
      <c r="Z657" s="80" t="s">
        <v>56</v>
      </c>
      <c r="AA657" s="80"/>
      <c r="AB657" s="80"/>
      <c r="AC657" s="80"/>
      <c r="AD657" s="80"/>
      <c r="AE657" s="80" t="s">
        <v>1664</v>
      </c>
      <c r="AF657" s="80"/>
      <c r="AG657" s="80" t="s">
        <v>3008</v>
      </c>
      <c r="AH657" s="80"/>
      <c r="AI657" s="82">
        <v>44676</v>
      </c>
      <c r="AJ657" s="80"/>
      <c r="AK657" s="82">
        <v>44680</v>
      </c>
      <c r="AL657" s="80"/>
      <c r="AM657" s="80"/>
      <c r="AN657" s="80" t="s">
        <v>64</v>
      </c>
      <c r="AO657" s="80"/>
      <c r="AP657" s="80"/>
      <c r="AQ657" s="80"/>
      <c r="AR657" s="80"/>
      <c r="AS657" s="80"/>
      <c r="AT657" s="80" t="s">
        <v>53</v>
      </c>
      <c r="AU657" s="80"/>
      <c r="AV657" s="244"/>
      <c r="AW657" s="244"/>
      <c r="AX657" s="244"/>
      <c r="AY657" s="244"/>
      <c r="AZ657" s="244"/>
      <c r="BA657" s="244"/>
      <c r="BB657" s="80"/>
      <c r="BC657" s="80">
        <f t="shared" si="41"/>
        <v>18</v>
      </c>
      <c r="BD657" s="80">
        <f t="shared" si="42"/>
        <v>4</v>
      </c>
      <c r="BE657" s="80">
        <f t="shared" si="43"/>
        <v>2022</v>
      </c>
      <c r="BF657" s="97">
        <f t="shared" si="40"/>
        <v>0.33279999999999998</v>
      </c>
    </row>
    <row r="658" spans="1:58">
      <c r="A658" s="80"/>
      <c r="B658" s="80" t="s">
        <v>2904</v>
      </c>
      <c r="C658" s="80" t="s">
        <v>1665</v>
      </c>
      <c r="D658" s="80"/>
      <c r="E658" s="80" t="s">
        <v>2151</v>
      </c>
      <c r="F658" s="80" t="s">
        <v>1769</v>
      </c>
      <c r="G658" s="80"/>
      <c r="H658" s="80"/>
      <c r="I658" s="80"/>
      <c r="J658" s="80"/>
      <c r="K658" s="80" t="s">
        <v>1788</v>
      </c>
      <c r="L658" s="80" t="s">
        <v>1982</v>
      </c>
      <c r="M658" s="80"/>
      <c r="N658" s="80"/>
      <c r="O658" s="80"/>
      <c r="P658" s="80"/>
      <c r="Q658" s="80"/>
      <c r="R658" s="80"/>
      <c r="S658" s="80" t="s">
        <v>3733</v>
      </c>
      <c r="T658" s="80">
        <v>30390456</v>
      </c>
      <c r="U658" s="284">
        <v>0.14749999999999999</v>
      </c>
      <c r="V658" s="80" t="s">
        <v>2192</v>
      </c>
      <c r="W658" s="80">
        <v>400</v>
      </c>
      <c r="X658" s="80">
        <v>832</v>
      </c>
      <c r="Y658" s="80">
        <v>26</v>
      </c>
      <c r="Z658" s="80" t="s">
        <v>56</v>
      </c>
      <c r="AA658" s="80"/>
      <c r="AB658" s="80"/>
      <c r="AC658" s="80"/>
      <c r="AD658" s="80"/>
      <c r="AE658" s="80" t="s">
        <v>1665</v>
      </c>
      <c r="AF658" s="80"/>
      <c r="AG658" s="80" t="s">
        <v>3008</v>
      </c>
      <c r="AH658" s="80"/>
      <c r="AI658" s="82">
        <v>44676</v>
      </c>
      <c r="AJ658" s="80"/>
      <c r="AK658" s="82">
        <v>44680</v>
      </c>
      <c r="AL658" s="80"/>
      <c r="AM658" s="80"/>
      <c r="AN658" s="80" t="s">
        <v>64</v>
      </c>
      <c r="AO658" s="80"/>
      <c r="AP658" s="80"/>
      <c r="AQ658" s="80"/>
      <c r="AR658" s="80"/>
      <c r="AS658" s="80"/>
      <c r="AT658" s="80" t="s">
        <v>53</v>
      </c>
      <c r="AU658" s="80"/>
      <c r="AV658" s="244"/>
      <c r="AW658" s="244"/>
      <c r="AX658" s="244"/>
      <c r="AY658" s="244"/>
      <c r="AZ658" s="244"/>
      <c r="BA658" s="244"/>
      <c r="BB658" s="80"/>
      <c r="BC658" s="80">
        <f t="shared" si="41"/>
        <v>18</v>
      </c>
      <c r="BD658" s="80">
        <f t="shared" si="42"/>
        <v>4</v>
      </c>
      <c r="BE658" s="80">
        <f t="shared" si="43"/>
        <v>2022</v>
      </c>
      <c r="BF658" s="97">
        <f t="shared" si="40"/>
        <v>0.33279999999999998</v>
      </c>
    </row>
    <row r="659" spans="1:58">
      <c r="A659" s="80"/>
      <c r="B659" s="80" t="s">
        <v>2904</v>
      </c>
      <c r="C659" s="80" t="s">
        <v>1666</v>
      </c>
      <c r="D659" s="80"/>
      <c r="E659" s="80" t="s">
        <v>2151</v>
      </c>
      <c r="F659" s="80" t="s">
        <v>1769</v>
      </c>
      <c r="G659" s="80"/>
      <c r="H659" s="80"/>
      <c r="I659" s="80"/>
      <c r="J659" s="80"/>
      <c r="K659" s="80" t="s">
        <v>1788</v>
      </c>
      <c r="L659" s="80" t="s">
        <v>1982</v>
      </c>
      <c r="M659" s="80"/>
      <c r="N659" s="80"/>
      <c r="O659" s="80"/>
      <c r="P659" s="80"/>
      <c r="Q659" s="80"/>
      <c r="R659" s="80"/>
      <c r="S659" s="80" t="s">
        <v>3733</v>
      </c>
      <c r="T659" s="80">
        <v>30390456</v>
      </c>
      <c r="U659" s="284">
        <v>0.14749999999999999</v>
      </c>
      <c r="V659" s="80" t="s">
        <v>2192</v>
      </c>
      <c r="W659" s="80">
        <v>400</v>
      </c>
      <c r="X659" s="80">
        <v>832</v>
      </c>
      <c r="Y659" s="80">
        <v>26</v>
      </c>
      <c r="Z659" s="80" t="s">
        <v>56</v>
      </c>
      <c r="AA659" s="80"/>
      <c r="AB659" s="80"/>
      <c r="AC659" s="80"/>
      <c r="AD659" s="80"/>
      <c r="AE659" s="80" t="s">
        <v>1666</v>
      </c>
      <c r="AF659" s="80"/>
      <c r="AG659" s="80" t="s">
        <v>3008</v>
      </c>
      <c r="AH659" s="80"/>
      <c r="AI659" s="82">
        <v>44676</v>
      </c>
      <c r="AJ659" s="80"/>
      <c r="AK659" s="82">
        <v>44680</v>
      </c>
      <c r="AL659" s="80"/>
      <c r="AM659" s="80"/>
      <c r="AN659" s="80" t="s">
        <v>64</v>
      </c>
      <c r="AO659" s="80"/>
      <c r="AP659" s="80"/>
      <c r="AQ659" s="80"/>
      <c r="AR659" s="80"/>
      <c r="AS659" s="80"/>
      <c r="AT659" s="80" t="s">
        <v>53</v>
      </c>
      <c r="AU659" s="80"/>
      <c r="AV659" s="244"/>
      <c r="AW659" s="244"/>
      <c r="AX659" s="244"/>
      <c r="AY659" s="244"/>
      <c r="AZ659" s="244"/>
      <c r="BA659" s="244"/>
      <c r="BB659" s="80"/>
      <c r="BC659" s="80">
        <f t="shared" si="41"/>
        <v>18</v>
      </c>
      <c r="BD659" s="80">
        <f t="shared" si="42"/>
        <v>4</v>
      </c>
      <c r="BE659" s="80">
        <f t="shared" si="43"/>
        <v>2022</v>
      </c>
      <c r="BF659" s="97">
        <f t="shared" si="40"/>
        <v>0.33279999999999998</v>
      </c>
    </row>
    <row r="660" spans="1:58">
      <c r="A660" s="80"/>
      <c r="B660" s="80" t="s">
        <v>2906</v>
      </c>
      <c r="C660" s="80" t="s">
        <v>1669</v>
      </c>
      <c r="D660" s="80"/>
      <c r="E660" s="80" t="s">
        <v>2153</v>
      </c>
      <c r="F660" s="80" t="s">
        <v>1769</v>
      </c>
      <c r="G660" s="80"/>
      <c r="H660" s="80"/>
      <c r="I660" s="80"/>
      <c r="J660" s="80"/>
      <c r="K660" s="80" t="s">
        <v>119</v>
      </c>
      <c r="L660" s="80" t="s">
        <v>1999</v>
      </c>
      <c r="M660" s="80"/>
      <c r="N660" s="80"/>
      <c r="O660" s="80"/>
      <c r="P660" s="80"/>
      <c r="Q660" s="80"/>
      <c r="R660" s="80"/>
      <c r="S660" s="80" t="s">
        <v>3751</v>
      </c>
      <c r="T660" s="80">
        <v>30390156</v>
      </c>
      <c r="U660" s="284">
        <v>0.14749999999999999</v>
      </c>
      <c r="V660" s="80" t="s">
        <v>2193</v>
      </c>
      <c r="W660" s="80">
        <v>400</v>
      </c>
      <c r="X660" s="80">
        <v>768</v>
      </c>
      <c r="Y660" s="80">
        <v>24</v>
      </c>
      <c r="Z660" s="80" t="s">
        <v>62</v>
      </c>
      <c r="AA660" s="80"/>
      <c r="AB660" s="80"/>
      <c r="AC660" s="80"/>
      <c r="AD660" s="80"/>
      <c r="AE660" s="80" t="s">
        <v>1669</v>
      </c>
      <c r="AF660" s="80"/>
      <c r="AG660" s="80" t="s">
        <v>3008</v>
      </c>
      <c r="AH660" s="80"/>
      <c r="AI660" s="82">
        <v>44676</v>
      </c>
      <c r="AJ660" s="80"/>
      <c r="AK660" s="82">
        <v>44680</v>
      </c>
      <c r="AL660" s="80"/>
      <c r="AM660" s="80"/>
      <c r="AN660" s="80" t="s">
        <v>64</v>
      </c>
      <c r="AO660" s="80"/>
      <c r="AP660" s="80"/>
      <c r="AQ660" s="80"/>
      <c r="AR660" s="80"/>
      <c r="AS660" s="80"/>
      <c r="AT660" s="80" t="s">
        <v>53</v>
      </c>
      <c r="AU660" s="80"/>
      <c r="AV660" s="244"/>
      <c r="AW660" s="244"/>
      <c r="AX660" s="244"/>
      <c r="AY660" s="244"/>
      <c r="AZ660" s="244"/>
      <c r="BA660" s="244"/>
      <c r="BB660" s="80"/>
      <c r="BC660" s="80">
        <f t="shared" si="41"/>
        <v>18</v>
      </c>
      <c r="BD660" s="80">
        <f t="shared" si="42"/>
        <v>4</v>
      </c>
      <c r="BE660" s="80">
        <f t="shared" si="43"/>
        <v>2022</v>
      </c>
      <c r="BF660" s="97">
        <f t="shared" si="40"/>
        <v>0.30719999999999997</v>
      </c>
    </row>
    <row r="661" spans="1:58">
      <c r="A661" s="80"/>
      <c r="B661" s="80" t="s">
        <v>2906</v>
      </c>
      <c r="C661" s="80" t="s">
        <v>1670</v>
      </c>
      <c r="D661" s="80"/>
      <c r="E661" s="80" t="s">
        <v>2153</v>
      </c>
      <c r="F661" s="80" t="s">
        <v>1769</v>
      </c>
      <c r="G661" s="80"/>
      <c r="H661" s="80"/>
      <c r="I661" s="80"/>
      <c r="J661" s="80"/>
      <c r="K661" s="80" t="s">
        <v>119</v>
      </c>
      <c r="L661" s="80" t="s">
        <v>1999</v>
      </c>
      <c r="M661" s="80"/>
      <c r="N661" s="80"/>
      <c r="O661" s="80"/>
      <c r="P661" s="80"/>
      <c r="Q661" s="80"/>
      <c r="R661" s="80"/>
      <c r="S661" s="80" t="s">
        <v>3751</v>
      </c>
      <c r="T661" s="80">
        <v>30390156</v>
      </c>
      <c r="U661" s="284">
        <v>0.14749999999999999</v>
      </c>
      <c r="V661" s="80" t="s">
        <v>2193</v>
      </c>
      <c r="W661" s="80">
        <v>400</v>
      </c>
      <c r="X661" s="80">
        <v>768</v>
      </c>
      <c r="Y661" s="80">
        <v>24</v>
      </c>
      <c r="Z661" s="80" t="s">
        <v>62</v>
      </c>
      <c r="AA661" s="80"/>
      <c r="AB661" s="80"/>
      <c r="AC661" s="80"/>
      <c r="AD661" s="80"/>
      <c r="AE661" s="80" t="s">
        <v>1670</v>
      </c>
      <c r="AF661" s="80"/>
      <c r="AG661" s="80" t="s">
        <v>3008</v>
      </c>
      <c r="AH661" s="80"/>
      <c r="AI661" s="82">
        <v>44676</v>
      </c>
      <c r="AJ661" s="80"/>
      <c r="AK661" s="82">
        <v>44680</v>
      </c>
      <c r="AL661" s="80"/>
      <c r="AM661" s="80"/>
      <c r="AN661" s="80" t="s">
        <v>64</v>
      </c>
      <c r="AO661" s="80"/>
      <c r="AP661" s="80"/>
      <c r="AQ661" s="80"/>
      <c r="AR661" s="80"/>
      <c r="AS661" s="80"/>
      <c r="AT661" s="80" t="s">
        <v>53</v>
      </c>
      <c r="AU661" s="80"/>
      <c r="AV661" s="244"/>
      <c r="AW661" s="244"/>
      <c r="AX661" s="244"/>
      <c r="AY661" s="244"/>
      <c r="AZ661" s="244"/>
      <c r="BA661" s="244"/>
      <c r="BB661" s="80"/>
      <c r="BC661" s="80">
        <f t="shared" si="41"/>
        <v>18</v>
      </c>
      <c r="BD661" s="80">
        <f t="shared" si="42"/>
        <v>4</v>
      </c>
      <c r="BE661" s="80">
        <f t="shared" si="43"/>
        <v>2022</v>
      </c>
      <c r="BF661" s="97">
        <f t="shared" si="40"/>
        <v>0.30719999999999997</v>
      </c>
    </row>
    <row r="662" spans="1:58">
      <c r="A662" s="80"/>
      <c r="B662" s="80" t="s">
        <v>2906</v>
      </c>
      <c r="C662" s="80" t="s">
        <v>1671</v>
      </c>
      <c r="D662" s="80"/>
      <c r="E662" s="80" t="s">
        <v>2153</v>
      </c>
      <c r="F662" s="80" t="s">
        <v>1769</v>
      </c>
      <c r="G662" s="80"/>
      <c r="H662" s="80"/>
      <c r="I662" s="80"/>
      <c r="J662" s="80"/>
      <c r="K662" s="80" t="s">
        <v>119</v>
      </c>
      <c r="L662" s="80" t="s">
        <v>1999</v>
      </c>
      <c r="M662" s="80"/>
      <c r="N662" s="80"/>
      <c r="O662" s="80"/>
      <c r="P662" s="80"/>
      <c r="Q662" s="80"/>
      <c r="R662" s="80"/>
      <c r="S662" s="80" t="s">
        <v>3751</v>
      </c>
      <c r="T662" s="80">
        <v>30390156</v>
      </c>
      <c r="U662" s="284">
        <v>0.14749999999999999</v>
      </c>
      <c r="V662" s="80" t="s">
        <v>2193</v>
      </c>
      <c r="W662" s="80">
        <v>400</v>
      </c>
      <c r="X662" s="80">
        <v>768</v>
      </c>
      <c r="Y662" s="80">
        <v>24</v>
      </c>
      <c r="Z662" s="80" t="s">
        <v>62</v>
      </c>
      <c r="AA662" s="80"/>
      <c r="AB662" s="80"/>
      <c r="AC662" s="80"/>
      <c r="AD662" s="80"/>
      <c r="AE662" s="80" t="s">
        <v>1671</v>
      </c>
      <c r="AF662" s="80"/>
      <c r="AG662" s="80" t="s">
        <v>3008</v>
      </c>
      <c r="AH662" s="80"/>
      <c r="AI662" s="82">
        <v>44676</v>
      </c>
      <c r="AJ662" s="80"/>
      <c r="AK662" s="82">
        <v>44680</v>
      </c>
      <c r="AL662" s="80"/>
      <c r="AM662" s="80"/>
      <c r="AN662" s="80" t="s">
        <v>64</v>
      </c>
      <c r="AO662" s="80"/>
      <c r="AP662" s="80"/>
      <c r="AQ662" s="80"/>
      <c r="AR662" s="80"/>
      <c r="AS662" s="80"/>
      <c r="AT662" s="80" t="s">
        <v>53</v>
      </c>
      <c r="AU662" s="80"/>
      <c r="AV662" s="244"/>
      <c r="AW662" s="244"/>
      <c r="AX662" s="244"/>
      <c r="AY662" s="244"/>
      <c r="AZ662" s="244"/>
      <c r="BA662" s="244"/>
      <c r="BB662" s="80"/>
      <c r="BC662" s="80">
        <f t="shared" si="41"/>
        <v>18</v>
      </c>
      <c r="BD662" s="80">
        <f t="shared" si="42"/>
        <v>4</v>
      </c>
      <c r="BE662" s="80">
        <f t="shared" si="43"/>
        <v>2022</v>
      </c>
      <c r="BF662" s="97">
        <f t="shared" si="40"/>
        <v>0.30719999999999997</v>
      </c>
    </row>
    <row r="663" spans="1:58">
      <c r="A663" s="80"/>
      <c r="B663" s="80" t="s">
        <v>2906</v>
      </c>
      <c r="C663" s="80" t="s">
        <v>1672</v>
      </c>
      <c r="D663" s="80"/>
      <c r="E663" s="80" t="s">
        <v>2153</v>
      </c>
      <c r="F663" s="80" t="s">
        <v>1769</v>
      </c>
      <c r="G663" s="80"/>
      <c r="H663" s="80"/>
      <c r="I663" s="80"/>
      <c r="J663" s="80"/>
      <c r="K663" s="80" t="s">
        <v>119</v>
      </c>
      <c r="L663" s="80" t="s">
        <v>1999</v>
      </c>
      <c r="M663" s="80"/>
      <c r="N663" s="80"/>
      <c r="O663" s="80"/>
      <c r="P663" s="80"/>
      <c r="Q663" s="80"/>
      <c r="R663" s="80"/>
      <c r="S663" s="80" t="s">
        <v>3751</v>
      </c>
      <c r="T663" s="80">
        <v>30390156</v>
      </c>
      <c r="U663" s="284">
        <v>0.14749999999999999</v>
      </c>
      <c r="V663" s="80" t="s">
        <v>2193</v>
      </c>
      <c r="W663" s="80">
        <v>400</v>
      </c>
      <c r="X663" s="80">
        <v>768</v>
      </c>
      <c r="Y663" s="80">
        <v>24</v>
      </c>
      <c r="Z663" s="80" t="s">
        <v>62</v>
      </c>
      <c r="AA663" s="80"/>
      <c r="AB663" s="80"/>
      <c r="AC663" s="80"/>
      <c r="AD663" s="80"/>
      <c r="AE663" s="80" t="s">
        <v>1672</v>
      </c>
      <c r="AF663" s="80"/>
      <c r="AG663" s="80" t="s">
        <v>3008</v>
      </c>
      <c r="AH663" s="80"/>
      <c r="AI663" s="82">
        <v>44676</v>
      </c>
      <c r="AJ663" s="80"/>
      <c r="AK663" s="82">
        <v>44680</v>
      </c>
      <c r="AL663" s="80"/>
      <c r="AM663" s="80"/>
      <c r="AN663" s="80" t="s">
        <v>64</v>
      </c>
      <c r="AO663" s="80"/>
      <c r="AP663" s="80"/>
      <c r="AQ663" s="80"/>
      <c r="AR663" s="80"/>
      <c r="AS663" s="80"/>
      <c r="AT663" s="80" t="s">
        <v>53</v>
      </c>
      <c r="AU663" s="80"/>
      <c r="AV663" s="244"/>
      <c r="AW663" s="244"/>
      <c r="AX663" s="244"/>
      <c r="AY663" s="244"/>
      <c r="AZ663" s="244"/>
      <c r="BA663" s="244"/>
      <c r="BB663" s="80"/>
      <c r="BC663" s="80">
        <f t="shared" si="41"/>
        <v>18</v>
      </c>
      <c r="BD663" s="80">
        <f t="shared" si="42"/>
        <v>4</v>
      </c>
      <c r="BE663" s="80">
        <f t="shared" si="43"/>
        <v>2022</v>
      </c>
      <c r="BF663" s="97">
        <f t="shared" si="40"/>
        <v>0.30719999999999997</v>
      </c>
    </row>
    <row r="664" spans="1:58">
      <c r="A664" s="80"/>
      <c r="B664" s="80" t="s">
        <v>2906</v>
      </c>
      <c r="C664" s="80" t="s">
        <v>1673</v>
      </c>
      <c r="D664" s="80"/>
      <c r="E664" s="80" t="s">
        <v>2153</v>
      </c>
      <c r="F664" s="80" t="s">
        <v>1769</v>
      </c>
      <c r="G664" s="80"/>
      <c r="H664" s="80"/>
      <c r="I664" s="80"/>
      <c r="J664" s="80"/>
      <c r="K664" s="80" t="s">
        <v>119</v>
      </c>
      <c r="L664" s="80" t="s">
        <v>1999</v>
      </c>
      <c r="M664" s="80"/>
      <c r="N664" s="80"/>
      <c r="O664" s="80"/>
      <c r="P664" s="80"/>
      <c r="Q664" s="80"/>
      <c r="R664" s="80"/>
      <c r="S664" s="80" t="s">
        <v>3751</v>
      </c>
      <c r="T664" s="80">
        <v>30390156</v>
      </c>
      <c r="U664" s="284">
        <v>0.14749999999999999</v>
      </c>
      <c r="V664" s="80" t="s">
        <v>2193</v>
      </c>
      <c r="W664" s="80">
        <v>400</v>
      </c>
      <c r="X664" s="80">
        <v>768</v>
      </c>
      <c r="Y664" s="80">
        <v>24</v>
      </c>
      <c r="Z664" s="80" t="s">
        <v>62</v>
      </c>
      <c r="AA664" s="80"/>
      <c r="AB664" s="80"/>
      <c r="AC664" s="80"/>
      <c r="AD664" s="80"/>
      <c r="AE664" s="80" t="s">
        <v>1673</v>
      </c>
      <c r="AF664" s="80"/>
      <c r="AG664" s="80" t="s">
        <v>3008</v>
      </c>
      <c r="AH664" s="80"/>
      <c r="AI664" s="82">
        <v>44676</v>
      </c>
      <c r="AJ664" s="80"/>
      <c r="AK664" s="82">
        <v>44680</v>
      </c>
      <c r="AL664" s="80"/>
      <c r="AM664" s="80"/>
      <c r="AN664" s="80" t="s">
        <v>64</v>
      </c>
      <c r="AO664" s="80"/>
      <c r="AP664" s="80"/>
      <c r="AQ664" s="80"/>
      <c r="AR664" s="80"/>
      <c r="AS664" s="80"/>
      <c r="AT664" s="80" t="s">
        <v>53</v>
      </c>
      <c r="AU664" s="80"/>
      <c r="AV664" s="244"/>
      <c r="AW664" s="244"/>
      <c r="AX664" s="244"/>
      <c r="AY664" s="244"/>
      <c r="AZ664" s="244"/>
      <c r="BA664" s="244"/>
      <c r="BB664" s="80"/>
      <c r="BC664" s="80">
        <f t="shared" si="41"/>
        <v>18</v>
      </c>
      <c r="BD664" s="80">
        <f t="shared" si="42"/>
        <v>4</v>
      </c>
      <c r="BE664" s="80">
        <f t="shared" si="43"/>
        <v>2022</v>
      </c>
      <c r="BF664" s="97">
        <f t="shared" si="40"/>
        <v>0.30719999999999997</v>
      </c>
    </row>
    <row r="665" spans="1:58">
      <c r="A665" s="80"/>
      <c r="B665" s="80" t="s">
        <v>2904</v>
      </c>
      <c r="C665" s="80" t="s">
        <v>1750</v>
      </c>
      <c r="D665" s="80"/>
      <c r="E665" s="80" t="s">
        <v>2180</v>
      </c>
      <c r="F665" s="80" t="s">
        <v>1769</v>
      </c>
      <c r="G665" s="80"/>
      <c r="H665" s="80"/>
      <c r="I665" s="80"/>
      <c r="J665" s="80"/>
      <c r="K665" s="80" t="s">
        <v>1826</v>
      </c>
      <c r="L665" s="80" t="s">
        <v>2021</v>
      </c>
      <c r="M665" s="80"/>
      <c r="N665" s="80"/>
      <c r="O665" s="80"/>
      <c r="P665" s="80"/>
      <c r="Q665" s="80"/>
      <c r="R665" s="80"/>
      <c r="S665" s="80" t="s">
        <v>3756</v>
      </c>
      <c r="T665" s="80">
        <v>30390456</v>
      </c>
      <c r="U665" s="284">
        <v>0.14749999999999999</v>
      </c>
      <c r="V665" s="80" t="s">
        <v>2192</v>
      </c>
      <c r="W665" s="80">
        <v>400</v>
      </c>
      <c r="X665" s="80">
        <v>768</v>
      </c>
      <c r="Y665" s="80">
        <v>24</v>
      </c>
      <c r="Z665" s="80" t="s">
        <v>62</v>
      </c>
      <c r="AA665" s="80"/>
      <c r="AB665" s="80"/>
      <c r="AC665" s="80"/>
      <c r="AD665" s="80"/>
      <c r="AE665" s="80" t="s">
        <v>1750</v>
      </c>
      <c r="AF665" s="80"/>
      <c r="AG665" s="80" t="s">
        <v>3008</v>
      </c>
      <c r="AH665" s="80"/>
      <c r="AI665" s="82">
        <v>44676</v>
      </c>
      <c r="AJ665" s="80"/>
      <c r="AK665" s="82">
        <v>44680</v>
      </c>
      <c r="AL665" s="80"/>
      <c r="AM665" s="80"/>
      <c r="AN665" s="80" t="s">
        <v>64</v>
      </c>
      <c r="AO665" s="80"/>
      <c r="AP665" s="80"/>
      <c r="AQ665" s="80"/>
      <c r="AR665" s="80"/>
      <c r="AS665" s="80"/>
      <c r="AT665" s="80" t="s">
        <v>53</v>
      </c>
      <c r="AU665" s="80"/>
      <c r="AV665" s="244"/>
      <c r="AW665" s="244"/>
      <c r="AX665" s="244"/>
      <c r="AY665" s="244"/>
      <c r="AZ665" s="244"/>
      <c r="BA665" s="244"/>
      <c r="BB665" s="80"/>
      <c r="BC665" s="80">
        <f t="shared" si="41"/>
        <v>18</v>
      </c>
      <c r="BD665" s="80">
        <f t="shared" si="42"/>
        <v>4</v>
      </c>
      <c r="BE665" s="80">
        <f t="shared" si="43"/>
        <v>2022</v>
      </c>
      <c r="BF665" s="97">
        <f t="shared" si="40"/>
        <v>0.30719999999999997</v>
      </c>
    </row>
    <row r="666" spans="1:58">
      <c r="A666" s="87"/>
      <c r="B666" s="278" t="s">
        <v>2902</v>
      </c>
      <c r="C666" s="87" t="s">
        <v>1903</v>
      </c>
      <c r="D666" s="87"/>
      <c r="E666" s="278" t="s">
        <v>2183</v>
      </c>
      <c r="F666" s="278" t="s">
        <v>1768</v>
      </c>
      <c r="G666" s="87"/>
      <c r="H666" s="87"/>
      <c r="I666" s="87"/>
      <c r="J666" s="87"/>
      <c r="K666" s="278" t="s">
        <v>328</v>
      </c>
      <c r="L666" s="278" t="s">
        <v>329</v>
      </c>
      <c r="M666" s="87"/>
      <c r="N666" s="87"/>
      <c r="O666" s="87"/>
      <c r="P666" s="87"/>
      <c r="Q666" s="87"/>
      <c r="R666" s="87"/>
      <c r="S666" s="87"/>
      <c r="T666" s="278">
        <v>30390156</v>
      </c>
      <c r="U666" s="281">
        <v>0.14749999999999999</v>
      </c>
      <c r="V666" s="278" t="s">
        <v>2193</v>
      </c>
      <c r="W666" s="87">
        <v>400</v>
      </c>
      <c r="X666" s="278">
        <v>768</v>
      </c>
      <c r="Y666" s="278">
        <v>24</v>
      </c>
      <c r="Z666" s="278" t="s">
        <v>56</v>
      </c>
      <c r="AA666" s="87"/>
      <c r="AB666" s="87"/>
      <c r="AC666" s="87"/>
      <c r="AD666" s="87"/>
      <c r="AE666" s="87" t="s">
        <v>1903</v>
      </c>
      <c r="AF666" s="87"/>
      <c r="AG666" s="278" t="s">
        <v>2657</v>
      </c>
      <c r="AH666" s="278"/>
      <c r="AI666" s="280">
        <v>44677</v>
      </c>
      <c r="AJ666" s="87"/>
      <c r="AK666" s="280">
        <v>44683</v>
      </c>
      <c r="AL666" s="87"/>
      <c r="AM666" s="87"/>
      <c r="AN666" s="278" t="s">
        <v>175</v>
      </c>
      <c r="AO666" s="278"/>
      <c r="AP666" s="87"/>
      <c r="AQ666" s="87"/>
      <c r="AR666" s="87"/>
      <c r="AS666" s="87"/>
      <c r="AT666" s="278" t="s">
        <v>53</v>
      </c>
      <c r="AU666" s="87"/>
      <c r="AV666" s="243"/>
      <c r="AW666" s="243"/>
      <c r="AX666" s="243"/>
      <c r="AY666" s="243"/>
      <c r="AZ666" s="243"/>
      <c r="BA666" s="243"/>
      <c r="BB666" s="87"/>
      <c r="BC666" s="80">
        <f t="shared" si="41"/>
        <v>18</v>
      </c>
      <c r="BD666" s="80">
        <f t="shared" si="42"/>
        <v>4</v>
      </c>
      <c r="BE666" s="80">
        <f t="shared" si="43"/>
        <v>2022</v>
      </c>
      <c r="BF666" s="104">
        <f t="shared" si="40"/>
        <v>0.30719999999999997</v>
      </c>
    </row>
    <row r="667" spans="1:58">
      <c r="A667" s="80"/>
      <c r="B667" s="80" t="s">
        <v>906</v>
      </c>
      <c r="C667" s="80" t="s">
        <v>1657</v>
      </c>
      <c r="D667" s="80"/>
      <c r="E667" s="80" t="s">
        <v>2160</v>
      </c>
      <c r="F667" s="80" t="s">
        <v>1769</v>
      </c>
      <c r="G667" s="80"/>
      <c r="H667" s="80"/>
      <c r="I667" s="80"/>
      <c r="J667" s="80"/>
      <c r="K667" s="80" t="s">
        <v>1804</v>
      </c>
      <c r="L667" s="80" t="s">
        <v>2004</v>
      </c>
      <c r="M667" s="80"/>
      <c r="N667" s="80"/>
      <c r="O667" s="80"/>
      <c r="P667" s="80"/>
      <c r="Q667" s="80"/>
      <c r="R667" s="80"/>
      <c r="S667" s="80" t="s">
        <v>3757</v>
      </c>
      <c r="T667" s="80">
        <v>30390456</v>
      </c>
      <c r="U667" s="284">
        <v>0.14749999999999999</v>
      </c>
      <c r="V667" s="80" t="s">
        <v>2193</v>
      </c>
      <c r="W667" s="80">
        <v>400</v>
      </c>
      <c r="X667" s="80">
        <v>768</v>
      </c>
      <c r="Y667" s="80">
        <v>24</v>
      </c>
      <c r="Z667" s="80" t="s">
        <v>56</v>
      </c>
      <c r="AA667" s="80"/>
      <c r="AB667" s="80"/>
      <c r="AC667" s="80"/>
      <c r="AD667" s="80"/>
      <c r="AE667" s="80" t="s">
        <v>1657</v>
      </c>
      <c r="AF667" s="80"/>
      <c r="AG667" s="80" t="s">
        <v>3008</v>
      </c>
      <c r="AH667" s="80"/>
      <c r="AI667" s="82">
        <v>44677</v>
      </c>
      <c r="AJ667" s="80"/>
      <c r="AK667" s="82">
        <v>44679</v>
      </c>
      <c r="AL667" s="80"/>
      <c r="AM667" s="80"/>
      <c r="AN667" s="80" t="s">
        <v>64</v>
      </c>
      <c r="AO667" s="80"/>
      <c r="AP667" s="80"/>
      <c r="AQ667" s="80"/>
      <c r="AR667" s="80"/>
      <c r="AS667" s="80"/>
      <c r="AT667" s="80" t="s">
        <v>53</v>
      </c>
      <c r="AU667" s="80"/>
      <c r="AV667" s="244"/>
      <c r="AW667" s="244"/>
      <c r="AX667" s="244"/>
      <c r="AY667" s="244"/>
      <c r="AZ667" s="244"/>
      <c r="BA667" s="244"/>
      <c r="BB667" s="80"/>
      <c r="BC667" s="80">
        <f t="shared" si="41"/>
        <v>18</v>
      </c>
      <c r="BD667" s="80">
        <f t="shared" si="42"/>
        <v>4</v>
      </c>
      <c r="BE667" s="80">
        <f t="shared" si="43"/>
        <v>2022</v>
      </c>
      <c r="BF667" s="97">
        <f t="shared" si="40"/>
        <v>0.30719999999999997</v>
      </c>
    </row>
    <row r="668" spans="1:58">
      <c r="A668" s="80"/>
      <c r="B668" s="80" t="s">
        <v>906</v>
      </c>
      <c r="C668" s="80" t="s">
        <v>1686</v>
      </c>
      <c r="D668" s="80"/>
      <c r="E668" s="80">
        <v>53092</v>
      </c>
      <c r="F668" s="80" t="s">
        <v>1768</v>
      </c>
      <c r="G668" s="80"/>
      <c r="H668" s="80"/>
      <c r="I668" s="80"/>
      <c r="J668" s="80"/>
      <c r="K668" s="80" t="s">
        <v>1824</v>
      </c>
      <c r="L668" s="80" t="s">
        <v>1003</v>
      </c>
      <c r="M668" s="80"/>
      <c r="N668" s="80"/>
      <c r="O668" s="80"/>
      <c r="P668" s="80"/>
      <c r="Q668" s="80"/>
      <c r="R668" s="80"/>
      <c r="S668" s="80" t="s">
        <v>3758</v>
      </c>
      <c r="T668" s="80">
        <v>30383260</v>
      </c>
      <c r="U668" s="81">
        <v>0.2</v>
      </c>
      <c r="V668" s="80" t="s">
        <v>2211</v>
      </c>
      <c r="W668" s="80">
        <v>420</v>
      </c>
      <c r="X668" s="80">
        <v>58</v>
      </c>
      <c r="Y668" s="80">
        <v>2</v>
      </c>
      <c r="Z668" s="80" t="s">
        <v>2030</v>
      </c>
      <c r="AA668" s="80"/>
      <c r="AB668" s="80"/>
      <c r="AC668" s="80"/>
      <c r="AD668" s="80"/>
      <c r="AE668" s="80" t="s">
        <v>1686</v>
      </c>
      <c r="AF668" s="80"/>
      <c r="AG668" s="80" t="s">
        <v>3008</v>
      </c>
      <c r="AH668" s="80"/>
      <c r="AI668" s="82">
        <v>44677</v>
      </c>
      <c r="AJ668" s="80"/>
      <c r="AK668" s="82">
        <v>44677</v>
      </c>
      <c r="AL668" s="80"/>
      <c r="AM668" s="80"/>
      <c r="AN668" s="80" t="s">
        <v>64</v>
      </c>
      <c r="AO668" s="80"/>
      <c r="AP668" s="80"/>
      <c r="AQ668" s="80"/>
      <c r="AR668" s="80"/>
      <c r="AS668" s="80"/>
      <c r="AT668" s="80" t="s">
        <v>53</v>
      </c>
      <c r="AU668" s="80"/>
      <c r="AV668" s="244"/>
      <c r="AW668" s="244"/>
      <c r="AX668" s="244"/>
      <c r="AY668" s="244"/>
      <c r="AZ668" s="244"/>
      <c r="BA668" s="244"/>
      <c r="BB668" s="80"/>
      <c r="BC668" s="80">
        <f t="shared" si="41"/>
        <v>18</v>
      </c>
      <c r="BD668" s="80">
        <f t="shared" si="42"/>
        <v>4</v>
      </c>
      <c r="BE668" s="80">
        <f t="shared" si="43"/>
        <v>2022</v>
      </c>
      <c r="BF668" s="97">
        <f t="shared" si="40"/>
        <v>2.436E-2</v>
      </c>
    </row>
    <row r="669" spans="1:58">
      <c r="A669" s="80"/>
      <c r="B669" s="80" t="s">
        <v>2904</v>
      </c>
      <c r="C669" s="80" t="s">
        <v>1678</v>
      </c>
      <c r="D669" s="80"/>
      <c r="E669" s="80">
        <v>114174</v>
      </c>
      <c r="F669" s="80" t="s">
        <v>1769</v>
      </c>
      <c r="G669" s="80"/>
      <c r="H669" s="80"/>
      <c r="I669" s="80"/>
      <c r="J669" s="80"/>
      <c r="K669" s="80" t="s">
        <v>1788</v>
      </c>
      <c r="L669" s="80" t="s">
        <v>2010</v>
      </c>
      <c r="M669" s="80"/>
      <c r="N669" s="80"/>
      <c r="O669" s="80"/>
      <c r="P669" s="80"/>
      <c r="Q669" s="80"/>
      <c r="R669" s="80"/>
      <c r="S669" s="80" t="s">
        <v>3733</v>
      </c>
      <c r="T669" s="80">
        <v>30390456</v>
      </c>
      <c r="U669" s="284">
        <v>0.14749999999999999</v>
      </c>
      <c r="V669" s="80" t="s">
        <v>2192</v>
      </c>
      <c r="W669" s="80">
        <v>400</v>
      </c>
      <c r="X669" s="80">
        <v>832</v>
      </c>
      <c r="Y669" s="80">
        <v>26</v>
      </c>
      <c r="Z669" s="80" t="s">
        <v>56</v>
      </c>
      <c r="AA669" s="80"/>
      <c r="AB669" s="80"/>
      <c r="AC669" s="80"/>
      <c r="AD669" s="80"/>
      <c r="AE669" s="80" t="s">
        <v>1678</v>
      </c>
      <c r="AF669" s="80"/>
      <c r="AG669" s="80" t="s">
        <v>3008</v>
      </c>
      <c r="AH669" s="80"/>
      <c r="AI669" s="82">
        <v>44677</v>
      </c>
      <c r="AJ669" s="80"/>
      <c r="AK669" s="82">
        <v>44677</v>
      </c>
      <c r="AL669" s="80"/>
      <c r="AM669" s="80"/>
      <c r="AN669" s="80" t="s">
        <v>64</v>
      </c>
      <c r="AO669" s="80"/>
      <c r="AP669" s="80"/>
      <c r="AQ669" s="80"/>
      <c r="AR669" s="80"/>
      <c r="AS669" s="80"/>
      <c r="AT669" s="80" t="s">
        <v>53</v>
      </c>
      <c r="AU669" s="80"/>
      <c r="AV669" s="244"/>
      <c r="AW669" s="244"/>
      <c r="AX669" s="244"/>
      <c r="AY669" s="244"/>
      <c r="AZ669" s="244"/>
      <c r="BA669" s="244"/>
      <c r="BB669" s="80"/>
      <c r="BC669" s="80">
        <f t="shared" si="41"/>
        <v>18</v>
      </c>
      <c r="BD669" s="80">
        <f t="shared" si="42"/>
        <v>4</v>
      </c>
      <c r="BE669" s="80">
        <f t="shared" si="43"/>
        <v>2022</v>
      </c>
      <c r="BF669" s="97">
        <f t="shared" si="40"/>
        <v>0.33279999999999998</v>
      </c>
    </row>
    <row r="670" spans="1:58">
      <c r="A670" s="80"/>
      <c r="B670" s="80" t="s">
        <v>2904</v>
      </c>
      <c r="C670" s="80" t="s">
        <v>1679</v>
      </c>
      <c r="D670" s="80"/>
      <c r="E670" s="80">
        <v>114174</v>
      </c>
      <c r="F670" s="80" t="s">
        <v>1769</v>
      </c>
      <c r="G670" s="80"/>
      <c r="H670" s="80"/>
      <c r="I670" s="80"/>
      <c r="J670" s="80"/>
      <c r="K670" s="80" t="s">
        <v>1788</v>
      </c>
      <c r="L670" s="80" t="s">
        <v>2010</v>
      </c>
      <c r="M670" s="80"/>
      <c r="N670" s="80"/>
      <c r="O670" s="80"/>
      <c r="P670" s="80"/>
      <c r="Q670" s="80"/>
      <c r="R670" s="80"/>
      <c r="S670" s="80" t="s">
        <v>3733</v>
      </c>
      <c r="T670" s="80">
        <v>30390456</v>
      </c>
      <c r="U670" s="284">
        <v>0.14749999999999999</v>
      </c>
      <c r="V670" s="80" t="s">
        <v>2192</v>
      </c>
      <c r="W670" s="80">
        <v>400</v>
      </c>
      <c r="X670" s="80">
        <v>832</v>
      </c>
      <c r="Y670" s="80">
        <v>26</v>
      </c>
      <c r="Z670" s="80" t="s">
        <v>56</v>
      </c>
      <c r="AA670" s="80"/>
      <c r="AB670" s="80"/>
      <c r="AC670" s="80"/>
      <c r="AD670" s="80"/>
      <c r="AE670" s="80" t="s">
        <v>1679</v>
      </c>
      <c r="AF670" s="80"/>
      <c r="AG670" s="80" t="s">
        <v>3008</v>
      </c>
      <c r="AH670" s="80"/>
      <c r="AI670" s="82">
        <v>44677</v>
      </c>
      <c r="AJ670" s="80"/>
      <c r="AK670" s="82">
        <v>44677</v>
      </c>
      <c r="AL670" s="80"/>
      <c r="AM670" s="80"/>
      <c r="AN670" s="80" t="s">
        <v>64</v>
      </c>
      <c r="AO670" s="80"/>
      <c r="AP670" s="80"/>
      <c r="AQ670" s="80"/>
      <c r="AR670" s="80"/>
      <c r="AS670" s="80"/>
      <c r="AT670" s="80" t="s">
        <v>53</v>
      </c>
      <c r="AU670" s="80"/>
      <c r="AV670" s="244"/>
      <c r="AW670" s="244"/>
      <c r="AX670" s="244"/>
      <c r="AY670" s="244"/>
      <c r="AZ670" s="244"/>
      <c r="BA670" s="244"/>
      <c r="BB670" s="80"/>
      <c r="BC670" s="80">
        <f t="shared" si="41"/>
        <v>18</v>
      </c>
      <c r="BD670" s="80">
        <f t="shared" si="42"/>
        <v>4</v>
      </c>
      <c r="BE670" s="80">
        <f t="shared" si="43"/>
        <v>2022</v>
      </c>
      <c r="BF670" s="97">
        <f t="shared" si="40"/>
        <v>0.33279999999999998</v>
      </c>
    </row>
    <row r="671" spans="1:58">
      <c r="A671" s="80"/>
      <c r="B671" s="80" t="s">
        <v>2904</v>
      </c>
      <c r="C671" s="80" t="s">
        <v>1680</v>
      </c>
      <c r="D671" s="80"/>
      <c r="E671" s="80">
        <v>114174</v>
      </c>
      <c r="F671" s="80" t="s">
        <v>1769</v>
      </c>
      <c r="G671" s="80"/>
      <c r="H671" s="80"/>
      <c r="I671" s="80"/>
      <c r="J671" s="80"/>
      <c r="K671" s="80" t="s">
        <v>1788</v>
      </c>
      <c r="L671" s="80" t="s">
        <v>2010</v>
      </c>
      <c r="M671" s="80"/>
      <c r="N671" s="80"/>
      <c r="O671" s="80"/>
      <c r="P671" s="80"/>
      <c r="Q671" s="80"/>
      <c r="R671" s="80"/>
      <c r="S671" s="80" t="s">
        <v>3733</v>
      </c>
      <c r="T671" s="80">
        <v>30390456</v>
      </c>
      <c r="U671" s="284">
        <v>0.14749999999999999</v>
      </c>
      <c r="V671" s="80" t="s">
        <v>2192</v>
      </c>
      <c r="W671" s="80">
        <v>400</v>
      </c>
      <c r="X671" s="80">
        <v>832</v>
      </c>
      <c r="Y671" s="80">
        <v>26</v>
      </c>
      <c r="Z671" s="80" t="s">
        <v>56</v>
      </c>
      <c r="AA671" s="80"/>
      <c r="AB671" s="80"/>
      <c r="AC671" s="80"/>
      <c r="AD671" s="80"/>
      <c r="AE671" s="80" t="s">
        <v>1680</v>
      </c>
      <c r="AF671" s="80"/>
      <c r="AG671" s="80" t="s">
        <v>3008</v>
      </c>
      <c r="AH671" s="80"/>
      <c r="AI671" s="82">
        <v>44677</v>
      </c>
      <c r="AJ671" s="80"/>
      <c r="AK671" s="82">
        <v>44677</v>
      </c>
      <c r="AL671" s="80"/>
      <c r="AM671" s="80"/>
      <c r="AN671" s="80" t="s">
        <v>64</v>
      </c>
      <c r="AO671" s="80"/>
      <c r="AP671" s="80"/>
      <c r="AQ671" s="80"/>
      <c r="AR671" s="80"/>
      <c r="AS671" s="80"/>
      <c r="AT671" s="80" t="s">
        <v>53</v>
      </c>
      <c r="AU671" s="80"/>
      <c r="AV671" s="244"/>
      <c r="AW671" s="244"/>
      <c r="AX671" s="244"/>
      <c r="AY671" s="244"/>
      <c r="AZ671" s="244"/>
      <c r="BA671" s="244"/>
      <c r="BB671" s="80"/>
      <c r="BC671" s="80">
        <f t="shared" si="41"/>
        <v>18</v>
      </c>
      <c r="BD671" s="80">
        <f t="shared" si="42"/>
        <v>4</v>
      </c>
      <c r="BE671" s="80">
        <f t="shared" si="43"/>
        <v>2022</v>
      </c>
      <c r="BF671" s="97">
        <f t="shared" si="40"/>
        <v>0.33279999999999998</v>
      </c>
    </row>
    <row r="672" spans="1:58">
      <c r="A672" s="80"/>
      <c r="B672" s="80" t="s">
        <v>2904</v>
      </c>
      <c r="C672" s="80" t="s">
        <v>1681</v>
      </c>
      <c r="D672" s="80"/>
      <c r="E672" s="80">
        <v>114174</v>
      </c>
      <c r="F672" s="80" t="s">
        <v>1769</v>
      </c>
      <c r="G672" s="80"/>
      <c r="H672" s="80"/>
      <c r="I672" s="80"/>
      <c r="J672" s="80"/>
      <c r="K672" s="80" t="s">
        <v>1788</v>
      </c>
      <c r="L672" s="80" t="s">
        <v>2010</v>
      </c>
      <c r="M672" s="80"/>
      <c r="N672" s="80"/>
      <c r="O672" s="80"/>
      <c r="P672" s="80"/>
      <c r="Q672" s="80"/>
      <c r="R672" s="80"/>
      <c r="S672" s="80" t="s">
        <v>3733</v>
      </c>
      <c r="T672" s="80">
        <v>30390456</v>
      </c>
      <c r="U672" s="284">
        <v>0.14749999999999999</v>
      </c>
      <c r="V672" s="80" t="s">
        <v>2192</v>
      </c>
      <c r="W672" s="80">
        <v>400</v>
      </c>
      <c r="X672" s="80">
        <v>832</v>
      </c>
      <c r="Y672" s="80">
        <v>26</v>
      </c>
      <c r="Z672" s="80" t="s">
        <v>56</v>
      </c>
      <c r="AA672" s="80"/>
      <c r="AB672" s="80"/>
      <c r="AC672" s="80"/>
      <c r="AD672" s="80"/>
      <c r="AE672" s="80" t="s">
        <v>1681</v>
      </c>
      <c r="AF672" s="80"/>
      <c r="AG672" s="80" t="s">
        <v>3008</v>
      </c>
      <c r="AH672" s="80"/>
      <c r="AI672" s="82">
        <v>44677</v>
      </c>
      <c r="AJ672" s="80"/>
      <c r="AK672" s="82">
        <v>44677</v>
      </c>
      <c r="AL672" s="80"/>
      <c r="AM672" s="80"/>
      <c r="AN672" s="80" t="s">
        <v>64</v>
      </c>
      <c r="AO672" s="80"/>
      <c r="AP672" s="80"/>
      <c r="AQ672" s="80"/>
      <c r="AR672" s="80"/>
      <c r="AS672" s="80"/>
      <c r="AT672" s="80" t="s">
        <v>53</v>
      </c>
      <c r="AU672" s="80"/>
      <c r="AV672" s="244"/>
      <c r="AW672" s="244"/>
      <c r="AX672" s="244"/>
      <c r="AY672" s="244"/>
      <c r="AZ672" s="244"/>
      <c r="BA672" s="244"/>
      <c r="BB672" s="80"/>
      <c r="BC672" s="80">
        <f t="shared" si="41"/>
        <v>18</v>
      </c>
      <c r="BD672" s="80">
        <f t="shared" si="42"/>
        <v>4</v>
      </c>
      <c r="BE672" s="80">
        <f t="shared" si="43"/>
        <v>2022</v>
      </c>
      <c r="BF672" s="97">
        <f t="shared" si="40"/>
        <v>0.33279999999999998</v>
      </c>
    </row>
    <row r="673" spans="1:58">
      <c r="A673" s="80"/>
      <c r="B673" s="80" t="s">
        <v>2905</v>
      </c>
      <c r="C673" s="80" t="s">
        <v>1682</v>
      </c>
      <c r="D673" s="80"/>
      <c r="E673" s="80" t="s">
        <v>2158</v>
      </c>
      <c r="F673" s="80" t="s">
        <v>1769</v>
      </c>
      <c r="G673" s="80"/>
      <c r="H673" s="80"/>
      <c r="I673" s="80"/>
      <c r="J673" s="80"/>
      <c r="K673" s="80" t="s">
        <v>125</v>
      </c>
      <c r="L673" s="80" t="s">
        <v>2002</v>
      </c>
      <c r="M673" s="80"/>
      <c r="N673" s="80"/>
      <c r="O673" s="80"/>
      <c r="P673" s="80"/>
      <c r="Q673" s="80"/>
      <c r="R673" s="80"/>
      <c r="S673" s="80" t="s">
        <v>3446</v>
      </c>
      <c r="T673" s="80">
        <v>30390156</v>
      </c>
      <c r="U673" s="284">
        <v>0.14749999999999999</v>
      </c>
      <c r="V673" s="80" t="s">
        <v>2193</v>
      </c>
      <c r="W673" s="80">
        <v>400</v>
      </c>
      <c r="X673" s="80">
        <v>768</v>
      </c>
      <c r="Y673" s="80">
        <v>24</v>
      </c>
      <c r="Z673" s="80" t="s">
        <v>62</v>
      </c>
      <c r="AA673" s="80"/>
      <c r="AB673" s="80"/>
      <c r="AC673" s="80"/>
      <c r="AD673" s="80"/>
      <c r="AE673" s="80" t="s">
        <v>1682</v>
      </c>
      <c r="AF673" s="80"/>
      <c r="AG673" s="80" t="s">
        <v>3008</v>
      </c>
      <c r="AH673" s="80"/>
      <c r="AI673" s="82">
        <v>44677</v>
      </c>
      <c r="AJ673" s="80"/>
      <c r="AK673" s="82">
        <v>44678</v>
      </c>
      <c r="AL673" s="80"/>
      <c r="AM673" s="80"/>
      <c r="AN673" s="80" t="s">
        <v>64</v>
      </c>
      <c r="AO673" s="80"/>
      <c r="AP673" s="80"/>
      <c r="AQ673" s="80"/>
      <c r="AR673" s="80"/>
      <c r="AS673" s="80"/>
      <c r="AT673" s="80" t="s">
        <v>53</v>
      </c>
      <c r="AU673" s="80"/>
      <c r="AV673" s="244"/>
      <c r="AW673" s="244"/>
      <c r="AX673" s="244"/>
      <c r="AY673" s="244"/>
      <c r="AZ673" s="244"/>
      <c r="BA673" s="244"/>
      <c r="BB673" s="80"/>
      <c r="BC673" s="80">
        <f t="shared" si="41"/>
        <v>18</v>
      </c>
      <c r="BD673" s="80">
        <f t="shared" si="42"/>
        <v>4</v>
      </c>
      <c r="BE673" s="80">
        <f t="shared" si="43"/>
        <v>2022</v>
      </c>
      <c r="BF673" s="97">
        <f t="shared" si="40"/>
        <v>0.30719999999999997</v>
      </c>
    </row>
    <row r="674" spans="1:58">
      <c r="A674" s="80"/>
      <c r="B674" s="80" t="s">
        <v>2905</v>
      </c>
      <c r="C674" s="80" t="s">
        <v>1683</v>
      </c>
      <c r="D674" s="80"/>
      <c r="E674" s="80" t="s">
        <v>2158</v>
      </c>
      <c r="F674" s="80" t="s">
        <v>1769</v>
      </c>
      <c r="G674" s="80"/>
      <c r="H674" s="80"/>
      <c r="I674" s="80"/>
      <c r="J674" s="80"/>
      <c r="K674" s="80" t="s">
        <v>125</v>
      </c>
      <c r="L674" s="80" t="s">
        <v>2002</v>
      </c>
      <c r="M674" s="80"/>
      <c r="N674" s="80"/>
      <c r="O674" s="80"/>
      <c r="P674" s="80"/>
      <c r="Q674" s="80"/>
      <c r="R674" s="80"/>
      <c r="S674" s="80" t="s">
        <v>3446</v>
      </c>
      <c r="T674" s="80">
        <v>30390156</v>
      </c>
      <c r="U674" s="284">
        <v>0.14749999999999999</v>
      </c>
      <c r="V674" s="80" t="s">
        <v>2193</v>
      </c>
      <c r="W674" s="80">
        <v>400</v>
      </c>
      <c r="X674" s="80">
        <v>768</v>
      </c>
      <c r="Y674" s="80">
        <v>24</v>
      </c>
      <c r="Z674" s="80" t="s">
        <v>62</v>
      </c>
      <c r="AA674" s="80"/>
      <c r="AB674" s="80"/>
      <c r="AC674" s="80"/>
      <c r="AD674" s="80"/>
      <c r="AE674" s="80" t="s">
        <v>1683</v>
      </c>
      <c r="AF674" s="80"/>
      <c r="AG674" s="80" t="s">
        <v>3008</v>
      </c>
      <c r="AH674" s="80"/>
      <c r="AI674" s="82">
        <v>44677</v>
      </c>
      <c r="AJ674" s="80"/>
      <c r="AK674" s="82">
        <v>44678</v>
      </c>
      <c r="AL674" s="80"/>
      <c r="AM674" s="80"/>
      <c r="AN674" s="80" t="s">
        <v>64</v>
      </c>
      <c r="AO674" s="80"/>
      <c r="AP674" s="80"/>
      <c r="AQ674" s="80"/>
      <c r="AR674" s="80"/>
      <c r="AS674" s="80"/>
      <c r="AT674" s="80" t="s">
        <v>53</v>
      </c>
      <c r="AU674" s="80"/>
      <c r="AV674" s="244"/>
      <c r="AW674" s="244"/>
      <c r="AX674" s="244"/>
      <c r="AY674" s="244"/>
      <c r="AZ674" s="244"/>
      <c r="BA674" s="244"/>
      <c r="BB674" s="80"/>
      <c r="BC674" s="80">
        <f t="shared" si="41"/>
        <v>18</v>
      </c>
      <c r="BD674" s="80">
        <f t="shared" si="42"/>
        <v>4</v>
      </c>
      <c r="BE674" s="80">
        <f t="shared" si="43"/>
        <v>2022</v>
      </c>
      <c r="BF674" s="97">
        <f t="shared" si="40"/>
        <v>0.30719999999999997</v>
      </c>
    </row>
    <row r="675" spans="1:58">
      <c r="A675" s="80"/>
      <c r="B675" s="80" t="s">
        <v>2905</v>
      </c>
      <c r="C675" s="80" t="s">
        <v>1684</v>
      </c>
      <c r="D675" s="80"/>
      <c r="E675" s="80" t="s">
        <v>2158</v>
      </c>
      <c r="F675" s="80" t="s">
        <v>1769</v>
      </c>
      <c r="G675" s="80"/>
      <c r="H675" s="80"/>
      <c r="I675" s="80"/>
      <c r="J675" s="80"/>
      <c r="K675" s="80" t="s">
        <v>125</v>
      </c>
      <c r="L675" s="80" t="s">
        <v>2002</v>
      </c>
      <c r="M675" s="80"/>
      <c r="N675" s="80"/>
      <c r="O675" s="80"/>
      <c r="P675" s="80"/>
      <c r="Q675" s="80"/>
      <c r="R675" s="80"/>
      <c r="S675" s="80" t="s">
        <v>3446</v>
      </c>
      <c r="T675" s="80">
        <v>30390156</v>
      </c>
      <c r="U675" s="284">
        <v>0.14749999999999999</v>
      </c>
      <c r="V675" s="80" t="s">
        <v>2193</v>
      </c>
      <c r="W675" s="80">
        <v>400</v>
      </c>
      <c r="X675" s="80">
        <v>768</v>
      </c>
      <c r="Y675" s="80">
        <v>24</v>
      </c>
      <c r="Z675" s="80" t="s">
        <v>62</v>
      </c>
      <c r="AA675" s="80"/>
      <c r="AB675" s="80"/>
      <c r="AC675" s="80"/>
      <c r="AD675" s="80"/>
      <c r="AE675" s="80" t="s">
        <v>1684</v>
      </c>
      <c r="AF675" s="80"/>
      <c r="AG675" s="80" t="s">
        <v>3008</v>
      </c>
      <c r="AH675" s="80"/>
      <c r="AI675" s="82">
        <v>44677</v>
      </c>
      <c r="AJ675" s="80"/>
      <c r="AK675" s="82">
        <v>44678</v>
      </c>
      <c r="AL675" s="80"/>
      <c r="AM675" s="80"/>
      <c r="AN675" s="80" t="s">
        <v>64</v>
      </c>
      <c r="AO675" s="80"/>
      <c r="AP675" s="80"/>
      <c r="AQ675" s="80"/>
      <c r="AR675" s="80"/>
      <c r="AS675" s="80"/>
      <c r="AT675" s="80" t="s">
        <v>53</v>
      </c>
      <c r="AU675" s="80"/>
      <c r="AV675" s="244"/>
      <c r="AW675" s="244"/>
      <c r="AX675" s="244"/>
      <c r="AY675" s="244"/>
      <c r="AZ675" s="244"/>
      <c r="BA675" s="244"/>
      <c r="BB675" s="80"/>
      <c r="BC675" s="80">
        <f t="shared" si="41"/>
        <v>18</v>
      </c>
      <c r="BD675" s="80">
        <f t="shared" si="42"/>
        <v>4</v>
      </c>
      <c r="BE675" s="80">
        <f t="shared" si="43"/>
        <v>2022</v>
      </c>
      <c r="BF675" s="97">
        <f t="shared" si="40"/>
        <v>0.30719999999999997</v>
      </c>
    </row>
    <row r="676" spans="1:58">
      <c r="A676" s="80"/>
      <c r="B676" s="80" t="s">
        <v>2905</v>
      </c>
      <c r="C676" s="80" t="s">
        <v>1685</v>
      </c>
      <c r="D676" s="80"/>
      <c r="E676" s="80" t="s">
        <v>2158</v>
      </c>
      <c r="F676" s="80" t="s">
        <v>1769</v>
      </c>
      <c r="G676" s="80"/>
      <c r="H676" s="80"/>
      <c r="I676" s="80"/>
      <c r="J676" s="80"/>
      <c r="K676" s="80" t="s">
        <v>125</v>
      </c>
      <c r="L676" s="80" t="s">
        <v>2002</v>
      </c>
      <c r="M676" s="80"/>
      <c r="N676" s="80"/>
      <c r="O676" s="80"/>
      <c r="P676" s="80"/>
      <c r="Q676" s="80"/>
      <c r="R676" s="80"/>
      <c r="S676" s="80" t="s">
        <v>3446</v>
      </c>
      <c r="T676" s="80">
        <v>30390156</v>
      </c>
      <c r="U676" s="284">
        <v>0.14749999999999999</v>
      </c>
      <c r="V676" s="80" t="s">
        <v>2193</v>
      </c>
      <c r="W676" s="80">
        <v>400</v>
      </c>
      <c r="X676" s="80">
        <v>768</v>
      </c>
      <c r="Y676" s="80">
        <v>24</v>
      </c>
      <c r="Z676" s="80" t="s">
        <v>62</v>
      </c>
      <c r="AA676" s="80"/>
      <c r="AB676" s="80"/>
      <c r="AC676" s="80"/>
      <c r="AD676" s="80"/>
      <c r="AE676" s="80" t="s">
        <v>1685</v>
      </c>
      <c r="AF676" s="80"/>
      <c r="AG676" s="80" t="s">
        <v>3008</v>
      </c>
      <c r="AH676" s="80"/>
      <c r="AI676" s="82">
        <v>44677</v>
      </c>
      <c r="AJ676" s="80"/>
      <c r="AK676" s="82">
        <v>44678</v>
      </c>
      <c r="AL676" s="80"/>
      <c r="AM676" s="80"/>
      <c r="AN676" s="80" t="s">
        <v>64</v>
      </c>
      <c r="AO676" s="80"/>
      <c r="AP676" s="80"/>
      <c r="AQ676" s="80"/>
      <c r="AR676" s="80"/>
      <c r="AS676" s="80"/>
      <c r="AT676" s="80" t="s">
        <v>53</v>
      </c>
      <c r="AU676" s="80"/>
      <c r="AV676" s="244"/>
      <c r="AW676" s="244"/>
      <c r="AX676" s="244"/>
      <c r="AY676" s="244"/>
      <c r="AZ676" s="244"/>
      <c r="BA676" s="244"/>
      <c r="BB676" s="80"/>
      <c r="BC676" s="80">
        <f t="shared" si="41"/>
        <v>18</v>
      </c>
      <c r="BD676" s="80">
        <f t="shared" si="42"/>
        <v>4</v>
      </c>
      <c r="BE676" s="80">
        <f t="shared" si="43"/>
        <v>2022</v>
      </c>
      <c r="BF676" s="97">
        <f t="shared" si="40"/>
        <v>0.30719999999999997</v>
      </c>
    </row>
    <row r="677" spans="1:58">
      <c r="A677" s="80"/>
      <c r="B677" s="80" t="s">
        <v>2906</v>
      </c>
      <c r="C677" s="80" t="s">
        <v>1676</v>
      </c>
      <c r="D677" s="80"/>
      <c r="E677" s="80" t="s">
        <v>2165</v>
      </c>
      <c r="F677" s="80" t="s">
        <v>1769</v>
      </c>
      <c r="G677" s="80"/>
      <c r="H677" s="80"/>
      <c r="I677" s="80"/>
      <c r="J677" s="80"/>
      <c r="K677" s="80" t="s">
        <v>557</v>
      </c>
      <c r="L677" s="80" t="s">
        <v>2001</v>
      </c>
      <c r="M677" s="80"/>
      <c r="N677" s="80"/>
      <c r="O677" s="80"/>
      <c r="P677" s="80"/>
      <c r="Q677" s="80"/>
      <c r="R677" s="80"/>
      <c r="S677" s="80" t="s">
        <v>3559</v>
      </c>
      <c r="T677" s="80">
        <v>30390156</v>
      </c>
      <c r="U677" s="284">
        <v>0.14749999999999999</v>
      </c>
      <c r="V677" s="80" t="s">
        <v>2193</v>
      </c>
      <c r="W677" s="80">
        <v>400</v>
      </c>
      <c r="X677" s="80">
        <v>576</v>
      </c>
      <c r="Y677" s="80">
        <v>18</v>
      </c>
      <c r="Z677" s="80" t="s">
        <v>62</v>
      </c>
      <c r="AA677" s="80"/>
      <c r="AB677" s="80"/>
      <c r="AC677" s="80"/>
      <c r="AD677" s="80"/>
      <c r="AE677" s="80" t="s">
        <v>1676</v>
      </c>
      <c r="AF677" s="80"/>
      <c r="AG677" s="80" t="s">
        <v>3008</v>
      </c>
      <c r="AH677" s="80"/>
      <c r="AI677" s="82">
        <v>44677</v>
      </c>
      <c r="AJ677" s="80"/>
      <c r="AK677" s="82">
        <v>44678</v>
      </c>
      <c r="AL677" s="80"/>
      <c r="AM677" s="80"/>
      <c r="AN677" s="80" t="s">
        <v>64</v>
      </c>
      <c r="AO677" s="80"/>
      <c r="AP677" s="80"/>
      <c r="AQ677" s="80"/>
      <c r="AR677" s="80"/>
      <c r="AS677" s="80"/>
      <c r="AT677" s="80" t="s">
        <v>53</v>
      </c>
      <c r="AU677" s="80"/>
      <c r="AV677" s="244"/>
      <c r="AW677" s="244"/>
      <c r="AX677" s="244"/>
      <c r="AY677" s="244"/>
      <c r="AZ677" s="244"/>
      <c r="BA677" s="244"/>
      <c r="BB677" s="80"/>
      <c r="BC677" s="80">
        <f t="shared" si="41"/>
        <v>18</v>
      </c>
      <c r="BD677" s="80">
        <f t="shared" si="42"/>
        <v>4</v>
      </c>
      <c r="BE677" s="80">
        <f t="shared" si="43"/>
        <v>2022</v>
      </c>
      <c r="BF677" s="97">
        <f t="shared" si="40"/>
        <v>0.23039999999999999</v>
      </c>
    </row>
    <row r="678" spans="1:58">
      <c r="A678" s="80"/>
      <c r="B678" s="80" t="s">
        <v>2906</v>
      </c>
      <c r="C678" s="80" t="s">
        <v>1677</v>
      </c>
      <c r="D678" s="80"/>
      <c r="E678" s="80" t="s">
        <v>2165</v>
      </c>
      <c r="F678" s="80" t="s">
        <v>1769</v>
      </c>
      <c r="G678" s="80"/>
      <c r="H678" s="80"/>
      <c r="I678" s="80"/>
      <c r="J678" s="80"/>
      <c r="K678" s="80" t="s">
        <v>557</v>
      </c>
      <c r="L678" s="80" t="s">
        <v>2001</v>
      </c>
      <c r="M678" s="80"/>
      <c r="N678" s="80"/>
      <c r="O678" s="80"/>
      <c r="P678" s="80"/>
      <c r="Q678" s="80"/>
      <c r="R678" s="80"/>
      <c r="S678" s="80" t="s">
        <v>3559</v>
      </c>
      <c r="T678" s="80">
        <v>30390156</v>
      </c>
      <c r="U678" s="284">
        <v>0.14749999999999999</v>
      </c>
      <c r="V678" s="80" t="s">
        <v>2193</v>
      </c>
      <c r="W678" s="80">
        <v>400</v>
      </c>
      <c r="X678" s="80">
        <v>576</v>
      </c>
      <c r="Y678" s="80">
        <v>18</v>
      </c>
      <c r="Z678" s="80" t="s">
        <v>62</v>
      </c>
      <c r="AA678" s="80"/>
      <c r="AB678" s="80"/>
      <c r="AC678" s="80"/>
      <c r="AD678" s="80"/>
      <c r="AE678" s="80" t="s">
        <v>1677</v>
      </c>
      <c r="AF678" s="80"/>
      <c r="AG678" s="80" t="s">
        <v>3008</v>
      </c>
      <c r="AH678" s="80"/>
      <c r="AI678" s="82">
        <v>44677</v>
      </c>
      <c r="AJ678" s="80"/>
      <c r="AK678" s="82">
        <v>44678</v>
      </c>
      <c r="AL678" s="80"/>
      <c r="AM678" s="80"/>
      <c r="AN678" s="80" t="s">
        <v>64</v>
      </c>
      <c r="AO678" s="80"/>
      <c r="AP678" s="80"/>
      <c r="AQ678" s="80"/>
      <c r="AR678" s="80"/>
      <c r="AS678" s="80"/>
      <c r="AT678" s="80" t="s">
        <v>53</v>
      </c>
      <c r="AU678" s="80"/>
      <c r="AV678" s="244"/>
      <c r="AW678" s="244"/>
      <c r="AX678" s="244"/>
      <c r="AY678" s="244"/>
      <c r="AZ678" s="244"/>
      <c r="BA678" s="244"/>
      <c r="BB678" s="80"/>
      <c r="BC678" s="80">
        <f t="shared" si="41"/>
        <v>18</v>
      </c>
      <c r="BD678" s="80">
        <f t="shared" si="42"/>
        <v>4</v>
      </c>
      <c r="BE678" s="80">
        <f t="shared" si="43"/>
        <v>2022</v>
      </c>
      <c r="BF678" s="97">
        <f t="shared" si="40"/>
        <v>0.23039999999999999</v>
      </c>
    </row>
    <row r="679" spans="1:58">
      <c r="A679" s="80"/>
      <c r="B679" s="80" t="s">
        <v>2904</v>
      </c>
      <c r="C679" s="80" t="s">
        <v>1687</v>
      </c>
      <c r="D679" s="80"/>
      <c r="E679" s="80" t="s">
        <v>257</v>
      </c>
      <c r="F679" s="80" t="s">
        <v>1769</v>
      </c>
      <c r="G679" s="80"/>
      <c r="H679" s="80"/>
      <c r="I679" s="80"/>
      <c r="J679" s="80"/>
      <c r="K679" s="80" t="s">
        <v>1822</v>
      </c>
      <c r="L679" s="80" t="s">
        <v>2007</v>
      </c>
      <c r="M679" s="80"/>
      <c r="N679" s="80"/>
      <c r="O679" s="80"/>
      <c r="P679" s="80"/>
      <c r="Q679" s="80"/>
      <c r="R679" s="80"/>
      <c r="S679" s="80" t="s">
        <v>3754</v>
      </c>
      <c r="T679" s="80">
        <v>30390456</v>
      </c>
      <c r="U679" s="284">
        <v>0.14749999999999999</v>
      </c>
      <c r="V679" s="80" t="s">
        <v>2193</v>
      </c>
      <c r="W679" s="80">
        <v>400</v>
      </c>
      <c r="X679" s="80">
        <v>832</v>
      </c>
      <c r="Y679" s="80">
        <v>26</v>
      </c>
      <c r="Z679" s="80" t="s">
        <v>62</v>
      </c>
      <c r="AA679" s="80"/>
      <c r="AB679" s="80"/>
      <c r="AC679" s="80"/>
      <c r="AD679" s="80"/>
      <c r="AE679" s="80" t="s">
        <v>1687</v>
      </c>
      <c r="AF679" s="80"/>
      <c r="AG679" s="80" t="s">
        <v>3008</v>
      </c>
      <c r="AH679" s="80"/>
      <c r="AI679" s="82">
        <v>44677</v>
      </c>
      <c r="AJ679" s="80"/>
      <c r="AK679" s="82">
        <v>44680</v>
      </c>
      <c r="AL679" s="80"/>
      <c r="AM679" s="80"/>
      <c r="AN679" s="80" t="s">
        <v>64</v>
      </c>
      <c r="AO679" s="80"/>
      <c r="AP679" s="80"/>
      <c r="AQ679" s="80"/>
      <c r="AR679" s="80"/>
      <c r="AS679" s="80"/>
      <c r="AT679" s="80" t="s">
        <v>53</v>
      </c>
      <c r="AU679" s="80"/>
      <c r="AV679" s="244"/>
      <c r="AW679" s="244"/>
      <c r="AX679" s="244"/>
      <c r="AY679" s="244"/>
      <c r="AZ679" s="244"/>
      <c r="BA679" s="244"/>
      <c r="BB679" s="80"/>
      <c r="BC679" s="80">
        <f t="shared" si="41"/>
        <v>18</v>
      </c>
      <c r="BD679" s="80">
        <f t="shared" si="42"/>
        <v>4</v>
      </c>
      <c r="BE679" s="80">
        <f t="shared" si="43"/>
        <v>2022</v>
      </c>
      <c r="BF679" s="97">
        <f t="shared" si="40"/>
        <v>0.33279999999999998</v>
      </c>
    </row>
    <row r="680" spans="1:58">
      <c r="A680" s="80"/>
      <c r="B680" s="80" t="s">
        <v>2902</v>
      </c>
      <c r="C680" s="80" t="s">
        <v>1745</v>
      </c>
      <c r="D680" s="80"/>
      <c r="E680" s="80" t="s">
        <v>2519</v>
      </c>
      <c r="F680" s="80" t="s">
        <v>1769</v>
      </c>
      <c r="G680" s="80"/>
      <c r="H680" s="80"/>
      <c r="I680" s="80"/>
      <c r="J680" s="80"/>
      <c r="K680" s="80" t="s">
        <v>1825</v>
      </c>
      <c r="L680" s="80" t="s">
        <v>2532</v>
      </c>
      <c r="M680" s="80"/>
      <c r="N680" s="80"/>
      <c r="O680" s="80"/>
      <c r="P680" s="80"/>
      <c r="Q680" s="80"/>
      <c r="R680" s="80"/>
      <c r="S680" s="80" t="s">
        <v>3759</v>
      </c>
      <c r="T680" s="80">
        <v>30390156</v>
      </c>
      <c r="U680" s="284">
        <v>0.14749999999999999</v>
      </c>
      <c r="V680" s="80" t="s">
        <v>2193</v>
      </c>
      <c r="W680" s="80">
        <v>400</v>
      </c>
      <c r="X680" s="80">
        <v>832</v>
      </c>
      <c r="Y680" s="80">
        <v>26</v>
      </c>
      <c r="Z680" s="80" t="s">
        <v>56</v>
      </c>
      <c r="AA680" s="80"/>
      <c r="AB680" s="80"/>
      <c r="AC680" s="80"/>
      <c r="AD680" s="80"/>
      <c r="AE680" s="80" t="s">
        <v>1745</v>
      </c>
      <c r="AF680" s="80"/>
      <c r="AG680" s="80" t="s">
        <v>3008</v>
      </c>
      <c r="AH680" s="80"/>
      <c r="AI680" s="82">
        <v>44677</v>
      </c>
      <c r="AJ680" s="80"/>
      <c r="AK680" s="82">
        <v>44680</v>
      </c>
      <c r="AL680" s="80"/>
      <c r="AM680" s="80"/>
      <c r="AN680" s="80" t="s">
        <v>64</v>
      </c>
      <c r="AO680" s="80"/>
      <c r="AP680" s="80"/>
      <c r="AQ680" s="80"/>
      <c r="AR680" s="80"/>
      <c r="AS680" s="80"/>
      <c r="AT680" s="80" t="s">
        <v>53</v>
      </c>
      <c r="AU680" s="80"/>
      <c r="AV680" s="244"/>
      <c r="AW680" s="244"/>
      <c r="AX680" s="244"/>
      <c r="AY680" s="244"/>
      <c r="AZ680" s="244"/>
      <c r="BA680" s="244"/>
      <c r="BB680" s="80"/>
      <c r="BC680" s="80">
        <f t="shared" si="41"/>
        <v>18</v>
      </c>
      <c r="BD680" s="80">
        <f t="shared" si="42"/>
        <v>4</v>
      </c>
      <c r="BE680" s="80">
        <f t="shared" si="43"/>
        <v>2022</v>
      </c>
      <c r="BF680" s="97">
        <f t="shared" si="40"/>
        <v>0.33279999999999998</v>
      </c>
    </row>
    <row r="681" spans="1:58">
      <c r="A681" s="80"/>
      <c r="B681" s="80" t="s">
        <v>2904</v>
      </c>
      <c r="C681" s="80" t="s">
        <v>1674</v>
      </c>
      <c r="D681" s="80"/>
      <c r="E681" s="80" t="s">
        <v>2080</v>
      </c>
      <c r="F681" s="80" t="s">
        <v>1768</v>
      </c>
      <c r="G681" s="80"/>
      <c r="H681" s="80"/>
      <c r="I681" s="80"/>
      <c r="J681" s="80"/>
      <c r="K681" s="80" t="s">
        <v>1799</v>
      </c>
      <c r="L681" s="80" t="s">
        <v>1951</v>
      </c>
      <c r="M681" s="80"/>
      <c r="N681" s="80"/>
      <c r="O681" s="80"/>
      <c r="P681" s="80"/>
      <c r="Q681" s="80"/>
      <c r="R681" s="80"/>
      <c r="S681" s="80" t="s">
        <v>3708</v>
      </c>
      <c r="T681" s="80">
        <v>30390256</v>
      </c>
      <c r="U681" s="284">
        <v>0.14749999999999999</v>
      </c>
      <c r="V681" s="80" t="s">
        <v>2196</v>
      </c>
      <c r="W681" s="80">
        <v>400</v>
      </c>
      <c r="X681" s="80">
        <v>624</v>
      </c>
      <c r="Y681" s="80">
        <v>24</v>
      </c>
      <c r="Z681" s="80" t="s">
        <v>56</v>
      </c>
      <c r="AA681" s="80"/>
      <c r="AB681" s="80"/>
      <c r="AC681" s="80"/>
      <c r="AD681" s="80"/>
      <c r="AE681" s="80" t="s">
        <v>1674</v>
      </c>
      <c r="AF681" s="80"/>
      <c r="AG681" s="80" t="s">
        <v>3008</v>
      </c>
      <c r="AH681" s="80"/>
      <c r="AI681" s="82">
        <v>44677</v>
      </c>
      <c r="AJ681" s="80"/>
      <c r="AK681" s="82">
        <v>44678</v>
      </c>
      <c r="AL681" s="80"/>
      <c r="AM681" s="80"/>
      <c r="AN681" s="80" t="s">
        <v>64</v>
      </c>
      <c r="AO681" s="80" t="s">
        <v>2318</v>
      </c>
      <c r="AP681" s="80"/>
      <c r="AQ681" s="80"/>
      <c r="AR681" s="80"/>
      <c r="AS681" s="80"/>
      <c r="AT681" s="80" t="s">
        <v>53</v>
      </c>
      <c r="AU681" s="80"/>
      <c r="AV681" s="244"/>
      <c r="AW681" s="244"/>
      <c r="AX681" s="244"/>
      <c r="AY681" s="244"/>
      <c r="AZ681" s="244"/>
      <c r="BA681" s="244"/>
      <c r="BB681" s="80"/>
      <c r="BC681" s="80">
        <f t="shared" si="41"/>
        <v>18</v>
      </c>
      <c r="BD681" s="80">
        <f t="shared" si="42"/>
        <v>4</v>
      </c>
      <c r="BE681" s="80">
        <f t="shared" si="43"/>
        <v>2022</v>
      </c>
      <c r="BF681" s="97">
        <f t="shared" si="40"/>
        <v>0.24959999999999999</v>
      </c>
    </row>
    <row r="682" spans="1:58">
      <c r="A682" s="80"/>
      <c r="B682" s="80" t="s">
        <v>2904</v>
      </c>
      <c r="C682" s="80" t="s">
        <v>1675</v>
      </c>
      <c r="D682" s="80"/>
      <c r="E682" s="80" t="s">
        <v>2080</v>
      </c>
      <c r="F682" s="80" t="s">
        <v>1768</v>
      </c>
      <c r="G682" s="80"/>
      <c r="H682" s="80"/>
      <c r="I682" s="80"/>
      <c r="J682" s="80"/>
      <c r="K682" s="80" t="s">
        <v>1799</v>
      </c>
      <c r="L682" s="80" t="s">
        <v>1951</v>
      </c>
      <c r="M682" s="80"/>
      <c r="N682" s="80"/>
      <c r="O682" s="80"/>
      <c r="P682" s="80"/>
      <c r="Q682" s="80"/>
      <c r="R682" s="80"/>
      <c r="S682" s="80" t="s">
        <v>3708</v>
      </c>
      <c r="T682" s="80">
        <v>30390256</v>
      </c>
      <c r="U682" s="284">
        <v>0.14749999999999999</v>
      </c>
      <c r="V682" s="80" t="s">
        <v>2196</v>
      </c>
      <c r="W682" s="80">
        <v>400</v>
      </c>
      <c r="X682" s="80">
        <v>624</v>
      </c>
      <c r="Y682" s="80">
        <v>24</v>
      </c>
      <c r="Z682" s="80" t="s">
        <v>56</v>
      </c>
      <c r="AA682" s="80"/>
      <c r="AB682" s="80"/>
      <c r="AC682" s="80"/>
      <c r="AD682" s="80"/>
      <c r="AE682" s="80" t="s">
        <v>1675</v>
      </c>
      <c r="AF682" s="80"/>
      <c r="AG682" s="80" t="s">
        <v>3008</v>
      </c>
      <c r="AH682" s="80"/>
      <c r="AI682" s="82">
        <v>44677</v>
      </c>
      <c r="AJ682" s="80"/>
      <c r="AK682" s="82">
        <v>44678</v>
      </c>
      <c r="AL682" s="80"/>
      <c r="AM682" s="80"/>
      <c r="AN682" s="80" t="s">
        <v>64</v>
      </c>
      <c r="AO682" s="80" t="s">
        <v>2319</v>
      </c>
      <c r="AP682" s="80"/>
      <c r="AQ682" s="80"/>
      <c r="AR682" s="80"/>
      <c r="AS682" s="80"/>
      <c r="AT682" s="80" t="s">
        <v>53</v>
      </c>
      <c r="AU682" s="80"/>
      <c r="AV682" s="244"/>
      <c r="AW682" s="244"/>
      <c r="AX682" s="244"/>
      <c r="AY682" s="244"/>
      <c r="AZ682" s="244"/>
      <c r="BA682" s="244"/>
      <c r="BB682" s="80"/>
      <c r="BC682" s="80">
        <f t="shared" si="41"/>
        <v>18</v>
      </c>
      <c r="BD682" s="80">
        <f t="shared" si="42"/>
        <v>4</v>
      </c>
      <c r="BE682" s="80">
        <f t="shared" si="43"/>
        <v>2022</v>
      </c>
      <c r="BF682" s="97">
        <f t="shared" si="40"/>
        <v>0.24959999999999999</v>
      </c>
    </row>
    <row r="683" spans="1:58">
      <c r="A683" s="87"/>
      <c r="B683" s="87" t="s">
        <v>906</v>
      </c>
      <c r="C683" s="87" t="s">
        <v>1742</v>
      </c>
      <c r="D683" s="87"/>
      <c r="E683" s="87" t="s">
        <v>2175</v>
      </c>
      <c r="F683" s="87" t="s">
        <v>1768</v>
      </c>
      <c r="G683" s="87"/>
      <c r="H683" s="87"/>
      <c r="I683" s="87"/>
      <c r="J683" s="87"/>
      <c r="K683" s="87" t="s">
        <v>1780</v>
      </c>
      <c r="L683" s="87" t="s">
        <v>2017</v>
      </c>
      <c r="M683" s="87"/>
      <c r="N683" s="87"/>
      <c r="O683" s="87"/>
      <c r="P683" s="87"/>
      <c r="Q683" s="87"/>
      <c r="R683" s="87"/>
      <c r="S683" s="87" t="s">
        <v>3760</v>
      </c>
      <c r="T683" s="87">
        <v>30372157</v>
      </c>
      <c r="U683" s="282">
        <v>0.14749999999999999</v>
      </c>
      <c r="V683" s="87" t="s">
        <v>2201</v>
      </c>
      <c r="W683" s="87">
        <v>405</v>
      </c>
      <c r="X683" s="87">
        <v>768</v>
      </c>
      <c r="Y683" s="87">
        <v>24</v>
      </c>
      <c r="Z683" s="87" t="s">
        <v>62</v>
      </c>
      <c r="AA683" s="87"/>
      <c r="AB683" s="87"/>
      <c r="AC683" s="87"/>
      <c r="AD683" s="87"/>
      <c r="AE683" s="87" t="s">
        <v>1742</v>
      </c>
      <c r="AF683" s="87"/>
      <c r="AG683" s="87" t="s">
        <v>3008</v>
      </c>
      <c r="AH683" s="87"/>
      <c r="AI683" s="88">
        <v>44677</v>
      </c>
      <c r="AJ683" s="87"/>
      <c r="AK683" s="88">
        <v>44690</v>
      </c>
      <c r="AL683" s="87"/>
      <c r="AM683" s="87"/>
      <c r="AN683" s="87" t="s">
        <v>175</v>
      </c>
      <c r="AO683" s="87" t="s">
        <v>2316</v>
      </c>
      <c r="AP683" s="87"/>
      <c r="AQ683" s="87"/>
      <c r="AR683" s="87"/>
      <c r="AS683" s="87"/>
      <c r="AT683" s="87" t="s">
        <v>53</v>
      </c>
      <c r="AU683" s="87"/>
      <c r="AV683" s="243"/>
      <c r="AW683" s="243"/>
      <c r="AX683" s="243"/>
      <c r="AY683" s="243"/>
      <c r="AZ683" s="243"/>
      <c r="BA683" s="243"/>
      <c r="BB683" s="87"/>
      <c r="BC683" s="80">
        <f t="shared" si="41"/>
        <v>18</v>
      </c>
      <c r="BD683" s="80">
        <f t="shared" si="42"/>
        <v>4</v>
      </c>
      <c r="BE683" s="80">
        <f t="shared" si="43"/>
        <v>2022</v>
      </c>
      <c r="BF683" s="104">
        <f t="shared" si="40"/>
        <v>0.31103999999999998</v>
      </c>
    </row>
    <row r="684" spans="1:58">
      <c r="A684" s="87"/>
      <c r="B684" s="87" t="s">
        <v>906</v>
      </c>
      <c r="C684" s="87" t="s">
        <v>1743</v>
      </c>
      <c r="D684" s="87"/>
      <c r="E684" s="87" t="s">
        <v>2176</v>
      </c>
      <c r="F684" s="87" t="s">
        <v>1769</v>
      </c>
      <c r="G684" s="87"/>
      <c r="H684" s="87"/>
      <c r="I684" s="87"/>
      <c r="J684" s="87"/>
      <c r="K684" s="87" t="s">
        <v>1780</v>
      </c>
      <c r="L684" s="87" t="s">
        <v>2017</v>
      </c>
      <c r="M684" s="87"/>
      <c r="N684" s="87"/>
      <c r="O684" s="87"/>
      <c r="P684" s="87"/>
      <c r="Q684" s="87"/>
      <c r="R684" s="87"/>
      <c r="S684" s="87" t="s">
        <v>3760</v>
      </c>
      <c r="T684" s="87">
        <v>30372157</v>
      </c>
      <c r="U684" s="282">
        <v>0.14749999999999999</v>
      </c>
      <c r="V684" s="87" t="s">
        <v>2201</v>
      </c>
      <c r="W684" s="87">
        <v>405</v>
      </c>
      <c r="X684" s="87">
        <v>768</v>
      </c>
      <c r="Y684" s="87">
        <v>24</v>
      </c>
      <c r="Z684" s="87" t="s">
        <v>62</v>
      </c>
      <c r="AA684" s="87"/>
      <c r="AB684" s="87"/>
      <c r="AC684" s="87"/>
      <c r="AD684" s="87"/>
      <c r="AE684" s="87" t="s">
        <v>1743</v>
      </c>
      <c r="AF684" s="87"/>
      <c r="AG684" s="87" t="s">
        <v>3008</v>
      </c>
      <c r="AH684" s="87"/>
      <c r="AI684" s="88">
        <v>44677</v>
      </c>
      <c r="AJ684" s="87"/>
      <c r="AK684" s="88">
        <v>44690</v>
      </c>
      <c r="AL684" s="87"/>
      <c r="AM684" s="87"/>
      <c r="AN684" s="87" t="s">
        <v>175</v>
      </c>
      <c r="AO684" s="87" t="s">
        <v>2316</v>
      </c>
      <c r="AP684" s="87"/>
      <c r="AQ684" s="87"/>
      <c r="AR684" s="87"/>
      <c r="AS684" s="87"/>
      <c r="AT684" s="87" t="s">
        <v>53</v>
      </c>
      <c r="AU684" s="87"/>
      <c r="AV684" s="243"/>
      <c r="AW684" s="243"/>
      <c r="AX684" s="243"/>
      <c r="AY684" s="243"/>
      <c r="AZ684" s="243"/>
      <c r="BA684" s="243"/>
      <c r="BB684" s="87"/>
      <c r="BC684" s="80">
        <f t="shared" si="41"/>
        <v>18</v>
      </c>
      <c r="BD684" s="80">
        <f t="shared" si="42"/>
        <v>4</v>
      </c>
      <c r="BE684" s="80">
        <f t="shared" si="43"/>
        <v>2022</v>
      </c>
      <c r="BF684" s="104">
        <f t="shared" si="40"/>
        <v>0.31103999999999998</v>
      </c>
    </row>
    <row r="685" spans="1:58">
      <c r="A685" s="87"/>
      <c r="B685" s="87" t="s">
        <v>906</v>
      </c>
      <c r="C685" s="87" t="s">
        <v>1744</v>
      </c>
      <c r="D685" s="87"/>
      <c r="E685" s="87" t="s">
        <v>2177</v>
      </c>
      <c r="F685" s="87" t="s">
        <v>1769</v>
      </c>
      <c r="G685" s="87"/>
      <c r="H685" s="87"/>
      <c r="I685" s="87"/>
      <c r="J685" s="87"/>
      <c r="K685" s="87" t="s">
        <v>1780</v>
      </c>
      <c r="L685" s="87" t="s">
        <v>2018</v>
      </c>
      <c r="M685" s="87"/>
      <c r="N685" s="87"/>
      <c r="O685" s="87"/>
      <c r="P685" s="87"/>
      <c r="Q685" s="87"/>
      <c r="R685" s="87"/>
      <c r="S685" s="87" t="s">
        <v>3760</v>
      </c>
      <c r="T685" s="87">
        <v>30372157</v>
      </c>
      <c r="U685" s="282">
        <v>0.14749999999999999</v>
      </c>
      <c r="V685" s="87" t="s">
        <v>2201</v>
      </c>
      <c r="W685" s="87">
        <v>405</v>
      </c>
      <c r="X685" s="87">
        <v>768</v>
      </c>
      <c r="Y685" s="87">
        <v>24</v>
      </c>
      <c r="Z685" s="87" t="s">
        <v>62</v>
      </c>
      <c r="AA685" s="87"/>
      <c r="AB685" s="87"/>
      <c r="AC685" s="87"/>
      <c r="AD685" s="87"/>
      <c r="AE685" s="87" t="s">
        <v>1744</v>
      </c>
      <c r="AF685" s="87"/>
      <c r="AG685" s="87" t="s">
        <v>3008</v>
      </c>
      <c r="AH685" s="87"/>
      <c r="AI685" s="88">
        <v>44677</v>
      </c>
      <c r="AJ685" s="87"/>
      <c r="AK685" s="88">
        <v>44690</v>
      </c>
      <c r="AL685" s="87"/>
      <c r="AM685" s="87"/>
      <c r="AN685" s="87" t="s">
        <v>175</v>
      </c>
      <c r="AO685" s="87" t="s">
        <v>2316</v>
      </c>
      <c r="AP685" s="87"/>
      <c r="AQ685" s="87"/>
      <c r="AR685" s="87"/>
      <c r="AS685" s="87"/>
      <c r="AT685" s="87" t="s">
        <v>53</v>
      </c>
      <c r="AU685" s="87"/>
      <c r="AV685" s="243"/>
      <c r="AW685" s="243"/>
      <c r="AX685" s="243"/>
      <c r="AY685" s="243"/>
      <c r="AZ685" s="243"/>
      <c r="BA685" s="243"/>
      <c r="BB685" s="87"/>
      <c r="BC685" s="80">
        <f t="shared" si="41"/>
        <v>18</v>
      </c>
      <c r="BD685" s="80">
        <f t="shared" si="42"/>
        <v>4</v>
      </c>
      <c r="BE685" s="80">
        <f t="shared" si="43"/>
        <v>2022</v>
      </c>
      <c r="BF685" s="104">
        <f t="shared" si="40"/>
        <v>0.31103999999999998</v>
      </c>
    </row>
    <row r="686" spans="1:58">
      <c r="A686" s="80"/>
      <c r="B686" s="80" t="s">
        <v>2905</v>
      </c>
      <c r="C686" s="80" t="s">
        <v>1727</v>
      </c>
      <c r="D686" s="80"/>
      <c r="E686" s="80" t="s">
        <v>2174</v>
      </c>
      <c r="F686" s="80" t="s">
        <v>1768</v>
      </c>
      <c r="G686" s="80"/>
      <c r="H686" s="80"/>
      <c r="I686" s="80"/>
      <c r="J686" s="80"/>
      <c r="K686" s="80" t="s">
        <v>450</v>
      </c>
      <c r="L686" s="80" t="s">
        <v>2015</v>
      </c>
      <c r="M686" s="80"/>
      <c r="N686" s="80"/>
      <c r="O686" s="80"/>
      <c r="P686" s="80"/>
      <c r="Q686" s="80"/>
      <c r="R686" s="80"/>
      <c r="S686" s="80" t="s">
        <v>3461</v>
      </c>
      <c r="T686" s="80">
        <v>30390456</v>
      </c>
      <c r="U686" s="284">
        <v>0.14749999999999999</v>
      </c>
      <c r="V686" s="80" t="s">
        <v>2193</v>
      </c>
      <c r="W686" s="80">
        <v>400</v>
      </c>
      <c r="X686" s="80">
        <v>768</v>
      </c>
      <c r="Y686" s="80">
        <v>24</v>
      </c>
      <c r="Z686" s="80" t="s">
        <v>62</v>
      </c>
      <c r="AA686" s="80"/>
      <c r="AB686" s="80"/>
      <c r="AC686" s="80"/>
      <c r="AD686" s="80"/>
      <c r="AE686" s="80" t="s">
        <v>1727</v>
      </c>
      <c r="AF686" s="80"/>
      <c r="AG686" s="80" t="s">
        <v>3008</v>
      </c>
      <c r="AH686" s="80"/>
      <c r="AI686" s="82">
        <v>44677</v>
      </c>
      <c r="AJ686" s="80"/>
      <c r="AK686" s="82">
        <v>44679</v>
      </c>
      <c r="AL686" s="80"/>
      <c r="AM686" s="80"/>
      <c r="AN686" s="80" t="s">
        <v>64</v>
      </c>
      <c r="AO686" s="80"/>
      <c r="AP686" s="80"/>
      <c r="AQ686" s="80"/>
      <c r="AR686" s="80"/>
      <c r="AS686" s="80"/>
      <c r="AT686" s="80" t="s">
        <v>53</v>
      </c>
      <c r="AU686" s="80"/>
      <c r="AV686" s="244"/>
      <c r="AW686" s="244"/>
      <c r="AX686" s="244"/>
      <c r="AY686" s="244"/>
      <c r="AZ686" s="244"/>
      <c r="BA686" s="244"/>
      <c r="BB686" s="80"/>
      <c r="BC686" s="80">
        <f t="shared" si="41"/>
        <v>18</v>
      </c>
      <c r="BD686" s="80">
        <f t="shared" si="42"/>
        <v>4</v>
      </c>
      <c r="BE686" s="80">
        <f t="shared" si="43"/>
        <v>2022</v>
      </c>
      <c r="BF686" s="97">
        <f t="shared" si="40"/>
        <v>0.30719999999999997</v>
      </c>
    </row>
    <row r="687" spans="1:58">
      <c r="A687" s="80"/>
      <c r="B687" s="80" t="s">
        <v>2902</v>
      </c>
      <c r="C687" s="80" t="s">
        <v>1757</v>
      </c>
      <c r="D687" s="80"/>
      <c r="E687" s="80" t="s">
        <v>2182</v>
      </c>
      <c r="F687" s="80" t="s">
        <v>1769</v>
      </c>
      <c r="G687" s="80"/>
      <c r="H687" s="80"/>
      <c r="I687" s="80"/>
      <c r="J687" s="80"/>
      <c r="K687" s="80" t="s">
        <v>328</v>
      </c>
      <c r="L687" s="80" t="s">
        <v>2023</v>
      </c>
      <c r="M687" s="80"/>
      <c r="N687" s="80"/>
      <c r="O687" s="80"/>
      <c r="P687" s="80"/>
      <c r="Q687" s="80"/>
      <c r="R687" s="80"/>
      <c r="S687" s="80" t="s">
        <v>3739</v>
      </c>
      <c r="T687" s="80">
        <v>30390156</v>
      </c>
      <c r="U687" s="284">
        <v>0.14749999999999999</v>
      </c>
      <c r="V687" s="80" t="s">
        <v>2193</v>
      </c>
      <c r="W687" s="80">
        <v>400</v>
      </c>
      <c r="X687" s="80">
        <v>768</v>
      </c>
      <c r="Y687" s="80">
        <v>24</v>
      </c>
      <c r="Z687" s="80" t="s">
        <v>62</v>
      </c>
      <c r="AA687" s="80"/>
      <c r="AB687" s="80"/>
      <c r="AC687" s="80"/>
      <c r="AD687" s="80"/>
      <c r="AE687" s="80" t="s">
        <v>1757</v>
      </c>
      <c r="AF687" s="80"/>
      <c r="AG687" s="80" t="s">
        <v>3008</v>
      </c>
      <c r="AH687" s="80"/>
      <c r="AI687" s="82">
        <v>44678</v>
      </c>
      <c r="AJ687" s="80"/>
      <c r="AK687" s="82">
        <v>44678</v>
      </c>
      <c r="AL687" s="80"/>
      <c r="AM687" s="80"/>
      <c r="AN687" s="80" t="s">
        <v>64</v>
      </c>
      <c r="AO687" s="80"/>
      <c r="AP687" s="80"/>
      <c r="AQ687" s="80"/>
      <c r="AR687" s="80"/>
      <c r="AS687" s="80"/>
      <c r="AT687" s="80" t="s">
        <v>53</v>
      </c>
      <c r="AU687" s="80"/>
      <c r="AV687" s="244"/>
      <c r="AW687" s="244"/>
      <c r="AX687" s="244"/>
      <c r="AY687" s="244"/>
      <c r="AZ687" s="244"/>
      <c r="BA687" s="244"/>
      <c r="BB687" s="80"/>
      <c r="BC687" s="80">
        <f t="shared" si="41"/>
        <v>18</v>
      </c>
      <c r="BD687" s="80">
        <f t="shared" si="42"/>
        <v>4</v>
      </c>
      <c r="BE687" s="80">
        <f t="shared" si="43"/>
        <v>2022</v>
      </c>
      <c r="BF687" s="97">
        <f t="shared" si="40"/>
        <v>0.30719999999999997</v>
      </c>
    </row>
    <row r="688" spans="1:58">
      <c r="A688" s="80"/>
      <c r="B688" s="80" t="s">
        <v>2904</v>
      </c>
      <c r="C688" s="80" t="s">
        <v>1689</v>
      </c>
      <c r="D688" s="80"/>
      <c r="E688" s="80">
        <v>114174</v>
      </c>
      <c r="F688" s="80" t="s">
        <v>1769</v>
      </c>
      <c r="G688" s="80"/>
      <c r="H688" s="80"/>
      <c r="I688" s="80"/>
      <c r="J688" s="80"/>
      <c r="K688" s="80" t="s">
        <v>1788</v>
      </c>
      <c r="L688" s="80" t="s">
        <v>2010</v>
      </c>
      <c r="M688" s="80"/>
      <c r="N688" s="80"/>
      <c r="O688" s="80"/>
      <c r="P688" s="80"/>
      <c r="Q688" s="80"/>
      <c r="R688" s="80"/>
      <c r="S688" s="80" t="s">
        <v>3733</v>
      </c>
      <c r="T688" s="80">
        <v>30390456</v>
      </c>
      <c r="U688" s="284">
        <v>0.14749999999999999</v>
      </c>
      <c r="V688" s="80" t="s">
        <v>2192</v>
      </c>
      <c r="W688" s="80">
        <v>400</v>
      </c>
      <c r="X688" s="80">
        <v>832</v>
      </c>
      <c r="Y688" s="80">
        <v>26</v>
      </c>
      <c r="Z688" s="80" t="s">
        <v>56</v>
      </c>
      <c r="AA688" s="80"/>
      <c r="AB688" s="80"/>
      <c r="AC688" s="80"/>
      <c r="AD688" s="80"/>
      <c r="AE688" s="80" t="s">
        <v>1689</v>
      </c>
      <c r="AF688" s="80"/>
      <c r="AG688" s="80" t="s">
        <v>3008</v>
      </c>
      <c r="AH688" s="80"/>
      <c r="AI688" s="82">
        <v>44678</v>
      </c>
      <c r="AJ688" s="80"/>
      <c r="AK688" s="82">
        <v>44678</v>
      </c>
      <c r="AL688" s="80"/>
      <c r="AM688" s="80"/>
      <c r="AN688" s="80" t="s">
        <v>64</v>
      </c>
      <c r="AO688" s="80"/>
      <c r="AP688" s="80"/>
      <c r="AQ688" s="80"/>
      <c r="AR688" s="80"/>
      <c r="AS688" s="80"/>
      <c r="AT688" s="80" t="s">
        <v>53</v>
      </c>
      <c r="AU688" s="80"/>
      <c r="AV688" s="244"/>
      <c r="AW688" s="244"/>
      <c r="AX688" s="244"/>
      <c r="AY688" s="244"/>
      <c r="AZ688" s="244"/>
      <c r="BA688" s="244"/>
      <c r="BB688" s="80"/>
      <c r="BC688" s="80">
        <f t="shared" si="41"/>
        <v>18</v>
      </c>
      <c r="BD688" s="80">
        <f t="shared" si="42"/>
        <v>4</v>
      </c>
      <c r="BE688" s="80">
        <f t="shared" si="43"/>
        <v>2022</v>
      </c>
      <c r="BF688" s="97">
        <f t="shared" si="40"/>
        <v>0.33279999999999998</v>
      </c>
    </row>
    <row r="689" spans="1:58">
      <c r="A689" s="80"/>
      <c r="B689" s="80" t="s">
        <v>2904</v>
      </c>
      <c r="C689" s="80" t="s">
        <v>1690</v>
      </c>
      <c r="D689" s="80"/>
      <c r="E689" s="80">
        <v>114174</v>
      </c>
      <c r="F689" s="80" t="s">
        <v>1769</v>
      </c>
      <c r="G689" s="80"/>
      <c r="H689" s="80"/>
      <c r="I689" s="80"/>
      <c r="J689" s="80"/>
      <c r="K689" s="80" t="s">
        <v>1788</v>
      </c>
      <c r="L689" s="80" t="s">
        <v>2010</v>
      </c>
      <c r="M689" s="80"/>
      <c r="N689" s="80"/>
      <c r="O689" s="80"/>
      <c r="P689" s="80"/>
      <c r="Q689" s="80"/>
      <c r="R689" s="80"/>
      <c r="S689" s="80" t="s">
        <v>3733</v>
      </c>
      <c r="T689" s="80">
        <v>30390456</v>
      </c>
      <c r="U689" s="284">
        <v>0.14749999999999999</v>
      </c>
      <c r="V689" s="80" t="s">
        <v>2192</v>
      </c>
      <c r="W689" s="80">
        <v>400</v>
      </c>
      <c r="X689" s="80">
        <v>832</v>
      </c>
      <c r="Y689" s="80">
        <v>26</v>
      </c>
      <c r="Z689" s="80" t="s">
        <v>56</v>
      </c>
      <c r="AA689" s="80"/>
      <c r="AB689" s="80"/>
      <c r="AC689" s="80"/>
      <c r="AD689" s="80"/>
      <c r="AE689" s="80" t="s">
        <v>1690</v>
      </c>
      <c r="AF689" s="80"/>
      <c r="AG689" s="80" t="s">
        <v>3008</v>
      </c>
      <c r="AH689" s="80"/>
      <c r="AI689" s="82">
        <v>44678</v>
      </c>
      <c r="AJ689" s="80"/>
      <c r="AK689" s="82">
        <v>44678</v>
      </c>
      <c r="AL689" s="80"/>
      <c r="AM689" s="80"/>
      <c r="AN689" s="80" t="s">
        <v>64</v>
      </c>
      <c r="AO689" s="80"/>
      <c r="AP689" s="80"/>
      <c r="AQ689" s="80"/>
      <c r="AR689" s="80"/>
      <c r="AS689" s="80"/>
      <c r="AT689" s="80" t="s">
        <v>53</v>
      </c>
      <c r="AU689" s="80"/>
      <c r="AV689" s="244"/>
      <c r="AW689" s="244"/>
      <c r="AX689" s="244"/>
      <c r="AY689" s="244"/>
      <c r="AZ689" s="244"/>
      <c r="BA689" s="244"/>
      <c r="BB689" s="80"/>
      <c r="BC689" s="80">
        <f t="shared" si="41"/>
        <v>18</v>
      </c>
      <c r="BD689" s="80">
        <f t="shared" si="42"/>
        <v>4</v>
      </c>
      <c r="BE689" s="80">
        <f t="shared" si="43"/>
        <v>2022</v>
      </c>
      <c r="BF689" s="97">
        <f t="shared" si="40"/>
        <v>0.33279999999999998</v>
      </c>
    </row>
    <row r="690" spans="1:58">
      <c r="A690" s="80"/>
      <c r="B690" s="80" t="s">
        <v>2904</v>
      </c>
      <c r="C690" s="80" t="s">
        <v>1691</v>
      </c>
      <c r="D690" s="80"/>
      <c r="E690" s="80">
        <v>114174</v>
      </c>
      <c r="F690" s="80" t="s">
        <v>1769</v>
      </c>
      <c r="G690" s="80"/>
      <c r="H690" s="80"/>
      <c r="I690" s="80"/>
      <c r="J690" s="80"/>
      <c r="K690" s="80" t="s">
        <v>1788</v>
      </c>
      <c r="L690" s="80" t="s">
        <v>2010</v>
      </c>
      <c r="M690" s="80"/>
      <c r="N690" s="80"/>
      <c r="O690" s="80"/>
      <c r="P690" s="80"/>
      <c r="Q690" s="80"/>
      <c r="R690" s="80"/>
      <c r="S690" s="80" t="s">
        <v>3733</v>
      </c>
      <c r="T690" s="80">
        <v>30390456</v>
      </c>
      <c r="U690" s="284">
        <v>0.14749999999999999</v>
      </c>
      <c r="V690" s="80" t="s">
        <v>2192</v>
      </c>
      <c r="W690" s="80">
        <v>400</v>
      </c>
      <c r="X690" s="80">
        <v>832</v>
      </c>
      <c r="Y690" s="80">
        <v>26</v>
      </c>
      <c r="Z690" s="80" t="s">
        <v>56</v>
      </c>
      <c r="AA690" s="80"/>
      <c r="AB690" s="80"/>
      <c r="AC690" s="80"/>
      <c r="AD690" s="80"/>
      <c r="AE690" s="80" t="s">
        <v>1691</v>
      </c>
      <c r="AF690" s="80"/>
      <c r="AG690" s="80" t="s">
        <v>3008</v>
      </c>
      <c r="AH690" s="80"/>
      <c r="AI690" s="82">
        <v>44678</v>
      </c>
      <c r="AJ690" s="80"/>
      <c r="AK690" s="82">
        <v>44678</v>
      </c>
      <c r="AL690" s="80"/>
      <c r="AM690" s="80"/>
      <c r="AN690" s="80" t="s">
        <v>64</v>
      </c>
      <c r="AO690" s="80"/>
      <c r="AP690" s="80"/>
      <c r="AQ690" s="80"/>
      <c r="AR690" s="80"/>
      <c r="AS690" s="80"/>
      <c r="AT690" s="80" t="s">
        <v>53</v>
      </c>
      <c r="AU690" s="80"/>
      <c r="AV690" s="244"/>
      <c r="AW690" s="244"/>
      <c r="AX690" s="244"/>
      <c r="AY690" s="244"/>
      <c r="AZ690" s="244"/>
      <c r="BA690" s="244"/>
      <c r="BB690" s="80"/>
      <c r="BC690" s="80">
        <f t="shared" si="41"/>
        <v>18</v>
      </c>
      <c r="BD690" s="80">
        <f t="shared" si="42"/>
        <v>4</v>
      </c>
      <c r="BE690" s="80">
        <f t="shared" si="43"/>
        <v>2022</v>
      </c>
      <c r="BF690" s="97">
        <f t="shared" si="40"/>
        <v>0.33279999999999998</v>
      </c>
    </row>
    <row r="691" spans="1:58">
      <c r="A691" s="80"/>
      <c r="B691" s="80" t="s">
        <v>906</v>
      </c>
      <c r="C691" s="80" t="s">
        <v>1692</v>
      </c>
      <c r="D691" s="80"/>
      <c r="E691" s="80" t="s">
        <v>2161</v>
      </c>
      <c r="F691" s="80" t="s">
        <v>1769</v>
      </c>
      <c r="G691" s="80"/>
      <c r="H691" s="80"/>
      <c r="I691" s="80"/>
      <c r="J691" s="80"/>
      <c r="K691" s="80" t="s">
        <v>1778</v>
      </c>
      <c r="L691" s="80" t="s">
        <v>2012</v>
      </c>
      <c r="M691" s="80"/>
      <c r="N691" s="80"/>
      <c r="O691" s="80"/>
      <c r="P691" s="80"/>
      <c r="Q691" s="80"/>
      <c r="R691" s="80"/>
      <c r="S691" s="80" t="s">
        <v>3753</v>
      </c>
      <c r="T691" s="80">
        <v>30390156</v>
      </c>
      <c r="U691" s="284">
        <v>0.14749999999999999</v>
      </c>
      <c r="V691" s="80" t="s">
        <v>2194</v>
      </c>
      <c r="W691" s="80">
        <v>400</v>
      </c>
      <c r="X691" s="80">
        <v>768</v>
      </c>
      <c r="Y691" s="80">
        <v>24</v>
      </c>
      <c r="Z691" s="80" t="s">
        <v>62</v>
      </c>
      <c r="AA691" s="80"/>
      <c r="AB691" s="80"/>
      <c r="AC691" s="80"/>
      <c r="AD691" s="80"/>
      <c r="AE691" s="80" t="s">
        <v>1692</v>
      </c>
      <c r="AF691" s="80"/>
      <c r="AG691" s="80" t="s">
        <v>3008</v>
      </c>
      <c r="AH691" s="80"/>
      <c r="AI691" s="82">
        <v>44678</v>
      </c>
      <c r="AJ691" s="80"/>
      <c r="AK691" s="82">
        <v>44678</v>
      </c>
      <c r="AL691" s="80"/>
      <c r="AM691" s="80"/>
      <c r="AN691" s="80" t="s">
        <v>64</v>
      </c>
      <c r="AO691" s="80"/>
      <c r="AP691" s="80"/>
      <c r="AQ691" s="80"/>
      <c r="AR691" s="80"/>
      <c r="AS691" s="80"/>
      <c r="AT691" s="80" t="s">
        <v>53</v>
      </c>
      <c r="AU691" s="80"/>
      <c r="AV691" s="244"/>
      <c r="AW691" s="244"/>
      <c r="AX691" s="244"/>
      <c r="AY691" s="244"/>
      <c r="AZ691" s="244"/>
      <c r="BA691" s="244"/>
      <c r="BB691" s="80"/>
      <c r="BC691" s="80">
        <f t="shared" si="41"/>
        <v>18</v>
      </c>
      <c r="BD691" s="80">
        <f t="shared" si="42"/>
        <v>4</v>
      </c>
      <c r="BE691" s="80">
        <f t="shared" si="43"/>
        <v>2022</v>
      </c>
      <c r="BF691" s="97">
        <f t="shared" si="40"/>
        <v>0.30719999999999997</v>
      </c>
    </row>
    <row r="692" spans="1:58">
      <c r="A692" s="80"/>
      <c r="B692" s="80" t="s">
        <v>2902</v>
      </c>
      <c r="C692" s="80" t="s">
        <v>1693</v>
      </c>
      <c r="D692" s="80"/>
      <c r="E692" s="80" t="s">
        <v>2167</v>
      </c>
      <c r="F692" s="80" t="s">
        <v>1769</v>
      </c>
      <c r="G692" s="80"/>
      <c r="H692" s="80"/>
      <c r="I692" s="80"/>
      <c r="J692" s="80"/>
      <c r="K692" s="80" t="s">
        <v>328</v>
      </c>
      <c r="L692" s="80" t="s">
        <v>346</v>
      </c>
      <c r="M692" s="80"/>
      <c r="N692" s="80"/>
      <c r="O692" s="80"/>
      <c r="P692" s="80"/>
      <c r="Q692" s="80"/>
      <c r="R692" s="80"/>
      <c r="S692" s="80" t="s">
        <v>3739</v>
      </c>
      <c r="T692" s="80">
        <v>30390156</v>
      </c>
      <c r="U692" s="284">
        <v>0.14749999999999999</v>
      </c>
      <c r="V692" s="80" t="s">
        <v>2193</v>
      </c>
      <c r="W692" s="80">
        <v>400</v>
      </c>
      <c r="X692" s="80">
        <v>768</v>
      </c>
      <c r="Y692" s="80">
        <v>24</v>
      </c>
      <c r="Z692" s="80" t="s">
        <v>56</v>
      </c>
      <c r="AA692" s="80"/>
      <c r="AB692" s="80"/>
      <c r="AC692" s="80"/>
      <c r="AD692" s="80"/>
      <c r="AE692" s="80" t="s">
        <v>1693</v>
      </c>
      <c r="AF692" s="80"/>
      <c r="AG692" s="80" t="s">
        <v>3008</v>
      </c>
      <c r="AH692" s="80"/>
      <c r="AI692" s="82">
        <v>44678</v>
      </c>
      <c r="AJ692" s="80"/>
      <c r="AK692" s="82">
        <v>44678</v>
      </c>
      <c r="AL692" s="80"/>
      <c r="AM692" s="80"/>
      <c r="AN692" s="80" t="s">
        <v>64</v>
      </c>
      <c r="AO692" s="80"/>
      <c r="AP692" s="80"/>
      <c r="AQ692" s="80"/>
      <c r="AR692" s="80"/>
      <c r="AS692" s="80"/>
      <c r="AT692" s="80" t="s">
        <v>53</v>
      </c>
      <c r="AU692" s="80"/>
      <c r="AV692" s="244"/>
      <c r="AW692" s="244"/>
      <c r="AX692" s="244"/>
      <c r="AY692" s="244"/>
      <c r="AZ692" s="244"/>
      <c r="BA692" s="244"/>
      <c r="BB692" s="80"/>
      <c r="BC692" s="80">
        <f t="shared" si="41"/>
        <v>18</v>
      </c>
      <c r="BD692" s="80">
        <f t="shared" si="42"/>
        <v>4</v>
      </c>
      <c r="BE692" s="80">
        <f t="shared" si="43"/>
        <v>2022</v>
      </c>
      <c r="BF692" s="97">
        <f t="shared" si="40"/>
        <v>0.30719999999999997</v>
      </c>
    </row>
    <row r="693" spans="1:58">
      <c r="A693" s="80"/>
      <c r="B693" s="80" t="s">
        <v>2902</v>
      </c>
      <c r="C693" s="80" t="s">
        <v>1694</v>
      </c>
      <c r="D693" s="80"/>
      <c r="E693" s="80" t="s">
        <v>2168</v>
      </c>
      <c r="F693" s="80" t="s">
        <v>1769</v>
      </c>
      <c r="G693" s="80"/>
      <c r="H693" s="80"/>
      <c r="I693" s="80"/>
      <c r="J693" s="80"/>
      <c r="K693" s="80" t="s">
        <v>743</v>
      </c>
      <c r="L693" s="80" t="s">
        <v>2013</v>
      </c>
      <c r="M693" s="80"/>
      <c r="N693" s="80"/>
      <c r="O693" s="80"/>
      <c r="P693" s="80"/>
      <c r="Q693" s="80"/>
      <c r="R693" s="80"/>
      <c r="S693" s="80" t="s">
        <v>3761</v>
      </c>
      <c r="T693" s="80">
        <v>30390156</v>
      </c>
      <c r="U693" s="284">
        <v>0.14749999999999999</v>
      </c>
      <c r="V693" s="80" t="s">
        <v>2193</v>
      </c>
      <c r="W693" s="80">
        <v>400</v>
      </c>
      <c r="X693" s="80">
        <v>832</v>
      </c>
      <c r="Y693" s="80">
        <v>26</v>
      </c>
      <c r="Z693" s="80" t="s">
        <v>56</v>
      </c>
      <c r="AA693" s="80"/>
      <c r="AB693" s="80"/>
      <c r="AC693" s="80"/>
      <c r="AD693" s="80"/>
      <c r="AE693" s="80" t="s">
        <v>1694</v>
      </c>
      <c r="AF693" s="80"/>
      <c r="AG693" s="80" t="s">
        <v>3008</v>
      </c>
      <c r="AH693" s="80"/>
      <c r="AI693" s="82">
        <v>44678</v>
      </c>
      <c r="AJ693" s="80"/>
      <c r="AK693" s="82">
        <v>44679</v>
      </c>
      <c r="AL693" s="80"/>
      <c r="AM693" s="80"/>
      <c r="AN693" s="80" t="s">
        <v>64</v>
      </c>
      <c r="AO693" s="80"/>
      <c r="AP693" s="80"/>
      <c r="AQ693" s="80"/>
      <c r="AR693" s="80"/>
      <c r="AS693" s="80"/>
      <c r="AT693" s="80" t="s">
        <v>53</v>
      </c>
      <c r="AU693" s="80"/>
      <c r="AV693" s="244"/>
      <c r="AW693" s="244"/>
      <c r="AX693" s="244"/>
      <c r="AY693" s="244"/>
      <c r="AZ693" s="244"/>
      <c r="BA693" s="244"/>
      <c r="BB693" s="80"/>
      <c r="BC693" s="80">
        <f t="shared" si="41"/>
        <v>18</v>
      </c>
      <c r="BD693" s="80">
        <f t="shared" si="42"/>
        <v>4</v>
      </c>
      <c r="BE693" s="80">
        <f t="shared" si="43"/>
        <v>2022</v>
      </c>
      <c r="BF693" s="97">
        <f t="shared" si="40"/>
        <v>0.33279999999999998</v>
      </c>
    </row>
    <row r="694" spans="1:58">
      <c r="A694" s="87"/>
      <c r="B694" s="87" t="s">
        <v>2906</v>
      </c>
      <c r="C694" s="87" t="s">
        <v>2376</v>
      </c>
      <c r="D694" s="87"/>
      <c r="E694" s="87" t="s">
        <v>412</v>
      </c>
      <c r="F694" s="87" t="s">
        <v>2994</v>
      </c>
      <c r="G694" s="87"/>
      <c r="H694" s="87"/>
      <c r="I694" s="87"/>
      <c r="J694" s="87"/>
      <c r="K694" s="87" t="s">
        <v>1794</v>
      </c>
      <c r="L694" s="87" t="s">
        <v>2390</v>
      </c>
      <c r="M694" s="87"/>
      <c r="N694" s="87"/>
      <c r="O694" s="87"/>
      <c r="P694" s="87"/>
      <c r="Q694" s="87"/>
      <c r="R694" s="87"/>
      <c r="S694" s="87"/>
      <c r="T694" s="87">
        <v>30390156</v>
      </c>
      <c r="U694" s="282">
        <v>0.14749999999999999</v>
      </c>
      <c r="V694" s="87" t="s">
        <v>2193</v>
      </c>
      <c r="W694" s="87">
        <v>400</v>
      </c>
      <c r="X694" s="87">
        <v>832</v>
      </c>
      <c r="Y694" s="87">
        <v>26</v>
      </c>
      <c r="Z694" s="87" t="s">
        <v>62</v>
      </c>
      <c r="AA694" s="87"/>
      <c r="AB694" s="87"/>
      <c r="AC694" s="87"/>
      <c r="AD694" s="87"/>
      <c r="AE694" s="87" t="s">
        <v>2376</v>
      </c>
      <c r="AF694" s="87"/>
      <c r="AG694" s="278" t="s">
        <v>2657</v>
      </c>
      <c r="AH694" s="87"/>
      <c r="AI694" s="88">
        <v>44679</v>
      </c>
      <c r="AJ694" s="87"/>
      <c r="AK694" s="88">
        <v>44684</v>
      </c>
      <c r="AL694" s="87"/>
      <c r="AM694" s="87"/>
      <c r="AN694" s="87" t="s">
        <v>175</v>
      </c>
      <c r="AO694" s="87"/>
      <c r="AP694" s="87"/>
      <c r="AQ694" s="87"/>
      <c r="AR694" s="87"/>
      <c r="AS694" s="87"/>
      <c r="AT694" s="278" t="s">
        <v>53</v>
      </c>
      <c r="AU694" s="87" t="s">
        <v>65</v>
      </c>
      <c r="AV694" s="243"/>
      <c r="AW694" s="243"/>
      <c r="AX694" s="243"/>
      <c r="AY694" s="243"/>
      <c r="AZ694" s="243"/>
      <c r="BA694" s="243"/>
      <c r="BB694" s="87"/>
      <c r="BC694" s="80">
        <f t="shared" si="41"/>
        <v>18</v>
      </c>
      <c r="BD694" s="80">
        <f t="shared" si="42"/>
        <v>4</v>
      </c>
      <c r="BE694" s="80">
        <f t="shared" si="43"/>
        <v>2022</v>
      </c>
      <c r="BF694" s="104">
        <f t="shared" si="40"/>
        <v>0.33279999999999998</v>
      </c>
    </row>
    <row r="695" spans="1:58">
      <c r="A695" s="87"/>
      <c r="B695" s="87" t="s">
        <v>2906</v>
      </c>
      <c r="C695" s="87" t="s">
        <v>2377</v>
      </c>
      <c r="D695" s="87"/>
      <c r="E695" s="87" t="s">
        <v>412</v>
      </c>
      <c r="F695" s="87" t="s">
        <v>2994</v>
      </c>
      <c r="G695" s="87"/>
      <c r="H695" s="87"/>
      <c r="I695" s="87"/>
      <c r="J695" s="87"/>
      <c r="K695" s="87" t="s">
        <v>1794</v>
      </c>
      <c r="L695" s="87" t="s">
        <v>2390</v>
      </c>
      <c r="M695" s="87"/>
      <c r="N695" s="87"/>
      <c r="O695" s="87"/>
      <c r="P695" s="87"/>
      <c r="Q695" s="87"/>
      <c r="R695" s="87"/>
      <c r="S695" s="87"/>
      <c r="T695" s="87">
        <v>30390156</v>
      </c>
      <c r="U695" s="282">
        <v>0.14749999999999999</v>
      </c>
      <c r="V695" s="87" t="s">
        <v>2193</v>
      </c>
      <c r="W695" s="87">
        <v>400</v>
      </c>
      <c r="X695" s="87">
        <v>832</v>
      </c>
      <c r="Y695" s="87">
        <v>26</v>
      </c>
      <c r="Z695" s="87" t="s">
        <v>62</v>
      </c>
      <c r="AA695" s="87"/>
      <c r="AB695" s="87"/>
      <c r="AC695" s="87"/>
      <c r="AD695" s="87"/>
      <c r="AE695" s="87" t="s">
        <v>2377</v>
      </c>
      <c r="AF695" s="87"/>
      <c r="AG695" s="278" t="s">
        <v>2657</v>
      </c>
      <c r="AH695" s="87"/>
      <c r="AI695" s="88">
        <v>44679</v>
      </c>
      <c r="AJ695" s="87"/>
      <c r="AK695" s="88">
        <v>44684</v>
      </c>
      <c r="AL695" s="87"/>
      <c r="AM695" s="87"/>
      <c r="AN695" s="87" t="s">
        <v>175</v>
      </c>
      <c r="AO695" s="87"/>
      <c r="AP695" s="87"/>
      <c r="AQ695" s="87"/>
      <c r="AR695" s="87"/>
      <c r="AS695" s="87"/>
      <c r="AT695" s="278" t="s">
        <v>53</v>
      </c>
      <c r="AU695" s="87" t="s">
        <v>65</v>
      </c>
      <c r="AV695" s="243"/>
      <c r="AW695" s="243"/>
      <c r="AX695" s="243"/>
      <c r="AY695" s="243"/>
      <c r="AZ695" s="243"/>
      <c r="BA695" s="243"/>
      <c r="BB695" s="87"/>
      <c r="BC695" s="80">
        <f t="shared" si="41"/>
        <v>18</v>
      </c>
      <c r="BD695" s="80">
        <f t="shared" si="42"/>
        <v>4</v>
      </c>
      <c r="BE695" s="80">
        <f t="shared" si="43"/>
        <v>2022</v>
      </c>
      <c r="BF695" s="104">
        <f t="shared" si="40"/>
        <v>0.33279999999999998</v>
      </c>
    </row>
    <row r="696" spans="1:58">
      <c r="A696" s="87"/>
      <c r="B696" s="87" t="s">
        <v>2906</v>
      </c>
      <c r="C696" s="87" t="s">
        <v>2378</v>
      </c>
      <c r="D696" s="87"/>
      <c r="E696" s="87" t="s">
        <v>412</v>
      </c>
      <c r="F696" s="87" t="s">
        <v>2994</v>
      </c>
      <c r="G696" s="87"/>
      <c r="H696" s="87"/>
      <c r="I696" s="87"/>
      <c r="J696" s="87"/>
      <c r="K696" s="87" t="s">
        <v>1794</v>
      </c>
      <c r="L696" s="87" t="s">
        <v>2390</v>
      </c>
      <c r="M696" s="87"/>
      <c r="N696" s="87"/>
      <c r="O696" s="87"/>
      <c r="P696" s="87"/>
      <c r="Q696" s="87"/>
      <c r="R696" s="87"/>
      <c r="S696" s="87"/>
      <c r="T696" s="87">
        <v>30390156</v>
      </c>
      <c r="U696" s="282">
        <v>0.14749999999999999</v>
      </c>
      <c r="V696" s="87" t="s">
        <v>2193</v>
      </c>
      <c r="W696" s="87">
        <v>400</v>
      </c>
      <c r="X696" s="87">
        <v>832</v>
      </c>
      <c r="Y696" s="87">
        <v>26</v>
      </c>
      <c r="Z696" s="87" t="s">
        <v>62</v>
      </c>
      <c r="AA696" s="87"/>
      <c r="AB696" s="87"/>
      <c r="AC696" s="87"/>
      <c r="AD696" s="87"/>
      <c r="AE696" s="87" t="s">
        <v>2378</v>
      </c>
      <c r="AF696" s="87"/>
      <c r="AG696" s="278" t="s">
        <v>2657</v>
      </c>
      <c r="AH696" s="87"/>
      <c r="AI696" s="88">
        <v>44679</v>
      </c>
      <c r="AJ696" s="87"/>
      <c r="AK696" s="88">
        <v>44684</v>
      </c>
      <c r="AL696" s="87"/>
      <c r="AM696" s="87"/>
      <c r="AN696" s="87" t="s">
        <v>175</v>
      </c>
      <c r="AO696" s="87"/>
      <c r="AP696" s="87"/>
      <c r="AQ696" s="87"/>
      <c r="AR696" s="87"/>
      <c r="AS696" s="87"/>
      <c r="AT696" s="278" t="s">
        <v>53</v>
      </c>
      <c r="AU696" s="87" t="s">
        <v>65</v>
      </c>
      <c r="AV696" s="243"/>
      <c r="AW696" s="243"/>
      <c r="AX696" s="243"/>
      <c r="AY696" s="243"/>
      <c r="AZ696" s="243"/>
      <c r="BA696" s="243"/>
      <c r="BB696" s="87"/>
      <c r="BC696" s="80">
        <f t="shared" si="41"/>
        <v>18</v>
      </c>
      <c r="BD696" s="80">
        <f t="shared" si="42"/>
        <v>4</v>
      </c>
      <c r="BE696" s="80">
        <f t="shared" si="43"/>
        <v>2022</v>
      </c>
      <c r="BF696" s="104">
        <f t="shared" si="40"/>
        <v>0.33279999999999998</v>
      </c>
    </row>
    <row r="697" spans="1:58">
      <c r="A697" s="87"/>
      <c r="B697" s="87" t="s">
        <v>2902</v>
      </c>
      <c r="C697" s="87" t="s">
        <v>2382</v>
      </c>
      <c r="D697" s="87"/>
      <c r="E697" s="87" t="s">
        <v>749</v>
      </c>
      <c r="F697" s="87" t="s">
        <v>2994</v>
      </c>
      <c r="G697" s="87"/>
      <c r="H697" s="87"/>
      <c r="I697" s="87"/>
      <c r="J697" s="87"/>
      <c r="K697" s="87" t="s">
        <v>747</v>
      </c>
      <c r="L697" s="87" t="s">
        <v>748</v>
      </c>
      <c r="M697" s="87"/>
      <c r="N697" s="87"/>
      <c r="O697" s="87"/>
      <c r="P697" s="87"/>
      <c r="Q697" s="87"/>
      <c r="R697" s="87"/>
      <c r="S697" s="87"/>
      <c r="T697" s="87">
        <v>30390156</v>
      </c>
      <c r="U697" s="282">
        <v>0.14749999999999999</v>
      </c>
      <c r="V697" s="87" t="s">
        <v>2193</v>
      </c>
      <c r="W697" s="87">
        <v>400</v>
      </c>
      <c r="X697" s="87">
        <v>768</v>
      </c>
      <c r="Y697" s="87">
        <v>24</v>
      </c>
      <c r="Z697" s="87" t="s">
        <v>62</v>
      </c>
      <c r="AA697" s="87"/>
      <c r="AB697" s="87"/>
      <c r="AC697" s="87"/>
      <c r="AD697" s="87"/>
      <c r="AE697" s="87" t="s">
        <v>2382</v>
      </c>
      <c r="AF697" s="87"/>
      <c r="AG697" s="278" t="s">
        <v>2657</v>
      </c>
      <c r="AH697" s="87"/>
      <c r="AI697" s="88">
        <v>44679</v>
      </c>
      <c r="AJ697" s="87"/>
      <c r="AK697" s="88">
        <v>44684</v>
      </c>
      <c r="AL697" s="87"/>
      <c r="AM697" s="87"/>
      <c r="AN697" s="87" t="s">
        <v>175</v>
      </c>
      <c r="AO697" s="87"/>
      <c r="AP697" s="87"/>
      <c r="AQ697" s="87"/>
      <c r="AR697" s="87"/>
      <c r="AS697" s="87"/>
      <c r="AT697" s="278" t="s">
        <v>53</v>
      </c>
      <c r="AU697" s="87" t="s">
        <v>65</v>
      </c>
      <c r="AV697" s="243"/>
      <c r="AW697" s="243"/>
      <c r="AX697" s="243"/>
      <c r="AY697" s="243"/>
      <c r="AZ697" s="243"/>
      <c r="BA697" s="243"/>
      <c r="BB697" s="87"/>
      <c r="BC697" s="80">
        <f t="shared" si="41"/>
        <v>18</v>
      </c>
      <c r="BD697" s="80">
        <f t="shared" si="42"/>
        <v>4</v>
      </c>
      <c r="BE697" s="80">
        <f t="shared" si="43"/>
        <v>2022</v>
      </c>
      <c r="BF697" s="104">
        <f t="shared" si="40"/>
        <v>0.30719999999999997</v>
      </c>
    </row>
    <row r="698" spans="1:58">
      <c r="A698" s="80"/>
      <c r="B698" s="80" t="s">
        <v>2904</v>
      </c>
      <c r="C698" s="80" t="s">
        <v>1589</v>
      </c>
      <c r="D698" s="80"/>
      <c r="E698" s="80" t="s">
        <v>2081</v>
      </c>
      <c r="F698" s="80" t="s">
        <v>1769</v>
      </c>
      <c r="G698" s="80"/>
      <c r="H698" s="80"/>
      <c r="I698" s="80"/>
      <c r="J698" s="80"/>
      <c r="K698" s="80" t="s">
        <v>1800</v>
      </c>
      <c r="L698" s="80" t="s">
        <v>1952</v>
      </c>
      <c r="M698" s="80"/>
      <c r="N698" s="80"/>
      <c r="O698" s="80"/>
      <c r="P698" s="80"/>
      <c r="Q698" s="80"/>
      <c r="R698" s="80"/>
      <c r="S698" s="80" t="s">
        <v>3708</v>
      </c>
      <c r="T698" s="80">
        <v>30390256</v>
      </c>
      <c r="U698" s="284">
        <v>0.14749999999999999</v>
      </c>
      <c r="V698" s="80" t="s">
        <v>2196</v>
      </c>
      <c r="W698" s="80">
        <v>400</v>
      </c>
      <c r="X698" s="80">
        <v>624</v>
      </c>
      <c r="Y698" s="80">
        <v>24</v>
      </c>
      <c r="Z698" s="80" t="s">
        <v>56</v>
      </c>
      <c r="AA698" s="80"/>
      <c r="AB698" s="80"/>
      <c r="AC698" s="80"/>
      <c r="AD698" s="80"/>
      <c r="AE698" s="80" t="s">
        <v>1589</v>
      </c>
      <c r="AF698" s="80"/>
      <c r="AG698" s="80" t="s">
        <v>3008</v>
      </c>
      <c r="AH698" s="80"/>
      <c r="AI698" s="82">
        <v>44679</v>
      </c>
      <c r="AJ698" s="80"/>
      <c r="AK698" s="82">
        <v>44679</v>
      </c>
      <c r="AL698" s="80"/>
      <c r="AM698" s="80"/>
      <c r="AN698" s="80" t="s">
        <v>64</v>
      </c>
      <c r="AO698" s="80" t="s">
        <v>2310</v>
      </c>
      <c r="AP698" s="80"/>
      <c r="AQ698" s="80"/>
      <c r="AR698" s="80"/>
      <c r="AS698" s="80"/>
      <c r="AT698" s="80" t="s">
        <v>53</v>
      </c>
      <c r="AU698" s="80"/>
      <c r="AV698" s="244"/>
      <c r="AW698" s="244"/>
      <c r="AX698" s="244"/>
      <c r="AY698" s="244"/>
      <c r="AZ698" s="244"/>
      <c r="BA698" s="244"/>
      <c r="BB698" s="80"/>
      <c r="BC698" s="80">
        <f t="shared" si="41"/>
        <v>18</v>
      </c>
      <c r="BD698" s="80">
        <f t="shared" si="42"/>
        <v>4</v>
      </c>
      <c r="BE698" s="80">
        <f t="shared" si="43"/>
        <v>2022</v>
      </c>
      <c r="BF698" s="97">
        <f t="shared" si="40"/>
        <v>0.24959999999999999</v>
      </c>
    </row>
    <row r="699" spans="1:58">
      <c r="A699" s="80"/>
      <c r="B699" s="80" t="s">
        <v>2904</v>
      </c>
      <c r="C699" s="80" t="s">
        <v>1695</v>
      </c>
      <c r="D699" s="80"/>
      <c r="E699" s="80">
        <v>114170</v>
      </c>
      <c r="F699" s="80" t="s">
        <v>1768</v>
      </c>
      <c r="G699" s="80"/>
      <c r="H699" s="80"/>
      <c r="I699" s="80"/>
      <c r="J699" s="80"/>
      <c r="K699" s="80" t="s">
        <v>1788</v>
      </c>
      <c r="L699" s="80" t="s">
        <v>2010</v>
      </c>
      <c r="M699" s="80"/>
      <c r="N699" s="80"/>
      <c r="O699" s="80"/>
      <c r="P699" s="80"/>
      <c r="Q699" s="80"/>
      <c r="R699" s="80"/>
      <c r="S699" s="80" t="s">
        <v>3734</v>
      </c>
      <c r="T699" s="80">
        <v>30376909</v>
      </c>
      <c r="U699" s="284">
        <v>0.14749999999999999</v>
      </c>
      <c r="V699" s="80" t="s">
        <v>2202</v>
      </c>
      <c r="W699" s="80">
        <v>340</v>
      </c>
      <c r="X699" s="80">
        <v>896</v>
      </c>
      <c r="Y699" s="80">
        <v>28</v>
      </c>
      <c r="Z699" s="80" t="s">
        <v>56</v>
      </c>
      <c r="AA699" s="80"/>
      <c r="AB699" s="80"/>
      <c r="AC699" s="80"/>
      <c r="AD699" s="80"/>
      <c r="AE699" s="80" t="s">
        <v>1695</v>
      </c>
      <c r="AF699" s="80"/>
      <c r="AG699" s="80" t="s">
        <v>3008</v>
      </c>
      <c r="AH699" s="80"/>
      <c r="AI699" s="82">
        <v>44679</v>
      </c>
      <c r="AJ699" s="80"/>
      <c r="AK699" s="82">
        <v>44679</v>
      </c>
      <c r="AL699" s="80"/>
      <c r="AM699" s="80"/>
      <c r="AN699" s="80" t="s">
        <v>64</v>
      </c>
      <c r="AO699" s="80"/>
      <c r="AP699" s="80"/>
      <c r="AQ699" s="80"/>
      <c r="AR699" s="80"/>
      <c r="AS699" s="80"/>
      <c r="AT699" s="80" t="s">
        <v>53</v>
      </c>
      <c r="AU699" s="80"/>
      <c r="AV699" s="244"/>
      <c r="AW699" s="244"/>
      <c r="AX699" s="244"/>
      <c r="AY699" s="244"/>
      <c r="AZ699" s="244"/>
      <c r="BA699" s="244"/>
      <c r="BB699" s="80"/>
      <c r="BC699" s="80">
        <f t="shared" si="41"/>
        <v>18</v>
      </c>
      <c r="BD699" s="80">
        <f t="shared" si="42"/>
        <v>4</v>
      </c>
      <c r="BE699" s="80">
        <f t="shared" si="43"/>
        <v>2022</v>
      </c>
      <c r="BF699" s="97">
        <f t="shared" si="40"/>
        <v>0.30464000000000002</v>
      </c>
    </row>
    <row r="700" spans="1:58">
      <c r="A700" s="80"/>
      <c r="B700" s="80" t="s">
        <v>2904</v>
      </c>
      <c r="C700" s="80" t="s">
        <v>1696</v>
      </c>
      <c r="D700" s="80"/>
      <c r="E700" s="80">
        <v>114170</v>
      </c>
      <c r="F700" s="80" t="s">
        <v>1769</v>
      </c>
      <c r="G700" s="80"/>
      <c r="H700" s="80"/>
      <c r="I700" s="80"/>
      <c r="J700" s="80"/>
      <c r="K700" s="80" t="s">
        <v>1788</v>
      </c>
      <c r="L700" s="80" t="s">
        <v>2010</v>
      </c>
      <c r="M700" s="80"/>
      <c r="N700" s="80"/>
      <c r="O700" s="80"/>
      <c r="P700" s="80"/>
      <c r="Q700" s="80"/>
      <c r="R700" s="80"/>
      <c r="S700" s="80" t="s">
        <v>3734</v>
      </c>
      <c r="T700" s="80">
        <v>30376909</v>
      </c>
      <c r="U700" s="284">
        <v>0.14749999999999999</v>
      </c>
      <c r="V700" s="80" t="s">
        <v>2202</v>
      </c>
      <c r="W700" s="80">
        <v>340</v>
      </c>
      <c r="X700" s="80">
        <v>896</v>
      </c>
      <c r="Y700" s="80">
        <v>28</v>
      </c>
      <c r="Z700" s="80" t="s">
        <v>56</v>
      </c>
      <c r="AA700" s="80"/>
      <c r="AB700" s="80"/>
      <c r="AC700" s="80"/>
      <c r="AD700" s="80"/>
      <c r="AE700" s="80" t="s">
        <v>1696</v>
      </c>
      <c r="AF700" s="80"/>
      <c r="AG700" s="80" t="s">
        <v>3008</v>
      </c>
      <c r="AH700" s="80"/>
      <c r="AI700" s="82">
        <v>44679</v>
      </c>
      <c r="AJ700" s="80"/>
      <c r="AK700" s="82">
        <v>44679</v>
      </c>
      <c r="AL700" s="80"/>
      <c r="AM700" s="80"/>
      <c r="AN700" s="80" t="s">
        <v>64</v>
      </c>
      <c r="AO700" s="80"/>
      <c r="AP700" s="80"/>
      <c r="AQ700" s="80"/>
      <c r="AR700" s="80"/>
      <c r="AS700" s="80"/>
      <c r="AT700" s="80" t="s">
        <v>53</v>
      </c>
      <c r="AU700" s="80"/>
      <c r="AV700" s="244"/>
      <c r="AW700" s="244"/>
      <c r="AX700" s="244"/>
      <c r="AY700" s="244"/>
      <c r="AZ700" s="244"/>
      <c r="BA700" s="244"/>
      <c r="BB700" s="80"/>
      <c r="BC700" s="80">
        <f t="shared" si="41"/>
        <v>18</v>
      </c>
      <c r="BD700" s="80">
        <f t="shared" si="42"/>
        <v>4</v>
      </c>
      <c r="BE700" s="80">
        <f t="shared" si="43"/>
        <v>2022</v>
      </c>
      <c r="BF700" s="97">
        <f t="shared" si="40"/>
        <v>0.30464000000000002</v>
      </c>
    </row>
    <row r="701" spans="1:58">
      <c r="A701" s="80"/>
      <c r="B701" s="80" t="s">
        <v>2904</v>
      </c>
      <c r="C701" s="80" t="s">
        <v>1697</v>
      </c>
      <c r="D701" s="80"/>
      <c r="E701" s="80">
        <v>114170</v>
      </c>
      <c r="F701" s="80" t="s">
        <v>1769</v>
      </c>
      <c r="G701" s="80"/>
      <c r="H701" s="80"/>
      <c r="I701" s="80"/>
      <c r="J701" s="80"/>
      <c r="K701" s="80" t="s">
        <v>1788</v>
      </c>
      <c r="L701" s="80" t="s">
        <v>2010</v>
      </c>
      <c r="M701" s="80"/>
      <c r="N701" s="80"/>
      <c r="O701" s="80"/>
      <c r="P701" s="80"/>
      <c r="Q701" s="80"/>
      <c r="R701" s="80"/>
      <c r="S701" s="80" t="s">
        <v>3734</v>
      </c>
      <c r="T701" s="80">
        <v>30376909</v>
      </c>
      <c r="U701" s="284">
        <v>0.14749999999999999</v>
      </c>
      <c r="V701" s="80" t="s">
        <v>2202</v>
      </c>
      <c r="W701" s="80">
        <v>340</v>
      </c>
      <c r="X701" s="80">
        <v>896</v>
      </c>
      <c r="Y701" s="80">
        <v>28</v>
      </c>
      <c r="Z701" s="80" t="s">
        <v>56</v>
      </c>
      <c r="AA701" s="80"/>
      <c r="AB701" s="80"/>
      <c r="AC701" s="80"/>
      <c r="AD701" s="80"/>
      <c r="AE701" s="80" t="s">
        <v>1697</v>
      </c>
      <c r="AF701" s="80"/>
      <c r="AG701" s="80" t="s">
        <v>3008</v>
      </c>
      <c r="AH701" s="80"/>
      <c r="AI701" s="82">
        <v>44679</v>
      </c>
      <c r="AJ701" s="80"/>
      <c r="AK701" s="82">
        <v>44679</v>
      </c>
      <c r="AL701" s="80"/>
      <c r="AM701" s="80"/>
      <c r="AN701" s="80" t="s">
        <v>64</v>
      </c>
      <c r="AO701" s="80"/>
      <c r="AP701" s="80"/>
      <c r="AQ701" s="80"/>
      <c r="AR701" s="80"/>
      <c r="AS701" s="80"/>
      <c r="AT701" s="80" t="s">
        <v>53</v>
      </c>
      <c r="AU701" s="80"/>
      <c r="AV701" s="244"/>
      <c r="AW701" s="244"/>
      <c r="AX701" s="244"/>
      <c r="AY701" s="244"/>
      <c r="AZ701" s="244"/>
      <c r="BA701" s="244"/>
      <c r="BB701" s="80"/>
      <c r="BC701" s="80">
        <f t="shared" si="41"/>
        <v>18</v>
      </c>
      <c r="BD701" s="80">
        <f t="shared" si="42"/>
        <v>4</v>
      </c>
      <c r="BE701" s="80">
        <f t="shared" si="43"/>
        <v>2022</v>
      </c>
      <c r="BF701" s="97">
        <f t="shared" si="40"/>
        <v>0.30464000000000002</v>
      </c>
    </row>
    <row r="702" spans="1:58">
      <c r="A702" s="80"/>
      <c r="B702" s="80" t="s">
        <v>2904</v>
      </c>
      <c r="C702" s="80" t="s">
        <v>1698</v>
      </c>
      <c r="D702" s="80"/>
      <c r="E702" s="80">
        <v>114170</v>
      </c>
      <c r="F702" s="80" t="s">
        <v>1769</v>
      </c>
      <c r="G702" s="80"/>
      <c r="H702" s="80"/>
      <c r="I702" s="80"/>
      <c r="J702" s="80"/>
      <c r="K702" s="80" t="s">
        <v>1788</v>
      </c>
      <c r="L702" s="80" t="s">
        <v>2010</v>
      </c>
      <c r="M702" s="80"/>
      <c r="N702" s="80"/>
      <c r="O702" s="80"/>
      <c r="P702" s="80"/>
      <c r="Q702" s="80"/>
      <c r="R702" s="80"/>
      <c r="S702" s="80" t="s">
        <v>3734</v>
      </c>
      <c r="T702" s="80">
        <v>30376909</v>
      </c>
      <c r="U702" s="284">
        <v>0.14749999999999999</v>
      </c>
      <c r="V702" s="80" t="s">
        <v>2202</v>
      </c>
      <c r="W702" s="80">
        <v>340</v>
      </c>
      <c r="X702" s="80">
        <v>514</v>
      </c>
      <c r="Y702" s="80">
        <v>17</v>
      </c>
      <c r="Z702" s="80" t="s">
        <v>56</v>
      </c>
      <c r="AA702" s="80"/>
      <c r="AB702" s="80"/>
      <c r="AC702" s="80"/>
      <c r="AD702" s="80"/>
      <c r="AE702" s="80" t="s">
        <v>1698</v>
      </c>
      <c r="AF702" s="80"/>
      <c r="AG702" s="80" t="s">
        <v>3008</v>
      </c>
      <c r="AH702" s="80"/>
      <c r="AI702" s="82">
        <v>44679</v>
      </c>
      <c r="AJ702" s="80"/>
      <c r="AK702" s="82">
        <v>44679</v>
      </c>
      <c r="AL702" s="80"/>
      <c r="AM702" s="80"/>
      <c r="AN702" s="80" t="s">
        <v>64</v>
      </c>
      <c r="AO702" s="80" t="s">
        <v>2317</v>
      </c>
      <c r="AP702" s="80"/>
      <c r="AQ702" s="80"/>
      <c r="AR702" s="80"/>
      <c r="AS702" s="80"/>
      <c r="AT702" s="80" t="s">
        <v>53</v>
      </c>
      <c r="AU702" s="80"/>
      <c r="AV702" s="244"/>
      <c r="AW702" s="244"/>
      <c r="AX702" s="244"/>
      <c r="AY702" s="244"/>
      <c r="AZ702" s="244"/>
      <c r="BA702" s="244"/>
      <c r="BB702" s="80"/>
      <c r="BC702" s="80">
        <f t="shared" si="41"/>
        <v>18</v>
      </c>
      <c r="BD702" s="80">
        <f t="shared" si="42"/>
        <v>4</v>
      </c>
      <c r="BE702" s="80">
        <f t="shared" si="43"/>
        <v>2022</v>
      </c>
      <c r="BF702" s="97">
        <f t="shared" si="40"/>
        <v>0.17476</v>
      </c>
    </row>
    <row r="703" spans="1:58">
      <c r="A703" s="80"/>
      <c r="B703" s="80" t="s">
        <v>2904</v>
      </c>
      <c r="C703" s="80" t="s">
        <v>1699</v>
      </c>
      <c r="D703" s="80"/>
      <c r="E703" s="80">
        <v>114170</v>
      </c>
      <c r="F703" s="80" t="s">
        <v>1769</v>
      </c>
      <c r="G703" s="80"/>
      <c r="H703" s="80"/>
      <c r="I703" s="80"/>
      <c r="J703" s="80"/>
      <c r="K703" s="80" t="s">
        <v>1788</v>
      </c>
      <c r="L703" s="80" t="s">
        <v>2010</v>
      </c>
      <c r="M703" s="80"/>
      <c r="N703" s="80"/>
      <c r="O703" s="80"/>
      <c r="P703" s="80"/>
      <c r="Q703" s="80"/>
      <c r="R703" s="80"/>
      <c r="S703" s="80" t="s">
        <v>3734</v>
      </c>
      <c r="T703" s="80">
        <v>30376809</v>
      </c>
      <c r="U703" s="81">
        <v>0.15</v>
      </c>
      <c r="V703" s="80" t="s">
        <v>2202</v>
      </c>
      <c r="W703" s="80">
        <v>340</v>
      </c>
      <c r="X703" s="80">
        <v>706</v>
      </c>
      <c r="Y703" s="80">
        <v>23</v>
      </c>
      <c r="Z703" s="80" t="s">
        <v>56</v>
      </c>
      <c r="AA703" s="80"/>
      <c r="AB703" s="80"/>
      <c r="AC703" s="80"/>
      <c r="AD703" s="80"/>
      <c r="AE703" s="80" t="s">
        <v>1699</v>
      </c>
      <c r="AF703" s="80"/>
      <c r="AG703" s="80" t="s">
        <v>3008</v>
      </c>
      <c r="AH703" s="80"/>
      <c r="AI703" s="82">
        <v>44679</v>
      </c>
      <c r="AJ703" s="80"/>
      <c r="AK703" s="82">
        <v>44679</v>
      </c>
      <c r="AL703" s="80"/>
      <c r="AM703" s="80"/>
      <c r="AN703" s="80" t="s">
        <v>64</v>
      </c>
      <c r="AO703" s="80" t="s">
        <v>2317</v>
      </c>
      <c r="AP703" s="80"/>
      <c r="AQ703" s="80"/>
      <c r="AR703" s="80"/>
      <c r="AS703" s="80"/>
      <c r="AT703" s="80" t="s">
        <v>53</v>
      </c>
      <c r="AU703" s="80"/>
      <c r="AV703" s="244"/>
      <c r="AW703" s="244"/>
      <c r="AX703" s="244"/>
      <c r="AY703" s="244"/>
      <c r="AZ703" s="244"/>
      <c r="BA703" s="244"/>
      <c r="BB703" s="80"/>
      <c r="BC703" s="80">
        <f t="shared" si="41"/>
        <v>18</v>
      </c>
      <c r="BD703" s="80">
        <f t="shared" si="42"/>
        <v>4</v>
      </c>
      <c r="BE703" s="80">
        <f t="shared" si="43"/>
        <v>2022</v>
      </c>
      <c r="BF703" s="97">
        <f t="shared" si="40"/>
        <v>0.24004</v>
      </c>
    </row>
    <row r="704" spans="1:58">
      <c r="A704" s="80"/>
      <c r="B704" s="80" t="s">
        <v>906</v>
      </c>
      <c r="C704" s="80" t="s">
        <v>1700</v>
      </c>
      <c r="D704" s="80"/>
      <c r="E704" s="80" t="s">
        <v>2161</v>
      </c>
      <c r="F704" s="80" t="s">
        <v>1769</v>
      </c>
      <c r="G704" s="80"/>
      <c r="H704" s="80"/>
      <c r="I704" s="80"/>
      <c r="J704" s="80"/>
      <c r="K704" s="80" t="s">
        <v>1778</v>
      </c>
      <c r="L704" s="80" t="s">
        <v>2005</v>
      </c>
      <c r="M704" s="80"/>
      <c r="N704" s="80"/>
      <c r="O704" s="80"/>
      <c r="P704" s="80"/>
      <c r="Q704" s="80"/>
      <c r="R704" s="80"/>
      <c r="S704" s="80" t="s">
        <v>3753</v>
      </c>
      <c r="T704" s="80">
        <v>30390156</v>
      </c>
      <c r="U704" s="284">
        <v>0.14749999999999999</v>
      </c>
      <c r="V704" s="80" t="s">
        <v>2194</v>
      </c>
      <c r="W704" s="80">
        <v>400</v>
      </c>
      <c r="X704" s="80">
        <v>768</v>
      </c>
      <c r="Y704" s="80">
        <v>24</v>
      </c>
      <c r="Z704" s="80" t="s">
        <v>62</v>
      </c>
      <c r="AA704" s="80"/>
      <c r="AB704" s="80"/>
      <c r="AC704" s="80"/>
      <c r="AD704" s="80"/>
      <c r="AE704" s="80" t="s">
        <v>1700</v>
      </c>
      <c r="AF704" s="80"/>
      <c r="AG704" s="80" t="s">
        <v>3008</v>
      </c>
      <c r="AH704" s="80"/>
      <c r="AI704" s="82">
        <v>44679</v>
      </c>
      <c r="AJ704" s="80"/>
      <c r="AK704" s="82">
        <v>44680</v>
      </c>
      <c r="AL704" s="80"/>
      <c r="AM704" s="80"/>
      <c r="AN704" s="80" t="s">
        <v>64</v>
      </c>
      <c r="AO704" s="80" t="s">
        <v>2316</v>
      </c>
      <c r="AP704" s="80"/>
      <c r="AQ704" s="80"/>
      <c r="AR704" s="80"/>
      <c r="AS704" s="80"/>
      <c r="AT704" s="80" t="s">
        <v>53</v>
      </c>
      <c r="AU704" s="80"/>
      <c r="AV704" s="244"/>
      <c r="AW704" s="244"/>
      <c r="AX704" s="244"/>
      <c r="AY704" s="244"/>
      <c r="AZ704" s="244"/>
      <c r="BA704" s="244"/>
      <c r="BB704" s="80"/>
      <c r="BC704" s="80">
        <f t="shared" si="41"/>
        <v>18</v>
      </c>
      <c r="BD704" s="80">
        <f t="shared" si="42"/>
        <v>4</v>
      </c>
      <c r="BE704" s="80">
        <f t="shared" si="43"/>
        <v>2022</v>
      </c>
      <c r="BF704" s="97">
        <f t="shared" si="40"/>
        <v>0.30719999999999997</v>
      </c>
    </row>
    <row r="705" spans="1:58">
      <c r="A705" s="80"/>
      <c r="B705" s="80" t="s">
        <v>906</v>
      </c>
      <c r="C705" s="80" t="s">
        <v>1701</v>
      </c>
      <c r="D705" s="80"/>
      <c r="E705" s="80" t="s">
        <v>2169</v>
      </c>
      <c r="F705" s="80" t="s">
        <v>1769</v>
      </c>
      <c r="G705" s="80"/>
      <c r="H705" s="80"/>
      <c r="I705" s="80"/>
      <c r="J705" s="80"/>
      <c r="K705" s="80" t="s">
        <v>743</v>
      </c>
      <c r="L705" s="80" t="s">
        <v>2014</v>
      </c>
      <c r="M705" s="80"/>
      <c r="N705" s="80"/>
      <c r="O705" s="80"/>
      <c r="P705" s="80"/>
      <c r="Q705" s="80"/>
      <c r="R705" s="80"/>
      <c r="S705" s="80" t="s">
        <v>3762</v>
      </c>
      <c r="T705" s="80">
        <v>30390156</v>
      </c>
      <c r="U705" s="284">
        <v>0.14749999999999999</v>
      </c>
      <c r="V705" s="80" t="s">
        <v>2193</v>
      </c>
      <c r="W705" s="80">
        <v>400</v>
      </c>
      <c r="X705" s="80">
        <v>832</v>
      </c>
      <c r="Y705" s="80">
        <v>26</v>
      </c>
      <c r="Z705" s="80" t="s">
        <v>56</v>
      </c>
      <c r="AA705" s="80"/>
      <c r="AB705" s="80"/>
      <c r="AC705" s="80"/>
      <c r="AD705" s="80"/>
      <c r="AE705" s="80" t="s">
        <v>1701</v>
      </c>
      <c r="AF705" s="80"/>
      <c r="AG705" s="80" t="s">
        <v>3008</v>
      </c>
      <c r="AH705" s="80"/>
      <c r="AI705" s="82">
        <v>44679</v>
      </c>
      <c r="AJ705" s="80"/>
      <c r="AK705" s="82">
        <v>44679</v>
      </c>
      <c r="AL705" s="80"/>
      <c r="AM705" s="80"/>
      <c r="AN705" s="80" t="s">
        <v>64</v>
      </c>
      <c r="AO705" s="80"/>
      <c r="AP705" s="80"/>
      <c r="AQ705" s="80"/>
      <c r="AR705" s="80"/>
      <c r="AS705" s="80"/>
      <c r="AT705" s="80" t="s">
        <v>53</v>
      </c>
      <c r="AU705" s="80"/>
      <c r="AV705" s="244"/>
      <c r="AW705" s="244"/>
      <c r="AX705" s="244"/>
      <c r="AY705" s="244"/>
      <c r="AZ705" s="244"/>
      <c r="BA705" s="244"/>
      <c r="BB705" s="80"/>
      <c r="BC705" s="80">
        <f t="shared" si="41"/>
        <v>18</v>
      </c>
      <c r="BD705" s="80">
        <f t="shared" si="42"/>
        <v>4</v>
      </c>
      <c r="BE705" s="80">
        <f t="shared" si="43"/>
        <v>2022</v>
      </c>
      <c r="BF705" s="97">
        <f t="shared" si="40"/>
        <v>0.33279999999999998</v>
      </c>
    </row>
    <row r="706" spans="1:58">
      <c r="A706" s="80"/>
      <c r="B706" s="80" t="s">
        <v>906</v>
      </c>
      <c r="C706" s="80" t="s">
        <v>1702</v>
      </c>
      <c r="D706" s="80"/>
      <c r="E706" s="80" t="s">
        <v>2169</v>
      </c>
      <c r="F706" s="80" t="s">
        <v>1769</v>
      </c>
      <c r="G706" s="80"/>
      <c r="H706" s="80"/>
      <c r="I706" s="80"/>
      <c r="J706" s="80"/>
      <c r="K706" s="80" t="s">
        <v>743</v>
      </c>
      <c r="L706" s="80" t="s">
        <v>2014</v>
      </c>
      <c r="M706" s="80"/>
      <c r="N706" s="80"/>
      <c r="O706" s="80"/>
      <c r="P706" s="80"/>
      <c r="Q706" s="80"/>
      <c r="R706" s="80"/>
      <c r="S706" s="80" t="s">
        <v>3762</v>
      </c>
      <c r="T706" s="80">
        <v>30390156</v>
      </c>
      <c r="U706" s="284">
        <v>0.14749999999999999</v>
      </c>
      <c r="V706" s="80" t="s">
        <v>2193</v>
      </c>
      <c r="W706" s="80">
        <v>400</v>
      </c>
      <c r="X706" s="80">
        <v>832</v>
      </c>
      <c r="Y706" s="80">
        <v>26</v>
      </c>
      <c r="Z706" s="80" t="s">
        <v>56</v>
      </c>
      <c r="AA706" s="80"/>
      <c r="AB706" s="80"/>
      <c r="AC706" s="80"/>
      <c r="AD706" s="80"/>
      <c r="AE706" s="80" t="s">
        <v>1702</v>
      </c>
      <c r="AF706" s="80"/>
      <c r="AG706" s="80" t="s">
        <v>3008</v>
      </c>
      <c r="AH706" s="80"/>
      <c r="AI706" s="82">
        <v>44679</v>
      </c>
      <c r="AJ706" s="80"/>
      <c r="AK706" s="82">
        <v>44679</v>
      </c>
      <c r="AL706" s="80"/>
      <c r="AM706" s="80"/>
      <c r="AN706" s="80" t="s">
        <v>64</v>
      </c>
      <c r="AO706" s="80"/>
      <c r="AP706" s="80"/>
      <c r="AQ706" s="80"/>
      <c r="AR706" s="80"/>
      <c r="AS706" s="80"/>
      <c r="AT706" s="80" t="s">
        <v>53</v>
      </c>
      <c r="AU706" s="80"/>
      <c r="AV706" s="244"/>
      <c r="AW706" s="244"/>
      <c r="AX706" s="244"/>
      <c r="AY706" s="244"/>
      <c r="AZ706" s="244"/>
      <c r="BA706" s="244"/>
      <c r="BB706" s="80"/>
      <c r="BC706" s="80">
        <f t="shared" si="41"/>
        <v>18</v>
      </c>
      <c r="BD706" s="80">
        <f t="shared" si="42"/>
        <v>4</v>
      </c>
      <c r="BE706" s="80">
        <f t="shared" si="43"/>
        <v>2022</v>
      </c>
      <c r="BF706" s="97">
        <f t="shared" ref="BF706:BF769" si="44">W706*X706/1000000</f>
        <v>0.33279999999999998</v>
      </c>
    </row>
    <row r="707" spans="1:58">
      <c r="A707" s="80"/>
      <c r="B707" s="80" t="s">
        <v>2902</v>
      </c>
      <c r="C707" s="80" t="s">
        <v>1703</v>
      </c>
      <c r="D707" s="80"/>
      <c r="E707" s="80" t="s">
        <v>2170</v>
      </c>
      <c r="F707" s="80" t="s">
        <v>1769</v>
      </c>
      <c r="G707" s="80"/>
      <c r="H707" s="80"/>
      <c r="I707" s="80"/>
      <c r="J707" s="80"/>
      <c r="K707" s="80" t="s">
        <v>619</v>
      </c>
      <c r="L707" s="80" t="s">
        <v>348</v>
      </c>
      <c r="M707" s="80"/>
      <c r="N707" s="80"/>
      <c r="O707" s="80"/>
      <c r="P707" s="80"/>
      <c r="Q707" s="80"/>
      <c r="R707" s="80"/>
      <c r="S707" s="80" t="s">
        <v>3739</v>
      </c>
      <c r="T707" s="80">
        <v>30390156</v>
      </c>
      <c r="U707" s="284">
        <v>0.14749999999999999</v>
      </c>
      <c r="V707" s="80" t="s">
        <v>2193</v>
      </c>
      <c r="W707" s="80">
        <v>400</v>
      </c>
      <c r="X707" s="80">
        <v>768</v>
      </c>
      <c r="Y707" s="80">
        <v>24</v>
      </c>
      <c r="Z707" s="80" t="s">
        <v>56</v>
      </c>
      <c r="AA707" s="80"/>
      <c r="AB707" s="80"/>
      <c r="AC707" s="80"/>
      <c r="AD707" s="80"/>
      <c r="AE707" s="80" t="s">
        <v>1703</v>
      </c>
      <c r="AF707" s="80"/>
      <c r="AG707" s="80" t="s">
        <v>3008</v>
      </c>
      <c r="AH707" s="80"/>
      <c r="AI707" s="82">
        <v>44679</v>
      </c>
      <c r="AJ707" s="80"/>
      <c r="AK707" s="82">
        <v>44679</v>
      </c>
      <c r="AL707" s="80"/>
      <c r="AM707" s="80"/>
      <c r="AN707" s="80" t="s">
        <v>64</v>
      </c>
      <c r="AO707" s="80"/>
      <c r="AP707" s="80"/>
      <c r="AQ707" s="80"/>
      <c r="AR707" s="80"/>
      <c r="AS707" s="80"/>
      <c r="AT707" s="80" t="s">
        <v>53</v>
      </c>
      <c r="AU707" s="80"/>
      <c r="AV707" s="244"/>
      <c r="AW707" s="244"/>
      <c r="AX707" s="244"/>
      <c r="AY707" s="244"/>
      <c r="AZ707" s="244"/>
      <c r="BA707" s="244"/>
      <c r="BB707" s="80"/>
      <c r="BC707" s="80">
        <f t="shared" ref="BC707:BC770" si="45">WEEKNUM(AI707)</f>
        <v>18</v>
      </c>
      <c r="BD707" s="80">
        <f t="shared" ref="BD707:BD770" si="46">MONTH(AI707)</f>
        <v>4</v>
      </c>
      <c r="BE707" s="80">
        <f t="shared" ref="BE707:BE770" si="47">YEAR(AI707)</f>
        <v>2022</v>
      </c>
      <c r="BF707" s="97">
        <f t="shared" si="44"/>
        <v>0.30719999999999997</v>
      </c>
    </row>
    <row r="708" spans="1:58">
      <c r="A708" s="80"/>
      <c r="B708" s="80" t="s">
        <v>2904</v>
      </c>
      <c r="C708" s="80" t="s">
        <v>1716</v>
      </c>
      <c r="D708" s="80"/>
      <c r="E708" s="80" t="s">
        <v>2080</v>
      </c>
      <c r="F708" s="80" t="s">
        <v>1768</v>
      </c>
      <c r="G708" s="80"/>
      <c r="H708" s="80"/>
      <c r="I708" s="80"/>
      <c r="J708" s="80"/>
      <c r="K708" s="80" t="s">
        <v>1799</v>
      </c>
      <c r="L708" s="80" t="s">
        <v>1951</v>
      </c>
      <c r="M708" s="80"/>
      <c r="N708" s="80"/>
      <c r="O708" s="80"/>
      <c r="P708" s="80"/>
      <c r="Q708" s="80"/>
      <c r="R708" s="80"/>
      <c r="S708" s="80" t="s">
        <v>3708</v>
      </c>
      <c r="T708" s="80">
        <v>30390256</v>
      </c>
      <c r="U708" s="284">
        <v>0.14749999999999999</v>
      </c>
      <c r="V708" s="80" t="s">
        <v>2196</v>
      </c>
      <c r="W708" s="80">
        <v>400</v>
      </c>
      <c r="X708" s="80">
        <v>624</v>
      </c>
      <c r="Y708" s="80">
        <v>24</v>
      </c>
      <c r="Z708" s="80" t="s">
        <v>56</v>
      </c>
      <c r="AA708" s="80"/>
      <c r="AB708" s="80"/>
      <c r="AC708" s="80"/>
      <c r="AD708" s="80"/>
      <c r="AE708" s="80" t="s">
        <v>1716</v>
      </c>
      <c r="AF708" s="80"/>
      <c r="AG708" s="80" t="s">
        <v>3008</v>
      </c>
      <c r="AH708" s="80"/>
      <c r="AI708" s="82">
        <v>44679</v>
      </c>
      <c r="AJ708" s="80"/>
      <c r="AK708" s="82">
        <v>44680</v>
      </c>
      <c r="AL708" s="80"/>
      <c r="AM708" s="80"/>
      <c r="AN708" s="80" t="s">
        <v>64</v>
      </c>
      <c r="AO708" s="80" t="s">
        <v>2324</v>
      </c>
      <c r="AP708" s="80"/>
      <c r="AQ708" s="80"/>
      <c r="AR708" s="80"/>
      <c r="AS708" s="80"/>
      <c r="AT708" s="80" t="s">
        <v>53</v>
      </c>
      <c r="AU708" s="80"/>
      <c r="AV708" s="244"/>
      <c r="AW708" s="244"/>
      <c r="AX708" s="244"/>
      <c r="AY708" s="244"/>
      <c r="AZ708" s="244"/>
      <c r="BA708" s="244"/>
      <c r="BB708" s="80"/>
      <c r="BC708" s="80">
        <f t="shared" si="45"/>
        <v>18</v>
      </c>
      <c r="BD708" s="80">
        <f t="shared" si="46"/>
        <v>4</v>
      </c>
      <c r="BE708" s="80">
        <f t="shared" si="47"/>
        <v>2022</v>
      </c>
      <c r="BF708" s="97">
        <f t="shared" si="44"/>
        <v>0.24959999999999999</v>
      </c>
    </row>
    <row r="709" spans="1:58">
      <c r="A709" s="80"/>
      <c r="B709" s="80" t="s">
        <v>906</v>
      </c>
      <c r="C709" s="80" t="s">
        <v>1904</v>
      </c>
      <c r="D709" s="80"/>
      <c r="E709" s="80" t="s">
        <v>2184</v>
      </c>
      <c r="F709" s="80" t="s">
        <v>1768</v>
      </c>
      <c r="G709" s="80"/>
      <c r="H709" s="80"/>
      <c r="I709" s="80"/>
      <c r="J709" s="80"/>
      <c r="K709" s="80" t="s">
        <v>1807</v>
      </c>
      <c r="L709" s="80" t="s">
        <v>2024</v>
      </c>
      <c r="M709" s="80"/>
      <c r="N709" s="80"/>
      <c r="O709" s="80"/>
      <c r="P709" s="80"/>
      <c r="Q709" s="80"/>
      <c r="R709" s="80"/>
      <c r="S709" s="80" t="s">
        <v>3763</v>
      </c>
      <c r="T709" s="80">
        <v>30390456</v>
      </c>
      <c r="U709" s="284">
        <v>0.14749999999999999</v>
      </c>
      <c r="V709" s="80" t="s">
        <v>2193</v>
      </c>
      <c r="W709" s="80">
        <v>400</v>
      </c>
      <c r="X709" s="80">
        <v>768</v>
      </c>
      <c r="Y709" s="80">
        <v>24</v>
      </c>
      <c r="Z709" s="80" t="s">
        <v>56</v>
      </c>
      <c r="AA709" s="80"/>
      <c r="AB709" s="80"/>
      <c r="AC709" s="80"/>
      <c r="AD709" s="80"/>
      <c r="AE709" s="80" t="s">
        <v>1904</v>
      </c>
      <c r="AF709" s="80"/>
      <c r="AG709" s="80" t="s">
        <v>3008</v>
      </c>
      <c r="AH709" s="80"/>
      <c r="AI709" s="82">
        <v>44679</v>
      </c>
      <c r="AJ709" s="80"/>
      <c r="AK709" s="82">
        <v>44680</v>
      </c>
      <c r="AL709" s="80"/>
      <c r="AM709" s="80"/>
      <c r="AN709" s="80" t="s">
        <v>64</v>
      </c>
      <c r="AO709" s="80"/>
      <c r="AP709" s="80"/>
      <c r="AQ709" s="80"/>
      <c r="AR709" s="80"/>
      <c r="AS709" s="80"/>
      <c r="AT709" s="80" t="s">
        <v>53</v>
      </c>
      <c r="AU709" s="80"/>
      <c r="AV709" s="244"/>
      <c r="AW709" s="244"/>
      <c r="AX709" s="244"/>
      <c r="AY709" s="244"/>
      <c r="AZ709" s="244"/>
      <c r="BA709" s="244"/>
      <c r="BB709" s="80"/>
      <c r="BC709" s="80">
        <f t="shared" si="45"/>
        <v>18</v>
      </c>
      <c r="BD709" s="80">
        <f t="shared" si="46"/>
        <v>4</v>
      </c>
      <c r="BE709" s="80">
        <f t="shared" si="47"/>
        <v>2022</v>
      </c>
      <c r="BF709" s="97">
        <f t="shared" si="44"/>
        <v>0.30719999999999997</v>
      </c>
    </row>
    <row r="710" spans="1:58">
      <c r="A710" s="80"/>
      <c r="B710" s="80" t="s">
        <v>906</v>
      </c>
      <c r="C710" s="80" t="s">
        <v>1907</v>
      </c>
      <c r="D710" s="80"/>
      <c r="E710" s="80" t="s">
        <v>2187</v>
      </c>
      <c r="F710" s="80" t="s">
        <v>1768</v>
      </c>
      <c r="G710" s="80"/>
      <c r="H710" s="80"/>
      <c r="I710" s="80"/>
      <c r="J710" s="80"/>
      <c r="K710" s="80" t="s">
        <v>1804</v>
      </c>
      <c r="L710" s="80" t="s">
        <v>2027</v>
      </c>
      <c r="M710" s="80"/>
      <c r="N710" s="80"/>
      <c r="O710" s="80"/>
      <c r="P710" s="80"/>
      <c r="Q710" s="80"/>
      <c r="R710" s="80"/>
      <c r="S710" s="80" t="s">
        <v>3764</v>
      </c>
      <c r="T710" s="80">
        <v>30390456</v>
      </c>
      <c r="U710" s="284">
        <v>0.14749999999999999</v>
      </c>
      <c r="V710" s="80" t="s">
        <v>2193</v>
      </c>
      <c r="W710" s="80">
        <v>400</v>
      </c>
      <c r="X710" s="80">
        <v>768</v>
      </c>
      <c r="Y710" s="80">
        <v>24</v>
      </c>
      <c r="Z710" s="80" t="s">
        <v>56</v>
      </c>
      <c r="AA710" s="80"/>
      <c r="AB710" s="80"/>
      <c r="AC710" s="80"/>
      <c r="AD710" s="80"/>
      <c r="AE710" s="80" t="s">
        <v>1907</v>
      </c>
      <c r="AF710" s="80"/>
      <c r="AG710" s="80" t="s">
        <v>3008</v>
      </c>
      <c r="AH710" s="80"/>
      <c r="AI710" s="82">
        <v>44679</v>
      </c>
      <c r="AJ710" s="80"/>
      <c r="AK710" s="82">
        <v>44680</v>
      </c>
      <c r="AL710" s="80"/>
      <c r="AM710" s="80"/>
      <c r="AN710" s="80" t="s">
        <v>64</v>
      </c>
      <c r="AO710" s="80"/>
      <c r="AP710" s="80"/>
      <c r="AQ710" s="80"/>
      <c r="AR710" s="80"/>
      <c r="AS710" s="80"/>
      <c r="AT710" s="80" t="s">
        <v>53</v>
      </c>
      <c r="AU710" s="80"/>
      <c r="AV710" s="244"/>
      <c r="AW710" s="244"/>
      <c r="AX710" s="244"/>
      <c r="AY710" s="244"/>
      <c r="AZ710" s="244"/>
      <c r="BA710" s="244"/>
      <c r="BB710" s="80"/>
      <c r="BC710" s="80">
        <f t="shared" si="45"/>
        <v>18</v>
      </c>
      <c r="BD710" s="80">
        <f t="shared" si="46"/>
        <v>4</v>
      </c>
      <c r="BE710" s="80">
        <f t="shared" si="47"/>
        <v>2022</v>
      </c>
      <c r="BF710" s="97">
        <f t="shared" si="44"/>
        <v>0.30719999999999997</v>
      </c>
    </row>
    <row r="711" spans="1:58">
      <c r="A711" s="80"/>
      <c r="B711" s="80" t="s">
        <v>2904</v>
      </c>
      <c r="C711" s="80" t="s">
        <v>1912</v>
      </c>
      <c r="D711" s="80"/>
      <c r="E711" s="80" t="s">
        <v>2189</v>
      </c>
      <c r="F711" s="80" t="s">
        <v>1768</v>
      </c>
      <c r="G711" s="80"/>
      <c r="H711" s="80"/>
      <c r="I711" s="80"/>
      <c r="J711" s="80"/>
      <c r="K711" s="80" t="s">
        <v>1801</v>
      </c>
      <c r="L711" s="80" t="s">
        <v>2029</v>
      </c>
      <c r="M711" s="80"/>
      <c r="N711" s="80"/>
      <c r="O711" s="80"/>
      <c r="P711" s="80"/>
      <c r="Q711" s="80"/>
      <c r="R711" s="80"/>
      <c r="S711" s="80" t="s">
        <v>3765</v>
      </c>
      <c r="T711" s="80">
        <v>30390255</v>
      </c>
      <c r="U711" s="284">
        <v>0.14749999999999999</v>
      </c>
      <c r="V711" s="80" t="s">
        <v>2213</v>
      </c>
      <c r="W711" s="80">
        <v>395</v>
      </c>
      <c r="X711" s="80">
        <v>624</v>
      </c>
      <c r="Y711" s="80">
        <v>24</v>
      </c>
      <c r="Z711" s="80" t="s">
        <v>56</v>
      </c>
      <c r="AA711" s="80"/>
      <c r="AB711" s="80"/>
      <c r="AC711" s="80"/>
      <c r="AD711" s="80"/>
      <c r="AE711" s="80" t="s">
        <v>1912</v>
      </c>
      <c r="AF711" s="80"/>
      <c r="AG711" s="80" t="s">
        <v>3008</v>
      </c>
      <c r="AH711" s="80"/>
      <c r="AI711" s="82">
        <v>44679</v>
      </c>
      <c r="AJ711" s="80"/>
      <c r="AK711" s="82">
        <v>44680</v>
      </c>
      <c r="AL711" s="80"/>
      <c r="AM711" s="80"/>
      <c r="AN711" s="80" t="s">
        <v>64</v>
      </c>
      <c r="AO711" s="80" t="s">
        <v>2330</v>
      </c>
      <c r="AP711" s="80"/>
      <c r="AQ711" s="80"/>
      <c r="AR711" s="80"/>
      <c r="AS711" s="80"/>
      <c r="AT711" s="80" t="s">
        <v>53</v>
      </c>
      <c r="AU711" s="80"/>
      <c r="AV711" s="244"/>
      <c r="AW711" s="244"/>
      <c r="AX711" s="244"/>
      <c r="AY711" s="244"/>
      <c r="AZ711" s="244"/>
      <c r="BA711" s="244"/>
      <c r="BB711" s="80"/>
      <c r="BC711" s="80">
        <f t="shared" si="45"/>
        <v>18</v>
      </c>
      <c r="BD711" s="80">
        <f t="shared" si="46"/>
        <v>4</v>
      </c>
      <c r="BE711" s="80">
        <f t="shared" si="47"/>
        <v>2022</v>
      </c>
      <c r="BF711" s="97">
        <f t="shared" si="44"/>
        <v>0.24648</v>
      </c>
    </row>
    <row r="712" spans="1:58">
      <c r="A712" s="80"/>
      <c r="B712" s="80" t="s">
        <v>2904</v>
      </c>
      <c r="C712" s="80" t="s">
        <v>1913</v>
      </c>
      <c r="D712" s="80"/>
      <c r="E712" s="80" t="s">
        <v>2189</v>
      </c>
      <c r="F712" s="80" t="s">
        <v>1768</v>
      </c>
      <c r="G712" s="80"/>
      <c r="H712" s="80"/>
      <c r="I712" s="80"/>
      <c r="J712" s="80"/>
      <c r="K712" s="80" t="s">
        <v>1801</v>
      </c>
      <c r="L712" s="80" t="s">
        <v>2029</v>
      </c>
      <c r="M712" s="80"/>
      <c r="N712" s="80"/>
      <c r="O712" s="80"/>
      <c r="P712" s="80"/>
      <c r="Q712" s="80"/>
      <c r="R712" s="80"/>
      <c r="S712" s="80" t="s">
        <v>3765</v>
      </c>
      <c r="T712" s="80">
        <v>30390255</v>
      </c>
      <c r="U712" s="284">
        <v>0.14749999999999999</v>
      </c>
      <c r="V712" s="80" t="s">
        <v>2213</v>
      </c>
      <c r="W712" s="80">
        <v>395</v>
      </c>
      <c r="X712" s="80">
        <v>624</v>
      </c>
      <c r="Y712" s="80">
        <v>24</v>
      </c>
      <c r="Z712" s="80" t="s">
        <v>56</v>
      </c>
      <c r="AA712" s="80"/>
      <c r="AB712" s="80"/>
      <c r="AC712" s="80"/>
      <c r="AD712" s="80"/>
      <c r="AE712" s="80" t="s">
        <v>1913</v>
      </c>
      <c r="AF712" s="80"/>
      <c r="AG712" s="80" t="s">
        <v>3008</v>
      </c>
      <c r="AH712" s="80"/>
      <c r="AI712" s="82">
        <v>44679</v>
      </c>
      <c r="AJ712" s="80"/>
      <c r="AK712" s="82">
        <v>44680</v>
      </c>
      <c r="AL712" s="80"/>
      <c r="AM712" s="80"/>
      <c r="AN712" s="80" t="s">
        <v>64</v>
      </c>
      <c r="AO712" s="80" t="s">
        <v>2331</v>
      </c>
      <c r="AP712" s="80"/>
      <c r="AQ712" s="80"/>
      <c r="AR712" s="80"/>
      <c r="AS712" s="80"/>
      <c r="AT712" s="80" t="s">
        <v>53</v>
      </c>
      <c r="AU712" s="80"/>
      <c r="AV712" s="244"/>
      <c r="AW712" s="244"/>
      <c r="AX712" s="244"/>
      <c r="AY712" s="244"/>
      <c r="AZ712" s="244"/>
      <c r="BA712" s="244"/>
      <c r="BB712" s="80"/>
      <c r="BC712" s="80">
        <f t="shared" si="45"/>
        <v>18</v>
      </c>
      <c r="BD712" s="80">
        <f t="shared" si="46"/>
        <v>4</v>
      </c>
      <c r="BE712" s="80">
        <f t="shared" si="47"/>
        <v>2022</v>
      </c>
      <c r="BF712" s="97">
        <f t="shared" si="44"/>
        <v>0.24648</v>
      </c>
    </row>
    <row r="713" spans="1:58">
      <c r="A713" s="80"/>
      <c r="B713" s="80" t="s">
        <v>2904</v>
      </c>
      <c r="C713" s="80" t="s">
        <v>1914</v>
      </c>
      <c r="D713" s="80"/>
      <c r="E713" s="80" t="s">
        <v>2190</v>
      </c>
      <c r="F713" s="80" t="s">
        <v>1768</v>
      </c>
      <c r="G713" s="80"/>
      <c r="H713" s="80"/>
      <c r="I713" s="80"/>
      <c r="J713" s="80"/>
      <c r="K713" s="80" t="s">
        <v>1799</v>
      </c>
      <c r="L713" s="80" t="s">
        <v>1934</v>
      </c>
      <c r="M713" s="80"/>
      <c r="N713" s="80"/>
      <c r="O713" s="80"/>
      <c r="P713" s="80"/>
      <c r="Q713" s="80"/>
      <c r="R713" s="80"/>
      <c r="S713" s="80" t="s">
        <v>3766</v>
      </c>
      <c r="T713" s="80">
        <v>30390256</v>
      </c>
      <c r="U713" s="284">
        <v>0.14749999999999999</v>
      </c>
      <c r="V713" s="80" t="s">
        <v>2212</v>
      </c>
      <c r="W713" s="80">
        <v>400</v>
      </c>
      <c r="X713" s="80">
        <v>624</v>
      </c>
      <c r="Y713" s="80">
        <v>24</v>
      </c>
      <c r="Z713" s="80" t="s">
        <v>56</v>
      </c>
      <c r="AA713" s="80"/>
      <c r="AB713" s="80"/>
      <c r="AC713" s="80"/>
      <c r="AD713" s="80"/>
      <c r="AE713" s="80" t="s">
        <v>1914</v>
      </c>
      <c r="AF713" s="80"/>
      <c r="AG713" s="80" t="s">
        <v>3008</v>
      </c>
      <c r="AH713" s="80"/>
      <c r="AI713" s="82">
        <v>44679</v>
      </c>
      <c r="AJ713" s="80"/>
      <c r="AK713" s="82">
        <v>44680</v>
      </c>
      <c r="AL713" s="80"/>
      <c r="AM713" s="80"/>
      <c r="AN713" s="80" t="s">
        <v>64</v>
      </c>
      <c r="AO713" s="80" t="s">
        <v>2332</v>
      </c>
      <c r="AP713" s="80"/>
      <c r="AQ713" s="80"/>
      <c r="AR713" s="80"/>
      <c r="AS713" s="80"/>
      <c r="AT713" s="80" t="s">
        <v>53</v>
      </c>
      <c r="AU713" s="80"/>
      <c r="AV713" s="244"/>
      <c r="AW713" s="244"/>
      <c r="AX713" s="244"/>
      <c r="AY713" s="244"/>
      <c r="AZ713" s="244"/>
      <c r="BA713" s="244"/>
      <c r="BB713" s="80"/>
      <c r="BC713" s="80">
        <f t="shared" si="45"/>
        <v>18</v>
      </c>
      <c r="BD713" s="80">
        <f t="shared" si="46"/>
        <v>4</v>
      </c>
      <c r="BE713" s="80">
        <f t="shared" si="47"/>
        <v>2022</v>
      </c>
      <c r="BF713" s="97">
        <f t="shared" si="44"/>
        <v>0.24959999999999999</v>
      </c>
    </row>
    <row r="714" spans="1:58">
      <c r="A714" s="80"/>
      <c r="B714" s="80" t="s">
        <v>2904</v>
      </c>
      <c r="C714" s="80" t="s">
        <v>1915</v>
      </c>
      <c r="D714" s="80"/>
      <c r="E714" s="80" t="s">
        <v>2190</v>
      </c>
      <c r="F714" s="80" t="s">
        <v>1768</v>
      </c>
      <c r="G714" s="80"/>
      <c r="H714" s="80"/>
      <c r="I714" s="80"/>
      <c r="J714" s="80"/>
      <c r="K714" s="80" t="s">
        <v>1799</v>
      </c>
      <c r="L714" s="80" t="s">
        <v>1934</v>
      </c>
      <c r="M714" s="80"/>
      <c r="N714" s="80"/>
      <c r="O714" s="80"/>
      <c r="P714" s="80"/>
      <c r="Q714" s="80"/>
      <c r="R714" s="80"/>
      <c r="S714" s="80" t="s">
        <v>3766</v>
      </c>
      <c r="T714" s="80">
        <v>30390256</v>
      </c>
      <c r="U714" s="284">
        <v>0.14749999999999999</v>
      </c>
      <c r="V714" s="80" t="s">
        <v>2212</v>
      </c>
      <c r="W714" s="80">
        <v>400</v>
      </c>
      <c r="X714" s="80">
        <v>624</v>
      </c>
      <c r="Y714" s="80">
        <v>24</v>
      </c>
      <c r="Z714" s="80" t="s">
        <v>56</v>
      </c>
      <c r="AA714" s="80"/>
      <c r="AB714" s="80"/>
      <c r="AC714" s="80"/>
      <c r="AD714" s="80"/>
      <c r="AE714" s="80" t="s">
        <v>1915</v>
      </c>
      <c r="AF714" s="80"/>
      <c r="AG714" s="80" t="s">
        <v>3008</v>
      </c>
      <c r="AH714" s="80"/>
      <c r="AI714" s="82">
        <v>44679</v>
      </c>
      <c r="AJ714" s="80"/>
      <c r="AK714" s="82">
        <v>44680</v>
      </c>
      <c r="AL714" s="80"/>
      <c r="AM714" s="80"/>
      <c r="AN714" s="80" t="s">
        <v>64</v>
      </c>
      <c r="AO714" s="80" t="s">
        <v>2333</v>
      </c>
      <c r="AP714" s="80"/>
      <c r="AQ714" s="80"/>
      <c r="AR714" s="80"/>
      <c r="AS714" s="80"/>
      <c r="AT714" s="80" t="s">
        <v>53</v>
      </c>
      <c r="AU714" s="80"/>
      <c r="AV714" s="244"/>
      <c r="AW714" s="244"/>
      <c r="AX714" s="244"/>
      <c r="AY714" s="244"/>
      <c r="AZ714" s="244"/>
      <c r="BA714" s="244"/>
      <c r="BB714" s="80"/>
      <c r="BC714" s="80">
        <f t="shared" si="45"/>
        <v>18</v>
      </c>
      <c r="BD714" s="80">
        <f t="shared" si="46"/>
        <v>4</v>
      </c>
      <c r="BE714" s="80">
        <f t="shared" si="47"/>
        <v>2022</v>
      </c>
      <c r="BF714" s="97">
        <f t="shared" si="44"/>
        <v>0.24959999999999999</v>
      </c>
    </row>
    <row r="715" spans="1:58">
      <c r="A715" s="80"/>
      <c r="B715" s="80" t="s">
        <v>2904</v>
      </c>
      <c r="C715" s="80" t="s">
        <v>1916</v>
      </c>
      <c r="D715" s="80"/>
      <c r="E715" s="80" t="s">
        <v>2190</v>
      </c>
      <c r="F715" s="80" t="s">
        <v>1768</v>
      </c>
      <c r="G715" s="80"/>
      <c r="H715" s="80"/>
      <c r="I715" s="80"/>
      <c r="J715" s="80"/>
      <c r="K715" s="80" t="s">
        <v>1799</v>
      </c>
      <c r="L715" s="80" t="s">
        <v>1934</v>
      </c>
      <c r="M715" s="80"/>
      <c r="N715" s="80"/>
      <c r="O715" s="80"/>
      <c r="P715" s="80"/>
      <c r="Q715" s="80"/>
      <c r="R715" s="80"/>
      <c r="S715" s="80" t="s">
        <v>3766</v>
      </c>
      <c r="T715" s="80">
        <v>30390256</v>
      </c>
      <c r="U715" s="284">
        <v>0.14749999999999999</v>
      </c>
      <c r="V715" s="80" t="s">
        <v>2212</v>
      </c>
      <c r="W715" s="80">
        <v>400</v>
      </c>
      <c r="X715" s="80">
        <v>624</v>
      </c>
      <c r="Y715" s="80">
        <v>24</v>
      </c>
      <c r="Z715" s="80" t="s">
        <v>56</v>
      </c>
      <c r="AA715" s="80"/>
      <c r="AB715" s="80"/>
      <c r="AC715" s="80"/>
      <c r="AD715" s="80"/>
      <c r="AE715" s="80" t="s">
        <v>1916</v>
      </c>
      <c r="AF715" s="80"/>
      <c r="AG715" s="80" t="s">
        <v>3008</v>
      </c>
      <c r="AH715" s="80"/>
      <c r="AI715" s="82">
        <v>44679</v>
      </c>
      <c r="AJ715" s="80"/>
      <c r="AK715" s="82">
        <v>44680</v>
      </c>
      <c r="AL715" s="80"/>
      <c r="AM715" s="80"/>
      <c r="AN715" s="80" t="s">
        <v>64</v>
      </c>
      <c r="AO715" s="80" t="s">
        <v>2334</v>
      </c>
      <c r="AP715" s="80"/>
      <c r="AQ715" s="80"/>
      <c r="AR715" s="80"/>
      <c r="AS715" s="80"/>
      <c r="AT715" s="80" t="s">
        <v>53</v>
      </c>
      <c r="AU715" s="80"/>
      <c r="AV715" s="244"/>
      <c r="AW715" s="244"/>
      <c r="AX715" s="244"/>
      <c r="AY715" s="244"/>
      <c r="AZ715" s="244"/>
      <c r="BA715" s="244"/>
      <c r="BB715" s="80"/>
      <c r="BC715" s="80">
        <f t="shared" si="45"/>
        <v>18</v>
      </c>
      <c r="BD715" s="80">
        <f t="shared" si="46"/>
        <v>4</v>
      </c>
      <c r="BE715" s="80">
        <f t="shared" si="47"/>
        <v>2022</v>
      </c>
      <c r="BF715" s="97">
        <f t="shared" si="44"/>
        <v>0.24959999999999999</v>
      </c>
    </row>
    <row r="716" spans="1:58">
      <c r="A716" s="80"/>
      <c r="B716" s="80" t="s">
        <v>2904</v>
      </c>
      <c r="C716" s="80" t="s">
        <v>3767</v>
      </c>
      <c r="D716" s="80"/>
      <c r="E716" s="80">
        <v>114174</v>
      </c>
      <c r="F716" s="80" t="s">
        <v>1769</v>
      </c>
      <c r="G716" s="80"/>
      <c r="H716" s="80"/>
      <c r="I716" s="80"/>
      <c r="J716" s="80"/>
      <c r="K716" s="80" t="s">
        <v>1788</v>
      </c>
      <c r="L716" s="80" t="s">
        <v>2010</v>
      </c>
      <c r="M716" s="80"/>
      <c r="N716" s="80"/>
      <c r="O716" s="80"/>
      <c r="P716" s="80"/>
      <c r="Q716" s="80"/>
      <c r="R716" s="80"/>
      <c r="S716" s="80" t="s">
        <v>3733</v>
      </c>
      <c r="T716" s="80">
        <v>30390456</v>
      </c>
      <c r="U716" s="284">
        <v>0.14749999999999999</v>
      </c>
      <c r="V716" s="80" t="s">
        <v>2192</v>
      </c>
      <c r="W716" s="80">
        <v>400</v>
      </c>
      <c r="X716" s="80">
        <v>832</v>
      </c>
      <c r="Y716" s="80">
        <v>26</v>
      </c>
      <c r="Z716" s="80" t="s">
        <v>56</v>
      </c>
      <c r="AA716" s="80"/>
      <c r="AB716" s="80"/>
      <c r="AC716" s="80"/>
      <c r="AD716" s="80"/>
      <c r="AE716" s="80" t="s">
        <v>3767</v>
      </c>
      <c r="AF716" s="80"/>
      <c r="AG716" s="80" t="s">
        <v>3008</v>
      </c>
      <c r="AH716" s="80"/>
      <c r="AI716" s="82">
        <v>44679</v>
      </c>
      <c r="AJ716" s="80"/>
      <c r="AK716" s="82">
        <v>44679</v>
      </c>
      <c r="AL716" s="80"/>
      <c r="AM716" s="80"/>
      <c r="AN716" s="80" t="s">
        <v>64</v>
      </c>
      <c r="AO716" s="80"/>
      <c r="AP716" s="80"/>
      <c r="AQ716" s="80"/>
      <c r="AR716" s="80"/>
      <c r="AS716" s="80"/>
      <c r="AT716" s="80" t="s">
        <v>53</v>
      </c>
      <c r="AU716" s="80"/>
      <c r="AV716" s="244"/>
      <c r="AW716" s="244"/>
      <c r="AX716" s="244"/>
      <c r="AY716" s="244"/>
      <c r="AZ716" s="244"/>
      <c r="BA716" s="244"/>
      <c r="BB716" s="80"/>
      <c r="BC716" s="80">
        <f t="shared" si="45"/>
        <v>18</v>
      </c>
      <c r="BD716" s="80">
        <f t="shared" si="46"/>
        <v>4</v>
      </c>
      <c r="BE716" s="80">
        <f t="shared" si="47"/>
        <v>2022</v>
      </c>
      <c r="BF716" s="97">
        <f t="shared" si="44"/>
        <v>0.33279999999999998</v>
      </c>
    </row>
    <row r="717" spans="1:58">
      <c r="A717" s="80"/>
      <c r="B717" s="80" t="s">
        <v>2905</v>
      </c>
      <c r="C717" s="80" t="s">
        <v>3768</v>
      </c>
      <c r="D717" s="80"/>
      <c r="E717" s="80" t="s">
        <v>459</v>
      </c>
      <c r="F717" s="80" t="s">
        <v>1768</v>
      </c>
      <c r="G717" s="80"/>
      <c r="H717" s="80"/>
      <c r="I717" s="80"/>
      <c r="J717" s="80"/>
      <c r="K717" s="80" t="s">
        <v>139</v>
      </c>
      <c r="L717" s="80" t="s">
        <v>377</v>
      </c>
      <c r="M717" s="80"/>
      <c r="N717" s="80"/>
      <c r="O717" s="80"/>
      <c r="P717" s="80"/>
      <c r="Q717" s="80"/>
      <c r="R717" s="80"/>
      <c r="S717" s="80" t="s">
        <v>3769</v>
      </c>
      <c r="T717" s="80">
        <v>30390456</v>
      </c>
      <c r="U717" s="284">
        <v>0.14749999999999999</v>
      </c>
      <c r="V717" s="80" t="s">
        <v>2193</v>
      </c>
      <c r="W717" s="80">
        <v>400</v>
      </c>
      <c r="X717" s="80">
        <v>800</v>
      </c>
      <c r="Y717" s="80">
        <v>25</v>
      </c>
      <c r="Z717" s="80" t="s">
        <v>56</v>
      </c>
      <c r="AA717" s="80"/>
      <c r="AB717" s="80"/>
      <c r="AC717" s="80"/>
      <c r="AD717" s="80"/>
      <c r="AE717" s="80" t="s">
        <v>3768</v>
      </c>
      <c r="AF717" s="80"/>
      <c r="AG717" s="80" t="s">
        <v>3008</v>
      </c>
      <c r="AH717" s="80"/>
      <c r="AI717" s="82">
        <v>44679</v>
      </c>
      <c r="AJ717" s="80"/>
      <c r="AK717" s="82">
        <v>44680</v>
      </c>
      <c r="AL717" s="80"/>
      <c r="AM717" s="80"/>
      <c r="AN717" s="80" t="s">
        <v>64</v>
      </c>
      <c r="AO717" s="80"/>
      <c r="AP717" s="80"/>
      <c r="AQ717" s="80"/>
      <c r="AR717" s="80"/>
      <c r="AS717" s="80"/>
      <c r="AT717" s="80" t="s">
        <v>53</v>
      </c>
      <c r="AU717" s="80"/>
      <c r="AV717" s="244"/>
      <c r="AW717" s="244"/>
      <c r="AX717" s="244"/>
      <c r="AY717" s="244"/>
      <c r="AZ717" s="244"/>
      <c r="BA717" s="244"/>
      <c r="BB717" s="80"/>
      <c r="BC717" s="80">
        <f t="shared" si="45"/>
        <v>18</v>
      </c>
      <c r="BD717" s="80">
        <f t="shared" si="46"/>
        <v>4</v>
      </c>
      <c r="BE717" s="80">
        <f t="shared" si="47"/>
        <v>2022</v>
      </c>
      <c r="BF717" s="97">
        <f t="shared" si="44"/>
        <v>0.32</v>
      </c>
    </row>
    <row r="718" spans="1:58">
      <c r="A718" s="80"/>
      <c r="B718" s="268" t="s">
        <v>2904</v>
      </c>
      <c r="C718" s="268" t="s">
        <v>1706</v>
      </c>
      <c r="D718" s="80"/>
      <c r="E718" s="268">
        <v>114170</v>
      </c>
      <c r="F718" s="268" t="s">
        <v>1768</v>
      </c>
      <c r="G718" s="80"/>
      <c r="H718" s="80"/>
      <c r="I718" s="80"/>
      <c r="J718" s="80"/>
      <c r="K718" s="268" t="s">
        <v>1788</v>
      </c>
      <c r="L718" s="268" t="s">
        <v>2010</v>
      </c>
      <c r="M718" s="80"/>
      <c r="N718" s="80"/>
      <c r="O718" s="80"/>
      <c r="P718" s="80"/>
      <c r="Q718" s="80"/>
      <c r="R718" s="80"/>
      <c r="S718" s="80"/>
      <c r="T718" s="268">
        <v>30376609</v>
      </c>
      <c r="U718" s="271">
        <v>0.14749999999999999</v>
      </c>
      <c r="V718" s="268" t="s">
        <v>2202</v>
      </c>
      <c r="W718" s="80">
        <v>340</v>
      </c>
      <c r="X718" s="268">
        <v>182</v>
      </c>
      <c r="Y718" s="268">
        <v>6</v>
      </c>
      <c r="Z718" s="268" t="s">
        <v>56</v>
      </c>
      <c r="AA718" s="80"/>
      <c r="AB718" s="80"/>
      <c r="AC718" s="80"/>
      <c r="AD718" s="80"/>
      <c r="AE718" s="268" t="s">
        <v>1706</v>
      </c>
      <c r="AF718" s="80"/>
      <c r="AG718" s="268" t="s">
        <v>2657</v>
      </c>
      <c r="AH718" s="268"/>
      <c r="AI718" s="317">
        <v>44680</v>
      </c>
      <c r="AJ718" s="80"/>
      <c r="AK718" s="317">
        <v>44683</v>
      </c>
      <c r="AL718" s="80"/>
      <c r="AM718" s="80"/>
      <c r="AN718" s="268" t="s">
        <v>64</v>
      </c>
      <c r="AO718" s="268" t="s">
        <v>2321</v>
      </c>
      <c r="AP718" s="80"/>
      <c r="AQ718" s="80"/>
      <c r="AR718" s="80"/>
      <c r="AS718" s="80"/>
      <c r="AT718" s="268" t="s">
        <v>53</v>
      </c>
      <c r="AU718" s="80"/>
      <c r="AV718" s="244"/>
      <c r="AW718" s="244"/>
      <c r="AX718" s="244"/>
      <c r="AY718" s="244"/>
      <c r="AZ718" s="244"/>
      <c r="BA718" s="244"/>
      <c r="BB718" s="80"/>
      <c r="BC718" s="80">
        <f t="shared" si="45"/>
        <v>18</v>
      </c>
      <c r="BD718" s="80">
        <f t="shared" si="46"/>
        <v>4</v>
      </c>
      <c r="BE718" s="80">
        <f t="shared" si="47"/>
        <v>2022</v>
      </c>
      <c r="BF718" s="97">
        <f t="shared" si="44"/>
        <v>6.1879999999999998E-2</v>
      </c>
    </row>
    <row r="719" spans="1:58">
      <c r="A719" s="80"/>
      <c r="B719" s="268" t="s">
        <v>2904</v>
      </c>
      <c r="C719" s="268" t="s">
        <v>1707</v>
      </c>
      <c r="D719" s="80"/>
      <c r="E719" s="268">
        <v>114170</v>
      </c>
      <c r="F719" s="268" t="s">
        <v>1768</v>
      </c>
      <c r="G719" s="80"/>
      <c r="H719" s="80"/>
      <c r="I719" s="80"/>
      <c r="J719" s="80"/>
      <c r="K719" s="268" t="s">
        <v>1788</v>
      </c>
      <c r="L719" s="268" t="s">
        <v>2010</v>
      </c>
      <c r="M719" s="80"/>
      <c r="N719" s="80"/>
      <c r="O719" s="80"/>
      <c r="P719" s="80"/>
      <c r="Q719" s="80"/>
      <c r="R719" s="80"/>
      <c r="S719" s="80"/>
      <c r="T719" s="268">
        <v>30376609</v>
      </c>
      <c r="U719" s="271">
        <v>0.18</v>
      </c>
      <c r="V719" s="268" t="s">
        <v>2202</v>
      </c>
      <c r="W719" s="80">
        <v>340</v>
      </c>
      <c r="X719" s="268">
        <v>64</v>
      </c>
      <c r="Y719" s="268">
        <v>2</v>
      </c>
      <c r="Z719" s="268" t="s">
        <v>56</v>
      </c>
      <c r="AA719" s="80"/>
      <c r="AB719" s="80"/>
      <c r="AC719" s="80"/>
      <c r="AD719" s="80"/>
      <c r="AE719" s="268" t="s">
        <v>1707</v>
      </c>
      <c r="AF719" s="80"/>
      <c r="AG719" s="268" t="s">
        <v>2657</v>
      </c>
      <c r="AH719" s="268"/>
      <c r="AI719" s="317">
        <v>44680</v>
      </c>
      <c r="AJ719" s="80"/>
      <c r="AK719" s="317">
        <v>44683</v>
      </c>
      <c r="AL719" s="80"/>
      <c r="AM719" s="80"/>
      <c r="AN719" s="268" t="s">
        <v>64</v>
      </c>
      <c r="AO719" s="268" t="s">
        <v>2322</v>
      </c>
      <c r="AP719" s="80"/>
      <c r="AQ719" s="80"/>
      <c r="AR719" s="80"/>
      <c r="AS719" s="80"/>
      <c r="AT719" s="268" t="s">
        <v>53</v>
      </c>
      <c r="AU719" s="80"/>
      <c r="AV719" s="244"/>
      <c r="AW719" s="244"/>
      <c r="AX719" s="244"/>
      <c r="AY719" s="244"/>
      <c r="AZ719" s="244"/>
      <c r="BA719" s="244"/>
      <c r="BB719" s="80"/>
      <c r="BC719" s="80">
        <f t="shared" si="45"/>
        <v>18</v>
      </c>
      <c r="BD719" s="80">
        <f t="shared" si="46"/>
        <v>4</v>
      </c>
      <c r="BE719" s="80">
        <f t="shared" si="47"/>
        <v>2022</v>
      </c>
      <c r="BF719" s="97">
        <f t="shared" si="44"/>
        <v>2.1760000000000002E-2</v>
      </c>
    </row>
    <row r="720" spans="1:58">
      <c r="A720" s="87"/>
      <c r="B720" s="87" t="s">
        <v>2905</v>
      </c>
      <c r="C720" s="87" t="s">
        <v>2896</v>
      </c>
      <c r="D720" s="87"/>
      <c r="E720" s="87" t="s">
        <v>463</v>
      </c>
      <c r="F720" s="87" t="s">
        <v>1768</v>
      </c>
      <c r="G720" s="87"/>
      <c r="H720" s="87"/>
      <c r="I720" s="87"/>
      <c r="J720" s="87"/>
      <c r="K720" s="87" t="s">
        <v>139</v>
      </c>
      <c r="L720" s="87" t="s">
        <v>462</v>
      </c>
      <c r="M720" s="87"/>
      <c r="N720" s="87"/>
      <c r="O720" s="87"/>
      <c r="P720" s="87"/>
      <c r="Q720" s="87"/>
      <c r="R720" s="87"/>
      <c r="S720" s="87"/>
      <c r="T720" s="87">
        <v>30390456</v>
      </c>
      <c r="U720" s="282">
        <v>0.14749999999999999</v>
      </c>
      <c r="V720" s="87" t="s">
        <v>2193</v>
      </c>
      <c r="W720" s="87">
        <v>400</v>
      </c>
      <c r="X720" s="87">
        <v>640</v>
      </c>
      <c r="Y720" s="87">
        <v>20</v>
      </c>
      <c r="Z720" s="87" t="s">
        <v>56</v>
      </c>
      <c r="AA720" s="87"/>
      <c r="AB720" s="87"/>
      <c r="AC720" s="87"/>
      <c r="AD720" s="87"/>
      <c r="AE720" s="87" t="s">
        <v>2896</v>
      </c>
      <c r="AF720" s="87"/>
      <c r="AG720" s="278" t="s">
        <v>2657</v>
      </c>
      <c r="AH720" s="87"/>
      <c r="AI720" s="88">
        <v>44680</v>
      </c>
      <c r="AJ720" s="87"/>
      <c r="AK720" s="88">
        <v>44683</v>
      </c>
      <c r="AL720" s="87"/>
      <c r="AM720" s="87"/>
      <c r="AN720" s="278" t="s">
        <v>175</v>
      </c>
      <c r="AO720" s="87"/>
      <c r="AP720" s="87"/>
      <c r="AQ720" s="87"/>
      <c r="AR720" s="87"/>
      <c r="AS720" s="87"/>
      <c r="AT720" s="87" t="s">
        <v>53</v>
      </c>
      <c r="AU720" s="87"/>
      <c r="AV720" s="243"/>
      <c r="AW720" s="243"/>
      <c r="AX720" s="243"/>
      <c r="AY720" s="243"/>
      <c r="AZ720" s="243"/>
      <c r="BA720" s="243"/>
      <c r="BB720" s="87"/>
      <c r="BC720" s="80">
        <f t="shared" si="45"/>
        <v>18</v>
      </c>
      <c r="BD720" s="80">
        <f t="shared" si="46"/>
        <v>4</v>
      </c>
      <c r="BE720" s="80">
        <f t="shared" si="47"/>
        <v>2022</v>
      </c>
      <c r="BF720" s="104">
        <f t="shared" si="44"/>
        <v>0.25600000000000001</v>
      </c>
    </row>
    <row r="721" spans="1:58">
      <c r="A721" s="87"/>
      <c r="B721" s="278" t="s">
        <v>2902</v>
      </c>
      <c r="C721" s="278" t="s">
        <v>2396</v>
      </c>
      <c r="D721" s="87"/>
      <c r="E721" s="278" t="s">
        <v>621</v>
      </c>
      <c r="F721" s="278" t="s">
        <v>1768</v>
      </c>
      <c r="G721" s="87"/>
      <c r="H721" s="87"/>
      <c r="I721" s="87"/>
      <c r="J721" s="87"/>
      <c r="K721" s="278" t="s">
        <v>619</v>
      </c>
      <c r="L721" s="278" t="s">
        <v>620</v>
      </c>
      <c r="M721" s="87"/>
      <c r="N721" s="87"/>
      <c r="O721" s="87"/>
      <c r="P721" s="87"/>
      <c r="Q721" s="87"/>
      <c r="R721" s="87"/>
      <c r="S721" s="87"/>
      <c r="T721" s="278">
        <v>30390156</v>
      </c>
      <c r="U721" s="279">
        <v>0.14749999999999999</v>
      </c>
      <c r="V721" s="278" t="s">
        <v>2193</v>
      </c>
      <c r="W721" s="87">
        <v>400</v>
      </c>
      <c r="X721" s="278">
        <v>768</v>
      </c>
      <c r="Y721" s="278">
        <v>24</v>
      </c>
      <c r="Z721" s="278" t="s">
        <v>56</v>
      </c>
      <c r="AA721" s="87"/>
      <c r="AB721" s="87"/>
      <c r="AC721" s="87"/>
      <c r="AD721" s="87"/>
      <c r="AE721" s="278" t="s">
        <v>2396</v>
      </c>
      <c r="AF721" s="87"/>
      <c r="AG721" s="278" t="s">
        <v>2657</v>
      </c>
      <c r="AH721" s="278"/>
      <c r="AI721" s="280">
        <v>44680</v>
      </c>
      <c r="AJ721" s="87"/>
      <c r="AK721" s="280">
        <v>44685</v>
      </c>
      <c r="AL721" s="87"/>
      <c r="AM721" s="87"/>
      <c r="AN721" s="278" t="s">
        <v>175</v>
      </c>
      <c r="AO721" s="278"/>
      <c r="AP721" s="87"/>
      <c r="AQ721" s="87"/>
      <c r="AR721" s="87"/>
      <c r="AS721" s="87"/>
      <c r="AT721" s="278" t="s">
        <v>53</v>
      </c>
      <c r="AU721" s="87"/>
      <c r="AV721" s="243"/>
      <c r="AW721" s="243"/>
      <c r="AX721" s="243"/>
      <c r="AY721" s="243"/>
      <c r="AZ721" s="243"/>
      <c r="BA721" s="243"/>
      <c r="BB721" s="87"/>
      <c r="BC721" s="80">
        <f t="shared" si="45"/>
        <v>18</v>
      </c>
      <c r="BD721" s="80">
        <f t="shared" si="46"/>
        <v>4</v>
      </c>
      <c r="BE721" s="80">
        <f t="shared" si="47"/>
        <v>2022</v>
      </c>
      <c r="BF721" s="104">
        <f t="shared" si="44"/>
        <v>0.30719999999999997</v>
      </c>
    </row>
    <row r="722" spans="1:58">
      <c r="A722" s="87"/>
      <c r="B722" s="87" t="s">
        <v>2906</v>
      </c>
      <c r="C722" s="87" t="s">
        <v>2379</v>
      </c>
      <c r="D722" s="87"/>
      <c r="E722" s="87" t="s">
        <v>412</v>
      </c>
      <c r="F722" s="87" t="s">
        <v>2994</v>
      </c>
      <c r="G722" s="87"/>
      <c r="H722" s="87"/>
      <c r="I722" s="87"/>
      <c r="J722" s="87"/>
      <c r="K722" s="87" t="s">
        <v>1794</v>
      </c>
      <c r="L722" s="87" t="s">
        <v>2390</v>
      </c>
      <c r="M722" s="87"/>
      <c r="N722" s="87"/>
      <c r="O722" s="87"/>
      <c r="P722" s="87"/>
      <c r="Q722" s="87"/>
      <c r="R722" s="87"/>
      <c r="S722" s="87"/>
      <c r="T722" s="87">
        <v>30390156</v>
      </c>
      <c r="U722" s="282">
        <v>0.14749999999999999</v>
      </c>
      <c r="V722" s="87" t="s">
        <v>2193</v>
      </c>
      <c r="W722" s="87">
        <v>400</v>
      </c>
      <c r="X722" s="87">
        <v>832</v>
      </c>
      <c r="Y722" s="87">
        <v>26</v>
      </c>
      <c r="Z722" s="87" t="s">
        <v>62</v>
      </c>
      <c r="AA722" s="87"/>
      <c r="AB722" s="87"/>
      <c r="AC722" s="87"/>
      <c r="AD722" s="87"/>
      <c r="AE722" s="87" t="s">
        <v>2379</v>
      </c>
      <c r="AF722" s="87"/>
      <c r="AG722" s="278" t="s">
        <v>2657</v>
      </c>
      <c r="AH722" s="87"/>
      <c r="AI722" s="88">
        <v>44680</v>
      </c>
      <c r="AJ722" s="87"/>
      <c r="AK722" s="88">
        <v>44685</v>
      </c>
      <c r="AL722" s="87"/>
      <c r="AM722" s="87"/>
      <c r="AN722" s="87" t="s">
        <v>175</v>
      </c>
      <c r="AO722" s="87"/>
      <c r="AP722" s="87"/>
      <c r="AQ722" s="87"/>
      <c r="AR722" s="87"/>
      <c r="AS722" s="87"/>
      <c r="AT722" s="278" t="s">
        <v>53</v>
      </c>
      <c r="AU722" s="87" t="s">
        <v>65</v>
      </c>
      <c r="AV722" s="243"/>
      <c r="AW722" s="243"/>
      <c r="AX722" s="243"/>
      <c r="AY722" s="243"/>
      <c r="AZ722" s="243"/>
      <c r="BA722" s="243"/>
      <c r="BB722" s="87"/>
      <c r="BC722" s="80">
        <f t="shared" si="45"/>
        <v>18</v>
      </c>
      <c r="BD722" s="80">
        <f t="shared" si="46"/>
        <v>4</v>
      </c>
      <c r="BE722" s="80">
        <f t="shared" si="47"/>
        <v>2022</v>
      </c>
      <c r="BF722" s="104">
        <f t="shared" si="44"/>
        <v>0.33279999999999998</v>
      </c>
    </row>
    <row r="723" spans="1:58">
      <c r="A723" s="87"/>
      <c r="B723" s="87" t="s">
        <v>2906</v>
      </c>
      <c r="C723" s="87" t="s">
        <v>2380</v>
      </c>
      <c r="D723" s="87"/>
      <c r="E723" s="87" t="s">
        <v>412</v>
      </c>
      <c r="F723" s="87" t="s">
        <v>2994</v>
      </c>
      <c r="G723" s="87"/>
      <c r="H723" s="87"/>
      <c r="I723" s="87"/>
      <c r="J723" s="87"/>
      <c r="K723" s="87" t="s">
        <v>1794</v>
      </c>
      <c r="L723" s="87" t="s">
        <v>2391</v>
      </c>
      <c r="M723" s="87"/>
      <c r="N723" s="87"/>
      <c r="O723" s="87"/>
      <c r="P723" s="87"/>
      <c r="Q723" s="87"/>
      <c r="R723" s="87"/>
      <c r="S723" s="87"/>
      <c r="T723" s="87">
        <v>30390156</v>
      </c>
      <c r="U723" s="282">
        <v>0.14749999999999999</v>
      </c>
      <c r="V723" s="87" t="s">
        <v>2193</v>
      </c>
      <c r="W723" s="87">
        <v>400</v>
      </c>
      <c r="X723" s="87">
        <v>832</v>
      </c>
      <c r="Y723" s="87">
        <v>26</v>
      </c>
      <c r="Z723" s="87" t="s">
        <v>62</v>
      </c>
      <c r="AA723" s="87"/>
      <c r="AB723" s="87"/>
      <c r="AC723" s="87"/>
      <c r="AD723" s="87"/>
      <c r="AE723" s="87" t="s">
        <v>2380</v>
      </c>
      <c r="AF723" s="87"/>
      <c r="AG723" s="278" t="s">
        <v>2657</v>
      </c>
      <c r="AH723" s="87"/>
      <c r="AI723" s="88">
        <v>44680</v>
      </c>
      <c r="AJ723" s="87"/>
      <c r="AK723" s="88">
        <v>44685</v>
      </c>
      <c r="AL723" s="87"/>
      <c r="AM723" s="87"/>
      <c r="AN723" s="87" t="s">
        <v>175</v>
      </c>
      <c r="AO723" s="87"/>
      <c r="AP723" s="87"/>
      <c r="AQ723" s="87"/>
      <c r="AR723" s="87"/>
      <c r="AS723" s="87"/>
      <c r="AT723" s="278" t="s">
        <v>53</v>
      </c>
      <c r="AU723" s="87" t="s">
        <v>65</v>
      </c>
      <c r="AV723" s="243"/>
      <c r="AW723" s="243"/>
      <c r="AX723" s="243"/>
      <c r="AY723" s="243"/>
      <c r="AZ723" s="243"/>
      <c r="BA723" s="243"/>
      <c r="BB723" s="87"/>
      <c r="BC723" s="87">
        <f t="shared" si="45"/>
        <v>18</v>
      </c>
      <c r="BD723" s="87">
        <f t="shared" si="46"/>
        <v>4</v>
      </c>
      <c r="BE723" s="87">
        <f t="shared" si="47"/>
        <v>2022</v>
      </c>
      <c r="BF723" s="104">
        <f t="shared" si="44"/>
        <v>0.33279999999999998</v>
      </c>
    </row>
    <row r="724" spans="1:58">
      <c r="A724" s="87"/>
      <c r="B724" s="87" t="s">
        <v>2906</v>
      </c>
      <c r="C724" s="87" t="s">
        <v>2381</v>
      </c>
      <c r="D724" s="87"/>
      <c r="E724" s="87" t="s">
        <v>412</v>
      </c>
      <c r="F724" s="87" t="s">
        <v>2994</v>
      </c>
      <c r="G724" s="87"/>
      <c r="H724" s="87"/>
      <c r="I724" s="87"/>
      <c r="J724" s="87"/>
      <c r="K724" s="87" t="s">
        <v>1794</v>
      </c>
      <c r="L724" s="87" t="s">
        <v>2391</v>
      </c>
      <c r="M724" s="87"/>
      <c r="N724" s="87"/>
      <c r="O724" s="87"/>
      <c r="P724" s="87"/>
      <c r="Q724" s="87"/>
      <c r="R724" s="87"/>
      <c r="S724" s="87"/>
      <c r="T724" s="87">
        <v>30390156</v>
      </c>
      <c r="U724" s="282">
        <v>0.14749999999999999</v>
      </c>
      <c r="V724" s="87" t="s">
        <v>2193</v>
      </c>
      <c r="W724" s="87">
        <v>400</v>
      </c>
      <c r="X724" s="87">
        <v>576</v>
      </c>
      <c r="Y724" s="87">
        <v>18</v>
      </c>
      <c r="Z724" s="87" t="s">
        <v>62</v>
      </c>
      <c r="AA724" s="87"/>
      <c r="AB724" s="87"/>
      <c r="AC724" s="87"/>
      <c r="AD724" s="87"/>
      <c r="AE724" s="87" t="s">
        <v>2381</v>
      </c>
      <c r="AF724" s="87"/>
      <c r="AG724" s="278" t="s">
        <v>2657</v>
      </c>
      <c r="AH724" s="87"/>
      <c r="AI724" s="88">
        <v>44680</v>
      </c>
      <c r="AJ724" s="87"/>
      <c r="AK724" s="88">
        <v>44685</v>
      </c>
      <c r="AL724" s="87"/>
      <c r="AM724" s="87"/>
      <c r="AN724" s="87" t="s">
        <v>175</v>
      </c>
      <c r="AO724" s="87"/>
      <c r="AP724" s="87"/>
      <c r="AQ724" s="87"/>
      <c r="AR724" s="87"/>
      <c r="AS724" s="87"/>
      <c r="AT724" s="278" t="s">
        <v>53</v>
      </c>
      <c r="AU724" s="87" t="s">
        <v>65</v>
      </c>
      <c r="AV724" s="243"/>
      <c r="AW724" s="243"/>
      <c r="AX724" s="243"/>
      <c r="AY724" s="243"/>
      <c r="AZ724" s="243"/>
      <c r="BA724" s="243"/>
      <c r="BB724" s="87"/>
      <c r="BC724" s="87">
        <f t="shared" si="45"/>
        <v>18</v>
      </c>
      <c r="BD724" s="87">
        <f t="shared" si="46"/>
        <v>4</v>
      </c>
      <c r="BE724" s="87">
        <f t="shared" si="47"/>
        <v>2022</v>
      </c>
      <c r="BF724" s="104">
        <f t="shared" si="44"/>
        <v>0.23039999999999999</v>
      </c>
    </row>
    <row r="725" spans="1:58">
      <c r="A725" s="87"/>
      <c r="B725" s="87" t="s">
        <v>2902</v>
      </c>
      <c r="C725" s="87" t="s">
        <v>2383</v>
      </c>
      <c r="D725" s="87"/>
      <c r="E725" s="87" t="s">
        <v>2387</v>
      </c>
      <c r="F725" s="87" t="s">
        <v>2994</v>
      </c>
      <c r="G725" s="87"/>
      <c r="H725" s="87"/>
      <c r="I725" s="87"/>
      <c r="J725" s="87"/>
      <c r="K725" s="87" t="s">
        <v>331</v>
      </c>
      <c r="L725" s="87" t="s">
        <v>332</v>
      </c>
      <c r="M725" s="87"/>
      <c r="N725" s="87"/>
      <c r="O725" s="87"/>
      <c r="P725" s="87"/>
      <c r="Q725" s="87"/>
      <c r="R725" s="87"/>
      <c r="S725" s="87"/>
      <c r="T725" s="87">
        <v>30390156</v>
      </c>
      <c r="U725" s="282">
        <v>0.14749999999999999</v>
      </c>
      <c r="V725" s="87" t="s">
        <v>2193</v>
      </c>
      <c r="W725" s="87">
        <v>400</v>
      </c>
      <c r="X725" s="87">
        <v>832</v>
      </c>
      <c r="Y725" s="87">
        <v>26</v>
      </c>
      <c r="Z725" s="87" t="s">
        <v>62</v>
      </c>
      <c r="AA725" s="87"/>
      <c r="AB725" s="87"/>
      <c r="AC725" s="87"/>
      <c r="AD725" s="87"/>
      <c r="AE725" s="87" t="s">
        <v>2383</v>
      </c>
      <c r="AF725" s="87"/>
      <c r="AG725" s="278" t="s">
        <v>2657</v>
      </c>
      <c r="AH725" s="87"/>
      <c r="AI725" s="88">
        <v>44680</v>
      </c>
      <c r="AJ725" s="87"/>
      <c r="AK725" s="88">
        <v>44685</v>
      </c>
      <c r="AL725" s="87"/>
      <c r="AM725" s="87"/>
      <c r="AN725" s="87" t="s">
        <v>175</v>
      </c>
      <c r="AO725" s="87"/>
      <c r="AP725" s="87"/>
      <c r="AQ725" s="87"/>
      <c r="AR725" s="87"/>
      <c r="AS725" s="87"/>
      <c r="AT725" s="278" t="s">
        <v>53</v>
      </c>
      <c r="AU725" s="87" t="s">
        <v>65</v>
      </c>
      <c r="AV725" s="243"/>
      <c r="AW725" s="243"/>
      <c r="AX725" s="243"/>
      <c r="AY725" s="243"/>
      <c r="AZ725" s="243"/>
      <c r="BA725" s="243"/>
      <c r="BB725" s="87"/>
      <c r="BC725" s="87">
        <f t="shared" si="45"/>
        <v>18</v>
      </c>
      <c r="BD725" s="87">
        <f t="shared" si="46"/>
        <v>4</v>
      </c>
      <c r="BE725" s="87">
        <f t="shared" si="47"/>
        <v>2022</v>
      </c>
      <c r="BF725" s="104">
        <f t="shared" si="44"/>
        <v>0.33279999999999998</v>
      </c>
    </row>
    <row r="726" spans="1:58">
      <c r="A726" s="87"/>
      <c r="B726" s="87" t="s">
        <v>906</v>
      </c>
      <c r="C726" s="87" t="s">
        <v>1661</v>
      </c>
      <c r="D726" s="87"/>
      <c r="E726" s="87" t="s">
        <v>2162</v>
      </c>
      <c r="F726" s="87" t="s">
        <v>1769</v>
      </c>
      <c r="G726" s="87"/>
      <c r="H726" s="87"/>
      <c r="I726" s="87"/>
      <c r="J726" s="87"/>
      <c r="K726" s="87" t="s">
        <v>1823</v>
      </c>
      <c r="L726" s="87" t="s">
        <v>2008</v>
      </c>
      <c r="M726" s="87"/>
      <c r="N726" s="87"/>
      <c r="O726" s="87"/>
      <c r="P726" s="87"/>
      <c r="Q726" s="87"/>
      <c r="R726" s="87"/>
      <c r="S726" s="87" t="s">
        <v>3770</v>
      </c>
      <c r="T726" s="87">
        <v>30396956</v>
      </c>
      <c r="U726" s="283">
        <v>0.18</v>
      </c>
      <c r="V726" s="87" t="s">
        <v>2210</v>
      </c>
      <c r="W726" s="87">
        <v>400</v>
      </c>
      <c r="X726" s="87">
        <v>2</v>
      </c>
      <c r="Y726" s="87">
        <v>1</v>
      </c>
      <c r="Z726" s="87" t="s">
        <v>62</v>
      </c>
      <c r="AA726" s="87"/>
      <c r="AB726" s="87"/>
      <c r="AC726" s="87"/>
      <c r="AD726" s="87"/>
      <c r="AE726" s="87" t="s">
        <v>1661</v>
      </c>
      <c r="AF726" s="87"/>
      <c r="AG726" s="87" t="s">
        <v>3008</v>
      </c>
      <c r="AH726" s="87"/>
      <c r="AI726" s="88">
        <v>44680</v>
      </c>
      <c r="AJ726" s="87"/>
      <c r="AK726" s="88">
        <v>44680</v>
      </c>
      <c r="AL726" s="87"/>
      <c r="AM726" s="87"/>
      <c r="AN726" s="87" t="s">
        <v>1877</v>
      </c>
      <c r="AO726" s="87" t="s">
        <v>2317</v>
      </c>
      <c r="AP726" s="87"/>
      <c r="AQ726" s="87"/>
      <c r="AR726" s="87"/>
      <c r="AS726" s="87"/>
      <c r="AT726" s="87" t="s">
        <v>1776</v>
      </c>
      <c r="AU726" s="87"/>
      <c r="AV726" s="243"/>
      <c r="AW726" s="243"/>
      <c r="AX726" s="243"/>
      <c r="AY726" s="243"/>
      <c r="AZ726" s="243"/>
      <c r="BA726" s="243"/>
      <c r="BB726" s="87"/>
      <c r="BC726" s="87">
        <f t="shared" si="45"/>
        <v>18</v>
      </c>
      <c r="BD726" s="87">
        <f t="shared" si="46"/>
        <v>4</v>
      </c>
      <c r="BE726" s="87">
        <f t="shared" si="47"/>
        <v>2022</v>
      </c>
      <c r="BF726" s="104">
        <f t="shared" si="44"/>
        <v>8.0000000000000004E-4</v>
      </c>
    </row>
    <row r="727" spans="1:58">
      <c r="A727" s="87"/>
      <c r="B727" s="87" t="s">
        <v>906</v>
      </c>
      <c r="C727" s="87" t="s">
        <v>1746</v>
      </c>
      <c r="D727" s="87"/>
      <c r="E727" s="87" t="s">
        <v>2520</v>
      </c>
      <c r="F727" s="87" t="s">
        <v>1768</v>
      </c>
      <c r="G727" s="87"/>
      <c r="H727" s="87"/>
      <c r="I727" s="87"/>
      <c r="J727" s="87"/>
      <c r="K727" s="87" t="s">
        <v>697</v>
      </c>
      <c r="L727" s="87" t="s">
        <v>2533</v>
      </c>
      <c r="M727" s="87"/>
      <c r="N727" s="87"/>
      <c r="O727" s="87"/>
      <c r="P727" s="87"/>
      <c r="Q727" s="87"/>
      <c r="R727" s="87"/>
      <c r="S727" s="87" t="s">
        <v>3771</v>
      </c>
      <c r="T727" s="87">
        <v>30361119</v>
      </c>
      <c r="U727" s="283">
        <v>0.2</v>
      </c>
      <c r="V727" s="87" t="s">
        <v>2542</v>
      </c>
      <c r="W727" s="87">
        <v>390</v>
      </c>
      <c r="X727" s="87">
        <v>108</v>
      </c>
      <c r="Y727" s="87">
        <v>4</v>
      </c>
      <c r="Z727" s="87" t="s">
        <v>62</v>
      </c>
      <c r="AA727" s="87"/>
      <c r="AB727" s="87"/>
      <c r="AC727" s="87"/>
      <c r="AD727" s="87"/>
      <c r="AE727" s="87" t="s">
        <v>1746</v>
      </c>
      <c r="AF727" s="87"/>
      <c r="AG727" s="87" t="s">
        <v>3008</v>
      </c>
      <c r="AH727" s="87"/>
      <c r="AI727" s="88">
        <v>44680</v>
      </c>
      <c r="AJ727" s="87"/>
      <c r="AK727" s="88">
        <v>44686</v>
      </c>
      <c r="AL727" s="87"/>
      <c r="AM727" s="87"/>
      <c r="AN727" s="87" t="s">
        <v>175</v>
      </c>
      <c r="AO727" s="87" t="s">
        <v>3772</v>
      </c>
      <c r="AP727" s="87"/>
      <c r="AQ727" s="87"/>
      <c r="AR727" s="87"/>
      <c r="AS727" s="87"/>
      <c r="AT727" s="87" t="s">
        <v>1776</v>
      </c>
      <c r="AU727" s="87"/>
      <c r="AV727" s="243"/>
      <c r="AW727" s="243"/>
      <c r="AX727" s="243"/>
      <c r="AY727" s="243"/>
      <c r="AZ727" s="243"/>
      <c r="BA727" s="243"/>
      <c r="BB727" s="87"/>
      <c r="BC727" s="87">
        <f t="shared" si="45"/>
        <v>18</v>
      </c>
      <c r="BD727" s="87">
        <f t="shared" si="46"/>
        <v>4</v>
      </c>
      <c r="BE727" s="87">
        <f t="shared" si="47"/>
        <v>2022</v>
      </c>
      <c r="BF727" s="104">
        <f t="shared" si="44"/>
        <v>4.2119999999999998E-2</v>
      </c>
    </row>
    <row r="728" spans="1:58">
      <c r="A728" s="80"/>
      <c r="B728" s="80" t="s">
        <v>906</v>
      </c>
      <c r="C728" s="80" t="s">
        <v>1704</v>
      </c>
      <c r="D728" s="80"/>
      <c r="E728" s="80" t="s">
        <v>2043</v>
      </c>
      <c r="F728" s="80" t="s">
        <v>1768</v>
      </c>
      <c r="G728" s="80"/>
      <c r="H728" s="80"/>
      <c r="I728" s="80"/>
      <c r="J728" s="80"/>
      <c r="K728" s="80" t="s">
        <v>186</v>
      </c>
      <c r="L728" s="80" t="s">
        <v>1929</v>
      </c>
      <c r="M728" s="80"/>
      <c r="N728" s="80"/>
      <c r="O728" s="80"/>
      <c r="P728" s="80"/>
      <c r="Q728" s="80"/>
      <c r="R728" s="80"/>
      <c r="S728" s="80" t="s">
        <v>3178</v>
      </c>
      <c r="T728" s="80">
        <v>30376609</v>
      </c>
      <c r="U728" s="284">
        <v>0.14749999999999999</v>
      </c>
      <c r="V728" s="80" t="s">
        <v>2199</v>
      </c>
      <c r="W728" s="80">
        <v>340</v>
      </c>
      <c r="X728" s="80">
        <v>832</v>
      </c>
      <c r="Y728" s="80">
        <v>26</v>
      </c>
      <c r="Z728" s="80" t="s">
        <v>62</v>
      </c>
      <c r="AA728" s="80"/>
      <c r="AB728" s="80"/>
      <c r="AC728" s="80"/>
      <c r="AD728" s="80"/>
      <c r="AE728" s="80" t="s">
        <v>1704</v>
      </c>
      <c r="AF728" s="80"/>
      <c r="AG728" s="80" t="s">
        <v>3008</v>
      </c>
      <c r="AH728" s="80"/>
      <c r="AI728" s="82">
        <v>44680</v>
      </c>
      <c r="AJ728" s="80"/>
      <c r="AK728" s="82">
        <v>44680</v>
      </c>
      <c r="AL728" s="80"/>
      <c r="AM728" s="80"/>
      <c r="AN728" s="80" t="s">
        <v>64</v>
      </c>
      <c r="AO728" s="80"/>
      <c r="AP728" s="80"/>
      <c r="AQ728" s="80"/>
      <c r="AR728" s="80"/>
      <c r="AS728" s="80"/>
      <c r="AT728" s="80" t="s">
        <v>53</v>
      </c>
      <c r="AU728" s="80"/>
      <c r="AV728" s="244"/>
      <c r="AW728" s="244"/>
      <c r="AX728" s="244"/>
      <c r="AY728" s="244"/>
      <c r="AZ728" s="244"/>
      <c r="BA728" s="244"/>
      <c r="BB728" s="80"/>
      <c r="BC728" s="80">
        <f t="shared" si="45"/>
        <v>18</v>
      </c>
      <c r="BD728" s="80">
        <f t="shared" si="46"/>
        <v>4</v>
      </c>
      <c r="BE728" s="80">
        <f t="shared" si="47"/>
        <v>2022</v>
      </c>
      <c r="BF728" s="97">
        <f t="shared" si="44"/>
        <v>0.28288000000000002</v>
      </c>
    </row>
    <row r="729" spans="1:58">
      <c r="A729" s="87"/>
      <c r="B729" s="87" t="s">
        <v>2904</v>
      </c>
      <c r="C729" s="87" t="s">
        <v>1705</v>
      </c>
      <c r="D729" s="87"/>
      <c r="E729" s="87" t="s">
        <v>2171</v>
      </c>
      <c r="F729" s="87" t="s">
        <v>1768</v>
      </c>
      <c r="G729" s="87"/>
      <c r="H729" s="87"/>
      <c r="I729" s="87"/>
      <c r="J729" s="87"/>
      <c r="K729" s="87" t="s">
        <v>190</v>
      </c>
      <c r="L729" s="87" t="s">
        <v>1962</v>
      </c>
      <c r="M729" s="87"/>
      <c r="N729" s="87"/>
      <c r="O729" s="87"/>
      <c r="P729" s="87"/>
      <c r="Q729" s="87"/>
      <c r="R729" s="87"/>
      <c r="S729" s="87" t="s">
        <v>3713</v>
      </c>
      <c r="T729" s="87">
        <v>30390456</v>
      </c>
      <c r="U729" s="282">
        <v>0.14749999999999999</v>
      </c>
      <c r="V729" s="87" t="s">
        <v>2193</v>
      </c>
      <c r="W729" s="87">
        <v>400</v>
      </c>
      <c r="X729" s="87">
        <v>768</v>
      </c>
      <c r="Y729" s="87">
        <v>24</v>
      </c>
      <c r="Z729" s="87" t="s">
        <v>62</v>
      </c>
      <c r="AA729" s="87"/>
      <c r="AB729" s="87"/>
      <c r="AC729" s="87"/>
      <c r="AD729" s="87"/>
      <c r="AE729" s="87" t="s">
        <v>1705</v>
      </c>
      <c r="AF729" s="87"/>
      <c r="AG729" s="87" t="s">
        <v>3008</v>
      </c>
      <c r="AH729" s="87"/>
      <c r="AI729" s="88">
        <v>44680</v>
      </c>
      <c r="AJ729" s="87"/>
      <c r="AK729" s="88">
        <v>44684</v>
      </c>
      <c r="AL729" s="87"/>
      <c r="AM729" s="87"/>
      <c r="AN729" s="87" t="s">
        <v>175</v>
      </c>
      <c r="AO729" s="87"/>
      <c r="AP729" s="87"/>
      <c r="AQ729" s="87"/>
      <c r="AR729" s="87"/>
      <c r="AS729" s="87"/>
      <c r="AT729" s="87" t="s">
        <v>53</v>
      </c>
      <c r="AU729" s="87"/>
      <c r="AV729" s="243"/>
      <c r="AW729" s="243"/>
      <c r="AX729" s="243"/>
      <c r="AY729" s="243"/>
      <c r="AZ729" s="243"/>
      <c r="BA729" s="243"/>
      <c r="BB729" s="87"/>
      <c r="BC729" s="87">
        <f t="shared" si="45"/>
        <v>18</v>
      </c>
      <c r="BD729" s="87">
        <f t="shared" si="46"/>
        <v>4</v>
      </c>
      <c r="BE729" s="87">
        <f t="shared" si="47"/>
        <v>2022</v>
      </c>
      <c r="BF729" s="104">
        <f t="shared" si="44"/>
        <v>0.30719999999999997</v>
      </c>
    </row>
    <row r="730" spans="1:58">
      <c r="A730" s="80"/>
      <c r="B730" s="80" t="s">
        <v>2904</v>
      </c>
      <c r="C730" s="80" t="s">
        <v>1709</v>
      </c>
      <c r="D730" s="80"/>
      <c r="E730" s="80" t="s">
        <v>2172</v>
      </c>
      <c r="F730" s="80" t="s">
        <v>1769</v>
      </c>
      <c r="G730" s="80"/>
      <c r="H730" s="80"/>
      <c r="I730" s="80"/>
      <c r="J730" s="80"/>
      <c r="K730" s="80" t="s">
        <v>1788</v>
      </c>
      <c r="L730" s="80" t="s">
        <v>2010</v>
      </c>
      <c r="M730" s="80"/>
      <c r="N730" s="80"/>
      <c r="O730" s="80"/>
      <c r="P730" s="80"/>
      <c r="Q730" s="80"/>
      <c r="R730" s="80"/>
      <c r="S730" s="80" t="s">
        <v>3773</v>
      </c>
      <c r="T730" s="80">
        <v>30372158</v>
      </c>
      <c r="U730" s="284">
        <v>0.14749999999999999</v>
      </c>
      <c r="V730" s="80" t="s">
        <v>2209</v>
      </c>
      <c r="W730" s="80">
        <v>410</v>
      </c>
      <c r="X730" s="80">
        <v>832</v>
      </c>
      <c r="Y730" s="80">
        <v>26</v>
      </c>
      <c r="Z730" s="80" t="s">
        <v>56</v>
      </c>
      <c r="AA730" s="80"/>
      <c r="AB730" s="80"/>
      <c r="AC730" s="80"/>
      <c r="AD730" s="80"/>
      <c r="AE730" s="80" t="s">
        <v>1709</v>
      </c>
      <c r="AF730" s="80"/>
      <c r="AG730" s="80" t="s">
        <v>3008</v>
      </c>
      <c r="AH730" s="80"/>
      <c r="AI730" s="82">
        <v>44680</v>
      </c>
      <c r="AJ730" s="80"/>
      <c r="AK730" s="82">
        <v>44680</v>
      </c>
      <c r="AL730" s="80"/>
      <c r="AM730" s="80"/>
      <c r="AN730" s="80" t="s">
        <v>64</v>
      </c>
      <c r="AO730" s="80"/>
      <c r="AP730" s="80"/>
      <c r="AQ730" s="80"/>
      <c r="AR730" s="80"/>
      <c r="AS730" s="80"/>
      <c r="AT730" s="80" t="s">
        <v>53</v>
      </c>
      <c r="AU730" s="80"/>
      <c r="AV730" s="244"/>
      <c r="AW730" s="244"/>
      <c r="AX730" s="244"/>
      <c r="AY730" s="244"/>
      <c r="AZ730" s="244"/>
      <c r="BA730" s="244"/>
      <c r="BB730" s="80"/>
      <c r="BC730" s="80">
        <f t="shared" si="45"/>
        <v>18</v>
      </c>
      <c r="BD730" s="80">
        <f t="shared" si="46"/>
        <v>4</v>
      </c>
      <c r="BE730" s="80">
        <f t="shared" si="47"/>
        <v>2022</v>
      </c>
      <c r="BF730" s="97">
        <f t="shared" si="44"/>
        <v>0.34111999999999998</v>
      </c>
    </row>
    <row r="731" spans="1:58">
      <c r="A731" s="80"/>
      <c r="B731" s="80" t="s">
        <v>2904</v>
      </c>
      <c r="C731" s="80" t="s">
        <v>1717</v>
      </c>
      <c r="D731" s="80"/>
      <c r="E731" s="80" t="s">
        <v>2081</v>
      </c>
      <c r="F731" s="80" t="s">
        <v>1768</v>
      </c>
      <c r="G731" s="80"/>
      <c r="H731" s="80"/>
      <c r="I731" s="80"/>
      <c r="J731" s="80"/>
      <c r="K731" s="80" t="s">
        <v>1800</v>
      </c>
      <c r="L731" s="80" t="s">
        <v>1952</v>
      </c>
      <c r="M731" s="80"/>
      <c r="N731" s="80"/>
      <c r="O731" s="80"/>
      <c r="P731" s="80"/>
      <c r="Q731" s="80"/>
      <c r="R731" s="80"/>
      <c r="S731" s="80" t="s">
        <v>3708</v>
      </c>
      <c r="T731" s="80">
        <v>30390256</v>
      </c>
      <c r="U731" s="284">
        <v>0.14749999999999999</v>
      </c>
      <c r="V731" s="80" t="s">
        <v>2196</v>
      </c>
      <c r="W731" s="80">
        <v>400</v>
      </c>
      <c r="X731" s="80">
        <v>624</v>
      </c>
      <c r="Y731" s="80">
        <v>24</v>
      </c>
      <c r="Z731" s="80" t="s">
        <v>56</v>
      </c>
      <c r="AA731" s="80"/>
      <c r="AB731" s="80"/>
      <c r="AC731" s="80"/>
      <c r="AD731" s="80"/>
      <c r="AE731" s="80" t="s">
        <v>1717</v>
      </c>
      <c r="AF731" s="80"/>
      <c r="AG731" s="80" t="s">
        <v>3008</v>
      </c>
      <c r="AH731" s="80"/>
      <c r="AI731" s="82">
        <v>44680</v>
      </c>
      <c r="AJ731" s="80"/>
      <c r="AK731" s="82">
        <v>44680</v>
      </c>
      <c r="AL731" s="80"/>
      <c r="AM731" s="80"/>
      <c r="AN731" s="80" t="s">
        <v>64</v>
      </c>
      <c r="AO731" s="80" t="s">
        <v>2325</v>
      </c>
      <c r="AP731" s="80"/>
      <c r="AQ731" s="80"/>
      <c r="AR731" s="80"/>
      <c r="AS731" s="80"/>
      <c r="AT731" s="80" t="s">
        <v>53</v>
      </c>
      <c r="AU731" s="80"/>
      <c r="AV731" s="244"/>
      <c r="AW731" s="244"/>
      <c r="AX731" s="244"/>
      <c r="AY731" s="244"/>
      <c r="AZ731" s="244"/>
      <c r="BA731" s="244"/>
      <c r="BB731" s="80"/>
      <c r="BC731" s="80">
        <f t="shared" si="45"/>
        <v>18</v>
      </c>
      <c r="BD731" s="80">
        <f t="shared" si="46"/>
        <v>4</v>
      </c>
      <c r="BE731" s="80">
        <f t="shared" si="47"/>
        <v>2022</v>
      </c>
      <c r="BF731" s="97">
        <f t="shared" si="44"/>
        <v>0.24959999999999999</v>
      </c>
    </row>
    <row r="732" spans="1:58">
      <c r="A732" s="80"/>
      <c r="B732" s="80" t="s">
        <v>2904</v>
      </c>
      <c r="C732" s="80" t="s">
        <v>1718</v>
      </c>
      <c r="D732" s="80"/>
      <c r="E732" s="80" t="s">
        <v>2081</v>
      </c>
      <c r="F732" s="80" t="s">
        <v>1768</v>
      </c>
      <c r="G732" s="80"/>
      <c r="H732" s="80"/>
      <c r="I732" s="80"/>
      <c r="J732" s="80"/>
      <c r="K732" s="80" t="s">
        <v>1800</v>
      </c>
      <c r="L732" s="80" t="s">
        <v>1952</v>
      </c>
      <c r="M732" s="80"/>
      <c r="N732" s="80"/>
      <c r="O732" s="80"/>
      <c r="P732" s="80"/>
      <c r="Q732" s="80"/>
      <c r="R732" s="80"/>
      <c r="S732" s="80" t="s">
        <v>3708</v>
      </c>
      <c r="T732" s="80">
        <v>30390256</v>
      </c>
      <c r="U732" s="284">
        <v>0.14749999999999999</v>
      </c>
      <c r="V732" s="80" t="s">
        <v>2196</v>
      </c>
      <c r="W732" s="80">
        <v>400</v>
      </c>
      <c r="X732" s="80">
        <v>624</v>
      </c>
      <c r="Y732" s="80">
        <v>24</v>
      </c>
      <c r="Z732" s="80" t="s">
        <v>56</v>
      </c>
      <c r="AA732" s="80"/>
      <c r="AB732" s="80"/>
      <c r="AC732" s="80"/>
      <c r="AD732" s="80"/>
      <c r="AE732" s="80" t="s">
        <v>1718</v>
      </c>
      <c r="AF732" s="80"/>
      <c r="AG732" s="80" t="s">
        <v>3008</v>
      </c>
      <c r="AH732" s="80"/>
      <c r="AI732" s="82">
        <v>44680</v>
      </c>
      <c r="AJ732" s="80"/>
      <c r="AK732" s="82">
        <v>44680</v>
      </c>
      <c r="AL732" s="80"/>
      <c r="AM732" s="80"/>
      <c r="AN732" s="80" t="s">
        <v>64</v>
      </c>
      <c r="AO732" s="80" t="s">
        <v>2326</v>
      </c>
      <c r="AP732" s="80"/>
      <c r="AQ732" s="80"/>
      <c r="AR732" s="80"/>
      <c r="AS732" s="80"/>
      <c r="AT732" s="80" t="s">
        <v>53</v>
      </c>
      <c r="AU732" s="80"/>
      <c r="AV732" s="244"/>
      <c r="AW732" s="244"/>
      <c r="AX732" s="244"/>
      <c r="AY732" s="244"/>
      <c r="AZ732" s="244"/>
      <c r="BA732" s="244"/>
      <c r="BB732" s="80"/>
      <c r="BC732" s="80">
        <f t="shared" si="45"/>
        <v>18</v>
      </c>
      <c r="BD732" s="80">
        <f t="shared" si="46"/>
        <v>4</v>
      </c>
      <c r="BE732" s="80">
        <f t="shared" si="47"/>
        <v>2022</v>
      </c>
      <c r="BF732" s="97">
        <f t="shared" si="44"/>
        <v>0.24959999999999999</v>
      </c>
    </row>
    <row r="733" spans="1:58">
      <c r="A733" s="87"/>
      <c r="B733" s="87" t="s">
        <v>2905</v>
      </c>
      <c r="C733" s="87" t="s">
        <v>1730</v>
      </c>
      <c r="D733" s="87"/>
      <c r="E733" s="87" t="s">
        <v>2174</v>
      </c>
      <c r="F733" s="87" t="s">
        <v>1770</v>
      </c>
      <c r="G733" s="87"/>
      <c r="H733" s="87"/>
      <c r="I733" s="87"/>
      <c r="J733" s="87"/>
      <c r="K733" s="87" t="s">
        <v>450</v>
      </c>
      <c r="L733" s="87" t="s">
        <v>2016</v>
      </c>
      <c r="M733" s="87"/>
      <c r="N733" s="87"/>
      <c r="O733" s="87"/>
      <c r="P733" s="87"/>
      <c r="Q733" s="87"/>
      <c r="R733" s="87"/>
      <c r="S733" s="87" t="s">
        <v>3461</v>
      </c>
      <c r="T733" s="87">
        <v>30390456</v>
      </c>
      <c r="U733" s="282">
        <v>0.14749999999999999</v>
      </c>
      <c r="V733" s="87" t="s">
        <v>2193</v>
      </c>
      <c r="W733" s="87">
        <v>400</v>
      </c>
      <c r="X733" s="87">
        <v>768</v>
      </c>
      <c r="Y733" s="87">
        <v>24</v>
      </c>
      <c r="Z733" s="87" t="s">
        <v>62</v>
      </c>
      <c r="AA733" s="87"/>
      <c r="AB733" s="87"/>
      <c r="AC733" s="87"/>
      <c r="AD733" s="87"/>
      <c r="AE733" s="87" t="s">
        <v>1730</v>
      </c>
      <c r="AF733" s="87"/>
      <c r="AG733" s="87" t="s">
        <v>3008</v>
      </c>
      <c r="AH733" s="87"/>
      <c r="AI733" s="88">
        <v>44680</v>
      </c>
      <c r="AJ733" s="87"/>
      <c r="AK733" s="88">
        <v>44683</v>
      </c>
      <c r="AL733" s="87"/>
      <c r="AM733" s="87"/>
      <c r="AN733" s="87" t="s">
        <v>175</v>
      </c>
      <c r="AO733" s="87"/>
      <c r="AP733" s="87"/>
      <c r="AQ733" s="87"/>
      <c r="AR733" s="87"/>
      <c r="AS733" s="87"/>
      <c r="AT733" s="87" t="s">
        <v>53</v>
      </c>
      <c r="AU733" s="87"/>
      <c r="AV733" s="243"/>
      <c r="AW733" s="243"/>
      <c r="AX733" s="243"/>
      <c r="AY733" s="243"/>
      <c r="AZ733" s="243"/>
      <c r="BA733" s="243"/>
      <c r="BB733" s="87"/>
      <c r="BC733" s="87">
        <f t="shared" si="45"/>
        <v>18</v>
      </c>
      <c r="BD733" s="87">
        <f t="shared" si="46"/>
        <v>4</v>
      </c>
      <c r="BE733" s="87">
        <f t="shared" si="47"/>
        <v>2022</v>
      </c>
      <c r="BF733" s="104">
        <f t="shared" si="44"/>
        <v>0.30719999999999997</v>
      </c>
    </row>
    <row r="734" spans="1:58">
      <c r="A734" s="87"/>
      <c r="B734" s="87" t="s">
        <v>2905</v>
      </c>
      <c r="C734" s="87" t="s">
        <v>1747</v>
      </c>
      <c r="D734" s="87"/>
      <c r="E734" s="87" t="s">
        <v>2178</v>
      </c>
      <c r="F734" s="87" t="s">
        <v>1768</v>
      </c>
      <c r="G734" s="87"/>
      <c r="H734" s="87"/>
      <c r="I734" s="87"/>
      <c r="J734" s="87"/>
      <c r="K734" s="87" t="s">
        <v>1782</v>
      </c>
      <c r="L734" s="87" t="s">
        <v>2019</v>
      </c>
      <c r="M734" s="87"/>
      <c r="N734" s="87"/>
      <c r="O734" s="87"/>
      <c r="P734" s="87"/>
      <c r="Q734" s="87"/>
      <c r="R734" s="87"/>
      <c r="S734" s="87" t="s">
        <v>3774</v>
      </c>
      <c r="T734" s="87">
        <v>30390156</v>
      </c>
      <c r="U734" s="282">
        <v>0.14749999999999999</v>
      </c>
      <c r="V734" s="87" t="s">
        <v>2193</v>
      </c>
      <c r="W734" s="87">
        <v>400</v>
      </c>
      <c r="X734" s="87">
        <v>352</v>
      </c>
      <c r="Y734" s="87">
        <v>11</v>
      </c>
      <c r="Z734" s="87" t="s">
        <v>62</v>
      </c>
      <c r="AA734" s="87"/>
      <c r="AB734" s="87"/>
      <c r="AC734" s="87"/>
      <c r="AD734" s="87"/>
      <c r="AE734" s="87" t="s">
        <v>1747</v>
      </c>
      <c r="AF734" s="87"/>
      <c r="AG734" s="87" t="s">
        <v>3008</v>
      </c>
      <c r="AH734" s="87"/>
      <c r="AI734" s="88">
        <v>44680</v>
      </c>
      <c r="AJ734" s="87"/>
      <c r="AK734" s="88">
        <v>44683</v>
      </c>
      <c r="AL734" s="87"/>
      <c r="AM734" s="87"/>
      <c r="AN734" s="87" t="s">
        <v>175</v>
      </c>
      <c r="AO734" s="87"/>
      <c r="AP734" s="87"/>
      <c r="AQ734" s="87"/>
      <c r="AR734" s="87"/>
      <c r="AS734" s="87"/>
      <c r="AT734" s="87" t="s">
        <v>53</v>
      </c>
      <c r="AU734" s="87"/>
      <c r="AV734" s="243"/>
      <c r="AW734" s="243"/>
      <c r="AX734" s="243"/>
      <c r="AY734" s="243"/>
      <c r="AZ734" s="243"/>
      <c r="BA734" s="243"/>
      <c r="BB734" s="87"/>
      <c r="BC734" s="87">
        <f t="shared" si="45"/>
        <v>18</v>
      </c>
      <c r="BD734" s="87">
        <f t="shared" si="46"/>
        <v>4</v>
      </c>
      <c r="BE734" s="87">
        <f t="shared" si="47"/>
        <v>2022</v>
      </c>
      <c r="BF734" s="104">
        <f t="shared" si="44"/>
        <v>0.14080000000000001</v>
      </c>
    </row>
    <row r="735" spans="1:58">
      <c r="A735" s="87"/>
      <c r="B735" s="87" t="s">
        <v>2905</v>
      </c>
      <c r="C735" s="87" t="s">
        <v>1748</v>
      </c>
      <c r="D735" s="87"/>
      <c r="E735" s="87" t="s">
        <v>2179</v>
      </c>
      <c r="F735" s="87" t="s">
        <v>1768</v>
      </c>
      <c r="G735" s="87"/>
      <c r="H735" s="87"/>
      <c r="I735" s="87"/>
      <c r="J735" s="87"/>
      <c r="K735" s="87" t="s">
        <v>1782</v>
      </c>
      <c r="L735" s="87" t="s">
        <v>2020</v>
      </c>
      <c r="M735" s="87"/>
      <c r="N735" s="87"/>
      <c r="O735" s="87"/>
      <c r="P735" s="87"/>
      <c r="Q735" s="87"/>
      <c r="R735" s="87"/>
      <c r="S735" s="87" t="s">
        <v>3774</v>
      </c>
      <c r="T735" s="87">
        <v>30390156</v>
      </c>
      <c r="U735" s="282">
        <v>0.14749999999999999</v>
      </c>
      <c r="V735" s="87" t="s">
        <v>2193</v>
      </c>
      <c r="W735" s="87">
        <v>400</v>
      </c>
      <c r="X735" s="87">
        <v>512</v>
      </c>
      <c r="Y735" s="87">
        <v>16</v>
      </c>
      <c r="Z735" s="87" t="s">
        <v>62</v>
      </c>
      <c r="AA735" s="87"/>
      <c r="AB735" s="87"/>
      <c r="AC735" s="87"/>
      <c r="AD735" s="87"/>
      <c r="AE735" s="87" t="s">
        <v>1748</v>
      </c>
      <c r="AF735" s="87"/>
      <c r="AG735" s="87" t="s">
        <v>3008</v>
      </c>
      <c r="AH735" s="87"/>
      <c r="AI735" s="88">
        <v>44680</v>
      </c>
      <c r="AJ735" s="87"/>
      <c r="AK735" s="88">
        <v>44683</v>
      </c>
      <c r="AL735" s="87"/>
      <c r="AM735" s="87"/>
      <c r="AN735" s="87" t="s">
        <v>175</v>
      </c>
      <c r="AO735" s="87"/>
      <c r="AP735" s="87"/>
      <c r="AQ735" s="87"/>
      <c r="AR735" s="87"/>
      <c r="AS735" s="87"/>
      <c r="AT735" s="87" t="s">
        <v>53</v>
      </c>
      <c r="AU735" s="87"/>
      <c r="AV735" s="243"/>
      <c r="AW735" s="243"/>
      <c r="AX735" s="243"/>
      <c r="AY735" s="243"/>
      <c r="AZ735" s="243"/>
      <c r="BA735" s="243"/>
      <c r="BB735" s="87"/>
      <c r="BC735" s="87">
        <f t="shared" si="45"/>
        <v>18</v>
      </c>
      <c r="BD735" s="87">
        <f t="shared" si="46"/>
        <v>4</v>
      </c>
      <c r="BE735" s="87">
        <f t="shared" si="47"/>
        <v>2022</v>
      </c>
      <c r="BF735" s="104">
        <f t="shared" si="44"/>
        <v>0.20480000000000001</v>
      </c>
    </row>
    <row r="736" spans="1:58">
      <c r="A736" s="80"/>
      <c r="B736" s="80" t="s">
        <v>2905</v>
      </c>
      <c r="C736" s="80" t="s">
        <v>1749</v>
      </c>
      <c r="D736" s="80"/>
      <c r="E736" s="80" t="s">
        <v>2521</v>
      </c>
      <c r="F736" s="80" t="s">
        <v>1768</v>
      </c>
      <c r="G736" s="80"/>
      <c r="H736" s="80"/>
      <c r="I736" s="80"/>
      <c r="J736" s="80"/>
      <c r="K736" s="80" t="s">
        <v>1782</v>
      </c>
      <c r="L736" s="80" t="s">
        <v>701</v>
      </c>
      <c r="M736" s="80"/>
      <c r="N736" s="80"/>
      <c r="O736" s="80"/>
      <c r="P736" s="80"/>
      <c r="Q736" s="80"/>
      <c r="R736" s="80"/>
      <c r="S736" s="80" t="s">
        <v>3775</v>
      </c>
      <c r="T736" s="80">
        <v>30390156</v>
      </c>
      <c r="U736" s="284">
        <v>0.14749999999999999</v>
      </c>
      <c r="V736" s="80" t="s">
        <v>2193</v>
      </c>
      <c r="W736" s="80">
        <v>400</v>
      </c>
      <c r="X736" s="80">
        <v>768</v>
      </c>
      <c r="Y736" s="80">
        <v>24</v>
      </c>
      <c r="Z736" s="80" t="s">
        <v>62</v>
      </c>
      <c r="AA736" s="80"/>
      <c r="AB736" s="80"/>
      <c r="AC736" s="80"/>
      <c r="AD736" s="80"/>
      <c r="AE736" s="80" t="s">
        <v>1749</v>
      </c>
      <c r="AF736" s="80"/>
      <c r="AG736" s="80" t="s">
        <v>3008</v>
      </c>
      <c r="AH736" s="80"/>
      <c r="AI736" s="82">
        <v>44680</v>
      </c>
      <c r="AJ736" s="80"/>
      <c r="AK736" s="82">
        <v>44683</v>
      </c>
      <c r="AL736" s="80"/>
      <c r="AM736" s="80"/>
      <c r="AN736" s="80" t="s">
        <v>64</v>
      </c>
      <c r="AO736" s="80"/>
      <c r="AP736" s="80"/>
      <c r="AQ736" s="80"/>
      <c r="AR736" s="80"/>
      <c r="AS736" s="80"/>
      <c r="AT736" s="80" t="s">
        <v>53</v>
      </c>
      <c r="AU736" s="80"/>
      <c r="AV736" s="244"/>
      <c r="AW736" s="244"/>
      <c r="AX736" s="244"/>
      <c r="AY736" s="244"/>
      <c r="AZ736" s="244"/>
      <c r="BA736" s="244"/>
      <c r="BB736" s="80"/>
      <c r="BC736" s="80">
        <f t="shared" si="45"/>
        <v>18</v>
      </c>
      <c r="BD736" s="80">
        <f t="shared" si="46"/>
        <v>4</v>
      </c>
      <c r="BE736" s="80">
        <f t="shared" si="47"/>
        <v>2022</v>
      </c>
      <c r="BF736" s="97">
        <f t="shared" si="44"/>
        <v>0.30719999999999997</v>
      </c>
    </row>
    <row r="737" spans="1:58">
      <c r="A737" s="87"/>
      <c r="B737" s="87" t="s">
        <v>2905</v>
      </c>
      <c r="C737" s="87" t="s">
        <v>1751</v>
      </c>
      <c r="D737" s="87"/>
      <c r="E737" s="87" t="s">
        <v>2181</v>
      </c>
      <c r="F737" s="87" t="s">
        <v>1769</v>
      </c>
      <c r="G737" s="87"/>
      <c r="H737" s="87"/>
      <c r="I737" s="87"/>
      <c r="J737" s="87"/>
      <c r="K737" s="87" t="s">
        <v>1827</v>
      </c>
      <c r="L737" s="87" t="s">
        <v>2022</v>
      </c>
      <c r="M737" s="87"/>
      <c r="N737" s="87"/>
      <c r="O737" s="87"/>
      <c r="P737" s="87"/>
      <c r="Q737" s="87"/>
      <c r="R737" s="87"/>
      <c r="S737" s="87" t="s">
        <v>3776</v>
      </c>
      <c r="T737" s="87">
        <v>30372157</v>
      </c>
      <c r="U737" s="282">
        <v>0.14749999999999999</v>
      </c>
      <c r="V737" s="87" t="s">
        <v>2201</v>
      </c>
      <c r="W737" s="87">
        <v>405</v>
      </c>
      <c r="X737" s="87">
        <v>832</v>
      </c>
      <c r="Y737" s="87">
        <v>26</v>
      </c>
      <c r="Z737" s="87" t="s">
        <v>62</v>
      </c>
      <c r="AA737" s="87"/>
      <c r="AB737" s="87"/>
      <c r="AC737" s="87"/>
      <c r="AD737" s="87"/>
      <c r="AE737" s="87" t="s">
        <v>1751</v>
      </c>
      <c r="AF737" s="87"/>
      <c r="AG737" s="87" t="s">
        <v>3008</v>
      </c>
      <c r="AH737" s="87"/>
      <c r="AI737" s="88">
        <v>44680</v>
      </c>
      <c r="AJ737" s="87"/>
      <c r="AK737" s="88">
        <v>44683</v>
      </c>
      <c r="AL737" s="87"/>
      <c r="AM737" s="87"/>
      <c r="AN737" s="87" t="s">
        <v>175</v>
      </c>
      <c r="AO737" s="87"/>
      <c r="AP737" s="87"/>
      <c r="AQ737" s="87"/>
      <c r="AR737" s="87"/>
      <c r="AS737" s="87"/>
      <c r="AT737" s="87" t="s">
        <v>53</v>
      </c>
      <c r="AU737" s="87"/>
      <c r="AV737" s="243"/>
      <c r="AW737" s="243"/>
      <c r="AX737" s="243"/>
      <c r="AY737" s="243"/>
      <c r="AZ737" s="243"/>
      <c r="BA737" s="243"/>
      <c r="BB737" s="87"/>
      <c r="BC737" s="87">
        <f t="shared" si="45"/>
        <v>18</v>
      </c>
      <c r="BD737" s="87">
        <f t="shared" si="46"/>
        <v>4</v>
      </c>
      <c r="BE737" s="87">
        <f t="shared" si="47"/>
        <v>2022</v>
      </c>
      <c r="BF737" s="104">
        <f t="shared" si="44"/>
        <v>0.33695999999999998</v>
      </c>
    </row>
    <row r="738" spans="1:58">
      <c r="A738" s="87"/>
      <c r="B738" s="87" t="s">
        <v>2905</v>
      </c>
      <c r="C738" s="87" t="s">
        <v>1752</v>
      </c>
      <c r="D738" s="87"/>
      <c r="E738" s="87" t="s">
        <v>2181</v>
      </c>
      <c r="F738" s="87" t="s">
        <v>1769</v>
      </c>
      <c r="G738" s="87"/>
      <c r="H738" s="87"/>
      <c r="I738" s="87"/>
      <c r="J738" s="87"/>
      <c r="K738" s="87" t="s">
        <v>1827</v>
      </c>
      <c r="L738" s="87" t="s">
        <v>2022</v>
      </c>
      <c r="M738" s="87"/>
      <c r="N738" s="87"/>
      <c r="O738" s="87"/>
      <c r="P738" s="87"/>
      <c r="Q738" s="87"/>
      <c r="R738" s="87"/>
      <c r="S738" s="87" t="s">
        <v>3776</v>
      </c>
      <c r="T738" s="87">
        <v>30372157</v>
      </c>
      <c r="U738" s="282">
        <v>0.14749999999999999</v>
      </c>
      <c r="V738" s="87" t="s">
        <v>2201</v>
      </c>
      <c r="W738" s="87">
        <v>405</v>
      </c>
      <c r="X738" s="87">
        <v>832</v>
      </c>
      <c r="Y738" s="87">
        <v>26</v>
      </c>
      <c r="Z738" s="87" t="s">
        <v>62</v>
      </c>
      <c r="AA738" s="87"/>
      <c r="AB738" s="87"/>
      <c r="AC738" s="87"/>
      <c r="AD738" s="87"/>
      <c r="AE738" s="87" t="s">
        <v>1752</v>
      </c>
      <c r="AF738" s="87"/>
      <c r="AG738" s="87" t="s">
        <v>3008</v>
      </c>
      <c r="AH738" s="87"/>
      <c r="AI738" s="88">
        <v>44680</v>
      </c>
      <c r="AJ738" s="87"/>
      <c r="AK738" s="88">
        <v>44683</v>
      </c>
      <c r="AL738" s="87"/>
      <c r="AM738" s="87"/>
      <c r="AN738" s="87" t="s">
        <v>175</v>
      </c>
      <c r="AO738" s="87"/>
      <c r="AP738" s="87"/>
      <c r="AQ738" s="87"/>
      <c r="AR738" s="87"/>
      <c r="AS738" s="87"/>
      <c r="AT738" s="87" t="s">
        <v>53</v>
      </c>
      <c r="AU738" s="87"/>
      <c r="AV738" s="243"/>
      <c r="AW738" s="243"/>
      <c r="AX738" s="243"/>
      <c r="AY738" s="243"/>
      <c r="AZ738" s="243"/>
      <c r="BA738" s="243"/>
      <c r="BB738" s="87"/>
      <c r="BC738" s="87">
        <f t="shared" si="45"/>
        <v>18</v>
      </c>
      <c r="BD738" s="87">
        <f t="shared" si="46"/>
        <v>4</v>
      </c>
      <c r="BE738" s="87">
        <f t="shared" si="47"/>
        <v>2022</v>
      </c>
      <c r="BF738" s="104">
        <f t="shared" si="44"/>
        <v>0.33695999999999998</v>
      </c>
    </row>
    <row r="739" spans="1:58">
      <c r="A739" s="87"/>
      <c r="B739" s="87" t="s">
        <v>2905</v>
      </c>
      <c r="C739" s="87" t="s">
        <v>1753</v>
      </c>
      <c r="D739" s="87"/>
      <c r="E739" s="87" t="s">
        <v>2181</v>
      </c>
      <c r="F739" s="87" t="s">
        <v>1769</v>
      </c>
      <c r="G739" s="87"/>
      <c r="H739" s="87"/>
      <c r="I739" s="87"/>
      <c r="J739" s="87"/>
      <c r="K739" s="87" t="s">
        <v>1827</v>
      </c>
      <c r="L739" s="87" t="s">
        <v>2022</v>
      </c>
      <c r="M739" s="87"/>
      <c r="N739" s="87"/>
      <c r="O739" s="87"/>
      <c r="P739" s="87"/>
      <c r="Q739" s="87"/>
      <c r="R739" s="87"/>
      <c r="S739" s="87" t="s">
        <v>3776</v>
      </c>
      <c r="T739" s="87">
        <v>30372157</v>
      </c>
      <c r="U739" s="282">
        <v>0.14749999999999999</v>
      </c>
      <c r="V739" s="87" t="s">
        <v>2201</v>
      </c>
      <c r="W739" s="87">
        <v>405</v>
      </c>
      <c r="X739" s="87">
        <v>832</v>
      </c>
      <c r="Y739" s="87">
        <v>26</v>
      </c>
      <c r="Z739" s="87" t="s">
        <v>62</v>
      </c>
      <c r="AA739" s="87"/>
      <c r="AB739" s="87"/>
      <c r="AC739" s="87"/>
      <c r="AD739" s="87"/>
      <c r="AE739" s="87" t="s">
        <v>1753</v>
      </c>
      <c r="AF739" s="87"/>
      <c r="AG739" s="87" t="s">
        <v>3008</v>
      </c>
      <c r="AH739" s="87"/>
      <c r="AI739" s="88">
        <v>44680</v>
      </c>
      <c r="AJ739" s="87"/>
      <c r="AK739" s="88">
        <v>44683</v>
      </c>
      <c r="AL739" s="87"/>
      <c r="AM739" s="87"/>
      <c r="AN739" s="87" t="s">
        <v>175</v>
      </c>
      <c r="AO739" s="87"/>
      <c r="AP739" s="87"/>
      <c r="AQ739" s="87"/>
      <c r="AR739" s="87"/>
      <c r="AS739" s="87"/>
      <c r="AT739" s="87" t="s">
        <v>53</v>
      </c>
      <c r="AU739" s="87"/>
      <c r="AV739" s="243"/>
      <c r="AW739" s="243"/>
      <c r="AX739" s="243"/>
      <c r="AY739" s="243"/>
      <c r="AZ739" s="243"/>
      <c r="BA739" s="243"/>
      <c r="BB739" s="87"/>
      <c r="BC739" s="87">
        <f t="shared" si="45"/>
        <v>18</v>
      </c>
      <c r="BD739" s="87">
        <f t="shared" si="46"/>
        <v>4</v>
      </c>
      <c r="BE739" s="87">
        <f t="shared" si="47"/>
        <v>2022</v>
      </c>
      <c r="BF739" s="104">
        <f t="shared" si="44"/>
        <v>0.33695999999999998</v>
      </c>
    </row>
    <row r="740" spans="1:58">
      <c r="A740" s="87"/>
      <c r="B740" s="87" t="s">
        <v>2905</v>
      </c>
      <c r="C740" s="87" t="s">
        <v>1754</v>
      </c>
      <c r="D740" s="87"/>
      <c r="E740" s="87" t="s">
        <v>2181</v>
      </c>
      <c r="F740" s="87" t="s">
        <v>1769</v>
      </c>
      <c r="G740" s="87"/>
      <c r="H740" s="87"/>
      <c r="I740" s="87"/>
      <c r="J740" s="87"/>
      <c r="K740" s="87" t="s">
        <v>1827</v>
      </c>
      <c r="L740" s="87" t="s">
        <v>2022</v>
      </c>
      <c r="M740" s="87"/>
      <c r="N740" s="87"/>
      <c r="O740" s="87"/>
      <c r="P740" s="87"/>
      <c r="Q740" s="87"/>
      <c r="R740" s="87"/>
      <c r="S740" s="87" t="s">
        <v>3776</v>
      </c>
      <c r="T740" s="87">
        <v>30372157</v>
      </c>
      <c r="U740" s="282">
        <v>0.14749999999999999</v>
      </c>
      <c r="V740" s="87" t="s">
        <v>2201</v>
      </c>
      <c r="W740" s="87">
        <v>405</v>
      </c>
      <c r="X740" s="87">
        <v>832</v>
      </c>
      <c r="Y740" s="87">
        <v>26</v>
      </c>
      <c r="Z740" s="87" t="s">
        <v>62</v>
      </c>
      <c r="AA740" s="87"/>
      <c r="AB740" s="87"/>
      <c r="AC740" s="87"/>
      <c r="AD740" s="87"/>
      <c r="AE740" s="87" t="s">
        <v>1754</v>
      </c>
      <c r="AF740" s="87"/>
      <c r="AG740" s="87" t="s">
        <v>3008</v>
      </c>
      <c r="AH740" s="87"/>
      <c r="AI740" s="88">
        <v>44680</v>
      </c>
      <c r="AJ740" s="87"/>
      <c r="AK740" s="88">
        <v>44683</v>
      </c>
      <c r="AL740" s="87"/>
      <c r="AM740" s="87"/>
      <c r="AN740" s="87" t="s">
        <v>175</v>
      </c>
      <c r="AO740" s="87"/>
      <c r="AP740" s="87"/>
      <c r="AQ740" s="87"/>
      <c r="AR740" s="87"/>
      <c r="AS740" s="87"/>
      <c r="AT740" s="87" t="s">
        <v>53</v>
      </c>
      <c r="AU740" s="87"/>
      <c r="AV740" s="243"/>
      <c r="AW740" s="243"/>
      <c r="AX740" s="243"/>
      <c r="AY740" s="243"/>
      <c r="AZ740" s="243"/>
      <c r="BA740" s="243"/>
      <c r="BB740" s="87"/>
      <c r="BC740" s="87">
        <f t="shared" si="45"/>
        <v>18</v>
      </c>
      <c r="BD740" s="87">
        <f t="shared" si="46"/>
        <v>4</v>
      </c>
      <c r="BE740" s="87">
        <f t="shared" si="47"/>
        <v>2022</v>
      </c>
      <c r="BF740" s="104">
        <f t="shared" si="44"/>
        <v>0.33695999999999998</v>
      </c>
    </row>
    <row r="741" spans="1:58">
      <c r="A741" s="87"/>
      <c r="B741" s="87" t="s">
        <v>2905</v>
      </c>
      <c r="C741" s="87" t="s">
        <v>1755</v>
      </c>
      <c r="D741" s="87"/>
      <c r="E741" s="87" t="s">
        <v>2181</v>
      </c>
      <c r="F741" s="87" t="s">
        <v>1769</v>
      </c>
      <c r="G741" s="87"/>
      <c r="H741" s="87"/>
      <c r="I741" s="87"/>
      <c r="J741" s="87"/>
      <c r="K741" s="87" t="s">
        <v>1827</v>
      </c>
      <c r="L741" s="87" t="s">
        <v>2022</v>
      </c>
      <c r="M741" s="87"/>
      <c r="N741" s="87"/>
      <c r="O741" s="87"/>
      <c r="P741" s="87"/>
      <c r="Q741" s="87"/>
      <c r="R741" s="87"/>
      <c r="S741" s="87" t="s">
        <v>3776</v>
      </c>
      <c r="T741" s="87">
        <v>30372157</v>
      </c>
      <c r="U741" s="282">
        <v>0.14749999999999999</v>
      </c>
      <c r="V741" s="87" t="s">
        <v>2201</v>
      </c>
      <c r="W741" s="87">
        <v>405</v>
      </c>
      <c r="X741" s="87">
        <v>832</v>
      </c>
      <c r="Y741" s="87">
        <v>26</v>
      </c>
      <c r="Z741" s="87" t="s">
        <v>62</v>
      </c>
      <c r="AA741" s="87"/>
      <c r="AB741" s="87"/>
      <c r="AC741" s="87"/>
      <c r="AD741" s="87"/>
      <c r="AE741" s="87" t="s">
        <v>1755</v>
      </c>
      <c r="AF741" s="87"/>
      <c r="AG741" s="87" t="s">
        <v>3008</v>
      </c>
      <c r="AH741" s="87"/>
      <c r="AI741" s="88">
        <v>44680</v>
      </c>
      <c r="AJ741" s="87"/>
      <c r="AK741" s="88">
        <v>44683</v>
      </c>
      <c r="AL741" s="87"/>
      <c r="AM741" s="87"/>
      <c r="AN741" s="87" t="s">
        <v>175</v>
      </c>
      <c r="AO741" s="87"/>
      <c r="AP741" s="87"/>
      <c r="AQ741" s="87"/>
      <c r="AR741" s="87"/>
      <c r="AS741" s="87"/>
      <c r="AT741" s="87" t="s">
        <v>53</v>
      </c>
      <c r="AU741" s="87"/>
      <c r="AV741" s="243"/>
      <c r="AW741" s="243"/>
      <c r="AX741" s="243"/>
      <c r="AY741" s="243"/>
      <c r="AZ741" s="243"/>
      <c r="BA741" s="243"/>
      <c r="BB741" s="87"/>
      <c r="BC741" s="87">
        <f t="shared" si="45"/>
        <v>18</v>
      </c>
      <c r="BD741" s="87">
        <f t="shared" si="46"/>
        <v>4</v>
      </c>
      <c r="BE741" s="87">
        <f t="shared" si="47"/>
        <v>2022</v>
      </c>
      <c r="BF741" s="104">
        <f t="shared" si="44"/>
        <v>0.33695999999999998</v>
      </c>
    </row>
    <row r="742" spans="1:58">
      <c r="A742" s="87"/>
      <c r="B742" s="87" t="s">
        <v>2905</v>
      </c>
      <c r="C742" s="87" t="s">
        <v>1756</v>
      </c>
      <c r="D742" s="87"/>
      <c r="E742" s="87" t="s">
        <v>2181</v>
      </c>
      <c r="F742" s="87" t="s">
        <v>1769</v>
      </c>
      <c r="G742" s="87"/>
      <c r="H742" s="87"/>
      <c r="I742" s="87"/>
      <c r="J742" s="87"/>
      <c r="K742" s="87" t="s">
        <v>1827</v>
      </c>
      <c r="L742" s="87" t="s">
        <v>2022</v>
      </c>
      <c r="M742" s="87"/>
      <c r="N742" s="87"/>
      <c r="O742" s="87"/>
      <c r="P742" s="87"/>
      <c r="Q742" s="87"/>
      <c r="R742" s="87"/>
      <c r="S742" s="87" t="s">
        <v>3776</v>
      </c>
      <c r="T742" s="87">
        <v>30372157</v>
      </c>
      <c r="U742" s="282">
        <v>0.14749999999999999</v>
      </c>
      <c r="V742" s="87" t="s">
        <v>2201</v>
      </c>
      <c r="W742" s="87">
        <v>405</v>
      </c>
      <c r="X742" s="87">
        <v>832</v>
      </c>
      <c r="Y742" s="87">
        <v>26</v>
      </c>
      <c r="Z742" s="87" t="s">
        <v>62</v>
      </c>
      <c r="AA742" s="87"/>
      <c r="AB742" s="87"/>
      <c r="AC742" s="87"/>
      <c r="AD742" s="87"/>
      <c r="AE742" s="87" t="s">
        <v>1756</v>
      </c>
      <c r="AF742" s="87"/>
      <c r="AG742" s="87" t="s">
        <v>3008</v>
      </c>
      <c r="AH742" s="87"/>
      <c r="AI742" s="88">
        <v>44680</v>
      </c>
      <c r="AJ742" s="87"/>
      <c r="AK742" s="88">
        <v>44683</v>
      </c>
      <c r="AL742" s="87"/>
      <c r="AM742" s="87"/>
      <c r="AN742" s="87" t="s">
        <v>175</v>
      </c>
      <c r="AO742" s="87"/>
      <c r="AP742" s="87"/>
      <c r="AQ742" s="87"/>
      <c r="AR742" s="87"/>
      <c r="AS742" s="87"/>
      <c r="AT742" s="87" t="s">
        <v>53</v>
      </c>
      <c r="AU742" s="87"/>
      <c r="AV742" s="243"/>
      <c r="AW742" s="243"/>
      <c r="AX742" s="243"/>
      <c r="AY742" s="243"/>
      <c r="AZ742" s="243"/>
      <c r="BA742" s="243"/>
      <c r="BB742" s="87"/>
      <c r="BC742" s="87">
        <f t="shared" si="45"/>
        <v>18</v>
      </c>
      <c r="BD742" s="87">
        <f t="shared" si="46"/>
        <v>4</v>
      </c>
      <c r="BE742" s="87">
        <f t="shared" si="47"/>
        <v>2022</v>
      </c>
      <c r="BF742" s="104">
        <f t="shared" si="44"/>
        <v>0.33695999999999998</v>
      </c>
    </row>
    <row r="743" spans="1:58">
      <c r="A743" s="80"/>
      <c r="B743" s="80" t="s">
        <v>906</v>
      </c>
      <c r="C743" s="80" t="s">
        <v>1905</v>
      </c>
      <c r="D743" s="80"/>
      <c r="E743" s="80" t="s">
        <v>2185</v>
      </c>
      <c r="F743" s="80" t="s">
        <v>1768</v>
      </c>
      <c r="G743" s="80"/>
      <c r="H743" s="80"/>
      <c r="I743" s="80"/>
      <c r="J743" s="80"/>
      <c r="K743" s="80" t="s">
        <v>1807</v>
      </c>
      <c r="L743" s="80" t="s">
        <v>2025</v>
      </c>
      <c r="M743" s="80"/>
      <c r="N743" s="80"/>
      <c r="O743" s="80"/>
      <c r="P743" s="80"/>
      <c r="Q743" s="80"/>
      <c r="R743" s="80"/>
      <c r="S743" s="80" t="s">
        <v>3777</v>
      </c>
      <c r="T743" s="80">
        <v>30390456</v>
      </c>
      <c r="U743" s="284">
        <v>0.14749999999999999</v>
      </c>
      <c r="V743" s="80" t="s">
        <v>2193</v>
      </c>
      <c r="W743" s="80">
        <v>400</v>
      </c>
      <c r="X743" s="80">
        <v>768</v>
      </c>
      <c r="Y743" s="80">
        <v>24</v>
      </c>
      <c r="Z743" s="80" t="s">
        <v>56</v>
      </c>
      <c r="AA743" s="80"/>
      <c r="AB743" s="80"/>
      <c r="AC743" s="80"/>
      <c r="AD743" s="80"/>
      <c r="AE743" s="80" t="s">
        <v>1905</v>
      </c>
      <c r="AF743" s="80"/>
      <c r="AG743" s="80" t="s">
        <v>3008</v>
      </c>
      <c r="AH743" s="80"/>
      <c r="AI743" s="82">
        <v>44680</v>
      </c>
      <c r="AJ743" s="80"/>
      <c r="AK743" s="82">
        <v>44680</v>
      </c>
      <c r="AL743" s="80"/>
      <c r="AM743" s="80"/>
      <c r="AN743" s="80" t="s">
        <v>64</v>
      </c>
      <c r="AO743" s="80"/>
      <c r="AP743" s="80"/>
      <c r="AQ743" s="80"/>
      <c r="AR743" s="80"/>
      <c r="AS743" s="80"/>
      <c r="AT743" s="80" t="s">
        <v>53</v>
      </c>
      <c r="AU743" s="80"/>
      <c r="AV743" s="244"/>
      <c r="AW743" s="244"/>
      <c r="AX743" s="244"/>
      <c r="AY743" s="244"/>
      <c r="AZ743" s="244"/>
      <c r="BA743" s="244"/>
      <c r="BB743" s="80"/>
      <c r="BC743" s="80">
        <f t="shared" si="45"/>
        <v>18</v>
      </c>
      <c r="BD743" s="80">
        <f t="shared" si="46"/>
        <v>4</v>
      </c>
      <c r="BE743" s="80">
        <f t="shared" si="47"/>
        <v>2022</v>
      </c>
      <c r="BF743" s="97">
        <f t="shared" si="44"/>
        <v>0.30719999999999997</v>
      </c>
    </row>
    <row r="744" spans="1:58">
      <c r="A744" s="80"/>
      <c r="B744" s="80" t="s">
        <v>906</v>
      </c>
      <c r="C744" s="80" t="s">
        <v>1906</v>
      </c>
      <c r="D744" s="80"/>
      <c r="E744" s="80" t="s">
        <v>2186</v>
      </c>
      <c r="F744" s="80" t="s">
        <v>1768</v>
      </c>
      <c r="G744" s="80"/>
      <c r="H744" s="80"/>
      <c r="I744" s="80"/>
      <c r="J744" s="80"/>
      <c r="K744" s="80" t="s">
        <v>1807</v>
      </c>
      <c r="L744" s="80" t="s">
        <v>2026</v>
      </c>
      <c r="M744" s="80"/>
      <c r="N744" s="80"/>
      <c r="O744" s="80"/>
      <c r="P744" s="80"/>
      <c r="Q744" s="80"/>
      <c r="R744" s="80"/>
      <c r="S744" s="80" t="s">
        <v>3778</v>
      </c>
      <c r="T744" s="80">
        <v>30390456</v>
      </c>
      <c r="U744" s="284">
        <v>0.14749999999999999</v>
      </c>
      <c r="V744" s="80" t="s">
        <v>2193</v>
      </c>
      <c r="W744" s="80">
        <v>400</v>
      </c>
      <c r="X744" s="80">
        <v>768</v>
      </c>
      <c r="Y744" s="80">
        <v>24</v>
      </c>
      <c r="Z744" s="80" t="s">
        <v>56</v>
      </c>
      <c r="AA744" s="80"/>
      <c r="AB744" s="80"/>
      <c r="AC744" s="80"/>
      <c r="AD744" s="80"/>
      <c r="AE744" s="80" t="s">
        <v>1906</v>
      </c>
      <c r="AF744" s="80"/>
      <c r="AG744" s="80" t="s">
        <v>3008</v>
      </c>
      <c r="AH744" s="80"/>
      <c r="AI744" s="82">
        <v>44680</v>
      </c>
      <c r="AJ744" s="80"/>
      <c r="AK744" s="82">
        <v>44680</v>
      </c>
      <c r="AL744" s="80"/>
      <c r="AM744" s="80"/>
      <c r="AN744" s="80" t="s">
        <v>64</v>
      </c>
      <c r="AO744" s="80"/>
      <c r="AP744" s="80"/>
      <c r="AQ744" s="80"/>
      <c r="AR744" s="80"/>
      <c r="AS744" s="80"/>
      <c r="AT744" s="80" t="s">
        <v>53</v>
      </c>
      <c r="AU744" s="80"/>
      <c r="AV744" s="244"/>
      <c r="AW744" s="244"/>
      <c r="AX744" s="244"/>
      <c r="AY744" s="244"/>
      <c r="AZ744" s="244"/>
      <c r="BA744" s="244"/>
      <c r="BB744" s="80"/>
      <c r="BC744" s="80">
        <f t="shared" si="45"/>
        <v>18</v>
      </c>
      <c r="BD744" s="80">
        <f t="shared" si="46"/>
        <v>4</v>
      </c>
      <c r="BE744" s="80">
        <f t="shared" si="47"/>
        <v>2022</v>
      </c>
      <c r="BF744" s="97">
        <f t="shared" si="44"/>
        <v>0.30719999999999997</v>
      </c>
    </row>
    <row r="745" spans="1:58">
      <c r="A745" s="80"/>
      <c r="B745" s="80" t="s">
        <v>2904</v>
      </c>
      <c r="C745" s="80" t="s">
        <v>1908</v>
      </c>
      <c r="D745" s="80"/>
      <c r="E745" s="80" t="s">
        <v>2188</v>
      </c>
      <c r="F745" s="80" t="s">
        <v>1768</v>
      </c>
      <c r="G745" s="80"/>
      <c r="H745" s="80"/>
      <c r="I745" s="80"/>
      <c r="J745" s="80"/>
      <c r="K745" s="80" t="s">
        <v>1800</v>
      </c>
      <c r="L745" s="80" t="s">
        <v>2028</v>
      </c>
      <c r="M745" s="80"/>
      <c r="N745" s="80"/>
      <c r="O745" s="80"/>
      <c r="P745" s="80"/>
      <c r="Q745" s="80"/>
      <c r="R745" s="80"/>
      <c r="S745" s="80" t="s">
        <v>3779</v>
      </c>
      <c r="T745" s="80">
        <v>30390256</v>
      </c>
      <c r="U745" s="284">
        <v>0.14749999999999999</v>
      </c>
      <c r="V745" s="80" t="s">
        <v>2212</v>
      </c>
      <c r="W745" s="80">
        <v>400</v>
      </c>
      <c r="X745" s="80">
        <v>624</v>
      </c>
      <c r="Y745" s="80">
        <v>24</v>
      </c>
      <c r="Z745" s="80" t="s">
        <v>56</v>
      </c>
      <c r="AA745" s="80"/>
      <c r="AB745" s="80"/>
      <c r="AC745" s="80"/>
      <c r="AD745" s="80"/>
      <c r="AE745" s="80" t="s">
        <v>1908</v>
      </c>
      <c r="AF745" s="80"/>
      <c r="AG745" s="80" t="s">
        <v>3008</v>
      </c>
      <c r="AH745" s="80"/>
      <c r="AI745" s="82">
        <v>44680</v>
      </c>
      <c r="AJ745" s="80"/>
      <c r="AK745" s="82">
        <v>44680</v>
      </c>
      <c r="AL745" s="80"/>
      <c r="AM745" s="80"/>
      <c r="AN745" s="80" t="s">
        <v>64</v>
      </c>
      <c r="AO745" s="80" t="s">
        <v>2328</v>
      </c>
      <c r="AP745" s="80"/>
      <c r="AQ745" s="80"/>
      <c r="AR745" s="80"/>
      <c r="AS745" s="80"/>
      <c r="AT745" s="80" t="s">
        <v>53</v>
      </c>
      <c r="AU745" s="80"/>
      <c r="AV745" s="244"/>
      <c r="AW745" s="244"/>
      <c r="AX745" s="244"/>
      <c r="AY745" s="244"/>
      <c r="AZ745" s="244"/>
      <c r="BA745" s="244"/>
      <c r="BB745" s="80"/>
      <c r="BC745" s="80">
        <f t="shared" si="45"/>
        <v>18</v>
      </c>
      <c r="BD745" s="80">
        <f t="shared" si="46"/>
        <v>4</v>
      </c>
      <c r="BE745" s="80">
        <f t="shared" si="47"/>
        <v>2022</v>
      </c>
      <c r="BF745" s="97">
        <f t="shared" si="44"/>
        <v>0.24959999999999999</v>
      </c>
    </row>
    <row r="746" spans="1:58">
      <c r="A746" s="80"/>
      <c r="B746" s="80" t="s">
        <v>2904</v>
      </c>
      <c r="C746" s="80" t="s">
        <v>1909</v>
      </c>
      <c r="D746" s="80"/>
      <c r="E746" s="80" t="s">
        <v>2188</v>
      </c>
      <c r="F746" s="80" t="s">
        <v>1768</v>
      </c>
      <c r="G746" s="80"/>
      <c r="H746" s="80"/>
      <c r="I746" s="80"/>
      <c r="J746" s="80"/>
      <c r="K746" s="80" t="s">
        <v>1800</v>
      </c>
      <c r="L746" s="80" t="s">
        <v>2028</v>
      </c>
      <c r="M746" s="80"/>
      <c r="N746" s="80"/>
      <c r="O746" s="80"/>
      <c r="P746" s="80"/>
      <c r="Q746" s="80"/>
      <c r="R746" s="80"/>
      <c r="S746" s="80" t="s">
        <v>3779</v>
      </c>
      <c r="T746" s="80">
        <v>30390256</v>
      </c>
      <c r="U746" s="284">
        <v>0.14749999999999999</v>
      </c>
      <c r="V746" s="80" t="s">
        <v>2212</v>
      </c>
      <c r="W746" s="80">
        <v>400</v>
      </c>
      <c r="X746" s="80">
        <v>624</v>
      </c>
      <c r="Y746" s="80">
        <v>24</v>
      </c>
      <c r="Z746" s="80" t="s">
        <v>56</v>
      </c>
      <c r="AA746" s="80"/>
      <c r="AB746" s="80"/>
      <c r="AC746" s="80"/>
      <c r="AD746" s="80"/>
      <c r="AE746" s="80" t="s">
        <v>1909</v>
      </c>
      <c r="AF746" s="80"/>
      <c r="AG746" s="80" t="s">
        <v>3008</v>
      </c>
      <c r="AH746" s="80"/>
      <c r="AI746" s="82">
        <v>44680</v>
      </c>
      <c r="AJ746" s="80"/>
      <c r="AK746" s="82">
        <v>44680</v>
      </c>
      <c r="AL746" s="80"/>
      <c r="AM746" s="80"/>
      <c r="AN746" s="80" t="s">
        <v>64</v>
      </c>
      <c r="AO746" s="80" t="s">
        <v>2329</v>
      </c>
      <c r="AP746" s="80"/>
      <c r="AQ746" s="80"/>
      <c r="AR746" s="80"/>
      <c r="AS746" s="80"/>
      <c r="AT746" s="80" t="s">
        <v>53</v>
      </c>
      <c r="AU746" s="80"/>
      <c r="AV746" s="244"/>
      <c r="AW746" s="244"/>
      <c r="AX746" s="244"/>
      <c r="AY746" s="244"/>
      <c r="AZ746" s="244"/>
      <c r="BA746" s="244"/>
      <c r="BB746" s="80"/>
      <c r="BC746" s="80">
        <f t="shared" si="45"/>
        <v>18</v>
      </c>
      <c r="BD746" s="80">
        <f t="shared" si="46"/>
        <v>4</v>
      </c>
      <c r="BE746" s="80">
        <f t="shared" si="47"/>
        <v>2022</v>
      </c>
      <c r="BF746" s="97">
        <f t="shared" si="44"/>
        <v>0.24959999999999999</v>
      </c>
    </row>
    <row r="747" spans="1:58">
      <c r="A747" s="87"/>
      <c r="B747" s="87" t="s">
        <v>2902</v>
      </c>
      <c r="C747" s="87" t="s">
        <v>3780</v>
      </c>
      <c r="D747" s="87"/>
      <c r="E747" s="87" t="s">
        <v>3781</v>
      </c>
      <c r="F747" s="87" t="s">
        <v>1768</v>
      </c>
      <c r="G747" s="87"/>
      <c r="H747" s="87"/>
      <c r="I747" s="87"/>
      <c r="J747" s="87"/>
      <c r="K747" s="87" t="s">
        <v>552</v>
      </c>
      <c r="L747" s="87" t="s">
        <v>553</v>
      </c>
      <c r="M747" s="87"/>
      <c r="N747" s="87"/>
      <c r="O747" s="87"/>
      <c r="P747" s="87"/>
      <c r="Q747" s="87"/>
      <c r="R747" s="87"/>
      <c r="S747" s="87" t="s">
        <v>3782</v>
      </c>
      <c r="T747" s="87">
        <v>30390156</v>
      </c>
      <c r="U747" s="282">
        <v>0.14749999999999999</v>
      </c>
      <c r="V747" s="87" t="s">
        <v>2193</v>
      </c>
      <c r="W747" s="87">
        <v>400</v>
      </c>
      <c r="X747" s="87">
        <v>768</v>
      </c>
      <c r="Y747" s="87">
        <v>24</v>
      </c>
      <c r="Z747" s="87" t="s">
        <v>62</v>
      </c>
      <c r="AA747" s="87"/>
      <c r="AB747" s="87"/>
      <c r="AC747" s="87"/>
      <c r="AD747" s="87"/>
      <c r="AE747" s="87" t="s">
        <v>3780</v>
      </c>
      <c r="AF747" s="87"/>
      <c r="AG747" s="87" t="s">
        <v>3008</v>
      </c>
      <c r="AH747" s="87"/>
      <c r="AI747" s="88">
        <v>44680</v>
      </c>
      <c r="AJ747" s="87"/>
      <c r="AK747" s="88">
        <v>44685</v>
      </c>
      <c r="AL747" s="87"/>
      <c r="AM747" s="87"/>
      <c r="AN747" s="87" t="s">
        <v>175</v>
      </c>
      <c r="AO747" s="87"/>
      <c r="AP747" s="87"/>
      <c r="AQ747" s="87"/>
      <c r="AR747" s="87"/>
      <c r="AS747" s="87"/>
      <c r="AT747" s="87" t="s">
        <v>53</v>
      </c>
      <c r="AU747" s="87"/>
      <c r="AV747" s="243"/>
      <c r="AW747" s="243"/>
      <c r="AX747" s="243"/>
      <c r="AY747" s="243"/>
      <c r="AZ747" s="243"/>
      <c r="BA747" s="243"/>
      <c r="BB747" s="87"/>
      <c r="BC747" s="87">
        <f t="shared" si="45"/>
        <v>18</v>
      </c>
      <c r="BD747" s="87">
        <f t="shared" si="46"/>
        <v>4</v>
      </c>
      <c r="BE747" s="87">
        <f t="shared" si="47"/>
        <v>2022</v>
      </c>
      <c r="BF747" s="104">
        <f t="shared" si="44"/>
        <v>0.30719999999999997</v>
      </c>
    </row>
    <row r="748" spans="1:58">
      <c r="A748" s="87"/>
      <c r="B748" s="87" t="s">
        <v>2906</v>
      </c>
      <c r="C748" s="87" t="s">
        <v>3783</v>
      </c>
      <c r="D748" s="87"/>
      <c r="E748" s="87" t="s">
        <v>3784</v>
      </c>
      <c r="F748" s="87" t="s">
        <v>1768</v>
      </c>
      <c r="G748" s="87"/>
      <c r="H748" s="87"/>
      <c r="I748" s="87"/>
      <c r="J748" s="87"/>
      <c r="K748" s="87" t="s">
        <v>190</v>
      </c>
      <c r="L748" s="87" t="s">
        <v>3785</v>
      </c>
      <c r="M748" s="87"/>
      <c r="N748" s="87"/>
      <c r="O748" s="87"/>
      <c r="P748" s="87"/>
      <c r="Q748" s="87"/>
      <c r="R748" s="87"/>
      <c r="S748" s="87" t="s">
        <v>3786</v>
      </c>
      <c r="T748" s="87">
        <v>30390156</v>
      </c>
      <c r="U748" s="282">
        <v>0.14749999999999999</v>
      </c>
      <c r="V748" s="87" t="s">
        <v>2193</v>
      </c>
      <c r="W748" s="87">
        <v>400</v>
      </c>
      <c r="X748" s="87">
        <v>768</v>
      </c>
      <c r="Y748" s="87">
        <v>24</v>
      </c>
      <c r="Z748" s="87" t="s">
        <v>62</v>
      </c>
      <c r="AA748" s="87"/>
      <c r="AB748" s="87"/>
      <c r="AC748" s="87"/>
      <c r="AD748" s="87"/>
      <c r="AE748" s="87" t="s">
        <v>3783</v>
      </c>
      <c r="AF748" s="87"/>
      <c r="AG748" s="87" t="s">
        <v>3008</v>
      </c>
      <c r="AH748" s="87"/>
      <c r="AI748" s="88">
        <v>44680</v>
      </c>
      <c r="AJ748" s="87"/>
      <c r="AK748" s="88">
        <v>44684</v>
      </c>
      <c r="AL748" s="87"/>
      <c r="AM748" s="87"/>
      <c r="AN748" s="87" t="s">
        <v>175</v>
      </c>
      <c r="AO748" s="87"/>
      <c r="AP748" s="87"/>
      <c r="AQ748" s="87"/>
      <c r="AR748" s="87"/>
      <c r="AS748" s="87"/>
      <c r="AT748" s="87" t="s">
        <v>53</v>
      </c>
      <c r="AU748" s="87"/>
      <c r="AV748" s="243"/>
      <c r="AW748" s="243"/>
      <c r="AX748" s="243"/>
      <c r="AY748" s="243"/>
      <c r="AZ748" s="243"/>
      <c r="BA748" s="243"/>
      <c r="BB748" s="87"/>
      <c r="BC748" s="87">
        <f t="shared" si="45"/>
        <v>18</v>
      </c>
      <c r="BD748" s="87">
        <f t="shared" si="46"/>
        <v>4</v>
      </c>
      <c r="BE748" s="87">
        <f t="shared" si="47"/>
        <v>2022</v>
      </c>
      <c r="BF748" s="104">
        <f t="shared" si="44"/>
        <v>0.30719999999999997</v>
      </c>
    </row>
    <row r="749" spans="1:58">
      <c r="A749" s="87"/>
      <c r="B749" s="87" t="s">
        <v>2905</v>
      </c>
      <c r="C749" s="87" t="s">
        <v>3787</v>
      </c>
      <c r="D749" s="87"/>
      <c r="E749" s="87" t="s">
        <v>902</v>
      </c>
      <c r="F749" s="87" t="s">
        <v>1768</v>
      </c>
      <c r="G749" s="87"/>
      <c r="H749" s="87"/>
      <c r="I749" s="87"/>
      <c r="J749" s="87"/>
      <c r="K749" s="87" t="s">
        <v>900</v>
      </c>
      <c r="L749" s="87" t="s">
        <v>3788</v>
      </c>
      <c r="M749" s="87"/>
      <c r="N749" s="87"/>
      <c r="O749" s="87"/>
      <c r="P749" s="87"/>
      <c r="Q749" s="87"/>
      <c r="R749" s="87"/>
      <c r="S749" s="87" t="s">
        <v>3789</v>
      </c>
      <c r="T749" s="87">
        <v>30390456</v>
      </c>
      <c r="U749" s="282">
        <v>0.14749999999999999</v>
      </c>
      <c r="V749" s="87" t="s">
        <v>2193</v>
      </c>
      <c r="W749" s="87">
        <v>400</v>
      </c>
      <c r="X749" s="87">
        <v>768</v>
      </c>
      <c r="Y749" s="87">
        <v>24</v>
      </c>
      <c r="Z749" s="87" t="s">
        <v>62</v>
      </c>
      <c r="AA749" s="87"/>
      <c r="AB749" s="87"/>
      <c r="AC749" s="87"/>
      <c r="AD749" s="87"/>
      <c r="AE749" s="87" t="s">
        <v>3787</v>
      </c>
      <c r="AF749" s="87"/>
      <c r="AG749" s="87" t="s">
        <v>3008</v>
      </c>
      <c r="AH749" s="87"/>
      <c r="AI749" s="88">
        <v>44680</v>
      </c>
      <c r="AJ749" s="87"/>
      <c r="AK749" s="88">
        <v>44683</v>
      </c>
      <c r="AL749" s="87"/>
      <c r="AM749" s="87"/>
      <c r="AN749" s="87" t="s">
        <v>175</v>
      </c>
      <c r="AO749" s="87"/>
      <c r="AP749" s="87"/>
      <c r="AQ749" s="87"/>
      <c r="AR749" s="87"/>
      <c r="AS749" s="87"/>
      <c r="AT749" s="87" t="s">
        <v>53</v>
      </c>
      <c r="AU749" s="87"/>
      <c r="AV749" s="243"/>
      <c r="AW749" s="243"/>
      <c r="AX749" s="243"/>
      <c r="AY749" s="243"/>
      <c r="AZ749" s="243"/>
      <c r="BA749" s="243"/>
      <c r="BB749" s="87"/>
      <c r="BC749" s="87">
        <f t="shared" si="45"/>
        <v>18</v>
      </c>
      <c r="BD749" s="87">
        <f t="shared" si="46"/>
        <v>4</v>
      </c>
      <c r="BE749" s="87">
        <f t="shared" si="47"/>
        <v>2022</v>
      </c>
      <c r="BF749" s="104">
        <f t="shared" si="44"/>
        <v>0.30719999999999997</v>
      </c>
    </row>
    <row r="750" spans="1:58">
      <c r="A750" s="80"/>
      <c r="B750" s="268" t="s">
        <v>2904</v>
      </c>
      <c r="C750" s="268" t="s">
        <v>1708</v>
      </c>
      <c r="D750" s="80"/>
      <c r="E750" s="268">
        <v>114170</v>
      </c>
      <c r="F750" s="268" t="s">
        <v>1769</v>
      </c>
      <c r="G750" s="80"/>
      <c r="H750" s="80"/>
      <c r="I750" s="80"/>
      <c r="J750" s="80"/>
      <c r="K750" s="268" t="s">
        <v>1788</v>
      </c>
      <c r="L750" s="268" t="s">
        <v>2010</v>
      </c>
      <c r="M750" s="80"/>
      <c r="N750" s="80"/>
      <c r="O750" s="80"/>
      <c r="P750" s="80"/>
      <c r="Q750" s="80"/>
      <c r="R750" s="80"/>
      <c r="S750" s="80"/>
      <c r="T750" s="268">
        <v>30376609</v>
      </c>
      <c r="U750" s="271">
        <v>0.15</v>
      </c>
      <c r="V750" s="268" t="s">
        <v>2202</v>
      </c>
      <c r="W750" s="80">
        <v>340</v>
      </c>
      <c r="X750" s="268">
        <v>6</v>
      </c>
      <c r="Y750" s="268">
        <v>1</v>
      </c>
      <c r="Z750" s="268" t="s">
        <v>56</v>
      </c>
      <c r="AA750" s="80"/>
      <c r="AB750" s="80"/>
      <c r="AC750" s="80"/>
      <c r="AD750" s="80"/>
      <c r="AE750" s="268" t="s">
        <v>1708</v>
      </c>
      <c r="AF750" s="80"/>
      <c r="AG750" s="268" t="s">
        <v>2657</v>
      </c>
      <c r="AH750" s="268"/>
      <c r="AI750" s="317">
        <v>44683</v>
      </c>
      <c r="AJ750" s="80"/>
      <c r="AK750" s="317">
        <v>44683</v>
      </c>
      <c r="AL750" s="80"/>
      <c r="AM750" s="80"/>
      <c r="AN750" s="268" t="s">
        <v>64</v>
      </c>
      <c r="AO750" s="268" t="s">
        <v>2323</v>
      </c>
      <c r="AP750" s="80"/>
      <c r="AQ750" s="80"/>
      <c r="AR750" s="80"/>
      <c r="AS750" s="80"/>
      <c r="AT750" s="268" t="s">
        <v>53</v>
      </c>
      <c r="AU750" s="80"/>
      <c r="AV750" s="244"/>
      <c r="AW750" s="244"/>
      <c r="AX750" s="244"/>
      <c r="AY750" s="244"/>
      <c r="AZ750" s="244"/>
      <c r="BA750" s="244"/>
      <c r="BB750" s="80"/>
      <c r="BC750" s="80">
        <f t="shared" si="45"/>
        <v>19</v>
      </c>
      <c r="BD750" s="80">
        <f t="shared" si="46"/>
        <v>5</v>
      </c>
      <c r="BE750" s="80">
        <f t="shared" si="47"/>
        <v>2022</v>
      </c>
      <c r="BF750" s="97">
        <f t="shared" si="44"/>
        <v>2.0400000000000001E-3</v>
      </c>
    </row>
    <row r="751" spans="1:58">
      <c r="A751" s="186"/>
      <c r="B751" s="305" t="s">
        <v>2904</v>
      </c>
      <c r="C751" s="305" t="s">
        <v>2897</v>
      </c>
      <c r="D751" s="186"/>
      <c r="E751" s="305">
        <v>114170</v>
      </c>
      <c r="F751" s="305" t="s">
        <v>1768</v>
      </c>
      <c r="G751" s="186"/>
      <c r="H751" s="186"/>
      <c r="I751" s="186"/>
      <c r="J751" s="186"/>
      <c r="K751" s="305" t="s">
        <v>1788</v>
      </c>
      <c r="L751" s="305" t="s">
        <v>2010</v>
      </c>
      <c r="M751" s="186"/>
      <c r="N751" s="186"/>
      <c r="O751" s="186"/>
      <c r="P751" s="186"/>
      <c r="Q751" s="186"/>
      <c r="R751" s="186"/>
      <c r="S751" s="186"/>
      <c r="T751" s="305">
        <v>30376609</v>
      </c>
      <c r="U751" s="303">
        <v>0.14749999999999999</v>
      </c>
      <c r="V751" s="305" t="s">
        <v>2202</v>
      </c>
      <c r="W751" s="186">
        <v>340</v>
      </c>
      <c r="X751" s="305">
        <v>832</v>
      </c>
      <c r="Y751" s="305">
        <v>26</v>
      </c>
      <c r="Z751" s="305" t="s">
        <v>56</v>
      </c>
      <c r="AA751" s="186"/>
      <c r="AB751" s="186"/>
      <c r="AC751" s="186"/>
      <c r="AD751" s="186"/>
      <c r="AE751" s="305" t="s">
        <v>2897</v>
      </c>
      <c r="AF751" s="186"/>
      <c r="AG751" s="305" t="s">
        <v>2657</v>
      </c>
      <c r="AH751" s="305"/>
      <c r="AI751" s="302"/>
      <c r="AJ751" s="186"/>
      <c r="AK751" s="302"/>
      <c r="AL751" s="186"/>
      <c r="AM751" s="186"/>
      <c r="AN751" s="305"/>
      <c r="AO751" s="305" t="s">
        <v>3876</v>
      </c>
      <c r="AP751" s="186"/>
      <c r="AQ751" s="186"/>
      <c r="AR751" s="186"/>
      <c r="AS751" s="186"/>
      <c r="AT751" s="305" t="s">
        <v>53</v>
      </c>
      <c r="AU751" s="186"/>
      <c r="AV751" s="187"/>
      <c r="AW751" s="187"/>
      <c r="AX751" s="187"/>
      <c r="AY751" s="187"/>
      <c r="AZ751" s="187"/>
      <c r="BA751" s="187"/>
      <c r="BB751" s="186"/>
      <c r="BC751" s="128">
        <f t="shared" si="45"/>
        <v>0</v>
      </c>
      <c r="BD751" s="128">
        <f t="shared" si="46"/>
        <v>1</v>
      </c>
      <c r="BE751" s="128">
        <f t="shared" si="47"/>
        <v>1900</v>
      </c>
      <c r="BF751" s="188">
        <f t="shared" si="44"/>
        <v>0.28288000000000002</v>
      </c>
    </row>
    <row r="752" spans="1:58">
      <c r="A752" s="80"/>
      <c r="B752" s="268" t="s">
        <v>2904</v>
      </c>
      <c r="C752" s="268" t="s">
        <v>2898</v>
      </c>
      <c r="D752" s="80"/>
      <c r="E752" s="268" t="s">
        <v>2172</v>
      </c>
      <c r="F752" s="268" t="s">
        <v>1769</v>
      </c>
      <c r="G752" s="80"/>
      <c r="H752" s="80"/>
      <c r="I752" s="80"/>
      <c r="J752" s="80"/>
      <c r="K752" s="268" t="s">
        <v>1788</v>
      </c>
      <c r="L752" s="268" t="s">
        <v>2010</v>
      </c>
      <c r="M752" s="80"/>
      <c r="N752" s="80"/>
      <c r="O752" s="80"/>
      <c r="P752" s="80"/>
      <c r="Q752" s="80"/>
      <c r="R752" s="80"/>
      <c r="S752" s="80"/>
      <c r="T752" s="268">
        <v>30372158</v>
      </c>
      <c r="U752" s="447">
        <v>0.14749999999999999</v>
      </c>
      <c r="V752" s="268" t="s">
        <v>2209</v>
      </c>
      <c r="W752" s="80">
        <v>410</v>
      </c>
      <c r="X752" s="268">
        <v>832</v>
      </c>
      <c r="Y752" s="268">
        <v>26</v>
      </c>
      <c r="Z752" s="268" t="s">
        <v>56</v>
      </c>
      <c r="AA752" s="80"/>
      <c r="AB752" s="80"/>
      <c r="AC752" s="80"/>
      <c r="AD752" s="80"/>
      <c r="AE752" s="268" t="s">
        <v>2898</v>
      </c>
      <c r="AF752" s="80"/>
      <c r="AG752" s="268" t="s">
        <v>2657</v>
      </c>
      <c r="AH752" s="268"/>
      <c r="AI752" s="317">
        <v>44683</v>
      </c>
      <c r="AJ752" s="80"/>
      <c r="AK752" s="317">
        <v>44683</v>
      </c>
      <c r="AL752" s="80"/>
      <c r="AM752" s="80"/>
      <c r="AN752" s="268" t="s">
        <v>64</v>
      </c>
      <c r="AO752" s="268"/>
      <c r="AP752" s="80"/>
      <c r="AQ752" s="80"/>
      <c r="AR752" s="80"/>
      <c r="AS752" s="80"/>
      <c r="AT752" s="268" t="s">
        <v>53</v>
      </c>
      <c r="AU752" s="80"/>
      <c r="AV752" s="244"/>
      <c r="AW752" s="244"/>
      <c r="AX752" s="244"/>
      <c r="AY752" s="244"/>
      <c r="AZ752" s="244"/>
      <c r="BA752" s="244"/>
      <c r="BB752" s="80"/>
      <c r="BC752" s="80">
        <f t="shared" si="45"/>
        <v>19</v>
      </c>
      <c r="BD752" s="80">
        <f t="shared" si="46"/>
        <v>5</v>
      </c>
      <c r="BE752" s="80">
        <f t="shared" si="47"/>
        <v>2022</v>
      </c>
      <c r="BF752" s="97">
        <f t="shared" si="44"/>
        <v>0.34111999999999998</v>
      </c>
    </row>
    <row r="753" spans="1:58">
      <c r="A753" s="80"/>
      <c r="B753" s="80" t="s">
        <v>2904</v>
      </c>
      <c r="C753" s="80" t="s">
        <v>1910</v>
      </c>
      <c r="D753" s="80"/>
      <c r="E753" s="80" t="s">
        <v>2188</v>
      </c>
      <c r="F753" s="80" t="s">
        <v>1768</v>
      </c>
      <c r="G753" s="80"/>
      <c r="H753" s="80"/>
      <c r="I753" s="80"/>
      <c r="J753" s="80"/>
      <c r="K753" s="80" t="s">
        <v>1800</v>
      </c>
      <c r="L753" s="80" t="s">
        <v>2028</v>
      </c>
      <c r="M753" s="80"/>
      <c r="N753" s="80"/>
      <c r="O753" s="80"/>
      <c r="P753" s="80"/>
      <c r="Q753" s="80"/>
      <c r="R753" s="80"/>
      <c r="S753" s="80"/>
      <c r="T753" s="80">
        <v>30390256</v>
      </c>
      <c r="U753" s="284">
        <v>0.14749999999999999</v>
      </c>
      <c r="V753" s="80" t="s">
        <v>2212</v>
      </c>
      <c r="W753" s="80">
        <v>400</v>
      </c>
      <c r="X753" s="80">
        <v>624</v>
      </c>
      <c r="Y753" s="80">
        <v>24</v>
      </c>
      <c r="Z753" s="80" t="s">
        <v>56</v>
      </c>
      <c r="AA753" s="80"/>
      <c r="AB753" s="80"/>
      <c r="AC753" s="80"/>
      <c r="AD753" s="80"/>
      <c r="AE753" s="80" t="s">
        <v>1910</v>
      </c>
      <c r="AF753" s="80"/>
      <c r="AG753" s="268" t="s">
        <v>2657</v>
      </c>
      <c r="AH753" s="80"/>
      <c r="AI753" s="82">
        <v>44683</v>
      </c>
      <c r="AJ753" s="80"/>
      <c r="AK753" s="82">
        <v>44683</v>
      </c>
      <c r="AL753" s="80"/>
      <c r="AM753" s="80"/>
      <c r="AN753" s="80" t="s">
        <v>64</v>
      </c>
      <c r="AO753" s="80"/>
      <c r="AP753" s="80"/>
      <c r="AQ753" s="80"/>
      <c r="AR753" s="80"/>
      <c r="AS753" s="80"/>
      <c r="AT753" s="80" t="s">
        <v>53</v>
      </c>
      <c r="AU753" s="80"/>
      <c r="AV753" s="244"/>
      <c r="AW753" s="244"/>
      <c r="AX753" s="244"/>
      <c r="AY753" s="244"/>
      <c r="AZ753" s="244"/>
      <c r="BA753" s="244"/>
      <c r="BB753" s="80"/>
      <c r="BC753" s="80">
        <f t="shared" si="45"/>
        <v>19</v>
      </c>
      <c r="BD753" s="80">
        <f t="shared" si="46"/>
        <v>5</v>
      </c>
      <c r="BE753" s="80">
        <f t="shared" si="47"/>
        <v>2022</v>
      </c>
      <c r="BF753" s="97">
        <f t="shared" si="44"/>
        <v>0.24959999999999999</v>
      </c>
    </row>
    <row r="754" spans="1:58">
      <c r="A754" s="80"/>
      <c r="B754" s="80" t="s">
        <v>2904</v>
      </c>
      <c r="C754" s="80" t="s">
        <v>1911</v>
      </c>
      <c r="D754" s="80"/>
      <c r="E754" s="80" t="s">
        <v>2188</v>
      </c>
      <c r="F754" s="80" t="s">
        <v>1768</v>
      </c>
      <c r="G754" s="80"/>
      <c r="H754" s="80"/>
      <c r="I754" s="80"/>
      <c r="J754" s="80"/>
      <c r="K754" s="80" t="s">
        <v>1800</v>
      </c>
      <c r="L754" s="80" t="s">
        <v>2028</v>
      </c>
      <c r="M754" s="80"/>
      <c r="N754" s="80"/>
      <c r="O754" s="80"/>
      <c r="P754" s="80"/>
      <c r="Q754" s="80"/>
      <c r="R754" s="80"/>
      <c r="S754" s="80"/>
      <c r="T754" s="80">
        <v>30390256</v>
      </c>
      <c r="U754" s="284">
        <v>0.14749999999999999</v>
      </c>
      <c r="V754" s="80" t="s">
        <v>2212</v>
      </c>
      <c r="W754" s="80">
        <v>400</v>
      </c>
      <c r="X754" s="80">
        <v>624</v>
      </c>
      <c r="Y754" s="80">
        <v>24</v>
      </c>
      <c r="Z754" s="80" t="s">
        <v>56</v>
      </c>
      <c r="AA754" s="80"/>
      <c r="AB754" s="80"/>
      <c r="AC754" s="80"/>
      <c r="AD754" s="80"/>
      <c r="AE754" s="80" t="s">
        <v>1911</v>
      </c>
      <c r="AF754" s="80"/>
      <c r="AG754" s="268" t="s">
        <v>2657</v>
      </c>
      <c r="AH754" s="80"/>
      <c r="AI754" s="82">
        <v>44683</v>
      </c>
      <c r="AJ754" s="80"/>
      <c r="AK754" s="82">
        <v>44683</v>
      </c>
      <c r="AL754" s="80"/>
      <c r="AM754" s="80"/>
      <c r="AN754" s="80" t="s">
        <v>64</v>
      </c>
      <c r="AO754" s="80" t="s">
        <v>2977</v>
      </c>
      <c r="AP754" s="80"/>
      <c r="AQ754" s="80"/>
      <c r="AR754" s="80"/>
      <c r="AS754" s="80"/>
      <c r="AT754" s="80" t="s">
        <v>53</v>
      </c>
      <c r="AU754" s="80"/>
      <c r="AV754" s="244"/>
      <c r="AW754" s="244"/>
      <c r="AX754" s="244"/>
      <c r="AY754" s="244"/>
      <c r="AZ754" s="244"/>
      <c r="BA754" s="244"/>
      <c r="BB754" s="80"/>
      <c r="BC754" s="451">
        <f t="shared" si="45"/>
        <v>19</v>
      </c>
      <c r="BD754" s="451">
        <f t="shared" si="46"/>
        <v>5</v>
      </c>
      <c r="BE754" s="451">
        <f t="shared" si="47"/>
        <v>2022</v>
      </c>
      <c r="BF754" s="97">
        <f t="shared" si="44"/>
        <v>0.24959999999999999</v>
      </c>
    </row>
    <row r="755" spans="1:58">
      <c r="A755" s="186"/>
      <c r="B755" s="307" t="s">
        <v>2904</v>
      </c>
      <c r="C755" s="307" t="s">
        <v>2899</v>
      </c>
      <c r="D755" s="186"/>
      <c r="E755" s="307" t="s">
        <v>2974</v>
      </c>
      <c r="F755" s="307" t="s">
        <v>1770</v>
      </c>
      <c r="G755" s="186"/>
      <c r="H755" s="186"/>
      <c r="I755" s="186"/>
      <c r="J755" s="186"/>
      <c r="K755" s="307" t="s">
        <v>190</v>
      </c>
      <c r="L755" s="307" t="s">
        <v>1957</v>
      </c>
      <c r="M755" s="186"/>
      <c r="N755" s="186"/>
      <c r="O755" s="186"/>
      <c r="P755" s="186"/>
      <c r="Q755" s="186"/>
      <c r="R755" s="186"/>
      <c r="S755" s="186"/>
      <c r="T755" s="307">
        <v>30390156</v>
      </c>
      <c r="U755" s="306">
        <v>0.14749999999999999</v>
      </c>
      <c r="V755" s="307" t="s">
        <v>2194</v>
      </c>
      <c r="W755" s="186">
        <v>400</v>
      </c>
      <c r="X755" s="307">
        <v>768</v>
      </c>
      <c r="Y755" s="307">
        <v>24</v>
      </c>
      <c r="Z755" s="307" t="s">
        <v>62</v>
      </c>
      <c r="AA755" s="186"/>
      <c r="AB755" s="186"/>
      <c r="AC755" s="186"/>
      <c r="AD755" s="186"/>
      <c r="AE755" s="307" t="s">
        <v>2899</v>
      </c>
      <c r="AF755" s="186"/>
      <c r="AG755" s="305" t="s">
        <v>2657</v>
      </c>
      <c r="AH755" s="307"/>
      <c r="AI755" s="304">
        <v>44683</v>
      </c>
      <c r="AJ755" s="186"/>
      <c r="AK755" s="304">
        <v>44684</v>
      </c>
      <c r="AL755" s="186"/>
      <c r="AM755" s="186"/>
      <c r="AN755" s="278" t="s">
        <v>175</v>
      </c>
      <c r="AO755" s="307"/>
      <c r="AP755" s="186"/>
      <c r="AQ755" s="186"/>
      <c r="AR755" s="186"/>
      <c r="AS755" s="186"/>
      <c r="AT755" s="307" t="s">
        <v>53</v>
      </c>
      <c r="AU755" s="186"/>
      <c r="AV755" s="187"/>
      <c r="AW755" s="187"/>
      <c r="AX755" s="187"/>
      <c r="AY755" s="187"/>
      <c r="AZ755" s="187"/>
      <c r="BA755" s="187"/>
      <c r="BB755" s="448"/>
      <c r="BC755" s="128">
        <f t="shared" si="45"/>
        <v>19</v>
      </c>
      <c r="BD755" s="128">
        <f t="shared" si="46"/>
        <v>5</v>
      </c>
      <c r="BE755" s="128">
        <f t="shared" si="47"/>
        <v>2022</v>
      </c>
      <c r="BF755" s="450">
        <f t="shared" si="44"/>
        <v>0.30719999999999997</v>
      </c>
    </row>
    <row r="756" spans="1:58">
      <c r="A756" s="186"/>
      <c r="B756" s="307" t="s">
        <v>2905</v>
      </c>
      <c r="C756" s="307" t="s">
        <v>1728</v>
      </c>
      <c r="D756" s="186"/>
      <c r="E756" s="307" t="s">
        <v>2174</v>
      </c>
      <c r="F756" s="307" t="s">
        <v>1770</v>
      </c>
      <c r="G756" s="186"/>
      <c r="H756" s="186"/>
      <c r="I756" s="186"/>
      <c r="J756" s="186"/>
      <c r="K756" s="307" t="s">
        <v>450</v>
      </c>
      <c r="L756" s="307" t="s">
        <v>2016</v>
      </c>
      <c r="M756" s="186"/>
      <c r="N756" s="186"/>
      <c r="O756" s="186"/>
      <c r="P756" s="186"/>
      <c r="Q756" s="186"/>
      <c r="R756" s="186"/>
      <c r="S756" s="186"/>
      <c r="T756" s="307">
        <v>30390456</v>
      </c>
      <c r="U756" s="306">
        <v>0.14749999999999999</v>
      </c>
      <c r="V756" s="307" t="s">
        <v>2193</v>
      </c>
      <c r="W756" s="186">
        <v>400</v>
      </c>
      <c r="X756" s="307">
        <v>768</v>
      </c>
      <c r="Y756" s="307">
        <v>24</v>
      </c>
      <c r="Z756" s="307" t="s">
        <v>62</v>
      </c>
      <c r="AA756" s="186"/>
      <c r="AB756" s="186"/>
      <c r="AC756" s="186"/>
      <c r="AD756" s="186"/>
      <c r="AE756" s="307" t="s">
        <v>1728</v>
      </c>
      <c r="AF756" s="186"/>
      <c r="AG756" s="305" t="s">
        <v>2657</v>
      </c>
      <c r="AH756" s="307"/>
      <c r="AI756" s="304">
        <v>44683</v>
      </c>
      <c r="AJ756" s="186"/>
      <c r="AK756" s="304">
        <v>44686</v>
      </c>
      <c r="AL756" s="186"/>
      <c r="AM756" s="186"/>
      <c r="AN756" s="278" t="s">
        <v>175</v>
      </c>
      <c r="AO756" s="300"/>
      <c r="AP756" s="186"/>
      <c r="AQ756" s="186"/>
      <c r="AR756" s="186"/>
      <c r="AS756" s="186"/>
      <c r="AT756" s="307" t="s">
        <v>53</v>
      </c>
      <c r="AU756" s="186"/>
      <c r="AV756" s="187"/>
      <c r="AW756" s="187"/>
      <c r="AX756" s="187"/>
      <c r="AY756" s="187"/>
      <c r="AZ756" s="187"/>
      <c r="BA756" s="187"/>
      <c r="BB756" s="448"/>
      <c r="BC756" s="128">
        <f t="shared" si="45"/>
        <v>19</v>
      </c>
      <c r="BD756" s="128">
        <f t="shared" si="46"/>
        <v>5</v>
      </c>
      <c r="BE756" s="128">
        <f t="shared" si="47"/>
        <v>2022</v>
      </c>
      <c r="BF756" s="450">
        <f t="shared" si="44"/>
        <v>0.30719999999999997</v>
      </c>
    </row>
    <row r="757" spans="1:58">
      <c r="A757" s="186"/>
      <c r="B757" s="307" t="s">
        <v>2905</v>
      </c>
      <c r="C757" s="307" t="s">
        <v>1729</v>
      </c>
      <c r="D757" s="186"/>
      <c r="E757" s="307" t="s">
        <v>2174</v>
      </c>
      <c r="F757" s="307" t="s">
        <v>1770</v>
      </c>
      <c r="G757" s="186"/>
      <c r="H757" s="186"/>
      <c r="I757" s="186"/>
      <c r="J757" s="186"/>
      <c r="K757" s="307" t="s">
        <v>450</v>
      </c>
      <c r="L757" s="307" t="s">
        <v>2016</v>
      </c>
      <c r="M757" s="186"/>
      <c r="N757" s="186"/>
      <c r="O757" s="186"/>
      <c r="P757" s="186"/>
      <c r="Q757" s="186"/>
      <c r="R757" s="186"/>
      <c r="S757" s="186"/>
      <c r="T757" s="307">
        <v>30390456</v>
      </c>
      <c r="U757" s="306">
        <v>0.14749999999999999</v>
      </c>
      <c r="V757" s="307" t="s">
        <v>2193</v>
      </c>
      <c r="W757" s="186">
        <v>400</v>
      </c>
      <c r="X757" s="307">
        <v>768</v>
      </c>
      <c r="Y757" s="307">
        <v>24</v>
      </c>
      <c r="Z757" s="307" t="s">
        <v>62</v>
      </c>
      <c r="AA757" s="186"/>
      <c r="AB757" s="186"/>
      <c r="AC757" s="186"/>
      <c r="AD757" s="186"/>
      <c r="AE757" s="307" t="s">
        <v>1729</v>
      </c>
      <c r="AF757" s="186"/>
      <c r="AG757" s="305" t="s">
        <v>2657</v>
      </c>
      <c r="AH757" s="307"/>
      <c r="AI757" s="304">
        <v>44683</v>
      </c>
      <c r="AJ757" s="186"/>
      <c r="AK757" s="304">
        <v>44686</v>
      </c>
      <c r="AL757" s="186"/>
      <c r="AM757" s="186"/>
      <c r="AN757" s="278" t="s">
        <v>175</v>
      </c>
      <c r="AO757" s="300"/>
      <c r="AP757" s="186"/>
      <c r="AQ757" s="186"/>
      <c r="AR757" s="186"/>
      <c r="AS757" s="186"/>
      <c r="AT757" s="307" t="s">
        <v>53</v>
      </c>
      <c r="AU757" s="186"/>
      <c r="AV757" s="187"/>
      <c r="AW757" s="187"/>
      <c r="AX757" s="187"/>
      <c r="AY757" s="187"/>
      <c r="AZ757" s="187"/>
      <c r="BA757" s="187"/>
      <c r="BB757" s="448"/>
      <c r="BC757" s="128">
        <f t="shared" si="45"/>
        <v>19</v>
      </c>
      <c r="BD757" s="128">
        <f t="shared" si="46"/>
        <v>5</v>
      </c>
      <c r="BE757" s="128">
        <f t="shared" si="47"/>
        <v>2022</v>
      </c>
      <c r="BF757" s="450">
        <f t="shared" si="44"/>
        <v>0.30719999999999997</v>
      </c>
    </row>
    <row r="758" spans="1:58">
      <c r="A758" s="186"/>
      <c r="B758" s="305" t="s">
        <v>2904</v>
      </c>
      <c r="C758" s="305" t="s">
        <v>2900</v>
      </c>
      <c r="D758" s="186"/>
      <c r="E758" s="305" t="s">
        <v>2975</v>
      </c>
      <c r="F758" s="305"/>
      <c r="G758" s="186"/>
      <c r="H758" s="186"/>
      <c r="I758" s="186"/>
      <c r="J758" s="186"/>
      <c r="K758" s="305" t="s">
        <v>1786</v>
      </c>
      <c r="L758" s="305" t="s">
        <v>1981</v>
      </c>
      <c r="M758" s="186"/>
      <c r="N758" s="186"/>
      <c r="O758" s="186"/>
      <c r="P758" s="186"/>
      <c r="Q758" s="186"/>
      <c r="R758" s="186"/>
      <c r="S758" s="186"/>
      <c r="T758" s="305">
        <v>30390156</v>
      </c>
      <c r="U758" s="301">
        <v>0.14749999999999999</v>
      </c>
      <c r="V758" s="305" t="s">
        <v>2193</v>
      </c>
      <c r="W758" s="186">
        <v>400</v>
      </c>
      <c r="X758" s="305">
        <v>1376</v>
      </c>
      <c r="Y758" s="305">
        <v>43</v>
      </c>
      <c r="Z758" s="305" t="s">
        <v>62</v>
      </c>
      <c r="AA758" s="186"/>
      <c r="AB758" s="186"/>
      <c r="AC758" s="186"/>
      <c r="AD758" s="186"/>
      <c r="AE758" s="305" t="s">
        <v>2900</v>
      </c>
      <c r="AF758" s="186"/>
      <c r="AG758" s="305" t="s">
        <v>2657</v>
      </c>
      <c r="AH758" s="305"/>
      <c r="AI758" s="302"/>
      <c r="AJ758" s="186"/>
      <c r="AK758" s="305"/>
      <c r="AL758" s="186"/>
      <c r="AM758" s="186"/>
      <c r="AN758" s="305"/>
      <c r="AO758" s="305"/>
      <c r="AP758" s="186"/>
      <c r="AQ758" s="186"/>
      <c r="AR758" s="186"/>
      <c r="AS758" s="186"/>
      <c r="AT758" s="305" t="s">
        <v>53</v>
      </c>
      <c r="AU758" s="186"/>
      <c r="AV758" s="187"/>
      <c r="AW758" s="187"/>
      <c r="AX758" s="187"/>
      <c r="AY758" s="187"/>
      <c r="AZ758" s="187"/>
      <c r="BA758" s="187"/>
      <c r="BB758" s="448"/>
      <c r="BC758" s="128">
        <f t="shared" si="45"/>
        <v>0</v>
      </c>
      <c r="BD758" s="128">
        <f t="shared" si="46"/>
        <v>1</v>
      </c>
      <c r="BE758" s="128">
        <f t="shared" si="47"/>
        <v>1900</v>
      </c>
      <c r="BF758" s="450">
        <f t="shared" si="44"/>
        <v>0.5504</v>
      </c>
    </row>
    <row r="759" spans="1:58">
      <c r="A759" s="186"/>
      <c r="B759" s="305" t="s">
        <v>2904</v>
      </c>
      <c r="C759" s="305" t="s">
        <v>2901</v>
      </c>
      <c r="D759" s="186"/>
      <c r="E759" s="305" t="s">
        <v>2965</v>
      </c>
      <c r="F759" s="305"/>
      <c r="G759" s="186"/>
      <c r="H759" s="186"/>
      <c r="I759" s="186"/>
      <c r="J759" s="186"/>
      <c r="K759" s="305" t="s">
        <v>285</v>
      </c>
      <c r="L759" s="305" t="s">
        <v>890</v>
      </c>
      <c r="M759" s="186"/>
      <c r="N759" s="186"/>
      <c r="O759" s="186"/>
      <c r="P759" s="186"/>
      <c r="Q759" s="186"/>
      <c r="R759" s="186"/>
      <c r="S759" s="186"/>
      <c r="T759" s="305">
        <v>30390456</v>
      </c>
      <c r="U759" s="301">
        <v>0.14749999999999999</v>
      </c>
      <c r="V759" s="305" t="s">
        <v>2193</v>
      </c>
      <c r="W759" s="186">
        <v>400</v>
      </c>
      <c r="X759" s="305">
        <v>832</v>
      </c>
      <c r="Y759" s="305">
        <v>26</v>
      </c>
      <c r="Z759" s="305" t="s">
        <v>62</v>
      </c>
      <c r="AA759" s="186"/>
      <c r="AB759" s="186"/>
      <c r="AC759" s="186"/>
      <c r="AD759" s="186"/>
      <c r="AE759" s="305" t="s">
        <v>2901</v>
      </c>
      <c r="AF759" s="186"/>
      <c r="AG759" s="305" t="s">
        <v>2657</v>
      </c>
      <c r="AH759" s="305"/>
      <c r="AI759" s="302"/>
      <c r="AJ759" s="186"/>
      <c r="AK759" s="305"/>
      <c r="AL759" s="186"/>
      <c r="AM759" s="186"/>
      <c r="AN759" s="305"/>
      <c r="AO759" s="305"/>
      <c r="AP759" s="186"/>
      <c r="AQ759" s="186"/>
      <c r="AR759" s="186"/>
      <c r="AS759" s="186"/>
      <c r="AT759" s="305" t="s">
        <v>53</v>
      </c>
      <c r="AU759" s="186"/>
      <c r="AV759" s="187"/>
      <c r="AW759" s="187"/>
      <c r="AX759" s="187"/>
      <c r="AY759" s="187"/>
      <c r="AZ759" s="187"/>
      <c r="BA759" s="187"/>
      <c r="BB759" s="448"/>
      <c r="BC759" s="128">
        <f t="shared" si="45"/>
        <v>0</v>
      </c>
      <c r="BD759" s="128">
        <f t="shared" si="46"/>
        <v>1</v>
      </c>
      <c r="BE759" s="128">
        <f t="shared" si="47"/>
        <v>1900</v>
      </c>
      <c r="BF759" s="450">
        <f t="shared" si="44"/>
        <v>0.33279999999999998</v>
      </c>
    </row>
    <row r="760" spans="1:58">
      <c r="A760" s="186"/>
      <c r="B760" s="305" t="s">
        <v>2904</v>
      </c>
      <c r="C760" s="305" t="s">
        <v>2985</v>
      </c>
      <c r="D760" s="186"/>
      <c r="E760" s="305" t="s">
        <v>2190</v>
      </c>
      <c r="F760" s="307" t="s">
        <v>2994</v>
      </c>
      <c r="G760" s="186"/>
      <c r="H760" s="186"/>
      <c r="I760" s="186"/>
      <c r="J760" s="186"/>
      <c r="K760" s="305" t="s">
        <v>1799</v>
      </c>
      <c r="L760" s="305" t="s">
        <v>1934</v>
      </c>
      <c r="M760" s="186"/>
      <c r="N760" s="186"/>
      <c r="O760" s="186"/>
      <c r="P760" s="186"/>
      <c r="Q760" s="186"/>
      <c r="R760" s="186"/>
      <c r="S760" s="186"/>
      <c r="T760" s="305">
        <v>30390256</v>
      </c>
      <c r="U760" s="301">
        <v>0.14749999999999999</v>
      </c>
      <c r="V760" s="305" t="s">
        <v>2212</v>
      </c>
      <c r="W760" s="186">
        <v>400</v>
      </c>
      <c r="X760" s="305">
        <v>624</v>
      </c>
      <c r="Y760" s="305">
        <v>24</v>
      </c>
      <c r="Z760" s="305" t="s">
        <v>56</v>
      </c>
      <c r="AA760" s="186"/>
      <c r="AB760" s="186"/>
      <c r="AC760" s="186"/>
      <c r="AD760" s="186"/>
      <c r="AE760" s="305" t="s">
        <v>2985</v>
      </c>
      <c r="AF760" s="186"/>
      <c r="AG760" s="305" t="s">
        <v>2657</v>
      </c>
      <c r="AH760" s="186"/>
      <c r="AI760" s="302">
        <v>44684</v>
      </c>
      <c r="AJ760" s="186"/>
      <c r="AK760" s="302">
        <v>44686</v>
      </c>
      <c r="AL760" s="186"/>
      <c r="AM760" s="186"/>
      <c r="AN760" s="186"/>
      <c r="AO760" s="307" t="s">
        <v>3862</v>
      </c>
      <c r="AP760" s="186"/>
      <c r="AQ760" s="186"/>
      <c r="AR760" s="186"/>
      <c r="AS760" s="186"/>
      <c r="AT760" s="305" t="s">
        <v>53</v>
      </c>
      <c r="AU760" s="186" t="s">
        <v>65</v>
      </c>
      <c r="AV760" s="187"/>
      <c r="AW760" s="187"/>
      <c r="AX760" s="187"/>
      <c r="AY760" s="187"/>
      <c r="AZ760" s="187"/>
      <c r="BA760" s="187"/>
      <c r="BB760" s="448"/>
      <c r="BC760" s="128">
        <f t="shared" si="45"/>
        <v>19</v>
      </c>
      <c r="BD760" s="128">
        <f t="shared" si="46"/>
        <v>5</v>
      </c>
      <c r="BE760" s="128">
        <f t="shared" si="47"/>
        <v>2022</v>
      </c>
      <c r="BF760" s="450">
        <f t="shared" si="44"/>
        <v>0.24959999999999999</v>
      </c>
    </row>
    <row r="761" spans="1:58">
      <c r="A761" s="186"/>
      <c r="B761" s="305" t="s">
        <v>2904</v>
      </c>
      <c r="C761" s="305" t="s">
        <v>2986</v>
      </c>
      <c r="D761" s="186"/>
      <c r="E761" s="305" t="s">
        <v>2190</v>
      </c>
      <c r="F761" s="307" t="s">
        <v>2994</v>
      </c>
      <c r="G761" s="186"/>
      <c r="H761" s="186"/>
      <c r="I761" s="186"/>
      <c r="J761" s="186"/>
      <c r="K761" s="305" t="s">
        <v>1799</v>
      </c>
      <c r="L761" s="305" t="s">
        <v>1934</v>
      </c>
      <c r="M761" s="186"/>
      <c r="N761" s="186"/>
      <c r="O761" s="186"/>
      <c r="P761" s="186"/>
      <c r="Q761" s="186"/>
      <c r="R761" s="186"/>
      <c r="S761" s="186"/>
      <c r="T761" s="305">
        <v>30390256</v>
      </c>
      <c r="U761" s="301">
        <v>0.14749999999999999</v>
      </c>
      <c r="V761" s="305" t="s">
        <v>2212</v>
      </c>
      <c r="W761" s="186">
        <v>400</v>
      </c>
      <c r="X761" s="305">
        <v>624</v>
      </c>
      <c r="Y761" s="305">
        <v>24</v>
      </c>
      <c r="Z761" s="305" t="s">
        <v>56</v>
      </c>
      <c r="AA761" s="186"/>
      <c r="AB761" s="186"/>
      <c r="AC761" s="186"/>
      <c r="AD761" s="186"/>
      <c r="AE761" s="305" t="s">
        <v>2986</v>
      </c>
      <c r="AF761" s="186"/>
      <c r="AG761" s="305" t="s">
        <v>2657</v>
      </c>
      <c r="AH761" s="186"/>
      <c r="AI761" s="302">
        <v>44684</v>
      </c>
      <c r="AJ761" s="186"/>
      <c r="AK761" s="302">
        <v>44686</v>
      </c>
      <c r="AL761" s="186"/>
      <c r="AM761" s="186"/>
      <c r="AN761" s="186"/>
      <c r="AO761" s="307" t="s">
        <v>3863</v>
      </c>
      <c r="AP761" s="186"/>
      <c r="AQ761" s="186"/>
      <c r="AR761" s="186"/>
      <c r="AS761" s="186"/>
      <c r="AT761" s="305" t="s">
        <v>53</v>
      </c>
      <c r="AU761" s="186" t="s">
        <v>65</v>
      </c>
      <c r="AV761" s="187"/>
      <c r="AW761" s="187"/>
      <c r="AX761" s="187"/>
      <c r="AY761" s="187"/>
      <c r="AZ761" s="187"/>
      <c r="BA761" s="187"/>
      <c r="BB761" s="448"/>
      <c r="BC761" s="128">
        <f t="shared" si="45"/>
        <v>19</v>
      </c>
      <c r="BD761" s="128">
        <f t="shared" si="46"/>
        <v>5</v>
      </c>
      <c r="BE761" s="128">
        <f t="shared" si="47"/>
        <v>2022</v>
      </c>
      <c r="BF761" s="450">
        <f t="shared" si="44"/>
        <v>0.24959999999999999</v>
      </c>
    </row>
    <row r="762" spans="1:58">
      <c r="A762" s="186"/>
      <c r="B762" s="305" t="s">
        <v>2904</v>
      </c>
      <c r="C762" s="305" t="s">
        <v>2987</v>
      </c>
      <c r="D762" s="186"/>
      <c r="E762" s="305" t="s">
        <v>2190</v>
      </c>
      <c r="F762" s="307" t="s">
        <v>2994</v>
      </c>
      <c r="G762" s="186"/>
      <c r="H762" s="186"/>
      <c r="I762" s="186"/>
      <c r="J762" s="186"/>
      <c r="K762" s="305" t="s">
        <v>1799</v>
      </c>
      <c r="L762" s="305" t="s">
        <v>1934</v>
      </c>
      <c r="M762" s="186"/>
      <c r="N762" s="186"/>
      <c r="O762" s="186"/>
      <c r="P762" s="186"/>
      <c r="Q762" s="186"/>
      <c r="R762" s="186"/>
      <c r="S762" s="186"/>
      <c r="T762" s="305">
        <v>30390256</v>
      </c>
      <c r="U762" s="301">
        <v>0.14749999999999999</v>
      </c>
      <c r="V762" s="305" t="s">
        <v>2212</v>
      </c>
      <c r="W762" s="186">
        <v>400</v>
      </c>
      <c r="X762" s="305">
        <v>624</v>
      </c>
      <c r="Y762" s="305">
        <v>24</v>
      </c>
      <c r="Z762" s="305" t="s">
        <v>56</v>
      </c>
      <c r="AA762" s="186"/>
      <c r="AB762" s="186"/>
      <c r="AC762" s="186"/>
      <c r="AD762" s="186"/>
      <c r="AE762" s="305" t="s">
        <v>2987</v>
      </c>
      <c r="AF762" s="186"/>
      <c r="AG762" s="305" t="s">
        <v>2657</v>
      </c>
      <c r="AH762" s="186"/>
      <c r="AI762" s="302">
        <v>44684</v>
      </c>
      <c r="AJ762" s="186"/>
      <c r="AK762" s="302">
        <v>44686</v>
      </c>
      <c r="AL762" s="186"/>
      <c r="AM762" s="186"/>
      <c r="AN762" s="186"/>
      <c r="AO762" s="307" t="s">
        <v>3864</v>
      </c>
      <c r="AP762" s="186"/>
      <c r="AQ762" s="186"/>
      <c r="AR762" s="186"/>
      <c r="AS762" s="186"/>
      <c r="AT762" s="305" t="s">
        <v>53</v>
      </c>
      <c r="AU762" s="186" t="s">
        <v>65</v>
      </c>
      <c r="AV762" s="187"/>
      <c r="AW762" s="187"/>
      <c r="AX762" s="187"/>
      <c r="AY762" s="187"/>
      <c r="AZ762" s="187"/>
      <c r="BA762" s="187"/>
      <c r="BB762" s="448"/>
      <c r="BC762" s="128">
        <f t="shared" si="45"/>
        <v>19</v>
      </c>
      <c r="BD762" s="128">
        <f t="shared" si="46"/>
        <v>5</v>
      </c>
      <c r="BE762" s="128">
        <f t="shared" si="47"/>
        <v>2022</v>
      </c>
      <c r="BF762" s="450">
        <f t="shared" si="44"/>
        <v>0.24959999999999999</v>
      </c>
    </row>
    <row r="763" spans="1:58">
      <c r="A763" s="186"/>
      <c r="B763" s="305" t="s">
        <v>2904</v>
      </c>
      <c r="C763" s="305" t="s">
        <v>2988</v>
      </c>
      <c r="D763" s="186"/>
      <c r="E763" s="305" t="s">
        <v>2190</v>
      </c>
      <c r="F763" s="307" t="s">
        <v>2994</v>
      </c>
      <c r="G763" s="186"/>
      <c r="H763" s="186"/>
      <c r="I763" s="186"/>
      <c r="J763" s="186"/>
      <c r="K763" s="305" t="s">
        <v>1799</v>
      </c>
      <c r="L763" s="305" t="s">
        <v>1934</v>
      </c>
      <c r="M763" s="186"/>
      <c r="N763" s="186"/>
      <c r="O763" s="186"/>
      <c r="P763" s="186"/>
      <c r="Q763" s="186"/>
      <c r="R763" s="186"/>
      <c r="S763" s="186"/>
      <c r="T763" s="305">
        <v>30390256</v>
      </c>
      <c r="U763" s="301">
        <v>0.14749999999999999</v>
      </c>
      <c r="V763" s="305" t="s">
        <v>2212</v>
      </c>
      <c r="W763" s="186">
        <v>400</v>
      </c>
      <c r="X763" s="305">
        <v>624</v>
      </c>
      <c r="Y763" s="305">
        <v>24</v>
      </c>
      <c r="Z763" s="305" t="s">
        <v>56</v>
      </c>
      <c r="AA763" s="186"/>
      <c r="AB763" s="186"/>
      <c r="AC763" s="186"/>
      <c r="AD763" s="186"/>
      <c r="AE763" s="305" t="s">
        <v>2988</v>
      </c>
      <c r="AF763" s="186"/>
      <c r="AG763" s="305" t="s">
        <v>2657</v>
      </c>
      <c r="AH763" s="186"/>
      <c r="AI763" s="302">
        <v>44684</v>
      </c>
      <c r="AJ763" s="186"/>
      <c r="AK763" s="302">
        <v>44686</v>
      </c>
      <c r="AL763" s="186"/>
      <c r="AM763" s="186"/>
      <c r="AN763" s="186"/>
      <c r="AO763" s="307" t="s">
        <v>3865</v>
      </c>
      <c r="AP763" s="186"/>
      <c r="AQ763" s="186"/>
      <c r="AR763" s="186"/>
      <c r="AS763" s="186"/>
      <c r="AT763" s="305" t="s">
        <v>53</v>
      </c>
      <c r="AU763" s="186" t="s">
        <v>65</v>
      </c>
      <c r="AV763" s="187"/>
      <c r="AW763" s="187"/>
      <c r="AX763" s="187"/>
      <c r="AY763" s="187"/>
      <c r="AZ763" s="187"/>
      <c r="BA763" s="187"/>
      <c r="BB763" s="448"/>
      <c r="BC763" s="128">
        <f t="shared" si="45"/>
        <v>19</v>
      </c>
      <c r="BD763" s="128">
        <f t="shared" si="46"/>
        <v>5</v>
      </c>
      <c r="BE763" s="128">
        <f t="shared" si="47"/>
        <v>2022</v>
      </c>
      <c r="BF763" s="450">
        <f t="shared" si="44"/>
        <v>0.24959999999999999</v>
      </c>
    </row>
    <row r="764" spans="1:58">
      <c r="A764" s="186"/>
      <c r="B764" s="305" t="s">
        <v>2904</v>
      </c>
      <c r="C764" s="305" t="s">
        <v>2989</v>
      </c>
      <c r="D764" s="186"/>
      <c r="E764" s="305" t="s">
        <v>2190</v>
      </c>
      <c r="F764" s="307" t="s">
        <v>2994</v>
      </c>
      <c r="G764" s="186"/>
      <c r="H764" s="186"/>
      <c r="I764" s="186"/>
      <c r="J764" s="186"/>
      <c r="K764" s="305" t="s">
        <v>1799</v>
      </c>
      <c r="L764" s="305" t="s">
        <v>1934</v>
      </c>
      <c r="M764" s="186"/>
      <c r="N764" s="186"/>
      <c r="O764" s="186"/>
      <c r="P764" s="186"/>
      <c r="Q764" s="186"/>
      <c r="R764" s="186"/>
      <c r="S764" s="186"/>
      <c r="T764" s="305">
        <v>30390256</v>
      </c>
      <c r="U764" s="301">
        <v>0.14749999999999999</v>
      </c>
      <c r="V764" s="305" t="s">
        <v>2212</v>
      </c>
      <c r="W764" s="186">
        <v>400</v>
      </c>
      <c r="X764" s="305">
        <v>624</v>
      </c>
      <c r="Y764" s="305">
        <v>24</v>
      </c>
      <c r="Z764" s="305" t="s">
        <v>56</v>
      </c>
      <c r="AA764" s="186"/>
      <c r="AB764" s="186"/>
      <c r="AC764" s="186"/>
      <c r="AD764" s="186"/>
      <c r="AE764" s="305" t="s">
        <v>2989</v>
      </c>
      <c r="AF764" s="186"/>
      <c r="AG764" s="305" t="s">
        <v>2657</v>
      </c>
      <c r="AH764" s="186"/>
      <c r="AI764" s="302">
        <v>44684</v>
      </c>
      <c r="AJ764" s="186"/>
      <c r="AK764" s="302">
        <v>44686</v>
      </c>
      <c r="AL764" s="186"/>
      <c r="AM764" s="186"/>
      <c r="AN764" s="186"/>
      <c r="AO764" s="307" t="s">
        <v>3866</v>
      </c>
      <c r="AP764" s="186"/>
      <c r="AQ764" s="186"/>
      <c r="AR764" s="186"/>
      <c r="AS764" s="186"/>
      <c r="AT764" s="305" t="s">
        <v>53</v>
      </c>
      <c r="AU764" s="186" t="s">
        <v>65</v>
      </c>
      <c r="AV764" s="187"/>
      <c r="AW764" s="187"/>
      <c r="AX764" s="187"/>
      <c r="AY764" s="187"/>
      <c r="AZ764" s="187"/>
      <c r="BA764" s="187"/>
      <c r="BB764" s="448"/>
      <c r="BC764" s="128">
        <f t="shared" si="45"/>
        <v>19</v>
      </c>
      <c r="BD764" s="128">
        <f t="shared" si="46"/>
        <v>5</v>
      </c>
      <c r="BE764" s="128">
        <f t="shared" si="47"/>
        <v>2022</v>
      </c>
      <c r="BF764" s="450">
        <f t="shared" si="44"/>
        <v>0.24959999999999999</v>
      </c>
    </row>
    <row r="765" spans="1:58">
      <c r="A765" s="184"/>
      <c r="B765" s="184" t="s">
        <v>2905</v>
      </c>
      <c r="C765" s="184" t="s">
        <v>3802</v>
      </c>
      <c r="D765" s="184"/>
      <c r="E765" s="184" t="s">
        <v>3803</v>
      </c>
      <c r="F765" s="184" t="s">
        <v>1769</v>
      </c>
      <c r="G765" s="184"/>
      <c r="H765" s="184"/>
      <c r="I765" s="184"/>
      <c r="J765" s="184"/>
      <c r="K765" s="184" t="s">
        <v>450</v>
      </c>
      <c r="L765" s="184" t="s">
        <v>3804</v>
      </c>
      <c r="M765" s="184"/>
      <c r="N765" s="184"/>
      <c r="O765" s="184"/>
      <c r="P765" s="184"/>
      <c r="Q765" s="184"/>
      <c r="R765" s="184"/>
      <c r="S765" s="184" t="s">
        <v>3461</v>
      </c>
      <c r="T765" s="184">
        <v>30390456</v>
      </c>
      <c r="U765" s="274">
        <v>0.14749999999999999</v>
      </c>
      <c r="V765" s="184" t="s">
        <v>2193</v>
      </c>
      <c r="W765" s="184">
        <v>400</v>
      </c>
      <c r="X765" s="184">
        <v>768</v>
      </c>
      <c r="Y765" s="184">
        <v>24</v>
      </c>
      <c r="Z765" s="184" t="s">
        <v>62</v>
      </c>
      <c r="AA765" s="184"/>
      <c r="AB765" s="184"/>
      <c r="AC765" s="184"/>
      <c r="AD765" s="184"/>
      <c r="AE765" s="184" t="s">
        <v>3802</v>
      </c>
      <c r="AF765" s="184"/>
      <c r="AG765" s="184" t="s">
        <v>3008</v>
      </c>
      <c r="AH765" s="184"/>
      <c r="AI765" s="275">
        <v>44684</v>
      </c>
      <c r="AJ765" s="184"/>
      <c r="AK765" s="275">
        <v>44687</v>
      </c>
      <c r="AL765" s="184"/>
      <c r="AM765" s="184"/>
      <c r="AN765" s="184"/>
      <c r="AO765" s="184"/>
      <c r="AP765" s="184"/>
      <c r="AQ765" s="184"/>
      <c r="AR765" s="184"/>
      <c r="AS765" s="184"/>
      <c r="AT765" s="184" t="s">
        <v>53</v>
      </c>
      <c r="AU765" s="184"/>
      <c r="AV765" s="276"/>
      <c r="AW765" s="276"/>
      <c r="AX765" s="276"/>
      <c r="AY765" s="276"/>
      <c r="AZ765" s="276"/>
      <c r="BA765" s="276"/>
      <c r="BB765" s="449"/>
      <c r="BC765" s="128">
        <f t="shared" si="45"/>
        <v>19</v>
      </c>
      <c r="BD765" s="128">
        <f t="shared" si="46"/>
        <v>5</v>
      </c>
      <c r="BE765" s="128">
        <f t="shared" si="47"/>
        <v>2022</v>
      </c>
      <c r="BF765" s="450">
        <f t="shared" si="44"/>
        <v>0.30719999999999997</v>
      </c>
    </row>
    <row r="766" spans="1:58">
      <c r="A766" s="184"/>
      <c r="B766" s="184" t="s">
        <v>2905</v>
      </c>
      <c r="C766" s="184" t="s">
        <v>3805</v>
      </c>
      <c r="D766" s="184"/>
      <c r="E766" s="184" t="s">
        <v>3806</v>
      </c>
      <c r="F766" s="184" t="s">
        <v>1769</v>
      </c>
      <c r="G766" s="184"/>
      <c r="H766" s="184"/>
      <c r="I766" s="184"/>
      <c r="J766" s="184"/>
      <c r="K766" s="184" t="s">
        <v>1796</v>
      </c>
      <c r="L766" s="184" t="s">
        <v>3807</v>
      </c>
      <c r="M766" s="184"/>
      <c r="N766" s="184"/>
      <c r="O766" s="184"/>
      <c r="P766" s="184"/>
      <c r="Q766" s="184"/>
      <c r="R766" s="184"/>
      <c r="S766" s="184" t="s">
        <v>3808</v>
      </c>
      <c r="T766" s="184">
        <v>30390456</v>
      </c>
      <c r="U766" s="274">
        <v>0.14749999999999999</v>
      </c>
      <c r="V766" s="184" t="s">
        <v>2193</v>
      </c>
      <c r="W766" s="184">
        <v>400</v>
      </c>
      <c r="X766" s="184">
        <v>768</v>
      </c>
      <c r="Y766" s="184">
        <v>24</v>
      </c>
      <c r="Z766" s="184" t="s">
        <v>62</v>
      </c>
      <c r="AA766" s="184"/>
      <c r="AB766" s="184"/>
      <c r="AC766" s="184"/>
      <c r="AD766" s="184"/>
      <c r="AE766" s="184" t="s">
        <v>3805</v>
      </c>
      <c r="AF766" s="184"/>
      <c r="AG766" s="184" t="s">
        <v>3008</v>
      </c>
      <c r="AH766" s="184"/>
      <c r="AI766" s="275">
        <v>44684</v>
      </c>
      <c r="AJ766" s="184"/>
      <c r="AK766" s="275">
        <v>44687</v>
      </c>
      <c r="AL766" s="184"/>
      <c r="AM766" s="184"/>
      <c r="AN766" s="184"/>
      <c r="AO766" s="184"/>
      <c r="AP766" s="184"/>
      <c r="AQ766" s="184"/>
      <c r="AR766" s="184"/>
      <c r="AS766" s="184"/>
      <c r="AT766" s="184" t="s">
        <v>53</v>
      </c>
      <c r="AU766" s="184"/>
      <c r="AV766" s="276"/>
      <c r="AW766" s="276"/>
      <c r="AX766" s="276"/>
      <c r="AY766" s="276"/>
      <c r="AZ766" s="276"/>
      <c r="BA766" s="276"/>
      <c r="BB766" s="449"/>
      <c r="BC766" s="128">
        <f t="shared" si="45"/>
        <v>19</v>
      </c>
      <c r="BD766" s="128">
        <f t="shared" si="46"/>
        <v>5</v>
      </c>
      <c r="BE766" s="128">
        <f t="shared" si="47"/>
        <v>2022</v>
      </c>
      <c r="BF766" s="450">
        <f t="shared" si="44"/>
        <v>0.30719999999999997</v>
      </c>
    </row>
    <row r="767" spans="1:58">
      <c r="A767" s="186"/>
      <c r="B767" s="305" t="s">
        <v>2904</v>
      </c>
      <c r="C767" s="305" t="s">
        <v>2990</v>
      </c>
      <c r="D767" s="186"/>
      <c r="E767" s="305" t="s">
        <v>2190</v>
      </c>
      <c r="F767" s="307" t="s">
        <v>2994</v>
      </c>
      <c r="G767" s="186"/>
      <c r="H767" s="186"/>
      <c r="I767" s="186"/>
      <c r="J767" s="186"/>
      <c r="K767" s="305" t="s">
        <v>1799</v>
      </c>
      <c r="L767" s="305" t="s">
        <v>1934</v>
      </c>
      <c r="M767" s="186"/>
      <c r="N767" s="186"/>
      <c r="O767" s="186"/>
      <c r="P767" s="186"/>
      <c r="Q767" s="186"/>
      <c r="R767" s="186"/>
      <c r="S767" s="186"/>
      <c r="T767" s="305">
        <v>30390256</v>
      </c>
      <c r="U767" s="301">
        <v>0.14749999999999999</v>
      </c>
      <c r="V767" s="305" t="s">
        <v>2212</v>
      </c>
      <c r="W767" s="186">
        <v>400</v>
      </c>
      <c r="X767" s="305">
        <v>624</v>
      </c>
      <c r="Y767" s="305">
        <v>24</v>
      </c>
      <c r="Z767" s="305" t="s">
        <v>56</v>
      </c>
      <c r="AA767" s="186"/>
      <c r="AB767" s="186"/>
      <c r="AC767" s="186"/>
      <c r="AD767" s="186"/>
      <c r="AE767" s="305" t="s">
        <v>2990</v>
      </c>
      <c r="AF767" s="186"/>
      <c r="AG767" s="305" t="s">
        <v>2657</v>
      </c>
      <c r="AH767" s="186"/>
      <c r="AI767" s="302">
        <v>44685</v>
      </c>
      <c r="AJ767" s="186"/>
      <c r="AK767" s="302">
        <v>44687</v>
      </c>
      <c r="AL767" s="186"/>
      <c r="AM767" s="186"/>
      <c r="AN767" s="186"/>
      <c r="AO767" s="307" t="s">
        <v>3867</v>
      </c>
      <c r="AP767" s="186"/>
      <c r="AQ767" s="186"/>
      <c r="AR767" s="186"/>
      <c r="AS767" s="186"/>
      <c r="AT767" s="305" t="s">
        <v>53</v>
      </c>
      <c r="AU767" s="186" t="s">
        <v>65</v>
      </c>
      <c r="AV767" s="187"/>
      <c r="AW767" s="187"/>
      <c r="AX767" s="187"/>
      <c r="AY767" s="187"/>
      <c r="AZ767" s="187"/>
      <c r="BA767" s="187"/>
      <c r="BB767" s="448"/>
      <c r="BC767" s="128">
        <f t="shared" si="45"/>
        <v>19</v>
      </c>
      <c r="BD767" s="128">
        <f t="shared" si="46"/>
        <v>5</v>
      </c>
      <c r="BE767" s="128">
        <f t="shared" si="47"/>
        <v>2022</v>
      </c>
      <c r="BF767" s="450">
        <f t="shared" si="44"/>
        <v>0.24959999999999999</v>
      </c>
    </row>
    <row r="768" spans="1:58">
      <c r="A768" s="186"/>
      <c r="B768" s="305" t="s">
        <v>2904</v>
      </c>
      <c r="C768" s="305" t="s">
        <v>2991</v>
      </c>
      <c r="D768" s="186"/>
      <c r="E768" s="305" t="s">
        <v>2190</v>
      </c>
      <c r="F768" s="307" t="s">
        <v>2994</v>
      </c>
      <c r="G768" s="186"/>
      <c r="H768" s="186"/>
      <c r="I768" s="186"/>
      <c r="J768" s="186"/>
      <c r="K768" s="305" t="s">
        <v>1799</v>
      </c>
      <c r="L768" s="305" t="s">
        <v>1934</v>
      </c>
      <c r="M768" s="186"/>
      <c r="N768" s="186"/>
      <c r="O768" s="186"/>
      <c r="P768" s="186"/>
      <c r="Q768" s="186"/>
      <c r="R768" s="186"/>
      <c r="S768" s="186"/>
      <c r="T768" s="305">
        <v>30390256</v>
      </c>
      <c r="U768" s="301">
        <v>0.14749999999999999</v>
      </c>
      <c r="V768" s="305" t="s">
        <v>2212</v>
      </c>
      <c r="W768" s="186">
        <v>400</v>
      </c>
      <c r="X768" s="305">
        <v>624</v>
      </c>
      <c r="Y768" s="305">
        <v>24</v>
      </c>
      <c r="Z768" s="305" t="s">
        <v>56</v>
      </c>
      <c r="AA768" s="186"/>
      <c r="AB768" s="186"/>
      <c r="AC768" s="186"/>
      <c r="AD768" s="186"/>
      <c r="AE768" s="305" t="s">
        <v>2991</v>
      </c>
      <c r="AF768" s="186"/>
      <c r="AG768" s="305" t="s">
        <v>2657</v>
      </c>
      <c r="AH768" s="186"/>
      <c r="AI768" s="302">
        <v>44685</v>
      </c>
      <c r="AJ768" s="186"/>
      <c r="AK768" s="302">
        <v>44687</v>
      </c>
      <c r="AL768" s="186"/>
      <c r="AM768" s="186"/>
      <c r="AN768" s="186"/>
      <c r="AO768" s="307" t="s">
        <v>3868</v>
      </c>
      <c r="AP768" s="186"/>
      <c r="AQ768" s="186"/>
      <c r="AR768" s="186"/>
      <c r="AS768" s="186"/>
      <c r="AT768" s="305" t="s">
        <v>53</v>
      </c>
      <c r="AU768" s="186" t="s">
        <v>65</v>
      </c>
      <c r="AV768" s="187"/>
      <c r="AW768" s="187"/>
      <c r="AX768" s="187"/>
      <c r="AY768" s="187"/>
      <c r="AZ768" s="187"/>
      <c r="BA768" s="187"/>
      <c r="BB768" s="448"/>
      <c r="BC768" s="128">
        <f t="shared" si="45"/>
        <v>19</v>
      </c>
      <c r="BD768" s="128">
        <f t="shared" si="46"/>
        <v>5</v>
      </c>
      <c r="BE768" s="128">
        <f t="shared" si="47"/>
        <v>2022</v>
      </c>
      <c r="BF768" s="450">
        <f t="shared" si="44"/>
        <v>0.24959999999999999</v>
      </c>
    </row>
    <row r="769" spans="1:58">
      <c r="A769" s="186"/>
      <c r="B769" s="305" t="s">
        <v>2904</v>
      </c>
      <c r="C769" s="305" t="s">
        <v>2992</v>
      </c>
      <c r="D769" s="186"/>
      <c r="E769" s="305" t="s">
        <v>2190</v>
      </c>
      <c r="F769" s="307" t="s">
        <v>2994</v>
      </c>
      <c r="G769" s="186"/>
      <c r="H769" s="186"/>
      <c r="I769" s="186"/>
      <c r="J769" s="186"/>
      <c r="K769" s="305" t="s">
        <v>1799</v>
      </c>
      <c r="L769" s="305" t="s">
        <v>1934</v>
      </c>
      <c r="M769" s="186"/>
      <c r="N769" s="186"/>
      <c r="O769" s="186"/>
      <c r="P769" s="186"/>
      <c r="Q769" s="186"/>
      <c r="R769" s="186"/>
      <c r="S769" s="186"/>
      <c r="T769" s="305">
        <v>30390256</v>
      </c>
      <c r="U769" s="301">
        <v>0.14749999999999999</v>
      </c>
      <c r="V769" s="305" t="s">
        <v>2212</v>
      </c>
      <c r="W769" s="186">
        <v>400</v>
      </c>
      <c r="X769" s="305">
        <v>624</v>
      </c>
      <c r="Y769" s="305">
        <v>24</v>
      </c>
      <c r="Z769" s="305" t="s">
        <v>56</v>
      </c>
      <c r="AA769" s="186"/>
      <c r="AB769" s="186"/>
      <c r="AC769" s="186"/>
      <c r="AD769" s="186"/>
      <c r="AE769" s="305" t="s">
        <v>2992</v>
      </c>
      <c r="AF769" s="186"/>
      <c r="AG769" s="305" t="s">
        <v>2657</v>
      </c>
      <c r="AH769" s="186"/>
      <c r="AI769" s="302">
        <v>44685</v>
      </c>
      <c r="AJ769" s="186"/>
      <c r="AK769" s="302">
        <v>44687</v>
      </c>
      <c r="AL769" s="186"/>
      <c r="AM769" s="186"/>
      <c r="AN769" s="186"/>
      <c r="AO769" s="307" t="s">
        <v>3869</v>
      </c>
      <c r="AP769" s="186"/>
      <c r="AQ769" s="186"/>
      <c r="AR769" s="186"/>
      <c r="AS769" s="186"/>
      <c r="AT769" s="305" t="s">
        <v>53</v>
      </c>
      <c r="AU769" s="186" t="s">
        <v>65</v>
      </c>
      <c r="AV769" s="187"/>
      <c r="AW769" s="187"/>
      <c r="AX769" s="187"/>
      <c r="AY769" s="187"/>
      <c r="AZ769" s="187"/>
      <c r="BA769" s="187"/>
      <c r="BB769" s="448"/>
      <c r="BC769" s="128">
        <f t="shared" si="45"/>
        <v>19</v>
      </c>
      <c r="BD769" s="128">
        <f t="shared" si="46"/>
        <v>5</v>
      </c>
      <c r="BE769" s="128">
        <f t="shared" si="47"/>
        <v>2022</v>
      </c>
      <c r="BF769" s="450">
        <f t="shared" si="44"/>
        <v>0.24959999999999999</v>
      </c>
    </row>
    <row r="770" spans="1:58">
      <c r="A770" s="186"/>
      <c r="B770" s="305" t="s">
        <v>2904</v>
      </c>
      <c r="C770" s="305" t="s">
        <v>2993</v>
      </c>
      <c r="D770" s="186"/>
      <c r="E770" s="305" t="s">
        <v>2190</v>
      </c>
      <c r="F770" s="307" t="s">
        <v>2994</v>
      </c>
      <c r="G770" s="186"/>
      <c r="H770" s="186"/>
      <c r="I770" s="186"/>
      <c r="J770" s="186"/>
      <c r="K770" s="305" t="s">
        <v>1799</v>
      </c>
      <c r="L770" s="305" t="s">
        <v>1934</v>
      </c>
      <c r="M770" s="186"/>
      <c r="N770" s="186"/>
      <c r="O770" s="186"/>
      <c r="P770" s="186"/>
      <c r="Q770" s="186"/>
      <c r="R770" s="186"/>
      <c r="S770" s="186"/>
      <c r="T770" s="305">
        <v>30390256</v>
      </c>
      <c r="U770" s="301">
        <v>0.14749999999999999</v>
      </c>
      <c r="V770" s="305" t="s">
        <v>2212</v>
      </c>
      <c r="W770" s="186">
        <v>400</v>
      </c>
      <c r="X770" s="305">
        <v>624</v>
      </c>
      <c r="Y770" s="305">
        <v>24</v>
      </c>
      <c r="Z770" s="305" t="s">
        <v>56</v>
      </c>
      <c r="AA770" s="186"/>
      <c r="AB770" s="186"/>
      <c r="AC770" s="186"/>
      <c r="AD770" s="186"/>
      <c r="AE770" s="305" t="s">
        <v>2993</v>
      </c>
      <c r="AF770" s="186"/>
      <c r="AG770" s="305" t="s">
        <v>2657</v>
      </c>
      <c r="AH770" s="186"/>
      <c r="AI770" s="302">
        <v>44685</v>
      </c>
      <c r="AJ770" s="186"/>
      <c r="AK770" s="302">
        <v>44687</v>
      </c>
      <c r="AL770" s="186"/>
      <c r="AM770" s="186"/>
      <c r="AN770" s="186"/>
      <c r="AO770" s="307" t="s">
        <v>3870</v>
      </c>
      <c r="AP770" s="186"/>
      <c r="AQ770" s="186"/>
      <c r="AR770" s="186"/>
      <c r="AS770" s="186"/>
      <c r="AT770" s="305" t="s">
        <v>53</v>
      </c>
      <c r="AU770" s="186" t="s">
        <v>65</v>
      </c>
      <c r="AV770" s="187"/>
      <c r="AW770" s="187"/>
      <c r="AX770" s="187"/>
      <c r="AY770" s="187"/>
      <c r="AZ770" s="187"/>
      <c r="BA770" s="187"/>
      <c r="BB770" s="448"/>
      <c r="BC770" s="128">
        <f t="shared" si="45"/>
        <v>19</v>
      </c>
      <c r="BD770" s="128">
        <f t="shared" si="46"/>
        <v>5</v>
      </c>
      <c r="BE770" s="128">
        <f t="shared" si="47"/>
        <v>2022</v>
      </c>
      <c r="BF770" s="450">
        <f t="shared" ref="BF770:BF833" si="48">W770*X770/1000000</f>
        <v>0.24959999999999999</v>
      </c>
    </row>
    <row r="771" spans="1:58">
      <c r="A771" s="184"/>
      <c r="B771" s="184" t="s">
        <v>906</v>
      </c>
      <c r="C771" s="184" t="s">
        <v>3822</v>
      </c>
      <c r="D771" s="184"/>
      <c r="E771" s="184" t="s">
        <v>3823</v>
      </c>
      <c r="F771" s="184" t="s">
        <v>1769</v>
      </c>
      <c r="G771" s="184"/>
      <c r="H771" s="184"/>
      <c r="I771" s="184"/>
      <c r="J771" s="184"/>
      <c r="K771" s="184" t="s">
        <v>489</v>
      </c>
      <c r="L771" s="184" t="s">
        <v>3824</v>
      </c>
      <c r="M771" s="184"/>
      <c r="N771" s="184"/>
      <c r="O771" s="184"/>
      <c r="P771" s="184"/>
      <c r="Q771" s="184"/>
      <c r="R771" s="184"/>
      <c r="S771" s="184" t="s">
        <v>3825</v>
      </c>
      <c r="T771" s="184">
        <v>30390456</v>
      </c>
      <c r="U771" s="274">
        <v>0.14749999999999999</v>
      </c>
      <c r="V771" s="184" t="s">
        <v>2193</v>
      </c>
      <c r="W771" s="184">
        <v>400</v>
      </c>
      <c r="X771" s="184">
        <v>768</v>
      </c>
      <c r="Y771" s="184">
        <v>24</v>
      </c>
      <c r="Z771" s="184" t="s">
        <v>62</v>
      </c>
      <c r="AA771" s="184"/>
      <c r="AB771" s="184"/>
      <c r="AC771" s="184"/>
      <c r="AD771" s="184"/>
      <c r="AE771" s="184" t="s">
        <v>3822</v>
      </c>
      <c r="AF771" s="184"/>
      <c r="AG771" s="184" t="s">
        <v>3008</v>
      </c>
      <c r="AH771" s="184"/>
      <c r="AI771" s="275">
        <v>44685</v>
      </c>
      <c r="AJ771" s="184"/>
      <c r="AK771" s="275">
        <v>44685</v>
      </c>
      <c r="AL771" s="184"/>
      <c r="AM771" s="184"/>
      <c r="AN771" s="184"/>
      <c r="AO771" s="184" t="s">
        <v>3877</v>
      </c>
      <c r="AP771" s="184"/>
      <c r="AQ771" s="184"/>
      <c r="AR771" s="184"/>
      <c r="AS771" s="184"/>
      <c r="AT771" s="184" t="s">
        <v>53</v>
      </c>
      <c r="AU771" s="184"/>
      <c r="AV771" s="276"/>
      <c r="AW771" s="276"/>
      <c r="AX771" s="276"/>
      <c r="AY771" s="276"/>
      <c r="AZ771" s="276"/>
      <c r="BA771" s="276"/>
      <c r="BB771" s="449"/>
      <c r="BC771" s="128">
        <f t="shared" ref="BC771:BC834" si="49">WEEKNUM(AI771)</f>
        <v>19</v>
      </c>
      <c r="BD771" s="128">
        <f t="shared" ref="BD771:BD834" si="50">MONTH(AI771)</f>
        <v>5</v>
      </c>
      <c r="BE771" s="128">
        <f t="shared" ref="BE771:BE834" si="51">YEAR(AI771)</f>
        <v>2022</v>
      </c>
      <c r="BF771" s="450">
        <f t="shared" si="48"/>
        <v>0.30719999999999997</v>
      </c>
    </row>
    <row r="772" spans="1:58">
      <c r="A772" s="186"/>
      <c r="B772" s="305" t="s">
        <v>2904</v>
      </c>
      <c r="C772" s="305" t="s">
        <v>2980</v>
      </c>
      <c r="D772" s="186"/>
      <c r="E772" s="305" t="s">
        <v>2087</v>
      </c>
      <c r="F772" s="307" t="s">
        <v>2994</v>
      </c>
      <c r="G772" s="186"/>
      <c r="H772" s="186"/>
      <c r="I772" s="186"/>
      <c r="J772" s="186"/>
      <c r="K772" s="305" t="s">
        <v>1803</v>
      </c>
      <c r="L772" s="305" t="s">
        <v>1956</v>
      </c>
      <c r="M772" s="186"/>
      <c r="N772" s="186"/>
      <c r="O772" s="186"/>
      <c r="P772" s="186"/>
      <c r="Q772" s="186"/>
      <c r="R772" s="186"/>
      <c r="S772" s="186"/>
      <c r="T772" s="305">
        <v>30390256</v>
      </c>
      <c r="U772" s="301">
        <v>0.14749999999999999</v>
      </c>
      <c r="V772" s="305" t="s">
        <v>2196</v>
      </c>
      <c r="W772" s="186">
        <v>400</v>
      </c>
      <c r="X772" s="305">
        <v>624</v>
      </c>
      <c r="Y772" s="305">
        <v>24</v>
      </c>
      <c r="Z772" s="305" t="s">
        <v>56</v>
      </c>
      <c r="AA772" s="186"/>
      <c r="AB772" s="186"/>
      <c r="AC772" s="186"/>
      <c r="AD772" s="186"/>
      <c r="AE772" s="305" t="s">
        <v>2980</v>
      </c>
      <c r="AF772" s="186"/>
      <c r="AG772" s="305" t="s">
        <v>2657</v>
      </c>
      <c r="AH772" s="186"/>
      <c r="AI772" s="302">
        <v>44686</v>
      </c>
      <c r="AJ772" s="186"/>
      <c r="AK772" s="302">
        <v>44691</v>
      </c>
      <c r="AL772" s="186"/>
      <c r="AM772" s="186"/>
      <c r="AN772" s="186"/>
      <c r="AO772" s="307" t="s">
        <v>3871</v>
      </c>
      <c r="AP772" s="186"/>
      <c r="AQ772" s="186"/>
      <c r="AR772" s="186"/>
      <c r="AS772" s="186"/>
      <c r="AT772" s="305" t="s">
        <v>53</v>
      </c>
      <c r="AU772" s="186" t="s">
        <v>65</v>
      </c>
      <c r="AV772" s="187"/>
      <c r="AW772" s="187"/>
      <c r="AX772" s="187"/>
      <c r="AY772" s="187"/>
      <c r="AZ772" s="187"/>
      <c r="BA772" s="187"/>
      <c r="BB772" s="448"/>
      <c r="BC772" s="128">
        <f t="shared" si="49"/>
        <v>19</v>
      </c>
      <c r="BD772" s="128">
        <f t="shared" si="50"/>
        <v>5</v>
      </c>
      <c r="BE772" s="128">
        <f t="shared" si="51"/>
        <v>2022</v>
      </c>
      <c r="BF772" s="450">
        <f t="shared" si="48"/>
        <v>0.24959999999999999</v>
      </c>
    </row>
    <row r="773" spans="1:58">
      <c r="A773" s="186"/>
      <c r="B773" s="305" t="s">
        <v>2904</v>
      </c>
      <c r="C773" s="305" t="s">
        <v>2981</v>
      </c>
      <c r="D773" s="186"/>
      <c r="E773" s="305" t="s">
        <v>2087</v>
      </c>
      <c r="F773" s="307" t="s">
        <v>2994</v>
      </c>
      <c r="G773" s="186"/>
      <c r="H773" s="186"/>
      <c r="I773" s="186"/>
      <c r="J773" s="186"/>
      <c r="K773" s="305" t="s">
        <v>1803</v>
      </c>
      <c r="L773" s="305" t="s">
        <v>1956</v>
      </c>
      <c r="M773" s="186"/>
      <c r="N773" s="186"/>
      <c r="O773" s="186"/>
      <c r="P773" s="186"/>
      <c r="Q773" s="186"/>
      <c r="R773" s="186"/>
      <c r="S773" s="186"/>
      <c r="T773" s="305">
        <v>30390256</v>
      </c>
      <c r="U773" s="301">
        <v>0.14749999999999999</v>
      </c>
      <c r="V773" s="305" t="s">
        <v>2196</v>
      </c>
      <c r="W773" s="186">
        <v>400</v>
      </c>
      <c r="X773" s="305">
        <v>624</v>
      </c>
      <c r="Y773" s="305">
        <v>24</v>
      </c>
      <c r="Z773" s="305" t="s">
        <v>56</v>
      </c>
      <c r="AA773" s="186"/>
      <c r="AB773" s="186"/>
      <c r="AC773" s="186"/>
      <c r="AD773" s="186"/>
      <c r="AE773" s="305" t="s">
        <v>2981</v>
      </c>
      <c r="AF773" s="186"/>
      <c r="AG773" s="305" t="s">
        <v>2657</v>
      </c>
      <c r="AH773" s="186"/>
      <c r="AI773" s="302">
        <v>44686</v>
      </c>
      <c r="AJ773" s="186"/>
      <c r="AK773" s="302">
        <v>44691</v>
      </c>
      <c r="AL773" s="186"/>
      <c r="AM773" s="186"/>
      <c r="AN773" s="186"/>
      <c r="AO773" s="307" t="s">
        <v>3872</v>
      </c>
      <c r="AP773" s="186"/>
      <c r="AQ773" s="186"/>
      <c r="AR773" s="186"/>
      <c r="AS773" s="186"/>
      <c r="AT773" s="305" t="s">
        <v>53</v>
      </c>
      <c r="AU773" s="186" t="s">
        <v>65</v>
      </c>
      <c r="AV773" s="187"/>
      <c r="AW773" s="187"/>
      <c r="AX773" s="187"/>
      <c r="AY773" s="187"/>
      <c r="AZ773" s="187"/>
      <c r="BA773" s="187"/>
      <c r="BB773" s="448"/>
      <c r="BC773" s="128">
        <f t="shared" si="49"/>
        <v>19</v>
      </c>
      <c r="BD773" s="128">
        <f t="shared" si="50"/>
        <v>5</v>
      </c>
      <c r="BE773" s="128">
        <f t="shared" si="51"/>
        <v>2022</v>
      </c>
      <c r="BF773" s="450">
        <f t="shared" si="48"/>
        <v>0.24959999999999999</v>
      </c>
    </row>
    <row r="774" spans="1:58">
      <c r="A774" s="186"/>
      <c r="B774" s="305" t="s">
        <v>2904</v>
      </c>
      <c r="C774" s="305" t="s">
        <v>2982</v>
      </c>
      <c r="D774" s="186"/>
      <c r="E774" s="305" t="s">
        <v>2087</v>
      </c>
      <c r="F774" s="307" t="s">
        <v>2994</v>
      </c>
      <c r="G774" s="186"/>
      <c r="H774" s="186"/>
      <c r="I774" s="186"/>
      <c r="J774" s="186"/>
      <c r="K774" s="305" t="s">
        <v>1803</v>
      </c>
      <c r="L774" s="305" t="s">
        <v>1956</v>
      </c>
      <c r="M774" s="186"/>
      <c r="N774" s="186"/>
      <c r="O774" s="186"/>
      <c r="P774" s="186"/>
      <c r="Q774" s="186"/>
      <c r="R774" s="186"/>
      <c r="S774" s="186"/>
      <c r="T774" s="305">
        <v>30390256</v>
      </c>
      <c r="U774" s="301">
        <v>0.14749999999999999</v>
      </c>
      <c r="V774" s="305" t="s">
        <v>2196</v>
      </c>
      <c r="W774" s="186">
        <v>400</v>
      </c>
      <c r="X774" s="305">
        <v>624</v>
      </c>
      <c r="Y774" s="305">
        <v>24</v>
      </c>
      <c r="Z774" s="305" t="s">
        <v>56</v>
      </c>
      <c r="AA774" s="186"/>
      <c r="AB774" s="186"/>
      <c r="AC774" s="186"/>
      <c r="AD774" s="186"/>
      <c r="AE774" s="305" t="s">
        <v>2982</v>
      </c>
      <c r="AF774" s="186"/>
      <c r="AG774" s="305" t="s">
        <v>2657</v>
      </c>
      <c r="AH774" s="186"/>
      <c r="AI774" s="302">
        <v>44686</v>
      </c>
      <c r="AJ774" s="186"/>
      <c r="AK774" s="302">
        <v>44691</v>
      </c>
      <c r="AL774" s="186"/>
      <c r="AM774" s="186"/>
      <c r="AN774" s="186"/>
      <c r="AO774" s="307" t="s">
        <v>3873</v>
      </c>
      <c r="AP774" s="186"/>
      <c r="AQ774" s="186"/>
      <c r="AR774" s="186"/>
      <c r="AS774" s="186"/>
      <c r="AT774" s="305" t="s">
        <v>53</v>
      </c>
      <c r="AU774" s="186" t="s">
        <v>65</v>
      </c>
      <c r="AV774" s="187"/>
      <c r="AW774" s="187"/>
      <c r="AX774" s="187"/>
      <c r="AY774" s="187"/>
      <c r="AZ774" s="187"/>
      <c r="BA774" s="187"/>
      <c r="BB774" s="448"/>
      <c r="BC774" s="128">
        <f t="shared" si="49"/>
        <v>19</v>
      </c>
      <c r="BD774" s="128">
        <f t="shared" si="50"/>
        <v>5</v>
      </c>
      <c r="BE774" s="128">
        <f t="shared" si="51"/>
        <v>2022</v>
      </c>
      <c r="BF774" s="450">
        <f t="shared" si="48"/>
        <v>0.24959999999999999</v>
      </c>
    </row>
    <row r="775" spans="1:58">
      <c r="A775" s="184"/>
      <c r="B775" s="184" t="s">
        <v>2905</v>
      </c>
      <c r="C775" s="184" t="s">
        <v>3795</v>
      </c>
      <c r="D775" s="184"/>
      <c r="E775" s="184" t="s">
        <v>2953</v>
      </c>
      <c r="F775" s="184" t="s">
        <v>1768</v>
      </c>
      <c r="G775" s="184"/>
      <c r="H775" s="184"/>
      <c r="I775" s="184"/>
      <c r="J775" s="184"/>
      <c r="K775" s="184" t="s">
        <v>139</v>
      </c>
      <c r="L775" s="184" t="s">
        <v>2920</v>
      </c>
      <c r="M775" s="184"/>
      <c r="N775" s="184"/>
      <c r="O775" s="184"/>
      <c r="P775" s="184"/>
      <c r="Q775" s="184"/>
      <c r="R775" s="184"/>
      <c r="S775" s="184" t="s">
        <v>3769</v>
      </c>
      <c r="T775" s="184">
        <v>30390456</v>
      </c>
      <c r="U775" s="274">
        <v>0.14749999999999999</v>
      </c>
      <c r="V775" s="184" t="s">
        <v>2193</v>
      </c>
      <c r="W775" s="184">
        <v>400</v>
      </c>
      <c r="X775" s="184">
        <v>416</v>
      </c>
      <c r="Y775" s="184">
        <v>13</v>
      </c>
      <c r="Z775" s="184" t="s">
        <v>56</v>
      </c>
      <c r="AA775" s="184"/>
      <c r="AB775" s="184"/>
      <c r="AC775" s="184"/>
      <c r="AD775" s="184"/>
      <c r="AE775" s="184" t="s">
        <v>3795</v>
      </c>
      <c r="AF775" s="184"/>
      <c r="AG775" s="184" t="s">
        <v>3008</v>
      </c>
      <c r="AH775" s="184"/>
      <c r="AI775" s="275">
        <v>44686</v>
      </c>
      <c r="AJ775" s="184"/>
      <c r="AK775" s="275">
        <v>44691</v>
      </c>
      <c r="AL775" s="184"/>
      <c r="AM775" s="184"/>
      <c r="AN775" s="184"/>
      <c r="AO775" s="184" t="s">
        <v>3796</v>
      </c>
      <c r="AP775" s="184"/>
      <c r="AQ775" s="184"/>
      <c r="AR775" s="184"/>
      <c r="AS775" s="184"/>
      <c r="AT775" s="184" t="s">
        <v>53</v>
      </c>
      <c r="AU775" s="184"/>
      <c r="AV775" s="276"/>
      <c r="AW775" s="276"/>
      <c r="AX775" s="276"/>
      <c r="AY775" s="276"/>
      <c r="AZ775" s="276"/>
      <c r="BA775" s="276"/>
      <c r="BB775" s="449"/>
      <c r="BC775" s="128">
        <f t="shared" si="49"/>
        <v>19</v>
      </c>
      <c r="BD775" s="128">
        <f t="shared" si="50"/>
        <v>5</v>
      </c>
      <c r="BE775" s="128">
        <f t="shared" si="51"/>
        <v>2022</v>
      </c>
      <c r="BF775" s="450">
        <f t="shared" si="48"/>
        <v>0.16639999999999999</v>
      </c>
    </row>
    <row r="776" spans="1:58">
      <c r="A776" s="186"/>
      <c r="B776" s="305" t="s">
        <v>2904</v>
      </c>
      <c r="C776" s="305" t="s">
        <v>2983</v>
      </c>
      <c r="D776" s="186"/>
      <c r="E776" s="305" t="s">
        <v>2087</v>
      </c>
      <c r="F776" s="307" t="s">
        <v>2994</v>
      </c>
      <c r="G776" s="186"/>
      <c r="H776" s="186"/>
      <c r="I776" s="186"/>
      <c r="J776" s="186"/>
      <c r="K776" s="305" t="s">
        <v>1803</v>
      </c>
      <c r="L776" s="305" t="s">
        <v>1956</v>
      </c>
      <c r="M776" s="186"/>
      <c r="N776" s="186"/>
      <c r="O776" s="186"/>
      <c r="P776" s="186"/>
      <c r="Q776" s="186"/>
      <c r="R776" s="186"/>
      <c r="S776" s="186"/>
      <c r="T776" s="305">
        <v>30390256</v>
      </c>
      <c r="U776" s="301">
        <v>0.14749999999999999</v>
      </c>
      <c r="V776" s="305" t="s">
        <v>2196</v>
      </c>
      <c r="W776" s="186">
        <v>400</v>
      </c>
      <c r="X776" s="305">
        <v>624</v>
      </c>
      <c r="Y776" s="305">
        <v>24</v>
      </c>
      <c r="Z776" s="305" t="s">
        <v>56</v>
      </c>
      <c r="AA776" s="186"/>
      <c r="AB776" s="186"/>
      <c r="AC776" s="186"/>
      <c r="AD776" s="186"/>
      <c r="AE776" s="305" t="s">
        <v>2983</v>
      </c>
      <c r="AF776" s="186"/>
      <c r="AG776" s="305" t="s">
        <v>2657</v>
      </c>
      <c r="AH776" s="186"/>
      <c r="AI776" s="302">
        <v>44687</v>
      </c>
      <c r="AJ776" s="186"/>
      <c r="AK776" s="302">
        <v>44692</v>
      </c>
      <c r="AL776" s="186"/>
      <c r="AM776" s="186"/>
      <c r="AN776" s="186"/>
      <c r="AO776" s="307" t="s">
        <v>3874</v>
      </c>
      <c r="AP776" s="186"/>
      <c r="AQ776" s="186"/>
      <c r="AR776" s="186"/>
      <c r="AS776" s="186"/>
      <c r="AT776" s="305" t="s">
        <v>53</v>
      </c>
      <c r="AU776" s="186" t="s">
        <v>65</v>
      </c>
      <c r="AV776" s="187"/>
      <c r="AW776" s="187"/>
      <c r="AX776" s="187"/>
      <c r="AY776" s="187"/>
      <c r="AZ776" s="187"/>
      <c r="BA776" s="187"/>
      <c r="BB776" s="448"/>
      <c r="BC776" s="128">
        <f t="shared" si="49"/>
        <v>19</v>
      </c>
      <c r="BD776" s="128">
        <f t="shared" si="50"/>
        <v>5</v>
      </c>
      <c r="BE776" s="128">
        <f t="shared" si="51"/>
        <v>2022</v>
      </c>
      <c r="BF776" s="450">
        <f t="shared" si="48"/>
        <v>0.24959999999999999</v>
      </c>
    </row>
    <row r="777" spans="1:58">
      <c r="A777" s="186"/>
      <c r="B777" s="305" t="s">
        <v>2904</v>
      </c>
      <c r="C777" s="305" t="s">
        <v>2984</v>
      </c>
      <c r="D777" s="186"/>
      <c r="E777" s="305" t="s">
        <v>2087</v>
      </c>
      <c r="F777" s="307" t="s">
        <v>2994</v>
      </c>
      <c r="G777" s="186"/>
      <c r="H777" s="186"/>
      <c r="I777" s="186"/>
      <c r="J777" s="186"/>
      <c r="K777" s="305" t="s">
        <v>1803</v>
      </c>
      <c r="L777" s="305" t="s">
        <v>1956</v>
      </c>
      <c r="M777" s="186"/>
      <c r="N777" s="186"/>
      <c r="O777" s="186"/>
      <c r="P777" s="186"/>
      <c r="Q777" s="186"/>
      <c r="R777" s="186"/>
      <c r="S777" s="186"/>
      <c r="T777" s="305">
        <v>30390256</v>
      </c>
      <c r="U777" s="301">
        <v>0.14749999999999999</v>
      </c>
      <c r="V777" s="305" t="s">
        <v>2196</v>
      </c>
      <c r="W777" s="186">
        <v>400</v>
      </c>
      <c r="X777" s="305">
        <v>624</v>
      </c>
      <c r="Y777" s="305">
        <v>24</v>
      </c>
      <c r="Z777" s="305" t="s">
        <v>56</v>
      </c>
      <c r="AA777" s="186"/>
      <c r="AB777" s="186"/>
      <c r="AC777" s="186"/>
      <c r="AD777" s="186"/>
      <c r="AE777" s="305" t="s">
        <v>2984</v>
      </c>
      <c r="AF777" s="186"/>
      <c r="AG777" s="305" t="s">
        <v>2657</v>
      </c>
      <c r="AH777" s="186"/>
      <c r="AI777" s="302">
        <v>44687</v>
      </c>
      <c r="AJ777" s="186"/>
      <c r="AK777" s="302">
        <v>44692</v>
      </c>
      <c r="AL777" s="186"/>
      <c r="AM777" s="186"/>
      <c r="AN777" s="186"/>
      <c r="AO777" s="307" t="s">
        <v>3875</v>
      </c>
      <c r="AP777" s="186"/>
      <c r="AQ777" s="186"/>
      <c r="AR777" s="186"/>
      <c r="AS777" s="186"/>
      <c r="AT777" s="305" t="s">
        <v>53</v>
      </c>
      <c r="AU777" s="186" t="s">
        <v>65</v>
      </c>
      <c r="AV777" s="187"/>
      <c r="AW777" s="187"/>
      <c r="AX777" s="187"/>
      <c r="AY777" s="187"/>
      <c r="AZ777" s="187"/>
      <c r="BA777" s="187"/>
      <c r="BB777" s="448"/>
      <c r="BC777" s="128">
        <f t="shared" si="49"/>
        <v>19</v>
      </c>
      <c r="BD777" s="128">
        <f t="shared" si="50"/>
        <v>5</v>
      </c>
      <c r="BE777" s="128">
        <f t="shared" si="51"/>
        <v>2022</v>
      </c>
      <c r="BF777" s="450">
        <f t="shared" si="48"/>
        <v>0.24959999999999999</v>
      </c>
    </row>
    <row r="778" spans="1:58">
      <c r="A778" s="184"/>
      <c r="B778" s="184" t="s">
        <v>2905</v>
      </c>
      <c r="C778" s="184" t="s">
        <v>3797</v>
      </c>
      <c r="D778" s="184"/>
      <c r="E778" s="184" t="s">
        <v>2958</v>
      </c>
      <c r="F778" s="184" t="s">
        <v>1768</v>
      </c>
      <c r="G778" s="184"/>
      <c r="H778" s="184"/>
      <c r="I778" s="184"/>
      <c r="J778" s="184"/>
      <c r="K778" s="184" t="s">
        <v>139</v>
      </c>
      <c r="L778" s="184" t="s">
        <v>2924</v>
      </c>
      <c r="M778" s="184"/>
      <c r="N778" s="184"/>
      <c r="O778" s="184"/>
      <c r="P778" s="184"/>
      <c r="Q778" s="184"/>
      <c r="R778" s="184"/>
      <c r="S778" s="184" t="s">
        <v>3769</v>
      </c>
      <c r="T778" s="184">
        <v>30390456</v>
      </c>
      <c r="U778" s="274">
        <v>0.14749999999999999</v>
      </c>
      <c r="V778" s="184" t="s">
        <v>2193</v>
      </c>
      <c r="W778" s="184">
        <v>400</v>
      </c>
      <c r="X778" s="184">
        <v>416</v>
      </c>
      <c r="Y778" s="184">
        <v>13</v>
      </c>
      <c r="Z778" s="184" t="s">
        <v>56</v>
      </c>
      <c r="AA778" s="184"/>
      <c r="AB778" s="184"/>
      <c r="AC778" s="184"/>
      <c r="AD778" s="184"/>
      <c r="AE778" s="184" t="s">
        <v>3797</v>
      </c>
      <c r="AF778" s="184"/>
      <c r="AG778" s="184" t="s">
        <v>3008</v>
      </c>
      <c r="AH778" s="184"/>
      <c r="AI778" s="275">
        <v>44692</v>
      </c>
      <c r="AJ778" s="184"/>
      <c r="AK778" s="275">
        <v>44692</v>
      </c>
      <c r="AL778" s="184"/>
      <c r="AM778" s="184"/>
      <c r="AN778" s="184"/>
      <c r="AO778" s="184" t="s">
        <v>3796</v>
      </c>
      <c r="AP778" s="184"/>
      <c r="AQ778" s="184"/>
      <c r="AR778" s="184"/>
      <c r="AS778" s="184"/>
      <c r="AT778" s="184" t="s">
        <v>53</v>
      </c>
      <c r="AU778" s="184"/>
      <c r="AV778" s="276"/>
      <c r="AW778" s="276"/>
      <c r="AX778" s="276"/>
      <c r="AY778" s="276"/>
      <c r="AZ778" s="276"/>
      <c r="BA778" s="276"/>
      <c r="BB778" s="449"/>
      <c r="BC778" s="128">
        <f t="shared" si="49"/>
        <v>20</v>
      </c>
      <c r="BD778" s="128">
        <f t="shared" si="50"/>
        <v>5</v>
      </c>
      <c r="BE778" s="128">
        <f t="shared" si="51"/>
        <v>2022</v>
      </c>
      <c r="BF778" s="450">
        <f t="shared" si="48"/>
        <v>0.16639999999999999</v>
      </c>
    </row>
    <row r="779" spans="1:58">
      <c r="A779" s="184"/>
      <c r="B779" s="184" t="s">
        <v>2905</v>
      </c>
      <c r="C779" s="184" t="s">
        <v>3798</v>
      </c>
      <c r="D779" s="184"/>
      <c r="E779" s="184" t="s">
        <v>2960</v>
      </c>
      <c r="F779" s="184" t="s">
        <v>1768</v>
      </c>
      <c r="G779" s="184"/>
      <c r="H779" s="184"/>
      <c r="I779" s="184"/>
      <c r="J779" s="184"/>
      <c r="K779" s="184" t="s">
        <v>139</v>
      </c>
      <c r="L779" s="184" t="s">
        <v>380</v>
      </c>
      <c r="M779" s="184"/>
      <c r="N779" s="184"/>
      <c r="O779" s="184"/>
      <c r="P779" s="184"/>
      <c r="Q779" s="184"/>
      <c r="R779" s="184"/>
      <c r="S779" s="184" t="s">
        <v>3769</v>
      </c>
      <c r="T779" s="184">
        <v>30390456</v>
      </c>
      <c r="U779" s="274">
        <v>0.14749999999999999</v>
      </c>
      <c r="V779" s="184" t="s">
        <v>2193</v>
      </c>
      <c r="W779" s="184">
        <v>400</v>
      </c>
      <c r="X779" s="184">
        <v>416</v>
      </c>
      <c r="Y779" s="184">
        <v>13</v>
      </c>
      <c r="Z779" s="184" t="s">
        <v>56</v>
      </c>
      <c r="AA779" s="184"/>
      <c r="AB779" s="184"/>
      <c r="AC779" s="184"/>
      <c r="AD779" s="184"/>
      <c r="AE779" s="184" t="s">
        <v>3798</v>
      </c>
      <c r="AF779" s="184"/>
      <c r="AG779" s="184" t="s">
        <v>3008</v>
      </c>
      <c r="AH779" s="184"/>
      <c r="AI779" s="275">
        <v>44692</v>
      </c>
      <c r="AJ779" s="184"/>
      <c r="AK779" s="275">
        <v>44693</v>
      </c>
      <c r="AL779" s="184"/>
      <c r="AM779" s="184"/>
      <c r="AN779" s="184"/>
      <c r="AO779" s="184" t="s">
        <v>3796</v>
      </c>
      <c r="AP779" s="184"/>
      <c r="AQ779" s="184"/>
      <c r="AR779" s="184"/>
      <c r="AS779" s="184"/>
      <c r="AT779" s="184" t="s">
        <v>53</v>
      </c>
      <c r="AU779" s="184"/>
      <c r="AV779" s="276"/>
      <c r="AW779" s="276"/>
      <c r="AX779" s="276"/>
      <c r="AY779" s="276"/>
      <c r="AZ779" s="276"/>
      <c r="BA779" s="276"/>
      <c r="BB779" s="449"/>
      <c r="BC779" s="128">
        <f t="shared" si="49"/>
        <v>20</v>
      </c>
      <c r="BD779" s="128">
        <f t="shared" si="50"/>
        <v>5</v>
      </c>
      <c r="BE779" s="128">
        <f t="shared" si="51"/>
        <v>2022</v>
      </c>
      <c r="BF779" s="450">
        <f t="shared" si="48"/>
        <v>0.16639999999999999</v>
      </c>
    </row>
    <row r="780" spans="1:58">
      <c r="A780" s="184"/>
      <c r="B780" s="184" t="s">
        <v>2905</v>
      </c>
      <c r="C780" s="184" t="s">
        <v>3799</v>
      </c>
      <c r="D780" s="184"/>
      <c r="E780" s="184" t="s">
        <v>2964</v>
      </c>
      <c r="F780" s="184" t="s">
        <v>1768</v>
      </c>
      <c r="G780" s="184"/>
      <c r="H780" s="184"/>
      <c r="I780" s="184"/>
      <c r="J780" s="184"/>
      <c r="K780" s="184" t="s">
        <v>139</v>
      </c>
      <c r="L780" s="184" t="s">
        <v>2927</v>
      </c>
      <c r="M780" s="184"/>
      <c r="N780" s="184"/>
      <c r="O780" s="184"/>
      <c r="P780" s="184"/>
      <c r="Q780" s="184"/>
      <c r="R780" s="184"/>
      <c r="S780" s="184" t="s">
        <v>3769</v>
      </c>
      <c r="T780" s="184">
        <v>30390456</v>
      </c>
      <c r="U780" s="274">
        <v>0.14749999999999999</v>
      </c>
      <c r="V780" s="184" t="s">
        <v>2193</v>
      </c>
      <c r="W780" s="184">
        <v>400</v>
      </c>
      <c r="X780" s="184">
        <v>416</v>
      </c>
      <c r="Y780" s="184">
        <v>13</v>
      </c>
      <c r="Z780" s="184" t="s">
        <v>56</v>
      </c>
      <c r="AA780" s="184"/>
      <c r="AB780" s="184"/>
      <c r="AC780" s="184"/>
      <c r="AD780" s="184"/>
      <c r="AE780" s="184" t="s">
        <v>3799</v>
      </c>
      <c r="AF780" s="184"/>
      <c r="AG780" s="184" t="s">
        <v>3008</v>
      </c>
      <c r="AH780" s="184"/>
      <c r="AI780" s="275">
        <v>44693</v>
      </c>
      <c r="AJ780" s="184"/>
      <c r="AK780" s="275">
        <v>44694</v>
      </c>
      <c r="AL780" s="184"/>
      <c r="AM780" s="184"/>
      <c r="AN780" s="184"/>
      <c r="AO780" s="184" t="s">
        <v>3796</v>
      </c>
      <c r="AP780" s="184"/>
      <c r="AQ780" s="184"/>
      <c r="AR780" s="184"/>
      <c r="AS780" s="184"/>
      <c r="AT780" s="184" t="s">
        <v>53</v>
      </c>
      <c r="AU780" s="184"/>
      <c r="AV780" s="276"/>
      <c r="AW780" s="276"/>
      <c r="AX780" s="276"/>
      <c r="AY780" s="276"/>
      <c r="AZ780" s="276"/>
      <c r="BA780" s="276"/>
      <c r="BB780" s="449"/>
      <c r="BC780" s="128">
        <f t="shared" si="49"/>
        <v>20</v>
      </c>
      <c r="BD780" s="128">
        <f t="shared" si="50"/>
        <v>5</v>
      </c>
      <c r="BE780" s="128">
        <f t="shared" si="51"/>
        <v>2022</v>
      </c>
      <c r="BF780" s="450">
        <f t="shared" si="48"/>
        <v>0.16639999999999999</v>
      </c>
    </row>
    <row r="781" spans="1:58">
      <c r="A781" s="186"/>
      <c r="B781" s="305" t="s">
        <v>2903</v>
      </c>
      <c r="C781" s="305" t="s">
        <v>1714</v>
      </c>
      <c r="D781" s="186"/>
      <c r="E781" s="305" t="s">
        <v>2154</v>
      </c>
      <c r="F781" s="305"/>
      <c r="G781" s="186"/>
      <c r="H781" s="186"/>
      <c r="I781" s="186"/>
      <c r="J781" s="186"/>
      <c r="K781" s="305" t="s">
        <v>1788</v>
      </c>
      <c r="L781" s="305" t="s">
        <v>2000</v>
      </c>
      <c r="M781" s="186"/>
      <c r="N781" s="186"/>
      <c r="O781" s="186"/>
      <c r="P781" s="186"/>
      <c r="Q781" s="186"/>
      <c r="R781" s="186"/>
      <c r="S781" s="186"/>
      <c r="T781" s="305">
        <v>30371611</v>
      </c>
      <c r="U781" s="301">
        <v>0.14749999999999999</v>
      </c>
      <c r="V781" s="305" t="s">
        <v>2208</v>
      </c>
      <c r="W781" s="186">
        <v>350</v>
      </c>
      <c r="X781" s="305">
        <v>832</v>
      </c>
      <c r="Y781" s="305">
        <v>26</v>
      </c>
      <c r="Z781" s="305" t="s">
        <v>56</v>
      </c>
      <c r="AA781" s="186"/>
      <c r="AB781" s="186"/>
      <c r="AC781" s="186"/>
      <c r="AD781" s="186"/>
      <c r="AE781" s="305" t="s">
        <v>1714</v>
      </c>
      <c r="AF781" s="186"/>
      <c r="AG781" s="305" t="s">
        <v>2657</v>
      </c>
      <c r="AH781" s="305"/>
      <c r="AI781" s="305"/>
      <c r="AJ781" s="186"/>
      <c r="AK781" s="305"/>
      <c r="AL781" s="186"/>
      <c r="AM781" s="186"/>
      <c r="AN781" s="305"/>
      <c r="AO781" s="305"/>
      <c r="AP781" s="186"/>
      <c r="AQ781" s="186"/>
      <c r="AR781" s="186"/>
      <c r="AS781" s="186"/>
      <c r="AT781" s="305" t="s">
        <v>53</v>
      </c>
      <c r="AU781" s="186"/>
      <c r="AV781" s="187"/>
      <c r="AW781" s="187"/>
      <c r="AX781" s="187"/>
      <c r="AY781" s="187"/>
      <c r="AZ781" s="187"/>
      <c r="BA781" s="187"/>
      <c r="BB781" s="448"/>
      <c r="BC781" s="128">
        <f t="shared" si="49"/>
        <v>0</v>
      </c>
      <c r="BD781" s="128">
        <f t="shared" si="50"/>
        <v>1</v>
      </c>
      <c r="BE781" s="128">
        <f t="shared" si="51"/>
        <v>1900</v>
      </c>
      <c r="BF781" s="450">
        <f t="shared" si="48"/>
        <v>0.29120000000000001</v>
      </c>
    </row>
    <row r="782" spans="1:58">
      <c r="A782" s="186"/>
      <c r="B782" s="305" t="s">
        <v>2903</v>
      </c>
      <c r="C782" s="305" t="s">
        <v>1715</v>
      </c>
      <c r="D782" s="186"/>
      <c r="E782" s="305" t="s">
        <v>2154</v>
      </c>
      <c r="F782" s="305"/>
      <c r="G782" s="186"/>
      <c r="H782" s="186"/>
      <c r="I782" s="186"/>
      <c r="J782" s="186"/>
      <c r="K782" s="305" t="s">
        <v>1788</v>
      </c>
      <c r="L782" s="305" t="s">
        <v>2000</v>
      </c>
      <c r="M782" s="186"/>
      <c r="N782" s="186"/>
      <c r="O782" s="186"/>
      <c r="P782" s="186"/>
      <c r="Q782" s="186"/>
      <c r="R782" s="186"/>
      <c r="S782" s="186"/>
      <c r="T782" s="305">
        <v>30371611</v>
      </c>
      <c r="U782" s="301">
        <v>0.14749999999999999</v>
      </c>
      <c r="V782" s="305" t="s">
        <v>2208</v>
      </c>
      <c r="W782" s="186">
        <v>350</v>
      </c>
      <c r="X782" s="305">
        <v>832</v>
      </c>
      <c r="Y782" s="305">
        <v>26</v>
      </c>
      <c r="Z782" s="305" t="s">
        <v>56</v>
      </c>
      <c r="AA782" s="186"/>
      <c r="AB782" s="186"/>
      <c r="AC782" s="186"/>
      <c r="AD782" s="186"/>
      <c r="AE782" s="305" t="s">
        <v>1715</v>
      </c>
      <c r="AF782" s="186"/>
      <c r="AG782" s="305" t="s">
        <v>2657</v>
      </c>
      <c r="AH782" s="305"/>
      <c r="AI782" s="305"/>
      <c r="AJ782" s="186"/>
      <c r="AK782" s="305"/>
      <c r="AL782" s="186"/>
      <c r="AM782" s="186"/>
      <c r="AN782" s="305"/>
      <c r="AO782" s="305"/>
      <c r="AP782" s="186"/>
      <c r="AQ782" s="186"/>
      <c r="AR782" s="186"/>
      <c r="AS782" s="186"/>
      <c r="AT782" s="305" t="s">
        <v>53</v>
      </c>
      <c r="AU782" s="186"/>
      <c r="AV782" s="187"/>
      <c r="AW782" s="187"/>
      <c r="AX782" s="187"/>
      <c r="AY782" s="187"/>
      <c r="AZ782" s="187"/>
      <c r="BA782" s="187"/>
      <c r="BB782" s="448"/>
      <c r="BC782" s="128">
        <f t="shared" si="49"/>
        <v>0</v>
      </c>
      <c r="BD782" s="128">
        <f t="shared" si="50"/>
        <v>1</v>
      </c>
      <c r="BE782" s="128">
        <f t="shared" si="51"/>
        <v>1900</v>
      </c>
      <c r="BF782" s="450">
        <f t="shared" si="48"/>
        <v>0.29120000000000001</v>
      </c>
    </row>
    <row r="783" spans="1:58">
      <c r="A783" s="186"/>
      <c r="B783" s="186" t="s">
        <v>2904</v>
      </c>
      <c r="C783" s="186" t="s">
        <v>1719</v>
      </c>
      <c r="D783" s="186"/>
      <c r="E783" s="186" t="s">
        <v>2087</v>
      </c>
      <c r="F783" s="186"/>
      <c r="G783" s="186"/>
      <c r="H783" s="186"/>
      <c r="I783" s="186"/>
      <c r="J783" s="186"/>
      <c r="K783" s="186" t="s">
        <v>1803</v>
      </c>
      <c r="L783" s="186" t="s">
        <v>1956</v>
      </c>
      <c r="M783" s="186"/>
      <c r="N783" s="186"/>
      <c r="O783" s="186"/>
      <c r="P783" s="186"/>
      <c r="Q783" s="186"/>
      <c r="R783" s="186"/>
      <c r="S783" s="186"/>
      <c r="T783" s="186">
        <v>30390256</v>
      </c>
      <c r="U783" s="299">
        <v>0.14749999999999999</v>
      </c>
      <c r="V783" s="186" t="s">
        <v>2196</v>
      </c>
      <c r="W783" s="186">
        <v>400</v>
      </c>
      <c r="X783" s="186">
        <v>624</v>
      </c>
      <c r="Y783" s="186">
        <v>24</v>
      </c>
      <c r="Z783" s="186" t="s">
        <v>56</v>
      </c>
      <c r="AA783" s="186"/>
      <c r="AB783" s="186"/>
      <c r="AC783" s="186"/>
      <c r="AD783" s="186"/>
      <c r="AE783" s="186" t="s">
        <v>1719</v>
      </c>
      <c r="AF783" s="186"/>
      <c r="AG783" s="305" t="s">
        <v>2657</v>
      </c>
      <c r="AH783" s="186"/>
      <c r="AI783" s="186"/>
      <c r="AJ783" s="186"/>
      <c r="AK783" s="186"/>
      <c r="AL783" s="186"/>
      <c r="AM783" s="186"/>
      <c r="AN783" s="186"/>
      <c r="AO783" s="186"/>
      <c r="AP783" s="186"/>
      <c r="AQ783" s="186"/>
      <c r="AR783" s="186"/>
      <c r="AS783" s="186"/>
      <c r="AT783" s="186" t="s">
        <v>53</v>
      </c>
      <c r="AU783" s="186"/>
      <c r="AV783" s="187"/>
      <c r="AW783" s="187"/>
      <c r="AX783" s="187"/>
      <c r="AY783" s="187"/>
      <c r="AZ783" s="187"/>
      <c r="BA783" s="187"/>
      <c r="BB783" s="448"/>
      <c r="BC783" s="128">
        <f t="shared" si="49"/>
        <v>0</v>
      </c>
      <c r="BD783" s="128">
        <f t="shared" si="50"/>
        <v>1</v>
      </c>
      <c r="BE783" s="128">
        <f t="shared" si="51"/>
        <v>1900</v>
      </c>
      <c r="BF783" s="450">
        <f t="shared" si="48"/>
        <v>0.24959999999999999</v>
      </c>
    </row>
    <row r="784" spans="1:58">
      <c r="A784" s="186"/>
      <c r="B784" s="186" t="s">
        <v>2904</v>
      </c>
      <c r="C784" s="186" t="s">
        <v>1720</v>
      </c>
      <c r="D784" s="186"/>
      <c r="E784" s="186" t="s">
        <v>2087</v>
      </c>
      <c r="F784" s="186"/>
      <c r="G784" s="186"/>
      <c r="H784" s="186"/>
      <c r="I784" s="186"/>
      <c r="J784" s="186"/>
      <c r="K784" s="186" t="s">
        <v>1803</v>
      </c>
      <c r="L784" s="186" t="s">
        <v>1956</v>
      </c>
      <c r="M784" s="186"/>
      <c r="N784" s="186"/>
      <c r="O784" s="186"/>
      <c r="P784" s="186"/>
      <c r="Q784" s="186"/>
      <c r="R784" s="186"/>
      <c r="S784" s="186"/>
      <c r="T784" s="186">
        <v>30390256</v>
      </c>
      <c r="U784" s="299">
        <v>0.14749999999999999</v>
      </c>
      <c r="V784" s="186" t="s">
        <v>2196</v>
      </c>
      <c r="W784" s="186">
        <v>400</v>
      </c>
      <c r="X784" s="186">
        <v>624</v>
      </c>
      <c r="Y784" s="186">
        <v>24</v>
      </c>
      <c r="Z784" s="186" t="s">
        <v>56</v>
      </c>
      <c r="AA784" s="186"/>
      <c r="AB784" s="186"/>
      <c r="AC784" s="186"/>
      <c r="AD784" s="186"/>
      <c r="AE784" s="186" t="s">
        <v>1720</v>
      </c>
      <c r="AF784" s="186"/>
      <c r="AG784" s="305" t="s">
        <v>2657</v>
      </c>
      <c r="AH784" s="186"/>
      <c r="AI784" s="186"/>
      <c r="AJ784" s="186"/>
      <c r="AK784" s="186"/>
      <c r="AL784" s="186"/>
      <c r="AM784" s="186"/>
      <c r="AN784" s="186"/>
      <c r="AO784" s="186"/>
      <c r="AP784" s="186"/>
      <c r="AQ784" s="186"/>
      <c r="AR784" s="186"/>
      <c r="AS784" s="186"/>
      <c r="AT784" s="186" t="s">
        <v>53</v>
      </c>
      <c r="AU784" s="186"/>
      <c r="AV784" s="187"/>
      <c r="AW784" s="187"/>
      <c r="AX784" s="187"/>
      <c r="AY784" s="187"/>
      <c r="AZ784" s="187"/>
      <c r="BA784" s="187"/>
      <c r="BB784" s="448"/>
      <c r="BC784" s="128">
        <f t="shared" si="49"/>
        <v>0</v>
      </c>
      <c r="BD784" s="128">
        <f t="shared" si="50"/>
        <v>1</v>
      </c>
      <c r="BE784" s="128">
        <f t="shared" si="51"/>
        <v>1900</v>
      </c>
      <c r="BF784" s="450">
        <f t="shared" si="48"/>
        <v>0.24959999999999999</v>
      </c>
    </row>
    <row r="785" spans="1:58">
      <c r="A785" s="186"/>
      <c r="B785" s="186" t="s">
        <v>2904</v>
      </c>
      <c r="C785" s="186" t="s">
        <v>1721</v>
      </c>
      <c r="D785" s="186"/>
      <c r="E785" s="186" t="s">
        <v>2087</v>
      </c>
      <c r="F785" s="186"/>
      <c r="G785" s="186"/>
      <c r="H785" s="186"/>
      <c r="I785" s="186"/>
      <c r="J785" s="186"/>
      <c r="K785" s="186" t="s">
        <v>1803</v>
      </c>
      <c r="L785" s="186" t="s">
        <v>1956</v>
      </c>
      <c r="M785" s="186"/>
      <c r="N785" s="186"/>
      <c r="O785" s="186"/>
      <c r="P785" s="186"/>
      <c r="Q785" s="186"/>
      <c r="R785" s="186"/>
      <c r="S785" s="186"/>
      <c r="T785" s="186">
        <v>30390256</v>
      </c>
      <c r="U785" s="299">
        <v>0.14749999999999999</v>
      </c>
      <c r="V785" s="186" t="s">
        <v>2196</v>
      </c>
      <c r="W785" s="186">
        <v>400</v>
      </c>
      <c r="X785" s="186">
        <v>624</v>
      </c>
      <c r="Y785" s="186">
        <v>24</v>
      </c>
      <c r="Z785" s="186" t="s">
        <v>56</v>
      </c>
      <c r="AA785" s="186"/>
      <c r="AB785" s="186"/>
      <c r="AC785" s="186"/>
      <c r="AD785" s="186"/>
      <c r="AE785" s="186" t="s">
        <v>1721</v>
      </c>
      <c r="AF785" s="186"/>
      <c r="AG785" s="305" t="s">
        <v>2657</v>
      </c>
      <c r="AH785" s="186"/>
      <c r="AI785" s="186"/>
      <c r="AJ785" s="186"/>
      <c r="AK785" s="186"/>
      <c r="AL785" s="186"/>
      <c r="AM785" s="186"/>
      <c r="AN785" s="186"/>
      <c r="AO785" s="186"/>
      <c r="AP785" s="186"/>
      <c r="AQ785" s="186"/>
      <c r="AR785" s="186"/>
      <c r="AS785" s="186"/>
      <c r="AT785" s="186" t="s">
        <v>53</v>
      </c>
      <c r="AU785" s="186"/>
      <c r="AV785" s="187"/>
      <c r="AW785" s="187"/>
      <c r="AX785" s="187"/>
      <c r="AY785" s="187"/>
      <c r="AZ785" s="187"/>
      <c r="BA785" s="187"/>
      <c r="BB785" s="448"/>
      <c r="BC785" s="128">
        <f t="shared" si="49"/>
        <v>0</v>
      </c>
      <c r="BD785" s="128">
        <f t="shared" si="50"/>
        <v>1</v>
      </c>
      <c r="BE785" s="128">
        <f t="shared" si="51"/>
        <v>1900</v>
      </c>
      <c r="BF785" s="450">
        <f t="shared" si="48"/>
        <v>0.24959999999999999</v>
      </c>
    </row>
    <row r="786" spans="1:58">
      <c r="A786" s="186"/>
      <c r="B786" s="186" t="s">
        <v>2904</v>
      </c>
      <c r="C786" s="186" t="s">
        <v>1722</v>
      </c>
      <c r="D786" s="186"/>
      <c r="E786" s="186" t="s">
        <v>2087</v>
      </c>
      <c r="F786" s="186"/>
      <c r="G786" s="186"/>
      <c r="H786" s="186"/>
      <c r="I786" s="186"/>
      <c r="J786" s="186"/>
      <c r="K786" s="186" t="s">
        <v>1803</v>
      </c>
      <c r="L786" s="186" t="s">
        <v>1956</v>
      </c>
      <c r="M786" s="186"/>
      <c r="N786" s="186"/>
      <c r="O786" s="186"/>
      <c r="P786" s="186"/>
      <c r="Q786" s="186"/>
      <c r="R786" s="186"/>
      <c r="S786" s="186"/>
      <c r="T786" s="186">
        <v>30390256</v>
      </c>
      <c r="U786" s="299">
        <v>0.14749999999999999</v>
      </c>
      <c r="V786" s="186" t="s">
        <v>2196</v>
      </c>
      <c r="W786" s="186">
        <v>400</v>
      </c>
      <c r="X786" s="186">
        <v>624</v>
      </c>
      <c r="Y786" s="186">
        <v>24</v>
      </c>
      <c r="Z786" s="186" t="s">
        <v>56</v>
      </c>
      <c r="AA786" s="186"/>
      <c r="AB786" s="186"/>
      <c r="AC786" s="186"/>
      <c r="AD786" s="186"/>
      <c r="AE786" s="186" t="s">
        <v>1722</v>
      </c>
      <c r="AF786" s="186"/>
      <c r="AG786" s="305" t="s">
        <v>2657</v>
      </c>
      <c r="AH786" s="186"/>
      <c r="AI786" s="186"/>
      <c r="AJ786" s="186"/>
      <c r="AK786" s="186"/>
      <c r="AL786" s="186"/>
      <c r="AM786" s="186"/>
      <c r="AN786" s="186"/>
      <c r="AO786" s="186"/>
      <c r="AP786" s="186"/>
      <c r="AQ786" s="186"/>
      <c r="AR786" s="186"/>
      <c r="AS786" s="186"/>
      <c r="AT786" s="186" t="s">
        <v>53</v>
      </c>
      <c r="AU786" s="186"/>
      <c r="AV786" s="187"/>
      <c r="AW786" s="187"/>
      <c r="AX786" s="187"/>
      <c r="AY786" s="187"/>
      <c r="AZ786" s="187"/>
      <c r="BA786" s="187"/>
      <c r="BB786" s="448"/>
      <c r="BC786" s="128">
        <f t="shared" si="49"/>
        <v>0</v>
      </c>
      <c r="BD786" s="128">
        <f t="shared" si="50"/>
        <v>1</v>
      </c>
      <c r="BE786" s="128">
        <f t="shared" si="51"/>
        <v>1900</v>
      </c>
      <c r="BF786" s="450">
        <f t="shared" si="48"/>
        <v>0.24959999999999999</v>
      </c>
    </row>
    <row r="787" spans="1:58">
      <c r="A787" s="186"/>
      <c r="B787" s="186" t="s">
        <v>2904</v>
      </c>
      <c r="C787" s="186" t="s">
        <v>1723</v>
      </c>
      <c r="D787" s="186"/>
      <c r="E787" s="186" t="s">
        <v>2087</v>
      </c>
      <c r="F787" s="186"/>
      <c r="G787" s="186"/>
      <c r="H787" s="186"/>
      <c r="I787" s="186"/>
      <c r="J787" s="186"/>
      <c r="K787" s="186" t="s">
        <v>1803</v>
      </c>
      <c r="L787" s="186" t="s">
        <v>1956</v>
      </c>
      <c r="M787" s="186"/>
      <c r="N787" s="186"/>
      <c r="O787" s="186"/>
      <c r="P787" s="186"/>
      <c r="Q787" s="186"/>
      <c r="R787" s="186"/>
      <c r="S787" s="186"/>
      <c r="T787" s="186">
        <v>30390256</v>
      </c>
      <c r="U787" s="299">
        <v>0.14749999999999999</v>
      </c>
      <c r="V787" s="186" t="s">
        <v>2196</v>
      </c>
      <c r="W787" s="186">
        <v>400</v>
      </c>
      <c r="X787" s="186">
        <v>624</v>
      </c>
      <c r="Y787" s="186">
        <v>24</v>
      </c>
      <c r="Z787" s="186" t="s">
        <v>56</v>
      </c>
      <c r="AA787" s="186"/>
      <c r="AB787" s="186"/>
      <c r="AC787" s="186"/>
      <c r="AD787" s="186"/>
      <c r="AE787" s="186" t="s">
        <v>1723</v>
      </c>
      <c r="AF787" s="186"/>
      <c r="AG787" s="305" t="s">
        <v>2657</v>
      </c>
      <c r="AH787" s="186"/>
      <c r="AI787" s="186"/>
      <c r="AJ787" s="186"/>
      <c r="AK787" s="186"/>
      <c r="AL787" s="186"/>
      <c r="AM787" s="186"/>
      <c r="AN787" s="186"/>
      <c r="AO787" s="186"/>
      <c r="AP787" s="186"/>
      <c r="AQ787" s="186"/>
      <c r="AR787" s="186"/>
      <c r="AS787" s="186"/>
      <c r="AT787" s="186" t="s">
        <v>53</v>
      </c>
      <c r="AU787" s="186"/>
      <c r="AV787" s="187"/>
      <c r="AW787" s="187"/>
      <c r="AX787" s="187"/>
      <c r="AY787" s="187"/>
      <c r="AZ787" s="187"/>
      <c r="BA787" s="187"/>
      <c r="BB787" s="448"/>
      <c r="BC787" s="128">
        <f t="shared" si="49"/>
        <v>0</v>
      </c>
      <c r="BD787" s="128">
        <f t="shared" si="50"/>
        <v>1</v>
      </c>
      <c r="BE787" s="128">
        <f t="shared" si="51"/>
        <v>1900</v>
      </c>
      <c r="BF787" s="450">
        <f t="shared" si="48"/>
        <v>0.24959999999999999</v>
      </c>
    </row>
    <row r="788" spans="1:58">
      <c r="A788" s="186"/>
      <c r="B788" s="305" t="s">
        <v>2904</v>
      </c>
      <c r="C788" s="305" t="s">
        <v>1726</v>
      </c>
      <c r="D788" s="186"/>
      <c r="E788" s="305" t="s">
        <v>2123</v>
      </c>
      <c r="F788" s="305"/>
      <c r="G788" s="186"/>
      <c r="H788" s="186"/>
      <c r="I788" s="186"/>
      <c r="J788" s="186"/>
      <c r="K788" s="305" t="s">
        <v>1801</v>
      </c>
      <c r="L788" s="305" t="s">
        <v>1979</v>
      </c>
      <c r="M788" s="186"/>
      <c r="N788" s="186"/>
      <c r="O788" s="186"/>
      <c r="P788" s="186"/>
      <c r="Q788" s="186"/>
      <c r="R788" s="186"/>
      <c r="S788" s="186"/>
      <c r="T788" s="305">
        <v>30390255</v>
      </c>
      <c r="U788" s="301">
        <v>0.14749999999999999</v>
      </c>
      <c r="V788" s="305" t="s">
        <v>2200</v>
      </c>
      <c r="W788" s="186">
        <v>395</v>
      </c>
      <c r="X788" s="305">
        <v>624</v>
      </c>
      <c r="Y788" s="305">
        <v>24</v>
      </c>
      <c r="Z788" s="305" t="s">
        <v>56</v>
      </c>
      <c r="AA788" s="186"/>
      <c r="AB788" s="186"/>
      <c r="AC788" s="186"/>
      <c r="AD788" s="186"/>
      <c r="AE788" s="305" t="s">
        <v>1726</v>
      </c>
      <c r="AF788" s="186"/>
      <c r="AG788" s="305" t="s">
        <v>2657</v>
      </c>
      <c r="AH788" s="305"/>
      <c r="AI788" s="305"/>
      <c r="AJ788" s="186"/>
      <c r="AK788" s="305"/>
      <c r="AL788" s="186"/>
      <c r="AM788" s="186"/>
      <c r="AN788" s="305"/>
      <c r="AO788" s="305"/>
      <c r="AP788" s="186"/>
      <c r="AQ788" s="186"/>
      <c r="AR788" s="186"/>
      <c r="AS788" s="186"/>
      <c r="AT788" s="305" t="s">
        <v>53</v>
      </c>
      <c r="AU788" s="186"/>
      <c r="AV788" s="187"/>
      <c r="AW788" s="187"/>
      <c r="AX788" s="187"/>
      <c r="AY788" s="187"/>
      <c r="AZ788" s="187"/>
      <c r="BA788" s="187"/>
      <c r="BB788" s="448"/>
      <c r="BC788" s="128">
        <f t="shared" si="49"/>
        <v>0</v>
      </c>
      <c r="BD788" s="128">
        <f t="shared" si="50"/>
        <v>1</v>
      </c>
      <c r="BE788" s="128">
        <f t="shared" si="51"/>
        <v>1900</v>
      </c>
      <c r="BF788" s="450">
        <f t="shared" si="48"/>
        <v>0.24648</v>
      </c>
    </row>
    <row r="789" spans="1:58">
      <c r="A789" s="186"/>
      <c r="B789" s="305" t="s">
        <v>2904</v>
      </c>
      <c r="C789" s="305" t="s">
        <v>1731</v>
      </c>
      <c r="D789" s="186"/>
      <c r="E789" s="305">
        <v>114162</v>
      </c>
      <c r="F789" s="305"/>
      <c r="G789" s="186"/>
      <c r="H789" s="186"/>
      <c r="I789" s="186"/>
      <c r="J789" s="186"/>
      <c r="K789" s="305" t="s">
        <v>1788</v>
      </c>
      <c r="L789" s="305" t="s">
        <v>1978</v>
      </c>
      <c r="M789" s="186"/>
      <c r="N789" s="186"/>
      <c r="O789" s="186"/>
      <c r="P789" s="186"/>
      <c r="Q789" s="186"/>
      <c r="R789" s="186"/>
      <c r="S789" s="186"/>
      <c r="T789" s="305">
        <v>30376909</v>
      </c>
      <c r="U789" s="301">
        <v>0.14749999999999999</v>
      </c>
      <c r="V789" s="305" t="s">
        <v>2206</v>
      </c>
      <c r="W789" s="186">
        <v>340</v>
      </c>
      <c r="X789" s="305">
        <v>832</v>
      </c>
      <c r="Y789" s="305">
        <v>26</v>
      </c>
      <c r="Z789" s="305" t="s">
        <v>56</v>
      </c>
      <c r="AA789" s="186"/>
      <c r="AB789" s="186"/>
      <c r="AC789" s="186"/>
      <c r="AD789" s="186"/>
      <c r="AE789" s="305" t="s">
        <v>1731</v>
      </c>
      <c r="AF789" s="186"/>
      <c r="AG789" s="305" t="s">
        <v>2657</v>
      </c>
      <c r="AH789" s="305"/>
      <c r="AI789" s="305"/>
      <c r="AJ789" s="186"/>
      <c r="AK789" s="305"/>
      <c r="AL789" s="186"/>
      <c r="AM789" s="186"/>
      <c r="AN789" s="305"/>
      <c r="AO789" s="305"/>
      <c r="AP789" s="186"/>
      <c r="AQ789" s="186"/>
      <c r="AR789" s="186"/>
      <c r="AS789" s="186"/>
      <c r="AT789" s="305" t="s">
        <v>53</v>
      </c>
      <c r="AU789" s="186"/>
      <c r="AV789" s="187"/>
      <c r="AW789" s="187"/>
      <c r="AX789" s="187"/>
      <c r="AY789" s="187"/>
      <c r="AZ789" s="187"/>
      <c r="BA789" s="187"/>
      <c r="BB789" s="448"/>
      <c r="BC789" s="128">
        <f t="shared" si="49"/>
        <v>0</v>
      </c>
      <c r="BD789" s="128">
        <f t="shared" si="50"/>
        <v>1</v>
      </c>
      <c r="BE789" s="128">
        <f t="shared" si="51"/>
        <v>1900</v>
      </c>
      <c r="BF789" s="450">
        <f t="shared" si="48"/>
        <v>0.28288000000000002</v>
      </c>
    </row>
    <row r="790" spans="1:58">
      <c r="A790" s="186"/>
      <c r="B790" s="305" t="s">
        <v>2904</v>
      </c>
      <c r="C790" s="305" t="s">
        <v>1732</v>
      </c>
      <c r="D790" s="186"/>
      <c r="E790" s="305">
        <v>114162</v>
      </c>
      <c r="F790" s="305"/>
      <c r="G790" s="186"/>
      <c r="H790" s="186"/>
      <c r="I790" s="186"/>
      <c r="J790" s="186"/>
      <c r="K790" s="305" t="s">
        <v>1788</v>
      </c>
      <c r="L790" s="305" t="s">
        <v>1978</v>
      </c>
      <c r="M790" s="186"/>
      <c r="N790" s="186"/>
      <c r="O790" s="186"/>
      <c r="P790" s="186"/>
      <c r="Q790" s="186"/>
      <c r="R790" s="186"/>
      <c r="S790" s="186"/>
      <c r="T790" s="305">
        <v>30376909</v>
      </c>
      <c r="U790" s="301">
        <v>0.14749999999999999</v>
      </c>
      <c r="V790" s="305" t="s">
        <v>2206</v>
      </c>
      <c r="W790" s="186">
        <v>340</v>
      </c>
      <c r="X790" s="305">
        <v>832</v>
      </c>
      <c r="Y790" s="305">
        <v>26</v>
      </c>
      <c r="Z790" s="305" t="s">
        <v>56</v>
      </c>
      <c r="AA790" s="186"/>
      <c r="AB790" s="186"/>
      <c r="AC790" s="186"/>
      <c r="AD790" s="186"/>
      <c r="AE790" s="305" t="s">
        <v>1732</v>
      </c>
      <c r="AF790" s="186"/>
      <c r="AG790" s="305" t="s">
        <v>2657</v>
      </c>
      <c r="AH790" s="305"/>
      <c r="AI790" s="305"/>
      <c r="AJ790" s="186"/>
      <c r="AK790" s="305"/>
      <c r="AL790" s="186"/>
      <c r="AM790" s="186"/>
      <c r="AN790" s="305"/>
      <c r="AO790" s="305"/>
      <c r="AP790" s="186"/>
      <c r="AQ790" s="186"/>
      <c r="AR790" s="186"/>
      <c r="AS790" s="186"/>
      <c r="AT790" s="305" t="s">
        <v>53</v>
      </c>
      <c r="AU790" s="186"/>
      <c r="AV790" s="187"/>
      <c r="AW790" s="187"/>
      <c r="AX790" s="187"/>
      <c r="AY790" s="187"/>
      <c r="AZ790" s="187"/>
      <c r="BA790" s="187"/>
      <c r="BB790" s="448"/>
      <c r="BC790" s="128">
        <f t="shared" si="49"/>
        <v>0</v>
      </c>
      <c r="BD790" s="128">
        <f t="shared" si="50"/>
        <v>1</v>
      </c>
      <c r="BE790" s="128">
        <f t="shared" si="51"/>
        <v>1900</v>
      </c>
      <c r="BF790" s="450">
        <f t="shared" si="48"/>
        <v>0.28288000000000002</v>
      </c>
    </row>
    <row r="791" spans="1:58">
      <c r="A791" s="186"/>
      <c r="B791" s="305" t="s">
        <v>2904</v>
      </c>
      <c r="C791" s="305" t="s">
        <v>1733</v>
      </c>
      <c r="D791" s="186"/>
      <c r="E791" s="305">
        <v>114163</v>
      </c>
      <c r="F791" s="305"/>
      <c r="G791" s="186"/>
      <c r="H791" s="186"/>
      <c r="I791" s="186"/>
      <c r="J791" s="186"/>
      <c r="K791" s="305" t="s">
        <v>1788</v>
      </c>
      <c r="L791" s="305" t="s">
        <v>1978</v>
      </c>
      <c r="M791" s="186"/>
      <c r="N791" s="186"/>
      <c r="O791" s="186"/>
      <c r="P791" s="186"/>
      <c r="Q791" s="186"/>
      <c r="R791" s="186"/>
      <c r="S791" s="186"/>
      <c r="T791" s="305">
        <v>30376909</v>
      </c>
      <c r="U791" s="301">
        <v>0.14749999999999999</v>
      </c>
      <c r="V791" s="305" t="s">
        <v>2206</v>
      </c>
      <c r="W791" s="186">
        <v>340</v>
      </c>
      <c r="X791" s="305">
        <v>832</v>
      </c>
      <c r="Y791" s="305">
        <v>26</v>
      </c>
      <c r="Z791" s="305" t="s">
        <v>56</v>
      </c>
      <c r="AA791" s="186"/>
      <c r="AB791" s="186"/>
      <c r="AC791" s="186"/>
      <c r="AD791" s="186"/>
      <c r="AE791" s="305" t="s">
        <v>1733</v>
      </c>
      <c r="AF791" s="186"/>
      <c r="AG791" s="305" t="s">
        <v>2657</v>
      </c>
      <c r="AH791" s="305"/>
      <c r="AI791" s="305"/>
      <c r="AJ791" s="186"/>
      <c r="AK791" s="305"/>
      <c r="AL791" s="186"/>
      <c r="AM791" s="186"/>
      <c r="AN791" s="305"/>
      <c r="AO791" s="305"/>
      <c r="AP791" s="186"/>
      <c r="AQ791" s="186"/>
      <c r="AR791" s="186"/>
      <c r="AS791" s="186"/>
      <c r="AT791" s="305" t="s">
        <v>53</v>
      </c>
      <c r="AU791" s="186"/>
      <c r="AV791" s="187"/>
      <c r="AW791" s="187"/>
      <c r="AX791" s="187"/>
      <c r="AY791" s="187"/>
      <c r="AZ791" s="187"/>
      <c r="BA791" s="187"/>
      <c r="BB791" s="448"/>
      <c r="BC791" s="128">
        <f t="shared" si="49"/>
        <v>0</v>
      </c>
      <c r="BD791" s="128">
        <f t="shared" si="50"/>
        <v>1</v>
      </c>
      <c r="BE791" s="128">
        <f t="shared" si="51"/>
        <v>1900</v>
      </c>
      <c r="BF791" s="450">
        <f t="shared" si="48"/>
        <v>0.28288000000000002</v>
      </c>
    </row>
    <row r="792" spans="1:58">
      <c r="A792" s="186"/>
      <c r="B792" s="305" t="s">
        <v>2904</v>
      </c>
      <c r="C792" s="305" t="s">
        <v>1734</v>
      </c>
      <c r="D792" s="186"/>
      <c r="E792" s="305">
        <v>114163</v>
      </c>
      <c r="F792" s="305"/>
      <c r="G792" s="186"/>
      <c r="H792" s="186"/>
      <c r="I792" s="186"/>
      <c r="J792" s="186"/>
      <c r="K792" s="305" t="s">
        <v>1788</v>
      </c>
      <c r="L792" s="305" t="s">
        <v>1978</v>
      </c>
      <c r="M792" s="186"/>
      <c r="N792" s="186"/>
      <c r="O792" s="186"/>
      <c r="P792" s="186"/>
      <c r="Q792" s="186"/>
      <c r="R792" s="186"/>
      <c r="S792" s="186"/>
      <c r="T792" s="305">
        <v>30376909</v>
      </c>
      <c r="U792" s="301">
        <v>0.14749999999999999</v>
      </c>
      <c r="V792" s="305" t="s">
        <v>2206</v>
      </c>
      <c r="W792" s="186">
        <v>340</v>
      </c>
      <c r="X792" s="305">
        <v>832</v>
      </c>
      <c r="Y792" s="305">
        <v>26</v>
      </c>
      <c r="Z792" s="305" t="s">
        <v>56</v>
      </c>
      <c r="AA792" s="186"/>
      <c r="AB792" s="186"/>
      <c r="AC792" s="186"/>
      <c r="AD792" s="186"/>
      <c r="AE792" s="305" t="s">
        <v>1734</v>
      </c>
      <c r="AF792" s="186"/>
      <c r="AG792" s="305" t="s">
        <v>2657</v>
      </c>
      <c r="AH792" s="305"/>
      <c r="AI792" s="305"/>
      <c r="AJ792" s="186"/>
      <c r="AK792" s="305"/>
      <c r="AL792" s="186"/>
      <c r="AM792" s="186"/>
      <c r="AN792" s="305"/>
      <c r="AO792" s="305"/>
      <c r="AP792" s="186"/>
      <c r="AQ792" s="186"/>
      <c r="AR792" s="186"/>
      <c r="AS792" s="186"/>
      <c r="AT792" s="305" t="s">
        <v>53</v>
      </c>
      <c r="AU792" s="186"/>
      <c r="AV792" s="187"/>
      <c r="AW792" s="187"/>
      <c r="AX792" s="187"/>
      <c r="AY792" s="187"/>
      <c r="AZ792" s="187"/>
      <c r="BA792" s="187"/>
      <c r="BB792" s="448"/>
      <c r="BC792" s="128">
        <f t="shared" si="49"/>
        <v>0</v>
      </c>
      <c r="BD792" s="128">
        <f t="shared" si="50"/>
        <v>1</v>
      </c>
      <c r="BE792" s="128">
        <f t="shared" si="51"/>
        <v>1900</v>
      </c>
      <c r="BF792" s="450">
        <f t="shared" si="48"/>
        <v>0.28288000000000002</v>
      </c>
    </row>
    <row r="793" spans="1:58">
      <c r="A793" s="186"/>
      <c r="B793" s="305" t="s">
        <v>2904</v>
      </c>
      <c r="C793" s="305" t="s">
        <v>1735</v>
      </c>
      <c r="D793" s="186"/>
      <c r="E793" s="305">
        <v>114163</v>
      </c>
      <c r="F793" s="305"/>
      <c r="G793" s="186"/>
      <c r="H793" s="186"/>
      <c r="I793" s="186"/>
      <c r="J793" s="186"/>
      <c r="K793" s="305" t="s">
        <v>1788</v>
      </c>
      <c r="L793" s="305" t="s">
        <v>1978</v>
      </c>
      <c r="M793" s="186"/>
      <c r="N793" s="186"/>
      <c r="O793" s="186"/>
      <c r="P793" s="186"/>
      <c r="Q793" s="186"/>
      <c r="R793" s="186"/>
      <c r="S793" s="186"/>
      <c r="T793" s="305">
        <v>30376909</v>
      </c>
      <c r="U793" s="301">
        <v>0.14749999999999999</v>
      </c>
      <c r="V793" s="305" t="s">
        <v>2206</v>
      </c>
      <c r="W793" s="186">
        <v>340</v>
      </c>
      <c r="X793" s="305">
        <v>832</v>
      </c>
      <c r="Y793" s="305">
        <v>26</v>
      </c>
      <c r="Z793" s="305" t="s">
        <v>56</v>
      </c>
      <c r="AA793" s="186"/>
      <c r="AB793" s="186"/>
      <c r="AC793" s="186"/>
      <c r="AD793" s="186"/>
      <c r="AE793" s="305" t="s">
        <v>1735</v>
      </c>
      <c r="AF793" s="186"/>
      <c r="AG793" s="305" t="s">
        <v>2657</v>
      </c>
      <c r="AH793" s="305"/>
      <c r="AI793" s="305"/>
      <c r="AJ793" s="186"/>
      <c r="AK793" s="305"/>
      <c r="AL793" s="186"/>
      <c r="AM793" s="186"/>
      <c r="AN793" s="305"/>
      <c r="AO793" s="305"/>
      <c r="AP793" s="186"/>
      <c r="AQ793" s="186"/>
      <c r="AR793" s="186"/>
      <c r="AS793" s="186"/>
      <c r="AT793" s="305" t="s">
        <v>53</v>
      </c>
      <c r="AU793" s="186"/>
      <c r="AV793" s="187"/>
      <c r="AW793" s="187"/>
      <c r="AX793" s="187"/>
      <c r="AY793" s="187"/>
      <c r="AZ793" s="187"/>
      <c r="BA793" s="187"/>
      <c r="BB793" s="448"/>
      <c r="BC793" s="128">
        <f t="shared" si="49"/>
        <v>0</v>
      </c>
      <c r="BD793" s="128">
        <f t="shared" si="50"/>
        <v>1</v>
      </c>
      <c r="BE793" s="128">
        <f t="shared" si="51"/>
        <v>1900</v>
      </c>
      <c r="BF793" s="450">
        <f t="shared" si="48"/>
        <v>0.28288000000000002</v>
      </c>
    </row>
    <row r="794" spans="1:58">
      <c r="A794" s="186"/>
      <c r="B794" s="305" t="s">
        <v>2904</v>
      </c>
      <c r="C794" s="305" t="s">
        <v>1736</v>
      </c>
      <c r="D794" s="186"/>
      <c r="E794" s="305">
        <v>114163</v>
      </c>
      <c r="F794" s="305"/>
      <c r="G794" s="186"/>
      <c r="H794" s="186"/>
      <c r="I794" s="186"/>
      <c r="J794" s="186"/>
      <c r="K794" s="305" t="s">
        <v>1788</v>
      </c>
      <c r="L794" s="305" t="s">
        <v>1978</v>
      </c>
      <c r="M794" s="186"/>
      <c r="N794" s="186"/>
      <c r="O794" s="186"/>
      <c r="P794" s="186"/>
      <c r="Q794" s="186"/>
      <c r="R794" s="186"/>
      <c r="S794" s="186"/>
      <c r="T794" s="305">
        <v>30376909</v>
      </c>
      <c r="U794" s="301">
        <v>0.14749999999999999</v>
      </c>
      <c r="V794" s="305" t="s">
        <v>2206</v>
      </c>
      <c r="W794" s="186">
        <v>340</v>
      </c>
      <c r="X794" s="305">
        <v>832</v>
      </c>
      <c r="Y794" s="305">
        <v>26</v>
      </c>
      <c r="Z794" s="305" t="s">
        <v>56</v>
      </c>
      <c r="AA794" s="186"/>
      <c r="AB794" s="186"/>
      <c r="AC794" s="186"/>
      <c r="AD794" s="186"/>
      <c r="AE794" s="305" t="s">
        <v>1736</v>
      </c>
      <c r="AF794" s="186"/>
      <c r="AG794" s="305" t="s">
        <v>2657</v>
      </c>
      <c r="AH794" s="305"/>
      <c r="AI794" s="305"/>
      <c r="AJ794" s="186"/>
      <c r="AK794" s="305"/>
      <c r="AL794" s="186"/>
      <c r="AM794" s="186"/>
      <c r="AN794" s="305"/>
      <c r="AO794" s="305"/>
      <c r="AP794" s="186"/>
      <c r="AQ794" s="186"/>
      <c r="AR794" s="186"/>
      <c r="AS794" s="186"/>
      <c r="AT794" s="305" t="s">
        <v>53</v>
      </c>
      <c r="AU794" s="186"/>
      <c r="AV794" s="187"/>
      <c r="AW794" s="187"/>
      <c r="AX794" s="187"/>
      <c r="AY794" s="187"/>
      <c r="AZ794" s="187"/>
      <c r="BA794" s="187"/>
      <c r="BB794" s="448"/>
      <c r="BC794" s="128">
        <f t="shared" si="49"/>
        <v>0</v>
      </c>
      <c r="BD794" s="128">
        <f t="shared" si="50"/>
        <v>1</v>
      </c>
      <c r="BE794" s="128">
        <f t="shared" si="51"/>
        <v>1900</v>
      </c>
      <c r="BF794" s="450">
        <f t="shared" si="48"/>
        <v>0.28288000000000002</v>
      </c>
    </row>
    <row r="795" spans="1:58">
      <c r="A795" s="186"/>
      <c r="B795" s="305" t="s">
        <v>2904</v>
      </c>
      <c r="C795" s="305" t="s">
        <v>1737</v>
      </c>
      <c r="D795" s="186"/>
      <c r="E795" s="305">
        <v>114163</v>
      </c>
      <c r="F795" s="305"/>
      <c r="G795" s="186"/>
      <c r="H795" s="186"/>
      <c r="I795" s="186"/>
      <c r="J795" s="186"/>
      <c r="K795" s="305" t="s">
        <v>1788</v>
      </c>
      <c r="L795" s="305" t="s">
        <v>1978</v>
      </c>
      <c r="M795" s="186"/>
      <c r="N795" s="186"/>
      <c r="O795" s="186"/>
      <c r="P795" s="186"/>
      <c r="Q795" s="186"/>
      <c r="R795" s="186"/>
      <c r="S795" s="186"/>
      <c r="T795" s="305">
        <v>30376909</v>
      </c>
      <c r="U795" s="301">
        <v>0.14749999999999999</v>
      </c>
      <c r="V795" s="305" t="s">
        <v>2206</v>
      </c>
      <c r="W795" s="186">
        <v>340</v>
      </c>
      <c r="X795" s="305">
        <v>832</v>
      </c>
      <c r="Y795" s="305">
        <v>26</v>
      </c>
      <c r="Z795" s="305" t="s">
        <v>56</v>
      </c>
      <c r="AA795" s="186"/>
      <c r="AB795" s="186"/>
      <c r="AC795" s="186"/>
      <c r="AD795" s="186"/>
      <c r="AE795" s="305" t="s">
        <v>1737</v>
      </c>
      <c r="AF795" s="186"/>
      <c r="AG795" s="305" t="s">
        <v>2657</v>
      </c>
      <c r="AH795" s="305"/>
      <c r="AI795" s="305"/>
      <c r="AJ795" s="186"/>
      <c r="AK795" s="305"/>
      <c r="AL795" s="186"/>
      <c r="AM795" s="186"/>
      <c r="AN795" s="305"/>
      <c r="AO795" s="305"/>
      <c r="AP795" s="186"/>
      <c r="AQ795" s="186"/>
      <c r="AR795" s="186"/>
      <c r="AS795" s="186"/>
      <c r="AT795" s="305" t="s">
        <v>53</v>
      </c>
      <c r="AU795" s="186"/>
      <c r="AV795" s="187"/>
      <c r="AW795" s="187"/>
      <c r="AX795" s="187"/>
      <c r="AY795" s="187"/>
      <c r="AZ795" s="187"/>
      <c r="BA795" s="187"/>
      <c r="BB795" s="448"/>
      <c r="BC795" s="128">
        <f t="shared" si="49"/>
        <v>0</v>
      </c>
      <c r="BD795" s="128">
        <f t="shared" si="50"/>
        <v>1</v>
      </c>
      <c r="BE795" s="128">
        <f t="shared" si="51"/>
        <v>1900</v>
      </c>
      <c r="BF795" s="450">
        <f t="shared" si="48"/>
        <v>0.28288000000000002</v>
      </c>
    </row>
    <row r="796" spans="1:58">
      <c r="A796" s="186"/>
      <c r="B796" s="305" t="s">
        <v>2904</v>
      </c>
      <c r="C796" s="305" t="s">
        <v>1738</v>
      </c>
      <c r="D796" s="186"/>
      <c r="E796" s="305">
        <v>114163</v>
      </c>
      <c r="F796" s="305"/>
      <c r="G796" s="186"/>
      <c r="H796" s="186"/>
      <c r="I796" s="186"/>
      <c r="J796" s="186"/>
      <c r="K796" s="305" t="s">
        <v>1788</v>
      </c>
      <c r="L796" s="305" t="s">
        <v>1978</v>
      </c>
      <c r="M796" s="186"/>
      <c r="N796" s="186"/>
      <c r="O796" s="186"/>
      <c r="P796" s="186"/>
      <c r="Q796" s="186"/>
      <c r="R796" s="186"/>
      <c r="S796" s="186"/>
      <c r="T796" s="305">
        <v>30376909</v>
      </c>
      <c r="U796" s="301">
        <v>0.14749999999999999</v>
      </c>
      <c r="V796" s="305" t="s">
        <v>2206</v>
      </c>
      <c r="W796" s="186">
        <v>340</v>
      </c>
      <c r="X796" s="305">
        <v>832</v>
      </c>
      <c r="Y796" s="305">
        <v>26</v>
      </c>
      <c r="Z796" s="305" t="s">
        <v>56</v>
      </c>
      <c r="AA796" s="186"/>
      <c r="AB796" s="186"/>
      <c r="AC796" s="186"/>
      <c r="AD796" s="186"/>
      <c r="AE796" s="305" t="s">
        <v>1738</v>
      </c>
      <c r="AF796" s="186"/>
      <c r="AG796" s="305" t="s">
        <v>2657</v>
      </c>
      <c r="AH796" s="305"/>
      <c r="AI796" s="305"/>
      <c r="AJ796" s="186"/>
      <c r="AK796" s="305"/>
      <c r="AL796" s="186"/>
      <c r="AM796" s="186"/>
      <c r="AN796" s="305"/>
      <c r="AO796" s="305"/>
      <c r="AP796" s="186"/>
      <c r="AQ796" s="186"/>
      <c r="AR796" s="186"/>
      <c r="AS796" s="186"/>
      <c r="AT796" s="305" t="s">
        <v>53</v>
      </c>
      <c r="AU796" s="186"/>
      <c r="AV796" s="187"/>
      <c r="AW796" s="187"/>
      <c r="AX796" s="187"/>
      <c r="AY796" s="187"/>
      <c r="AZ796" s="187"/>
      <c r="BA796" s="187"/>
      <c r="BB796" s="448"/>
      <c r="BC796" s="128">
        <f t="shared" si="49"/>
        <v>0</v>
      </c>
      <c r="BD796" s="128">
        <f t="shared" si="50"/>
        <v>1</v>
      </c>
      <c r="BE796" s="128">
        <f t="shared" si="51"/>
        <v>1900</v>
      </c>
      <c r="BF796" s="450">
        <f t="shared" si="48"/>
        <v>0.28288000000000002</v>
      </c>
    </row>
    <row r="797" spans="1:58">
      <c r="A797" s="186"/>
      <c r="B797" s="305" t="s">
        <v>2904</v>
      </c>
      <c r="C797" s="305" t="s">
        <v>1739</v>
      </c>
      <c r="D797" s="186"/>
      <c r="E797" s="305" t="s">
        <v>2172</v>
      </c>
      <c r="F797" s="305"/>
      <c r="G797" s="186"/>
      <c r="H797" s="186"/>
      <c r="I797" s="186"/>
      <c r="J797" s="186"/>
      <c r="K797" s="305" t="s">
        <v>1788</v>
      </c>
      <c r="L797" s="305" t="s">
        <v>2010</v>
      </c>
      <c r="M797" s="186"/>
      <c r="N797" s="186"/>
      <c r="O797" s="186"/>
      <c r="P797" s="186"/>
      <c r="Q797" s="186"/>
      <c r="R797" s="186"/>
      <c r="S797" s="186"/>
      <c r="T797" s="305">
        <v>30372158</v>
      </c>
      <c r="U797" s="301">
        <v>0.14749999999999999</v>
      </c>
      <c r="V797" s="305" t="s">
        <v>2209</v>
      </c>
      <c r="W797" s="186">
        <v>410</v>
      </c>
      <c r="X797" s="305">
        <v>832</v>
      </c>
      <c r="Y797" s="305">
        <v>26</v>
      </c>
      <c r="Z797" s="305" t="s">
        <v>56</v>
      </c>
      <c r="AA797" s="186"/>
      <c r="AB797" s="186"/>
      <c r="AC797" s="186"/>
      <c r="AD797" s="186"/>
      <c r="AE797" s="305" t="s">
        <v>1739</v>
      </c>
      <c r="AF797" s="186"/>
      <c r="AG797" s="305" t="s">
        <v>2657</v>
      </c>
      <c r="AH797" s="305"/>
      <c r="AI797" s="305"/>
      <c r="AJ797" s="186"/>
      <c r="AK797" s="305"/>
      <c r="AL797" s="186"/>
      <c r="AM797" s="186"/>
      <c r="AN797" s="305"/>
      <c r="AO797" s="305"/>
      <c r="AP797" s="186"/>
      <c r="AQ797" s="186"/>
      <c r="AR797" s="186"/>
      <c r="AS797" s="186"/>
      <c r="AT797" s="305" t="s">
        <v>53</v>
      </c>
      <c r="AU797" s="186"/>
      <c r="AV797" s="187"/>
      <c r="AW797" s="187"/>
      <c r="AX797" s="187"/>
      <c r="AY797" s="187"/>
      <c r="AZ797" s="187"/>
      <c r="BA797" s="187"/>
      <c r="BB797" s="448"/>
      <c r="BC797" s="128">
        <f t="shared" si="49"/>
        <v>0</v>
      </c>
      <c r="BD797" s="128">
        <f t="shared" si="50"/>
        <v>1</v>
      </c>
      <c r="BE797" s="128">
        <f t="shared" si="51"/>
        <v>1900</v>
      </c>
      <c r="BF797" s="450">
        <f t="shared" si="48"/>
        <v>0.34111999999999998</v>
      </c>
    </row>
    <row r="798" spans="1:58">
      <c r="A798" s="186"/>
      <c r="B798" s="305" t="s">
        <v>2904</v>
      </c>
      <c r="C798" s="305" t="s">
        <v>1740</v>
      </c>
      <c r="D798" s="186"/>
      <c r="E798" s="305" t="s">
        <v>2172</v>
      </c>
      <c r="F798" s="305"/>
      <c r="G798" s="186"/>
      <c r="H798" s="186"/>
      <c r="I798" s="186"/>
      <c r="J798" s="186"/>
      <c r="K798" s="305" t="s">
        <v>1788</v>
      </c>
      <c r="L798" s="305" t="s">
        <v>2010</v>
      </c>
      <c r="M798" s="186"/>
      <c r="N798" s="186"/>
      <c r="O798" s="186"/>
      <c r="P798" s="186"/>
      <c r="Q798" s="186"/>
      <c r="R798" s="186"/>
      <c r="S798" s="186"/>
      <c r="T798" s="305">
        <v>30372158</v>
      </c>
      <c r="U798" s="301">
        <v>0.14749999999999999</v>
      </c>
      <c r="V798" s="305" t="s">
        <v>2209</v>
      </c>
      <c r="W798" s="186">
        <v>410</v>
      </c>
      <c r="X798" s="305">
        <v>832</v>
      </c>
      <c r="Y798" s="305">
        <v>26</v>
      </c>
      <c r="Z798" s="305" t="s">
        <v>56</v>
      </c>
      <c r="AA798" s="186"/>
      <c r="AB798" s="186"/>
      <c r="AC798" s="186"/>
      <c r="AD798" s="186"/>
      <c r="AE798" s="305" t="s">
        <v>1740</v>
      </c>
      <c r="AF798" s="186"/>
      <c r="AG798" s="305" t="s">
        <v>2657</v>
      </c>
      <c r="AH798" s="305"/>
      <c r="AI798" s="305"/>
      <c r="AJ798" s="186"/>
      <c r="AK798" s="305"/>
      <c r="AL798" s="186"/>
      <c r="AM798" s="186"/>
      <c r="AN798" s="305"/>
      <c r="AO798" s="305"/>
      <c r="AP798" s="186"/>
      <c r="AQ798" s="186"/>
      <c r="AR798" s="186"/>
      <c r="AS798" s="186"/>
      <c r="AT798" s="305" t="s">
        <v>53</v>
      </c>
      <c r="AU798" s="186"/>
      <c r="AV798" s="187"/>
      <c r="AW798" s="187"/>
      <c r="AX798" s="187"/>
      <c r="AY798" s="187"/>
      <c r="AZ798" s="187"/>
      <c r="BA798" s="187"/>
      <c r="BB798" s="448"/>
      <c r="BC798" s="128">
        <f t="shared" si="49"/>
        <v>0</v>
      </c>
      <c r="BD798" s="128">
        <f t="shared" si="50"/>
        <v>1</v>
      </c>
      <c r="BE798" s="128">
        <f t="shared" si="51"/>
        <v>1900</v>
      </c>
      <c r="BF798" s="450">
        <f t="shared" si="48"/>
        <v>0.34111999999999998</v>
      </c>
    </row>
    <row r="799" spans="1:58">
      <c r="A799" s="186"/>
      <c r="B799" s="305" t="s">
        <v>2904</v>
      </c>
      <c r="C799" s="305" t="s">
        <v>1741</v>
      </c>
      <c r="D799" s="186"/>
      <c r="E799" s="305" t="s">
        <v>2172</v>
      </c>
      <c r="F799" s="305"/>
      <c r="G799" s="186"/>
      <c r="H799" s="186"/>
      <c r="I799" s="186"/>
      <c r="J799" s="186"/>
      <c r="K799" s="305" t="s">
        <v>1788</v>
      </c>
      <c r="L799" s="305" t="s">
        <v>2010</v>
      </c>
      <c r="M799" s="186"/>
      <c r="N799" s="186"/>
      <c r="O799" s="186"/>
      <c r="P799" s="186"/>
      <c r="Q799" s="186"/>
      <c r="R799" s="186"/>
      <c r="S799" s="186"/>
      <c r="T799" s="305">
        <v>30372158</v>
      </c>
      <c r="U799" s="301">
        <v>0.14749999999999999</v>
      </c>
      <c r="V799" s="305" t="s">
        <v>2209</v>
      </c>
      <c r="W799" s="186">
        <v>410</v>
      </c>
      <c r="X799" s="305">
        <v>832</v>
      </c>
      <c r="Y799" s="305">
        <v>26</v>
      </c>
      <c r="Z799" s="305" t="s">
        <v>56</v>
      </c>
      <c r="AA799" s="186"/>
      <c r="AB799" s="186"/>
      <c r="AC799" s="186"/>
      <c r="AD799" s="186"/>
      <c r="AE799" s="305" t="s">
        <v>1741</v>
      </c>
      <c r="AF799" s="186"/>
      <c r="AG799" s="305" t="s">
        <v>2657</v>
      </c>
      <c r="AH799" s="305"/>
      <c r="AI799" s="305"/>
      <c r="AJ799" s="186"/>
      <c r="AK799" s="305"/>
      <c r="AL799" s="186"/>
      <c r="AM799" s="186"/>
      <c r="AN799" s="305"/>
      <c r="AO799" s="305"/>
      <c r="AP799" s="186"/>
      <c r="AQ799" s="186"/>
      <c r="AR799" s="186"/>
      <c r="AS799" s="186"/>
      <c r="AT799" s="305" t="s">
        <v>53</v>
      </c>
      <c r="AU799" s="186"/>
      <c r="AV799" s="187"/>
      <c r="AW799" s="187"/>
      <c r="AX799" s="187"/>
      <c r="AY799" s="187"/>
      <c r="AZ799" s="187"/>
      <c r="BA799" s="187"/>
      <c r="BB799" s="448"/>
      <c r="BC799" s="128">
        <f t="shared" si="49"/>
        <v>0</v>
      </c>
      <c r="BD799" s="128">
        <f t="shared" si="50"/>
        <v>1</v>
      </c>
      <c r="BE799" s="128">
        <f t="shared" si="51"/>
        <v>1900</v>
      </c>
      <c r="BF799" s="450">
        <f t="shared" si="48"/>
        <v>0.34111999999999998</v>
      </c>
    </row>
    <row r="800" spans="1:58">
      <c r="A800" s="186"/>
      <c r="B800" s="305" t="s">
        <v>2904</v>
      </c>
      <c r="C800" s="305" t="s">
        <v>1758</v>
      </c>
      <c r="D800" s="186"/>
      <c r="E800" s="305" t="s">
        <v>818</v>
      </c>
      <c r="F800" s="305" t="s">
        <v>1768</v>
      </c>
      <c r="G800" s="186"/>
      <c r="H800" s="186"/>
      <c r="I800" s="186"/>
      <c r="J800" s="186"/>
      <c r="K800" s="305" t="s">
        <v>122</v>
      </c>
      <c r="L800" s="305" t="s">
        <v>817</v>
      </c>
      <c r="M800" s="186"/>
      <c r="N800" s="186"/>
      <c r="O800" s="186"/>
      <c r="P800" s="186"/>
      <c r="Q800" s="186"/>
      <c r="R800" s="186"/>
      <c r="S800" s="186"/>
      <c r="T800" s="305">
        <v>30390155</v>
      </c>
      <c r="U800" s="301">
        <v>0.14749999999999999</v>
      </c>
      <c r="V800" s="305" t="s">
        <v>2195</v>
      </c>
      <c r="W800" s="186">
        <v>395</v>
      </c>
      <c r="X800" s="305">
        <v>832</v>
      </c>
      <c r="Y800" s="305">
        <v>26</v>
      </c>
      <c r="Z800" s="305" t="s">
        <v>62</v>
      </c>
      <c r="AA800" s="186"/>
      <c r="AB800" s="186"/>
      <c r="AC800" s="186"/>
      <c r="AD800" s="186"/>
      <c r="AE800" s="305" t="s">
        <v>1758</v>
      </c>
      <c r="AF800" s="186"/>
      <c r="AG800" s="305" t="s">
        <v>2657</v>
      </c>
      <c r="AH800" s="305"/>
      <c r="AI800" s="305"/>
      <c r="AJ800" s="186"/>
      <c r="AK800" s="305"/>
      <c r="AL800" s="186"/>
      <c r="AM800" s="186"/>
      <c r="AN800" s="305"/>
      <c r="AO800" s="305"/>
      <c r="AP800" s="186"/>
      <c r="AQ800" s="186"/>
      <c r="AR800" s="186"/>
      <c r="AS800" s="186"/>
      <c r="AT800" s="305" t="s">
        <v>53</v>
      </c>
      <c r="AU800" s="186"/>
      <c r="AV800" s="187"/>
      <c r="AW800" s="187"/>
      <c r="AX800" s="187"/>
      <c r="AY800" s="187"/>
      <c r="AZ800" s="187"/>
      <c r="BA800" s="187"/>
      <c r="BB800" s="448"/>
      <c r="BC800" s="128">
        <f t="shared" si="49"/>
        <v>0</v>
      </c>
      <c r="BD800" s="128">
        <f t="shared" si="50"/>
        <v>1</v>
      </c>
      <c r="BE800" s="128">
        <f t="shared" si="51"/>
        <v>1900</v>
      </c>
      <c r="BF800" s="450">
        <f t="shared" si="48"/>
        <v>0.32863999999999999</v>
      </c>
    </row>
    <row r="801" spans="1:58">
      <c r="A801" s="186"/>
      <c r="B801" s="305" t="s">
        <v>2905</v>
      </c>
      <c r="C801" s="305" t="s">
        <v>1759</v>
      </c>
      <c r="D801" s="186"/>
      <c r="E801" s="305" t="s">
        <v>2522</v>
      </c>
      <c r="F801" s="305" t="s">
        <v>1772</v>
      </c>
      <c r="G801" s="186"/>
      <c r="H801" s="186"/>
      <c r="I801" s="186"/>
      <c r="J801" s="186"/>
      <c r="K801" s="305" t="s">
        <v>1782</v>
      </c>
      <c r="L801" s="305" t="s">
        <v>2534</v>
      </c>
      <c r="M801" s="186"/>
      <c r="N801" s="186"/>
      <c r="O801" s="186"/>
      <c r="P801" s="186"/>
      <c r="Q801" s="186"/>
      <c r="R801" s="186"/>
      <c r="S801" s="186"/>
      <c r="T801" s="305">
        <v>30390156</v>
      </c>
      <c r="U801" s="301">
        <v>0.14749999999999999</v>
      </c>
      <c r="V801" s="305" t="s">
        <v>2193</v>
      </c>
      <c r="W801" s="186">
        <v>400</v>
      </c>
      <c r="X801" s="305">
        <v>768</v>
      </c>
      <c r="Y801" s="305">
        <v>24</v>
      </c>
      <c r="Z801" s="305" t="s">
        <v>62</v>
      </c>
      <c r="AA801" s="186"/>
      <c r="AB801" s="186"/>
      <c r="AC801" s="186"/>
      <c r="AD801" s="186"/>
      <c r="AE801" s="305" t="s">
        <v>1759</v>
      </c>
      <c r="AF801" s="186"/>
      <c r="AG801" s="305" t="s">
        <v>2657</v>
      </c>
      <c r="AH801" s="305"/>
      <c r="AI801" s="305"/>
      <c r="AJ801" s="186"/>
      <c r="AK801" s="305"/>
      <c r="AL801" s="186"/>
      <c r="AM801" s="186"/>
      <c r="AN801" s="305"/>
      <c r="AO801" s="305"/>
      <c r="AP801" s="186"/>
      <c r="AQ801" s="186"/>
      <c r="AR801" s="186"/>
      <c r="AS801" s="186"/>
      <c r="AT801" s="305" t="s">
        <v>53</v>
      </c>
      <c r="AU801" s="186"/>
      <c r="AV801" s="187"/>
      <c r="AW801" s="187"/>
      <c r="AX801" s="187"/>
      <c r="AY801" s="187"/>
      <c r="AZ801" s="187"/>
      <c r="BA801" s="187"/>
      <c r="BB801" s="448"/>
      <c r="BC801" s="128">
        <f t="shared" si="49"/>
        <v>0</v>
      </c>
      <c r="BD801" s="128">
        <f t="shared" si="50"/>
        <v>1</v>
      </c>
      <c r="BE801" s="128">
        <f t="shared" si="51"/>
        <v>1900</v>
      </c>
      <c r="BF801" s="450">
        <f t="shared" si="48"/>
        <v>0.30719999999999997</v>
      </c>
    </row>
    <row r="802" spans="1:58">
      <c r="A802" s="186" t="s">
        <v>991</v>
      </c>
      <c r="B802" s="305" t="s">
        <v>2904</v>
      </c>
      <c r="C802" s="305" t="s">
        <v>1760</v>
      </c>
      <c r="D802" s="186"/>
      <c r="E802" s="305" t="s">
        <v>2523</v>
      </c>
      <c r="F802" s="305" t="s">
        <v>1768</v>
      </c>
      <c r="G802" s="186"/>
      <c r="H802" s="186"/>
      <c r="I802" s="186"/>
      <c r="J802" s="186"/>
      <c r="K802" s="305" t="s">
        <v>1787</v>
      </c>
      <c r="L802" s="305" t="s">
        <v>2535</v>
      </c>
      <c r="M802" s="186"/>
      <c r="N802" s="186"/>
      <c r="O802" s="186"/>
      <c r="P802" s="186"/>
      <c r="Q802" s="186"/>
      <c r="R802" s="186"/>
      <c r="S802" s="186"/>
      <c r="T802" s="305">
        <v>30397871</v>
      </c>
      <c r="U802" s="303">
        <v>0.18</v>
      </c>
      <c r="V802" s="305" t="s">
        <v>2543</v>
      </c>
      <c r="W802" s="186">
        <v>475</v>
      </c>
      <c r="X802" s="305">
        <v>232</v>
      </c>
      <c r="Y802" s="305">
        <v>8</v>
      </c>
      <c r="Z802" s="305" t="s">
        <v>56</v>
      </c>
      <c r="AA802" s="186"/>
      <c r="AB802" s="186"/>
      <c r="AC802" s="186"/>
      <c r="AD802" s="186"/>
      <c r="AE802" s="305" t="s">
        <v>1760</v>
      </c>
      <c r="AF802" s="186"/>
      <c r="AG802" s="305" t="s">
        <v>2657</v>
      </c>
      <c r="AH802" s="305"/>
      <c r="AI802" s="305"/>
      <c r="AJ802" s="186"/>
      <c r="AK802" s="305"/>
      <c r="AL802" s="186"/>
      <c r="AM802" s="186"/>
      <c r="AN802" s="305"/>
      <c r="AO802" s="305" t="s">
        <v>2544</v>
      </c>
      <c r="AP802" s="186"/>
      <c r="AQ802" s="186"/>
      <c r="AR802" s="186"/>
      <c r="AS802" s="186"/>
      <c r="AT802" s="305" t="s">
        <v>53</v>
      </c>
      <c r="AU802" s="186"/>
      <c r="AV802" s="187"/>
      <c r="AW802" s="187"/>
      <c r="AX802" s="187"/>
      <c r="AY802" s="187"/>
      <c r="AZ802" s="187"/>
      <c r="BA802" s="187"/>
      <c r="BB802" s="448"/>
      <c r="BC802" s="128">
        <f t="shared" si="49"/>
        <v>0</v>
      </c>
      <c r="BD802" s="128">
        <f t="shared" si="50"/>
        <v>1</v>
      </c>
      <c r="BE802" s="128">
        <f t="shared" si="51"/>
        <v>1900</v>
      </c>
      <c r="BF802" s="450">
        <f t="shared" si="48"/>
        <v>0.11020000000000001</v>
      </c>
    </row>
    <row r="803" spans="1:58">
      <c r="A803" s="186" t="s">
        <v>991</v>
      </c>
      <c r="B803" s="305" t="s">
        <v>2904</v>
      </c>
      <c r="C803" s="305" t="s">
        <v>1761</v>
      </c>
      <c r="D803" s="186"/>
      <c r="E803" s="305" t="s">
        <v>2523</v>
      </c>
      <c r="F803" s="305" t="s">
        <v>1769</v>
      </c>
      <c r="G803" s="186"/>
      <c r="H803" s="186"/>
      <c r="I803" s="186"/>
      <c r="J803" s="186"/>
      <c r="K803" s="305" t="s">
        <v>1787</v>
      </c>
      <c r="L803" s="305" t="s">
        <v>2535</v>
      </c>
      <c r="M803" s="186"/>
      <c r="N803" s="186"/>
      <c r="O803" s="186"/>
      <c r="P803" s="186"/>
      <c r="Q803" s="186"/>
      <c r="R803" s="186"/>
      <c r="S803" s="186"/>
      <c r="T803" s="305">
        <v>30397871</v>
      </c>
      <c r="U803" s="303">
        <v>0.18</v>
      </c>
      <c r="V803" s="305" t="s">
        <v>2543</v>
      </c>
      <c r="W803" s="186">
        <v>475</v>
      </c>
      <c r="X803" s="305">
        <v>174</v>
      </c>
      <c r="Y803" s="305">
        <v>6</v>
      </c>
      <c r="Z803" s="305" t="s">
        <v>56</v>
      </c>
      <c r="AA803" s="186"/>
      <c r="AB803" s="186"/>
      <c r="AC803" s="186"/>
      <c r="AD803" s="186"/>
      <c r="AE803" s="305" t="s">
        <v>1761</v>
      </c>
      <c r="AF803" s="186"/>
      <c r="AG803" s="305" t="s">
        <v>2657</v>
      </c>
      <c r="AH803" s="305"/>
      <c r="AI803" s="305"/>
      <c r="AJ803" s="186"/>
      <c r="AK803" s="305"/>
      <c r="AL803" s="186"/>
      <c r="AM803" s="186"/>
      <c r="AN803" s="305"/>
      <c r="AO803" s="305" t="s">
        <v>2545</v>
      </c>
      <c r="AP803" s="186"/>
      <c r="AQ803" s="186"/>
      <c r="AR803" s="186"/>
      <c r="AS803" s="186"/>
      <c r="AT803" s="305" t="s">
        <v>53</v>
      </c>
      <c r="AU803" s="186"/>
      <c r="AV803" s="187"/>
      <c r="AW803" s="187"/>
      <c r="AX803" s="187"/>
      <c r="AY803" s="187"/>
      <c r="AZ803" s="187"/>
      <c r="BA803" s="187"/>
      <c r="BB803" s="448"/>
      <c r="BC803" s="128">
        <f t="shared" si="49"/>
        <v>0</v>
      </c>
      <c r="BD803" s="128">
        <f t="shared" si="50"/>
        <v>1</v>
      </c>
      <c r="BE803" s="128">
        <f t="shared" si="51"/>
        <v>1900</v>
      </c>
      <c r="BF803" s="450">
        <f t="shared" si="48"/>
        <v>8.2650000000000001E-2</v>
      </c>
    </row>
    <row r="804" spans="1:58">
      <c r="A804" s="186" t="s">
        <v>991</v>
      </c>
      <c r="B804" s="305" t="s">
        <v>2904</v>
      </c>
      <c r="C804" s="305" t="s">
        <v>1762</v>
      </c>
      <c r="D804" s="186"/>
      <c r="E804" s="305" t="s">
        <v>2523</v>
      </c>
      <c r="F804" s="305" t="s">
        <v>1769</v>
      </c>
      <c r="G804" s="186"/>
      <c r="H804" s="186"/>
      <c r="I804" s="186"/>
      <c r="J804" s="186"/>
      <c r="K804" s="305" t="s">
        <v>1787</v>
      </c>
      <c r="L804" s="305" t="s">
        <v>2535</v>
      </c>
      <c r="M804" s="186"/>
      <c r="N804" s="186"/>
      <c r="O804" s="186"/>
      <c r="P804" s="186"/>
      <c r="Q804" s="186"/>
      <c r="R804" s="186"/>
      <c r="S804" s="186"/>
      <c r="T804" s="305">
        <v>30397871</v>
      </c>
      <c r="U804" s="303">
        <v>0.18</v>
      </c>
      <c r="V804" s="305" t="s">
        <v>2543</v>
      </c>
      <c r="W804" s="186">
        <v>475</v>
      </c>
      <c r="X804" s="305">
        <v>405</v>
      </c>
      <c r="Y804" s="305">
        <v>14</v>
      </c>
      <c r="Z804" s="305" t="s">
        <v>56</v>
      </c>
      <c r="AA804" s="186"/>
      <c r="AB804" s="186"/>
      <c r="AC804" s="186"/>
      <c r="AD804" s="186"/>
      <c r="AE804" s="305" t="s">
        <v>1762</v>
      </c>
      <c r="AF804" s="186"/>
      <c r="AG804" s="305" t="s">
        <v>2657</v>
      </c>
      <c r="AH804" s="305"/>
      <c r="AI804" s="305"/>
      <c r="AJ804" s="186"/>
      <c r="AK804" s="305"/>
      <c r="AL804" s="186"/>
      <c r="AM804" s="186"/>
      <c r="AN804" s="305"/>
      <c r="AO804" s="305" t="s">
        <v>2546</v>
      </c>
      <c r="AP804" s="186"/>
      <c r="AQ804" s="186"/>
      <c r="AR804" s="186"/>
      <c r="AS804" s="186"/>
      <c r="AT804" s="305" t="s">
        <v>53</v>
      </c>
      <c r="AU804" s="186"/>
      <c r="AV804" s="187"/>
      <c r="AW804" s="187"/>
      <c r="AX804" s="187"/>
      <c r="AY804" s="187"/>
      <c r="AZ804" s="187"/>
      <c r="BA804" s="187"/>
      <c r="BB804" s="448"/>
      <c r="BC804" s="128">
        <f t="shared" si="49"/>
        <v>0</v>
      </c>
      <c r="BD804" s="128">
        <f t="shared" si="50"/>
        <v>1</v>
      </c>
      <c r="BE804" s="128">
        <f t="shared" si="51"/>
        <v>1900</v>
      </c>
      <c r="BF804" s="450">
        <f t="shared" si="48"/>
        <v>0.19237499999999999</v>
      </c>
    </row>
    <row r="805" spans="1:58">
      <c r="A805" s="186" t="s">
        <v>991</v>
      </c>
      <c r="B805" s="305" t="s">
        <v>2904</v>
      </c>
      <c r="C805" s="305" t="s">
        <v>1763</v>
      </c>
      <c r="D805" s="186"/>
      <c r="E805" s="305" t="s">
        <v>2523</v>
      </c>
      <c r="F805" s="305" t="s">
        <v>1768</v>
      </c>
      <c r="G805" s="186"/>
      <c r="H805" s="186"/>
      <c r="I805" s="186"/>
      <c r="J805" s="186"/>
      <c r="K805" s="305" t="s">
        <v>1787</v>
      </c>
      <c r="L805" s="305" t="s">
        <v>2535</v>
      </c>
      <c r="M805" s="186"/>
      <c r="N805" s="186"/>
      <c r="O805" s="186"/>
      <c r="P805" s="186"/>
      <c r="Q805" s="186"/>
      <c r="R805" s="186"/>
      <c r="S805" s="186"/>
      <c r="T805" s="305">
        <v>12005833</v>
      </c>
      <c r="U805" s="303">
        <v>0</v>
      </c>
      <c r="V805" s="305" t="s">
        <v>2543</v>
      </c>
      <c r="W805" s="186">
        <v>475</v>
      </c>
      <c r="X805" s="307">
        <v>540</v>
      </c>
      <c r="Y805" s="307">
        <v>18</v>
      </c>
      <c r="Z805" s="305" t="s">
        <v>56</v>
      </c>
      <c r="AA805" s="186"/>
      <c r="AB805" s="186"/>
      <c r="AC805" s="186"/>
      <c r="AD805" s="186"/>
      <c r="AE805" s="305" t="s">
        <v>1763</v>
      </c>
      <c r="AF805" s="186"/>
      <c r="AG805" s="305" t="s">
        <v>2657</v>
      </c>
      <c r="AH805" s="305"/>
      <c r="AI805" s="305"/>
      <c r="AJ805" s="186"/>
      <c r="AK805" s="305"/>
      <c r="AL805" s="186"/>
      <c r="AM805" s="186"/>
      <c r="AN805" s="305"/>
      <c r="AO805" s="305" t="s">
        <v>2547</v>
      </c>
      <c r="AP805" s="186"/>
      <c r="AQ805" s="186"/>
      <c r="AR805" s="186"/>
      <c r="AS805" s="186"/>
      <c r="AT805" s="305" t="s">
        <v>53</v>
      </c>
      <c r="AU805" s="186"/>
      <c r="AV805" s="187"/>
      <c r="AW805" s="187"/>
      <c r="AX805" s="187"/>
      <c r="AY805" s="187"/>
      <c r="AZ805" s="187"/>
      <c r="BA805" s="187"/>
      <c r="BB805" s="448"/>
      <c r="BC805" s="128">
        <f t="shared" si="49"/>
        <v>0</v>
      </c>
      <c r="BD805" s="128">
        <f t="shared" si="50"/>
        <v>1</v>
      </c>
      <c r="BE805" s="128">
        <f t="shared" si="51"/>
        <v>1900</v>
      </c>
      <c r="BF805" s="450">
        <f t="shared" si="48"/>
        <v>0.25650000000000001</v>
      </c>
    </row>
    <row r="806" spans="1:58">
      <c r="A806" s="186" t="s">
        <v>991</v>
      </c>
      <c r="B806" s="305" t="s">
        <v>2904</v>
      </c>
      <c r="C806" s="305" t="s">
        <v>1764</v>
      </c>
      <c r="D806" s="186"/>
      <c r="E806" s="305" t="s">
        <v>2523</v>
      </c>
      <c r="F806" s="305" t="s">
        <v>1768</v>
      </c>
      <c r="G806" s="186"/>
      <c r="H806" s="186"/>
      <c r="I806" s="186"/>
      <c r="J806" s="186"/>
      <c r="K806" s="305" t="s">
        <v>1787</v>
      </c>
      <c r="L806" s="305" t="s">
        <v>2535</v>
      </c>
      <c r="M806" s="186"/>
      <c r="N806" s="186"/>
      <c r="O806" s="186"/>
      <c r="P806" s="186"/>
      <c r="Q806" s="186"/>
      <c r="R806" s="186"/>
      <c r="S806" s="186"/>
      <c r="T806" s="305">
        <v>12005833</v>
      </c>
      <c r="U806" s="303">
        <v>0</v>
      </c>
      <c r="V806" s="305" t="s">
        <v>2543</v>
      </c>
      <c r="W806" s="186">
        <v>475</v>
      </c>
      <c r="X806" s="307">
        <v>540</v>
      </c>
      <c r="Y806" s="307">
        <v>18</v>
      </c>
      <c r="Z806" s="305" t="s">
        <v>56</v>
      </c>
      <c r="AA806" s="186"/>
      <c r="AB806" s="186"/>
      <c r="AC806" s="186"/>
      <c r="AD806" s="186"/>
      <c r="AE806" s="305" t="s">
        <v>1764</v>
      </c>
      <c r="AF806" s="186"/>
      <c r="AG806" s="305" t="s">
        <v>2657</v>
      </c>
      <c r="AH806" s="305"/>
      <c r="AI806" s="305"/>
      <c r="AJ806" s="186"/>
      <c r="AK806" s="305"/>
      <c r="AL806" s="186"/>
      <c r="AM806" s="186"/>
      <c r="AN806" s="305"/>
      <c r="AO806" s="305"/>
      <c r="AP806" s="186"/>
      <c r="AQ806" s="186"/>
      <c r="AR806" s="186"/>
      <c r="AS806" s="186"/>
      <c r="AT806" s="305" t="s">
        <v>53</v>
      </c>
      <c r="AU806" s="186"/>
      <c r="AV806" s="187"/>
      <c r="AW806" s="187"/>
      <c r="AX806" s="187"/>
      <c r="AY806" s="187"/>
      <c r="AZ806" s="187"/>
      <c r="BA806" s="187"/>
      <c r="BB806" s="448"/>
      <c r="BC806" s="128">
        <f t="shared" si="49"/>
        <v>0</v>
      </c>
      <c r="BD806" s="128">
        <f t="shared" si="50"/>
        <v>1</v>
      </c>
      <c r="BE806" s="128">
        <f t="shared" si="51"/>
        <v>1900</v>
      </c>
      <c r="BF806" s="450">
        <f t="shared" si="48"/>
        <v>0.25650000000000001</v>
      </c>
    </row>
    <row r="807" spans="1:58">
      <c r="A807" s="186" t="s">
        <v>991</v>
      </c>
      <c r="B807" s="305" t="s">
        <v>2904</v>
      </c>
      <c r="C807" s="305" t="s">
        <v>1765</v>
      </c>
      <c r="D807" s="186"/>
      <c r="E807" s="305" t="s">
        <v>2523</v>
      </c>
      <c r="F807" s="305" t="s">
        <v>1768</v>
      </c>
      <c r="G807" s="186"/>
      <c r="H807" s="186"/>
      <c r="I807" s="186"/>
      <c r="J807" s="186"/>
      <c r="K807" s="305" t="s">
        <v>1787</v>
      </c>
      <c r="L807" s="305" t="s">
        <v>2535</v>
      </c>
      <c r="M807" s="186"/>
      <c r="N807" s="186"/>
      <c r="O807" s="186"/>
      <c r="P807" s="186"/>
      <c r="Q807" s="186"/>
      <c r="R807" s="186"/>
      <c r="S807" s="186"/>
      <c r="T807" s="305">
        <v>12005833</v>
      </c>
      <c r="U807" s="303">
        <v>0</v>
      </c>
      <c r="V807" s="305" t="s">
        <v>2543</v>
      </c>
      <c r="W807" s="186">
        <v>475</v>
      </c>
      <c r="X807" s="307">
        <v>540</v>
      </c>
      <c r="Y807" s="307">
        <v>18</v>
      </c>
      <c r="Z807" s="305" t="s">
        <v>56</v>
      </c>
      <c r="AA807" s="186"/>
      <c r="AB807" s="186"/>
      <c r="AC807" s="186"/>
      <c r="AD807" s="186"/>
      <c r="AE807" s="305" t="s">
        <v>1765</v>
      </c>
      <c r="AF807" s="186"/>
      <c r="AG807" s="305" t="s">
        <v>2657</v>
      </c>
      <c r="AH807" s="305"/>
      <c r="AI807" s="305"/>
      <c r="AJ807" s="186"/>
      <c r="AK807" s="305"/>
      <c r="AL807" s="186"/>
      <c r="AM807" s="186"/>
      <c r="AN807" s="305"/>
      <c r="AO807" s="305"/>
      <c r="AP807" s="186"/>
      <c r="AQ807" s="186"/>
      <c r="AR807" s="186"/>
      <c r="AS807" s="186"/>
      <c r="AT807" s="305" t="s">
        <v>53</v>
      </c>
      <c r="AU807" s="186"/>
      <c r="AV807" s="187"/>
      <c r="AW807" s="187"/>
      <c r="AX807" s="187"/>
      <c r="AY807" s="187"/>
      <c r="AZ807" s="187"/>
      <c r="BA807" s="187"/>
      <c r="BB807" s="448"/>
      <c r="BC807" s="128">
        <f t="shared" si="49"/>
        <v>0</v>
      </c>
      <c r="BD807" s="128">
        <f t="shared" si="50"/>
        <v>1</v>
      </c>
      <c r="BE807" s="128">
        <f t="shared" si="51"/>
        <v>1900</v>
      </c>
      <c r="BF807" s="450">
        <f t="shared" si="48"/>
        <v>0.25650000000000001</v>
      </c>
    </row>
    <row r="808" spans="1:58">
      <c r="A808" s="186" t="s">
        <v>991</v>
      </c>
      <c r="B808" s="305" t="s">
        <v>2904</v>
      </c>
      <c r="C808" s="305" t="s">
        <v>1766</v>
      </c>
      <c r="D808" s="186"/>
      <c r="E808" s="305" t="s">
        <v>2523</v>
      </c>
      <c r="F808" s="305" t="s">
        <v>1768</v>
      </c>
      <c r="G808" s="186"/>
      <c r="H808" s="186"/>
      <c r="I808" s="186"/>
      <c r="J808" s="186"/>
      <c r="K808" s="305" t="s">
        <v>1787</v>
      </c>
      <c r="L808" s="305" t="s">
        <v>2535</v>
      </c>
      <c r="M808" s="186"/>
      <c r="N808" s="186"/>
      <c r="O808" s="186"/>
      <c r="P808" s="186"/>
      <c r="Q808" s="186"/>
      <c r="R808" s="186"/>
      <c r="S808" s="186"/>
      <c r="T808" s="305">
        <v>12005833</v>
      </c>
      <c r="U808" s="303">
        <v>0</v>
      </c>
      <c r="V808" s="305" t="s">
        <v>2543</v>
      </c>
      <c r="W808" s="186">
        <v>475</v>
      </c>
      <c r="X808" s="307">
        <v>120</v>
      </c>
      <c r="Y808" s="307">
        <v>4</v>
      </c>
      <c r="Z808" s="305" t="s">
        <v>56</v>
      </c>
      <c r="AA808" s="186"/>
      <c r="AB808" s="186"/>
      <c r="AC808" s="186"/>
      <c r="AD808" s="186"/>
      <c r="AE808" s="305" t="s">
        <v>1766</v>
      </c>
      <c r="AF808" s="186"/>
      <c r="AG808" s="305" t="s">
        <v>2657</v>
      </c>
      <c r="AH808" s="305"/>
      <c r="AI808" s="305"/>
      <c r="AJ808" s="186"/>
      <c r="AK808" s="305"/>
      <c r="AL808" s="186"/>
      <c r="AM808" s="186"/>
      <c r="AN808" s="305"/>
      <c r="AO808" s="305" t="s">
        <v>2548</v>
      </c>
      <c r="AP808" s="186"/>
      <c r="AQ808" s="186"/>
      <c r="AR808" s="186"/>
      <c r="AS808" s="186"/>
      <c r="AT808" s="305" t="s">
        <v>53</v>
      </c>
      <c r="AU808" s="186"/>
      <c r="AV808" s="187"/>
      <c r="AW808" s="187"/>
      <c r="AX808" s="187"/>
      <c r="AY808" s="187"/>
      <c r="AZ808" s="187"/>
      <c r="BA808" s="187"/>
      <c r="BB808" s="448"/>
      <c r="BC808" s="128">
        <f t="shared" si="49"/>
        <v>0</v>
      </c>
      <c r="BD808" s="128">
        <f t="shared" si="50"/>
        <v>1</v>
      </c>
      <c r="BE808" s="128">
        <f t="shared" si="51"/>
        <v>1900</v>
      </c>
      <c r="BF808" s="450">
        <f t="shared" si="48"/>
        <v>5.7000000000000002E-2</v>
      </c>
    </row>
    <row r="809" spans="1:58">
      <c r="A809" s="186" t="s">
        <v>991</v>
      </c>
      <c r="B809" s="305" t="s">
        <v>2904</v>
      </c>
      <c r="C809" s="305" t="s">
        <v>1767</v>
      </c>
      <c r="D809" s="186"/>
      <c r="E809" s="305" t="s">
        <v>2523</v>
      </c>
      <c r="F809" s="305" t="s">
        <v>1769</v>
      </c>
      <c r="G809" s="186"/>
      <c r="H809" s="186"/>
      <c r="I809" s="186"/>
      <c r="J809" s="186"/>
      <c r="K809" s="305" t="s">
        <v>1787</v>
      </c>
      <c r="L809" s="305" t="s">
        <v>2535</v>
      </c>
      <c r="M809" s="186"/>
      <c r="N809" s="186"/>
      <c r="O809" s="186"/>
      <c r="P809" s="186"/>
      <c r="Q809" s="186"/>
      <c r="R809" s="186"/>
      <c r="S809" s="186"/>
      <c r="T809" s="305">
        <v>12005833</v>
      </c>
      <c r="U809" s="303">
        <v>0</v>
      </c>
      <c r="V809" s="305" t="s">
        <v>2543</v>
      </c>
      <c r="W809" s="186">
        <v>475</v>
      </c>
      <c r="X809" s="305">
        <v>180</v>
      </c>
      <c r="Y809" s="305">
        <v>6</v>
      </c>
      <c r="Z809" s="305" t="s">
        <v>56</v>
      </c>
      <c r="AA809" s="186"/>
      <c r="AB809" s="186"/>
      <c r="AC809" s="186"/>
      <c r="AD809" s="186"/>
      <c r="AE809" s="305" t="s">
        <v>1767</v>
      </c>
      <c r="AF809" s="186"/>
      <c r="AG809" s="305" t="s">
        <v>2657</v>
      </c>
      <c r="AH809" s="305"/>
      <c r="AI809" s="305"/>
      <c r="AJ809" s="186"/>
      <c r="AK809" s="305"/>
      <c r="AL809" s="186"/>
      <c r="AM809" s="186"/>
      <c r="AN809" s="305"/>
      <c r="AO809" s="305" t="s">
        <v>2549</v>
      </c>
      <c r="AP809" s="186"/>
      <c r="AQ809" s="186"/>
      <c r="AR809" s="186"/>
      <c r="AS809" s="186"/>
      <c r="AT809" s="305" t="s">
        <v>53</v>
      </c>
      <c r="AU809" s="186"/>
      <c r="AV809" s="187"/>
      <c r="AW809" s="187"/>
      <c r="AX809" s="187"/>
      <c r="AY809" s="187"/>
      <c r="AZ809" s="187"/>
      <c r="BA809" s="187"/>
      <c r="BB809" s="448"/>
      <c r="BC809" s="128">
        <f t="shared" si="49"/>
        <v>0</v>
      </c>
      <c r="BD809" s="128">
        <f t="shared" si="50"/>
        <v>1</v>
      </c>
      <c r="BE809" s="128">
        <f t="shared" si="51"/>
        <v>1900</v>
      </c>
      <c r="BF809" s="450">
        <f t="shared" si="48"/>
        <v>8.5500000000000007E-2</v>
      </c>
    </row>
    <row r="810" spans="1:58">
      <c r="A810" s="186"/>
      <c r="B810" s="305" t="s">
        <v>2902</v>
      </c>
      <c r="C810" s="305" t="s">
        <v>2394</v>
      </c>
      <c r="D810" s="186"/>
      <c r="E810" s="305" t="s">
        <v>2524</v>
      </c>
      <c r="F810" s="305"/>
      <c r="G810" s="186"/>
      <c r="H810" s="186"/>
      <c r="I810" s="186"/>
      <c r="J810" s="186"/>
      <c r="K810" s="305" t="s">
        <v>102</v>
      </c>
      <c r="L810" s="305" t="s">
        <v>2536</v>
      </c>
      <c r="M810" s="186"/>
      <c r="N810" s="186"/>
      <c r="O810" s="186"/>
      <c r="P810" s="186"/>
      <c r="Q810" s="186"/>
      <c r="R810" s="186"/>
      <c r="S810" s="186"/>
      <c r="T810" s="305">
        <v>30390156</v>
      </c>
      <c r="U810" s="301">
        <v>0.14749999999999999</v>
      </c>
      <c r="V810" s="305" t="s">
        <v>2193</v>
      </c>
      <c r="W810" s="186">
        <v>400</v>
      </c>
      <c r="X810" s="305">
        <v>768</v>
      </c>
      <c r="Y810" s="305">
        <v>24</v>
      </c>
      <c r="Z810" s="305" t="s">
        <v>62</v>
      </c>
      <c r="AA810" s="186"/>
      <c r="AB810" s="186"/>
      <c r="AC810" s="186"/>
      <c r="AD810" s="186"/>
      <c r="AE810" s="305" t="s">
        <v>2394</v>
      </c>
      <c r="AF810" s="186"/>
      <c r="AG810" s="305" t="s">
        <v>2657</v>
      </c>
      <c r="AH810" s="305"/>
      <c r="AI810" s="305"/>
      <c r="AJ810" s="186"/>
      <c r="AK810" s="305"/>
      <c r="AL810" s="186"/>
      <c r="AM810" s="186"/>
      <c r="AN810" s="305"/>
      <c r="AO810" s="305"/>
      <c r="AP810" s="186"/>
      <c r="AQ810" s="186"/>
      <c r="AR810" s="186"/>
      <c r="AS810" s="186"/>
      <c r="AT810" s="305" t="s">
        <v>53</v>
      </c>
      <c r="AU810" s="186"/>
      <c r="AV810" s="187"/>
      <c r="AW810" s="187"/>
      <c r="AX810" s="187"/>
      <c r="AY810" s="187"/>
      <c r="AZ810" s="187"/>
      <c r="BA810" s="187"/>
      <c r="BB810" s="448"/>
      <c r="BC810" s="128">
        <f t="shared" si="49"/>
        <v>0</v>
      </c>
      <c r="BD810" s="128">
        <f t="shared" si="50"/>
        <v>1</v>
      </c>
      <c r="BE810" s="128">
        <f t="shared" si="51"/>
        <v>1900</v>
      </c>
      <c r="BF810" s="450">
        <f t="shared" si="48"/>
        <v>0.30719999999999997</v>
      </c>
    </row>
    <row r="811" spans="1:58">
      <c r="A811" s="186"/>
      <c r="B811" s="305" t="s">
        <v>2902</v>
      </c>
      <c r="C811" s="305" t="s">
        <v>2395</v>
      </c>
      <c r="D811" s="186"/>
      <c r="E811" s="305" t="s">
        <v>624</v>
      </c>
      <c r="F811" s="305"/>
      <c r="G811" s="186"/>
      <c r="H811" s="186"/>
      <c r="I811" s="186"/>
      <c r="J811" s="186"/>
      <c r="K811" s="305" t="s">
        <v>619</v>
      </c>
      <c r="L811" s="305" t="s">
        <v>495</v>
      </c>
      <c r="M811" s="186"/>
      <c r="N811" s="186"/>
      <c r="O811" s="186"/>
      <c r="P811" s="186"/>
      <c r="Q811" s="186"/>
      <c r="R811" s="186"/>
      <c r="S811" s="186"/>
      <c r="T811" s="305">
        <v>30390156</v>
      </c>
      <c r="U811" s="301">
        <v>0.14749999999999999</v>
      </c>
      <c r="V811" s="305" t="s">
        <v>2193</v>
      </c>
      <c r="W811" s="186">
        <v>400</v>
      </c>
      <c r="X811" s="305">
        <v>768</v>
      </c>
      <c r="Y811" s="305">
        <v>24</v>
      </c>
      <c r="Z811" s="305" t="s">
        <v>56</v>
      </c>
      <c r="AA811" s="186"/>
      <c r="AB811" s="186"/>
      <c r="AC811" s="186"/>
      <c r="AD811" s="186"/>
      <c r="AE811" s="305" t="s">
        <v>2395</v>
      </c>
      <c r="AF811" s="186"/>
      <c r="AG811" s="305" t="s">
        <v>2657</v>
      </c>
      <c r="AH811" s="305"/>
      <c r="AI811" s="305"/>
      <c r="AJ811" s="186"/>
      <c r="AK811" s="305"/>
      <c r="AL811" s="186"/>
      <c r="AM811" s="186"/>
      <c r="AN811" s="305"/>
      <c r="AO811" s="305"/>
      <c r="AP811" s="186"/>
      <c r="AQ811" s="186"/>
      <c r="AR811" s="186"/>
      <c r="AS811" s="186"/>
      <c r="AT811" s="305" t="s">
        <v>53</v>
      </c>
      <c r="AU811" s="186"/>
      <c r="AV811" s="187"/>
      <c r="AW811" s="187"/>
      <c r="AX811" s="187"/>
      <c r="AY811" s="187"/>
      <c r="AZ811" s="187"/>
      <c r="BA811" s="187"/>
      <c r="BB811" s="448"/>
      <c r="BC811" s="128">
        <f t="shared" si="49"/>
        <v>0</v>
      </c>
      <c r="BD811" s="128">
        <f t="shared" si="50"/>
        <v>1</v>
      </c>
      <c r="BE811" s="128">
        <f t="shared" si="51"/>
        <v>1900</v>
      </c>
      <c r="BF811" s="450">
        <f t="shared" si="48"/>
        <v>0.30719999999999997</v>
      </c>
    </row>
    <row r="812" spans="1:58">
      <c r="A812" s="186"/>
      <c r="B812" s="305" t="s">
        <v>2905</v>
      </c>
      <c r="C812" s="305" t="s">
        <v>2397</v>
      </c>
      <c r="D812" s="186"/>
      <c r="E812" s="305">
        <v>3937685</v>
      </c>
      <c r="F812" s="305"/>
      <c r="G812" s="186"/>
      <c r="H812" s="186"/>
      <c r="I812" s="186"/>
      <c r="J812" s="186"/>
      <c r="K812" s="305" t="s">
        <v>922</v>
      </c>
      <c r="L812" s="305" t="s">
        <v>923</v>
      </c>
      <c r="M812" s="186"/>
      <c r="N812" s="186"/>
      <c r="O812" s="186"/>
      <c r="P812" s="186"/>
      <c r="Q812" s="186"/>
      <c r="R812" s="186"/>
      <c r="S812" s="186"/>
      <c r="T812" s="305">
        <v>30390156</v>
      </c>
      <c r="U812" s="301">
        <v>0.14749999999999999</v>
      </c>
      <c r="V812" s="305" t="s">
        <v>2193</v>
      </c>
      <c r="W812" s="186">
        <v>400</v>
      </c>
      <c r="X812" s="305">
        <v>768</v>
      </c>
      <c r="Y812" s="305">
        <v>24</v>
      </c>
      <c r="Z812" s="305" t="s">
        <v>62</v>
      </c>
      <c r="AA812" s="186"/>
      <c r="AB812" s="186"/>
      <c r="AC812" s="186"/>
      <c r="AD812" s="186"/>
      <c r="AE812" s="305" t="s">
        <v>2397</v>
      </c>
      <c r="AF812" s="186"/>
      <c r="AG812" s="305" t="s">
        <v>2657</v>
      </c>
      <c r="AH812" s="305"/>
      <c r="AI812" s="305"/>
      <c r="AJ812" s="186"/>
      <c r="AK812" s="305"/>
      <c r="AL812" s="186"/>
      <c r="AM812" s="186"/>
      <c r="AN812" s="305"/>
      <c r="AO812" s="305"/>
      <c r="AP812" s="186"/>
      <c r="AQ812" s="186"/>
      <c r="AR812" s="186"/>
      <c r="AS812" s="186"/>
      <c r="AT812" s="305" t="s">
        <v>53</v>
      </c>
      <c r="AU812" s="186"/>
      <c r="AV812" s="187"/>
      <c r="AW812" s="187"/>
      <c r="AX812" s="187"/>
      <c r="AY812" s="187"/>
      <c r="AZ812" s="187"/>
      <c r="BA812" s="187"/>
      <c r="BB812" s="448"/>
      <c r="BC812" s="128">
        <f t="shared" si="49"/>
        <v>0</v>
      </c>
      <c r="BD812" s="128">
        <f t="shared" si="50"/>
        <v>1</v>
      </c>
      <c r="BE812" s="128">
        <f t="shared" si="51"/>
        <v>1900</v>
      </c>
      <c r="BF812" s="450">
        <f t="shared" si="48"/>
        <v>0.30719999999999997</v>
      </c>
    </row>
    <row r="813" spans="1:58">
      <c r="A813" s="186"/>
      <c r="B813" s="307" t="s">
        <v>2904</v>
      </c>
      <c r="C813" s="307" t="s">
        <v>2398</v>
      </c>
      <c r="D813" s="186"/>
      <c r="E813" s="307" t="s">
        <v>814</v>
      </c>
      <c r="F813" s="300"/>
      <c r="G813" s="186"/>
      <c r="H813" s="186"/>
      <c r="I813" s="186"/>
      <c r="J813" s="186"/>
      <c r="K813" s="307" t="s">
        <v>413</v>
      </c>
      <c r="L813" s="307" t="s">
        <v>453</v>
      </c>
      <c r="M813" s="186"/>
      <c r="N813" s="186"/>
      <c r="O813" s="186"/>
      <c r="P813" s="186"/>
      <c r="Q813" s="186"/>
      <c r="R813" s="186"/>
      <c r="S813" s="186"/>
      <c r="T813" s="307">
        <v>30390156</v>
      </c>
      <c r="U813" s="306">
        <v>0.14749999999999999</v>
      </c>
      <c r="V813" s="307" t="s">
        <v>2193</v>
      </c>
      <c r="W813" s="186">
        <v>400</v>
      </c>
      <c r="X813" s="307">
        <v>384</v>
      </c>
      <c r="Y813" s="307">
        <v>12</v>
      </c>
      <c r="Z813" s="307" t="s">
        <v>62</v>
      </c>
      <c r="AA813" s="186"/>
      <c r="AB813" s="186"/>
      <c r="AC813" s="186"/>
      <c r="AD813" s="186"/>
      <c r="AE813" s="307" t="s">
        <v>2398</v>
      </c>
      <c r="AF813" s="186"/>
      <c r="AG813" s="305" t="s">
        <v>2657</v>
      </c>
      <c r="AH813" s="300"/>
      <c r="AI813" s="300"/>
      <c r="AJ813" s="186"/>
      <c r="AK813" s="300"/>
      <c r="AL813" s="186"/>
      <c r="AM813" s="186"/>
      <c r="AN813" s="300"/>
      <c r="AO813" s="300"/>
      <c r="AP813" s="186"/>
      <c r="AQ813" s="186"/>
      <c r="AR813" s="186"/>
      <c r="AS813" s="186"/>
      <c r="AT813" s="307" t="s">
        <v>53</v>
      </c>
      <c r="AU813" s="186"/>
      <c r="AV813" s="187"/>
      <c r="AW813" s="187"/>
      <c r="AX813" s="187"/>
      <c r="AY813" s="187"/>
      <c r="AZ813" s="187"/>
      <c r="BA813" s="187"/>
      <c r="BB813" s="448"/>
      <c r="BC813" s="128">
        <f t="shared" si="49"/>
        <v>0</v>
      </c>
      <c r="BD813" s="128">
        <f t="shared" si="50"/>
        <v>1</v>
      </c>
      <c r="BE813" s="128">
        <f t="shared" si="51"/>
        <v>1900</v>
      </c>
      <c r="BF813" s="450">
        <f t="shared" si="48"/>
        <v>0.15359999999999999</v>
      </c>
    </row>
    <row r="814" spans="1:58">
      <c r="A814" s="186"/>
      <c r="B814" s="307" t="s">
        <v>2905</v>
      </c>
      <c r="C814" s="307" t="s">
        <v>2399</v>
      </c>
      <c r="D814" s="186"/>
      <c r="E814" s="307" t="s">
        <v>2525</v>
      </c>
      <c r="F814" s="300"/>
      <c r="G814" s="186"/>
      <c r="H814" s="186"/>
      <c r="I814" s="186"/>
      <c r="J814" s="186"/>
      <c r="K814" s="307" t="s">
        <v>2530</v>
      </c>
      <c r="L814" s="307" t="s">
        <v>2537</v>
      </c>
      <c r="M814" s="186"/>
      <c r="N814" s="186"/>
      <c r="O814" s="186"/>
      <c r="P814" s="186"/>
      <c r="Q814" s="186"/>
      <c r="R814" s="186"/>
      <c r="S814" s="186"/>
      <c r="T814" s="307">
        <v>30372157</v>
      </c>
      <c r="U814" s="306">
        <v>0.14749999999999999</v>
      </c>
      <c r="V814" s="307" t="s">
        <v>2201</v>
      </c>
      <c r="W814" s="186">
        <v>405</v>
      </c>
      <c r="X814" s="307">
        <v>64</v>
      </c>
      <c r="Y814" s="307">
        <v>2</v>
      </c>
      <c r="Z814" s="307" t="s">
        <v>62</v>
      </c>
      <c r="AA814" s="186"/>
      <c r="AB814" s="186"/>
      <c r="AC814" s="186"/>
      <c r="AD814" s="186"/>
      <c r="AE814" s="307" t="s">
        <v>2399</v>
      </c>
      <c r="AF814" s="186"/>
      <c r="AG814" s="305" t="s">
        <v>2657</v>
      </c>
      <c r="AH814" s="300"/>
      <c r="AI814" s="300"/>
      <c r="AJ814" s="186"/>
      <c r="AK814" s="300"/>
      <c r="AL814" s="186"/>
      <c r="AM814" s="186"/>
      <c r="AN814" s="300"/>
      <c r="AO814" s="300"/>
      <c r="AP814" s="186"/>
      <c r="AQ814" s="186"/>
      <c r="AR814" s="186"/>
      <c r="AS814" s="186"/>
      <c r="AT814" s="307" t="s">
        <v>1776</v>
      </c>
      <c r="AU814" s="186"/>
      <c r="AV814" s="187"/>
      <c r="AW814" s="187"/>
      <c r="AX814" s="187"/>
      <c r="AY814" s="187"/>
      <c r="AZ814" s="187"/>
      <c r="BA814" s="187"/>
      <c r="BB814" s="448"/>
      <c r="BC814" s="128">
        <f t="shared" si="49"/>
        <v>0</v>
      </c>
      <c r="BD814" s="128">
        <f t="shared" si="50"/>
        <v>1</v>
      </c>
      <c r="BE814" s="128">
        <f t="shared" si="51"/>
        <v>1900</v>
      </c>
      <c r="BF814" s="450">
        <f t="shared" si="48"/>
        <v>2.5919999999999999E-2</v>
      </c>
    </row>
    <row r="815" spans="1:58">
      <c r="A815" s="186"/>
      <c r="B815" s="307" t="s">
        <v>906</v>
      </c>
      <c r="C815" s="307" t="s">
        <v>2400</v>
      </c>
      <c r="D815" s="186"/>
      <c r="E815" s="307" t="s">
        <v>2526</v>
      </c>
      <c r="F815" s="300"/>
      <c r="G815" s="186"/>
      <c r="H815" s="186"/>
      <c r="I815" s="186"/>
      <c r="J815" s="186"/>
      <c r="K815" s="307" t="s">
        <v>290</v>
      </c>
      <c r="L815" s="307" t="s">
        <v>2538</v>
      </c>
      <c r="M815" s="186"/>
      <c r="N815" s="186"/>
      <c r="O815" s="186"/>
      <c r="P815" s="186"/>
      <c r="Q815" s="186"/>
      <c r="R815" s="186"/>
      <c r="S815" s="186"/>
      <c r="T815" s="307">
        <v>30390456</v>
      </c>
      <c r="U815" s="306">
        <v>0.14749999999999999</v>
      </c>
      <c r="V815" s="307" t="s">
        <v>2193</v>
      </c>
      <c r="W815" s="186">
        <v>400</v>
      </c>
      <c r="X815" s="307">
        <v>768</v>
      </c>
      <c r="Y815" s="307">
        <v>24</v>
      </c>
      <c r="Z815" s="307" t="s">
        <v>62</v>
      </c>
      <c r="AA815" s="186"/>
      <c r="AB815" s="186"/>
      <c r="AC815" s="186"/>
      <c r="AD815" s="186"/>
      <c r="AE815" s="307" t="s">
        <v>2400</v>
      </c>
      <c r="AF815" s="186"/>
      <c r="AG815" s="305" t="s">
        <v>2657</v>
      </c>
      <c r="AH815" s="300"/>
      <c r="AI815" s="300"/>
      <c r="AJ815" s="186"/>
      <c r="AK815" s="300"/>
      <c r="AL815" s="186"/>
      <c r="AM815" s="186"/>
      <c r="AN815" s="307"/>
      <c r="AO815" s="300"/>
      <c r="AP815" s="186"/>
      <c r="AQ815" s="186"/>
      <c r="AR815" s="186"/>
      <c r="AS815" s="186"/>
      <c r="AT815" s="307" t="s">
        <v>53</v>
      </c>
      <c r="AU815" s="186"/>
      <c r="AV815" s="187"/>
      <c r="AW815" s="187"/>
      <c r="AX815" s="187"/>
      <c r="AY815" s="187"/>
      <c r="AZ815" s="187"/>
      <c r="BA815" s="187"/>
      <c r="BB815" s="448"/>
      <c r="BC815" s="128">
        <f t="shared" si="49"/>
        <v>0</v>
      </c>
      <c r="BD815" s="128">
        <f t="shared" si="50"/>
        <v>1</v>
      </c>
      <c r="BE815" s="128">
        <f t="shared" si="51"/>
        <v>1900</v>
      </c>
      <c r="BF815" s="450">
        <f t="shared" si="48"/>
        <v>0.30719999999999997</v>
      </c>
    </row>
    <row r="816" spans="1:58">
      <c r="A816" s="186"/>
      <c r="B816" s="307" t="s">
        <v>906</v>
      </c>
      <c r="C816" s="307" t="s">
        <v>2401</v>
      </c>
      <c r="D816" s="186"/>
      <c r="E816" s="307" t="s">
        <v>2527</v>
      </c>
      <c r="F816" s="300"/>
      <c r="G816" s="186"/>
      <c r="H816" s="186"/>
      <c r="I816" s="186"/>
      <c r="J816" s="186"/>
      <c r="K816" s="307" t="s">
        <v>668</v>
      </c>
      <c r="L816" s="307" t="s">
        <v>1944</v>
      </c>
      <c r="M816" s="186"/>
      <c r="N816" s="186"/>
      <c r="O816" s="186"/>
      <c r="P816" s="186"/>
      <c r="Q816" s="186"/>
      <c r="R816" s="186"/>
      <c r="S816" s="186"/>
      <c r="T816" s="307">
        <v>30390456</v>
      </c>
      <c r="U816" s="306">
        <v>0.14749999999999999</v>
      </c>
      <c r="V816" s="307" t="s">
        <v>2193</v>
      </c>
      <c r="W816" s="186">
        <v>400</v>
      </c>
      <c r="X816" s="307">
        <v>768</v>
      </c>
      <c r="Y816" s="307">
        <v>24</v>
      </c>
      <c r="Z816" s="307" t="s">
        <v>62</v>
      </c>
      <c r="AA816" s="186"/>
      <c r="AB816" s="186"/>
      <c r="AC816" s="186"/>
      <c r="AD816" s="186"/>
      <c r="AE816" s="307" t="s">
        <v>2401</v>
      </c>
      <c r="AF816" s="186"/>
      <c r="AG816" s="305" t="s">
        <v>2657</v>
      </c>
      <c r="AH816" s="300"/>
      <c r="AI816" s="307"/>
      <c r="AJ816" s="186"/>
      <c r="AK816" s="300"/>
      <c r="AL816" s="186"/>
      <c r="AM816" s="186"/>
      <c r="AN816" s="307"/>
      <c r="AO816" s="300"/>
      <c r="AP816" s="186"/>
      <c r="AQ816" s="186"/>
      <c r="AR816" s="186"/>
      <c r="AS816" s="186"/>
      <c r="AT816" s="307" t="s">
        <v>53</v>
      </c>
      <c r="AU816" s="186"/>
      <c r="AV816" s="187"/>
      <c r="AW816" s="187"/>
      <c r="AX816" s="187"/>
      <c r="AY816" s="187"/>
      <c r="AZ816" s="187"/>
      <c r="BA816" s="187"/>
      <c r="BB816" s="448"/>
      <c r="BC816" s="128">
        <f t="shared" si="49"/>
        <v>0</v>
      </c>
      <c r="BD816" s="128">
        <f t="shared" si="50"/>
        <v>1</v>
      </c>
      <c r="BE816" s="128">
        <f t="shared" si="51"/>
        <v>1900</v>
      </c>
      <c r="BF816" s="450">
        <f t="shared" si="48"/>
        <v>0.30719999999999997</v>
      </c>
    </row>
    <row r="817" spans="1:58">
      <c r="A817" s="186"/>
      <c r="B817" s="307" t="s">
        <v>906</v>
      </c>
      <c r="C817" s="307" t="s">
        <v>2402</v>
      </c>
      <c r="D817" s="186"/>
      <c r="E817" s="307" t="s">
        <v>2527</v>
      </c>
      <c r="F817" s="300"/>
      <c r="G817" s="186"/>
      <c r="H817" s="186"/>
      <c r="I817" s="186"/>
      <c r="J817" s="186"/>
      <c r="K817" s="307" t="s">
        <v>668</v>
      </c>
      <c r="L817" s="307" t="s">
        <v>1944</v>
      </c>
      <c r="M817" s="186"/>
      <c r="N817" s="186"/>
      <c r="O817" s="186"/>
      <c r="P817" s="186"/>
      <c r="Q817" s="186"/>
      <c r="R817" s="186"/>
      <c r="S817" s="186"/>
      <c r="T817" s="307">
        <v>30390456</v>
      </c>
      <c r="U817" s="306">
        <v>0.14749999999999999</v>
      </c>
      <c r="V817" s="307" t="s">
        <v>2193</v>
      </c>
      <c r="W817" s="186">
        <v>400</v>
      </c>
      <c r="X817" s="307">
        <v>768</v>
      </c>
      <c r="Y817" s="307">
        <v>24</v>
      </c>
      <c r="Z817" s="307" t="s">
        <v>62</v>
      </c>
      <c r="AA817" s="186"/>
      <c r="AB817" s="186"/>
      <c r="AC817" s="186"/>
      <c r="AD817" s="186"/>
      <c r="AE817" s="307" t="s">
        <v>2402</v>
      </c>
      <c r="AF817" s="186"/>
      <c r="AG817" s="305" t="s">
        <v>2657</v>
      </c>
      <c r="AH817" s="300"/>
      <c r="AI817" s="307"/>
      <c r="AJ817" s="186"/>
      <c r="AK817" s="300"/>
      <c r="AL817" s="186"/>
      <c r="AM817" s="186"/>
      <c r="AN817" s="307"/>
      <c r="AO817" s="300"/>
      <c r="AP817" s="186"/>
      <c r="AQ817" s="186"/>
      <c r="AR817" s="186"/>
      <c r="AS817" s="186"/>
      <c r="AT817" s="307" t="s">
        <v>53</v>
      </c>
      <c r="AU817" s="186"/>
      <c r="AV817" s="187"/>
      <c r="AW817" s="187"/>
      <c r="AX817" s="187"/>
      <c r="AY817" s="187"/>
      <c r="AZ817" s="187"/>
      <c r="BA817" s="187"/>
      <c r="BB817" s="448"/>
      <c r="BC817" s="128">
        <f t="shared" si="49"/>
        <v>0</v>
      </c>
      <c r="BD817" s="128">
        <f t="shared" si="50"/>
        <v>1</v>
      </c>
      <c r="BE817" s="128">
        <f t="shared" si="51"/>
        <v>1900</v>
      </c>
      <c r="BF817" s="450">
        <f t="shared" si="48"/>
        <v>0.30719999999999997</v>
      </c>
    </row>
    <row r="818" spans="1:58">
      <c r="A818" s="186"/>
      <c r="B818" s="307" t="s">
        <v>906</v>
      </c>
      <c r="C818" s="307" t="s">
        <v>2403</v>
      </c>
      <c r="D818" s="186"/>
      <c r="E818" s="307" t="s">
        <v>2527</v>
      </c>
      <c r="F818" s="300"/>
      <c r="G818" s="186"/>
      <c r="H818" s="186"/>
      <c r="I818" s="186"/>
      <c r="J818" s="186"/>
      <c r="K818" s="307" t="s">
        <v>668</v>
      </c>
      <c r="L818" s="307" t="s">
        <v>1944</v>
      </c>
      <c r="M818" s="186"/>
      <c r="N818" s="186"/>
      <c r="O818" s="186"/>
      <c r="P818" s="186"/>
      <c r="Q818" s="186"/>
      <c r="R818" s="186"/>
      <c r="S818" s="186"/>
      <c r="T818" s="307">
        <v>30390456</v>
      </c>
      <c r="U818" s="306">
        <v>0.14749999999999999</v>
      </c>
      <c r="V818" s="307" t="s">
        <v>2193</v>
      </c>
      <c r="W818" s="186">
        <v>400</v>
      </c>
      <c r="X818" s="307">
        <v>768</v>
      </c>
      <c r="Y818" s="307">
        <v>24</v>
      </c>
      <c r="Z818" s="307" t="s">
        <v>62</v>
      </c>
      <c r="AA818" s="186"/>
      <c r="AB818" s="186"/>
      <c r="AC818" s="186"/>
      <c r="AD818" s="186"/>
      <c r="AE818" s="307" t="s">
        <v>2403</v>
      </c>
      <c r="AF818" s="186"/>
      <c r="AG818" s="305" t="s">
        <v>2657</v>
      </c>
      <c r="AH818" s="300"/>
      <c r="AI818" s="307"/>
      <c r="AJ818" s="186"/>
      <c r="AK818" s="300"/>
      <c r="AL818" s="186"/>
      <c r="AM818" s="186"/>
      <c r="AN818" s="307"/>
      <c r="AO818" s="300"/>
      <c r="AP818" s="186"/>
      <c r="AQ818" s="186"/>
      <c r="AR818" s="186"/>
      <c r="AS818" s="186"/>
      <c r="AT818" s="307" t="s">
        <v>53</v>
      </c>
      <c r="AU818" s="186"/>
      <c r="AV818" s="187"/>
      <c r="AW818" s="187"/>
      <c r="AX818" s="187"/>
      <c r="AY818" s="187"/>
      <c r="AZ818" s="187"/>
      <c r="BA818" s="187"/>
      <c r="BB818" s="448"/>
      <c r="BC818" s="128">
        <f t="shared" si="49"/>
        <v>0</v>
      </c>
      <c r="BD818" s="128">
        <f t="shared" si="50"/>
        <v>1</v>
      </c>
      <c r="BE818" s="128">
        <f t="shared" si="51"/>
        <v>1900</v>
      </c>
      <c r="BF818" s="450">
        <f t="shared" si="48"/>
        <v>0.30719999999999997</v>
      </c>
    </row>
    <row r="819" spans="1:58">
      <c r="A819" s="186"/>
      <c r="B819" s="307" t="s">
        <v>906</v>
      </c>
      <c r="C819" s="307" t="s">
        <v>2404</v>
      </c>
      <c r="D819" s="186"/>
      <c r="E819" s="307" t="s">
        <v>2527</v>
      </c>
      <c r="F819" s="300"/>
      <c r="G819" s="186"/>
      <c r="H819" s="186"/>
      <c r="I819" s="186"/>
      <c r="J819" s="186"/>
      <c r="K819" s="307" t="s">
        <v>668</v>
      </c>
      <c r="L819" s="307" t="s">
        <v>1944</v>
      </c>
      <c r="M819" s="186"/>
      <c r="N819" s="186"/>
      <c r="O819" s="186"/>
      <c r="P819" s="186"/>
      <c r="Q819" s="186"/>
      <c r="R819" s="186"/>
      <c r="S819" s="186"/>
      <c r="T819" s="307">
        <v>30390456</v>
      </c>
      <c r="U819" s="306">
        <v>0.14749999999999999</v>
      </c>
      <c r="V819" s="307" t="s">
        <v>2193</v>
      </c>
      <c r="W819" s="186">
        <v>400</v>
      </c>
      <c r="X819" s="307">
        <v>640</v>
      </c>
      <c r="Y819" s="307">
        <v>20</v>
      </c>
      <c r="Z819" s="307" t="s">
        <v>62</v>
      </c>
      <c r="AA819" s="186"/>
      <c r="AB819" s="186"/>
      <c r="AC819" s="186"/>
      <c r="AD819" s="186"/>
      <c r="AE819" s="307" t="s">
        <v>2404</v>
      </c>
      <c r="AF819" s="186"/>
      <c r="AG819" s="305" t="s">
        <v>2657</v>
      </c>
      <c r="AH819" s="300"/>
      <c r="AI819" s="300"/>
      <c r="AJ819" s="186"/>
      <c r="AK819" s="300"/>
      <c r="AL819" s="186"/>
      <c r="AM819" s="186"/>
      <c r="AN819" s="307"/>
      <c r="AO819" s="300"/>
      <c r="AP819" s="186"/>
      <c r="AQ819" s="186"/>
      <c r="AR819" s="186"/>
      <c r="AS819" s="186"/>
      <c r="AT819" s="307" t="s">
        <v>53</v>
      </c>
      <c r="AU819" s="186"/>
      <c r="AV819" s="187"/>
      <c r="AW819" s="187"/>
      <c r="AX819" s="187"/>
      <c r="AY819" s="187"/>
      <c r="AZ819" s="187"/>
      <c r="BA819" s="187"/>
      <c r="BB819" s="448"/>
      <c r="BC819" s="128">
        <f t="shared" si="49"/>
        <v>0</v>
      </c>
      <c r="BD819" s="128">
        <f t="shared" si="50"/>
        <v>1</v>
      </c>
      <c r="BE819" s="128">
        <f t="shared" si="51"/>
        <v>1900</v>
      </c>
      <c r="BF819" s="450">
        <f t="shared" si="48"/>
        <v>0.25600000000000001</v>
      </c>
    </row>
    <row r="820" spans="1:58">
      <c r="A820" s="186"/>
      <c r="B820" s="307" t="s">
        <v>906</v>
      </c>
      <c r="C820" s="307" t="s">
        <v>2405</v>
      </c>
      <c r="D820" s="186"/>
      <c r="E820" s="307" t="s">
        <v>2528</v>
      </c>
      <c r="F820" s="300"/>
      <c r="G820" s="186"/>
      <c r="H820" s="186"/>
      <c r="I820" s="186"/>
      <c r="J820" s="186"/>
      <c r="K820" s="307" t="s">
        <v>2531</v>
      </c>
      <c r="L820" s="307" t="s">
        <v>2539</v>
      </c>
      <c r="M820" s="186"/>
      <c r="N820" s="186"/>
      <c r="O820" s="186"/>
      <c r="P820" s="186"/>
      <c r="Q820" s="186"/>
      <c r="R820" s="186"/>
      <c r="S820" s="186"/>
      <c r="T820" s="307">
        <v>30390456</v>
      </c>
      <c r="U820" s="306">
        <v>0.14749999999999999</v>
      </c>
      <c r="V820" s="307" t="s">
        <v>2193</v>
      </c>
      <c r="W820" s="186">
        <v>400</v>
      </c>
      <c r="X820" s="307">
        <v>768</v>
      </c>
      <c r="Y820" s="307">
        <v>24</v>
      </c>
      <c r="Z820" s="307" t="s">
        <v>62</v>
      </c>
      <c r="AA820" s="186"/>
      <c r="AB820" s="186"/>
      <c r="AC820" s="186"/>
      <c r="AD820" s="186"/>
      <c r="AE820" s="307" t="s">
        <v>2405</v>
      </c>
      <c r="AF820" s="186"/>
      <c r="AG820" s="305" t="s">
        <v>2657</v>
      </c>
      <c r="AH820" s="300"/>
      <c r="AI820" s="300"/>
      <c r="AJ820" s="186"/>
      <c r="AK820" s="300"/>
      <c r="AL820" s="186"/>
      <c r="AM820" s="186"/>
      <c r="AN820" s="307"/>
      <c r="AO820" s="300"/>
      <c r="AP820" s="186"/>
      <c r="AQ820" s="186"/>
      <c r="AR820" s="186"/>
      <c r="AS820" s="186"/>
      <c r="AT820" s="307" t="s">
        <v>53</v>
      </c>
      <c r="AU820" s="186"/>
      <c r="AV820" s="187"/>
      <c r="AW820" s="187"/>
      <c r="AX820" s="187"/>
      <c r="AY820" s="187"/>
      <c r="AZ820" s="187"/>
      <c r="BA820" s="187"/>
      <c r="BB820" s="448"/>
      <c r="BC820" s="128">
        <f t="shared" si="49"/>
        <v>0</v>
      </c>
      <c r="BD820" s="128">
        <f t="shared" si="50"/>
        <v>1</v>
      </c>
      <c r="BE820" s="128">
        <f t="shared" si="51"/>
        <v>1900</v>
      </c>
      <c r="BF820" s="450">
        <f t="shared" si="48"/>
        <v>0.30719999999999997</v>
      </c>
    </row>
    <row r="821" spans="1:58">
      <c r="A821" s="186"/>
      <c r="B821" s="307" t="s">
        <v>906</v>
      </c>
      <c r="C821" s="307" t="s">
        <v>2406</v>
      </c>
      <c r="D821" s="186"/>
      <c r="E821" s="307" t="s">
        <v>2529</v>
      </c>
      <c r="F821" s="300"/>
      <c r="G821" s="186"/>
      <c r="H821" s="186"/>
      <c r="I821" s="186"/>
      <c r="J821" s="186"/>
      <c r="K821" s="307" t="s">
        <v>1791</v>
      </c>
      <c r="L821" s="307" t="s">
        <v>2540</v>
      </c>
      <c r="M821" s="186"/>
      <c r="N821" s="186"/>
      <c r="O821" s="186"/>
      <c r="P821" s="186"/>
      <c r="Q821" s="186"/>
      <c r="R821" s="186"/>
      <c r="S821" s="186"/>
      <c r="T821" s="307">
        <v>30390456</v>
      </c>
      <c r="U821" s="306">
        <v>0.14749999999999999</v>
      </c>
      <c r="V821" s="307" t="s">
        <v>2193</v>
      </c>
      <c r="W821" s="186">
        <v>400</v>
      </c>
      <c r="X821" s="307">
        <v>768</v>
      </c>
      <c r="Y821" s="307">
        <v>24</v>
      </c>
      <c r="Z821" s="307" t="s">
        <v>62</v>
      </c>
      <c r="AA821" s="186"/>
      <c r="AB821" s="186"/>
      <c r="AC821" s="186"/>
      <c r="AD821" s="186"/>
      <c r="AE821" s="307" t="s">
        <v>2406</v>
      </c>
      <c r="AF821" s="186"/>
      <c r="AG821" s="305" t="s">
        <v>2657</v>
      </c>
      <c r="AH821" s="300"/>
      <c r="AI821" s="300"/>
      <c r="AJ821" s="186"/>
      <c r="AK821" s="300"/>
      <c r="AL821" s="186"/>
      <c r="AM821" s="186"/>
      <c r="AN821" s="307"/>
      <c r="AO821" s="300"/>
      <c r="AP821" s="186"/>
      <c r="AQ821" s="186"/>
      <c r="AR821" s="186"/>
      <c r="AS821" s="186"/>
      <c r="AT821" s="307" t="s">
        <v>53</v>
      </c>
      <c r="AU821" s="186"/>
      <c r="AV821" s="187"/>
      <c r="AW821" s="187"/>
      <c r="AX821" s="187"/>
      <c r="AY821" s="187"/>
      <c r="AZ821" s="187"/>
      <c r="BA821" s="187"/>
      <c r="BB821" s="448"/>
      <c r="BC821" s="128">
        <f t="shared" si="49"/>
        <v>0</v>
      </c>
      <c r="BD821" s="128">
        <f t="shared" si="50"/>
        <v>1</v>
      </c>
      <c r="BE821" s="128">
        <f t="shared" si="51"/>
        <v>1900</v>
      </c>
      <c r="BF821" s="450">
        <f t="shared" si="48"/>
        <v>0.30719999999999997</v>
      </c>
    </row>
    <row r="822" spans="1:58">
      <c r="A822" s="186"/>
      <c r="B822" s="307" t="s">
        <v>2904</v>
      </c>
      <c r="C822" s="307" t="s">
        <v>2407</v>
      </c>
      <c r="D822" s="186"/>
      <c r="E822" s="307" t="s">
        <v>2188</v>
      </c>
      <c r="F822" s="300"/>
      <c r="G822" s="186"/>
      <c r="H822" s="186"/>
      <c r="I822" s="186"/>
      <c r="J822" s="186"/>
      <c r="K822" s="307" t="s">
        <v>1800</v>
      </c>
      <c r="L822" s="307" t="s">
        <v>2028</v>
      </c>
      <c r="M822" s="186"/>
      <c r="N822" s="186"/>
      <c r="O822" s="186"/>
      <c r="P822" s="186"/>
      <c r="Q822" s="186"/>
      <c r="R822" s="186"/>
      <c r="S822" s="186"/>
      <c r="T822" s="307">
        <v>30390256</v>
      </c>
      <c r="U822" s="306">
        <v>0.14749999999999999</v>
      </c>
      <c r="V822" s="307" t="s">
        <v>2212</v>
      </c>
      <c r="W822" s="186">
        <v>400</v>
      </c>
      <c r="X822" s="307">
        <v>624</v>
      </c>
      <c r="Y822" s="307">
        <v>24</v>
      </c>
      <c r="Z822" s="307" t="s">
        <v>56</v>
      </c>
      <c r="AA822" s="186"/>
      <c r="AB822" s="186"/>
      <c r="AC822" s="186"/>
      <c r="AD822" s="186"/>
      <c r="AE822" s="307" t="s">
        <v>2407</v>
      </c>
      <c r="AF822" s="186"/>
      <c r="AG822" s="305" t="s">
        <v>2657</v>
      </c>
      <c r="AH822" s="300"/>
      <c r="AI822" s="300"/>
      <c r="AJ822" s="186"/>
      <c r="AK822" s="300"/>
      <c r="AL822" s="186"/>
      <c r="AM822" s="186"/>
      <c r="AN822" s="307"/>
      <c r="AO822" s="300"/>
      <c r="AP822" s="186"/>
      <c r="AQ822" s="186"/>
      <c r="AR822" s="186"/>
      <c r="AS822" s="186"/>
      <c r="AT822" s="307" t="s">
        <v>53</v>
      </c>
      <c r="AU822" s="186"/>
      <c r="AV822" s="187"/>
      <c r="AW822" s="187"/>
      <c r="AX822" s="187"/>
      <c r="AY822" s="187"/>
      <c r="AZ822" s="187"/>
      <c r="BA822" s="187"/>
      <c r="BB822" s="448"/>
      <c r="BC822" s="128">
        <f t="shared" si="49"/>
        <v>0</v>
      </c>
      <c r="BD822" s="128">
        <f t="shared" si="50"/>
        <v>1</v>
      </c>
      <c r="BE822" s="128">
        <f t="shared" si="51"/>
        <v>1900</v>
      </c>
      <c r="BF822" s="450">
        <f t="shared" si="48"/>
        <v>0.24959999999999999</v>
      </c>
    </row>
    <row r="823" spans="1:58">
      <c r="A823" s="186"/>
      <c r="B823" s="307" t="s">
        <v>2904</v>
      </c>
      <c r="C823" s="307" t="s">
        <v>2408</v>
      </c>
      <c r="D823" s="186"/>
      <c r="E823" s="307" t="s">
        <v>2188</v>
      </c>
      <c r="F823" s="300"/>
      <c r="G823" s="186"/>
      <c r="H823" s="186"/>
      <c r="I823" s="186"/>
      <c r="J823" s="186"/>
      <c r="K823" s="307" t="s">
        <v>1800</v>
      </c>
      <c r="L823" s="307" t="s">
        <v>2028</v>
      </c>
      <c r="M823" s="186"/>
      <c r="N823" s="186"/>
      <c r="O823" s="186"/>
      <c r="P823" s="186"/>
      <c r="Q823" s="186"/>
      <c r="R823" s="186"/>
      <c r="S823" s="186"/>
      <c r="T823" s="307">
        <v>30390256</v>
      </c>
      <c r="U823" s="306">
        <v>0.14749999999999999</v>
      </c>
      <c r="V823" s="307" t="s">
        <v>2212</v>
      </c>
      <c r="W823" s="186">
        <v>400</v>
      </c>
      <c r="X823" s="307">
        <v>624</v>
      </c>
      <c r="Y823" s="307">
        <v>24</v>
      </c>
      <c r="Z823" s="307" t="s">
        <v>56</v>
      </c>
      <c r="AA823" s="186"/>
      <c r="AB823" s="186"/>
      <c r="AC823" s="186"/>
      <c r="AD823" s="186"/>
      <c r="AE823" s="307" t="s">
        <v>2408</v>
      </c>
      <c r="AF823" s="186"/>
      <c r="AG823" s="305" t="s">
        <v>2657</v>
      </c>
      <c r="AH823" s="300"/>
      <c r="AI823" s="300"/>
      <c r="AJ823" s="186"/>
      <c r="AK823" s="300"/>
      <c r="AL823" s="186"/>
      <c r="AM823" s="186"/>
      <c r="AN823" s="307"/>
      <c r="AO823" s="300"/>
      <c r="AP823" s="186"/>
      <c r="AQ823" s="186"/>
      <c r="AR823" s="186"/>
      <c r="AS823" s="186"/>
      <c r="AT823" s="307" t="s">
        <v>53</v>
      </c>
      <c r="AU823" s="186"/>
      <c r="AV823" s="187"/>
      <c r="AW823" s="187"/>
      <c r="AX823" s="187"/>
      <c r="AY823" s="187"/>
      <c r="AZ823" s="187"/>
      <c r="BA823" s="187"/>
      <c r="BB823" s="448"/>
      <c r="BC823" s="128">
        <f t="shared" si="49"/>
        <v>0</v>
      </c>
      <c r="BD823" s="128">
        <f t="shared" si="50"/>
        <v>1</v>
      </c>
      <c r="BE823" s="128">
        <f t="shared" si="51"/>
        <v>1900</v>
      </c>
      <c r="BF823" s="450">
        <f t="shared" si="48"/>
        <v>0.24959999999999999</v>
      </c>
    </row>
    <row r="824" spans="1:58">
      <c r="A824" s="186"/>
      <c r="B824" s="307" t="s">
        <v>2904</v>
      </c>
      <c r="C824" s="307" t="s">
        <v>2409</v>
      </c>
      <c r="D824" s="186"/>
      <c r="E824" s="307" t="s">
        <v>2188</v>
      </c>
      <c r="F824" s="300"/>
      <c r="G824" s="186"/>
      <c r="H824" s="186"/>
      <c r="I824" s="186"/>
      <c r="J824" s="186"/>
      <c r="K824" s="307" t="s">
        <v>1800</v>
      </c>
      <c r="L824" s="307" t="s">
        <v>2028</v>
      </c>
      <c r="M824" s="186"/>
      <c r="N824" s="186"/>
      <c r="O824" s="186"/>
      <c r="P824" s="186"/>
      <c r="Q824" s="186"/>
      <c r="R824" s="186"/>
      <c r="S824" s="186"/>
      <c r="T824" s="307">
        <v>30390256</v>
      </c>
      <c r="U824" s="306">
        <v>0.14749999999999999</v>
      </c>
      <c r="V824" s="307" t="s">
        <v>2212</v>
      </c>
      <c r="W824" s="186">
        <v>400</v>
      </c>
      <c r="X824" s="307">
        <v>624</v>
      </c>
      <c r="Y824" s="307">
        <v>24</v>
      </c>
      <c r="Z824" s="307" t="s">
        <v>56</v>
      </c>
      <c r="AA824" s="186"/>
      <c r="AB824" s="186"/>
      <c r="AC824" s="186"/>
      <c r="AD824" s="186"/>
      <c r="AE824" s="307" t="s">
        <v>2409</v>
      </c>
      <c r="AF824" s="186"/>
      <c r="AG824" s="305" t="s">
        <v>2657</v>
      </c>
      <c r="AH824" s="300"/>
      <c r="AI824" s="300"/>
      <c r="AJ824" s="186"/>
      <c r="AK824" s="300"/>
      <c r="AL824" s="186"/>
      <c r="AM824" s="186"/>
      <c r="AN824" s="307"/>
      <c r="AO824" s="300"/>
      <c r="AP824" s="186"/>
      <c r="AQ824" s="186"/>
      <c r="AR824" s="186"/>
      <c r="AS824" s="186"/>
      <c r="AT824" s="307" t="s">
        <v>53</v>
      </c>
      <c r="AU824" s="186"/>
      <c r="AV824" s="187"/>
      <c r="AW824" s="187"/>
      <c r="AX824" s="187"/>
      <c r="AY824" s="187"/>
      <c r="AZ824" s="187"/>
      <c r="BA824" s="187"/>
      <c r="BB824" s="448"/>
      <c r="BC824" s="128">
        <f t="shared" si="49"/>
        <v>0</v>
      </c>
      <c r="BD824" s="128">
        <f t="shared" si="50"/>
        <v>1</v>
      </c>
      <c r="BE824" s="128">
        <f t="shared" si="51"/>
        <v>1900</v>
      </c>
      <c r="BF824" s="450">
        <f t="shared" si="48"/>
        <v>0.24959999999999999</v>
      </c>
    </row>
    <row r="825" spans="1:58">
      <c r="A825" s="186"/>
      <c r="B825" s="307" t="s">
        <v>2904</v>
      </c>
      <c r="C825" s="307" t="s">
        <v>2410</v>
      </c>
      <c r="D825" s="186"/>
      <c r="E825" s="307" t="s">
        <v>2188</v>
      </c>
      <c r="F825" s="300"/>
      <c r="G825" s="186"/>
      <c r="H825" s="186"/>
      <c r="I825" s="186"/>
      <c r="J825" s="186"/>
      <c r="K825" s="307" t="s">
        <v>1800</v>
      </c>
      <c r="L825" s="307" t="s">
        <v>2028</v>
      </c>
      <c r="M825" s="186"/>
      <c r="N825" s="186"/>
      <c r="O825" s="186"/>
      <c r="P825" s="186"/>
      <c r="Q825" s="186"/>
      <c r="R825" s="186"/>
      <c r="S825" s="186"/>
      <c r="T825" s="307">
        <v>30390256</v>
      </c>
      <c r="U825" s="306">
        <v>0.14749999999999999</v>
      </c>
      <c r="V825" s="307" t="s">
        <v>2212</v>
      </c>
      <c r="W825" s="186">
        <v>400</v>
      </c>
      <c r="X825" s="307">
        <v>624</v>
      </c>
      <c r="Y825" s="307">
        <v>24</v>
      </c>
      <c r="Z825" s="307" t="s">
        <v>56</v>
      </c>
      <c r="AA825" s="186"/>
      <c r="AB825" s="186"/>
      <c r="AC825" s="186"/>
      <c r="AD825" s="186"/>
      <c r="AE825" s="307" t="s">
        <v>2410</v>
      </c>
      <c r="AF825" s="186"/>
      <c r="AG825" s="305" t="s">
        <v>2657</v>
      </c>
      <c r="AH825" s="300"/>
      <c r="AI825" s="300"/>
      <c r="AJ825" s="186"/>
      <c r="AK825" s="300"/>
      <c r="AL825" s="186"/>
      <c r="AM825" s="186"/>
      <c r="AN825" s="307"/>
      <c r="AO825" s="300"/>
      <c r="AP825" s="186"/>
      <c r="AQ825" s="186"/>
      <c r="AR825" s="186"/>
      <c r="AS825" s="186"/>
      <c r="AT825" s="307" t="s">
        <v>53</v>
      </c>
      <c r="AU825" s="186"/>
      <c r="AV825" s="187"/>
      <c r="AW825" s="187"/>
      <c r="AX825" s="187"/>
      <c r="AY825" s="187"/>
      <c r="AZ825" s="187"/>
      <c r="BA825" s="187"/>
      <c r="BB825" s="448"/>
      <c r="BC825" s="128">
        <f t="shared" si="49"/>
        <v>0</v>
      </c>
      <c r="BD825" s="128">
        <f t="shared" si="50"/>
        <v>1</v>
      </c>
      <c r="BE825" s="128">
        <f t="shared" si="51"/>
        <v>1900</v>
      </c>
      <c r="BF825" s="450">
        <f t="shared" si="48"/>
        <v>0.24959999999999999</v>
      </c>
    </row>
    <row r="826" spans="1:58">
      <c r="A826" s="186"/>
      <c r="B826" s="307" t="s">
        <v>2904</v>
      </c>
      <c r="C826" s="307" t="s">
        <v>2411</v>
      </c>
      <c r="D826" s="186"/>
      <c r="E826" s="307" t="s">
        <v>2188</v>
      </c>
      <c r="F826" s="300"/>
      <c r="G826" s="186"/>
      <c r="H826" s="186"/>
      <c r="I826" s="186"/>
      <c r="J826" s="186"/>
      <c r="K826" s="307" t="s">
        <v>1800</v>
      </c>
      <c r="L826" s="307" t="s">
        <v>2028</v>
      </c>
      <c r="M826" s="186"/>
      <c r="N826" s="186"/>
      <c r="O826" s="186"/>
      <c r="P826" s="186"/>
      <c r="Q826" s="186"/>
      <c r="R826" s="186"/>
      <c r="S826" s="186"/>
      <c r="T826" s="307">
        <v>30390256</v>
      </c>
      <c r="U826" s="306">
        <v>0.14749999999999999</v>
      </c>
      <c r="V826" s="307" t="s">
        <v>2212</v>
      </c>
      <c r="W826" s="186">
        <v>400</v>
      </c>
      <c r="X826" s="307">
        <v>624</v>
      </c>
      <c r="Y826" s="307">
        <v>24</v>
      </c>
      <c r="Z826" s="307" t="s">
        <v>56</v>
      </c>
      <c r="AA826" s="186"/>
      <c r="AB826" s="186"/>
      <c r="AC826" s="186"/>
      <c r="AD826" s="186"/>
      <c r="AE826" s="307" t="s">
        <v>2411</v>
      </c>
      <c r="AF826" s="186"/>
      <c r="AG826" s="305" t="s">
        <v>2657</v>
      </c>
      <c r="AH826" s="300"/>
      <c r="AI826" s="300"/>
      <c r="AJ826" s="186"/>
      <c r="AK826" s="300"/>
      <c r="AL826" s="186"/>
      <c r="AM826" s="186"/>
      <c r="AN826" s="307"/>
      <c r="AO826" s="300"/>
      <c r="AP826" s="186"/>
      <c r="AQ826" s="186"/>
      <c r="AR826" s="186"/>
      <c r="AS826" s="186"/>
      <c r="AT826" s="307" t="s">
        <v>53</v>
      </c>
      <c r="AU826" s="186"/>
      <c r="AV826" s="187"/>
      <c r="AW826" s="187"/>
      <c r="AX826" s="187"/>
      <c r="AY826" s="187"/>
      <c r="AZ826" s="187"/>
      <c r="BA826" s="187"/>
      <c r="BB826" s="448"/>
      <c r="BC826" s="128">
        <f t="shared" si="49"/>
        <v>0</v>
      </c>
      <c r="BD826" s="128">
        <f t="shared" si="50"/>
        <v>1</v>
      </c>
      <c r="BE826" s="128">
        <f t="shared" si="51"/>
        <v>1900</v>
      </c>
      <c r="BF826" s="450">
        <f t="shared" si="48"/>
        <v>0.24959999999999999</v>
      </c>
    </row>
    <row r="827" spans="1:58">
      <c r="A827" s="186"/>
      <c r="B827" s="307" t="s">
        <v>2904</v>
      </c>
      <c r="C827" s="307" t="s">
        <v>2412</v>
      </c>
      <c r="D827" s="186"/>
      <c r="E827" s="307" t="s">
        <v>2188</v>
      </c>
      <c r="F827" s="300"/>
      <c r="G827" s="186"/>
      <c r="H827" s="186"/>
      <c r="I827" s="186"/>
      <c r="J827" s="186"/>
      <c r="K827" s="307" t="s">
        <v>1800</v>
      </c>
      <c r="L827" s="307" t="s">
        <v>2028</v>
      </c>
      <c r="M827" s="186"/>
      <c r="N827" s="186"/>
      <c r="O827" s="186"/>
      <c r="P827" s="186"/>
      <c r="Q827" s="186"/>
      <c r="R827" s="186"/>
      <c r="S827" s="186"/>
      <c r="T827" s="307">
        <v>30390256</v>
      </c>
      <c r="U827" s="306">
        <v>0.14749999999999999</v>
      </c>
      <c r="V827" s="307" t="s">
        <v>2212</v>
      </c>
      <c r="W827" s="186">
        <v>400</v>
      </c>
      <c r="X827" s="307">
        <v>624</v>
      </c>
      <c r="Y827" s="307">
        <v>24</v>
      </c>
      <c r="Z827" s="307" t="s">
        <v>56</v>
      </c>
      <c r="AA827" s="186"/>
      <c r="AB827" s="186"/>
      <c r="AC827" s="186"/>
      <c r="AD827" s="186"/>
      <c r="AE827" s="307" t="s">
        <v>2412</v>
      </c>
      <c r="AF827" s="186"/>
      <c r="AG827" s="305" t="s">
        <v>2657</v>
      </c>
      <c r="AH827" s="300"/>
      <c r="AI827" s="300"/>
      <c r="AJ827" s="186"/>
      <c r="AK827" s="300"/>
      <c r="AL827" s="186"/>
      <c r="AM827" s="186"/>
      <c r="AN827" s="307"/>
      <c r="AO827" s="300"/>
      <c r="AP827" s="186"/>
      <c r="AQ827" s="186"/>
      <c r="AR827" s="186"/>
      <c r="AS827" s="186"/>
      <c r="AT827" s="307" t="s">
        <v>53</v>
      </c>
      <c r="AU827" s="186"/>
      <c r="AV827" s="187"/>
      <c r="AW827" s="187"/>
      <c r="AX827" s="187"/>
      <c r="AY827" s="187"/>
      <c r="AZ827" s="187"/>
      <c r="BA827" s="187"/>
      <c r="BB827" s="448"/>
      <c r="BC827" s="128">
        <f t="shared" si="49"/>
        <v>0</v>
      </c>
      <c r="BD827" s="128">
        <f t="shared" si="50"/>
        <v>1</v>
      </c>
      <c r="BE827" s="128">
        <f t="shared" si="51"/>
        <v>1900</v>
      </c>
      <c r="BF827" s="450">
        <f t="shared" si="48"/>
        <v>0.24959999999999999</v>
      </c>
    </row>
    <row r="828" spans="1:58">
      <c r="A828" s="186"/>
      <c r="B828" s="307" t="s">
        <v>2904</v>
      </c>
      <c r="C828" s="307" t="s">
        <v>2413</v>
      </c>
      <c r="D828" s="186"/>
      <c r="E828" s="307" t="s">
        <v>2188</v>
      </c>
      <c r="F828" s="300"/>
      <c r="G828" s="186"/>
      <c r="H828" s="186"/>
      <c r="I828" s="186"/>
      <c r="J828" s="186"/>
      <c r="K828" s="307" t="s">
        <v>1800</v>
      </c>
      <c r="L828" s="307" t="s">
        <v>2028</v>
      </c>
      <c r="M828" s="186"/>
      <c r="N828" s="186"/>
      <c r="O828" s="186"/>
      <c r="P828" s="186"/>
      <c r="Q828" s="186"/>
      <c r="R828" s="186"/>
      <c r="S828" s="186"/>
      <c r="T828" s="307">
        <v>30390256</v>
      </c>
      <c r="U828" s="306">
        <v>0.14749999999999999</v>
      </c>
      <c r="V828" s="307" t="s">
        <v>2212</v>
      </c>
      <c r="W828" s="186">
        <v>400</v>
      </c>
      <c r="X828" s="307">
        <v>624</v>
      </c>
      <c r="Y828" s="307">
        <v>24</v>
      </c>
      <c r="Z828" s="307" t="s">
        <v>56</v>
      </c>
      <c r="AA828" s="186"/>
      <c r="AB828" s="186"/>
      <c r="AC828" s="186"/>
      <c r="AD828" s="186"/>
      <c r="AE828" s="307" t="s">
        <v>2413</v>
      </c>
      <c r="AF828" s="186"/>
      <c r="AG828" s="305" t="s">
        <v>2657</v>
      </c>
      <c r="AH828" s="300"/>
      <c r="AI828" s="300"/>
      <c r="AJ828" s="186"/>
      <c r="AK828" s="300"/>
      <c r="AL828" s="186"/>
      <c r="AM828" s="186"/>
      <c r="AN828" s="307"/>
      <c r="AO828" s="300"/>
      <c r="AP828" s="186"/>
      <c r="AQ828" s="186"/>
      <c r="AR828" s="186"/>
      <c r="AS828" s="186"/>
      <c r="AT828" s="307" t="s">
        <v>53</v>
      </c>
      <c r="AU828" s="186"/>
      <c r="AV828" s="187"/>
      <c r="AW828" s="187"/>
      <c r="AX828" s="187"/>
      <c r="AY828" s="187"/>
      <c r="AZ828" s="187"/>
      <c r="BA828" s="187"/>
      <c r="BB828" s="448"/>
      <c r="BC828" s="128">
        <f t="shared" si="49"/>
        <v>0</v>
      </c>
      <c r="BD828" s="128">
        <f t="shared" si="50"/>
        <v>1</v>
      </c>
      <c r="BE828" s="128">
        <f t="shared" si="51"/>
        <v>1900</v>
      </c>
      <c r="BF828" s="450">
        <f t="shared" si="48"/>
        <v>0.24959999999999999</v>
      </c>
    </row>
    <row r="829" spans="1:58">
      <c r="A829" s="186"/>
      <c r="B829" s="307" t="s">
        <v>2904</v>
      </c>
      <c r="C829" s="307" t="s">
        <v>2414</v>
      </c>
      <c r="D829" s="186"/>
      <c r="E829" s="307" t="s">
        <v>2188</v>
      </c>
      <c r="F829" s="300"/>
      <c r="G829" s="186"/>
      <c r="H829" s="186"/>
      <c r="I829" s="186"/>
      <c r="J829" s="186"/>
      <c r="K829" s="307" t="s">
        <v>1800</v>
      </c>
      <c r="L829" s="307" t="s">
        <v>2028</v>
      </c>
      <c r="M829" s="186"/>
      <c r="N829" s="186"/>
      <c r="O829" s="186"/>
      <c r="P829" s="186"/>
      <c r="Q829" s="186"/>
      <c r="R829" s="186"/>
      <c r="S829" s="186"/>
      <c r="T829" s="307">
        <v>30390256</v>
      </c>
      <c r="U829" s="306">
        <v>0.14749999999999999</v>
      </c>
      <c r="V829" s="307" t="s">
        <v>2212</v>
      </c>
      <c r="W829" s="186">
        <v>400</v>
      </c>
      <c r="X829" s="307">
        <v>624</v>
      </c>
      <c r="Y829" s="307">
        <v>24</v>
      </c>
      <c r="Z829" s="307" t="s">
        <v>56</v>
      </c>
      <c r="AA829" s="186"/>
      <c r="AB829" s="186"/>
      <c r="AC829" s="186"/>
      <c r="AD829" s="186"/>
      <c r="AE829" s="307" t="s">
        <v>2414</v>
      </c>
      <c r="AF829" s="186"/>
      <c r="AG829" s="305" t="s">
        <v>2657</v>
      </c>
      <c r="AH829" s="300"/>
      <c r="AI829" s="300"/>
      <c r="AJ829" s="186"/>
      <c r="AK829" s="300"/>
      <c r="AL829" s="186"/>
      <c r="AM829" s="186"/>
      <c r="AN829" s="307"/>
      <c r="AO829" s="300"/>
      <c r="AP829" s="186"/>
      <c r="AQ829" s="186"/>
      <c r="AR829" s="186"/>
      <c r="AS829" s="186"/>
      <c r="AT829" s="307" t="s">
        <v>53</v>
      </c>
      <c r="AU829" s="186"/>
      <c r="AV829" s="187"/>
      <c r="AW829" s="187"/>
      <c r="AX829" s="187"/>
      <c r="AY829" s="187"/>
      <c r="AZ829" s="187"/>
      <c r="BA829" s="187"/>
      <c r="BB829" s="448"/>
      <c r="BC829" s="128">
        <f t="shared" si="49"/>
        <v>0</v>
      </c>
      <c r="BD829" s="128">
        <f t="shared" si="50"/>
        <v>1</v>
      </c>
      <c r="BE829" s="128">
        <f t="shared" si="51"/>
        <v>1900</v>
      </c>
      <c r="BF829" s="450">
        <f t="shared" si="48"/>
        <v>0.24959999999999999</v>
      </c>
    </row>
    <row r="830" spans="1:58">
      <c r="A830" s="186"/>
      <c r="B830" s="307" t="s">
        <v>2904</v>
      </c>
      <c r="C830" s="307" t="s">
        <v>2415</v>
      </c>
      <c r="D830" s="186"/>
      <c r="E830" s="307" t="s">
        <v>2188</v>
      </c>
      <c r="F830" s="300"/>
      <c r="G830" s="186"/>
      <c r="H830" s="186"/>
      <c r="I830" s="186"/>
      <c r="J830" s="186"/>
      <c r="K830" s="307" t="s">
        <v>1800</v>
      </c>
      <c r="L830" s="307" t="s">
        <v>2028</v>
      </c>
      <c r="M830" s="186"/>
      <c r="N830" s="186"/>
      <c r="O830" s="186"/>
      <c r="P830" s="186"/>
      <c r="Q830" s="186"/>
      <c r="R830" s="186"/>
      <c r="S830" s="186"/>
      <c r="T830" s="307">
        <v>30390256</v>
      </c>
      <c r="U830" s="306">
        <v>0.14749999999999999</v>
      </c>
      <c r="V830" s="307" t="s">
        <v>2212</v>
      </c>
      <c r="W830" s="186">
        <v>400</v>
      </c>
      <c r="X830" s="307">
        <v>624</v>
      </c>
      <c r="Y830" s="307">
        <v>24</v>
      </c>
      <c r="Z830" s="307" t="s">
        <v>56</v>
      </c>
      <c r="AA830" s="186"/>
      <c r="AB830" s="186"/>
      <c r="AC830" s="186"/>
      <c r="AD830" s="186"/>
      <c r="AE830" s="307" t="s">
        <v>2415</v>
      </c>
      <c r="AF830" s="186"/>
      <c r="AG830" s="305" t="s">
        <v>2657</v>
      </c>
      <c r="AH830" s="300"/>
      <c r="AI830" s="300"/>
      <c r="AJ830" s="186"/>
      <c r="AK830" s="300"/>
      <c r="AL830" s="186"/>
      <c r="AM830" s="186"/>
      <c r="AN830" s="307"/>
      <c r="AO830" s="300"/>
      <c r="AP830" s="186"/>
      <c r="AQ830" s="186"/>
      <c r="AR830" s="186"/>
      <c r="AS830" s="186"/>
      <c r="AT830" s="307" t="s">
        <v>53</v>
      </c>
      <c r="AU830" s="186"/>
      <c r="AV830" s="187"/>
      <c r="AW830" s="187"/>
      <c r="AX830" s="187"/>
      <c r="AY830" s="187"/>
      <c r="AZ830" s="187"/>
      <c r="BA830" s="187"/>
      <c r="BB830" s="448"/>
      <c r="BC830" s="128">
        <f t="shared" si="49"/>
        <v>0</v>
      </c>
      <c r="BD830" s="128">
        <f t="shared" si="50"/>
        <v>1</v>
      </c>
      <c r="BE830" s="128">
        <f t="shared" si="51"/>
        <v>1900</v>
      </c>
      <c r="BF830" s="450">
        <f t="shared" si="48"/>
        <v>0.24959999999999999</v>
      </c>
    </row>
    <row r="831" spans="1:58">
      <c r="A831" s="186"/>
      <c r="B831" s="307" t="s">
        <v>2904</v>
      </c>
      <c r="C831" s="307" t="s">
        <v>2416</v>
      </c>
      <c r="D831" s="186"/>
      <c r="E831" s="307" t="s">
        <v>2188</v>
      </c>
      <c r="F831" s="300"/>
      <c r="G831" s="186"/>
      <c r="H831" s="186"/>
      <c r="I831" s="186"/>
      <c r="J831" s="186"/>
      <c r="K831" s="307" t="s">
        <v>1800</v>
      </c>
      <c r="L831" s="307" t="s">
        <v>2028</v>
      </c>
      <c r="M831" s="186"/>
      <c r="N831" s="186"/>
      <c r="O831" s="186"/>
      <c r="P831" s="186"/>
      <c r="Q831" s="186"/>
      <c r="R831" s="186"/>
      <c r="S831" s="186"/>
      <c r="T831" s="307">
        <v>30390256</v>
      </c>
      <c r="U831" s="306">
        <v>0.14749999999999999</v>
      </c>
      <c r="V831" s="307" t="s">
        <v>2212</v>
      </c>
      <c r="W831" s="186">
        <v>400</v>
      </c>
      <c r="X831" s="307">
        <v>624</v>
      </c>
      <c r="Y831" s="307">
        <v>24</v>
      </c>
      <c r="Z831" s="307" t="s">
        <v>56</v>
      </c>
      <c r="AA831" s="186"/>
      <c r="AB831" s="186"/>
      <c r="AC831" s="186"/>
      <c r="AD831" s="186"/>
      <c r="AE831" s="307" t="s">
        <v>2416</v>
      </c>
      <c r="AF831" s="186"/>
      <c r="AG831" s="305" t="s">
        <v>2657</v>
      </c>
      <c r="AH831" s="300"/>
      <c r="AI831" s="300"/>
      <c r="AJ831" s="186"/>
      <c r="AK831" s="300"/>
      <c r="AL831" s="186"/>
      <c r="AM831" s="186"/>
      <c r="AN831" s="307"/>
      <c r="AO831" s="300"/>
      <c r="AP831" s="186"/>
      <c r="AQ831" s="186"/>
      <c r="AR831" s="186"/>
      <c r="AS831" s="186"/>
      <c r="AT831" s="307" t="s">
        <v>53</v>
      </c>
      <c r="AU831" s="186"/>
      <c r="AV831" s="187"/>
      <c r="AW831" s="187"/>
      <c r="AX831" s="187"/>
      <c r="AY831" s="187"/>
      <c r="AZ831" s="187"/>
      <c r="BA831" s="187"/>
      <c r="BB831" s="448"/>
      <c r="BC831" s="128">
        <f t="shared" si="49"/>
        <v>0</v>
      </c>
      <c r="BD831" s="128">
        <f t="shared" si="50"/>
        <v>1</v>
      </c>
      <c r="BE831" s="128">
        <f t="shared" si="51"/>
        <v>1900</v>
      </c>
      <c r="BF831" s="450">
        <f t="shared" si="48"/>
        <v>0.24959999999999999</v>
      </c>
    </row>
    <row r="832" spans="1:58">
      <c r="A832" s="186"/>
      <c r="B832" s="307" t="s">
        <v>2904</v>
      </c>
      <c r="C832" s="307" t="s">
        <v>2417</v>
      </c>
      <c r="D832" s="186"/>
      <c r="E832" s="307" t="s">
        <v>2188</v>
      </c>
      <c r="F832" s="300"/>
      <c r="G832" s="186"/>
      <c r="H832" s="186"/>
      <c r="I832" s="186"/>
      <c r="J832" s="186"/>
      <c r="K832" s="307" t="s">
        <v>1800</v>
      </c>
      <c r="L832" s="307" t="s">
        <v>2028</v>
      </c>
      <c r="M832" s="186"/>
      <c r="N832" s="186"/>
      <c r="O832" s="186"/>
      <c r="P832" s="186"/>
      <c r="Q832" s="186"/>
      <c r="R832" s="186"/>
      <c r="S832" s="186"/>
      <c r="T832" s="307">
        <v>30390256</v>
      </c>
      <c r="U832" s="306">
        <v>0.14749999999999999</v>
      </c>
      <c r="V832" s="307" t="s">
        <v>2212</v>
      </c>
      <c r="W832" s="186">
        <v>400</v>
      </c>
      <c r="X832" s="307">
        <v>624</v>
      </c>
      <c r="Y832" s="307">
        <v>24</v>
      </c>
      <c r="Z832" s="307" t="s">
        <v>56</v>
      </c>
      <c r="AA832" s="186"/>
      <c r="AB832" s="186"/>
      <c r="AC832" s="186"/>
      <c r="AD832" s="186"/>
      <c r="AE832" s="307" t="s">
        <v>2417</v>
      </c>
      <c r="AF832" s="186"/>
      <c r="AG832" s="305" t="s">
        <v>2657</v>
      </c>
      <c r="AH832" s="300"/>
      <c r="AI832" s="300"/>
      <c r="AJ832" s="186"/>
      <c r="AK832" s="300"/>
      <c r="AL832" s="186"/>
      <c r="AM832" s="186"/>
      <c r="AN832" s="307"/>
      <c r="AO832" s="300"/>
      <c r="AP832" s="186"/>
      <c r="AQ832" s="186"/>
      <c r="AR832" s="186"/>
      <c r="AS832" s="186"/>
      <c r="AT832" s="307" t="s">
        <v>53</v>
      </c>
      <c r="AU832" s="186"/>
      <c r="AV832" s="187"/>
      <c r="AW832" s="187"/>
      <c r="AX832" s="187"/>
      <c r="AY832" s="187"/>
      <c r="AZ832" s="187"/>
      <c r="BA832" s="187"/>
      <c r="BB832" s="448"/>
      <c r="BC832" s="128">
        <f t="shared" si="49"/>
        <v>0</v>
      </c>
      <c r="BD832" s="128">
        <f t="shared" si="50"/>
        <v>1</v>
      </c>
      <c r="BE832" s="128">
        <f t="shared" si="51"/>
        <v>1900</v>
      </c>
      <c r="BF832" s="450">
        <f t="shared" si="48"/>
        <v>0.24959999999999999</v>
      </c>
    </row>
    <row r="833" spans="1:58">
      <c r="A833" s="186"/>
      <c r="B833" s="307" t="s">
        <v>2904</v>
      </c>
      <c r="C833" s="307" t="s">
        <v>2418</v>
      </c>
      <c r="D833" s="186"/>
      <c r="E833" s="307" t="s">
        <v>2188</v>
      </c>
      <c r="F833" s="300"/>
      <c r="G833" s="186"/>
      <c r="H833" s="186"/>
      <c r="I833" s="186"/>
      <c r="J833" s="186"/>
      <c r="K833" s="307" t="s">
        <v>1800</v>
      </c>
      <c r="L833" s="307" t="s">
        <v>2028</v>
      </c>
      <c r="M833" s="186"/>
      <c r="N833" s="186"/>
      <c r="O833" s="186"/>
      <c r="P833" s="186"/>
      <c r="Q833" s="186"/>
      <c r="R833" s="186"/>
      <c r="S833" s="186"/>
      <c r="T833" s="307">
        <v>30390256</v>
      </c>
      <c r="U833" s="306">
        <v>0.14749999999999999</v>
      </c>
      <c r="V833" s="307" t="s">
        <v>2212</v>
      </c>
      <c r="W833" s="186">
        <v>400</v>
      </c>
      <c r="X833" s="307">
        <v>624</v>
      </c>
      <c r="Y833" s="307">
        <v>24</v>
      </c>
      <c r="Z833" s="307" t="s">
        <v>56</v>
      </c>
      <c r="AA833" s="186"/>
      <c r="AB833" s="186"/>
      <c r="AC833" s="186"/>
      <c r="AD833" s="186"/>
      <c r="AE833" s="307" t="s">
        <v>2418</v>
      </c>
      <c r="AF833" s="186"/>
      <c r="AG833" s="305" t="s">
        <v>2657</v>
      </c>
      <c r="AH833" s="300"/>
      <c r="AI833" s="300"/>
      <c r="AJ833" s="186"/>
      <c r="AK833" s="300"/>
      <c r="AL833" s="186"/>
      <c r="AM833" s="186"/>
      <c r="AN833" s="307"/>
      <c r="AO833" s="300"/>
      <c r="AP833" s="186"/>
      <c r="AQ833" s="186"/>
      <c r="AR833" s="186"/>
      <c r="AS833" s="186"/>
      <c r="AT833" s="307" t="s">
        <v>53</v>
      </c>
      <c r="AU833" s="186"/>
      <c r="AV833" s="187"/>
      <c r="AW833" s="187"/>
      <c r="AX833" s="187"/>
      <c r="AY833" s="187"/>
      <c r="AZ833" s="187"/>
      <c r="BA833" s="187"/>
      <c r="BB833" s="448"/>
      <c r="BC833" s="128">
        <f t="shared" si="49"/>
        <v>0</v>
      </c>
      <c r="BD833" s="128">
        <f t="shared" si="50"/>
        <v>1</v>
      </c>
      <c r="BE833" s="128">
        <f t="shared" si="51"/>
        <v>1900</v>
      </c>
      <c r="BF833" s="450">
        <f t="shared" si="48"/>
        <v>0.24959999999999999</v>
      </c>
    </row>
    <row r="834" spans="1:58">
      <c r="A834" s="186"/>
      <c r="B834" s="307" t="s">
        <v>2904</v>
      </c>
      <c r="C834" s="307" t="s">
        <v>2419</v>
      </c>
      <c r="D834" s="186"/>
      <c r="E834" s="307" t="s">
        <v>2188</v>
      </c>
      <c r="F834" s="300"/>
      <c r="G834" s="186"/>
      <c r="H834" s="186"/>
      <c r="I834" s="186"/>
      <c r="J834" s="186"/>
      <c r="K834" s="307" t="s">
        <v>1800</v>
      </c>
      <c r="L834" s="307" t="s">
        <v>2028</v>
      </c>
      <c r="M834" s="186"/>
      <c r="N834" s="186"/>
      <c r="O834" s="186"/>
      <c r="P834" s="186"/>
      <c r="Q834" s="186"/>
      <c r="R834" s="186"/>
      <c r="S834" s="186"/>
      <c r="T834" s="307">
        <v>30390256</v>
      </c>
      <c r="U834" s="306">
        <v>0.14749999999999999</v>
      </c>
      <c r="V834" s="307" t="s">
        <v>2212</v>
      </c>
      <c r="W834" s="186">
        <v>400</v>
      </c>
      <c r="X834" s="307">
        <v>624</v>
      </c>
      <c r="Y834" s="307">
        <v>24</v>
      </c>
      <c r="Z834" s="307" t="s">
        <v>56</v>
      </c>
      <c r="AA834" s="186"/>
      <c r="AB834" s="186"/>
      <c r="AC834" s="186"/>
      <c r="AD834" s="186"/>
      <c r="AE834" s="307" t="s">
        <v>2419</v>
      </c>
      <c r="AF834" s="186"/>
      <c r="AG834" s="305" t="s">
        <v>2657</v>
      </c>
      <c r="AH834" s="300"/>
      <c r="AI834" s="300"/>
      <c r="AJ834" s="186"/>
      <c r="AK834" s="300"/>
      <c r="AL834" s="186"/>
      <c r="AM834" s="186"/>
      <c r="AN834" s="307"/>
      <c r="AO834" s="300"/>
      <c r="AP834" s="186"/>
      <c r="AQ834" s="186"/>
      <c r="AR834" s="186"/>
      <c r="AS834" s="186"/>
      <c r="AT834" s="307" t="s">
        <v>53</v>
      </c>
      <c r="AU834" s="186"/>
      <c r="AV834" s="187"/>
      <c r="AW834" s="187"/>
      <c r="AX834" s="187"/>
      <c r="AY834" s="187"/>
      <c r="AZ834" s="187"/>
      <c r="BA834" s="187"/>
      <c r="BB834" s="448"/>
      <c r="BC834" s="128">
        <f t="shared" si="49"/>
        <v>0</v>
      </c>
      <c r="BD834" s="128">
        <f t="shared" si="50"/>
        <v>1</v>
      </c>
      <c r="BE834" s="128">
        <f t="shared" si="51"/>
        <v>1900</v>
      </c>
      <c r="BF834" s="450">
        <f t="shared" ref="BF834:BF897" si="52">W834*X834/1000000</f>
        <v>0.24959999999999999</v>
      </c>
    </row>
    <row r="835" spans="1:58">
      <c r="A835" s="186"/>
      <c r="B835" s="307" t="s">
        <v>2904</v>
      </c>
      <c r="C835" s="307" t="s">
        <v>2420</v>
      </c>
      <c r="D835" s="186"/>
      <c r="E835" s="307" t="s">
        <v>2188</v>
      </c>
      <c r="F835" s="300"/>
      <c r="G835" s="186"/>
      <c r="H835" s="186"/>
      <c r="I835" s="186"/>
      <c r="J835" s="186"/>
      <c r="K835" s="307" t="s">
        <v>1800</v>
      </c>
      <c r="L835" s="307" t="s">
        <v>2028</v>
      </c>
      <c r="M835" s="186"/>
      <c r="N835" s="186"/>
      <c r="O835" s="186"/>
      <c r="P835" s="186"/>
      <c r="Q835" s="186"/>
      <c r="R835" s="186"/>
      <c r="S835" s="186"/>
      <c r="T835" s="307">
        <v>30390256</v>
      </c>
      <c r="U835" s="306">
        <v>0.14749999999999999</v>
      </c>
      <c r="V835" s="307" t="s">
        <v>2212</v>
      </c>
      <c r="W835" s="186">
        <v>400</v>
      </c>
      <c r="X835" s="307">
        <v>624</v>
      </c>
      <c r="Y835" s="307">
        <v>24</v>
      </c>
      <c r="Z835" s="307" t="s">
        <v>56</v>
      </c>
      <c r="AA835" s="186"/>
      <c r="AB835" s="186"/>
      <c r="AC835" s="186"/>
      <c r="AD835" s="186"/>
      <c r="AE835" s="307" t="s">
        <v>2420</v>
      </c>
      <c r="AF835" s="186"/>
      <c r="AG835" s="305" t="s">
        <v>2657</v>
      </c>
      <c r="AH835" s="300"/>
      <c r="AI835" s="300"/>
      <c r="AJ835" s="186"/>
      <c r="AK835" s="300"/>
      <c r="AL835" s="186"/>
      <c r="AM835" s="186"/>
      <c r="AN835" s="307"/>
      <c r="AO835" s="300"/>
      <c r="AP835" s="186"/>
      <c r="AQ835" s="186"/>
      <c r="AR835" s="186"/>
      <c r="AS835" s="186"/>
      <c r="AT835" s="307" t="s">
        <v>53</v>
      </c>
      <c r="AU835" s="186"/>
      <c r="AV835" s="187"/>
      <c r="AW835" s="187"/>
      <c r="AX835" s="187"/>
      <c r="AY835" s="187"/>
      <c r="AZ835" s="187"/>
      <c r="BA835" s="187"/>
      <c r="BB835" s="448"/>
      <c r="BC835" s="128">
        <f t="shared" ref="BC835:BC898" si="53">WEEKNUM(AI835)</f>
        <v>0</v>
      </c>
      <c r="BD835" s="128">
        <f t="shared" ref="BD835:BD898" si="54">MONTH(AI835)</f>
        <v>1</v>
      </c>
      <c r="BE835" s="128">
        <f t="shared" ref="BE835:BE898" si="55">YEAR(AI835)</f>
        <v>1900</v>
      </c>
      <c r="BF835" s="450">
        <f t="shared" si="52"/>
        <v>0.24959999999999999</v>
      </c>
    </row>
    <row r="836" spans="1:58">
      <c r="A836" s="186"/>
      <c r="B836" s="307" t="s">
        <v>2904</v>
      </c>
      <c r="C836" s="307" t="s">
        <v>2421</v>
      </c>
      <c r="D836" s="186"/>
      <c r="E836" s="307" t="s">
        <v>2188</v>
      </c>
      <c r="F836" s="300"/>
      <c r="G836" s="186"/>
      <c r="H836" s="186"/>
      <c r="I836" s="186"/>
      <c r="J836" s="186"/>
      <c r="K836" s="307" t="s">
        <v>1800</v>
      </c>
      <c r="L836" s="307" t="s">
        <v>2028</v>
      </c>
      <c r="M836" s="186"/>
      <c r="N836" s="186"/>
      <c r="O836" s="186"/>
      <c r="P836" s="186"/>
      <c r="Q836" s="186"/>
      <c r="R836" s="186"/>
      <c r="S836" s="186"/>
      <c r="T836" s="307">
        <v>30390256</v>
      </c>
      <c r="U836" s="306">
        <v>0.14749999999999999</v>
      </c>
      <c r="V836" s="307" t="s">
        <v>2212</v>
      </c>
      <c r="W836" s="186">
        <v>400</v>
      </c>
      <c r="X836" s="307">
        <v>624</v>
      </c>
      <c r="Y836" s="307">
        <v>24</v>
      </c>
      <c r="Z836" s="307" t="s">
        <v>56</v>
      </c>
      <c r="AA836" s="186"/>
      <c r="AB836" s="186"/>
      <c r="AC836" s="186"/>
      <c r="AD836" s="186"/>
      <c r="AE836" s="307" t="s">
        <v>2421</v>
      </c>
      <c r="AF836" s="186"/>
      <c r="AG836" s="305" t="s">
        <v>2657</v>
      </c>
      <c r="AH836" s="300"/>
      <c r="AI836" s="300"/>
      <c r="AJ836" s="186"/>
      <c r="AK836" s="300"/>
      <c r="AL836" s="186"/>
      <c r="AM836" s="186"/>
      <c r="AN836" s="307"/>
      <c r="AO836" s="300"/>
      <c r="AP836" s="186"/>
      <c r="AQ836" s="186"/>
      <c r="AR836" s="186"/>
      <c r="AS836" s="186"/>
      <c r="AT836" s="307" t="s">
        <v>53</v>
      </c>
      <c r="AU836" s="186"/>
      <c r="AV836" s="187"/>
      <c r="AW836" s="187"/>
      <c r="AX836" s="187"/>
      <c r="AY836" s="187"/>
      <c r="AZ836" s="187"/>
      <c r="BA836" s="187"/>
      <c r="BB836" s="448"/>
      <c r="BC836" s="128">
        <f t="shared" si="53"/>
        <v>0</v>
      </c>
      <c r="BD836" s="128">
        <f t="shared" si="54"/>
        <v>1</v>
      </c>
      <c r="BE836" s="128">
        <f t="shared" si="55"/>
        <v>1900</v>
      </c>
      <c r="BF836" s="450">
        <f t="shared" si="52"/>
        <v>0.24959999999999999</v>
      </c>
    </row>
    <row r="837" spans="1:58">
      <c r="A837" s="186"/>
      <c r="B837" s="307" t="s">
        <v>2904</v>
      </c>
      <c r="C837" s="307" t="s">
        <v>2422</v>
      </c>
      <c r="D837" s="186"/>
      <c r="E837" s="307" t="s">
        <v>2188</v>
      </c>
      <c r="F837" s="300"/>
      <c r="G837" s="186"/>
      <c r="H837" s="186"/>
      <c r="I837" s="186"/>
      <c r="J837" s="186"/>
      <c r="K837" s="307" t="s">
        <v>1800</v>
      </c>
      <c r="L837" s="307" t="s">
        <v>2028</v>
      </c>
      <c r="M837" s="186"/>
      <c r="N837" s="186"/>
      <c r="O837" s="186"/>
      <c r="P837" s="186"/>
      <c r="Q837" s="186"/>
      <c r="R837" s="186"/>
      <c r="S837" s="186"/>
      <c r="T837" s="307">
        <v>30390256</v>
      </c>
      <c r="U837" s="306">
        <v>0.14749999999999999</v>
      </c>
      <c r="V837" s="307" t="s">
        <v>2212</v>
      </c>
      <c r="W837" s="186">
        <v>400</v>
      </c>
      <c r="X837" s="307">
        <v>624</v>
      </c>
      <c r="Y837" s="307">
        <v>24</v>
      </c>
      <c r="Z837" s="307" t="s">
        <v>56</v>
      </c>
      <c r="AA837" s="186"/>
      <c r="AB837" s="186"/>
      <c r="AC837" s="186"/>
      <c r="AD837" s="186"/>
      <c r="AE837" s="307" t="s">
        <v>2422</v>
      </c>
      <c r="AF837" s="186"/>
      <c r="AG837" s="305" t="s">
        <v>2657</v>
      </c>
      <c r="AH837" s="300"/>
      <c r="AI837" s="300"/>
      <c r="AJ837" s="186"/>
      <c r="AK837" s="300"/>
      <c r="AL837" s="186"/>
      <c r="AM837" s="186"/>
      <c r="AN837" s="307"/>
      <c r="AO837" s="300"/>
      <c r="AP837" s="186"/>
      <c r="AQ837" s="186"/>
      <c r="AR837" s="186"/>
      <c r="AS837" s="186"/>
      <c r="AT837" s="307" t="s">
        <v>53</v>
      </c>
      <c r="AU837" s="186"/>
      <c r="AV837" s="187"/>
      <c r="AW837" s="187"/>
      <c r="AX837" s="187"/>
      <c r="AY837" s="187"/>
      <c r="AZ837" s="187"/>
      <c r="BA837" s="187"/>
      <c r="BB837" s="448"/>
      <c r="BC837" s="128">
        <f t="shared" si="53"/>
        <v>0</v>
      </c>
      <c r="BD837" s="128">
        <f t="shared" si="54"/>
        <v>1</v>
      </c>
      <c r="BE837" s="128">
        <f t="shared" si="55"/>
        <v>1900</v>
      </c>
      <c r="BF837" s="450">
        <f t="shared" si="52"/>
        <v>0.24959999999999999</v>
      </c>
    </row>
    <row r="838" spans="1:58">
      <c r="A838" s="186"/>
      <c r="B838" s="307" t="s">
        <v>2904</v>
      </c>
      <c r="C838" s="307" t="s">
        <v>2423</v>
      </c>
      <c r="D838" s="186"/>
      <c r="E838" s="307" t="s">
        <v>2188</v>
      </c>
      <c r="F838" s="300"/>
      <c r="G838" s="186"/>
      <c r="H838" s="186"/>
      <c r="I838" s="186"/>
      <c r="J838" s="186"/>
      <c r="K838" s="307" t="s">
        <v>1800</v>
      </c>
      <c r="L838" s="307" t="s">
        <v>2028</v>
      </c>
      <c r="M838" s="186"/>
      <c r="N838" s="186"/>
      <c r="O838" s="186"/>
      <c r="P838" s="186"/>
      <c r="Q838" s="186"/>
      <c r="R838" s="186"/>
      <c r="S838" s="186"/>
      <c r="T838" s="307">
        <v>30390256</v>
      </c>
      <c r="U838" s="306">
        <v>0.14749999999999999</v>
      </c>
      <c r="V838" s="307" t="s">
        <v>2212</v>
      </c>
      <c r="W838" s="186">
        <v>400</v>
      </c>
      <c r="X838" s="307">
        <v>624</v>
      </c>
      <c r="Y838" s="307">
        <v>24</v>
      </c>
      <c r="Z838" s="307" t="s">
        <v>56</v>
      </c>
      <c r="AA838" s="186"/>
      <c r="AB838" s="186"/>
      <c r="AC838" s="186"/>
      <c r="AD838" s="186"/>
      <c r="AE838" s="307" t="s">
        <v>2423</v>
      </c>
      <c r="AF838" s="186"/>
      <c r="AG838" s="305" t="s">
        <v>2657</v>
      </c>
      <c r="AH838" s="300"/>
      <c r="AI838" s="300"/>
      <c r="AJ838" s="186"/>
      <c r="AK838" s="300"/>
      <c r="AL838" s="186"/>
      <c r="AM838" s="186"/>
      <c r="AN838" s="307"/>
      <c r="AO838" s="300"/>
      <c r="AP838" s="186"/>
      <c r="AQ838" s="186"/>
      <c r="AR838" s="186"/>
      <c r="AS838" s="186"/>
      <c r="AT838" s="307" t="s">
        <v>53</v>
      </c>
      <c r="AU838" s="186"/>
      <c r="AV838" s="187"/>
      <c r="AW838" s="187"/>
      <c r="AX838" s="187"/>
      <c r="AY838" s="187"/>
      <c r="AZ838" s="187"/>
      <c r="BA838" s="187"/>
      <c r="BB838" s="448"/>
      <c r="BC838" s="128">
        <f t="shared" si="53"/>
        <v>0</v>
      </c>
      <c r="BD838" s="128">
        <f t="shared" si="54"/>
        <v>1</v>
      </c>
      <c r="BE838" s="128">
        <f t="shared" si="55"/>
        <v>1900</v>
      </c>
      <c r="BF838" s="450">
        <f t="shared" si="52"/>
        <v>0.24959999999999999</v>
      </c>
    </row>
    <row r="839" spans="1:58">
      <c r="A839" s="186"/>
      <c r="B839" s="307" t="s">
        <v>2904</v>
      </c>
      <c r="C839" s="307" t="s">
        <v>2424</v>
      </c>
      <c r="D839" s="186"/>
      <c r="E839" s="307" t="s">
        <v>2188</v>
      </c>
      <c r="F839" s="300"/>
      <c r="G839" s="186"/>
      <c r="H839" s="186"/>
      <c r="I839" s="186"/>
      <c r="J839" s="186"/>
      <c r="K839" s="307" t="s">
        <v>1800</v>
      </c>
      <c r="L839" s="307" t="s">
        <v>2028</v>
      </c>
      <c r="M839" s="186"/>
      <c r="N839" s="186"/>
      <c r="O839" s="186"/>
      <c r="P839" s="186"/>
      <c r="Q839" s="186"/>
      <c r="R839" s="186"/>
      <c r="S839" s="186"/>
      <c r="T839" s="307">
        <v>30390256</v>
      </c>
      <c r="U839" s="306">
        <v>0.14749999999999999</v>
      </c>
      <c r="V839" s="307" t="s">
        <v>2212</v>
      </c>
      <c r="W839" s="186">
        <v>400</v>
      </c>
      <c r="X839" s="307">
        <v>624</v>
      </c>
      <c r="Y839" s="307">
        <v>24</v>
      </c>
      <c r="Z839" s="307" t="s">
        <v>56</v>
      </c>
      <c r="AA839" s="186"/>
      <c r="AB839" s="186"/>
      <c r="AC839" s="186"/>
      <c r="AD839" s="186"/>
      <c r="AE839" s="307" t="s">
        <v>2424</v>
      </c>
      <c r="AF839" s="186"/>
      <c r="AG839" s="305" t="s">
        <v>2657</v>
      </c>
      <c r="AH839" s="300"/>
      <c r="AI839" s="300"/>
      <c r="AJ839" s="186"/>
      <c r="AK839" s="300"/>
      <c r="AL839" s="186"/>
      <c r="AM839" s="186"/>
      <c r="AN839" s="307"/>
      <c r="AO839" s="300"/>
      <c r="AP839" s="186"/>
      <c r="AQ839" s="186"/>
      <c r="AR839" s="186"/>
      <c r="AS839" s="186"/>
      <c r="AT839" s="307" t="s">
        <v>53</v>
      </c>
      <c r="AU839" s="186"/>
      <c r="AV839" s="187"/>
      <c r="AW839" s="187"/>
      <c r="AX839" s="187"/>
      <c r="AY839" s="187"/>
      <c r="AZ839" s="187"/>
      <c r="BA839" s="187"/>
      <c r="BB839" s="448"/>
      <c r="BC839" s="128">
        <f t="shared" si="53"/>
        <v>0</v>
      </c>
      <c r="BD839" s="128">
        <f t="shared" si="54"/>
        <v>1</v>
      </c>
      <c r="BE839" s="128">
        <f t="shared" si="55"/>
        <v>1900</v>
      </c>
      <c r="BF839" s="450">
        <f t="shared" si="52"/>
        <v>0.24959999999999999</v>
      </c>
    </row>
    <row r="840" spans="1:58">
      <c r="A840" s="186"/>
      <c r="B840" s="307" t="s">
        <v>2904</v>
      </c>
      <c r="C840" s="307" t="s">
        <v>2425</v>
      </c>
      <c r="D840" s="186"/>
      <c r="E840" s="307" t="s">
        <v>2188</v>
      </c>
      <c r="F840" s="300"/>
      <c r="G840" s="186"/>
      <c r="H840" s="186"/>
      <c r="I840" s="186"/>
      <c r="J840" s="186"/>
      <c r="K840" s="307" t="s">
        <v>1800</v>
      </c>
      <c r="L840" s="307" t="s">
        <v>2028</v>
      </c>
      <c r="M840" s="186"/>
      <c r="N840" s="186"/>
      <c r="O840" s="186"/>
      <c r="P840" s="186"/>
      <c r="Q840" s="186"/>
      <c r="R840" s="186"/>
      <c r="S840" s="186"/>
      <c r="T840" s="307">
        <v>30390256</v>
      </c>
      <c r="U840" s="306">
        <v>0.14749999999999999</v>
      </c>
      <c r="V840" s="307" t="s">
        <v>2212</v>
      </c>
      <c r="W840" s="186">
        <v>400</v>
      </c>
      <c r="X840" s="307">
        <v>624</v>
      </c>
      <c r="Y840" s="307">
        <v>24</v>
      </c>
      <c r="Z840" s="307" t="s">
        <v>56</v>
      </c>
      <c r="AA840" s="186"/>
      <c r="AB840" s="186"/>
      <c r="AC840" s="186"/>
      <c r="AD840" s="186"/>
      <c r="AE840" s="307" t="s">
        <v>2425</v>
      </c>
      <c r="AF840" s="186"/>
      <c r="AG840" s="305" t="s">
        <v>2657</v>
      </c>
      <c r="AH840" s="300"/>
      <c r="AI840" s="300"/>
      <c r="AJ840" s="186"/>
      <c r="AK840" s="300"/>
      <c r="AL840" s="186"/>
      <c r="AM840" s="186"/>
      <c r="AN840" s="307"/>
      <c r="AO840" s="300"/>
      <c r="AP840" s="186"/>
      <c r="AQ840" s="186"/>
      <c r="AR840" s="186"/>
      <c r="AS840" s="186"/>
      <c r="AT840" s="307" t="s">
        <v>53</v>
      </c>
      <c r="AU840" s="186"/>
      <c r="AV840" s="187"/>
      <c r="AW840" s="187"/>
      <c r="AX840" s="187"/>
      <c r="AY840" s="187"/>
      <c r="AZ840" s="187"/>
      <c r="BA840" s="187"/>
      <c r="BB840" s="448"/>
      <c r="BC840" s="128">
        <f t="shared" si="53"/>
        <v>0</v>
      </c>
      <c r="BD840" s="128">
        <f t="shared" si="54"/>
        <v>1</v>
      </c>
      <c r="BE840" s="128">
        <f t="shared" si="55"/>
        <v>1900</v>
      </c>
      <c r="BF840" s="450">
        <f t="shared" si="52"/>
        <v>0.24959999999999999</v>
      </c>
    </row>
    <row r="841" spans="1:58">
      <c r="A841" s="186"/>
      <c r="B841" s="307" t="s">
        <v>2904</v>
      </c>
      <c r="C841" s="307" t="s">
        <v>2426</v>
      </c>
      <c r="D841" s="186"/>
      <c r="E841" s="307" t="s">
        <v>2188</v>
      </c>
      <c r="F841" s="300"/>
      <c r="G841" s="186"/>
      <c r="H841" s="186"/>
      <c r="I841" s="186"/>
      <c r="J841" s="186"/>
      <c r="K841" s="307" t="s">
        <v>1800</v>
      </c>
      <c r="L841" s="307" t="s">
        <v>2028</v>
      </c>
      <c r="M841" s="186"/>
      <c r="N841" s="186"/>
      <c r="O841" s="186"/>
      <c r="P841" s="186"/>
      <c r="Q841" s="186"/>
      <c r="R841" s="186"/>
      <c r="S841" s="186"/>
      <c r="T841" s="307">
        <v>30390256</v>
      </c>
      <c r="U841" s="306">
        <v>0.14749999999999999</v>
      </c>
      <c r="V841" s="307" t="s">
        <v>2212</v>
      </c>
      <c r="W841" s="186">
        <v>400</v>
      </c>
      <c r="X841" s="307">
        <v>624</v>
      </c>
      <c r="Y841" s="307">
        <v>24</v>
      </c>
      <c r="Z841" s="307" t="s">
        <v>56</v>
      </c>
      <c r="AA841" s="186"/>
      <c r="AB841" s="186"/>
      <c r="AC841" s="186"/>
      <c r="AD841" s="186"/>
      <c r="AE841" s="307" t="s">
        <v>2426</v>
      </c>
      <c r="AF841" s="186"/>
      <c r="AG841" s="305" t="s">
        <v>2657</v>
      </c>
      <c r="AH841" s="300"/>
      <c r="AI841" s="300"/>
      <c r="AJ841" s="186"/>
      <c r="AK841" s="300"/>
      <c r="AL841" s="186"/>
      <c r="AM841" s="186"/>
      <c r="AN841" s="307"/>
      <c r="AO841" s="300"/>
      <c r="AP841" s="186"/>
      <c r="AQ841" s="186"/>
      <c r="AR841" s="186"/>
      <c r="AS841" s="186"/>
      <c r="AT841" s="307" t="s">
        <v>53</v>
      </c>
      <c r="AU841" s="186"/>
      <c r="AV841" s="187"/>
      <c r="AW841" s="187"/>
      <c r="AX841" s="187"/>
      <c r="AY841" s="187"/>
      <c r="AZ841" s="187"/>
      <c r="BA841" s="187"/>
      <c r="BB841" s="448"/>
      <c r="BC841" s="128">
        <f t="shared" si="53"/>
        <v>0</v>
      </c>
      <c r="BD841" s="128">
        <f t="shared" si="54"/>
        <v>1</v>
      </c>
      <c r="BE841" s="128">
        <f t="shared" si="55"/>
        <v>1900</v>
      </c>
      <c r="BF841" s="450">
        <f t="shared" si="52"/>
        <v>0.24959999999999999</v>
      </c>
    </row>
    <row r="842" spans="1:58">
      <c r="A842" s="186"/>
      <c r="B842" s="307" t="s">
        <v>2904</v>
      </c>
      <c r="C842" s="307" t="s">
        <v>2427</v>
      </c>
      <c r="D842" s="186"/>
      <c r="E842" s="307" t="s">
        <v>2188</v>
      </c>
      <c r="F842" s="300"/>
      <c r="G842" s="186"/>
      <c r="H842" s="186"/>
      <c r="I842" s="186"/>
      <c r="J842" s="186"/>
      <c r="K842" s="307" t="s">
        <v>1800</v>
      </c>
      <c r="L842" s="307" t="s">
        <v>2028</v>
      </c>
      <c r="M842" s="186"/>
      <c r="N842" s="186"/>
      <c r="O842" s="186"/>
      <c r="P842" s="186"/>
      <c r="Q842" s="186"/>
      <c r="R842" s="186"/>
      <c r="S842" s="186"/>
      <c r="T842" s="307">
        <v>30390256</v>
      </c>
      <c r="U842" s="306">
        <v>0.14749999999999999</v>
      </c>
      <c r="V842" s="307" t="s">
        <v>2212</v>
      </c>
      <c r="W842" s="186">
        <v>400</v>
      </c>
      <c r="X842" s="307">
        <v>624</v>
      </c>
      <c r="Y842" s="307">
        <v>24</v>
      </c>
      <c r="Z842" s="307" t="s">
        <v>56</v>
      </c>
      <c r="AA842" s="186"/>
      <c r="AB842" s="186"/>
      <c r="AC842" s="186"/>
      <c r="AD842" s="186"/>
      <c r="AE842" s="307" t="s">
        <v>2427</v>
      </c>
      <c r="AF842" s="186"/>
      <c r="AG842" s="305" t="s">
        <v>2657</v>
      </c>
      <c r="AH842" s="300"/>
      <c r="AI842" s="300"/>
      <c r="AJ842" s="186"/>
      <c r="AK842" s="300"/>
      <c r="AL842" s="186"/>
      <c r="AM842" s="186"/>
      <c r="AN842" s="307"/>
      <c r="AO842" s="300"/>
      <c r="AP842" s="186"/>
      <c r="AQ842" s="186"/>
      <c r="AR842" s="186"/>
      <c r="AS842" s="186"/>
      <c r="AT842" s="307" t="s">
        <v>53</v>
      </c>
      <c r="AU842" s="186"/>
      <c r="AV842" s="187"/>
      <c r="AW842" s="187"/>
      <c r="AX842" s="187"/>
      <c r="AY842" s="187"/>
      <c r="AZ842" s="187"/>
      <c r="BA842" s="187"/>
      <c r="BB842" s="448"/>
      <c r="BC842" s="128">
        <f t="shared" si="53"/>
        <v>0</v>
      </c>
      <c r="BD842" s="128">
        <f t="shared" si="54"/>
        <v>1</v>
      </c>
      <c r="BE842" s="128">
        <f t="shared" si="55"/>
        <v>1900</v>
      </c>
      <c r="BF842" s="450">
        <f t="shared" si="52"/>
        <v>0.24959999999999999</v>
      </c>
    </row>
    <row r="843" spans="1:58">
      <c r="A843" s="186"/>
      <c r="B843" s="307" t="s">
        <v>2904</v>
      </c>
      <c r="C843" s="307" t="s">
        <v>2428</v>
      </c>
      <c r="D843" s="186"/>
      <c r="E843" s="307" t="s">
        <v>2188</v>
      </c>
      <c r="F843" s="300"/>
      <c r="G843" s="186"/>
      <c r="H843" s="186"/>
      <c r="I843" s="186"/>
      <c r="J843" s="186"/>
      <c r="K843" s="307" t="s">
        <v>1800</v>
      </c>
      <c r="L843" s="307" t="s">
        <v>2028</v>
      </c>
      <c r="M843" s="186"/>
      <c r="N843" s="186"/>
      <c r="O843" s="186"/>
      <c r="P843" s="186"/>
      <c r="Q843" s="186"/>
      <c r="R843" s="186"/>
      <c r="S843" s="186"/>
      <c r="T843" s="307">
        <v>30390256</v>
      </c>
      <c r="U843" s="306">
        <v>0.14749999999999999</v>
      </c>
      <c r="V843" s="307" t="s">
        <v>2212</v>
      </c>
      <c r="W843" s="186">
        <v>400</v>
      </c>
      <c r="X843" s="307">
        <v>624</v>
      </c>
      <c r="Y843" s="307">
        <v>24</v>
      </c>
      <c r="Z843" s="307" t="s">
        <v>56</v>
      </c>
      <c r="AA843" s="186"/>
      <c r="AB843" s="186"/>
      <c r="AC843" s="186"/>
      <c r="AD843" s="186"/>
      <c r="AE843" s="307" t="s">
        <v>2428</v>
      </c>
      <c r="AF843" s="186"/>
      <c r="AG843" s="305" t="s">
        <v>2657</v>
      </c>
      <c r="AH843" s="300"/>
      <c r="AI843" s="300"/>
      <c r="AJ843" s="186"/>
      <c r="AK843" s="300"/>
      <c r="AL843" s="186"/>
      <c r="AM843" s="186"/>
      <c r="AN843" s="307"/>
      <c r="AO843" s="300"/>
      <c r="AP843" s="186"/>
      <c r="AQ843" s="186"/>
      <c r="AR843" s="186"/>
      <c r="AS843" s="186"/>
      <c r="AT843" s="307" t="s">
        <v>53</v>
      </c>
      <c r="AU843" s="186"/>
      <c r="AV843" s="187"/>
      <c r="AW843" s="187"/>
      <c r="AX843" s="187"/>
      <c r="AY843" s="187"/>
      <c r="AZ843" s="187"/>
      <c r="BA843" s="187"/>
      <c r="BB843" s="448"/>
      <c r="BC843" s="128">
        <f t="shared" si="53"/>
        <v>0</v>
      </c>
      <c r="BD843" s="128">
        <f t="shared" si="54"/>
        <v>1</v>
      </c>
      <c r="BE843" s="128">
        <f t="shared" si="55"/>
        <v>1900</v>
      </c>
      <c r="BF843" s="450">
        <f t="shared" si="52"/>
        <v>0.24959999999999999</v>
      </c>
    </row>
    <row r="844" spans="1:58">
      <c r="A844" s="186"/>
      <c r="B844" s="307" t="s">
        <v>2904</v>
      </c>
      <c r="C844" s="307" t="s">
        <v>2429</v>
      </c>
      <c r="D844" s="186"/>
      <c r="E844" s="307" t="s">
        <v>2188</v>
      </c>
      <c r="F844" s="300"/>
      <c r="G844" s="186"/>
      <c r="H844" s="186"/>
      <c r="I844" s="186"/>
      <c r="J844" s="186"/>
      <c r="K844" s="307" t="s">
        <v>1800</v>
      </c>
      <c r="L844" s="307" t="s">
        <v>2028</v>
      </c>
      <c r="M844" s="186"/>
      <c r="N844" s="186"/>
      <c r="O844" s="186"/>
      <c r="P844" s="186"/>
      <c r="Q844" s="186"/>
      <c r="R844" s="186"/>
      <c r="S844" s="186"/>
      <c r="T844" s="307">
        <v>30390256</v>
      </c>
      <c r="U844" s="306">
        <v>0.14749999999999999</v>
      </c>
      <c r="V844" s="307" t="s">
        <v>2212</v>
      </c>
      <c r="W844" s="186">
        <v>400</v>
      </c>
      <c r="X844" s="307">
        <v>624</v>
      </c>
      <c r="Y844" s="307">
        <v>24</v>
      </c>
      <c r="Z844" s="307" t="s">
        <v>56</v>
      </c>
      <c r="AA844" s="186"/>
      <c r="AB844" s="186"/>
      <c r="AC844" s="186"/>
      <c r="AD844" s="186"/>
      <c r="AE844" s="307" t="s">
        <v>2429</v>
      </c>
      <c r="AF844" s="186"/>
      <c r="AG844" s="305" t="s">
        <v>2657</v>
      </c>
      <c r="AH844" s="300"/>
      <c r="AI844" s="300"/>
      <c r="AJ844" s="186"/>
      <c r="AK844" s="300"/>
      <c r="AL844" s="186"/>
      <c r="AM844" s="186"/>
      <c r="AN844" s="307"/>
      <c r="AO844" s="300"/>
      <c r="AP844" s="186"/>
      <c r="AQ844" s="186"/>
      <c r="AR844" s="186"/>
      <c r="AS844" s="186"/>
      <c r="AT844" s="307" t="s">
        <v>53</v>
      </c>
      <c r="AU844" s="186"/>
      <c r="AV844" s="187"/>
      <c r="AW844" s="187"/>
      <c r="AX844" s="187"/>
      <c r="AY844" s="187"/>
      <c r="AZ844" s="187"/>
      <c r="BA844" s="187"/>
      <c r="BB844" s="448"/>
      <c r="BC844" s="128">
        <f t="shared" si="53"/>
        <v>0</v>
      </c>
      <c r="BD844" s="128">
        <f t="shared" si="54"/>
        <v>1</v>
      </c>
      <c r="BE844" s="128">
        <f t="shared" si="55"/>
        <v>1900</v>
      </c>
      <c r="BF844" s="450">
        <f t="shared" si="52"/>
        <v>0.24959999999999999</v>
      </c>
    </row>
    <row r="845" spans="1:58">
      <c r="A845" s="186"/>
      <c r="B845" s="307" t="s">
        <v>2904</v>
      </c>
      <c r="C845" s="307" t="s">
        <v>2430</v>
      </c>
      <c r="D845" s="186"/>
      <c r="E845" s="307" t="s">
        <v>2188</v>
      </c>
      <c r="F845" s="300"/>
      <c r="G845" s="186"/>
      <c r="H845" s="186"/>
      <c r="I845" s="186"/>
      <c r="J845" s="186"/>
      <c r="K845" s="307" t="s">
        <v>1800</v>
      </c>
      <c r="L845" s="307" t="s">
        <v>2028</v>
      </c>
      <c r="M845" s="186"/>
      <c r="N845" s="186"/>
      <c r="O845" s="186"/>
      <c r="P845" s="186"/>
      <c r="Q845" s="186"/>
      <c r="R845" s="186"/>
      <c r="S845" s="186"/>
      <c r="T845" s="307">
        <v>30390256</v>
      </c>
      <c r="U845" s="306">
        <v>0.14749999999999999</v>
      </c>
      <c r="V845" s="307" t="s">
        <v>2212</v>
      </c>
      <c r="W845" s="186">
        <v>400</v>
      </c>
      <c r="X845" s="307">
        <v>624</v>
      </c>
      <c r="Y845" s="307">
        <v>24</v>
      </c>
      <c r="Z845" s="307" t="s">
        <v>56</v>
      </c>
      <c r="AA845" s="186"/>
      <c r="AB845" s="186"/>
      <c r="AC845" s="186"/>
      <c r="AD845" s="186"/>
      <c r="AE845" s="307" t="s">
        <v>2430</v>
      </c>
      <c r="AF845" s="186"/>
      <c r="AG845" s="305" t="s">
        <v>2657</v>
      </c>
      <c r="AH845" s="300"/>
      <c r="AI845" s="300"/>
      <c r="AJ845" s="186"/>
      <c r="AK845" s="300"/>
      <c r="AL845" s="186"/>
      <c r="AM845" s="186"/>
      <c r="AN845" s="307"/>
      <c r="AO845" s="300"/>
      <c r="AP845" s="186"/>
      <c r="AQ845" s="186"/>
      <c r="AR845" s="186"/>
      <c r="AS845" s="186"/>
      <c r="AT845" s="307" t="s">
        <v>53</v>
      </c>
      <c r="AU845" s="186"/>
      <c r="AV845" s="187"/>
      <c r="AW845" s="187"/>
      <c r="AX845" s="187"/>
      <c r="AY845" s="187"/>
      <c r="AZ845" s="187"/>
      <c r="BA845" s="187"/>
      <c r="BB845" s="448"/>
      <c r="BC845" s="128">
        <f t="shared" si="53"/>
        <v>0</v>
      </c>
      <c r="BD845" s="128">
        <f t="shared" si="54"/>
        <v>1</v>
      </c>
      <c r="BE845" s="128">
        <f t="shared" si="55"/>
        <v>1900</v>
      </c>
      <c r="BF845" s="450">
        <f t="shared" si="52"/>
        <v>0.24959999999999999</v>
      </c>
    </row>
    <row r="846" spans="1:58">
      <c r="A846" s="186"/>
      <c r="B846" s="307" t="s">
        <v>2904</v>
      </c>
      <c r="C846" s="307" t="s">
        <v>2431</v>
      </c>
      <c r="D846" s="186"/>
      <c r="E846" s="307" t="s">
        <v>2188</v>
      </c>
      <c r="F846" s="300"/>
      <c r="G846" s="186"/>
      <c r="H846" s="186"/>
      <c r="I846" s="186"/>
      <c r="J846" s="186"/>
      <c r="K846" s="307" t="s">
        <v>1800</v>
      </c>
      <c r="L846" s="307" t="s">
        <v>2028</v>
      </c>
      <c r="M846" s="186"/>
      <c r="N846" s="186"/>
      <c r="O846" s="186"/>
      <c r="P846" s="186"/>
      <c r="Q846" s="186"/>
      <c r="R846" s="186"/>
      <c r="S846" s="186"/>
      <c r="T846" s="307">
        <v>30390256</v>
      </c>
      <c r="U846" s="306">
        <v>0.14749999999999999</v>
      </c>
      <c r="V846" s="307" t="s">
        <v>2212</v>
      </c>
      <c r="W846" s="186">
        <v>400</v>
      </c>
      <c r="X846" s="307">
        <v>624</v>
      </c>
      <c r="Y846" s="307">
        <v>24</v>
      </c>
      <c r="Z846" s="307" t="s">
        <v>56</v>
      </c>
      <c r="AA846" s="186"/>
      <c r="AB846" s="186"/>
      <c r="AC846" s="186"/>
      <c r="AD846" s="186"/>
      <c r="AE846" s="307" t="s">
        <v>2431</v>
      </c>
      <c r="AF846" s="186"/>
      <c r="AG846" s="305" t="s">
        <v>2657</v>
      </c>
      <c r="AH846" s="300"/>
      <c r="AI846" s="300"/>
      <c r="AJ846" s="186"/>
      <c r="AK846" s="300"/>
      <c r="AL846" s="186"/>
      <c r="AM846" s="186"/>
      <c r="AN846" s="307"/>
      <c r="AO846" s="300"/>
      <c r="AP846" s="186"/>
      <c r="AQ846" s="186"/>
      <c r="AR846" s="186"/>
      <c r="AS846" s="186"/>
      <c r="AT846" s="307" t="s">
        <v>53</v>
      </c>
      <c r="AU846" s="186"/>
      <c r="AV846" s="187"/>
      <c r="AW846" s="187"/>
      <c r="AX846" s="187"/>
      <c r="AY846" s="187"/>
      <c r="AZ846" s="187"/>
      <c r="BA846" s="187"/>
      <c r="BB846" s="448"/>
      <c r="BC846" s="128">
        <f t="shared" si="53"/>
        <v>0</v>
      </c>
      <c r="BD846" s="128">
        <f t="shared" si="54"/>
        <v>1</v>
      </c>
      <c r="BE846" s="128">
        <f t="shared" si="55"/>
        <v>1900</v>
      </c>
      <c r="BF846" s="450">
        <f t="shared" si="52"/>
        <v>0.24959999999999999</v>
      </c>
    </row>
    <row r="847" spans="1:58">
      <c r="A847" s="186"/>
      <c r="B847" s="307" t="s">
        <v>2904</v>
      </c>
      <c r="C847" s="307" t="s">
        <v>2432</v>
      </c>
      <c r="D847" s="186"/>
      <c r="E847" s="307" t="s">
        <v>2188</v>
      </c>
      <c r="F847" s="300"/>
      <c r="G847" s="186"/>
      <c r="H847" s="186"/>
      <c r="I847" s="186"/>
      <c r="J847" s="186"/>
      <c r="K847" s="307" t="s">
        <v>1800</v>
      </c>
      <c r="L847" s="307" t="s">
        <v>2028</v>
      </c>
      <c r="M847" s="186"/>
      <c r="N847" s="186"/>
      <c r="O847" s="186"/>
      <c r="P847" s="186"/>
      <c r="Q847" s="186"/>
      <c r="R847" s="186"/>
      <c r="S847" s="186"/>
      <c r="T847" s="307">
        <v>30390256</v>
      </c>
      <c r="U847" s="306">
        <v>0.14749999999999999</v>
      </c>
      <c r="V847" s="307" t="s">
        <v>2212</v>
      </c>
      <c r="W847" s="186">
        <v>400</v>
      </c>
      <c r="X847" s="307">
        <v>624</v>
      </c>
      <c r="Y847" s="307">
        <v>24</v>
      </c>
      <c r="Z847" s="307" t="s">
        <v>56</v>
      </c>
      <c r="AA847" s="186"/>
      <c r="AB847" s="186"/>
      <c r="AC847" s="186"/>
      <c r="AD847" s="186"/>
      <c r="AE847" s="307" t="s">
        <v>2432</v>
      </c>
      <c r="AF847" s="186"/>
      <c r="AG847" s="305" t="s">
        <v>2657</v>
      </c>
      <c r="AH847" s="300"/>
      <c r="AI847" s="300"/>
      <c r="AJ847" s="186"/>
      <c r="AK847" s="300"/>
      <c r="AL847" s="186"/>
      <c r="AM847" s="186"/>
      <c r="AN847" s="307"/>
      <c r="AO847" s="300"/>
      <c r="AP847" s="186"/>
      <c r="AQ847" s="186"/>
      <c r="AR847" s="186"/>
      <c r="AS847" s="186"/>
      <c r="AT847" s="307" t="s">
        <v>53</v>
      </c>
      <c r="AU847" s="186"/>
      <c r="AV847" s="187"/>
      <c r="AW847" s="187"/>
      <c r="AX847" s="187"/>
      <c r="AY847" s="187"/>
      <c r="AZ847" s="187"/>
      <c r="BA847" s="187"/>
      <c r="BB847" s="448"/>
      <c r="BC847" s="128">
        <f t="shared" si="53"/>
        <v>0</v>
      </c>
      <c r="BD847" s="128">
        <f t="shared" si="54"/>
        <v>1</v>
      </c>
      <c r="BE847" s="128">
        <f t="shared" si="55"/>
        <v>1900</v>
      </c>
      <c r="BF847" s="450">
        <f t="shared" si="52"/>
        <v>0.24959999999999999</v>
      </c>
    </row>
    <row r="848" spans="1:58">
      <c r="A848" s="186"/>
      <c r="B848" s="307" t="s">
        <v>2904</v>
      </c>
      <c r="C848" s="307" t="s">
        <v>2433</v>
      </c>
      <c r="D848" s="186"/>
      <c r="E848" s="307" t="s">
        <v>2188</v>
      </c>
      <c r="F848" s="300"/>
      <c r="G848" s="186"/>
      <c r="H848" s="186"/>
      <c r="I848" s="186"/>
      <c r="J848" s="186"/>
      <c r="K848" s="307" t="s">
        <v>1800</v>
      </c>
      <c r="L848" s="307" t="s">
        <v>2028</v>
      </c>
      <c r="M848" s="186"/>
      <c r="N848" s="186"/>
      <c r="O848" s="186"/>
      <c r="P848" s="186"/>
      <c r="Q848" s="186"/>
      <c r="R848" s="186"/>
      <c r="S848" s="186"/>
      <c r="T848" s="307">
        <v>30390256</v>
      </c>
      <c r="U848" s="306">
        <v>0.14749999999999999</v>
      </c>
      <c r="V848" s="307" t="s">
        <v>2212</v>
      </c>
      <c r="W848" s="186">
        <v>400</v>
      </c>
      <c r="X848" s="307">
        <v>624</v>
      </c>
      <c r="Y848" s="307">
        <v>24</v>
      </c>
      <c r="Z848" s="307" t="s">
        <v>56</v>
      </c>
      <c r="AA848" s="186"/>
      <c r="AB848" s="186"/>
      <c r="AC848" s="186"/>
      <c r="AD848" s="186"/>
      <c r="AE848" s="307" t="s">
        <v>2433</v>
      </c>
      <c r="AF848" s="186"/>
      <c r="AG848" s="305" t="s">
        <v>2657</v>
      </c>
      <c r="AH848" s="300"/>
      <c r="AI848" s="300"/>
      <c r="AJ848" s="186"/>
      <c r="AK848" s="300"/>
      <c r="AL848" s="186"/>
      <c r="AM848" s="186"/>
      <c r="AN848" s="307"/>
      <c r="AO848" s="300"/>
      <c r="AP848" s="186"/>
      <c r="AQ848" s="186"/>
      <c r="AR848" s="186"/>
      <c r="AS848" s="186"/>
      <c r="AT848" s="307" t="s">
        <v>53</v>
      </c>
      <c r="AU848" s="186"/>
      <c r="AV848" s="187"/>
      <c r="AW848" s="187"/>
      <c r="AX848" s="187"/>
      <c r="AY848" s="187"/>
      <c r="AZ848" s="187"/>
      <c r="BA848" s="187"/>
      <c r="BB848" s="448"/>
      <c r="BC848" s="128">
        <f t="shared" si="53"/>
        <v>0</v>
      </c>
      <c r="BD848" s="128">
        <f t="shared" si="54"/>
        <v>1</v>
      </c>
      <c r="BE848" s="128">
        <f t="shared" si="55"/>
        <v>1900</v>
      </c>
      <c r="BF848" s="450">
        <f t="shared" si="52"/>
        <v>0.24959999999999999</v>
      </c>
    </row>
    <row r="849" spans="1:58">
      <c r="A849" s="186"/>
      <c r="B849" s="307" t="s">
        <v>2904</v>
      </c>
      <c r="C849" s="307" t="s">
        <v>2434</v>
      </c>
      <c r="D849" s="186"/>
      <c r="E849" s="307" t="s">
        <v>2188</v>
      </c>
      <c r="F849" s="300"/>
      <c r="G849" s="186"/>
      <c r="H849" s="186"/>
      <c r="I849" s="186"/>
      <c r="J849" s="186"/>
      <c r="K849" s="307" t="s">
        <v>1800</v>
      </c>
      <c r="L849" s="307" t="s">
        <v>2028</v>
      </c>
      <c r="M849" s="186"/>
      <c r="N849" s="186"/>
      <c r="O849" s="186"/>
      <c r="P849" s="186"/>
      <c r="Q849" s="186"/>
      <c r="R849" s="186"/>
      <c r="S849" s="186"/>
      <c r="T849" s="307">
        <v>30390256</v>
      </c>
      <c r="U849" s="306">
        <v>0.14749999999999999</v>
      </c>
      <c r="V849" s="307" t="s">
        <v>2212</v>
      </c>
      <c r="W849" s="186">
        <v>400</v>
      </c>
      <c r="X849" s="307">
        <v>624</v>
      </c>
      <c r="Y849" s="307">
        <v>24</v>
      </c>
      <c r="Z849" s="307" t="s">
        <v>56</v>
      </c>
      <c r="AA849" s="186"/>
      <c r="AB849" s="186"/>
      <c r="AC849" s="186"/>
      <c r="AD849" s="186"/>
      <c r="AE849" s="307" t="s">
        <v>2434</v>
      </c>
      <c r="AF849" s="186"/>
      <c r="AG849" s="305" t="s">
        <v>2657</v>
      </c>
      <c r="AH849" s="300"/>
      <c r="AI849" s="300"/>
      <c r="AJ849" s="186"/>
      <c r="AK849" s="300"/>
      <c r="AL849" s="186"/>
      <c r="AM849" s="186"/>
      <c r="AN849" s="307"/>
      <c r="AO849" s="300"/>
      <c r="AP849" s="186"/>
      <c r="AQ849" s="186"/>
      <c r="AR849" s="186"/>
      <c r="AS849" s="186"/>
      <c r="AT849" s="307" t="s">
        <v>53</v>
      </c>
      <c r="AU849" s="186"/>
      <c r="AV849" s="187"/>
      <c r="AW849" s="187"/>
      <c r="AX849" s="187"/>
      <c r="AY849" s="187"/>
      <c r="AZ849" s="187"/>
      <c r="BA849" s="187"/>
      <c r="BB849" s="448"/>
      <c r="BC849" s="128">
        <f t="shared" si="53"/>
        <v>0</v>
      </c>
      <c r="BD849" s="128">
        <f t="shared" si="54"/>
        <v>1</v>
      </c>
      <c r="BE849" s="128">
        <f t="shared" si="55"/>
        <v>1900</v>
      </c>
      <c r="BF849" s="450">
        <f t="shared" si="52"/>
        <v>0.24959999999999999</v>
      </c>
    </row>
    <row r="850" spans="1:58">
      <c r="A850" s="186"/>
      <c r="B850" s="307" t="s">
        <v>2904</v>
      </c>
      <c r="C850" s="307" t="s">
        <v>2435</v>
      </c>
      <c r="D850" s="186"/>
      <c r="E850" s="307" t="s">
        <v>2188</v>
      </c>
      <c r="F850" s="300"/>
      <c r="G850" s="186"/>
      <c r="H850" s="186"/>
      <c r="I850" s="186"/>
      <c r="J850" s="186"/>
      <c r="K850" s="307" t="s">
        <v>1800</v>
      </c>
      <c r="L850" s="307" t="s">
        <v>2028</v>
      </c>
      <c r="M850" s="186"/>
      <c r="N850" s="186"/>
      <c r="O850" s="186"/>
      <c r="P850" s="186"/>
      <c r="Q850" s="186"/>
      <c r="R850" s="186"/>
      <c r="S850" s="186"/>
      <c r="T850" s="307">
        <v>30390256</v>
      </c>
      <c r="U850" s="306">
        <v>0.14749999999999999</v>
      </c>
      <c r="V850" s="307" t="s">
        <v>2212</v>
      </c>
      <c r="W850" s="186">
        <v>400</v>
      </c>
      <c r="X850" s="307">
        <v>624</v>
      </c>
      <c r="Y850" s="307">
        <v>24</v>
      </c>
      <c r="Z850" s="307" t="s">
        <v>56</v>
      </c>
      <c r="AA850" s="186"/>
      <c r="AB850" s="186"/>
      <c r="AC850" s="186"/>
      <c r="AD850" s="186"/>
      <c r="AE850" s="307" t="s">
        <v>2435</v>
      </c>
      <c r="AF850" s="186"/>
      <c r="AG850" s="305" t="s">
        <v>2657</v>
      </c>
      <c r="AH850" s="300"/>
      <c r="AI850" s="300"/>
      <c r="AJ850" s="186"/>
      <c r="AK850" s="300"/>
      <c r="AL850" s="186"/>
      <c r="AM850" s="186"/>
      <c r="AN850" s="307"/>
      <c r="AO850" s="300"/>
      <c r="AP850" s="186"/>
      <c r="AQ850" s="186"/>
      <c r="AR850" s="186"/>
      <c r="AS850" s="186"/>
      <c r="AT850" s="307" t="s">
        <v>53</v>
      </c>
      <c r="AU850" s="186"/>
      <c r="AV850" s="187"/>
      <c r="AW850" s="187"/>
      <c r="AX850" s="187"/>
      <c r="AY850" s="187"/>
      <c r="AZ850" s="187"/>
      <c r="BA850" s="187"/>
      <c r="BB850" s="448"/>
      <c r="BC850" s="128">
        <f t="shared" si="53"/>
        <v>0</v>
      </c>
      <c r="BD850" s="128">
        <f t="shared" si="54"/>
        <v>1</v>
      </c>
      <c r="BE850" s="128">
        <f t="shared" si="55"/>
        <v>1900</v>
      </c>
      <c r="BF850" s="450">
        <f t="shared" si="52"/>
        <v>0.24959999999999999</v>
      </c>
    </row>
    <row r="851" spans="1:58">
      <c r="A851" s="186"/>
      <c r="B851" s="307" t="s">
        <v>2904</v>
      </c>
      <c r="C851" s="307" t="s">
        <v>2436</v>
      </c>
      <c r="D851" s="186"/>
      <c r="E851" s="307" t="s">
        <v>2188</v>
      </c>
      <c r="F851" s="300"/>
      <c r="G851" s="186"/>
      <c r="H851" s="186"/>
      <c r="I851" s="186"/>
      <c r="J851" s="186"/>
      <c r="K851" s="307" t="s">
        <v>1800</v>
      </c>
      <c r="L851" s="307" t="s">
        <v>2028</v>
      </c>
      <c r="M851" s="186"/>
      <c r="N851" s="186"/>
      <c r="O851" s="186"/>
      <c r="P851" s="186"/>
      <c r="Q851" s="186"/>
      <c r="R851" s="186"/>
      <c r="S851" s="186"/>
      <c r="T851" s="307">
        <v>30390256</v>
      </c>
      <c r="U851" s="306">
        <v>0.14749999999999999</v>
      </c>
      <c r="V851" s="307" t="s">
        <v>2212</v>
      </c>
      <c r="W851" s="186">
        <v>400</v>
      </c>
      <c r="X851" s="307">
        <v>624</v>
      </c>
      <c r="Y851" s="307">
        <v>24</v>
      </c>
      <c r="Z851" s="307" t="s">
        <v>56</v>
      </c>
      <c r="AA851" s="186"/>
      <c r="AB851" s="186"/>
      <c r="AC851" s="186"/>
      <c r="AD851" s="186"/>
      <c r="AE851" s="307" t="s">
        <v>2436</v>
      </c>
      <c r="AF851" s="186"/>
      <c r="AG851" s="305" t="s">
        <v>2657</v>
      </c>
      <c r="AH851" s="300"/>
      <c r="AI851" s="300"/>
      <c r="AJ851" s="186"/>
      <c r="AK851" s="300"/>
      <c r="AL851" s="186"/>
      <c r="AM851" s="186"/>
      <c r="AN851" s="307"/>
      <c r="AO851" s="300"/>
      <c r="AP851" s="186"/>
      <c r="AQ851" s="186"/>
      <c r="AR851" s="186"/>
      <c r="AS851" s="186"/>
      <c r="AT851" s="307" t="s">
        <v>53</v>
      </c>
      <c r="AU851" s="186"/>
      <c r="AV851" s="187"/>
      <c r="AW851" s="187"/>
      <c r="AX851" s="187"/>
      <c r="AY851" s="187"/>
      <c r="AZ851" s="187"/>
      <c r="BA851" s="187"/>
      <c r="BB851" s="448"/>
      <c r="BC851" s="128">
        <f t="shared" si="53"/>
        <v>0</v>
      </c>
      <c r="BD851" s="128">
        <f t="shared" si="54"/>
        <v>1</v>
      </c>
      <c r="BE851" s="128">
        <f t="shared" si="55"/>
        <v>1900</v>
      </c>
      <c r="BF851" s="450">
        <f t="shared" si="52"/>
        <v>0.24959999999999999</v>
      </c>
    </row>
    <row r="852" spans="1:58">
      <c r="A852" s="186"/>
      <c r="B852" s="307" t="s">
        <v>2904</v>
      </c>
      <c r="C852" s="307" t="s">
        <v>2437</v>
      </c>
      <c r="D852" s="186"/>
      <c r="E852" s="307" t="s">
        <v>2188</v>
      </c>
      <c r="F852" s="300"/>
      <c r="G852" s="186"/>
      <c r="H852" s="186"/>
      <c r="I852" s="186"/>
      <c r="J852" s="186"/>
      <c r="K852" s="307" t="s">
        <v>1800</v>
      </c>
      <c r="L852" s="307" t="s">
        <v>2028</v>
      </c>
      <c r="M852" s="186"/>
      <c r="N852" s="186"/>
      <c r="O852" s="186"/>
      <c r="P852" s="186"/>
      <c r="Q852" s="186"/>
      <c r="R852" s="186"/>
      <c r="S852" s="186"/>
      <c r="T852" s="307">
        <v>30390256</v>
      </c>
      <c r="U852" s="306">
        <v>0.14749999999999999</v>
      </c>
      <c r="V852" s="307" t="s">
        <v>2212</v>
      </c>
      <c r="W852" s="186">
        <v>400</v>
      </c>
      <c r="X852" s="307">
        <v>624</v>
      </c>
      <c r="Y852" s="307">
        <v>24</v>
      </c>
      <c r="Z852" s="307" t="s">
        <v>56</v>
      </c>
      <c r="AA852" s="186"/>
      <c r="AB852" s="186"/>
      <c r="AC852" s="186"/>
      <c r="AD852" s="186"/>
      <c r="AE852" s="307" t="s">
        <v>2437</v>
      </c>
      <c r="AF852" s="186"/>
      <c r="AG852" s="305" t="s">
        <v>2657</v>
      </c>
      <c r="AH852" s="300"/>
      <c r="AI852" s="300"/>
      <c r="AJ852" s="186"/>
      <c r="AK852" s="300"/>
      <c r="AL852" s="186"/>
      <c r="AM852" s="186"/>
      <c r="AN852" s="307"/>
      <c r="AO852" s="300"/>
      <c r="AP852" s="186"/>
      <c r="AQ852" s="186"/>
      <c r="AR852" s="186"/>
      <c r="AS852" s="186"/>
      <c r="AT852" s="307" t="s">
        <v>53</v>
      </c>
      <c r="AU852" s="186"/>
      <c r="AV852" s="187"/>
      <c r="AW852" s="187"/>
      <c r="AX852" s="187"/>
      <c r="AY852" s="187"/>
      <c r="AZ852" s="187"/>
      <c r="BA852" s="187"/>
      <c r="BB852" s="448"/>
      <c r="BC852" s="128">
        <f t="shared" si="53"/>
        <v>0</v>
      </c>
      <c r="BD852" s="128">
        <f t="shared" si="54"/>
        <v>1</v>
      </c>
      <c r="BE852" s="128">
        <f t="shared" si="55"/>
        <v>1900</v>
      </c>
      <c r="BF852" s="450">
        <f t="shared" si="52"/>
        <v>0.24959999999999999</v>
      </c>
    </row>
    <row r="853" spans="1:58">
      <c r="A853" s="186"/>
      <c r="B853" s="307" t="s">
        <v>2904</v>
      </c>
      <c r="C853" s="307" t="s">
        <v>2438</v>
      </c>
      <c r="D853" s="186"/>
      <c r="E853" s="307" t="s">
        <v>2188</v>
      </c>
      <c r="F853" s="300"/>
      <c r="G853" s="186"/>
      <c r="H853" s="186"/>
      <c r="I853" s="186"/>
      <c r="J853" s="186"/>
      <c r="K853" s="307" t="s">
        <v>1800</v>
      </c>
      <c r="L853" s="307" t="s">
        <v>2028</v>
      </c>
      <c r="M853" s="186"/>
      <c r="N853" s="186"/>
      <c r="O853" s="186"/>
      <c r="P853" s="186"/>
      <c r="Q853" s="186"/>
      <c r="R853" s="186"/>
      <c r="S853" s="186"/>
      <c r="T853" s="307">
        <v>30390256</v>
      </c>
      <c r="U853" s="306">
        <v>0.14749999999999999</v>
      </c>
      <c r="V853" s="307" t="s">
        <v>2212</v>
      </c>
      <c r="W853" s="186">
        <v>400</v>
      </c>
      <c r="X853" s="307">
        <v>624</v>
      </c>
      <c r="Y853" s="307">
        <v>24</v>
      </c>
      <c r="Z853" s="307" t="s">
        <v>56</v>
      </c>
      <c r="AA853" s="186"/>
      <c r="AB853" s="186"/>
      <c r="AC853" s="186"/>
      <c r="AD853" s="186"/>
      <c r="AE853" s="307" t="s">
        <v>2438</v>
      </c>
      <c r="AF853" s="186"/>
      <c r="AG853" s="305" t="s">
        <v>2657</v>
      </c>
      <c r="AH853" s="300"/>
      <c r="AI853" s="300"/>
      <c r="AJ853" s="186"/>
      <c r="AK853" s="300"/>
      <c r="AL853" s="186"/>
      <c r="AM853" s="186"/>
      <c r="AN853" s="307"/>
      <c r="AO853" s="300"/>
      <c r="AP853" s="186"/>
      <c r="AQ853" s="186"/>
      <c r="AR853" s="186"/>
      <c r="AS853" s="186"/>
      <c r="AT853" s="307" t="s">
        <v>53</v>
      </c>
      <c r="AU853" s="186"/>
      <c r="AV853" s="187"/>
      <c r="AW853" s="187"/>
      <c r="AX853" s="187"/>
      <c r="AY853" s="187"/>
      <c r="AZ853" s="187"/>
      <c r="BA853" s="187"/>
      <c r="BB853" s="448"/>
      <c r="BC853" s="128">
        <f t="shared" si="53"/>
        <v>0</v>
      </c>
      <c r="BD853" s="128">
        <f t="shared" si="54"/>
        <v>1</v>
      </c>
      <c r="BE853" s="128">
        <f t="shared" si="55"/>
        <v>1900</v>
      </c>
      <c r="BF853" s="450">
        <f t="shared" si="52"/>
        <v>0.24959999999999999</v>
      </c>
    </row>
    <row r="854" spans="1:58">
      <c r="A854" s="186"/>
      <c r="B854" s="307" t="s">
        <v>2904</v>
      </c>
      <c r="C854" s="307" t="s">
        <v>2439</v>
      </c>
      <c r="D854" s="186"/>
      <c r="E854" s="307" t="s">
        <v>2188</v>
      </c>
      <c r="F854" s="300"/>
      <c r="G854" s="186"/>
      <c r="H854" s="186"/>
      <c r="I854" s="186"/>
      <c r="J854" s="186"/>
      <c r="K854" s="307" t="s">
        <v>1800</v>
      </c>
      <c r="L854" s="307" t="s">
        <v>2028</v>
      </c>
      <c r="M854" s="186"/>
      <c r="N854" s="186"/>
      <c r="O854" s="186"/>
      <c r="P854" s="186"/>
      <c r="Q854" s="186"/>
      <c r="R854" s="186"/>
      <c r="S854" s="186"/>
      <c r="T854" s="307">
        <v>30390256</v>
      </c>
      <c r="U854" s="306">
        <v>0.14749999999999999</v>
      </c>
      <c r="V854" s="307" t="s">
        <v>2212</v>
      </c>
      <c r="W854" s="186">
        <v>400</v>
      </c>
      <c r="X854" s="307">
        <v>624</v>
      </c>
      <c r="Y854" s="307">
        <v>24</v>
      </c>
      <c r="Z854" s="307" t="s">
        <v>56</v>
      </c>
      <c r="AA854" s="186"/>
      <c r="AB854" s="186"/>
      <c r="AC854" s="186"/>
      <c r="AD854" s="186"/>
      <c r="AE854" s="307" t="s">
        <v>2439</v>
      </c>
      <c r="AF854" s="186"/>
      <c r="AG854" s="305" t="s">
        <v>2657</v>
      </c>
      <c r="AH854" s="300"/>
      <c r="AI854" s="300"/>
      <c r="AJ854" s="186"/>
      <c r="AK854" s="300"/>
      <c r="AL854" s="186"/>
      <c r="AM854" s="186"/>
      <c r="AN854" s="307"/>
      <c r="AO854" s="300"/>
      <c r="AP854" s="186"/>
      <c r="AQ854" s="186"/>
      <c r="AR854" s="186"/>
      <c r="AS854" s="186"/>
      <c r="AT854" s="307" t="s">
        <v>53</v>
      </c>
      <c r="AU854" s="186"/>
      <c r="AV854" s="187"/>
      <c r="AW854" s="187"/>
      <c r="AX854" s="187"/>
      <c r="AY854" s="187"/>
      <c r="AZ854" s="187"/>
      <c r="BA854" s="187"/>
      <c r="BB854" s="448"/>
      <c r="BC854" s="128">
        <f t="shared" si="53"/>
        <v>0</v>
      </c>
      <c r="BD854" s="128">
        <f t="shared" si="54"/>
        <v>1</v>
      </c>
      <c r="BE854" s="128">
        <f t="shared" si="55"/>
        <v>1900</v>
      </c>
      <c r="BF854" s="450">
        <f t="shared" si="52"/>
        <v>0.24959999999999999</v>
      </c>
    </row>
    <row r="855" spans="1:58">
      <c r="A855" s="186"/>
      <c r="B855" s="307" t="s">
        <v>2904</v>
      </c>
      <c r="C855" s="307" t="s">
        <v>2440</v>
      </c>
      <c r="D855" s="186"/>
      <c r="E855" s="307" t="s">
        <v>2188</v>
      </c>
      <c r="F855" s="300"/>
      <c r="G855" s="186"/>
      <c r="H855" s="186"/>
      <c r="I855" s="186"/>
      <c r="J855" s="186"/>
      <c r="K855" s="307" t="s">
        <v>1800</v>
      </c>
      <c r="L855" s="307" t="s">
        <v>2028</v>
      </c>
      <c r="M855" s="186"/>
      <c r="N855" s="186"/>
      <c r="O855" s="186"/>
      <c r="P855" s="186"/>
      <c r="Q855" s="186"/>
      <c r="R855" s="186"/>
      <c r="S855" s="186"/>
      <c r="T855" s="307">
        <v>30390256</v>
      </c>
      <c r="U855" s="306">
        <v>0.14749999999999999</v>
      </c>
      <c r="V855" s="307" t="s">
        <v>2212</v>
      </c>
      <c r="W855" s="186">
        <v>400</v>
      </c>
      <c r="X855" s="307">
        <v>624</v>
      </c>
      <c r="Y855" s="307">
        <v>24</v>
      </c>
      <c r="Z855" s="307" t="s">
        <v>56</v>
      </c>
      <c r="AA855" s="186"/>
      <c r="AB855" s="186"/>
      <c r="AC855" s="186"/>
      <c r="AD855" s="186"/>
      <c r="AE855" s="307" t="s">
        <v>2440</v>
      </c>
      <c r="AF855" s="186"/>
      <c r="AG855" s="305" t="s">
        <v>2657</v>
      </c>
      <c r="AH855" s="300"/>
      <c r="AI855" s="300"/>
      <c r="AJ855" s="186"/>
      <c r="AK855" s="300"/>
      <c r="AL855" s="186"/>
      <c r="AM855" s="186"/>
      <c r="AN855" s="307"/>
      <c r="AO855" s="300"/>
      <c r="AP855" s="186"/>
      <c r="AQ855" s="186"/>
      <c r="AR855" s="186"/>
      <c r="AS855" s="186"/>
      <c r="AT855" s="307" t="s">
        <v>53</v>
      </c>
      <c r="AU855" s="186"/>
      <c r="AV855" s="187"/>
      <c r="AW855" s="187"/>
      <c r="AX855" s="187"/>
      <c r="AY855" s="187"/>
      <c r="AZ855" s="187"/>
      <c r="BA855" s="187"/>
      <c r="BB855" s="448"/>
      <c r="BC855" s="128">
        <f t="shared" si="53"/>
        <v>0</v>
      </c>
      <c r="BD855" s="128">
        <f t="shared" si="54"/>
        <v>1</v>
      </c>
      <c r="BE855" s="128">
        <f t="shared" si="55"/>
        <v>1900</v>
      </c>
      <c r="BF855" s="450">
        <f t="shared" si="52"/>
        <v>0.24959999999999999</v>
      </c>
    </row>
    <row r="856" spans="1:58">
      <c r="A856" s="186"/>
      <c r="B856" s="307" t="s">
        <v>2904</v>
      </c>
      <c r="C856" s="307" t="s">
        <v>2441</v>
      </c>
      <c r="D856" s="186"/>
      <c r="E856" s="307" t="s">
        <v>2188</v>
      </c>
      <c r="F856" s="300"/>
      <c r="G856" s="186"/>
      <c r="H856" s="186"/>
      <c r="I856" s="186"/>
      <c r="J856" s="186"/>
      <c r="K856" s="307" t="s">
        <v>1800</v>
      </c>
      <c r="L856" s="307" t="s">
        <v>2028</v>
      </c>
      <c r="M856" s="186"/>
      <c r="N856" s="186"/>
      <c r="O856" s="186"/>
      <c r="P856" s="186"/>
      <c r="Q856" s="186"/>
      <c r="R856" s="186"/>
      <c r="S856" s="186"/>
      <c r="T856" s="307">
        <v>30390256</v>
      </c>
      <c r="U856" s="306">
        <v>0.14749999999999999</v>
      </c>
      <c r="V856" s="307" t="s">
        <v>2212</v>
      </c>
      <c r="W856" s="186">
        <v>400</v>
      </c>
      <c r="X856" s="307">
        <v>624</v>
      </c>
      <c r="Y856" s="307">
        <v>24</v>
      </c>
      <c r="Z856" s="307" t="s">
        <v>56</v>
      </c>
      <c r="AA856" s="186"/>
      <c r="AB856" s="186"/>
      <c r="AC856" s="186"/>
      <c r="AD856" s="186"/>
      <c r="AE856" s="307" t="s">
        <v>2441</v>
      </c>
      <c r="AF856" s="186"/>
      <c r="AG856" s="305" t="s">
        <v>2657</v>
      </c>
      <c r="AH856" s="300"/>
      <c r="AI856" s="300"/>
      <c r="AJ856" s="186"/>
      <c r="AK856" s="300"/>
      <c r="AL856" s="186"/>
      <c r="AM856" s="186"/>
      <c r="AN856" s="307"/>
      <c r="AO856" s="300"/>
      <c r="AP856" s="186"/>
      <c r="AQ856" s="186"/>
      <c r="AR856" s="186"/>
      <c r="AS856" s="186"/>
      <c r="AT856" s="307" t="s">
        <v>53</v>
      </c>
      <c r="AU856" s="186"/>
      <c r="AV856" s="187"/>
      <c r="AW856" s="187"/>
      <c r="AX856" s="187"/>
      <c r="AY856" s="187"/>
      <c r="AZ856" s="187"/>
      <c r="BA856" s="187"/>
      <c r="BB856" s="448"/>
      <c r="BC856" s="128">
        <f t="shared" si="53"/>
        <v>0</v>
      </c>
      <c r="BD856" s="128">
        <f t="shared" si="54"/>
        <v>1</v>
      </c>
      <c r="BE856" s="128">
        <f t="shared" si="55"/>
        <v>1900</v>
      </c>
      <c r="BF856" s="450">
        <f t="shared" si="52"/>
        <v>0.24959999999999999</v>
      </c>
    </row>
    <row r="857" spans="1:58">
      <c r="A857" s="186"/>
      <c r="B857" s="307" t="s">
        <v>2904</v>
      </c>
      <c r="C857" s="307" t="s">
        <v>2442</v>
      </c>
      <c r="D857" s="186"/>
      <c r="E857" s="307" t="s">
        <v>2188</v>
      </c>
      <c r="F857" s="300"/>
      <c r="G857" s="186"/>
      <c r="H857" s="186"/>
      <c r="I857" s="186"/>
      <c r="J857" s="186"/>
      <c r="K857" s="307" t="s">
        <v>1800</v>
      </c>
      <c r="L857" s="307" t="s">
        <v>2028</v>
      </c>
      <c r="M857" s="186"/>
      <c r="N857" s="186"/>
      <c r="O857" s="186"/>
      <c r="P857" s="186"/>
      <c r="Q857" s="186"/>
      <c r="R857" s="186"/>
      <c r="S857" s="186"/>
      <c r="T857" s="307">
        <v>30390256</v>
      </c>
      <c r="U857" s="306">
        <v>0.14749999999999999</v>
      </c>
      <c r="V857" s="307" t="s">
        <v>2212</v>
      </c>
      <c r="W857" s="186">
        <v>400</v>
      </c>
      <c r="X857" s="307">
        <v>624</v>
      </c>
      <c r="Y857" s="307">
        <v>24</v>
      </c>
      <c r="Z857" s="307" t="s">
        <v>56</v>
      </c>
      <c r="AA857" s="186"/>
      <c r="AB857" s="186"/>
      <c r="AC857" s="186"/>
      <c r="AD857" s="186"/>
      <c r="AE857" s="307" t="s">
        <v>2442</v>
      </c>
      <c r="AF857" s="186"/>
      <c r="AG857" s="305" t="s">
        <v>2657</v>
      </c>
      <c r="AH857" s="300"/>
      <c r="AI857" s="300"/>
      <c r="AJ857" s="186"/>
      <c r="AK857" s="300"/>
      <c r="AL857" s="186"/>
      <c r="AM857" s="186"/>
      <c r="AN857" s="307"/>
      <c r="AO857" s="300"/>
      <c r="AP857" s="186"/>
      <c r="AQ857" s="186"/>
      <c r="AR857" s="186"/>
      <c r="AS857" s="186"/>
      <c r="AT857" s="307" t="s">
        <v>53</v>
      </c>
      <c r="AU857" s="186"/>
      <c r="AV857" s="187"/>
      <c r="AW857" s="187"/>
      <c r="AX857" s="187"/>
      <c r="AY857" s="187"/>
      <c r="AZ857" s="187"/>
      <c r="BA857" s="187"/>
      <c r="BB857" s="448"/>
      <c r="BC857" s="128">
        <f t="shared" si="53"/>
        <v>0</v>
      </c>
      <c r="BD857" s="128">
        <f t="shared" si="54"/>
        <v>1</v>
      </c>
      <c r="BE857" s="128">
        <f t="shared" si="55"/>
        <v>1900</v>
      </c>
      <c r="BF857" s="450">
        <f t="shared" si="52"/>
        <v>0.24959999999999999</v>
      </c>
    </row>
    <row r="858" spans="1:58">
      <c r="A858" s="186"/>
      <c r="B858" s="307" t="s">
        <v>2904</v>
      </c>
      <c r="C858" s="307" t="s">
        <v>2443</v>
      </c>
      <c r="D858" s="186"/>
      <c r="E858" s="307" t="s">
        <v>2188</v>
      </c>
      <c r="F858" s="300"/>
      <c r="G858" s="186"/>
      <c r="H858" s="186"/>
      <c r="I858" s="186"/>
      <c r="J858" s="186"/>
      <c r="K858" s="307" t="s">
        <v>1800</v>
      </c>
      <c r="L858" s="307" t="s">
        <v>2028</v>
      </c>
      <c r="M858" s="186"/>
      <c r="N858" s="186"/>
      <c r="O858" s="186"/>
      <c r="P858" s="186"/>
      <c r="Q858" s="186"/>
      <c r="R858" s="186"/>
      <c r="S858" s="186"/>
      <c r="T858" s="307">
        <v>30390256</v>
      </c>
      <c r="U858" s="306">
        <v>0.14749999999999999</v>
      </c>
      <c r="V858" s="307" t="s">
        <v>2212</v>
      </c>
      <c r="W858" s="186">
        <v>400</v>
      </c>
      <c r="X858" s="307">
        <v>624</v>
      </c>
      <c r="Y858" s="307">
        <v>24</v>
      </c>
      <c r="Z858" s="307" t="s">
        <v>56</v>
      </c>
      <c r="AA858" s="186"/>
      <c r="AB858" s="186"/>
      <c r="AC858" s="186"/>
      <c r="AD858" s="186"/>
      <c r="AE858" s="307" t="s">
        <v>2443</v>
      </c>
      <c r="AF858" s="186"/>
      <c r="AG858" s="305" t="s">
        <v>2657</v>
      </c>
      <c r="AH858" s="300"/>
      <c r="AI858" s="300"/>
      <c r="AJ858" s="186"/>
      <c r="AK858" s="300"/>
      <c r="AL858" s="186"/>
      <c r="AM858" s="186"/>
      <c r="AN858" s="307"/>
      <c r="AO858" s="300"/>
      <c r="AP858" s="186"/>
      <c r="AQ858" s="186"/>
      <c r="AR858" s="186"/>
      <c r="AS858" s="186"/>
      <c r="AT858" s="307" t="s">
        <v>53</v>
      </c>
      <c r="AU858" s="186"/>
      <c r="AV858" s="187"/>
      <c r="AW858" s="187"/>
      <c r="AX858" s="187"/>
      <c r="AY858" s="187"/>
      <c r="AZ858" s="187"/>
      <c r="BA858" s="187"/>
      <c r="BB858" s="448"/>
      <c r="BC858" s="128">
        <f t="shared" si="53"/>
        <v>0</v>
      </c>
      <c r="BD858" s="128">
        <f t="shared" si="54"/>
        <v>1</v>
      </c>
      <c r="BE858" s="128">
        <f t="shared" si="55"/>
        <v>1900</v>
      </c>
      <c r="BF858" s="450">
        <f t="shared" si="52"/>
        <v>0.24959999999999999</v>
      </c>
    </row>
    <row r="859" spans="1:58">
      <c r="A859" s="186"/>
      <c r="B859" s="307" t="s">
        <v>2904</v>
      </c>
      <c r="C859" s="307" t="s">
        <v>2444</v>
      </c>
      <c r="D859" s="186"/>
      <c r="E859" s="307" t="s">
        <v>2188</v>
      </c>
      <c r="F859" s="300"/>
      <c r="G859" s="186"/>
      <c r="H859" s="186"/>
      <c r="I859" s="186"/>
      <c r="J859" s="186"/>
      <c r="K859" s="307" t="s">
        <v>1800</v>
      </c>
      <c r="L859" s="307" t="s">
        <v>2028</v>
      </c>
      <c r="M859" s="186"/>
      <c r="N859" s="186"/>
      <c r="O859" s="186"/>
      <c r="P859" s="186"/>
      <c r="Q859" s="186"/>
      <c r="R859" s="186"/>
      <c r="S859" s="186"/>
      <c r="T859" s="307">
        <v>30390256</v>
      </c>
      <c r="U859" s="306">
        <v>0.14749999999999999</v>
      </c>
      <c r="V859" s="307" t="s">
        <v>2212</v>
      </c>
      <c r="W859" s="186">
        <v>400</v>
      </c>
      <c r="X859" s="307">
        <v>624</v>
      </c>
      <c r="Y859" s="307">
        <v>24</v>
      </c>
      <c r="Z859" s="307" t="s">
        <v>56</v>
      </c>
      <c r="AA859" s="186"/>
      <c r="AB859" s="186"/>
      <c r="AC859" s="186"/>
      <c r="AD859" s="186"/>
      <c r="AE859" s="307" t="s">
        <v>2444</v>
      </c>
      <c r="AF859" s="186"/>
      <c r="AG859" s="305" t="s">
        <v>2657</v>
      </c>
      <c r="AH859" s="300"/>
      <c r="AI859" s="300"/>
      <c r="AJ859" s="186"/>
      <c r="AK859" s="300"/>
      <c r="AL859" s="186"/>
      <c r="AM859" s="186"/>
      <c r="AN859" s="307"/>
      <c r="AO859" s="300"/>
      <c r="AP859" s="186"/>
      <c r="AQ859" s="186"/>
      <c r="AR859" s="186"/>
      <c r="AS859" s="186"/>
      <c r="AT859" s="307" t="s">
        <v>53</v>
      </c>
      <c r="AU859" s="186"/>
      <c r="AV859" s="187"/>
      <c r="AW859" s="187"/>
      <c r="AX859" s="187"/>
      <c r="AY859" s="187"/>
      <c r="AZ859" s="187"/>
      <c r="BA859" s="187"/>
      <c r="BB859" s="448"/>
      <c r="BC859" s="128">
        <f t="shared" si="53"/>
        <v>0</v>
      </c>
      <c r="BD859" s="128">
        <f t="shared" si="54"/>
        <v>1</v>
      </c>
      <c r="BE859" s="128">
        <f t="shared" si="55"/>
        <v>1900</v>
      </c>
      <c r="BF859" s="450">
        <f t="shared" si="52"/>
        <v>0.24959999999999999</v>
      </c>
    </row>
    <row r="860" spans="1:58">
      <c r="A860" s="186"/>
      <c r="B860" s="307" t="s">
        <v>2904</v>
      </c>
      <c r="C860" s="307" t="s">
        <v>2445</v>
      </c>
      <c r="D860" s="186"/>
      <c r="E860" s="307" t="s">
        <v>2188</v>
      </c>
      <c r="F860" s="300"/>
      <c r="G860" s="186"/>
      <c r="H860" s="186"/>
      <c r="I860" s="186"/>
      <c r="J860" s="186"/>
      <c r="K860" s="307" t="s">
        <v>1800</v>
      </c>
      <c r="L860" s="307" t="s">
        <v>2028</v>
      </c>
      <c r="M860" s="186"/>
      <c r="N860" s="186"/>
      <c r="O860" s="186"/>
      <c r="P860" s="186"/>
      <c r="Q860" s="186"/>
      <c r="R860" s="186"/>
      <c r="S860" s="186"/>
      <c r="T860" s="307">
        <v>30390256</v>
      </c>
      <c r="U860" s="306">
        <v>0.14749999999999999</v>
      </c>
      <c r="V860" s="307" t="s">
        <v>2212</v>
      </c>
      <c r="W860" s="186">
        <v>400</v>
      </c>
      <c r="X860" s="307">
        <v>624</v>
      </c>
      <c r="Y860" s="307">
        <v>24</v>
      </c>
      <c r="Z860" s="307" t="s">
        <v>56</v>
      </c>
      <c r="AA860" s="186"/>
      <c r="AB860" s="186"/>
      <c r="AC860" s="186"/>
      <c r="AD860" s="186"/>
      <c r="AE860" s="307" t="s">
        <v>2445</v>
      </c>
      <c r="AF860" s="186"/>
      <c r="AG860" s="305" t="s">
        <v>2657</v>
      </c>
      <c r="AH860" s="300"/>
      <c r="AI860" s="300"/>
      <c r="AJ860" s="186"/>
      <c r="AK860" s="300"/>
      <c r="AL860" s="186"/>
      <c r="AM860" s="186"/>
      <c r="AN860" s="307"/>
      <c r="AO860" s="300"/>
      <c r="AP860" s="186"/>
      <c r="AQ860" s="186"/>
      <c r="AR860" s="186"/>
      <c r="AS860" s="186"/>
      <c r="AT860" s="307" t="s">
        <v>53</v>
      </c>
      <c r="AU860" s="186"/>
      <c r="AV860" s="187"/>
      <c r="AW860" s="187"/>
      <c r="AX860" s="187"/>
      <c r="AY860" s="187"/>
      <c r="AZ860" s="187"/>
      <c r="BA860" s="187"/>
      <c r="BB860" s="448"/>
      <c r="BC860" s="128">
        <f t="shared" si="53"/>
        <v>0</v>
      </c>
      <c r="BD860" s="128">
        <f t="shared" si="54"/>
        <v>1</v>
      </c>
      <c r="BE860" s="128">
        <f t="shared" si="55"/>
        <v>1900</v>
      </c>
      <c r="BF860" s="450">
        <f t="shared" si="52"/>
        <v>0.24959999999999999</v>
      </c>
    </row>
    <row r="861" spans="1:58">
      <c r="A861" s="186"/>
      <c r="B861" s="307" t="s">
        <v>2904</v>
      </c>
      <c r="C861" s="307" t="s">
        <v>2446</v>
      </c>
      <c r="D861" s="186"/>
      <c r="E861" s="307" t="s">
        <v>2188</v>
      </c>
      <c r="F861" s="300"/>
      <c r="G861" s="186"/>
      <c r="H861" s="186"/>
      <c r="I861" s="186"/>
      <c r="J861" s="186"/>
      <c r="K861" s="307" t="s">
        <v>1800</v>
      </c>
      <c r="L861" s="307" t="s">
        <v>2028</v>
      </c>
      <c r="M861" s="186"/>
      <c r="N861" s="186"/>
      <c r="O861" s="186"/>
      <c r="P861" s="186"/>
      <c r="Q861" s="186"/>
      <c r="R861" s="186"/>
      <c r="S861" s="186"/>
      <c r="T861" s="307">
        <v>30390256</v>
      </c>
      <c r="U861" s="306">
        <v>0.14749999999999999</v>
      </c>
      <c r="V861" s="307" t="s">
        <v>2212</v>
      </c>
      <c r="W861" s="186">
        <v>400</v>
      </c>
      <c r="X861" s="307">
        <v>624</v>
      </c>
      <c r="Y861" s="307">
        <v>24</v>
      </c>
      <c r="Z861" s="307" t="s">
        <v>56</v>
      </c>
      <c r="AA861" s="186"/>
      <c r="AB861" s="186"/>
      <c r="AC861" s="186"/>
      <c r="AD861" s="186"/>
      <c r="AE861" s="307" t="s">
        <v>2446</v>
      </c>
      <c r="AF861" s="186"/>
      <c r="AG861" s="305" t="s">
        <v>2657</v>
      </c>
      <c r="AH861" s="300"/>
      <c r="AI861" s="300"/>
      <c r="AJ861" s="186"/>
      <c r="AK861" s="300"/>
      <c r="AL861" s="186"/>
      <c r="AM861" s="186"/>
      <c r="AN861" s="307"/>
      <c r="AO861" s="300"/>
      <c r="AP861" s="186"/>
      <c r="AQ861" s="186"/>
      <c r="AR861" s="186"/>
      <c r="AS861" s="186"/>
      <c r="AT861" s="307" t="s">
        <v>53</v>
      </c>
      <c r="AU861" s="186"/>
      <c r="AV861" s="187"/>
      <c r="AW861" s="187"/>
      <c r="AX861" s="187"/>
      <c r="AY861" s="187"/>
      <c r="AZ861" s="187"/>
      <c r="BA861" s="187"/>
      <c r="BB861" s="448"/>
      <c r="BC861" s="128">
        <f t="shared" si="53"/>
        <v>0</v>
      </c>
      <c r="BD861" s="128">
        <f t="shared" si="54"/>
        <v>1</v>
      </c>
      <c r="BE861" s="128">
        <f t="shared" si="55"/>
        <v>1900</v>
      </c>
      <c r="BF861" s="450">
        <f t="shared" si="52"/>
        <v>0.24959999999999999</v>
      </c>
    </row>
    <row r="862" spans="1:58">
      <c r="A862" s="186"/>
      <c r="B862" s="307" t="s">
        <v>2904</v>
      </c>
      <c r="C862" s="307" t="s">
        <v>2447</v>
      </c>
      <c r="D862" s="186"/>
      <c r="E862" s="307" t="s">
        <v>2188</v>
      </c>
      <c r="F862" s="300"/>
      <c r="G862" s="186"/>
      <c r="H862" s="186"/>
      <c r="I862" s="186"/>
      <c r="J862" s="186"/>
      <c r="K862" s="307" t="s">
        <v>1800</v>
      </c>
      <c r="L862" s="307" t="s">
        <v>2028</v>
      </c>
      <c r="M862" s="186"/>
      <c r="N862" s="186"/>
      <c r="O862" s="186"/>
      <c r="P862" s="186"/>
      <c r="Q862" s="186"/>
      <c r="R862" s="186"/>
      <c r="S862" s="186"/>
      <c r="T862" s="307">
        <v>30390256</v>
      </c>
      <c r="U862" s="306">
        <v>0.14749999999999999</v>
      </c>
      <c r="V862" s="307" t="s">
        <v>2212</v>
      </c>
      <c r="W862" s="186">
        <v>400</v>
      </c>
      <c r="X862" s="307">
        <v>624</v>
      </c>
      <c r="Y862" s="307">
        <v>24</v>
      </c>
      <c r="Z862" s="307" t="s">
        <v>56</v>
      </c>
      <c r="AA862" s="186"/>
      <c r="AB862" s="186"/>
      <c r="AC862" s="186"/>
      <c r="AD862" s="186"/>
      <c r="AE862" s="307" t="s">
        <v>2447</v>
      </c>
      <c r="AF862" s="186"/>
      <c r="AG862" s="305" t="s">
        <v>2657</v>
      </c>
      <c r="AH862" s="300"/>
      <c r="AI862" s="300"/>
      <c r="AJ862" s="186"/>
      <c r="AK862" s="300"/>
      <c r="AL862" s="186"/>
      <c r="AM862" s="186"/>
      <c r="AN862" s="307"/>
      <c r="AO862" s="300"/>
      <c r="AP862" s="186"/>
      <c r="AQ862" s="186"/>
      <c r="AR862" s="186"/>
      <c r="AS862" s="186"/>
      <c r="AT862" s="307" t="s">
        <v>53</v>
      </c>
      <c r="AU862" s="186"/>
      <c r="AV862" s="187"/>
      <c r="AW862" s="187"/>
      <c r="AX862" s="187"/>
      <c r="AY862" s="187"/>
      <c r="AZ862" s="187"/>
      <c r="BA862" s="187"/>
      <c r="BB862" s="448"/>
      <c r="BC862" s="128">
        <f t="shared" si="53"/>
        <v>0</v>
      </c>
      <c r="BD862" s="128">
        <f t="shared" si="54"/>
        <v>1</v>
      </c>
      <c r="BE862" s="128">
        <f t="shared" si="55"/>
        <v>1900</v>
      </c>
      <c r="BF862" s="450">
        <f t="shared" si="52"/>
        <v>0.24959999999999999</v>
      </c>
    </row>
    <row r="863" spans="1:58">
      <c r="A863" s="186"/>
      <c r="B863" s="307" t="s">
        <v>2904</v>
      </c>
      <c r="C863" s="307" t="s">
        <v>2448</v>
      </c>
      <c r="D863" s="186"/>
      <c r="E863" s="307" t="s">
        <v>2188</v>
      </c>
      <c r="F863" s="300"/>
      <c r="G863" s="186"/>
      <c r="H863" s="186"/>
      <c r="I863" s="186"/>
      <c r="J863" s="186"/>
      <c r="K863" s="307" t="s">
        <v>1800</v>
      </c>
      <c r="L863" s="307" t="s">
        <v>2028</v>
      </c>
      <c r="M863" s="186"/>
      <c r="N863" s="186"/>
      <c r="O863" s="186"/>
      <c r="P863" s="186"/>
      <c r="Q863" s="186"/>
      <c r="R863" s="186"/>
      <c r="S863" s="186"/>
      <c r="T863" s="307">
        <v>30390256</v>
      </c>
      <c r="U863" s="306">
        <v>0.14749999999999999</v>
      </c>
      <c r="V863" s="307" t="s">
        <v>2212</v>
      </c>
      <c r="W863" s="186">
        <v>400</v>
      </c>
      <c r="X863" s="307">
        <v>624</v>
      </c>
      <c r="Y863" s="307">
        <v>24</v>
      </c>
      <c r="Z863" s="307" t="s">
        <v>56</v>
      </c>
      <c r="AA863" s="186"/>
      <c r="AB863" s="186"/>
      <c r="AC863" s="186"/>
      <c r="AD863" s="186"/>
      <c r="AE863" s="307" t="s">
        <v>2448</v>
      </c>
      <c r="AF863" s="186"/>
      <c r="AG863" s="305" t="s">
        <v>2657</v>
      </c>
      <c r="AH863" s="300"/>
      <c r="AI863" s="300"/>
      <c r="AJ863" s="186"/>
      <c r="AK863" s="300"/>
      <c r="AL863" s="186"/>
      <c r="AM863" s="186"/>
      <c r="AN863" s="307"/>
      <c r="AO863" s="300"/>
      <c r="AP863" s="186"/>
      <c r="AQ863" s="186"/>
      <c r="AR863" s="186"/>
      <c r="AS863" s="186"/>
      <c r="AT863" s="307" t="s">
        <v>53</v>
      </c>
      <c r="AU863" s="186"/>
      <c r="AV863" s="187"/>
      <c r="AW863" s="187"/>
      <c r="AX863" s="187"/>
      <c r="AY863" s="187"/>
      <c r="AZ863" s="187"/>
      <c r="BA863" s="187"/>
      <c r="BB863" s="448"/>
      <c r="BC863" s="128">
        <f t="shared" si="53"/>
        <v>0</v>
      </c>
      <c r="BD863" s="128">
        <f t="shared" si="54"/>
        <v>1</v>
      </c>
      <c r="BE863" s="128">
        <f t="shared" si="55"/>
        <v>1900</v>
      </c>
      <c r="BF863" s="450">
        <f t="shared" si="52"/>
        <v>0.24959999999999999</v>
      </c>
    </row>
    <row r="864" spans="1:58">
      <c r="A864" s="186"/>
      <c r="B864" s="307" t="s">
        <v>2904</v>
      </c>
      <c r="C864" s="307" t="s">
        <v>2449</v>
      </c>
      <c r="D864" s="186"/>
      <c r="E864" s="307" t="s">
        <v>2188</v>
      </c>
      <c r="F864" s="300"/>
      <c r="G864" s="186"/>
      <c r="H864" s="186"/>
      <c r="I864" s="186"/>
      <c r="J864" s="186"/>
      <c r="K864" s="307" t="s">
        <v>1800</v>
      </c>
      <c r="L864" s="307" t="s">
        <v>2028</v>
      </c>
      <c r="M864" s="186"/>
      <c r="N864" s="186"/>
      <c r="O864" s="186"/>
      <c r="P864" s="186"/>
      <c r="Q864" s="186"/>
      <c r="R864" s="186"/>
      <c r="S864" s="186"/>
      <c r="T864" s="307">
        <v>30390256</v>
      </c>
      <c r="U864" s="306">
        <v>0.14749999999999999</v>
      </c>
      <c r="V864" s="307" t="s">
        <v>2212</v>
      </c>
      <c r="W864" s="186">
        <v>400</v>
      </c>
      <c r="X864" s="307">
        <v>624</v>
      </c>
      <c r="Y864" s="307">
        <v>24</v>
      </c>
      <c r="Z864" s="307" t="s">
        <v>56</v>
      </c>
      <c r="AA864" s="186"/>
      <c r="AB864" s="186"/>
      <c r="AC864" s="186"/>
      <c r="AD864" s="186"/>
      <c r="AE864" s="307" t="s">
        <v>2449</v>
      </c>
      <c r="AF864" s="186"/>
      <c r="AG864" s="305" t="s">
        <v>2657</v>
      </c>
      <c r="AH864" s="300"/>
      <c r="AI864" s="300"/>
      <c r="AJ864" s="186"/>
      <c r="AK864" s="300"/>
      <c r="AL864" s="186"/>
      <c r="AM864" s="186"/>
      <c r="AN864" s="307"/>
      <c r="AO864" s="300"/>
      <c r="AP864" s="186"/>
      <c r="AQ864" s="186"/>
      <c r="AR864" s="186"/>
      <c r="AS864" s="186"/>
      <c r="AT864" s="307" t="s">
        <v>53</v>
      </c>
      <c r="AU864" s="186"/>
      <c r="AV864" s="187"/>
      <c r="AW864" s="187"/>
      <c r="AX864" s="187"/>
      <c r="AY864" s="187"/>
      <c r="AZ864" s="187"/>
      <c r="BA864" s="187"/>
      <c r="BB864" s="448"/>
      <c r="BC864" s="128">
        <f t="shared" si="53"/>
        <v>0</v>
      </c>
      <c r="BD864" s="128">
        <f t="shared" si="54"/>
        <v>1</v>
      </c>
      <c r="BE864" s="128">
        <f t="shared" si="55"/>
        <v>1900</v>
      </c>
      <c r="BF864" s="450">
        <f t="shared" si="52"/>
        <v>0.24959999999999999</v>
      </c>
    </row>
    <row r="865" spans="1:58">
      <c r="A865" s="186"/>
      <c r="B865" s="307" t="s">
        <v>2904</v>
      </c>
      <c r="C865" s="307" t="s">
        <v>2450</v>
      </c>
      <c r="D865" s="186"/>
      <c r="E865" s="307" t="s">
        <v>2188</v>
      </c>
      <c r="F865" s="300"/>
      <c r="G865" s="186"/>
      <c r="H865" s="186"/>
      <c r="I865" s="186"/>
      <c r="J865" s="186"/>
      <c r="K865" s="307" t="s">
        <v>1800</v>
      </c>
      <c r="L865" s="307" t="s">
        <v>2028</v>
      </c>
      <c r="M865" s="186"/>
      <c r="N865" s="186"/>
      <c r="O865" s="186"/>
      <c r="P865" s="186"/>
      <c r="Q865" s="186"/>
      <c r="R865" s="186"/>
      <c r="S865" s="186"/>
      <c r="T865" s="307">
        <v>30390256</v>
      </c>
      <c r="U865" s="306">
        <v>0.14749999999999999</v>
      </c>
      <c r="V865" s="307" t="s">
        <v>2212</v>
      </c>
      <c r="W865" s="186">
        <v>400</v>
      </c>
      <c r="X865" s="307">
        <v>624</v>
      </c>
      <c r="Y865" s="307">
        <v>24</v>
      </c>
      <c r="Z865" s="307" t="s">
        <v>56</v>
      </c>
      <c r="AA865" s="186"/>
      <c r="AB865" s="186"/>
      <c r="AC865" s="186"/>
      <c r="AD865" s="186"/>
      <c r="AE865" s="307" t="s">
        <v>2450</v>
      </c>
      <c r="AF865" s="186"/>
      <c r="AG865" s="305" t="s">
        <v>2657</v>
      </c>
      <c r="AH865" s="300"/>
      <c r="AI865" s="300"/>
      <c r="AJ865" s="186"/>
      <c r="AK865" s="300"/>
      <c r="AL865" s="186"/>
      <c r="AM865" s="186"/>
      <c r="AN865" s="307"/>
      <c r="AO865" s="300"/>
      <c r="AP865" s="186"/>
      <c r="AQ865" s="186"/>
      <c r="AR865" s="186"/>
      <c r="AS865" s="186"/>
      <c r="AT865" s="307" t="s">
        <v>53</v>
      </c>
      <c r="AU865" s="186"/>
      <c r="AV865" s="187"/>
      <c r="AW865" s="187"/>
      <c r="AX865" s="187"/>
      <c r="AY865" s="187"/>
      <c r="AZ865" s="187"/>
      <c r="BA865" s="187"/>
      <c r="BB865" s="448"/>
      <c r="BC865" s="128">
        <f t="shared" si="53"/>
        <v>0</v>
      </c>
      <c r="BD865" s="128">
        <f t="shared" si="54"/>
        <v>1</v>
      </c>
      <c r="BE865" s="128">
        <f t="shared" si="55"/>
        <v>1900</v>
      </c>
      <c r="BF865" s="450">
        <f t="shared" si="52"/>
        <v>0.24959999999999999</v>
      </c>
    </row>
    <row r="866" spans="1:58">
      <c r="A866" s="186"/>
      <c r="B866" s="307" t="s">
        <v>2904</v>
      </c>
      <c r="C866" s="307" t="s">
        <v>2451</v>
      </c>
      <c r="D866" s="186"/>
      <c r="E866" s="307" t="s">
        <v>2188</v>
      </c>
      <c r="F866" s="300"/>
      <c r="G866" s="186"/>
      <c r="H866" s="186"/>
      <c r="I866" s="186"/>
      <c r="J866" s="186"/>
      <c r="K866" s="307" t="s">
        <v>1800</v>
      </c>
      <c r="L866" s="307" t="s">
        <v>2028</v>
      </c>
      <c r="M866" s="186"/>
      <c r="N866" s="186"/>
      <c r="O866" s="186"/>
      <c r="P866" s="186"/>
      <c r="Q866" s="186"/>
      <c r="R866" s="186"/>
      <c r="S866" s="186"/>
      <c r="T866" s="307">
        <v>30390256</v>
      </c>
      <c r="U866" s="306">
        <v>0.14749999999999999</v>
      </c>
      <c r="V866" s="307" t="s">
        <v>2212</v>
      </c>
      <c r="W866" s="186">
        <v>400</v>
      </c>
      <c r="X866" s="307">
        <v>624</v>
      </c>
      <c r="Y866" s="307">
        <v>24</v>
      </c>
      <c r="Z866" s="307" t="s">
        <v>56</v>
      </c>
      <c r="AA866" s="186"/>
      <c r="AB866" s="186"/>
      <c r="AC866" s="186"/>
      <c r="AD866" s="186"/>
      <c r="AE866" s="307" t="s">
        <v>2451</v>
      </c>
      <c r="AF866" s="186"/>
      <c r="AG866" s="305" t="s">
        <v>2657</v>
      </c>
      <c r="AH866" s="300"/>
      <c r="AI866" s="300"/>
      <c r="AJ866" s="186"/>
      <c r="AK866" s="300"/>
      <c r="AL866" s="186"/>
      <c r="AM866" s="186"/>
      <c r="AN866" s="307"/>
      <c r="AO866" s="300"/>
      <c r="AP866" s="186"/>
      <c r="AQ866" s="186"/>
      <c r="AR866" s="186"/>
      <c r="AS866" s="186"/>
      <c r="AT866" s="307" t="s">
        <v>53</v>
      </c>
      <c r="AU866" s="186"/>
      <c r="AV866" s="187"/>
      <c r="AW866" s="187"/>
      <c r="AX866" s="187"/>
      <c r="AY866" s="187"/>
      <c r="AZ866" s="187"/>
      <c r="BA866" s="187"/>
      <c r="BB866" s="448"/>
      <c r="BC866" s="128">
        <f t="shared" si="53"/>
        <v>0</v>
      </c>
      <c r="BD866" s="128">
        <f t="shared" si="54"/>
        <v>1</v>
      </c>
      <c r="BE866" s="128">
        <f t="shared" si="55"/>
        <v>1900</v>
      </c>
      <c r="BF866" s="450">
        <f t="shared" si="52"/>
        <v>0.24959999999999999</v>
      </c>
    </row>
    <row r="867" spans="1:58">
      <c r="A867" s="186"/>
      <c r="B867" s="307" t="s">
        <v>2904</v>
      </c>
      <c r="C867" s="307" t="s">
        <v>2452</v>
      </c>
      <c r="D867" s="186"/>
      <c r="E867" s="307" t="s">
        <v>2188</v>
      </c>
      <c r="F867" s="300"/>
      <c r="G867" s="186"/>
      <c r="H867" s="186"/>
      <c r="I867" s="186"/>
      <c r="J867" s="186"/>
      <c r="K867" s="307" t="s">
        <v>1800</v>
      </c>
      <c r="L867" s="307" t="s">
        <v>2028</v>
      </c>
      <c r="M867" s="186"/>
      <c r="N867" s="186"/>
      <c r="O867" s="186"/>
      <c r="P867" s="186"/>
      <c r="Q867" s="186"/>
      <c r="R867" s="186"/>
      <c r="S867" s="186"/>
      <c r="T867" s="307">
        <v>30390256</v>
      </c>
      <c r="U867" s="306">
        <v>0.14749999999999999</v>
      </c>
      <c r="V867" s="307" t="s">
        <v>2212</v>
      </c>
      <c r="W867" s="186">
        <v>400</v>
      </c>
      <c r="X867" s="307">
        <v>624</v>
      </c>
      <c r="Y867" s="307">
        <v>24</v>
      </c>
      <c r="Z867" s="307" t="s">
        <v>56</v>
      </c>
      <c r="AA867" s="186"/>
      <c r="AB867" s="186"/>
      <c r="AC867" s="186"/>
      <c r="AD867" s="186"/>
      <c r="AE867" s="307" t="s">
        <v>2452</v>
      </c>
      <c r="AF867" s="186"/>
      <c r="AG867" s="305" t="s">
        <v>2657</v>
      </c>
      <c r="AH867" s="300"/>
      <c r="AI867" s="300"/>
      <c r="AJ867" s="186"/>
      <c r="AK867" s="300"/>
      <c r="AL867" s="186"/>
      <c r="AM867" s="186"/>
      <c r="AN867" s="307"/>
      <c r="AO867" s="300"/>
      <c r="AP867" s="186"/>
      <c r="AQ867" s="186"/>
      <c r="AR867" s="186"/>
      <c r="AS867" s="186"/>
      <c r="AT867" s="307" t="s">
        <v>53</v>
      </c>
      <c r="AU867" s="186"/>
      <c r="AV867" s="187"/>
      <c r="AW867" s="187"/>
      <c r="AX867" s="187"/>
      <c r="AY867" s="187"/>
      <c r="AZ867" s="187"/>
      <c r="BA867" s="187"/>
      <c r="BB867" s="448"/>
      <c r="BC867" s="128">
        <f t="shared" si="53"/>
        <v>0</v>
      </c>
      <c r="BD867" s="128">
        <f t="shared" si="54"/>
        <v>1</v>
      </c>
      <c r="BE867" s="128">
        <f t="shared" si="55"/>
        <v>1900</v>
      </c>
      <c r="BF867" s="450">
        <f t="shared" si="52"/>
        <v>0.24959999999999999</v>
      </c>
    </row>
    <row r="868" spans="1:58">
      <c r="A868" s="186"/>
      <c r="B868" s="307" t="s">
        <v>2904</v>
      </c>
      <c r="C868" s="307" t="s">
        <v>2453</v>
      </c>
      <c r="D868" s="186"/>
      <c r="E868" s="307" t="s">
        <v>2188</v>
      </c>
      <c r="F868" s="300"/>
      <c r="G868" s="186"/>
      <c r="H868" s="186"/>
      <c r="I868" s="186"/>
      <c r="J868" s="186"/>
      <c r="K868" s="307" t="s">
        <v>1800</v>
      </c>
      <c r="L868" s="307" t="s">
        <v>2028</v>
      </c>
      <c r="M868" s="186"/>
      <c r="N868" s="186"/>
      <c r="O868" s="186"/>
      <c r="P868" s="186"/>
      <c r="Q868" s="186"/>
      <c r="R868" s="186"/>
      <c r="S868" s="186"/>
      <c r="T868" s="307">
        <v>30390256</v>
      </c>
      <c r="U868" s="306">
        <v>0.14749999999999999</v>
      </c>
      <c r="V868" s="307" t="s">
        <v>2212</v>
      </c>
      <c r="W868" s="186">
        <v>400</v>
      </c>
      <c r="X868" s="307">
        <v>624</v>
      </c>
      <c r="Y868" s="307">
        <v>24</v>
      </c>
      <c r="Z868" s="307" t="s">
        <v>56</v>
      </c>
      <c r="AA868" s="186"/>
      <c r="AB868" s="186"/>
      <c r="AC868" s="186"/>
      <c r="AD868" s="186"/>
      <c r="AE868" s="307" t="s">
        <v>2453</v>
      </c>
      <c r="AF868" s="186"/>
      <c r="AG868" s="305" t="s">
        <v>2657</v>
      </c>
      <c r="AH868" s="300"/>
      <c r="AI868" s="300"/>
      <c r="AJ868" s="186"/>
      <c r="AK868" s="300"/>
      <c r="AL868" s="186"/>
      <c r="AM868" s="186"/>
      <c r="AN868" s="307"/>
      <c r="AO868" s="300"/>
      <c r="AP868" s="186"/>
      <c r="AQ868" s="186"/>
      <c r="AR868" s="186"/>
      <c r="AS868" s="186"/>
      <c r="AT868" s="307" t="s">
        <v>53</v>
      </c>
      <c r="AU868" s="186"/>
      <c r="AV868" s="187"/>
      <c r="AW868" s="187"/>
      <c r="AX868" s="187"/>
      <c r="AY868" s="187"/>
      <c r="AZ868" s="187"/>
      <c r="BA868" s="187"/>
      <c r="BB868" s="448"/>
      <c r="BC868" s="128">
        <f t="shared" si="53"/>
        <v>0</v>
      </c>
      <c r="BD868" s="128">
        <f t="shared" si="54"/>
        <v>1</v>
      </c>
      <c r="BE868" s="128">
        <f t="shared" si="55"/>
        <v>1900</v>
      </c>
      <c r="BF868" s="450">
        <f t="shared" si="52"/>
        <v>0.24959999999999999</v>
      </c>
    </row>
    <row r="869" spans="1:58">
      <c r="A869" s="186"/>
      <c r="B869" s="307" t="s">
        <v>2904</v>
      </c>
      <c r="C869" s="307" t="s">
        <v>2454</v>
      </c>
      <c r="D869" s="186"/>
      <c r="E869" s="307" t="s">
        <v>2188</v>
      </c>
      <c r="F869" s="300"/>
      <c r="G869" s="186"/>
      <c r="H869" s="186"/>
      <c r="I869" s="186"/>
      <c r="J869" s="186"/>
      <c r="K869" s="307" t="s">
        <v>1800</v>
      </c>
      <c r="L869" s="307" t="s">
        <v>2028</v>
      </c>
      <c r="M869" s="186"/>
      <c r="N869" s="186"/>
      <c r="O869" s="186"/>
      <c r="P869" s="186"/>
      <c r="Q869" s="186"/>
      <c r="R869" s="186"/>
      <c r="S869" s="186"/>
      <c r="T869" s="307">
        <v>30390256</v>
      </c>
      <c r="U869" s="306">
        <v>0.14749999999999999</v>
      </c>
      <c r="V869" s="307" t="s">
        <v>2212</v>
      </c>
      <c r="W869" s="186">
        <v>400</v>
      </c>
      <c r="X869" s="307">
        <v>624</v>
      </c>
      <c r="Y869" s="307">
        <v>24</v>
      </c>
      <c r="Z869" s="307" t="s">
        <v>56</v>
      </c>
      <c r="AA869" s="186"/>
      <c r="AB869" s="186"/>
      <c r="AC869" s="186"/>
      <c r="AD869" s="186"/>
      <c r="AE869" s="307" t="s">
        <v>2454</v>
      </c>
      <c r="AF869" s="186"/>
      <c r="AG869" s="305" t="s">
        <v>2657</v>
      </c>
      <c r="AH869" s="300"/>
      <c r="AI869" s="300"/>
      <c r="AJ869" s="186"/>
      <c r="AK869" s="300"/>
      <c r="AL869" s="186"/>
      <c r="AM869" s="186"/>
      <c r="AN869" s="307"/>
      <c r="AO869" s="300"/>
      <c r="AP869" s="186"/>
      <c r="AQ869" s="186"/>
      <c r="AR869" s="186"/>
      <c r="AS869" s="186"/>
      <c r="AT869" s="307" t="s">
        <v>53</v>
      </c>
      <c r="AU869" s="186"/>
      <c r="AV869" s="187"/>
      <c r="AW869" s="187"/>
      <c r="AX869" s="187"/>
      <c r="AY869" s="187"/>
      <c r="AZ869" s="187"/>
      <c r="BA869" s="187"/>
      <c r="BB869" s="448"/>
      <c r="BC869" s="128">
        <f t="shared" si="53"/>
        <v>0</v>
      </c>
      <c r="BD869" s="128">
        <f t="shared" si="54"/>
        <v>1</v>
      </c>
      <c r="BE869" s="128">
        <f t="shared" si="55"/>
        <v>1900</v>
      </c>
      <c r="BF869" s="450">
        <f t="shared" si="52"/>
        <v>0.24959999999999999</v>
      </c>
    </row>
    <row r="870" spans="1:58">
      <c r="A870" s="186"/>
      <c r="B870" s="307" t="s">
        <v>2904</v>
      </c>
      <c r="C870" s="307" t="s">
        <v>2455</v>
      </c>
      <c r="D870" s="186"/>
      <c r="E870" s="307" t="s">
        <v>2188</v>
      </c>
      <c r="F870" s="300"/>
      <c r="G870" s="186"/>
      <c r="H870" s="186"/>
      <c r="I870" s="186"/>
      <c r="J870" s="186"/>
      <c r="K870" s="307" t="s">
        <v>1800</v>
      </c>
      <c r="L870" s="307" t="s">
        <v>2028</v>
      </c>
      <c r="M870" s="186"/>
      <c r="N870" s="186"/>
      <c r="O870" s="186"/>
      <c r="P870" s="186"/>
      <c r="Q870" s="186"/>
      <c r="R870" s="186"/>
      <c r="S870" s="186"/>
      <c r="T870" s="307">
        <v>30390256</v>
      </c>
      <c r="U870" s="306">
        <v>0.14749999999999999</v>
      </c>
      <c r="V870" s="307" t="s">
        <v>2212</v>
      </c>
      <c r="W870" s="186">
        <v>400</v>
      </c>
      <c r="X870" s="307">
        <v>624</v>
      </c>
      <c r="Y870" s="307">
        <v>24</v>
      </c>
      <c r="Z870" s="307" t="s">
        <v>56</v>
      </c>
      <c r="AA870" s="186"/>
      <c r="AB870" s="186"/>
      <c r="AC870" s="186"/>
      <c r="AD870" s="186"/>
      <c r="AE870" s="307" t="s">
        <v>2455</v>
      </c>
      <c r="AF870" s="186"/>
      <c r="AG870" s="305" t="s">
        <v>2657</v>
      </c>
      <c r="AH870" s="300"/>
      <c r="AI870" s="300"/>
      <c r="AJ870" s="186"/>
      <c r="AK870" s="300"/>
      <c r="AL870" s="186"/>
      <c r="AM870" s="186"/>
      <c r="AN870" s="307"/>
      <c r="AO870" s="300"/>
      <c r="AP870" s="186"/>
      <c r="AQ870" s="186"/>
      <c r="AR870" s="186"/>
      <c r="AS870" s="186"/>
      <c r="AT870" s="307" t="s">
        <v>53</v>
      </c>
      <c r="AU870" s="186"/>
      <c r="AV870" s="187"/>
      <c r="AW870" s="187"/>
      <c r="AX870" s="187"/>
      <c r="AY870" s="187"/>
      <c r="AZ870" s="187"/>
      <c r="BA870" s="187"/>
      <c r="BB870" s="448"/>
      <c r="BC870" s="128">
        <f t="shared" si="53"/>
        <v>0</v>
      </c>
      <c r="BD870" s="128">
        <f t="shared" si="54"/>
        <v>1</v>
      </c>
      <c r="BE870" s="128">
        <f t="shared" si="55"/>
        <v>1900</v>
      </c>
      <c r="BF870" s="450">
        <f t="shared" si="52"/>
        <v>0.24959999999999999</v>
      </c>
    </row>
    <row r="871" spans="1:58">
      <c r="A871" s="186"/>
      <c r="B871" s="307" t="s">
        <v>2904</v>
      </c>
      <c r="C871" s="307" t="s">
        <v>2456</v>
      </c>
      <c r="D871" s="186"/>
      <c r="E871" s="307" t="s">
        <v>2188</v>
      </c>
      <c r="F871" s="300"/>
      <c r="G871" s="186"/>
      <c r="H871" s="186"/>
      <c r="I871" s="186"/>
      <c r="J871" s="186"/>
      <c r="K871" s="307" t="s">
        <v>1800</v>
      </c>
      <c r="L871" s="307" t="s">
        <v>2028</v>
      </c>
      <c r="M871" s="186"/>
      <c r="N871" s="186"/>
      <c r="O871" s="186"/>
      <c r="P871" s="186"/>
      <c r="Q871" s="186"/>
      <c r="R871" s="186"/>
      <c r="S871" s="186"/>
      <c r="T871" s="307">
        <v>30390256</v>
      </c>
      <c r="U871" s="306">
        <v>0.14749999999999999</v>
      </c>
      <c r="V871" s="307" t="s">
        <v>2212</v>
      </c>
      <c r="W871" s="186">
        <v>400</v>
      </c>
      <c r="X871" s="307">
        <v>624</v>
      </c>
      <c r="Y871" s="307">
        <v>24</v>
      </c>
      <c r="Z871" s="307" t="s">
        <v>56</v>
      </c>
      <c r="AA871" s="186"/>
      <c r="AB871" s="186"/>
      <c r="AC871" s="186"/>
      <c r="AD871" s="186"/>
      <c r="AE871" s="307" t="s">
        <v>2456</v>
      </c>
      <c r="AF871" s="186"/>
      <c r="AG871" s="305" t="s">
        <v>2657</v>
      </c>
      <c r="AH871" s="300"/>
      <c r="AI871" s="300"/>
      <c r="AJ871" s="186"/>
      <c r="AK871" s="300"/>
      <c r="AL871" s="186"/>
      <c r="AM871" s="186"/>
      <c r="AN871" s="307"/>
      <c r="AO871" s="300"/>
      <c r="AP871" s="186"/>
      <c r="AQ871" s="186"/>
      <c r="AR871" s="186"/>
      <c r="AS871" s="186"/>
      <c r="AT871" s="307" t="s">
        <v>53</v>
      </c>
      <c r="AU871" s="186"/>
      <c r="AV871" s="187"/>
      <c r="AW871" s="187"/>
      <c r="AX871" s="187"/>
      <c r="AY871" s="187"/>
      <c r="AZ871" s="187"/>
      <c r="BA871" s="187"/>
      <c r="BB871" s="448"/>
      <c r="BC871" s="128">
        <f t="shared" si="53"/>
        <v>0</v>
      </c>
      <c r="BD871" s="128">
        <f t="shared" si="54"/>
        <v>1</v>
      </c>
      <c r="BE871" s="128">
        <f t="shared" si="55"/>
        <v>1900</v>
      </c>
      <c r="BF871" s="450">
        <f t="shared" si="52"/>
        <v>0.24959999999999999</v>
      </c>
    </row>
    <row r="872" spans="1:58">
      <c r="A872" s="186"/>
      <c r="B872" s="307" t="s">
        <v>2904</v>
      </c>
      <c r="C872" s="307" t="s">
        <v>2457</v>
      </c>
      <c r="D872" s="186"/>
      <c r="E872" s="307" t="s">
        <v>2188</v>
      </c>
      <c r="F872" s="300"/>
      <c r="G872" s="186"/>
      <c r="H872" s="186"/>
      <c r="I872" s="186"/>
      <c r="J872" s="186"/>
      <c r="K872" s="307" t="s">
        <v>1800</v>
      </c>
      <c r="L872" s="307" t="s">
        <v>2028</v>
      </c>
      <c r="M872" s="186"/>
      <c r="N872" s="186"/>
      <c r="O872" s="186"/>
      <c r="P872" s="186"/>
      <c r="Q872" s="186"/>
      <c r="R872" s="186"/>
      <c r="S872" s="186"/>
      <c r="T872" s="307">
        <v>30390256</v>
      </c>
      <c r="U872" s="306">
        <v>0.14749999999999999</v>
      </c>
      <c r="V872" s="307" t="s">
        <v>2212</v>
      </c>
      <c r="W872" s="186">
        <v>400</v>
      </c>
      <c r="X872" s="307">
        <v>624</v>
      </c>
      <c r="Y872" s="307">
        <v>24</v>
      </c>
      <c r="Z872" s="307" t="s">
        <v>56</v>
      </c>
      <c r="AA872" s="186"/>
      <c r="AB872" s="186"/>
      <c r="AC872" s="186"/>
      <c r="AD872" s="186"/>
      <c r="AE872" s="307" t="s">
        <v>2457</v>
      </c>
      <c r="AF872" s="186"/>
      <c r="AG872" s="305" t="s">
        <v>2657</v>
      </c>
      <c r="AH872" s="300"/>
      <c r="AI872" s="300"/>
      <c r="AJ872" s="186"/>
      <c r="AK872" s="300"/>
      <c r="AL872" s="186"/>
      <c r="AM872" s="186"/>
      <c r="AN872" s="307"/>
      <c r="AO872" s="300"/>
      <c r="AP872" s="186"/>
      <c r="AQ872" s="186"/>
      <c r="AR872" s="186"/>
      <c r="AS872" s="186"/>
      <c r="AT872" s="307" t="s">
        <v>53</v>
      </c>
      <c r="AU872" s="186"/>
      <c r="AV872" s="187"/>
      <c r="AW872" s="187"/>
      <c r="AX872" s="187"/>
      <c r="AY872" s="187"/>
      <c r="AZ872" s="187"/>
      <c r="BA872" s="187"/>
      <c r="BB872" s="448"/>
      <c r="BC872" s="128">
        <f t="shared" si="53"/>
        <v>0</v>
      </c>
      <c r="BD872" s="128">
        <f t="shared" si="54"/>
        <v>1</v>
      </c>
      <c r="BE872" s="128">
        <f t="shared" si="55"/>
        <v>1900</v>
      </c>
      <c r="BF872" s="450">
        <f t="shared" si="52"/>
        <v>0.24959999999999999</v>
      </c>
    </row>
    <row r="873" spans="1:58">
      <c r="A873" s="186"/>
      <c r="B873" s="307" t="s">
        <v>2904</v>
      </c>
      <c r="C873" s="307" t="s">
        <v>2458</v>
      </c>
      <c r="D873" s="186"/>
      <c r="E873" s="307" t="s">
        <v>2189</v>
      </c>
      <c r="F873" s="300"/>
      <c r="G873" s="186"/>
      <c r="H873" s="186"/>
      <c r="I873" s="186"/>
      <c r="J873" s="186"/>
      <c r="K873" s="307" t="s">
        <v>1801</v>
      </c>
      <c r="L873" s="307" t="s">
        <v>2029</v>
      </c>
      <c r="M873" s="186"/>
      <c r="N873" s="186"/>
      <c r="O873" s="186"/>
      <c r="P873" s="186"/>
      <c r="Q873" s="186"/>
      <c r="R873" s="186"/>
      <c r="S873" s="186"/>
      <c r="T873" s="307">
        <v>30390255</v>
      </c>
      <c r="U873" s="306">
        <v>0.14749999999999999</v>
      </c>
      <c r="V873" s="307" t="s">
        <v>2213</v>
      </c>
      <c r="W873" s="186">
        <v>395</v>
      </c>
      <c r="X873" s="307">
        <v>624</v>
      </c>
      <c r="Y873" s="307">
        <v>24</v>
      </c>
      <c r="Z873" s="307" t="s">
        <v>56</v>
      </c>
      <c r="AA873" s="186"/>
      <c r="AB873" s="186"/>
      <c r="AC873" s="186"/>
      <c r="AD873" s="186"/>
      <c r="AE873" s="307" t="s">
        <v>2458</v>
      </c>
      <c r="AF873" s="186"/>
      <c r="AG873" s="305" t="s">
        <v>2657</v>
      </c>
      <c r="AH873" s="300"/>
      <c r="AI873" s="300"/>
      <c r="AJ873" s="186"/>
      <c r="AK873" s="300"/>
      <c r="AL873" s="186"/>
      <c r="AM873" s="186"/>
      <c r="AN873" s="307"/>
      <c r="AO873" s="300"/>
      <c r="AP873" s="186"/>
      <c r="AQ873" s="186"/>
      <c r="AR873" s="186"/>
      <c r="AS873" s="186"/>
      <c r="AT873" s="307" t="s">
        <v>53</v>
      </c>
      <c r="AU873" s="186"/>
      <c r="AV873" s="187"/>
      <c r="AW873" s="187"/>
      <c r="AX873" s="187"/>
      <c r="AY873" s="187"/>
      <c r="AZ873" s="187"/>
      <c r="BA873" s="187"/>
      <c r="BB873" s="448"/>
      <c r="BC873" s="128">
        <f t="shared" si="53"/>
        <v>0</v>
      </c>
      <c r="BD873" s="128">
        <f t="shared" si="54"/>
        <v>1</v>
      </c>
      <c r="BE873" s="128">
        <f t="shared" si="55"/>
        <v>1900</v>
      </c>
      <c r="BF873" s="450">
        <f t="shared" si="52"/>
        <v>0.24648</v>
      </c>
    </row>
    <row r="874" spans="1:58">
      <c r="A874" s="186"/>
      <c r="B874" s="307" t="s">
        <v>2904</v>
      </c>
      <c r="C874" s="307" t="s">
        <v>2459</v>
      </c>
      <c r="D874" s="186"/>
      <c r="E874" s="307" t="s">
        <v>2189</v>
      </c>
      <c r="F874" s="300"/>
      <c r="G874" s="186"/>
      <c r="H874" s="186"/>
      <c r="I874" s="186"/>
      <c r="J874" s="186"/>
      <c r="K874" s="307" t="s">
        <v>1801</v>
      </c>
      <c r="L874" s="307" t="s">
        <v>2029</v>
      </c>
      <c r="M874" s="186"/>
      <c r="N874" s="186"/>
      <c r="O874" s="186"/>
      <c r="P874" s="186"/>
      <c r="Q874" s="186"/>
      <c r="R874" s="186"/>
      <c r="S874" s="186"/>
      <c r="T874" s="307">
        <v>30390255</v>
      </c>
      <c r="U874" s="306">
        <v>0.14749999999999999</v>
      </c>
      <c r="V874" s="307" t="s">
        <v>2213</v>
      </c>
      <c r="W874" s="186">
        <v>395</v>
      </c>
      <c r="X874" s="307">
        <v>624</v>
      </c>
      <c r="Y874" s="307">
        <v>24</v>
      </c>
      <c r="Z874" s="307" t="s">
        <v>56</v>
      </c>
      <c r="AA874" s="186"/>
      <c r="AB874" s="186"/>
      <c r="AC874" s="186"/>
      <c r="AD874" s="186"/>
      <c r="AE874" s="307" t="s">
        <v>2459</v>
      </c>
      <c r="AF874" s="186"/>
      <c r="AG874" s="305" t="s">
        <v>2657</v>
      </c>
      <c r="AH874" s="300"/>
      <c r="AI874" s="300"/>
      <c r="AJ874" s="186"/>
      <c r="AK874" s="300"/>
      <c r="AL874" s="186"/>
      <c r="AM874" s="186"/>
      <c r="AN874" s="307"/>
      <c r="AO874" s="300"/>
      <c r="AP874" s="186"/>
      <c r="AQ874" s="186"/>
      <c r="AR874" s="186"/>
      <c r="AS874" s="186"/>
      <c r="AT874" s="307" t="s">
        <v>53</v>
      </c>
      <c r="AU874" s="186"/>
      <c r="AV874" s="187"/>
      <c r="AW874" s="187"/>
      <c r="AX874" s="187"/>
      <c r="AY874" s="187"/>
      <c r="AZ874" s="187"/>
      <c r="BA874" s="187"/>
      <c r="BB874" s="448"/>
      <c r="BC874" s="128">
        <f t="shared" si="53"/>
        <v>0</v>
      </c>
      <c r="BD874" s="128">
        <f t="shared" si="54"/>
        <v>1</v>
      </c>
      <c r="BE874" s="128">
        <f t="shared" si="55"/>
        <v>1900</v>
      </c>
      <c r="BF874" s="450">
        <f t="shared" si="52"/>
        <v>0.24648</v>
      </c>
    </row>
    <row r="875" spans="1:58">
      <c r="A875" s="186"/>
      <c r="B875" s="307" t="s">
        <v>2904</v>
      </c>
      <c r="C875" s="307" t="s">
        <v>2460</v>
      </c>
      <c r="D875" s="186"/>
      <c r="E875" s="307" t="s">
        <v>2189</v>
      </c>
      <c r="F875" s="300"/>
      <c r="G875" s="186"/>
      <c r="H875" s="186"/>
      <c r="I875" s="186"/>
      <c r="J875" s="186"/>
      <c r="K875" s="307" t="s">
        <v>1801</v>
      </c>
      <c r="L875" s="307" t="s">
        <v>2029</v>
      </c>
      <c r="M875" s="186"/>
      <c r="N875" s="186"/>
      <c r="O875" s="186"/>
      <c r="P875" s="186"/>
      <c r="Q875" s="186"/>
      <c r="R875" s="186"/>
      <c r="S875" s="186"/>
      <c r="T875" s="307">
        <v>30390255</v>
      </c>
      <c r="U875" s="306">
        <v>0.14749999999999999</v>
      </c>
      <c r="V875" s="307" t="s">
        <v>2213</v>
      </c>
      <c r="W875" s="186">
        <v>395</v>
      </c>
      <c r="X875" s="307">
        <v>624</v>
      </c>
      <c r="Y875" s="307">
        <v>24</v>
      </c>
      <c r="Z875" s="307" t="s">
        <v>56</v>
      </c>
      <c r="AA875" s="186"/>
      <c r="AB875" s="186"/>
      <c r="AC875" s="186"/>
      <c r="AD875" s="186"/>
      <c r="AE875" s="307" t="s">
        <v>2460</v>
      </c>
      <c r="AF875" s="186"/>
      <c r="AG875" s="305" t="s">
        <v>2657</v>
      </c>
      <c r="AH875" s="300"/>
      <c r="AI875" s="300"/>
      <c r="AJ875" s="186"/>
      <c r="AK875" s="300"/>
      <c r="AL875" s="186"/>
      <c r="AM875" s="186"/>
      <c r="AN875" s="307"/>
      <c r="AO875" s="300"/>
      <c r="AP875" s="186"/>
      <c r="AQ875" s="186"/>
      <c r="AR875" s="186"/>
      <c r="AS875" s="186"/>
      <c r="AT875" s="307" t="s">
        <v>53</v>
      </c>
      <c r="AU875" s="186"/>
      <c r="AV875" s="187"/>
      <c r="AW875" s="187"/>
      <c r="AX875" s="187"/>
      <c r="AY875" s="187"/>
      <c r="AZ875" s="187"/>
      <c r="BA875" s="187"/>
      <c r="BB875" s="448"/>
      <c r="BC875" s="128">
        <f t="shared" si="53"/>
        <v>0</v>
      </c>
      <c r="BD875" s="128">
        <f t="shared" si="54"/>
        <v>1</v>
      </c>
      <c r="BE875" s="128">
        <f t="shared" si="55"/>
        <v>1900</v>
      </c>
      <c r="BF875" s="450">
        <f t="shared" si="52"/>
        <v>0.24648</v>
      </c>
    </row>
    <row r="876" spans="1:58">
      <c r="A876" s="186"/>
      <c r="B876" s="307" t="s">
        <v>2904</v>
      </c>
      <c r="C876" s="307" t="s">
        <v>2461</v>
      </c>
      <c r="D876" s="186"/>
      <c r="E876" s="307" t="s">
        <v>2189</v>
      </c>
      <c r="F876" s="300"/>
      <c r="G876" s="186"/>
      <c r="H876" s="186"/>
      <c r="I876" s="186"/>
      <c r="J876" s="186"/>
      <c r="K876" s="307" t="s">
        <v>1801</v>
      </c>
      <c r="L876" s="307" t="s">
        <v>2029</v>
      </c>
      <c r="M876" s="186"/>
      <c r="N876" s="186"/>
      <c r="O876" s="186"/>
      <c r="P876" s="186"/>
      <c r="Q876" s="186"/>
      <c r="R876" s="186"/>
      <c r="S876" s="186"/>
      <c r="T876" s="307">
        <v>30390255</v>
      </c>
      <c r="U876" s="306">
        <v>0.14749999999999999</v>
      </c>
      <c r="V876" s="307" t="s">
        <v>2213</v>
      </c>
      <c r="W876" s="186">
        <v>395</v>
      </c>
      <c r="X876" s="307">
        <v>624</v>
      </c>
      <c r="Y876" s="307">
        <v>24</v>
      </c>
      <c r="Z876" s="307" t="s">
        <v>56</v>
      </c>
      <c r="AA876" s="186"/>
      <c r="AB876" s="186"/>
      <c r="AC876" s="186"/>
      <c r="AD876" s="186"/>
      <c r="AE876" s="307" t="s">
        <v>2461</v>
      </c>
      <c r="AF876" s="186"/>
      <c r="AG876" s="305" t="s">
        <v>2657</v>
      </c>
      <c r="AH876" s="300"/>
      <c r="AI876" s="300"/>
      <c r="AJ876" s="186"/>
      <c r="AK876" s="300"/>
      <c r="AL876" s="186"/>
      <c r="AM876" s="186"/>
      <c r="AN876" s="307"/>
      <c r="AO876" s="300"/>
      <c r="AP876" s="186"/>
      <c r="AQ876" s="186"/>
      <c r="AR876" s="186"/>
      <c r="AS876" s="186"/>
      <c r="AT876" s="307" t="s">
        <v>53</v>
      </c>
      <c r="AU876" s="186"/>
      <c r="AV876" s="187"/>
      <c r="AW876" s="187"/>
      <c r="AX876" s="187"/>
      <c r="AY876" s="187"/>
      <c r="AZ876" s="187"/>
      <c r="BA876" s="187"/>
      <c r="BB876" s="448"/>
      <c r="BC876" s="128">
        <f t="shared" si="53"/>
        <v>0</v>
      </c>
      <c r="BD876" s="128">
        <f t="shared" si="54"/>
        <v>1</v>
      </c>
      <c r="BE876" s="128">
        <f t="shared" si="55"/>
        <v>1900</v>
      </c>
      <c r="BF876" s="450">
        <f t="shared" si="52"/>
        <v>0.24648</v>
      </c>
    </row>
    <row r="877" spans="1:58">
      <c r="A877" s="186"/>
      <c r="B877" s="307" t="s">
        <v>2904</v>
      </c>
      <c r="C877" s="307" t="s">
        <v>2462</v>
      </c>
      <c r="D877" s="186"/>
      <c r="E877" s="307" t="s">
        <v>2189</v>
      </c>
      <c r="F877" s="300"/>
      <c r="G877" s="186"/>
      <c r="H877" s="186"/>
      <c r="I877" s="186"/>
      <c r="J877" s="186"/>
      <c r="K877" s="307" t="s">
        <v>1801</v>
      </c>
      <c r="L877" s="307" t="s">
        <v>2029</v>
      </c>
      <c r="M877" s="186"/>
      <c r="N877" s="186"/>
      <c r="O877" s="186"/>
      <c r="P877" s="186"/>
      <c r="Q877" s="186"/>
      <c r="R877" s="186"/>
      <c r="S877" s="186"/>
      <c r="T877" s="307">
        <v>30390255</v>
      </c>
      <c r="U877" s="306">
        <v>0.14749999999999999</v>
      </c>
      <c r="V877" s="307" t="s">
        <v>2213</v>
      </c>
      <c r="W877" s="186">
        <v>395</v>
      </c>
      <c r="X877" s="307">
        <v>624</v>
      </c>
      <c r="Y877" s="307">
        <v>24</v>
      </c>
      <c r="Z877" s="307" t="s">
        <v>56</v>
      </c>
      <c r="AA877" s="186"/>
      <c r="AB877" s="186"/>
      <c r="AC877" s="186"/>
      <c r="AD877" s="186"/>
      <c r="AE877" s="307" t="s">
        <v>2462</v>
      </c>
      <c r="AF877" s="186"/>
      <c r="AG877" s="305" t="s">
        <v>2657</v>
      </c>
      <c r="AH877" s="300"/>
      <c r="AI877" s="300"/>
      <c r="AJ877" s="186"/>
      <c r="AK877" s="300"/>
      <c r="AL877" s="186"/>
      <c r="AM877" s="186"/>
      <c r="AN877" s="307"/>
      <c r="AO877" s="300"/>
      <c r="AP877" s="186"/>
      <c r="AQ877" s="186"/>
      <c r="AR877" s="186"/>
      <c r="AS877" s="186"/>
      <c r="AT877" s="307" t="s">
        <v>53</v>
      </c>
      <c r="AU877" s="186"/>
      <c r="AV877" s="187"/>
      <c r="AW877" s="187"/>
      <c r="AX877" s="187"/>
      <c r="AY877" s="187"/>
      <c r="AZ877" s="187"/>
      <c r="BA877" s="187"/>
      <c r="BB877" s="448"/>
      <c r="BC877" s="128">
        <f t="shared" si="53"/>
        <v>0</v>
      </c>
      <c r="BD877" s="128">
        <f t="shared" si="54"/>
        <v>1</v>
      </c>
      <c r="BE877" s="128">
        <f t="shared" si="55"/>
        <v>1900</v>
      </c>
      <c r="BF877" s="450">
        <f t="shared" si="52"/>
        <v>0.24648</v>
      </c>
    </row>
    <row r="878" spans="1:58">
      <c r="A878" s="186"/>
      <c r="B878" s="307" t="s">
        <v>2904</v>
      </c>
      <c r="C878" s="307" t="s">
        <v>2463</v>
      </c>
      <c r="D878" s="186"/>
      <c r="E878" s="307" t="s">
        <v>2189</v>
      </c>
      <c r="F878" s="300"/>
      <c r="G878" s="186"/>
      <c r="H878" s="186"/>
      <c r="I878" s="186"/>
      <c r="J878" s="186"/>
      <c r="K878" s="307" t="s">
        <v>1801</v>
      </c>
      <c r="L878" s="307" t="s">
        <v>2029</v>
      </c>
      <c r="M878" s="186"/>
      <c r="N878" s="186"/>
      <c r="O878" s="186"/>
      <c r="P878" s="186"/>
      <c r="Q878" s="186"/>
      <c r="R878" s="186"/>
      <c r="S878" s="186"/>
      <c r="T878" s="307">
        <v>30390255</v>
      </c>
      <c r="U878" s="306">
        <v>0.14749999999999999</v>
      </c>
      <c r="V878" s="307" t="s">
        <v>2213</v>
      </c>
      <c r="W878" s="186">
        <v>395</v>
      </c>
      <c r="X878" s="307">
        <v>624</v>
      </c>
      <c r="Y878" s="307">
        <v>24</v>
      </c>
      <c r="Z878" s="307" t="s">
        <v>56</v>
      </c>
      <c r="AA878" s="186"/>
      <c r="AB878" s="186"/>
      <c r="AC878" s="186"/>
      <c r="AD878" s="186"/>
      <c r="AE878" s="307" t="s">
        <v>2463</v>
      </c>
      <c r="AF878" s="186"/>
      <c r="AG878" s="305" t="s">
        <v>2657</v>
      </c>
      <c r="AH878" s="300"/>
      <c r="AI878" s="300"/>
      <c r="AJ878" s="186"/>
      <c r="AK878" s="300"/>
      <c r="AL878" s="186"/>
      <c r="AM878" s="186"/>
      <c r="AN878" s="307"/>
      <c r="AO878" s="300"/>
      <c r="AP878" s="186"/>
      <c r="AQ878" s="186"/>
      <c r="AR878" s="186"/>
      <c r="AS878" s="186"/>
      <c r="AT878" s="307" t="s">
        <v>53</v>
      </c>
      <c r="AU878" s="186"/>
      <c r="AV878" s="187"/>
      <c r="AW878" s="187"/>
      <c r="AX878" s="187"/>
      <c r="AY878" s="187"/>
      <c r="AZ878" s="187"/>
      <c r="BA878" s="187"/>
      <c r="BB878" s="448"/>
      <c r="BC878" s="128">
        <f t="shared" si="53"/>
        <v>0</v>
      </c>
      <c r="BD878" s="128">
        <f t="shared" si="54"/>
        <v>1</v>
      </c>
      <c r="BE878" s="128">
        <f t="shared" si="55"/>
        <v>1900</v>
      </c>
      <c r="BF878" s="450">
        <f t="shared" si="52"/>
        <v>0.24648</v>
      </c>
    </row>
    <row r="879" spans="1:58">
      <c r="A879" s="186"/>
      <c r="B879" s="307" t="s">
        <v>2904</v>
      </c>
      <c r="C879" s="307" t="s">
        <v>2464</v>
      </c>
      <c r="D879" s="186"/>
      <c r="E879" s="307" t="s">
        <v>2189</v>
      </c>
      <c r="F879" s="300"/>
      <c r="G879" s="186"/>
      <c r="H879" s="186"/>
      <c r="I879" s="186"/>
      <c r="J879" s="186"/>
      <c r="K879" s="307" t="s">
        <v>1801</v>
      </c>
      <c r="L879" s="307" t="s">
        <v>2029</v>
      </c>
      <c r="M879" s="186"/>
      <c r="N879" s="186"/>
      <c r="O879" s="186"/>
      <c r="P879" s="186"/>
      <c r="Q879" s="186"/>
      <c r="R879" s="186"/>
      <c r="S879" s="186"/>
      <c r="T879" s="307">
        <v>30390255</v>
      </c>
      <c r="U879" s="306">
        <v>0.14749999999999999</v>
      </c>
      <c r="V879" s="307" t="s">
        <v>2213</v>
      </c>
      <c r="W879" s="186">
        <v>395</v>
      </c>
      <c r="X879" s="307">
        <v>624</v>
      </c>
      <c r="Y879" s="307">
        <v>24</v>
      </c>
      <c r="Z879" s="307" t="s">
        <v>56</v>
      </c>
      <c r="AA879" s="186"/>
      <c r="AB879" s="186"/>
      <c r="AC879" s="186"/>
      <c r="AD879" s="186"/>
      <c r="AE879" s="307" t="s">
        <v>2464</v>
      </c>
      <c r="AF879" s="186"/>
      <c r="AG879" s="305" t="s">
        <v>2657</v>
      </c>
      <c r="AH879" s="300"/>
      <c r="AI879" s="300"/>
      <c r="AJ879" s="186"/>
      <c r="AK879" s="300"/>
      <c r="AL879" s="186"/>
      <c r="AM879" s="186"/>
      <c r="AN879" s="307"/>
      <c r="AO879" s="300"/>
      <c r="AP879" s="186"/>
      <c r="AQ879" s="186"/>
      <c r="AR879" s="186"/>
      <c r="AS879" s="186"/>
      <c r="AT879" s="307" t="s">
        <v>53</v>
      </c>
      <c r="AU879" s="186"/>
      <c r="AV879" s="187"/>
      <c r="AW879" s="187"/>
      <c r="AX879" s="187"/>
      <c r="AY879" s="187"/>
      <c r="AZ879" s="187"/>
      <c r="BA879" s="187"/>
      <c r="BB879" s="448"/>
      <c r="BC879" s="128">
        <f t="shared" si="53"/>
        <v>0</v>
      </c>
      <c r="BD879" s="128">
        <f t="shared" si="54"/>
        <v>1</v>
      </c>
      <c r="BE879" s="128">
        <f t="shared" si="55"/>
        <v>1900</v>
      </c>
      <c r="BF879" s="450">
        <f t="shared" si="52"/>
        <v>0.24648</v>
      </c>
    </row>
    <row r="880" spans="1:58">
      <c r="A880" s="186"/>
      <c r="B880" s="307" t="s">
        <v>2904</v>
      </c>
      <c r="C880" s="307" t="s">
        <v>2465</v>
      </c>
      <c r="D880" s="186"/>
      <c r="E880" s="307" t="s">
        <v>2189</v>
      </c>
      <c r="F880" s="300"/>
      <c r="G880" s="186"/>
      <c r="H880" s="186"/>
      <c r="I880" s="186"/>
      <c r="J880" s="186"/>
      <c r="K880" s="307" t="s">
        <v>1801</v>
      </c>
      <c r="L880" s="307" t="s">
        <v>2029</v>
      </c>
      <c r="M880" s="186"/>
      <c r="N880" s="186"/>
      <c r="O880" s="186"/>
      <c r="P880" s="186"/>
      <c r="Q880" s="186"/>
      <c r="R880" s="186"/>
      <c r="S880" s="186"/>
      <c r="T880" s="307">
        <v>30390255</v>
      </c>
      <c r="U880" s="306">
        <v>0.14749999999999999</v>
      </c>
      <c r="V880" s="307" t="s">
        <v>2213</v>
      </c>
      <c r="W880" s="186">
        <v>395</v>
      </c>
      <c r="X880" s="307">
        <v>624</v>
      </c>
      <c r="Y880" s="307">
        <v>24</v>
      </c>
      <c r="Z880" s="307" t="s">
        <v>56</v>
      </c>
      <c r="AA880" s="186"/>
      <c r="AB880" s="186"/>
      <c r="AC880" s="186"/>
      <c r="AD880" s="186"/>
      <c r="AE880" s="307" t="s">
        <v>2465</v>
      </c>
      <c r="AF880" s="186"/>
      <c r="AG880" s="305" t="s">
        <v>2657</v>
      </c>
      <c r="AH880" s="300"/>
      <c r="AI880" s="300"/>
      <c r="AJ880" s="186"/>
      <c r="AK880" s="300"/>
      <c r="AL880" s="186"/>
      <c r="AM880" s="186"/>
      <c r="AN880" s="307"/>
      <c r="AO880" s="300"/>
      <c r="AP880" s="186"/>
      <c r="AQ880" s="186"/>
      <c r="AR880" s="186"/>
      <c r="AS880" s="186"/>
      <c r="AT880" s="307" t="s">
        <v>53</v>
      </c>
      <c r="AU880" s="186"/>
      <c r="AV880" s="187"/>
      <c r="AW880" s="187"/>
      <c r="AX880" s="187"/>
      <c r="AY880" s="187"/>
      <c r="AZ880" s="187"/>
      <c r="BA880" s="187"/>
      <c r="BB880" s="448"/>
      <c r="BC880" s="128">
        <f t="shared" si="53"/>
        <v>0</v>
      </c>
      <c r="BD880" s="128">
        <f t="shared" si="54"/>
        <v>1</v>
      </c>
      <c r="BE880" s="128">
        <f t="shared" si="55"/>
        <v>1900</v>
      </c>
      <c r="BF880" s="450">
        <f t="shared" si="52"/>
        <v>0.24648</v>
      </c>
    </row>
    <row r="881" spans="1:58">
      <c r="A881" s="186"/>
      <c r="B881" s="307" t="s">
        <v>2904</v>
      </c>
      <c r="C881" s="307" t="s">
        <v>2466</v>
      </c>
      <c r="D881" s="186"/>
      <c r="E881" s="307" t="s">
        <v>2189</v>
      </c>
      <c r="F881" s="300"/>
      <c r="G881" s="186"/>
      <c r="H881" s="186"/>
      <c r="I881" s="186"/>
      <c r="J881" s="186"/>
      <c r="K881" s="307" t="s">
        <v>1801</v>
      </c>
      <c r="L881" s="307" t="s">
        <v>2029</v>
      </c>
      <c r="M881" s="186"/>
      <c r="N881" s="186"/>
      <c r="O881" s="186"/>
      <c r="P881" s="186"/>
      <c r="Q881" s="186"/>
      <c r="R881" s="186"/>
      <c r="S881" s="186"/>
      <c r="T881" s="307">
        <v>30390255</v>
      </c>
      <c r="U881" s="306">
        <v>0.14749999999999999</v>
      </c>
      <c r="V881" s="307" t="s">
        <v>2213</v>
      </c>
      <c r="W881" s="186">
        <v>395</v>
      </c>
      <c r="X881" s="307">
        <v>624</v>
      </c>
      <c r="Y881" s="307">
        <v>24</v>
      </c>
      <c r="Z881" s="307" t="s">
        <v>56</v>
      </c>
      <c r="AA881" s="186"/>
      <c r="AB881" s="186"/>
      <c r="AC881" s="186"/>
      <c r="AD881" s="186"/>
      <c r="AE881" s="307" t="s">
        <v>2466</v>
      </c>
      <c r="AF881" s="186"/>
      <c r="AG881" s="305" t="s">
        <v>2657</v>
      </c>
      <c r="AH881" s="300"/>
      <c r="AI881" s="300"/>
      <c r="AJ881" s="186"/>
      <c r="AK881" s="300"/>
      <c r="AL881" s="186"/>
      <c r="AM881" s="186"/>
      <c r="AN881" s="307"/>
      <c r="AO881" s="300"/>
      <c r="AP881" s="186"/>
      <c r="AQ881" s="186"/>
      <c r="AR881" s="186"/>
      <c r="AS881" s="186"/>
      <c r="AT881" s="307" t="s">
        <v>53</v>
      </c>
      <c r="AU881" s="186"/>
      <c r="AV881" s="187"/>
      <c r="AW881" s="187"/>
      <c r="AX881" s="187"/>
      <c r="AY881" s="187"/>
      <c r="AZ881" s="187"/>
      <c r="BA881" s="187"/>
      <c r="BB881" s="448"/>
      <c r="BC881" s="128">
        <f t="shared" si="53"/>
        <v>0</v>
      </c>
      <c r="BD881" s="128">
        <f t="shared" si="54"/>
        <v>1</v>
      </c>
      <c r="BE881" s="128">
        <f t="shared" si="55"/>
        <v>1900</v>
      </c>
      <c r="BF881" s="450">
        <f t="shared" si="52"/>
        <v>0.24648</v>
      </c>
    </row>
    <row r="882" spans="1:58">
      <c r="A882" s="186"/>
      <c r="B882" s="307" t="s">
        <v>2904</v>
      </c>
      <c r="C882" s="307" t="s">
        <v>2467</v>
      </c>
      <c r="D882" s="186"/>
      <c r="E882" s="307" t="s">
        <v>2189</v>
      </c>
      <c r="F882" s="300"/>
      <c r="G882" s="186"/>
      <c r="H882" s="186"/>
      <c r="I882" s="186"/>
      <c r="J882" s="186"/>
      <c r="K882" s="307" t="s">
        <v>1801</v>
      </c>
      <c r="L882" s="307" t="s">
        <v>2029</v>
      </c>
      <c r="M882" s="186"/>
      <c r="N882" s="186"/>
      <c r="O882" s="186"/>
      <c r="P882" s="186"/>
      <c r="Q882" s="186"/>
      <c r="R882" s="186"/>
      <c r="S882" s="186"/>
      <c r="T882" s="307">
        <v>30390255</v>
      </c>
      <c r="U882" s="306">
        <v>0.14749999999999999</v>
      </c>
      <c r="V882" s="307" t="s">
        <v>2213</v>
      </c>
      <c r="W882" s="186">
        <v>395</v>
      </c>
      <c r="X882" s="307">
        <v>624</v>
      </c>
      <c r="Y882" s="307">
        <v>24</v>
      </c>
      <c r="Z882" s="307" t="s">
        <v>56</v>
      </c>
      <c r="AA882" s="186"/>
      <c r="AB882" s="186"/>
      <c r="AC882" s="186"/>
      <c r="AD882" s="186"/>
      <c r="AE882" s="307" t="s">
        <v>2467</v>
      </c>
      <c r="AF882" s="186"/>
      <c r="AG882" s="305" t="s">
        <v>2657</v>
      </c>
      <c r="AH882" s="300"/>
      <c r="AI882" s="300"/>
      <c r="AJ882" s="186"/>
      <c r="AK882" s="300"/>
      <c r="AL882" s="186"/>
      <c r="AM882" s="186"/>
      <c r="AN882" s="307"/>
      <c r="AO882" s="300"/>
      <c r="AP882" s="186"/>
      <c r="AQ882" s="186"/>
      <c r="AR882" s="186"/>
      <c r="AS882" s="186"/>
      <c r="AT882" s="307" t="s">
        <v>53</v>
      </c>
      <c r="AU882" s="186"/>
      <c r="AV882" s="187"/>
      <c r="AW882" s="187"/>
      <c r="AX882" s="187"/>
      <c r="AY882" s="187"/>
      <c r="AZ882" s="187"/>
      <c r="BA882" s="187"/>
      <c r="BB882" s="448"/>
      <c r="BC882" s="128">
        <f t="shared" si="53"/>
        <v>0</v>
      </c>
      <c r="BD882" s="128">
        <f t="shared" si="54"/>
        <v>1</v>
      </c>
      <c r="BE882" s="128">
        <f t="shared" si="55"/>
        <v>1900</v>
      </c>
      <c r="BF882" s="450">
        <f t="shared" si="52"/>
        <v>0.24648</v>
      </c>
    </row>
    <row r="883" spans="1:58">
      <c r="A883" s="186"/>
      <c r="B883" s="307" t="s">
        <v>2904</v>
      </c>
      <c r="C883" s="307" t="s">
        <v>2468</v>
      </c>
      <c r="D883" s="186"/>
      <c r="E883" s="307" t="s">
        <v>2190</v>
      </c>
      <c r="F883" s="300"/>
      <c r="G883" s="186"/>
      <c r="H883" s="186"/>
      <c r="I883" s="186"/>
      <c r="J883" s="186"/>
      <c r="K883" s="307" t="s">
        <v>1799</v>
      </c>
      <c r="L883" s="307" t="s">
        <v>1934</v>
      </c>
      <c r="M883" s="186"/>
      <c r="N883" s="186"/>
      <c r="O883" s="186"/>
      <c r="P883" s="186"/>
      <c r="Q883" s="186"/>
      <c r="R883" s="186"/>
      <c r="S883" s="186"/>
      <c r="T883" s="307">
        <v>30390256</v>
      </c>
      <c r="U883" s="306">
        <v>0.14749999999999999</v>
      </c>
      <c r="V883" s="307" t="s">
        <v>2212</v>
      </c>
      <c r="W883" s="186">
        <v>400</v>
      </c>
      <c r="X883" s="307">
        <v>624</v>
      </c>
      <c r="Y883" s="307">
        <v>24</v>
      </c>
      <c r="Z883" s="307" t="s">
        <v>56</v>
      </c>
      <c r="AA883" s="186"/>
      <c r="AB883" s="186"/>
      <c r="AC883" s="186"/>
      <c r="AD883" s="186"/>
      <c r="AE883" s="307" t="s">
        <v>2468</v>
      </c>
      <c r="AF883" s="186"/>
      <c r="AG883" s="305" t="s">
        <v>2657</v>
      </c>
      <c r="AH883" s="300"/>
      <c r="AI883" s="300"/>
      <c r="AJ883" s="186"/>
      <c r="AK883" s="300"/>
      <c r="AL883" s="186"/>
      <c r="AM883" s="186"/>
      <c r="AN883" s="307"/>
      <c r="AO883" s="300"/>
      <c r="AP883" s="186"/>
      <c r="AQ883" s="186"/>
      <c r="AR883" s="186"/>
      <c r="AS883" s="186"/>
      <c r="AT883" s="307" t="s">
        <v>53</v>
      </c>
      <c r="AU883" s="186"/>
      <c r="AV883" s="187"/>
      <c r="AW883" s="187"/>
      <c r="AX883" s="187"/>
      <c r="AY883" s="187"/>
      <c r="AZ883" s="187"/>
      <c r="BA883" s="187"/>
      <c r="BB883" s="448"/>
      <c r="BC883" s="128">
        <f t="shared" si="53"/>
        <v>0</v>
      </c>
      <c r="BD883" s="128">
        <f t="shared" si="54"/>
        <v>1</v>
      </c>
      <c r="BE883" s="128">
        <f t="shared" si="55"/>
        <v>1900</v>
      </c>
      <c r="BF883" s="450">
        <f t="shared" si="52"/>
        <v>0.24959999999999999</v>
      </c>
    </row>
    <row r="884" spans="1:58">
      <c r="A884" s="186"/>
      <c r="B884" s="307" t="s">
        <v>2904</v>
      </c>
      <c r="C884" s="307" t="s">
        <v>2469</v>
      </c>
      <c r="D884" s="186"/>
      <c r="E884" s="307" t="s">
        <v>2190</v>
      </c>
      <c r="F884" s="300"/>
      <c r="G884" s="186"/>
      <c r="H884" s="186"/>
      <c r="I884" s="186"/>
      <c r="J884" s="186"/>
      <c r="K884" s="307" t="s">
        <v>1799</v>
      </c>
      <c r="L884" s="307" t="s">
        <v>1934</v>
      </c>
      <c r="M884" s="186"/>
      <c r="N884" s="186"/>
      <c r="O884" s="186"/>
      <c r="P884" s="186"/>
      <c r="Q884" s="186"/>
      <c r="R884" s="186"/>
      <c r="S884" s="186"/>
      <c r="T884" s="307">
        <v>30390256</v>
      </c>
      <c r="U884" s="306">
        <v>0.14749999999999999</v>
      </c>
      <c r="V884" s="307" t="s">
        <v>2212</v>
      </c>
      <c r="W884" s="186">
        <v>400</v>
      </c>
      <c r="X884" s="307">
        <v>624</v>
      </c>
      <c r="Y884" s="307">
        <v>24</v>
      </c>
      <c r="Z884" s="307" t="s">
        <v>56</v>
      </c>
      <c r="AA884" s="186"/>
      <c r="AB884" s="186"/>
      <c r="AC884" s="186"/>
      <c r="AD884" s="186"/>
      <c r="AE884" s="307" t="s">
        <v>2469</v>
      </c>
      <c r="AF884" s="186"/>
      <c r="AG884" s="305" t="s">
        <v>2657</v>
      </c>
      <c r="AH884" s="300"/>
      <c r="AI884" s="300"/>
      <c r="AJ884" s="186"/>
      <c r="AK884" s="300"/>
      <c r="AL884" s="186"/>
      <c r="AM884" s="186"/>
      <c r="AN884" s="307"/>
      <c r="AO884" s="300"/>
      <c r="AP884" s="186"/>
      <c r="AQ884" s="186"/>
      <c r="AR884" s="186"/>
      <c r="AS884" s="186"/>
      <c r="AT884" s="307" t="s">
        <v>53</v>
      </c>
      <c r="AU884" s="186"/>
      <c r="AV884" s="187"/>
      <c r="AW884" s="187"/>
      <c r="AX884" s="187"/>
      <c r="AY884" s="187"/>
      <c r="AZ884" s="187"/>
      <c r="BA884" s="187"/>
      <c r="BB884" s="448"/>
      <c r="BC884" s="128">
        <f t="shared" si="53"/>
        <v>0</v>
      </c>
      <c r="BD884" s="128">
        <f t="shared" si="54"/>
        <v>1</v>
      </c>
      <c r="BE884" s="128">
        <f t="shared" si="55"/>
        <v>1900</v>
      </c>
      <c r="BF884" s="450">
        <f t="shared" si="52"/>
        <v>0.24959999999999999</v>
      </c>
    </row>
    <row r="885" spans="1:58">
      <c r="A885" s="186"/>
      <c r="B885" s="307" t="s">
        <v>2904</v>
      </c>
      <c r="C885" s="307" t="s">
        <v>2470</v>
      </c>
      <c r="D885" s="186"/>
      <c r="E885" s="307" t="s">
        <v>2190</v>
      </c>
      <c r="F885" s="300"/>
      <c r="G885" s="186"/>
      <c r="H885" s="186"/>
      <c r="I885" s="186"/>
      <c r="J885" s="186"/>
      <c r="K885" s="307" t="s">
        <v>1799</v>
      </c>
      <c r="L885" s="307" t="s">
        <v>1934</v>
      </c>
      <c r="M885" s="186"/>
      <c r="N885" s="186"/>
      <c r="O885" s="186"/>
      <c r="P885" s="186"/>
      <c r="Q885" s="186"/>
      <c r="R885" s="186"/>
      <c r="S885" s="186"/>
      <c r="T885" s="307">
        <v>30390256</v>
      </c>
      <c r="U885" s="306">
        <v>0.14749999999999999</v>
      </c>
      <c r="V885" s="307" t="s">
        <v>2212</v>
      </c>
      <c r="W885" s="186">
        <v>400</v>
      </c>
      <c r="X885" s="307">
        <v>624</v>
      </c>
      <c r="Y885" s="307">
        <v>24</v>
      </c>
      <c r="Z885" s="307" t="s">
        <v>56</v>
      </c>
      <c r="AA885" s="186"/>
      <c r="AB885" s="186"/>
      <c r="AC885" s="186"/>
      <c r="AD885" s="186"/>
      <c r="AE885" s="307" t="s">
        <v>2470</v>
      </c>
      <c r="AF885" s="186"/>
      <c r="AG885" s="305" t="s">
        <v>2657</v>
      </c>
      <c r="AH885" s="300"/>
      <c r="AI885" s="300"/>
      <c r="AJ885" s="186"/>
      <c r="AK885" s="300"/>
      <c r="AL885" s="186"/>
      <c r="AM885" s="186"/>
      <c r="AN885" s="307"/>
      <c r="AO885" s="300"/>
      <c r="AP885" s="186"/>
      <c r="AQ885" s="186"/>
      <c r="AR885" s="186"/>
      <c r="AS885" s="186"/>
      <c r="AT885" s="307" t="s">
        <v>53</v>
      </c>
      <c r="AU885" s="186"/>
      <c r="AV885" s="187"/>
      <c r="AW885" s="187"/>
      <c r="AX885" s="187"/>
      <c r="AY885" s="187"/>
      <c r="AZ885" s="187"/>
      <c r="BA885" s="187"/>
      <c r="BB885" s="448"/>
      <c r="BC885" s="128">
        <f t="shared" si="53"/>
        <v>0</v>
      </c>
      <c r="BD885" s="128">
        <f t="shared" si="54"/>
        <v>1</v>
      </c>
      <c r="BE885" s="128">
        <f t="shared" si="55"/>
        <v>1900</v>
      </c>
      <c r="BF885" s="450">
        <f t="shared" si="52"/>
        <v>0.24959999999999999</v>
      </c>
    </row>
    <row r="886" spans="1:58">
      <c r="A886" s="186"/>
      <c r="B886" s="307" t="s">
        <v>2904</v>
      </c>
      <c r="C886" s="307" t="s">
        <v>2471</v>
      </c>
      <c r="D886" s="186"/>
      <c r="E886" s="307" t="s">
        <v>2190</v>
      </c>
      <c r="F886" s="300"/>
      <c r="G886" s="186"/>
      <c r="H886" s="186"/>
      <c r="I886" s="186"/>
      <c r="J886" s="186"/>
      <c r="K886" s="307" t="s">
        <v>1799</v>
      </c>
      <c r="L886" s="307" t="s">
        <v>1934</v>
      </c>
      <c r="M886" s="186"/>
      <c r="N886" s="186"/>
      <c r="O886" s="186"/>
      <c r="P886" s="186"/>
      <c r="Q886" s="186"/>
      <c r="R886" s="186"/>
      <c r="S886" s="186"/>
      <c r="T886" s="307">
        <v>30390256</v>
      </c>
      <c r="U886" s="306">
        <v>0.14749999999999999</v>
      </c>
      <c r="V886" s="307" t="s">
        <v>2212</v>
      </c>
      <c r="W886" s="186">
        <v>400</v>
      </c>
      <c r="X886" s="307">
        <v>624</v>
      </c>
      <c r="Y886" s="307">
        <v>24</v>
      </c>
      <c r="Z886" s="307" t="s">
        <v>56</v>
      </c>
      <c r="AA886" s="186"/>
      <c r="AB886" s="186"/>
      <c r="AC886" s="186"/>
      <c r="AD886" s="186"/>
      <c r="AE886" s="307" t="s">
        <v>2471</v>
      </c>
      <c r="AF886" s="186"/>
      <c r="AG886" s="305" t="s">
        <v>2657</v>
      </c>
      <c r="AH886" s="300"/>
      <c r="AI886" s="300"/>
      <c r="AJ886" s="186"/>
      <c r="AK886" s="300"/>
      <c r="AL886" s="186"/>
      <c r="AM886" s="186"/>
      <c r="AN886" s="307"/>
      <c r="AO886" s="300"/>
      <c r="AP886" s="186"/>
      <c r="AQ886" s="186"/>
      <c r="AR886" s="186"/>
      <c r="AS886" s="186"/>
      <c r="AT886" s="307" t="s">
        <v>53</v>
      </c>
      <c r="AU886" s="186"/>
      <c r="AV886" s="187"/>
      <c r="AW886" s="187"/>
      <c r="AX886" s="187"/>
      <c r="AY886" s="187"/>
      <c r="AZ886" s="187"/>
      <c r="BA886" s="187"/>
      <c r="BB886" s="448"/>
      <c r="BC886" s="128">
        <f t="shared" si="53"/>
        <v>0</v>
      </c>
      <c r="BD886" s="128">
        <f t="shared" si="54"/>
        <v>1</v>
      </c>
      <c r="BE886" s="128">
        <f t="shared" si="55"/>
        <v>1900</v>
      </c>
      <c r="BF886" s="450">
        <f t="shared" si="52"/>
        <v>0.24959999999999999</v>
      </c>
    </row>
    <row r="887" spans="1:58">
      <c r="A887" s="186"/>
      <c r="B887" s="307" t="s">
        <v>2904</v>
      </c>
      <c r="C887" s="307" t="s">
        <v>2472</v>
      </c>
      <c r="D887" s="186"/>
      <c r="E887" s="307" t="s">
        <v>2190</v>
      </c>
      <c r="F887" s="300"/>
      <c r="G887" s="186"/>
      <c r="H887" s="186"/>
      <c r="I887" s="186"/>
      <c r="J887" s="186"/>
      <c r="K887" s="307" t="s">
        <v>1799</v>
      </c>
      <c r="L887" s="307" t="s">
        <v>1934</v>
      </c>
      <c r="M887" s="186"/>
      <c r="N887" s="186"/>
      <c r="O887" s="186"/>
      <c r="P887" s="186"/>
      <c r="Q887" s="186"/>
      <c r="R887" s="186"/>
      <c r="S887" s="186"/>
      <c r="T887" s="307">
        <v>30390256</v>
      </c>
      <c r="U887" s="306">
        <v>0.14749999999999999</v>
      </c>
      <c r="V887" s="307" t="s">
        <v>2212</v>
      </c>
      <c r="W887" s="186">
        <v>400</v>
      </c>
      <c r="X887" s="307">
        <v>624</v>
      </c>
      <c r="Y887" s="307">
        <v>24</v>
      </c>
      <c r="Z887" s="307" t="s">
        <v>56</v>
      </c>
      <c r="AA887" s="186"/>
      <c r="AB887" s="186"/>
      <c r="AC887" s="186"/>
      <c r="AD887" s="186"/>
      <c r="AE887" s="307" t="s">
        <v>2472</v>
      </c>
      <c r="AF887" s="186"/>
      <c r="AG887" s="305" t="s">
        <v>2657</v>
      </c>
      <c r="AH887" s="300"/>
      <c r="AI887" s="300"/>
      <c r="AJ887" s="186"/>
      <c r="AK887" s="300"/>
      <c r="AL887" s="186"/>
      <c r="AM887" s="186"/>
      <c r="AN887" s="307"/>
      <c r="AO887" s="300"/>
      <c r="AP887" s="186"/>
      <c r="AQ887" s="186"/>
      <c r="AR887" s="186"/>
      <c r="AS887" s="186"/>
      <c r="AT887" s="307" t="s">
        <v>53</v>
      </c>
      <c r="AU887" s="186"/>
      <c r="AV887" s="187"/>
      <c r="AW887" s="187"/>
      <c r="AX887" s="187"/>
      <c r="AY887" s="187"/>
      <c r="AZ887" s="187"/>
      <c r="BA887" s="187"/>
      <c r="BB887" s="448"/>
      <c r="BC887" s="128">
        <f t="shared" si="53"/>
        <v>0</v>
      </c>
      <c r="BD887" s="128">
        <f t="shared" si="54"/>
        <v>1</v>
      </c>
      <c r="BE887" s="128">
        <f t="shared" si="55"/>
        <v>1900</v>
      </c>
      <c r="BF887" s="450">
        <f t="shared" si="52"/>
        <v>0.24959999999999999</v>
      </c>
    </row>
    <row r="888" spans="1:58">
      <c r="A888" s="186"/>
      <c r="B888" s="307" t="s">
        <v>2904</v>
      </c>
      <c r="C888" s="307" t="s">
        <v>2473</v>
      </c>
      <c r="D888" s="186"/>
      <c r="E888" s="307" t="s">
        <v>2190</v>
      </c>
      <c r="F888" s="300"/>
      <c r="G888" s="186"/>
      <c r="H888" s="186"/>
      <c r="I888" s="186"/>
      <c r="J888" s="186"/>
      <c r="K888" s="307" t="s">
        <v>1799</v>
      </c>
      <c r="L888" s="307" t="s">
        <v>1934</v>
      </c>
      <c r="M888" s="186"/>
      <c r="N888" s="186"/>
      <c r="O888" s="186"/>
      <c r="P888" s="186"/>
      <c r="Q888" s="186"/>
      <c r="R888" s="186"/>
      <c r="S888" s="186"/>
      <c r="T888" s="307">
        <v>30390256</v>
      </c>
      <c r="U888" s="306">
        <v>0.14749999999999999</v>
      </c>
      <c r="V888" s="307" t="s">
        <v>2212</v>
      </c>
      <c r="W888" s="186">
        <v>400</v>
      </c>
      <c r="X888" s="307">
        <v>624</v>
      </c>
      <c r="Y888" s="307">
        <v>24</v>
      </c>
      <c r="Z888" s="307" t="s">
        <v>56</v>
      </c>
      <c r="AA888" s="186"/>
      <c r="AB888" s="186"/>
      <c r="AC888" s="186"/>
      <c r="AD888" s="186"/>
      <c r="AE888" s="307" t="s">
        <v>2473</v>
      </c>
      <c r="AF888" s="186"/>
      <c r="AG888" s="305" t="s">
        <v>2657</v>
      </c>
      <c r="AH888" s="300"/>
      <c r="AI888" s="300"/>
      <c r="AJ888" s="186"/>
      <c r="AK888" s="300"/>
      <c r="AL888" s="186"/>
      <c r="AM888" s="186"/>
      <c r="AN888" s="307"/>
      <c r="AO888" s="300"/>
      <c r="AP888" s="186"/>
      <c r="AQ888" s="186"/>
      <c r="AR888" s="186"/>
      <c r="AS888" s="186"/>
      <c r="AT888" s="307" t="s">
        <v>53</v>
      </c>
      <c r="AU888" s="186"/>
      <c r="AV888" s="187"/>
      <c r="AW888" s="187"/>
      <c r="AX888" s="187"/>
      <c r="AY888" s="187"/>
      <c r="AZ888" s="187"/>
      <c r="BA888" s="187"/>
      <c r="BB888" s="448"/>
      <c r="BC888" s="128">
        <f t="shared" si="53"/>
        <v>0</v>
      </c>
      <c r="BD888" s="128">
        <f t="shared" si="54"/>
        <v>1</v>
      </c>
      <c r="BE888" s="128">
        <f t="shared" si="55"/>
        <v>1900</v>
      </c>
      <c r="BF888" s="450">
        <f t="shared" si="52"/>
        <v>0.24959999999999999</v>
      </c>
    </row>
    <row r="889" spans="1:58">
      <c r="A889" s="186"/>
      <c r="B889" s="307" t="s">
        <v>2904</v>
      </c>
      <c r="C889" s="307" t="s">
        <v>2474</v>
      </c>
      <c r="D889" s="186"/>
      <c r="E889" s="307" t="s">
        <v>2190</v>
      </c>
      <c r="F889" s="300"/>
      <c r="G889" s="186"/>
      <c r="H889" s="186"/>
      <c r="I889" s="186"/>
      <c r="J889" s="186"/>
      <c r="K889" s="307" t="s">
        <v>1799</v>
      </c>
      <c r="L889" s="307" t="s">
        <v>1934</v>
      </c>
      <c r="M889" s="186"/>
      <c r="N889" s="186"/>
      <c r="O889" s="186"/>
      <c r="P889" s="186"/>
      <c r="Q889" s="186"/>
      <c r="R889" s="186"/>
      <c r="S889" s="186"/>
      <c r="T889" s="307">
        <v>30390256</v>
      </c>
      <c r="U889" s="306">
        <v>0.14749999999999999</v>
      </c>
      <c r="V889" s="307" t="s">
        <v>2212</v>
      </c>
      <c r="W889" s="186">
        <v>400</v>
      </c>
      <c r="X889" s="307">
        <v>624</v>
      </c>
      <c r="Y889" s="307">
        <v>24</v>
      </c>
      <c r="Z889" s="307" t="s">
        <v>56</v>
      </c>
      <c r="AA889" s="186"/>
      <c r="AB889" s="186"/>
      <c r="AC889" s="186"/>
      <c r="AD889" s="186"/>
      <c r="AE889" s="307" t="s">
        <v>2474</v>
      </c>
      <c r="AF889" s="186"/>
      <c r="AG889" s="305" t="s">
        <v>2657</v>
      </c>
      <c r="AH889" s="300"/>
      <c r="AI889" s="300"/>
      <c r="AJ889" s="186"/>
      <c r="AK889" s="300"/>
      <c r="AL889" s="186"/>
      <c r="AM889" s="186"/>
      <c r="AN889" s="307"/>
      <c r="AO889" s="300"/>
      <c r="AP889" s="186"/>
      <c r="AQ889" s="186"/>
      <c r="AR889" s="186"/>
      <c r="AS889" s="186"/>
      <c r="AT889" s="307" t="s">
        <v>53</v>
      </c>
      <c r="AU889" s="186"/>
      <c r="AV889" s="187"/>
      <c r="AW889" s="187"/>
      <c r="AX889" s="187"/>
      <c r="AY889" s="187"/>
      <c r="AZ889" s="187"/>
      <c r="BA889" s="187"/>
      <c r="BB889" s="448"/>
      <c r="BC889" s="128">
        <f t="shared" si="53"/>
        <v>0</v>
      </c>
      <c r="BD889" s="128">
        <f t="shared" si="54"/>
        <v>1</v>
      </c>
      <c r="BE889" s="128">
        <f t="shared" si="55"/>
        <v>1900</v>
      </c>
      <c r="BF889" s="450">
        <f t="shared" si="52"/>
        <v>0.24959999999999999</v>
      </c>
    </row>
    <row r="890" spans="1:58">
      <c r="A890" s="186"/>
      <c r="B890" s="307" t="s">
        <v>2904</v>
      </c>
      <c r="C890" s="307" t="s">
        <v>2475</v>
      </c>
      <c r="D890" s="186"/>
      <c r="E890" s="307" t="s">
        <v>2190</v>
      </c>
      <c r="F890" s="300"/>
      <c r="G890" s="186"/>
      <c r="H890" s="186"/>
      <c r="I890" s="186"/>
      <c r="J890" s="186"/>
      <c r="K890" s="307" t="s">
        <v>1799</v>
      </c>
      <c r="L890" s="307" t="s">
        <v>1934</v>
      </c>
      <c r="M890" s="186"/>
      <c r="N890" s="186"/>
      <c r="O890" s="186"/>
      <c r="P890" s="186"/>
      <c r="Q890" s="186"/>
      <c r="R890" s="186"/>
      <c r="S890" s="186"/>
      <c r="T890" s="307">
        <v>30390256</v>
      </c>
      <c r="U890" s="306">
        <v>0.14749999999999999</v>
      </c>
      <c r="V890" s="307" t="s">
        <v>2212</v>
      </c>
      <c r="W890" s="186">
        <v>400</v>
      </c>
      <c r="X890" s="307">
        <v>624</v>
      </c>
      <c r="Y890" s="307">
        <v>24</v>
      </c>
      <c r="Z890" s="307" t="s">
        <v>56</v>
      </c>
      <c r="AA890" s="186"/>
      <c r="AB890" s="186"/>
      <c r="AC890" s="186"/>
      <c r="AD890" s="186"/>
      <c r="AE890" s="307" t="s">
        <v>2475</v>
      </c>
      <c r="AF890" s="186"/>
      <c r="AG890" s="305" t="s">
        <v>2657</v>
      </c>
      <c r="AH890" s="300"/>
      <c r="AI890" s="300"/>
      <c r="AJ890" s="186"/>
      <c r="AK890" s="300"/>
      <c r="AL890" s="186"/>
      <c r="AM890" s="186"/>
      <c r="AN890" s="307"/>
      <c r="AO890" s="300"/>
      <c r="AP890" s="186"/>
      <c r="AQ890" s="186"/>
      <c r="AR890" s="186"/>
      <c r="AS890" s="186"/>
      <c r="AT890" s="307" t="s">
        <v>53</v>
      </c>
      <c r="AU890" s="186"/>
      <c r="AV890" s="187"/>
      <c r="AW890" s="187"/>
      <c r="AX890" s="187"/>
      <c r="AY890" s="187"/>
      <c r="AZ890" s="187"/>
      <c r="BA890" s="187"/>
      <c r="BB890" s="448"/>
      <c r="BC890" s="128">
        <f t="shared" si="53"/>
        <v>0</v>
      </c>
      <c r="BD890" s="128">
        <f t="shared" si="54"/>
        <v>1</v>
      </c>
      <c r="BE890" s="128">
        <f t="shared" si="55"/>
        <v>1900</v>
      </c>
      <c r="BF890" s="450">
        <f t="shared" si="52"/>
        <v>0.24959999999999999</v>
      </c>
    </row>
    <row r="891" spans="1:58">
      <c r="A891" s="186"/>
      <c r="B891" s="307" t="s">
        <v>2904</v>
      </c>
      <c r="C891" s="307" t="s">
        <v>2476</v>
      </c>
      <c r="D891" s="186"/>
      <c r="E891" s="307" t="s">
        <v>2190</v>
      </c>
      <c r="F891" s="300"/>
      <c r="G891" s="186"/>
      <c r="H891" s="186"/>
      <c r="I891" s="186"/>
      <c r="J891" s="186"/>
      <c r="K891" s="307" t="s">
        <v>1799</v>
      </c>
      <c r="L891" s="307" t="s">
        <v>1934</v>
      </c>
      <c r="M891" s="186"/>
      <c r="N891" s="186"/>
      <c r="O891" s="186"/>
      <c r="P891" s="186"/>
      <c r="Q891" s="186"/>
      <c r="R891" s="186"/>
      <c r="S891" s="186"/>
      <c r="T891" s="307">
        <v>30390256</v>
      </c>
      <c r="U891" s="306">
        <v>0.14749999999999999</v>
      </c>
      <c r="V891" s="307" t="s">
        <v>2212</v>
      </c>
      <c r="W891" s="186">
        <v>400</v>
      </c>
      <c r="X891" s="307">
        <v>624</v>
      </c>
      <c r="Y891" s="307">
        <v>24</v>
      </c>
      <c r="Z891" s="307" t="s">
        <v>56</v>
      </c>
      <c r="AA891" s="186"/>
      <c r="AB891" s="186"/>
      <c r="AC891" s="186"/>
      <c r="AD891" s="186"/>
      <c r="AE891" s="307" t="s">
        <v>2476</v>
      </c>
      <c r="AF891" s="186"/>
      <c r="AG891" s="305" t="s">
        <v>2657</v>
      </c>
      <c r="AH891" s="300"/>
      <c r="AI891" s="300"/>
      <c r="AJ891" s="186"/>
      <c r="AK891" s="300"/>
      <c r="AL891" s="186"/>
      <c r="AM891" s="186"/>
      <c r="AN891" s="307"/>
      <c r="AO891" s="300"/>
      <c r="AP891" s="186"/>
      <c r="AQ891" s="186"/>
      <c r="AR891" s="186"/>
      <c r="AS891" s="186"/>
      <c r="AT891" s="307" t="s">
        <v>53</v>
      </c>
      <c r="AU891" s="186"/>
      <c r="AV891" s="187"/>
      <c r="AW891" s="187"/>
      <c r="AX891" s="187"/>
      <c r="AY891" s="187"/>
      <c r="AZ891" s="187"/>
      <c r="BA891" s="187"/>
      <c r="BB891" s="448"/>
      <c r="BC891" s="128">
        <f t="shared" si="53"/>
        <v>0</v>
      </c>
      <c r="BD891" s="128">
        <f t="shared" si="54"/>
        <v>1</v>
      </c>
      <c r="BE891" s="128">
        <f t="shared" si="55"/>
        <v>1900</v>
      </c>
      <c r="BF891" s="450">
        <f t="shared" si="52"/>
        <v>0.24959999999999999</v>
      </c>
    </row>
    <row r="892" spans="1:58">
      <c r="A892" s="186"/>
      <c r="B892" s="307" t="s">
        <v>2904</v>
      </c>
      <c r="C892" s="307" t="s">
        <v>2477</v>
      </c>
      <c r="D892" s="186"/>
      <c r="E892" s="307" t="s">
        <v>2190</v>
      </c>
      <c r="F892" s="300"/>
      <c r="G892" s="186"/>
      <c r="H892" s="186"/>
      <c r="I892" s="186"/>
      <c r="J892" s="186"/>
      <c r="K892" s="307" t="s">
        <v>1799</v>
      </c>
      <c r="L892" s="307" t="s">
        <v>1934</v>
      </c>
      <c r="M892" s="186"/>
      <c r="N892" s="186"/>
      <c r="O892" s="186"/>
      <c r="P892" s="186"/>
      <c r="Q892" s="186"/>
      <c r="R892" s="186"/>
      <c r="S892" s="186"/>
      <c r="T892" s="307">
        <v>30390256</v>
      </c>
      <c r="U892" s="306">
        <v>0.14749999999999999</v>
      </c>
      <c r="V892" s="307" t="s">
        <v>2212</v>
      </c>
      <c r="W892" s="186">
        <v>400</v>
      </c>
      <c r="X892" s="307">
        <v>624</v>
      </c>
      <c r="Y892" s="307">
        <v>24</v>
      </c>
      <c r="Z892" s="307" t="s">
        <v>56</v>
      </c>
      <c r="AA892" s="186"/>
      <c r="AB892" s="186"/>
      <c r="AC892" s="186"/>
      <c r="AD892" s="186"/>
      <c r="AE892" s="307" t="s">
        <v>2477</v>
      </c>
      <c r="AF892" s="186"/>
      <c r="AG892" s="305" t="s">
        <v>2657</v>
      </c>
      <c r="AH892" s="300"/>
      <c r="AI892" s="300"/>
      <c r="AJ892" s="186"/>
      <c r="AK892" s="300"/>
      <c r="AL892" s="186"/>
      <c r="AM892" s="186"/>
      <c r="AN892" s="307"/>
      <c r="AO892" s="300"/>
      <c r="AP892" s="186"/>
      <c r="AQ892" s="186"/>
      <c r="AR892" s="186"/>
      <c r="AS892" s="186"/>
      <c r="AT892" s="307" t="s">
        <v>53</v>
      </c>
      <c r="AU892" s="186"/>
      <c r="AV892" s="187"/>
      <c r="AW892" s="187"/>
      <c r="AX892" s="187"/>
      <c r="AY892" s="187"/>
      <c r="AZ892" s="187"/>
      <c r="BA892" s="187"/>
      <c r="BB892" s="448"/>
      <c r="BC892" s="128">
        <f t="shared" si="53"/>
        <v>0</v>
      </c>
      <c r="BD892" s="128">
        <f t="shared" si="54"/>
        <v>1</v>
      </c>
      <c r="BE892" s="128">
        <f t="shared" si="55"/>
        <v>1900</v>
      </c>
      <c r="BF892" s="450">
        <f t="shared" si="52"/>
        <v>0.24959999999999999</v>
      </c>
    </row>
    <row r="893" spans="1:58">
      <c r="A893" s="186"/>
      <c r="B893" s="307" t="s">
        <v>2904</v>
      </c>
      <c r="C893" s="307" t="s">
        <v>2478</v>
      </c>
      <c r="D893" s="186"/>
      <c r="E893" s="307" t="s">
        <v>2190</v>
      </c>
      <c r="F893" s="300"/>
      <c r="G893" s="186"/>
      <c r="H893" s="186"/>
      <c r="I893" s="186"/>
      <c r="J893" s="186"/>
      <c r="K893" s="307" t="s">
        <v>1799</v>
      </c>
      <c r="L893" s="307" t="s">
        <v>1934</v>
      </c>
      <c r="M893" s="186"/>
      <c r="N893" s="186"/>
      <c r="O893" s="186"/>
      <c r="P893" s="186"/>
      <c r="Q893" s="186"/>
      <c r="R893" s="186"/>
      <c r="S893" s="186"/>
      <c r="T893" s="307">
        <v>30390256</v>
      </c>
      <c r="U893" s="306">
        <v>0.14749999999999999</v>
      </c>
      <c r="V893" s="307" t="s">
        <v>2212</v>
      </c>
      <c r="W893" s="186">
        <v>400</v>
      </c>
      <c r="X893" s="307">
        <v>624</v>
      </c>
      <c r="Y893" s="307">
        <v>24</v>
      </c>
      <c r="Z893" s="307" t="s">
        <v>56</v>
      </c>
      <c r="AA893" s="186"/>
      <c r="AB893" s="186"/>
      <c r="AC893" s="186"/>
      <c r="AD893" s="186"/>
      <c r="AE893" s="307" t="s">
        <v>2478</v>
      </c>
      <c r="AF893" s="186"/>
      <c r="AG893" s="305" t="s">
        <v>2657</v>
      </c>
      <c r="AH893" s="300"/>
      <c r="AI893" s="300"/>
      <c r="AJ893" s="186"/>
      <c r="AK893" s="300"/>
      <c r="AL893" s="186"/>
      <c r="AM893" s="186"/>
      <c r="AN893" s="307"/>
      <c r="AO893" s="300"/>
      <c r="AP893" s="186"/>
      <c r="AQ893" s="186"/>
      <c r="AR893" s="186"/>
      <c r="AS893" s="186"/>
      <c r="AT893" s="307" t="s">
        <v>53</v>
      </c>
      <c r="AU893" s="186"/>
      <c r="AV893" s="187"/>
      <c r="AW893" s="187"/>
      <c r="AX893" s="187"/>
      <c r="AY893" s="187"/>
      <c r="AZ893" s="187"/>
      <c r="BA893" s="187"/>
      <c r="BB893" s="448"/>
      <c r="BC893" s="128">
        <f t="shared" si="53"/>
        <v>0</v>
      </c>
      <c r="BD893" s="128">
        <f t="shared" si="54"/>
        <v>1</v>
      </c>
      <c r="BE893" s="128">
        <f t="shared" si="55"/>
        <v>1900</v>
      </c>
      <c r="BF893" s="450">
        <f t="shared" si="52"/>
        <v>0.24959999999999999</v>
      </c>
    </row>
    <row r="894" spans="1:58">
      <c r="A894" s="186"/>
      <c r="B894" s="307" t="s">
        <v>2904</v>
      </c>
      <c r="C894" s="307" t="s">
        <v>2479</v>
      </c>
      <c r="D894" s="186"/>
      <c r="E894" s="307" t="s">
        <v>2190</v>
      </c>
      <c r="F894" s="300"/>
      <c r="G894" s="186"/>
      <c r="H894" s="186"/>
      <c r="I894" s="186"/>
      <c r="J894" s="186"/>
      <c r="K894" s="307" t="s">
        <v>1799</v>
      </c>
      <c r="L894" s="307" t="s">
        <v>1934</v>
      </c>
      <c r="M894" s="186"/>
      <c r="N894" s="186"/>
      <c r="O894" s="186"/>
      <c r="P894" s="186"/>
      <c r="Q894" s="186"/>
      <c r="R894" s="186"/>
      <c r="S894" s="186"/>
      <c r="T894" s="307">
        <v>30390256</v>
      </c>
      <c r="U894" s="306">
        <v>0.14749999999999999</v>
      </c>
      <c r="V894" s="307" t="s">
        <v>2212</v>
      </c>
      <c r="W894" s="186">
        <v>400</v>
      </c>
      <c r="X894" s="307">
        <v>624</v>
      </c>
      <c r="Y894" s="307">
        <v>24</v>
      </c>
      <c r="Z894" s="307" t="s">
        <v>56</v>
      </c>
      <c r="AA894" s="186"/>
      <c r="AB894" s="186"/>
      <c r="AC894" s="186"/>
      <c r="AD894" s="186"/>
      <c r="AE894" s="307" t="s">
        <v>2479</v>
      </c>
      <c r="AF894" s="186"/>
      <c r="AG894" s="305" t="s">
        <v>2657</v>
      </c>
      <c r="AH894" s="300"/>
      <c r="AI894" s="300"/>
      <c r="AJ894" s="186"/>
      <c r="AK894" s="300"/>
      <c r="AL894" s="186"/>
      <c r="AM894" s="186"/>
      <c r="AN894" s="307"/>
      <c r="AO894" s="300"/>
      <c r="AP894" s="186"/>
      <c r="AQ894" s="186"/>
      <c r="AR894" s="186"/>
      <c r="AS894" s="186"/>
      <c r="AT894" s="307" t="s">
        <v>53</v>
      </c>
      <c r="AU894" s="186"/>
      <c r="AV894" s="187"/>
      <c r="AW894" s="187"/>
      <c r="AX894" s="187"/>
      <c r="AY894" s="187"/>
      <c r="AZ894" s="187"/>
      <c r="BA894" s="187"/>
      <c r="BB894" s="448"/>
      <c r="BC894" s="128">
        <f t="shared" si="53"/>
        <v>0</v>
      </c>
      <c r="BD894" s="128">
        <f t="shared" si="54"/>
        <v>1</v>
      </c>
      <c r="BE894" s="128">
        <f t="shared" si="55"/>
        <v>1900</v>
      </c>
      <c r="BF894" s="450">
        <f t="shared" si="52"/>
        <v>0.24959999999999999</v>
      </c>
    </row>
    <row r="895" spans="1:58">
      <c r="A895" s="186"/>
      <c r="B895" s="307" t="s">
        <v>2904</v>
      </c>
      <c r="C895" s="307" t="s">
        <v>2480</v>
      </c>
      <c r="D895" s="186"/>
      <c r="E895" s="307" t="s">
        <v>2190</v>
      </c>
      <c r="F895" s="300"/>
      <c r="G895" s="186"/>
      <c r="H895" s="186"/>
      <c r="I895" s="186"/>
      <c r="J895" s="186"/>
      <c r="K895" s="307" t="s">
        <v>1799</v>
      </c>
      <c r="L895" s="307" t="s">
        <v>1934</v>
      </c>
      <c r="M895" s="186"/>
      <c r="N895" s="186"/>
      <c r="O895" s="186"/>
      <c r="P895" s="186"/>
      <c r="Q895" s="186"/>
      <c r="R895" s="186"/>
      <c r="S895" s="186"/>
      <c r="T895" s="307">
        <v>30390256</v>
      </c>
      <c r="U895" s="306">
        <v>0.14749999999999999</v>
      </c>
      <c r="V895" s="307" t="s">
        <v>2212</v>
      </c>
      <c r="W895" s="186">
        <v>400</v>
      </c>
      <c r="X895" s="307">
        <v>624</v>
      </c>
      <c r="Y895" s="307">
        <v>24</v>
      </c>
      <c r="Z895" s="307" t="s">
        <v>56</v>
      </c>
      <c r="AA895" s="186"/>
      <c r="AB895" s="186"/>
      <c r="AC895" s="186"/>
      <c r="AD895" s="186"/>
      <c r="AE895" s="307" t="s">
        <v>2480</v>
      </c>
      <c r="AF895" s="186"/>
      <c r="AG895" s="305" t="s">
        <v>2657</v>
      </c>
      <c r="AH895" s="300"/>
      <c r="AI895" s="300"/>
      <c r="AJ895" s="186"/>
      <c r="AK895" s="300"/>
      <c r="AL895" s="186"/>
      <c r="AM895" s="186"/>
      <c r="AN895" s="307"/>
      <c r="AO895" s="300"/>
      <c r="AP895" s="186"/>
      <c r="AQ895" s="186"/>
      <c r="AR895" s="186"/>
      <c r="AS895" s="186"/>
      <c r="AT895" s="307" t="s">
        <v>53</v>
      </c>
      <c r="AU895" s="186"/>
      <c r="AV895" s="187"/>
      <c r="AW895" s="187"/>
      <c r="AX895" s="187"/>
      <c r="AY895" s="187"/>
      <c r="AZ895" s="187"/>
      <c r="BA895" s="187"/>
      <c r="BB895" s="448"/>
      <c r="BC895" s="128">
        <f t="shared" si="53"/>
        <v>0</v>
      </c>
      <c r="BD895" s="128">
        <f t="shared" si="54"/>
        <v>1</v>
      </c>
      <c r="BE895" s="128">
        <f t="shared" si="55"/>
        <v>1900</v>
      </c>
      <c r="BF895" s="450">
        <f t="shared" si="52"/>
        <v>0.24959999999999999</v>
      </c>
    </row>
    <row r="896" spans="1:58">
      <c r="A896" s="186"/>
      <c r="B896" s="307" t="s">
        <v>2904</v>
      </c>
      <c r="C896" s="307" t="s">
        <v>2481</v>
      </c>
      <c r="D896" s="186"/>
      <c r="E896" s="307" t="s">
        <v>2190</v>
      </c>
      <c r="F896" s="300"/>
      <c r="G896" s="186"/>
      <c r="H896" s="186"/>
      <c r="I896" s="186"/>
      <c r="J896" s="186"/>
      <c r="K896" s="307" t="s">
        <v>1799</v>
      </c>
      <c r="L896" s="307" t="s">
        <v>1934</v>
      </c>
      <c r="M896" s="186"/>
      <c r="N896" s="186"/>
      <c r="O896" s="186"/>
      <c r="P896" s="186"/>
      <c r="Q896" s="186"/>
      <c r="R896" s="186"/>
      <c r="S896" s="186"/>
      <c r="T896" s="307">
        <v>30390256</v>
      </c>
      <c r="U896" s="306">
        <v>0.14749999999999999</v>
      </c>
      <c r="V896" s="307" t="s">
        <v>2212</v>
      </c>
      <c r="W896" s="186">
        <v>400</v>
      </c>
      <c r="X896" s="307">
        <v>624</v>
      </c>
      <c r="Y896" s="307">
        <v>24</v>
      </c>
      <c r="Z896" s="307" t="s">
        <v>56</v>
      </c>
      <c r="AA896" s="186"/>
      <c r="AB896" s="186"/>
      <c r="AC896" s="186"/>
      <c r="AD896" s="186"/>
      <c r="AE896" s="307" t="s">
        <v>2481</v>
      </c>
      <c r="AF896" s="186"/>
      <c r="AG896" s="305" t="s">
        <v>2657</v>
      </c>
      <c r="AH896" s="300"/>
      <c r="AI896" s="300"/>
      <c r="AJ896" s="186"/>
      <c r="AK896" s="300"/>
      <c r="AL896" s="186"/>
      <c r="AM896" s="186"/>
      <c r="AN896" s="307"/>
      <c r="AO896" s="300"/>
      <c r="AP896" s="186"/>
      <c r="AQ896" s="186"/>
      <c r="AR896" s="186"/>
      <c r="AS896" s="186"/>
      <c r="AT896" s="307" t="s">
        <v>53</v>
      </c>
      <c r="AU896" s="186"/>
      <c r="AV896" s="187"/>
      <c r="AW896" s="187"/>
      <c r="AX896" s="187"/>
      <c r="AY896" s="187"/>
      <c r="AZ896" s="187"/>
      <c r="BA896" s="187"/>
      <c r="BB896" s="448"/>
      <c r="BC896" s="128">
        <f t="shared" si="53"/>
        <v>0</v>
      </c>
      <c r="BD896" s="128">
        <f t="shared" si="54"/>
        <v>1</v>
      </c>
      <c r="BE896" s="128">
        <f t="shared" si="55"/>
        <v>1900</v>
      </c>
      <c r="BF896" s="450">
        <f t="shared" si="52"/>
        <v>0.24959999999999999</v>
      </c>
    </row>
    <row r="897" spans="1:58">
      <c r="A897" s="186"/>
      <c r="B897" s="307" t="s">
        <v>2904</v>
      </c>
      <c r="C897" s="307" t="s">
        <v>2482</v>
      </c>
      <c r="D897" s="186"/>
      <c r="E897" s="307" t="s">
        <v>2190</v>
      </c>
      <c r="F897" s="300"/>
      <c r="G897" s="186"/>
      <c r="H897" s="186"/>
      <c r="I897" s="186"/>
      <c r="J897" s="186"/>
      <c r="K897" s="307" t="s">
        <v>1799</v>
      </c>
      <c r="L897" s="307" t="s">
        <v>1934</v>
      </c>
      <c r="M897" s="186"/>
      <c r="N897" s="186"/>
      <c r="O897" s="186"/>
      <c r="P897" s="186"/>
      <c r="Q897" s="186"/>
      <c r="R897" s="186"/>
      <c r="S897" s="186"/>
      <c r="T897" s="307">
        <v>30390256</v>
      </c>
      <c r="U897" s="306">
        <v>0.14749999999999999</v>
      </c>
      <c r="V897" s="307" t="s">
        <v>2212</v>
      </c>
      <c r="W897" s="186">
        <v>400</v>
      </c>
      <c r="X897" s="307">
        <v>624</v>
      </c>
      <c r="Y897" s="307">
        <v>24</v>
      </c>
      <c r="Z897" s="307" t="s">
        <v>56</v>
      </c>
      <c r="AA897" s="186"/>
      <c r="AB897" s="186"/>
      <c r="AC897" s="186"/>
      <c r="AD897" s="186"/>
      <c r="AE897" s="307" t="s">
        <v>2482</v>
      </c>
      <c r="AF897" s="186"/>
      <c r="AG897" s="305" t="s">
        <v>2657</v>
      </c>
      <c r="AH897" s="300"/>
      <c r="AI897" s="300"/>
      <c r="AJ897" s="186"/>
      <c r="AK897" s="300"/>
      <c r="AL897" s="186"/>
      <c r="AM897" s="186"/>
      <c r="AN897" s="307"/>
      <c r="AO897" s="300"/>
      <c r="AP897" s="186"/>
      <c r="AQ897" s="186"/>
      <c r="AR897" s="186"/>
      <c r="AS897" s="186"/>
      <c r="AT897" s="307" t="s">
        <v>53</v>
      </c>
      <c r="AU897" s="186"/>
      <c r="AV897" s="187"/>
      <c r="AW897" s="187"/>
      <c r="AX897" s="187"/>
      <c r="AY897" s="187"/>
      <c r="AZ897" s="187"/>
      <c r="BA897" s="187"/>
      <c r="BB897" s="448"/>
      <c r="BC897" s="128">
        <f t="shared" si="53"/>
        <v>0</v>
      </c>
      <c r="BD897" s="128">
        <f t="shared" si="54"/>
        <v>1</v>
      </c>
      <c r="BE897" s="128">
        <f t="shared" si="55"/>
        <v>1900</v>
      </c>
      <c r="BF897" s="450">
        <f t="shared" si="52"/>
        <v>0.24959999999999999</v>
      </c>
    </row>
    <row r="898" spans="1:58">
      <c r="A898" s="186"/>
      <c r="B898" s="307" t="s">
        <v>2904</v>
      </c>
      <c r="C898" s="307" t="s">
        <v>2483</v>
      </c>
      <c r="D898" s="186"/>
      <c r="E898" s="307" t="s">
        <v>2190</v>
      </c>
      <c r="F898" s="300"/>
      <c r="G898" s="186"/>
      <c r="H898" s="186"/>
      <c r="I898" s="186"/>
      <c r="J898" s="186"/>
      <c r="K898" s="307" t="s">
        <v>1799</v>
      </c>
      <c r="L898" s="307" t="s">
        <v>1934</v>
      </c>
      <c r="M898" s="186"/>
      <c r="N898" s="186"/>
      <c r="O898" s="186"/>
      <c r="P898" s="186"/>
      <c r="Q898" s="186"/>
      <c r="R898" s="186"/>
      <c r="S898" s="186"/>
      <c r="T898" s="307">
        <v>30390256</v>
      </c>
      <c r="U898" s="306">
        <v>0.14749999999999999</v>
      </c>
      <c r="V898" s="307" t="s">
        <v>2212</v>
      </c>
      <c r="W898" s="186">
        <v>400</v>
      </c>
      <c r="X898" s="307">
        <v>624</v>
      </c>
      <c r="Y898" s="307">
        <v>24</v>
      </c>
      <c r="Z898" s="307" t="s">
        <v>56</v>
      </c>
      <c r="AA898" s="186"/>
      <c r="AB898" s="186"/>
      <c r="AC898" s="186"/>
      <c r="AD898" s="186"/>
      <c r="AE898" s="307" t="s">
        <v>2483</v>
      </c>
      <c r="AF898" s="186"/>
      <c r="AG898" s="305" t="s">
        <v>2657</v>
      </c>
      <c r="AH898" s="300"/>
      <c r="AI898" s="300"/>
      <c r="AJ898" s="186"/>
      <c r="AK898" s="300"/>
      <c r="AL898" s="186"/>
      <c r="AM898" s="186"/>
      <c r="AN898" s="307"/>
      <c r="AO898" s="300"/>
      <c r="AP898" s="186"/>
      <c r="AQ898" s="186"/>
      <c r="AR898" s="186"/>
      <c r="AS898" s="186"/>
      <c r="AT898" s="307" t="s">
        <v>53</v>
      </c>
      <c r="AU898" s="186"/>
      <c r="AV898" s="187"/>
      <c r="AW898" s="187"/>
      <c r="AX898" s="187"/>
      <c r="AY898" s="187"/>
      <c r="AZ898" s="187"/>
      <c r="BA898" s="187"/>
      <c r="BB898" s="448"/>
      <c r="BC898" s="128">
        <f t="shared" si="53"/>
        <v>0</v>
      </c>
      <c r="BD898" s="128">
        <f t="shared" si="54"/>
        <v>1</v>
      </c>
      <c r="BE898" s="128">
        <f t="shared" si="55"/>
        <v>1900</v>
      </c>
      <c r="BF898" s="450">
        <f t="shared" ref="BF898:BF961" si="56">W898*X898/1000000</f>
        <v>0.24959999999999999</v>
      </c>
    </row>
    <row r="899" spans="1:58">
      <c r="A899" s="186"/>
      <c r="B899" s="307" t="s">
        <v>2904</v>
      </c>
      <c r="C899" s="307" t="s">
        <v>2484</v>
      </c>
      <c r="D899" s="186"/>
      <c r="E899" s="307" t="s">
        <v>2190</v>
      </c>
      <c r="F899" s="300"/>
      <c r="G899" s="186"/>
      <c r="H899" s="186"/>
      <c r="I899" s="186"/>
      <c r="J899" s="186"/>
      <c r="K899" s="307" t="s">
        <v>1799</v>
      </c>
      <c r="L899" s="307" t="s">
        <v>1934</v>
      </c>
      <c r="M899" s="186"/>
      <c r="N899" s="186"/>
      <c r="O899" s="186"/>
      <c r="P899" s="186"/>
      <c r="Q899" s="186"/>
      <c r="R899" s="186"/>
      <c r="S899" s="186"/>
      <c r="T899" s="307">
        <v>30390256</v>
      </c>
      <c r="U899" s="306">
        <v>0.14749999999999999</v>
      </c>
      <c r="V899" s="307" t="s">
        <v>2212</v>
      </c>
      <c r="W899" s="186">
        <v>400</v>
      </c>
      <c r="X899" s="307">
        <v>624</v>
      </c>
      <c r="Y899" s="307">
        <v>24</v>
      </c>
      <c r="Z899" s="307" t="s">
        <v>56</v>
      </c>
      <c r="AA899" s="186"/>
      <c r="AB899" s="186"/>
      <c r="AC899" s="186"/>
      <c r="AD899" s="186"/>
      <c r="AE899" s="307" t="s">
        <v>2484</v>
      </c>
      <c r="AF899" s="186"/>
      <c r="AG899" s="305" t="s">
        <v>2657</v>
      </c>
      <c r="AH899" s="300"/>
      <c r="AI899" s="300"/>
      <c r="AJ899" s="186"/>
      <c r="AK899" s="300"/>
      <c r="AL899" s="186"/>
      <c r="AM899" s="186"/>
      <c r="AN899" s="307"/>
      <c r="AO899" s="300"/>
      <c r="AP899" s="186"/>
      <c r="AQ899" s="186"/>
      <c r="AR899" s="186"/>
      <c r="AS899" s="186"/>
      <c r="AT899" s="307" t="s">
        <v>53</v>
      </c>
      <c r="AU899" s="186"/>
      <c r="AV899" s="187"/>
      <c r="AW899" s="187"/>
      <c r="AX899" s="187"/>
      <c r="AY899" s="187"/>
      <c r="AZ899" s="187"/>
      <c r="BA899" s="187"/>
      <c r="BB899" s="448"/>
      <c r="BC899" s="128">
        <f t="shared" ref="BC899:BC962" si="57">WEEKNUM(AI899)</f>
        <v>0</v>
      </c>
      <c r="BD899" s="128">
        <f t="shared" ref="BD899:BD962" si="58">MONTH(AI899)</f>
        <v>1</v>
      </c>
      <c r="BE899" s="128">
        <f t="shared" ref="BE899:BE962" si="59">YEAR(AI899)</f>
        <v>1900</v>
      </c>
      <c r="BF899" s="450">
        <f t="shared" si="56"/>
        <v>0.24959999999999999</v>
      </c>
    </row>
    <row r="900" spans="1:58">
      <c r="A900" s="186"/>
      <c r="B900" s="307" t="s">
        <v>2904</v>
      </c>
      <c r="C900" s="307" t="s">
        <v>2485</v>
      </c>
      <c r="D900" s="186"/>
      <c r="E900" s="307" t="s">
        <v>2190</v>
      </c>
      <c r="F900" s="300"/>
      <c r="G900" s="186"/>
      <c r="H900" s="186"/>
      <c r="I900" s="186"/>
      <c r="J900" s="186"/>
      <c r="K900" s="307" t="s">
        <v>1799</v>
      </c>
      <c r="L900" s="307" t="s">
        <v>1934</v>
      </c>
      <c r="M900" s="186"/>
      <c r="N900" s="186"/>
      <c r="O900" s="186"/>
      <c r="P900" s="186"/>
      <c r="Q900" s="186"/>
      <c r="R900" s="186"/>
      <c r="S900" s="186"/>
      <c r="T900" s="307">
        <v>30390256</v>
      </c>
      <c r="U900" s="306">
        <v>0.14749999999999999</v>
      </c>
      <c r="V900" s="307" t="s">
        <v>2212</v>
      </c>
      <c r="W900" s="186">
        <v>400</v>
      </c>
      <c r="X900" s="307">
        <v>624</v>
      </c>
      <c r="Y900" s="307">
        <v>24</v>
      </c>
      <c r="Z900" s="307" t="s">
        <v>56</v>
      </c>
      <c r="AA900" s="186"/>
      <c r="AB900" s="186"/>
      <c r="AC900" s="186"/>
      <c r="AD900" s="186"/>
      <c r="AE900" s="307" t="s">
        <v>2485</v>
      </c>
      <c r="AF900" s="186"/>
      <c r="AG900" s="305" t="s">
        <v>2657</v>
      </c>
      <c r="AH900" s="300"/>
      <c r="AI900" s="300"/>
      <c r="AJ900" s="186"/>
      <c r="AK900" s="300"/>
      <c r="AL900" s="186"/>
      <c r="AM900" s="186"/>
      <c r="AN900" s="307"/>
      <c r="AO900" s="300"/>
      <c r="AP900" s="186"/>
      <c r="AQ900" s="186"/>
      <c r="AR900" s="186"/>
      <c r="AS900" s="186"/>
      <c r="AT900" s="307" t="s">
        <v>53</v>
      </c>
      <c r="AU900" s="186"/>
      <c r="AV900" s="187"/>
      <c r="AW900" s="187"/>
      <c r="AX900" s="187"/>
      <c r="AY900" s="187"/>
      <c r="AZ900" s="187"/>
      <c r="BA900" s="187"/>
      <c r="BB900" s="448"/>
      <c r="BC900" s="128">
        <f t="shared" si="57"/>
        <v>0</v>
      </c>
      <c r="BD900" s="128">
        <f t="shared" si="58"/>
        <v>1</v>
      </c>
      <c r="BE900" s="128">
        <f t="shared" si="59"/>
        <v>1900</v>
      </c>
      <c r="BF900" s="450">
        <f t="shared" si="56"/>
        <v>0.24959999999999999</v>
      </c>
    </row>
    <row r="901" spans="1:58">
      <c r="A901" s="186"/>
      <c r="B901" s="307" t="s">
        <v>2904</v>
      </c>
      <c r="C901" s="307" t="s">
        <v>2486</v>
      </c>
      <c r="D901" s="186"/>
      <c r="E901" s="307" t="s">
        <v>2190</v>
      </c>
      <c r="F901" s="300"/>
      <c r="G901" s="186"/>
      <c r="H901" s="186"/>
      <c r="I901" s="186"/>
      <c r="J901" s="186"/>
      <c r="K901" s="307" t="s">
        <v>1799</v>
      </c>
      <c r="L901" s="307" t="s">
        <v>1934</v>
      </c>
      <c r="M901" s="186"/>
      <c r="N901" s="186"/>
      <c r="O901" s="186"/>
      <c r="P901" s="186"/>
      <c r="Q901" s="186"/>
      <c r="R901" s="186"/>
      <c r="S901" s="186"/>
      <c r="T901" s="307">
        <v>30390256</v>
      </c>
      <c r="U901" s="306">
        <v>0.14749999999999999</v>
      </c>
      <c r="V901" s="307" t="s">
        <v>2212</v>
      </c>
      <c r="W901" s="186">
        <v>400</v>
      </c>
      <c r="X901" s="307">
        <v>624</v>
      </c>
      <c r="Y901" s="307">
        <v>24</v>
      </c>
      <c r="Z901" s="307" t="s">
        <v>56</v>
      </c>
      <c r="AA901" s="186"/>
      <c r="AB901" s="186"/>
      <c r="AC901" s="186"/>
      <c r="AD901" s="186"/>
      <c r="AE901" s="307" t="s">
        <v>2486</v>
      </c>
      <c r="AF901" s="186"/>
      <c r="AG901" s="305" t="s">
        <v>2657</v>
      </c>
      <c r="AH901" s="300"/>
      <c r="AI901" s="300"/>
      <c r="AJ901" s="186"/>
      <c r="AK901" s="300"/>
      <c r="AL901" s="186"/>
      <c r="AM901" s="186"/>
      <c r="AN901" s="307"/>
      <c r="AO901" s="300"/>
      <c r="AP901" s="186"/>
      <c r="AQ901" s="186"/>
      <c r="AR901" s="186"/>
      <c r="AS901" s="186"/>
      <c r="AT901" s="307" t="s">
        <v>53</v>
      </c>
      <c r="AU901" s="186"/>
      <c r="AV901" s="187"/>
      <c r="AW901" s="187"/>
      <c r="AX901" s="187"/>
      <c r="AY901" s="187"/>
      <c r="AZ901" s="187"/>
      <c r="BA901" s="187"/>
      <c r="BB901" s="448"/>
      <c r="BC901" s="128">
        <f t="shared" si="57"/>
        <v>0</v>
      </c>
      <c r="BD901" s="128">
        <f t="shared" si="58"/>
        <v>1</v>
      </c>
      <c r="BE901" s="128">
        <f t="shared" si="59"/>
        <v>1900</v>
      </c>
      <c r="BF901" s="450">
        <f t="shared" si="56"/>
        <v>0.24959999999999999</v>
      </c>
    </row>
    <row r="902" spans="1:58">
      <c r="A902" s="186"/>
      <c r="B902" s="307" t="s">
        <v>2904</v>
      </c>
      <c r="C902" s="307" t="s">
        <v>2487</v>
      </c>
      <c r="D902" s="186"/>
      <c r="E902" s="307" t="s">
        <v>2190</v>
      </c>
      <c r="F902" s="300"/>
      <c r="G902" s="186"/>
      <c r="H902" s="186"/>
      <c r="I902" s="186"/>
      <c r="J902" s="186"/>
      <c r="K902" s="307" t="s">
        <v>1799</v>
      </c>
      <c r="L902" s="307" t="s">
        <v>1934</v>
      </c>
      <c r="M902" s="186"/>
      <c r="N902" s="186"/>
      <c r="O902" s="186"/>
      <c r="P902" s="186"/>
      <c r="Q902" s="186"/>
      <c r="R902" s="186"/>
      <c r="S902" s="186"/>
      <c r="T902" s="307">
        <v>30390256</v>
      </c>
      <c r="U902" s="306">
        <v>0.14749999999999999</v>
      </c>
      <c r="V902" s="307" t="s">
        <v>2212</v>
      </c>
      <c r="W902" s="186">
        <v>400</v>
      </c>
      <c r="X902" s="307">
        <v>624</v>
      </c>
      <c r="Y902" s="307">
        <v>24</v>
      </c>
      <c r="Z902" s="307" t="s">
        <v>56</v>
      </c>
      <c r="AA902" s="186"/>
      <c r="AB902" s="186"/>
      <c r="AC902" s="186"/>
      <c r="AD902" s="186"/>
      <c r="AE902" s="307" t="s">
        <v>2487</v>
      </c>
      <c r="AF902" s="186"/>
      <c r="AG902" s="305" t="s">
        <v>2657</v>
      </c>
      <c r="AH902" s="300"/>
      <c r="AI902" s="300"/>
      <c r="AJ902" s="186"/>
      <c r="AK902" s="300"/>
      <c r="AL902" s="186"/>
      <c r="AM902" s="186"/>
      <c r="AN902" s="307"/>
      <c r="AO902" s="300"/>
      <c r="AP902" s="186"/>
      <c r="AQ902" s="186"/>
      <c r="AR902" s="186"/>
      <c r="AS902" s="186"/>
      <c r="AT902" s="307" t="s">
        <v>53</v>
      </c>
      <c r="AU902" s="186"/>
      <c r="AV902" s="187"/>
      <c r="AW902" s="187"/>
      <c r="AX902" s="187"/>
      <c r="AY902" s="187"/>
      <c r="AZ902" s="187"/>
      <c r="BA902" s="187"/>
      <c r="BB902" s="448"/>
      <c r="BC902" s="128">
        <f t="shared" si="57"/>
        <v>0</v>
      </c>
      <c r="BD902" s="128">
        <f t="shared" si="58"/>
        <v>1</v>
      </c>
      <c r="BE902" s="128">
        <f t="shared" si="59"/>
        <v>1900</v>
      </c>
      <c r="BF902" s="450">
        <f t="shared" si="56"/>
        <v>0.24959999999999999</v>
      </c>
    </row>
    <row r="903" spans="1:58">
      <c r="A903" s="186"/>
      <c r="B903" s="307" t="s">
        <v>2904</v>
      </c>
      <c r="C903" s="307" t="s">
        <v>2488</v>
      </c>
      <c r="D903" s="186"/>
      <c r="E903" s="307" t="s">
        <v>2190</v>
      </c>
      <c r="F903" s="300"/>
      <c r="G903" s="186"/>
      <c r="H903" s="186"/>
      <c r="I903" s="186"/>
      <c r="J903" s="186"/>
      <c r="K903" s="307" t="s">
        <v>1799</v>
      </c>
      <c r="L903" s="307" t="s">
        <v>1934</v>
      </c>
      <c r="M903" s="186"/>
      <c r="N903" s="186"/>
      <c r="O903" s="186"/>
      <c r="P903" s="186"/>
      <c r="Q903" s="186"/>
      <c r="R903" s="186"/>
      <c r="S903" s="186"/>
      <c r="T903" s="307">
        <v>30390256</v>
      </c>
      <c r="U903" s="306">
        <v>0.14749999999999999</v>
      </c>
      <c r="V903" s="307" t="s">
        <v>2212</v>
      </c>
      <c r="W903" s="186">
        <v>400</v>
      </c>
      <c r="X903" s="307">
        <v>624</v>
      </c>
      <c r="Y903" s="307">
        <v>24</v>
      </c>
      <c r="Z903" s="307" t="s">
        <v>56</v>
      </c>
      <c r="AA903" s="186"/>
      <c r="AB903" s="186"/>
      <c r="AC903" s="186"/>
      <c r="AD903" s="186"/>
      <c r="AE903" s="307" t="s">
        <v>2488</v>
      </c>
      <c r="AF903" s="186"/>
      <c r="AG903" s="305" t="s">
        <v>2657</v>
      </c>
      <c r="AH903" s="300"/>
      <c r="AI903" s="300"/>
      <c r="AJ903" s="186"/>
      <c r="AK903" s="300"/>
      <c r="AL903" s="186"/>
      <c r="AM903" s="186"/>
      <c r="AN903" s="307"/>
      <c r="AO903" s="300"/>
      <c r="AP903" s="186"/>
      <c r="AQ903" s="186"/>
      <c r="AR903" s="186"/>
      <c r="AS903" s="186"/>
      <c r="AT903" s="307" t="s">
        <v>53</v>
      </c>
      <c r="AU903" s="186"/>
      <c r="AV903" s="187"/>
      <c r="AW903" s="187"/>
      <c r="AX903" s="187"/>
      <c r="AY903" s="187"/>
      <c r="AZ903" s="187"/>
      <c r="BA903" s="187"/>
      <c r="BB903" s="448"/>
      <c r="BC903" s="128">
        <f t="shared" si="57"/>
        <v>0</v>
      </c>
      <c r="BD903" s="128">
        <f t="shared" si="58"/>
        <v>1</v>
      </c>
      <c r="BE903" s="128">
        <f t="shared" si="59"/>
        <v>1900</v>
      </c>
      <c r="BF903" s="450">
        <f t="shared" si="56"/>
        <v>0.24959999999999999</v>
      </c>
    </row>
    <row r="904" spans="1:58">
      <c r="A904" s="186"/>
      <c r="B904" s="307" t="s">
        <v>2904</v>
      </c>
      <c r="C904" s="307" t="s">
        <v>2489</v>
      </c>
      <c r="D904" s="186"/>
      <c r="E904" s="307" t="s">
        <v>2190</v>
      </c>
      <c r="F904" s="300"/>
      <c r="G904" s="186"/>
      <c r="H904" s="186"/>
      <c r="I904" s="186"/>
      <c r="J904" s="186"/>
      <c r="K904" s="307" t="s">
        <v>1799</v>
      </c>
      <c r="L904" s="307" t="s">
        <v>1934</v>
      </c>
      <c r="M904" s="186"/>
      <c r="N904" s="186"/>
      <c r="O904" s="186"/>
      <c r="P904" s="186"/>
      <c r="Q904" s="186"/>
      <c r="R904" s="186"/>
      <c r="S904" s="186"/>
      <c r="T904" s="307">
        <v>30390256</v>
      </c>
      <c r="U904" s="306">
        <v>0.14749999999999999</v>
      </c>
      <c r="V904" s="307" t="s">
        <v>2212</v>
      </c>
      <c r="W904" s="186">
        <v>400</v>
      </c>
      <c r="X904" s="307">
        <v>624</v>
      </c>
      <c r="Y904" s="307">
        <v>24</v>
      </c>
      <c r="Z904" s="307" t="s">
        <v>56</v>
      </c>
      <c r="AA904" s="186"/>
      <c r="AB904" s="186"/>
      <c r="AC904" s="186"/>
      <c r="AD904" s="186"/>
      <c r="AE904" s="307" t="s">
        <v>2489</v>
      </c>
      <c r="AF904" s="186"/>
      <c r="AG904" s="305" t="s">
        <v>2657</v>
      </c>
      <c r="AH904" s="300"/>
      <c r="AI904" s="300"/>
      <c r="AJ904" s="186"/>
      <c r="AK904" s="300"/>
      <c r="AL904" s="186"/>
      <c r="AM904" s="186"/>
      <c r="AN904" s="307"/>
      <c r="AO904" s="300"/>
      <c r="AP904" s="186"/>
      <c r="AQ904" s="186"/>
      <c r="AR904" s="186"/>
      <c r="AS904" s="186"/>
      <c r="AT904" s="307" t="s">
        <v>53</v>
      </c>
      <c r="AU904" s="186"/>
      <c r="AV904" s="187"/>
      <c r="AW904" s="187"/>
      <c r="AX904" s="187"/>
      <c r="AY904" s="187"/>
      <c r="AZ904" s="187"/>
      <c r="BA904" s="187"/>
      <c r="BB904" s="448"/>
      <c r="BC904" s="128">
        <f t="shared" si="57"/>
        <v>0</v>
      </c>
      <c r="BD904" s="128">
        <f t="shared" si="58"/>
        <v>1</v>
      </c>
      <c r="BE904" s="128">
        <f t="shared" si="59"/>
        <v>1900</v>
      </c>
      <c r="BF904" s="450">
        <f t="shared" si="56"/>
        <v>0.24959999999999999</v>
      </c>
    </row>
    <row r="905" spans="1:58">
      <c r="A905" s="186"/>
      <c r="B905" s="307" t="s">
        <v>2904</v>
      </c>
      <c r="C905" s="307" t="s">
        <v>2490</v>
      </c>
      <c r="D905" s="186"/>
      <c r="E905" s="307" t="s">
        <v>2190</v>
      </c>
      <c r="F905" s="300"/>
      <c r="G905" s="186"/>
      <c r="H905" s="186"/>
      <c r="I905" s="186"/>
      <c r="J905" s="186"/>
      <c r="K905" s="307" t="s">
        <v>1799</v>
      </c>
      <c r="L905" s="307" t="s">
        <v>1934</v>
      </c>
      <c r="M905" s="186"/>
      <c r="N905" s="186"/>
      <c r="O905" s="186"/>
      <c r="P905" s="186"/>
      <c r="Q905" s="186"/>
      <c r="R905" s="186"/>
      <c r="S905" s="186"/>
      <c r="T905" s="307">
        <v>30390256</v>
      </c>
      <c r="U905" s="306">
        <v>0.14749999999999999</v>
      </c>
      <c r="V905" s="307" t="s">
        <v>2212</v>
      </c>
      <c r="W905" s="186">
        <v>400</v>
      </c>
      <c r="X905" s="307">
        <v>624</v>
      </c>
      <c r="Y905" s="307">
        <v>24</v>
      </c>
      <c r="Z905" s="307" t="s">
        <v>56</v>
      </c>
      <c r="AA905" s="186"/>
      <c r="AB905" s="186"/>
      <c r="AC905" s="186"/>
      <c r="AD905" s="186"/>
      <c r="AE905" s="307" t="s">
        <v>2490</v>
      </c>
      <c r="AF905" s="186"/>
      <c r="AG905" s="305" t="s">
        <v>2657</v>
      </c>
      <c r="AH905" s="300"/>
      <c r="AI905" s="300"/>
      <c r="AJ905" s="186"/>
      <c r="AK905" s="300"/>
      <c r="AL905" s="186"/>
      <c r="AM905" s="186"/>
      <c r="AN905" s="307"/>
      <c r="AO905" s="300"/>
      <c r="AP905" s="186"/>
      <c r="AQ905" s="186"/>
      <c r="AR905" s="186"/>
      <c r="AS905" s="186"/>
      <c r="AT905" s="307" t="s">
        <v>53</v>
      </c>
      <c r="AU905" s="186"/>
      <c r="AV905" s="187"/>
      <c r="AW905" s="187"/>
      <c r="AX905" s="187"/>
      <c r="AY905" s="187"/>
      <c r="AZ905" s="187"/>
      <c r="BA905" s="187"/>
      <c r="BB905" s="448"/>
      <c r="BC905" s="128">
        <f t="shared" si="57"/>
        <v>0</v>
      </c>
      <c r="BD905" s="128">
        <f t="shared" si="58"/>
        <v>1</v>
      </c>
      <c r="BE905" s="128">
        <f t="shared" si="59"/>
        <v>1900</v>
      </c>
      <c r="BF905" s="450">
        <f t="shared" si="56"/>
        <v>0.24959999999999999</v>
      </c>
    </row>
    <row r="906" spans="1:58">
      <c r="A906" s="186"/>
      <c r="B906" s="307" t="s">
        <v>2904</v>
      </c>
      <c r="C906" s="307" t="s">
        <v>2491</v>
      </c>
      <c r="D906" s="186"/>
      <c r="E906" s="307" t="s">
        <v>2190</v>
      </c>
      <c r="F906" s="300"/>
      <c r="G906" s="186"/>
      <c r="H906" s="186"/>
      <c r="I906" s="186"/>
      <c r="J906" s="186"/>
      <c r="K906" s="307" t="s">
        <v>1799</v>
      </c>
      <c r="L906" s="307" t="s">
        <v>1934</v>
      </c>
      <c r="M906" s="186"/>
      <c r="N906" s="186"/>
      <c r="O906" s="186"/>
      <c r="P906" s="186"/>
      <c r="Q906" s="186"/>
      <c r="R906" s="186"/>
      <c r="S906" s="186"/>
      <c r="T906" s="307">
        <v>30390256</v>
      </c>
      <c r="U906" s="306">
        <v>0.14749999999999999</v>
      </c>
      <c r="V906" s="307" t="s">
        <v>2212</v>
      </c>
      <c r="W906" s="186">
        <v>400</v>
      </c>
      <c r="X906" s="307">
        <v>624</v>
      </c>
      <c r="Y906" s="307">
        <v>24</v>
      </c>
      <c r="Z906" s="307" t="s">
        <v>56</v>
      </c>
      <c r="AA906" s="186"/>
      <c r="AB906" s="186"/>
      <c r="AC906" s="186"/>
      <c r="AD906" s="186"/>
      <c r="AE906" s="307" t="s">
        <v>2491</v>
      </c>
      <c r="AF906" s="186"/>
      <c r="AG906" s="305" t="s">
        <v>2657</v>
      </c>
      <c r="AH906" s="300"/>
      <c r="AI906" s="300"/>
      <c r="AJ906" s="186"/>
      <c r="AK906" s="300"/>
      <c r="AL906" s="186"/>
      <c r="AM906" s="186"/>
      <c r="AN906" s="307"/>
      <c r="AO906" s="300"/>
      <c r="AP906" s="186"/>
      <c r="AQ906" s="186"/>
      <c r="AR906" s="186"/>
      <c r="AS906" s="186"/>
      <c r="AT906" s="307" t="s">
        <v>53</v>
      </c>
      <c r="AU906" s="186"/>
      <c r="AV906" s="187"/>
      <c r="AW906" s="187"/>
      <c r="AX906" s="187"/>
      <c r="AY906" s="187"/>
      <c r="AZ906" s="187"/>
      <c r="BA906" s="187"/>
      <c r="BB906" s="448"/>
      <c r="BC906" s="128">
        <f t="shared" si="57"/>
        <v>0</v>
      </c>
      <c r="BD906" s="128">
        <f t="shared" si="58"/>
        <v>1</v>
      </c>
      <c r="BE906" s="128">
        <f t="shared" si="59"/>
        <v>1900</v>
      </c>
      <c r="BF906" s="450">
        <f t="shared" si="56"/>
        <v>0.24959999999999999</v>
      </c>
    </row>
    <row r="907" spans="1:58">
      <c r="A907" s="186"/>
      <c r="B907" s="307" t="s">
        <v>2904</v>
      </c>
      <c r="C907" s="307" t="s">
        <v>2492</v>
      </c>
      <c r="D907" s="186"/>
      <c r="E907" s="307" t="s">
        <v>2190</v>
      </c>
      <c r="F907" s="300"/>
      <c r="G907" s="186"/>
      <c r="H907" s="186"/>
      <c r="I907" s="186"/>
      <c r="J907" s="186"/>
      <c r="K907" s="307" t="s">
        <v>1799</v>
      </c>
      <c r="L907" s="307" t="s">
        <v>1934</v>
      </c>
      <c r="M907" s="186"/>
      <c r="N907" s="186"/>
      <c r="O907" s="186"/>
      <c r="P907" s="186"/>
      <c r="Q907" s="186"/>
      <c r="R907" s="186"/>
      <c r="S907" s="186"/>
      <c r="T907" s="307">
        <v>30390256</v>
      </c>
      <c r="U907" s="306">
        <v>0.14749999999999999</v>
      </c>
      <c r="V907" s="307" t="s">
        <v>2212</v>
      </c>
      <c r="W907" s="186">
        <v>400</v>
      </c>
      <c r="X907" s="307">
        <v>624</v>
      </c>
      <c r="Y907" s="307">
        <v>24</v>
      </c>
      <c r="Z907" s="307" t="s">
        <v>56</v>
      </c>
      <c r="AA907" s="186"/>
      <c r="AB907" s="186"/>
      <c r="AC907" s="186"/>
      <c r="AD907" s="186"/>
      <c r="AE907" s="307" t="s">
        <v>2492</v>
      </c>
      <c r="AF907" s="186"/>
      <c r="AG907" s="305" t="s">
        <v>2657</v>
      </c>
      <c r="AH907" s="300"/>
      <c r="AI907" s="300"/>
      <c r="AJ907" s="186"/>
      <c r="AK907" s="300"/>
      <c r="AL907" s="186"/>
      <c r="AM907" s="186"/>
      <c r="AN907" s="307"/>
      <c r="AO907" s="300"/>
      <c r="AP907" s="186"/>
      <c r="AQ907" s="186"/>
      <c r="AR907" s="186"/>
      <c r="AS907" s="186"/>
      <c r="AT907" s="307" t="s">
        <v>53</v>
      </c>
      <c r="AU907" s="186"/>
      <c r="AV907" s="187"/>
      <c r="AW907" s="187"/>
      <c r="AX907" s="187"/>
      <c r="AY907" s="187"/>
      <c r="AZ907" s="187"/>
      <c r="BA907" s="187"/>
      <c r="BB907" s="448"/>
      <c r="BC907" s="128">
        <f t="shared" si="57"/>
        <v>0</v>
      </c>
      <c r="BD907" s="128">
        <f t="shared" si="58"/>
        <v>1</v>
      </c>
      <c r="BE907" s="128">
        <f t="shared" si="59"/>
        <v>1900</v>
      </c>
      <c r="BF907" s="450">
        <f t="shared" si="56"/>
        <v>0.24959999999999999</v>
      </c>
    </row>
    <row r="908" spans="1:58">
      <c r="A908" s="186"/>
      <c r="B908" s="307" t="s">
        <v>2904</v>
      </c>
      <c r="C908" s="307" t="s">
        <v>2493</v>
      </c>
      <c r="D908" s="186"/>
      <c r="E908" s="307" t="s">
        <v>2190</v>
      </c>
      <c r="F908" s="300"/>
      <c r="G908" s="186"/>
      <c r="H908" s="186"/>
      <c r="I908" s="186"/>
      <c r="J908" s="186"/>
      <c r="K908" s="307" t="s">
        <v>1799</v>
      </c>
      <c r="L908" s="307" t="s">
        <v>1934</v>
      </c>
      <c r="M908" s="186"/>
      <c r="N908" s="186"/>
      <c r="O908" s="186"/>
      <c r="P908" s="186"/>
      <c r="Q908" s="186"/>
      <c r="R908" s="186"/>
      <c r="S908" s="186"/>
      <c r="T908" s="307">
        <v>30390256</v>
      </c>
      <c r="U908" s="306">
        <v>0.14749999999999999</v>
      </c>
      <c r="V908" s="307" t="s">
        <v>2212</v>
      </c>
      <c r="W908" s="186">
        <v>400</v>
      </c>
      <c r="X908" s="307">
        <v>624</v>
      </c>
      <c r="Y908" s="307">
        <v>24</v>
      </c>
      <c r="Z908" s="307" t="s">
        <v>56</v>
      </c>
      <c r="AA908" s="186"/>
      <c r="AB908" s="186"/>
      <c r="AC908" s="186"/>
      <c r="AD908" s="186"/>
      <c r="AE908" s="307" t="s">
        <v>2493</v>
      </c>
      <c r="AF908" s="186"/>
      <c r="AG908" s="305" t="s">
        <v>2657</v>
      </c>
      <c r="AH908" s="300"/>
      <c r="AI908" s="300"/>
      <c r="AJ908" s="186"/>
      <c r="AK908" s="300"/>
      <c r="AL908" s="186"/>
      <c r="AM908" s="186"/>
      <c r="AN908" s="307"/>
      <c r="AO908" s="300"/>
      <c r="AP908" s="186"/>
      <c r="AQ908" s="186"/>
      <c r="AR908" s="186"/>
      <c r="AS908" s="186"/>
      <c r="AT908" s="307" t="s">
        <v>53</v>
      </c>
      <c r="AU908" s="186"/>
      <c r="AV908" s="187"/>
      <c r="AW908" s="187"/>
      <c r="AX908" s="187"/>
      <c r="AY908" s="187"/>
      <c r="AZ908" s="187"/>
      <c r="BA908" s="187"/>
      <c r="BB908" s="448"/>
      <c r="BC908" s="128">
        <f t="shared" si="57"/>
        <v>0</v>
      </c>
      <c r="BD908" s="128">
        <f t="shared" si="58"/>
        <v>1</v>
      </c>
      <c r="BE908" s="128">
        <f t="shared" si="59"/>
        <v>1900</v>
      </c>
      <c r="BF908" s="450">
        <f t="shared" si="56"/>
        <v>0.24959999999999999</v>
      </c>
    </row>
    <row r="909" spans="1:58">
      <c r="A909" s="186"/>
      <c r="B909" s="307" t="s">
        <v>2904</v>
      </c>
      <c r="C909" s="307" t="s">
        <v>2494</v>
      </c>
      <c r="D909" s="186"/>
      <c r="E909" s="307" t="s">
        <v>2190</v>
      </c>
      <c r="F909" s="300"/>
      <c r="G909" s="186"/>
      <c r="H909" s="186"/>
      <c r="I909" s="186"/>
      <c r="J909" s="186"/>
      <c r="K909" s="307" t="s">
        <v>1799</v>
      </c>
      <c r="L909" s="307" t="s">
        <v>1934</v>
      </c>
      <c r="M909" s="186"/>
      <c r="N909" s="186"/>
      <c r="O909" s="186"/>
      <c r="P909" s="186"/>
      <c r="Q909" s="186"/>
      <c r="R909" s="186"/>
      <c r="S909" s="186"/>
      <c r="T909" s="307">
        <v>30390256</v>
      </c>
      <c r="U909" s="306">
        <v>0.14749999999999999</v>
      </c>
      <c r="V909" s="307" t="s">
        <v>2212</v>
      </c>
      <c r="W909" s="186">
        <v>400</v>
      </c>
      <c r="X909" s="307">
        <v>624</v>
      </c>
      <c r="Y909" s="307">
        <v>24</v>
      </c>
      <c r="Z909" s="307" t="s">
        <v>56</v>
      </c>
      <c r="AA909" s="186"/>
      <c r="AB909" s="186"/>
      <c r="AC909" s="186"/>
      <c r="AD909" s="186"/>
      <c r="AE909" s="307" t="s">
        <v>2494</v>
      </c>
      <c r="AF909" s="186"/>
      <c r="AG909" s="305" t="s">
        <v>2657</v>
      </c>
      <c r="AH909" s="300"/>
      <c r="AI909" s="300"/>
      <c r="AJ909" s="186"/>
      <c r="AK909" s="300"/>
      <c r="AL909" s="186"/>
      <c r="AM909" s="186"/>
      <c r="AN909" s="307"/>
      <c r="AO909" s="300"/>
      <c r="AP909" s="186"/>
      <c r="AQ909" s="186"/>
      <c r="AR909" s="186"/>
      <c r="AS909" s="186"/>
      <c r="AT909" s="307" t="s">
        <v>53</v>
      </c>
      <c r="AU909" s="186"/>
      <c r="AV909" s="187"/>
      <c r="AW909" s="187"/>
      <c r="AX909" s="187"/>
      <c r="AY909" s="187"/>
      <c r="AZ909" s="187"/>
      <c r="BA909" s="187"/>
      <c r="BB909" s="448"/>
      <c r="BC909" s="128">
        <f t="shared" si="57"/>
        <v>0</v>
      </c>
      <c r="BD909" s="128">
        <f t="shared" si="58"/>
        <v>1</v>
      </c>
      <c r="BE909" s="128">
        <f t="shared" si="59"/>
        <v>1900</v>
      </c>
      <c r="BF909" s="450">
        <f t="shared" si="56"/>
        <v>0.24959999999999999</v>
      </c>
    </row>
    <row r="910" spans="1:58">
      <c r="A910" s="186"/>
      <c r="B910" s="307" t="s">
        <v>2904</v>
      </c>
      <c r="C910" s="307" t="s">
        <v>2495</v>
      </c>
      <c r="D910" s="186"/>
      <c r="E910" s="307" t="s">
        <v>2190</v>
      </c>
      <c r="F910" s="300"/>
      <c r="G910" s="186"/>
      <c r="H910" s="186"/>
      <c r="I910" s="186"/>
      <c r="J910" s="186"/>
      <c r="K910" s="307" t="s">
        <v>1799</v>
      </c>
      <c r="L910" s="307" t="s">
        <v>1934</v>
      </c>
      <c r="M910" s="186"/>
      <c r="N910" s="186"/>
      <c r="O910" s="186"/>
      <c r="P910" s="186"/>
      <c r="Q910" s="186"/>
      <c r="R910" s="186"/>
      <c r="S910" s="186"/>
      <c r="T910" s="307">
        <v>30390256</v>
      </c>
      <c r="U910" s="306">
        <v>0.14749999999999999</v>
      </c>
      <c r="V910" s="307" t="s">
        <v>2212</v>
      </c>
      <c r="W910" s="186">
        <v>400</v>
      </c>
      <c r="X910" s="307">
        <v>624</v>
      </c>
      <c r="Y910" s="307">
        <v>24</v>
      </c>
      <c r="Z910" s="307" t="s">
        <v>56</v>
      </c>
      <c r="AA910" s="186"/>
      <c r="AB910" s="186"/>
      <c r="AC910" s="186"/>
      <c r="AD910" s="186"/>
      <c r="AE910" s="307" t="s">
        <v>2495</v>
      </c>
      <c r="AF910" s="186"/>
      <c r="AG910" s="305" t="s">
        <v>2657</v>
      </c>
      <c r="AH910" s="300"/>
      <c r="AI910" s="300"/>
      <c r="AJ910" s="186"/>
      <c r="AK910" s="300"/>
      <c r="AL910" s="186"/>
      <c r="AM910" s="186"/>
      <c r="AN910" s="307"/>
      <c r="AO910" s="300"/>
      <c r="AP910" s="186"/>
      <c r="AQ910" s="186"/>
      <c r="AR910" s="186"/>
      <c r="AS910" s="186"/>
      <c r="AT910" s="307" t="s">
        <v>53</v>
      </c>
      <c r="AU910" s="186"/>
      <c r="AV910" s="187"/>
      <c r="AW910" s="187"/>
      <c r="AX910" s="187"/>
      <c r="AY910" s="187"/>
      <c r="AZ910" s="187"/>
      <c r="BA910" s="187"/>
      <c r="BB910" s="448"/>
      <c r="BC910" s="128">
        <f t="shared" si="57"/>
        <v>0</v>
      </c>
      <c r="BD910" s="128">
        <f t="shared" si="58"/>
        <v>1</v>
      </c>
      <c r="BE910" s="128">
        <f t="shared" si="59"/>
        <v>1900</v>
      </c>
      <c r="BF910" s="450">
        <f t="shared" si="56"/>
        <v>0.24959999999999999</v>
      </c>
    </row>
    <row r="911" spans="1:58">
      <c r="A911" s="186"/>
      <c r="B911" s="307" t="s">
        <v>2904</v>
      </c>
      <c r="C911" s="307" t="s">
        <v>2496</v>
      </c>
      <c r="D911" s="186"/>
      <c r="E911" s="307" t="s">
        <v>2190</v>
      </c>
      <c r="F911" s="300"/>
      <c r="G911" s="186"/>
      <c r="H911" s="186"/>
      <c r="I911" s="186"/>
      <c r="J911" s="186"/>
      <c r="K911" s="307" t="s">
        <v>1799</v>
      </c>
      <c r="L911" s="307" t="s">
        <v>1934</v>
      </c>
      <c r="M911" s="186"/>
      <c r="N911" s="186"/>
      <c r="O911" s="186"/>
      <c r="P911" s="186"/>
      <c r="Q911" s="186"/>
      <c r="R911" s="186"/>
      <c r="S911" s="186"/>
      <c r="T911" s="307">
        <v>30390256</v>
      </c>
      <c r="U911" s="306">
        <v>0.14749999999999999</v>
      </c>
      <c r="V911" s="307" t="s">
        <v>2212</v>
      </c>
      <c r="W911" s="186">
        <v>400</v>
      </c>
      <c r="X911" s="307">
        <v>624</v>
      </c>
      <c r="Y911" s="307">
        <v>24</v>
      </c>
      <c r="Z911" s="307" t="s">
        <v>56</v>
      </c>
      <c r="AA911" s="186"/>
      <c r="AB911" s="186"/>
      <c r="AC911" s="186"/>
      <c r="AD911" s="186"/>
      <c r="AE911" s="307" t="s">
        <v>2496</v>
      </c>
      <c r="AF911" s="186"/>
      <c r="AG911" s="305" t="s">
        <v>2657</v>
      </c>
      <c r="AH911" s="300"/>
      <c r="AI911" s="300"/>
      <c r="AJ911" s="186"/>
      <c r="AK911" s="300"/>
      <c r="AL911" s="186"/>
      <c r="AM911" s="186"/>
      <c r="AN911" s="307"/>
      <c r="AO911" s="300"/>
      <c r="AP911" s="186"/>
      <c r="AQ911" s="186"/>
      <c r="AR911" s="186"/>
      <c r="AS911" s="186"/>
      <c r="AT911" s="307" t="s">
        <v>53</v>
      </c>
      <c r="AU911" s="186"/>
      <c r="AV911" s="187"/>
      <c r="AW911" s="187"/>
      <c r="AX911" s="187"/>
      <c r="AY911" s="187"/>
      <c r="AZ911" s="187"/>
      <c r="BA911" s="187"/>
      <c r="BB911" s="448"/>
      <c r="BC911" s="128">
        <f t="shared" si="57"/>
        <v>0</v>
      </c>
      <c r="BD911" s="128">
        <f t="shared" si="58"/>
        <v>1</v>
      </c>
      <c r="BE911" s="128">
        <f t="shared" si="59"/>
        <v>1900</v>
      </c>
      <c r="BF911" s="450">
        <f t="shared" si="56"/>
        <v>0.24959999999999999</v>
      </c>
    </row>
    <row r="912" spans="1:58">
      <c r="A912" s="186"/>
      <c r="B912" s="307" t="s">
        <v>2904</v>
      </c>
      <c r="C912" s="307" t="s">
        <v>2497</v>
      </c>
      <c r="D912" s="186"/>
      <c r="E912" s="307" t="s">
        <v>2190</v>
      </c>
      <c r="F912" s="300"/>
      <c r="G912" s="186"/>
      <c r="H912" s="186"/>
      <c r="I912" s="186"/>
      <c r="J912" s="186"/>
      <c r="K912" s="307" t="s">
        <v>1799</v>
      </c>
      <c r="L912" s="307" t="s">
        <v>1934</v>
      </c>
      <c r="M912" s="186"/>
      <c r="N912" s="186"/>
      <c r="O912" s="186"/>
      <c r="P912" s="186"/>
      <c r="Q912" s="186"/>
      <c r="R912" s="186"/>
      <c r="S912" s="186"/>
      <c r="T912" s="307">
        <v>30390256</v>
      </c>
      <c r="U912" s="306">
        <v>0.14749999999999999</v>
      </c>
      <c r="V912" s="307" t="s">
        <v>2212</v>
      </c>
      <c r="W912" s="186">
        <v>400</v>
      </c>
      <c r="X912" s="307">
        <v>624</v>
      </c>
      <c r="Y912" s="307">
        <v>24</v>
      </c>
      <c r="Z912" s="307" t="s">
        <v>56</v>
      </c>
      <c r="AA912" s="186"/>
      <c r="AB912" s="186"/>
      <c r="AC912" s="186"/>
      <c r="AD912" s="186"/>
      <c r="AE912" s="307" t="s">
        <v>2497</v>
      </c>
      <c r="AF912" s="186"/>
      <c r="AG912" s="305" t="s">
        <v>2657</v>
      </c>
      <c r="AH912" s="300"/>
      <c r="AI912" s="300"/>
      <c r="AJ912" s="186"/>
      <c r="AK912" s="300"/>
      <c r="AL912" s="186"/>
      <c r="AM912" s="186"/>
      <c r="AN912" s="307"/>
      <c r="AO912" s="300"/>
      <c r="AP912" s="186"/>
      <c r="AQ912" s="186"/>
      <c r="AR912" s="186"/>
      <c r="AS912" s="186"/>
      <c r="AT912" s="307" t="s">
        <v>53</v>
      </c>
      <c r="AU912" s="186"/>
      <c r="AV912" s="187"/>
      <c r="AW912" s="187"/>
      <c r="AX912" s="187"/>
      <c r="AY912" s="187"/>
      <c r="AZ912" s="187"/>
      <c r="BA912" s="187"/>
      <c r="BB912" s="448"/>
      <c r="BC912" s="128">
        <f t="shared" si="57"/>
        <v>0</v>
      </c>
      <c r="BD912" s="128">
        <f t="shared" si="58"/>
        <v>1</v>
      </c>
      <c r="BE912" s="128">
        <f t="shared" si="59"/>
        <v>1900</v>
      </c>
      <c r="BF912" s="450">
        <f t="shared" si="56"/>
        <v>0.24959999999999999</v>
      </c>
    </row>
    <row r="913" spans="1:58">
      <c r="A913" s="186"/>
      <c r="B913" s="307" t="s">
        <v>2904</v>
      </c>
      <c r="C913" s="307" t="s">
        <v>2498</v>
      </c>
      <c r="D913" s="186"/>
      <c r="E913" s="307" t="s">
        <v>2190</v>
      </c>
      <c r="F913" s="300"/>
      <c r="G913" s="186"/>
      <c r="H913" s="186"/>
      <c r="I913" s="186"/>
      <c r="J913" s="186"/>
      <c r="K913" s="307" t="s">
        <v>1799</v>
      </c>
      <c r="L913" s="307" t="s">
        <v>1934</v>
      </c>
      <c r="M913" s="186"/>
      <c r="N913" s="186"/>
      <c r="O913" s="186"/>
      <c r="P913" s="186"/>
      <c r="Q913" s="186"/>
      <c r="R913" s="186"/>
      <c r="S913" s="186"/>
      <c r="T913" s="307">
        <v>30390256</v>
      </c>
      <c r="U913" s="306">
        <v>0.14749999999999999</v>
      </c>
      <c r="V913" s="307" t="s">
        <v>2212</v>
      </c>
      <c r="W913" s="186">
        <v>400</v>
      </c>
      <c r="X913" s="307">
        <v>624</v>
      </c>
      <c r="Y913" s="307">
        <v>24</v>
      </c>
      <c r="Z913" s="307" t="s">
        <v>56</v>
      </c>
      <c r="AA913" s="186"/>
      <c r="AB913" s="186"/>
      <c r="AC913" s="186"/>
      <c r="AD913" s="186"/>
      <c r="AE913" s="307" t="s">
        <v>2498</v>
      </c>
      <c r="AF913" s="186"/>
      <c r="AG913" s="305" t="s">
        <v>2657</v>
      </c>
      <c r="AH913" s="300"/>
      <c r="AI913" s="300"/>
      <c r="AJ913" s="186"/>
      <c r="AK913" s="300"/>
      <c r="AL913" s="186"/>
      <c r="AM913" s="186"/>
      <c r="AN913" s="307"/>
      <c r="AO913" s="300"/>
      <c r="AP913" s="186"/>
      <c r="AQ913" s="186"/>
      <c r="AR913" s="186"/>
      <c r="AS913" s="186"/>
      <c r="AT913" s="307" t="s">
        <v>53</v>
      </c>
      <c r="AU913" s="186"/>
      <c r="AV913" s="187"/>
      <c r="AW913" s="187"/>
      <c r="AX913" s="187"/>
      <c r="AY913" s="187"/>
      <c r="AZ913" s="187"/>
      <c r="BA913" s="187"/>
      <c r="BB913" s="448"/>
      <c r="BC913" s="128">
        <f t="shared" si="57"/>
        <v>0</v>
      </c>
      <c r="BD913" s="128">
        <f t="shared" si="58"/>
        <v>1</v>
      </c>
      <c r="BE913" s="128">
        <f t="shared" si="59"/>
        <v>1900</v>
      </c>
      <c r="BF913" s="450">
        <f t="shared" si="56"/>
        <v>0.24959999999999999</v>
      </c>
    </row>
    <row r="914" spans="1:58">
      <c r="A914" s="186"/>
      <c r="B914" s="307" t="s">
        <v>2904</v>
      </c>
      <c r="C914" s="307" t="s">
        <v>2499</v>
      </c>
      <c r="D914" s="186"/>
      <c r="E914" s="307" t="s">
        <v>2190</v>
      </c>
      <c r="F914" s="300"/>
      <c r="G914" s="186"/>
      <c r="H914" s="186"/>
      <c r="I914" s="186"/>
      <c r="J914" s="186"/>
      <c r="K914" s="307" t="s">
        <v>1799</v>
      </c>
      <c r="L914" s="307" t="s">
        <v>1934</v>
      </c>
      <c r="M914" s="186"/>
      <c r="N914" s="186"/>
      <c r="O914" s="186"/>
      <c r="P914" s="186"/>
      <c r="Q914" s="186"/>
      <c r="R914" s="186"/>
      <c r="S914" s="186"/>
      <c r="T914" s="307">
        <v>30390256</v>
      </c>
      <c r="U914" s="306">
        <v>0.14749999999999999</v>
      </c>
      <c r="V914" s="307" t="s">
        <v>2212</v>
      </c>
      <c r="W914" s="186">
        <v>400</v>
      </c>
      <c r="X914" s="307">
        <v>624</v>
      </c>
      <c r="Y914" s="307">
        <v>24</v>
      </c>
      <c r="Z914" s="307" t="s">
        <v>56</v>
      </c>
      <c r="AA914" s="186"/>
      <c r="AB914" s="186"/>
      <c r="AC914" s="186"/>
      <c r="AD914" s="186"/>
      <c r="AE914" s="307" t="s">
        <v>2499</v>
      </c>
      <c r="AF914" s="186"/>
      <c r="AG914" s="305" t="s">
        <v>2657</v>
      </c>
      <c r="AH914" s="300"/>
      <c r="AI914" s="300"/>
      <c r="AJ914" s="186"/>
      <c r="AK914" s="300"/>
      <c r="AL914" s="186"/>
      <c r="AM914" s="186"/>
      <c r="AN914" s="307"/>
      <c r="AO914" s="300"/>
      <c r="AP914" s="186"/>
      <c r="AQ914" s="186"/>
      <c r="AR914" s="186"/>
      <c r="AS914" s="186"/>
      <c r="AT914" s="307" t="s">
        <v>53</v>
      </c>
      <c r="AU914" s="186"/>
      <c r="AV914" s="187"/>
      <c r="AW914" s="187"/>
      <c r="AX914" s="187"/>
      <c r="AY914" s="187"/>
      <c r="AZ914" s="187"/>
      <c r="BA914" s="187"/>
      <c r="BB914" s="448"/>
      <c r="BC914" s="128">
        <f t="shared" si="57"/>
        <v>0</v>
      </c>
      <c r="BD914" s="128">
        <f t="shared" si="58"/>
        <v>1</v>
      </c>
      <c r="BE914" s="128">
        <f t="shared" si="59"/>
        <v>1900</v>
      </c>
      <c r="BF914" s="450">
        <f t="shared" si="56"/>
        <v>0.24959999999999999</v>
      </c>
    </row>
    <row r="915" spans="1:58">
      <c r="A915" s="186"/>
      <c r="B915" s="307" t="s">
        <v>2904</v>
      </c>
      <c r="C915" s="307" t="s">
        <v>2500</v>
      </c>
      <c r="D915" s="186"/>
      <c r="E915" s="307" t="s">
        <v>2190</v>
      </c>
      <c r="F915" s="300"/>
      <c r="G915" s="186"/>
      <c r="H915" s="186"/>
      <c r="I915" s="186"/>
      <c r="J915" s="186"/>
      <c r="K915" s="307" t="s">
        <v>1799</v>
      </c>
      <c r="L915" s="307" t="s">
        <v>1934</v>
      </c>
      <c r="M915" s="186"/>
      <c r="N915" s="186"/>
      <c r="O915" s="186"/>
      <c r="P915" s="186"/>
      <c r="Q915" s="186"/>
      <c r="R915" s="186"/>
      <c r="S915" s="186"/>
      <c r="T915" s="307">
        <v>30390256</v>
      </c>
      <c r="U915" s="306">
        <v>0.14749999999999999</v>
      </c>
      <c r="V915" s="307" t="s">
        <v>2212</v>
      </c>
      <c r="W915" s="186">
        <v>400</v>
      </c>
      <c r="X915" s="307">
        <v>624</v>
      </c>
      <c r="Y915" s="307">
        <v>24</v>
      </c>
      <c r="Z915" s="307" t="s">
        <v>56</v>
      </c>
      <c r="AA915" s="186"/>
      <c r="AB915" s="186"/>
      <c r="AC915" s="186"/>
      <c r="AD915" s="186"/>
      <c r="AE915" s="307" t="s">
        <v>2500</v>
      </c>
      <c r="AF915" s="186"/>
      <c r="AG915" s="305" t="s">
        <v>2657</v>
      </c>
      <c r="AH915" s="300"/>
      <c r="AI915" s="300"/>
      <c r="AJ915" s="186"/>
      <c r="AK915" s="300"/>
      <c r="AL915" s="186"/>
      <c r="AM915" s="186"/>
      <c r="AN915" s="307"/>
      <c r="AO915" s="300"/>
      <c r="AP915" s="186"/>
      <c r="AQ915" s="186"/>
      <c r="AR915" s="186"/>
      <c r="AS915" s="186"/>
      <c r="AT915" s="307" t="s">
        <v>53</v>
      </c>
      <c r="AU915" s="186"/>
      <c r="AV915" s="187"/>
      <c r="AW915" s="187"/>
      <c r="AX915" s="187"/>
      <c r="AY915" s="187"/>
      <c r="AZ915" s="187"/>
      <c r="BA915" s="187"/>
      <c r="BB915" s="448"/>
      <c r="BC915" s="128">
        <f t="shared" si="57"/>
        <v>0</v>
      </c>
      <c r="BD915" s="128">
        <f t="shared" si="58"/>
        <v>1</v>
      </c>
      <c r="BE915" s="128">
        <f t="shared" si="59"/>
        <v>1900</v>
      </c>
      <c r="BF915" s="450">
        <f t="shared" si="56"/>
        <v>0.24959999999999999</v>
      </c>
    </row>
    <row r="916" spans="1:58">
      <c r="A916" s="186"/>
      <c r="B916" s="307" t="s">
        <v>2904</v>
      </c>
      <c r="C916" s="307" t="s">
        <v>2501</v>
      </c>
      <c r="D916" s="186"/>
      <c r="E916" s="307" t="s">
        <v>2190</v>
      </c>
      <c r="F916" s="300"/>
      <c r="G916" s="186"/>
      <c r="H916" s="186"/>
      <c r="I916" s="186"/>
      <c r="J916" s="186"/>
      <c r="K916" s="307" t="s">
        <v>1799</v>
      </c>
      <c r="L916" s="307" t="s">
        <v>1934</v>
      </c>
      <c r="M916" s="186"/>
      <c r="N916" s="186"/>
      <c r="O916" s="186"/>
      <c r="P916" s="186"/>
      <c r="Q916" s="186"/>
      <c r="R916" s="186"/>
      <c r="S916" s="186"/>
      <c r="T916" s="307">
        <v>30390256</v>
      </c>
      <c r="U916" s="306">
        <v>0.14749999999999999</v>
      </c>
      <c r="V916" s="307" t="s">
        <v>2212</v>
      </c>
      <c r="W916" s="186">
        <v>400</v>
      </c>
      <c r="X916" s="307">
        <v>624</v>
      </c>
      <c r="Y916" s="307">
        <v>24</v>
      </c>
      <c r="Z916" s="307" t="s">
        <v>56</v>
      </c>
      <c r="AA916" s="186"/>
      <c r="AB916" s="186"/>
      <c r="AC916" s="186"/>
      <c r="AD916" s="186"/>
      <c r="AE916" s="307" t="s">
        <v>2501</v>
      </c>
      <c r="AF916" s="186"/>
      <c r="AG916" s="305" t="s">
        <v>2657</v>
      </c>
      <c r="AH916" s="300"/>
      <c r="AI916" s="300"/>
      <c r="AJ916" s="186"/>
      <c r="AK916" s="300"/>
      <c r="AL916" s="186"/>
      <c r="AM916" s="186"/>
      <c r="AN916" s="307"/>
      <c r="AO916" s="300"/>
      <c r="AP916" s="186"/>
      <c r="AQ916" s="186"/>
      <c r="AR916" s="186"/>
      <c r="AS916" s="186"/>
      <c r="AT916" s="307" t="s">
        <v>53</v>
      </c>
      <c r="AU916" s="186"/>
      <c r="AV916" s="187"/>
      <c r="AW916" s="187"/>
      <c r="AX916" s="187"/>
      <c r="AY916" s="187"/>
      <c r="AZ916" s="187"/>
      <c r="BA916" s="187"/>
      <c r="BB916" s="448"/>
      <c r="BC916" s="128">
        <f t="shared" si="57"/>
        <v>0</v>
      </c>
      <c r="BD916" s="128">
        <f t="shared" si="58"/>
        <v>1</v>
      </c>
      <c r="BE916" s="128">
        <f t="shared" si="59"/>
        <v>1900</v>
      </c>
      <c r="BF916" s="450">
        <f t="shared" si="56"/>
        <v>0.24959999999999999</v>
      </c>
    </row>
    <row r="917" spans="1:58">
      <c r="A917" s="186"/>
      <c r="B917" s="307" t="s">
        <v>2904</v>
      </c>
      <c r="C917" s="307" t="s">
        <v>2502</v>
      </c>
      <c r="D917" s="186"/>
      <c r="E917" s="307" t="s">
        <v>2190</v>
      </c>
      <c r="F917" s="300"/>
      <c r="G917" s="186"/>
      <c r="H917" s="186"/>
      <c r="I917" s="186"/>
      <c r="J917" s="186"/>
      <c r="K917" s="307" t="s">
        <v>1799</v>
      </c>
      <c r="L917" s="307" t="s">
        <v>1934</v>
      </c>
      <c r="M917" s="186"/>
      <c r="N917" s="186"/>
      <c r="O917" s="186"/>
      <c r="P917" s="186"/>
      <c r="Q917" s="186"/>
      <c r="R917" s="186"/>
      <c r="S917" s="186"/>
      <c r="T917" s="307">
        <v>30390256</v>
      </c>
      <c r="U917" s="306">
        <v>0.14749999999999999</v>
      </c>
      <c r="V917" s="307" t="s">
        <v>2212</v>
      </c>
      <c r="W917" s="186">
        <v>400</v>
      </c>
      <c r="X917" s="307">
        <v>624</v>
      </c>
      <c r="Y917" s="307">
        <v>24</v>
      </c>
      <c r="Z917" s="307" t="s">
        <v>56</v>
      </c>
      <c r="AA917" s="186"/>
      <c r="AB917" s="186"/>
      <c r="AC917" s="186"/>
      <c r="AD917" s="186"/>
      <c r="AE917" s="307" t="s">
        <v>2502</v>
      </c>
      <c r="AF917" s="186"/>
      <c r="AG917" s="305" t="s">
        <v>2657</v>
      </c>
      <c r="AH917" s="300"/>
      <c r="AI917" s="300"/>
      <c r="AJ917" s="186"/>
      <c r="AK917" s="300"/>
      <c r="AL917" s="186"/>
      <c r="AM917" s="186"/>
      <c r="AN917" s="307"/>
      <c r="AO917" s="300"/>
      <c r="AP917" s="186"/>
      <c r="AQ917" s="186"/>
      <c r="AR917" s="186"/>
      <c r="AS917" s="186"/>
      <c r="AT917" s="307" t="s">
        <v>53</v>
      </c>
      <c r="AU917" s="186"/>
      <c r="AV917" s="187"/>
      <c r="AW917" s="187"/>
      <c r="AX917" s="187"/>
      <c r="AY917" s="187"/>
      <c r="AZ917" s="187"/>
      <c r="BA917" s="187"/>
      <c r="BB917" s="448"/>
      <c r="BC917" s="128">
        <f t="shared" si="57"/>
        <v>0</v>
      </c>
      <c r="BD917" s="128">
        <f t="shared" si="58"/>
        <v>1</v>
      </c>
      <c r="BE917" s="128">
        <f t="shared" si="59"/>
        <v>1900</v>
      </c>
      <c r="BF917" s="450">
        <f t="shared" si="56"/>
        <v>0.24959999999999999</v>
      </c>
    </row>
    <row r="918" spans="1:58">
      <c r="A918" s="186"/>
      <c r="B918" s="307" t="s">
        <v>2904</v>
      </c>
      <c r="C918" s="307" t="s">
        <v>2503</v>
      </c>
      <c r="D918" s="186"/>
      <c r="E918" s="307" t="s">
        <v>2190</v>
      </c>
      <c r="F918" s="300"/>
      <c r="G918" s="186"/>
      <c r="H918" s="186"/>
      <c r="I918" s="186"/>
      <c r="J918" s="186"/>
      <c r="K918" s="307" t="s">
        <v>1799</v>
      </c>
      <c r="L918" s="307" t="s">
        <v>1934</v>
      </c>
      <c r="M918" s="186"/>
      <c r="N918" s="186"/>
      <c r="O918" s="186"/>
      <c r="P918" s="186"/>
      <c r="Q918" s="186"/>
      <c r="R918" s="186"/>
      <c r="S918" s="186"/>
      <c r="T918" s="307">
        <v>30390256</v>
      </c>
      <c r="U918" s="306">
        <v>0.14749999999999999</v>
      </c>
      <c r="V918" s="307" t="s">
        <v>2212</v>
      </c>
      <c r="W918" s="186">
        <v>400</v>
      </c>
      <c r="X918" s="307">
        <v>624</v>
      </c>
      <c r="Y918" s="307">
        <v>24</v>
      </c>
      <c r="Z918" s="307" t="s">
        <v>56</v>
      </c>
      <c r="AA918" s="186"/>
      <c r="AB918" s="186"/>
      <c r="AC918" s="186"/>
      <c r="AD918" s="186"/>
      <c r="AE918" s="307" t="s">
        <v>2503</v>
      </c>
      <c r="AF918" s="186"/>
      <c r="AG918" s="305" t="s">
        <v>2657</v>
      </c>
      <c r="AH918" s="300"/>
      <c r="AI918" s="300"/>
      <c r="AJ918" s="186"/>
      <c r="AK918" s="300"/>
      <c r="AL918" s="186"/>
      <c r="AM918" s="186"/>
      <c r="AN918" s="307"/>
      <c r="AO918" s="300"/>
      <c r="AP918" s="186"/>
      <c r="AQ918" s="186"/>
      <c r="AR918" s="186"/>
      <c r="AS918" s="186"/>
      <c r="AT918" s="307" t="s">
        <v>53</v>
      </c>
      <c r="AU918" s="186"/>
      <c r="AV918" s="187"/>
      <c r="AW918" s="187"/>
      <c r="AX918" s="187"/>
      <c r="AY918" s="187"/>
      <c r="AZ918" s="187"/>
      <c r="BA918" s="187"/>
      <c r="BB918" s="448"/>
      <c r="BC918" s="128">
        <f t="shared" si="57"/>
        <v>0</v>
      </c>
      <c r="BD918" s="128">
        <f t="shared" si="58"/>
        <v>1</v>
      </c>
      <c r="BE918" s="128">
        <f t="shared" si="59"/>
        <v>1900</v>
      </c>
      <c r="BF918" s="450">
        <f t="shared" si="56"/>
        <v>0.24959999999999999</v>
      </c>
    </row>
    <row r="919" spans="1:58">
      <c r="A919" s="186"/>
      <c r="B919" s="307" t="s">
        <v>2904</v>
      </c>
      <c r="C919" s="307" t="s">
        <v>2504</v>
      </c>
      <c r="D919" s="186"/>
      <c r="E919" s="307" t="s">
        <v>2190</v>
      </c>
      <c r="F919" s="300"/>
      <c r="G919" s="186"/>
      <c r="H919" s="186"/>
      <c r="I919" s="186"/>
      <c r="J919" s="186"/>
      <c r="K919" s="307" t="s">
        <v>1799</v>
      </c>
      <c r="L919" s="307" t="s">
        <v>1934</v>
      </c>
      <c r="M919" s="186"/>
      <c r="N919" s="186"/>
      <c r="O919" s="186"/>
      <c r="P919" s="186"/>
      <c r="Q919" s="186"/>
      <c r="R919" s="186"/>
      <c r="S919" s="186"/>
      <c r="T919" s="307">
        <v>30390256</v>
      </c>
      <c r="U919" s="306">
        <v>0.14749999999999999</v>
      </c>
      <c r="V919" s="307" t="s">
        <v>2212</v>
      </c>
      <c r="W919" s="186">
        <v>400</v>
      </c>
      <c r="X919" s="307">
        <v>624</v>
      </c>
      <c r="Y919" s="307">
        <v>24</v>
      </c>
      <c r="Z919" s="307" t="s">
        <v>56</v>
      </c>
      <c r="AA919" s="186"/>
      <c r="AB919" s="186"/>
      <c r="AC919" s="186"/>
      <c r="AD919" s="186"/>
      <c r="AE919" s="307" t="s">
        <v>2504</v>
      </c>
      <c r="AF919" s="186"/>
      <c r="AG919" s="305" t="s">
        <v>2657</v>
      </c>
      <c r="AH919" s="300"/>
      <c r="AI919" s="300"/>
      <c r="AJ919" s="186"/>
      <c r="AK919" s="300"/>
      <c r="AL919" s="186"/>
      <c r="AM919" s="186"/>
      <c r="AN919" s="307"/>
      <c r="AO919" s="300"/>
      <c r="AP919" s="186"/>
      <c r="AQ919" s="186"/>
      <c r="AR919" s="186"/>
      <c r="AS919" s="186"/>
      <c r="AT919" s="307" t="s">
        <v>53</v>
      </c>
      <c r="AU919" s="186"/>
      <c r="AV919" s="187"/>
      <c r="AW919" s="187"/>
      <c r="AX919" s="187"/>
      <c r="AY919" s="187"/>
      <c r="AZ919" s="187"/>
      <c r="BA919" s="187"/>
      <c r="BB919" s="448"/>
      <c r="BC919" s="128">
        <f t="shared" si="57"/>
        <v>0</v>
      </c>
      <c r="BD919" s="128">
        <f t="shared" si="58"/>
        <v>1</v>
      </c>
      <c r="BE919" s="128">
        <f t="shared" si="59"/>
        <v>1900</v>
      </c>
      <c r="BF919" s="450">
        <f t="shared" si="56"/>
        <v>0.24959999999999999</v>
      </c>
    </row>
    <row r="920" spans="1:58">
      <c r="A920" s="186"/>
      <c r="B920" s="307" t="s">
        <v>2904</v>
      </c>
      <c r="C920" s="307" t="s">
        <v>2505</v>
      </c>
      <c r="D920" s="186"/>
      <c r="E920" s="307" t="s">
        <v>2190</v>
      </c>
      <c r="F920" s="300"/>
      <c r="G920" s="186"/>
      <c r="H920" s="186"/>
      <c r="I920" s="186"/>
      <c r="J920" s="186"/>
      <c r="K920" s="307" t="s">
        <v>1799</v>
      </c>
      <c r="L920" s="307" t="s">
        <v>1934</v>
      </c>
      <c r="M920" s="186"/>
      <c r="N920" s="186"/>
      <c r="O920" s="186"/>
      <c r="P920" s="186"/>
      <c r="Q920" s="186"/>
      <c r="R920" s="186"/>
      <c r="S920" s="186"/>
      <c r="T920" s="307">
        <v>30390256</v>
      </c>
      <c r="U920" s="306">
        <v>0.14749999999999999</v>
      </c>
      <c r="V920" s="307" t="s">
        <v>2212</v>
      </c>
      <c r="W920" s="186">
        <v>400</v>
      </c>
      <c r="X920" s="307">
        <v>624</v>
      </c>
      <c r="Y920" s="307">
        <v>24</v>
      </c>
      <c r="Z920" s="307" t="s">
        <v>56</v>
      </c>
      <c r="AA920" s="186"/>
      <c r="AB920" s="186"/>
      <c r="AC920" s="186"/>
      <c r="AD920" s="186"/>
      <c r="AE920" s="307" t="s">
        <v>2505</v>
      </c>
      <c r="AF920" s="186"/>
      <c r="AG920" s="305" t="s">
        <v>2657</v>
      </c>
      <c r="AH920" s="300"/>
      <c r="AI920" s="300"/>
      <c r="AJ920" s="186"/>
      <c r="AK920" s="300"/>
      <c r="AL920" s="186"/>
      <c r="AM920" s="186"/>
      <c r="AN920" s="307"/>
      <c r="AO920" s="300"/>
      <c r="AP920" s="186"/>
      <c r="AQ920" s="186"/>
      <c r="AR920" s="186"/>
      <c r="AS920" s="186"/>
      <c r="AT920" s="307" t="s">
        <v>53</v>
      </c>
      <c r="AU920" s="186"/>
      <c r="AV920" s="187"/>
      <c r="AW920" s="187"/>
      <c r="AX920" s="187"/>
      <c r="AY920" s="187"/>
      <c r="AZ920" s="187"/>
      <c r="BA920" s="187"/>
      <c r="BB920" s="448"/>
      <c r="BC920" s="128">
        <f t="shared" si="57"/>
        <v>0</v>
      </c>
      <c r="BD920" s="128">
        <f t="shared" si="58"/>
        <v>1</v>
      </c>
      <c r="BE920" s="128">
        <f t="shared" si="59"/>
        <v>1900</v>
      </c>
      <c r="BF920" s="450">
        <f t="shared" si="56"/>
        <v>0.24959999999999999</v>
      </c>
    </row>
    <row r="921" spans="1:58">
      <c r="A921" s="186"/>
      <c r="B921" s="307" t="s">
        <v>2904</v>
      </c>
      <c r="C921" s="307" t="s">
        <v>2506</v>
      </c>
      <c r="D921" s="186"/>
      <c r="E921" s="307" t="s">
        <v>2190</v>
      </c>
      <c r="F921" s="300"/>
      <c r="G921" s="186"/>
      <c r="H921" s="186"/>
      <c r="I921" s="186"/>
      <c r="J921" s="186"/>
      <c r="K921" s="307" t="s">
        <v>1799</v>
      </c>
      <c r="L921" s="307" t="s">
        <v>1934</v>
      </c>
      <c r="M921" s="186"/>
      <c r="N921" s="186"/>
      <c r="O921" s="186"/>
      <c r="P921" s="186"/>
      <c r="Q921" s="186"/>
      <c r="R921" s="186"/>
      <c r="S921" s="186"/>
      <c r="T921" s="307">
        <v>30390256</v>
      </c>
      <c r="U921" s="306">
        <v>0.14749999999999999</v>
      </c>
      <c r="V921" s="307" t="s">
        <v>2212</v>
      </c>
      <c r="W921" s="186">
        <v>400</v>
      </c>
      <c r="X921" s="307">
        <v>624</v>
      </c>
      <c r="Y921" s="307">
        <v>24</v>
      </c>
      <c r="Z921" s="307" t="s">
        <v>56</v>
      </c>
      <c r="AA921" s="186"/>
      <c r="AB921" s="186"/>
      <c r="AC921" s="186"/>
      <c r="AD921" s="186"/>
      <c r="AE921" s="307" t="s">
        <v>2506</v>
      </c>
      <c r="AF921" s="186"/>
      <c r="AG921" s="305" t="s">
        <v>2657</v>
      </c>
      <c r="AH921" s="300"/>
      <c r="AI921" s="300"/>
      <c r="AJ921" s="186"/>
      <c r="AK921" s="300"/>
      <c r="AL921" s="186"/>
      <c r="AM921" s="186"/>
      <c r="AN921" s="307"/>
      <c r="AO921" s="300"/>
      <c r="AP921" s="186"/>
      <c r="AQ921" s="186"/>
      <c r="AR921" s="186"/>
      <c r="AS921" s="186"/>
      <c r="AT921" s="307" t="s">
        <v>53</v>
      </c>
      <c r="AU921" s="186"/>
      <c r="AV921" s="187"/>
      <c r="AW921" s="187"/>
      <c r="AX921" s="187"/>
      <c r="AY921" s="187"/>
      <c r="AZ921" s="187"/>
      <c r="BA921" s="187"/>
      <c r="BB921" s="448"/>
      <c r="BC921" s="128">
        <f t="shared" si="57"/>
        <v>0</v>
      </c>
      <c r="BD921" s="128">
        <f t="shared" si="58"/>
        <v>1</v>
      </c>
      <c r="BE921" s="128">
        <f t="shared" si="59"/>
        <v>1900</v>
      </c>
      <c r="BF921" s="450">
        <f t="shared" si="56"/>
        <v>0.24959999999999999</v>
      </c>
    </row>
    <row r="922" spans="1:58">
      <c r="A922" s="186"/>
      <c r="B922" s="307" t="s">
        <v>2904</v>
      </c>
      <c r="C922" s="307" t="s">
        <v>2507</v>
      </c>
      <c r="D922" s="186"/>
      <c r="E922" s="307" t="s">
        <v>2190</v>
      </c>
      <c r="F922" s="300"/>
      <c r="G922" s="186"/>
      <c r="H922" s="186"/>
      <c r="I922" s="186"/>
      <c r="J922" s="186"/>
      <c r="K922" s="307" t="s">
        <v>1799</v>
      </c>
      <c r="L922" s="307" t="s">
        <v>1934</v>
      </c>
      <c r="M922" s="186"/>
      <c r="N922" s="186"/>
      <c r="O922" s="186"/>
      <c r="P922" s="186"/>
      <c r="Q922" s="186"/>
      <c r="R922" s="186"/>
      <c r="S922" s="186"/>
      <c r="T922" s="307">
        <v>30390256</v>
      </c>
      <c r="U922" s="306">
        <v>0.14749999999999999</v>
      </c>
      <c r="V922" s="307" t="s">
        <v>2212</v>
      </c>
      <c r="W922" s="186">
        <v>400</v>
      </c>
      <c r="X922" s="307">
        <v>624</v>
      </c>
      <c r="Y922" s="307">
        <v>24</v>
      </c>
      <c r="Z922" s="307" t="s">
        <v>56</v>
      </c>
      <c r="AA922" s="186"/>
      <c r="AB922" s="186"/>
      <c r="AC922" s="186"/>
      <c r="AD922" s="186"/>
      <c r="AE922" s="307" t="s">
        <v>2507</v>
      </c>
      <c r="AF922" s="186"/>
      <c r="AG922" s="305" t="s">
        <v>2657</v>
      </c>
      <c r="AH922" s="300"/>
      <c r="AI922" s="300"/>
      <c r="AJ922" s="186"/>
      <c r="AK922" s="300"/>
      <c r="AL922" s="186"/>
      <c r="AM922" s="186"/>
      <c r="AN922" s="307"/>
      <c r="AO922" s="300"/>
      <c r="AP922" s="186"/>
      <c r="AQ922" s="186"/>
      <c r="AR922" s="186"/>
      <c r="AS922" s="186"/>
      <c r="AT922" s="307" t="s">
        <v>53</v>
      </c>
      <c r="AU922" s="186"/>
      <c r="AV922" s="187"/>
      <c r="AW922" s="187"/>
      <c r="AX922" s="187"/>
      <c r="AY922" s="187"/>
      <c r="AZ922" s="187"/>
      <c r="BA922" s="187"/>
      <c r="BB922" s="448"/>
      <c r="BC922" s="128">
        <f t="shared" si="57"/>
        <v>0</v>
      </c>
      <c r="BD922" s="128">
        <f t="shared" si="58"/>
        <v>1</v>
      </c>
      <c r="BE922" s="128">
        <f t="shared" si="59"/>
        <v>1900</v>
      </c>
      <c r="BF922" s="450">
        <f t="shared" si="56"/>
        <v>0.24959999999999999</v>
      </c>
    </row>
    <row r="923" spans="1:58">
      <c r="A923" s="186"/>
      <c r="B923" s="307" t="s">
        <v>2904</v>
      </c>
      <c r="C923" s="307" t="s">
        <v>2508</v>
      </c>
      <c r="D923" s="186"/>
      <c r="E923" s="307" t="s">
        <v>2190</v>
      </c>
      <c r="F923" s="300"/>
      <c r="G923" s="186"/>
      <c r="H923" s="186"/>
      <c r="I923" s="186"/>
      <c r="J923" s="186"/>
      <c r="K923" s="307" t="s">
        <v>1799</v>
      </c>
      <c r="L923" s="307" t="s">
        <v>1934</v>
      </c>
      <c r="M923" s="186"/>
      <c r="N923" s="186"/>
      <c r="O923" s="186"/>
      <c r="P923" s="186"/>
      <c r="Q923" s="186"/>
      <c r="R923" s="186"/>
      <c r="S923" s="186"/>
      <c r="T923" s="307">
        <v>30390256</v>
      </c>
      <c r="U923" s="306">
        <v>0.14749999999999999</v>
      </c>
      <c r="V923" s="307" t="s">
        <v>2212</v>
      </c>
      <c r="W923" s="186">
        <v>400</v>
      </c>
      <c r="X923" s="307">
        <v>624</v>
      </c>
      <c r="Y923" s="307">
        <v>24</v>
      </c>
      <c r="Z923" s="307" t="s">
        <v>56</v>
      </c>
      <c r="AA923" s="186"/>
      <c r="AB923" s="186"/>
      <c r="AC923" s="186"/>
      <c r="AD923" s="186"/>
      <c r="AE923" s="307" t="s">
        <v>2508</v>
      </c>
      <c r="AF923" s="186"/>
      <c r="AG923" s="305" t="s">
        <v>2657</v>
      </c>
      <c r="AH923" s="300"/>
      <c r="AI923" s="300"/>
      <c r="AJ923" s="186"/>
      <c r="AK923" s="300"/>
      <c r="AL923" s="186"/>
      <c r="AM923" s="186"/>
      <c r="AN923" s="307"/>
      <c r="AO923" s="300"/>
      <c r="AP923" s="186"/>
      <c r="AQ923" s="186"/>
      <c r="AR923" s="186"/>
      <c r="AS923" s="186"/>
      <c r="AT923" s="307" t="s">
        <v>53</v>
      </c>
      <c r="AU923" s="186"/>
      <c r="AV923" s="187"/>
      <c r="AW923" s="187"/>
      <c r="AX923" s="187"/>
      <c r="AY923" s="187"/>
      <c r="AZ923" s="187"/>
      <c r="BA923" s="187"/>
      <c r="BB923" s="448"/>
      <c r="BC923" s="128">
        <f t="shared" si="57"/>
        <v>0</v>
      </c>
      <c r="BD923" s="128">
        <f t="shared" si="58"/>
        <v>1</v>
      </c>
      <c r="BE923" s="128">
        <f t="shared" si="59"/>
        <v>1900</v>
      </c>
      <c r="BF923" s="450">
        <f t="shared" si="56"/>
        <v>0.24959999999999999</v>
      </c>
    </row>
    <row r="924" spans="1:58">
      <c r="A924" s="186"/>
      <c r="B924" s="307" t="s">
        <v>2904</v>
      </c>
      <c r="C924" s="307" t="s">
        <v>2509</v>
      </c>
      <c r="D924" s="186"/>
      <c r="E924" s="307" t="s">
        <v>2190</v>
      </c>
      <c r="F924" s="300"/>
      <c r="G924" s="186"/>
      <c r="H924" s="186"/>
      <c r="I924" s="186"/>
      <c r="J924" s="186"/>
      <c r="K924" s="307" t="s">
        <v>1799</v>
      </c>
      <c r="L924" s="307" t="s">
        <v>1934</v>
      </c>
      <c r="M924" s="186"/>
      <c r="N924" s="186"/>
      <c r="O924" s="186"/>
      <c r="P924" s="186"/>
      <c r="Q924" s="186"/>
      <c r="R924" s="186"/>
      <c r="S924" s="186"/>
      <c r="T924" s="307">
        <v>30390256</v>
      </c>
      <c r="U924" s="306">
        <v>0.14749999999999999</v>
      </c>
      <c r="V924" s="307" t="s">
        <v>2212</v>
      </c>
      <c r="W924" s="186">
        <v>400</v>
      </c>
      <c r="X924" s="307">
        <v>624</v>
      </c>
      <c r="Y924" s="307">
        <v>24</v>
      </c>
      <c r="Z924" s="307" t="s">
        <v>56</v>
      </c>
      <c r="AA924" s="186"/>
      <c r="AB924" s="186"/>
      <c r="AC924" s="186"/>
      <c r="AD924" s="186"/>
      <c r="AE924" s="307" t="s">
        <v>2509</v>
      </c>
      <c r="AF924" s="186"/>
      <c r="AG924" s="305" t="s">
        <v>2657</v>
      </c>
      <c r="AH924" s="300"/>
      <c r="AI924" s="300"/>
      <c r="AJ924" s="186"/>
      <c r="AK924" s="300"/>
      <c r="AL924" s="186"/>
      <c r="AM924" s="186"/>
      <c r="AN924" s="307"/>
      <c r="AO924" s="300"/>
      <c r="AP924" s="186"/>
      <c r="AQ924" s="186"/>
      <c r="AR924" s="186"/>
      <c r="AS924" s="186"/>
      <c r="AT924" s="307" t="s">
        <v>53</v>
      </c>
      <c r="AU924" s="186"/>
      <c r="AV924" s="187"/>
      <c r="AW924" s="187"/>
      <c r="AX924" s="187"/>
      <c r="AY924" s="187"/>
      <c r="AZ924" s="187"/>
      <c r="BA924" s="187"/>
      <c r="BB924" s="448"/>
      <c r="BC924" s="128">
        <f t="shared" si="57"/>
        <v>0</v>
      </c>
      <c r="BD924" s="128">
        <f t="shared" si="58"/>
        <v>1</v>
      </c>
      <c r="BE924" s="128">
        <f t="shared" si="59"/>
        <v>1900</v>
      </c>
      <c r="BF924" s="450">
        <f t="shared" si="56"/>
        <v>0.24959999999999999</v>
      </c>
    </row>
    <row r="925" spans="1:58">
      <c r="A925" s="186"/>
      <c r="B925" s="307" t="s">
        <v>2904</v>
      </c>
      <c r="C925" s="307" t="s">
        <v>2510</v>
      </c>
      <c r="D925" s="186"/>
      <c r="E925" s="307" t="s">
        <v>2190</v>
      </c>
      <c r="F925" s="300"/>
      <c r="G925" s="186"/>
      <c r="H925" s="186"/>
      <c r="I925" s="186"/>
      <c r="J925" s="186"/>
      <c r="K925" s="307" t="s">
        <v>1799</v>
      </c>
      <c r="L925" s="307" t="s">
        <v>1934</v>
      </c>
      <c r="M925" s="186"/>
      <c r="N925" s="186"/>
      <c r="O925" s="186"/>
      <c r="P925" s="186"/>
      <c r="Q925" s="186"/>
      <c r="R925" s="186"/>
      <c r="S925" s="186"/>
      <c r="T925" s="307">
        <v>30390256</v>
      </c>
      <c r="U925" s="306">
        <v>0.14749999999999999</v>
      </c>
      <c r="V925" s="307" t="s">
        <v>2212</v>
      </c>
      <c r="W925" s="186">
        <v>400</v>
      </c>
      <c r="X925" s="307">
        <v>624</v>
      </c>
      <c r="Y925" s="307">
        <v>24</v>
      </c>
      <c r="Z925" s="307" t="s">
        <v>56</v>
      </c>
      <c r="AA925" s="186"/>
      <c r="AB925" s="186"/>
      <c r="AC925" s="186"/>
      <c r="AD925" s="186"/>
      <c r="AE925" s="307" t="s">
        <v>2510</v>
      </c>
      <c r="AF925" s="186"/>
      <c r="AG925" s="305" t="s">
        <v>2657</v>
      </c>
      <c r="AH925" s="300"/>
      <c r="AI925" s="300"/>
      <c r="AJ925" s="186"/>
      <c r="AK925" s="300"/>
      <c r="AL925" s="186"/>
      <c r="AM925" s="186"/>
      <c r="AN925" s="307"/>
      <c r="AO925" s="300"/>
      <c r="AP925" s="186"/>
      <c r="AQ925" s="186"/>
      <c r="AR925" s="186"/>
      <c r="AS925" s="186"/>
      <c r="AT925" s="307" t="s">
        <v>53</v>
      </c>
      <c r="AU925" s="186"/>
      <c r="AV925" s="187"/>
      <c r="AW925" s="187"/>
      <c r="AX925" s="187"/>
      <c r="AY925" s="187"/>
      <c r="AZ925" s="187"/>
      <c r="BA925" s="187"/>
      <c r="BB925" s="448"/>
      <c r="BC925" s="128">
        <f t="shared" si="57"/>
        <v>0</v>
      </c>
      <c r="BD925" s="128">
        <f t="shared" si="58"/>
        <v>1</v>
      </c>
      <c r="BE925" s="128">
        <f t="shared" si="59"/>
        <v>1900</v>
      </c>
      <c r="BF925" s="450">
        <f t="shared" si="56"/>
        <v>0.24959999999999999</v>
      </c>
    </row>
    <row r="926" spans="1:58">
      <c r="A926" s="186"/>
      <c r="B926" s="307" t="s">
        <v>2904</v>
      </c>
      <c r="C926" s="307" t="s">
        <v>2511</v>
      </c>
      <c r="D926" s="186"/>
      <c r="E926" s="307" t="s">
        <v>2190</v>
      </c>
      <c r="F926" s="300"/>
      <c r="G926" s="186"/>
      <c r="H926" s="186"/>
      <c r="I926" s="186"/>
      <c r="J926" s="186"/>
      <c r="K926" s="307" t="s">
        <v>1799</v>
      </c>
      <c r="L926" s="307" t="s">
        <v>1934</v>
      </c>
      <c r="M926" s="186"/>
      <c r="N926" s="186"/>
      <c r="O926" s="186"/>
      <c r="P926" s="186"/>
      <c r="Q926" s="186"/>
      <c r="R926" s="186"/>
      <c r="S926" s="186"/>
      <c r="T926" s="307">
        <v>30390256</v>
      </c>
      <c r="U926" s="306">
        <v>0.14749999999999999</v>
      </c>
      <c r="V926" s="307" t="s">
        <v>2212</v>
      </c>
      <c r="W926" s="186">
        <v>400</v>
      </c>
      <c r="X926" s="307">
        <v>624</v>
      </c>
      <c r="Y926" s="307">
        <v>24</v>
      </c>
      <c r="Z926" s="307" t="s">
        <v>56</v>
      </c>
      <c r="AA926" s="186"/>
      <c r="AB926" s="186"/>
      <c r="AC926" s="186"/>
      <c r="AD926" s="186"/>
      <c r="AE926" s="307" t="s">
        <v>2511</v>
      </c>
      <c r="AF926" s="186"/>
      <c r="AG926" s="305" t="s">
        <v>2657</v>
      </c>
      <c r="AH926" s="300"/>
      <c r="AI926" s="300"/>
      <c r="AJ926" s="186"/>
      <c r="AK926" s="300"/>
      <c r="AL926" s="186"/>
      <c r="AM926" s="186"/>
      <c r="AN926" s="307"/>
      <c r="AO926" s="300"/>
      <c r="AP926" s="186"/>
      <c r="AQ926" s="186"/>
      <c r="AR926" s="186"/>
      <c r="AS926" s="186"/>
      <c r="AT926" s="307" t="s">
        <v>53</v>
      </c>
      <c r="AU926" s="186"/>
      <c r="AV926" s="187"/>
      <c r="AW926" s="187"/>
      <c r="AX926" s="187"/>
      <c r="AY926" s="187"/>
      <c r="AZ926" s="187"/>
      <c r="BA926" s="187"/>
      <c r="BB926" s="448"/>
      <c r="BC926" s="128">
        <f t="shared" si="57"/>
        <v>0</v>
      </c>
      <c r="BD926" s="128">
        <f t="shared" si="58"/>
        <v>1</v>
      </c>
      <c r="BE926" s="128">
        <f t="shared" si="59"/>
        <v>1900</v>
      </c>
      <c r="BF926" s="450">
        <f t="shared" si="56"/>
        <v>0.24959999999999999</v>
      </c>
    </row>
    <row r="927" spans="1:58">
      <c r="A927" s="186"/>
      <c r="B927" s="307" t="s">
        <v>2904</v>
      </c>
      <c r="C927" s="307" t="s">
        <v>2512</v>
      </c>
      <c r="D927" s="186"/>
      <c r="E927" s="307" t="s">
        <v>2190</v>
      </c>
      <c r="F927" s="300"/>
      <c r="G927" s="186"/>
      <c r="H927" s="186"/>
      <c r="I927" s="186"/>
      <c r="J927" s="186"/>
      <c r="K927" s="307" t="s">
        <v>1799</v>
      </c>
      <c r="L927" s="307" t="s">
        <v>1934</v>
      </c>
      <c r="M927" s="186"/>
      <c r="N927" s="186"/>
      <c r="O927" s="186"/>
      <c r="P927" s="186"/>
      <c r="Q927" s="186"/>
      <c r="R927" s="186"/>
      <c r="S927" s="186"/>
      <c r="T927" s="307">
        <v>30390256</v>
      </c>
      <c r="U927" s="306">
        <v>0.14749999999999999</v>
      </c>
      <c r="V927" s="307" t="s">
        <v>2212</v>
      </c>
      <c r="W927" s="186">
        <v>400</v>
      </c>
      <c r="X927" s="307">
        <v>624</v>
      </c>
      <c r="Y927" s="307">
        <v>24</v>
      </c>
      <c r="Z927" s="307" t="s">
        <v>56</v>
      </c>
      <c r="AA927" s="186"/>
      <c r="AB927" s="186"/>
      <c r="AC927" s="186"/>
      <c r="AD927" s="186"/>
      <c r="AE927" s="307" t="s">
        <v>2512</v>
      </c>
      <c r="AF927" s="186"/>
      <c r="AG927" s="305" t="s">
        <v>2657</v>
      </c>
      <c r="AH927" s="300"/>
      <c r="AI927" s="300"/>
      <c r="AJ927" s="186"/>
      <c r="AK927" s="300"/>
      <c r="AL927" s="186"/>
      <c r="AM927" s="186"/>
      <c r="AN927" s="307"/>
      <c r="AO927" s="300"/>
      <c r="AP927" s="186"/>
      <c r="AQ927" s="186"/>
      <c r="AR927" s="186"/>
      <c r="AS927" s="186"/>
      <c r="AT927" s="307" t="s">
        <v>53</v>
      </c>
      <c r="AU927" s="186"/>
      <c r="AV927" s="187"/>
      <c r="AW927" s="187"/>
      <c r="AX927" s="187"/>
      <c r="AY927" s="187"/>
      <c r="AZ927" s="187"/>
      <c r="BA927" s="187"/>
      <c r="BB927" s="448"/>
      <c r="BC927" s="128">
        <f t="shared" si="57"/>
        <v>0</v>
      </c>
      <c r="BD927" s="128">
        <f t="shared" si="58"/>
        <v>1</v>
      </c>
      <c r="BE927" s="128">
        <f t="shared" si="59"/>
        <v>1900</v>
      </c>
      <c r="BF927" s="450">
        <f t="shared" si="56"/>
        <v>0.24959999999999999</v>
      </c>
    </row>
    <row r="928" spans="1:58">
      <c r="A928" s="186"/>
      <c r="B928" s="307" t="s">
        <v>2904</v>
      </c>
      <c r="C928" s="307" t="s">
        <v>2513</v>
      </c>
      <c r="D928" s="186"/>
      <c r="E928" s="307" t="s">
        <v>2190</v>
      </c>
      <c r="F928" s="300"/>
      <c r="G928" s="186"/>
      <c r="H928" s="186"/>
      <c r="I928" s="186"/>
      <c r="J928" s="186"/>
      <c r="K928" s="307" t="s">
        <v>1799</v>
      </c>
      <c r="L928" s="307" t="s">
        <v>1934</v>
      </c>
      <c r="M928" s="186"/>
      <c r="N928" s="186"/>
      <c r="O928" s="186"/>
      <c r="P928" s="186"/>
      <c r="Q928" s="186"/>
      <c r="R928" s="186"/>
      <c r="S928" s="186"/>
      <c r="T928" s="307">
        <v>30390256</v>
      </c>
      <c r="U928" s="306">
        <v>0.14749999999999999</v>
      </c>
      <c r="V928" s="307" t="s">
        <v>2212</v>
      </c>
      <c r="W928" s="186">
        <v>400</v>
      </c>
      <c r="X928" s="307">
        <v>624</v>
      </c>
      <c r="Y928" s="307">
        <v>24</v>
      </c>
      <c r="Z928" s="307" t="s">
        <v>56</v>
      </c>
      <c r="AA928" s="186"/>
      <c r="AB928" s="186"/>
      <c r="AC928" s="186"/>
      <c r="AD928" s="186"/>
      <c r="AE928" s="307" t="s">
        <v>2513</v>
      </c>
      <c r="AF928" s="186"/>
      <c r="AG928" s="305" t="s">
        <v>2657</v>
      </c>
      <c r="AH928" s="300"/>
      <c r="AI928" s="300"/>
      <c r="AJ928" s="186"/>
      <c r="AK928" s="300"/>
      <c r="AL928" s="186"/>
      <c r="AM928" s="186"/>
      <c r="AN928" s="307"/>
      <c r="AO928" s="300"/>
      <c r="AP928" s="186"/>
      <c r="AQ928" s="186"/>
      <c r="AR928" s="186"/>
      <c r="AS928" s="186"/>
      <c r="AT928" s="307" t="s">
        <v>53</v>
      </c>
      <c r="AU928" s="186"/>
      <c r="AV928" s="187"/>
      <c r="AW928" s="187"/>
      <c r="AX928" s="187"/>
      <c r="AY928" s="187"/>
      <c r="AZ928" s="187"/>
      <c r="BA928" s="187"/>
      <c r="BB928" s="448"/>
      <c r="BC928" s="128">
        <f t="shared" si="57"/>
        <v>0</v>
      </c>
      <c r="BD928" s="128">
        <f t="shared" si="58"/>
        <v>1</v>
      </c>
      <c r="BE928" s="128">
        <f t="shared" si="59"/>
        <v>1900</v>
      </c>
      <c r="BF928" s="450">
        <f t="shared" si="56"/>
        <v>0.24959999999999999</v>
      </c>
    </row>
    <row r="929" spans="1:58">
      <c r="A929" s="186"/>
      <c r="B929" s="307" t="s">
        <v>2904</v>
      </c>
      <c r="C929" s="307" t="s">
        <v>2514</v>
      </c>
      <c r="D929" s="186"/>
      <c r="E929" s="307" t="s">
        <v>2190</v>
      </c>
      <c r="F929" s="300"/>
      <c r="G929" s="186"/>
      <c r="H929" s="186"/>
      <c r="I929" s="186"/>
      <c r="J929" s="186"/>
      <c r="K929" s="307" t="s">
        <v>1799</v>
      </c>
      <c r="L929" s="307" t="s">
        <v>1934</v>
      </c>
      <c r="M929" s="186"/>
      <c r="N929" s="186"/>
      <c r="O929" s="186"/>
      <c r="P929" s="186"/>
      <c r="Q929" s="186"/>
      <c r="R929" s="186"/>
      <c r="S929" s="186"/>
      <c r="T929" s="307">
        <v>30390256</v>
      </c>
      <c r="U929" s="306">
        <v>0.14749999999999999</v>
      </c>
      <c r="V929" s="307" t="s">
        <v>2212</v>
      </c>
      <c r="W929" s="186">
        <v>400</v>
      </c>
      <c r="X929" s="307">
        <v>624</v>
      </c>
      <c r="Y929" s="307">
        <v>24</v>
      </c>
      <c r="Z929" s="307" t="s">
        <v>56</v>
      </c>
      <c r="AA929" s="186"/>
      <c r="AB929" s="186"/>
      <c r="AC929" s="186"/>
      <c r="AD929" s="186"/>
      <c r="AE929" s="307" t="s">
        <v>2514</v>
      </c>
      <c r="AF929" s="186"/>
      <c r="AG929" s="305" t="s">
        <v>2657</v>
      </c>
      <c r="AH929" s="300"/>
      <c r="AI929" s="300"/>
      <c r="AJ929" s="186"/>
      <c r="AK929" s="300"/>
      <c r="AL929" s="186"/>
      <c r="AM929" s="186"/>
      <c r="AN929" s="307"/>
      <c r="AO929" s="300"/>
      <c r="AP929" s="186"/>
      <c r="AQ929" s="186"/>
      <c r="AR929" s="186"/>
      <c r="AS929" s="186"/>
      <c r="AT929" s="307" t="s">
        <v>53</v>
      </c>
      <c r="AU929" s="186"/>
      <c r="AV929" s="187"/>
      <c r="AW929" s="187"/>
      <c r="AX929" s="187"/>
      <c r="AY929" s="187"/>
      <c r="AZ929" s="187"/>
      <c r="BA929" s="187"/>
      <c r="BB929" s="448"/>
      <c r="BC929" s="128">
        <f t="shared" si="57"/>
        <v>0</v>
      </c>
      <c r="BD929" s="128">
        <f t="shared" si="58"/>
        <v>1</v>
      </c>
      <c r="BE929" s="128">
        <f t="shared" si="59"/>
        <v>1900</v>
      </c>
      <c r="BF929" s="450">
        <f t="shared" si="56"/>
        <v>0.24959999999999999</v>
      </c>
    </row>
    <row r="930" spans="1:58">
      <c r="A930" s="186"/>
      <c r="B930" s="307" t="s">
        <v>2904</v>
      </c>
      <c r="C930" s="307" t="s">
        <v>2515</v>
      </c>
      <c r="D930" s="186"/>
      <c r="E930" s="307" t="s">
        <v>2190</v>
      </c>
      <c r="F930" s="300"/>
      <c r="G930" s="186"/>
      <c r="H930" s="186"/>
      <c r="I930" s="186"/>
      <c r="J930" s="186"/>
      <c r="K930" s="307" t="s">
        <v>1799</v>
      </c>
      <c r="L930" s="307" t="s">
        <v>1934</v>
      </c>
      <c r="M930" s="186"/>
      <c r="N930" s="186"/>
      <c r="O930" s="186"/>
      <c r="P930" s="186"/>
      <c r="Q930" s="186"/>
      <c r="R930" s="186"/>
      <c r="S930" s="186"/>
      <c r="T930" s="307">
        <v>30390256</v>
      </c>
      <c r="U930" s="306">
        <v>0.14749999999999999</v>
      </c>
      <c r="V930" s="307" t="s">
        <v>2212</v>
      </c>
      <c r="W930" s="186">
        <v>400</v>
      </c>
      <c r="X930" s="307">
        <v>624</v>
      </c>
      <c r="Y930" s="307">
        <v>24</v>
      </c>
      <c r="Z930" s="307" t="s">
        <v>56</v>
      </c>
      <c r="AA930" s="186"/>
      <c r="AB930" s="186"/>
      <c r="AC930" s="186"/>
      <c r="AD930" s="186"/>
      <c r="AE930" s="307" t="s">
        <v>2515</v>
      </c>
      <c r="AF930" s="186"/>
      <c r="AG930" s="305" t="s">
        <v>2657</v>
      </c>
      <c r="AH930" s="300"/>
      <c r="AI930" s="300"/>
      <c r="AJ930" s="186"/>
      <c r="AK930" s="300"/>
      <c r="AL930" s="186"/>
      <c r="AM930" s="186"/>
      <c r="AN930" s="307"/>
      <c r="AO930" s="300"/>
      <c r="AP930" s="186"/>
      <c r="AQ930" s="186"/>
      <c r="AR930" s="186"/>
      <c r="AS930" s="186"/>
      <c r="AT930" s="307" t="s">
        <v>53</v>
      </c>
      <c r="AU930" s="186"/>
      <c r="AV930" s="187"/>
      <c r="AW930" s="187"/>
      <c r="AX930" s="187"/>
      <c r="AY930" s="187"/>
      <c r="AZ930" s="187"/>
      <c r="BA930" s="187"/>
      <c r="BB930" s="448"/>
      <c r="BC930" s="128">
        <f t="shared" si="57"/>
        <v>0</v>
      </c>
      <c r="BD930" s="128">
        <f t="shared" si="58"/>
        <v>1</v>
      </c>
      <c r="BE930" s="128">
        <f t="shared" si="59"/>
        <v>1900</v>
      </c>
      <c r="BF930" s="450">
        <f t="shared" si="56"/>
        <v>0.24959999999999999</v>
      </c>
    </row>
    <row r="931" spans="1:58">
      <c r="A931" s="186"/>
      <c r="B931" s="307" t="s">
        <v>2904</v>
      </c>
      <c r="C931" s="307" t="s">
        <v>2516</v>
      </c>
      <c r="D931" s="186"/>
      <c r="E931" s="307" t="s">
        <v>2190</v>
      </c>
      <c r="F931" s="300"/>
      <c r="G931" s="186"/>
      <c r="H931" s="186"/>
      <c r="I931" s="186"/>
      <c r="J931" s="186"/>
      <c r="K931" s="307" t="s">
        <v>1799</v>
      </c>
      <c r="L931" s="307" t="s">
        <v>1934</v>
      </c>
      <c r="M931" s="186"/>
      <c r="N931" s="186"/>
      <c r="O931" s="186"/>
      <c r="P931" s="186"/>
      <c r="Q931" s="186"/>
      <c r="R931" s="186"/>
      <c r="S931" s="186"/>
      <c r="T931" s="307">
        <v>30390256</v>
      </c>
      <c r="U931" s="306">
        <v>0.14749999999999999</v>
      </c>
      <c r="V931" s="307" t="s">
        <v>2212</v>
      </c>
      <c r="W931" s="186">
        <v>400</v>
      </c>
      <c r="X931" s="307">
        <v>624</v>
      </c>
      <c r="Y931" s="307">
        <v>24</v>
      </c>
      <c r="Z931" s="307" t="s">
        <v>56</v>
      </c>
      <c r="AA931" s="186"/>
      <c r="AB931" s="186"/>
      <c r="AC931" s="186"/>
      <c r="AD931" s="186"/>
      <c r="AE931" s="307" t="s">
        <v>2516</v>
      </c>
      <c r="AF931" s="186"/>
      <c r="AG931" s="305" t="s">
        <v>2657</v>
      </c>
      <c r="AH931" s="300"/>
      <c r="AI931" s="300"/>
      <c r="AJ931" s="186"/>
      <c r="AK931" s="300"/>
      <c r="AL931" s="186"/>
      <c r="AM931" s="186"/>
      <c r="AN931" s="307"/>
      <c r="AO931" s="300"/>
      <c r="AP931" s="186"/>
      <c r="AQ931" s="186"/>
      <c r="AR931" s="186"/>
      <c r="AS931" s="186"/>
      <c r="AT931" s="307" t="s">
        <v>53</v>
      </c>
      <c r="AU931" s="186"/>
      <c r="AV931" s="187"/>
      <c r="AW931" s="187"/>
      <c r="AX931" s="187"/>
      <c r="AY931" s="187"/>
      <c r="AZ931" s="187"/>
      <c r="BA931" s="187"/>
      <c r="BB931" s="448"/>
      <c r="BC931" s="128">
        <f t="shared" si="57"/>
        <v>0</v>
      </c>
      <c r="BD931" s="128">
        <f t="shared" si="58"/>
        <v>1</v>
      </c>
      <c r="BE931" s="128">
        <f t="shared" si="59"/>
        <v>1900</v>
      </c>
      <c r="BF931" s="450">
        <f t="shared" si="56"/>
        <v>0.24959999999999999</v>
      </c>
    </row>
    <row r="932" spans="1:58">
      <c r="A932" s="186"/>
      <c r="B932" s="307" t="s">
        <v>2904</v>
      </c>
      <c r="C932" s="307" t="s">
        <v>2517</v>
      </c>
      <c r="D932" s="186"/>
      <c r="E932" s="307" t="s">
        <v>2190</v>
      </c>
      <c r="F932" s="300"/>
      <c r="G932" s="186"/>
      <c r="H932" s="186"/>
      <c r="I932" s="186"/>
      <c r="J932" s="186"/>
      <c r="K932" s="307" t="s">
        <v>1799</v>
      </c>
      <c r="L932" s="307" t="s">
        <v>1934</v>
      </c>
      <c r="M932" s="186"/>
      <c r="N932" s="186"/>
      <c r="O932" s="186"/>
      <c r="P932" s="186"/>
      <c r="Q932" s="186"/>
      <c r="R932" s="186"/>
      <c r="S932" s="186"/>
      <c r="T932" s="307">
        <v>30390256</v>
      </c>
      <c r="U932" s="306">
        <v>0.14749999999999999</v>
      </c>
      <c r="V932" s="307" t="s">
        <v>2212</v>
      </c>
      <c r="W932" s="186">
        <v>400</v>
      </c>
      <c r="X932" s="307">
        <v>624</v>
      </c>
      <c r="Y932" s="307">
        <v>24</v>
      </c>
      <c r="Z932" s="307" t="s">
        <v>56</v>
      </c>
      <c r="AA932" s="186"/>
      <c r="AB932" s="186"/>
      <c r="AC932" s="186"/>
      <c r="AD932" s="186"/>
      <c r="AE932" s="307" t="s">
        <v>2517</v>
      </c>
      <c r="AF932" s="186"/>
      <c r="AG932" s="305" t="s">
        <v>2657</v>
      </c>
      <c r="AH932" s="300"/>
      <c r="AI932" s="300"/>
      <c r="AJ932" s="186"/>
      <c r="AK932" s="300"/>
      <c r="AL932" s="186"/>
      <c r="AM932" s="186"/>
      <c r="AN932" s="307"/>
      <c r="AO932" s="300"/>
      <c r="AP932" s="186"/>
      <c r="AQ932" s="186"/>
      <c r="AR932" s="186"/>
      <c r="AS932" s="186"/>
      <c r="AT932" s="307" t="s">
        <v>53</v>
      </c>
      <c r="AU932" s="186"/>
      <c r="AV932" s="187"/>
      <c r="AW932" s="187"/>
      <c r="AX932" s="187"/>
      <c r="AY932" s="187"/>
      <c r="AZ932" s="187"/>
      <c r="BA932" s="187"/>
      <c r="BB932" s="448"/>
      <c r="BC932" s="128">
        <f t="shared" si="57"/>
        <v>0</v>
      </c>
      <c r="BD932" s="128">
        <f t="shared" si="58"/>
        <v>1</v>
      </c>
      <c r="BE932" s="128">
        <f t="shared" si="59"/>
        <v>1900</v>
      </c>
      <c r="BF932" s="450">
        <f t="shared" si="56"/>
        <v>0.24959999999999999</v>
      </c>
    </row>
    <row r="933" spans="1:58">
      <c r="A933" s="186"/>
      <c r="B933" s="307" t="s">
        <v>906</v>
      </c>
      <c r="C933" s="307" t="s">
        <v>2828</v>
      </c>
      <c r="D933" s="186"/>
      <c r="E933" s="307" t="s">
        <v>2931</v>
      </c>
      <c r="F933" s="300"/>
      <c r="G933" s="186"/>
      <c r="H933" s="186"/>
      <c r="I933" s="186"/>
      <c r="J933" s="186"/>
      <c r="K933" s="307" t="s">
        <v>1790</v>
      </c>
      <c r="L933" s="307" t="s">
        <v>2907</v>
      </c>
      <c r="M933" s="186"/>
      <c r="N933" s="186"/>
      <c r="O933" s="186"/>
      <c r="P933" s="186"/>
      <c r="Q933" s="186"/>
      <c r="R933" s="186"/>
      <c r="S933" s="186"/>
      <c r="T933" s="307">
        <v>30390456</v>
      </c>
      <c r="U933" s="306">
        <v>0.14749999999999999</v>
      </c>
      <c r="V933" s="307" t="s">
        <v>2193</v>
      </c>
      <c r="W933" s="186">
        <v>400</v>
      </c>
      <c r="X933" s="307">
        <v>768</v>
      </c>
      <c r="Y933" s="307">
        <v>24</v>
      </c>
      <c r="Z933" s="307" t="s">
        <v>62</v>
      </c>
      <c r="AA933" s="186"/>
      <c r="AB933" s="186"/>
      <c r="AC933" s="186"/>
      <c r="AD933" s="186"/>
      <c r="AE933" s="307" t="s">
        <v>2828</v>
      </c>
      <c r="AF933" s="186"/>
      <c r="AG933" s="305" t="s">
        <v>2657</v>
      </c>
      <c r="AH933" s="300"/>
      <c r="AI933" s="300"/>
      <c r="AJ933" s="186"/>
      <c r="AK933" s="300"/>
      <c r="AL933" s="186"/>
      <c r="AM933" s="186"/>
      <c r="AN933" s="300"/>
      <c r="AO933" s="300"/>
      <c r="AP933" s="186"/>
      <c r="AQ933" s="186"/>
      <c r="AR933" s="186"/>
      <c r="AS933" s="186"/>
      <c r="AT933" s="307" t="s">
        <v>53</v>
      </c>
      <c r="AU933" s="186"/>
      <c r="AV933" s="187"/>
      <c r="AW933" s="187"/>
      <c r="AX933" s="187"/>
      <c r="AY933" s="187"/>
      <c r="AZ933" s="187"/>
      <c r="BA933" s="187"/>
      <c r="BB933" s="448"/>
      <c r="BC933" s="128">
        <f t="shared" si="57"/>
        <v>0</v>
      </c>
      <c r="BD933" s="128">
        <f t="shared" si="58"/>
        <v>1</v>
      </c>
      <c r="BE933" s="128">
        <f t="shared" si="59"/>
        <v>1900</v>
      </c>
      <c r="BF933" s="450">
        <f t="shared" si="56"/>
        <v>0.30719999999999997</v>
      </c>
    </row>
    <row r="934" spans="1:58">
      <c r="A934" s="186"/>
      <c r="B934" s="307" t="s">
        <v>906</v>
      </c>
      <c r="C934" s="307" t="s">
        <v>2829</v>
      </c>
      <c r="D934" s="186"/>
      <c r="E934" s="307" t="s">
        <v>2932</v>
      </c>
      <c r="F934" s="300"/>
      <c r="G934" s="186"/>
      <c r="H934" s="186"/>
      <c r="I934" s="186"/>
      <c r="J934" s="186"/>
      <c r="K934" s="307" t="s">
        <v>1790</v>
      </c>
      <c r="L934" s="307" t="s">
        <v>2907</v>
      </c>
      <c r="M934" s="186"/>
      <c r="N934" s="186"/>
      <c r="O934" s="186"/>
      <c r="P934" s="186"/>
      <c r="Q934" s="186"/>
      <c r="R934" s="186"/>
      <c r="S934" s="186"/>
      <c r="T934" s="307">
        <v>30390456</v>
      </c>
      <c r="U934" s="306">
        <v>0.14749999999999999</v>
      </c>
      <c r="V934" s="307" t="s">
        <v>2193</v>
      </c>
      <c r="W934" s="186">
        <v>400</v>
      </c>
      <c r="X934" s="307">
        <v>768</v>
      </c>
      <c r="Y934" s="307">
        <v>24</v>
      </c>
      <c r="Z934" s="307" t="s">
        <v>62</v>
      </c>
      <c r="AA934" s="186"/>
      <c r="AB934" s="186"/>
      <c r="AC934" s="186"/>
      <c r="AD934" s="186"/>
      <c r="AE934" s="307" t="s">
        <v>2829</v>
      </c>
      <c r="AF934" s="186"/>
      <c r="AG934" s="305" t="s">
        <v>2657</v>
      </c>
      <c r="AH934" s="300"/>
      <c r="AI934" s="307"/>
      <c r="AJ934" s="186"/>
      <c r="AK934" s="300"/>
      <c r="AL934" s="186"/>
      <c r="AM934" s="186"/>
      <c r="AN934" s="300"/>
      <c r="AO934" s="300"/>
      <c r="AP934" s="186"/>
      <c r="AQ934" s="186"/>
      <c r="AR934" s="186"/>
      <c r="AS934" s="186"/>
      <c r="AT934" s="307" t="s">
        <v>53</v>
      </c>
      <c r="AU934" s="186"/>
      <c r="AV934" s="187"/>
      <c r="AW934" s="187"/>
      <c r="AX934" s="187"/>
      <c r="AY934" s="187"/>
      <c r="AZ934" s="187"/>
      <c r="BA934" s="187"/>
      <c r="BB934" s="448"/>
      <c r="BC934" s="128">
        <f t="shared" si="57"/>
        <v>0</v>
      </c>
      <c r="BD934" s="128">
        <f t="shared" si="58"/>
        <v>1</v>
      </c>
      <c r="BE934" s="128">
        <f t="shared" si="59"/>
        <v>1900</v>
      </c>
      <c r="BF934" s="450">
        <f t="shared" si="56"/>
        <v>0.30719999999999997</v>
      </c>
    </row>
    <row r="935" spans="1:58">
      <c r="A935" s="186"/>
      <c r="B935" s="307" t="s">
        <v>906</v>
      </c>
      <c r="C935" s="307" t="s">
        <v>2830</v>
      </c>
      <c r="D935" s="186"/>
      <c r="E935" s="307" t="s">
        <v>2933</v>
      </c>
      <c r="F935" s="300"/>
      <c r="G935" s="186"/>
      <c r="H935" s="186"/>
      <c r="I935" s="186"/>
      <c r="J935" s="186"/>
      <c r="K935" s="307" t="s">
        <v>1790</v>
      </c>
      <c r="L935" s="307" t="s">
        <v>2907</v>
      </c>
      <c r="M935" s="186"/>
      <c r="N935" s="186"/>
      <c r="O935" s="186"/>
      <c r="P935" s="186"/>
      <c r="Q935" s="186"/>
      <c r="R935" s="186"/>
      <c r="S935" s="186"/>
      <c r="T935" s="307">
        <v>30390456</v>
      </c>
      <c r="U935" s="306">
        <v>0.14749999999999999</v>
      </c>
      <c r="V935" s="307" t="s">
        <v>2193</v>
      </c>
      <c r="W935" s="186">
        <v>400</v>
      </c>
      <c r="X935" s="307">
        <v>768</v>
      </c>
      <c r="Y935" s="307">
        <v>24</v>
      </c>
      <c r="Z935" s="307" t="s">
        <v>62</v>
      </c>
      <c r="AA935" s="186"/>
      <c r="AB935" s="186"/>
      <c r="AC935" s="186"/>
      <c r="AD935" s="186"/>
      <c r="AE935" s="307" t="s">
        <v>2830</v>
      </c>
      <c r="AF935" s="186"/>
      <c r="AG935" s="305" t="s">
        <v>2657</v>
      </c>
      <c r="AH935" s="300"/>
      <c r="AI935" s="300"/>
      <c r="AJ935" s="186"/>
      <c r="AK935" s="300"/>
      <c r="AL935" s="186"/>
      <c r="AM935" s="186"/>
      <c r="AN935" s="300"/>
      <c r="AO935" s="300"/>
      <c r="AP935" s="186"/>
      <c r="AQ935" s="186"/>
      <c r="AR935" s="186"/>
      <c r="AS935" s="186"/>
      <c r="AT935" s="307" t="s">
        <v>53</v>
      </c>
      <c r="AU935" s="186"/>
      <c r="AV935" s="187"/>
      <c r="AW935" s="187"/>
      <c r="AX935" s="187"/>
      <c r="AY935" s="187"/>
      <c r="AZ935" s="187"/>
      <c r="BA935" s="187"/>
      <c r="BB935" s="448"/>
      <c r="BC935" s="128">
        <f t="shared" si="57"/>
        <v>0</v>
      </c>
      <c r="BD935" s="128">
        <f t="shared" si="58"/>
        <v>1</v>
      </c>
      <c r="BE935" s="128">
        <f t="shared" si="59"/>
        <v>1900</v>
      </c>
      <c r="BF935" s="450">
        <f t="shared" si="56"/>
        <v>0.30719999999999997</v>
      </c>
    </row>
    <row r="936" spans="1:58">
      <c r="A936" s="186"/>
      <c r="B936" s="307" t="s">
        <v>906</v>
      </c>
      <c r="C936" s="307" t="s">
        <v>2831</v>
      </c>
      <c r="D936" s="186"/>
      <c r="E936" s="307" t="s">
        <v>2934</v>
      </c>
      <c r="F936" s="300"/>
      <c r="G936" s="186"/>
      <c r="H936" s="186"/>
      <c r="I936" s="186"/>
      <c r="J936" s="186"/>
      <c r="K936" s="307" t="s">
        <v>1790</v>
      </c>
      <c r="L936" s="307" t="s">
        <v>2907</v>
      </c>
      <c r="M936" s="186"/>
      <c r="N936" s="186"/>
      <c r="O936" s="186"/>
      <c r="P936" s="186"/>
      <c r="Q936" s="186"/>
      <c r="R936" s="186"/>
      <c r="S936" s="186"/>
      <c r="T936" s="307">
        <v>30390456</v>
      </c>
      <c r="U936" s="306">
        <v>0.14749999999999999</v>
      </c>
      <c r="V936" s="307" t="s">
        <v>2193</v>
      </c>
      <c r="W936" s="186">
        <v>400</v>
      </c>
      <c r="X936" s="307">
        <v>768</v>
      </c>
      <c r="Y936" s="307">
        <v>24</v>
      </c>
      <c r="Z936" s="307" t="s">
        <v>62</v>
      </c>
      <c r="AA936" s="186"/>
      <c r="AB936" s="186"/>
      <c r="AC936" s="186"/>
      <c r="AD936" s="186"/>
      <c r="AE936" s="307" t="s">
        <v>2831</v>
      </c>
      <c r="AF936" s="186"/>
      <c r="AG936" s="305" t="s">
        <v>2657</v>
      </c>
      <c r="AH936" s="300"/>
      <c r="AI936" s="300"/>
      <c r="AJ936" s="186"/>
      <c r="AK936" s="300"/>
      <c r="AL936" s="186"/>
      <c r="AM936" s="186"/>
      <c r="AN936" s="300"/>
      <c r="AO936" s="300"/>
      <c r="AP936" s="186"/>
      <c r="AQ936" s="186"/>
      <c r="AR936" s="186"/>
      <c r="AS936" s="186"/>
      <c r="AT936" s="307" t="s">
        <v>53</v>
      </c>
      <c r="AU936" s="186"/>
      <c r="AV936" s="187"/>
      <c r="AW936" s="187"/>
      <c r="AX936" s="187"/>
      <c r="AY936" s="187"/>
      <c r="AZ936" s="187"/>
      <c r="BA936" s="187"/>
      <c r="BB936" s="448"/>
      <c r="BC936" s="128">
        <f t="shared" si="57"/>
        <v>0</v>
      </c>
      <c r="BD936" s="128">
        <f t="shared" si="58"/>
        <v>1</v>
      </c>
      <c r="BE936" s="128">
        <f t="shared" si="59"/>
        <v>1900</v>
      </c>
      <c r="BF936" s="450">
        <f t="shared" si="56"/>
        <v>0.30719999999999997</v>
      </c>
    </row>
    <row r="937" spans="1:58">
      <c r="A937" s="186"/>
      <c r="B937" s="307" t="s">
        <v>906</v>
      </c>
      <c r="C937" s="307" t="s">
        <v>2832</v>
      </c>
      <c r="D937" s="186"/>
      <c r="E937" s="307">
        <v>101492</v>
      </c>
      <c r="F937" s="300"/>
      <c r="G937" s="186"/>
      <c r="H937" s="186"/>
      <c r="I937" s="186"/>
      <c r="J937" s="186"/>
      <c r="K937" s="307" t="s">
        <v>1783</v>
      </c>
      <c r="L937" s="307" t="s">
        <v>1946</v>
      </c>
      <c r="M937" s="186"/>
      <c r="N937" s="186"/>
      <c r="O937" s="186"/>
      <c r="P937" s="186"/>
      <c r="Q937" s="186"/>
      <c r="R937" s="186"/>
      <c r="S937" s="186"/>
      <c r="T937" s="307">
        <v>30390456</v>
      </c>
      <c r="U937" s="306">
        <v>0.14749999999999999</v>
      </c>
      <c r="V937" s="307" t="s">
        <v>2193</v>
      </c>
      <c r="W937" s="186">
        <v>400</v>
      </c>
      <c r="X937" s="307">
        <v>768</v>
      </c>
      <c r="Y937" s="307">
        <v>24</v>
      </c>
      <c r="Z937" s="307" t="s">
        <v>62</v>
      </c>
      <c r="AA937" s="186"/>
      <c r="AB937" s="186"/>
      <c r="AC937" s="186"/>
      <c r="AD937" s="186"/>
      <c r="AE937" s="307" t="s">
        <v>2832</v>
      </c>
      <c r="AF937" s="186"/>
      <c r="AG937" s="305" t="s">
        <v>2657</v>
      </c>
      <c r="AH937" s="300"/>
      <c r="AI937" s="300"/>
      <c r="AJ937" s="186"/>
      <c r="AK937" s="300"/>
      <c r="AL937" s="186"/>
      <c r="AM937" s="186"/>
      <c r="AN937" s="300"/>
      <c r="AO937" s="300"/>
      <c r="AP937" s="186"/>
      <c r="AQ937" s="186"/>
      <c r="AR937" s="186"/>
      <c r="AS937" s="186"/>
      <c r="AT937" s="307" t="s">
        <v>53</v>
      </c>
      <c r="AU937" s="186"/>
      <c r="AV937" s="187"/>
      <c r="AW937" s="187"/>
      <c r="AX937" s="187"/>
      <c r="AY937" s="187"/>
      <c r="AZ937" s="187"/>
      <c r="BA937" s="187"/>
      <c r="BB937" s="448"/>
      <c r="BC937" s="128">
        <f t="shared" si="57"/>
        <v>0</v>
      </c>
      <c r="BD937" s="128">
        <f t="shared" si="58"/>
        <v>1</v>
      </c>
      <c r="BE937" s="128">
        <f t="shared" si="59"/>
        <v>1900</v>
      </c>
      <c r="BF937" s="450">
        <f t="shared" si="56"/>
        <v>0.30719999999999997</v>
      </c>
    </row>
    <row r="938" spans="1:58">
      <c r="A938" s="186"/>
      <c r="B938" s="307" t="s">
        <v>906</v>
      </c>
      <c r="C938" s="307" t="s">
        <v>2833</v>
      </c>
      <c r="D938" s="186"/>
      <c r="E938" s="307" t="s">
        <v>2935</v>
      </c>
      <c r="F938" s="300"/>
      <c r="G938" s="186"/>
      <c r="H938" s="186"/>
      <c r="I938" s="186"/>
      <c r="J938" s="186"/>
      <c r="K938" s="307" t="s">
        <v>339</v>
      </c>
      <c r="L938" s="307" t="s">
        <v>2908</v>
      </c>
      <c r="M938" s="186"/>
      <c r="N938" s="186"/>
      <c r="O938" s="186"/>
      <c r="P938" s="186"/>
      <c r="Q938" s="186"/>
      <c r="R938" s="186"/>
      <c r="S938" s="186"/>
      <c r="T938" s="307">
        <v>30390456</v>
      </c>
      <c r="U938" s="306">
        <v>0.14749999999999999</v>
      </c>
      <c r="V938" s="307" t="s">
        <v>2193</v>
      </c>
      <c r="W938" s="186">
        <v>400</v>
      </c>
      <c r="X938" s="307">
        <v>768</v>
      </c>
      <c r="Y938" s="307">
        <v>24</v>
      </c>
      <c r="Z938" s="307" t="s">
        <v>62</v>
      </c>
      <c r="AA938" s="186"/>
      <c r="AB938" s="186"/>
      <c r="AC938" s="186"/>
      <c r="AD938" s="186"/>
      <c r="AE938" s="307" t="s">
        <v>2833</v>
      </c>
      <c r="AF938" s="186"/>
      <c r="AG938" s="305" t="s">
        <v>2657</v>
      </c>
      <c r="AH938" s="300"/>
      <c r="AI938" s="300"/>
      <c r="AJ938" s="186"/>
      <c r="AK938" s="300"/>
      <c r="AL938" s="186"/>
      <c r="AM938" s="186"/>
      <c r="AN938" s="300"/>
      <c r="AO938" s="300"/>
      <c r="AP938" s="186"/>
      <c r="AQ938" s="186"/>
      <c r="AR938" s="186"/>
      <c r="AS938" s="186"/>
      <c r="AT938" s="307" t="s">
        <v>53</v>
      </c>
      <c r="AU938" s="186"/>
      <c r="AV938" s="187"/>
      <c r="AW938" s="187"/>
      <c r="AX938" s="187"/>
      <c r="AY938" s="187"/>
      <c r="AZ938" s="187"/>
      <c r="BA938" s="187"/>
      <c r="BB938" s="448"/>
      <c r="BC938" s="128">
        <f t="shared" si="57"/>
        <v>0</v>
      </c>
      <c r="BD938" s="128">
        <f t="shared" si="58"/>
        <v>1</v>
      </c>
      <c r="BE938" s="128">
        <f t="shared" si="59"/>
        <v>1900</v>
      </c>
      <c r="BF938" s="450">
        <f t="shared" si="56"/>
        <v>0.30719999999999997</v>
      </c>
    </row>
    <row r="939" spans="1:58">
      <c r="A939" s="186"/>
      <c r="B939" s="307" t="s">
        <v>906</v>
      </c>
      <c r="C939" s="307" t="s">
        <v>2834</v>
      </c>
      <c r="D939" s="186"/>
      <c r="E939" s="307" t="s">
        <v>2936</v>
      </c>
      <c r="F939" s="300"/>
      <c r="G939" s="186"/>
      <c r="H939" s="186"/>
      <c r="I939" s="186"/>
      <c r="J939" s="186"/>
      <c r="K939" s="307" t="s">
        <v>1789</v>
      </c>
      <c r="L939" s="307" t="s">
        <v>2909</v>
      </c>
      <c r="M939" s="186"/>
      <c r="N939" s="186"/>
      <c r="O939" s="186"/>
      <c r="P939" s="186"/>
      <c r="Q939" s="186"/>
      <c r="R939" s="186"/>
      <c r="S939" s="186"/>
      <c r="T939" s="307">
        <v>30390456</v>
      </c>
      <c r="U939" s="306">
        <v>0.14749999999999999</v>
      </c>
      <c r="V939" s="307" t="s">
        <v>2193</v>
      </c>
      <c r="W939" s="186">
        <v>400</v>
      </c>
      <c r="X939" s="307">
        <v>832</v>
      </c>
      <c r="Y939" s="307">
        <v>26</v>
      </c>
      <c r="Z939" s="307" t="s">
        <v>62</v>
      </c>
      <c r="AA939" s="186"/>
      <c r="AB939" s="186"/>
      <c r="AC939" s="186"/>
      <c r="AD939" s="186"/>
      <c r="AE939" s="307" t="s">
        <v>2834</v>
      </c>
      <c r="AF939" s="186"/>
      <c r="AG939" s="305" t="s">
        <v>2657</v>
      </c>
      <c r="AH939" s="300"/>
      <c r="AI939" s="300"/>
      <c r="AJ939" s="186"/>
      <c r="AK939" s="300"/>
      <c r="AL939" s="186"/>
      <c r="AM939" s="186"/>
      <c r="AN939" s="300"/>
      <c r="AO939" s="307" t="s">
        <v>2976</v>
      </c>
      <c r="AP939" s="186"/>
      <c r="AQ939" s="186"/>
      <c r="AR939" s="186"/>
      <c r="AS939" s="186"/>
      <c r="AT939" s="307" t="s">
        <v>53</v>
      </c>
      <c r="AU939" s="186"/>
      <c r="AV939" s="187"/>
      <c r="AW939" s="187"/>
      <c r="AX939" s="187"/>
      <c r="AY939" s="187"/>
      <c r="AZ939" s="187"/>
      <c r="BA939" s="187"/>
      <c r="BB939" s="448"/>
      <c r="BC939" s="128">
        <f t="shared" si="57"/>
        <v>0</v>
      </c>
      <c r="BD939" s="128">
        <f t="shared" si="58"/>
        <v>1</v>
      </c>
      <c r="BE939" s="128">
        <f t="shared" si="59"/>
        <v>1900</v>
      </c>
      <c r="BF939" s="450">
        <f t="shared" si="56"/>
        <v>0.33279999999999998</v>
      </c>
    </row>
    <row r="940" spans="1:58">
      <c r="A940" s="186"/>
      <c r="B940" s="307" t="s">
        <v>906</v>
      </c>
      <c r="C940" s="307" t="s">
        <v>2835</v>
      </c>
      <c r="D940" s="186"/>
      <c r="E940" s="307" t="s">
        <v>2936</v>
      </c>
      <c r="F940" s="300"/>
      <c r="G940" s="186"/>
      <c r="H940" s="186"/>
      <c r="I940" s="186"/>
      <c r="J940" s="186"/>
      <c r="K940" s="307" t="s">
        <v>1789</v>
      </c>
      <c r="L940" s="307" t="s">
        <v>2909</v>
      </c>
      <c r="M940" s="186"/>
      <c r="N940" s="186"/>
      <c r="O940" s="186"/>
      <c r="P940" s="186"/>
      <c r="Q940" s="186"/>
      <c r="R940" s="186"/>
      <c r="S940" s="186"/>
      <c r="T940" s="307">
        <v>30390456</v>
      </c>
      <c r="U940" s="306">
        <v>0.14749999999999999</v>
      </c>
      <c r="V940" s="307" t="s">
        <v>2193</v>
      </c>
      <c r="W940" s="186">
        <v>400</v>
      </c>
      <c r="X940" s="307">
        <v>832</v>
      </c>
      <c r="Y940" s="307">
        <v>26</v>
      </c>
      <c r="Z940" s="307" t="s">
        <v>62</v>
      </c>
      <c r="AA940" s="186"/>
      <c r="AB940" s="186"/>
      <c r="AC940" s="186"/>
      <c r="AD940" s="186"/>
      <c r="AE940" s="307" t="s">
        <v>2835</v>
      </c>
      <c r="AF940" s="186"/>
      <c r="AG940" s="305" t="s">
        <v>2657</v>
      </c>
      <c r="AH940" s="300"/>
      <c r="AI940" s="300"/>
      <c r="AJ940" s="186"/>
      <c r="AK940" s="300"/>
      <c r="AL940" s="186"/>
      <c r="AM940" s="186"/>
      <c r="AN940" s="300"/>
      <c r="AO940" s="307" t="s">
        <v>2976</v>
      </c>
      <c r="AP940" s="186"/>
      <c r="AQ940" s="186"/>
      <c r="AR940" s="186"/>
      <c r="AS940" s="186"/>
      <c r="AT940" s="307" t="s">
        <v>53</v>
      </c>
      <c r="AU940" s="186"/>
      <c r="AV940" s="187"/>
      <c r="AW940" s="187"/>
      <c r="AX940" s="187"/>
      <c r="AY940" s="187"/>
      <c r="AZ940" s="187"/>
      <c r="BA940" s="187"/>
      <c r="BB940" s="448"/>
      <c r="BC940" s="128">
        <f t="shared" si="57"/>
        <v>0</v>
      </c>
      <c r="BD940" s="128">
        <f t="shared" si="58"/>
        <v>1</v>
      </c>
      <c r="BE940" s="128">
        <f t="shared" si="59"/>
        <v>1900</v>
      </c>
      <c r="BF940" s="450">
        <f t="shared" si="56"/>
        <v>0.33279999999999998</v>
      </c>
    </row>
    <row r="941" spans="1:58">
      <c r="A941" s="186"/>
      <c r="B941" s="307" t="s">
        <v>906</v>
      </c>
      <c r="C941" s="307" t="s">
        <v>2836</v>
      </c>
      <c r="D941" s="186"/>
      <c r="E941" s="307" t="s">
        <v>2937</v>
      </c>
      <c r="F941" s="300"/>
      <c r="G941" s="186"/>
      <c r="H941" s="186"/>
      <c r="I941" s="186"/>
      <c r="J941" s="186"/>
      <c r="K941" s="307" t="s">
        <v>1789</v>
      </c>
      <c r="L941" s="307" t="s">
        <v>2909</v>
      </c>
      <c r="M941" s="186"/>
      <c r="N941" s="186"/>
      <c r="O941" s="186"/>
      <c r="P941" s="186"/>
      <c r="Q941" s="186"/>
      <c r="R941" s="186"/>
      <c r="S941" s="186"/>
      <c r="T941" s="307">
        <v>30390456</v>
      </c>
      <c r="U941" s="306">
        <v>0.14749999999999999</v>
      </c>
      <c r="V941" s="307" t="s">
        <v>2193</v>
      </c>
      <c r="W941" s="186">
        <v>400</v>
      </c>
      <c r="X941" s="307">
        <v>832</v>
      </c>
      <c r="Y941" s="307">
        <v>26</v>
      </c>
      <c r="Z941" s="307" t="s">
        <v>62</v>
      </c>
      <c r="AA941" s="186"/>
      <c r="AB941" s="186"/>
      <c r="AC941" s="186"/>
      <c r="AD941" s="186"/>
      <c r="AE941" s="307" t="s">
        <v>2836</v>
      </c>
      <c r="AF941" s="186"/>
      <c r="AG941" s="305" t="s">
        <v>2657</v>
      </c>
      <c r="AH941" s="300"/>
      <c r="AI941" s="300"/>
      <c r="AJ941" s="186"/>
      <c r="AK941" s="300"/>
      <c r="AL941" s="186"/>
      <c r="AM941" s="186"/>
      <c r="AN941" s="300"/>
      <c r="AO941" s="307" t="s">
        <v>2976</v>
      </c>
      <c r="AP941" s="186"/>
      <c r="AQ941" s="186"/>
      <c r="AR941" s="186"/>
      <c r="AS941" s="186"/>
      <c r="AT941" s="307" t="s">
        <v>53</v>
      </c>
      <c r="AU941" s="186"/>
      <c r="AV941" s="187"/>
      <c r="AW941" s="187"/>
      <c r="AX941" s="187"/>
      <c r="AY941" s="187"/>
      <c r="AZ941" s="187"/>
      <c r="BA941" s="187"/>
      <c r="BB941" s="448"/>
      <c r="BC941" s="128">
        <f t="shared" si="57"/>
        <v>0</v>
      </c>
      <c r="BD941" s="128">
        <f t="shared" si="58"/>
        <v>1</v>
      </c>
      <c r="BE941" s="128">
        <f t="shared" si="59"/>
        <v>1900</v>
      </c>
      <c r="BF941" s="450">
        <f t="shared" si="56"/>
        <v>0.33279999999999998</v>
      </c>
    </row>
    <row r="942" spans="1:58">
      <c r="A942" s="186"/>
      <c r="B942" s="307" t="s">
        <v>906</v>
      </c>
      <c r="C942" s="307" t="s">
        <v>2837</v>
      </c>
      <c r="D942" s="186"/>
      <c r="E942" s="307" t="s">
        <v>2938</v>
      </c>
      <c r="F942" s="300"/>
      <c r="G942" s="186"/>
      <c r="H942" s="186"/>
      <c r="I942" s="186"/>
      <c r="J942" s="186"/>
      <c r="K942" s="307" t="s">
        <v>128</v>
      </c>
      <c r="L942" s="307" t="s">
        <v>627</v>
      </c>
      <c r="M942" s="186"/>
      <c r="N942" s="186"/>
      <c r="O942" s="186"/>
      <c r="P942" s="186"/>
      <c r="Q942" s="186"/>
      <c r="R942" s="186"/>
      <c r="S942" s="186"/>
      <c r="T942" s="307">
        <v>30390456</v>
      </c>
      <c r="U942" s="306">
        <v>0.14749999999999999</v>
      </c>
      <c r="V942" s="307" t="s">
        <v>2193</v>
      </c>
      <c r="W942" s="186">
        <v>400</v>
      </c>
      <c r="X942" s="307">
        <v>832</v>
      </c>
      <c r="Y942" s="307">
        <v>26</v>
      </c>
      <c r="Z942" s="307" t="s">
        <v>62</v>
      </c>
      <c r="AA942" s="186"/>
      <c r="AB942" s="186"/>
      <c r="AC942" s="186"/>
      <c r="AD942" s="186"/>
      <c r="AE942" s="307" t="s">
        <v>2837</v>
      </c>
      <c r="AF942" s="186"/>
      <c r="AG942" s="305" t="s">
        <v>2657</v>
      </c>
      <c r="AH942" s="300"/>
      <c r="AI942" s="300"/>
      <c r="AJ942" s="186"/>
      <c r="AK942" s="300"/>
      <c r="AL942" s="186"/>
      <c r="AM942" s="186"/>
      <c r="AN942" s="300"/>
      <c r="AO942" s="300"/>
      <c r="AP942" s="186"/>
      <c r="AQ942" s="186"/>
      <c r="AR942" s="186"/>
      <c r="AS942" s="186"/>
      <c r="AT942" s="307" t="s">
        <v>53</v>
      </c>
      <c r="AU942" s="186"/>
      <c r="AV942" s="187"/>
      <c r="AW942" s="187"/>
      <c r="AX942" s="187"/>
      <c r="AY942" s="187"/>
      <c r="AZ942" s="187"/>
      <c r="BA942" s="187"/>
      <c r="BB942" s="448"/>
      <c r="BC942" s="128">
        <f t="shared" si="57"/>
        <v>0</v>
      </c>
      <c r="BD942" s="128">
        <f t="shared" si="58"/>
        <v>1</v>
      </c>
      <c r="BE942" s="128">
        <f t="shared" si="59"/>
        <v>1900</v>
      </c>
      <c r="BF942" s="450">
        <f t="shared" si="56"/>
        <v>0.33279999999999998</v>
      </c>
    </row>
    <row r="943" spans="1:58">
      <c r="A943" s="186"/>
      <c r="B943" s="307" t="s">
        <v>906</v>
      </c>
      <c r="C943" s="307" t="s">
        <v>2838</v>
      </c>
      <c r="D943" s="186"/>
      <c r="E943" s="307" t="s">
        <v>2938</v>
      </c>
      <c r="F943" s="300"/>
      <c r="G943" s="186"/>
      <c r="H943" s="186"/>
      <c r="I943" s="186"/>
      <c r="J943" s="186"/>
      <c r="K943" s="307" t="s">
        <v>128</v>
      </c>
      <c r="L943" s="307" t="s">
        <v>627</v>
      </c>
      <c r="M943" s="186"/>
      <c r="N943" s="186"/>
      <c r="O943" s="186"/>
      <c r="P943" s="186"/>
      <c r="Q943" s="186"/>
      <c r="R943" s="186"/>
      <c r="S943" s="186"/>
      <c r="T943" s="307">
        <v>30390456</v>
      </c>
      <c r="U943" s="306">
        <v>0.14749999999999999</v>
      </c>
      <c r="V943" s="307" t="s">
        <v>2193</v>
      </c>
      <c r="W943" s="186">
        <v>400</v>
      </c>
      <c r="X943" s="307">
        <v>832</v>
      </c>
      <c r="Y943" s="307">
        <v>26</v>
      </c>
      <c r="Z943" s="307" t="s">
        <v>62</v>
      </c>
      <c r="AA943" s="186"/>
      <c r="AB943" s="186"/>
      <c r="AC943" s="186"/>
      <c r="AD943" s="186"/>
      <c r="AE943" s="307" t="s">
        <v>2838</v>
      </c>
      <c r="AF943" s="186"/>
      <c r="AG943" s="305" t="s">
        <v>2657</v>
      </c>
      <c r="AH943" s="300"/>
      <c r="AI943" s="300"/>
      <c r="AJ943" s="186"/>
      <c r="AK943" s="300"/>
      <c r="AL943" s="186"/>
      <c r="AM943" s="186"/>
      <c r="AN943" s="300"/>
      <c r="AO943" s="300"/>
      <c r="AP943" s="186"/>
      <c r="AQ943" s="186"/>
      <c r="AR943" s="186"/>
      <c r="AS943" s="186"/>
      <c r="AT943" s="307" t="s">
        <v>53</v>
      </c>
      <c r="AU943" s="186"/>
      <c r="AV943" s="187"/>
      <c r="AW943" s="187"/>
      <c r="AX943" s="187"/>
      <c r="AY943" s="187"/>
      <c r="AZ943" s="187"/>
      <c r="BA943" s="187"/>
      <c r="BB943" s="448"/>
      <c r="BC943" s="128">
        <f t="shared" si="57"/>
        <v>0</v>
      </c>
      <c r="BD943" s="128">
        <f t="shared" si="58"/>
        <v>1</v>
      </c>
      <c r="BE943" s="128">
        <f t="shared" si="59"/>
        <v>1900</v>
      </c>
      <c r="BF943" s="450">
        <f t="shared" si="56"/>
        <v>0.33279999999999998</v>
      </c>
    </row>
    <row r="944" spans="1:58">
      <c r="A944" s="186"/>
      <c r="B944" s="307" t="s">
        <v>906</v>
      </c>
      <c r="C944" s="307" t="s">
        <v>2839</v>
      </c>
      <c r="D944" s="186"/>
      <c r="E944" s="307" t="s">
        <v>2938</v>
      </c>
      <c r="F944" s="300"/>
      <c r="G944" s="186"/>
      <c r="H944" s="186"/>
      <c r="I944" s="186"/>
      <c r="J944" s="186"/>
      <c r="K944" s="307" t="s">
        <v>128</v>
      </c>
      <c r="L944" s="307" t="s">
        <v>627</v>
      </c>
      <c r="M944" s="186"/>
      <c r="N944" s="186"/>
      <c r="O944" s="186"/>
      <c r="P944" s="186"/>
      <c r="Q944" s="186"/>
      <c r="R944" s="186"/>
      <c r="S944" s="186"/>
      <c r="T944" s="307">
        <v>30390456</v>
      </c>
      <c r="U944" s="306">
        <v>0.14749999999999999</v>
      </c>
      <c r="V944" s="307" t="s">
        <v>2193</v>
      </c>
      <c r="W944" s="186">
        <v>400</v>
      </c>
      <c r="X944" s="307">
        <v>704</v>
      </c>
      <c r="Y944" s="307">
        <v>22</v>
      </c>
      <c r="Z944" s="307" t="s">
        <v>62</v>
      </c>
      <c r="AA944" s="186"/>
      <c r="AB944" s="186"/>
      <c r="AC944" s="186"/>
      <c r="AD944" s="186"/>
      <c r="AE944" s="307" t="s">
        <v>2839</v>
      </c>
      <c r="AF944" s="186"/>
      <c r="AG944" s="305" t="s">
        <v>2657</v>
      </c>
      <c r="AH944" s="300"/>
      <c r="AI944" s="300"/>
      <c r="AJ944" s="186"/>
      <c r="AK944" s="300"/>
      <c r="AL944" s="186"/>
      <c r="AM944" s="186"/>
      <c r="AN944" s="300"/>
      <c r="AO944" s="300"/>
      <c r="AP944" s="186"/>
      <c r="AQ944" s="186"/>
      <c r="AR944" s="186"/>
      <c r="AS944" s="186"/>
      <c r="AT944" s="307" t="s">
        <v>53</v>
      </c>
      <c r="AU944" s="186"/>
      <c r="AV944" s="187"/>
      <c r="AW944" s="187"/>
      <c r="AX944" s="187"/>
      <c r="AY944" s="187"/>
      <c r="AZ944" s="187"/>
      <c r="BA944" s="187"/>
      <c r="BB944" s="448"/>
      <c r="BC944" s="128">
        <f t="shared" si="57"/>
        <v>0</v>
      </c>
      <c r="BD944" s="128">
        <f t="shared" si="58"/>
        <v>1</v>
      </c>
      <c r="BE944" s="128">
        <f t="shared" si="59"/>
        <v>1900</v>
      </c>
      <c r="BF944" s="450">
        <f t="shared" si="56"/>
        <v>0.28160000000000002</v>
      </c>
    </row>
    <row r="945" spans="1:58">
      <c r="A945" s="186"/>
      <c r="B945" s="307" t="s">
        <v>906</v>
      </c>
      <c r="C945" s="307" t="s">
        <v>2840</v>
      </c>
      <c r="D945" s="186"/>
      <c r="E945" s="307" t="s">
        <v>2939</v>
      </c>
      <c r="F945" s="300"/>
      <c r="G945" s="186"/>
      <c r="H945" s="186"/>
      <c r="I945" s="186"/>
      <c r="J945" s="186"/>
      <c r="K945" s="307" t="s">
        <v>128</v>
      </c>
      <c r="L945" s="307" t="s">
        <v>627</v>
      </c>
      <c r="M945" s="186"/>
      <c r="N945" s="186"/>
      <c r="O945" s="186"/>
      <c r="P945" s="186"/>
      <c r="Q945" s="186"/>
      <c r="R945" s="186"/>
      <c r="S945" s="186"/>
      <c r="T945" s="307">
        <v>30390456</v>
      </c>
      <c r="U945" s="306">
        <v>0.14749999999999999</v>
      </c>
      <c r="V945" s="307" t="s">
        <v>2193</v>
      </c>
      <c r="W945" s="186">
        <v>400</v>
      </c>
      <c r="X945" s="307">
        <v>768</v>
      </c>
      <c r="Y945" s="307">
        <v>24</v>
      </c>
      <c r="Z945" s="307" t="s">
        <v>62</v>
      </c>
      <c r="AA945" s="186"/>
      <c r="AB945" s="186"/>
      <c r="AC945" s="186"/>
      <c r="AD945" s="186"/>
      <c r="AE945" s="307" t="s">
        <v>2840</v>
      </c>
      <c r="AF945" s="186"/>
      <c r="AG945" s="305" t="s">
        <v>2657</v>
      </c>
      <c r="AH945" s="300"/>
      <c r="AI945" s="307"/>
      <c r="AJ945" s="186"/>
      <c r="AK945" s="300"/>
      <c r="AL945" s="186"/>
      <c r="AM945" s="186"/>
      <c r="AN945" s="300"/>
      <c r="AO945" s="300"/>
      <c r="AP945" s="186"/>
      <c r="AQ945" s="186"/>
      <c r="AR945" s="186"/>
      <c r="AS945" s="186"/>
      <c r="AT945" s="307" t="s">
        <v>53</v>
      </c>
      <c r="AU945" s="186"/>
      <c r="AV945" s="187"/>
      <c r="AW945" s="187"/>
      <c r="AX945" s="187"/>
      <c r="AY945" s="187"/>
      <c r="AZ945" s="187"/>
      <c r="BA945" s="187"/>
      <c r="BB945" s="448"/>
      <c r="BC945" s="128">
        <f t="shared" si="57"/>
        <v>0</v>
      </c>
      <c r="BD945" s="128">
        <f t="shared" si="58"/>
        <v>1</v>
      </c>
      <c r="BE945" s="128">
        <f t="shared" si="59"/>
        <v>1900</v>
      </c>
      <c r="BF945" s="450">
        <f t="shared" si="56"/>
        <v>0.30719999999999997</v>
      </c>
    </row>
    <row r="946" spans="1:58">
      <c r="A946" s="186"/>
      <c r="B946" s="307" t="s">
        <v>906</v>
      </c>
      <c r="C946" s="307" t="s">
        <v>2841</v>
      </c>
      <c r="D946" s="186"/>
      <c r="E946" s="307" t="s">
        <v>2939</v>
      </c>
      <c r="F946" s="300"/>
      <c r="G946" s="186"/>
      <c r="H946" s="186"/>
      <c r="I946" s="186"/>
      <c r="J946" s="186"/>
      <c r="K946" s="307" t="s">
        <v>128</v>
      </c>
      <c r="L946" s="307" t="s">
        <v>627</v>
      </c>
      <c r="M946" s="186"/>
      <c r="N946" s="186"/>
      <c r="O946" s="186"/>
      <c r="P946" s="186"/>
      <c r="Q946" s="186"/>
      <c r="R946" s="186"/>
      <c r="S946" s="186"/>
      <c r="T946" s="307">
        <v>30390456</v>
      </c>
      <c r="U946" s="306">
        <v>0.14749999999999999</v>
      </c>
      <c r="V946" s="307" t="s">
        <v>2193</v>
      </c>
      <c r="W946" s="186">
        <v>400</v>
      </c>
      <c r="X946" s="307">
        <v>768</v>
      </c>
      <c r="Y946" s="307">
        <v>24</v>
      </c>
      <c r="Z946" s="307" t="s">
        <v>62</v>
      </c>
      <c r="AA946" s="186"/>
      <c r="AB946" s="186"/>
      <c r="AC946" s="186"/>
      <c r="AD946" s="186"/>
      <c r="AE946" s="307" t="s">
        <v>2841</v>
      </c>
      <c r="AF946" s="186"/>
      <c r="AG946" s="305" t="s">
        <v>2657</v>
      </c>
      <c r="AH946" s="300"/>
      <c r="AI946" s="307"/>
      <c r="AJ946" s="186"/>
      <c r="AK946" s="300"/>
      <c r="AL946" s="186"/>
      <c r="AM946" s="186"/>
      <c r="AN946" s="300"/>
      <c r="AO946" s="300"/>
      <c r="AP946" s="186"/>
      <c r="AQ946" s="186"/>
      <c r="AR946" s="186"/>
      <c r="AS946" s="186"/>
      <c r="AT946" s="307" t="s">
        <v>53</v>
      </c>
      <c r="AU946" s="186"/>
      <c r="AV946" s="187"/>
      <c r="AW946" s="187"/>
      <c r="AX946" s="187"/>
      <c r="AY946" s="187"/>
      <c r="AZ946" s="187"/>
      <c r="BA946" s="187"/>
      <c r="BB946" s="448"/>
      <c r="BC946" s="128">
        <f t="shared" si="57"/>
        <v>0</v>
      </c>
      <c r="BD946" s="128">
        <f t="shared" si="58"/>
        <v>1</v>
      </c>
      <c r="BE946" s="128">
        <f t="shared" si="59"/>
        <v>1900</v>
      </c>
      <c r="BF946" s="450">
        <f t="shared" si="56"/>
        <v>0.30719999999999997</v>
      </c>
    </row>
    <row r="947" spans="1:58">
      <c r="A947" s="186"/>
      <c r="B947" s="307" t="s">
        <v>906</v>
      </c>
      <c r="C947" s="307" t="s">
        <v>2842</v>
      </c>
      <c r="D947" s="186"/>
      <c r="E947" s="307" t="s">
        <v>2940</v>
      </c>
      <c r="F947" s="300"/>
      <c r="G947" s="186"/>
      <c r="H947" s="186"/>
      <c r="I947" s="186"/>
      <c r="J947" s="186"/>
      <c r="K947" s="307" t="s">
        <v>590</v>
      </c>
      <c r="L947" s="307" t="s">
        <v>1917</v>
      </c>
      <c r="M947" s="186"/>
      <c r="N947" s="186"/>
      <c r="O947" s="186"/>
      <c r="P947" s="186"/>
      <c r="Q947" s="186"/>
      <c r="R947" s="186"/>
      <c r="S947" s="186"/>
      <c r="T947" s="307">
        <v>30390456</v>
      </c>
      <c r="U947" s="306">
        <v>0.14749999999999999</v>
      </c>
      <c r="V947" s="307" t="s">
        <v>2193</v>
      </c>
      <c r="W947" s="186">
        <v>400</v>
      </c>
      <c r="X947" s="307">
        <v>768</v>
      </c>
      <c r="Y947" s="307">
        <v>24</v>
      </c>
      <c r="Z947" s="307" t="s">
        <v>62</v>
      </c>
      <c r="AA947" s="186"/>
      <c r="AB947" s="186"/>
      <c r="AC947" s="186"/>
      <c r="AD947" s="186"/>
      <c r="AE947" s="307" t="s">
        <v>2842</v>
      </c>
      <c r="AF947" s="186"/>
      <c r="AG947" s="305" t="s">
        <v>2657</v>
      </c>
      <c r="AH947" s="300"/>
      <c r="AI947" s="307"/>
      <c r="AJ947" s="186"/>
      <c r="AK947" s="300"/>
      <c r="AL947" s="186"/>
      <c r="AM947" s="186"/>
      <c r="AN947" s="300"/>
      <c r="AO947" s="300"/>
      <c r="AP947" s="186"/>
      <c r="AQ947" s="186"/>
      <c r="AR947" s="186"/>
      <c r="AS947" s="186"/>
      <c r="AT947" s="307" t="s">
        <v>53</v>
      </c>
      <c r="AU947" s="186"/>
      <c r="AV947" s="187"/>
      <c r="AW947" s="187"/>
      <c r="AX947" s="187"/>
      <c r="AY947" s="187"/>
      <c r="AZ947" s="187"/>
      <c r="BA947" s="187"/>
      <c r="BB947" s="448"/>
      <c r="BC947" s="128">
        <f t="shared" si="57"/>
        <v>0</v>
      </c>
      <c r="BD947" s="128">
        <f t="shared" si="58"/>
        <v>1</v>
      </c>
      <c r="BE947" s="128">
        <f t="shared" si="59"/>
        <v>1900</v>
      </c>
      <c r="BF947" s="450">
        <f t="shared" si="56"/>
        <v>0.30719999999999997</v>
      </c>
    </row>
    <row r="948" spans="1:58">
      <c r="A948" s="186"/>
      <c r="B948" s="307" t="s">
        <v>906</v>
      </c>
      <c r="C948" s="307" t="s">
        <v>2843</v>
      </c>
      <c r="D948" s="186"/>
      <c r="E948" s="307" t="s">
        <v>2940</v>
      </c>
      <c r="F948" s="300"/>
      <c r="G948" s="186"/>
      <c r="H948" s="186"/>
      <c r="I948" s="186"/>
      <c r="J948" s="186"/>
      <c r="K948" s="307" t="s">
        <v>590</v>
      </c>
      <c r="L948" s="307" t="s">
        <v>1917</v>
      </c>
      <c r="M948" s="186"/>
      <c r="N948" s="186"/>
      <c r="O948" s="186"/>
      <c r="P948" s="186"/>
      <c r="Q948" s="186"/>
      <c r="R948" s="186"/>
      <c r="S948" s="186"/>
      <c r="T948" s="307">
        <v>30390456</v>
      </c>
      <c r="U948" s="306">
        <v>0.14749999999999999</v>
      </c>
      <c r="V948" s="307" t="s">
        <v>2193</v>
      </c>
      <c r="W948" s="186">
        <v>400</v>
      </c>
      <c r="X948" s="307">
        <v>768</v>
      </c>
      <c r="Y948" s="307">
        <v>24</v>
      </c>
      <c r="Z948" s="307" t="s">
        <v>62</v>
      </c>
      <c r="AA948" s="186"/>
      <c r="AB948" s="186"/>
      <c r="AC948" s="186"/>
      <c r="AD948" s="186"/>
      <c r="AE948" s="307" t="s">
        <v>2843</v>
      </c>
      <c r="AF948" s="186"/>
      <c r="AG948" s="305" t="s">
        <v>2657</v>
      </c>
      <c r="AH948" s="300"/>
      <c r="AI948" s="307"/>
      <c r="AJ948" s="186"/>
      <c r="AK948" s="300"/>
      <c r="AL948" s="186"/>
      <c r="AM948" s="186"/>
      <c r="AN948" s="300"/>
      <c r="AO948" s="300"/>
      <c r="AP948" s="186"/>
      <c r="AQ948" s="186"/>
      <c r="AR948" s="186"/>
      <c r="AS948" s="186"/>
      <c r="AT948" s="307" t="s">
        <v>53</v>
      </c>
      <c r="AU948" s="186"/>
      <c r="AV948" s="187"/>
      <c r="AW948" s="187"/>
      <c r="AX948" s="187"/>
      <c r="AY948" s="187"/>
      <c r="AZ948" s="187"/>
      <c r="BA948" s="187"/>
      <c r="BB948" s="448"/>
      <c r="BC948" s="128">
        <f t="shared" si="57"/>
        <v>0</v>
      </c>
      <c r="BD948" s="128">
        <f t="shared" si="58"/>
        <v>1</v>
      </c>
      <c r="BE948" s="128">
        <f t="shared" si="59"/>
        <v>1900</v>
      </c>
      <c r="BF948" s="450">
        <f t="shared" si="56"/>
        <v>0.30719999999999997</v>
      </c>
    </row>
    <row r="949" spans="1:58">
      <c r="A949" s="186"/>
      <c r="B949" s="307" t="s">
        <v>906</v>
      </c>
      <c r="C949" s="307" t="s">
        <v>2844</v>
      </c>
      <c r="D949" s="186"/>
      <c r="E949" s="307" t="s">
        <v>2940</v>
      </c>
      <c r="F949" s="300"/>
      <c r="G949" s="186"/>
      <c r="H949" s="186"/>
      <c r="I949" s="186"/>
      <c r="J949" s="186"/>
      <c r="K949" s="307" t="s">
        <v>590</v>
      </c>
      <c r="L949" s="307" t="s">
        <v>1917</v>
      </c>
      <c r="M949" s="186"/>
      <c r="N949" s="186"/>
      <c r="O949" s="186"/>
      <c r="P949" s="186"/>
      <c r="Q949" s="186"/>
      <c r="R949" s="186"/>
      <c r="S949" s="186"/>
      <c r="T949" s="307">
        <v>30390456</v>
      </c>
      <c r="U949" s="306">
        <v>0.14749999999999999</v>
      </c>
      <c r="V949" s="307" t="s">
        <v>2193</v>
      </c>
      <c r="W949" s="186">
        <v>400</v>
      </c>
      <c r="X949" s="307">
        <v>768</v>
      </c>
      <c r="Y949" s="307">
        <v>24</v>
      </c>
      <c r="Z949" s="307" t="s">
        <v>62</v>
      </c>
      <c r="AA949" s="186"/>
      <c r="AB949" s="186"/>
      <c r="AC949" s="186"/>
      <c r="AD949" s="186"/>
      <c r="AE949" s="307" t="s">
        <v>2844</v>
      </c>
      <c r="AF949" s="186"/>
      <c r="AG949" s="305" t="s">
        <v>2657</v>
      </c>
      <c r="AH949" s="300"/>
      <c r="AI949" s="307"/>
      <c r="AJ949" s="186"/>
      <c r="AK949" s="300"/>
      <c r="AL949" s="186"/>
      <c r="AM949" s="186"/>
      <c r="AN949" s="300"/>
      <c r="AO949" s="300"/>
      <c r="AP949" s="186"/>
      <c r="AQ949" s="186"/>
      <c r="AR949" s="186"/>
      <c r="AS949" s="186"/>
      <c r="AT949" s="307" t="s">
        <v>53</v>
      </c>
      <c r="AU949" s="186"/>
      <c r="AV949" s="187"/>
      <c r="AW949" s="187"/>
      <c r="AX949" s="187"/>
      <c r="AY949" s="187"/>
      <c r="AZ949" s="187"/>
      <c r="BA949" s="187"/>
      <c r="BB949" s="448"/>
      <c r="BC949" s="128">
        <f t="shared" si="57"/>
        <v>0</v>
      </c>
      <c r="BD949" s="128">
        <f t="shared" si="58"/>
        <v>1</v>
      </c>
      <c r="BE949" s="128">
        <f t="shared" si="59"/>
        <v>1900</v>
      </c>
      <c r="BF949" s="450">
        <f t="shared" si="56"/>
        <v>0.30719999999999997</v>
      </c>
    </row>
    <row r="950" spans="1:58">
      <c r="A950" s="186"/>
      <c r="B950" s="307" t="s">
        <v>906</v>
      </c>
      <c r="C950" s="307" t="s">
        <v>2845</v>
      </c>
      <c r="D950" s="186"/>
      <c r="E950" s="307" t="s">
        <v>2941</v>
      </c>
      <c r="F950" s="300"/>
      <c r="G950" s="186"/>
      <c r="H950" s="186"/>
      <c r="I950" s="186"/>
      <c r="J950" s="186"/>
      <c r="K950" s="307" t="s">
        <v>590</v>
      </c>
      <c r="L950" s="307" t="s">
        <v>1917</v>
      </c>
      <c r="M950" s="186"/>
      <c r="N950" s="186"/>
      <c r="O950" s="186"/>
      <c r="P950" s="186"/>
      <c r="Q950" s="186"/>
      <c r="R950" s="186"/>
      <c r="S950" s="186"/>
      <c r="T950" s="307">
        <v>30390456</v>
      </c>
      <c r="U950" s="306">
        <v>0.14749999999999999</v>
      </c>
      <c r="V950" s="307" t="s">
        <v>2193</v>
      </c>
      <c r="W950" s="186">
        <v>400</v>
      </c>
      <c r="X950" s="307">
        <v>640</v>
      </c>
      <c r="Y950" s="307">
        <v>20</v>
      </c>
      <c r="Z950" s="307" t="s">
        <v>62</v>
      </c>
      <c r="AA950" s="186"/>
      <c r="AB950" s="186"/>
      <c r="AC950" s="186"/>
      <c r="AD950" s="186"/>
      <c r="AE950" s="307" t="s">
        <v>2845</v>
      </c>
      <c r="AF950" s="186"/>
      <c r="AG950" s="305" t="s">
        <v>2657</v>
      </c>
      <c r="AH950" s="300"/>
      <c r="AI950" s="307"/>
      <c r="AJ950" s="186"/>
      <c r="AK950" s="300"/>
      <c r="AL950" s="186"/>
      <c r="AM950" s="186"/>
      <c r="AN950" s="300"/>
      <c r="AO950" s="300"/>
      <c r="AP950" s="186"/>
      <c r="AQ950" s="186"/>
      <c r="AR950" s="186"/>
      <c r="AS950" s="186"/>
      <c r="AT950" s="307" t="s">
        <v>53</v>
      </c>
      <c r="AU950" s="186"/>
      <c r="AV950" s="187"/>
      <c r="AW950" s="187"/>
      <c r="AX950" s="187"/>
      <c r="AY950" s="187"/>
      <c r="AZ950" s="187"/>
      <c r="BA950" s="187"/>
      <c r="BB950" s="448"/>
      <c r="BC950" s="128">
        <f t="shared" si="57"/>
        <v>0</v>
      </c>
      <c r="BD950" s="128">
        <f t="shared" si="58"/>
        <v>1</v>
      </c>
      <c r="BE950" s="128">
        <f t="shared" si="59"/>
        <v>1900</v>
      </c>
      <c r="BF950" s="450">
        <f t="shared" si="56"/>
        <v>0.25600000000000001</v>
      </c>
    </row>
    <row r="951" spans="1:58">
      <c r="A951" s="186"/>
      <c r="B951" s="307" t="s">
        <v>906</v>
      </c>
      <c r="C951" s="307" t="s">
        <v>2846</v>
      </c>
      <c r="D951" s="186"/>
      <c r="E951" s="307" t="s">
        <v>2941</v>
      </c>
      <c r="F951" s="300"/>
      <c r="G951" s="186"/>
      <c r="H951" s="186"/>
      <c r="I951" s="186"/>
      <c r="J951" s="186"/>
      <c r="K951" s="307" t="s">
        <v>590</v>
      </c>
      <c r="L951" s="307" t="s">
        <v>1917</v>
      </c>
      <c r="M951" s="186"/>
      <c r="N951" s="186"/>
      <c r="O951" s="186"/>
      <c r="P951" s="186"/>
      <c r="Q951" s="186"/>
      <c r="R951" s="186"/>
      <c r="S951" s="186"/>
      <c r="T951" s="307">
        <v>30390456</v>
      </c>
      <c r="U951" s="306">
        <v>0.14749999999999999</v>
      </c>
      <c r="V951" s="307" t="s">
        <v>2193</v>
      </c>
      <c r="W951" s="186">
        <v>400</v>
      </c>
      <c r="X951" s="307">
        <v>640</v>
      </c>
      <c r="Y951" s="307">
        <v>20</v>
      </c>
      <c r="Z951" s="307" t="s">
        <v>62</v>
      </c>
      <c r="AA951" s="186"/>
      <c r="AB951" s="186"/>
      <c r="AC951" s="186"/>
      <c r="AD951" s="186"/>
      <c r="AE951" s="307" t="s">
        <v>2846</v>
      </c>
      <c r="AF951" s="186"/>
      <c r="AG951" s="305" t="s">
        <v>2657</v>
      </c>
      <c r="AH951" s="300"/>
      <c r="AI951" s="307"/>
      <c r="AJ951" s="186"/>
      <c r="AK951" s="300"/>
      <c r="AL951" s="186"/>
      <c r="AM951" s="186"/>
      <c r="AN951" s="300"/>
      <c r="AO951" s="300"/>
      <c r="AP951" s="186"/>
      <c r="AQ951" s="186"/>
      <c r="AR951" s="186"/>
      <c r="AS951" s="186"/>
      <c r="AT951" s="307" t="s">
        <v>53</v>
      </c>
      <c r="AU951" s="186"/>
      <c r="AV951" s="187"/>
      <c r="AW951" s="187"/>
      <c r="AX951" s="187"/>
      <c r="AY951" s="187"/>
      <c r="AZ951" s="187"/>
      <c r="BA951" s="187"/>
      <c r="BB951" s="448"/>
      <c r="BC951" s="128">
        <f t="shared" si="57"/>
        <v>0</v>
      </c>
      <c r="BD951" s="128">
        <f t="shared" si="58"/>
        <v>1</v>
      </c>
      <c r="BE951" s="128">
        <f t="shared" si="59"/>
        <v>1900</v>
      </c>
      <c r="BF951" s="450">
        <f t="shared" si="56"/>
        <v>0.25600000000000001</v>
      </c>
    </row>
    <row r="952" spans="1:58">
      <c r="A952" s="186"/>
      <c r="B952" s="307" t="s">
        <v>906</v>
      </c>
      <c r="C952" s="307" t="s">
        <v>2847</v>
      </c>
      <c r="D952" s="186"/>
      <c r="E952" s="307" t="s">
        <v>2941</v>
      </c>
      <c r="F952" s="300"/>
      <c r="G952" s="186"/>
      <c r="H952" s="186"/>
      <c r="I952" s="186"/>
      <c r="J952" s="186"/>
      <c r="K952" s="307" t="s">
        <v>590</v>
      </c>
      <c r="L952" s="307" t="s">
        <v>1917</v>
      </c>
      <c r="M952" s="186"/>
      <c r="N952" s="186"/>
      <c r="O952" s="186"/>
      <c r="P952" s="186"/>
      <c r="Q952" s="186"/>
      <c r="R952" s="186"/>
      <c r="S952" s="186"/>
      <c r="T952" s="307">
        <v>30390456</v>
      </c>
      <c r="U952" s="306">
        <v>0.14749999999999999</v>
      </c>
      <c r="V952" s="307" t="s">
        <v>2193</v>
      </c>
      <c r="W952" s="186">
        <v>400</v>
      </c>
      <c r="X952" s="307">
        <v>640</v>
      </c>
      <c r="Y952" s="307">
        <v>20</v>
      </c>
      <c r="Z952" s="307" t="s">
        <v>62</v>
      </c>
      <c r="AA952" s="186"/>
      <c r="AB952" s="186"/>
      <c r="AC952" s="186"/>
      <c r="AD952" s="186"/>
      <c r="AE952" s="307" t="s">
        <v>2847</v>
      </c>
      <c r="AF952" s="186"/>
      <c r="AG952" s="305" t="s">
        <v>2657</v>
      </c>
      <c r="AH952" s="300"/>
      <c r="AI952" s="307"/>
      <c r="AJ952" s="186"/>
      <c r="AK952" s="300"/>
      <c r="AL952" s="186"/>
      <c r="AM952" s="186"/>
      <c r="AN952" s="300"/>
      <c r="AO952" s="300"/>
      <c r="AP952" s="186"/>
      <c r="AQ952" s="186"/>
      <c r="AR952" s="186"/>
      <c r="AS952" s="186"/>
      <c r="AT952" s="307" t="s">
        <v>53</v>
      </c>
      <c r="AU952" s="186"/>
      <c r="AV952" s="187"/>
      <c r="AW952" s="187"/>
      <c r="AX952" s="187"/>
      <c r="AY952" s="187"/>
      <c r="AZ952" s="187"/>
      <c r="BA952" s="187"/>
      <c r="BB952" s="448"/>
      <c r="BC952" s="128">
        <f t="shared" si="57"/>
        <v>0</v>
      </c>
      <c r="BD952" s="128">
        <f t="shared" si="58"/>
        <v>1</v>
      </c>
      <c r="BE952" s="128">
        <f t="shared" si="59"/>
        <v>1900</v>
      </c>
      <c r="BF952" s="450">
        <f t="shared" si="56"/>
        <v>0.25600000000000001</v>
      </c>
    </row>
    <row r="953" spans="1:58">
      <c r="A953" s="186"/>
      <c r="B953" s="307" t="s">
        <v>906</v>
      </c>
      <c r="C953" s="307" t="s">
        <v>2848</v>
      </c>
      <c r="D953" s="186"/>
      <c r="E953" s="307" t="s">
        <v>2942</v>
      </c>
      <c r="F953" s="300"/>
      <c r="G953" s="186"/>
      <c r="H953" s="186"/>
      <c r="I953" s="186"/>
      <c r="J953" s="186"/>
      <c r="K953" s="307" t="s">
        <v>786</v>
      </c>
      <c r="L953" s="307" t="s">
        <v>787</v>
      </c>
      <c r="M953" s="186"/>
      <c r="N953" s="186"/>
      <c r="O953" s="186"/>
      <c r="P953" s="186"/>
      <c r="Q953" s="186"/>
      <c r="R953" s="186"/>
      <c r="S953" s="186"/>
      <c r="T953" s="307">
        <v>30390456</v>
      </c>
      <c r="U953" s="306">
        <v>0.14749999999999999</v>
      </c>
      <c r="V953" s="307" t="s">
        <v>2193</v>
      </c>
      <c r="W953" s="186">
        <v>400</v>
      </c>
      <c r="X953" s="307">
        <v>768</v>
      </c>
      <c r="Y953" s="307">
        <v>24</v>
      </c>
      <c r="Z953" s="307" t="s">
        <v>62</v>
      </c>
      <c r="AA953" s="186"/>
      <c r="AB953" s="186"/>
      <c r="AC953" s="186"/>
      <c r="AD953" s="186"/>
      <c r="AE953" s="307" t="s">
        <v>2848</v>
      </c>
      <c r="AF953" s="186"/>
      <c r="AG953" s="305" t="s">
        <v>2657</v>
      </c>
      <c r="AH953" s="300"/>
      <c r="AI953" s="300"/>
      <c r="AJ953" s="186"/>
      <c r="AK953" s="300"/>
      <c r="AL953" s="186"/>
      <c r="AM953" s="186"/>
      <c r="AN953" s="300"/>
      <c r="AO953" s="300"/>
      <c r="AP953" s="186"/>
      <c r="AQ953" s="186"/>
      <c r="AR953" s="186"/>
      <c r="AS953" s="186"/>
      <c r="AT953" s="307" t="s">
        <v>53</v>
      </c>
      <c r="AU953" s="186"/>
      <c r="AV953" s="187"/>
      <c r="AW953" s="187"/>
      <c r="AX953" s="187"/>
      <c r="AY953" s="187"/>
      <c r="AZ953" s="187"/>
      <c r="BA953" s="187"/>
      <c r="BB953" s="448"/>
      <c r="BC953" s="128">
        <f t="shared" si="57"/>
        <v>0</v>
      </c>
      <c r="BD953" s="128">
        <f t="shared" si="58"/>
        <v>1</v>
      </c>
      <c r="BE953" s="128">
        <f t="shared" si="59"/>
        <v>1900</v>
      </c>
      <c r="BF953" s="450">
        <f t="shared" si="56"/>
        <v>0.30719999999999997</v>
      </c>
    </row>
    <row r="954" spans="1:58">
      <c r="A954" s="186"/>
      <c r="B954" s="307" t="s">
        <v>906</v>
      </c>
      <c r="C954" s="307" t="s">
        <v>2849</v>
      </c>
      <c r="D954" s="186"/>
      <c r="E954" s="307" t="s">
        <v>2943</v>
      </c>
      <c r="F954" s="300"/>
      <c r="G954" s="186"/>
      <c r="H954" s="186"/>
      <c r="I954" s="186"/>
      <c r="J954" s="186"/>
      <c r="K954" s="307" t="s">
        <v>1792</v>
      </c>
      <c r="L954" s="307" t="s">
        <v>2910</v>
      </c>
      <c r="M954" s="186"/>
      <c r="N954" s="186"/>
      <c r="O954" s="186"/>
      <c r="P954" s="186"/>
      <c r="Q954" s="186"/>
      <c r="R954" s="186"/>
      <c r="S954" s="186"/>
      <c r="T954" s="307">
        <v>30390456</v>
      </c>
      <c r="U954" s="306">
        <v>0.14749999999999999</v>
      </c>
      <c r="V954" s="307" t="s">
        <v>2193</v>
      </c>
      <c r="W954" s="186">
        <v>400</v>
      </c>
      <c r="X954" s="307">
        <v>768</v>
      </c>
      <c r="Y954" s="307">
        <v>24</v>
      </c>
      <c r="Z954" s="307" t="s">
        <v>62</v>
      </c>
      <c r="AA954" s="186"/>
      <c r="AB954" s="186"/>
      <c r="AC954" s="186"/>
      <c r="AD954" s="186"/>
      <c r="AE954" s="307" t="s">
        <v>2849</v>
      </c>
      <c r="AF954" s="186"/>
      <c r="AG954" s="305" t="s">
        <v>2657</v>
      </c>
      <c r="AH954" s="300"/>
      <c r="AI954" s="300"/>
      <c r="AJ954" s="186"/>
      <c r="AK954" s="300"/>
      <c r="AL954" s="186"/>
      <c r="AM954" s="186"/>
      <c r="AN954" s="300"/>
      <c r="AO954" s="300"/>
      <c r="AP954" s="186"/>
      <c r="AQ954" s="186"/>
      <c r="AR954" s="186"/>
      <c r="AS954" s="186"/>
      <c r="AT954" s="307" t="s">
        <v>53</v>
      </c>
      <c r="AU954" s="186"/>
      <c r="AV954" s="187"/>
      <c r="AW954" s="187"/>
      <c r="AX954" s="187"/>
      <c r="AY954" s="187"/>
      <c r="AZ954" s="187"/>
      <c r="BA954" s="187"/>
      <c r="BB954" s="448"/>
      <c r="BC954" s="128">
        <f t="shared" si="57"/>
        <v>0</v>
      </c>
      <c r="BD954" s="128">
        <f t="shared" si="58"/>
        <v>1</v>
      </c>
      <c r="BE954" s="128">
        <f t="shared" si="59"/>
        <v>1900</v>
      </c>
      <c r="BF954" s="450">
        <f t="shared" si="56"/>
        <v>0.30719999999999997</v>
      </c>
    </row>
    <row r="955" spans="1:58">
      <c r="A955" s="186"/>
      <c r="B955" s="307" t="s">
        <v>906</v>
      </c>
      <c r="C955" s="307" t="s">
        <v>2850</v>
      </c>
      <c r="D955" s="186"/>
      <c r="E955" s="307" t="s">
        <v>2944</v>
      </c>
      <c r="F955" s="300"/>
      <c r="G955" s="186"/>
      <c r="H955" s="186"/>
      <c r="I955" s="186"/>
      <c r="J955" s="186"/>
      <c r="K955" s="307" t="s">
        <v>1780</v>
      </c>
      <c r="L955" s="307" t="s">
        <v>2911</v>
      </c>
      <c r="M955" s="186"/>
      <c r="N955" s="186"/>
      <c r="O955" s="186"/>
      <c r="P955" s="186"/>
      <c r="Q955" s="186"/>
      <c r="R955" s="186"/>
      <c r="S955" s="186"/>
      <c r="T955" s="307">
        <v>30390456</v>
      </c>
      <c r="U955" s="306">
        <v>0.14749999999999999</v>
      </c>
      <c r="V955" s="307" t="s">
        <v>2193</v>
      </c>
      <c r="W955" s="186">
        <v>400</v>
      </c>
      <c r="X955" s="307">
        <v>768</v>
      </c>
      <c r="Y955" s="307">
        <v>24</v>
      </c>
      <c r="Z955" s="307" t="s">
        <v>62</v>
      </c>
      <c r="AA955" s="186"/>
      <c r="AB955" s="186"/>
      <c r="AC955" s="186"/>
      <c r="AD955" s="186"/>
      <c r="AE955" s="307" t="s">
        <v>2850</v>
      </c>
      <c r="AF955" s="186"/>
      <c r="AG955" s="305" t="s">
        <v>2657</v>
      </c>
      <c r="AH955" s="300"/>
      <c r="AI955" s="300"/>
      <c r="AJ955" s="186"/>
      <c r="AK955" s="300"/>
      <c r="AL955" s="186"/>
      <c r="AM955" s="186"/>
      <c r="AN955" s="300"/>
      <c r="AO955" s="300"/>
      <c r="AP955" s="186"/>
      <c r="AQ955" s="186"/>
      <c r="AR955" s="186"/>
      <c r="AS955" s="186"/>
      <c r="AT955" s="307" t="s">
        <v>53</v>
      </c>
      <c r="AU955" s="186"/>
      <c r="AV955" s="187"/>
      <c r="AW955" s="187"/>
      <c r="AX955" s="187"/>
      <c r="AY955" s="187"/>
      <c r="AZ955" s="187"/>
      <c r="BA955" s="187"/>
      <c r="BB955" s="448"/>
      <c r="BC955" s="128">
        <f t="shared" si="57"/>
        <v>0</v>
      </c>
      <c r="BD955" s="128">
        <f t="shared" si="58"/>
        <v>1</v>
      </c>
      <c r="BE955" s="128">
        <f t="shared" si="59"/>
        <v>1900</v>
      </c>
      <c r="BF955" s="450">
        <f t="shared" si="56"/>
        <v>0.30719999999999997</v>
      </c>
    </row>
    <row r="956" spans="1:58">
      <c r="A956" s="186"/>
      <c r="B956" s="307" t="s">
        <v>906</v>
      </c>
      <c r="C956" s="307" t="s">
        <v>2851</v>
      </c>
      <c r="D956" s="186"/>
      <c r="E956" s="307" t="s">
        <v>2945</v>
      </c>
      <c r="F956" s="300"/>
      <c r="G956" s="186"/>
      <c r="H956" s="186"/>
      <c r="I956" s="186"/>
      <c r="J956" s="186"/>
      <c r="K956" s="307" t="s">
        <v>303</v>
      </c>
      <c r="L956" s="307" t="s">
        <v>782</v>
      </c>
      <c r="M956" s="186"/>
      <c r="N956" s="186"/>
      <c r="O956" s="186"/>
      <c r="P956" s="186"/>
      <c r="Q956" s="186"/>
      <c r="R956" s="186"/>
      <c r="S956" s="186"/>
      <c r="T956" s="307">
        <v>30390456</v>
      </c>
      <c r="U956" s="306">
        <v>0.14749999999999999</v>
      </c>
      <c r="V956" s="307" t="s">
        <v>2193</v>
      </c>
      <c r="W956" s="186">
        <v>400</v>
      </c>
      <c r="X956" s="307">
        <v>768</v>
      </c>
      <c r="Y956" s="307">
        <v>24</v>
      </c>
      <c r="Z956" s="307" t="s">
        <v>62</v>
      </c>
      <c r="AA956" s="186"/>
      <c r="AB956" s="186"/>
      <c r="AC956" s="186"/>
      <c r="AD956" s="186"/>
      <c r="AE956" s="307" t="s">
        <v>2851</v>
      </c>
      <c r="AF956" s="186"/>
      <c r="AG956" s="305" t="s">
        <v>2657</v>
      </c>
      <c r="AH956" s="300"/>
      <c r="AI956" s="300"/>
      <c r="AJ956" s="186"/>
      <c r="AK956" s="300"/>
      <c r="AL956" s="186"/>
      <c r="AM956" s="186"/>
      <c r="AN956" s="300"/>
      <c r="AO956" s="300"/>
      <c r="AP956" s="186"/>
      <c r="AQ956" s="186"/>
      <c r="AR956" s="186"/>
      <c r="AS956" s="186"/>
      <c r="AT956" s="307" t="s">
        <v>53</v>
      </c>
      <c r="AU956" s="186"/>
      <c r="AV956" s="187"/>
      <c r="AW956" s="187"/>
      <c r="AX956" s="187"/>
      <c r="AY956" s="187"/>
      <c r="AZ956" s="187"/>
      <c r="BA956" s="187"/>
      <c r="BB956" s="448"/>
      <c r="BC956" s="128">
        <f t="shared" si="57"/>
        <v>0</v>
      </c>
      <c r="BD956" s="128">
        <f t="shared" si="58"/>
        <v>1</v>
      </c>
      <c r="BE956" s="128">
        <f t="shared" si="59"/>
        <v>1900</v>
      </c>
      <c r="BF956" s="450">
        <f t="shared" si="56"/>
        <v>0.30719999999999997</v>
      </c>
    </row>
    <row r="957" spans="1:58">
      <c r="A957" s="186"/>
      <c r="B957" s="307" t="s">
        <v>2905</v>
      </c>
      <c r="C957" s="307" t="s">
        <v>2852</v>
      </c>
      <c r="D957" s="186"/>
      <c r="E957" s="307" t="s">
        <v>891</v>
      </c>
      <c r="F957" s="300"/>
      <c r="G957" s="186"/>
      <c r="H957" s="186"/>
      <c r="I957" s="186"/>
      <c r="J957" s="186"/>
      <c r="K957" s="307" t="s">
        <v>285</v>
      </c>
      <c r="L957" s="307" t="s">
        <v>2912</v>
      </c>
      <c r="M957" s="186"/>
      <c r="N957" s="186"/>
      <c r="O957" s="186"/>
      <c r="P957" s="186"/>
      <c r="Q957" s="186"/>
      <c r="R957" s="186"/>
      <c r="S957" s="186"/>
      <c r="T957" s="307">
        <v>30390456</v>
      </c>
      <c r="U957" s="306">
        <v>0.14749999999999999</v>
      </c>
      <c r="V957" s="307" t="s">
        <v>2193</v>
      </c>
      <c r="W957" s="186">
        <v>400</v>
      </c>
      <c r="X957" s="307">
        <v>832</v>
      </c>
      <c r="Y957" s="307">
        <v>26</v>
      </c>
      <c r="Z957" s="307" t="s">
        <v>62</v>
      </c>
      <c r="AA957" s="186"/>
      <c r="AB957" s="186"/>
      <c r="AC957" s="186"/>
      <c r="AD957" s="186"/>
      <c r="AE957" s="307" t="s">
        <v>2852</v>
      </c>
      <c r="AF957" s="186"/>
      <c r="AG957" s="305" t="s">
        <v>2657</v>
      </c>
      <c r="AH957" s="300"/>
      <c r="AI957" s="307"/>
      <c r="AJ957" s="186"/>
      <c r="AK957" s="300"/>
      <c r="AL957" s="186"/>
      <c r="AM957" s="186"/>
      <c r="AN957" s="300"/>
      <c r="AO957" s="300"/>
      <c r="AP957" s="186"/>
      <c r="AQ957" s="186"/>
      <c r="AR957" s="186"/>
      <c r="AS957" s="186"/>
      <c r="AT957" s="307" t="s">
        <v>53</v>
      </c>
      <c r="AU957" s="186"/>
      <c r="AV957" s="187"/>
      <c r="AW957" s="187"/>
      <c r="AX957" s="187"/>
      <c r="AY957" s="187"/>
      <c r="AZ957" s="187"/>
      <c r="BA957" s="187"/>
      <c r="BB957" s="448"/>
      <c r="BC957" s="128">
        <f t="shared" si="57"/>
        <v>0</v>
      </c>
      <c r="BD957" s="128">
        <f t="shared" si="58"/>
        <v>1</v>
      </c>
      <c r="BE957" s="128">
        <f t="shared" si="59"/>
        <v>1900</v>
      </c>
      <c r="BF957" s="450">
        <f t="shared" si="56"/>
        <v>0.33279999999999998</v>
      </c>
    </row>
    <row r="958" spans="1:58">
      <c r="A958" s="186"/>
      <c r="B958" s="307" t="s">
        <v>2905</v>
      </c>
      <c r="C958" s="307" t="s">
        <v>2853</v>
      </c>
      <c r="D958" s="186"/>
      <c r="E958" s="307" t="s">
        <v>891</v>
      </c>
      <c r="F958" s="300"/>
      <c r="G958" s="186"/>
      <c r="H958" s="186"/>
      <c r="I958" s="186"/>
      <c r="J958" s="186"/>
      <c r="K958" s="307" t="s">
        <v>285</v>
      </c>
      <c r="L958" s="307" t="s">
        <v>2912</v>
      </c>
      <c r="M958" s="186"/>
      <c r="N958" s="186"/>
      <c r="O958" s="186"/>
      <c r="P958" s="186"/>
      <c r="Q958" s="186"/>
      <c r="R958" s="186"/>
      <c r="S958" s="186"/>
      <c r="T958" s="307">
        <v>30390456</v>
      </c>
      <c r="U958" s="306">
        <v>0.14749999999999999</v>
      </c>
      <c r="V958" s="307" t="s">
        <v>2193</v>
      </c>
      <c r="W958" s="186">
        <v>400</v>
      </c>
      <c r="X958" s="307">
        <v>832</v>
      </c>
      <c r="Y958" s="307">
        <v>26</v>
      </c>
      <c r="Z958" s="307" t="s">
        <v>62</v>
      </c>
      <c r="AA958" s="186"/>
      <c r="AB958" s="186"/>
      <c r="AC958" s="186"/>
      <c r="AD958" s="186"/>
      <c r="AE958" s="307" t="s">
        <v>2853</v>
      </c>
      <c r="AF958" s="186"/>
      <c r="AG958" s="305" t="s">
        <v>2657</v>
      </c>
      <c r="AH958" s="300"/>
      <c r="AI958" s="307"/>
      <c r="AJ958" s="186"/>
      <c r="AK958" s="300"/>
      <c r="AL958" s="186"/>
      <c r="AM958" s="186"/>
      <c r="AN958" s="300"/>
      <c r="AO958" s="300"/>
      <c r="AP958" s="186"/>
      <c r="AQ958" s="186"/>
      <c r="AR958" s="186"/>
      <c r="AS958" s="186"/>
      <c r="AT958" s="307" t="s">
        <v>53</v>
      </c>
      <c r="AU958" s="186"/>
      <c r="AV958" s="187"/>
      <c r="AW958" s="187"/>
      <c r="AX958" s="187"/>
      <c r="AY958" s="187"/>
      <c r="AZ958" s="187"/>
      <c r="BA958" s="187"/>
      <c r="BB958" s="448"/>
      <c r="BC958" s="128">
        <f t="shared" si="57"/>
        <v>0</v>
      </c>
      <c r="BD958" s="128">
        <f t="shared" si="58"/>
        <v>1</v>
      </c>
      <c r="BE958" s="128">
        <f t="shared" si="59"/>
        <v>1900</v>
      </c>
      <c r="BF958" s="450">
        <f t="shared" si="56"/>
        <v>0.33279999999999998</v>
      </c>
    </row>
    <row r="959" spans="1:58">
      <c r="A959" s="186"/>
      <c r="B959" s="307" t="s">
        <v>2905</v>
      </c>
      <c r="C959" s="307" t="s">
        <v>2854</v>
      </c>
      <c r="D959" s="186"/>
      <c r="E959" s="307" t="s">
        <v>891</v>
      </c>
      <c r="F959" s="300"/>
      <c r="G959" s="186"/>
      <c r="H959" s="186"/>
      <c r="I959" s="186"/>
      <c r="J959" s="186"/>
      <c r="K959" s="307" t="s">
        <v>285</v>
      </c>
      <c r="L959" s="307" t="s">
        <v>2912</v>
      </c>
      <c r="M959" s="186"/>
      <c r="N959" s="186"/>
      <c r="O959" s="186"/>
      <c r="P959" s="186"/>
      <c r="Q959" s="186"/>
      <c r="R959" s="186"/>
      <c r="S959" s="186"/>
      <c r="T959" s="307">
        <v>30390456</v>
      </c>
      <c r="U959" s="306">
        <v>0.14749999999999999</v>
      </c>
      <c r="V959" s="307" t="s">
        <v>2193</v>
      </c>
      <c r="W959" s="186">
        <v>400</v>
      </c>
      <c r="X959" s="307">
        <v>832</v>
      </c>
      <c r="Y959" s="307">
        <v>26</v>
      </c>
      <c r="Z959" s="307" t="s">
        <v>62</v>
      </c>
      <c r="AA959" s="186"/>
      <c r="AB959" s="186"/>
      <c r="AC959" s="186"/>
      <c r="AD959" s="186"/>
      <c r="AE959" s="307" t="s">
        <v>2854</v>
      </c>
      <c r="AF959" s="186"/>
      <c r="AG959" s="305" t="s">
        <v>2657</v>
      </c>
      <c r="AH959" s="300"/>
      <c r="AI959" s="307"/>
      <c r="AJ959" s="186"/>
      <c r="AK959" s="300"/>
      <c r="AL959" s="186"/>
      <c r="AM959" s="186"/>
      <c r="AN959" s="300"/>
      <c r="AO959" s="300"/>
      <c r="AP959" s="186"/>
      <c r="AQ959" s="186"/>
      <c r="AR959" s="186"/>
      <c r="AS959" s="186"/>
      <c r="AT959" s="307" t="s">
        <v>53</v>
      </c>
      <c r="AU959" s="186"/>
      <c r="AV959" s="187"/>
      <c r="AW959" s="187"/>
      <c r="AX959" s="187"/>
      <c r="AY959" s="187"/>
      <c r="AZ959" s="187"/>
      <c r="BA959" s="187"/>
      <c r="BB959" s="448"/>
      <c r="BC959" s="128">
        <f t="shared" si="57"/>
        <v>0</v>
      </c>
      <c r="BD959" s="128">
        <f t="shared" si="58"/>
        <v>1</v>
      </c>
      <c r="BE959" s="128">
        <f t="shared" si="59"/>
        <v>1900</v>
      </c>
      <c r="BF959" s="450">
        <f t="shared" si="56"/>
        <v>0.33279999999999998</v>
      </c>
    </row>
    <row r="960" spans="1:58">
      <c r="A960" s="186"/>
      <c r="B960" s="307" t="s">
        <v>2905</v>
      </c>
      <c r="C960" s="307" t="s">
        <v>2855</v>
      </c>
      <c r="D960" s="186"/>
      <c r="E960" s="307" t="s">
        <v>891</v>
      </c>
      <c r="F960" s="300"/>
      <c r="G960" s="186"/>
      <c r="H960" s="186"/>
      <c r="I960" s="186"/>
      <c r="J960" s="186"/>
      <c r="K960" s="307" t="s">
        <v>285</v>
      </c>
      <c r="L960" s="307" t="s">
        <v>2912</v>
      </c>
      <c r="M960" s="186"/>
      <c r="N960" s="186"/>
      <c r="O960" s="186"/>
      <c r="P960" s="186"/>
      <c r="Q960" s="186"/>
      <c r="R960" s="186"/>
      <c r="S960" s="186"/>
      <c r="T960" s="307">
        <v>30390456</v>
      </c>
      <c r="U960" s="306">
        <v>0.14749999999999999</v>
      </c>
      <c r="V960" s="307" t="s">
        <v>2193</v>
      </c>
      <c r="W960" s="186">
        <v>400</v>
      </c>
      <c r="X960" s="307">
        <v>832</v>
      </c>
      <c r="Y960" s="307">
        <v>26</v>
      </c>
      <c r="Z960" s="307" t="s">
        <v>62</v>
      </c>
      <c r="AA960" s="186"/>
      <c r="AB960" s="186"/>
      <c r="AC960" s="186"/>
      <c r="AD960" s="186"/>
      <c r="AE960" s="307" t="s">
        <v>2855</v>
      </c>
      <c r="AF960" s="186"/>
      <c r="AG960" s="305" t="s">
        <v>2657</v>
      </c>
      <c r="AH960" s="300"/>
      <c r="AI960" s="307"/>
      <c r="AJ960" s="186"/>
      <c r="AK960" s="300"/>
      <c r="AL960" s="186"/>
      <c r="AM960" s="186"/>
      <c r="AN960" s="300"/>
      <c r="AO960" s="300"/>
      <c r="AP960" s="186"/>
      <c r="AQ960" s="186"/>
      <c r="AR960" s="186"/>
      <c r="AS960" s="186"/>
      <c r="AT960" s="307" t="s">
        <v>53</v>
      </c>
      <c r="AU960" s="186"/>
      <c r="AV960" s="187"/>
      <c r="AW960" s="187"/>
      <c r="AX960" s="187"/>
      <c r="AY960" s="187"/>
      <c r="AZ960" s="187"/>
      <c r="BA960" s="187"/>
      <c r="BB960" s="448"/>
      <c r="BC960" s="128">
        <f t="shared" si="57"/>
        <v>0</v>
      </c>
      <c r="BD960" s="128">
        <f t="shared" si="58"/>
        <v>1</v>
      </c>
      <c r="BE960" s="128">
        <f t="shared" si="59"/>
        <v>1900</v>
      </c>
      <c r="BF960" s="450">
        <f t="shared" si="56"/>
        <v>0.33279999999999998</v>
      </c>
    </row>
    <row r="961" spans="1:58">
      <c r="A961" s="186"/>
      <c r="B961" s="307" t="s">
        <v>2905</v>
      </c>
      <c r="C961" s="307" t="s">
        <v>2856</v>
      </c>
      <c r="D961" s="186"/>
      <c r="E961" s="307" t="s">
        <v>891</v>
      </c>
      <c r="F961" s="300"/>
      <c r="G961" s="186"/>
      <c r="H961" s="186"/>
      <c r="I961" s="186"/>
      <c r="J961" s="186"/>
      <c r="K961" s="307" t="s">
        <v>285</v>
      </c>
      <c r="L961" s="307" t="s">
        <v>2912</v>
      </c>
      <c r="M961" s="186"/>
      <c r="N961" s="186"/>
      <c r="O961" s="186"/>
      <c r="P961" s="186"/>
      <c r="Q961" s="186"/>
      <c r="R961" s="186"/>
      <c r="S961" s="186"/>
      <c r="T961" s="307">
        <v>30390456</v>
      </c>
      <c r="U961" s="306">
        <v>0.14749999999999999</v>
      </c>
      <c r="V961" s="307" t="s">
        <v>2193</v>
      </c>
      <c r="W961" s="186">
        <v>400</v>
      </c>
      <c r="X961" s="307">
        <v>832</v>
      </c>
      <c r="Y961" s="307">
        <v>26</v>
      </c>
      <c r="Z961" s="307" t="s">
        <v>62</v>
      </c>
      <c r="AA961" s="186"/>
      <c r="AB961" s="186"/>
      <c r="AC961" s="186"/>
      <c r="AD961" s="186"/>
      <c r="AE961" s="307" t="s">
        <v>2856</v>
      </c>
      <c r="AF961" s="186"/>
      <c r="AG961" s="305" t="s">
        <v>2657</v>
      </c>
      <c r="AH961" s="300"/>
      <c r="AI961" s="307"/>
      <c r="AJ961" s="186"/>
      <c r="AK961" s="300"/>
      <c r="AL961" s="186"/>
      <c r="AM961" s="186"/>
      <c r="AN961" s="300"/>
      <c r="AO961" s="300"/>
      <c r="AP961" s="186"/>
      <c r="AQ961" s="186"/>
      <c r="AR961" s="186"/>
      <c r="AS961" s="186"/>
      <c r="AT961" s="307" t="s">
        <v>53</v>
      </c>
      <c r="AU961" s="186"/>
      <c r="AV961" s="187"/>
      <c r="AW961" s="187"/>
      <c r="AX961" s="187"/>
      <c r="AY961" s="187"/>
      <c r="AZ961" s="187"/>
      <c r="BA961" s="187"/>
      <c r="BB961" s="448"/>
      <c r="BC961" s="128">
        <f t="shared" si="57"/>
        <v>0</v>
      </c>
      <c r="BD961" s="128">
        <f t="shared" si="58"/>
        <v>1</v>
      </c>
      <c r="BE961" s="128">
        <f t="shared" si="59"/>
        <v>1900</v>
      </c>
      <c r="BF961" s="450">
        <f t="shared" si="56"/>
        <v>0.33279999999999998</v>
      </c>
    </row>
    <row r="962" spans="1:58">
      <c r="A962" s="186"/>
      <c r="B962" s="307" t="s">
        <v>2906</v>
      </c>
      <c r="C962" s="307" t="s">
        <v>2857</v>
      </c>
      <c r="D962" s="186"/>
      <c r="E962" s="307" t="s">
        <v>2946</v>
      </c>
      <c r="F962" s="300"/>
      <c r="G962" s="186"/>
      <c r="H962" s="186"/>
      <c r="I962" s="186"/>
      <c r="J962" s="186"/>
      <c r="K962" s="307" t="s">
        <v>413</v>
      </c>
      <c r="L962" s="307" t="s">
        <v>2913</v>
      </c>
      <c r="M962" s="186"/>
      <c r="N962" s="186"/>
      <c r="O962" s="186"/>
      <c r="P962" s="186"/>
      <c r="Q962" s="186"/>
      <c r="R962" s="186"/>
      <c r="S962" s="186"/>
      <c r="T962" s="307">
        <v>30390456</v>
      </c>
      <c r="U962" s="306">
        <v>0.14749999999999999</v>
      </c>
      <c r="V962" s="307" t="s">
        <v>2193</v>
      </c>
      <c r="W962" s="186">
        <v>400</v>
      </c>
      <c r="X962" s="307">
        <v>832</v>
      </c>
      <c r="Y962" s="307">
        <v>26</v>
      </c>
      <c r="Z962" s="307" t="s">
        <v>62</v>
      </c>
      <c r="AA962" s="186"/>
      <c r="AB962" s="186"/>
      <c r="AC962" s="186"/>
      <c r="AD962" s="186"/>
      <c r="AE962" s="307" t="s">
        <v>2857</v>
      </c>
      <c r="AF962" s="186"/>
      <c r="AG962" s="305" t="s">
        <v>2657</v>
      </c>
      <c r="AH962" s="300"/>
      <c r="AI962" s="307"/>
      <c r="AJ962" s="186"/>
      <c r="AK962" s="307"/>
      <c r="AL962" s="186"/>
      <c r="AM962" s="186"/>
      <c r="AN962" s="300"/>
      <c r="AO962" s="300"/>
      <c r="AP962" s="186"/>
      <c r="AQ962" s="186"/>
      <c r="AR962" s="186"/>
      <c r="AS962" s="186"/>
      <c r="AT962" s="307" t="s">
        <v>53</v>
      </c>
      <c r="AU962" s="186"/>
      <c r="AV962" s="187"/>
      <c r="AW962" s="187"/>
      <c r="AX962" s="187"/>
      <c r="AY962" s="187"/>
      <c r="AZ962" s="187"/>
      <c r="BA962" s="187"/>
      <c r="BB962" s="448"/>
      <c r="BC962" s="128">
        <f t="shared" si="57"/>
        <v>0</v>
      </c>
      <c r="BD962" s="128">
        <f t="shared" si="58"/>
        <v>1</v>
      </c>
      <c r="BE962" s="128">
        <f t="shared" si="59"/>
        <v>1900</v>
      </c>
      <c r="BF962" s="450">
        <f t="shared" ref="BF962:BF1009" si="60">W962*X962/1000000</f>
        <v>0.33279999999999998</v>
      </c>
    </row>
    <row r="963" spans="1:58">
      <c r="A963" s="186"/>
      <c r="B963" s="307" t="s">
        <v>2906</v>
      </c>
      <c r="C963" s="307" t="s">
        <v>2858</v>
      </c>
      <c r="D963" s="186"/>
      <c r="E963" s="307" t="s">
        <v>2947</v>
      </c>
      <c r="F963" s="300"/>
      <c r="G963" s="186"/>
      <c r="H963" s="186"/>
      <c r="I963" s="186"/>
      <c r="J963" s="186"/>
      <c r="K963" s="307" t="s">
        <v>413</v>
      </c>
      <c r="L963" s="307" t="s">
        <v>2914</v>
      </c>
      <c r="M963" s="186"/>
      <c r="N963" s="186"/>
      <c r="O963" s="186"/>
      <c r="P963" s="186"/>
      <c r="Q963" s="186"/>
      <c r="R963" s="186"/>
      <c r="S963" s="186"/>
      <c r="T963" s="307">
        <v>30390456</v>
      </c>
      <c r="U963" s="306">
        <v>0.14749999999999999</v>
      </c>
      <c r="V963" s="307" t="s">
        <v>2193</v>
      </c>
      <c r="W963" s="186">
        <v>400</v>
      </c>
      <c r="X963" s="307">
        <v>832</v>
      </c>
      <c r="Y963" s="307">
        <v>26</v>
      </c>
      <c r="Z963" s="307" t="s">
        <v>62</v>
      </c>
      <c r="AA963" s="186"/>
      <c r="AB963" s="186"/>
      <c r="AC963" s="186"/>
      <c r="AD963" s="186"/>
      <c r="AE963" s="307" t="s">
        <v>2858</v>
      </c>
      <c r="AF963" s="186"/>
      <c r="AG963" s="305" t="s">
        <v>2657</v>
      </c>
      <c r="AH963" s="300"/>
      <c r="AI963" s="307"/>
      <c r="AJ963" s="186"/>
      <c r="AK963" s="300"/>
      <c r="AL963" s="186"/>
      <c r="AM963" s="186"/>
      <c r="AN963" s="300"/>
      <c r="AO963" s="300"/>
      <c r="AP963" s="186"/>
      <c r="AQ963" s="186"/>
      <c r="AR963" s="186"/>
      <c r="AS963" s="186"/>
      <c r="AT963" s="307" t="s">
        <v>53</v>
      </c>
      <c r="AU963" s="186"/>
      <c r="AV963" s="187"/>
      <c r="AW963" s="187"/>
      <c r="AX963" s="187"/>
      <c r="AY963" s="187"/>
      <c r="AZ963" s="187"/>
      <c r="BA963" s="187"/>
      <c r="BB963" s="448"/>
      <c r="BC963" s="128">
        <f t="shared" ref="BC963:BC1009" si="61">WEEKNUM(AI963)</f>
        <v>0</v>
      </c>
      <c r="BD963" s="128">
        <f t="shared" ref="BD963:BD1009" si="62">MONTH(AI963)</f>
        <v>1</v>
      </c>
      <c r="BE963" s="128">
        <f t="shared" ref="BE963:BE1009" si="63">YEAR(AI963)</f>
        <v>1900</v>
      </c>
      <c r="BF963" s="450">
        <f t="shared" si="60"/>
        <v>0.33279999999999998</v>
      </c>
    </row>
    <row r="964" spans="1:58">
      <c r="A964" s="186"/>
      <c r="B964" s="307" t="s">
        <v>2906</v>
      </c>
      <c r="C964" s="307" t="s">
        <v>2859</v>
      </c>
      <c r="D964" s="186"/>
      <c r="E964" s="307" t="s">
        <v>2948</v>
      </c>
      <c r="F964" s="300"/>
      <c r="G964" s="186"/>
      <c r="H964" s="186"/>
      <c r="I964" s="186"/>
      <c r="J964" s="186"/>
      <c r="K964" s="307" t="s">
        <v>413</v>
      </c>
      <c r="L964" s="307" t="s">
        <v>2915</v>
      </c>
      <c r="M964" s="186"/>
      <c r="N964" s="186"/>
      <c r="O964" s="186"/>
      <c r="P964" s="186"/>
      <c r="Q964" s="186"/>
      <c r="R964" s="186"/>
      <c r="S964" s="186"/>
      <c r="T964" s="307">
        <v>30390456</v>
      </c>
      <c r="U964" s="306">
        <v>0.14749999999999999</v>
      </c>
      <c r="V964" s="307" t="s">
        <v>2193</v>
      </c>
      <c r="W964" s="186">
        <v>400</v>
      </c>
      <c r="X964" s="307">
        <v>832</v>
      </c>
      <c r="Y964" s="307">
        <v>26</v>
      </c>
      <c r="Z964" s="307" t="s">
        <v>62</v>
      </c>
      <c r="AA964" s="186"/>
      <c r="AB964" s="186"/>
      <c r="AC964" s="186"/>
      <c r="AD964" s="186"/>
      <c r="AE964" s="307" t="s">
        <v>2859</v>
      </c>
      <c r="AF964" s="186"/>
      <c r="AG964" s="305" t="s">
        <v>2657</v>
      </c>
      <c r="AH964" s="300"/>
      <c r="AI964" s="300"/>
      <c r="AJ964" s="186"/>
      <c r="AK964" s="300"/>
      <c r="AL964" s="186"/>
      <c r="AM964" s="186"/>
      <c r="AN964" s="300"/>
      <c r="AO964" s="300"/>
      <c r="AP964" s="186"/>
      <c r="AQ964" s="186"/>
      <c r="AR964" s="186"/>
      <c r="AS964" s="186"/>
      <c r="AT964" s="307" t="s">
        <v>53</v>
      </c>
      <c r="AU964" s="186"/>
      <c r="AV964" s="187"/>
      <c r="AW964" s="187"/>
      <c r="AX964" s="187"/>
      <c r="AY964" s="187"/>
      <c r="AZ964" s="187"/>
      <c r="BA964" s="187"/>
      <c r="BB964" s="448"/>
      <c r="BC964" s="128">
        <f t="shared" si="61"/>
        <v>0</v>
      </c>
      <c r="BD964" s="128">
        <f t="shared" si="62"/>
        <v>1</v>
      </c>
      <c r="BE964" s="128">
        <f t="shared" si="63"/>
        <v>1900</v>
      </c>
      <c r="BF964" s="450">
        <f t="shared" si="60"/>
        <v>0.33279999999999998</v>
      </c>
    </row>
    <row r="965" spans="1:58">
      <c r="A965" s="186"/>
      <c r="B965" s="305" t="s">
        <v>2902</v>
      </c>
      <c r="C965" s="305" t="s">
        <v>2860</v>
      </c>
      <c r="D965" s="186"/>
      <c r="E965" s="305" t="s">
        <v>650</v>
      </c>
      <c r="F965" s="305"/>
      <c r="G965" s="186"/>
      <c r="H965" s="186"/>
      <c r="I965" s="186"/>
      <c r="J965" s="186"/>
      <c r="K965" s="305" t="s">
        <v>106</v>
      </c>
      <c r="L965" s="305" t="s">
        <v>650</v>
      </c>
      <c r="M965" s="186"/>
      <c r="N965" s="186"/>
      <c r="O965" s="186"/>
      <c r="P965" s="186"/>
      <c r="Q965" s="186"/>
      <c r="R965" s="186"/>
      <c r="S965" s="186"/>
      <c r="T965" s="305">
        <v>30390156</v>
      </c>
      <c r="U965" s="301">
        <v>0.14749999999999999</v>
      </c>
      <c r="V965" s="305" t="s">
        <v>2193</v>
      </c>
      <c r="W965" s="186">
        <v>400</v>
      </c>
      <c r="X965" s="305">
        <v>768</v>
      </c>
      <c r="Y965" s="305">
        <v>24</v>
      </c>
      <c r="Z965" s="305" t="s">
        <v>56</v>
      </c>
      <c r="AA965" s="186"/>
      <c r="AB965" s="186"/>
      <c r="AC965" s="186"/>
      <c r="AD965" s="186"/>
      <c r="AE965" s="305" t="s">
        <v>2860</v>
      </c>
      <c r="AF965" s="186"/>
      <c r="AG965" s="305" t="s">
        <v>2657</v>
      </c>
      <c r="AH965" s="305"/>
      <c r="AI965" s="305"/>
      <c r="AJ965" s="186"/>
      <c r="AK965" s="305"/>
      <c r="AL965" s="186"/>
      <c r="AM965" s="186"/>
      <c r="AN965" s="305"/>
      <c r="AO965" s="305"/>
      <c r="AP965" s="186"/>
      <c r="AQ965" s="186"/>
      <c r="AR965" s="186"/>
      <c r="AS965" s="186"/>
      <c r="AT965" s="305" t="s">
        <v>53</v>
      </c>
      <c r="AU965" s="186"/>
      <c r="AV965" s="187"/>
      <c r="AW965" s="187"/>
      <c r="AX965" s="187"/>
      <c r="AY965" s="187"/>
      <c r="AZ965" s="187"/>
      <c r="BA965" s="187"/>
      <c r="BB965" s="448"/>
      <c r="BC965" s="128">
        <f t="shared" si="61"/>
        <v>0</v>
      </c>
      <c r="BD965" s="128">
        <f t="shared" si="62"/>
        <v>1</v>
      </c>
      <c r="BE965" s="128">
        <f t="shared" si="63"/>
        <v>1900</v>
      </c>
      <c r="BF965" s="450">
        <f t="shared" si="60"/>
        <v>0.30719999999999997</v>
      </c>
    </row>
    <row r="966" spans="1:58">
      <c r="A966" s="186"/>
      <c r="B966" s="305" t="s">
        <v>2902</v>
      </c>
      <c r="C966" s="305" t="s">
        <v>2861</v>
      </c>
      <c r="D966" s="186"/>
      <c r="E966" s="305" t="s">
        <v>583</v>
      </c>
      <c r="F966" s="305"/>
      <c r="G966" s="186"/>
      <c r="H966" s="186"/>
      <c r="I966" s="186"/>
      <c r="J966" s="186"/>
      <c r="K966" s="305" t="s">
        <v>106</v>
      </c>
      <c r="L966" s="305" t="s">
        <v>650</v>
      </c>
      <c r="M966" s="186"/>
      <c r="N966" s="186"/>
      <c r="O966" s="186"/>
      <c r="P966" s="186"/>
      <c r="Q966" s="186"/>
      <c r="R966" s="186"/>
      <c r="S966" s="186"/>
      <c r="T966" s="305">
        <v>30390156</v>
      </c>
      <c r="U966" s="301">
        <v>0.14749999999999999</v>
      </c>
      <c r="V966" s="305" t="s">
        <v>2193</v>
      </c>
      <c r="W966" s="186">
        <v>400</v>
      </c>
      <c r="X966" s="305">
        <v>768</v>
      </c>
      <c r="Y966" s="305">
        <v>24</v>
      </c>
      <c r="Z966" s="305" t="s">
        <v>62</v>
      </c>
      <c r="AA966" s="186"/>
      <c r="AB966" s="186"/>
      <c r="AC966" s="186"/>
      <c r="AD966" s="186"/>
      <c r="AE966" s="305" t="s">
        <v>2861</v>
      </c>
      <c r="AF966" s="186"/>
      <c r="AG966" s="305" t="s">
        <v>2657</v>
      </c>
      <c r="AH966" s="305"/>
      <c r="AI966" s="305"/>
      <c r="AJ966" s="186"/>
      <c r="AK966" s="305"/>
      <c r="AL966" s="186"/>
      <c r="AM966" s="186"/>
      <c r="AN966" s="305"/>
      <c r="AO966" s="305"/>
      <c r="AP966" s="186"/>
      <c r="AQ966" s="186"/>
      <c r="AR966" s="186"/>
      <c r="AS966" s="186"/>
      <c r="AT966" s="305" t="s">
        <v>53</v>
      </c>
      <c r="AU966" s="186"/>
      <c r="AV966" s="187"/>
      <c r="AW966" s="187"/>
      <c r="AX966" s="187"/>
      <c r="AY966" s="187"/>
      <c r="AZ966" s="187"/>
      <c r="BA966" s="187"/>
      <c r="BB966" s="448"/>
      <c r="BC966" s="128">
        <f t="shared" si="61"/>
        <v>0</v>
      </c>
      <c r="BD966" s="128">
        <f t="shared" si="62"/>
        <v>1</v>
      </c>
      <c r="BE966" s="128">
        <f t="shared" si="63"/>
        <v>1900</v>
      </c>
      <c r="BF966" s="450">
        <f t="shared" si="60"/>
        <v>0.30719999999999997</v>
      </c>
    </row>
    <row r="967" spans="1:58">
      <c r="A967" s="186"/>
      <c r="B967" s="305" t="s">
        <v>2905</v>
      </c>
      <c r="C967" s="305" t="s">
        <v>2862</v>
      </c>
      <c r="D967" s="186"/>
      <c r="E967" s="305" t="s">
        <v>2949</v>
      </c>
      <c r="F967" s="305" t="s">
        <v>1768</v>
      </c>
      <c r="G967" s="186"/>
      <c r="H967" s="186"/>
      <c r="I967" s="186"/>
      <c r="J967" s="186"/>
      <c r="K967" s="305" t="s">
        <v>139</v>
      </c>
      <c r="L967" s="305" t="s">
        <v>2916</v>
      </c>
      <c r="M967" s="186"/>
      <c r="N967" s="186"/>
      <c r="O967" s="186"/>
      <c r="P967" s="186"/>
      <c r="Q967" s="186"/>
      <c r="R967" s="186"/>
      <c r="S967" s="186"/>
      <c r="T967" s="305">
        <v>30390456</v>
      </c>
      <c r="U967" s="301">
        <v>0.14749999999999999</v>
      </c>
      <c r="V967" s="305" t="s">
        <v>2193</v>
      </c>
      <c r="W967" s="186">
        <v>400</v>
      </c>
      <c r="X967" s="305">
        <v>416</v>
      </c>
      <c r="Y967" s="305">
        <v>13</v>
      </c>
      <c r="Z967" s="305" t="s">
        <v>56</v>
      </c>
      <c r="AA967" s="186"/>
      <c r="AB967" s="186"/>
      <c r="AC967" s="186"/>
      <c r="AD967" s="186"/>
      <c r="AE967" s="305" t="s">
        <v>2862</v>
      </c>
      <c r="AF967" s="186"/>
      <c r="AG967" s="305" t="s">
        <v>2657</v>
      </c>
      <c r="AH967" s="305"/>
      <c r="AI967" s="305"/>
      <c r="AJ967" s="186"/>
      <c r="AK967" s="305"/>
      <c r="AL967" s="186"/>
      <c r="AM967" s="186"/>
      <c r="AN967" s="305"/>
      <c r="AO967" s="305"/>
      <c r="AP967" s="186"/>
      <c r="AQ967" s="186"/>
      <c r="AR967" s="186"/>
      <c r="AS967" s="186"/>
      <c r="AT967" s="305" t="s">
        <v>53</v>
      </c>
      <c r="AU967" s="186"/>
      <c r="AV967" s="187"/>
      <c r="AW967" s="187"/>
      <c r="AX967" s="187"/>
      <c r="AY967" s="187"/>
      <c r="AZ967" s="187"/>
      <c r="BA967" s="187"/>
      <c r="BB967" s="448"/>
      <c r="BC967" s="128">
        <f t="shared" si="61"/>
        <v>0</v>
      </c>
      <c r="BD967" s="128">
        <f t="shared" si="62"/>
        <v>1</v>
      </c>
      <c r="BE967" s="128">
        <f t="shared" si="63"/>
        <v>1900</v>
      </c>
      <c r="BF967" s="450">
        <f t="shared" si="60"/>
        <v>0.16639999999999999</v>
      </c>
    </row>
    <row r="968" spans="1:58">
      <c r="A968" s="186"/>
      <c r="B968" s="305" t="s">
        <v>2905</v>
      </c>
      <c r="C968" s="305" t="s">
        <v>2863</v>
      </c>
      <c r="D968" s="186"/>
      <c r="E968" s="305" t="s">
        <v>2950</v>
      </c>
      <c r="F968" s="305" t="s">
        <v>1768</v>
      </c>
      <c r="G968" s="186"/>
      <c r="H968" s="186"/>
      <c r="I968" s="186"/>
      <c r="J968" s="186"/>
      <c r="K968" s="305" t="s">
        <v>139</v>
      </c>
      <c r="L968" s="305" t="s">
        <v>2917</v>
      </c>
      <c r="M968" s="186"/>
      <c r="N968" s="186"/>
      <c r="O968" s="186"/>
      <c r="P968" s="186"/>
      <c r="Q968" s="186"/>
      <c r="R968" s="186"/>
      <c r="S968" s="186"/>
      <c r="T968" s="305">
        <v>30390456</v>
      </c>
      <c r="U968" s="301">
        <v>0.14749999999999999</v>
      </c>
      <c r="V968" s="305" t="s">
        <v>2193</v>
      </c>
      <c r="W968" s="186">
        <v>400</v>
      </c>
      <c r="X968" s="305">
        <v>416</v>
      </c>
      <c r="Y968" s="305">
        <v>13</v>
      </c>
      <c r="Z968" s="305" t="s">
        <v>56</v>
      </c>
      <c r="AA968" s="186"/>
      <c r="AB968" s="186"/>
      <c r="AC968" s="186"/>
      <c r="AD968" s="186"/>
      <c r="AE968" s="305" t="s">
        <v>2863</v>
      </c>
      <c r="AF968" s="186"/>
      <c r="AG968" s="305" t="s">
        <v>2657</v>
      </c>
      <c r="AH968" s="305"/>
      <c r="AI968" s="305"/>
      <c r="AJ968" s="186"/>
      <c r="AK968" s="305"/>
      <c r="AL968" s="186"/>
      <c r="AM968" s="186"/>
      <c r="AN968" s="305"/>
      <c r="AO968" s="305"/>
      <c r="AP968" s="186"/>
      <c r="AQ968" s="186"/>
      <c r="AR968" s="186"/>
      <c r="AS968" s="186"/>
      <c r="AT968" s="305" t="s">
        <v>53</v>
      </c>
      <c r="AU968" s="186"/>
      <c r="AV968" s="187"/>
      <c r="AW968" s="187"/>
      <c r="AX968" s="187"/>
      <c r="AY968" s="187"/>
      <c r="AZ968" s="187"/>
      <c r="BA968" s="187"/>
      <c r="BB968" s="448"/>
      <c r="BC968" s="128">
        <f t="shared" si="61"/>
        <v>0</v>
      </c>
      <c r="BD968" s="128">
        <f t="shared" si="62"/>
        <v>1</v>
      </c>
      <c r="BE968" s="128">
        <f t="shared" si="63"/>
        <v>1900</v>
      </c>
      <c r="BF968" s="450">
        <f t="shared" si="60"/>
        <v>0.16639999999999999</v>
      </c>
    </row>
    <row r="969" spans="1:58">
      <c r="A969" s="186"/>
      <c r="B969" s="305" t="s">
        <v>2905</v>
      </c>
      <c r="C969" s="305" t="s">
        <v>2864</v>
      </c>
      <c r="D969" s="186"/>
      <c r="E969" s="305" t="s">
        <v>2951</v>
      </c>
      <c r="F969" s="305" t="s">
        <v>1768</v>
      </c>
      <c r="G969" s="186"/>
      <c r="H969" s="186"/>
      <c r="I969" s="186"/>
      <c r="J969" s="186"/>
      <c r="K969" s="305" t="s">
        <v>139</v>
      </c>
      <c r="L969" s="305" t="s">
        <v>2918</v>
      </c>
      <c r="M969" s="186"/>
      <c r="N969" s="186"/>
      <c r="O969" s="186"/>
      <c r="P969" s="186"/>
      <c r="Q969" s="186"/>
      <c r="R969" s="186"/>
      <c r="S969" s="186"/>
      <c r="T969" s="305">
        <v>30390456</v>
      </c>
      <c r="U969" s="301">
        <v>0.14749999999999999</v>
      </c>
      <c r="V969" s="305" t="s">
        <v>2193</v>
      </c>
      <c r="W969" s="186">
        <v>400</v>
      </c>
      <c r="X969" s="305">
        <v>320</v>
      </c>
      <c r="Y969" s="305">
        <v>10</v>
      </c>
      <c r="Z969" s="305" t="s">
        <v>56</v>
      </c>
      <c r="AA969" s="186"/>
      <c r="AB969" s="186"/>
      <c r="AC969" s="186"/>
      <c r="AD969" s="186"/>
      <c r="AE969" s="305" t="s">
        <v>2864</v>
      </c>
      <c r="AF969" s="186"/>
      <c r="AG969" s="305" t="s">
        <v>2657</v>
      </c>
      <c r="AH969" s="305"/>
      <c r="AI969" s="305"/>
      <c r="AJ969" s="186"/>
      <c r="AK969" s="305"/>
      <c r="AL969" s="186"/>
      <c r="AM969" s="186"/>
      <c r="AN969" s="305"/>
      <c r="AO969" s="305"/>
      <c r="AP969" s="186"/>
      <c r="AQ969" s="186"/>
      <c r="AR969" s="186"/>
      <c r="AS969" s="186"/>
      <c r="AT969" s="305" t="s">
        <v>53</v>
      </c>
      <c r="AU969" s="186"/>
      <c r="AV969" s="187"/>
      <c r="AW969" s="187"/>
      <c r="AX969" s="187"/>
      <c r="AY969" s="187"/>
      <c r="AZ969" s="187"/>
      <c r="BA969" s="187"/>
      <c r="BB969" s="448"/>
      <c r="BC969" s="128">
        <f t="shared" si="61"/>
        <v>0</v>
      </c>
      <c r="BD969" s="128">
        <f t="shared" si="62"/>
        <v>1</v>
      </c>
      <c r="BE969" s="128">
        <f t="shared" si="63"/>
        <v>1900</v>
      </c>
      <c r="BF969" s="450">
        <f t="shared" si="60"/>
        <v>0.128</v>
      </c>
    </row>
    <row r="970" spans="1:58">
      <c r="A970" s="186"/>
      <c r="B970" s="305" t="s">
        <v>2905</v>
      </c>
      <c r="C970" s="305" t="s">
        <v>2865</v>
      </c>
      <c r="D970" s="186"/>
      <c r="E970" s="305" t="s">
        <v>2952</v>
      </c>
      <c r="F970" s="305" t="s">
        <v>1768</v>
      </c>
      <c r="G970" s="186"/>
      <c r="H970" s="186"/>
      <c r="I970" s="186"/>
      <c r="J970" s="186"/>
      <c r="K970" s="305" t="s">
        <v>139</v>
      </c>
      <c r="L970" s="305" t="s">
        <v>2919</v>
      </c>
      <c r="M970" s="186"/>
      <c r="N970" s="186"/>
      <c r="O970" s="186"/>
      <c r="P970" s="186"/>
      <c r="Q970" s="186"/>
      <c r="R970" s="186"/>
      <c r="S970" s="186"/>
      <c r="T970" s="305">
        <v>30390456</v>
      </c>
      <c r="U970" s="301">
        <v>0.14749999999999999</v>
      </c>
      <c r="V970" s="305" t="s">
        <v>2193</v>
      </c>
      <c r="W970" s="186">
        <v>400</v>
      </c>
      <c r="X970" s="305">
        <v>416</v>
      </c>
      <c r="Y970" s="305">
        <v>13</v>
      </c>
      <c r="Z970" s="305" t="s">
        <v>56</v>
      </c>
      <c r="AA970" s="186"/>
      <c r="AB970" s="186"/>
      <c r="AC970" s="186"/>
      <c r="AD970" s="186"/>
      <c r="AE970" s="305" t="s">
        <v>2865</v>
      </c>
      <c r="AF970" s="186"/>
      <c r="AG970" s="305" t="s">
        <v>2657</v>
      </c>
      <c r="AH970" s="305"/>
      <c r="AI970" s="305"/>
      <c r="AJ970" s="186"/>
      <c r="AK970" s="305"/>
      <c r="AL970" s="186"/>
      <c r="AM970" s="186"/>
      <c r="AN970" s="305"/>
      <c r="AO970" s="305"/>
      <c r="AP970" s="186"/>
      <c r="AQ970" s="186"/>
      <c r="AR970" s="186"/>
      <c r="AS970" s="186"/>
      <c r="AT970" s="305" t="s">
        <v>53</v>
      </c>
      <c r="AU970" s="186"/>
      <c r="AV970" s="187"/>
      <c r="AW970" s="187"/>
      <c r="AX970" s="187"/>
      <c r="AY970" s="187"/>
      <c r="AZ970" s="187"/>
      <c r="BA970" s="187"/>
      <c r="BB970" s="448"/>
      <c r="BC970" s="128">
        <f t="shared" si="61"/>
        <v>0</v>
      </c>
      <c r="BD970" s="128">
        <f t="shared" si="62"/>
        <v>1</v>
      </c>
      <c r="BE970" s="128">
        <f t="shared" si="63"/>
        <v>1900</v>
      </c>
      <c r="BF970" s="450">
        <f t="shared" si="60"/>
        <v>0.16639999999999999</v>
      </c>
    </row>
    <row r="971" spans="1:58">
      <c r="A971" s="186"/>
      <c r="B971" s="305" t="s">
        <v>2905</v>
      </c>
      <c r="C971" s="305" t="s">
        <v>2866</v>
      </c>
      <c r="D971" s="186"/>
      <c r="E971" s="305" t="s">
        <v>2953</v>
      </c>
      <c r="F971" s="305" t="s">
        <v>1768</v>
      </c>
      <c r="G971" s="186"/>
      <c r="H971" s="186"/>
      <c r="I971" s="186"/>
      <c r="J971" s="186"/>
      <c r="K971" s="305" t="s">
        <v>139</v>
      </c>
      <c r="L971" s="305" t="s">
        <v>2920</v>
      </c>
      <c r="M971" s="186"/>
      <c r="N971" s="186"/>
      <c r="O971" s="186"/>
      <c r="P971" s="186"/>
      <c r="Q971" s="186"/>
      <c r="R971" s="186"/>
      <c r="S971" s="186"/>
      <c r="T971" s="305">
        <v>30390456</v>
      </c>
      <c r="U971" s="301">
        <v>0.14749999999999999</v>
      </c>
      <c r="V971" s="305" t="s">
        <v>2193</v>
      </c>
      <c r="W971" s="186">
        <v>400</v>
      </c>
      <c r="X971" s="305">
        <v>832</v>
      </c>
      <c r="Y971" s="305">
        <v>26</v>
      </c>
      <c r="Z971" s="305" t="s">
        <v>56</v>
      </c>
      <c r="AA971" s="186"/>
      <c r="AB971" s="186"/>
      <c r="AC971" s="186"/>
      <c r="AD971" s="186"/>
      <c r="AE971" s="305" t="s">
        <v>2866</v>
      </c>
      <c r="AF971" s="186"/>
      <c r="AG971" s="305" t="s">
        <v>2657</v>
      </c>
      <c r="AH971" s="305"/>
      <c r="AI971" s="305"/>
      <c r="AJ971" s="186"/>
      <c r="AK971" s="305"/>
      <c r="AL971" s="186"/>
      <c r="AM971" s="186"/>
      <c r="AN971" s="305"/>
      <c r="AO971" s="305"/>
      <c r="AP971" s="186"/>
      <c r="AQ971" s="186"/>
      <c r="AR971" s="186"/>
      <c r="AS971" s="186"/>
      <c r="AT971" s="305" t="s">
        <v>53</v>
      </c>
      <c r="AU971" s="186"/>
      <c r="AV971" s="187"/>
      <c r="AW971" s="187"/>
      <c r="AX971" s="187"/>
      <c r="AY971" s="187"/>
      <c r="AZ971" s="187"/>
      <c r="BA971" s="187"/>
      <c r="BB971" s="448"/>
      <c r="BC971" s="128">
        <f t="shared" si="61"/>
        <v>0</v>
      </c>
      <c r="BD971" s="128">
        <f t="shared" si="62"/>
        <v>1</v>
      </c>
      <c r="BE971" s="128">
        <f t="shared" si="63"/>
        <v>1900</v>
      </c>
      <c r="BF971" s="450">
        <f t="shared" si="60"/>
        <v>0.33279999999999998</v>
      </c>
    </row>
    <row r="972" spans="1:58">
      <c r="A972" s="186"/>
      <c r="B972" s="305" t="s">
        <v>2905</v>
      </c>
      <c r="C972" s="305" t="s">
        <v>2867</v>
      </c>
      <c r="D972" s="186"/>
      <c r="E972" s="305" t="s">
        <v>2954</v>
      </c>
      <c r="F972" s="305" t="s">
        <v>1768</v>
      </c>
      <c r="G972" s="186"/>
      <c r="H972" s="186"/>
      <c r="I972" s="186"/>
      <c r="J972" s="186"/>
      <c r="K972" s="305" t="s">
        <v>139</v>
      </c>
      <c r="L972" s="305" t="s">
        <v>2921</v>
      </c>
      <c r="M972" s="186"/>
      <c r="N972" s="186"/>
      <c r="O972" s="186"/>
      <c r="P972" s="186"/>
      <c r="Q972" s="186"/>
      <c r="R972" s="186"/>
      <c r="S972" s="186"/>
      <c r="T972" s="305">
        <v>30390456</v>
      </c>
      <c r="U972" s="301">
        <v>0.14749999999999999</v>
      </c>
      <c r="V972" s="305" t="s">
        <v>2193</v>
      </c>
      <c r="W972" s="186">
        <v>400</v>
      </c>
      <c r="X972" s="305">
        <v>544</v>
      </c>
      <c r="Y972" s="305">
        <v>17</v>
      </c>
      <c r="Z972" s="305" t="s">
        <v>56</v>
      </c>
      <c r="AA972" s="186"/>
      <c r="AB972" s="186"/>
      <c r="AC972" s="186"/>
      <c r="AD972" s="186"/>
      <c r="AE972" s="305" t="s">
        <v>2867</v>
      </c>
      <c r="AF972" s="186"/>
      <c r="AG972" s="305" t="s">
        <v>2657</v>
      </c>
      <c r="AH972" s="305"/>
      <c r="AI972" s="305"/>
      <c r="AJ972" s="186"/>
      <c r="AK972" s="305"/>
      <c r="AL972" s="186"/>
      <c r="AM972" s="186"/>
      <c r="AN972" s="305"/>
      <c r="AO972" s="305"/>
      <c r="AP972" s="186"/>
      <c r="AQ972" s="186"/>
      <c r="AR972" s="186"/>
      <c r="AS972" s="186"/>
      <c r="AT972" s="305" t="s">
        <v>53</v>
      </c>
      <c r="AU972" s="186"/>
      <c r="AV972" s="187"/>
      <c r="AW972" s="187"/>
      <c r="AX972" s="187"/>
      <c r="AY972" s="187"/>
      <c r="AZ972" s="187"/>
      <c r="BA972" s="187"/>
      <c r="BB972" s="448"/>
      <c r="BC972" s="128">
        <f t="shared" si="61"/>
        <v>0</v>
      </c>
      <c r="BD972" s="128">
        <f t="shared" si="62"/>
        <v>1</v>
      </c>
      <c r="BE972" s="128">
        <f t="shared" si="63"/>
        <v>1900</v>
      </c>
      <c r="BF972" s="450">
        <f t="shared" si="60"/>
        <v>0.21759999999999999</v>
      </c>
    </row>
    <row r="973" spans="1:58">
      <c r="A973" s="186"/>
      <c r="B973" s="305" t="s">
        <v>2905</v>
      </c>
      <c r="C973" s="305" t="s">
        <v>2868</v>
      </c>
      <c r="D973" s="186"/>
      <c r="E973" s="305" t="s">
        <v>2954</v>
      </c>
      <c r="F973" s="305" t="s">
        <v>1768</v>
      </c>
      <c r="G973" s="186"/>
      <c r="H973" s="186"/>
      <c r="I973" s="186"/>
      <c r="J973" s="186"/>
      <c r="K973" s="305" t="s">
        <v>139</v>
      </c>
      <c r="L973" s="305" t="s">
        <v>2921</v>
      </c>
      <c r="M973" s="186"/>
      <c r="N973" s="186"/>
      <c r="O973" s="186"/>
      <c r="P973" s="186"/>
      <c r="Q973" s="186"/>
      <c r="R973" s="186"/>
      <c r="S973" s="186"/>
      <c r="T973" s="305">
        <v>30390456</v>
      </c>
      <c r="U973" s="301">
        <v>0.14749999999999999</v>
      </c>
      <c r="V973" s="305" t="s">
        <v>2193</v>
      </c>
      <c r="W973" s="186">
        <v>400</v>
      </c>
      <c r="X973" s="305">
        <v>544</v>
      </c>
      <c r="Y973" s="305">
        <v>17</v>
      </c>
      <c r="Z973" s="305" t="s">
        <v>56</v>
      </c>
      <c r="AA973" s="186"/>
      <c r="AB973" s="186"/>
      <c r="AC973" s="186"/>
      <c r="AD973" s="186"/>
      <c r="AE973" s="305" t="s">
        <v>2868</v>
      </c>
      <c r="AF973" s="186"/>
      <c r="AG973" s="305" t="s">
        <v>2657</v>
      </c>
      <c r="AH973" s="305"/>
      <c r="AI973" s="305"/>
      <c r="AJ973" s="186"/>
      <c r="AK973" s="305"/>
      <c r="AL973" s="186"/>
      <c r="AM973" s="186"/>
      <c r="AN973" s="305"/>
      <c r="AO973" s="305"/>
      <c r="AP973" s="186"/>
      <c r="AQ973" s="186"/>
      <c r="AR973" s="186"/>
      <c r="AS973" s="186"/>
      <c r="AT973" s="305" t="s">
        <v>53</v>
      </c>
      <c r="AU973" s="186"/>
      <c r="AV973" s="187"/>
      <c r="AW973" s="187"/>
      <c r="AX973" s="187"/>
      <c r="AY973" s="187"/>
      <c r="AZ973" s="187"/>
      <c r="BA973" s="187"/>
      <c r="BB973" s="448"/>
      <c r="BC973" s="128">
        <f t="shared" si="61"/>
        <v>0</v>
      </c>
      <c r="BD973" s="128">
        <f t="shared" si="62"/>
        <v>1</v>
      </c>
      <c r="BE973" s="128">
        <f t="shared" si="63"/>
        <v>1900</v>
      </c>
      <c r="BF973" s="450">
        <f t="shared" si="60"/>
        <v>0.21759999999999999</v>
      </c>
    </row>
    <row r="974" spans="1:58">
      <c r="A974" s="186"/>
      <c r="B974" s="305" t="s">
        <v>2905</v>
      </c>
      <c r="C974" s="305" t="s">
        <v>2869</v>
      </c>
      <c r="D974" s="186"/>
      <c r="E974" s="305" t="s">
        <v>2955</v>
      </c>
      <c r="F974" s="305" t="s">
        <v>1768</v>
      </c>
      <c r="G974" s="186"/>
      <c r="H974" s="186"/>
      <c r="I974" s="186"/>
      <c r="J974" s="186"/>
      <c r="K974" s="305" t="s">
        <v>139</v>
      </c>
      <c r="L974" s="305" t="s">
        <v>2922</v>
      </c>
      <c r="M974" s="186"/>
      <c r="N974" s="186"/>
      <c r="O974" s="186"/>
      <c r="P974" s="186"/>
      <c r="Q974" s="186"/>
      <c r="R974" s="186"/>
      <c r="S974" s="186"/>
      <c r="T974" s="305">
        <v>30390456</v>
      </c>
      <c r="U974" s="301">
        <v>0.14749999999999999</v>
      </c>
      <c r="V974" s="305" t="s">
        <v>2193</v>
      </c>
      <c r="W974" s="186">
        <v>400</v>
      </c>
      <c r="X974" s="305">
        <v>768</v>
      </c>
      <c r="Y974" s="305">
        <v>24</v>
      </c>
      <c r="Z974" s="305" t="s">
        <v>56</v>
      </c>
      <c r="AA974" s="186"/>
      <c r="AB974" s="186"/>
      <c r="AC974" s="186"/>
      <c r="AD974" s="186"/>
      <c r="AE974" s="305" t="s">
        <v>2869</v>
      </c>
      <c r="AF974" s="186"/>
      <c r="AG974" s="305" t="s">
        <v>2657</v>
      </c>
      <c r="AH974" s="305"/>
      <c r="AI974" s="305"/>
      <c r="AJ974" s="186"/>
      <c r="AK974" s="305"/>
      <c r="AL974" s="186"/>
      <c r="AM974" s="186"/>
      <c r="AN974" s="305"/>
      <c r="AO974" s="305"/>
      <c r="AP974" s="186"/>
      <c r="AQ974" s="186"/>
      <c r="AR974" s="186"/>
      <c r="AS974" s="186"/>
      <c r="AT974" s="305" t="s">
        <v>53</v>
      </c>
      <c r="AU974" s="186"/>
      <c r="AV974" s="187"/>
      <c r="AW974" s="187"/>
      <c r="AX974" s="187"/>
      <c r="AY974" s="187"/>
      <c r="AZ974" s="187"/>
      <c r="BA974" s="187"/>
      <c r="BB974" s="448"/>
      <c r="BC974" s="128">
        <f t="shared" si="61"/>
        <v>0</v>
      </c>
      <c r="BD974" s="128">
        <f t="shared" si="62"/>
        <v>1</v>
      </c>
      <c r="BE974" s="128">
        <f t="shared" si="63"/>
        <v>1900</v>
      </c>
      <c r="BF974" s="450">
        <f t="shared" si="60"/>
        <v>0.30719999999999997</v>
      </c>
    </row>
    <row r="975" spans="1:58">
      <c r="A975" s="186"/>
      <c r="B975" s="305" t="s">
        <v>2905</v>
      </c>
      <c r="C975" s="305" t="s">
        <v>2870</v>
      </c>
      <c r="D975" s="186"/>
      <c r="E975" s="305" t="s">
        <v>2955</v>
      </c>
      <c r="F975" s="305" t="s">
        <v>1768</v>
      </c>
      <c r="G975" s="186"/>
      <c r="H975" s="186"/>
      <c r="I975" s="186"/>
      <c r="J975" s="186"/>
      <c r="K975" s="305" t="s">
        <v>139</v>
      </c>
      <c r="L975" s="305" t="s">
        <v>2922</v>
      </c>
      <c r="M975" s="186"/>
      <c r="N975" s="186"/>
      <c r="O975" s="186"/>
      <c r="P975" s="186"/>
      <c r="Q975" s="186"/>
      <c r="R975" s="186"/>
      <c r="S975" s="186"/>
      <c r="T975" s="305">
        <v>30390456</v>
      </c>
      <c r="U975" s="301">
        <v>0.14749999999999999</v>
      </c>
      <c r="V975" s="305" t="s">
        <v>2193</v>
      </c>
      <c r="W975" s="186">
        <v>400</v>
      </c>
      <c r="X975" s="305">
        <v>768</v>
      </c>
      <c r="Y975" s="305">
        <v>24</v>
      </c>
      <c r="Z975" s="305" t="s">
        <v>56</v>
      </c>
      <c r="AA975" s="186"/>
      <c r="AB975" s="186"/>
      <c r="AC975" s="186"/>
      <c r="AD975" s="186"/>
      <c r="AE975" s="305" t="s">
        <v>2870</v>
      </c>
      <c r="AF975" s="186"/>
      <c r="AG975" s="305" t="s">
        <v>2657</v>
      </c>
      <c r="AH975" s="305"/>
      <c r="AI975" s="305"/>
      <c r="AJ975" s="186"/>
      <c r="AK975" s="305"/>
      <c r="AL975" s="186"/>
      <c r="AM975" s="186"/>
      <c r="AN975" s="305"/>
      <c r="AO975" s="305"/>
      <c r="AP975" s="186"/>
      <c r="AQ975" s="186"/>
      <c r="AR975" s="186"/>
      <c r="AS975" s="186"/>
      <c r="AT975" s="305" t="s">
        <v>53</v>
      </c>
      <c r="AU975" s="186"/>
      <c r="AV975" s="187"/>
      <c r="AW975" s="187"/>
      <c r="AX975" s="187"/>
      <c r="AY975" s="187"/>
      <c r="AZ975" s="187"/>
      <c r="BA975" s="187"/>
      <c r="BB975" s="448"/>
      <c r="BC975" s="128">
        <f t="shared" si="61"/>
        <v>0</v>
      </c>
      <c r="BD975" s="128">
        <f t="shared" si="62"/>
        <v>1</v>
      </c>
      <c r="BE975" s="128">
        <f t="shared" si="63"/>
        <v>1900</v>
      </c>
      <c r="BF975" s="450">
        <f t="shared" si="60"/>
        <v>0.30719999999999997</v>
      </c>
    </row>
    <row r="976" spans="1:58">
      <c r="A976" s="186"/>
      <c r="B976" s="305" t="s">
        <v>2905</v>
      </c>
      <c r="C976" s="305" t="s">
        <v>2871</v>
      </c>
      <c r="D976" s="186"/>
      <c r="E976" s="305" t="s">
        <v>2956</v>
      </c>
      <c r="F976" s="305" t="s">
        <v>1768</v>
      </c>
      <c r="G976" s="186"/>
      <c r="H976" s="186"/>
      <c r="I976" s="186"/>
      <c r="J976" s="186"/>
      <c r="K976" s="305" t="s">
        <v>139</v>
      </c>
      <c r="L976" s="305" t="s">
        <v>2923</v>
      </c>
      <c r="M976" s="186"/>
      <c r="N976" s="186"/>
      <c r="O976" s="186"/>
      <c r="P976" s="186"/>
      <c r="Q976" s="186"/>
      <c r="R976" s="186"/>
      <c r="S976" s="186"/>
      <c r="T976" s="305">
        <v>30390456</v>
      </c>
      <c r="U976" s="301">
        <v>0.14749999999999999</v>
      </c>
      <c r="V976" s="305" t="s">
        <v>2193</v>
      </c>
      <c r="W976" s="186">
        <v>400</v>
      </c>
      <c r="X976" s="305">
        <v>608</v>
      </c>
      <c r="Y976" s="305">
        <v>19</v>
      </c>
      <c r="Z976" s="305" t="s">
        <v>56</v>
      </c>
      <c r="AA976" s="186"/>
      <c r="AB976" s="186"/>
      <c r="AC976" s="186"/>
      <c r="AD976" s="186"/>
      <c r="AE976" s="305" t="s">
        <v>2871</v>
      </c>
      <c r="AF976" s="186"/>
      <c r="AG976" s="305" t="s">
        <v>2657</v>
      </c>
      <c r="AH976" s="305"/>
      <c r="AI976" s="305"/>
      <c r="AJ976" s="186"/>
      <c r="AK976" s="305"/>
      <c r="AL976" s="186"/>
      <c r="AM976" s="186"/>
      <c r="AN976" s="305"/>
      <c r="AO976" s="305"/>
      <c r="AP976" s="186"/>
      <c r="AQ976" s="186"/>
      <c r="AR976" s="186"/>
      <c r="AS976" s="186"/>
      <c r="AT976" s="305" t="s">
        <v>53</v>
      </c>
      <c r="AU976" s="186"/>
      <c r="AV976" s="187"/>
      <c r="AW976" s="187"/>
      <c r="AX976" s="187"/>
      <c r="AY976" s="187"/>
      <c r="AZ976" s="187"/>
      <c r="BA976" s="187"/>
      <c r="BB976" s="448"/>
      <c r="BC976" s="128">
        <f t="shared" si="61"/>
        <v>0</v>
      </c>
      <c r="BD976" s="128">
        <f t="shared" si="62"/>
        <v>1</v>
      </c>
      <c r="BE976" s="128">
        <f t="shared" si="63"/>
        <v>1900</v>
      </c>
      <c r="BF976" s="450">
        <f t="shared" si="60"/>
        <v>0.2432</v>
      </c>
    </row>
    <row r="977" spans="1:58">
      <c r="A977" s="186"/>
      <c r="B977" s="305" t="s">
        <v>2905</v>
      </c>
      <c r="C977" s="305" t="s">
        <v>2872</v>
      </c>
      <c r="D977" s="186"/>
      <c r="E977" s="305" t="s">
        <v>2956</v>
      </c>
      <c r="F977" s="305" t="s">
        <v>1768</v>
      </c>
      <c r="G977" s="186"/>
      <c r="H977" s="186"/>
      <c r="I977" s="186"/>
      <c r="J977" s="186"/>
      <c r="K977" s="305" t="s">
        <v>139</v>
      </c>
      <c r="L977" s="305" t="s">
        <v>2923</v>
      </c>
      <c r="M977" s="186"/>
      <c r="N977" s="186"/>
      <c r="O977" s="186"/>
      <c r="P977" s="186"/>
      <c r="Q977" s="186"/>
      <c r="R977" s="186"/>
      <c r="S977" s="186"/>
      <c r="T977" s="305">
        <v>30390456</v>
      </c>
      <c r="U977" s="301">
        <v>0.14749999999999999</v>
      </c>
      <c r="V977" s="305" t="s">
        <v>2193</v>
      </c>
      <c r="W977" s="186">
        <v>400</v>
      </c>
      <c r="X977" s="305">
        <v>608</v>
      </c>
      <c r="Y977" s="305">
        <v>19</v>
      </c>
      <c r="Z977" s="305" t="s">
        <v>56</v>
      </c>
      <c r="AA977" s="186"/>
      <c r="AB977" s="186"/>
      <c r="AC977" s="186"/>
      <c r="AD977" s="186"/>
      <c r="AE977" s="305" t="s">
        <v>2872</v>
      </c>
      <c r="AF977" s="186"/>
      <c r="AG977" s="305" t="s">
        <v>2657</v>
      </c>
      <c r="AH977" s="305"/>
      <c r="AI977" s="305"/>
      <c r="AJ977" s="186"/>
      <c r="AK977" s="305"/>
      <c r="AL977" s="186"/>
      <c r="AM977" s="186"/>
      <c r="AN977" s="305"/>
      <c r="AO977" s="305"/>
      <c r="AP977" s="186"/>
      <c r="AQ977" s="186"/>
      <c r="AR977" s="186"/>
      <c r="AS977" s="186"/>
      <c r="AT977" s="305" t="s">
        <v>53</v>
      </c>
      <c r="AU977" s="186"/>
      <c r="AV977" s="187"/>
      <c r="AW977" s="187"/>
      <c r="AX977" s="187"/>
      <c r="AY977" s="187"/>
      <c r="AZ977" s="187"/>
      <c r="BA977" s="187"/>
      <c r="BB977" s="448"/>
      <c r="BC977" s="128">
        <f t="shared" si="61"/>
        <v>0</v>
      </c>
      <c r="BD977" s="128">
        <f t="shared" si="62"/>
        <v>1</v>
      </c>
      <c r="BE977" s="128">
        <f t="shared" si="63"/>
        <v>1900</v>
      </c>
      <c r="BF977" s="450">
        <f t="shared" si="60"/>
        <v>0.2432</v>
      </c>
    </row>
    <row r="978" spans="1:58">
      <c r="A978" s="186"/>
      <c r="B978" s="305" t="s">
        <v>2905</v>
      </c>
      <c r="C978" s="305" t="s">
        <v>2873</v>
      </c>
      <c r="D978" s="186"/>
      <c r="E978" s="305" t="s">
        <v>2957</v>
      </c>
      <c r="F978" s="305" t="s">
        <v>1768</v>
      </c>
      <c r="G978" s="186"/>
      <c r="H978" s="186"/>
      <c r="I978" s="186"/>
      <c r="J978" s="186"/>
      <c r="K978" s="305" t="s">
        <v>139</v>
      </c>
      <c r="L978" s="305" t="s">
        <v>377</v>
      </c>
      <c r="M978" s="186"/>
      <c r="N978" s="186"/>
      <c r="O978" s="186"/>
      <c r="P978" s="186"/>
      <c r="Q978" s="186"/>
      <c r="R978" s="186"/>
      <c r="S978" s="186"/>
      <c r="T978" s="305">
        <v>30390456</v>
      </c>
      <c r="U978" s="301">
        <v>0.14749999999999999</v>
      </c>
      <c r="V978" s="305" t="s">
        <v>2193</v>
      </c>
      <c r="W978" s="186">
        <v>400</v>
      </c>
      <c r="X978" s="305">
        <v>704</v>
      </c>
      <c r="Y978" s="305">
        <v>22</v>
      </c>
      <c r="Z978" s="305" t="s">
        <v>56</v>
      </c>
      <c r="AA978" s="186"/>
      <c r="AB978" s="186"/>
      <c r="AC978" s="186"/>
      <c r="AD978" s="186"/>
      <c r="AE978" s="305" t="s">
        <v>2873</v>
      </c>
      <c r="AF978" s="186"/>
      <c r="AG978" s="305" t="s">
        <v>2657</v>
      </c>
      <c r="AH978" s="305"/>
      <c r="AI978" s="305"/>
      <c r="AJ978" s="186"/>
      <c r="AK978" s="305"/>
      <c r="AL978" s="186"/>
      <c r="AM978" s="186"/>
      <c r="AN978" s="305"/>
      <c r="AO978" s="305"/>
      <c r="AP978" s="186"/>
      <c r="AQ978" s="186"/>
      <c r="AR978" s="186"/>
      <c r="AS978" s="186"/>
      <c r="AT978" s="305" t="s">
        <v>53</v>
      </c>
      <c r="AU978" s="186"/>
      <c r="AV978" s="187"/>
      <c r="AW978" s="187"/>
      <c r="AX978" s="187"/>
      <c r="AY978" s="187"/>
      <c r="AZ978" s="187"/>
      <c r="BA978" s="187"/>
      <c r="BB978" s="448"/>
      <c r="BC978" s="128">
        <f t="shared" si="61"/>
        <v>0</v>
      </c>
      <c r="BD978" s="128">
        <f t="shared" si="62"/>
        <v>1</v>
      </c>
      <c r="BE978" s="128">
        <f t="shared" si="63"/>
        <v>1900</v>
      </c>
      <c r="BF978" s="450">
        <f t="shared" si="60"/>
        <v>0.28160000000000002</v>
      </c>
    </row>
    <row r="979" spans="1:58">
      <c r="A979" s="186"/>
      <c r="B979" s="305" t="s">
        <v>2905</v>
      </c>
      <c r="C979" s="305" t="s">
        <v>2874</v>
      </c>
      <c r="D979" s="186"/>
      <c r="E979" s="305" t="s">
        <v>2957</v>
      </c>
      <c r="F979" s="305" t="s">
        <v>1768</v>
      </c>
      <c r="G979" s="186"/>
      <c r="H979" s="186"/>
      <c r="I979" s="186"/>
      <c r="J979" s="186"/>
      <c r="K979" s="305" t="s">
        <v>139</v>
      </c>
      <c r="L979" s="305" t="s">
        <v>377</v>
      </c>
      <c r="M979" s="186"/>
      <c r="N979" s="186"/>
      <c r="O979" s="186"/>
      <c r="P979" s="186"/>
      <c r="Q979" s="186"/>
      <c r="R979" s="186"/>
      <c r="S979" s="186"/>
      <c r="T979" s="305">
        <v>30390456</v>
      </c>
      <c r="U979" s="301">
        <v>0.14749999999999999</v>
      </c>
      <c r="V979" s="305" t="s">
        <v>2193</v>
      </c>
      <c r="W979" s="186">
        <v>400</v>
      </c>
      <c r="X979" s="305">
        <v>672</v>
      </c>
      <c r="Y979" s="305">
        <v>21</v>
      </c>
      <c r="Z979" s="305" t="s">
        <v>56</v>
      </c>
      <c r="AA979" s="186"/>
      <c r="AB979" s="186"/>
      <c r="AC979" s="186"/>
      <c r="AD979" s="186"/>
      <c r="AE979" s="305" t="s">
        <v>2874</v>
      </c>
      <c r="AF979" s="186"/>
      <c r="AG979" s="305" t="s">
        <v>2657</v>
      </c>
      <c r="AH979" s="305"/>
      <c r="AI979" s="305"/>
      <c r="AJ979" s="186"/>
      <c r="AK979" s="305"/>
      <c r="AL979" s="186"/>
      <c r="AM979" s="186"/>
      <c r="AN979" s="305"/>
      <c r="AO979" s="305"/>
      <c r="AP979" s="186"/>
      <c r="AQ979" s="186"/>
      <c r="AR979" s="186"/>
      <c r="AS979" s="186"/>
      <c r="AT979" s="305" t="s">
        <v>53</v>
      </c>
      <c r="AU979" s="186"/>
      <c r="AV979" s="187"/>
      <c r="AW979" s="187"/>
      <c r="AX979" s="187"/>
      <c r="AY979" s="187"/>
      <c r="AZ979" s="187"/>
      <c r="BA979" s="187"/>
      <c r="BB979" s="448"/>
      <c r="BC979" s="128">
        <f t="shared" si="61"/>
        <v>0</v>
      </c>
      <c r="BD979" s="128">
        <f t="shared" si="62"/>
        <v>1</v>
      </c>
      <c r="BE979" s="128">
        <f t="shared" si="63"/>
        <v>1900</v>
      </c>
      <c r="BF979" s="450">
        <f t="shared" si="60"/>
        <v>0.26879999999999998</v>
      </c>
    </row>
    <row r="980" spans="1:58">
      <c r="A980" s="186"/>
      <c r="B980" s="305" t="s">
        <v>2905</v>
      </c>
      <c r="C980" s="305" t="s">
        <v>2875</v>
      </c>
      <c r="D980" s="186"/>
      <c r="E980" s="305" t="s">
        <v>2958</v>
      </c>
      <c r="F980" s="305" t="s">
        <v>1768</v>
      </c>
      <c r="G980" s="186"/>
      <c r="H980" s="186"/>
      <c r="I980" s="186"/>
      <c r="J980" s="186"/>
      <c r="K980" s="305" t="s">
        <v>139</v>
      </c>
      <c r="L980" s="305" t="s">
        <v>2924</v>
      </c>
      <c r="M980" s="186"/>
      <c r="N980" s="186"/>
      <c r="O980" s="186"/>
      <c r="P980" s="186"/>
      <c r="Q980" s="186"/>
      <c r="R980" s="186"/>
      <c r="S980" s="186"/>
      <c r="T980" s="305">
        <v>30390456</v>
      </c>
      <c r="U980" s="301">
        <v>0.14749999999999999</v>
      </c>
      <c r="V980" s="305" t="s">
        <v>2193</v>
      </c>
      <c r="W980" s="186">
        <v>400</v>
      </c>
      <c r="X980" s="305">
        <v>832</v>
      </c>
      <c r="Y980" s="305">
        <v>26</v>
      </c>
      <c r="Z980" s="305" t="s">
        <v>56</v>
      </c>
      <c r="AA980" s="186"/>
      <c r="AB980" s="186"/>
      <c r="AC980" s="186"/>
      <c r="AD980" s="186"/>
      <c r="AE980" s="305" t="s">
        <v>2875</v>
      </c>
      <c r="AF980" s="186"/>
      <c r="AG980" s="305" t="s">
        <v>2657</v>
      </c>
      <c r="AH980" s="305"/>
      <c r="AI980" s="305"/>
      <c r="AJ980" s="186"/>
      <c r="AK980" s="305"/>
      <c r="AL980" s="186"/>
      <c r="AM980" s="186"/>
      <c r="AN980" s="305"/>
      <c r="AO980" s="305"/>
      <c r="AP980" s="186"/>
      <c r="AQ980" s="186"/>
      <c r="AR980" s="186"/>
      <c r="AS980" s="186"/>
      <c r="AT980" s="305" t="s">
        <v>53</v>
      </c>
      <c r="AU980" s="186"/>
      <c r="AV980" s="187"/>
      <c r="AW980" s="187"/>
      <c r="AX980" s="187"/>
      <c r="AY980" s="187"/>
      <c r="AZ980" s="187"/>
      <c r="BA980" s="187"/>
      <c r="BB980" s="448"/>
      <c r="BC980" s="128">
        <f t="shared" si="61"/>
        <v>0</v>
      </c>
      <c r="BD980" s="128">
        <f t="shared" si="62"/>
        <v>1</v>
      </c>
      <c r="BE980" s="128">
        <f t="shared" si="63"/>
        <v>1900</v>
      </c>
      <c r="BF980" s="450">
        <f t="shared" si="60"/>
        <v>0.33279999999999998</v>
      </c>
    </row>
    <row r="981" spans="1:58">
      <c r="A981" s="186"/>
      <c r="B981" s="305" t="s">
        <v>2905</v>
      </c>
      <c r="C981" s="305" t="s">
        <v>2876</v>
      </c>
      <c r="D981" s="186"/>
      <c r="E981" s="305" t="s">
        <v>2959</v>
      </c>
      <c r="F981" s="305" t="s">
        <v>1768</v>
      </c>
      <c r="G981" s="186"/>
      <c r="H981" s="186"/>
      <c r="I981" s="186"/>
      <c r="J981" s="186"/>
      <c r="K981" s="305" t="s">
        <v>139</v>
      </c>
      <c r="L981" s="305" t="s">
        <v>2925</v>
      </c>
      <c r="M981" s="186"/>
      <c r="N981" s="186"/>
      <c r="O981" s="186"/>
      <c r="P981" s="186"/>
      <c r="Q981" s="186"/>
      <c r="R981" s="186"/>
      <c r="S981" s="186"/>
      <c r="T981" s="305">
        <v>30390456</v>
      </c>
      <c r="U981" s="301">
        <v>0.14749999999999999</v>
      </c>
      <c r="V981" s="305" t="s">
        <v>2193</v>
      </c>
      <c r="W981" s="186">
        <v>400</v>
      </c>
      <c r="X981" s="305">
        <v>416</v>
      </c>
      <c r="Y981" s="305">
        <v>13</v>
      </c>
      <c r="Z981" s="305" t="s">
        <v>56</v>
      </c>
      <c r="AA981" s="186"/>
      <c r="AB981" s="186"/>
      <c r="AC981" s="186"/>
      <c r="AD981" s="186"/>
      <c r="AE981" s="305" t="s">
        <v>2876</v>
      </c>
      <c r="AF981" s="186"/>
      <c r="AG981" s="305" t="s">
        <v>2657</v>
      </c>
      <c r="AH981" s="305"/>
      <c r="AI981" s="305"/>
      <c r="AJ981" s="186"/>
      <c r="AK981" s="305"/>
      <c r="AL981" s="186"/>
      <c r="AM981" s="186"/>
      <c r="AN981" s="305"/>
      <c r="AO981" s="305"/>
      <c r="AP981" s="186"/>
      <c r="AQ981" s="186"/>
      <c r="AR981" s="186"/>
      <c r="AS981" s="186"/>
      <c r="AT981" s="305" t="s">
        <v>53</v>
      </c>
      <c r="AU981" s="186"/>
      <c r="AV981" s="187"/>
      <c r="AW981" s="187"/>
      <c r="AX981" s="187"/>
      <c r="AY981" s="187"/>
      <c r="AZ981" s="187"/>
      <c r="BA981" s="187"/>
      <c r="BB981" s="448"/>
      <c r="BC981" s="128">
        <f t="shared" si="61"/>
        <v>0</v>
      </c>
      <c r="BD981" s="128">
        <f t="shared" si="62"/>
        <v>1</v>
      </c>
      <c r="BE981" s="128">
        <f t="shared" si="63"/>
        <v>1900</v>
      </c>
      <c r="BF981" s="450">
        <f t="shared" si="60"/>
        <v>0.16639999999999999</v>
      </c>
    </row>
    <row r="982" spans="1:58">
      <c r="A982" s="186"/>
      <c r="B982" s="305" t="s">
        <v>2905</v>
      </c>
      <c r="C982" s="305" t="s">
        <v>2877</v>
      </c>
      <c r="D982" s="186"/>
      <c r="E982" s="305" t="s">
        <v>2960</v>
      </c>
      <c r="F982" s="305" t="s">
        <v>1768</v>
      </c>
      <c r="G982" s="186"/>
      <c r="H982" s="186"/>
      <c r="I982" s="186"/>
      <c r="J982" s="186"/>
      <c r="K982" s="305" t="s">
        <v>139</v>
      </c>
      <c r="L982" s="305" t="s">
        <v>380</v>
      </c>
      <c r="M982" s="186"/>
      <c r="N982" s="186"/>
      <c r="O982" s="186"/>
      <c r="P982" s="186"/>
      <c r="Q982" s="186"/>
      <c r="R982" s="186"/>
      <c r="S982" s="186"/>
      <c r="T982" s="305">
        <v>30390456</v>
      </c>
      <c r="U982" s="301">
        <v>0.14749999999999999</v>
      </c>
      <c r="V982" s="305" t="s">
        <v>2193</v>
      </c>
      <c r="W982" s="186">
        <v>400</v>
      </c>
      <c r="X982" s="305">
        <v>832</v>
      </c>
      <c r="Y982" s="305">
        <v>26</v>
      </c>
      <c r="Z982" s="305" t="s">
        <v>56</v>
      </c>
      <c r="AA982" s="186"/>
      <c r="AB982" s="186"/>
      <c r="AC982" s="186"/>
      <c r="AD982" s="186"/>
      <c r="AE982" s="305" t="s">
        <v>2877</v>
      </c>
      <c r="AF982" s="186"/>
      <c r="AG982" s="305" t="s">
        <v>2657</v>
      </c>
      <c r="AH982" s="305"/>
      <c r="AI982" s="305"/>
      <c r="AJ982" s="186"/>
      <c r="AK982" s="305"/>
      <c r="AL982" s="186"/>
      <c r="AM982" s="186"/>
      <c r="AN982" s="305"/>
      <c r="AO982" s="305"/>
      <c r="AP982" s="186"/>
      <c r="AQ982" s="186"/>
      <c r="AR982" s="186"/>
      <c r="AS982" s="186"/>
      <c r="AT982" s="305" t="s">
        <v>53</v>
      </c>
      <c r="AU982" s="186"/>
      <c r="AV982" s="187"/>
      <c r="AW982" s="187"/>
      <c r="AX982" s="187"/>
      <c r="AY982" s="187"/>
      <c r="AZ982" s="187"/>
      <c r="BA982" s="187"/>
      <c r="BB982" s="448"/>
      <c r="BC982" s="128">
        <f t="shared" si="61"/>
        <v>0</v>
      </c>
      <c r="BD982" s="128">
        <f t="shared" si="62"/>
        <v>1</v>
      </c>
      <c r="BE982" s="128">
        <f t="shared" si="63"/>
        <v>1900</v>
      </c>
      <c r="BF982" s="450">
        <f t="shared" si="60"/>
        <v>0.33279999999999998</v>
      </c>
    </row>
    <row r="983" spans="1:58">
      <c r="A983" s="186"/>
      <c r="B983" s="305" t="s">
        <v>2905</v>
      </c>
      <c r="C983" s="305" t="s">
        <v>2878</v>
      </c>
      <c r="D983" s="186"/>
      <c r="E983" s="305" t="s">
        <v>2961</v>
      </c>
      <c r="F983" s="305" t="s">
        <v>1768</v>
      </c>
      <c r="G983" s="186"/>
      <c r="H983" s="186"/>
      <c r="I983" s="186"/>
      <c r="J983" s="186"/>
      <c r="K983" s="305" t="s">
        <v>139</v>
      </c>
      <c r="L983" s="305" t="s">
        <v>469</v>
      </c>
      <c r="M983" s="186"/>
      <c r="N983" s="186"/>
      <c r="O983" s="186"/>
      <c r="P983" s="186"/>
      <c r="Q983" s="186"/>
      <c r="R983" s="186"/>
      <c r="S983" s="186"/>
      <c r="T983" s="305">
        <v>30390456</v>
      </c>
      <c r="U983" s="301">
        <v>0.14749999999999999</v>
      </c>
      <c r="V983" s="305" t="s">
        <v>2193</v>
      </c>
      <c r="W983" s="186">
        <v>400</v>
      </c>
      <c r="X983" s="305">
        <v>384</v>
      </c>
      <c r="Y983" s="305">
        <v>12</v>
      </c>
      <c r="Z983" s="305" t="s">
        <v>56</v>
      </c>
      <c r="AA983" s="186"/>
      <c r="AB983" s="186"/>
      <c r="AC983" s="186"/>
      <c r="AD983" s="186"/>
      <c r="AE983" s="305" t="s">
        <v>2878</v>
      </c>
      <c r="AF983" s="186"/>
      <c r="AG983" s="305" t="s">
        <v>2657</v>
      </c>
      <c r="AH983" s="305"/>
      <c r="AI983" s="305"/>
      <c r="AJ983" s="186"/>
      <c r="AK983" s="305"/>
      <c r="AL983" s="186"/>
      <c r="AM983" s="186"/>
      <c r="AN983" s="305"/>
      <c r="AO983" s="305"/>
      <c r="AP983" s="186"/>
      <c r="AQ983" s="186"/>
      <c r="AR983" s="186"/>
      <c r="AS983" s="186"/>
      <c r="AT983" s="305" t="s">
        <v>53</v>
      </c>
      <c r="AU983" s="186"/>
      <c r="AV983" s="187"/>
      <c r="AW983" s="187"/>
      <c r="AX983" s="187"/>
      <c r="AY983" s="187"/>
      <c r="AZ983" s="187"/>
      <c r="BA983" s="187"/>
      <c r="BB983" s="448"/>
      <c r="BC983" s="128">
        <f t="shared" si="61"/>
        <v>0</v>
      </c>
      <c r="BD983" s="128">
        <f t="shared" si="62"/>
        <v>1</v>
      </c>
      <c r="BE983" s="128">
        <f t="shared" si="63"/>
        <v>1900</v>
      </c>
      <c r="BF983" s="450">
        <f t="shared" si="60"/>
        <v>0.15359999999999999</v>
      </c>
    </row>
    <row r="984" spans="1:58">
      <c r="A984" s="186"/>
      <c r="B984" s="305" t="s">
        <v>2905</v>
      </c>
      <c r="C984" s="305" t="s">
        <v>2879</v>
      </c>
      <c r="D984" s="186"/>
      <c r="E984" s="305" t="s">
        <v>2962</v>
      </c>
      <c r="F984" s="305" t="s">
        <v>1768</v>
      </c>
      <c r="G984" s="186"/>
      <c r="H984" s="186"/>
      <c r="I984" s="186"/>
      <c r="J984" s="186"/>
      <c r="K984" s="305" t="s">
        <v>139</v>
      </c>
      <c r="L984" s="305" t="s">
        <v>2926</v>
      </c>
      <c r="M984" s="186"/>
      <c r="N984" s="186"/>
      <c r="O984" s="186"/>
      <c r="P984" s="186"/>
      <c r="Q984" s="186"/>
      <c r="R984" s="186"/>
      <c r="S984" s="186"/>
      <c r="T984" s="305">
        <v>30390456</v>
      </c>
      <c r="U984" s="301">
        <v>0.14749999999999999</v>
      </c>
      <c r="V984" s="305" t="s">
        <v>2193</v>
      </c>
      <c r="W984" s="186">
        <v>400</v>
      </c>
      <c r="X984" s="305">
        <v>416</v>
      </c>
      <c r="Y984" s="305">
        <v>13</v>
      </c>
      <c r="Z984" s="305" t="s">
        <v>56</v>
      </c>
      <c r="AA984" s="186"/>
      <c r="AB984" s="186"/>
      <c r="AC984" s="186"/>
      <c r="AD984" s="186"/>
      <c r="AE984" s="305" t="s">
        <v>2879</v>
      </c>
      <c r="AF984" s="186"/>
      <c r="AG984" s="305" t="s">
        <v>2657</v>
      </c>
      <c r="AH984" s="305"/>
      <c r="AI984" s="305"/>
      <c r="AJ984" s="186"/>
      <c r="AK984" s="305"/>
      <c r="AL984" s="186"/>
      <c r="AM984" s="186"/>
      <c r="AN984" s="305"/>
      <c r="AO984" s="305"/>
      <c r="AP984" s="186"/>
      <c r="AQ984" s="186"/>
      <c r="AR984" s="186"/>
      <c r="AS984" s="186"/>
      <c r="AT984" s="305" t="s">
        <v>53</v>
      </c>
      <c r="AU984" s="186"/>
      <c r="AV984" s="187"/>
      <c r="AW984" s="187"/>
      <c r="AX984" s="187"/>
      <c r="AY984" s="187"/>
      <c r="AZ984" s="187"/>
      <c r="BA984" s="187"/>
      <c r="BB984" s="448"/>
      <c r="BC984" s="128">
        <f t="shared" si="61"/>
        <v>0</v>
      </c>
      <c r="BD984" s="128">
        <f t="shared" si="62"/>
        <v>1</v>
      </c>
      <c r="BE984" s="128">
        <f t="shared" si="63"/>
        <v>1900</v>
      </c>
      <c r="BF984" s="450">
        <f t="shared" si="60"/>
        <v>0.16639999999999999</v>
      </c>
    </row>
    <row r="985" spans="1:58">
      <c r="A985" s="186"/>
      <c r="B985" s="305" t="s">
        <v>2905</v>
      </c>
      <c r="C985" s="305" t="s">
        <v>2880</v>
      </c>
      <c r="D985" s="186"/>
      <c r="E985" s="305" t="s">
        <v>2963</v>
      </c>
      <c r="F985" s="305" t="s">
        <v>1768</v>
      </c>
      <c r="G985" s="186"/>
      <c r="H985" s="186"/>
      <c r="I985" s="186"/>
      <c r="J985" s="186"/>
      <c r="K985" s="305" t="s">
        <v>139</v>
      </c>
      <c r="L985" s="305" t="s">
        <v>462</v>
      </c>
      <c r="M985" s="186"/>
      <c r="N985" s="186"/>
      <c r="O985" s="186"/>
      <c r="P985" s="186"/>
      <c r="Q985" s="186"/>
      <c r="R985" s="186"/>
      <c r="S985" s="186"/>
      <c r="T985" s="305">
        <v>30390456</v>
      </c>
      <c r="U985" s="301">
        <v>0.14749999999999999</v>
      </c>
      <c r="V985" s="305" t="s">
        <v>2193</v>
      </c>
      <c r="W985" s="186">
        <v>400</v>
      </c>
      <c r="X985" s="305">
        <v>672</v>
      </c>
      <c r="Y985" s="305">
        <v>21</v>
      </c>
      <c r="Z985" s="305" t="s">
        <v>56</v>
      </c>
      <c r="AA985" s="186"/>
      <c r="AB985" s="186"/>
      <c r="AC985" s="186"/>
      <c r="AD985" s="186"/>
      <c r="AE985" s="305" t="s">
        <v>2880</v>
      </c>
      <c r="AF985" s="186"/>
      <c r="AG985" s="305" t="s">
        <v>2657</v>
      </c>
      <c r="AH985" s="305"/>
      <c r="AI985" s="305"/>
      <c r="AJ985" s="186"/>
      <c r="AK985" s="305"/>
      <c r="AL985" s="186"/>
      <c r="AM985" s="186"/>
      <c r="AN985" s="305"/>
      <c r="AO985" s="305"/>
      <c r="AP985" s="186"/>
      <c r="AQ985" s="186"/>
      <c r="AR985" s="186"/>
      <c r="AS985" s="186"/>
      <c r="AT985" s="305" t="s">
        <v>53</v>
      </c>
      <c r="AU985" s="186"/>
      <c r="AV985" s="187"/>
      <c r="AW985" s="187"/>
      <c r="AX985" s="187"/>
      <c r="AY985" s="187"/>
      <c r="AZ985" s="187"/>
      <c r="BA985" s="187"/>
      <c r="BB985" s="448"/>
      <c r="BC985" s="128">
        <f t="shared" si="61"/>
        <v>0</v>
      </c>
      <c r="BD985" s="128">
        <f t="shared" si="62"/>
        <v>1</v>
      </c>
      <c r="BE985" s="128">
        <f t="shared" si="63"/>
        <v>1900</v>
      </c>
      <c r="BF985" s="450">
        <f t="shared" si="60"/>
        <v>0.26879999999999998</v>
      </c>
    </row>
    <row r="986" spans="1:58">
      <c r="A986" s="186"/>
      <c r="B986" s="305" t="s">
        <v>2905</v>
      </c>
      <c r="C986" s="305" t="s">
        <v>2881</v>
      </c>
      <c r="D986" s="186"/>
      <c r="E986" s="305" t="s">
        <v>2963</v>
      </c>
      <c r="F986" s="305" t="s">
        <v>1768</v>
      </c>
      <c r="G986" s="186"/>
      <c r="H986" s="186"/>
      <c r="I986" s="186"/>
      <c r="J986" s="186"/>
      <c r="K986" s="305" t="s">
        <v>139</v>
      </c>
      <c r="L986" s="305" t="s">
        <v>462</v>
      </c>
      <c r="M986" s="186"/>
      <c r="N986" s="186"/>
      <c r="O986" s="186"/>
      <c r="P986" s="186"/>
      <c r="Q986" s="186"/>
      <c r="R986" s="186"/>
      <c r="S986" s="186"/>
      <c r="T986" s="305">
        <v>30390456</v>
      </c>
      <c r="U986" s="301">
        <v>0.14749999999999999</v>
      </c>
      <c r="V986" s="305" t="s">
        <v>2193</v>
      </c>
      <c r="W986" s="186">
        <v>400</v>
      </c>
      <c r="X986" s="305">
        <v>672</v>
      </c>
      <c r="Y986" s="305">
        <v>21</v>
      </c>
      <c r="Z986" s="305" t="s">
        <v>56</v>
      </c>
      <c r="AA986" s="186"/>
      <c r="AB986" s="186"/>
      <c r="AC986" s="186"/>
      <c r="AD986" s="186"/>
      <c r="AE986" s="305" t="s">
        <v>2881</v>
      </c>
      <c r="AF986" s="186"/>
      <c r="AG986" s="305" t="s">
        <v>2657</v>
      </c>
      <c r="AH986" s="305"/>
      <c r="AI986" s="305"/>
      <c r="AJ986" s="186"/>
      <c r="AK986" s="305"/>
      <c r="AL986" s="186"/>
      <c r="AM986" s="186"/>
      <c r="AN986" s="305"/>
      <c r="AO986" s="305"/>
      <c r="AP986" s="186"/>
      <c r="AQ986" s="186"/>
      <c r="AR986" s="186"/>
      <c r="AS986" s="186"/>
      <c r="AT986" s="305" t="s">
        <v>53</v>
      </c>
      <c r="AU986" s="186"/>
      <c r="AV986" s="187"/>
      <c r="AW986" s="187"/>
      <c r="AX986" s="187"/>
      <c r="AY986" s="187"/>
      <c r="AZ986" s="187"/>
      <c r="BA986" s="187"/>
      <c r="BB986" s="448"/>
      <c r="BC986" s="128">
        <f t="shared" si="61"/>
        <v>0</v>
      </c>
      <c r="BD986" s="128">
        <f t="shared" si="62"/>
        <v>1</v>
      </c>
      <c r="BE986" s="128">
        <f t="shared" si="63"/>
        <v>1900</v>
      </c>
      <c r="BF986" s="450">
        <f t="shared" si="60"/>
        <v>0.26879999999999998</v>
      </c>
    </row>
    <row r="987" spans="1:58">
      <c r="A987" s="186"/>
      <c r="B987" s="305" t="s">
        <v>2905</v>
      </c>
      <c r="C987" s="305" t="s">
        <v>2882</v>
      </c>
      <c r="D987" s="186"/>
      <c r="E987" s="305" t="s">
        <v>2964</v>
      </c>
      <c r="F987" s="305" t="s">
        <v>1768</v>
      </c>
      <c r="G987" s="186"/>
      <c r="H987" s="186"/>
      <c r="I987" s="186"/>
      <c r="J987" s="186"/>
      <c r="K987" s="305" t="s">
        <v>139</v>
      </c>
      <c r="L987" s="305" t="s">
        <v>2927</v>
      </c>
      <c r="M987" s="186"/>
      <c r="N987" s="186"/>
      <c r="O987" s="186"/>
      <c r="P987" s="186"/>
      <c r="Q987" s="186"/>
      <c r="R987" s="186"/>
      <c r="S987" s="186"/>
      <c r="T987" s="305">
        <v>30390456</v>
      </c>
      <c r="U987" s="301">
        <v>0.14749999999999999</v>
      </c>
      <c r="V987" s="305" t="s">
        <v>2193</v>
      </c>
      <c r="W987" s="186">
        <v>400</v>
      </c>
      <c r="X987" s="305">
        <v>832</v>
      </c>
      <c r="Y987" s="305">
        <v>26</v>
      </c>
      <c r="Z987" s="305" t="s">
        <v>56</v>
      </c>
      <c r="AA987" s="186"/>
      <c r="AB987" s="186"/>
      <c r="AC987" s="186"/>
      <c r="AD987" s="186"/>
      <c r="AE987" s="305" t="s">
        <v>2882</v>
      </c>
      <c r="AF987" s="186"/>
      <c r="AG987" s="305" t="s">
        <v>2657</v>
      </c>
      <c r="AH987" s="305"/>
      <c r="AI987" s="305"/>
      <c r="AJ987" s="186"/>
      <c r="AK987" s="305"/>
      <c r="AL987" s="186"/>
      <c r="AM987" s="186"/>
      <c r="AN987" s="305"/>
      <c r="AO987" s="305"/>
      <c r="AP987" s="186"/>
      <c r="AQ987" s="186"/>
      <c r="AR987" s="186"/>
      <c r="AS987" s="186"/>
      <c r="AT987" s="305" t="s">
        <v>53</v>
      </c>
      <c r="AU987" s="186"/>
      <c r="AV987" s="187"/>
      <c r="AW987" s="187"/>
      <c r="AX987" s="187"/>
      <c r="AY987" s="187"/>
      <c r="AZ987" s="187"/>
      <c r="BA987" s="187"/>
      <c r="BB987" s="448"/>
      <c r="BC987" s="128">
        <f t="shared" si="61"/>
        <v>0</v>
      </c>
      <c r="BD987" s="128">
        <f t="shared" si="62"/>
        <v>1</v>
      </c>
      <c r="BE987" s="128">
        <f t="shared" si="63"/>
        <v>1900</v>
      </c>
      <c r="BF987" s="450">
        <f t="shared" si="60"/>
        <v>0.33279999999999998</v>
      </c>
    </row>
    <row r="988" spans="1:58">
      <c r="A988" s="186"/>
      <c r="B988" s="305" t="s">
        <v>2904</v>
      </c>
      <c r="C988" s="305" t="s">
        <v>2883</v>
      </c>
      <c r="D988" s="186"/>
      <c r="E988" s="305" t="s">
        <v>2965</v>
      </c>
      <c r="F988" s="305"/>
      <c r="G988" s="186"/>
      <c r="H988" s="186"/>
      <c r="I988" s="186"/>
      <c r="J988" s="186"/>
      <c r="K988" s="305" t="s">
        <v>285</v>
      </c>
      <c r="L988" s="305" t="s">
        <v>890</v>
      </c>
      <c r="M988" s="186"/>
      <c r="N988" s="186"/>
      <c r="O988" s="186"/>
      <c r="P988" s="186"/>
      <c r="Q988" s="186"/>
      <c r="R988" s="186"/>
      <c r="S988" s="186"/>
      <c r="T988" s="305">
        <v>30390456</v>
      </c>
      <c r="U988" s="301">
        <v>0.14749999999999999</v>
      </c>
      <c r="V988" s="305" t="s">
        <v>2193</v>
      </c>
      <c r="W988" s="186">
        <v>400</v>
      </c>
      <c r="X988" s="305">
        <v>832</v>
      </c>
      <c r="Y988" s="305">
        <v>26</v>
      </c>
      <c r="Z988" s="305" t="s">
        <v>62</v>
      </c>
      <c r="AA988" s="186"/>
      <c r="AB988" s="186"/>
      <c r="AC988" s="186"/>
      <c r="AD988" s="186"/>
      <c r="AE988" s="305" t="s">
        <v>2883</v>
      </c>
      <c r="AF988" s="186"/>
      <c r="AG988" s="305" t="s">
        <v>2657</v>
      </c>
      <c r="AH988" s="305"/>
      <c r="AI988" s="305"/>
      <c r="AJ988" s="186"/>
      <c r="AK988" s="305"/>
      <c r="AL988" s="186"/>
      <c r="AM988" s="186"/>
      <c r="AN988" s="305"/>
      <c r="AO988" s="305"/>
      <c r="AP988" s="186"/>
      <c r="AQ988" s="186"/>
      <c r="AR988" s="186"/>
      <c r="AS988" s="186"/>
      <c r="AT988" s="305" t="s">
        <v>53</v>
      </c>
      <c r="AU988" s="186"/>
      <c r="AV988" s="187"/>
      <c r="AW988" s="187"/>
      <c r="AX988" s="187"/>
      <c r="AY988" s="187"/>
      <c r="AZ988" s="187"/>
      <c r="BA988" s="187"/>
      <c r="BB988" s="448"/>
      <c r="BC988" s="128">
        <f t="shared" si="61"/>
        <v>0</v>
      </c>
      <c r="BD988" s="128">
        <f t="shared" si="62"/>
        <v>1</v>
      </c>
      <c r="BE988" s="128">
        <f t="shared" si="63"/>
        <v>1900</v>
      </c>
      <c r="BF988" s="450">
        <f t="shared" si="60"/>
        <v>0.33279999999999998</v>
      </c>
    </row>
    <row r="989" spans="1:58">
      <c r="A989" s="186"/>
      <c r="B989" s="305" t="s">
        <v>2904</v>
      </c>
      <c r="C989" s="305" t="s">
        <v>2884</v>
      </c>
      <c r="D989" s="186"/>
      <c r="E989" s="305" t="s">
        <v>2966</v>
      </c>
      <c r="F989" s="305"/>
      <c r="G989" s="186"/>
      <c r="H989" s="186"/>
      <c r="I989" s="186"/>
      <c r="J989" s="186"/>
      <c r="K989" s="305" t="s">
        <v>557</v>
      </c>
      <c r="L989" s="305" t="s">
        <v>2928</v>
      </c>
      <c r="M989" s="186"/>
      <c r="N989" s="186"/>
      <c r="O989" s="186"/>
      <c r="P989" s="186"/>
      <c r="Q989" s="186"/>
      <c r="R989" s="186"/>
      <c r="S989" s="186"/>
      <c r="T989" s="305">
        <v>30390156</v>
      </c>
      <c r="U989" s="301">
        <v>0.14749999999999999</v>
      </c>
      <c r="V989" s="305" t="s">
        <v>2193</v>
      </c>
      <c r="W989" s="186">
        <v>400</v>
      </c>
      <c r="X989" s="305">
        <v>768</v>
      </c>
      <c r="Y989" s="305">
        <v>24</v>
      </c>
      <c r="Z989" s="305" t="s">
        <v>62</v>
      </c>
      <c r="AA989" s="186"/>
      <c r="AB989" s="186"/>
      <c r="AC989" s="186"/>
      <c r="AD989" s="186"/>
      <c r="AE989" s="305" t="s">
        <v>2884</v>
      </c>
      <c r="AF989" s="186"/>
      <c r="AG989" s="305" t="s">
        <v>2657</v>
      </c>
      <c r="AH989" s="305"/>
      <c r="AI989" s="305"/>
      <c r="AJ989" s="186"/>
      <c r="AK989" s="305"/>
      <c r="AL989" s="186"/>
      <c r="AM989" s="186"/>
      <c r="AN989" s="305"/>
      <c r="AO989" s="305"/>
      <c r="AP989" s="186"/>
      <c r="AQ989" s="186"/>
      <c r="AR989" s="186"/>
      <c r="AS989" s="186"/>
      <c r="AT989" s="305" t="s">
        <v>53</v>
      </c>
      <c r="AU989" s="186"/>
      <c r="AV989" s="187"/>
      <c r="AW989" s="187"/>
      <c r="AX989" s="187"/>
      <c r="AY989" s="187"/>
      <c r="AZ989" s="187"/>
      <c r="BA989" s="187"/>
      <c r="BB989" s="448"/>
      <c r="BC989" s="128">
        <f t="shared" si="61"/>
        <v>0</v>
      </c>
      <c r="BD989" s="128">
        <f t="shared" si="62"/>
        <v>1</v>
      </c>
      <c r="BE989" s="128">
        <f t="shared" si="63"/>
        <v>1900</v>
      </c>
      <c r="BF989" s="450">
        <f t="shared" si="60"/>
        <v>0.30719999999999997</v>
      </c>
    </row>
    <row r="990" spans="1:58">
      <c r="A990" s="186"/>
      <c r="B990" s="305" t="s">
        <v>2904</v>
      </c>
      <c r="C990" s="305" t="s">
        <v>2885</v>
      </c>
      <c r="D990" s="186"/>
      <c r="E990" s="305" t="s">
        <v>2967</v>
      </c>
      <c r="F990" s="305"/>
      <c r="G990" s="186"/>
      <c r="H990" s="186"/>
      <c r="I990" s="186"/>
      <c r="J990" s="186"/>
      <c r="K990" s="305" t="s">
        <v>190</v>
      </c>
      <c r="L990" s="305" t="s">
        <v>1957</v>
      </c>
      <c r="M990" s="186"/>
      <c r="N990" s="186"/>
      <c r="O990" s="186"/>
      <c r="P990" s="186"/>
      <c r="Q990" s="186"/>
      <c r="R990" s="186"/>
      <c r="S990" s="186"/>
      <c r="T990" s="305">
        <v>30390156</v>
      </c>
      <c r="U990" s="301">
        <v>0.14749999999999999</v>
      </c>
      <c r="V990" s="305" t="s">
        <v>2193</v>
      </c>
      <c r="W990" s="186">
        <v>400</v>
      </c>
      <c r="X990" s="305">
        <v>768</v>
      </c>
      <c r="Y990" s="305">
        <v>24</v>
      </c>
      <c r="Z990" s="305" t="s">
        <v>62</v>
      </c>
      <c r="AA990" s="186"/>
      <c r="AB990" s="186"/>
      <c r="AC990" s="186"/>
      <c r="AD990" s="186"/>
      <c r="AE990" s="305" t="s">
        <v>2885</v>
      </c>
      <c r="AF990" s="186"/>
      <c r="AG990" s="305" t="s">
        <v>2657</v>
      </c>
      <c r="AH990" s="305"/>
      <c r="AI990" s="305"/>
      <c r="AJ990" s="186"/>
      <c r="AK990" s="305"/>
      <c r="AL990" s="186"/>
      <c r="AM990" s="186"/>
      <c r="AN990" s="305"/>
      <c r="AO990" s="305"/>
      <c r="AP990" s="186"/>
      <c r="AQ990" s="186"/>
      <c r="AR990" s="186"/>
      <c r="AS990" s="186"/>
      <c r="AT990" s="305" t="s">
        <v>53</v>
      </c>
      <c r="AU990" s="186"/>
      <c r="AV990" s="187"/>
      <c r="AW990" s="187"/>
      <c r="AX990" s="187"/>
      <c r="AY990" s="187"/>
      <c r="AZ990" s="187"/>
      <c r="BA990" s="187"/>
      <c r="BB990" s="448"/>
      <c r="BC990" s="128">
        <f t="shared" si="61"/>
        <v>0</v>
      </c>
      <c r="BD990" s="128">
        <f t="shared" si="62"/>
        <v>1</v>
      </c>
      <c r="BE990" s="128">
        <f t="shared" si="63"/>
        <v>1900</v>
      </c>
      <c r="BF990" s="450">
        <f t="shared" si="60"/>
        <v>0.30719999999999997</v>
      </c>
    </row>
    <row r="991" spans="1:58">
      <c r="A991" s="186"/>
      <c r="B991" s="305" t="s">
        <v>2904</v>
      </c>
      <c r="C991" s="305" t="s">
        <v>2886</v>
      </c>
      <c r="D991" s="186"/>
      <c r="E991" s="305" t="s">
        <v>2968</v>
      </c>
      <c r="F991" s="305"/>
      <c r="G991" s="186"/>
      <c r="H991" s="186"/>
      <c r="I991" s="186"/>
      <c r="J991" s="186"/>
      <c r="K991" s="305" t="s">
        <v>190</v>
      </c>
      <c r="L991" s="305" t="s">
        <v>1957</v>
      </c>
      <c r="M991" s="186"/>
      <c r="N991" s="186"/>
      <c r="O991" s="186"/>
      <c r="P991" s="186"/>
      <c r="Q991" s="186"/>
      <c r="R991" s="186"/>
      <c r="S991" s="186"/>
      <c r="T991" s="305">
        <v>30390156</v>
      </c>
      <c r="U991" s="301">
        <v>0.14749999999999999</v>
      </c>
      <c r="V991" s="305" t="s">
        <v>2193</v>
      </c>
      <c r="W991" s="186">
        <v>400</v>
      </c>
      <c r="X991" s="305">
        <v>768</v>
      </c>
      <c r="Y991" s="305">
        <v>24</v>
      </c>
      <c r="Z991" s="305" t="s">
        <v>62</v>
      </c>
      <c r="AA991" s="186"/>
      <c r="AB991" s="186"/>
      <c r="AC991" s="186"/>
      <c r="AD991" s="186"/>
      <c r="AE991" s="305" t="s">
        <v>2886</v>
      </c>
      <c r="AF991" s="186"/>
      <c r="AG991" s="305" t="s">
        <v>2657</v>
      </c>
      <c r="AH991" s="305"/>
      <c r="AI991" s="305"/>
      <c r="AJ991" s="186"/>
      <c r="AK991" s="305"/>
      <c r="AL991" s="186"/>
      <c r="AM991" s="186"/>
      <c r="AN991" s="305"/>
      <c r="AO991" s="305"/>
      <c r="AP991" s="186"/>
      <c r="AQ991" s="186"/>
      <c r="AR991" s="186"/>
      <c r="AS991" s="186"/>
      <c r="AT991" s="305" t="s">
        <v>53</v>
      </c>
      <c r="AU991" s="186"/>
      <c r="AV991" s="187"/>
      <c r="AW991" s="187"/>
      <c r="AX991" s="187"/>
      <c r="AY991" s="187"/>
      <c r="AZ991" s="187"/>
      <c r="BA991" s="187"/>
      <c r="BB991" s="448"/>
      <c r="BC991" s="128">
        <f t="shared" si="61"/>
        <v>0</v>
      </c>
      <c r="BD991" s="128">
        <f t="shared" si="62"/>
        <v>1</v>
      </c>
      <c r="BE991" s="128">
        <f t="shared" si="63"/>
        <v>1900</v>
      </c>
      <c r="BF991" s="450">
        <f t="shared" si="60"/>
        <v>0.30719999999999997</v>
      </c>
    </row>
    <row r="992" spans="1:58">
      <c r="A992" s="186"/>
      <c r="B992" s="305" t="s">
        <v>2904</v>
      </c>
      <c r="C992" s="305" t="s">
        <v>2887</v>
      </c>
      <c r="D992" s="186"/>
      <c r="E992" s="305" t="s">
        <v>2969</v>
      </c>
      <c r="F992" s="305"/>
      <c r="G992" s="186"/>
      <c r="H992" s="186"/>
      <c r="I992" s="186"/>
      <c r="J992" s="186"/>
      <c r="K992" s="305" t="s">
        <v>190</v>
      </c>
      <c r="L992" s="305" t="s">
        <v>1957</v>
      </c>
      <c r="M992" s="186"/>
      <c r="N992" s="186"/>
      <c r="O992" s="186"/>
      <c r="P992" s="186"/>
      <c r="Q992" s="186"/>
      <c r="R992" s="186"/>
      <c r="S992" s="186"/>
      <c r="T992" s="305">
        <v>30390156</v>
      </c>
      <c r="U992" s="301">
        <v>0.14749999999999999</v>
      </c>
      <c r="V992" s="305" t="s">
        <v>2193</v>
      </c>
      <c r="W992" s="186">
        <v>400</v>
      </c>
      <c r="X992" s="305">
        <v>768</v>
      </c>
      <c r="Y992" s="305">
        <v>24</v>
      </c>
      <c r="Z992" s="305" t="s">
        <v>62</v>
      </c>
      <c r="AA992" s="186"/>
      <c r="AB992" s="186"/>
      <c r="AC992" s="186"/>
      <c r="AD992" s="186"/>
      <c r="AE992" s="305" t="s">
        <v>2887</v>
      </c>
      <c r="AF992" s="186"/>
      <c r="AG992" s="305" t="s">
        <v>2657</v>
      </c>
      <c r="AH992" s="305"/>
      <c r="AI992" s="305"/>
      <c r="AJ992" s="186"/>
      <c r="AK992" s="305"/>
      <c r="AL992" s="186"/>
      <c r="AM992" s="186"/>
      <c r="AN992" s="305"/>
      <c r="AO992" s="305"/>
      <c r="AP992" s="186"/>
      <c r="AQ992" s="186"/>
      <c r="AR992" s="186"/>
      <c r="AS992" s="186"/>
      <c r="AT992" s="305" t="s">
        <v>53</v>
      </c>
      <c r="AU992" s="186"/>
      <c r="AV992" s="187"/>
      <c r="AW992" s="187"/>
      <c r="AX992" s="187"/>
      <c r="AY992" s="187"/>
      <c r="AZ992" s="187"/>
      <c r="BA992" s="187"/>
      <c r="BB992" s="448"/>
      <c r="BC992" s="128">
        <f t="shared" si="61"/>
        <v>0</v>
      </c>
      <c r="BD992" s="128">
        <f t="shared" si="62"/>
        <v>1</v>
      </c>
      <c r="BE992" s="128">
        <f t="shared" si="63"/>
        <v>1900</v>
      </c>
      <c r="BF992" s="450">
        <f t="shared" si="60"/>
        <v>0.30719999999999997</v>
      </c>
    </row>
    <row r="993" spans="1:58">
      <c r="A993" s="186"/>
      <c r="B993" s="305" t="s">
        <v>2904</v>
      </c>
      <c r="C993" s="305" t="s">
        <v>2888</v>
      </c>
      <c r="D993" s="186"/>
      <c r="E993" s="305" t="s">
        <v>2970</v>
      </c>
      <c r="F993" s="305"/>
      <c r="G993" s="186"/>
      <c r="H993" s="186"/>
      <c r="I993" s="186"/>
      <c r="J993" s="186"/>
      <c r="K993" s="305" t="s">
        <v>1826</v>
      </c>
      <c r="L993" s="305" t="s">
        <v>2929</v>
      </c>
      <c r="M993" s="186"/>
      <c r="N993" s="186"/>
      <c r="O993" s="186"/>
      <c r="P993" s="186"/>
      <c r="Q993" s="186"/>
      <c r="R993" s="186"/>
      <c r="S993" s="186"/>
      <c r="T993" s="305">
        <v>30390156</v>
      </c>
      <c r="U993" s="301">
        <v>0.14749999999999999</v>
      </c>
      <c r="V993" s="305" t="s">
        <v>2194</v>
      </c>
      <c r="W993" s="186">
        <v>400</v>
      </c>
      <c r="X993" s="305">
        <v>768</v>
      </c>
      <c r="Y993" s="305">
        <v>24</v>
      </c>
      <c r="Z993" s="305" t="s">
        <v>62</v>
      </c>
      <c r="AA993" s="186"/>
      <c r="AB993" s="186"/>
      <c r="AC993" s="186"/>
      <c r="AD993" s="186"/>
      <c r="AE993" s="305" t="s">
        <v>2888</v>
      </c>
      <c r="AF993" s="186"/>
      <c r="AG993" s="305" t="s">
        <v>2657</v>
      </c>
      <c r="AH993" s="305"/>
      <c r="AI993" s="305"/>
      <c r="AJ993" s="186"/>
      <c r="AK993" s="305"/>
      <c r="AL993" s="186"/>
      <c r="AM993" s="186"/>
      <c r="AN993" s="305"/>
      <c r="AO993" s="305"/>
      <c r="AP993" s="186"/>
      <c r="AQ993" s="186"/>
      <c r="AR993" s="186"/>
      <c r="AS993" s="186"/>
      <c r="AT993" s="305" t="s">
        <v>53</v>
      </c>
      <c r="AU993" s="186"/>
      <c r="AV993" s="187"/>
      <c r="AW993" s="187"/>
      <c r="AX993" s="187"/>
      <c r="AY993" s="187"/>
      <c r="AZ993" s="187"/>
      <c r="BA993" s="187"/>
      <c r="BB993" s="448"/>
      <c r="BC993" s="128">
        <f t="shared" si="61"/>
        <v>0</v>
      </c>
      <c r="BD993" s="128">
        <f t="shared" si="62"/>
        <v>1</v>
      </c>
      <c r="BE993" s="128">
        <f t="shared" si="63"/>
        <v>1900</v>
      </c>
      <c r="BF993" s="450">
        <f t="shared" si="60"/>
        <v>0.30719999999999997</v>
      </c>
    </row>
    <row r="994" spans="1:58">
      <c r="A994" s="186"/>
      <c r="B994" s="305" t="s">
        <v>2904</v>
      </c>
      <c r="C994" s="305" t="s">
        <v>2889</v>
      </c>
      <c r="D994" s="186"/>
      <c r="E994" s="305" t="s">
        <v>257</v>
      </c>
      <c r="F994" s="305"/>
      <c r="G994" s="186"/>
      <c r="H994" s="186"/>
      <c r="I994" s="186"/>
      <c r="J994" s="186"/>
      <c r="K994" s="305" t="s">
        <v>1822</v>
      </c>
      <c r="L994" s="305" t="s">
        <v>256</v>
      </c>
      <c r="M994" s="186"/>
      <c r="N994" s="186"/>
      <c r="O994" s="186"/>
      <c r="P994" s="186"/>
      <c r="Q994" s="186"/>
      <c r="R994" s="186"/>
      <c r="S994" s="186"/>
      <c r="T994" s="305">
        <v>30390156</v>
      </c>
      <c r="U994" s="301">
        <v>0.14749999999999999</v>
      </c>
      <c r="V994" s="305" t="s">
        <v>2194</v>
      </c>
      <c r="W994" s="186">
        <v>400</v>
      </c>
      <c r="X994" s="305">
        <v>672</v>
      </c>
      <c r="Y994" s="305">
        <v>22</v>
      </c>
      <c r="Z994" s="305" t="s">
        <v>62</v>
      </c>
      <c r="AA994" s="186"/>
      <c r="AB994" s="186"/>
      <c r="AC994" s="186"/>
      <c r="AD994" s="186"/>
      <c r="AE994" s="305" t="s">
        <v>2889</v>
      </c>
      <c r="AF994" s="186"/>
      <c r="AG994" s="305" t="s">
        <v>2657</v>
      </c>
      <c r="AH994" s="305"/>
      <c r="AI994" s="305"/>
      <c r="AJ994" s="186"/>
      <c r="AK994" s="305"/>
      <c r="AL994" s="186"/>
      <c r="AM994" s="186"/>
      <c r="AN994" s="305"/>
      <c r="AO994" s="305"/>
      <c r="AP994" s="186"/>
      <c r="AQ994" s="186"/>
      <c r="AR994" s="186"/>
      <c r="AS994" s="186"/>
      <c r="AT994" s="305" t="s">
        <v>53</v>
      </c>
      <c r="AU994" s="186"/>
      <c r="AV994" s="187"/>
      <c r="AW994" s="187"/>
      <c r="AX994" s="187"/>
      <c r="AY994" s="187"/>
      <c r="AZ994" s="187"/>
      <c r="BA994" s="187"/>
      <c r="BB994" s="448"/>
      <c r="BC994" s="128">
        <f t="shared" si="61"/>
        <v>0</v>
      </c>
      <c r="BD994" s="128">
        <f t="shared" si="62"/>
        <v>1</v>
      </c>
      <c r="BE994" s="128">
        <f t="shared" si="63"/>
        <v>1900</v>
      </c>
      <c r="BF994" s="450">
        <f t="shared" si="60"/>
        <v>0.26879999999999998</v>
      </c>
    </row>
    <row r="995" spans="1:58">
      <c r="A995" s="186"/>
      <c r="B995" s="305" t="s">
        <v>2904</v>
      </c>
      <c r="C995" s="305" t="s">
        <v>2890</v>
      </c>
      <c r="D995" s="186"/>
      <c r="E995" s="305" t="s">
        <v>257</v>
      </c>
      <c r="F995" s="305"/>
      <c r="G995" s="186"/>
      <c r="H995" s="186"/>
      <c r="I995" s="186"/>
      <c r="J995" s="186"/>
      <c r="K995" s="305" t="s">
        <v>1822</v>
      </c>
      <c r="L995" s="305" t="s">
        <v>256</v>
      </c>
      <c r="M995" s="186"/>
      <c r="N995" s="186"/>
      <c r="O995" s="186"/>
      <c r="P995" s="186"/>
      <c r="Q995" s="186"/>
      <c r="R995" s="186"/>
      <c r="S995" s="186"/>
      <c r="T995" s="305">
        <v>30390156</v>
      </c>
      <c r="U995" s="301">
        <v>0.14749999999999999</v>
      </c>
      <c r="V995" s="305" t="s">
        <v>2194</v>
      </c>
      <c r="W995" s="186">
        <v>400</v>
      </c>
      <c r="X995" s="305">
        <v>672</v>
      </c>
      <c r="Y995" s="305">
        <v>22</v>
      </c>
      <c r="Z995" s="305" t="s">
        <v>62</v>
      </c>
      <c r="AA995" s="186"/>
      <c r="AB995" s="186"/>
      <c r="AC995" s="186"/>
      <c r="AD995" s="186"/>
      <c r="AE995" s="305" t="s">
        <v>2890</v>
      </c>
      <c r="AF995" s="186"/>
      <c r="AG995" s="305" t="s">
        <v>2657</v>
      </c>
      <c r="AH995" s="305"/>
      <c r="AI995" s="305"/>
      <c r="AJ995" s="186"/>
      <c r="AK995" s="305"/>
      <c r="AL995" s="186"/>
      <c r="AM995" s="186"/>
      <c r="AN995" s="305"/>
      <c r="AO995" s="305"/>
      <c r="AP995" s="186"/>
      <c r="AQ995" s="186"/>
      <c r="AR995" s="186"/>
      <c r="AS995" s="186"/>
      <c r="AT995" s="305" t="s">
        <v>53</v>
      </c>
      <c r="AU995" s="186"/>
      <c r="AV995" s="187"/>
      <c r="AW995" s="187"/>
      <c r="AX995" s="187"/>
      <c r="AY995" s="187"/>
      <c r="AZ995" s="187"/>
      <c r="BA995" s="187"/>
      <c r="BB995" s="448"/>
      <c r="BC995" s="128">
        <f t="shared" si="61"/>
        <v>0</v>
      </c>
      <c r="BD995" s="128">
        <f t="shared" si="62"/>
        <v>1</v>
      </c>
      <c r="BE995" s="128">
        <f t="shared" si="63"/>
        <v>1900</v>
      </c>
      <c r="BF995" s="450">
        <f t="shared" si="60"/>
        <v>0.26879999999999998</v>
      </c>
    </row>
    <row r="996" spans="1:58">
      <c r="A996" s="186"/>
      <c r="B996" s="305" t="s">
        <v>2904</v>
      </c>
      <c r="C996" s="305" t="s">
        <v>2891</v>
      </c>
      <c r="D996" s="186"/>
      <c r="E996" s="305" t="s">
        <v>2971</v>
      </c>
      <c r="F996" s="305"/>
      <c r="G996" s="186"/>
      <c r="H996" s="186"/>
      <c r="I996" s="186"/>
      <c r="J996" s="186"/>
      <c r="K996" s="305" t="s">
        <v>1822</v>
      </c>
      <c r="L996" s="305" t="s">
        <v>256</v>
      </c>
      <c r="M996" s="186"/>
      <c r="N996" s="186"/>
      <c r="O996" s="186"/>
      <c r="P996" s="186"/>
      <c r="Q996" s="186"/>
      <c r="R996" s="186"/>
      <c r="S996" s="186"/>
      <c r="T996" s="305">
        <v>30390156</v>
      </c>
      <c r="U996" s="301">
        <v>0.14749999999999999</v>
      </c>
      <c r="V996" s="305" t="s">
        <v>2194</v>
      </c>
      <c r="W996" s="186">
        <v>400</v>
      </c>
      <c r="X996" s="305">
        <v>768</v>
      </c>
      <c r="Y996" s="305">
        <v>24</v>
      </c>
      <c r="Z996" s="305" t="s">
        <v>62</v>
      </c>
      <c r="AA996" s="186"/>
      <c r="AB996" s="186"/>
      <c r="AC996" s="186"/>
      <c r="AD996" s="186"/>
      <c r="AE996" s="305" t="s">
        <v>2891</v>
      </c>
      <c r="AF996" s="186"/>
      <c r="AG996" s="305" t="s">
        <v>2657</v>
      </c>
      <c r="AH996" s="305"/>
      <c r="AI996" s="305"/>
      <c r="AJ996" s="186"/>
      <c r="AK996" s="305"/>
      <c r="AL996" s="186"/>
      <c r="AM996" s="186"/>
      <c r="AN996" s="305"/>
      <c r="AO996" s="305"/>
      <c r="AP996" s="186"/>
      <c r="AQ996" s="186"/>
      <c r="AR996" s="186"/>
      <c r="AS996" s="186"/>
      <c r="AT996" s="305" t="s">
        <v>53</v>
      </c>
      <c r="AU996" s="186"/>
      <c r="AV996" s="187"/>
      <c r="AW996" s="187"/>
      <c r="AX996" s="187"/>
      <c r="AY996" s="187"/>
      <c r="AZ996" s="187"/>
      <c r="BA996" s="187"/>
      <c r="BB996" s="448"/>
      <c r="BC996" s="128">
        <f t="shared" si="61"/>
        <v>0</v>
      </c>
      <c r="BD996" s="128">
        <f t="shared" si="62"/>
        <v>1</v>
      </c>
      <c r="BE996" s="128">
        <f t="shared" si="63"/>
        <v>1900</v>
      </c>
      <c r="BF996" s="450">
        <f t="shared" si="60"/>
        <v>0.30719999999999997</v>
      </c>
    </row>
    <row r="997" spans="1:58">
      <c r="A997" s="186"/>
      <c r="B997" s="305" t="s">
        <v>2904</v>
      </c>
      <c r="C997" s="305" t="s">
        <v>2892</v>
      </c>
      <c r="D997" s="186"/>
      <c r="E997" s="305" t="s">
        <v>2972</v>
      </c>
      <c r="F997" s="305"/>
      <c r="G997" s="186"/>
      <c r="H997" s="186"/>
      <c r="I997" s="186"/>
      <c r="J997" s="186"/>
      <c r="K997" s="305" t="s">
        <v>75</v>
      </c>
      <c r="L997" s="305" t="s">
        <v>83</v>
      </c>
      <c r="M997" s="186"/>
      <c r="N997" s="186"/>
      <c r="O997" s="186"/>
      <c r="P997" s="186"/>
      <c r="Q997" s="186"/>
      <c r="R997" s="186"/>
      <c r="S997" s="186"/>
      <c r="T997" s="305">
        <v>30390456</v>
      </c>
      <c r="U997" s="301">
        <v>0.14749999999999999</v>
      </c>
      <c r="V997" s="305" t="s">
        <v>2192</v>
      </c>
      <c r="W997" s="186">
        <v>400</v>
      </c>
      <c r="X997" s="305">
        <v>768</v>
      </c>
      <c r="Y997" s="305">
        <v>24</v>
      </c>
      <c r="Z997" s="305" t="s">
        <v>62</v>
      </c>
      <c r="AA997" s="186"/>
      <c r="AB997" s="186"/>
      <c r="AC997" s="186"/>
      <c r="AD997" s="186"/>
      <c r="AE997" s="305" t="s">
        <v>2892</v>
      </c>
      <c r="AF997" s="186"/>
      <c r="AG997" s="305" t="s">
        <v>2657</v>
      </c>
      <c r="AH997" s="305"/>
      <c r="AI997" s="305"/>
      <c r="AJ997" s="186"/>
      <c r="AK997" s="305"/>
      <c r="AL997" s="186"/>
      <c r="AM997" s="186"/>
      <c r="AN997" s="305"/>
      <c r="AO997" s="305"/>
      <c r="AP997" s="186"/>
      <c r="AQ997" s="186"/>
      <c r="AR997" s="186"/>
      <c r="AS997" s="186"/>
      <c r="AT997" s="305" t="s">
        <v>53</v>
      </c>
      <c r="AU997" s="186"/>
      <c r="AV997" s="187"/>
      <c r="AW997" s="187"/>
      <c r="AX997" s="187"/>
      <c r="AY997" s="187"/>
      <c r="AZ997" s="187"/>
      <c r="BA997" s="187"/>
      <c r="BB997" s="448"/>
      <c r="BC997" s="128">
        <f t="shared" si="61"/>
        <v>0</v>
      </c>
      <c r="BD997" s="128">
        <f t="shared" si="62"/>
        <v>1</v>
      </c>
      <c r="BE997" s="128">
        <f t="shared" si="63"/>
        <v>1900</v>
      </c>
      <c r="BF997" s="450">
        <f t="shared" si="60"/>
        <v>0.30719999999999997</v>
      </c>
    </row>
    <row r="998" spans="1:58">
      <c r="A998" s="186"/>
      <c r="B998" s="305" t="s">
        <v>2904</v>
      </c>
      <c r="C998" s="305" t="s">
        <v>2893</v>
      </c>
      <c r="D998" s="186"/>
      <c r="E998" s="305" t="s">
        <v>2972</v>
      </c>
      <c r="F998" s="305"/>
      <c r="G998" s="186"/>
      <c r="H998" s="186"/>
      <c r="I998" s="186"/>
      <c r="J998" s="186"/>
      <c r="K998" s="305" t="s">
        <v>75</v>
      </c>
      <c r="L998" s="305" t="s">
        <v>83</v>
      </c>
      <c r="M998" s="186"/>
      <c r="N998" s="186"/>
      <c r="O998" s="186"/>
      <c r="P998" s="186"/>
      <c r="Q998" s="186"/>
      <c r="R998" s="186"/>
      <c r="S998" s="186"/>
      <c r="T998" s="305">
        <v>30390456</v>
      </c>
      <c r="U998" s="301">
        <v>0.14749999999999999</v>
      </c>
      <c r="V998" s="305" t="s">
        <v>2192</v>
      </c>
      <c r="W998" s="186">
        <v>400</v>
      </c>
      <c r="X998" s="305">
        <v>768</v>
      </c>
      <c r="Y998" s="305">
        <v>24</v>
      </c>
      <c r="Z998" s="305" t="s">
        <v>62</v>
      </c>
      <c r="AA998" s="186"/>
      <c r="AB998" s="186"/>
      <c r="AC998" s="186"/>
      <c r="AD998" s="186"/>
      <c r="AE998" s="305" t="s">
        <v>2893</v>
      </c>
      <c r="AF998" s="186"/>
      <c r="AG998" s="305" t="s">
        <v>2657</v>
      </c>
      <c r="AH998" s="305"/>
      <c r="AI998" s="305"/>
      <c r="AJ998" s="186"/>
      <c r="AK998" s="305"/>
      <c r="AL998" s="186"/>
      <c r="AM998" s="186"/>
      <c r="AN998" s="305"/>
      <c r="AO998" s="305"/>
      <c r="AP998" s="186"/>
      <c r="AQ998" s="186"/>
      <c r="AR998" s="186"/>
      <c r="AS998" s="186"/>
      <c r="AT998" s="305" t="s">
        <v>53</v>
      </c>
      <c r="AU998" s="186"/>
      <c r="AV998" s="187"/>
      <c r="AW998" s="187"/>
      <c r="AX998" s="187"/>
      <c r="AY998" s="187"/>
      <c r="AZ998" s="187"/>
      <c r="BA998" s="187"/>
      <c r="BB998" s="448"/>
      <c r="BC998" s="128">
        <f t="shared" si="61"/>
        <v>0</v>
      </c>
      <c r="BD998" s="128">
        <f t="shared" si="62"/>
        <v>1</v>
      </c>
      <c r="BE998" s="128">
        <f t="shared" si="63"/>
        <v>1900</v>
      </c>
      <c r="BF998" s="450">
        <f t="shared" si="60"/>
        <v>0.30719999999999997</v>
      </c>
    </row>
    <row r="999" spans="1:58">
      <c r="A999" s="186"/>
      <c r="B999" s="305" t="s">
        <v>2904</v>
      </c>
      <c r="C999" s="305" t="s">
        <v>2894</v>
      </c>
      <c r="D999" s="186"/>
      <c r="E999" s="305" t="s">
        <v>2973</v>
      </c>
      <c r="F999" s="305"/>
      <c r="G999" s="186"/>
      <c r="H999" s="186"/>
      <c r="I999" s="186"/>
      <c r="J999" s="186"/>
      <c r="K999" s="305" t="s">
        <v>2930</v>
      </c>
      <c r="L999" s="305" t="s">
        <v>1992</v>
      </c>
      <c r="M999" s="186"/>
      <c r="N999" s="186"/>
      <c r="O999" s="186"/>
      <c r="P999" s="186"/>
      <c r="Q999" s="186"/>
      <c r="R999" s="186"/>
      <c r="S999" s="186"/>
      <c r="T999" s="305">
        <v>30390156</v>
      </c>
      <c r="U999" s="301">
        <v>0.14749999999999999</v>
      </c>
      <c r="V999" s="305" t="s">
        <v>2193</v>
      </c>
      <c r="W999" s="186">
        <v>400</v>
      </c>
      <c r="X999" s="305">
        <v>832</v>
      </c>
      <c r="Y999" s="305">
        <v>26</v>
      </c>
      <c r="Z999" s="305" t="s">
        <v>62</v>
      </c>
      <c r="AA999" s="186"/>
      <c r="AB999" s="186"/>
      <c r="AC999" s="186"/>
      <c r="AD999" s="186"/>
      <c r="AE999" s="305" t="s">
        <v>2894</v>
      </c>
      <c r="AF999" s="186"/>
      <c r="AG999" s="305" t="s">
        <v>2657</v>
      </c>
      <c r="AH999" s="305"/>
      <c r="AI999" s="305"/>
      <c r="AJ999" s="186"/>
      <c r="AK999" s="305"/>
      <c r="AL999" s="186"/>
      <c r="AM999" s="186"/>
      <c r="AN999" s="305"/>
      <c r="AO999" s="305"/>
      <c r="AP999" s="186"/>
      <c r="AQ999" s="186"/>
      <c r="AR999" s="186"/>
      <c r="AS999" s="186"/>
      <c r="AT999" s="305" t="s">
        <v>53</v>
      </c>
      <c r="AU999" s="186"/>
      <c r="AV999" s="187"/>
      <c r="AW999" s="187"/>
      <c r="AX999" s="187"/>
      <c r="AY999" s="187"/>
      <c r="AZ999" s="187"/>
      <c r="BA999" s="187"/>
      <c r="BB999" s="448"/>
      <c r="BC999" s="128">
        <f t="shared" si="61"/>
        <v>0</v>
      </c>
      <c r="BD999" s="128">
        <f t="shared" si="62"/>
        <v>1</v>
      </c>
      <c r="BE999" s="128">
        <f t="shared" si="63"/>
        <v>1900</v>
      </c>
      <c r="BF999" s="450">
        <f t="shared" si="60"/>
        <v>0.33279999999999998</v>
      </c>
    </row>
    <row r="1000" spans="1:58">
      <c r="A1000" s="186"/>
      <c r="B1000" s="305" t="s">
        <v>2904</v>
      </c>
      <c r="C1000" s="305" t="s">
        <v>2895</v>
      </c>
      <c r="D1000" s="186"/>
      <c r="E1000" s="305" t="s">
        <v>2973</v>
      </c>
      <c r="F1000" s="305"/>
      <c r="G1000" s="186"/>
      <c r="H1000" s="186"/>
      <c r="I1000" s="186"/>
      <c r="J1000" s="186"/>
      <c r="K1000" s="305" t="s">
        <v>2930</v>
      </c>
      <c r="L1000" s="305" t="s">
        <v>1992</v>
      </c>
      <c r="M1000" s="186"/>
      <c r="N1000" s="186"/>
      <c r="O1000" s="186"/>
      <c r="P1000" s="186"/>
      <c r="Q1000" s="186"/>
      <c r="R1000" s="186"/>
      <c r="S1000" s="186"/>
      <c r="T1000" s="305">
        <v>30390156</v>
      </c>
      <c r="U1000" s="301">
        <v>0.14749999999999999</v>
      </c>
      <c r="V1000" s="305" t="s">
        <v>2193</v>
      </c>
      <c r="W1000" s="186">
        <v>400</v>
      </c>
      <c r="X1000" s="305">
        <v>832</v>
      </c>
      <c r="Y1000" s="305">
        <v>26</v>
      </c>
      <c r="Z1000" s="305" t="s">
        <v>62</v>
      </c>
      <c r="AA1000" s="186"/>
      <c r="AB1000" s="186"/>
      <c r="AC1000" s="186"/>
      <c r="AD1000" s="186"/>
      <c r="AE1000" s="305" t="s">
        <v>2895</v>
      </c>
      <c r="AF1000" s="186"/>
      <c r="AG1000" s="305" t="s">
        <v>2657</v>
      </c>
      <c r="AH1000" s="305"/>
      <c r="AI1000" s="305"/>
      <c r="AJ1000" s="186"/>
      <c r="AK1000" s="305"/>
      <c r="AL1000" s="186"/>
      <c r="AM1000" s="186"/>
      <c r="AN1000" s="305"/>
      <c r="AO1000" s="305"/>
      <c r="AP1000" s="186"/>
      <c r="AQ1000" s="186"/>
      <c r="AR1000" s="186"/>
      <c r="AS1000" s="186"/>
      <c r="AT1000" s="305" t="s">
        <v>53</v>
      </c>
      <c r="AU1000" s="186"/>
      <c r="AV1000" s="187"/>
      <c r="AW1000" s="187"/>
      <c r="AX1000" s="187"/>
      <c r="AY1000" s="187"/>
      <c r="AZ1000" s="187"/>
      <c r="BA1000" s="187"/>
      <c r="BB1000" s="448"/>
      <c r="BC1000" s="128">
        <f t="shared" si="61"/>
        <v>0</v>
      </c>
      <c r="BD1000" s="128">
        <f t="shared" si="62"/>
        <v>1</v>
      </c>
      <c r="BE1000" s="128">
        <f t="shared" si="63"/>
        <v>1900</v>
      </c>
      <c r="BF1000" s="450">
        <f t="shared" si="60"/>
        <v>0.33279999999999998</v>
      </c>
    </row>
    <row r="1001" spans="1:58">
      <c r="A1001" s="184"/>
      <c r="B1001" s="184" t="s">
        <v>2904</v>
      </c>
      <c r="C1001" s="184" t="s">
        <v>1320</v>
      </c>
      <c r="D1001" s="184"/>
      <c r="E1001" s="184" t="s">
        <v>2042</v>
      </c>
      <c r="F1001" s="184" t="s">
        <v>1769</v>
      </c>
      <c r="G1001" s="184"/>
      <c r="H1001" s="184"/>
      <c r="I1001" s="184"/>
      <c r="J1001" s="184"/>
      <c r="K1001" s="184" t="s">
        <v>1812</v>
      </c>
      <c r="L1001" s="184" t="s">
        <v>1927</v>
      </c>
      <c r="M1001" s="184"/>
      <c r="N1001" s="184"/>
      <c r="O1001" s="184"/>
      <c r="P1001" s="184"/>
      <c r="Q1001" s="184"/>
      <c r="R1001" s="184"/>
      <c r="S1001" s="184" t="s">
        <v>3790</v>
      </c>
      <c r="T1001" s="184">
        <v>30397372</v>
      </c>
      <c r="U1001" s="277">
        <v>0.18</v>
      </c>
      <c r="V1001" s="184" t="s">
        <v>2197</v>
      </c>
      <c r="W1001" s="184">
        <v>480</v>
      </c>
      <c r="X1001" s="184">
        <v>4</v>
      </c>
      <c r="Y1001" s="184">
        <v>1</v>
      </c>
      <c r="Z1001" s="184" t="s">
        <v>62</v>
      </c>
      <c r="AA1001" s="184"/>
      <c r="AB1001" s="184"/>
      <c r="AC1001" s="184"/>
      <c r="AD1001" s="184"/>
      <c r="AE1001" s="184" t="s">
        <v>1320</v>
      </c>
      <c r="AF1001" s="184"/>
      <c r="AG1001" s="184" t="s">
        <v>3008</v>
      </c>
      <c r="AH1001" s="184"/>
      <c r="AI1001" s="275"/>
      <c r="AJ1001" s="184"/>
      <c r="AK1001" s="275"/>
      <c r="AL1001" s="184"/>
      <c r="AM1001" s="184"/>
      <c r="AN1001" s="184" t="s">
        <v>811</v>
      </c>
      <c r="AO1001" s="184" t="s">
        <v>3791</v>
      </c>
      <c r="AP1001" s="184"/>
      <c r="AQ1001" s="184"/>
      <c r="AR1001" s="184"/>
      <c r="AS1001" s="184"/>
      <c r="AT1001" s="184" t="s">
        <v>53</v>
      </c>
      <c r="AU1001" s="184"/>
      <c r="AV1001" s="276"/>
      <c r="AW1001" s="276"/>
      <c r="AX1001" s="276"/>
      <c r="AY1001" s="276"/>
      <c r="AZ1001" s="276"/>
      <c r="BA1001" s="276"/>
      <c r="BB1001" s="449"/>
      <c r="BC1001" s="128">
        <f t="shared" si="61"/>
        <v>0</v>
      </c>
      <c r="BD1001" s="128">
        <f t="shared" si="62"/>
        <v>1</v>
      </c>
      <c r="BE1001" s="128">
        <f t="shared" si="63"/>
        <v>1900</v>
      </c>
      <c r="BF1001" s="450">
        <f t="shared" si="60"/>
        <v>1.92E-3</v>
      </c>
    </row>
    <row r="1002" spans="1:58">
      <c r="A1002" s="184"/>
      <c r="B1002" s="184" t="s">
        <v>906</v>
      </c>
      <c r="C1002" s="184" t="s">
        <v>1852</v>
      </c>
      <c r="D1002" s="184"/>
      <c r="E1002" s="184" t="s">
        <v>3792</v>
      </c>
      <c r="F1002" s="184"/>
      <c r="G1002" s="184"/>
      <c r="H1002" s="184"/>
      <c r="I1002" s="184"/>
      <c r="J1002" s="184"/>
      <c r="K1002" s="184" t="s">
        <v>1793</v>
      </c>
      <c r="L1002" s="184" t="s">
        <v>3793</v>
      </c>
      <c r="M1002" s="184"/>
      <c r="N1002" s="184"/>
      <c r="O1002" s="184"/>
      <c r="P1002" s="184"/>
      <c r="Q1002" s="184"/>
      <c r="R1002" s="184"/>
      <c r="S1002" s="184" t="s">
        <v>3794</v>
      </c>
      <c r="T1002" s="184">
        <v>30376609</v>
      </c>
      <c r="U1002" s="277">
        <v>0.15</v>
      </c>
      <c r="V1002" s="184" t="s">
        <v>2202</v>
      </c>
      <c r="W1002" s="184">
        <v>340</v>
      </c>
      <c r="X1002" s="184">
        <v>832</v>
      </c>
      <c r="Y1002" s="184">
        <v>26</v>
      </c>
      <c r="Z1002" s="184" t="s">
        <v>62</v>
      </c>
      <c r="AA1002" s="184"/>
      <c r="AB1002" s="184"/>
      <c r="AC1002" s="184"/>
      <c r="AD1002" s="184"/>
      <c r="AE1002" s="184" t="s">
        <v>1852</v>
      </c>
      <c r="AF1002" s="184"/>
      <c r="AG1002" s="184" t="s">
        <v>3008</v>
      </c>
      <c r="AH1002" s="184"/>
      <c r="AI1002" s="275"/>
      <c r="AJ1002" s="184"/>
      <c r="AK1002" s="275"/>
      <c r="AL1002" s="184"/>
      <c r="AM1002" s="184"/>
      <c r="AN1002" s="184"/>
      <c r="AO1002" s="184"/>
      <c r="AP1002" s="184"/>
      <c r="AQ1002" s="184"/>
      <c r="AR1002" s="184"/>
      <c r="AS1002" s="184"/>
      <c r="AT1002" s="184" t="s">
        <v>53</v>
      </c>
      <c r="AU1002" s="184"/>
      <c r="AV1002" s="276"/>
      <c r="AW1002" s="276"/>
      <c r="AX1002" s="276"/>
      <c r="AY1002" s="276"/>
      <c r="AZ1002" s="276"/>
      <c r="BA1002" s="276"/>
      <c r="BB1002" s="449"/>
      <c r="BC1002" s="128">
        <f t="shared" si="61"/>
        <v>0</v>
      </c>
      <c r="BD1002" s="128">
        <f t="shared" si="62"/>
        <v>1</v>
      </c>
      <c r="BE1002" s="128">
        <f t="shared" si="63"/>
        <v>1900</v>
      </c>
      <c r="BF1002" s="450">
        <f t="shared" si="60"/>
        <v>0.28288000000000002</v>
      </c>
    </row>
    <row r="1003" spans="1:58">
      <c r="A1003" s="184"/>
      <c r="B1003" s="184" t="s">
        <v>2904</v>
      </c>
      <c r="C1003" s="184" t="s">
        <v>3800</v>
      </c>
      <c r="D1003" s="184"/>
      <c r="E1003" s="184" t="s">
        <v>2975</v>
      </c>
      <c r="F1003" s="184" t="s">
        <v>1768</v>
      </c>
      <c r="G1003" s="184"/>
      <c r="H1003" s="184"/>
      <c r="I1003" s="184"/>
      <c r="J1003" s="184"/>
      <c r="K1003" s="184" t="s">
        <v>1786</v>
      </c>
      <c r="L1003" s="184" t="s">
        <v>1981</v>
      </c>
      <c r="M1003" s="184"/>
      <c r="N1003" s="184"/>
      <c r="O1003" s="184"/>
      <c r="P1003" s="184"/>
      <c r="Q1003" s="184"/>
      <c r="R1003" s="184"/>
      <c r="S1003" s="184" t="s">
        <v>3480</v>
      </c>
      <c r="T1003" s="184">
        <v>30390156</v>
      </c>
      <c r="U1003" s="274">
        <v>0.14749999999999999</v>
      </c>
      <c r="V1003" s="184" t="s">
        <v>2193</v>
      </c>
      <c r="W1003" s="184">
        <v>400</v>
      </c>
      <c r="X1003" s="184">
        <v>672</v>
      </c>
      <c r="Y1003" s="184">
        <v>21</v>
      </c>
      <c r="Z1003" s="184" t="s">
        <v>62</v>
      </c>
      <c r="AA1003" s="184"/>
      <c r="AB1003" s="184"/>
      <c r="AC1003" s="184"/>
      <c r="AD1003" s="184"/>
      <c r="AE1003" s="184" t="s">
        <v>3800</v>
      </c>
      <c r="AF1003" s="184"/>
      <c r="AG1003" s="184" t="s">
        <v>3008</v>
      </c>
      <c r="AH1003" s="184"/>
      <c r="AI1003" s="275"/>
      <c r="AJ1003" s="184"/>
      <c r="AK1003" s="275"/>
      <c r="AL1003" s="184"/>
      <c r="AM1003" s="184"/>
      <c r="AN1003" s="184"/>
      <c r="AO1003" s="184"/>
      <c r="AP1003" s="184"/>
      <c r="AQ1003" s="184"/>
      <c r="AR1003" s="184"/>
      <c r="AS1003" s="184"/>
      <c r="AT1003" s="184" t="s">
        <v>53</v>
      </c>
      <c r="AU1003" s="184"/>
      <c r="AV1003" s="276"/>
      <c r="AW1003" s="276"/>
      <c r="AX1003" s="276"/>
      <c r="AY1003" s="276"/>
      <c r="AZ1003" s="276"/>
      <c r="BA1003" s="276"/>
      <c r="BB1003" s="449"/>
      <c r="BC1003" s="128">
        <f t="shared" si="61"/>
        <v>0</v>
      </c>
      <c r="BD1003" s="128">
        <f t="shared" si="62"/>
        <v>1</v>
      </c>
      <c r="BE1003" s="128">
        <f t="shared" si="63"/>
        <v>1900</v>
      </c>
      <c r="BF1003" s="450">
        <f t="shared" si="60"/>
        <v>0.26879999999999998</v>
      </c>
    </row>
    <row r="1004" spans="1:58">
      <c r="A1004" s="184"/>
      <c r="B1004" s="184" t="s">
        <v>2904</v>
      </c>
      <c r="C1004" s="184" t="s">
        <v>3801</v>
      </c>
      <c r="D1004" s="184"/>
      <c r="E1004" s="184" t="s">
        <v>2971</v>
      </c>
      <c r="F1004" s="184" t="s">
        <v>1771</v>
      </c>
      <c r="G1004" s="184"/>
      <c r="H1004" s="184"/>
      <c r="I1004" s="184"/>
      <c r="J1004" s="184"/>
      <c r="K1004" s="184" t="s">
        <v>1822</v>
      </c>
      <c r="L1004" s="184" t="s">
        <v>2006</v>
      </c>
      <c r="M1004" s="184"/>
      <c r="N1004" s="184"/>
      <c r="O1004" s="184"/>
      <c r="P1004" s="184"/>
      <c r="Q1004" s="184"/>
      <c r="R1004" s="184"/>
      <c r="S1004" s="184" t="s">
        <v>3754</v>
      </c>
      <c r="T1004" s="184">
        <v>30390156</v>
      </c>
      <c r="U1004" s="274">
        <v>0.14749999999999999</v>
      </c>
      <c r="V1004" s="184" t="s">
        <v>2194</v>
      </c>
      <c r="W1004" s="184">
        <v>400</v>
      </c>
      <c r="X1004" s="184">
        <v>768</v>
      </c>
      <c r="Y1004" s="184">
        <v>24</v>
      </c>
      <c r="Z1004" s="184" t="s">
        <v>62</v>
      </c>
      <c r="AA1004" s="184"/>
      <c r="AB1004" s="184"/>
      <c r="AC1004" s="184"/>
      <c r="AD1004" s="184"/>
      <c r="AE1004" s="184" t="s">
        <v>3801</v>
      </c>
      <c r="AF1004" s="184"/>
      <c r="AG1004" s="184" t="s">
        <v>3008</v>
      </c>
      <c r="AH1004" s="184"/>
      <c r="AI1004" s="275"/>
      <c r="AJ1004" s="184"/>
      <c r="AK1004" s="275"/>
      <c r="AL1004" s="184"/>
      <c r="AM1004" s="184"/>
      <c r="AN1004" s="184"/>
      <c r="AO1004" s="184"/>
      <c r="AP1004" s="184"/>
      <c r="AQ1004" s="184"/>
      <c r="AR1004" s="184"/>
      <c r="AS1004" s="184"/>
      <c r="AT1004" s="184" t="s">
        <v>53</v>
      </c>
      <c r="AU1004" s="184"/>
      <c r="AV1004" s="276"/>
      <c r="AW1004" s="276"/>
      <c r="AX1004" s="276"/>
      <c r="AY1004" s="276"/>
      <c r="AZ1004" s="276"/>
      <c r="BA1004" s="276"/>
      <c r="BB1004" s="449"/>
      <c r="BC1004" s="128">
        <f t="shared" si="61"/>
        <v>0</v>
      </c>
      <c r="BD1004" s="128">
        <f t="shared" si="62"/>
        <v>1</v>
      </c>
      <c r="BE1004" s="128">
        <f t="shared" si="63"/>
        <v>1900</v>
      </c>
      <c r="BF1004" s="450">
        <f t="shared" si="60"/>
        <v>0.30719999999999997</v>
      </c>
    </row>
    <row r="1005" spans="1:58">
      <c r="A1005" s="184"/>
      <c r="B1005" s="184" t="s">
        <v>906</v>
      </c>
      <c r="C1005" s="184" t="s">
        <v>3809</v>
      </c>
      <c r="D1005" s="184"/>
      <c r="E1005" s="184" t="s">
        <v>3810</v>
      </c>
      <c r="F1005" s="184" t="s">
        <v>1769</v>
      </c>
      <c r="G1005" s="184"/>
      <c r="H1005" s="184"/>
      <c r="I1005" s="184"/>
      <c r="J1005" s="184"/>
      <c r="K1005" s="184" t="s">
        <v>1807</v>
      </c>
      <c r="L1005" s="184" t="s">
        <v>3811</v>
      </c>
      <c r="M1005" s="184"/>
      <c r="N1005" s="184"/>
      <c r="O1005" s="184"/>
      <c r="P1005" s="184"/>
      <c r="Q1005" s="184"/>
      <c r="R1005" s="184"/>
      <c r="S1005" s="184" t="s">
        <v>3812</v>
      </c>
      <c r="T1005" s="184">
        <v>30390456</v>
      </c>
      <c r="U1005" s="274">
        <v>0.14749999999999999</v>
      </c>
      <c r="V1005" s="184" t="s">
        <v>2193</v>
      </c>
      <c r="W1005" s="184">
        <v>400</v>
      </c>
      <c r="X1005" s="184">
        <v>768</v>
      </c>
      <c r="Y1005" s="184">
        <v>24</v>
      </c>
      <c r="Z1005" s="184" t="s">
        <v>56</v>
      </c>
      <c r="AA1005" s="184"/>
      <c r="AB1005" s="184"/>
      <c r="AC1005" s="184"/>
      <c r="AD1005" s="184"/>
      <c r="AE1005" s="184" t="s">
        <v>3809</v>
      </c>
      <c r="AF1005" s="184"/>
      <c r="AG1005" s="184" t="s">
        <v>3008</v>
      </c>
      <c r="AH1005" s="184"/>
      <c r="AI1005" s="275"/>
      <c r="AJ1005" s="184"/>
      <c r="AK1005" s="275"/>
      <c r="AL1005" s="184"/>
      <c r="AM1005" s="184"/>
      <c r="AN1005" s="184"/>
      <c r="AO1005" s="184"/>
      <c r="AP1005" s="184"/>
      <c r="AQ1005" s="184"/>
      <c r="AR1005" s="184"/>
      <c r="AS1005" s="184"/>
      <c r="AT1005" s="184" t="s">
        <v>53</v>
      </c>
      <c r="AU1005" s="184"/>
      <c r="AV1005" s="276"/>
      <c r="AW1005" s="276"/>
      <c r="AX1005" s="276"/>
      <c r="AY1005" s="276"/>
      <c r="AZ1005" s="276"/>
      <c r="BA1005" s="276"/>
      <c r="BB1005" s="449"/>
      <c r="BC1005" s="128">
        <f t="shared" si="61"/>
        <v>0</v>
      </c>
      <c r="BD1005" s="128">
        <f t="shared" si="62"/>
        <v>1</v>
      </c>
      <c r="BE1005" s="128">
        <f t="shared" si="63"/>
        <v>1900</v>
      </c>
      <c r="BF1005" s="450">
        <f t="shared" si="60"/>
        <v>0.30719999999999997</v>
      </c>
    </row>
    <row r="1006" spans="1:58">
      <c r="A1006" s="184"/>
      <c r="B1006" s="184" t="s">
        <v>906</v>
      </c>
      <c r="C1006" s="184" t="s">
        <v>3813</v>
      </c>
      <c r="D1006" s="184"/>
      <c r="E1006" s="184" t="s">
        <v>3814</v>
      </c>
      <c r="F1006" s="184" t="s">
        <v>1769</v>
      </c>
      <c r="G1006" s="184"/>
      <c r="H1006" s="184"/>
      <c r="I1006" s="184"/>
      <c r="J1006" s="184"/>
      <c r="K1006" s="184" t="s">
        <v>1807</v>
      </c>
      <c r="L1006" s="184" t="s">
        <v>2025</v>
      </c>
      <c r="M1006" s="184"/>
      <c r="N1006" s="184"/>
      <c r="O1006" s="184"/>
      <c r="P1006" s="184"/>
      <c r="Q1006" s="184"/>
      <c r="R1006" s="184"/>
      <c r="S1006" s="184" t="s">
        <v>3815</v>
      </c>
      <c r="T1006" s="184">
        <v>30390456</v>
      </c>
      <c r="U1006" s="274">
        <v>0.14749999999999999</v>
      </c>
      <c r="V1006" s="184" t="s">
        <v>2193</v>
      </c>
      <c r="W1006" s="184">
        <v>400</v>
      </c>
      <c r="X1006" s="184">
        <v>768</v>
      </c>
      <c r="Y1006" s="184">
        <v>24</v>
      </c>
      <c r="Z1006" s="184" t="s">
        <v>62</v>
      </c>
      <c r="AA1006" s="184"/>
      <c r="AB1006" s="184"/>
      <c r="AC1006" s="184"/>
      <c r="AD1006" s="184"/>
      <c r="AE1006" s="184" t="s">
        <v>3813</v>
      </c>
      <c r="AF1006" s="184"/>
      <c r="AG1006" s="184" t="s">
        <v>3008</v>
      </c>
      <c r="AH1006" s="184"/>
      <c r="AI1006" s="275"/>
      <c r="AJ1006" s="184"/>
      <c r="AK1006" s="275"/>
      <c r="AL1006" s="184"/>
      <c r="AM1006" s="184"/>
      <c r="AN1006" s="184"/>
      <c r="AO1006" s="184"/>
      <c r="AP1006" s="184"/>
      <c r="AQ1006" s="184"/>
      <c r="AR1006" s="184"/>
      <c r="AS1006" s="184"/>
      <c r="AT1006" s="184" t="s">
        <v>53</v>
      </c>
      <c r="AU1006" s="184"/>
      <c r="AV1006" s="276"/>
      <c r="AW1006" s="276"/>
      <c r="AX1006" s="276"/>
      <c r="AY1006" s="276"/>
      <c r="AZ1006" s="276"/>
      <c r="BA1006" s="276"/>
      <c r="BB1006" s="449"/>
      <c r="BC1006" s="128">
        <f t="shared" si="61"/>
        <v>0</v>
      </c>
      <c r="BD1006" s="128">
        <f t="shared" si="62"/>
        <v>1</v>
      </c>
      <c r="BE1006" s="128">
        <f t="shared" si="63"/>
        <v>1900</v>
      </c>
      <c r="BF1006" s="450">
        <f t="shared" si="60"/>
        <v>0.30719999999999997</v>
      </c>
    </row>
    <row r="1007" spans="1:58">
      <c r="A1007" s="184"/>
      <c r="B1007" s="184" t="s">
        <v>906</v>
      </c>
      <c r="C1007" s="184" t="s">
        <v>3816</v>
      </c>
      <c r="D1007" s="184"/>
      <c r="E1007" s="184" t="s">
        <v>3817</v>
      </c>
      <c r="F1007" s="184" t="s">
        <v>1769</v>
      </c>
      <c r="G1007" s="184"/>
      <c r="H1007" s="184"/>
      <c r="I1007" s="184"/>
      <c r="J1007" s="184"/>
      <c r="K1007" s="184" t="s">
        <v>1807</v>
      </c>
      <c r="L1007" s="184" t="s">
        <v>2027</v>
      </c>
      <c r="M1007" s="184"/>
      <c r="N1007" s="184"/>
      <c r="O1007" s="184"/>
      <c r="P1007" s="184"/>
      <c r="Q1007" s="184"/>
      <c r="R1007" s="184"/>
      <c r="S1007" s="184" t="s">
        <v>3818</v>
      </c>
      <c r="T1007" s="184">
        <v>30390456</v>
      </c>
      <c r="U1007" s="274">
        <v>0.14749999999999999</v>
      </c>
      <c r="V1007" s="184" t="s">
        <v>2193</v>
      </c>
      <c r="W1007" s="184">
        <v>400</v>
      </c>
      <c r="X1007" s="184">
        <v>768</v>
      </c>
      <c r="Y1007" s="184">
        <v>24</v>
      </c>
      <c r="Z1007" s="184" t="s">
        <v>62</v>
      </c>
      <c r="AA1007" s="184"/>
      <c r="AB1007" s="184"/>
      <c r="AC1007" s="184"/>
      <c r="AD1007" s="184"/>
      <c r="AE1007" s="184" t="s">
        <v>3816</v>
      </c>
      <c r="AF1007" s="184"/>
      <c r="AG1007" s="184" t="s">
        <v>3008</v>
      </c>
      <c r="AH1007" s="184"/>
      <c r="AI1007" s="275"/>
      <c r="AJ1007" s="184"/>
      <c r="AK1007" s="275"/>
      <c r="AL1007" s="184"/>
      <c r="AM1007" s="184"/>
      <c r="AN1007" s="184"/>
      <c r="AO1007" s="184"/>
      <c r="AP1007" s="184"/>
      <c r="AQ1007" s="184"/>
      <c r="AR1007" s="184"/>
      <c r="AS1007" s="184"/>
      <c r="AT1007" s="184" t="s">
        <v>53</v>
      </c>
      <c r="AU1007" s="184"/>
      <c r="AV1007" s="276"/>
      <c r="AW1007" s="276"/>
      <c r="AX1007" s="276"/>
      <c r="AY1007" s="276"/>
      <c r="AZ1007" s="276"/>
      <c r="BA1007" s="276"/>
      <c r="BB1007" s="449"/>
      <c r="BC1007" s="128">
        <f t="shared" si="61"/>
        <v>0</v>
      </c>
      <c r="BD1007" s="128">
        <f t="shared" si="62"/>
        <v>1</v>
      </c>
      <c r="BE1007" s="128">
        <f t="shared" si="63"/>
        <v>1900</v>
      </c>
      <c r="BF1007" s="450">
        <f t="shared" si="60"/>
        <v>0.30719999999999997</v>
      </c>
    </row>
    <row r="1008" spans="1:58">
      <c r="A1008" s="184"/>
      <c r="B1008" s="184" t="s">
        <v>906</v>
      </c>
      <c r="C1008" s="184" t="s">
        <v>3819</v>
      </c>
      <c r="D1008" s="184"/>
      <c r="E1008" s="184" t="s">
        <v>3820</v>
      </c>
      <c r="F1008" s="184" t="s">
        <v>1769</v>
      </c>
      <c r="G1008" s="184"/>
      <c r="H1008" s="184"/>
      <c r="I1008" s="184"/>
      <c r="J1008" s="184"/>
      <c r="K1008" s="184" t="s">
        <v>1807</v>
      </c>
      <c r="L1008" s="184" t="s">
        <v>2024</v>
      </c>
      <c r="M1008" s="184"/>
      <c r="N1008" s="184"/>
      <c r="O1008" s="184"/>
      <c r="P1008" s="184"/>
      <c r="Q1008" s="184"/>
      <c r="R1008" s="184"/>
      <c r="S1008" s="184" t="s">
        <v>3763</v>
      </c>
      <c r="T1008" s="184">
        <v>30390456</v>
      </c>
      <c r="U1008" s="274">
        <v>0.14749999999999999</v>
      </c>
      <c r="V1008" s="184" t="s">
        <v>2193</v>
      </c>
      <c r="W1008" s="184">
        <v>400</v>
      </c>
      <c r="X1008" s="184">
        <v>768</v>
      </c>
      <c r="Y1008" s="184">
        <v>24</v>
      </c>
      <c r="Z1008" s="184" t="s">
        <v>62</v>
      </c>
      <c r="AA1008" s="184"/>
      <c r="AB1008" s="184"/>
      <c r="AC1008" s="184"/>
      <c r="AD1008" s="184"/>
      <c r="AE1008" s="184" t="s">
        <v>3819</v>
      </c>
      <c r="AF1008" s="184"/>
      <c r="AG1008" s="184" t="s">
        <v>3008</v>
      </c>
      <c r="AH1008" s="184"/>
      <c r="AI1008" s="275"/>
      <c r="AJ1008" s="184"/>
      <c r="AK1008" s="275"/>
      <c r="AL1008" s="184"/>
      <c r="AM1008" s="184"/>
      <c r="AN1008" s="184"/>
      <c r="AO1008" s="184"/>
      <c r="AP1008" s="184"/>
      <c r="AQ1008" s="184"/>
      <c r="AR1008" s="184"/>
      <c r="AS1008" s="184"/>
      <c r="AT1008" s="184" t="s">
        <v>53</v>
      </c>
      <c r="AU1008" s="184"/>
      <c r="AV1008" s="276"/>
      <c r="AW1008" s="276"/>
      <c r="AX1008" s="276"/>
      <c r="AY1008" s="276"/>
      <c r="AZ1008" s="276"/>
      <c r="BA1008" s="276"/>
      <c r="BB1008" s="449"/>
      <c r="BC1008" s="128">
        <f t="shared" si="61"/>
        <v>0</v>
      </c>
      <c r="BD1008" s="128">
        <f t="shared" si="62"/>
        <v>1</v>
      </c>
      <c r="BE1008" s="128">
        <f t="shared" si="63"/>
        <v>1900</v>
      </c>
      <c r="BF1008" s="450">
        <f t="shared" si="60"/>
        <v>0.30719999999999997</v>
      </c>
    </row>
    <row r="1009" spans="1:58">
      <c r="A1009" s="184"/>
      <c r="B1009" s="184" t="s">
        <v>2904</v>
      </c>
      <c r="C1009" s="184" t="s">
        <v>1852</v>
      </c>
      <c r="D1009" s="184"/>
      <c r="E1009" s="184">
        <v>114446</v>
      </c>
      <c r="F1009" s="184"/>
      <c r="G1009" s="184"/>
      <c r="H1009" s="184"/>
      <c r="I1009" s="184"/>
      <c r="J1009" s="184"/>
      <c r="K1009" s="184" t="s">
        <v>1788</v>
      </c>
      <c r="L1009" s="184" t="s">
        <v>2000</v>
      </c>
      <c r="M1009" s="184"/>
      <c r="N1009" s="184"/>
      <c r="O1009" s="184"/>
      <c r="P1009" s="184"/>
      <c r="Q1009" s="184"/>
      <c r="R1009" s="184"/>
      <c r="S1009" s="184" t="s">
        <v>3773</v>
      </c>
      <c r="T1009" s="184">
        <v>30385558</v>
      </c>
      <c r="U1009" s="274">
        <v>0.14749999999999999</v>
      </c>
      <c r="V1009" s="184" t="s">
        <v>3821</v>
      </c>
      <c r="W1009" s="184">
        <v>410</v>
      </c>
      <c r="X1009" s="184">
        <v>4992</v>
      </c>
      <c r="Y1009" s="184">
        <v>156</v>
      </c>
      <c r="Z1009" s="184" t="s">
        <v>56</v>
      </c>
      <c r="AA1009" s="184"/>
      <c r="AB1009" s="184"/>
      <c r="AC1009" s="184"/>
      <c r="AD1009" s="184"/>
      <c r="AE1009" s="184" t="s">
        <v>1852</v>
      </c>
      <c r="AF1009" s="184"/>
      <c r="AG1009" s="184" t="s">
        <v>3008</v>
      </c>
      <c r="AH1009" s="184"/>
      <c r="AI1009" s="275"/>
      <c r="AJ1009" s="184"/>
      <c r="AK1009" s="275"/>
      <c r="AL1009" s="184"/>
      <c r="AM1009" s="184"/>
      <c r="AN1009" s="184"/>
      <c r="AO1009" s="184"/>
      <c r="AP1009" s="184"/>
      <c r="AQ1009" s="184"/>
      <c r="AR1009" s="184"/>
      <c r="AS1009" s="184"/>
      <c r="AT1009" s="184" t="s">
        <v>53</v>
      </c>
      <c r="AU1009" s="184"/>
      <c r="AV1009" s="276"/>
      <c r="AW1009" s="276"/>
      <c r="AX1009" s="276"/>
      <c r="AY1009" s="276"/>
      <c r="AZ1009" s="276"/>
      <c r="BA1009" s="276"/>
      <c r="BB1009" s="449"/>
      <c r="BC1009" s="128">
        <f t="shared" si="61"/>
        <v>0</v>
      </c>
      <c r="BD1009" s="128">
        <f t="shared" si="62"/>
        <v>1</v>
      </c>
      <c r="BE1009" s="128">
        <f t="shared" si="63"/>
        <v>1900</v>
      </c>
      <c r="BF1009" s="450">
        <f t="shared" si="60"/>
        <v>2.0467200000000001</v>
      </c>
    </row>
  </sheetData>
  <autoFilter ref="A1:BF1" xr:uid="{5132BC9D-F3E2-47AB-8EB6-7C25DC3792A0}"/>
  <conditionalFormatting sqref="C186:C221 C17:C20 C2:C11">
    <cfRule type="duplicateValues" dxfId="67" priority="8"/>
  </conditionalFormatting>
  <conditionalFormatting sqref="C226:C227">
    <cfRule type="duplicateValues" dxfId="66" priority="7"/>
  </conditionalFormatting>
  <conditionalFormatting sqref="C231:C235">
    <cfRule type="duplicateValues" dxfId="65" priority="6"/>
  </conditionalFormatting>
  <conditionalFormatting sqref="C236:C237">
    <cfRule type="duplicateValues" dxfId="64" priority="5"/>
  </conditionalFormatting>
  <conditionalFormatting sqref="AE186:AE221 AE17:AE20 AE2:AE11">
    <cfRule type="duplicateValues" dxfId="63" priority="4"/>
  </conditionalFormatting>
  <conditionalFormatting sqref="AE226:AE227">
    <cfRule type="duplicateValues" dxfId="62" priority="3"/>
  </conditionalFormatting>
  <conditionalFormatting sqref="AE231:AE235">
    <cfRule type="duplicateValues" dxfId="61" priority="2"/>
  </conditionalFormatting>
  <conditionalFormatting sqref="AE236:AE237">
    <cfRule type="duplicateValues" dxfId="6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878F8-A20A-4EB4-96B2-7CF34094DD4B}">
  <sheetPr>
    <tabColor rgb="FFFFFFFF"/>
  </sheetPr>
  <dimension ref="A1:XEF695"/>
  <sheetViews>
    <sheetView showGridLines="0" tabSelected="1" zoomScaleNormal="100" workbookViewId="0">
      <pane xSplit="5" ySplit="2" topLeftCell="H656" activePane="bottomRight" state="frozen"/>
      <selection pane="topRight" activeCell="F1" sqref="F1"/>
      <selection pane="bottomLeft" activeCell="A3" sqref="A3"/>
      <selection pane="bottomRight" activeCell="M695" sqref="M695"/>
    </sheetView>
  </sheetViews>
  <sheetFormatPr defaultColWidth="9.140625" defaultRowHeight="15.75"/>
  <cols>
    <col min="1" max="1" width="6.5703125" style="310" customWidth="1"/>
    <col min="2" max="2" width="21.7109375" style="312" customWidth="1"/>
    <col min="3" max="3" width="13.7109375" style="310" customWidth="1"/>
    <col min="4" max="4" width="10.7109375" style="310" customWidth="1"/>
    <col min="5" max="5" width="56.85546875" style="310" customWidth="1"/>
    <col min="6" max="6" width="70.42578125" style="310" customWidth="1"/>
    <col min="7" max="7" width="43.85546875" style="310" customWidth="1"/>
    <col min="8" max="8" width="43.28515625" style="310" customWidth="1"/>
    <col min="9" max="9" width="12.7109375" style="310" customWidth="1"/>
    <col min="10" max="10" width="8.140625" style="310" customWidth="1"/>
    <col min="11" max="11" width="12" style="310" bestFit="1" customWidth="1"/>
    <col min="12" max="12" width="16.140625" style="314" bestFit="1" customWidth="1"/>
    <col min="13" max="13" width="16.42578125" style="314" bestFit="1" customWidth="1"/>
    <col min="14" max="14" width="15.42578125" style="310" bestFit="1" customWidth="1"/>
    <col min="15" max="15" width="20.5703125" style="314" bestFit="1" customWidth="1"/>
    <col min="16" max="16" width="22.42578125" style="314" bestFit="1" customWidth="1"/>
    <col min="17" max="17" width="16.85546875" style="310" customWidth="1"/>
    <col min="18" max="18" width="14.85546875" style="312" customWidth="1"/>
    <col min="19" max="19" width="68.7109375" style="310" customWidth="1"/>
    <col min="20" max="20" width="19.140625" style="312" customWidth="1"/>
    <col min="21" max="21" width="30.85546875" style="313" bestFit="1" customWidth="1"/>
    <col min="22" max="22" width="14.85546875" style="312" customWidth="1"/>
    <col min="23" max="23" width="31.28515625" style="312" customWidth="1"/>
    <col min="24" max="24" width="12.140625" style="169" bestFit="1" customWidth="1"/>
    <col min="25" max="25" width="17.7109375" style="169" bestFit="1" customWidth="1"/>
    <col min="26" max="92" width="9.140625" style="169"/>
    <col min="93" max="16384" width="9.140625" style="310"/>
  </cols>
  <sheetData>
    <row r="1" spans="1:25" s="108" customFormat="1">
      <c r="A1" s="352"/>
      <c r="B1" s="352"/>
      <c r="C1" s="352"/>
      <c r="D1" s="352"/>
      <c r="E1" s="352"/>
      <c r="F1" s="352"/>
      <c r="G1" s="352"/>
      <c r="H1" s="352"/>
      <c r="I1" s="352"/>
      <c r="J1" s="353">
        <f>SUBTOTAL(9,J2:J1048576)</f>
        <v>440309</v>
      </c>
      <c r="K1" s="353">
        <f>SUBTOTAL(9,K2:K1048576)</f>
        <v>14715.107427055702</v>
      </c>
      <c r="L1" s="354"/>
      <c r="M1" s="354"/>
      <c r="N1" s="352"/>
      <c r="O1" s="354"/>
      <c r="P1" s="354"/>
      <c r="Q1" s="352"/>
      <c r="R1" s="352"/>
      <c r="S1" s="352"/>
      <c r="T1" s="352"/>
      <c r="U1" s="355"/>
      <c r="V1" s="352"/>
      <c r="W1" s="356">
        <f>SUBTOTAL(9,W2:W1048576)</f>
        <v>184.72227000000012</v>
      </c>
      <c r="X1" s="352"/>
      <c r="Y1" s="357"/>
    </row>
    <row r="2" spans="1:25" s="315" customFormat="1">
      <c r="A2" s="358" t="s">
        <v>750</v>
      </c>
      <c r="B2" s="359" t="s">
        <v>751</v>
      </c>
      <c r="C2" s="359" t="s">
        <v>36</v>
      </c>
      <c r="D2" s="359" t="s">
        <v>2</v>
      </c>
      <c r="E2" s="359" t="s">
        <v>7</v>
      </c>
      <c r="F2" s="359" t="s">
        <v>8</v>
      </c>
      <c r="G2" s="360" t="s">
        <v>12</v>
      </c>
      <c r="H2" s="359" t="s">
        <v>15</v>
      </c>
      <c r="I2" s="359" t="s">
        <v>16</v>
      </c>
      <c r="J2" s="359" t="s">
        <v>752</v>
      </c>
      <c r="K2" s="359" t="s">
        <v>753</v>
      </c>
      <c r="L2" s="361" t="s">
        <v>1829</v>
      </c>
      <c r="M2" s="361" t="s">
        <v>755</v>
      </c>
      <c r="N2" s="362" t="s">
        <v>3878</v>
      </c>
      <c r="O2" s="361" t="s">
        <v>757</v>
      </c>
      <c r="P2" s="361" t="s">
        <v>758</v>
      </c>
      <c r="Q2" s="362" t="s">
        <v>3878</v>
      </c>
      <c r="R2" s="361" t="s">
        <v>31</v>
      </c>
      <c r="S2" s="361" t="s">
        <v>32</v>
      </c>
      <c r="T2" s="359" t="s">
        <v>760</v>
      </c>
      <c r="U2" s="360" t="s">
        <v>761</v>
      </c>
      <c r="V2" s="363" t="s">
        <v>13</v>
      </c>
      <c r="W2" s="364" t="s">
        <v>52</v>
      </c>
      <c r="X2" s="364" t="s">
        <v>36</v>
      </c>
      <c r="Y2" s="358" t="s">
        <v>1862</v>
      </c>
    </row>
    <row r="3" spans="1:25" s="172" customFormat="1">
      <c r="A3" s="320">
        <v>475</v>
      </c>
      <c r="B3" s="320">
        <v>389734542</v>
      </c>
      <c r="C3" s="320" t="s">
        <v>58</v>
      </c>
      <c r="D3" s="320" t="s">
        <v>762</v>
      </c>
      <c r="E3" s="320" t="s">
        <v>59</v>
      </c>
      <c r="F3" s="320" t="s">
        <v>60</v>
      </c>
      <c r="G3" s="320" t="s">
        <v>61</v>
      </c>
      <c r="H3" s="320" t="s">
        <v>63</v>
      </c>
      <c r="I3" s="320">
        <v>49302155</v>
      </c>
      <c r="J3" s="320">
        <v>638</v>
      </c>
      <c r="K3" s="320">
        <v>22</v>
      </c>
      <c r="L3" s="324">
        <v>44616</v>
      </c>
      <c r="M3" s="324">
        <v>44616</v>
      </c>
      <c r="N3" s="323"/>
      <c r="O3" s="324">
        <v>44620</v>
      </c>
      <c r="P3" s="324">
        <v>44620</v>
      </c>
      <c r="Q3" s="323"/>
      <c r="R3" s="320" t="s">
        <v>64</v>
      </c>
      <c r="S3" s="320"/>
      <c r="T3" s="320" t="s">
        <v>763</v>
      </c>
      <c r="U3" s="322">
        <v>4324</v>
      </c>
      <c r="V3" s="320" t="s">
        <v>62</v>
      </c>
      <c r="W3" s="321">
        <f t="shared" ref="W3:W34" si="0">A3*J3/10^6</f>
        <v>0.30304999999999999</v>
      </c>
      <c r="X3" s="320" t="s">
        <v>58</v>
      </c>
      <c r="Y3" s="320"/>
    </row>
    <row r="4" spans="1:25" s="171" customFormat="1">
      <c r="A4" s="320">
        <v>475</v>
      </c>
      <c r="B4" s="320">
        <v>389734417</v>
      </c>
      <c r="C4" s="320" t="s">
        <v>58</v>
      </c>
      <c r="D4" s="320" t="s">
        <v>762</v>
      </c>
      <c r="E4" s="320" t="s">
        <v>59</v>
      </c>
      <c r="F4" s="320" t="s">
        <v>60</v>
      </c>
      <c r="G4" s="320" t="s">
        <v>61</v>
      </c>
      <c r="H4" s="320" t="s">
        <v>63</v>
      </c>
      <c r="I4" s="320">
        <v>49302155</v>
      </c>
      <c r="J4" s="320">
        <v>638</v>
      </c>
      <c r="K4" s="320">
        <v>22</v>
      </c>
      <c r="L4" s="324">
        <v>44616</v>
      </c>
      <c r="M4" s="324">
        <v>44616</v>
      </c>
      <c r="N4" s="323"/>
      <c r="O4" s="324">
        <v>44620</v>
      </c>
      <c r="P4" s="324">
        <v>44620</v>
      </c>
      <c r="Q4" s="323"/>
      <c r="R4" s="320" t="s">
        <v>64</v>
      </c>
      <c r="S4" s="320"/>
      <c r="T4" s="320" t="s">
        <v>763</v>
      </c>
      <c r="U4" s="322">
        <v>4324</v>
      </c>
      <c r="V4" s="320" t="s">
        <v>62</v>
      </c>
      <c r="W4" s="321">
        <f t="shared" si="0"/>
        <v>0.30304999999999999</v>
      </c>
      <c r="X4" s="320" t="s">
        <v>58</v>
      </c>
      <c r="Y4" s="320"/>
    </row>
    <row r="5" spans="1:25" s="171" customFormat="1">
      <c r="A5" s="320">
        <v>475</v>
      </c>
      <c r="B5" s="320">
        <v>390005400</v>
      </c>
      <c r="C5" s="320" t="s">
        <v>58</v>
      </c>
      <c r="D5" s="320" t="s">
        <v>762</v>
      </c>
      <c r="E5" s="320" t="s">
        <v>66</v>
      </c>
      <c r="F5" s="320" t="s">
        <v>67</v>
      </c>
      <c r="G5" s="320">
        <v>9232145</v>
      </c>
      <c r="H5" s="320" t="s">
        <v>63</v>
      </c>
      <c r="I5" s="320">
        <v>49301155</v>
      </c>
      <c r="J5" s="320">
        <v>638</v>
      </c>
      <c r="K5" s="320">
        <v>22</v>
      </c>
      <c r="L5" s="324">
        <v>44617</v>
      </c>
      <c r="M5" s="324">
        <v>44617</v>
      </c>
      <c r="N5" s="323"/>
      <c r="O5" s="324">
        <v>44620</v>
      </c>
      <c r="P5" s="324">
        <v>44620</v>
      </c>
      <c r="Q5" s="323"/>
      <c r="R5" s="320" t="s">
        <v>64</v>
      </c>
      <c r="S5" s="320"/>
      <c r="T5" s="320" t="s">
        <v>764</v>
      </c>
      <c r="U5" s="322">
        <v>4232</v>
      </c>
      <c r="V5" s="320" t="s">
        <v>56</v>
      </c>
      <c r="W5" s="321">
        <f t="shared" si="0"/>
        <v>0.30304999999999999</v>
      </c>
      <c r="X5" s="320" t="s">
        <v>58</v>
      </c>
      <c r="Y5" s="320"/>
    </row>
    <row r="6" spans="1:25" s="171" customFormat="1">
      <c r="A6" s="320">
        <v>475</v>
      </c>
      <c r="B6" s="320">
        <v>390007146</v>
      </c>
      <c r="C6" s="320" t="s">
        <v>58</v>
      </c>
      <c r="D6" s="320" t="s">
        <v>762</v>
      </c>
      <c r="E6" s="320" t="s">
        <v>66</v>
      </c>
      <c r="F6" s="320" t="s">
        <v>67</v>
      </c>
      <c r="G6" s="320">
        <v>9232148</v>
      </c>
      <c r="H6" s="320" t="s">
        <v>63</v>
      </c>
      <c r="I6" s="320">
        <v>49301155</v>
      </c>
      <c r="J6" s="320">
        <v>638</v>
      </c>
      <c r="K6" s="320">
        <v>22</v>
      </c>
      <c r="L6" s="324">
        <v>44617</v>
      </c>
      <c r="M6" s="324">
        <v>44617</v>
      </c>
      <c r="N6" s="323"/>
      <c r="O6" s="324">
        <v>44620</v>
      </c>
      <c r="P6" s="324">
        <v>44620</v>
      </c>
      <c r="Q6" s="323"/>
      <c r="R6" s="320" t="s">
        <v>64</v>
      </c>
      <c r="S6" s="320"/>
      <c r="T6" s="320" t="s">
        <v>764</v>
      </c>
      <c r="U6" s="322">
        <v>4232</v>
      </c>
      <c r="V6" s="320" t="s">
        <v>56</v>
      </c>
      <c r="W6" s="321">
        <f t="shared" si="0"/>
        <v>0.30304999999999999</v>
      </c>
      <c r="X6" s="320" t="s">
        <v>58</v>
      </c>
      <c r="Y6" s="320"/>
    </row>
    <row r="7" spans="1:25" s="171" customFormat="1">
      <c r="A7" s="320">
        <v>475</v>
      </c>
      <c r="B7" s="320">
        <v>389948310</v>
      </c>
      <c r="C7" s="320" t="s">
        <v>58</v>
      </c>
      <c r="D7" s="320" t="s">
        <v>762</v>
      </c>
      <c r="E7" s="320" t="s">
        <v>59</v>
      </c>
      <c r="F7" s="320" t="s">
        <v>60</v>
      </c>
      <c r="G7" s="320" t="s">
        <v>61</v>
      </c>
      <c r="H7" s="320" t="s">
        <v>63</v>
      </c>
      <c r="I7" s="320">
        <v>49302155</v>
      </c>
      <c r="J7" s="320">
        <v>638</v>
      </c>
      <c r="K7" s="320">
        <v>22</v>
      </c>
      <c r="L7" s="324">
        <v>44617</v>
      </c>
      <c r="M7" s="324">
        <v>44617</v>
      </c>
      <c r="N7" s="323"/>
      <c r="O7" s="324">
        <v>44620</v>
      </c>
      <c r="P7" s="324">
        <v>44620</v>
      </c>
      <c r="Q7" s="323"/>
      <c r="R7" s="320" t="s">
        <v>64</v>
      </c>
      <c r="S7" s="320"/>
      <c r="T7" s="320" t="s">
        <v>763</v>
      </c>
      <c r="U7" s="322">
        <v>4576</v>
      </c>
      <c r="V7" s="320" t="s">
        <v>62</v>
      </c>
      <c r="W7" s="321">
        <f t="shared" si="0"/>
        <v>0.30304999999999999</v>
      </c>
      <c r="X7" s="320" t="s">
        <v>58</v>
      </c>
      <c r="Y7" s="320"/>
    </row>
    <row r="8" spans="1:25" s="171" customFormat="1">
      <c r="A8" s="320">
        <v>475</v>
      </c>
      <c r="B8" s="320">
        <v>389947905</v>
      </c>
      <c r="C8" s="320" t="s">
        <v>58</v>
      </c>
      <c r="D8" s="320" t="s">
        <v>762</v>
      </c>
      <c r="E8" s="320" t="s">
        <v>59</v>
      </c>
      <c r="F8" s="320" t="s">
        <v>60</v>
      </c>
      <c r="G8" s="320" t="s">
        <v>61</v>
      </c>
      <c r="H8" s="320" t="s">
        <v>63</v>
      </c>
      <c r="I8" s="320">
        <v>49302155</v>
      </c>
      <c r="J8" s="320">
        <v>638</v>
      </c>
      <c r="K8" s="320">
        <v>22</v>
      </c>
      <c r="L8" s="324">
        <v>44617</v>
      </c>
      <c r="M8" s="324">
        <v>44617</v>
      </c>
      <c r="N8" s="323"/>
      <c r="O8" s="324">
        <v>44620</v>
      </c>
      <c r="P8" s="324">
        <v>44620</v>
      </c>
      <c r="Q8" s="323"/>
      <c r="R8" s="320" t="s">
        <v>64</v>
      </c>
      <c r="S8" s="320"/>
      <c r="T8" s="320" t="s">
        <v>763</v>
      </c>
      <c r="U8" s="322">
        <v>4576</v>
      </c>
      <c r="V8" s="320" t="s">
        <v>62</v>
      </c>
      <c r="W8" s="321">
        <f t="shared" si="0"/>
        <v>0.30304999999999999</v>
      </c>
      <c r="X8" s="320" t="s">
        <v>58</v>
      </c>
      <c r="Y8" s="320"/>
    </row>
    <row r="9" spans="1:25" s="171" customFormat="1">
      <c r="A9" s="320">
        <v>475</v>
      </c>
      <c r="B9" s="320">
        <v>389947351</v>
      </c>
      <c r="C9" s="320" t="s">
        <v>58</v>
      </c>
      <c r="D9" s="320" t="s">
        <v>762</v>
      </c>
      <c r="E9" s="320" t="s">
        <v>59</v>
      </c>
      <c r="F9" s="320" t="s">
        <v>60</v>
      </c>
      <c r="G9" s="320" t="s">
        <v>61</v>
      </c>
      <c r="H9" s="320" t="s">
        <v>63</v>
      </c>
      <c r="I9" s="320">
        <v>49302155</v>
      </c>
      <c r="J9" s="320">
        <v>638</v>
      </c>
      <c r="K9" s="320">
        <v>22</v>
      </c>
      <c r="L9" s="324">
        <v>44617</v>
      </c>
      <c r="M9" s="324">
        <v>44617</v>
      </c>
      <c r="N9" s="323"/>
      <c r="O9" s="324">
        <v>44620</v>
      </c>
      <c r="P9" s="324">
        <v>44620</v>
      </c>
      <c r="Q9" s="323"/>
      <c r="R9" s="320" t="s">
        <v>64</v>
      </c>
      <c r="S9" s="320"/>
      <c r="T9" s="320" t="s">
        <v>763</v>
      </c>
      <c r="U9" s="322">
        <v>4576</v>
      </c>
      <c r="V9" s="320" t="s">
        <v>62</v>
      </c>
      <c r="W9" s="321">
        <f t="shared" si="0"/>
        <v>0.30304999999999999</v>
      </c>
      <c r="X9" s="320" t="s">
        <v>58</v>
      </c>
      <c r="Y9" s="320"/>
    </row>
    <row r="10" spans="1:25" s="108" customFormat="1">
      <c r="A10" s="320">
        <v>475</v>
      </c>
      <c r="B10" s="320">
        <v>391693653</v>
      </c>
      <c r="C10" s="320" t="s">
        <v>58</v>
      </c>
      <c r="D10" s="320" t="s">
        <v>762</v>
      </c>
      <c r="E10" s="320" t="s">
        <v>68</v>
      </c>
      <c r="F10" s="320" t="s">
        <v>69</v>
      </c>
      <c r="G10" s="320" t="s">
        <v>70</v>
      </c>
      <c r="H10" s="320" t="s">
        <v>63</v>
      </c>
      <c r="I10" s="320">
        <v>49301155</v>
      </c>
      <c r="J10" s="320">
        <v>696</v>
      </c>
      <c r="K10" s="320">
        <v>24</v>
      </c>
      <c r="L10" s="324">
        <v>44634</v>
      </c>
      <c r="M10" s="324">
        <v>44634</v>
      </c>
      <c r="N10" s="323"/>
      <c r="O10" s="324">
        <v>44636</v>
      </c>
      <c r="P10" s="324">
        <v>44636</v>
      </c>
      <c r="Q10" s="323"/>
      <c r="R10" s="320" t="s">
        <v>64</v>
      </c>
      <c r="S10" s="320"/>
      <c r="T10" s="320" t="s">
        <v>764</v>
      </c>
      <c r="U10" s="322">
        <v>2241</v>
      </c>
      <c r="V10" s="337" t="s">
        <v>56</v>
      </c>
      <c r="W10" s="321">
        <f t="shared" si="0"/>
        <v>0.3306</v>
      </c>
      <c r="X10" s="320" t="s">
        <v>58</v>
      </c>
      <c r="Y10" s="320"/>
    </row>
    <row r="11" spans="1:25" s="108" customFormat="1">
      <c r="A11" s="320">
        <v>475</v>
      </c>
      <c r="B11" s="320">
        <v>391694992</v>
      </c>
      <c r="C11" s="320" t="s">
        <v>58</v>
      </c>
      <c r="D11" s="320" t="s">
        <v>762</v>
      </c>
      <c r="E11" s="320" t="s">
        <v>68</v>
      </c>
      <c r="F11" s="320" t="s">
        <v>69</v>
      </c>
      <c r="G11" s="320" t="s">
        <v>70</v>
      </c>
      <c r="H11" s="320" t="s">
        <v>63</v>
      </c>
      <c r="I11" s="320">
        <v>49301155</v>
      </c>
      <c r="J11" s="320">
        <v>696</v>
      </c>
      <c r="K11" s="320">
        <v>24</v>
      </c>
      <c r="L11" s="324">
        <v>44634</v>
      </c>
      <c r="M11" s="324">
        <v>44634</v>
      </c>
      <c r="N11" s="323"/>
      <c r="O11" s="324">
        <v>44636</v>
      </c>
      <c r="P11" s="324">
        <v>44636</v>
      </c>
      <c r="Q11" s="323"/>
      <c r="R11" s="320" t="s">
        <v>64</v>
      </c>
      <c r="S11" s="320"/>
      <c r="T11" s="320" t="s">
        <v>764</v>
      </c>
      <c r="U11" s="322">
        <v>2241</v>
      </c>
      <c r="V11" s="337" t="s">
        <v>56</v>
      </c>
      <c r="W11" s="321">
        <f t="shared" si="0"/>
        <v>0.3306</v>
      </c>
      <c r="X11" s="320" t="s">
        <v>58</v>
      </c>
      <c r="Y11" s="320"/>
    </row>
    <row r="12" spans="1:25" s="108" customFormat="1">
      <c r="A12" s="320">
        <v>475</v>
      </c>
      <c r="B12" s="320">
        <v>391695150</v>
      </c>
      <c r="C12" s="320" t="s">
        <v>58</v>
      </c>
      <c r="D12" s="320" t="s">
        <v>762</v>
      </c>
      <c r="E12" s="320" t="s">
        <v>68</v>
      </c>
      <c r="F12" s="320" t="s">
        <v>69</v>
      </c>
      <c r="G12" s="320" t="s">
        <v>70</v>
      </c>
      <c r="H12" s="320" t="s">
        <v>63</v>
      </c>
      <c r="I12" s="320">
        <v>49301155</v>
      </c>
      <c r="J12" s="320">
        <v>696</v>
      </c>
      <c r="K12" s="320">
        <v>24</v>
      </c>
      <c r="L12" s="324">
        <v>44634</v>
      </c>
      <c r="M12" s="324">
        <v>44634</v>
      </c>
      <c r="N12" s="323"/>
      <c r="O12" s="324">
        <v>44636</v>
      </c>
      <c r="P12" s="324">
        <v>44636</v>
      </c>
      <c r="Q12" s="323"/>
      <c r="R12" s="320" t="s">
        <v>64</v>
      </c>
      <c r="S12" s="320"/>
      <c r="T12" s="320" t="s">
        <v>764</v>
      </c>
      <c r="U12" s="322">
        <v>2241</v>
      </c>
      <c r="V12" s="337" t="s">
        <v>56</v>
      </c>
      <c r="W12" s="321">
        <f t="shared" si="0"/>
        <v>0.3306</v>
      </c>
      <c r="X12" s="320" t="s">
        <v>58</v>
      </c>
      <c r="Y12" s="320"/>
    </row>
    <row r="13" spans="1:25" s="108" customFormat="1">
      <c r="A13" s="320">
        <v>475</v>
      </c>
      <c r="B13" s="320">
        <v>391718925</v>
      </c>
      <c r="C13" s="320" t="s">
        <v>58</v>
      </c>
      <c r="D13" s="320" t="s">
        <v>762</v>
      </c>
      <c r="E13" s="320" t="s">
        <v>71</v>
      </c>
      <c r="F13" s="320" t="s">
        <v>72</v>
      </c>
      <c r="G13" s="320" t="s">
        <v>73</v>
      </c>
      <c r="H13" s="320" t="s">
        <v>74</v>
      </c>
      <c r="I13" s="320">
        <v>49303155</v>
      </c>
      <c r="J13" s="320">
        <v>638</v>
      </c>
      <c r="K13" s="320">
        <v>22</v>
      </c>
      <c r="L13" s="324">
        <v>44634</v>
      </c>
      <c r="M13" s="324">
        <v>44634</v>
      </c>
      <c r="N13" s="323"/>
      <c r="O13" s="324">
        <v>44636</v>
      </c>
      <c r="P13" s="324">
        <v>44636</v>
      </c>
      <c r="Q13" s="323"/>
      <c r="R13" s="320" t="s">
        <v>64</v>
      </c>
      <c r="S13" s="320"/>
      <c r="T13" s="320" t="s">
        <v>764</v>
      </c>
      <c r="U13" s="322">
        <v>5256</v>
      </c>
      <c r="V13" s="337" t="s">
        <v>56</v>
      </c>
      <c r="W13" s="321">
        <f t="shared" si="0"/>
        <v>0.30304999999999999</v>
      </c>
      <c r="X13" s="320" t="s">
        <v>58</v>
      </c>
      <c r="Y13" s="320"/>
    </row>
    <row r="14" spans="1:25" s="108" customFormat="1">
      <c r="A14" s="320">
        <v>475</v>
      </c>
      <c r="B14" s="320">
        <v>391696632</v>
      </c>
      <c r="C14" s="320" t="s">
        <v>58</v>
      </c>
      <c r="D14" s="320" t="s">
        <v>762</v>
      </c>
      <c r="E14" s="320" t="s">
        <v>68</v>
      </c>
      <c r="F14" s="320" t="s">
        <v>69</v>
      </c>
      <c r="G14" s="320" t="s">
        <v>70</v>
      </c>
      <c r="H14" s="320" t="s">
        <v>63</v>
      </c>
      <c r="I14" s="320">
        <v>49301155</v>
      </c>
      <c r="J14" s="320">
        <v>696</v>
      </c>
      <c r="K14" s="320">
        <v>24</v>
      </c>
      <c r="L14" s="324">
        <v>44635</v>
      </c>
      <c r="M14" s="324">
        <v>44635</v>
      </c>
      <c r="N14" s="323"/>
      <c r="O14" s="324">
        <v>44637</v>
      </c>
      <c r="P14" s="324">
        <v>44637</v>
      </c>
      <c r="Q14" s="323"/>
      <c r="R14" s="320" t="s">
        <v>64</v>
      </c>
      <c r="S14" s="320"/>
      <c r="T14" s="320" t="s">
        <v>764</v>
      </c>
      <c r="U14" s="322">
        <v>2249</v>
      </c>
      <c r="V14" s="337" t="s">
        <v>56</v>
      </c>
      <c r="W14" s="321">
        <f t="shared" si="0"/>
        <v>0.3306</v>
      </c>
      <c r="X14" s="320" t="s">
        <v>58</v>
      </c>
      <c r="Y14" s="320"/>
    </row>
    <row r="15" spans="1:25" s="108" customFormat="1">
      <c r="A15" s="320">
        <v>475</v>
      </c>
      <c r="B15" s="320">
        <v>391696965</v>
      </c>
      <c r="C15" s="320" t="s">
        <v>58</v>
      </c>
      <c r="D15" s="320" t="s">
        <v>762</v>
      </c>
      <c r="E15" s="320" t="s">
        <v>68</v>
      </c>
      <c r="F15" s="320" t="s">
        <v>69</v>
      </c>
      <c r="G15" s="320" t="s">
        <v>70</v>
      </c>
      <c r="H15" s="320" t="s">
        <v>63</v>
      </c>
      <c r="I15" s="320">
        <v>49301155</v>
      </c>
      <c r="J15" s="320">
        <v>696</v>
      </c>
      <c r="K15" s="320">
        <v>24</v>
      </c>
      <c r="L15" s="324">
        <v>44635</v>
      </c>
      <c r="M15" s="324">
        <v>44635</v>
      </c>
      <c r="N15" s="323"/>
      <c r="O15" s="324">
        <v>44637</v>
      </c>
      <c r="P15" s="324">
        <v>44637</v>
      </c>
      <c r="Q15" s="323"/>
      <c r="R15" s="320" t="s">
        <v>64</v>
      </c>
      <c r="S15" s="320"/>
      <c r="T15" s="320" t="s">
        <v>764</v>
      </c>
      <c r="U15" s="322">
        <v>2249</v>
      </c>
      <c r="V15" s="337" t="s">
        <v>56</v>
      </c>
      <c r="W15" s="321">
        <f t="shared" si="0"/>
        <v>0.3306</v>
      </c>
      <c r="X15" s="320" t="s">
        <v>58</v>
      </c>
      <c r="Y15" s="320"/>
    </row>
    <row r="16" spans="1:25" s="108" customFormat="1">
      <c r="A16" s="320">
        <v>475</v>
      </c>
      <c r="B16" s="320">
        <v>391726361</v>
      </c>
      <c r="C16" s="320" t="s">
        <v>58</v>
      </c>
      <c r="D16" s="320" t="s">
        <v>762</v>
      </c>
      <c r="E16" s="320" t="s">
        <v>71</v>
      </c>
      <c r="F16" s="320" t="s">
        <v>72</v>
      </c>
      <c r="G16" s="320" t="s">
        <v>73</v>
      </c>
      <c r="H16" s="320" t="s">
        <v>74</v>
      </c>
      <c r="I16" s="320">
        <v>49303155</v>
      </c>
      <c r="J16" s="320">
        <v>638</v>
      </c>
      <c r="K16" s="320">
        <v>22</v>
      </c>
      <c r="L16" s="324">
        <v>44635</v>
      </c>
      <c r="M16" s="324">
        <v>44635</v>
      </c>
      <c r="N16" s="323"/>
      <c r="O16" s="324">
        <v>44637</v>
      </c>
      <c r="P16" s="324">
        <v>44637</v>
      </c>
      <c r="Q16" s="323"/>
      <c r="R16" s="320" t="s">
        <v>64</v>
      </c>
      <c r="S16" s="320"/>
      <c r="T16" s="337"/>
      <c r="U16" s="322"/>
      <c r="V16" s="337" t="s">
        <v>56</v>
      </c>
      <c r="W16" s="321">
        <f t="shared" si="0"/>
        <v>0.30304999999999999</v>
      </c>
      <c r="X16" s="320" t="s">
        <v>58</v>
      </c>
      <c r="Y16" s="320"/>
    </row>
    <row r="17" spans="1:25" s="108" customFormat="1">
      <c r="A17" s="320">
        <v>475</v>
      </c>
      <c r="B17" s="320">
        <v>391725830</v>
      </c>
      <c r="C17" s="320" t="s">
        <v>58</v>
      </c>
      <c r="D17" s="320" t="s">
        <v>762</v>
      </c>
      <c r="E17" s="320" t="s">
        <v>71</v>
      </c>
      <c r="F17" s="320" t="s">
        <v>72</v>
      </c>
      <c r="G17" s="320" t="s">
        <v>73</v>
      </c>
      <c r="H17" s="320" t="s">
        <v>74</v>
      </c>
      <c r="I17" s="320">
        <v>49303155</v>
      </c>
      <c r="J17" s="320">
        <v>638</v>
      </c>
      <c r="K17" s="320">
        <v>22</v>
      </c>
      <c r="L17" s="324">
        <v>44635</v>
      </c>
      <c r="M17" s="324">
        <v>44635</v>
      </c>
      <c r="N17" s="323"/>
      <c r="O17" s="324">
        <v>44638</v>
      </c>
      <c r="P17" s="324">
        <v>44638</v>
      </c>
      <c r="Q17" s="323"/>
      <c r="R17" s="320" t="s">
        <v>64</v>
      </c>
      <c r="S17" s="320"/>
      <c r="T17" s="337"/>
      <c r="U17" s="322"/>
      <c r="V17" s="337" t="s">
        <v>56</v>
      </c>
      <c r="W17" s="321">
        <f t="shared" si="0"/>
        <v>0.30304999999999999</v>
      </c>
      <c r="X17" s="320" t="s">
        <v>58</v>
      </c>
      <c r="Y17" s="320"/>
    </row>
    <row r="18" spans="1:25" s="108" customFormat="1">
      <c r="A18" s="320">
        <v>475</v>
      </c>
      <c r="B18" s="320">
        <v>391696069</v>
      </c>
      <c r="C18" s="320" t="s">
        <v>58</v>
      </c>
      <c r="D18" s="320" t="s">
        <v>762</v>
      </c>
      <c r="E18" s="320" t="s">
        <v>68</v>
      </c>
      <c r="F18" s="320" t="s">
        <v>69</v>
      </c>
      <c r="G18" s="320" t="s">
        <v>70</v>
      </c>
      <c r="H18" s="320" t="s">
        <v>63</v>
      </c>
      <c r="I18" s="320">
        <v>49301155</v>
      </c>
      <c r="J18" s="320">
        <v>696</v>
      </c>
      <c r="K18" s="320">
        <v>24</v>
      </c>
      <c r="L18" s="324">
        <v>44635</v>
      </c>
      <c r="M18" s="324">
        <v>44635</v>
      </c>
      <c r="N18" s="323"/>
      <c r="O18" s="324">
        <v>44638</v>
      </c>
      <c r="P18" s="324">
        <v>44638</v>
      </c>
      <c r="Q18" s="323"/>
      <c r="R18" s="320" t="s">
        <v>64</v>
      </c>
      <c r="S18" s="320"/>
      <c r="T18" s="320" t="s">
        <v>764</v>
      </c>
      <c r="U18" s="322">
        <v>2249</v>
      </c>
      <c r="V18" s="337" t="s">
        <v>56</v>
      </c>
      <c r="W18" s="321">
        <f t="shared" si="0"/>
        <v>0.3306</v>
      </c>
      <c r="X18" s="320" t="s">
        <v>58</v>
      </c>
      <c r="Y18" s="320"/>
    </row>
    <row r="19" spans="1:25" s="108" customFormat="1">
      <c r="A19" s="320">
        <v>475</v>
      </c>
      <c r="B19" s="320">
        <v>391726416</v>
      </c>
      <c r="C19" s="320" t="s">
        <v>58</v>
      </c>
      <c r="D19" s="320" t="s">
        <v>762</v>
      </c>
      <c r="E19" s="320" t="s">
        <v>71</v>
      </c>
      <c r="F19" s="320" t="s">
        <v>72</v>
      </c>
      <c r="G19" s="320" t="s">
        <v>73</v>
      </c>
      <c r="H19" s="320" t="s">
        <v>74</v>
      </c>
      <c r="I19" s="320">
        <v>49303155</v>
      </c>
      <c r="J19" s="320">
        <v>638</v>
      </c>
      <c r="K19" s="320">
        <v>22</v>
      </c>
      <c r="L19" s="324">
        <v>44635</v>
      </c>
      <c r="M19" s="324">
        <v>44635</v>
      </c>
      <c r="N19" s="323"/>
      <c r="O19" s="324">
        <v>44638</v>
      </c>
      <c r="P19" s="324">
        <v>44638</v>
      </c>
      <c r="Q19" s="323"/>
      <c r="R19" s="320" t="s">
        <v>64</v>
      </c>
      <c r="S19" s="320"/>
      <c r="T19" s="337"/>
      <c r="U19" s="322"/>
      <c r="V19" s="337" t="s">
        <v>56</v>
      </c>
      <c r="W19" s="321">
        <f t="shared" si="0"/>
        <v>0.30304999999999999</v>
      </c>
      <c r="X19" s="320" t="s">
        <v>58</v>
      </c>
      <c r="Y19" s="320"/>
    </row>
    <row r="20" spans="1:25" s="108" customFormat="1">
      <c r="A20" s="320">
        <v>475</v>
      </c>
      <c r="B20" s="320">
        <v>391697210</v>
      </c>
      <c r="C20" s="320" t="s">
        <v>58</v>
      </c>
      <c r="D20" s="320" t="s">
        <v>762</v>
      </c>
      <c r="E20" s="320" t="s">
        <v>68</v>
      </c>
      <c r="F20" s="320" t="s">
        <v>69</v>
      </c>
      <c r="G20" s="320" t="s">
        <v>70</v>
      </c>
      <c r="H20" s="320" t="s">
        <v>63</v>
      </c>
      <c r="I20" s="320">
        <v>49301155</v>
      </c>
      <c r="J20" s="320">
        <v>696</v>
      </c>
      <c r="K20" s="320">
        <v>24</v>
      </c>
      <c r="L20" s="324">
        <v>44636</v>
      </c>
      <c r="M20" s="324">
        <v>44636</v>
      </c>
      <c r="N20" s="323"/>
      <c r="O20" s="324">
        <v>44637</v>
      </c>
      <c r="P20" s="324">
        <v>44638</v>
      </c>
      <c r="Q20" s="323"/>
      <c r="R20" s="320" t="s">
        <v>64</v>
      </c>
      <c r="S20" s="320"/>
      <c r="T20" s="320" t="s">
        <v>764</v>
      </c>
      <c r="U20" s="322">
        <v>2250</v>
      </c>
      <c r="V20" s="337" t="s">
        <v>56</v>
      </c>
      <c r="W20" s="321">
        <f t="shared" si="0"/>
        <v>0.3306</v>
      </c>
      <c r="X20" s="320" t="s">
        <v>58</v>
      </c>
      <c r="Y20" s="320"/>
    </row>
    <row r="21" spans="1:25" s="108" customFormat="1">
      <c r="A21" s="320">
        <v>475</v>
      </c>
      <c r="B21" s="320">
        <v>391697424</v>
      </c>
      <c r="C21" s="320" t="s">
        <v>58</v>
      </c>
      <c r="D21" s="320" t="s">
        <v>762</v>
      </c>
      <c r="E21" s="320" t="s">
        <v>68</v>
      </c>
      <c r="F21" s="320" t="s">
        <v>69</v>
      </c>
      <c r="G21" s="320" t="s">
        <v>70</v>
      </c>
      <c r="H21" s="320" t="s">
        <v>63</v>
      </c>
      <c r="I21" s="320">
        <v>49301155</v>
      </c>
      <c r="J21" s="320">
        <v>696</v>
      </c>
      <c r="K21" s="320">
        <v>24</v>
      </c>
      <c r="L21" s="324">
        <v>44636</v>
      </c>
      <c r="M21" s="324">
        <v>44636</v>
      </c>
      <c r="N21" s="323"/>
      <c r="O21" s="324">
        <v>44638</v>
      </c>
      <c r="P21" s="324">
        <v>44638</v>
      </c>
      <c r="Q21" s="323"/>
      <c r="R21" s="320" t="s">
        <v>64</v>
      </c>
      <c r="S21" s="320"/>
      <c r="T21" s="320" t="s">
        <v>764</v>
      </c>
      <c r="U21" s="322">
        <v>2250</v>
      </c>
      <c r="V21" s="337" t="s">
        <v>56</v>
      </c>
      <c r="W21" s="321">
        <f t="shared" si="0"/>
        <v>0.3306</v>
      </c>
      <c r="X21" s="320" t="s">
        <v>58</v>
      </c>
      <c r="Y21" s="320"/>
    </row>
    <row r="22" spans="1:25" s="108" customFormat="1">
      <c r="A22" s="320">
        <v>475</v>
      </c>
      <c r="B22" s="320">
        <v>391697770</v>
      </c>
      <c r="C22" s="320" t="s">
        <v>58</v>
      </c>
      <c r="D22" s="320" t="s">
        <v>762</v>
      </c>
      <c r="E22" s="320" t="s">
        <v>68</v>
      </c>
      <c r="F22" s="320" t="s">
        <v>69</v>
      </c>
      <c r="G22" s="320" t="s">
        <v>70</v>
      </c>
      <c r="H22" s="320" t="s">
        <v>63</v>
      </c>
      <c r="I22" s="320">
        <v>49301155</v>
      </c>
      <c r="J22" s="320">
        <v>696</v>
      </c>
      <c r="K22" s="320">
        <v>24</v>
      </c>
      <c r="L22" s="324">
        <v>44636</v>
      </c>
      <c r="M22" s="324">
        <v>44636</v>
      </c>
      <c r="N22" s="323"/>
      <c r="O22" s="324">
        <v>44638</v>
      </c>
      <c r="P22" s="324">
        <v>44638</v>
      </c>
      <c r="Q22" s="323"/>
      <c r="R22" s="320" t="s">
        <v>64</v>
      </c>
      <c r="S22" s="320"/>
      <c r="T22" s="320" t="s">
        <v>764</v>
      </c>
      <c r="U22" s="322">
        <v>2250</v>
      </c>
      <c r="V22" s="337" t="s">
        <v>56</v>
      </c>
      <c r="W22" s="321">
        <f t="shared" si="0"/>
        <v>0.3306</v>
      </c>
      <c r="X22" s="320" t="s">
        <v>58</v>
      </c>
      <c r="Y22" s="320"/>
    </row>
    <row r="23" spans="1:25" s="108" customFormat="1">
      <c r="A23" s="320">
        <v>475</v>
      </c>
      <c r="B23" s="320">
        <v>391726476</v>
      </c>
      <c r="C23" s="320" t="s">
        <v>58</v>
      </c>
      <c r="D23" s="320" t="s">
        <v>762</v>
      </c>
      <c r="E23" s="320" t="s">
        <v>71</v>
      </c>
      <c r="F23" s="320" t="s">
        <v>72</v>
      </c>
      <c r="G23" s="320" t="s">
        <v>73</v>
      </c>
      <c r="H23" s="320" t="s">
        <v>74</v>
      </c>
      <c r="I23" s="320">
        <v>49303155</v>
      </c>
      <c r="J23" s="320">
        <v>638</v>
      </c>
      <c r="K23" s="320">
        <v>22</v>
      </c>
      <c r="L23" s="324">
        <v>44636</v>
      </c>
      <c r="M23" s="324">
        <v>44636</v>
      </c>
      <c r="N23" s="323"/>
      <c r="O23" s="324">
        <v>44638</v>
      </c>
      <c r="P23" s="324">
        <v>44638</v>
      </c>
      <c r="Q23" s="323"/>
      <c r="R23" s="320" t="s">
        <v>64</v>
      </c>
      <c r="S23" s="320"/>
      <c r="T23" s="337"/>
      <c r="U23" s="322"/>
      <c r="V23" s="337" t="s">
        <v>56</v>
      </c>
      <c r="W23" s="321">
        <f t="shared" si="0"/>
        <v>0.30304999999999999</v>
      </c>
      <c r="X23" s="320" t="s">
        <v>58</v>
      </c>
      <c r="Y23" s="320"/>
    </row>
    <row r="24" spans="1:25" s="108" customFormat="1">
      <c r="A24" s="320">
        <v>475</v>
      </c>
      <c r="B24" s="320">
        <v>391726974</v>
      </c>
      <c r="C24" s="320" t="s">
        <v>58</v>
      </c>
      <c r="D24" s="320" t="s">
        <v>762</v>
      </c>
      <c r="E24" s="320" t="s">
        <v>71</v>
      </c>
      <c r="F24" s="320" t="s">
        <v>72</v>
      </c>
      <c r="G24" s="320" t="s">
        <v>73</v>
      </c>
      <c r="H24" s="320" t="s">
        <v>74</v>
      </c>
      <c r="I24" s="320">
        <v>49303155</v>
      </c>
      <c r="J24" s="320">
        <v>580</v>
      </c>
      <c r="K24" s="320">
        <v>20</v>
      </c>
      <c r="L24" s="324">
        <v>44636</v>
      </c>
      <c r="M24" s="324">
        <v>44636</v>
      </c>
      <c r="N24" s="323"/>
      <c r="O24" s="324">
        <v>44638</v>
      </c>
      <c r="P24" s="324">
        <v>44638</v>
      </c>
      <c r="Q24" s="323"/>
      <c r="R24" s="320" t="s">
        <v>64</v>
      </c>
      <c r="S24" s="320"/>
      <c r="T24" s="337"/>
      <c r="U24" s="322"/>
      <c r="V24" s="337" t="s">
        <v>56</v>
      </c>
      <c r="W24" s="321">
        <f t="shared" si="0"/>
        <v>0.27550000000000002</v>
      </c>
      <c r="X24" s="320" t="s">
        <v>58</v>
      </c>
      <c r="Y24" s="320"/>
    </row>
    <row r="25" spans="1:25" s="108" customFormat="1">
      <c r="A25" s="320">
        <v>475</v>
      </c>
      <c r="B25" s="320">
        <v>391727212</v>
      </c>
      <c r="C25" s="320" t="s">
        <v>58</v>
      </c>
      <c r="D25" s="320" t="s">
        <v>762</v>
      </c>
      <c r="E25" s="320" t="s">
        <v>71</v>
      </c>
      <c r="F25" s="320" t="s">
        <v>72</v>
      </c>
      <c r="G25" s="320" t="s">
        <v>73</v>
      </c>
      <c r="H25" s="320" t="s">
        <v>74</v>
      </c>
      <c r="I25" s="320">
        <v>49303155</v>
      </c>
      <c r="J25" s="320">
        <v>638</v>
      </c>
      <c r="K25" s="320">
        <v>22</v>
      </c>
      <c r="L25" s="324">
        <v>44636</v>
      </c>
      <c r="M25" s="324">
        <v>44636</v>
      </c>
      <c r="N25" s="323"/>
      <c r="O25" s="324">
        <v>44638</v>
      </c>
      <c r="P25" s="324">
        <v>44638</v>
      </c>
      <c r="Q25" s="323"/>
      <c r="R25" s="327" t="s">
        <v>64</v>
      </c>
      <c r="S25" s="320"/>
      <c r="T25" s="320"/>
      <c r="U25" s="320"/>
      <c r="V25" s="337" t="s">
        <v>56</v>
      </c>
      <c r="W25" s="321">
        <f t="shared" si="0"/>
        <v>0.30304999999999999</v>
      </c>
      <c r="X25" s="320" t="s">
        <v>58</v>
      </c>
      <c r="Y25" s="320"/>
    </row>
    <row r="26" spans="1:25" s="108" customFormat="1">
      <c r="A26" s="320">
        <v>475</v>
      </c>
      <c r="B26" s="320">
        <v>392010539</v>
      </c>
      <c r="C26" s="320" t="s">
        <v>58</v>
      </c>
      <c r="D26" s="320" t="s">
        <v>762</v>
      </c>
      <c r="E26" s="320" t="s">
        <v>71</v>
      </c>
      <c r="F26" s="320" t="s">
        <v>72</v>
      </c>
      <c r="G26" s="320" t="s">
        <v>73</v>
      </c>
      <c r="H26" s="320" t="s">
        <v>74</v>
      </c>
      <c r="I26" s="320">
        <v>49303155</v>
      </c>
      <c r="J26" s="320">
        <v>638</v>
      </c>
      <c r="K26" s="320">
        <v>22</v>
      </c>
      <c r="L26" s="324">
        <v>44636</v>
      </c>
      <c r="M26" s="324">
        <v>44636</v>
      </c>
      <c r="N26" s="323"/>
      <c r="O26" s="324">
        <v>44638</v>
      </c>
      <c r="P26" s="324">
        <v>44638</v>
      </c>
      <c r="Q26" s="323"/>
      <c r="R26" s="320" t="s">
        <v>64</v>
      </c>
      <c r="S26" s="320"/>
      <c r="T26" s="320"/>
      <c r="U26" s="320"/>
      <c r="V26" s="337" t="s">
        <v>56</v>
      </c>
      <c r="W26" s="321">
        <f t="shared" si="0"/>
        <v>0.30304999999999999</v>
      </c>
      <c r="X26" s="320" t="s">
        <v>58</v>
      </c>
      <c r="Y26" s="320"/>
    </row>
    <row r="27" spans="1:25" s="171" customFormat="1" ht="15.75" customHeight="1">
      <c r="A27" s="320">
        <v>475</v>
      </c>
      <c r="B27" s="320">
        <v>391727301</v>
      </c>
      <c r="C27" s="320" t="s">
        <v>58</v>
      </c>
      <c r="D27" s="320" t="s">
        <v>762</v>
      </c>
      <c r="E27" s="320" t="s">
        <v>71</v>
      </c>
      <c r="F27" s="320" t="s">
        <v>72</v>
      </c>
      <c r="G27" s="320" t="s">
        <v>73</v>
      </c>
      <c r="H27" s="320" t="s">
        <v>74</v>
      </c>
      <c r="I27" s="320">
        <v>49303155</v>
      </c>
      <c r="J27" s="320">
        <v>638</v>
      </c>
      <c r="K27" s="320">
        <v>22</v>
      </c>
      <c r="L27" s="324">
        <v>44638</v>
      </c>
      <c r="M27" s="324">
        <v>44638</v>
      </c>
      <c r="N27" s="323"/>
      <c r="O27" s="324">
        <v>44642</v>
      </c>
      <c r="P27" s="324">
        <v>44642</v>
      </c>
      <c r="Q27" s="323"/>
      <c r="R27" s="320" t="s">
        <v>64</v>
      </c>
      <c r="S27" s="320"/>
      <c r="T27" s="320"/>
      <c r="U27" s="320"/>
      <c r="V27" s="337" t="s">
        <v>56</v>
      </c>
      <c r="W27" s="321">
        <f t="shared" si="0"/>
        <v>0.30304999999999999</v>
      </c>
      <c r="X27" s="320" t="s">
        <v>58</v>
      </c>
      <c r="Y27" s="320"/>
    </row>
    <row r="28" spans="1:25" s="108" customFormat="1">
      <c r="A28" s="320">
        <v>475</v>
      </c>
      <c r="B28" s="320">
        <v>391698284</v>
      </c>
      <c r="C28" s="320" t="s">
        <v>58</v>
      </c>
      <c r="D28" s="320" t="s">
        <v>762</v>
      </c>
      <c r="E28" s="320" t="s">
        <v>68</v>
      </c>
      <c r="F28" s="320" t="s">
        <v>69</v>
      </c>
      <c r="G28" s="320" t="s">
        <v>70</v>
      </c>
      <c r="H28" s="320" t="s">
        <v>63</v>
      </c>
      <c r="I28" s="320">
        <v>49301155</v>
      </c>
      <c r="J28" s="320">
        <v>696</v>
      </c>
      <c r="K28" s="320">
        <v>24</v>
      </c>
      <c r="L28" s="324">
        <v>44638</v>
      </c>
      <c r="M28" s="324">
        <v>44638</v>
      </c>
      <c r="N28" s="323"/>
      <c r="O28" s="324">
        <v>44641</v>
      </c>
      <c r="P28" s="324">
        <v>44641</v>
      </c>
      <c r="Q28" s="323"/>
      <c r="R28" s="320" t="s">
        <v>64</v>
      </c>
      <c r="S28" s="320"/>
      <c r="T28" s="320" t="s">
        <v>764</v>
      </c>
      <c r="U28" s="322">
        <v>2341</v>
      </c>
      <c r="V28" s="337" t="s">
        <v>56</v>
      </c>
      <c r="W28" s="321">
        <f t="shared" si="0"/>
        <v>0.3306</v>
      </c>
      <c r="X28" s="320" t="s">
        <v>58</v>
      </c>
      <c r="Y28" s="320"/>
    </row>
    <row r="29" spans="1:25" s="108" customFormat="1">
      <c r="A29" s="320">
        <v>475</v>
      </c>
      <c r="B29" s="320">
        <v>391698439</v>
      </c>
      <c r="C29" s="320" t="s">
        <v>58</v>
      </c>
      <c r="D29" s="320" t="s">
        <v>762</v>
      </c>
      <c r="E29" s="320" t="s">
        <v>68</v>
      </c>
      <c r="F29" s="320" t="s">
        <v>69</v>
      </c>
      <c r="G29" s="320" t="s">
        <v>70</v>
      </c>
      <c r="H29" s="320" t="s">
        <v>63</v>
      </c>
      <c r="I29" s="320">
        <v>49301155</v>
      </c>
      <c r="J29" s="320">
        <v>696</v>
      </c>
      <c r="K29" s="320">
        <v>24</v>
      </c>
      <c r="L29" s="324">
        <v>44638</v>
      </c>
      <c r="M29" s="324">
        <v>44638</v>
      </c>
      <c r="N29" s="323"/>
      <c r="O29" s="324">
        <v>44641</v>
      </c>
      <c r="P29" s="324">
        <v>44641</v>
      </c>
      <c r="Q29" s="323"/>
      <c r="R29" s="320" t="s">
        <v>64</v>
      </c>
      <c r="S29" s="320"/>
      <c r="T29" s="320" t="s">
        <v>764</v>
      </c>
      <c r="U29" s="322">
        <v>2341</v>
      </c>
      <c r="V29" s="337" t="s">
        <v>56</v>
      </c>
      <c r="W29" s="321">
        <f t="shared" si="0"/>
        <v>0.3306</v>
      </c>
      <c r="X29" s="320" t="s">
        <v>58</v>
      </c>
      <c r="Y29" s="320"/>
    </row>
    <row r="30" spans="1:25" s="108" customFormat="1">
      <c r="A30" s="320">
        <v>475</v>
      </c>
      <c r="B30" s="320">
        <v>391727374</v>
      </c>
      <c r="C30" s="320" t="s">
        <v>58</v>
      </c>
      <c r="D30" s="320" t="s">
        <v>762</v>
      </c>
      <c r="E30" s="320" t="s">
        <v>71</v>
      </c>
      <c r="F30" s="320" t="s">
        <v>72</v>
      </c>
      <c r="G30" s="320" t="s">
        <v>73</v>
      </c>
      <c r="H30" s="320" t="s">
        <v>74</v>
      </c>
      <c r="I30" s="320">
        <v>49303155</v>
      </c>
      <c r="J30" s="320">
        <v>638</v>
      </c>
      <c r="K30" s="320">
        <v>22</v>
      </c>
      <c r="L30" s="324">
        <v>44638</v>
      </c>
      <c r="M30" s="324">
        <v>44638</v>
      </c>
      <c r="N30" s="323"/>
      <c r="O30" s="324">
        <v>44641</v>
      </c>
      <c r="P30" s="324">
        <v>44641</v>
      </c>
      <c r="Q30" s="323"/>
      <c r="R30" s="320" t="s">
        <v>64</v>
      </c>
      <c r="S30" s="320"/>
      <c r="T30" s="320"/>
      <c r="U30" s="320"/>
      <c r="V30" s="337" t="s">
        <v>56</v>
      </c>
      <c r="W30" s="321">
        <f t="shared" si="0"/>
        <v>0.30304999999999999</v>
      </c>
      <c r="X30" s="320" t="s">
        <v>58</v>
      </c>
      <c r="Y30" s="320"/>
    </row>
    <row r="31" spans="1:25" s="108" customFormat="1">
      <c r="A31" s="320">
        <v>475</v>
      </c>
      <c r="B31" s="320">
        <v>391727475</v>
      </c>
      <c r="C31" s="320" t="s">
        <v>58</v>
      </c>
      <c r="D31" s="320" t="s">
        <v>762</v>
      </c>
      <c r="E31" s="320" t="s">
        <v>71</v>
      </c>
      <c r="F31" s="320" t="s">
        <v>72</v>
      </c>
      <c r="G31" s="320" t="s">
        <v>73</v>
      </c>
      <c r="H31" s="320" t="s">
        <v>74</v>
      </c>
      <c r="I31" s="320">
        <v>49303155</v>
      </c>
      <c r="J31" s="320">
        <v>638</v>
      </c>
      <c r="K31" s="320">
        <v>22</v>
      </c>
      <c r="L31" s="324">
        <v>44638</v>
      </c>
      <c r="M31" s="324">
        <v>44638</v>
      </c>
      <c r="N31" s="323"/>
      <c r="O31" s="324">
        <v>44641</v>
      </c>
      <c r="P31" s="324">
        <v>44641</v>
      </c>
      <c r="Q31" s="323"/>
      <c r="R31" s="320" t="s">
        <v>64</v>
      </c>
      <c r="S31" s="320"/>
      <c r="T31" s="320"/>
      <c r="U31" s="320"/>
      <c r="V31" s="337" t="s">
        <v>56</v>
      </c>
      <c r="W31" s="321">
        <f t="shared" si="0"/>
        <v>0.30304999999999999</v>
      </c>
      <c r="X31" s="320" t="s">
        <v>58</v>
      </c>
      <c r="Y31" s="320"/>
    </row>
    <row r="32" spans="1:25" s="108" customFormat="1">
      <c r="A32" s="320">
        <v>475</v>
      </c>
      <c r="B32" s="320">
        <v>391727602</v>
      </c>
      <c r="C32" s="320" t="s">
        <v>58</v>
      </c>
      <c r="D32" s="320" t="s">
        <v>762</v>
      </c>
      <c r="E32" s="320" t="s">
        <v>71</v>
      </c>
      <c r="F32" s="320" t="s">
        <v>72</v>
      </c>
      <c r="G32" s="320" t="s">
        <v>73</v>
      </c>
      <c r="H32" s="320" t="s">
        <v>74</v>
      </c>
      <c r="I32" s="320">
        <v>49303155</v>
      </c>
      <c r="J32" s="320">
        <v>638</v>
      </c>
      <c r="K32" s="320">
        <v>22</v>
      </c>
      <c r="L32" s="324">
        <v>44638</v>
      </c>
      <c r="M32" s="324">
        <v>44638</v>
      </c>
      <c r="N32" s="323"/>
      <c r="O32" s="324">
        <v>44641</v>
      </c>
      <c r="P32" s="324">
        <v>44641</v>
      </c>
      <c r="Q32" s="323"/>
      <c r="R32" s="320" t="s">
        <v>64</v>
      </c>
      <c r="S32" s="320"/>
      <c r="T32" s="320"/>
      <c r="U32" s="320"/>
      <c r="V32" s="337" t="s">
        <v>56</v>
      </c>
      <c r="W32" s="321">
        <f t="shared" si="0"/>
        <v>0.30304999999999999</v>
      </c>
      <c r="X32" s="320" t="s">
        <v>58</v>
      </c>
      <c r="Y32" s="320"/>
    </row>
    <row r="33" spans="1:25" s="108" customFormat="1">
      <c r="A33" s="320">
        <v>475</v>
      </c>
      <c r="B33" s="320">
        <v>391728205</v>
      </c>
      <c r="C33" s="320" t="s">
        <v>58</v>
      </c>
      <c r="D33" s="320" t="s">
        <v>762</v>
      </c>
      <c r="E33" s="320" t="s">
        <v>71</v>
      </c>
      <c r="F33" s="320" t="s">
        <v>72</v>
      </c>
      <c r="G33" s="320" t="s">
        <v>73</v>
      </c>
      <c r="H33" s="320" t="s">
        <v>74</v>
      </c>
      <c r="I33" s="320">
        <v>49303155</v>
      </c>
      <c r="J33" s="320">
        <v>638</v>
      </c>
      <c r="K33" s="320">
        <v>22</v>
      </c>
      <c r="L33" s="324">
        <v>44638</v>
      </c>
      <c r="M33" s="324">
        <v>44638</v>
      </c>
      <c r="N33" s="323"/>
      <c r="O33" s="324">
        <v>44641</v>
      </c>
      <c r="P33" s="324">
        <v>44641</v>
      </c>
      <c r="Q33" s="323"/>
      <c r="R33" s="320" t="s">
        <v>64</v>
      </c>
      <c r="S33" s="320"/>
      <c r="T33" s="320"/>
      <c r="U33" s="320"/>
      <c r="V33" s="337" t="s">
        <v>56</v>
      </c>
      <c r="W33" s="321">
        <f t="shared" si="0"/>
        <v>0.30304999999999999</v>
      </c>
      <c r="X33" s="320" t="s">
        <v>58</v>
      </c>
      <c r="Y33" s="320"/>
    </row>
    <row r="34" spans="1:25" s="108" customFormat="1">
      <c r="A34" s="320">
        <v>480</v>
      </c>
      <c r="B34" s="320">
        <v>392175590</v>
      </c>
      <c r="C34" s="320" t="s">
        <v>58</v>
      </c>
      <c r="D34" s="320" t="s">
        <v>762</v>
      </c>
      <c r="E34" s="320" t="s">
        <v>75</v>
      </c>
      <c r="F34" s="320" t="s">
        <v>76</v>
      </c>
      <c r="G34" s="320" t="s">
        <v>77</v>
      </c>
      <c r="H34" s="320" t="s">
        <v>78</v>
      </c>
      <c r="I34" s="320">
        <v>49303156</v>
      </c>
      <c r="J34" s="320">
        <v>377</v>
      </c>
      <c r="K34" s="320">
        <v>13</v>
      </c>
      <c r="L34" s="324">
        <v>44638</v>
      </c>
      <c r="M34" s="324">
        <v>44638</v>
      </c>
      <c r="N34" s="323"/>
      <c r="O34" s="324">
        <v>44641</v>
      </c>
      <c r="P34" s="324">
        <v>44641</v>
      </c>
      <c r="Q34" s="323"/>
      <c r="R34" s="320" t="s">
        <v>64</v>
      </c>
      <c r="S34" s="320"/>
      <c r="T34" s="320" t="s">
        <v>764</v>
      </c>
      <c r="U34" s="322">
        <v>2197</v>
      </c>
      <c r="V34" s="337" t="s">
        <v>62</v>
      </c>
      <c r="W34" s="321">
        <f t="shared" si="0"/>
        <v>0.18096000000000001</v>
      </c>
      <c r="X34" s="320" t="s">
        <v>58</v>
      </c>
      <c r="Y34" s="320"/>
    </row>
    <row r="35" spans="1:25" s="108" customFormat="1">
      <c r="A35" s="320">
        <v>480</v>
      </c>
      <c r="B35" s="320">
        <v>392285047</v>
      </c>
      <c r="C35" s="320" t="s">
        <v>58</v>
      </c>
      <c r="D35" s="320" t="s">
        <v>762</v>
      </c>
      <c r="E35" s="320" t="s">
        <v>79</v>
      </c>
      <c r="F35" s="320" t="s">
        <v>80</v>
      </c>
      <c r="G35" s="320" t="s">
        <v>81</v>
      </c>
      <c r="H35" s="320" t="s">
        <v>78</v>
      </c>
      <c r="I35" s="320">
        <v>49303156</v>
      </c>
      <c r="J35" s="320">
        <v>580</v>
      </c>
      <c r="K35" s="320">
        <v>20</v>
      </c>
      <c r="L35" s="324">
        <v>44638</v>
      </c>
      <c r="M35" s="324">
        <v>44638</v>
      </c>
      <c r="N35" s="323"/>
      <c r="O35" s="324">
        <v>44641</v>
      </c>
      <c r="P35" s="324">
        <v>44641</v>
      </c>
      <c r="Q35" s="323"/>
      <c r="R35" s="320" t="s">
        <v>64</v>
      </c>
      <c r="S35" s="320"/>
      <c r="T35" s="320" t="s">
        <v>765</v>
      </c>
      <c r="U35" s="322">
        <v>2850</v>
      </c>
      <c r="V35" s="320" t="s">
        <v>56</v>
      </c>
      <c r="W35" s="321">
        <f t="shared" ref="W35:W66" si="1">A35*J35/10^6</f>
        <v>0.27839999999999998</v>
      </c>
      <c r="X35" s="320" t="s">
        <v>58</v>
      </c>
      <c r="Y35" s="320"/>
    </row>
    <row r="36" spans="1:25" s="108" customFormat="1">
      <c r="A36" s="320">
        <v>480</v>
      </c>
      <c r="B36" s="320">
        <v>392285309</v>
      </c>
      <c r="C36" s="320" t="s">
        <v>58</v>
      </c>
      <c r="D36" s="320" t="s">
        <v>762</v>
      </c>
      <c r="E36" s="320" t="s">
        <v>79</v>
      </c>
      <c r="F36" s="320" t="s">
        <v>80</v>
      </c>
      <c r="G36" s="320" t="s">
        <v>81</v>
      </c>
      <c r="H36" s="320" t="s">
        <v>78</v>
      </c>
      <c r="I36" s="320">
        <v>49303156</v>
      </c>
      <c r="J36" s="320">
        <v>580</v>
      </c>
      <c r="K36" s="320">
        <v>20</v>
      </c>
      <c r="L36" s="324">
        <v>44638</v>
      </c>
      <c r="M36" s="324">
        <v>44638</v>
      </c>
      <c r="N36" s="323"/>
      <c r="O36" s="324">
        <v>44641</v>
      </c>
      <c r="P36" s="324">
        <v>44641</v>
      </c>
      <c r="Q36" s="323"/>
      <c r="R36" s="320" t="s">
        <v>64</v>
      </c>
      <c r="S36" s="320"/>
      <c r="T36" s="320" t="s">
        <v>765</v>
      </c>
      <c r="U36" s="322">
        <v>2850</v>
      </c>
      <c r="V36" s="320" t="s">
        <v>56</v>
      </c>
      <c r="W36" s="321">
        <f t="shared" si="1"/>
        <v>0.27839999999999998</v>
      </c>
      <c r="X36" s="320" t="s">
        <v>58</v>
      </c>
      <c r="Y36" s="320"/>
    </row>
    <row r="37" spans="1:25" s="108" customFormat="1">
      <c r="A37" s="320">
        <v>480</v>
      </c>
      <c r="B37" s="320">
        <v>392285356</v>
      </c>
      <c r="C37" s="320" t="s">
        <v>58</v>
      </c>
      <c r="D37" s="320" t="s">
        <v>762</v>
      </c>
      <c r="E37" s="320" t="s">
        <v>79</v>
      </c>
      <c r="F37" s="320" t="s">
        <v>80</v>
      </c>
      <c r="G37" s="320" t="s">
        <v>81</v>
      </c>
      <c r="H37" s="320" t="s">
        <v>78</v>
      </c>
      <c r="I37" s="320">
        <v>49303156</v>
      </c>
      <c r="J37" s="320">
        <v>580</v>
      </c>
      <c r="K37" s="320">
        <v>20</v>
      </c>
      <c r="L37" s="324">
        <v>44638</v>
      </c>
      <c r="M37" s="324">
        <v>44638</v>
      </c>
      <c r="N37" s="323"/>
      <c r="O37" s="324">
        <v>44641</v>
      </c>
      <c r="P37" s="324">
        <v>44641</v>
      </c>
      <c r="Q37" s="323"/>
      <c r="R37" s="320" t="s">
        <v>64</v>
      </c>
      <c r="S37" s="320"/>
      <c r="T37" s="320" t="s">
        <v>765</v>
      </c>
      <c r="U37" s="322">
        <v>2850</v>
      </c>
      <c r="V37" s="320" t="s">
        <v>56</v>
      </c>
      <c r="W37" s="321">
        <f t="shared" si="1"/>
        <v>0.27839999999999998</v>
      </c>
      <c r="X37" s="320" t="s">
        <v>58</v>
      </c>
      <c r="Y37" s="320"/>
    </row>
    <row r="38" spans="1:25" s="108" customFormat="1">
      <c r="A38" s="320">
        <v>480</v>
      </c>
      <c r="B38" s="320">
        <v>392285496</v>
      </c>
      <c r="C38" s="320" t="s">
        <v>58</v>
      </c>
      <c r="D38" s="320" t="s">
        <v>762</v>
      </c>
      <c r="E38" s="320" t="s">
        <v>79</v>
      </c>
      <c r="F38" s="320" t="s">
        <v>80</v>
      </c>
      <c r="G38" s="320" t="s">
        <v>81</v>
      </c>
      <c r="H38" s="320" t="s">
        <v>78</v>
      </c>
      <c r="I38" s="320">
        <v>49303156</v>
      </c>
      <c r="J38" s="320">
        <v>580</v>
      </c>
      <c r="K38" s="320">
        <v>20</v>
      </c>
      <c r="L38" s="324">
        <v>44638</v>
      </c>
      <c r="M38" s="324">
        <v>44638</v>
      </c>
      <c r="N38" s="323"/>
      <c r="O38" s="324">
        <v>44641</v>
      </c>
      <c r="P38" s="324">
        <v>44641</v>
      </c>
      <c r="Q38" s="323"/>
      <c r="R38" s="320" t="s">
        <v>64</v>
      </c>
      <c r="S38" s="320"/>
      <c r="T38" s="320" t="s">
        <v>765</v>
      </c>
      <c r="U38" s="322">
        <v>2850</v>
      </c>
      <c r="V38" s="320" t="s">
        <v>56</v>
      </c>
      <c r="W38" s="321">
        <f t="shared" si="1"/>
        <v>0.27839999999999998</v>
      </c>
      <c r="X38" s="320" t="s">
        <v>58</v>
      </c>
      <c r="Y38" s="320"/>
    </row>
    <row r="39" spans="1:25" s="108" customFormat="1">
      <c r="A39" s="320">
        <v>480</v>
      </c>
      <c r="B39" s="320">
        <v>392285608</v>
      </c>
      <c r="C39" s="320" t="s">
        <v>58</v>
      </c>
      <c r="D39" s="320" t="s">
        <v>762</v>
      </c>
      <c r="E39" s="320" t="s">
        <v>79</v>
      </c>
      <c r="F39" s="320" t="s">
        <v>80</v>
      </c>
      <c r="G39" s="320" t="s">
        <v>81</v>
      </c>
      <c r="H39" s="320" t="s">
        <v>78</v>
      </c>
      <c r="I39" s="320">
        <v>49303156</v>
      </c>
      <c r="J39" s="320">
        <v>580</v>
      </c>
      <c r="K39" s="320">
        <v>20</v>
      </c>
      <c r="L39" s="324">
        <v>44638</v>
      </c>
      <c r="M39" s="324">
        <v>44638</v>
      </c>
      <c r="N39" s="323"/>
      <c r="O39" s="324">
        <v>44641</v>
      </c>
      <c r="P39" s="324">
        <v>44641</v>
      </c>
      <c r="Q39" s="323"/>
      <c r="R39" s="327" t="s">
        <v>64</v>
      </c>
      <c r="S39" s="320"/>
      <c r="T39" s="320" t="s">
        <v>765</v>
      </c>
      <c r="U39" s="322">
        <v>2850</v>
      </c>
      <c r="V39" s="320" t="s">
        <v>56</v>
      </c>
      <c r="W39" s="321">
        <f t="shared" si="1"/>
        <v>0.27839999999999998</v>
      </c>
      <c r="X39" s="320" t="s">
        <v>58</v>
      </c>
      <c r="Y39" s="320"/>
    </row>
    <row r="40" spans="1:25" s="108" customFormat="1">
      <c r="A40" s="320">
        <v>480</v>
      </c>
      <c r="B40" s="320">
        <v>392285547</v>
      </c>
      <c r="C40" s="320" t="s">
        <v>58</v>
      </c>
      <c r="D40" s="320" t="s">
        <v>762</v>
      </c>
      <c r="E40" s="320" t="s">
        <v>79</v>
      </c>
      <c r="F40" s="320" t="s">
        <v>80</v>
      </c>
      <c r="G40" s="320" t="s">
        <v>81</v>
      </c>
      <c r="H40" s="320" t="s">
        <v>78</v>
      </c>
      <c r="I40" s="320">
        <v>49303156</v>
      </c>
      <c r="J40" s="320">
        <v>580</v>
      </c>
      <c r="K40" s="320">
        <v>20</v>
      </c>
      <c r="L40" s="324">
        <v>44638</v>
      </c>
      <c r="M40" s="324">
        <v>44638</v>
      </c>
      <c r="N40" s="323"/>
      <c r="O40" s="324">
        <v>44642</v>
      </c>
      <c r="P40" s="324">
        <v>44642</v>
      </c>
      <c r="Q40" s="323"/>
      <c r="R40" s="320" t="s">
        <v>64</v>
      </c>
      <c r="S40" s="320"/>
      <c r="T40" s="320" t="s">
        <v>765</v>
      </c>
      <c r="U40" s="322">
        <v>2850</v>
      </c>
      <c r="V40" s="320" t="s">
        <v>56</v>
      </c>
      <c r="W40" s="321">
        <f t="shared" si="1"/>
        <v>0.27839999999999998</v>
      </c>
      <c r="X40" s="320" t="s">
        <v>58</v>
      </c>
      <c r="Y40" s="320"/>
    </row>
    <row r="41" spans="1:25" s="108" customFormat="1">
      <c r="A41" s="320">
        <v>475</v>
      </c>
      <c r="B41" s="320">
        <v>391855221</v>
      </c>
      <c r="C41" s="320" t="s">
        <v>58</v>
      </c>
      <c r="D41" s="320" t="s">
        <v>762</v>
      </c>
      <c r="E41" s="320" t="s">
        <v>71</v>
      </c>
      <c r="F41" s="320" t="s">
        <v>72</v>
      </c>
      <c r="G41" s="320" t="s">
        <v>73</v>
      </c>
      <c r="H41" s="320" t="s">
        <v>74</v>
      </c>
      <c r="I41" s="320">
        <v>49303155</v>
      </c>
      <c r="J41" s="320">
        <v>638</v>
      </c>
      <c r="K41" s="320">
        <v>22</v>
      </c>
      <c r="L41" s="324">
        <v>44641</v>
      </c>
      <c r="M41" s="324">
        <v>44641</v>
      </c>
      <c r="N41" s="323"/>
      <c r="O41" s="324">
        <v>44643</v>
      </c>
      <c r="P41" s="324">
        <v>44643</v>
      </c>
      <c r="Q41" s="323"/>
      <c r="R41" s="320" t="s">
        <v>64</v>
      </c>
      <c r="S41" s="320"/>
      <c r="T41" s="320"/>
      <c r="U41" s="320"/>
      <c r="V41" s="337" t="s">
        <v>56</v>
      </c>
      <c r="W41" s="321">
        <f t="shared" si="1"/>
        <v>0.30304999999999999</v>
      </c>
      <c r="X41" s="320" t="s">
        <v>58</v>
      </c>
      <c r="Y41" s="320"/>
    </row>
    <row r="42" spans="1:25" s="108" customFormat="1">
      <c r="A42" s="320">
        <v>475</v>
      </c>
      <c r="B42" s="320">
        <v>391855489</v>
      </c>
      <c r="C42" s="320" t="s">
        <v>58</v>
      </c>
      <c r="D42" s="320" t="s">
        <v>762</v>
      </c>
      <c r="E42" s="320" t="s">
        <v>71</v>
      </c>
      <c r="F42" s="320" t="s">
        <v>72</v>
      </c>
      <c r="G42" s="320" t="s">
        <v>73</v>
      </c>
      <c r="H42" s="320" t="s">
        <v>74</v>
      </c>
      <c r="I42" s="320">
        <v>49303155</v>
      </c>
      <c r="J42" s="320">
        <v>638</v>
      </c>
      <c r="K42" s="320">
        <v>22</v>
      </c>
      <c r="L42" s="324">
        <v>44641</v>
      </c>
      <c r="M42" s="324">
        <v>44641</v>
      </c>
      <c r="N42" s="323"/>
      <c r="O42" s="324">
        <v>44643</v>
      </c>
      <c r="P42" s="324">
        <v>44643</v>
      </c>
      <c r="Q42" s="323"/>
      <c r="R42" s="320" t="s">
        <v>64</v>
      </c>
      <c r="S42" s="320"/>
      <c r="T42" s="320"/>
      <c r="U42" s="320"/>
      <c r="V42" s="337" t="s">
        <v>56</v>
      </c>
      <c r="W42" s="321">
        <f t="shared" si="1"/>
        <v>0.30304999999999999</v>
      </c>
      <c r="X42" s="320" t="s">
        <v>58</v>
      </c>
      <c r="Y42" s="320"/>
    </row>
    <row r="43" spans="1:25" s="108" customFormat="1">
      <c r="A43" s="320">
        <v>480</v>
      </c>
      <c r="B43" s="320">
        <v>392306419</v>
      </c>
      <c r="C43" s="320" t="s">
        <v>58</v>
      </c>
      <c r="D43" s="320" t="s">
        <v>762</v>
      </c>
      <c r="E43" s="320" t="s">
        <v>79</v>
      </c>
      <c r="F43" s="320" t="s">
        <v>80</v>
      </c>
      <c r="G43" s="320" t="s">
        <v>81</v>
      </c>
      <c r="H43" s="320" t="s">
        <v>78</v>
      </c>
      <c r="I43" s="320">
        <v>49303156</v>
      </c>
      <c r="J43" s="320">
        <v>580</v>
      </c>
      <c r="K43" s="320">
        <v>20</v>
      </c>
      <c r="L43" s="324">
        <v>44641</v>
      </c>
      <c r="M43" s="324">
        <v>44641</v>
      </c>
      <c r="N43" s="323"/>
      <c r="O43" s="324">
        <v>44642</v>
      </c>
      <c r="P43" s="324">
        <v>44642</v>
      </c>
      <c r="Q43" s="323"/>
      <c r="R43" s="320" t="s">
        <v>64</v>
      </c>
      <c r="S43" s="320"/>
      <c r="T43" s="320" t="s">
        <v>765</v>
      </c>
      <c r="U43" s="322">
        <v>2640</v>
      </c>
      <c r="V43" s="320" t="s">
        <v>56</v>
      </c>
      <c r="W43" s="321">
        <f t="shared" si="1"/>
        <v>0.27839999999999998</v>
      </c>
      <c r="X43" s="320" t="s">
        <v>58</v>
      </c>
      <c r="Y43" s="320"/>
    </row>
    <row r="44" spans="1:25" s="108" customFormat="1">
      <c r="A44" s="320">
        <v>480</v>
      </c>
      <c r="B44" s="320">
        <v>392306588</v>
      </c>
      <c r="C44" s="320" t="s">
        <v>58</v>
      </c>
      <c r="D44" s="320" t="s">
        <v>762</v>
      </c>
      <c r="E44" s="320" t="s">
        <v>79</v>
      </c>
      <c r="F44" s="320" t="s">
        <v>80</v>
      </c>
      <c r="G44" s="320" t="s">
        <v>81</v>
      </c>
      <c r="H44" s="320" t="s">
        <v>78</v>
      </c>
      <c r="I44" s="320">
        <v>49303156</v>
      </c>
      <c r="J44" s="320">
        <v>580</v>
      </c>
      <c r="K44" s="320">
        <v>20</v>
      </c>
      <c r="L44" s="324">
        <v>44641</v>
      </c>
      <c r="M44" s="324">
        <v>44641</v>
      </c>
      <c r="N44" s="323"/>
      <c r="O44" s="336">
        <v>44642</v>
      </c>
      <c r="P44" s="336">
        <v>44642</v>
      </c>
      <c r="Q44" s="323"/>
      <c r="R44" s="320" t="s">
        <v>64</v>
      </c>
      <c r="S44" s="320"/>
      <c r="T44" s="320" t="s">
        <v>765</v>
      </c>
      <c r="U44" s="322">
        <v>2640</v>
      </c>
      <c r="V44" s="320" t="s">
        <v>56</v>
      </c>
      <c r="W44" s="321">
        <f t="shared" si="1"/>
        <v>0.27839999999999998</v>
      </c>
      <c r="X44" s="320" t="s">
        <v>58</v>
      </c>
      <c r="Y44" s="320"/>
    </row>
    <row r="45" spans="1:25" s="108" customFormat="1">
      <c r="A45" s="320">
        <v>475</v>
      </c>
      <c r="B45" s="320">
        <v>391700012</v>
      </c>
      <c r="C45" s="320" t="s">
        <v>58</v>
      </c>
      <c r="D45" s="320" t="s">
        <v>762</v>
      </c>
      <c r="E45" s="320" t="s">
        <v>68</v>
      </c>
      <c r="F45" s="320" t="s">
        <v>69</v>
      </c>
      <c r="G45" s="320" t="s">
        <v>70</v>
      </c>
      <c r="H45" s="320" t="s">
        <v>63</v>
      </c>
      <c r="I45" s="320">
        <v>49301155</v>
      </c>
      <c r="J45" s="320">
        <v>696</v>
      </c>
      <c r="K45" s="320">
        <v>24</v>
      </c>
      <c r="L45" s="324">
        <v>44641</v>
      </c>
      <c r="M45" s="324">
        <v>44641</v>
      </c>
      <c r="N45" s="323"/>
      <c r="O45" s="324">
        <v>44643</v>
      </c>
      <c r="P45" s="324">
        <v>44643</v>
      </c>
      <c r="Q45" s="323"/>
      <c r="R45" s="320" t="s">
        <v>64</v>
      </c>
      <c r="S45" s="320"/>
      <c r="T45" s="320" t="s">
        <v>764</v>
      </c>
      <c r="U45" s="322">
        <v>2341</v>
      </c>
      <c r="V45" s="337" t="s">
        <v>56</v>
      </c>
      <c r="W45" s="321">
        <f t="shared" si="1"/>
        <v>0.3306</v>
      </c>
      <c r="X45" s="320" t="s">
        <v>58</v>
      </c>
      <c r="Y45" s="320"/>
    </row>
    <row r="46" spans="1:25" s="108" customFormat="1">
      <c r="A46" s="320">
        <v>475</v>
      </c>
      <c r="B46" s="320">
        <v>391700313</v>
      </c>
      <c r="C46" s="320" t="s">
        <v>58</v>
      </c>
      <c r="D46" s="320" t="s">
        <v>762</v>
      </c>
      <c r="E46" s="320" t="s">
        <v>68</v>
      </c>
      <c r="F46" s="320" t="s">
        <v>69</v>
      </c>
      <c r="G46" s="320" t="s">
        <v>70</v>
      </c>
      <c r="H46" s="320" t="s">
        <v>63</v>
      </c>
      <c r="I46" s="320">
        <v>49301155</v>
      </c>
      <c r="J46" s="320">
        <v>493</v>
      </c>
      <c r="K46" s="320">
        <v>17</v>
      </c>
      <c r="L46" s="324">
        <v>44641</v>
      </c>
      <c r="M46" s="324">
        <v>44641</v>
      </c>
      <c r="N46" s="323"/>
      <c r="O46" s="324">
        <v>44643</v>
      </c>
      <c r="P46" s="324">
        <v>44643</v>
      </c>
      <c r="Q46" s="323"/>
      <c r="R46" s="320" t="s">
        <v>64</v>
      </c>
      <c r="S46" s="320"/>
      <c r="T46" s="320" t="s">
        <v>764</v>
      </c>
      <c r="U46" s="322">
        <v>2341</v>
      </c>
      <c r="V46" s="337" t="s">
        <v>56</v>
      </c>
      <c r="W46" s="321">
        <f t="shared" si="1"/>
        <v>0.23417499999999999</v>
      </c>
      <c r="X46" s="320" t="s">
        <v>58</v>
      </c>
      <c r="Y46" s="320"/>
    </row>
    <row r="47" spans="1:25" s="108" customFormat="1">
      <c r="A47" s="320">
        <v>475</v>
      </c>
      <c r="B47" s="320">
        <v>391700313</v>
      </c>
      <c r="C47" s="320" t="s">
        <v>58</v>
      </c>
      <c r="D47" s="320" t="s">
        <v>762</v>
      </c>
      <c r="E47" s="320" t="s">
        <v>68</v>
      </c>
      <c r="F47" s="320" t="s">
        <v>69</v>
      </c>
      <c r="G47" s="320" t="s">
        <v>70</v>
      </c>
      <c r="H47" s="320" t="s">
        <v>82</v>
      </c>
      <c r="I47" s="320">
        <v>49304155</v>
      </c>
      <c r="J47" s="320">
        <v>203</v>
      </c>
      <c r="K47" s="320">
        <v>7</v>
      </c>
      <c r="L47" s="324">
        <v>44641</v>
      </c>
      <c r="M47" s="324">
        <v>44641</v>
      </c>
      <c r="N47" s="323"/>
      <c r="O47" s="324">
        <v>44643</v>
      </c>
      <c r="P47" s="324">
        <v>44643</v>
      </c>
      <c r="Q47" s="323"/>
      <c r="R47" s="320" t="s">
        <v>64</v>
      </c>
      <c r="S47" s="320"/>
      <c r="T47" s="320" t="s">
        <v>764</v>
      </c>
      <c r="U47" s="322">
        <v>2341</v>
      </c>
      <c r="V47" s="337" t="s">
        <v>56</v>
      </c>
      <c r="W47" s="321">
        <f t="shared" si="1"/>
        <v>9.6424999999999997E-2</v>
      </c>
      <c r="X47" s="320" t="s">
        <v>58</v>
      </c>
      <c r="Y47" s="320"/>
    </row>
    <row r="48" spans="1:25" s="108" customFormat="1">
      <c r="A48" s="320">
        <v>475</v>
      </c>
      <c r="B48" s="320">
        <v>391848291</v>
      </c>
      <c r="C48" s="320" t="s">
        <v>58</v>
      </c>
      <c r="D48" s="320" t="s">
        <v>762</v>
      </c>
      <c r="E48" s="320" t="s">
        <v>71</v>
      </c>
      <c r="F48" s="320" t="s">
        <v>72</v>
      </c>
      <c r="G48" s="320" t="s">
        <v>73</v>
      </c>
      <c r="H48" s="320" t="s">
        <v>74</v>
      </c>
      <c r="I48" s="320">
        <v>49303155</v>
      </c>
      <c r="J48" s="320">
        <v>638</v>
      </c>
      <c r="K48" s="320">
        <v>22</v>
      </c>
      <c r="L48" s="324">
        <v>44641</v>
      </c>
      <c r="M48" s="324">
        <v>44641</v>
      </c>
      <c r="N48" s="323"/>
      <c r="O48" s="324">
        <v>44643</v>
      </c>
      <c r="P48" s="324">
        <v>44643</v>
      </c>
      <c r="Q48" s="323"/>
      <c r="R48" s="320" t="s">
        <v>64</v>
      </c>
      <c r="S48" s="320"/>
      <c r="T48" s="320"/>
      <c r="U48" s="320"/>
      <c r="V48" s="337" t="s">
        <v>56</v>
      </c>
      <c r="W48" s="321">
        <f t="shared" si="1"/>
        <v>0.30304999999999999</v>
      </c>
      <c r="X48" s="320" t="s">
        <v>58</v>
      </c>
      <c r="Y48" s="320"/>
    </row>
    <row r="49" spans="1:25" s="108" customFormat="1">
      <c r="A49" s="320">
        <v>475</v>
      </c>
      <c r="B49" s="320">
        <v>391855650</v>
      </c>
      <c r="C49" s="320" t="s">
        <v>58</v>
      </c>
      <c r="D49" s="320" t="s">
        <v>762</v>
      </c>
      <c r="E49" s="320" t="s">
        <v>71</v>
      </c>
      <c r="F49" s="320" t="s">
        <v>72</v>
      </c>
      <c r="G49" s="320" t="s">
        <v>73</v>
      </c>
      <c r="H49" s="320" t="s">
        <v>74</v>
      </c>
      <c r="I49" s="320">
        <v>49303155</v>
      </c>
      <c r="J49" s="320">
        <v>638</v>
      </c>
      <c r="K49" s="320">
        <v>22</v>
      </c>
      <c r="L49" s="324">
        <v>44641</v>
      </c>
      <c r="M49" s="324">
        <v>44641</v>
      </c>
      <c r="N49" s="323"/>
      <c r="O49" s="324">
        <v>44643</v>
      </c>
      <c r="P49" s="324">
        <v>44643</v>
      </c>
      <c r="Q49" s="323"/>
      <c r="R49" s="320" t="s">
        <v>64</v>
      </c>
      <c r="S49" s="320"/>
      <c r="T49" s="320"/>
      <c r="U49" s="320"/>
      <c r="V49" s="337" t="s">
        <v>56</v>
      </c>
      <c r="W49" s="321">
        <f t="shared" si="1"/>
        <v>0.30304999999999999</v>
      </c>
      <c r="X49" s="320" t="s">
        <v>58</v>
      </c>
      <c r="Y49" s="320"/>
    </row>
    <row r="50" spans="1:25" s="108" customFormat="1">
      <c r="A50" s="320">
        <v>475</v>
      </c>
      <c r="B50" s="320">
        <v>391698640</v>
      </c>
      <c r="C50" s="320" t="s">
        <v>58</v>
      </c>
      <c r="D50" s="320" t="s">
        <v>762</v>
      </c>
      <c r="E50" s="320" t="s">
        <v>68</v>
      </c>
      <c r="F50" s="320" t="s">
        <v>69</v>
      </c>
      <c r="G50" s="320" t="s">
        <v>70</v>
      </c>
      <c r="H50" s="320" t="s">
        <v>63</v>
      </c>
      <c r="I50" s="320">
        <v>49304155</v>
      </c>
      <c r="J50" s="320">
        <v>580</v>
      </c>
      <c r="K50" s="320">
        <v>20</v>
      </c>
      <c r="L50" s="324">
        <v>44641</v>
      </c>
      <c r="M50" s="324">
        <v>44641</v>
      </c>
      <c r="N50" s="323"/>
      <c r="O50" s="324">
        <v>44650</v>
      </c>
      <c r="P50" s="324">
        <v>44650</v>
      </c>
      <c r="Q50" s="323"/>
      <c r="R50" s="320" t="s">
        <v>64</v>
      </c>
      <c r="S50" s="320"/>
      <c r="T50" s="320" t="s">
        <v>764</v>
      </c>
      <c r="U50" s="322">
        <v>2341</v>
      </c>
      <c r="V50" s="337" t="s">
        <v>56</v>
      </c>
      <c r="W50" s="321">
        <f t="shared" si="1"/>
        <v>0.27550000000000002</v>
      </c>
      <c r="X50" s="320" t="s">
        <v>58</v>
      </c>
      <c r="Y50" s="320"/>
    </row>
    <row r="51" spans="1:25" s="108" customFormat="1">
      <c r="A51" s="320">
        <v>475</v>
      </c>
      <c r="B51" s="320">
        <v>391698640</v>
      </c>
      <c r="C51" s="320" t="s">
        <v>58</v>
      </c>
      <c r="D51" s="320" t="s">
        <v>762</v>
      </c>
      <c r="E51" s="320" t="s">
        <v>68</v>
      </c>
      <c r="F51" s="320" t="s">
        <v>69</v>
      </c>
      <c r="G51" s="320" t="s">
        <v>70</v>
      </c>
      <c r="H51" s="320" t="s">
        <v>63</v>
      </c>
      <c r="I51" s="320">
        <v>49302155</v>
      </c>
      <c r="J51" s="320">
        <v>116</v>
      </c>
      <c r="K51" s="320">
        <v>4</v>
      </c>
      <c r="L51" s="324">
        <v>44641</v>
      </c>
      <c r="M51" s="324">
        <v>44641</v>
      </c>
      <c r="N51" s="323"/>
      <c r="O51" s="324">
        <v>44650</v>
      </c>
      <c r="P51" s="324">
        <v>44650</v>
      </c>
      <c r="Q51" s="323"/>
      <c r="R51" s="320" t="s">
        <v>64</v>
      </c>
      <c r="S51" s="320"/>
      <c r="T51" s="320" t="s">
        <v>764</v>
      </c>
      <c r="U51" s="322">
        <v>2341</v>
      </c>
      <c r="V51" s="337" t="s">
        <v>56</v>
      </c>
      <c r="W51" s="321">
        <f t="shared" si="1"/>
        <v>5.5100000000000003E-2</v>
      </c>
      <c r="X51" s="320" t="s">
        <v>58</v>
      </c>
      <c r="Y51" s="320"/>
    </row>
    <row r="52" spans="1:25" s="108" customFormat="1">
      <c r="A52" s="320">
        <v>480</v>
      </c>
      <c r="B52" s="320">
        <v>392306439</v>
      </c>
      <c r="C52" s="320" t="s">
        <v>58</v>
      </c>
      <c r="D52" s="320" t="s">
        <v>762</v>
      </c>
      <c r="E52" s="320" t="s">
        <v>79</v>
      </c>
      <c r="F52" s="320" t="s">
        <v>80</v>
      </c>
      <c r="G52" s="320" t="s">
        <v>81</v>
      </c>
      <c r="H52" s="320" t="s">
        <v>78</v>
      </c>
      <c r="I52" s="320">
        <v>49303156</v>
      </c>
      <c r="J52" s="320">
        <v>580</v>
      </c>
      <c r="K52" s="320">
        <v>20</v>
      </c>
      <c r="L52" s="324">
        <v>44641</v>
      </c>
      <c r="M52" s="324">
        <v>44641</v>
      </c>
      <c r="N52" s="323"/>
      <c r="O52" s="324">
        <v>44642</v>
      </c>
      <c r="P52" s="324">
        <v>44642</v>
      </c>
      <c r="Q52" s="323"/>
      <c r="R52" s="320" t="s">
        <v>64</v>
      </c>
      <c r="S52" s="320"/>
      <c r="T52" s="320" t="s">
        <v>765</v>
      </c>
      <c r="U52" s="322">
        <v>2640</v>
      </c>
      <c r="V52" s="320" t="s">
        <v>56</v>
      </c>
      <c r="W52" s="321">
        <f t="shared" si="1"/>
        <v>0.27839999999999998</v>
      </c>
      <c r="X52" s="320" t="s">
        <v>58</v>
      </c>
      <c r="Y52" s="320"/>
    </row>
    <row r="53" spans="1:25" s="108" customFormat="1">
      <c r="A53" s="320">
        <v>480</v>
      </c>
      <c r="B53" s="320">
        <v>392306535</v>
      </c>
      <c r="C53" s="320" t="s">
        <v>58</v>
      </c>
      <c r="D53" s="320" t="s">
        <v>762</v>
      </c>
      <c r="E53" s="320" t="s">
        <v>79</v>
      </c>
      <c r="F53" s="320" t="s">
        <v>80</v>
      </c>
      <c r="G53" s="320" t="s">
        <v>81</v>
      </c>
      <c r="H53" s="320" t="s">
        <v>78</v>
      </c>
      <c r="I53" s="320">
        <v>49303156</v>
      </c>
      <c r="J53" s="320">
        <v>580</v>
      </c>
      <c r="K53" s="320">
        <v>20</v>
      </c>
      <c r="L53" s="324">
        <v>44641</v>
      </c>
      <c r="M53" s="324">
        <v>44641</v>
      </c>
      <c r="N53" s="323"/>
      <c r="O53" s="324">
        <v>44642</v>
      </c>
      <c r="P53" s="324">
        <v>44642</v>
      </c>
      <c r="Q53" s="323"/>
      <c r="R53" s="320" t="s">
        <v>64</v>
      </c>
      <c r="S53" s="320"/>
      <c r="T53" s="320" t="s">
        <v>765</v>
      </c>
      <c r="U53" s="322">
        <v>2640</v>
      </c>
      <c r="V53" s="320" t="s">
        <v>56</v>
      </c>
      <c r="W53" s="321">
        <f t="shared" si="1"/>
        <v>0.27839999999999998</v>
      </c>
      <c r="X53" s="320" t="s">
        <v>58</v>
      </c>
      <c r="Y53" s="320"/>
    </row>
    <row r="54" spans="1:25" s="108" customFormat="1">
      <c r="A54" s="320">
        <v>480</v>
      </c>
      <c r="B54" s="320">
        <v>392306538</v>
      </c>
      <c r="C54" s="320" t="s">
        <v>58</v>
      </c>
      <c r="D54" s="320" t="s">
        <v>762</v>
      </c>
      <c r="E54" s="320" t="s">
        <v>79</v>
      </c>
      <c r="F54" s="320" t="s">
        <v>80</v>
      </c>
      <c r="G54" s="320" t="s">
        <v>81</v>
      </c>
      <c r="H54" s="320" t="s">
        <v>78</v>
      </c>
      <c r="I54" s="320">
        <v>49303156</v>
      </c>
      <c r="J54" s="320">
        <v>580</v>
      </c>
      <c r="K54" s="320">
        <v>20</v>
      </c>
      <c r="L54" s="324">
        <v>44641</v>
      </c>
      <c r="M54" s="324">
        <v>44641</v>
      </c>
      <c r="N54" s="323"/>
      <c r="O54" s="324">
        <v>44642</v>
      </c>
      <c r="P54" s="324">
        <v>44642</v>
      </c>
      <c r="Q54" s="323"/>
      <c r="R54" s="320" t="s">
        <v>64</v>
      </c>
      <c r="S54" s="320"/>
      <c r="T54" s="320" t="s">
        <v>765</v>
      </c>
      <c r="U54" s="322">
        <v>2640</v>
      </c>
      <c r="V54" s="320" t="s">
        <v>56</v>
      </c>
      <c r="W54" s="321">
        <f t="shared" si="1"/>
        <v>0.27839999999999998</v>
      </c>
      <c r="X54" s="320" t="s">
        <v>58</v>
      </c>
      <c r="Y54" s="320"/>
    </row>
    <row r="55" spans="1:25" s="108" customFormat="1">
      <c r="A55" s="320">
        <v>360</v>
      </c>
      <c r="B55" s="320">
        <v>392464453</v>
      </c>
      <c r="C55" s="320" t="s">
        <v>58</v>
      </c>
      <c r="D55" s="320" t="s">
        <v>762</v>
      </c>
      <c r="E55" s="320" t="s">
        <v>75</v>
      </c>
      <c r="F55" s="320" t="s">
        <v>83</v>
      </c>
      <c r="G55" s="320" t="s">
        <v>84</v>
      </c>
      <c r="H55" s="320" t="s">
        <v>85</v>
      </c>
      <c r="I55" s="320">
        <v>49201132</v>
      </c>
      <c r="J55" s="320">
        <v>832</v>
      </c>
      <c r="K55" s="320">
        <v>26</v>
      </c>
      <c r="L55" s="324">
        <v>44642</v>
      </c>
      <c r="M55" s="324">
        <v>44642</v>
      </c>
      <c r="N55" s="323"/>
      <c r="O55" s="324">
        <v>44643</v>
      </c>
      <c r="P55" s="324">
        <v>44643</v>
      </c>
      <c r="Q55" s="323"/>
      <c r="R55" s="320" t="s">
        <v>64</v>
      </c>
      <c r="S55" s="320"/>
      <c r="T55" s="320" t="s">
        <v>765</v>
      </c>
      <c r="U55" s="322">
        <v>2098</v>
      </c>
      <c r="V55" s="320" t="s">
        <v>62</v>
      </c>
      <c r="W55" s="321">
        <f t="shared" si="1"/>
        <v>0.29952000000000001</v>
      </c>
      <c r="X55" s="320" t="s">
        <v>58</v>
      </c>
      <c r="Y55" s="320"/>
    </row>
    <row r="56" spans="1:25" s="108" customFormat="1">
      <c r="A56" s="320">
        <v>480</v>
      </c>
      <c r="B56" s="320">
        <v>392306561</v>
      </c>
      <c r="C56" s="320" t="s">
        <v>58</v>
      </c>
      <c r="D56" s="320" t="s">
        <v>762</v>
      </c>
      <c r="E56" s="320" t="s">
        <v>79</v>
      </c>
      <c r="F56" s="320" t="s">
        <v>80</v>
      </c>
      <c r="G56" s="320" t="s">
        <v>81</v>
      </c>
      <c r="H56" s="320" t="s">
        <v>78</v>
      </c>
      <c r="I56" s="320">
        <v>49303156</v>
      </c>
      <c r="J56" s="320">
        <v>580</v>
      </c>
      <c r="K56" s="320">
        <v>20</v>
      </c>
      <c r="L56" s="324">
        <v>44642</v>
      </c>
      <c r="M56" s="324">
        <v>44642</v>
      </c>
      <c r="N56" s="323"/>
      <c r="O56" s="336">
        <v>44643</v>
      </c>
      <c r="P56" s="336">
        <v>44643</v>
      </c>
      <c r="Q56" s="323"/>
      <c r="R56" s="320" t="s">
        <v>64</v>
      </c>
      <c r="S56" s="320"/>
      <c r="T56" s="320" t="s">
        <v>765</v>
      </c>
      <c r="U56" s="322">
        <v>2640</v>
      </c>
      <c r="V56" s="320" t="s">
        <v>56</v>
      </c>
      <c r="W56" s="321">
        <f t="shared" si="1"/>
        <v>0.27839999999999998</v>
      </c>
      <c r="X56" s="320" t="s">
        <v>58</v>
      </c>
      <c r="Y56" s="320"/>
    </row>
    <row r="57" spans="1:25" s="108" customFormat="1">
      <c r="A57" s="320">
        <v>480</v>
      </c>
      <c r="B57" s="320">
        <v>392306480</v>
      </c>
      <c r="C57" s="320" t="s">
        <v>58</v>
      </c>
      <c r="D57" s="320" t="s">
        <v>762</v>
      </c>
      <c r="E57" s="320" t="s">
        <v>79</v>
      </c>
      <c r="F57" s="320" t="s">
        <v>80</v>
      </c>
      <c r="G57" s="320" t="s">
        <v>81</v>
      </c>
      <c r="H57" s="320" t="s">
        <v>78</v>
      </c>
      <c r="I57" s="320">
        <v>49303156</v>
      </c>
      <c r="J57" s="320">
        <v>580</v>
      </c>
      <c r="K57" s="320">
        <v>20</v>
      </c>
      <c r="L57" s="324">
        <v>44642</v>
      </c>
      <c r="M57" s="324">
        <v>44642</v>
      </c>
      <c r="N57" s="323"/>
      <c r="O57" s="336">
        <v>44643</v>
      </c>
      <c r="P57" s="324">
        <v>44643</v>
      </c>
      <c r="Q57" s="323"/>
      <c r="R57" s="320" t="s">
        <v>64</v>
      </c>
      <c r="S57" s="320"/>
      <c r="T57" s="320" t="s">
        <v>765</v>
      </c>
      <c r="U57" s="322">
        <v>2640</v>
      </c>
      <c r="V57" s="320" t="s">
        <v>56</v>
      </c>
      <c r="W57" s="321">
        <f t="shared" si="1"/>
        <v>0.27839999999999998</v>
      </c>
      <c r="X57" s="320" t="s">
        <v>58</v>
      </c>
      <c r="Y57" s="320"/>
    </row>
    <row r="58" spans="1:25" s="108" customFormat="1">
      <c r="A58" s="320">
        <v>475</v>
      </c>
      <c r="B58" s="320">
        <v>391700898</v>
      </c>
      <c r="C58" s="320" t="s">
        <v>58</v>
      </c>
      <c r="D58" s="320" t="s">
        <v>762</v>
      </c>
      <c r="E58" s="320" t="s">
        <v>68</v>
      </c>
      <c r="F58" s="320" t="s">
        <v>69</v>
      </c>
      <c r="G58" s="320" t="s">
        <v>70</v>
      </c>
      <c r="H58" s="320" t="s">
        <v>63</v>
      </c>
      <c r="I58" s="320">
        <v>49302155</v>
      </c>
      <c r="J58" s="320">
        <v>406</v>
      </c>
      <c r="K58" s="320">
        <v>14</v>
      </c>
      <c r="L58" s="324">
        <v>44642</v>
      </c>
      <c r="M58" s="324">
        <v>44642</v>
      </c>
      <c r="N58" s="323"/>
      <c r="O58" s="324">
        <v>44643</v>
      </c>
      <c r="P58" s="324">
        <v>44643</v>
      </c>
      <c r="Q58" s="323"/>
      <c r="R58" s="320" t="s">
        <v>64</v>
      </c>
      <c r="S58" s="320"/>
      <c r="T58" s="320" t="s">
        <v>765</v>
      </c>
      <c r="U58" s="322">
        <v>2341</v>
      </c>
      <c r="V58" s="337" t="s">
        <v>56</v>
      </c>
      <c r="W58" s="321">
        <f t="shared" si="1"/>
        <v>0.19284999999999999</v>
      </c>
      <c r="X58" s="320" t="s">
        <v>58</v>
      </c>
      <c r="Y58" s="320"/>
    </row>
    <row r="59" spans="1:25" s="108" customFormat="1">
      <c r="A59" s="320">
        <v>475</v>
      </c>
      <c r="B59" s="320">
        <v>391701113</v>
      </c>
      <c r="C59" s="320" t="s">
        <v>58</v>
      </c>
      <c r="D59" s="320" t="s">
        <v>762</v>
      </c>
      <c r="E59" s="320" t="s">
        <v>68</v>
      </c>
      <c r="F59" s="320" t="s">
        <v>69</v>
      </c>
      <c r="G59" s="320" t="s">
        <v>70</v>
      </c>
      <c r="H59" s="320" t="s">
        <v>82</v>
      </c>
      <c r="I59" s="320">
        <v>49302155</v>
      </c>
      <c r="J59" s="320">
        <v>696</v>
      </c>
      <c r="K59" s="320">
        <v>24</v>
      </c>
      <c r="L59" s="324">
        <v>44642</v>
      </c>
      <c r="M59" s="324">
        <v>44642</v>
      </c>
      <c r="N59" s="323"/>
      <c r="O59" s="324">
        <v>44643</v>
      </c>
      <c r="P59" s="324">
        <v>44643</v>
      </c>
      <c r="Q59" s="323"/>
      <c r="R59" s="320" t="s">
        <v>64</v>
      </c>
      <c r="S59" s="320"/>
      <c r="T59" s="320" t="s">
        <v>765</v>
      </c>
      <c r="U59" s="322">
        <v>2341</v>
      </c>
      <c r="V59" s="337" t="s">
        <v>56</v>
      </c>
      <c r="W59" s="321">
        <f t="shared" si="1"/>
        <v>0.3306</v>
      </c>
      <c r="X59" s="320" t="s">
        <v>58</v>
      </c>
      <c r="Y59" s="320"/>
    </row>
    <row r="60" spans="1:25" s="108" customFormat="1">
      <c r="A60" s="320">
        <v>475</v>
      </c>
      <c r="B60" s="320">
        <v>391899416</v>
      </c>
      <c r="C60" s="320" t="s">
        <v>58</v>
      </c>
      <c r="D60" s="320" t="s">
        <v>762</v>
      </c>
      <c r="E60" s="320" t="s">
        <v>71</v>
      </c>
      <c r="F60" s="320" t="s">
        <v>72</v>
      </c>
      <c r="G60" s="320" t="s">
        <v>73</v>
      </c>
      <c r="H60" s="320" t="s">
        <v>74</v>
      </c>
      <c r="I60" s="320">
        <v>49303155</v>
      </c>
      <c r="J60" s="320">
        <v>638</v>
      </c>
      <c r="K60" s="320">
        <v>22</v>
      </c>
      <c r="L60" s="324">
        <v>44642</v>
      </c>
      <c r="M60" s="324">
        <v>44642</v>
      </c>
      <c r="N60" s="323"/>
      <c r="O60" s="324">
        <v>44644</v>
      </c>
      <c r="P60" s="324">
        <v>44644</v>
      </c>
      <c r="Q60" s="323"/>
      <c r="R60" s="320" t="s">
        <v>64</v>
      </c>
      <c r="S60" s="320"/>
      <c r="T60" s="320"/>
      <c r="U60" s="320"/>
      <c r="V60" s="337" t="s">
        <v>56</v>
      </c>
      <c r="W60" s="321">
        <f t="shared" si="1"/>
        <v>0.30304999999999999</v>
      </c>
      <c r="X60" s="320" t="s">
        <v>58</v>
      </c>
      <c r="Y60" s="320"/>
    </row>
    <row r="61" spans="1:25" s="108" customFormat="1">
      <c r="A61" s="320">
        <v>475</v>
      </c>
      <c r="B61" s="320">
        <v>391900336</v>
      </c>
      <c r="C61" s="320" t="s">
        <v>58</v>
      </c>
      <c r="D61" s="320" t="s">
        <v>762</v>
      </c>
      <c r="E61" s="320" t="s">
        <v>71</v>
      </c>
      <c r="F61" s="320" t="s">
        <v>72</v>
      </c>
      <c r="G61" s="320" t="s">
        <v>73</v>
      </c>
      <c r="H61" s="320" t="s">
        <v>74</v>
      </c>
      <c r="I61" s="320">
        <v>49303155</v>
      </c>
      <c r="J61" s="320">
        <v>638</v>
      </c>
      <c r="K61" s="320">
        <v>22</v>
      </c>
      <c r="L61" s="324">
        <v>44642</v>
      </c>
      <c r="M61" s="324">
        <v>44642</v>
      </c>
      <c r="N61" s="323"/>
      <c r="O61" s="324">
        <v>44644</v>
      </c>
      <c r="P61" s="324">
        <v>44644</v>
      </c>
      <c r="Q61" s="323"/>
      <c r="R61" s="320" t="s">
        <v>64</v>
      </c>
      <c r="S61" s="320"/>
      <c r="T61" s="320"/>
      <c r="U61" s="320"/>
      <c r="V61" s="337" t="s">
        <v>56</v>
      </c>
      <c r="W61" s="321">
        <f t="shared" si="1"/>
        <v>0.30304999999999999</v>
      </c>
      <c r="X61" s="320" t="s">
        <v>58</v>
      </c>
      <c r="Y61" s="320"/>
    </row>
    <row r="62" spans="1:25" s="108" customFormat="1">
      <c r="A62" s="320">
        <v>475</v>
      </c>
      <c r="B62" s="320">
        <v>391900470</v>
      </c>
      <c r="C62" s="320" t="s">
        <v>58</v>
      </c>
      <c r="D62" s="320" t="s">
        <v>762</v>
      </c>
      <c r="E62" s="320" t="s">
        <v>71</v>
      </c>
      <c r="F62" s="320" t="s">
        <v>72</v>
      </c>
      <c r="G62" s="320" t="s">
        <v>73</v>
      </c>
      <c r="H62" s="320" t="s">
        <v>74</v>
      </c>
      <c r="I62" s="320">
        <v>49303155</v>
      </c>
      <c r="J62" s="320">
        <v>638</v>
      </c>
      <c r="K62" s="320">
        <v>22</v>
      </c>
      <c r="L62" s="324">
        <v>44642</v>
      </c>
      <c r="M62" s="324">
        <v>44642</v>
      </c>
      <c r="N62" s="323"/>
      <c r="O62" s="324">
        <v>44644</v>
      </c>
      <c r="P62" s="324">
        <v>44644</v>
      </c>
      <c r="Q62" s="323"/>
      <c r="R62" s="320" t="s">
        <v>64</v>
      </c>
      <c r="S62" s="320"/>
      <c r="T62" s="320"/>
      <c r="U62" s="320"/>
      <c r="V62" s="337" t="s">
        <v>56</v>
      </c>
      <c r="W62" s="321">
        <f t="shared" si="1"/>
        <v>0.30304999999999999</v>
      </c>
      <c r="X62" s="320" t="s">
        <v>58</v>
      </c>
      <c r="Y62" s="320"/>
    </row>
    <row r="63" spans="1:25" s="108" customFormat="1">
      <c r="A63" s="320">
        <v>480</v>
      </c>
      <c r="B63" s="320">
        <v>392590376</v>
      </c>
      <c r="C63" s="320" t="s">
        <v>58</v>
      </c>
      <c r="D63" s="320" t="s">
        <v>762</v>
      </c>
      <c r="E63" s="320" t="s">
        <v>86</v>
      </c>
      <c r="F63" s="320" t="s">
        <v>87</v>
      </c>
      <c r="G63" s="320">
        <v>818628</v>
      </c>
      <c r="H63" s="320" t="s">
        <v>88</v>
      </c>
      <c r="I63" s="320">
        <v>49304156</v>
      </c>
      <c r="J63" s="320">
        <v>580</v>
      </c>
      <c r="K63" s="320">
        <v>20</v>
      </c>
      <c r="L63" s="324">
        <v>44642</v>
      </c>
      <c r="M63" s="324">
        <v>44642</v>
      </c>
      <c r="N63" s="323"/>
      <c r="O63" s="324">
        <v>44643</v>
      </c>
      <c r="P63" s="324">
        <v>44643</v>
      </c>
      <c r="Q63" s="323"/>
      <c r="R63" s="320" t="s">
        <v>64</v>
      </c>
      <c r="S63" s="320"/>
      <c r="T63" s="320" t="s">
        <v>765</v>
      </c>
      <c r="U63" s="322">
        <v>1578</v>
      </c>
      <c r="V63" s="320" t="s">
        <v>62</v>
      </c>
      <c r="W63" s="321">
        <f t="shared" si="1"/>
        <v>0.27839999999999998</v>
      </c>
      <c r="X63" s="320" t="s">
        <v>58</v>
      </c>
      <c r="Y63" s="320"/>
    </row>
    <row r="64" spans="1:25" s="108" customFormat="1">
      <c r="A64" s="320">
        <v>480</v>
      </c>
      <c r="B64" s="320">
        <v>392460574</v>
      </c>
      <c r="C64" s="320" t="s">
        <v>58</v>
      </c>
      <c r="D64" s="320" t="s">
        <v>762</v>
      </c>
      <c r="E64" s="320" t="s">
        <v>89</v>
      </c>
      <c r="F64" s="320" t="s">
        <v>90</v>
      </c>
      <c r="G64" s="320">
        <v>177272</v>
      </c>
      <c r="H64" s="320" t="s">
        <v>91</v>
      </c>
      <c r="I64" s="320">
        <v>49301156</v>
      </c>
      <c r="J64" s="320">
        <v>638</v>
      </c>
      <c r="K64" s="320">
        <f>J64/29</f>
        <v>22</v>
      </c>
      <c r="L64" s="324">
        <v>44642</v>
      </c>
      <c r="M64" s="324">
        <v>44642</v>
      </c>
      <c r="N64" s="323"/>
      <c r="O64" s="324">
        <v>44644</v>
      </c>
      <c r="P64" s="324">
        <v>44644</v>
      </c>
      <c r="Q64" s="323"/>
      <c r="R64" s="320" t="s">
        <v>64</v>
      </c>
      <c r="S64" s="320" t="s">
        <v>92</v>
      </c>
      <c r="T64" s="320" t="s">
        <v>765</v>
      </c>
      <c r="U64" s="322">
        <v>2972</v>
      </c>
      <c r="V64" s="337" t="s">
        <v>62</v>
      </c>
      <c r="W64" s="321">
        <f t="shared" si="1"/>
        <v>0.30624000000000001</v>
      </c>
      <c r="X64" s="320" t="s">
        <v>58</v>
      </c>
      <c r="Y64" s="320"/>
    </row>
    <row r="65" spans="1:25" s="108" customFormat="1">
      <c r="A65" s="320">
        <v>480</v>
      </c>
      <c r="B65" s="320">
        <v>392591071</v>
      </c>
      <c r="C65" s="320" t="s">
        <v>58</v>
      </c>
      <c r="D65" s="320" t="s">
        <v>762</v>
      </c>
      <c r="E65" s="320" t="s">
        <v>86</v>
      </c>
      <c r="F65" s="320" t="s">
        <v>87</v>
      </c>
      <c r="G65" s="320">
        <v>818628</v>
      </c>
      <c r="H65" s="320" t="s">
        <v>88</v>
      </c>
      <c r="I65" s="320">
        <v>49304156</v>
      </c>
      <c r="J65" s="320">
        <v>580</v>
      </c>
      <c r="K65" s="320">
        <v>20</v>
      </c>
      <c r="L65" s="324">
        <v>44642</v>
      </c>
      <c r="M65" s="324">
        <v>44642</v>
      </c>
      <c r="N65" s="323"/>
      <c r="O65" s="324">
        <v>44643</v>
      </c>
      <c r="P65" s="324">
        <v>44643</v>
      </c>
      <c r="Q65" s="323"/>
      <c r="R65" s="320" t="s">
        <v>64</v>
      </c>
      <c r="S65" s="320"/>
      <c r="T65" s="320" t="s">
        <v>765</v>
      </c>
      <c r="U65" s="322">
        <v>1578</v>
      </c>
      <c r="V65" s="320" t="s">
        <v>62</v>
      </c>
      <c r="W65" s="321">
        <f t="shared" si="1"/>
        <v>0.27839999999999998</v>
      </c>
      <c r="X65" s="320" t="s">
        <v>58</v>
      </c>
      <c r="Y65" s="320"/>
    </row>
    <row r="66" spans="1:25" s="108" customFormat="1">
      <c r="A66" s="320">
        <v>480</v>
      </c>
      <c r="B66" s="320">
        <v>392590894</v>
      </c>
      <c r="C66" s="320" t="s">
        <v>58</v>
      </c>
      <c r="D66" s="320" t="s">
        <v>762</v>
      </c>
      <c r="E66" s="320" t="s">
        <v>86</v>
      </c>
      <c r="F66" s="320" t="s">
        <v>87</v>
      </c>
      <c r="G66" s="320">
        <v>818628</v>
      </c>
      <c r="H66" s="320" t="s">
        <v>88</v>
      </c>
      <c r="I66" s="320">
        <v>49304156</v>
      </c>
      <c r="J66" s="320">
        <v>580</v>
      </c>
      <c r="K66" s="320">
        <v>20</v>
      </c>
      <c r="L66" s="324">
        <v>44642</v>
      </c>
      <c r="M66" s="324">
        <v>44642</v>
      </c>
      <c r="N66" s="323"/>
      <c r="O66" s="324">
        <v>44643</v>
      </c>
      <c r="P66" s="324">
        <v>44643</v>
      </c>
      <c r="Q66" s="323"/>
      <c r="R66" s="320" t="s">
        <v>64</v>
      </c>
      <c r="S66" s="320"/>
      <c r="T66" s="320" t="s">
        <v>765</v>
      </c>
      <c r="U66" s="322">
        <v>1578</v>
      </c>
      <c r="V66" s="320" t="s">
        <v>62</v>
      </c>
      <c r="W66" s="321">
        <f t="shared" si="1"/>
        <v>0.27839999999999998</v>
      </c>
      <c r="X66" s="320" t="s">
        <v>58</v>
      </c>
      <c r="Y66" s="320"/>
    </row>
    <row r="67" spans="1:25" s="108" customFormat="1">
      <c r="A67" s="320">
        <v>480</v>
      </c>
      <c r="B67" s="320">
        <v>392461009</v>
      </c>
      <c r="C67" s="320" t="s">
        <v>58</v>
      </c>
      <c r="D67" s="320" t="s">
        <v>762</v>
      </c>
      <c r="E67" s="320" t="s">
        <v>89</v>
      </c>
      <c r="F67" s="320" t="s">
        <v>90</v>
      </c>
      <c r="G67" s="320">
        <v>177272</v>
      </c>
      <c r="H67" s="320" t="s">
        <v>91</v>
      </c>
      <c r="I67" s="320">
        <v>49301156</v>
      </c>
      <c r="J67" s="320">
        <v>638</v>
      </c>
      <c r="K67" s="320">
        <f>J67/29</f>
        <v>22</v>
      </c>
      <c r="L67" s="324">
        <v>44642</v>
      </c>
      <c r="M67" s="324">
        <v>44642</v>
      </c>
      <c r="N67" s="323"/>
      <c r="O67" s="324">
        <v>44644</v>
      </c>
      <c r="P67" s="324">
        <v>44644</v>
      </c>
      <c r="Q67" s="323"/>
      <c r="R67" s="320" t="s">
        <v>64</v>
      </c>
      <c r="S67" s="320" t="s">
        <v>92</v>
      </c>
      <c r="T67" s="320" t="s">
        <v>765</v>
      </c>
      <c r="U67" s="322">
        <v>2972</v>
      </c>
      <c r="V67" s="337" t="s">
        <v>62</v>
      </c>
      <c r="W67" s="321">
        <f t="shared" ref="W67:W98" si="2">A67*J67/10^6</f>
        <v>0.30624000000000001</v>
      </c>
      <c r="X67" s="320" t="s">
        <v>58</v>
      </c>
      <c r="Y67" s="320"/>
    </row>
    <row r="68" spans="1:25" s="108" customFormat="1">
      <c r="A68" s="320">
        <v>480</v>
      </c>
      <c r="B68" s="320">
        <v>392461310</v>
      </c>
      <c r="C68" s="320" t="s">
        <v>58</v>
      </c>
      <c r="D68" s="320" t="s">
        <v>762</v>
      </c>
      <c r="E68" s="320" t="s">
        <v>89</v>
      </c>
      <c r="F68" s="320" t="s">
        <v>90</v>
      </c>
      <c r="G68" s="320">
        <v>177272</v>
      </c>
      <c r="H68" s="320" t="s">
        <v>91</v>
      </c>
      <c r="I68" s="320">
        <v>49301156</v>
      </c>
      <c r="J68" s="320">
        <v>638</v>
      </c>
      <c r="K68" s="320">
        <f>J68/29</f>
        <v>22</v>
      </c>
      <c r="L68" s="324">
        <v>44642</v>
      </c>
      <c r="M68" s="324">
        <v>44642</v>
      </c>
      <c r="N68" s="323"/>
      <c r="O68" s="324">
        <v>44644</v>
      </c>
      <c r="P68" s="324">
        <v>44644</v>
      </c>
      <c r="Q68" s="323"/>
      <c r="R68" s="320" t="s">
        <v>64</v>
      </c>
      <c r="S68" s="320" t="s">
        <v>92</v>
      </c>
      <c r="T68" s="320" t="s">
        <v>765</v>
      </c>
      <c r="U68" s="322">
        <v>2972</v>
      </c>
      <c r="V68" s="337" t="s">
        <v>62</v>
      </c>
      <c r="W68" s="321">
        <f t="shared" si="2"/>
        <v>0.30624000000000001</v>
      </c>
      <c r="X68" s="320" t="s">
        <v>58</v>
      </c>
      <c r="Y68" s="320"/>
    </row>
    <row r="69" spans="1:25" s="108" customFormat="1">
      <c r="A69" s="320">
        <v>360</v>
      </c>
      <c r="B69" s="320">
        <v>392464417</v>
      </c>
      <c r="C69" s="320" t="s">
        <v>58</v>
      </c>
      <c r="D69" s="320" t="s">
        <v>762</v>
      </c>
      <c r="E69" s="320" t="s">
        <v>75</v>
      </c>
      <c r="F69" s="320" t="s">
        <v>83</v>
      </c>
      <c r="G69" s="320" t="s">
        <v>84</v>
      </c>
      <c r="H69" s="320" t="s">
        <v>85</v>
      </c>
      <c r="I69" s="320">
        <v>49201132</v>
      </c>
      <c r="J69" s="320">
        <v>832</v>
      </c>
      <c r="K69" s="320">
        <v>26</v>
      </c>
      <c r="L69" s="324">
        <v>44642</v>
      </c>
      <c r="M69" s="324">
        <v>44642</v>
      </c>
      <c r="N69" s="323"/>
      <c r="O69" s="324">
        <v>44643</v>
      </c>
      <c r="P69" s="324">
        <v>44643</v>
      </c>
      <c r="Q69" s="323"/>
      <c r="R69" s="320" t="s">
        <v>64</v>
      </c>
      <c r="S69" s="320"/>
      <c r="T69" s="320" t="s">
        <v>765</v>
      </c>
      <c r="U69" s="322">
        <v>2098</v>
      </c>
      <c r="V69" s="320" t="s">
        <v>62</v>
      </c>
      <c r="W69" s="321">
        <f t="shared" si="2"/>
        <v>0.29952000000000001</v>
      </c>
      <c r="X69" s="320" t="s">
        <v>58</v>
      </c>
      <c r="Y69" s="320"/>
    </row>
    <row r="70" spans="1:25" s="108" customFormat="1">
      <c r="A70" s="320">
        <v>475</v>
      </c>
      <c r="B70" s="320">
        <v>392654053</v>
      </c>
      <c r="C70" s="320" t="s">
        <v>58</v>
      </c>
      <c r="D70" s="320" t="s">
        <v>762</v>
      </c>
      <c r="E70" s="320" t="s">
        <v>93</v>
      </c>
      <c r="F70" s="320" t="s">
        <v>94</v>
      </c>
      <c r="G70" s="320" t="s">
        <v>95</v>
      </c>
      <c r="H70" s="320" t="s">
        <v>82</v>
      </c>
      <c r="I70" s="320">
        <v>49302155</v>
      </c>
      <c r="J70" s="320">
        <v>638</v>
      </c>
      <c r="K70" s="320">
        <v>22</v>
      </c>
      <c r="L70" s="324">
        <v>44642</v>
      </c>
      <c r="M70" s="324">
        <v>44642</v>
      </c>
      <c r="N70" s="323"/>
      <c r="O70" s="324">
        <v>44643</v>
      </c>
      <c r="P70" s="324">
        <v>44643</v>
      </c>
      <c r="Q70" s="323"/>
      <c r="R70" s="320" t="s">
        <v>64</v>
      </c>
      <c r="S70" s="320"/>
      <c r="T70" s="320" t="s">
        <v>765</v>
      </c>
      <c r="U70" s="322">
        <v>1584</v>
      </c>
      <c r="V70" s="320" t="s">
        <v>62</v>
      </c>
      <c r="W70" s="321">
        <f t="shared" si="2"/>
        <v>0.30304999999999999</v>
      </c>
      <c r="X70" s="320" t="s">
        <v>58</v>
      </c>
      <c r="Y70" s="320"/>
    </row>
    <row r="71" spans="1:25" s="108" customFormat="1">
      <c r="A71" s="320">
        <v>475</v>
      </c>
      <c r="B71" s="320">
        <v>392654176</v>
      </c>
      <c r="C71" s="320" t="s">
        <v>58</v>
      </c>
      <c r="D71" s="320" t="s">
        <v>762</v>
      </c>
      <c r="E71" s="320" t="s">
        <v>93</v>
      </c>
      <c r="F71" s="320" t="s">
        <v>94</v>
      </c>
      <c r="G71" s="320" t="s">
        <v>95</v>
      </c>
      <c r="H71" s="320" t="s">
        <v>82</v>
      </c>
      <c r="I71" s="320">
        <v>49302155</v>
      </c>
      <c r="J71" s="320">
        <v>638</v>
      </c>
      <c r="K71" s="320">
        <v>22</v>
      </c>
      <c r="L71" s="324">
        <v>44642</v>
      </c>
      <c r="M71" s="324">
        <v>44642</v>
      </c>
      <c r="N71" s="323"/>
      <c r="O71" s="324">
        <v>44643</v>
      </c>
      <c r="P71" s="324">
        <v>44643</v>
      </c>
      <c r="Q71" s="323"/>
      <c r="R71" s="320" t="s">
        <v>64</v>
      </c>
      <c r="S71" s="320"/>
      <c r="T71" s="320" t="s">
        <v>764</v>
      </c>
      <c r="U71" s="322">
        <v>1584</v>
      </c>
      <c r="V71" s="320" t="s">
        <v>62</v>
      </c>
      <c r="W71" s="321">
        <f t="shared" si="2"/>
        <v>0.30304999999999999</v>
      </c>
      <c r="X71" s="320" t="s">
        <v>58</v>
      </c>
      <c r="Y71" s="320"/>
    </row>
    <row r="72" spans="1:25" s="108" customFormat="1">
      <c r="A72" s="320">
        <v>480</v>
      </c>
      <c r="B72" s="320">
        <v>392461401</v>
      </c>
      <c r="C72" s="320" t="s">
        <v>58</v>
      </c>
      <c r="D72" s="320" t="s">
        <v>762</v>
      </c>
      <c r="E72" s="320" t="s">
        <v>89</v>
      </c>
      <c r="F72" s="320" t="s">
        <v>90</v>
      </c>
      <c r="G72" s="320">
        <v>177272</v>
      </c>
      <c r="H72" s="320" t="s">
        <v>91</v>
      </c>
      <c r="I72" s="320">
        <v>49301156</v>
      </c>
      <c r="J72" s="320">
        <v>638</v>
      </c>
      <c r="K72" s="320">
        <f>J72/29</f>
        <v>22</v>
      </c>
      <c r="L72" s="324">
        <v>44642</v>
      </c>
      <c r="M72" s="324">
        <v>44642</v>
      </c>
      <c r="N72" s="323"/>
      <c r="O72" s="324">
        <v>44644</v>
      </c>
      <c r="P72" s="324">
        <v>44644</v>
      </c>
      <c r="Q72" s="323"/>
      <c r="R72" s="320" t="s">
        <v>64</v>
      </c>
      <c r="S72" s="320" t="s">
        <v>92</v>
      </c>
      <c r="T72" s="320" t="s">
        <v>765</v>
      </c>
      <c r="U72" s="322">
        <v>2972</v>
      </c>
      <c r="V72" s="337" t="s">
        <v>62</v>
      </c>
      <c r="W72" s="321">
        <f t="shared" si="2"/>
        <v>0.30624000000000001</v>
      </c>
      <c r="X72" s="320" t="s">
        <v>58</v>
      </c>
      <c r="Y72" s="320"/>
    </row>
    <row r="73" spans="1:25" s="108" customFormat="1">
      <c r="A73" s="320">
        <v>480</v>
      </c>
      <c r="B73" s="320">
        <v>392306516</v>
      </c>
      <c r="C73" s="320" t="s">
        <v>58</v>
      </c>
      <c r="D73" s="320" t="s">
        <v>762</v>
      </c>
      <c r="E73" s="320" t="s">
        <v>79</v>
      </c>
      <c r="F73" s="320" t="s">
        <v>80</v>
      </c>
      <c r="G73" s="320" t="s">
        <v>81</v>
      </c>
      <c r="H73" s="320" t="s">
        <v>78</v>
      </c>
      <c r="I73" s="320">
        <v>49303156</v>
      </c>
      <c r="J73" s="320">
        <v>580</v>
      </c>
      <c r="K73" s="320">
        <v>20</v>
      </c>
      <c r="L73" s="324">
        <v>44642</v>
      </c>
      <c r="M73" s="324">
        <v>44642</v>
      </c>
      <c r="N73" s="323"/>
      <c r="O73" s="324">
        <v>44642</v>
      </c>
      <c r="P73" s="324">
        <v>44642</v>
      </c>
      <c r="Q73" s="323"/>
      <c r="R73" s="320" t="s">
        <v>64</v>
      </c>
      <c r="S73" s="320"/>
      <c r="T73" s="320" t="s">
        <v>765</v>
      </c>
      <c r="U73" s="322">
        <v>2640</v>
      </c>
      <c r="V73" s="320" t="s">
        <v>56</v>
      </c>
      <c r="W73" s="321">
        <f t="shared" si="2"/>
        <v>0.27839999999999998</v>
      </c>
      <c r="X73" s="320" t="s">
        <v>58</v>
      </c>
      <c r="Y73" s="320"/>
    </row>
    <row r="74" spans="1:25" s="108" customFormat="1">
      <c r="A74" s="320">
        <v>475</v>
      </c>
      <c r="B74" s="320">
        <v>391901220</v>
      </c>
      <c r="C74" s="320" t="s">
        <v>58</v>
      </c>
      <c r="D74" s="320" t="s">
        <v>762</v>
      </c>
      <c r="E74" s="320" t="s">
        <v>71</v>
      </c>
      <c r="F74" s="320" t="s">
        <v>72</v>
      </c>
      <c r="G74" s="320" t="s">
        <v>73</v>
      </c>
      <c r="H74" s="320" t="s">
        <v>74</v>
      </c>
      <c r="I74" s="320">
        <v>49303155</v>
      </c>
      <c r="J74" s="320">
        <v>638</v>
      </c>
      <c r="K74" s="320">
        <v>22</v>
      </c>
      <c r="L74" s="324">
        <v>44643</v>
      </c>
      <c r="M74" s="324">
        <v>44643</v>
      </c>
      <c r="N74" s="323"/>
      <c r="O74" s="324">
        <v>44648</v>
      </c>
      <c r="P74" s="324">
        <v>44648</v>
      </c>
      <c r="Q74" s="323"/>
      <c r="R74" s="320" t="s">
        <v>64</v>
      </c>
      <c r="S74" s="320"/>
      <c r="T74" s="320"/>
      <c r="U74" s="320"/>
      <c r="V74" s="337" t="s">
        <v>56</v>
      </c>
      <c r="W74" s="321">
        <f t="shared" si="2"/>
        <v>0.30304999999999999</v>
      </c>
      <c r="X74" s="320" t="s">
        <v>58</v>
      </c>
      <c r="Y74" s="320"/>
    </row>
    <row r="75" spans="1:25" s="108" customFormat="1">
      <c r="A75" s="320">
        <v>360</v>
      </c>
      <c r="B75" s="320">
        <v>392656853</v>
      </c>
      <c r="C75" s="320" t="s">
        <v>58</v>
      </c>
      <c r="D75" s="320" t="s">
        <v>762</v>
      </c>
      <c r="E75" s="320" t="s">
        <v>96</v>
      </c>
      <c r="F75" s="320" t="s">
        <v>97</v>
      </c>
      <c r="G75" s="320">
        <v>1147</v>
      </c>
      <c r="H75" s="320" t="s">
        <v>85</v>
      </c>
      <c r="I75" s="320">
        <v>49201132</v>
      </c>
      <c r="J75" s="320">
        <v>832</v>
      </c>
      <c r="K75" s="320">
        <v>26</v>
      </c>
      <c r="L75" s="324">
        <v>44643</v>
      </c>
      <c r="M75" s="324">
        <v>44643</v>
      </c>
      <c r="N75" s="323"/>
      <c r="O75" s="324">
        <v>44648</v>
      </c>
      <c r="P75" s="324">
        <v>44648</v>
      </c>
      <c r="Q75" s="323"/>
      <c r="R75" s="320" t="s">
        <v>64</v>
      </c>
      <c r="S75" s="320"/>
      <c r="T75" s="320" t="s">
        <v>765</v>
      </c>
      <c r="U75" s="322">
        <v>3780</v>
      </c>
      <c r="V75" s="320" t="s">
        <v>62</v>
      </c>
      <c r="W75" s="321">
        <f t="shared" si="2"/>
        <v>0.29952000000000001</v>
      </c>
      <c r="X75" s="320" t="s">
        <v>58</v>
      </c>
      <c r="Y75" s="320"/>
    </row>
    <row r="76" spans="1:25" s="108" customFormat="1">
      <c r="A76" s="320">
        <v>480</v>
      </c>
      <c r="B76" s="320">
        <v>392306654</v>
      </c>
      <c r="C76" s="320" t="s">
        <v>58</v>
      </c>
      <c r="D76" s="320" t="s">
        <v>762</v>
      </c>
      <c r="E76" s="320" t="s">
        <v>79</v>
      </c>
      <c r="F76" s="320" t="s">
        <v>80</v>
      </c>
      <c r="G76" s="320" t="s">
        <v>81</v>
      </c>
      <c r="H76" s="320" t="s">
        <v>78</v>
      </c>
      <c r="I76" s="320">
        <v>49303156</v>
      </c>
      <c r="J76" s="320">
        <v>580</v>
      </c>
      <c r="K76" s="320">
        <v>20</v>
      </c>
      <c r="L76" s="324">
        <v>44643</v>
      </c>
      <c r="M76" s="324">
        <v>44643</v>
      </c>
      <c r="N76" s="323"/>
      <c r="O76" s="324">
        <v>44644</v>
      </c>
      <c r="P76" s="324">
        <v>44644</v>
      </c>
      <c r="Q76" s="323"/>
      <c r="R76" s="320" t="s">
        <v>64</v>
      </c>
      <c r="S76" s="320"/>
      <c r="T76" s="320" t="s">
        <v>765</v>
      </c>
      <c r="U76" s="322">
        <v>2640</v>
      </c>
      <c r="V76" s="320" t="s">
        <v>56</v>
      </c>
      <c r="W76" s="321">
        <f t="shared" si="2"/>
        <v>0.27839999999999998</v>
      </c>
      <c r="X76" s="320" t="s">
        <v>58</v>
      </c>
      <c r="Y76" s="320"/>
    </row>
    <row r="77" spans="1:25" s="108" customFormat="1">
      <c r="A77" s="320">
        <v>480</v>
      </c>
      <c r="B77" s="320">
        <v>392306528</v>
      </c>
      <c r="C77" s="320" t="s">
        <v>58</v>
      </c>
      <c r="D77" s="320" t="s">
        <v>762</v>
      </c>
      <c r="E77" s="320" t="s">
        <v>79</v>
      </c>
      <c r="F77" s="320" t="s">
        <v>80</v>
      </c>
      <c r="G77" s="320" t="s">
        <v>81</v>
      </c>
      <c r="H77" s="320" t="s">
        <v>78</v>
      </c>
      <c r="I77" s="320">
        <v>49303156</v>
      </c>
      <c r="J77" s="320">
        <v>580</v>
      </c>
      <c r="K77" s="320">
        <v>20</v>
      </c>
      <c r="L77" s="324">
        <v>44643</v>
      </c>
      <c r="M77" s="324">
        <v>44643</v>
      </c>
      <c r="N77" s="323"/>
      <c r="O77" s="324">
        <v>44644</v>
      </c>
      <c r="P77" s="324">
        <v>44644</v>
      </c>
      <c r="Q77" s="323"/>
      <c r="R77" s="320" t="s">
        <v>64</v>
      </c>
      <c r="S77" s="320"/>
      <c r="T77" s="320" t="s">
        <v>765</v>
      </c>
      <c r="U77" s="322">
        <v>2640</v>
      </c>
      <c r="V77" s="320" t="s">
        <v>56</v>
      </c>
      <c r="W77" s="321">
        <f t="shared" si="2"/>
        <v>0.27839999999999998</v>
      </c>
      <c r="X77" s="320" t="s">
        <v>58</v>
      </c>
      <c r="Y77" s="320"/>
    </row>
    <row r="78" spans="1:25" s="108" customFormat="1">
      <c r="A78" s="320">
        <v>480</v>
      </c>
      <c r="B78" s="320">
        <v>392306589</v>
      </c>
      <c r="C78" s="320" t="s">
        <v>58</v>
      </c>
      <c r="D78" s="320" t="s">
        <v>762</v>
      </c>
      <c r="E78" s="320" t="s">
        <v>79</v>
      </c>
      <c r="F78" s="320" t="s">
        <v>80</v>
      </c>
      <c r="G78" s="320" t="s">
        <v>81</v>
      </c>
      <c r="H78" s="320" t="s">
        <v>78</v>
      </c>
      <c r="I78" s="320">
        <v>49303156</v>
      </c>
      <c r="J78" s="320">
        <v>580</v>
      </c>
      <c r="K78" s="320">
        <v>20</v>
      </c>
      <c r="L78" s="324">
        <v>44643</v>
      </c>
      <c r="M78" s="324">
        <v>44643</v>
      </c>
      <c r="N78" s="323"/>
      <c r="O78" s="324">
        <v>44644</v>
      </c>
      <c r="P78" s="324">
        <v>44644</v>
      </c>
      <c r="Q78" s="323"/>
      <c r="R78" s="320" t="s">
        <v>64</v>
      </c>
      <c r="S78" s="320"/>
      <c r="T78" s="320" t="s">
        <v>765</v>
      </c>
      <c r="U78" s="322">
        <v>2640</v>
      </c>
      <c r="V78" s="320" t="s">
        <v>56</v>
      </c>
      <c r="W78" s="321">
        <f t="shared" si="2"/>
        <v>0.27839999999999998</v>
      </c>
      <c r="X78" s="320" t="s">
        <v>58</v>
      </c>
      <c r="Y78" s="320"/>
    </row>
    <row r="79" spans="1:25" s="108" customFormat="1">
      <c r="A79" s="320">
        <v>480</v>
      </c>
      <c r="B79" s="320">
        <v>392306595</v>
      </c>
      <c r="C79" s="320" t="s">
        <v>58</v>
      </c>
      <c r="D79" s="320" t="s">
        <v>762</v>
      </c>
      <c r="E79" s="320" t="s">
        <v>79</v>
      </c>
      <c r="F79" s="320" t="s">
        <v>80</v>
      </c>
      <c r="G79" s="320" t="s">
        <v>81</v>
      </c>
      <c r="H79" s="320" t="s">
        <v>78</v>
      </c>
      <c r="I79" s="320">
        <v>49303156</v>
      </c>
      <c r="J79" s="320">
        <v>580</v>
      </c>
      <c r="K79" s="320">
        <v>20</v>
      </c>
      <c r="L79" s="324">
        <v>44643</v>
      </c>
      <c r="M79" s="324">
        <v>44643</v>
      </c>
      <c r="N79" s="323"/>
      <c r="O79" s="324">
        <v>44644</v>
      </c>
      <c r="P79" s="324">
        <v>44644</v>
      </c>
      <c r="Q79" s="323"/>
      <c r="R79" s="320" t="s">
        <v>64</v>
      </c>
      <c r="S79" s="320"/>
      <c r="T79" s="320" t="s">
        <v>765</v>
      </c>
      <c r="U79" s="322">
        <v>2640</v>
      </c>
      <c r="V79" s="320" t="s">
        <v>56</v>
      </c>
      <c r="W79" s="321">
        <f t="shared" si="2"/>
        <v>0.27839999999999998</v>
      </c>
      <c r="X79" s="320" t="s">
        <v>58</v>
      </c>
      <c r="Y79" s="320"/>
    </row>
    <row r="80" spans="1:25" s="108" customFormat="1">
      <c r="A80" s="320">
        <v>480</v>
      </c>
      <c r="B80" s="320">
        <v>392306667</v>
      </c>
      <c r="C80" s="320" t="s">
        <v>58</v>
      </c>
      <c r="D80" s="320" t="s">
        <v>762</v>
      </c>
      <c r="E80" s="320" t="s">
        <v>79</v>
      </c>
      <c r="F80" s="320" t="s">
        <v>80</v>
      </c>
      <c r="G80" s="320" t="s">
        <v>81</v>
      </c>
      <c r="H80" s="320" t="s">
        <v>78</v>
      </c>
      <c r="I80" s="320">
        <v>49303156</v>
      </c>
      <c r="J80" s="320">
        <v>580</v>
      </c>
      <c r="K80" s="320">
        <v>20</v>
      </c>
      <c r="L80" s="336">
        <v>44643</v>
      </c>
      <c r="M80" s="324">
        <v>44643</v>
      </c>
      <c r="N80" s="323"/>
      <c r="O80" s="324">
        <v>44644</v>
      </c>
      <c r="P80" s="324">
        <v>44644</v>
      </c>
      <c r="Q80" s="323"/>
      <c r="R80" s="320" t="s">
        <v>64</v>
      </c>
      <c r="S80" s="320"/>
      <c r="T80" s="320" t="s">
        <v>765</v>
      </c>
      <c r="U80" s="322">
        <v>2640</v>
      </c>
      <c r="V80" s="320" t="s">
        <v>56</v>
      </c>
      <c r="W80" s="321">
        <f t="shared" si="2"/>
        <v>0.27839999999999998</v>
      </c>
      <c r="X80" s="320" t="s">
        <v>58</v>
      </c>
      <c r="Y80" s="320"/>
    </row>
    <row r="81" spans="1:25" s="108" customFormat="1">
      <c r="A81" s="320">
        <v>400</v>
      </c>
      <c r="B81" s="320">
        <v>392761611</v>
      </c>
      <c r="C81" s="320" t="s">
        <v>58</v>
      </c>
      <c r="D81" s="320" t="s">
        <v>762</v>
      </c>
      <c r="E81" s="320" t="s">
        <v>98</v>
      </c>
      <c r="F81" s="320" t="s">
        <v>99</v>
      </c>
      <c r="G81" s="320" t="s">
        <v>100</v>
      </c>
      <c r="H81" s="320" t="s">
        <v>101</v>
      </c>
      <c r="I81" s="320">
        <v>49403540</v>
      </c>
      <c r="J81" s="320">
        <v>768</v>
      </c>
      <c r="K81" s="320">
        <v>24</v>
      </c>
      <c r="L81" s="324">
        <v>44643</v>
      </c>
      <c r="M81" s="324">
        <v>44643</v>
      </c>
      <c r="N81" s="323"/>
      <c r="O81" s="324">
        <v>44644</v>
      </c>
      <c r="P81" s="324">
        <v>44644</v>
      </c>
      <c r="Q81" s="323"/>
      <c r="R81" s="320" t="s">
        <v>64</v>
      </c>
      <c r="S81" s="320"/>
      <c r="T81" s="320" t="s">
        <v>765</v>
      </c>
      <c r="U81" s="333">
        <v>1628</v>
      </c>
      <c r="V81" s="320" t="s">
        <v>56</v>
      </c>
      <c r="W81" s="321">
        <f t="shared" si="2"/>
        <v>0.30719999999999997</v>
      </c>
      <c r="X81" s="320" t="s">
        <v>58</v>
      </c>
      <c r="Y81" s="320"/>
    </row>
    <row r="82" spans="1:25" s="108" customFormat="1">
      <c r="A82" s="320">
        <v>480</v>
      </c>
      <c r="B82" s="320">
        <v>392458704</v>
      </c>
      <c r="C82" s="320" t="s">
        <v>58</v>
      </c>
      <c r="D82" s="320" t="s">
        <v>762</v>
      </c>
      <c r="E82" s="320" t="s">
        <v>89</v>
      </c>
      <c r="F82" s="320" t="s">
        <v>90</v>
      </c>
      <c r="G82" s="320">
        <v>177272</v>
      </c>
      <c r="H82" s="320" t="s">
        <v>91</v>
      </c>
      <c r="I82" s="320">
        <v>49301156</v>
      </c>
      <c r="J82" s="320">
        <v>638</v>
      </c>
      <c r="K82" s="320">
        <f>J82/29</f>
        <v>22</v>
      </c>
      <c r="L82" s="324">
        <v>44643</v>
      </c>
      <c r="M82" s="324">
        <v>44643</v>
      </c>
      <c r="N82" s="323"/>
      <c r="O82" s="324">
        <v>44644</v>
      </c>
      <c r="P82" s="324">
        <v>44644</v>
      </c>
      <c r="Q82" s="323"/>
      <c r="R82" s="320" t="s">
        <v>64</v>
      </c>
      <c r="S82" s="320" t="s">
        <v>92</v>
      </c>
      <c r="T82" s="320" t="s">
        <v>765</v>
      </c>
      <c r="U82" s="322">
        <v>2972</v>
      </c>
      <c r="V82" s="337" t="s">
        <v>62</v>
      </c>
      <c r="W82" s="321">
        <f t="shared" si="2"/>
        <v>0.30624000000000001</v>
      </c>
      <c r="X82" s="320" t="s">
        <v>58</v>
      </c>
      <c r="Y82" s="320"/>
    </row>
    <row r="83" spans="1:25" s="108" customFormat="1">
      <c r="A83" s="320">
        <v>480</v>
      </c>
      <c r="B83" s="320">
        <v>392461557</v>
      </c>
      <c r="C83" s="320" t="s">
        <v>58</v>
      </c>
      <c r="D83" s="320" t="s">
        <v>762</v>
      </c>
      <c r="E83" s="320" t="s">
        <v>89</v>
      </c>
      <c r="F83" s="320" t="s">
        <v>90</v>
      </c>
      <c r="G83" s="320">
        <v>177272</v>
      </c>
      <c r="H83" s="320" t="s">
        <v>91</v>
      </c>
      <c r="I83" s="320">
        <v>49301156</v>
      </c>
      <c r="J83" s="320">
        <v>638</v>
      </c>
      <c r="K83" s="320">
        <f>J83/29</f>
        <v>22</v>
      </c>
      <c r="L83" s="324">
        <v>44643</v>
      </c>
      <c r="M83" s="324">
        <v>44643</v>
      </c>
      <c r="N83" s="323"/>
      <c r="O83" s="324">
        <v>44645</v>
      </c>
      <c r="P83" s="324">
        <v>44645</v>
      </c>
      <c r="Q83" s="323"/>
      <c r="R83" s="320" t="s">
        <v>64</v>
      </c>
      <c r="S83" s="320" t="s">
        <v>92</v>
      </c>
      <c r="T83" s="320" t="s">
        <v>765</v>
      </c>
      <c r="U83" s="322">
        <v>2972</v>
      </c>
      <c r="V83" s="337" t="s">
        <v>62</v>
      </c>
      <c r="W83" s="321">
        <f t="shared" si="2"/>
        <v>0.30624000000000001</v>
      </c>
      <c r="X83" s="320" t="s">
        <v>58</v>
      </c>
      <c r="Y83" s="320"/>
    </row>
    <row r="84" spans="1:25" s="108" customFormat="1">
      <c r="A84" s="320">
        <v>400</v>
      </c>
      <c r="B84" s="320">
        <v>392657046</v>
      </c>
      <c r="C84" s="320" t="s">
        <v>58</v>
      </c>
      <c r="D84" s="320" t="s">
        <v>762</v>
      </c>
      <c r="E84" s="320" t="s">
        <v>102</v>
      </c>
      <c r="F84" s="320" t="s">
        <v>103</v>
      </c>
      <c r="G84" s="320" t="s">
        <v>104</v>
      </c>
      <c r="H84" s="320" t="s">
        <v>105</v>
      </c>
      <c r="I84" s="320">
        <v>49403140</v>
      </c>
      <c r="J84" s="320">
        <v>768</v>
      </c>
      <c r="K84" s="320">
        <v>24</v>
      </c>
      <c r="L84" s="324">
        <v>44643</v>
      </c>
      <c r="M84" s="324">
        <v>44643</v>
      </c>
      <c r="N84" s="323"/>
      <c r="O84" s="324">
        <v>44645</v>
      </c>
      <c r="P84" s="324">
        <v>44645</v>
      </c>
      <c r="Q84" s="323"/>
      <c r="R84" s="320" t="s">
        <v>64</v>
      </c>
      <c r="S84" s="320"/>
      <c r="T84" s="320" t="s">
        <v>765</v>
      </c>
      <c r="U84" s="322">
        <v>4503</v>
      </c>
      <c r="V84" s="320" t="s">
        <v>62</v>
      </c>
      <c r="W84" s="321">
        <f t="shared" si="2"/>
        <v>0.30719999999999997</v>
      </c>
      <c r="X84" s="320" t="s">
        <v>58</v>
      </c>
      <c r="Y84" s="320"/>
    </row>
    <row r="85" spans="1:25" s="108" customFormat="1" ht="18" customHeight="1">
      <c r="A85" s="320">
        <v>360</v>
      </c>
      <c r="B85" s="320">
        <v>392657512</v>
      </c>
      <c r="C85" s="320" t="s">
        <v>58</v>
      </c>
      <c r="D85" s="320" t="s">
        <v>762</v>
      </c>
      <c r="E85" s="320" t="s">
        <v>106</v>
      </c>
      <c r="F85" s="320" t="s">
        <v>107</v>
      </c>
      <c r="G85" s="320" t="s">
        <v>108</v>
      </c>
      <c r="H85" s="320" t="s">
        <v>85</v>
      </c>
      <c r="I85" s="320">
        <v>49201132</v>
      </c>
      <c r="J85" s="320">
        <v>832</v>
      </c>
      <c r="K85" s="320">
        <v>26</v>
      </c>
      <c r="L85" s="324">
        <v>44643</v>
      </c>
      <c r="M85" s="324">
        <v>44643</v>
      </c>
      <c r="N85" s="323"/>
      <c r="O85" s="324">
        <v>44645</v>
      </c>
      <c r="P85" s="324">
        <v>44645</v>
      </c>
      <c r="Q85" s="323"/>
      <c r="R85" s="320" t="s">
        <v>64</v>
      </c>
      <c r="S85" s="320"/>
      <c r="T85" s="320" t="s">
        <v>765</v>
      </c>
      <c r="U85" s="322">
        <v>3516</v>
      </c>
      <c r="V85" s="320" t="s">
        <v>56</v>
      </c>
      <c r="W85" s="321">
        <f t="shared" si="2"/>
        <v>0.29952000000000001</v>
      </c>
      <c r="X85" s="320" t="s">
        <v>58</v>
      </c>
      <c r="Y85" s="320"/>
    </row>
    <row r="86" spans="1:25" s="108" customFormat="1">
      <c r="A86" s="320">
        <v>400</v>
      </c>
      <c r="B86" s="320">
        <v>392757801</v>
      </c>
      <c r="C86" s="320" t="s">
        <v>58</v>
      </c>
      <c r="D86" s="320" t="s">
        <v>762</v>
      </c>
      <c r="E86" s="320" t="s">
        <v>109</v>
      </c>
      <c r="F86" s="320" t="s">
        <v>110</v>
      </c>
      <c r="G86" s="320" t="s">
        <v>111</v>
      </c>
      <c r="H86" s="320" t="s">
        <v>105</v>
      </c>
      <c r="I86" s="320">
        <v>49403540</v>
      </c>
      <c r="J86" s="320">
        <v>768</v>
      </c>
      <c r="K86" s="320">
        <v>24</v>
      </c>
      <c r="L86" s="324">
        <v>44643</v>
      </c>
      <c r="M86" s="324">
        <v>44643</v>
      </c>
      <c r="N86" s="323"/>
      <c r="O86" s="324">
        <v>44645</v>
      </c>
      <c r="P86" s="324">
        <v>44645</v>
      </c>
      <c r="Q86" s="323"/>
      <c r="R86" s="320" t="s">
        <v>64</v>
      </c>
      <c r="S86" s="320"/>
      <c r="T86" s="320" t="s">
        <v>765</v>
      </c>
      <c r="U86" s="322">
        <v>3446</v>
      </c>
      <c r="V86" s="320" t="s">
        <v>62</v>
      </c>
      <c r="W86" s="321">
        <f t="shared" si="2"/>
        <v>0.30719999999999997</v>
      </c>
      <c r="X86" s="320" t="s">
        <v>58</v>
      </c>
      <c r="Y86" s="320"/>
    </row>
    <row r="87" spans="1:25" s="108" customFormat="1">
      <c r="A87" s="320">
        <v>360</v>
      </c>
      <c r="B87" s="320">
        <v>392758392</v>
      </c>
      <c r="C87" s="320" t="s">
        <v>58</v>
      </c>
      <c r="D87" s="320" t="s">
        <v>762</v>
      </c>
      <c r="E87" s="320" t="s">
        <v>109</v>
      </c>
      <c r="F87" s="320" t="s">
        <v>110</v>
      </c>
      <c r="G87" s="320" t="s">
        <v>112</v>
      </c>
      <c r="H87" s="320" t="s">
        <v>85</v>
      </c>
      <c r="I87" s="320">
        <v>49201132</v>
      </c>
      <c r="J87" s="320">
        <v>896</v>
      </c>
      <c r="K87" s="320">
        <v>28</v>
      </c>
      <c r="L87" s="324">
        <v>44643</v>
      </c>
      <c r="M87" s="324">
        <v>44643</v>
      </c>
      <c r="N87" s="323"/>
      <c r="O87" s="324">
        <v>44645</v>
      </c>
      <c r="P87" s="324">
        <v>44645</v>
      </c>
      <c r="Q87" s="323"/>
      <c r="R87" s="320" t="s">
        <v>64</v>
      </c>
      <c r="S87" s="320"/>
      <c r="T87" s="320" t="s">
        <v>765</v>
      </c>
      <c r="U87" s="322">
        <v>3446</v>
      </c>
      <c r="V87" s="320" t="s">
        <v>62</v>
      </c>
      <c r="W87" s="321">
        <f t="shared" si="2"/>
        <v>0.32256000000000001</v>
      </c>
      <c r="X87" s="320" t="s">
        <v>58</v>
      </c>
      <c r="Y87" s="320"/>
    </row>
    <row r="88" spans="1:25" s="108" customFormat="1">
      <c r="A88" s="320">
        <v>480</v>
      </c>
      <c r="B88" s="320">
        <v>392462486</v>
      </c>
      <c r="C88" s="320" t="s">
        <v>58</v>
      </c>
      <c r="D88" s="320" t="s">
        <v>762</v>
      </c>
      <c r="E88" s="320" t="s">
        <v>89</v>
      </c>
      <c r="F88" s="320" t="s">
        <v>90</v>
      </c>
      <c r="G88" s="320">
        <v>177272</v>
      </c>
      <c r="H88" s="320" t="s">
        <v>91</v>
      </c>
      <c r="I88" s="320">
        <v>49301156</v>
      </c>
      <c r="J88" s="320">
        <v>464</v>
      </c>
      <c r="K88" s="320">
        <v>16</v>
      </c>
      <c r="L88" s="324">
        <v>44643</v>
      </c>
      <c r="M88" s="324">
        <v>44643</v>
      </c>
      <c r="N88" s="323"/>
      <c r="O88" s="324">
        <v>44644</v>
      </c>
      <c r="P88" s="324">
        <v>44644</v>
      </c>
      <c r="Q88" s="323"/>
      <c r="R88" s="320" t="s">
        <v>64</v>
      </c>
      <c r="S88" s="320" t="s">
        <v>92</v>
      </c>
      <c r="T88" s="320" t="s">
        <v>765</v>
      </c>
      <c r="U88" s="322">
        <v>2972</v>
      </c>
      <c r="V88" s="337" t="s">
        <v>62</v>
      </c>
      <c r="W88" s="321">
        <f t="shared" si="2"/>
        <v>0.22272</v>
      </c>
      <c r="X88" s="320" t="s">
        <v>58</v>
      </c>
      <c r="Y88" s="320"/>
    </row>
    <row r="89" spans="1:25" s="108" customFormat="1">
      <c r="A89" s="320">
        <v>480</v>
      </c>
      <c r="B89" s="320">
        <v>392461744</v>
      </c>
      <c r="C89" s="320" t="s">
        <v>58</v>
      </c>
      <c r="D89" s="320" t="s">
        <v>762</v>
      </c>
      <c r="E89" s="320" t="s">
        <v>89</v>
      </c>
      <c r="F89" s="320" t="s">
        <v>90</v>
      </c>
      <c r="G89" s="320">
        <v>177272</v>
      </c>
      <c r="H89" s="320" t="s">
        <v>91</v>
      </c>
      <c r="I89" s="320">
        <v>49301156</v>
      </c>
      <c r="J89" s="320">
        <v>580</v>
      </c>
      <c r="K89" s="320">
        <v>20</v>
      </c>
      <c r="L89" s="324">
        <v>44643</v>
      </c>
      <c r="M89" s="324">
        <v>44643</v>
      </c>
      <c r="N89" s="323"/>
      <c r="O89" s="324">
        <v>44645</v>
      </c>
      <c r="P89" s="324">
        <v>44645</v>
      </c>
      <c r="Q89" s="323"/>
      <c r="R89" s="320" t="s">
        <v>64</v>
      </c>
      <c r="S89" s="320" t="s">
        <v>113</v>
      </c>
      <c r="T89" s="320" t="s">
        <v>765</v>
      </c>
      <c r="U89" s="322">
        <v>2972</v>
      </c>
      <c r="V89" s="337" t="s">
        <v>62</v>
      </c>
      <c r="W89" s="321">
        <f t="shared" si="2"/>
        <v>0.27839999999999998</v>
      </c>
      <c r="X89" s="320" t="s">
        <v>58</v>
      </c>
      <c r="Y89" s="320"/>
    </row>
    <row r="90" spans="1:25" s="108" customFormat="1">
      <c r="A90" s="320">
        <v>400</v>
      </c>
      <c r="B90" s="320">
        <v>392762000</v>
      </c>
      <c r="C90" s="320" t="s">
        <v>58</v>
      </c>
      <c r="D90" s="320" t="s">
        <v>762</v>
      </c>
      <c r="E90" s="320" t="s">
        <v>98</v>
      </c>
      <c r="F90" s="320" t="s">
        <v>114</v>
      </c>
      <c r="G90" s="320" t="s">
        <v>115</v>
      </c>
      <c r="H90" s="320" t="s">
        <v>101</v>
      </c>
      <c r="I90" s="320">
        <v>49403540</v>
      </c>
      <c r="J90" s="320">
        <v>768</v>
      </c>
      <c r="K90" s="320">
        <v>24</v>
      </c>
      <c r="L90" s="324">
        <v>44643</v>
      </c>
      <c r="M90" s="324">
        <v>44643</v>
      </c>
      <c r="N90" s="323"/>
      <c r="O90" s="324">
        <v>44645</v>
      </c>
      <c r="P90" s="324">
        <v>44645</v>
      </c>
      <c r="Q90" s="323"/>
      <c r="R90" s="320" t="s">
        <v>64</v>
      </c>
      <c r="S90" s="320"/>
      <c r="T90" s="320" t="s">
        <v>765</v>
      </c>
      <c r="U90" s="322">
        <v>1964</v>
      </c>
      <c r="V90" s="320" t="s">
        <v>56</v>
      </c>
      <c r="W90" s="321">
        <f t="shared" si="2"/>
        <v>0.30719999999999997</v>
      </c>
      <c r="X90" s="320" t="s">
        <v>58</v>
      </c>
      <c r="Y90" s="320"/>
    </row>
    <row r="91" spans="1:25" s="108" customFormat="1">
      <c r="A91" s="320">
        <v>475</v>
      </c>
      <c r="B91" s="320">
        <v>391907096</v>
      </c>
      <c r="C91" s="320" t="s">
        <v>58</v>
      </c>
      <c r="D91" s="320" t="s">
        <v>762</v>
      </c>
      <c r="E91" s="320" t="s">
        <v>71</v>
      </c>
      <c r="F91" s="320" t="s">
        <v>72</v>
      </c>
      <c r="G91" s="320" t="s">
        <v>73</v>
      </c>
      <c r="H91" s="320" t="s">
        <v>74</v>
      </c>
      <c r="I91" s="320">
        <v>49303155</v>
      </c>
      <c r="J91" s="320">
        <v>638</v>
      </c>
      <c r="K91" s="320">
        <v>22</v>
      </c>
      <c r="L91" s="324">
        <v>44643</v>
      </c>
      <c r="M91" s="324">
        <v>44643</v>
      </c>
      <c r="N91" s="323"/>
      <c r="O91" s="324">
        <v>44648</v>
      </c>
      <c r="P91" s="324">
        <v>44648</v>
      </c>
      <c r="Q91" s="323"/>
      <c r="R91" s="320" t="s">
        <v>64</v>
      </c>
      <c r="S91" s="320"/>
      <c r="T91" s="320"/>
      <c r="U91" s="320"/>
      <c r="V91" s="337" t="s">
        <v>56</v>
      </c>
      <c r="W91" s="321">
        <f t="shared" si="2"/>
        <v>0.30304999999999999</v>
      </c>
      <c r="X91" s="320" t="s">
        <v>58</v>
      </c>
      <c r="Y91" s="320"/>
    </row>
    <row r="92" spans="1:25" s="108" customFormat="1">
      <c r="A92" s="320">
        <v>360</v>
      </c>
      <c r="B92" s="320">
        <v>392655777</v>
      </c>
      <c r="C92" s="320" t="s">
        <v>58</v>
      </c>
      <c r="D92" s="320" t="s">
        <v>762</v>
      </c>
      <c r="E92" s="320" t="s">
        <v>116</v>
      </c>
      <c r="F92" s="320" t="s">
        <v>117</v>
      </c>
      <c r="G92" s="320" t="s">
        <v>118</v>
      </c>
      <c r="H92" s="320" t="s">
        <v>85</v>
      </c>
      <c r="I92" s="320">
        <v>49201132</v>
      </c>
      <c r="J92" s="320">
        <v>832</v>
      </c>
      <c r="K92" s="320">
        <v>26</v>
      </c>
      <c r="L92" s="324">
        <v>44643</v>
      </c>
      <c r="M92" s="324">
        <v>44643</v>
      </c>
      <c r="N92" s="323"/>
      <c r="O92" s="324">
        <v>44648</v>
      </c>
      <c r="P92" s="324">
        <v>44648</v>
      </c>
      <c r="Q92" s="323"/>
      <c r="R92" s="320" t="s">
        <v>64</v>
      </c>
      <c r="S92" s="320"/>
      <c r="T92" s="320" t="s">
        <v>765</v>
      </c>
      <c r="U92" s="322">
        <v>2010</v>
      </c>
      <c r="V92" s="320" t="s">
        <v>62</v>
      </c>
      <c r="W92" s="321">
        <f t="shared" si="2"/>
        <v>0.29952000000000001</v>
      </c>
      <c r="X92" s="320" t="s">
        <v>58</v>
      </c>
      <c r="Y92" s="320"/>
    </row>
    <row r="93" spans="1:25" s="108" customFormat="1">
      <c r="A93" s="320">
        <v>475</v>
      </c>
      <c r="B93" s="320">
        <v>391900585</v>
      </c>
      <c r="C93" s="320" t="s">
        <v>58</v>
      </c>
      <c r="D93" s="320" t="s">
        <v>762</v>
      </c>
      <c r="E93" s="320" t="s">
        <v>71</v>
      </c>
      <c r="F93" s="320" t="s">
        <v>72</v>
      </c>
      <c r="G93" s="320" t="s">
        <v>73</v>
      </c>
      <c r="H93" s="320" t="s">
        <v>74</v>
      </c>
      <c r="I93" s="320">
        <v>49303155</v>
      </c>
      <c r="J93" s="320">
        <v>638</v>
      </c>
      <c r="K93" s="320">
        <v>22</v>
      </c>
      <c r="L93" s="324">
        <v>44644</v>
      </c>
      <c r="M93" s="324">
        <v>44644</v>
      </c>
      <c r="N93" s="323"/>
      <c r="O93" s="324">
        <v>44644</v>
      </c>
      <c r="P93" s="324">
        <v>44644</v>
      </c>
      <c r="Q93" s="323"/>
      <c r="R93" s="320" t="s">
        <v>64</v>
      </c>
      <c r="S93" s="320"/>
      <c r="T93" s="320"/>
      <c r="U93" s="320"/>
      <c r="V93" s="337" t="s">
        <v>56</v>
      </c>
      <c r="W93" s="321">
        <f t="shared" si="2"/>
        <v>0.30304999999999999</v>
      </c>
      <c r="X93" s="320" t="s">
        <v>58</v>
      </c>
      <c r="Y93" s="320"/>
    </row>
    <row r="94" spans="1:25" s="108" customFormat="1">
      <c r="A94" s="320">
        <v>475</v>
      </c>
      <c r="B94" s="320">
        <v>391901118</v>
      </c>
      <c r="C94" s="320" t="s">
        <v>58</v>
      </c>
      <c r="D94" s="320" t="s">
        <v>762</v>
      </c>
      <c r="E94" s="320" t="s">
        <v>71</v>
      </c>
      <c r="F94" s="320" t="s">
        <v>72</v>
      </c>
      <c r="G94" s="320" t="s">
        <v>73</v>
      </c>
      <c r="H94" s="320" t="s">
        <v>74</v>
      </c>
      <c r="I94" s="320">
        <v>49303155</v>
      </c>
      <c r="J94" s="320">
        <v>638</v>
      </c>
      <c r="K94" s="320">
        <v>22</v>
      </c>
      <c r="L94" s="324">
        <v>44644</v>
      </c>
      <c r="M94" s="324">
        <v>44644</v>
      </c>
      <c r="N94" s="323"/>
      <c r="O94" s="324">
        <v>44645</v>
      </c>
      <c r="P94" s="324">
        <v>44645</v>
      </c>
      <c r="Q94" s="323"/>
      <c r="R94" s="320" t="s">
        <v>64</v>
      </c>
      <c r="S94" s="320"/>
      <c r="T94" s="320"/>
      <c r="U94" s="320"/>
      <c r="V94" s="337" t="s">
        <v>56</v>
      </c>
      <c r="W94" s="321">
        <f t="shared" si="2"/>
        <v>0.30304999999999999</v>
      </c>
      <c r="X94" s="320" t="s">
        <v>58</v>
      </c>
      <c r="Y94" s="320"/>
    </row>
    <row r="95" spans="1:25" s="108" customFormat="1">
      <c r="A95" s="320">
        <v>360</v>
      </c>
      <c r="B95" s="320">
        <v>392928619</v>
      </c>
      <c r="C95" s="320" t="s">
        <v>58</v>
      </c>
      <c r="D95" s="320" t="s">
        <v>762</v>
      </c>
      <c r="E95" s="320" t="s">
        <v>119</v>
      </c>
      <c r="F95" s="320" t="s">
        <v>120</v>
      </c>
      <c r="G95" s="320" t="s">
        <v>121</v>
      </c>
      <c r="H95" s="320" t="s">
        <v>85</v>
      </c>
      <c r="I95" s="320">
        <v>49201132</v>
      </c>
      <c r="J95" s="320">
        <v>832</v>
      </c>
      <c r="K95" s="320">
        <v>26</v>
      </c>
      <c r="L95" s="324">
        <v>44644</v>
      </c>
      <c r="M95" s="324">
        <v>44644</v>
      </c>
      <c r="N95" s="323"/>
      <c r="O95" s="324">
        <v>44645</v>
      </c>
      <c r="P95" s="324">
        <v>44645</v>
      </c>
      <c r="Q95" s="323"/>
      <c r="R95" s="320" t="s">
        <v>64</v>
      </c>
      <c r="S95" s="320"/>
      <c r="T95" s="320" t="s">
        <v>764</v>
      </c>
      <c r="U95" s="322">
        <v>2101</v>
      </c>
      <c r="V95" s="320" t="s">
        <v>62</v>
      </c>
      <c r="W95" s="321">
        <f t="shared" si="2"/>
        <v>0.29952000000000001</v>
      </c>
      <c r="X95" s="320" t="s">
        <v>58</v>
      </c>
      <c r="Y95" s="320"/>
    </row>
    <row r="96" spans="1:25" s="108" customFormat="1">
      <c r="A96" s="320">
        <v>395</v>
      </c>
      <c r="B96" s="320">
        <v>392793276</v>
      </c>
      <c r="C96" s="320" t="s">
        <v>58</v>
      </c>
      <c r="D96" s="320" t="s">
        <v>762</v>
      </c>
      <c r="E96" s="320" t="s">
        <v>122</v>
      </c>
      <c r="F96" s="320" t="s">
        <v>123</v>
      </c>
      <c r="G96" s="320" t="s">
        <v>124</v>
      </c>
      <c r="H96" s="320" t="s">
        <v>105</v>
      </c>
      <c r="I96" s="320">
        <v>49403139</v>
      </c>
      <c r="J96" s="320">
        <v>832</v>
      </c>
      <c r="K96" s="320">
        <v>26</v>
      </c>
      <c r="L96" s="324">
        <v>44644</v>
      </c>
      <c r="M96" s="324">
        <v>44644</v>
      </c>
      <c r="N96" s="323"/>
      <c r="O96" s="324">
        <v>44648</v>
      </c>
      <c r="P96" s="324">
        <v>44648</v>
      </c>
      <c r="Q96" s="323"/>
      <c r="R96" s="320" t="s">
        <v>64</v>
      </c>
      <c r="S96" s="320"/>
      <c r="T96" s="320"/>
      <c r="U96" s="320"/>
      <c r="V96" s="320" t="s">
        <v>56</v>
      </c>
      <c r="W96" s="321">
        <f t="shared" si="2"/>
        <v>0.32863999999999999</v>
      </c>
      <c r="X96" s="320" t="s">
        <v>58</v>
      </c>
      <c r="Y96" s="320"/>
    </row>
    <row r="97" spans="1:25" s="108" customFormat="1">
      <c r="A97" s="320">
        <v>480</v>
      </c>
      <c r="B97" s="320">
        <v>392306498</v>
      </c>
      <c r="C97" s="320" t="s">
        <v>58</v>
      </c>
      <c r="D97" s="320" t="s">
        <v>762</v>
      </c>
      <c r="E97" s="320" t="s">
        <v>79</v>
      </c>
      <c r="F97" s="320" t="s">
        <v>80</v>
      </c>
      <c r="G97" s="320" t="s">
        <v>81</v>
      </c>
      <c r="H97" s="320" t="s">
        <v>78</v>
      </c>
      <c r="I97" s="320">
        <v>49303156</v>
      </c>
      <c r="J97" s="320">
        <v>580</v>
      </c>
      <c r="K97" s="320">
        <v>20</v>
      </c>
      <c r="L97" s="324">
        <v>44644</v>
      </c>
      <c r="M97" s="324">
        <v>44644</v>
      </c>
      <c r="N97" s="323"/>
      <c r="O97" s="324">
        <v>44644</v>
      </c>
      <c r="P97" s="324">
        <v>44644</v>
      </c>
      <c r="Q97" s="323"/>
      <c r="R97" s="320" t="s">
        <v>64</v>
      </c>
      <c r="S97" s="320"/>
      <c r="T97" s="320" t="s">
        <v>765</v>
      </c>
      <c r="U97" s="322">
        <v>2640</v>
      </c>
      <c r="V97" s="320" t="s">
        <v>56</v>
      </c>
      <c r="W97" s="321">
        <f t="shared" si="2"/>
        <v>0.27839999999999998</v>
      </c>
      <c r="X97" s="320" t="s">
        <v>58</v>
      </c>
      <c r="Y97" s="320"/>
    </row>
    <row r="98" spans="1:25" s="108" customFormat="1">
      <c r="A98" s="320">
        <v>480</v>
      </c>
      <c r="B98" s="320">
        <v>392306586</v>
      </c>
      <c r="C98" s="320" t="s">
        <v>58</v>
      </c>
      <c r="D98" s="320" t="s">
        <v>762</v>
      </c>
      <c r="E98" s="320" t="s">
        <v>79</v>
      </c>
      <c r="F98" s="320" t="s">
        <v>80</v>
      </c>
      <c r="G98" s="320" t="s">
        <v>81</v>
      </c>
      <c r="H98" s="320" t="s">
        <v>78</v>
      </c>
      <c r="I98" s="320">
        <v>49303156</v>
      </c>
      <c r="J98" s="320">
        <v>580</v>
      </c>
      <c r="K98" s="320">
        <v>20</v>
      </c>
      <c r="L98" s="324">
        <v>44644</v>
      </c>
      <c r="M98" s="324">
        <v>44644</v>
      </c>
      <c r="N98" s="323"/>
      <c r="O98" s="324">
        <v>44645</v>
      </c>
      <c r="P98" s="324">
        <v>44645</v>
      </c>
      <c r="Q98" s="323"/>
      <c r="R98" s="320" t="s">
        <v>64</v>
      </c>
      <c r="S98" s="320"/>
      <c r="T98" s="320" t="s">
        <v>765</v>
      </c>
      <c r="U98" s="322">
        <v>2640</v>
      </c>
      <c r="V98" s="320" t="s">
        <v>56</v>
      </c>
      <c r="W98" s="321">
        <f t="shared" si="2"/>
        <v>0.27839999999999998</v>
      </c>
      <c r="X98" s="320" t="s">
        <v>58</v>
      </c>
      <c r="Y98" s="320"/>
    </row>
    <row r="99" spans="1:25" s="108" customFormat="1">
      <c r="A99" s="320">
        <v>480</v>
      </c>
      <c r="B99" s="320">
        <v>392306625</v>
      </c>
      <c r="C99" s="320" t="s">
        <v>58</v>
      </c>
      <c r="D99" s="320" t="s">
        <v>762</v>
      </c>
      <c r="E99" s="320" t="s">
        <v>79</v>
      </c>
      <c r="F99" s="320" t="s">
        <v>80</v>
      </c>
      <c r="G99" s="320" t="s">
        <v>81</v>
      </c>
      <c r="H99" s="320" t="s">
        <v>78</v>
      </c>
      <c r="I99" s="320">
        <v>49303156</v>
      </c>
      <c r="J99" s="320">
        <v>580</v>
      </c>
      <c r="K99" s="320">
        <v>20</v>
      </c>
      <c r="L99" s="324">
        <v>44644</v>
      </c>
      <c r="M99" s="324">
        <v>44644</v>
      </c>
      <c r="N99" s="323"/>
      <c r="O99" s="324">
        <v>44645</v>
      </c>
      <c r="P99" s="324">
        <v>44645</v>
      </c>
      <c r="Q99" s="323"/>
      <c r="R99" s="320" t="s">
        <v>64</v>
      </c>
      <c r="S99" s="320"/>
      <c r="T99" s="320" t="s">
        <v>765</v>
      </c>
      <c r="U99" s="322">
        <v>2640</v>
      </c>
      <c r="V99" s="320" t="s">
        <v>56</v>
      </c>
      <c r="W99" s="321">
        <f t="shared" ref="W99:W127" si="3">A99*J99/10^6</f>
        <v>0.27839999999999998</v>
      </c>
      <c r="X99" s="320" t="s">
        <v>58</v>
      </c>
      <c r="Y99" s="320"/>
    </row>
    <row r="100" spans="1:25" s="108" customFormat="1">
      <c r="A100" s="320">
        <v>480</v>
      </c>
      <c r="B100" s="320">
        <v>392306671</v>
      </c>
      <c r="C100" s="320" t="s">
        <v>58</v>
      </c>
      <c r="D100" s="320" t="s">
        <v>762</v>
      </c>
      <c r="E100" s="320" t="s">
        <v>79</v>
      </c>
      <c r="F100" s="320" t="s">
        <v>80</v>
      </c>
      <c r="G100" s="320" t="s">
        <v>81</v>
      </c>
      <c r="H100" s="320" t="s">
        <v>78</v>
      </c>
      <c r="I100" s="320">
        <v>49303156</v>
      </c>
      <c r="J100" s="320">
        <v>580</v>
      </c>
      <c r="K100" s="320">
        <v>20</v>
      </c>
      <c r="L100" s="324">
        <v>44644</v>
      </c>
      <c r="M100" s="324">
        <v>44644</v>
      </c>
      <c r="N100" s="323"/>
      <c r="O100" s="324">
        <v>44645</v>
      </c>
      <c r="P100" s="324">
        <v>44645</v>
      </c>
      <c r="Q100" s="323"/>
      <c r="R100" s="320" t="s">
        <v>64</v>
      </c>
      <c r="S100" s="320"/>
      <c r="T100" s="320" t="s">
        <v>765</v>
      </c>
      <c r="U100" s="322">
        <v>2640</v>
      </c>
      <c r="V100" s="320" t="s">
        <v>56</v>
      </c>
      <c r="W100" s="321">
        <f t="shared" si="3"/>
        <v>0.27839999999999998</v>
      </c>
      <c r="X100" s="320" t="s">
        <v>58</v>
      </c>
      <c r="Y100" s="320"/>
    </row>
    <row r="101" spans="1:25" s="108" customFormat="1">
      <c r="A101" s="320">
        <v>480</v>
      </c>
      <c r="B101" s="320">
        <v>392306555</v>
      </c>
      <c r="C101" s="320" t="s">
        <v>58</v>
      </c>
      <c r="D101" s="320" t="s">
        <v>762</v>
      </c>
      <c r="E101" s="320" t="s">
        <v>79</v>
      </c>
      <c r="F101" s="320" t="s">
        <v>80</v>
      </c>
      <c r="G101" s="320" t="s">
        <v>81</v>
      </c>
      <c r="H101" s="320" t="s">
        <v>78</v>
      </c>
      <c r="I101" s="320">
        <v>49303156</v>
      </c>
      <c r="J101" s="320">
        <v>580</v>
      </c>
      <c r="K101" s="320">
        <v>20</v>
      </c>
      <c r="L101" s="324">
        <v>44644</v>
      </c>
      <c r="M101" s="324">
        <v>44644</v>
      </c>
      <c r="N101" s="323"/>
      <c r="O101" s="324">
        <v>44645</v>
      </c>
      <c r="P101" s="324">
        <v>44645</v>
      </c>
      <c r="Q101" s="323"/>
      <c r="R101" s="320" t="s">
        <v>64</v>
      </c>
      <c r="S101" s="320"/>
      <c r="T101" s="320" t="s">
        <v>765</v>
      </c>
      <c r="U101" s="322">
        <v>2640</v>
      </c>
      <c r="V101" s="320" t="s">
        <v>56</v>
      </c>
      <c r="W101" s="321">
        <f t="shared" si="3"/>
        <v>0.27839999999999998</v>
      </c>
      <c r="X101" s="320" t="s">
        <v>58</v>
      </c>
      <c r="Y101" s="320"/>
    </row>
    <row r="102" spans="1:25" s="108" customFormat="1">
      <c r="A102" s="320">
        <v>480</v>
      </c>
      <c r="B102" s="320">
        <v>392306485</v>
      </c>
      <c r="C102" s="320" t="s">
        <v>58</v>
      </c>
      <c r="D102" s="320" t="s">
        <v>762</v>
      </c>
      <c r="E102" s="320" t="s">
        <v>79</v>
      </c>
      <c r="F102" s="320" t="s">
        <v>80</v>
      </c>
      <c r="G102" s="320" t="s">
        <v>81</v>
      </c>
      <c r="H102" s="320" t="s">
        <v>78</v>
      </c>
      <c r="I102" s="320">
        <v>49303156</v>
      </c>
      <c r="J102" s="320">
        <v>580</v>
      </c>
      <c r="K102" s="320">
        <v>20</v>
      </c>
      <c r="L102" s="324">
        <v>44644</v>
      </c>
      <c r="M102" s="324">
        <v>44644</v>
      </c>
      <c r="N102" s="323"/>
      <c r="O102" s="324">
        <v>44645</v>
      </c>
      <c r="P102" s="324">
        <v>44645</v>
      </c>
      <c r="Q102" s="323"/>
      <c r="R102" s="320" t="s">
        <v>64</v>
      </c>
      <c r="S102" s="320"/>
      <c r="T102" s="320" t="s">
        <v>765</v>
      </c>
      <c r="U102" s="322">
        <v>2640</v>
      </c>
      <c r="V102" s="320" t="s">
        <v>56</v>
      </c>
      <c r="W102" s="321">
        <f t="shared" si="3"/>
        <v>0.27839999999999998</v>
      </c>
      <c r="X102" s="320" t="s">
        <v>58</v>
      </c>
      <c r="Y102" s="320"/>
    </row>
    <row r="103" spans="1:25" s="108" customFormat="1">
      <c r="A103" s="320">
        <v>360</v>
      </c>
      <c r="B103" s="320">
        <v>392765703</v>
      </c>
      <c r="C103" s="320" t="s">
        <v>58</v>
      </c>
      <c r="D103" s="320" t="s">
        <v>762</v>
      </c>
      <c r="E103" s="320" t="s">
        <v>125</v>
      </c>
      <c r="F103" s="320" t="s">
        <v>126</v>
      </c>
      <c r="G103" s="320" t="s">
        <v>127</v>
      </c>
      <c r="H103" s="320" t="s">
        <v>85</v>
      </c>
      <c r="I103" s="320">
        <v>49201132</v>
      </c>
      <c r="J103" s="320">
        <v>832</v>
      </c>
      <c r="K103" s="320">
        <v>26</v>
      </c>
      <c r="L103" s="324">
        <v>44644</v>
      </c>
      <c r="M103" s="324">
        <v>44644</v>
      </c>
      <c r="N103" s="323"/>
      <c r="O103" s="324">
        <v>44648</v>
      </c>
      <c r="P103" s="324">
        <v>44648</v>
      </c>
      <c r="Q103" s="323"/>
      <c r="R103" s="320" t="s">
        <v>64</v>
      </c>
      <c r="S103" s="320"/>
      <c r="T103" s="320" t="s">
        <v>765</v>
      </c>
      <c r="U103" s="322">
        <v>4637</v>
      </c>
      <c r="V103" s="320" t="s">
        <v>62</v>
      </c>
      <c r="W103" s="321">
        <f t="shared" si="3"/>
        <v>0.29952000000000001</v>
      </c>
      <c r="X103" s="320" t="s">
        <v>58</v>
      </c>
      <c r="Y103" s="320"/>
    </row>
    <row r="104" spans="1:25" s="108" customFormat="1">
      <c r="A104" s="320">
        <v>360</v>
      </c>
      <c r="B104" s="320">
        <v>392755411</v>
      </c>
      <c r="C104" s="320" t="s">
        <v>58</v>
      </c>
      <c r="D104" s="320" t="s">
        <v>762</v>
      </c>
      <c r="E104" s="320" t="s">
        <v>128</v>
      </c>
      <c r="F104" s="320" t="s">
        <v>129</v>
      </c>
      <c r="G104" s="320" t="s">
        <v>130</v>
      </c>
      <c r="H104" s="320" t="s">
        <v>85</v>
      </c>
      <c r="I104" s="320">
        <v>49201132</v>
      </c>
      <c r="J104" s="320">
        <v>768</v>
      </c>
      <c r="K104" s="320">
        <v>24</v>
      </c>
      <c r="L104" s="324">
        <v>44644</v>
      </c>
      <c r="M104" s="324">
        <v>44644</v>
      </c>
      <c r="N104" s="323"/>
      <c r="O104" s="324">
        <v>44648</v>
      </c>
      <c r="P104" s="324">
        <v>44648</v>
      </c>
      <c r="Q104" s="323"/>
      <c r="R104" s="320" t="s">
        <v>64</v>
      </c>
      <c r="S104" s="320"/>
      <c r="T104" s="320" t="s">
        <v>765</v>
      </c>
      <c r="U104" s="322">
        <v>4397</v>
      </c>
      <c r="V104" s="320" t="s">
        <v>62</v>
      </c>
      <c r="W104" s="321">
        <f t="shared" si="3"/>
        <v>0.27648</v>
      </c>
      <c r="X104" s="320" t="s">
        <v>58</v>
      </c>
      <c r="Y104" s="320"/>
    </row>
    <row r="105" spans="1:25" s="108" customFormat="1">
      <c r="A105" s="320">
        <v>400</v>
      </c>
      <c r="B105" s="320">
        <v>392651532</v>
      </c>
      <c r="C105" s="320" t="s">
        <v>58</v>
      </c>
      <c r="D105" s="320" t="s">
        <v>762</v>
      </c>
      <c r="E105" s="320" t="s">
        <v>98</v>
      </c>
      <c r="F105" s="320" t="s">
        <v>131</v>
      </c>
      <c r="G105" s="320" t="s">
        <v>132</v>
      </c>
      <c r="H105" s="320" t="s">
        <v>101</v>
      </c>
      <c r="I105" s="320">
        <v>49403540</v>
      </c>
      <c r="J105" s="320">
        <v>768</v>
      </c>
      <c r="K105" s="320">
        <v>24</v>
      </c>
      <c r="L105" s="324">
        <v>44644</v>
      </c>
      <c r="M105" s="324">
        <v>44644</v>
      </c>
      <c r="N105" s="323"/>
      <c r="O105" s="324">
        <v>44644</v>
      </c>
      <c r="P105" s="324">
        <v>44644</v>
      </c>
      <c r="Q105" s="323"/>
      <c r="R105" s="320" t="s">
        <v>64</v>
      </c>
      <c r="S105" s="320"/>
      <c r="T105" s="320"/>
      <c r="U105" s="322"/>
      <c r="V105" s="320" t="s">
        <v>56</v>
      </c>
      <c r="W105" s="321">
        <f t="shared" si="3"/>
        <v>0.30719999999999997</v>
      </c>
      <c r="X105" s="320" t="s">
        <v>58</v>
      </c>
      <c r="Y105" s="320"/>
    </row>
    <row r="106" spans="1:25" s="108" customFormat="1">
      <c r="A106" s="320">
        <v>475</v>
      </c>
      <c r="B106" s="320">
        <v>392928467</v>
      </c>
      <c r="C106" s="320" t="s">
        <v>58</v>
      </c>
      <c r="D106" s="320" t="s">
        <v>762</v>
      </c>
      <c r="E106" s="320" t="s">
        <v>133</v>
      </c>
      <c r="F106" s="320" t="s">
        <v>134</v>
      </c>
      <c r="G106" s="320" t="s">
        <v>135</v>
      </c>
      <c r="H106" s="320" t="s">
        <v>136</v>
      </c>
      <c r="I106" s="320">
        <v>49303155</v>
      </c>
      <c r="J106" s="320">
        <v>638</v>
      </c>
      <c r="K106" s="320">
        <v>22</v>
      </c>
      <c r="L106" s="324">
        <v>44644</v>
      </c>
      <c r="M106" s="324">
        <v>44644</v>
      </c>
      <c r="N106" s="323"/>
      <c r="O106" s="324">
        <v>44646</v>
      </c>
      <c r="P106" s="324">
        <v>44648</v>
      </c>
      <c r="Q106" s="323"/>
      <c r="R106" s="320" t="s">
        <v>64</v>
      </c>
      <c r="S106" s="320"/>
      <c r="T106" s="320" t="s">
        <v>764</v>
      </c>
      <c r="U106" s="322">
        <v>4412</v>
      </c>
      <c r="V106" s="320" t="s">
        <v>56</v>
      </c>
      <c r="W106" s="321">
        <f t="shared" si="3"/>
        <v>0.30304999999999999</v>
      </c>
      <c r="X106" s="320" t="s">
        <v>58</v>
      </c>
      <c r="Y106" s="320"/>
    </row>
    <row r="107" spans="1:25" s="108" customFormat="1">
      <c r="A107" s="320">
        <v>475</v>
      </c>
      <c r="B107" s="320">
        <v>392928549</v>
      </c>
      <c r="C107" s="320" t="s">
        <v>58</v>
      </c>
      <c r="D107" s="320" t="s">
        <v>762</v>
      </c>
      <c r="E107" s="320" t="s">
        <v>133</v>
      </c>
      <c r="F107" s="320" t="s">
        <v>134</v>
      </c>
      <c r="G107" s="320" t="s">
        <v>135</v>
      </c>
      <c r="H107" s="320" t="s">
        <v>136</v>
      </c>
      <c r="I107" s="320">
        <v>49303155</v>
      </c>
      <c r="J107" s="320">
        <v>638</v>
      </c>
      <c r="K107" s="320">
        <v>22</v>
      </c>
      <c r="L107" s="324">
        <v>44644</v>
      </c>
      <c r="M107" s="324">
        <v>44644</v>
      </c>
      <c r="N107" s="323"/>
      <c r="O107" s="324">
        <v>44646</v>
      </c>
      <c r="P107" s="324">
        <v>44648</v>
      </c>
      <c r="Q107" s="323"/>
      <c r="R107" s="320" t="s">
        <v>64</v>
      </c>
      <c r="S107" s="320"/>
      <c r="T107" s="320" t="s">
        <v>764</v>
      </c>
      <c r="U107" s="322">
        <v>4412</v>
      </c>
      <c r="V107" s="320" t="s">
        <v>56</v>
      </c>
      <c r="W107" s="321">
        <f t="shared" si="3"/>
        <v>0.30304999999999999</v>
      </c>
      <c r="X107" s="320" t="s">
        <v>58</v>
      </c>
      <c r="Y107" s="320"/>
    </row>
    <row r="108" spans="1:25" s="108" customFormat="1">
      <c r="A108" s="320">
        <v>475</v>
      </c>
      <c r="B108" s="320">
        <v>392928643</v>
      </c>
      <c r="C108" s="320" t="s">
        <v>58</v>
      </c>
      <c r="D108" s="320" t="s">
        <v>762</v>
      </c>
      <c r="E108" s="320" t="s">
        <v>133</v>
      </c>
      <c r="F108" s="320" t="s">
        <v>134</v>
      </c>
      <c r="G108" s="320" t="s">
        <v>135</v>
      </c>
      <c r="H108" s="320" t="s">
        <v>136</v>
      </c>
      <c r="I108" s="320">
        <v>49303155</v>
      </c>
      <c r="J108" s="320">
        <v>638</v>
      </c>
      <c r="K108" s="320">
        <v>22</v>
      </c>
      <c r="L108" s="324">
        <v>44644</v>
      </c>
      <c r="M108" s="324">
        <v>44644</v>
      </c>
      <c r="N108" s="323"/>
      <c r="O108" s="324">
        <v>44646</v>
      </c>
      <c r="P108" s="324">
        <v>44648</v>
      </c>
      <c r="Q108" s="323"/>
      <c r="R108" s="320" t="s">
        <v>64</v>
      </c>
      <c r="S108" s="320"/>
      <c r="T108" s="320" t="s">
        <v>764</v>
      </c>
      <c r="U108" s="322">
        <v>4412</v>
      </c>
      <c r="V108" s="320" t="s">
        <v>56</v>
      </c>
      <c r="W108" s="321">
        <f t="shared" si="3"/>
        <v>0.30304999999999999</v>
      </c>
      <c r="X108" s="320" t="s">
        <v>58</v>
      </c>
      <c r="Y108" s="320"/>
    </row>
    <row r="109" spans="1:25" s="108" customFormat="1">
      <c r="A109" s="320">
        <v>475</v>
      </c>
      <c r="B109" s="320">
        <v>392928882</v>
      </c>
      <c r="C109" s="320" t="s">
        <v>58</v>
      </c>
      <c r="D109" s="320" t="s">
        <v>762</v>
      </c>
      <c r="E109" s="320" t="s">
        <v>133</v>
      </c>
      <c r="F109" s="320" t="s">
        <v>134</v>
      </c>
      <c r="G109" s="320" t="s">
        <v>135</v>
      </c>
      <c r="H109" s="320" t="s">
        <v>136</v>
      </c>
      <c r="I109" s="320">
        <v>49303155</v>
      </c>
      <c r="J109" s="320">
        <v>638</v>
      </c>
      <c r="K109" s="320">
        <v>22</v>
      </c>
      <c r="L109" s="324">
        <v>44644</v>
      </c>
      <c r="M109" s="324">
        <v>44644</v>
      </c>
      <c r="N109" s="323"/>
      <c r="O109" s="324">
        <v>44646</v>
      </c>
      <c r="P109" s="324">
        <v>44648</v>
      </c>
      <c r="Q109" s="323"/>
      <c r="R109" s="320" t="s">
        <v>64</v>
      </c>
      <c r="S109" s="320"/>
      <c r="T109" s="320" t="s">
        <v>764</v>
      </c>
      <c r="U109" s="322">
        <v>4412</v>
      </c>
      <c r="V109" s="320" t="s">
        <v>56</v>
      </c>
      <c r="W109" s="321">
        <f t="shared" si="3"/>
        <v>0.30304999999999999</v>
      </c>
      <c r="X109" s="320" t="s">
        <v>58</v>
      </c>
      <c r="Y109" s="320"/>
    </row>
    <row r="110" spans="1:25" s="108" customFormat="1">
      <c r="A110" s="320">
        <v>475</v>
      </c>
      <c r="B110" s="320">
        <v>392654136</v>
      </c>
      <c r="C110" s="320" t="s">
        <v>58</v>
      </c>
      <c r="D110" s="320" t="s">
        <v>762</v>
      </c>
      <c r="E110" s="320" t="s">
        <v>93</v>
      </c>
      <c r="F110" s="320" t="s">
        <v>94</v>
      </c>
      <c r="G110" s="320" t="s">
        <v>95</v>
      </c>
      <c r="H110" s="320" t="s">
        <v>82</v>
      </c>
      <c r="I110" s="320">
        <v>49302155</v>
      </c>
      <c r="J110" s="320">
        <v>638</v>
      </c>
      <c r="K110" s="320">
        <v>22</v>
      </c>
      <c r="L110" s="324">
        <v>44644</v>
      </c>
      <c r="M110" s="324">
        <v>44644</v>
      </c>
      <c r="N110" s="323"/>
      <c r="O110" s="324">
        <v>44645</v>
      </c>
      <c r="P110" s="324">
        <v>44645</v>
      </c>
      <c r="Q110" s="323"/>
      <c r="R110" s="320" t="s">
        <v>64</v>
      </c>
      <c r="S110" s="320"/>
      <c r="T110" s="320" t="s">
        <v>765</v>
      </c>
      <c r="U110" s="322">
        <v>1584</v>
      </c>
      <c r="V110" s="320" t="s">
        <v>62</v>
      </c>
      <c r="W110" s="321">
        <f t="shared" si="3"/>
        <v>0.30304999999999999</v>
      </c>
      <c r="X110" s="320" t="s">
        <v>58</v>
      </c>
      <c r="Y110" s="320"/>
    </row>
    <row r="111" spans="1:25" s="108" customFormat="1">
      <c r="A111" s="320">
        <v>475</v>
      </c>
      <c r="B111" s="320">
        <v>391901547</v>
      </c>
      <c r="C111" s="320" t="s">
        <v>58</v>
      </c>
      <c r="D111" s="320" t="s">
        <v>762</v>
      </c>
      <c r="E111" s="320" t="s">
        <v>71</v>
      </c>
      <c r="F111" s="320" t="s">
        <v>72</v>
      </c>
      <c r="G111" s="320" t="s">
        <v>73</v>
      </c>
      <c r="H111" s="320" t="s">
        <v>74</v>
      </c>
      <c r="I111" s="320">
        <v>49303155</v>
      </c>
      <c r="J111" s="320">
        <v>638</v>
      </c>
      <c r="K111" s="320">
        <v>22</v>
      </c>
      <c r="L111" s="324">
        <v>44644</v>
      </c>
      <c r="M111" s="324">
        <v>44644</v>
      </c>
      <c r="N111" s="323"/>
      <c r="O111" s="324">
        <v>44645</v>
      </c>
      <c r="P111" s="324">
        <v>44645</v>
      </c>
      <c r="Q111" s="323"/>
      <c r="R111" s="320" t="s">
        <v>64</v>
      </c>
      <c r="S111" s="320"/>
      <c r="T111" s="320"/>
      <c r="U111" s="320"/>
      <c r="V111" s="337" t="s">
        <v>56</v>
      </c>
      <c r="W111" s="321">
        <f t="shared" si="3"/>
        <v>0.30304999999999999</v>
      </c>
      <c r="X111" s="320" t="s">
        <v>58</v>
      </c>
      <c r="Y111" s="320"/>
    </row>
    <row r="112" spans="1:25" s="108" customFormat="1">
      <c r="A112" s="320">
        <v>400</v>
      </c>
      <c r="B112" s="320">
        <v>392762239</v>
      </c>
      <c r="C112" s="320" t="s">
        <v>58</v>
      </c>
      <c r="D112" s="320" t="s">
        <v>762</v>
      </c>
      <c r="E112" s="320" t="s">
        <v>98</v>
      </c>
      <c r="F112" s="320" t="s">
        <v>137</v>
      </c>
      <c r="G112" s="320" t="s">
        <v>138</v>
      </c>
      <c r="H112" s="320" t="s">
        <v>101</v>
      </c>
      <c r="I112" s="320">
        <v>49403540</v>
      </c>
      <c r="J112" s="320">
        <v>768</v>
      </c>
      <c r="K112" s="320">
        <v>24</v>
      </c>
      <c r="L112" s="324">
        <v>44644</v>
      </c>
      <c r="M112" s="324">
        <v>44644</v>
      </c>
      <c r="N112" s="323"/>
      <c r="O112" s="324">
        <v>44644</v>
      </c>
      <c r="P112" s="324">
        <v>44644</v>
      </c>
      <c r="Q112" s="323"/>
      <c r="R112" s="320" t="s">
        <v>64</v>
      </c>
      <c r="S112" s="320"/>
      <c r="T112" s="320" t="s">
        <v>765</v>
      </c>
      <c r="U112" s="333">
        <v>1233</v>
      </c>
      <c r="V112" s="320" t="s">
        <v>56</v>
      </c>
      <c r="W112" s="321">
        <f t="shared" si="3"/>
        <v>0.30719999999999997</v>
      </c>
      <c r="X112" s="320" t="s">
        <v>58</v>
      </c>
      <c r="Y112" s="320"/>
    </row>
    <row r="113" spans="1:25" s="108" customFormat="1">
      <c r="A113" s="320">
        <v>400</v>
      </c>
      <c r="B113" s="320">
        <v>391433926</v>
      </c>
      <c r="C113" s="320" t="s">
        <v>58</v>
      </c>
      <c r="D113" s="320" t="s">
        <v>762</v>
      </c>
      <c r="E113" s="320" t="s">
        <v>139</v>
      </c>
      <c r="F113" s="320" t="s">
        <v>140</v>
      </c>
      <c r="G113" s="320" t="s">
        <v>141</v>
      </c>
      <c r="H113" s="320" t="s">
        <v>105</v>
      </c>
      <c r="I113" s="320">
        <v>49405140</v>
      </c>
      <c r="J113" s="320">
        <v>320</v>
      </c>
      <c r="K113" s="320">
        <v>10</v>
      </c>
      <c r="L113" s="324">
        <v>44644</v>
      </c>
      <c r="M113" s="324">
        <v>44644</v>
      </c>
      <c r="N113" s="323"/>
      <c r="O113" s="324">
        <v>44645</v>
      </c>
      <c r="P113" s="324">
        <v>44645</v>
      </c>
      <c r="Q113" s="323"/>
      <c r="R113" s="320" t="s">
        <v>64</v>
      </c>
      <c r="S113" s="320"/>
      <c r="T113" s="320" t="s">
        <v>764</v>
      </c>
      <c r="U113" s="322">
        <v>1195</v>
      </c>
      <c r="V113" s="320" t="s">
        <v>56</v>
      </c>
      <c r="W113" s="321">
        <f t="shared" si="3"/>
        <v>0.128</v>
      </c>
      <c r="X113" s="320" t="s">
        <v>58</v>
      </c>
      <c r="Y113" s="320"/>
    </row>
    <row r="114" spans="1:25" s="108" customFormat="1">
      <c r="A114" s="320">
        <v>400</v>
      </c>
      <c r="B114" s="320">
        <v>392930579</v>
      </c>
      <c r="C114" s="320" t="s">
        <v>58</v>
      </c>
      <c r="D114" s="320" t="s">
        <v>762</v>
      </c>
      <c r="E114" s="320" t="s">
        <v>139</v>
      </c>
      <c r="F114" s="320" t="s">
        <v>142</v>
      </c>
      <c r="G114" s="320" t="s">
        <v>143</v>
      </c>
      <c r="H114" s="320" t="s">
        <v>105</v>
      </c>
      <c r="I114" s="320">
        <v>49405140</v>
      </c>
      <c r="J114" s="320">
        <v>832</v>
      </c>
      <c r="K114" s="320">
        <v>26</v>
      </c>
      <c r="L114" s="324">
        <v>44644</v>
      </c>
      <c r="M114" s="324">
        <v>44644</v>
      </c>
      <c r="N114" s="323"/>
      <c r="O114" s="324">
        <v>44648</v>
      </c>
      <c r="P114" s="324">
        <v>44648</v>
      </c>
      <c r="Q114" s="323"/>
      <c r="R114" s="320" t="s">
        <v>64</v>
      </c>
      <c r="S114" s="320"/>
      <c r="T114" s="320"/>
      <c r="U114" s="320"/>
      <c r="V114" s="320" t="s">
        <v>56</v>
      </c>
      <c r="W114" s="321">
        <f t="shared" si="3"/>
        <v>0.33279999999999998</v>
      </c>
      <c r="X114" s="320" t="s">
        <v>58</v>
      </c>
      <c r="Y114" s="320"/>
    </row>
    <row r="115" spans="1:25" s="108" customFormat="1">
      <c r="A115" s="320">
        <v>360</v>
      </c>
      <c r="B115" s="320">
        <v>392655795</v>
      </c>
      <c r="C115" s="320" t="s">
        <v>58</v>
      </c>
      <c r="D115" s="320" t="s">
        <v>762</v>
      </c>
      <c r="E115" s="320" t="s">
        <v>116</v>
      </c>
      <c r="F115" s="320" t="s">
        <v>117</v>
      </c>
      <c r="G115" s="320" t="s">
        <v>118</v>
      </c>
      <c r="H115" s="320" t="s">
        <v>85</v>
      </c>
      <c r="I115" s="320">
        <v>49201132</v>
      </c>
      <c r="J115" s="320">
        <v>832</v>
      </c>
      <c r="K115" s="320">
        <v>26</v>
      </c>
      <c r="L115" s="324">
        <v>44644</v>
      </c>
      <c r="M115" s="324">
        <v>44644</v>
      </c>
      <c r="N115" s="323"/>
      <c r="O115" s="324">
        <v>44645</v>
      </c>
      <c r="P115" s="324">
        <v>44645</v>
      </c>
      <c r="Q115" s="323"/>
      <c r="R115" s="320" t="s">
        <v>64</v>
      </c>
      <c r="S115" s="320"/>
      <c r="T115" s="320" t="s">
        <v>765</v>
      </c>
      <c r="U115" s="322">
        <v>2010</v>
      </c>
      <c r="V115" s="320" t="s">
        <v>62</v>
      </c>
      <c r="W115" s="321">
        <f t="shared" si="3"/>
        <v>0.29952000000000001</v>
      </c>
      <c r="X115" s="320" t="s">
        <v>58</v>
      </c>
      <c r="Y115" s="320"/>
    </row>
    <row r="116" spans="1:25" s="108" customFormat="1">
      <c r="A116" s="320">
        <v>360</v>
      </c>
      <c r="B116" s="320">
        <v>392657539</v>
      </c>
      <c r="C116" s="320" t="s">
        <v>58</v>
      </c>
      <c r="D116" s="320" t="s">
        <v>762</v>
      </c>
      <c r="E116" s="320" t="s">
        <v>106</v>
      </c>
      <c r="F116" s="320" t="s">
        <v>107</v>
      </c>
      <c r="G116" s="320" t="s">
        <v>144</v>
      </c>
      <c r="H116" s="320" t="s">
        <v>85</v>
      </c>
      <c r="I116" s="320">
        <v>49201132</v>
      </c>
      <c r="J116" s="320">
        <v>832</v>
      </c>
      <c r="K116" s="320">
        <v>26</v>
      </c>
      <c r="L116" s="324">
        <v>44644</v>
      </c>
      <c r="M116" s="324">
        <v>44644</v>
      </c>
      <c r="N116" s="323"/>
      <c r="O116" s="324">
        <v>44645</v>
      </c>
      <c r="P116" s="324">
        <v>44645</v>
      </c>
      <c r="Q116" s="323"/>
      <c r="R116" s="320" t="s">
        <v>64</v>
      </c>
      <c r="S116" s="320"/>
      <c r="T116" s="320" t="s">
        <v>765</v>
      </c>
      <c r="U116" s="322">
        <v>3516</v>
      </c>
      <c r="V116" s="320" t="s">
        <v>56</v>
      </c>
      <c r="W116" s="321">
        <f t="shared" si="3"/>
        <v>0.29952000000000001</v>
      </c>
      <c r="X116" s="320" t="s">
        <v>58</v>
      </c>
      <c r="Y116" s="320"/>
    </row>
    <row r="117" spans="1:25" s="108" customFormat="1">
      <c r="A117" s="320">
        <v>400</v>
      </c>
      <c r="B117" s="320">
        <v>392930891</v>
      </c>
      <c r="C117" s="320" t="s">
        <v>58</v>
      </c>
      <c r="D117" s="320" t="s">
        <v>762</v>
      </c>
      <c r="E117" s="320" t="s">
        <v>139</v>
      </c>
      <c r="F117" s="320" t="s">
        <v>142</v>
      </c>
      <c r="G117" s="320" t="s">
        <v>143</v>
      </c>
      <c r="H117" s="320" t="s">
        <v>105</v>
      </c>
      <c r="I117" s="320">
        <v>49403540</v>
      </c>
      <c r="J117" s="320">
        <v>800</v>
      </c>
      <c r="K117" s="320">
        <v>25</v>
      </c>
      <c r="L117" s="324">
        <v>44644</v>
      </c>
      <c r="M117" s="324">
        <v>44644</v>
      </c>
      <c r="N117" s="323"/>
      <c r="O117" s="324">
        <v>44648</v>
      </c>
      <c r="P117" s="324">
        <v>44648</v>
      </c>
      <c r="Q117" s="323"/>
      <c r="R117" s="320" t="s">
        <v>64</v>
      </c>
      <c r="S117" s="320"/>
      <c r="T117" s="320"/>
      <c r="U117" s="320"/>
      <c r="V117" s="320" t="s">
        <v>56</v>
      </c>
      <c r="W117" s="321">
        <f t="shared" si="3"/>
        <v>0.32</v>
      </c>
      <c r="X117" s="320" t="s">
        <v>58</v>
      </c>
      <c r="Y117" s="320"/>
    </row>
    <row r="118" spans="1:25" s="108" customFormat="1">
      <c r="A118" s="320">
        <v>395</v>
      </c>
      <c r="B118" s="320">
        <v>392793746</v>
      </c>
      <c r="C118" s="320" t="s">
        <v>58</v>
      </c>
      <c r="D118" s="320" t="s">
        <v>762</v>
      </c>
      <c r="E118" s="320" t="s">
        <v>122</v>
      </c>
      <c r="F118" s="320" t="s">
        <v>123</v>
      </c>
      <c r="G118" s="320" t="s">
        <v>145</v>
      </c>
      <c r="H118" s="320" t="s">
        <v>105</v>
      </c>
      <c r="I118" s="320">
        <v>49403139</v>
      </c>
      <c r="J118" s="320">
        <v>832</v>
      </c>
      <c r="K118" s="320">
        <v>26</v>
      </c>
      <c r="L118" s="324">
        <v>44644</v>
      </c>
      <c r="M118" s="324">
        <v>44644</v>
      </c>
      <c r="N118" s="323"/>
      <c r="O118" s="324">
        <v>44645</v>
      </c>
      <c r="P118" s="324">
        <v>44645</v>
      </c>
      <c r="Q118" s="323"/>
      <c r="R118" s="320" t="s">
        <v>64</v>
      </c>
      <c r="S118" s="320"/>
      <c r="T118" s="320"/>
      <c r="U118" s="320"/>
      <c r="V118" s="320" t="s">
        <v>56</v>
      </c>
      <c r="W118" s="321">
        <f t="shared" si="3"/>
        <v>0.32863999999999999</v>
      </c>
      <c r="X118" s="320" t="s">
        <v>58</v>
      </c>
      <c r="Y118" s="320"/>
    </row>
    <row r="119" spans="1:25" s="108" customFormat="1">
      <c r="A119" s="320">
        <v>360</v>
      </c>
      <c r="B119" s="320">
        <v>392657604</v>
      </c>
      <c r="C119" s="320" t="s">
        <v>58</v>
      </c>
      <c r="D119" s="320" t="s">
        <v>762</v>
      </c>
      <c r="E119" s="320" t="s">
        <v>106</v>
      </c>
      <c r="F119" s="320" t="s">
        <v>146</v>
      </c>
      <c r="G119" s="320" t="s">
        <v>147</v>
      </c>
      <c r="H119" s="320" t="s">
        <v>85</v>
      </c>
      <c r="I119" s="320">
        <v>49201132</v>
      </c>
      <c r="J119" s="320">
        <v>832</v>
      </c>
      <c r="K119" s="320">
        <v>26</v>
      </c>
      <c r="L119" s="324">
        <v>44644</v>
      </c>
      <c r="M119" s="324">
        <v>44644</v>
      </c>
      <c r="N119" s="323"/>
      <c r="O119" s="324">
        <v>44645</v>
      </c>
      <c r="P119" s="324">
        <v>44645</v>
      </c>
      <c r="Q119" s="323"/>
      <c r="R119" s="320" t="s">
        <v>64</v>
      </c>
      <c r="S119" s="320"/>
      <c r="T119" s="320" t="s">
        <v>766</v>
      </c>
      <c r="U119" s="322">
        <v>2040</v>
      </c>
      <c r="V119" s="320" t="s">
        <v>56</v>
      </c>
      <c r="W119" s="321">
        <f t="shared" si="3"/>
        <v>0.29952000000000001</v>
      </c>
      <c r="X119" s="320" t="s">
        <v>58</v>
      </c>
      <c r="Y119" s="320"/>
    </row>
    <row r="120" spans="1:25" s="108" customFormat="1">
      <c r="A120" s="320">
        <v>400</v>
      </c>
      <c r="B120" s="320">
        <v>392930717</v>
      </c>
      <c r="C120" s="320" t="s">
        <v>58</v>
      </c>
      <c r="D120" s="320" t="s">
        <v>762</v>
      </c>
      <c r="E120" s="320" t="s">
        <v>139</v>
      </c>
      <c r="F120" s="320" t="s">
        <v>149</v>
      </c>
      <c r="G120" s="320" t="s">
        <v>150</v>
      </c>
      <c r="H120" s="320" t="s">
        <v>105</v>
      </c>
      <c r="I120" s="320">
        <v>49405140</v>
      </c>
      <c r="J120" s="320">
        <v>320</v>
      </c>
      <c r="K120" s="320">
        <v>10</v>
      </c>
      <c r="L120" s="324">
        <v>44644</v>
      </c>
      <c r="M120" s="324">
        <v>44644</v>
      </c>
      <c r="N120" s="323"/>
      <c r="O120" s="324">
        <v>44648</v>
      </c>
      <c r="P120" s="324">
        <v>44648</v>
      </c>
      <c r="Q120" s="323"/>
      <c r="R120" s="320" t="s">
        <v>64</v>
      </c>
      <c r="S120" s="320"/>
      <c r="T120" s="320"/>
      <c r="U120" s="320"/>
      <c r="V120" s="320" t="s">
        <v>56</v>
      </c>
      <c r="W120" s="321">
        <f t="shared" si="3"/>
        <v>0.128</v>
      </c>
      <c r="X120" s="320" t="s">
        <v>58</v>
      </c>
      <c r="Y120" s="320"/>
    </row>
    <row r="121" spans="1:25" s="108" customFormat="1">
      <c r="A121" s="320">
        <v>475</v>
      </c>
      <c r="B121" s="320">
        <v>392928440</v>
      </c>
      <c r="C121" s="320" t="s">
        <v>58</v>
      </c>
      <c r="D121" s="320" t="s">
        <v>762</v>
      </c>
      <c r="E121" s="320" t="s">
        <v>133</v>
      </c>
      <c r="F121" s="320" t="s">
        <v>134</v>
      </c>
      <c r="G121" s="320" t="s">
        <v>135</v>
      </c>
      <c r="H121" s="320" t="s">
        <v>136</v>
      </c>
      <c r="I121" s="320">
        <v>49303155</v>
      </c>
      <c r="J121" s="320">
        <v>638</v>
      </c>
      <c r="K121" s="320">
        <v>22</v>
      </c>
      <c r="L121" s="324">
        <v>44644</v>
      </c>
      <c r="M121" s="324">
        <v>44644</v>
      </c>
      <c r="N121" s="323"/>
      <c r="O121" s="324">
        <v>44646</v>
      </c>
      <c r="P121" s="324">
        <v>44648</v>
      </c>
      <c r="Q121" s="323"/>
      <c r="R121" s="320" t="s">
        <v>64</v>
      </c>
      <c r="S121" s="320"/>
      <c r="T121" s="320" t="s">
        <v>764</v>
      </c>
      <c r="U121" s="322">
        <v>4412</v>
      </c>
      <c r="V121" s="320" t="s">
        <v>56</v>
      </c>
      <c r="W121" s="321">
        <f t="shared" si="3"/>
        <v>0.30304999999999999</v>
      </c>
      <c r="X121" s="320" t="s">
        <v>58</v>
      </c>
      <c r="Y121" s="320"/>
    </row>
    <row r="122" spans="1:25" s="108" customFormat="1">
      <c r="A122" s="320">
        <v>475</v>
      </c>
      <c r="B122" s="320">
        <v>392928773</v>
      </c>
      <c r="C122" s="320" t="s">
        <v>58</v>
      </c>
      <c r="D122" s="320" t="s">
        <v>762</v>
      </c>
      <c r="E122" s="320" t="s">
        <v>133</v>
      </c>
      <c r="F122" s="320" t="s">
        <v>134</v>
      </c>
      <c r="G122" s="320" t="s">
        <v>135</v>
      </c>
      <c r="H122" s="320" t="s">
        <v>136</v>
      </c>
      <c r="I122" s="320">
        <v>49303155</v>
      </c>
      <c r="J122" s="320">
        <v>638</v>
      </c>
      <c r="K122" s="320">
        <v>22</v>
      </c>
      <c r="L122" s="324">
        <v>44644</v>
      </c>
      <c r="M122" s="324">
        <v>44644</v>
      </c>
      <c r="N122" s="323"/>
      <c r="O122" s="324">
        <v>44646</v>
      </c>
      <c r="P122" s="324">
        <v>44648</v>
      </c>
      <c r="Q122" s="323"/>
      <c r="R122" s="320" t="s">
        <v>64</v>
      </c>
      <c r="S122" s="320"/>
      <c r="T122" s="320" t="s">
        <v>764</v>
      </c>
      <c r="U122" s="322">
        <v>4412</v>
      </c>
      <c r="V122" s="320" t="s">
        <v>56</v>
      </c>
      <c r="W122" s="321">
        <f t="shared" si="3"/>
        <v>0.30304999999999999</v>
      </c>
      <c r="X122" s="320" t="s">
        <v>58</v>
      </c>
      <c r="Y122" s="320"/>
    </row>
    <row r="123" spans="1:25" s="108" customFormat="1">
      <c r="A123" s="320">
        <v>475</v>
      </c>
      <c r="B123" s="320">
        <v>392928852</v>
      </c>
      <c r="C123" s="320" t="s">
        <v>58</v>
      </c>
      <c r="D123" s="320" t="s">
        <v>762</v>
      </c>
      <c r="E123" s="320" t="s">
        <v>133</v>
      </c>
      <c r="F123" s="320" t="s">
        <v>134</v>
      </c>
      <c r="G123" s="320" t="s">
        <v>135</v>
      </c>
      <c r="H123" s="320" t="s">
        <v>136</v>
      </c>
      <c r="I123" s="320">
        <v>49303155</v>
      </c>
      <c r="J123" s="320">
        <v>638</v>
      </c>
      <c r="K123" s="320">
        <v>22</v>
      </c>
      <c r="L123" s="324">
        <v>44644</v>
      </c>
      <c r="M123" s="324">
        <v>44644</v>
      </c>
      <c r="N123" s="323"/>
      <c r="O123" s="324">
        <v>44646</v>
      </c>
      <c r="P123" s="324">
        <v>44648</v>
      </c>
      <c r="Q123" s="323"/>
      <c r="R123" s="320" t="s">
        <v>64</v>
      </c>
      <c r="S123" s="320"/>
      <c r="T123" s="320" t="s">
        <v>764</v>
      </c>
      <c r="U123" s="322">
        <v>4412</v>
      </c>
      <c r="V123" s="320" t="s">
        <v>56</v>
      </c>
      <c r="W123" s="321">
        <f t="shared" si="3"/>
        <v>0.30304999999999999</v>
      </c>
      <c r="X123" s="320" t="s">
        <v>58</v>
      </c>
      <c r="Y123" s="320"/>
    </row>
    <row r="124" spans="1:25" s="108" customFormat="1">
      <c r="A124" s="320">
        <v>400</v>
      </c>
      <c r="B124" s="320">
        <v>392930356</v>
      </c>
      <c r="C124" s="320" t="s">
        <v>58</v>
      </c>
      <c r="D124" s="320" t="s">
        <v>762</v>
      </c>
      <c r="E124" s="320" t="s">
        <v>139</v>
      </c>
      <c r="F124" s="320" t="s">
        <v>151</v>
      </c>
      <c r="G124" s="320" t="s">
        <v>152</v>
      </c>
      <c r="H124" s="320" t="s">
        <v>105</v>
      </c>
      <c r="I124" s="320">
        <v>49405140</v>
      </c>
      <c r="J124" s="320">
        <v>320</v>
      </c>
      <c r="K124" s="320">
        <v>10</v>
      </c>
      <c r="L124" s="324">
        <v>44644</v>
      </c>
      <c r="M124" s="324">
        <v>44644</v>
      </c>
      <c r="N124" s="323"/>
      <c r="O124" s="324">
        <v>44648</v>
      </c>
      <c r="P124" s="324">
        <v>44648</v>
      </c>
      <c r="Q124" s="323"/>
      <c r="R124" s="320" t="s">
        <v>64</v>
      </c>
      <c r="S124" s="320"/>
      <c r="T124" s="320"/>
      <c r="U124" s="320"/>
      <c r="V124" s="320" t="s">
        <v>56</v>
      </c>
      <c r="W124" s="321">
        <f t="shared" si="3"/>
        <v>0.128</v>
      </c>
      <c r="X124" s="320" t="s">
        <v>58</v>
      </c>
      <c r="Y124" s="320"/>
    </row>
    <row r="125" spans="1:25" s="108" customFormat="1" ht="14.25" customHeight="1">
      <c r="A125" s="320">
        <v>480</v>
      </c>
      <c r="B125" s="320">
        <v>392892573</v>
      </c>
      <c r="C125" s="320" t="s">
        <v>58</v>
      </c>
      <c r="D125" s="320" t="s">
        <v>762</v>
      </c>
      <c r="E125" s="320" t="s">
        <v>153</v>
      </c>
      <c r="F125" s="320" t="s">
        <v>154</v>
      </c>
      <c r="G125" s="320" t="s">
        <v>155</v>
      </c>
      <c r="H125" s="320" t="s">
        <v>156</v>
      </c>
      <c r="I125" s="320">
        <v>49304156</v>
      </c>
      <c r="J125" s="320">
        <v>696</v>
      </c>
      <c r="K125" s="320">
        <v>24</v>
      </c>
      <c r="L125" s="324">
        <v>44644</v>
      </c>
      <c r="M125" s="324">
        <v>44644</v>
      </c>
      <c r="N125" s="323"/>
      <c r="O125" s="324">
        <v>44649</v>
      </c>
      <c r="P125" s="324">
        <v>44649</v>
      </c>
      <c r="Q125" s="323"/>
      <c r="R125" s="320" t="s">
        <v>64</v>
      </c>
      <c r="S125" s="320"/>
      <c r="T125" s="320" t="s">
        <v>765</v>
      </c>
      <c r="U125" s="322">
        <v>4486</v>
      </c>
      <c r="V125" s="320" t="s">
        <v>56</v>
      </c>
      <c r="W125" s="321">
        <f t="shared" si="3"/>
        <v>0.33407999999999999</v>
      </c>
      <c r="X125" s="320" t="s">
        <v>58</v>
      </c>
      <c r="Y125" s="320"/>
    </row>
    <row r="126" spans="1:25" s="108" customFormat="1">
      <c r="A126" s="320">
        <v>480</v>
      </c>
      <c r="B126" s="320">
        <v>392893341</v>
      </c>
      <c r="C126" s="320" t="s">
        <v>58</v>
      </c>
      <c r="D126" s="320" t="s">
        <v>762</v>
      </c>
      <c r="E126" s="320" t="s">
        <v>153</v>
      </c>
      <c r="F126" s="320" t="s">
        <v>154</v>
      </c>
      <c r="G126" s="320" t="s">
        <v>155</v>
      </c>
      <c r="H126" s="320" t="s">
        <v>156</v>
      </c>
      <c r="I126" s="320">
        <v>49304156</v>
      </c>
      <c r="J126" s="320">
        <v>696</v>
      </c>
      <c r="K126" s="320">
        <v>24</v>
      </c>
      <c r="L126" s="324">
        <v>44644</v>
      </c>
      <c r="M126" s="324">
        <v>44644</v>
      </c>
      <c r="N126" s="323"/>
      <c r="O126" s="324">
        <v>44649</v>
      </c>
      <c r="P126" s="324">
        <v>44649</v>
      </c>
      <c r="Q126" s="323"/>
      <c r="R126" s="320" t="s">
        <v>64</v>
      </c>
      <c r="S126" s="320"/>
      <c r="T126" s="320" t="s">
        <v>765</v>
      </c>
      <c r="U126" s="322">
        <v>4486</v>
      </c>
      <c r="V126" s="320" t="s">
        <v>56</v>
      </c>
      <c r="W126" s="321">
        <f t="shared" si="3"/>
        <v>0.33407999999999999</v>
      </c>
      <c r="X126" s="320" t="s">
        <v>58</v>
      </c>
      <c r="Y126" s="320"/>
    </row>
    <row r="127" spans="1:25" s="108" customFormat="1">
      <c r="A127" s="320">
        <v>400</v>
      </c>
      <c r="B127" s="320">
        <v>392930265</v>
      </c>
      <c r="C127" s="320" t="s">
        <v>58</v>
      </c>
      <c r="D127" s="320" t="s">
        <v>762</v>
      </c>
      <c r="E127" s="320" t="s">
        <v>139</v>
      </c>
      <c r="F127" s="320" t="s">
        <v>157</v>
      </c>
      <c r="G127" s="320" t="s">
        <v>158</v>
      </c>
      <c r="H127" s="320" t="s">
        <v>105</v>
      </c>
      <c r="I127" s="320">
        <v>49405140</v>
      </c>
      <c r="J127" s="320">
        <v>64</v>
      </c>
      <c r="K127" s="320">
        <v>2</v>
      </c>
      <c r="L127" s="324">
        <v>44644</v>
      </c>
      <c r="M127" s="324">
        <v>44644</v>
      </c>
      <c r="N127" s="323"/>
      <c r="O127" s="324">
        <v>44648</v>
      </c>
      <c r="P127" s="324">
        <v>44648</v>
      </c>
      <c r="Q127" s="323"/>
      <c r="R127" s="320" t="s">
        <v>64</v>
      </c>
      <c r="S127" s="320" t="s">
        <v>159</v>
      </c>
      <c r="T127" s="320"/>
      <c r="U127" s="320"/>
      <c r="V127" s="320" t="s">
        <v>56</v>
      </c>
      <c r="W127" s="321">
        <f t="shared" si="3"/>
        <v>2.5600000000000001E-2</v>
      </c>
      <c r="X127" s="320" t="s">
        <v>58</v>
      </c>
      <c r="Y127" s="320"/>
    </row>
    <row r="128" spans="1:25" s="108" customFormat="1">
      <c r="A128" s="320">
        <v>400</v>
      </c>
      <c r="B128" s="320">
        <v>392930265</v>
      </c>
      <c r="C128" s="320" t="s">
        <v>58</v>
      </c>
      <c r="D128" s="320" t="s">
        <v>762</v>
      </c>
      <c r="E128" s="320" t="s">
        <v>139</v>
      </c>
      <c r="F128" s="320" t="s">
        <v>157</v>
      </c>
      <c r="G128" s="320" t="s">
        <v>158</v>
      </c>
      <c r="H128" s="320" t="s">
        <v>105</v>
      </c>
      <c r="I128" s="320">
        <v>49403140</v>
      </c>
      <c r="J128" s="320">
        <v>64</v>
      </c>
      <c r="K128" s="320">
        <v>2</v>
      </c>
      <c r="L128" s="324">
        <v>44644</v>
      </c>
      <c r="M128" s="324">
        <v>44644</v>
      </c>
      <c r="N128" s="323"/>
      <c r="O128" s="324">
        <v>44648</v>
      </c>
      <c r="P128" s="324">
        <v>44648</v>
      </c>
      <c r="Q128" s="323"/>
      <c r="R128" s="320" t="s">
        <v>64</v>
      </c>
      <c r="S128" s="320"/>
      <c r="T128" s="320"/>
      <c r="U128" s="320"/>
      <c r="V128" s="320" t="s">
        <v>56</v>
      </c>
      <c r="W128" s="321"/>
      <c r="X128" s="320" t="s">
        <v>58</v>
      </c>
      <c r="Y128" s="320"/>
    </row>
    <row r="129" spans="1:25" s="108" customFormat="1">
      <c r="A129" s="320">
        <v>400</v>
      </c>
      <c r="B129" s="320">
        <v>392930265</v>
      </c>
      <c r="C129" s="320" t="s">
        <v>58</v>
      </c>
      <c r="D129" s="320" t="s">
        <v>762</v>
      </c>
      <c r="E129" s="320" t="s">
        <v>139</v>
      </c>
      <c r="F129" s="320" t="s">
        <v>157</v>
      </c>
      <c r="G129" s="320" t="s">
        <v>158</v>
      </c>
      <c r="H129" s="320" t="s">
        <v>105</v>
      </c>
      <c r="I129" s="320">
        <v>49403540</v>
      </c>
      <c r="J129" s="320">
        <v>192</v>
      </c>
      <c r="K129" s="320">
        <v>6</v>
      </c>
      <c r="L129" s="324">
        <v>44644</v>
      </c>
      <c r="M129" s="324">
        <v>44644</v>
      </c>
      <c r="N129" s="323"/>
      <c r="O129" s="324">
        <v>44649</v>
      </c>
      <c r="P129" s="324">
        <v>44649</v>
      </c>
      <c r="Q129" s="323"/>
      <c r="R129" s="320" t="s">
        <v>64</v>
      </c>
      <c r="S129" s="320"/>
      <c r="T129" s="320"/>
      <c r="U129" s="320"/>
      <c r="V129" s="320" t="s">
        <v>56</v>
      </c>
      <c r="W129" s="321">
        <f t="shared" ref="W129:W192" si="4">A129*J129/10^6</f>
        <v>7.6799999999999993E-2</v>
      </c>
      <c r="X129" s="320" t="s">
        <v>58</v>
      </c>
      <c r="Y129" s="320"/>
    </row>
    <row r="130" spans="1:25" s="108" customFormat="1">
      <c r="A130" s="320">
        <v>475</v>
      </c>
      <c r="B130" s="320">
        <v>392928508</v>
      </c>
      <c r="C130" s="320" t="s">
        <v>58</v>
      </c>
      <c r="D130" s="320" t="s">
        <v>762</v>
      </c>
      <c r="E130" s="320" t="s">
        <v>133</v>
      </c>
      <c r="F130" s="320" t="s">
        <v>134</v>
      </c>
      <c r="G130" s="320" t="s">
        <v>135</v>
      </c>
      <c r="H130" s="320" t="s">
        <v>136</v>
      </c>
      <c r="I130" s="320">
        <v>49303155</v>
      </c>
      <c r="J130" s="320">
        <v>638</v>
      </c>
      <c r="K130" s="320">
        <v>22</v>
      </c>
      <c r="L130" s="324">
        <v>44644</v>
      </c>
      <c r="M130" s="324">
        <v>44644</v>
      </c>
      <c r="N130" s="323"/>
      <c r="O130" s="324">
        <v>44646</v>
      </c>
      <c r="P130" s="324">
        <v>44646</v>
      </c>
      <c r="Q130" s="323"/>
      <c r="R130" s="320" t="s">
        <v>64</v>
      </c>
      <c r="S130" s="320"/>
      <c r="T130" s="320" t="s">
        <v>764</v>
      </c>
      <c r="U130" s="322">
        <v>4412</v>
      </c>
      <c r="V130" s="320" t="s">
        <v>56</v>
      </c>
      <c r="W130" s="321">
        <f t="shared" si="4"/>
        <v>0.30304999999999999</v>
      </c>
      <c r="X130" s="320" t="s">
        <v>58</v>
      </c>
      <c r="Y130" s="320"/>
    </row>
    <row r="131" spans="1:25" s="108" customFormat="1">
      <c r="A131" s="320">
        <v>400</v>
      </c>
      <c r="B131" s="320">
        <v>392931326</v>
      </c>
      <c r="C131" s="320" t="s">
        <v>58</v>
      </c>
      <c r="D131" s="320" t="s">
        <v>762</v>
      </c>
      <c r="E131" s="320" t="s">
        <v>139</v>
      </c>
      <c r="F131" s="320" t="s">
        <v>160</v>
      </c>
      <c r="G131" s="320" t="s">
        <v>161</v>
      </c>
      <c r="H131" s="320" t="s">
        <v>105</v>
      </c>
      <c r="I131" s="320">
        <v>49403540</v>
      </c>
      <c r="J131" s="320">
        <v>416</v>
      </c>
      <c r="K131" s="320">
        <v>13</v>
      </c>
      <c r="L131" s="324">
        <v>44644</v>
      </c>
      <c r="M131" s="324">
        <v>44644</v>
      </c>
      <c r="N131" s="323"/>
      <c r="O131" s="324">
        <v>44648</v>
      </c>
      <c r="P131" s="324">
        <v>44648</v>
      </c>
      <c r="Q131" s="323"/>
      <c r="R131" s="320" t="s">
        <v>64</v>
      </c>
      <c r="S131" s="320"/>
      <c r="T131" s="320"/>
      <c r="U131" s="320"/>
      <c r="V131" s="320" t="s">
        <v>56</v>
      </c>
      <c r="W131" s="321">
        <f t="shared" si="4"/>
        <v>0.16639999999999999</v>
      </c>
      <c r="X131" s="320" t="s">
        <v>58</v>
      </c>
      <c r="Y131" s="320"/>
    </row>
    <row r="132" spans="1:25" s="108" customFormat="1">
      <c r="A132" s="320">
        <v>400</v>
      </c>
      <c r="B132" s="320">
        <v>392930752</v>
      </c>
      <c r="C132" s="320" t="s">
        <v>58</v>
      </c>
      <c r="D132" s="320" t="s">
        <v>762</v>
      </c>
      <c r="E132" s="320" t="s">
        <v>139</v>
      </c>
      <c r="F132" s="320" t="s">
        <v>162</v>
      </c>
      <c r="G132" s="320" t="s">
        <v>163</v>
      </c>
      <c r="H132" s="320" t="s">
        <v>105</v>
      </c>
      <c r="I132" s="320">
        <v>49405140</v>
      </c>
      <c r="J132" s="320">
        <v>320</v>
      </c>
      <c r="K132" s="320">
        <v>10</v>
      </c>
      <c r="L132" s="324">
        <v>44644</v>
      </c>
      <c r="M132" s="324">
        <v>44644</v>
      </c>
      <c r="N132" s="323"/>
      <c r="O132" s="324">
        <v>44648</v>
      </c>
      <c r="P132" s="324">
        <v>44648</v>
      </c>
      <c r="Q132" s="323"/>
      <c r="R132" s="320" t="s">
        <v>64</v>
      </c>
      <c r="S132" s="320"/>
      <c r="T132" s="320"/>
      <c r="U132" s="320"/>
      <c r="V132" s="320" t="s">
        <v>56</v>
      </c>
      <c r="W132" s="321">
        <f t="shared" si="4"/>
        <v>0.128</v>
      </c>
      <c r="X132" s="320" t="s">
        <v>58</v>
      </c>
      <c r="Y132" s="320"/>
    </row>
    <row r="133" spans="1:25" s="108" customFormat="1">
      <c r="A133" s="320">
        <v>400</v>
      </c>
      <c r="B133" s="320">
        <v>392931245</v>
      </c>
      <c r="C133" s="320" t="s">
        <v>58</v>
      </c>
      <c r="D133" s="320" t="s">
        <v>762</v>
      </c>
      <c r="E133" s="320" t="s">
        <v>139</v>
      </c>
      <c r="F133" s="320" t="s">
        <v>164</v>
      </c>
      <c r="G133" s="320" t="s">
        <v>165</v>
      </c>
      <c r="H133" s="320" t="s">
        <v>105</v>
      </c>
      <c r="I133" s="320">
        <v>49403540</v>
      </c>
      <c r="J133" s="320">
        <v>608</v>
      </c>
      <c r="K133" s="320">
        <v>19</v>
      </c>
      <c r="L133" s="324">
        <v>44644</v>
      </c>
      <c r="M133" s="324">
        <v>44644</v>
      </c>
      <c r="N133" s="323"/>
      <c r="O133" s="324">
        <v>44648</v>
      </c>
      <c r="P133" s="324">
        <v>44648</v>
      </c>
      <c r="Q133" s="323"/>
      <c r="R133" s="320" t="s">
        <v>64</v>
      </c>
      <c r="S133" s="320"/>
      <c r="T133" s="320"/>
      <c r="U133" s="320"/>
      <c r="V133" s="320" t="s">
        <v>56</v>
      </c>
      <c r="W133" s="321">
        <f t="shared" si="4"/>
        <v>0.2432</v>
      </c>
      <c r="X133" s="320" t="s">
        <v>58</v>
      </c>
      <c r="Y133" s="320"/>
    </row>
    <row r="134" spans="1:25" s="108" customFormat="1">
      <c r="A134" s="320">
        <v>400</v>
      </c>
      <c r="B134" s="320" t="s">
        <v>166</v>
      </c>
      <c r="C134" s="320" t="s">
        <v>58</v>
      </c>
      <c r="D134" s="320" t="s">
        <v>762</v>
      </c>
      <c r="E134" s="320" t="s">
        <v>167</v>
      </c>
      <c r="F134" s="320" t="s">
        <v>168</v>
      </c>
      <c r="G134" s="320" t="s">
        <v>169</v>
      </c>
      <c r="H134" s="320" t="s">
        <v>105</v>
      </c>
      <c r="I134" s="320">
        <v>49405140</v>
      </c>
      <c r="J134" s="320">
        <v>832</v>
      </c>
      <c r="K134" s="320">
        <v>26</v>
      </c>
      <c r="L134" s="324">
        <v>44644</v>
      </c>
      <c r="M134" s="324">
        <v>44644</v>
      </c>
      <c r="N134" s="323"/>
      <c r="O134" s="324">
        <v>44651</v>
      </c>
      <c r="P134" s="324">
        <v>44651</v>
      </c>
      <c r="Q134" s="323"/>
      <c r="R134" s="320" t="s">
        <v>64</v>
      </c>
      <c r="S134" s="320"/>
      <c r="T134" s="320" t="s">
        <v>764</v>
      </c>
      <c r="U134" s="322">
        <v>1583</v>
      </c>
      <c r="V134" s="320" t="s">
        <v>62</v>
      </c>
      <c r="W134" s="321">
        <f t="shared" si="4"/>
        <v>0.33279999999999998</v>
      </c>
      <c r="X134" s="320" t="s">
        <v>58</v>
      </c>
      <c r="Y134" s="320"/>
    </row>
    <row r="135" spans="1:25" s="108" customFormat="1">
      <c r="A135" s="320">
        <v>400</v>
      </c>
      <c r="B135" s="320">
        <v>392751114</v>
      </c>
      <c r="C135" s="320" t="s">
        <v>58</v>
      </c>
      <c r="D135" s="320" t="s">
        <v>762</v>
      </c>
      <c r="E135" s="320" t="s">
        <v>139</v>
      </c>
      <c r="F135" s="320" t="s">
        <v>170</v>
      </c>
      <c r="G135" s="320" t="s">
        <v>171</v>
      </c>
      <c r="H135" s="320" t="s">
        <v>105</v>
      </c>
      <c r="I135" s="320">
        <v>49405140</v>
      </c>
      <c r="J135" s="320">
        <v>480</v>
      </c>
      <c r="K135" s="320">
        <v>15</v>
      </c>
      <c r="L135" s="324">
        <v>44644</v>
      </c>
      <c r="M135" s="324">
        <v>44644</v>
      </c>
      <c r="N135" s="323"/>
      <c r="O135" s="324">
        <v>44651</v>
      </c>
      <c r="P135" s="324">
        <v>44651</v>
      </c>
      <c r="Q135" s="323"/>
      <c r="R135" s="320" t="s">
        <v>64</v>
      </c>
      <c r="S135" s="320"/>
      <c r="T135" s="320" t="s">
        <v>764</v>
      </c>
      <c r="U135" s="322">
        <v>2123</v>
      </c>
      <c r="V135" s="320" t="s">
        <v>56</v>
      </c>
      <c r="W135" s="321">
        <f t="shared" si="4"/>
        <v>0.192</v>
      </c>
      <c r="X135" s="320" t="s">
        <v>58</v>
      </c>
      <c r="Y135" s="320"/>
    </row>
    <row r="136" spans="1:25" s="108" customFormat="1">
      <c r="A136" s="320">
        <v>475</v>
      </c>
      <c r="B136" s="320">
        <v>392792569</v>
      </c>
      <c r="C136" s="320" t="s">
        <v>58</v>
      </c>
      <c r="D136" s="320" t="s">
        <v>762</v>
      </c>
      <c r="E136" s="320" t="s">
        <v>172</v>
      </c>
      <c r="F136" s="320" t="s">
        <v>173</v>
      </c>
      <c r="G136" s="320" t="s">
        <v>174</v>
      </c>
      <c r="H136" s="320" t="s">
        <v>82</v>
      </c>
      <c r="I136" s="320">
        <v>49302155</v>
      </c>
      <c r="J136" s="320">
        <v>580</v>
      </c>
      <c r="K136" s="320">
        <v>20</v>
      </c>
      <c r="L136" s="324">
        <v>44644</v>
      </c>
      <c r="M136" s="324">
        <v>44644</v>
      </c>
      <c r="N136" s="323"/>
      <c r="O136" s="324">
        <v>44650</v>
      </c>
      <c r="P136" s="324">
        <v>44650</v>
      </c>
      <c r="Q136" s="323"/>
      <c r="R136" s="320" t="s">
        <v>64</v>
      </c>
      <c r="S136" s="320"/>
      <c r="T136" s="320" t="s">
        <v>765</v>
      </c>
      <c r="U136" s="322">
        <v>5386</v>
      </c>
      <c r="V136" s="320" t="s">
        <v>56</v>
      </c>
      <c r="W136" s="321">
        <f t="shared" si="4"/>
        <v>0.27550000000000002</v>
      </c>
      <c r="X136" s="320" t="s">
        <v>58</v>
      </c>
      <c r="Y136" s="320"/>
    </row>
    <row r="137" spans="1:25" s="108" customFormat="1">
      <c r="A137" s="320">
        <v>475</v>
      </c>
      <c r="B137" s="320">
        <v>392928356</v>
      </c>
      <c r="C137" s="320" t="s">
        <v>58</v>
      </c>
      <c r="D137" s="320" t="s">
        <v>762</v>
      </c>
      <c r="E137" s="320" t="s">
        <v>133</v>
      </c>
      <c r="F137" s="320" t="s">
        <v>134</v>
      </c>
      <c r="G137" s="320" t="s">
        <v>135</v>
      </c>
      <c r="H137" s="320" t="s">
        <v>136</v>
      </c>
      <c r="I137" s="320">
        <v>49303155</v>
      </c>
      <c r="J137" s="320">
        <v>638</v>
      </c>
      <c r="K137" s="320">
        <v>22</v>
      </c>
      <c r="L137" s="324">
        <v>44644</v>
      </c>
      <c r="M137" s="324">
        <v>44644</v>
      </c>
      <c r="N137" s="323"/>
      <c r="O137" s="324">
        <v>44655</v>
      </c>
      <c r="P137" s="324">
        <v>44655</v>
      </c>
      <c r="Q137" s="323"/>
      <c r="R137" s="320" t="s">
        <v>64</v>
      </c>
      <c r="S137" s="320"/>
      <c r="T137" s="320" t="s">
        <v>764</v>
      </c>
      <c r="U137" s="322">
        <v>4412</v>
      </c>
      <c r="V137" s="320" t="s">
        <v>56</v>
      </c>
      <c r="W137" s="321">
        <f t="shared" si="4"/>
        <v>0.30304999999999999</v>
      </c>
      <c r="X137" s="320" t="s">
        <v>58</v>
      </c>
      <c r="Y137" s="320"/>
    </row>
    <row r="138" spans="1:25" s="108" customFormat="1">
      <c r="A138" s="347">
        <v>480</v>
      </c>
      <c r="B138" s="347">
        <v>392306712</v>
      </c>
      <c r="C138" s="347" t="s">
        <v>58</v>
      </c>
      <c r="D138" s="347" t="s">
        <v>762</v>
      </c>
      <c r="E138" s="347" t="s">
        <v>79</v>
      </c>
      <c r="F138" s="347" t="s">
        <v>80</v>
      </c>
      <c r="G138" s="347" t="s">
        <v>81</v>
      </c>
      <c r="H138" s="347" t="s">
        <v>78</v>
      </c>
      <c r="I138" s="347">
        <v>49303156</v>
      </c>
      <c r="J138" s="347">
        <v>580</v>
      </c>
      <c r="K138" s="347">
        <v>20</v>
      </c>
      <c r="L138" s="346">
        <v>44644</v>
      </c>
      <c r="M138" s="346">
        <v>44644</v>
      </c>
      <c r="N138" s="345"/>
      <c r="O138" s="346"/>
      <c r="P138" s="347"/>
      <c r="Q138" s="345"/>
      <c r="R138" s="347" t="s">
        <v>175</v>
      </c>
      <c r="S138" s="366" t="s">
        <v>176</v>
      </c>
      <c r="T138" s="347" t="s">
        <v>765</v>
      </c>
      <c r="U138" s="348">
        <v>2640</v>
      </c>
      <c r="V138" s="347" t="s">
        <v>56</v>
      </c>
      <c r="W138" s="342">
        <f t="shared" si="4"/>
        <v>0.27839999999999998</v>
      </c>
      <c r="X138" s="347" t="s">
        <v>58</v>
      </c>
      <c r="Y138" s="347"/>
    </row>
    <row r="139" spans="1:25" s="108" customFormat="1">
      <c r="A139" s="320">
        <v>475</v>
      </c>
      <c r="B139" s="320">
        <v>391906275</v>
      </c>
      <c r="C139" s="320" t="s">
        <v>58</v>
      </c>
      <c r="D139" s="320" t="s">
        <v>762</v>
      </c>
      <c r="E139" s="320" t="s">
        <v>71</v>
      </c>
      <c r="F139" s="320" t="s">
        <v>72</v>
      </c>
      <c r="G139" s="320" t="s">
        <v>73</v>
      </c>
      <c r="H139" s="320" t="s">
        <v>74</v>
      </c>
      <c r="I139" s="320">
        <v>49303155</v>
      </c>
      <c r="J139" s="320">
        <v>638</v>
      </c>
      <c r="K139" s="320">
        <v>22</v>
      </c>
      <c r="L139" s="324">
        <v>44645</v>
      </c>
      <c r="M139" s="324">
        <v>44645</v>
      </c>
      <c r="N139" s="323"/>
      <c r="O139" s="324">
        <v>44648</v>
      </c>
      <c r="P139" s="324">
        <v>44648</v>
      </c>
      <c r="Q139" s="323"/>
      <c r="R139" s="320" t="s">
        <v>64</v>
      </c>
      <c r="S139" s="320"/>
      <c r="T139" s="320"/>
      <c r="U139" s="320"/>
      <c r="V139" s="337" t="s">
        <v>56</v>
      </c>
      <c r="W139" s="321">
        <f t="shared" si="4"/>
        <v>0.30304999999999999</v>
      </c>
      <c r="X139" s="320" t="s">
        <v>58</v>
      </c>
      <c r="Y139" s="320"/>
    </row>
    <row r="140" spans="1:25" s="108" customFormat="1">
      <c r="A140" s="320">
        <v>480</v>
      </c>
      <c r="B140" s="320" t="s">
        <v>177</v>
      </c>
      <c r="C140" s="320" t="s">
        <v>58</v>
      </c>
      <c r="D140" s="320" t="s">
        <v>762</v>
      </c>
      <c r="E140" s="320" t="s">
        <v>75</v>
      </c>
      <c r="F140" s="320" t="s">
        <v>76</v>
      </c>
      <c r="G140" s="320" t="s">
        <v>77</v>
      </c>
      <c r="H140" s="320" t="s">
        <v>78</v>
      </c>
      <c r="I140" s="320">
        <v>49303156</v>
      </c>
      <c r="J140" s="320">
        <v>406</v>
      </c>
      <c r="K140" s="320">
        <v>14</v>
      </c>
      <c r="L140" s="324">
        <v>44645</v>
      </c>
      <c r="M140" s="324">
        <v>44645</v>
      </c>
      <c r="N140" s="323"/>
      <c r="O140" s="324">
        <v>44648</v>
      </c>
      <c r="P140" s="324">
        <v>44648</v>
      </c>
      <c r="Q140" s="323"/>
      <c r="R140" s="320" t="s">
        <v>64</v>
      </c>
      <c r="S140" s="320"/>
      <c r="T140" s="320" t="s">
        <v>764</v>
      </c>
      <c r="U140" s="322">
        <v>2197</v>
      </c>
      <c r="V140" s="337" t="s">
        <v>62</v>
      </c>
      <c r="W140" s="321">
        <f t="shared" si="4"/>
        <v>0.19488</v>
      </c>
      <c r="X140" s="320" t="s">
        <v>58</v>
      </c>
      <c r="Y140" s="320"/>
    </row>
    <row r="141" spans="1:25" s="108" customFormat="1">
      <c r="A141" s="320">
        <v>480</v>
      </c>
      <c r="B141" s="320">
        <v>392306472</v>
      </c>
      <c r="C141" s="320" t="s">
        <v>58</v>
      </c>
      <c r="D141" s="320" t="s">
        <v>762</v>
      </c>
      <c r="E141" s="320" t="s">
        <v>79</v>
      </c>
      <c r="F141" s="320" t="s">
        <v>80</v>
      </c>
      <c r="G141" s="320" t="s">
        <v>81</v>
      </c>
      <c r="H141" s="320" t="s">
        <v>78</v>
      </c>
      <c r="I141" s="320">
        <v>49303156</v>
      </c>
      <c r="J141" s="320">
        <v>580</v>
      </c>
      <c r="K141" s="320">
        <v>20</v>
      </c>
      <c r="L141" s="324">
        <v>44645</v>
      </c>
      <c r="M141" s="324">
        <v>44645</v>
      </c>
      <c r="N141" s="323"/>
      <c r="O141" s="324">
        <v>44648</v>
      </c>
      <c r="P141" s="324">
        <v>44648</v>
      </c>
      <c r="Q141" s="323"/>
      <c r="R141" s="320" t="s">
        <v>64</v>
      </c>
      <c r="S141" s="320"/>
      <c r="T141" s="320" t="s">
        <v>765</v>
      </c>
      <c r="U141" s="322">
        <v>2640</v>
      </c>
      <c r="V141" s="320" t="s">
        <v>56</v>
      </c>
      <c r="W141" s="321">
        <f t="shared" si="4"/>
        <v>0.27839999999999998</v>
      </c>
      <c r="X141" s="320" t="s">
        <v>58</v>
      </c>
      <c r="Y141" s="320"/>
    </row>
    <row r="142" spans="1:25" s="108" customFormat="1">
      <c r="A142" s="320">
        <v>480</v>
      </c>
      <c r="B142" s="320">
        <v>392306585</v>
      </c>
      <c r="C142" s="320" t="s">
        <v>58</v>
      </c>
      <c r="D142" s="320" t="s">
        <v>762</v>
      </c>
      <c r="E142" s="320" t="s">
        <v>79</v>
      </c>
      <c r="F142" s="320" t="s">
        <v>80</v>
      </c>
      <c r="G142" s="320" t="s">
        <v>81</v>
      </c>
      <c r="H142" s="320" t="s">
        <v>78</v>
      </c>
      <c r="I142" s="320">
        <v>49303156</v>
      </c>
      <c r="J142" s="320">
        <v>580</v>
      </c>
      <c r="K142" s="320">
        <v>20</v>
      </c>
      <c r="L142" s="324">
        <v>44645</v>
      </c>
      <c r="M142" s="324">
        <v>44645</v>
      </c>
      <c r="N142" s="323"/>
      <c r="O142" s="324">
        <v>44648</v>
      </c>
      <c r="P142" s="324">
        <v>44648</v>
      </c>
      <c r="Q142" s="323"/>
      <c r="R142" s="320" t="s">
        <v>64</v>
      </c>
      <c r="S142" s="320"/>
      <c r="T142" s="320" t="s">
        <v>765</v>
      </c>
      <c r="U142" s="322">
        <v>2640</v>
      </c>
      <c r="V142" s="320" t="s">
        <v>56</v>
      </c>
      <c r="W142" s="321">
        <f t="shared" si="4"/>
        <v>0.27839999999999998</v>
      </c>
      <c r="X142" s="320" t="s">
        <v>58</v>
      </c>
      <c r="Y142" s="320"/>
    </row>
    <row r="143" spans="1:25" s="108" customFormat="1">
      <c r="A143" s="320">
        <v>480</v>
      </c>
      <c r="B143" s="320">
        <v>392306615</v>
      </c>
      <c r="C143" s="320" t="s">
        <v>58</v>
      </c>
      <c r="D143" s="320" t="s">
        <v>762</v>
      </c>
      <c r="E143" s="320" t="s">
        <v>79</v>
      </c>
      <c r="F143" s="320" t="s">
        <v>80</v>
      </c>
      <c r="G143" s="320" t="s">
        <v>81</v>
      </c>
      <c r="H143" s="320" t="s">
        <v>78</v>
      </c>
      <c r="I143" s="320">
        <v>49303156</v>
      </c>
      <c r="J143" s="320">
        <v>580</v>
      </c>
      <c r="K143" s="320">
        <v>20</v>
      </c>
      <c r="L143" s="324">
        <v>44645</v>
      </c>
      <c r="M143" s="324">
        <v>44645</v>
      </c>
      <c r="N143" s="323"/>
      <c r="O143" s="324">
        <v>44648</v>
      </c>
      <c r="P143" s="324">
        <v>44648</v>
      </c>
      <c r="Q143" s="323"/>
      <c r="R143" s="320" t="s">
        <v>64</v>
      </c>
      <c r="S143" s="320"/>
      <c r="T143" s="320" t="s">
        <v>765</v>
      </c>
      <c r="U143" s="322">
        <v>2640</v>
      </c>
      <c r="V143" s="320" t="s">
        <v>56</v>
      </c>
      <c r="W143" s="321">
        <f t="shared" si="4"/>
        <v>0.27839999999999998</v>
      </c>
      <c r="X143" s="320" t="s">
        <v>58</v>
      </c>
      <c r="Y143" s="320"/>
    </row>
    <row r="144" spans="1:25" s="108" customFormat="1">
      <c r="A144" s="320">
        <v>480</v>
      </c>
      <c r="B144" s="320">
        <v>392461840</v>
      </c>
      <c r="C144" s="320" t="s">
        <v>58</v>
      </c>
      <c r="D144" s="320" t="s">
        <v>762</v>
      </c>
      <c r="E144" s="320" t="s">
        <v>89</v>
      </c>
      <c r="F144" s="320" t="s">
        <v>90</v>
      </c>
      <c r="G144" s="320">
        <v>177272</v>
      </c>
      <c r="H144" s="320" t="s">
        <v>91</v>
      </c>
      <c r="I144" s="320">
        <v>49301156</v>
      </c>
      <c r="J144" s="320">
        <v>638</v>
      </c>
      <c r="K144" s="320">
        <f>J144/29</f>
        <v>22</v>
      </c>
      <c r="L144" s="324">
        <v>44645</v>
      </c>
      <c r="M144" s="324">
        <v>44645</v>
      </c>
      <c r="N144" s="323"/>
      <c r="O144" s="324">
        <v>44648</v>
      </c>
      <c r="P144" s="324">
        <v>44648</v>
      </c>
      <c r="Q144" s="323"/>
      <c r="R144" s="320" t="s">
        <v>64</v>
      </c>
      <c r="S144" s="320" t="s">
        <v>92</v>
      </c>
      <c r="T144" s="320" t="s">
        <v>765</v>
      </c>
      <c r="U144" s="322">
        <v>2972</v>
      </c>
      <c r="V144" s="337" t="s">
        <v>62</v>
      </c>
      <c r="W144" s="321">
        <f t="shared" si="4"/>
        <v>0.30624000000000001</v>
      </c>
      <c r="X144" s="320" t="s">
        <v>58</v>
      </c>
      <c r="Y144" s="320"/>
    </row>
    <row r="145" spans="1:25" s="108" customFormat="1">
      <c r="A145" s="320">
        <v>480</v>
      </c>
      <c r="B145" s="320">
        <v>392461994</v>
      </c>
      <c r="C145" s="320" t="s">
        <v>58</v>
      </c>
      <c r="D145" s="320" t="s">
        <v>762</v>
      </c>
      <c r="E145" s="320" t="s">
        <v>89</v>
      </c>
      <c r="F145" s="320" t="s">
        <v>90</v>
      </c>
      <c r="G145" s="320">
        <v>177272</v>
      </c>
      <c r="H145" s="320" t="s">
        <v>91</v>
      </c>
      <c r="I145" s="320">
        <v>49301156</v>
      </c>
      <c r="J145" s="320">
        <v>638</v>
      </c>
      <c r="K145" s="320">
        <f>J145/29</f>
        <v>22</v>
      </c>
      <c r="L145" s="324">
        <v>44645</v>
      </c>
      <c r="M145" s="324">
        <v>44645</v>
      </c>
      <c r="N145" s="323"/>
      <c r="O145" s="324">
        <v>44648</v>
      </c>
      <c r="P145" s="324">
        <v>44648</v>
      </c>
      <c r="Q145" s="323"/>
      <c r="R145" s="320" t="s">
        <v>64</v>
      </c>
      <c r="S145" s="320" t="s">
        <v>92</v>
      </c>
      <c r="T145" s="320" t="s">
        <v>765</v>
      </c>
      <c r="U145" s="322">
        <v>2972</v>
      </c>
      <c r="V145" s="337" t="s">
        <v>62</v>
      </c>
      <c r="W145" s="321">
        <f t="shared" si="4"/>
        <v>0.30624000000000001</v>
      </c>
      <c r="X145" s="320" t="s">
        <v>58</v>
      </c>
      <c r="Y145" s="320"/>
    </row>
    <row r="146" spans="1:25" s="108" customFormat="1">
      <c r="A146" s="320">
        <v>360</v>
      </c>
      <c r="B146" s="320">
        <v>392657577</v>
      </c>
      <c r="C146" s="320" t="s">
        <v>58</v>
      </c>
      <c r="D146" s="320" t="s">
        <v>762</v>
      </c>
      <c r="E146" s="320" t="s">
        <v>106</v>
      </c>
      <c r="F146" s="320" t="s">
        <v>178</v>
      </c>
      <c r="G146" s="320" t="s">
        <v>179</v>
      </c>
      <c r="H146" s="320" t="s">
        <v>85</v>
      </c>
      <c r="I146" s="320">
        <v>49201132</v>
      </c>
      <c r="J146" s="320">
        <v>832</v>
      </c>
      <c r="K146" s="320">
        <v>26</v>
      </c>
      <c r="L146" s="324">
        <v>44645</v>
      </c>
      <c r="M146" s="324">
        <v>44645</v>
      </c>
      <c r="N146" s="323"/>
      <c r="O146" s="324">
        <v>44648</v>
      </c>
      <c r="P146" s="324">
        <v>44648</v>
      </c>
      <c r="Q146" s="323"/>
      <c r="R146" s="320" t="s">
        <v>64</v>
      </c>
      <c r="S146" s="320"/>
      <c r="T146" s="320" t="s">
        <v>766</v>
      </c>
      <c r="U146" s="322">
        <v>2285</v>
      </c>
      <c r="V146" s="320" t="s">
        <v>56</v>
      </c>
      <c r="W146" s="321">
        <f t="shared" si="4"/>
        <v>0.29952000000000001</v>
      </c>
      <c r="X146" s="320" t="s">
        <v>58</v>
      </c>
      <c r="Y146" s="320"/>
    </row>
    <row r="147" spans="1:25" s="108" customFormat="1">
      <c r="A147" s="320">
        <v>400</v>
      </c>
      <c r="B147" s="320">
        <v>391433933</v>
      </c>
      <c r="C147" s="320" t="s">
        <v>58</v>
      </c>
      <c r="D147" s="320" t="s">
        <v>762</v>
      </c>
      <c r="E147" s="320" t="s">
        <v>139</v>
      </c>
      <c r="F147" s="320" t="s">
        <v>180</v>
      </c>
      <c r="G147" s="320" t="s">
        <v>181</v>
      </c>
      <c r="H147" s="320" t="s">
        <v>105</v>
      </c>
      <c r="I147" s="320">
        <v>49405140</v>
      </c>
      <c r="J147" s="320">
        <v>416</v>
      </c>
      <c r="K147" s="320">
        <v>13</v>
      </c>
      <c r="L147" s="324">
        <v>44645</v>
      </c>
      <c r="M147" s="324">
        <v>44645</v>
      </c>
      <c r="N147" s="323"/>
      <c r="O147" s="324">
        <v>44648</v>
      </c>
      <c r="P147" s="324">
        <v>44648</v>
      </c>
      <c r="Q147" s="323"/>
      <c r="R147" s="320" t="s">
        <v>64</v>
      </c>
      <c r="S147" s="320"/>
      <c r="T147" s="320" t="s">
        <v>764</v>
      </c>
      <c r="U147" s="322">
        <v>2129</v>
      </c>
      <c r="V147" s="320" t="s">
        <v>56</v>
      </c>
      <c r="W147" s="321">
        <f t="shared" si="4"/>
        <v>0.16639999999999999</v>
      </c>
      <c r="X147" s="320" t="s">
        <v>58</v>
      </c>
      <c r="Y147" s="320"/>
    </row>
    <row r="148" spans="1:25" s="108" customFormat="1">
      <c r="A148" s="320">
        <v>480</v>
      </c>
      <c r="B148" s="320">
        <v>392306513</v>
      </c>
      <c r="C148" s="320" t="s">
        <v>58</v>
      </c>
      <c r="D148" s="320" t="s">
        <v>762</v>
      </c>
      <c r="E148" s="320" t="s">
        <v>79</v>
      </c>
      <c r="F148" s="320" t="s">
        <v>80</v>
      </c>
      <c r="G148" s="320" t="s">
        <v>81</v>
      </c>
      <c r="H148" s="320" t="s">
        <v>78</v>
      </c>
      <c r="I148" s="320">
        <v>49303156</v>
      </c>
      <c r="J148" s="320">
        <v>580</v>
      </c>
      <c r="K148" s="320">
        <v>20</v>
      </c>
      <c r="L148" s="324">
        <v>44645</v>
      </c>
      <c r="M148" s="324">
        <v>44645</v>
      </c>
      <c r="N148" s="323"/>
      <c r="O148" s="324">
        <v>44648</v>
      </c>
      <c r="P148" s="324">
        <v>44648</v>
      </c>
      <c r="Q148" s="323"/>
      <c r="R148" s="320" t="s">
        <v>64</v>
      </c>
      <c r="S148" s="320"/>
      <c r="T148" s="320" t="s">
        <v>765</v>
      </c>
      <c r="U148" s="322">
        <v>2640</v>
      </c>
      <c r="V148" s="320" t="s">
        <v>56</v>
      </c>
      <c r="W148" s="321">
        <f t="shared" si="4"/>
        <v>0.27839999999999998</v>
      </c>
      <c r="X148" s="320" t="s">
        <v>58</v>
      </c>
      <c r="Y148" s="320"/>
    </row>
    <row r="149" spans="1:25" s="108" customFormat="1">
      <c r="A149" s="320">
        <v>480</v>
      </c>
      <c r="B149" s="320">
        <v>392462117</v>
      </c>
      <c r="C149" s="320" t="s">
        <v>58</v>
      </c>
      <c r="D149" s="320" t="s">
        <v>762</v>
      </c>
      <c r="E149" s="320" t="s">
        <v>89</v>
      </c>
      <c r="F149" s="320" t="s">
        <v>90</v>
      </c>
      <c r="G149" s="320">
        <v>177272</v>
      </c>
      <c r="H149" s="320" t="s">
        <v>91</v>
      </c>
      <c r="I149" s="320">
        <v>49301156</v>
      </c>
      <c r="J149" s="320">
        <v>638</v>
      </c>
      <c r="K149" s="320">
        <f>J149/29</f>
        <v>22</v>
      </c>
      <c r="L149" s="324">
        <v>44645</v>
      </c>
      <c r="M149" s="324">
        <v>44645</v>
      </c>
      <c r="N149" s="323"/>
      <c r="O149" s="324">
        <v>44648</v>
      </c>
      <c r="P149" s="324">
        <v>44648</v>
      </c>
      <c r="Q149" s="323"/>
      <c r="R149" s="320" t="s">
        <v>64</v>
      </c>
      <c r="S149" s="320" t="s">
        <v>92</v>
      </c>
      <c r="T149" s="320" t="s">
        <v>765</v>
      </c>
      <c r="U149" s="322">
        <v>2972</v>
      </c>
      <c r="V149" s="337" t="s">
        <v>62</v>
      </c>
      <c r="W149" s="321">
        <f t="shared" si="4"/>
        <v>0.30624000000000001</v>
      </c>
      <c r="X149" s="320" t="s">
        <v>58</v>
      </c>
      <c r="Y149" s="320"/>
    </row>
    <row r="150" spans="1:25" s="108" customFormat="1">
      <c r="A150" s="320">
        <v>480</v>
      </c>
      <c r="B150" s="320">
        <v>392462251</v>
      </c>
      <c r="C150" s="320" t="s">
        <v>58</v>
      </c>
      <c r="D150" s="320" t="s">
        <v>762</v>
      </c>
      <c r="E150" s="320" t="s">
        <v>89</v>
      </c>
      <c r="F150" s="320" t="s">
        <v>90</v>
      </c>
      <c r="G150" s="320">
        <v>177272</v>
      </c>
      <c r="H150" s="320" t="s">
        <v>91</v>
      </c>
      <c r="I150" s="320">
        <v>49301156</v>
      </c>
      <c r="J150" s="320">
        <v>638</v>
      </c>
      <c r="K150" s="320">
        <f>J150/29</f>
        <v>22</v>
      </c>
      <c r="L150" s="324">
        <v>44645</v>
      </c>
      <c r="M150" s="324">
        <v>44645</v>
      </c>
      <c r="N150" s="323"/>
      <c r="O150" s="324">
        <v>44648</v>
      </c>
      <c r="P150" s="324">
        <v>44648</v>
      </c>
      <c r="Q150" s="323"/>
      <c r="R150" s="320" t="s">
        <v>64</v>
      </c>
      <c r="S150" s="320" t="s">
        <v>92</v>
      </c>
      <c r="T150" s="320" t="s">
        <v>765</v>
      </c>
      <c r="U150" s="322">
        <v>2972</v>
      </c>
      <c r="V150" s="337" t="s">
        <v>62</v>
      </c>
      <c r="W150" s="321">
        <f t="shared" si="4"/>
        <v>0.30624000000000001</v>
      </c>
      <c r="X150" s="320" t="s">
        <v>58</v>
      </c>
      <c r="Y150" s="320"/>
    </row>
    <row r="151" spans="1:25" s="108" customFormat="1">
      <c r="A151" s="320">
        <v>475</v>
      </c>
      <c r="B151" s="320">
        <v>393067618</v>
      </c>
      <c r="C151" s="320" t="s">
        <v>58</v>
      </c>
      <c r="D151" s="320" t="s">
        <v>762</v>
      </c>
      <c r="E151" s="320" t="s">
        <v>133</v>
      </c>
      <c r="F151" s="320" t="s">
        <v>134</v>
      </c>
      <c r="G151" s="320" t="s">
        <v>135</v>
      </c>
      <c r="H151" s="320" t="s">
        <v>136</v>
      </c>
      <c r="I151" s="320">
        <v>49303155</v>
      </c>
      <c r="J151" s="320">
        <v>638</v>
      </c>
      <c r="K151" s="320">
        <v>22</v>
      </c>
      <c r="L151" s="324">
        <v>44645</v>
      </c>
      <c r="M151" s="324">
        <v>44645</v>
      </c>
      <c r="N151" s="323"/>
      <c r="O151" s="324">
        <v>44648</v>
      </c>
      <c r="P151" s="324">
        <v>44648</v>
      </c>
      <c r="Q151" s="323"/>
      <c r="R151" s="320" t="s">
        <v>64</v>
      </c>
      <c r="S151" s="320"/>
      <c r="T151" s="320" t="s">
        <v>764</v>
      </c>
      <c r="U151" s="322">
        <v>4401</v>
      </c>
      <c r="V151" s="320" t="s">
        <v>56</v>
      </c>
      <c r="W151" s="321">
        <f t="shared" si="4"/>
        <v>0.30304999999999999</v>
      </c>
      <c r="X151" s="320" t="s">
        <v>58</v>
      </c>
      <c r="Y151" s="320"/>
    </row>
    <row r="152" spans="1:25" s="108" customFormat="1">
      <c r="A152" s="320">
        <v>475</v>
      </c>
      <c r="B152" s="320">
        <v>393067866</v>
      </c>
      <c r="C152" s="320" t="s">
        <v>58</v>
      </c>
      <c r="D152" s="320" t="s">
        <v>762</v>
      </c>
      <c r="E152" s="320" t="s">
        <v>133</v>
      </c>
      <c r="F152" s="320" t="s">
        <v>134</v>
      </c>
      <c r="G152" s="320" t="s">
        <v>135</v>
      </c>
      <c r="H152" s="320" t="s">
        <v>136</v>
      </c>
      <c r="I152" s="320">
        <v>49303155</v>
      </c>
      <c r="J152" s="320">
        <v>638</v>
      </c>
      <c r="K152" s="320">
        <v>22</v>
      </c>
      <c r="L152" s="324">
        <v>44645</v>
      </c>
      <c r="M152" s="324">
        <v>44645</v>
      </c>
      <c r="N152" s="323"/>
      <c r="O152" s="324">
        <v>44648</v>
      </c>
      <c r="P152" s="324">
        <v>44648</v>
      </c>
      <c r="Q152" s="323"/>
      <c r="R152" s="320" t="s">
        <v>64</v>
      </c>
      <c r="S152" s="320"/>
      <c r="T152" s="320" t="s">
        <v>764</v>
      </c>
      <c r="U152" s="322">
        <v>4401</v>
      </c>
      <c r="V152" s="320" t="s">
        <v>56</v>
      </c>
      <c r="W152" s="321">
        <f t="shared" si="4"/>
        <v>0.30304999999999999</v>
      </c>
      <c r="X152" s="320" t="s">
        <v>58</v>
      </c>
      <c r="Y152" s="320"/>
    </row>
    <row r="153" spans="1:25" s="108" customFormat="1">
      <c r="A153" s="320">
        <v>475</v>
      </c>
      <c r="B153" s="320">
        <v>393068050</v>
      </c>
      <c r="C153" s="320" t="s">
        <v>58</v>
      </c>
      <c r="D153" s="320" t="s">
        <v>762</v>
      </c>
      <c r="E153" s="320" t="s">
        <v>133</v>
      </c>
      <c r="F153" s="320" t="s">
        <v>134</v>
      </c>
      <c r="G153" s="320" t="s">
        <v>135</v>
      </c>
      <c r="H153" s="320" t="s">
        <v>136</v>
      </c>
      <c r="I153" s="320">
        <v>49303155</v>
      </c>
      <c r="J153" s="320">
        <v>638</v>
      </c>
      <c r="K153" s="320">
        <v>22</v>
      </c>
      <c r="L153" s="324">
        <v>44645</v>
      </c>
      <c r="M153" s="324">
        <v>44645</v>
      </c>
      <c r="N153" s="323"/>
      <c r="O153" s="324">
        <v>44648</v>
      </c>
      <c r="P153" s="324">
        <v>44648</v>
      </c>
      <c r="Q153" s="323"/>
      <c r="R153" s="320" t="s">
        <v>64</v>
      </c>
      <c r="S153" s="320"/>
      <c r="T153" s="320" t="s">
        <v>764</v>
      </c>
      <c r="U153" s="322">
        <v>4401</v>
      </c>
      <c r="V153" s="320" t="s">
        <v>56</v>
      </c>
      <c r="W153" s="321">
        <f t="shared" si="4"/>
        <v>0.30304999999999999</v>
      </c>
      <c r="X153" s="320" t="s">
        <v>58</v>
      </c>
      <c r="Y153" s="320"/>
    </row>
    <row r="154" spans="1:25" s="108" customFormat="1">
      <c r="A154" s="320">
        <v>475</v>
      </c>
      <c r="B154" s="320">
        <v>393068377</v>
      </c>
      <c r="C154" s="320" t="s">
        <v>58</v>
      </c>
      <c r="D154" s="320" t="s">
        <v>762</v>
      </c>
      <c r="E154" s="320" t="s">
        <v>133</v>
      </c>
      <c r="F154" s="320" t="s">
        <v>134</v>
      </c>
      <c r="G154" s="320" t="s">
        <v>135</v>
      </c>
      <c r="H154" s="320" t="s">
        <v>136</v>
      </c>
      <c r="I154" s="320">
        <v>49303155</v>
      </c>
      <c r="J154" s="320">
        <v>638</v>
      </c>
      <c r="K154" s="320">
        <v>22</v>
      </c>
      <c r="L154" s="324">
        <v>44645</v>
      </c>
      <c r="M154" s="324">
        <v>44645</v>
      </c>
      <c r="N154" s="323"/>
      <c r="O154" s="324">
        <v>44648</v>
      </c>
      <c r="P154" s="324">
        <v>44648</v>
      </c>
      <c r="Q154" s="323"/>
      <c r="R154" s="320" t="s">
        <v>64</v>
      </c>
      <c r="S154" s="320"/>
      <c r="T154" s="320" t="s">
        <v>764</v>
      </c>
      <c r="U154" s="322">
        <v>4401</v>
      </c>
      <c r="V154" s="320" t="s">
        <v>56</v>
      </c>
      <c r="W154" s="321">
        <f t="shared" si="4"/>
        <v>0.30304999999999999</v>
      </c>
      <c r="X154" s="320" t="s">
        <v>58</v>
      </c>
      <c r="Y154" s="320"/>
    </row>
    <row r="155" spans="1:25" s="108" customFormat="1">
      <c r="A155" s="320">
        <v>475</v>
      </c>
      <c r="B155" s="320">
        <v>393068787</v>
      </c>
      <c r="C155" s="320" t="s">
        <v>58</v>
      </c>
      <c r="D155" s="320" t="s">
        <v>762</v>
      </c>
      <c r="E155" s="320" t="s">
        <v>133</v>
      </c>
      <c r="F155" s="320" t="s">
        <v>134</v>
      </c>
      <c r="G155" s="320" t="s">
        <v>135</v>
      </c>
      <c r="H155" s="320" t="s">
        <v>136</v>
      </c>
      <c r="I155" s="320">
        <v>49303155</v>
      </c>
      <c r="J155" s="320">
        <v>638</v>
      </c>
      <c r="K155" s="320">
        <v>22</v>
      </c>
      <c r="L155" s="324">
        <v>44645</v>
      </c>
      <c r="M155" s="324">
        <v>44645</v>
      </c>
      <c r="N155" s="323"/>
      <c r="O155" s="324">
        <v>44648</v>
      </c>
      <c r="P155" s="324">
        <v>44648</v>
      </c>
      <c r="Q155" s="323"/>
      <c r="R155" s="320" t="s">
        <v>64</v>
      </c>
      <c r="S155" s="320"/>
      <c r="T155" s="320" t="s">
        <v>764</v>
      </c>
      <c r="U155" s="322">
        <v>4401</v>
      </c>
      <c r="V155" s="320" t="s">
        <v>56</v>
      </c>
      <c r="W155" s="321">
        <f t="shared" si="4"/>
        <v>0.30304999999999999</v>
      </c>
      <c r="X155" s="320" t="s">
        <v>58</v>
      </c>
      <c r="Y155" s="320"/>
    </row>
    <row r="156" spans="1:25" s="108" customFormat="1">
      <c r="A156" s="320">
        <v>360</v>
      </c>
      <c r="B156" s="320">
        <v>393077145</v>
      </c>
      <c r="C156" s="320" t="s">
        <v>58</v>
      </c>
      <c r="D156" s="320" t="s">
        <v>762</v>
      </c>
      <c r="E156" s="320" t="s">
        <v>182</v>
      </c>
      <c r="F156" s="320" t="s">
        <v>183</v>
      </c>
      <c r="G156" s="320" t="s">
        <v>184</v>
      </c>
      <c r="H156" s="320" t="s">
        <v>85</v>
      </c>
      <c r="I156" s="320">
        <v>49201132</v>
      </c>
      <c r="J156" s="320">
        <v>768</v>
      </c>
      <c r="K156" s="320">
        <v>24</v>
      </c>
      <c r="L156" s="324">
        <v>44645</v>
      </c>
      <c r="M156" s="324">
        <v>44645</v>
      </c>
      <c r="N156" s="323"/>
      <c r="O156" s="324">
        <v>44648</v>
      </c>
      <c r="P156" s="324">
        <v>44648</v>
      </c>
      <c r="Q156" s="323"/>
      <c r="R156" s="320" t="s">
        <v>64</v>
      </c>
      <c r="S156" s="320"/>
      <c r="T156" s="320" t="s">
        <v>764</v>
      </c>
      <c r="U156" s="322">
        <v>3552</v>
      </c>
      <c r="V156" s="320" t="s">
        <v>56</v>
      </c>
      <c r="W156" s="321">
        <f t="shared" si="4"/>
        <v>0.27648</v>
      </c>
      <c r="X156" s="320" t="s">
        <v>58</v>
      </c>
      <c r="Y156" s="320"/>
    </row>
    <row r="157" spans="1:25" s="108" customFormat="1">
      <c r="A157" s="320">
        <v>360</v>
      </c>
      <c r="B157" s="320">
        <v>393074305</v>
      </c>
      <c r="C157" s="320" t="s">
        <v>58</v>
      </c>
      <c r="D157" s="320" t="s">
        <v>762</v>
      </c>
      <c r="E157" s="320" t="s">
        <v>119</v>
      </c>
      <c r="F157" s="320" t="s">
        <v>185</v>
      </c>
      <c r="G157" s="320" t="s">
        <v>121</v>
      </c>
      <c r="H157" s="320" t="s">
        <v>85</v>
      </c>
      <c r="I157" s="320">
        <v>49201132</v>
      </c>
      <c r="J157" s="320">
        <v>832</v>
      </c>
      <c r="K157" s="320">
        <v>26</v>
      </c>
      <c r="L157" s="324">
        <v>44645</v>
      </c>
      <c r="M157" s="324">
        <v>44645</v>
      </c>
      <c r="N157" s="323"/>
      <c r="O157" s="324">
        <v>44648</v>
      </c>
      <c r="P157" s="324">
        <v>44648</v>
      </c>
      <c r="Q157" s="323"/>
      <c r="R157" s="320" t="s">
        <v>64</v>
      </c>
      <c r="S157" s="320"/>
      <c r="T157" s="320" t="s">
        <v>764</v>
      </c>
      <c r="U157" s="322">
        <v>2284</v>
      </c>
      <c r="V157" s="320" t="s">
        <v>62</v>
      </c>
      <c r="W157" s="321">
        <f t="shared" si="4"/>
        <v>0.29952000000000001</v>
      </c>
      <c r="X157" s="320" t="s">
        <v>58</v>
      </c>
      <c r="Y157" s="320"/>
    </row>
    <row r="158" spans="1:25" s="108" customFormat="1">
      <c r="A158" s="320">
        <v>360</v>
      </c>
      <c r="B158" s="320">
        <v>393075722</v>
      </c>
      <c r="C158" s="320" t="s">
        <v>58</v>
      </c>
      <c r="D158" s="320" t="s">
        <v>762</v>
      </c>
      <c r="E158" s="320" t="s">
        <v>119</v>
      </c>
      <c r="F158" s="320" t="s">
        <v>185</v>
      </c>
      <c r="G158" s="320" t="s">
        <v>121</v>
      </c>
      <c r="H158" s="320" t="s">
        <v>85</v>
      </c>
      <c r="I158" s="320">
        <v>49201132</v>
      </c>
      <c r="J158" s="320">
        <v>832</v>
      </c>
      <c r="K158" s="320">
        <v>26</v>
      </c>
      <c r="L158" s="324">
        <v>44645</v>
      </c>
      <c r="M158" s="324">
        <v>44645</v>
      </c>
      <c r="N158" s="323"/>
      <c r="O158" s="324">
        <v>44648</v>
      </c>
      <c r="P158" s="324">
        <v>44648</v>
      </c>
      <c r="Q158" s="323"/>
      <c r="R158" s="320" t="s">
        <v>64</v>
      </c>
      <c r="S158" s="320"/>
      <c r="T158" s="320" t="s">
        <v>764</v>
      </c>
      <c r="U158" s="322">
        <v>2284</v>
      </c>
      <c r="V158" s="320" t="s">
        <v>62</v>
      </c>
      <c r="W158" s="321">
        <f t="shared" si="4"/>
        <v>0.29952000000000001</v>
      </c>
      <c r="X158" s="320" t="s">
        <v>58</v>
      </c>
      <c r="Y158" s="320"/>
    </row>
    <row r="159" spans="1:25" s="108" customFormat="1">
      <c r="A159" s="320">
        <v>360</v>
      </c>
      <c r="B159" s="320">
        <v>393076119</v>
      </c>
      <c r="C159" s="320" t="s">
        <v>58</v>
      </c>
      <c r="D159" s="320" t="s">
        <v>762</v>
      </c>
      <c r="E159" s="320" t="s">
        <v>119</v>
      </c>
      <c r="F159" s="320" t="s">
        <v>185</v>
      </c>
      <c r="G159" s="320" t="s">
        <v>121</v>
      </c>
      <c r="H159" s="320" t="s">
        <v>85</v>
      </c>
      <c r="I159" s="320">
        <v>49201132</v>
      </c>
      <c r="J159" s="320">
        <v>768</v>
      </c>
      <c r="K159" s="320">
        <v>24</v>
      </c>
      <c r="L159" s="324">
        <v>44645</v>
      </c>
      <c r="M159" s="324">
        <v>44645</v>
      </c>
      <c r="N159" s="323"/>
      <c r="O159" s="324">
        <v>44648</v>
      </c>
      <c r="P159" s="324">
        <v>44648</v>
      </c>
      <c r="Q159" s="323"/>
      <c r="R159" s="320" t="s">
        <v>64</v>
      </c>
      <c r="S159" s="320"/>
      <c r="T159" s="320" t="s">
        <v>764</v>
      </c>
      <c r="U159" s="322">
        <v>2284</v>
      </c>
      <c r="V159" s="320" t="s">
        <v>62</v>
      </c>
      <c r="W159" s="321">
        <f t="shared" si="4"/>
        <v>0.27648</v>
      </c>
      <c r="X159" s="320" t="s">
        <v>58</v>
      </c>
      <c r="Y159" s="320"/>
    </row>
    <row r="160" spans="1:25" s="108" customFormat="1">
      <c r="A160" s="320">
        <v>475</v>
      </c>
      <c r="B160" s="320">
        <v>391905201</v>
      </c>
      <c r="C160" s="320" t="s">
        <v>58</v>
      </c>
      <c r="D160" s="320" t="s">
        <v>762</v>
      </c>
      <c r="E160" s="320" t="s">
        <v>71</v>
      </c>
      <c r="F160" s="320" t="s">
        <v>72</v>
      </c>
      <c r="G160" s="320" t="s">
        <v>73</v>
      </c>
      <c r="H160" s="320" t="s">
        <v>74</v>
      </c>
      <c r="I160" s="320">
        <v>49303155</v>
      </c>
      <c r="J160" s="320">
        <v>638</v>
      </c>
      <c r="K160" s="320">
        <v>22</v>
      </c>
      <c r="L160" s="324">
        <v>44645</v>
      </c>
      <c r="M160" s="324">
        <v>44645</v>
      </c>
      <c r="N160" s="323"/>
      <c r="O160" s="324">
        <v>44649</v>
      </c>
      <c r="P160" s="324">
        <v>44649</v>
      </c>
      <c r="Q160" s="323"/>
      <c r="R160" s="320" t="s">
        <v>64</v>
      </c>
      <c r="S160" s="320"/>
      <c r="T160" s="320"/>
      <c r="U160" s="320"/>
      <c r="V160" s="337" t="s">
        <v>56</v>
      </c>
      <c r="W160" s="321">
        <f t="shared" si="4"/>
        <v>0.30304999999999999</v>
      </c>
      <c r="X160" s="320" t="s">
        <v>58</v>
      </c>
      <c r="Y160" s="320"/>
    </row>
    <row r="161" spans="1:25" s="108" customFormat="1">
      <c r="A161" s="320">
        <v>475</v>
      </c>
      <c r="B161" s="320">
        <v>391906391</v>
      </c>
      <c r="C161" s="320" t="s">
        <v>58</v>
      </c>
      <c r="D161" s="320" t="s">
        <v>762</v>
      </c>
      <c r="E161" s="320" t="s">
        <v>71</v>
      </c>
      <c r="F161" s="320" t="s">
        <v>72</v>
      </c>
      <c r="G161" s="320" t="s">
        <v>73</v>
      </c>
      <c r="H161" s="320" t="s">
        <v>74</v>
      </c>
      <c r="I161" s="320">
        <v>49303155</v>
      </c>
      <c r="J161" s="320">
        <v>638</v>
      </c>
      <c r="K161" s="320">
        <v>22</v>
      </c>
      <c r="L161" s="324">
        <v>44645</v>
      </c>
      <c r="M161" s="324">
        <v>44645</v>
      </c>
      <c r="N161" s="323"/>
      <c r="O161" s="324">
        <v>44649</v>
      </c>
      <c r="P161" s="324">
        <v>44649</v>
      </c>
      <c r="Q161" s="323"/>
      <c r="R161" s="320" t="s">
        <v>64</v>
      </c>
      <c r="S161" s="320"/>
      <c r="T161" s="320"/>
      <c r="U161" s="320"/>
      <c r="V161" s="337" t="s">
        <v>56</v>
      </c>
      <c r="W161" s="321">
        <f t="shared" si="4"/>
        <v>0.30304999999999999</v>
      </c>
      <c r="X161" s="320" t="s">
        <v>58</v>
      </c>
      <c r="Y161" s="320"/>
    </row>
    <row r="162" spans="1:25" s="108" customFormat="1">
      <c r="A162" s="320">
        <v>360</v>
      </c>
      <c r="B162" s="320">
        <v>393072983</v>
      </c>
      <c r="C162" s="320" t="s">
        <v>58</v>
      </c>
      <c r="D162" s="320" t="s">
        <v>762</v>
      </c>
      <c r="E162" s="320" t="s">
        <v>186</v>
      </c>
      <c r="F162" s="320" t="s">
        <v>187</v>
      </c>
      <c r="G162" s="320" t="s">
        <v>188</v>
      </c>
      <c r="H162" s="320" t="s">
        <v>189</v>
      </c>
      <c r="I162" s="320">
        <v>49204132</v>
      </c>
      <c r="J162" s="320">
        <v>676</v>
      </c>
      <c r="K162" s="320">
        <v>26</v>
      </c>
      <c r="L162" s="324">
        <v>44645</v>
      </c>
      <c r="M162" s="324">
        <v>44645</v>
      </c>
      <c r="N162" s="323"/>
      <c r="O162" s="324">
        <v>44648</v>
      </c>
      <c r="P162" s="324">
        <v>44648</v>
      </c>
      <c r="Q162" s="323"/>
      <c r="R162" s="320" t="s">
        <v>64</v>
      </c>
      <c r="S162" s="320"/>
      <c r="T162" s="320" t="s">
        <v>764</v>
      </c>
      <c r="U162" s="322">
        <v>5580</v>
      </c>
      <c r="V162" s="320" t="s">
        <v>62</v>
      </c>
      <c r="W162" s="321">
        <f t="shared" si="4"/>
        <v>0.24335999999999999</v>
      </c>
      <c r="X162" s="320" t="s">
        <v>58</v>
      </c>
      <c r="Y162" s="320"/>
    </row>
    <row r="163" spans="1:25" s="108" customFormat="1">
      <c r="A163" s="320">
        <v>360</v>
      </c>
      <c r="B163" s="320">
        <v>393073257</v>
      </c>
      <c r="C163" s="320" t="s">
        <v>58</v>
      </c>
      <c r="D163" s="320" t="s">
        <v>762</v>
      </c>
      <c r="E163" s="320" t="s">
        <v>186</v>
      </c>
      <c r="F163" s="320" t="s">
        <v>187</v>
      </c>
      <c r="G163" s="320" t="s">
        <v>188</v>
      </c>
      <c r="H163" s="320" t="s">
        <v>189</v>
      </c>
      <c r="I163" s="320">
        <v>49204132</v>
      </c>
      <c r="J163" s="320">
        <v>676</v>
      </c>
      <c r="K163" s="320">
        <v>26</v>
      </c>
      <c r="L163" s="324">
        <v>44645</v>
      </c>
      <c r="M163" s="324">
        <v>44645</v>
      </c>
      <c r="N163" s="323"/>
      <c r="O163" s="324">
        <v>44650</v>
      </c>
      <c r="P163" s="324">
        <v>44650</v>
      </c>
      <c r="Q163" s="323"/>
      <c r="R163" s="320" t="s">
        <v>64</v>
      </c>
      <c r="S163" s="320"/>
      <c r="T163" s="320" t="s">
        <v>764</v>
      </c>
      <c r="U163" s="322">
        <v>5580</v>
      </c>
      <c r="V163" s="320" t="s">
        <v>62</v>
      </c>
      <c r="W163" s="321">
        <f t="shared" si="4"/>
        <v>0.24335999999999999</v>
      </c>
      <c r="X163" s="320" t="s">
        <v>58</v>
      </c>
      <c r="Y163" s="320"/>
    </row>
    <row r="164" spans="1:25" s="108" customFormat="1">
      <c r="A164" s="320">
        <v>360</v>
      </c>
      <c r="B164" s="320">
        <v>393127901</v>
      </c>
      <c r="C164" s="320" t="s">
        <v>58</v>
      </c>
      <c r="D164" s="320" t="s">
        <v>762</v>
      </c>
      <c r="E164" s="320" t="s">
        <v>190</v>
      </c>
      <c r="F164" s="320" t="s">
        <v>191</v>
      </c>
      <c r="G164" s="320" t="s">
        <v>192</v>
      </c>
      <c r="H164" s="320" t="s">
        <v>189</v>
      </c>
      <c r="I164" s="320">
        <v>49204132</v>
      </c>
      <c r="J164" s="320">
        <v>624</v>
      </c>
      <c r="K164" s="320">
        <v>24</v>
      </c>
      <c r="L164" s="324">
        <v>44645</v>
      </c>
      <c r="M164" s="324">
        <v>44645</v>
      </c>
      <c r="N164" s="323"/>
      <c r="O164" s="324">
        <v>44650</v>
      </c>
      <c r="P164" s="324">
        <v>44650</v>
      </c>
      <c r="Q164" s="323"/>
      <c r="R164" s="320" t="s">
        <v>64</v>
      </c>
      <c r="S164" s="320"/>
      <c r="T164" s="320" t="s">
        <v>764</v>
      </c>
      <c r="U164" s="322">
        <v>5580</v>
      </c>
      <c r="V164" s="320" t="s">
        <v>62</v>
      </c>
      <c r="W164" s="321">
        <f t="shared" si="4"/>
        <v>0.22464000000000001</v>
      </c>
      <c r="X164" s="320" t="s">
        <v>58</v>
      </c>
      <c r="Y164" s="320"/>
    </row>
    <row r="165" spans="1:25" s="108" customFormat="1">
      <c r="A165" s="320">
        <v>360</v>
      </c>
      <c r="B165" s="320">
        <v>393128366</v>
      </c>
      <c r="C165" s="320" t="s">
        <v>58</v>
      </c>
      <c r="D165" s="320" t="s">
        <v>762</v>
      </c>
      <c r="E165" s="320" t="s">
        <v>190</v>
      </c>
      <c r="F165" s="320" t="s">
        <v>191</v>
      </c>
      <c r="G165" s="320" t="s">
        <v>193</v>
      </c>
      <c r="H165" s="320" t="s">
        <v>189</v>
      </c>
      <c r="I165" s="320">
        <v>49204132</v>
      </c>
      <c r="J165" s="320">
        <v>624</v>
      </c>
      <c r="K165" s="320">
        <v>24</v>
      </c>
      <c r="L165" s="324">
        <v>44645</v>
      </c>
      <c r="M165" s="324">
        <v>44645</v>
      </c>
      <c r="N165" s="323"/>
      <c r="O165" s="324">
        <v>44650</v>
      </c>
      <c r="P165" s="324">
        <v>44650</v>
      </c>
      <c r="Q165" s="323"/>
      <c r="R165" s="320" t="s">
        <v>64</v>
      </c>
      <c r="S165" s="320"/>
      <c r="T165" s="320" t="s">
        <v>764</v>
      </c>
      <c r="U165" s="322">
        <v>5580</v>
      </c>
      <c r="V165" s="320" t="s">
        <v>62</v>
      </c>
      <c r="W165" s="321">
        <f t="shared" si="4"/>
        <v>0.22464000000000001</v>
      </c>
      <c r="X165" s="320" t="s">
        <v>58</v>
      </c>
      <c r="Y165" s="320"/>
    </row>
    <row r="166" spans="1:25" s="108" customFormat="1">
      <c r="A166" s="320">
        <v>360</v>
      </c>
      <c r="B166" s="320">
        <v>393077073</v>
      </c>
      <c r="C166" s="320" t="s">
        <v>58</v>
      </c>
      <c r="D166" s="320" t="s">
        <v>762</v>
      </c>
      <c r="E166" s="320" t="s">
        <v>182</v>
      </c>
      <c r="F166" s="320" t="s">
        <v>183</v>
      </c>
      <c r="G166" s="320" t="s">
        <v>184</v>
      </c>
      <c r="H166" s="320" t="s">
        <v>85</v>
      </c>
      <c r="I166" s="320">
        <v>49201132</v>
      </c>
      <c r="J166" s="320">
        <v>768</v>
      </c>
      <c r="K166" s="320">
        <v>24</v>
      </c>
      <c r="L166" s="324">
        <v>44645</v>
      </c>
      <c r="M166" s="324">
        <v>44645</v>
      </c>
      <c r="N166" s="323"/>
      <c r="O166" s="324">
        <v>44648</v>
      </c>
      <c r="P166" s="324">
        <v>44648</v>
      </c>
      <c r="Q166" s="323"/>
      <c r="R166" s="320" t="s">
        <v>64</v>
      </c>
      <c r="S166" s="320"/>
      <c r="T166" s="320" t="s">
        <v>764</v>
      </c>
      <c r="U166" s="322">
        <v>3552</v>
      </c>
      <c r="V166" s="320" t="s">
        <v>56</v>
      </c>
      <c r="W166" s="321">
        <f t="shared" si="4"/>
        <v>0.27648</v>
      </c>
      <c r="X166" s="320" t="s">
        <v>58</v>
      </c>
      <c r="Y166" s="320"/>
    </row>
    <row r="167" spans="1:25" s="108" customFormat="1">
      <c r="A167" s="320">
        <v>480</v>
      </c>
      <c r="B167" s="320">
        <v>392306728</v>
      </c>
      <c r="C167" s="320" t="s">
        <v>58</v>
      </c>
      <c r="D167" s="320" t="s">
        <v>762</v>
      </c>
      <c r="E167" s="320" t="s">
        <v>79</v>
      </c>
      <c r="F167" s="320" t="s">
        <v>80</v>
      </c>
      <c r="G167" s="320" t="s">
        <v>81</v>
      </c>
      <c r="H167" s="320" t="s">
        <v>78</v>
      </c>
      <c r="I167" s="320">
        <v>49303156</v>
      </c>
      <c r="J167" s="320">
        <v>580</v>
      </c>
      <c r="K167" s="320">
        <v>20</v>
      </c>
      <c r="L167" s="324">
        <v>44645</v>
      </c>
      <c r="M167" s="324">
        <v>44645</v>
      </c>
      <c r="N167" s="323"/>
      <c r="O167" s="324">
        <v>44648</v>
      </c>
      <c r="P167" s="324">
        <v>44648</v>
      </c>
      <c r="Q167" s="323"/>
      <c r="R167" s="320" t="s">
        <v>64</v>
      </c>
      <c r="S167" s="320"/>
      <c r="T167" s="320" t="s">
        <v>765</v>
      </c>
      <c r="U167" s="322">
        <v>2640</v>
      </c>
      <c r="V167" s="320" t="s">
        <v>56</v>
      </c>
      <c r="W167" s="321">
        <f t="shared" si="4"/>
        <v>0.27839999999999998</v>
      </c>
      <c r="X167" s="320" t="s">
        <v>58</v>
      </c>
      <c r="Y167" s="320"/>
    </row>
    <row r="168" spans="1:25" s="108" customFormat="1">
      <c r="A168" s="320">
        <v>480</v>
      </c>
      <c r="B168" s="320">
        <v>392306592</v>
      </c>
      <c r="C168" s="320" t="s">
        <v>58</v>
      </c>
      <c r="D168" s="320" t="s">
        <v>762</v>
      </c>
      <c r="E168" s="320" t="s">
        <v>79</v>
      </c>
      <c r="F168" s="320" t="s">
        <v>80</v>
      </c>
      <c r="G168" s="320" t="s">
        <v>81</v>
      </c>
      <c r="H168" s="320" t="s">
        <v>78</v>
      </c>
      <c r="I168" s="320">
        <v>49303156</v>
      </c>
      <c r="J168" s="320">
        <v>580</v>
      </c>
      <c r="K168" s="320">
        <v>20</v>
      </c>
      <c r="L168" s="324">
        <v>44645</v>
      </c>
      <c r="M168" s="324">
        <v>44645</v>
      </c>
      <c r="N168" s="323"/>
      <c r="O168" s="324">
        <v>44648</v>
      </c>
      <c r="P168" s="324">
        <v>44648</v>
      </c>
      <c r="Q168" s="323"/>
      <c r="R168" s="320" t="s">
        <v>64</v>
      </c>
      <c r="S168" s="320"/>
      <c r="T168" s="320" t="s">
        <v>765</v>
      </c>
      <c r="U168" s="322">
        <v>2640</v>
      </c>
      <c r="V168" s="320" t="s">
        <v>56</v>
      </c>
      <c r="W168" s="321">
        <f t="shared" si="4"/>
        <v>0.27839999999999998</v>
      </c>
      <c r="X168" s="320" t="s">
        <v>58</v>
      </c>
      <c r="Y168" s="320"/>
    </row>
    <row r="169" spans="1:25" s="108" customFormat="1">
      <c r="A169" s="320">
        <v>475</v>
      </c>
      <c r="B169" s="320">
        <v>391906498</v>
      </c>
      <c r="C169" s="320" t="s">
        <v>58</v>
      </c>
      <c r="D169" s="320" t="s">
        <v>762</v>
      </c>
      <c r="E169" s="320" t="s">
        <v>71</v>
      </c>
      <c r="F169" s="320" t="s">
        <v>72</v>
      </c>
      <c r="G169" s="320" t="s">
        <v>73</v>
      </c>
      <c r="H169" s="320" t="s">
        <v>74</v>
      </c>
      <c r="I169" s="320">
        <v>49303155</v>
      </c>
      <c r="J169" s="320">
        <v>638</v>
      </c>
      <c r="K169" s="320">
        <v>22</v>
      </c>
      <c r="L169" s="324">
        <v>44645</v>
      </c>
      <c r="M169" s="324">
        <v>44645</v>
      </c>
      <c r="N169" s="323"/>
      <c r="O169" s="324">
        <v>44648</v>
      </c>
      <c r="P169" s="324">
        <v>44648</v>
      </c>
      <c r="Q169" s="323"/>
      <c r="R169" s="320" t="s">
        <v>64</v>
      </c>
      <c r="S169" s="320"/>
      <c r="T169" s="320"/>
      <c r="U169" s="320"/>
      <c r="V169" s="337" t="s">
        <v>56</v>
      </c>
      <c r="W169" s="321">
        <f t="shared" si="4"/>
        <v>0.30304999999999999</v>
      </c>
      <c r="X169" s="320" t="s">
        <v>58</v>
      </c>
      <c r="Y169" s="320"/>
    </row>
    <row r="170" spans="1:25" s="108" customFormat="1">
      <c r="A170" s="320">
        <v>475</v>
      </c>
      <c r="B170" s="320">
        <v>392928727</v>
      </c>
      <c r="C170" s="320" t="s">
        <v>58</v>
      </c>
      <c r="D170" s="320" t="s">
        <v>762</v>
      </c>
      <c r="E170" s="320" t="s">
        <v>133</v>
      </c>
      <c r="F170" s="320" t="s">
        <v>134</v>
      </c>
      <c r="G170" s="320" t="s">
        <v>135</v>
      </c>
      <c r="H170" s="320" t="s">
        <v>136</v>
      </c>
      <c r="I170" s="320">
        <v>49303155</v>
      </c>
      <c r="J170" s="320">
        <v>638</v>
      </c>
      <c r="K170" s="320">
        <v>22</v>
      </c>
      <c r="L170" s="324">
        <v>44645</v>
      </c>
      <c r="M170" s="324">
        <v>44645</v>
      </c>
      <c r="N170" s="323"/>
      <c r="O170" s="324">
        <v>44646</v>
      </c>
      <c r="P170" s="324">
        <v>44646</v>
      </c>
      <c r="Q170" s="323"/>
      <c r="R170" s="320" t="s">
        <v>64</v>
      </c>
      <c r="S170" s="320"/>
      <c r="T170" s="320" t="s">
        <v>764</v>
      </c>
      <c r="U170" s="322">
        <v>4412</v>
      </c>
      <c r="V170" s="320" t="s">
        <v>56</v>
      </c>
      <c r="W170" s="321">
        <f t="shared" si="4"/>
        <v>0.30304999999999999</v>
      </c>
      <c r="X170" s="320" t="s">
        <v>58</v>
      </c>
      <c r="Y170" s="320"/>
    </row>
    <row r="171" spans="1:25" s="108" customFormat="1">
      <c r="A171" s="320">
        <v>400</v>
      </c>
      <c r="B171" s="320">
        <v>392931031</v>
      </c>
      <c r="C171" s="320" t="s">
        <v>58</v>
      </c>
      <c r="D171" s="320" t="s">
        <v>762</v>
      </c>
      <c r="E171" s="320" t="s">
        <v>139</v>
      </c>
      <c r="F171" s="320" t="s">
        <v>194</v>
      </c>
      <c r="G171" s="320" t="s">
        <v>195</v>
      </c>
      <c r="H171" s="320" t="s">
        <v>105</v>
      </c>
      <c r="I171" s="320">
        <v>49403540</v>
      </c>
      <c r="J171" s="320">
        <v>768</v>
      </c>
      <c r="K171" s="320">
        <v>24</v>
      </c>
      <c r="L171" s="324">
        <v>44645</v>
      </c>
      <c r="M171" s="324">
        <v>44645</v>
      </c>
      <c r="N171" s="323"/>
      <c r="O171" s="324">
        <v>44648</v>
      </c>
      <c r="P171" s="324">
        <v>44648</v>
      </c>
      <c r="Q171" s="323"/>
      <c r="R171" s="320" t="s">
        <v>64</v>
      </c>
      <c r="S171" s="320"/>
      <c r="T171" s="320"/>
      <c r="U171" s="320"/>
      <c r="V171" s="320" t="s">
        <v>56</v>
      </c>
      <c r="W171" s="321">
        <f t="shared" si="4"/>
        <v>0.30719999999999997</v>
      </c>
      <c r="X171" s="320" t="s">
        <v>58</v>
      </c>
      <c r="Y171" s="320"/>
    </row>
    <row r="172" spans="1:25" s="108" customFormat="1">
      <c r="A172" s="320">
        <v>360</v>
      </c>
      <c r="B172" s="320">
        <v>392882249</v>
      </c>
      <c r="C172" s="320" t="s">
        <v>58</v>
      </c>
      <c r="D172" s="320" t="s">
        <v>762</v>
      </c>
      <c r="E172" s="320" t="s">
        <v>190</v>
      </c>
      <c r="F172" s="320" t="s">
        <v>196</v>
      </c>
      <c r="G172" s="320" t="s">
        <v>197</v>
      </c>
      <c r="H172" s="320" t="s">
        <v>85</v>
      </c>
      <c r="I172" s="320">
        <v>49201132</v>
      </c>
      <c r="J172" s="320">
        <v>832</v>
      </c>
      <c r="K172" s="320">
        <v>26</v>
      </c>
      <c r="L172" s="324">
        <v>44645</v>
      </c>
      <c r="M172" s="324">
        <v>44645</v>
      </c>
      <c r="N172" s="323"/>
      <c r="O172" s="324">
        <v>44649</v>
      </c>
      <c r="P172" s="324">
        <v>44649</v>
      </c>
      <c r="Q172" s="323"/>
      <c r="R172" s="320" t="s">
        <v>64</v>
      </c>
      <c r="S172" s="320"/>
      <c r="T172" s="320"/>
      <c r="U172" s="322"/>
      <c r="V172" s="320" t="s">
        <v>62</v>
      </c>
      <c r="W172" s="321">
        <f t="shared" si="4"/>
        <v>0.29952000000000001</v>
      </c>
      <c r="X172" s="320" t="s">
        <v>58</v>
      </c>
      <c r="Y172" s="320"/>
    </row>
    <row r="173" spans="1:25" s="108" customFormat="1">
      <c r="A173" s="320">
        <v>480</v>
      </c>
      <c r="B173" s="320">
        <v>392891613</v>
      </c>
      <c r="C173" s="320" t="s">
        <v>58</v>
      </c>
      <c r="D173" s="320" t="s">
        <v>762</v>
      </c>
      <c r="E173" s="320" t="s">
        <v>153</v>
      </c>
      <c r="F173" s="320" t="s">
        <v>154</v>
      </c>
      <c r="G173" s="320" t="s">
        <v>155</v>
      </c>
      <c r="H173" s="320" t="s">
        <v>156</v>
      </c>
      <c r="I173" s="320">
        <v>49304156</v>
      </c>
      <c r="J173" s="320">
        <v>609</v>
      </c>
      <c r="K173" s="320">
        <v>21</v>
      </c>
      <c r="L173" s="324">
        <v>44645</v>
      </c>
      <c r="M173" s="324">
        <v>44645</v>
      </c>
      <c r="N173" s="323"/>
      <c r="O173" s="324">
        <v>44651</v>
      </c>
      <c r="P173" s="324">
        <v>44651</v>
      </c>
      <c r="Q173" s="323"/>
      <c r="R173" s="320" t="s">
        <v>64</v>
      </c>
      <c r="S173" s="320"/>
      <c r="T173" s="320" t="s">
        <v>764</v>
      </c>
      <c r="U173" s="322">
        <v>4486</v>
      </c>
      <c r="V173" s="320" t="s">
        <v>56</v>
      </c>
      <c r="W173" s="321">
        <f t="shared" si="4"/>
        <v>0.29232000000000002</v>
      </c>
      <c r="X173" s="320" t="s">
        <v>58</v>
      </c>
      <c r="Y173" s="320"/>
    </row>
    <row r="174" spans="1:25" s="108" customFormat="1">
      <c r="A174" s="320">
        <v>480</v>
      </c>
      <c r="B174" s="320">
        <v>392892060</v>
      </c>
      <c r="C174" s="320" t="s">
        <v>58</v>
      </c>
      <c r="D174" s="320" t="s">
        <v>762</v>
      </c>
      <c r="E174" s="320" t="s">
        <v>153</v>
      </c>
      <c r="F174" s="320" t="s">
        <v>154</v>
      </c>
      <c r="G174" s="320" t="s">
        <v>155</v>
      </c>
      <c r="H174" s="320" t="s">
        <v>156</v>
      </c>
      <c r="I174" s="320">
        <v>49304156</v>
      </c>
      <c r="J174" s="320">
        <v>696</v>
      </c>
      <c r="K174" s="320">
        <v>24</v>
      </c>
      <c r="L174" s="324">
        <v>44646</v>
      </c>
      <c r="M174" s="324">
        <v>44646</v>
      </c>
      <c r="N174" s="323"/>
      <c r="O174" s="324">
        <v>44649</v>
      </c>
      <c r="P174" s="324">
        <v>44649</v>
      </c>
      <c r="Q174" s="323"/>
      <c r="R174" s="320" t="s">
        <v>64</v>
      </c>
      <c r="S174" s="320"/>
      <c r="T174" s="320" t="s">
        <v>765</v>
      </c>
      <c r="U174" s="322">
        <v>4486</v>
      </c>
      <c r="V174" s="320" t="s">
        <v>56</v>
      </c>
      <c r="W174" s="321">
        <f t="shared" si="4"/>
        <v>0.33407999999999999</v>
      </c>
      <c r="X174" s="320" t="s">
        <v>58</v>
      </c>
      <c r="Y174" s="320"/>
    </row>
    <row r="175" spans="1:25" s="108" customFormat="1">
      <c r="A175" s="320">
        <v>360</v>
      </c>
      <c r="B175" s="320">
        <v>393076786</v>
      </c>
      <c r="C175" s="320" t="s">
        <v>767</v>
      </c>
      <c r="D175" s="320" t="s">
        <v>762</v>
      </c>
      <c r="E175" s="320" t="s">
        <v>198</v>
      </c>
      <c r="F175" s="320" t="s">
        <v>199</v>
      </c>
      <c r="G175" s="320" t="s">
        <v>200</v>
      </c>
      <c r="H175" s="320" t="s">
        <v>189</v>
      </c>
      <c r="I175" s="320">
        <v>49204132</v>
      </c>
      <c r="J175" s="320">
        <v>364</v>
      </c>
      <c r="K175" s="320">
        <v>14</v>
      </c>
      <c r="L175" s="324">
        <v>44646</v>
      </c>
      <c r="M175" s="324">
        <v>44646</v>
      </c>
      <c r="N175" s="323"/>
      <c r="O175" s="324">
        <v>44649</v>
      </c>
      <c r="P175" s="324">
        <v>44649</v>
      </c>
      <c r="Q175" s="323"/>
      <c r="R175" s="320" t="s">
        <v>64</v>
      </c>
      <c r="S175" s="320"/>
      <c r="T175" s="320" t="s">
        <v>764</v>
      </c>
      <c r="U175" s="322">
        <v>5975</v>
      </c>
      <c r="V175" s="320" t="s">
        <v>62</v>
      </c>
      <c r="W175" s="321">
        <f t="shared" si="4"/>
        <v>0.13103999999999999</v>
      </c>
      <c r="X175" s="320" t="s">
        <v>58</v>
      </c>
      <c r="Y175" s="320"/>
    </row>
    <row r="176" spans="1:25" s="108" customFormat="1">
      <c r="A176" s="320">
        <v>475</v>
      </c>
      <c r="B176" s="320">
        <v>391726183</v>
      </c>
      <c r="C176" s="320" t="s">
        <v>58</v>
      </c>
      <c r="D176" s="320" t="s">
        <v>762</v>
      </c>
      <c r="E176" s="320" t="s">
        <v>71</v>
      </c>
      <c r="F176" s="320" t="s">
        <v>72</v>
      </c>
      <c r="G176" s="320" t="s">
        <v>73</v>
      </c>
      <c r="H176" s="320" t="s">
        <v>74</v>
      </c>
      <c r="I176" s="320">
        <v>49303155</v>
      </c>
      <c r="J176" s="320">
        <v>638</v>
      </c>
      <c r="K176" s="320">
        <v>22</v>
      </c>
      <c r="L176" s="324">
        <v>44646</v>
      </c>
      <c r="M176" s="324">
        <v>44646</v>
      </c>
      <c r="N176" s="323"/>
      <c r="O176" s="324">
        <v>44649</v>
      </c>
      <c r="P176" s="324">
        <v>44649</v>
      </c>
      <c r="Q176" s="323"/>
      <c r="R176" s="320" t="s">
        <v>64</v>
      </c>
      <c r="S176" s="320"/>
      <c r="T176" s="337"/>
      <c r="U176" s="322"/>
      <c r="V176" s="337" t="s">
        <v>56</v>
      </c>
      <c r="W176" s="321">
        <f t="shared" si="4"/>
        <v>0.30304999999999999</v>
      </c>
      <c r="X176" s="320" t="s">
        <v>58</v>
      </c>
      <c r="Y176" s="320"/>
    </row>
    <row r="177" spans="1:25" s="108" customFormat="1">
      <c r="A177" s="320">
        <v>475</v>
      </c>
      <c r="B177" s="320">
        <v>391900855</v>
      </c>
      <c r="C177" s="320" t="s">
        <v>58</v>
      </c>
      <c r="D177" s="320" t="s">
        <v>762</v>
      </c>
      <c r="E177" s="320" t="s">
        <v>71</v>
      </c>
      <c r="F177" s="320" t="s">
        <v>72</v>
      </c>
      <c r="G177" s="320" t="s">
        <v>73</v>
      </c>
      <c r="H177" s="320" t="s">
        <v>74</v>
      </c>
      <c r="I177" s="320">
        <v>49303155</v>
      </c>
      <c r="J177" s="320">
        <v>638</v>
      </c>
      <c r="K177" s="320">
        <v>22</v>
      </c>
      <c r="L177" s="324">
        <v>44646</v>
      </c>
      <c r="M177" s="324">
        <v>44646</v>
      </c>
      <c r="N177" s="323"/>
      <c r="O177" s="324">
        <v>44649</v>
      </c>
      <c r="P177" s="324">
        <v>44649</v>
      </c>
      <c r="Q177" s="323"/>
      <c r="R177" s="320" t="s">
        <v>64</v>
      </c>
      <c r="S177" s="320"/>
      <c r="T177" s="320"/>
      <c r="U177" s="320"/>
      <c r="V177" s="337" t="s">
        <v>56</v>
      </c>
      <c r="W177" s="321">
        <f t="shared" si="4"/>
        <v>0.30304999999999999</v>
      </c>
      <c r="X177" s="320" t="s">
        <v>58</v>
      </c>
      <c r="Y177" s="320"/>
    </row>
    <row r="178" spans="1:25" s="108" customFormat="1">
      <c r="A178" s="320">
        <v>480</v>
      </c>
      <c r="B178" s="320">
        <v>393156576</v>
      </c>
      <c r="C178" s="320" t="s">
        <v>58</v>
      </c>
      <c r="D178" s="320" t="s">
        <v>762</v>
      </c>
      <c r="E178" s="320" t="s">
        <v>153</v>
      </c>
      <c r="F178" s="320" t="s">
        <v>154</v>
      </c>
      <c r="G178" s="320" t="s">
        <v>155</v>
      </c>
      <c r="H178" s="320" t="s">
        <v>156</v>
      </c>
      <c r="I178" s="320">
        <v>49304156</v>
      </c>
      <c r="J178" s="320">
        <v>696</v>
      </c>
      <c r="K178" s="320">
        <v>24</v>
      </c>
      <c r="L178" s="324">
        <v>44646</v>
      </c>
      <c r="M178" s="324">
        <v>44646</v>
      </c>
      <c r="N178" s="323"/>
      <c r="O178" s="324">
        <v>44650</v>
      </c>
      <c r="P178" s="324">
        <v>44650</v>
      </c>
      <c r="Q178" s="323"/>
      <c r="R178" s="320" t="s">
        <v>64</v>
      </c>
      <c r="S178" s="320"/>
      <c r="T178" s="320"/>
      <c r="U178" s="322"/>
      <c r="V178" s="320" t="s">
        <v>56</v>
      </c>
      <c r="W178" s="321">
        <f t="shared" si="4"/>
        <v>0.33407999999999999</v>
      </c>
      <c r="X178" s="320" t="s">
        <v>58</v>
      </c>
      <c r="Y178" s="320"/>
    </row>
    <row r="179" spans="1:25" s="108" customFormat="1">
      <c r="A179" s="320">
        <v>480</v>
      </c>
      <c r="B179" s="320">
        <v>393157199</v>
      </c>
      <c r="C179" s="320" t="s">
        <v>58</v>
      </c>
      <c r="D179" s="320" t="s">
        <v>762</v>
      </c>
      <c r="E179" s="320" t="s">
        <v>153</v>
      </c>
      <c r="F179" s="320" t="s">
        <v>154</v>
      </c>
      <c r="G179" s="320" t="s">
        <v>155</v>
      </c>
      <c r="H179" s="320" t="s">
        <v>156</v>
      </c>
      <c r="I179" s="320">
        <v>49304156</v>
      </c>
      <c r="J179" s="320">
        <v>609</v>
      </c>
      <c r="K179" s="320">
        <v>21</v>
      </c>
      <c r="L179" s="324">
        <v>44646</v>
      </c>
      <c r="M179" s="324">
        <v>44646</v>
      </c>
      <c r="N179" s="323"/>
      <c r="O179" s="324">
        <v>44650</v>
      </c>
      <c r="P179" s="324">
        <v>44650</v>
      </c>
      <c r="Q179" s="323"/>
      <c r="R179" s="320" t="s">
        <v>64</v>
      </c>
      <c r="S179" s="320"/>
      <c r="T179" s="320"/>
      <c r="U179" s="322"/>
      <c r="V179" s="320" t="s">
        <v>56</v>
      </c>
      <c r="W179" s="321">
        <f t="shared" si="4"/>
        <v>0.29232000000000002</v>
      </c>
      <c r="X179" s="320" t="s">
        <v>58</v>
      </c>
      <c r="Y179" s="320"/>
    </row>
    <row r="180" spans="1:25" s="171" customFormat="1" ht="15.75" customHeight="1">
      <c r="A180" s="320">
        <v>400</v>
      </c>
      <c r="B180" s="320">
        <v>392756371</v>
      </c>
      <c r="C180" s="320" t="s">
        <v>58</v>
      </c>
      <c r="D180" s="320" t="s">
        <v>762</v>
      </c>
      <c r="E180" s="320" t="s">
        <v>128</v>
      </c>
      <c r="F180" s="320" t="s">
        <v>129</v>
      </c>
      <c r="G180" s="320" t="s">
        <v>201</v>
      </c>
      <c r="H180" s="320" t="s">
        <v>105</v>
      </c>
      <c r="I180" s="320">
        <v>49403540</v>
      </c>
      <c r="J180" s="320">
        <v>768</v>
      </c>
      <c r="K180" s="320">
        <v>24</v>
      </c>
      <c r="L180" s="324">
        <v>44646</v>
      </c>
      <c r="M180" s="324">
        <v>44646</v>
      </c>
      <c r="N180" s="323"/>
      <c r="O180" s="324">
        <v>44649</v>
      </c>
      <c r="P180" s="324">
        <v>44649</v>
      </c>
      <c r="Q180" s="323"/>
      <c r="R180" s="320" t="s">
        <v>64</v>
      </c>
      <c r="S180" s="320"/>
      <c r="T180" s="320" t="s">
        <v>765</v>
      </c>
      <c r="U180" s="322">
        <v>4397</v>
      </c>
      <c r="V180" s="320" t="s">
        <v>62</v>
      </c>
      <c r="W180" s="321">
        <f t="shared" si="4"/>
        <v>0.30719999999999997</v>
      </c>
      <c r="X180" s="320" t="s">
        <v>58</v>
      </c>
      <c r="Y180" s="320"/>
    </row>
    <row r="181" spans="1:25" s="171" customFormat="1" ht="15.75" customHeight="1">
      <c r="A181" s="320">
        <v>480</v>
      </c>
      <c r="B181" s="320">
        <v>393155619</v>
      </c>
      <c r="C181" s="320" t="s">
        <v>58</v>
      </c>
      <c r="D181" s="320" t="s">
        <v>762</v>
      </c>
      <c r="E181" s="320" t="s">
        <v>153</v>
      </c>
      <c r="F181" s="320" t="s">
        <v>154</v>
      </c>
      <c r="G181" s="320" t="s">
        <v>155</v>
      </c>
      <c r="H181" s="320" t="s">
        <v>156</v>
      </c>
      <c r="I181" s="320">
        <v>49304156</v>
      </c>
      <c r="J181" s="320">
        <v>696</v>
      </c>
      <c r="K181" s="320">
        <v>24</v>
      </c>
      <c r="L181" s="324">
        <v>44646</v>
      </c>
      <c r="M181" s="324">
        <v>44646</v>
      </c>
      <c r="N181" s="323"/>
      <c r="O181" s="324">
        <v>44650</v>
      </c>
      <c r="P181" s="324">
        <v>44650</v>
      </c>
      <c r="Q181" s="323"/>
      <c r="R181" s="320" t="s">
        <v>64</v>
      </c>
      <c r="S181" s="320"/>
      <c r="T181" s="320"/>
      <c r="U181" s="322"/>
      <c r="V181" s="320" t="s">
        <v>56</v>
      </c>
      <c r="W181" s="321">
        <f t="shared" si="4"/>
        <v>0.33407999999999999</v>
      </c>
      <c r="X181" s="320" t="s">
        <v>58</v>
      </c>
      <c r="Y181" s="320"/>
    </row>
    <row r="182" spans="1:25" s="171" customFormat="1">
      <c r="A182" s="320">
        <v>480</v>
      </c>
      <c r="B182" s="320">
        <v>393155995</v>
      </c>
      <c r="C182" s="320" t="s">
        <v>58</v>
      </c>
      <c r="D182" s="320" t="s">
        <v>762</v>
      </c>
      <c r="E182" s="320" t="s">
        <v>153</v>
      </c>
      <c r="F182" s="320" t="s">
        <v>154</v>
      </c>
      <c r="G182" s="320" t="s">
        <v>155</v>
      </c>
      <c r="H182" s="320" t="s">
        <v>156</v>
      </c>
      <c r="I182" s="320">
        <v>49304156</v>
      </c>
      <c r="J182" s="320">
        <v>638</v>
      </c>
      <c r="K182" s="320">
        <v>22</v>
      </c>
      <c r="L182" s="324">
        <v>44646</v>
      </c>
      <c r="M182" s="324">
        <v>44646</v>
      </c>
      <c r="N182" s="323"/>
      <c r="O182" s="324">
        <v>44652</v>
      </c>
      <c r="P182" s="324">
        <v>44652</v>
      </c>
      <c r="Q182" s="323"/>
      <c r="R182" s="320" t="s">
        <v>64</v>
      </c>
      <c r="S182" s="320"/>
      <c r="T182" s="320"/>
      <c r="U182" s="322"/>
      <c r="V182" s="320" t="s">
        <v>56</v>
      </c>
      <c r="W182" s="321">
        <f t="shared" si="4"/>
        <v>0.30624000000000001</v>
      </c>
      <c r="X182" s="320" t="s">
        <v>58</v>
      </c>
      <c r="Y182" s="320"/>
    </row>
    <row r="183" spans="1:25" s="171" customFormat="1">
      <c r="A183" s="320">
        <v>480</v>
      </c>
      <c r="B183" s="320">
        <v>393156284</v>
      </c>
      <c r="C183" s="320" t="s">
        <v>58</v>
      </c>
      <c r="D183" s="320" t="s">
        <v>762</v>
      </c>
      <c r="E183" s="320" t="s">
        <v>153</v>
      </c>
      <c r="F183" s="320" t="s">
        <v>154</v>
      </c>
      <c r="G183" s="320" t="s">
        <v>155</v>
      </c>
      <c r="H183" s="320" t="s">
        <v>156</v>
      </c>
      <c r="I183" s="320">
        <v>49304156</v>
      </c>
      <c r="J183" s="320">
        <v>696</v>
      </c>
      <c r="K183" s="320">
        <v>24</v>
      </c>
      <c r="L183" s="324">
        <v>44646</v>
      </c>
      <c r="M183" s="324">
        <v>44646</v>
      </c>
      <c r="N183" s="323"/>
      <c r="O183" s="324">
        <v>44652</v>
      </c>
      <c r="P183" s="324">
        <v>44652</v>
      </c>
      <c r="Q183" s="323"/>
      <c r="R183" s="320" t="s">
        <v>64</v>
      </c>
      <c r="S183" s="320"/>
      <c r="T183" s="320"/>
      <c r="U183" s="322"/>
      <c r="V183" s="320" t="s">
        <v>56</v>
      </c>
      <c r="W183" s="321">
        <f t="shared" si="4"/>
        <v>0.33407999999999999</v>
      </c>
      <c r="X183" s="320" t="s">
        <v>58</v>
      </c>
      <c r="Y183" s="320"/>
    </row>
    <row r="184" spans="1:25" s="171" customFormat="1">
      <c r="A184" s="320">
        <v>360</v>
      </c>
      <c r="B184" s="320">
        <v>393271571</v>
      </c>
      <c r="C184" s="320" t="s">
        <v>58</v>
      </c>
      <c r="D184" s="320" t="s">
        <v>762</v>
      </c>
      <c r="E184" s="320" t="s">
        <v>202</v>
      </c>
      <c r="F184" s="320" t="s">
        <v>203</v>
      </c>
      <c r="G184" s="320" t="s">
        <v>204</v>
      </c>
      <c r="H184" s="320" t="s">
        <v>85</v>
      </c>
      <c r="I184" s="320">
        <v>49201132</v>
      </c>
      <c r="J184" s="320">
        <v>768</v>
      </c>
      <c r="K184" s="320">
        <v>24</v>
      </c>
      <c r="L184" s="324">
        <v>44647</v>
      </c>
      <c r="M184" s="324">
        <v>44647</v>
      </c>
      <c r="N184" s="323"/>
      <c r="O184" s="324">
        <v>44652</v>
      </c>
      <c r="P184" s="324">
        <v>44652</v>
      </c>
      <c r="Q184" s="323"/>
      <c r="R184" s="320" t="s">
        <v>64</v>
      </c>
      <c r="S184" s="320"/>
      <c r="T184" s="320"/>
      <c r="U184" s="322"/>
      <c r="V184" s="320" t="s">
        <v>62</v>
      </c>
      <c r="W184" s="321">
        <f t="shared" si="4"/>
        <v>0.27648</v>
      </c>
      <c r="X184" s="320" t="s">
        <v>58</v>
      </c>
      <c r="Y184" s="320"/>
    </row>
    <row r="185" spans="1:25" s="108" customFormat="1">
      <c r="A185" s="320">
        <v>360</v>
      </c>
      <c r="B185" s="320">
        <v>393266291</v>
      </c>
      <c r="C185" s="320" t="s">
        <v>58</v>
      </c>
      <c r="D185" s="320" t="s">
        <v>762</v>
      </c>
      <c r="E185" s="320" t="s">
        <v>205</v>
      </c>
      <c r="F185" s="320" t="s">
        <v>206</v>
      </c>
      <c r="G185" s="320" t="s">
        <v>207</v>
      </c>
      <c r="H185" s="320" t="s">
        <v>85</v>
      </c>
      <c r="I185" s="320">
        <v>49201132</v>
      </c>
      <c r="J185" s="320">
        <v>768</v>
      </c>
      <c r="K185" s="320">
        <v>24</v>
      </c>
      <c r="L185" s="324">
        <v>44647</v>
      </c>
      <c r="M185" s="324">
        <v>44647</v>
      </c>
      <c r="N185" s="323"/>
      <c r="O185" s="324">
        <v>44649</v>
      </c>
      <c r="P185" s="324">
        <v>44649</v>
      </c>
      <c r="Q185" s="323"/>
      <c r="R185" s="320" t="s">
        <v>64</v>
      </c>
      <c r="S185" s="320"/>
      <c r="T185" s="320" t="s">
        <v>764</v>
      </c>
      <c r="U185" s="322">
        <v>5120</v>
      </c>
      <c r="V185" s="320" t="s">
        <v>62</v>
      </c>
      <c r="W185" s="321">
        <f t="shared" si="4"/>
        <v>0.27648</v>
      </c>
      <c r="X185" s="320" t="s">
        <v>58</v>
      </c>
      <c r="Y185" s="320"/>
    </row>
    <row r="186" spans="1:25" s="108" customFormat="1">
      <c r="A186" s="320">
        <v>360</v>
      </c>
      <c r="B186" s="320">
        <v>393268103</v>
      </c>
      <c r="C186" s="320" t="s">
        <v>58</v>
      </c>
      <c r="D186" s="320" t="s">
        <v>762</v>
      </c>
      <c r="E186" s="320" t="s">
        <v>208</v>
      </c>
      <c r="F186" s="320" t="s">
        <v>209</v>
      </c>
      <c r="G186" s="320" t="s">
        <v>210</v>
      </c>
      <c r="H186" s="320" t="s">
        <v>85</v>
      </c>
      <c r="I186" s="320">
        <v>49201132</v>
      </c>
      <c r="J186" s="320">
        <v>832</v>
      </c>
      <c r="K186" s="320">
        <v>26</v>
      </c>
      <c r="L186" s="324">
        <v>44647</v>
      </c>
      <c r="M186" s="324">
        <v>44647</v>
      </c>
      <c r="N186" s="323"/>
      <c r="O186" s="324">
        <v>44648</v>
      </c>
      <c r="P186" s="324">
        <v>44648</v>
      </c>
      <c r="Q186" s="323"/>
      <c r="R186" s="320" t="s">
        <v>64</v>
      </c>
      <c r="S186" s="320"/>
      <c r="T186" s="320" t="s">
        <v>764</v>
      </c>
      <c r="U186" s="322">
        <v>2659</v>
      </c>
      <c r="V186" s="320" t="s">
        <v>62</v>
      </c>
      <c r="W186" s="321">
        <f t="shared" si="4"/>
        <v>0.29952000000000001</v>
      </c>
      <c r="X186" s="320" t="s">
        <v>58</v>
      </c>
      <c r="Y186" s="320"/>
    </row>
    <row r="187" spans="1:25" s="108" customFormat="1">
      <c r="A187" s="320">
        <v>360</v>
      </c>
      <c r="B187" s="320">
        <v>393268403</v>
      </c>
      <c r="C187" s="320" t="s">
        <v>58</v>
      </c>
      <c r="D187" s="320" t="s">
        <v>762</v>
      </c>
      <c r="E187" s="320" t="s">
        <v>208</v>
      </c>
      <c r="F187" s="320" t="s">
        <v>211</v>
      </c>
      <c r="G187" s="320" t="s">
        <v>210</v>
      </c>
      <c r="H187" s="320" t="s">
        <v>85</v>
      </c>
      <c r="I187" s="320">
        <v>49201132</v>
      </c>
      <c r="J187" s="320">
        <v>832</v>
      </c>
      <c r="K187" s="320">
        <v>26</v>
      </c>
      <c r="L187" s="324">
        <v>44647</v>
      </c>
      <c r="M187" s="324">
        <v>44647</v>
      </c>
      <c r="N187" s="323"/>
      <c r="O187" s="324">
        <v>44648</v>
      </c>
      <c r="P187" s="324">
        <v>44648</v>
      </c>
      <c r="Q187" s="323"/>
      <c r="R187" s="320" t="s">
        <v>64</v>
      </c>
      <c r="S187" s="320"/>
      <c r="T187" s="320" t="s">
        <v>764</v>
      </c>
      <c r="U187" s="322">
        <v>2768</v>
      </c>
      <c r="V187" s="320" t="s">
        <v>62</v>
      </c>
      <c r="W187" s="321">
        <f t="shared" si="4"/>
        <v>0.29952000000000001</v>
      </c>
      <c r="X187" s="320" t="s">
        <v>58</v>
      </c>
      <c r="Y187" s="320"/>
    </row>
    <row r="188" spans="1:25" s="108" customFormat="1">
      <c r="A188" s="320">
        <v>360</v>
      </c>
      <c r="B188" s="320">
        <v>393268349</v>
      </c>
      <c r="C188" s="320" t="s">
        <v>58</v>
      </c>
      <c r="D188" s="320" t="s">
        <v>762</v>
      </c>
      <c r="E188" s="320" t="s">
        <v>208</v>
      </c>
      <c r="F188" s="320" t="s">
        <v>211</v>
      </c>
      <c r="G188" s="320" t="s">
        <v>210</v>
      </c>
      <c r="H188" s="320" t="s">
        <v>85</v>
      </c>
      <c r="I188" s="320">
        <v>49201132</v>
      </c>
      <c r="J188" s="320">
        <v>832</v>
      </c>
      <c r="K188" s="320">
        <v>26</v>
      </c>
      <c r="L188" s="324">
        <v>44647</v>
      </c>
      <c r="M188" s="324">
        <v>44647</v>
      </c>
      <c r="N188" s="323"/>
      <c r="O188" s="324">
        <v>44648</v>
      </c>
      <c r="P188" s="324">
        <v>44648</v>
      </c>
      <c r="Q188" s="323"/>
      <c r="R188" s="320" t="s">
        <v>64</v>
      </c>
      <c r="S188" s="320"/>
      <c r="T188" s="320" t="s">
        <v>764</v>
      </c>
      <c r="U188" s="322">
        <v>2768</v>
      </c>
      <c r="V188" s="320" t="s">
        <v>62</v>
      </c>
      <c r="W188" s="321">
        <f t="shared" si="4"/>
        <v>0.29952000000000001</v>
      </c>
      <c r="X188" s="320" t="s">
        <v>58</v>
      </c>
      <c r="Y188" s="320"/>
    </row>
    <row r="189" spans="1:25" s="108" customFormat="1">
      <c r="A189" s="320">
        <v>360</v>
      </c>
      <c r="B189" s="320">
        <v>393268181</v>
      </c>
      <c r="C189" s="320" t="s">
        <v>58</v>
      </c>
      <c r="D189" s="320" t="s">
        <v>762</v>
      </c>
      <c r="E189" s="320" t="s">
        <v>208</v>
      </c>
      <c r="F189" s="320" t="s">
        <v>211</v>
      </c>
      <c r="G189" s="320" t="s">
        <v>210</v>
      </c>
      <c r="H189" s="320" t="s">
        <v>85</v>
      </c>
      <c r="I189" s="320">
        <v>49201132</v>
      </c>
      <c r="J189" s="320">
        <v>832</v>
      </c>
      <c r="K189" s="320">
        <v>26</v>
      </c>
      <c r="L189" s="324">
        <v>44647</v>
      </c>
      <c r="M189" s="324">
        <v>44647</v>
      </c>
      <c r="N189" s="323"/>
      <c r="O189" s="324">
        <v>44648</v>
      </c>
      <c r="P189" s="324">
        <v>44648</v>
      </c>
      <c r="Q189" s="323"/>
      <c r="R189" s="320" t="s">
        <v>64</v>
      </c>
      <c r="S189" s="320"/>
      <c r="T189" s="320" t="s">
        <v>764</v>
      </c>
      <c r="U189" s="322">
        <v>2768</v>
      </c>
      <c r="V189" s="320" t="s">
        <v>62</v>
      </c>
      <c r="W189" s="321">
        <f t="shared" si="4"/>
        <v>0.29952000000000001</v>
      </c>
      <c r="X189" s="320" t="s">
        <v>58</v>
      </c>
      <c r="Y189" s="320"/>
    </row>
    <row r="190" spans="1:25" s="108" customFormat="1">
      <c r="A190" s="320">
        <v>475</v>
      </c>
      <c r="B190" s="320">
        <v>392654785</v>
      </c>
      <c r="C190" s="320" t="s">
        <v>58</v>
      </c>
      <c r="D190" s="320" t="s">
        <v>762</v>
      </c>
      <c r="E190" s="320" t="s">
        <v>93</v>
      </c>
      <c r="F190" s="320" t="s">
        <v>94</v>
      </c>
      <c r="G190" s="320" t="s">
        <v>95</v>
      </c>
      <c r="H190" s="320" t="s">
        <v>82</v>
      </c>
      <c r="I190" s="320">
        <v>49302155</v>
      </c>
      <c r="J190" s="320">
        <v>638</v>
      </c>
      <c r="K190" s="320">
        <v>22</v>
      </c>
      <c r="L190" s="324">
        <v>44648</v>
      </c>
      <c r="M190" s="324">
        <v>44648</v>
      </c>
      <c r="N190" s="323"/>
      <c r="O190" s="324">
        <v>44649</v>
      </c>
      <c r="P190" s="324">
        <v>44649</v>
      </c>
      <c r="Q190" s="323"/>
      <c r="R190" s="320" t="s">
        <v>64</v>
      </c>
      <c r="S190" s="320"/>
      <c r="T190" s="320" t="s">
        <v>766</v>
      </c>
      <c r="U190" s="322">
        <v>1447</v>
      </c>
      <c r="V190" s="320" t="s">
        <v>62</v>
      </c>
      <c r="W190" s="321">
        <f t="shared" si="4"/>
        <v>0.30304999999999999</v>
      </c>
      <c r="X190" s="320" t="s">
        <v>58</v>
      </c>
      <c r="Y190" s="320"/>
    </row>
    <row r="191" spans="1:25" s="108" customFormat="1">
      <c r="A191" s="320">
        <v>480</v>
      </c>
      <c r="B191" s="320">
        <v>392306612</v>
      </c>
      <c r="C191" s="320" t="s">
        <v>58</v>
      </c>
      <c r="D191" s="320" t="s">
        <v>762</v>
      </c>
      <c r="E191" s="320" t="s">
        <v>79</v>
      </c>
      <c r="F191" s="320" t="s">
        <v>80</v>
      </c>
      <c r="G191" s="320" t="s">
        <v>81</v>
      </c>
      <c r="H191" s="320" t="s">
        <v>78</v>
      </c>
      <c r="I191" s="320">
        <v>49303156</v>
      </c>
      <c r="J191" s="320">
        <v>580</v>
      </c>
      <c r="K191" s="320">
        <v>20</v>
      </c>
      <c r="L191" s="324">
        <v>44648</v>
      </c>
      <c r="M191" s="324">
        <v>44648</v>
      </c>
      <c r="N191" s="323"/>
      <c r="O191" s="324">
        <v>44649</v>
      </c>
      <c r="P191" s="324">
        <v>44649</v>
      </c>
      <c r="Q191" s="323"/>
      <c r="R191" s="320" t="s">
        <v>64</v>
      </c>
      <c r="S191" s="320"/>
      <c r="T191" s="320" t="s">
        <v>765</v>
      </c>
      <c r="U191" s="322">
        <v>2640</v>
      </c>
      <c r="V191" s="320" t="s">
        <v>56</v>
      </c>
      <c r="W191" s="321">
        <f t="shared" si="4"/>
        <v>0.27839999999999998</v>
      </c>
      <c r="X191" s="320" t="s">
        <v>58</v>
      </c>
      <c r="Y191" s="320"/>
    </row>
    <row r="192" spans="1:25" s="108" customFormat="1">
      <c r="A192" s="320">
        <v>480</v>
      </c>
      <c r="B192" s="320">
        <v>392306634</v>
      </c>
      <c r="C192" s="320" t="s">
        <v>58</v>
      </c>
      <c r="D192" s="320" t="s">
        <v>762</v>
      </c>
      <c r="E192" s="320" t="s">
        <v>79</v>
      </c>
      <c r="F192" s="320" t="s">
        <v>80</v>
      </c>
      <c r="G192" s="320" t="s">
        <v>81</v>
      </c>
      <c r="H192" s="320" t="s">
        <v>78</v>
      </c>
      <c r="I192" s="320">
        <v>49303156</v>
      </c>
      <c r="J192" s="320">
        <v>580</v>
      </c>
      <c r="K192" s="320">
        <v>20</v>
      </c>
      <c r="L192" s="324">
        <v>44648</v>
      </c>
      <c r="M192" s="324">
        <v>44648</v>
      </c>
      <c r="N192" s="323"/>
      <c r="O192" s="324">
        <v>44649</v>
      </c>
      <c r="P192" s="324">
        <v>44649</v>
      </c>
      <c r="Q192" s="323"/>
      <c r="R192" s="320" t="s">
        <v>64</v>
      </c>
      <c r="S192" s="320"/>
      <c r="T192" s="320" t="s">
        <v>765</v>
      </c>
      <c r="U192" s="322">
        <v>2640</v>
      </c>
      <c r="V192" s="320" t="s">
        <v>56</v>
      </c>
      <c r="W192" s="321">
        <f t="shared" si="4"/>
        <v>0.27839999999999998</v>
      </c>
      <c r="X192" s="320" t="s">
        <v>58</v>
      </c>
      <c r="Y192" s="320"/>
    </row>
    <row r="193" spans="1:16360" s="108" customFormat="1">
      <c r="A193" s="320">
        <v>480</v>
      </c>
      <c r="B193" s="320">
        <v>392306665</v>
      </c>
      <c r="C193" s="320" t="s">
        <v>58</v>
      </c>
      <c r="D193" s="320" t="s">
        <v>762</v>
      </c>
      <c r="E193" s="320" t="s">
        <v>79</v>
      </c>
      <c r="F193" s="320" t="s">
        <v>80</v>
      </c>
      <c r="G193" s="320" t="s">
        <v>81</v>
      </c>
      <c r="H193" s="320" t="s">
        <v>78</v>
      </c>
      <c r="I193" s="320">
        <v>49303156</v>
      </c>
      <c r="J193" s="320">
        <v>580</v>
      </c>
      <c r="K193" s="320">
        <v>20</v>
      </c>
      <c r="L193" s="324">
        <v>44648</v>
      </c>
      <c r="M193" s="324">
        <v>44648</v>
      </c>
      <c r="N193" s="323"/>
      <c r="O193" s="324">
        <v>44649</v>
      </c>
      <c r="P193" s="324">
        <v>44649</v>
      </c>
      <c r="Q193" s="323"/>
      <c r="R193" s="320" t="s">
        <v>64</v>
      </c>
      <c r="S193" s="320"/>
      <c r="T193" s="320" t="s">
        <v>765</v>
      </c>
      <c r="U193" s="322">
        <v>2640</v>
      </c>
      <c r="V193" s="320" t="s">
        <v>56</v>
      </c>
      <c r="W193" s="321">
        <f t="shared" ref="W193:W256" si="5">A193*J193/10^6</f>
        <v>0.27839999999999998</v>
      </c>
      <c r="X193" s="320" t="s">
        <v>58</v>
      </c>
      <c r="Y193" s="320"/>
    </row>
    <row r="194" spans="1:16360" s="108" customFormat="1">
      <c r="A194" s="320">
        <v>480</v>
      </c>
      <c r="B194" s="320">
        <v>392306658</v>
      </c>
      <c r="C194" s="320" t="s">
        <v>58</v>
      </c>
      <c r="D194" s="320" t="s">
        <v>762</v>
      </c>
      <c r="E194" s="320" t="s">
        <v>79</v>
      </c>
      <c r="F194" s="320" t="s">
        <v>80</v>
      </c>
      <c r="G194" s="320" t="s">
        <v>81</v>
      </c>
      <c r="H194" s="320" t="s">
        <v>78</v>
      </c>
      <c r="I194" s="320">
        <v>49303156</v>
      </c>
      <c r="J194" s="320">
        <v>580</v>
      </c>
      <c r="K194" s="320">
        <v>20</v>
      </c>
      <c r="L194" s="324">
        <v>44648</v>
      </c>
      <c r="M194" s="324">
        <v>44648</v>
      </c>
      <c r="N194" s="323"/>
      <c r="O194" s="324">
        <v>44649</v>
      </c>
      <c r="P194" s="324">
        <v>44649</v>
      </c>
      <c r="Q194" s="323"/>
      <c r="R194" s="320" t="s">
        <v>64</v>
      </c>
      <c r="S194" s="320"/>
      <c r="T194" s="320" t="s">
        <v>765</v>
      </c>
      <c r="U194" s="322">
        <v>2640</v>
      </c>
      <c r="V194" s="320" t="s">
        <v>56</v>
      </c>
      <c r="W194" s="321">
        <f t="shared" si="5"/>
        <v>0.27839999999999998</v>
      </c>
      <c r="X194" s="320" t="s">
        <v>58</v>
      </c>
      <c r="Y194" s="320"/>
    </row>
    <row r="195" spans="1:16360" s="108" customFormat="1">
      <c r="A195" s="320">
        <v>475</v>
      </c>
      <c r="B195" s="320">
        <v>393069516</v>
      </c>
      <c r="C195" s="320" t="s">
        <v>58</v>
      </c>
      <c r="D195" s="320" t="s">
        <v>762</v>
      </c>
      <c r="E195" s="320" t="s">
        <v>133</v>
      </c>
      <c r="F195" s="320" t="s">
        <v>134</v>
      </c>
      <c r="G195" s="320" t="s">
        <v>135</v>
      </c>
      <c r="H195" s="320" t="s">
        <v>136</v>
      </c>
      <c r="I195" s="320">
        <v>49303155</v>
      </c>
      <c r="J195" s="320">
        <v>638</v>
      </c>
      <c r="K195" s="320">
        <v>22</v>
      </c>
      <c r="L195" s="324">
        <v>44648</v>
      </c>
      <c r="M195" s="324">
        <v>44648</v>
      </c>
      <c r="N195" s="323"/>
      <c r="O195" s="324">
        <v>44650</v>
      </c>
      <c r="P195" s="324">
        <v>44650</v>
      </c>
      <c r="Q195" s="323"/>
      <c r="R195" s="320" t="s">
        <v>64</v>
      </c>
      <c r="S195" s="320"/>
      <c r="T195" s="320" t="s">
        <v>764</v>
      </c>
      <c r="U195" s="322">
        <v>4401</v>
      </c>
      <c r="V195" s="320" t="s">
        <v>56</v>
      </c>
      <c r="W195" s="321">
        <f t="shared" si="5"/>
        <v>0.30304999999999999</v>
      </c>
      <c r="X195" s="320" t="s">
        <v>58</v>
      </c>
      <c r="Y195" s="320"/>
    </row>
    <row r="196" spans="1:16360" s="108" customFormat="1">
      <c r="A196" s="320">
        <v>480</v>
      </c>
      <c r="B196" s="320">
        <v>392306675</v>
      </c>
      <c r="C196" s="320" t="s">
        <v>58</v>
      </c>
      <c r="D196" s="320" t="s">
        <v>762</v>
      </c>
      <c r="E196" s="320" t="s">
        <v>79</v>
      </c>
      <c r="F196" s="320" t="s">
        <v>80</v>
      </c>
      <c r="G196" s="320" t="s">
        <v>81</v>
      </c>
      <c r="H196" s="320" t="s">
        <v>78</v>
      </c>
      <c r="I196" s="320">
        <v>49303156</v>
      </c>
      <c r="J196" s="320">
        <v>580</v>
      </c>
      <c r="K196" s="320">
        <v>20</v>
      </c>
      <c r="L196" s="324">
        <v>44648</v>
      </c>
      <c r="M196" s="324">
        <v>44648</v>
      </c>
      <c r="N196" s="323"/>
      <c r="O196" s="324">
        <v>44649</v>
      </c>
      <c r="P196" s="324">
        <v>44649</v>
      </c>
      <c r="Q196" s="323"/>
      <c r="R196" s="320" t="s">
        <v>64</v>
      </c>
      <c r="S196" s="320"/>
      <c r="T196" s="320" t="s">
        <v>765</v>
      </c>
      <c r="U196" s="322">
        <v>2640</v>
      </c>
      <c r="V196" s="320" t="s">
        <v>56</v>
      </c>
      <c r="W196" s="321">
        <f t="shared" si="5"/>
        <v>0.27839999999999998</v>
      </c>
      <c r="X196" s="320" t="s">
        <v>58</v>
      </c>
      <c r="Y196" s="320"/>
    </row>
    <row r="197" spans="1:16360" s="108" customFormat="1">
      <c r="A197" s="320">
        <v>360</v>
      </c>
      <c r="B197" s="320">
        <v>393238400</v>
      </c>
      <c r="C197" s="320" t="s">
        <v>58</v>
      </c>
      <c r="D197" s="320" t="s">
        <v>762</v>
      </c>
      <c r="E197" s="320" t="s">
        <v>106</v>
      </c>
      <c r="F197" s="320" t="s">
        <v>107</v>
      </c>
      <c r="G197" s="320" t="s">
        <v>212</v>
      </c>
      <c r="H197" s="320" t="s">
        <v>85</v>
      </c>
      <c r="I197" s="320">
        <v>49201132</v>
      </c>
      <c r="J197" s="320">
        <v>896</v>
      </c>
      <c r="K197" s="320">
        <v>28</v>
      </c>
      <c r="L197" s="324">
        <v>44648</v>
      </c>
      <c r="M197" s="324">
        <v>44648</v>
      </c>
      <c r="N197" s="323"/>
      <c r="O197" s="324">
        <v>44650</v>
      </c>
      <c r="P197" s="324">
        <v>44650</v>
      </c>
      <c r="Q197" s="323"/>
      <c r="R197" s="320" t="s">
        <v>64</v>
      </c>
      <c r="S197" s="320"/>
      <c r="T197" s="320" t="s">
        <v>764</v>
      </c>
      <c r="U197" s="322">
        <v>3208</v>
      </c>
      <c r="V197" s="320" t="s">
        <v>56</v>
      </c>
      <c r="W197" s="321">
        <f t="shared" si="5"/>
        <v>0.32256000000000001</v>
      </c>
      <c r="X197" s="320" t="s">
        <v>58</v>
      </c>
      <c r="Y197" s="320"/>
    </row>
    <row r="198" spans="1:16360" s="108" customFormat="1">
      <c r="A198" s="320">
        <v>360</v>
      </c>
      <c r="B198" s="320">
        <v>393238649</v>
      </c>
      <c r="C198" s="320" t="s">
        <v>58</v>
      </c>
      <c r="D198" s="320" t="s">
        <v>762</v>
      </c>
      <c r="E198" s="320" t="s">
        <v>106</v>
      </c>
      <c r="F198" s="320" t="s">
        <v>213</v>
      </c>
      <c r="G198" s="320" t="s">
        <v>214</v>
      </c>
      <c r="H198" s="320" t="s">
        <v>85</v>
      </c>
      <c r="I198" s="320">
        <v>49201132</v>
      </c>
      <c r="J198" s="320">
        <v>896</v>
      </c>
      <c r="K198" s="320">
        <v>28</v>
      </c>
      <c r="L198" s="324">
        <v>44648</v>
      </c>
      <c r="M198" s="324">
        <v>44648</v>
      </c>
      <c r="N198" s="323"/>
      <c r="O198" s="324">
        <v>44650</v>
      </c>
      <c r="P198" s="324">
        <v>44650</v>
      </c>
      <c r="Q198" s="323"/>
      <c r="R198" s="320" t="s">
        <v>64</v>
      </c>
      <c r="S198" s="320"/>
      <c r="T198" s="320" t="s">
        <v>764</v>
      </c>
      <c r="U198" s="322">
        <v>3004</v>
      </c>
      <c r="V198" s="320" t="s">
        <v>56</v>
      </c>
      <c r="W198" s="321">
        <f t="shared" si="5"/>
        <v>0.32256000000000001</v>
      </c>
      <c r="X198" s="320" t="s">
        <v>58</v>
      </c>
      <c r="Y198" s="320"/>
    </row>
    <row r="199" spans="1:16360" s="108" customFormat="1">
      <c r="A199" s="320">
        <v>360</v>
      </c>
      <c r="B199" s="320">
        <v>393239116</v>
      </c>
      <c r="C199" s="320" t="s">
        <v>58</v>
      </c>
      <c r="D199" s="320" t="s">
        <v>762</v>
      </c>
      <c r="E199" s="320" t="s">
        <v>106</v>
      </c>
      <c r="F199" s="320" t="s">
        <v>215</v>
      </c>
      <c r="G199" s="320" t="s">
        <v>216</v>
      </c>
      <c r="H199" s="320" t="s">
        <v>85</v>
      </c>
      <c r="I199" s="320">
        <v>49201132</v>
      </c>
      <c r="J199" s="320">
        <v>896</v>
      </c>
      <c r="K199" s="320">
        <v>28</v>
      </c>
      <c r="L199" s="324">
        <v>44648</v>
      </c>
      <c r="M199" s="324">
        <v>44648</v>
      </c>
      <c r="N199" s="323"/>
      <c r="O199" s="324">
        <v>44650</v>
      </c>
      <c r="P199" s="324">
        <v>44650</v>
      </c>
      <c r="Q199" s="323"/>
      <c r="R199" s="320" t="s">
        <v>64</v>
      </c>
      <c r="S199" s="320"/>
      <c r="T199" s="320" t="s">
        <v>764</v>
      </c>
      <c r="U199" s="322">
        <v>2305</v>
      </c>
      <c r="V199" s="320" t="s">
        <v>56</v>
      </c>
      <c r="W199" s="321">
        <f t="shared" si="5"/>
        <v>0.32256000000000001</v>
      </c>
      <c r="X199" s="320" t="s">
        <v>58</v>
      </c>
      <c r="Y199" s="320"/>
    </row>
    <row r="200" spans="1:16360" s="108" customFormat="1">
      <c r="A200" s="320">
        <v>425</v>
      </c>
      <c r="B200" s="320">
        <v>393247290</v>
      </c>
      <c r="C200" s="320" t="s">
        <v>58</v>
      </c>
      <c r="D200" s="320" t="s">
        <v>762</v>
      </c>
      <c r="E200" s="320" t="s">
        <v>217</v>
      </c>
      <c r="F200" s="320" t="s">
        <v>218</v>
      </c>
      <c r="G200" s="320" t="s">
        <v>219</v>
      </c>
      <c r="H200" s="320" t="s">
        <v>220</v>
      </c>
      <c r="I200" s="320">
        <v>46104145</v>
      </c>
      <c r="J200" s="320">
        <v>2</v>
      </c>
      <c r="K200" s="320">
        <v>1</v>
      </c>
      <c r="L200" s="324">
        <v>44648</v>
      </c>
      <c r="M200" s="324">
        <v>44648</v>
      </c>
      <c r="N200" s="323"/>
      <c r="O200" s="324">
        <v>44650</v>
      </c>
      <c r="P200" s="324">
        <v>44650</v>
      </c>
      <c r="Q200" s="323"/>
      <c r="R200" s="320" t="s">
        <v>64</v>
      </c>
      <c r="S200" s="320" t="s">
        <v>221</v>
      </c>
      <c r="T200" s="320" t="s">
        <v>764</v>
      </c>
      <c r="U200" s="322">
        <v>2023</v>
      </c>
      <c r="V200" s="320" t="s">
        <v>62</v>
      </c>
      <c r="W200" s="321">
        <f t="shared" si="5"/>
        <v>8.4999999999999995E-4</v>
      </c>
      <c r="X200" s="320" t="s">
        <v>58</v>
      </c>
      <c r="Y200" s="320"/>
    </row>
    <row r="201" spans="1:16360" s="108" customFormat="1">
      <c r="A201" s="320">
        <v>360</v>
      </c>
      <c r="B201" s="320">
        <v>393076198</v>
      </c>
      <c r="C201" s="320" t="s">
        <v>58</v>
      </c>
      <c r="D201" s="320" t="s">
        <v>762</v>
      </c>
      <c r="E201" s="320" t="s">
        <v>119</v>
      </c>
      <c r="F201" s="320" t="s">
        <v>185</v>
      </c>
      <c r="G201" s="320" t="s">
        <v>121</v>
      </c>
      <c r="H201" s="320" t="s">
        <v>85</v>
      </c>
      <c r="I201" s="320">
        <v>49201132</v>
      </c>
      <c r="J201" s="320">
        <v>768</v>
      </c>
      <c r="K201" s="320">
        <v>24</v>
      </c>
      <c r="L201" s="324">
        <v>44648</v>
      </c>
      <c r="M201" s="324">
        <v>44648</v>
      </c>
      <c r="N201" s="323"/>
      <c r="O201" s="324">
        <v>44649</v>
      </c>
      <c r="P201" s="324">
        <v>44649</v>
      </c>
      <c r="Q201" s="323"/>
      <c r="R201" s="320" t="s">
        <v>64</v>
      </c>
      <c r="S201" s="320"/>
      <c r="T201" s="320" t="s">
        <v>764</v>
      </c>
      <c r="U201" s="322">
        <v>2284</v>
      </c>
      <c r="V201" s="320" t="s">
        <v>62</v>
      </c>
      <c r="W201" s="321">
        <f t="shared" si="5"/>
        <v>0.27648</v>
      </c>
      <c r="X201" s="320" t="s">
        <v>58</v>
      </c>
      <c r="Y201" s="320"/>
    </row>
    <row r="202" spans="1:16360" s="108" customFormat="1">
      <c r="A202" s="320">
        <v>360</v>
      </c>
      <c r="B202" s="320">
        <v>393076289</v>
      </c>
      <c r="C202" s="320" t="s">
        <v>58</v>
      </c>
      <c r="D202" s="320" t="s">
        <v>762</v>
      </c>
      <c r="E202" s="320" t="s">
        <v>119</v>
      </c>
      <c r="F202" s="320" t="s">
        <v>185</v>
      </c>
      <c r="G202" s="320" t="s">
        <v>121</v>
      </c>
      <c r="H202" s="320" t="s">
        <v>85</v>
      </c>
      <c r="I202" s="320">
        <v>49201132</v>
      </c>
      <c r="J202" s="320">
        <v>704</v>
      </c>
      <c r="K202" s="320">
        <v>22</v>
      </c>
      <c r="L202" s="324">
        <v>44648</v>
      </c>
      <c r="M202" s="324">
        <v>44648</v>
      </c>
      <c r="N202" s="323"/>
      <c r="O202" s="324">
        <v>44649</v>
      </c>
      <c r="P202" s="324">
        <v>44649</v>
      </c>
      <c r="Q202" s="323"/>
      <c r="R202" s="320" t="s">
        <v>64</v>
      </c>
      <c r="S202" s="320"/>
      <c r="T202" s="320" t="s">
        <v>764</v>
      </c>
      <c r="U202" s="322">
        <v>2284</v>
      </c>
      <c r="V202" s="320" t="s">
        <v>62</v>
      </c>
      <c r="W202" s="321">
        <f t="shared" si="5"/>
        <v>0.25344</v>
      </c>
      <c r="X202" s="320" t="s">
        <v>58</v>
      </c>
      <c r="Y202" s="320"/>
    </row>
    <row r="203" spans="1:16360" s="108" customFormat="1">
      <c r="A203" s="320">
        <v>475</v>
      </c>
      <c r="B203" s="320">
        <v>392654928</v>
      </c>
      <c r="C203" s="320" t="s">
        <v>58</v>
      </c>
      <c r="D203" s="320" t="s">
        <v>762</v>
      </c>
      <c r="E203" s="320" t="s">
        <v>93</v>
      </c>
      <c r="F203" s="320" t="s">
        <v>94</v>
      </c>
      <c r="G203" s="320" t="s">
        <v>95</v>
      </c>
      <c r="H203" s="320" t="s">
        <v>82</v>
      </c>
      <c r="I203" s="320">
        <v>49302155</v>
      </c>
      <c r="J203" s="320">
        <v>638</v>
      </c>
      <c r="K203" s="320">
        <v>22</v>
      </c>
      <c r="L203" s="324">
        <v>44648</v>
      </c>
      <c r="M203" s="324">
        <v>44648</v>
      </c>
      <c r="N203" s="323"/>
      <c r="O203" s="324">
        <v>44650</v>
      </c>
      <c r="P203" s="324">
        <v>44650</v>
      </c>
      <c r="Q203" s="323"/>
      <c r="R203" s="320" t="s">
        <v>64</v>
      </c>
      <c r="S203" s="320"/>
      <c r="T203" s="320" t="s">
        <v>766</v>
      </c>
      <c r="U203" s="322">
        <v>2414</v>
      </c>
      <c r="V203" s="320" t="s">
        <v>62</v>
      </c>
      <c r="W203" s="321">
        <f t="shared" si="5"/>
        <v>0.30304999999999999</v>
      </c>
      <c r="X203" s="320" t="s">
        <v>58</v>
      </c>
      <c r="Y203" s="320"/>
    </row>
    <row r="204" spans="1:16360" s="108" customFormat="1">
      <c r="A204" s="320">
        <v>475</v>
      </c>
      <c r="B204" s="320">
        <v>392654954</v>
      </c>
      <c r="C204" s="320" t="s">
        <v>58</v>
      </c>
      <c r="D204" s="320" t="s">
        <v>762</v>
      </c>
      <c r="E204" s="320" t="s">
        <v>93</v>
      </c>
      <c r="F204" s="320" t="s">
        <v>94</v>
      </c>
      <c r="G204" s="320" t="s">
        <v>95</v>
      </c>
      <c r="H204" s="320" t="s">
        <v>82</v>
      </c>
      <c r="I204" s="320">
        <v>49302155</v>
      </c>
      <c r="J204" s="320">
        <v>638</v>
      </c>
      <c r="K204" s="320">
        <v>22</v>
      </c>
      <c r="L204" s="324">
        <v>44648</v>
      </c>
      <c r="M204" s="324">
        <v>44648</v>
      </c>
      <c r="N204" s="323"/>
      <c r="O204" s="324">
        <v>44651</v>
      </c>
      <c r="P204" s="324">
        <v>44651</v>
      </c>
      <c r="Q204" s="323"/>
      <c r="R204" s="320" t="s">
        <v>64</v>
      </c>
      <c r="S204" s="320"/>
      <c r="T204" s="320" t="s">
        <v>766</v>
      </c>
      <c r="U204" s="322">
        <v>2414</v>
      </c>
      <c r="V204" s="320" t="s">
        <v>62</v>
      </c>
      <c r="W204" s="321">
        <f t="shared" si="5"/>
        <v>0.30304999999999999</v>
      </c>
      <c r="X204" s="320" t="s">
        <v>58</v>
      </c>
      <c r="Y204" s="320"/>
    </row>
    <row r="205" spans="1:16360" s="108" customFormat="1">
      <c r="A205" s="320">
        <v>360</v>
      </c>
      <c r="B205" s="320">
        <v>393076376</v>
      </c>
      <c r="C205" s="320" t="s">
        <v>58</v>
      </c>
      <c r="D205" s="320" t="s">
        <v>762</v>
      </c>
      <c r="E205" s="320" t="s">
        <v>119</v>
      </c>
      <c r="F205" s="320" t="s">
        <v>185</v>
      </c>
      <c r="G205" s="320" t="s">
        <v>121</v>
      </c>
      <c r="H205" s="320" t="s">
        <v>85</v>
      </c>
      <c r="I205" s="320">
        <v>49201132</v>
      </c>
      <c r="J205" s="320">
        <v>672</v>
      </c>
      <c r="K205" s="320">
        <v>21</v>
      </c>
      <c r="L205" s="324">
        <v>44648</v>
      </c>
      <c r="M205" s="324">
        <v>44648</v>
      </c>
      <c r="N205" s="323"/>
      <c r="O205" s="324">
        <v>44649</v>
      </c>
      <c r="P205" s="324">
        <v>44649</v>
      </c>
      <c r="Q205" s="323"/>
      <c r="R205" s="320" t="s">
        <v>64</v>
      </c>
      <c r="S205" s="320"/>
      <c r="T205" s="320" t="s">
        <v>764</v>
      </c>
      <c r="U205" s="322">
        <v>2284</v>
      </c>
      <c r="V205" s="320" t="s">
        <v>62</v>
      </c>
      <c r="W205" s="321">
        <f t="shared" si="5"/>
        <v>0.24192</v>
      </c>
      <c r="X205" s="320" t="s">
        <v>58</v>
      </c>
      <c r="Y205" s="320"/>
    </row>
    <row r="206" spans="1:16360" s="108" customFormat="1">
      <c r="A206" s="320">
        <v>360</v>
      </c>
      <c r="B206" s="320">
        <v>393229898</v>
      </c>
      <c r="C206" s="320" t="s">
        <v>58</v>
      </c>
      <c r="D206" s="320" t="s">
        <v>762</v>
      </c>
      <c r="E206" s="320" t="s">
        <v>68</v>
      </c>
      <c r="F206" s="320" t="s">
        <v>222</v>
      </c>
      <c r="G206" s="320" t="s">
        <v>223</v>
      </c>
      <c r="H206" s="320" t="s">
        <v>224</v>
      </c>
      <c r="I206" s="320">
        <v>49204132</v>
      </c>
      <c r="J206" s="320">
        <v>520</v>
      </c>
      <c r="K206" s="320">
        <v>20</v>
      </c>
      <c r="L206" s="324">
        <v>44648</v>
      </c>
      <c r="M206" s="324">
        <v>44648</v>
      </c>
      <c r="N206" s="323"/>
      <c r="O206" s="324">
        <v>44649</v>
      </c>
      <c r="P206" s="324">
        <v>44649</v>
      </c>
      <c r="Q206" s="323"/>
      <c r="R206" s="320" t="s">
        <v>64</v>
      </c>
      <c r="S206" s="320"/>
      <c r="T206" s="320" t="s">
        <v>764</v>
      </c>
      <c r="U206" s="322">
        <v>1624</v>
      </c>
      <c r="V206" s="320" t="s">
        <v>56</v>
      </c>
      <c r="W206" s="321">
        <f t="shared" si="5"/>
        <v>0.18720000000000001</v>
      </c>
      <c r="X206" s="320" t="s">
        <v>58</v>
      </c>
      <c r="Y206" s="320"/>
      <c r="Z206" s="171"/>
      <c r="AA206" s="171"/>
      <c r="AB206" s="171"/>
      <c r="AC206" s="171"/>
      <c r="AD206" s="171"/>
      <c r="AE206" s="171"/>
      <c r="AF206" s="171"/>
      <c r="AG206" s="171"/>
      <c r="AH206" s="171"/>
      <c r="AI206" s="171"/>
      <c r="AJ206" s="171"/>
      <c r="AK206" s="171"/>
      <c r="AL206" s="171"/>
      <c r="AM206" s="171"/>
      <c r="AN206" s="171"/>
      <c r="AO206" s="171"/>
      <c r="AP206" s="171"/>
      <c r="AQ206" s="171"/>
      <c r="AR206" s="171"/>
      <c r="AS206" s="171"/>
      <c r="AT206" s="171"/>
      <c r="AU206" s="171"/>
      <c r="AV206" s="171"/>
      <c r="AW206" s="171"/>
      <c r="AX206" s="171"/>
      <c r="AY206" s="171"/>
      <c r="AZ206" s="171"/>
      <c r="BA206" s="171"/>
      <c r="BB206" s="171"/>
      <c r="BC206" s="171"/>
      <c r="BD206" s="171"/>
      <c r="BE206" s="171"/>
      <c r="BF206" s="171"/>
      <c r="BG206" s="171"/>
      <c r="BH206" s="171"/>
      <c r="BI206" s="171"/>
      <c r="BJ206" s="171"/>
      <c r="BK206" s="171"/>
      <c r="BL206" s="171"/>
      <c r="BM206" s="171"/>
      <c r="BN206" s="171"/>
      <c r="BO206" s="171"/>
      <c r="BP206" s="171"/>
      <c r="BQ206" s="171"/>
      <c r="BR206" s="171"/>
      <c r="BS206" s="171"/>
      <c r="BT206" s="171"/>
      <c r="BU206" s="171"/>
      <c r="BV206" s="171"/>
      <c r="BW206" s="171"/>
      <c r="BX206" s="171"/>
      <c r="BY206" s="171"/>
      <c r="BZ206" s="171"/>
      <c r="CA206" s="171"/>
      <c r="CB206" s="171"/>
      <c r="CC206" s="171"/>
      <c r="CD206" s="171"/>
      <c r="CE206" s="171"/>
      <c r="CF206" s="171"/>
      <c r="CG206" s="171"/>
      <c r="CH206" s="171"/>
      <c r="CI206" s="171"/>
      <c r="CJ206" s="171"/>
      <c r="CK206" s="171"/>
      <c r="CL206" s="171"/>
      <c r="CM206" s="171"/>
      <c r="CN206" s="171"/>
      <c r="CO206" s="171"/>
      <c r="CP206" s="171"/>
      <c r="CQ206" s="171"/>
      <c r="CR206" s="171"/>
      <c r="CS206" s="171"/>
      <c r="CT206" s="171"/>
      <c r="CU206" s="171"/>
      <c r="CV206" s="171"/>
      <c r="CW206" s="171"/>
      <c r="CX206" s="171"/>
      <c r="CY206" s="171"/>
      <c r="CZ206" s="171"/>
      <c r="DA206" s="171"/>
      <c r="DB206" s="171"/>
      <c r="DC206" s="171"/>
      <c r="DD206" s="171"/>
      <c r="DE206" s="171"/>
      <c r="DF206" s="171"/>
      <c r="DG206" s="171"/>
      <c r="DH206" s="171"/>
      <c r="DI206" s="171"/>
      <c r="DJ206" s="171"/>
      <c r="DK206" s="171"/>
      <c r="DL206" s="171"/>
      <c r="DM206" s="171"/>
      <c r="DN206" s="171"/>
      <c r="DO206" s="171"/>
      <c r="DP206" s="171"/>
      <c r="DQ206" s="171"/>
      <c r="DR206" s="171"/>
      <c r="DS206" s="171"/>
      <c r="DT206" s="171"/>
      <c r="DU206" s="171"/>
      <c r="DV206" s="171"/>
      <c r="DW206" s="171"/>
      <c r="DX206" s="171"/>
      <c r="DY206" s="171"/>
      <c r="DZ206" s="171"/>
      <c r="EA206" s="171"/>
      <c r="EB206" s="171"/>
      <c r="EC206" s="171"/>
      <c r="ED206" s="171"/>
      <c r="EE206" s="171"/>
      <c r="EF206" s="171"/>
      <c r="EG206" s="171"/>
      <c r="EH206" s="171"/>
      <c r="EI206" s="171"/>
      <c r="EJ206" s="171"/>
      <c r="EK206" s="171"/>
      <c r="EL206" s="171"/>
      <c r="EM206" s="171"/>
      <c r="EN206" s="171"/>
      <c r="EO206" s="171"/>
      <c r="EP206" s="171"/>
      <c r="EQ206" s="171"/>
      <c r="ER206" s="171"/>
      <c r="ES206" s="171"/>
      <c r="ET206" s="171"/>
      <c r="EU206" s="171"/>
      <c r="EV206" s="171"/>
      <c r="EW206" s="171"/>
      <c r="EX206" s="171"/>
      <c r="EY206" s="171"/>
      <c r="EZ206" s="171"/>
      <c r="FA206" s="171"/>
      <c r="FB206" s="171"/>
      <c r="FC206" s="171"/>
      <c r="FD206" s="171"/>
      <c r="FE206" s="171"/>
      <c r="FF206" s="171"/>
      <c r="FG206" s="171"/>
      <c r="FH206" s="171"/>
      <c r="FI206" s="171"/>
      <c r="FJ206" s="171"/>
      <c r="FK206" s="171"/>
      <c r="FL206" s="171"/>
      <c r="FM206" s="171"/>
      <c r="FN206" s="171"/>
      <c r="FO206" s="171"/>
      <c r="FP206" s="171"/>
      <c r="FQ206" s="171"/>
      <c r="FR206" s="171"/>
      <c r="FS206" s="171"/>
      <c r="FT206" s="171"/>
      <c r="FU206" s="171"/>
      <c r="FV206" s="171"/>
      <c r="FW206" s="171"/>
      <c r="FX206" s="171"/>
      <c r="FY206" s="171"/>
      <c r="FZ206" s="171"/>
      <c r="GA206" s="171"/>
      <c r="GB206" s="171"/>
      <c r="GC206" s="171"/>
      <c r="GD206" s="171"/>
      <c r="GE206" s="171"/>
      <c r="GF206" s="171"/>
      <c r="GG206" s="171"/>
      <c r="GH206" s="171"/>
      <c r="GI206" s="171"/>
      <c r="GJ206" s="171"/>
      <c r="GK206" s="171"/>
      <c r="GL206" s="171"/>
      <c r="GM206" s="171"/>
      <c r="GN206" s="171"/>
      <c r="GO206" s="171"/>
      <c r="GP206" s="171"/>
      <c r="GQ206" s="171"/>
      <c r="GR206" s="171"/>
      <c r="GS206" s="171"/>
      <c r="GT206" s="171"/>
      <c r="GU206" s="171"/>
      <c r="GV206" s="171"/>
      <c r="GW206" s="171"/>
      <c r="GX206" s="171"/>
      <c r="GY206" s="171"/>
      <c r="GZ206" s="171"/>
      <c r="HA206" s="171"/>
      <c r="HB206" s="171"/>
      <c r="HC206" s="171"/>
      <c r="HD206" s="171"/>
      <c r="HE206" s="171"/>
      <c r="HF206" s="171"/>
      <c r="HG206" s="171"/>
      <c r="HH206" s="171"/>
      <c r="HI206" s="171"/>
      <c r="HJ206" s="171"/>
      <c r="HK206" s="171"/>
      <c r="HL206" s="171"/>
      <c r="HM206" s="171"/>
      <c r="HN206" s="171"/>
      <c r="HO206" s="171"/>
      <c r="HP206" s="171"/>
      <c r="HQ206" s="171"/>
      <c r="HR206" s="171"/>
      <c r="HS206" s="171"/>
      <c r="HT206" s="171"/>
      <c r="HU206" s="171"/>
      <c r="HV206" s="171"/>
      <c r="HW206" s="171"/>
      <c r="HX206" s="171"/>
      <c r="HY206" s="171"/>
      <c r="HZ206" s="171"/>
      <c r="IA206" s="171"/>
      <c r="IB206" s="171"/>
      <c r="IC206" s="171"/>
      <c r="ID206" s="171"/>
      <c r="IE206" s="171"/>
      <c r="IF206" s="171"/>
      <c r="IG206" s="171"/>
      <c r="IH206" s="171"/>
      <c r="II206" s="171"/>
      <c r="IJ206" s="171"/>
      <c r="IK206" s="171"/>
      <c r="IL206" s="171"/>
      <c r="IM206" s="171"/>
      <c r="IN206" s="171"/>
      <c r="IO206" s="171"/>
      <c r="IP206" s="171"/>
      <c r="IQ206" s="171"/>
      <c r="IR206" s="171"/>
      <c r="IS206" s="171"/>
      <c r="IT206" s="171"/>
      <c r="IU206" s="171"/>
      <c r="IV206" s="171"/>
      <c r="IW206" s="171"/>
      <c r="IX206" s="171"/>
      <c r="IY206" s="171"/>
      <c r="IZ206" s="171"/>
      <c r="JA206" s="171"/>
      <c r="JB206" s="171"/>
      <c r="JC206" s="171"/>
      <c r="JD206" s="171"/>
      <c r="JE206" s="171"/>
      <c r="JF206" s="171"/>
      <c r="JG206" s="171"/>
      <c r="JH206" s="171"/>
      <c r="JI206" s="171"/>
      <c r="JJ206" s="171"/>
      <c r="JK206" s="171"/>
      <c r="JL206" s="171"/>
      <c r="JM206" s="171"/>
      <c r="JN206" s="171"/>
      <c r="JO206" s="171"/>
      <c r="JP206" s="171"/>
      <c r="JQ206" s="171"/>
      <c r="JR206" s="171"/>
      <c r="JS206" s="171"/>
      <c r="JT206" s="171"/>
      <c r="JU206" s="171"/>
      <c r="JV206" s="171"/>
      <c r="JW206" s="171"/>
      <c r="JX206" s="171"/>
      <c r="JY206" s="171"/>
      <c r="JZ206" s="171"/>
      <c r="KA206" s="171"/>
      <c r="KB206" s="171"/>
      <c r="KC206" s="171"/>
      <c r="KD206" s="171"/>
      <c r="KE206" s="171"/>
      <c r="KF206" s="171"/>
      <c r="KG206" s="171"/>
      <c r="KH206" s="171"/>
      <c r="KI206" s="171"/>
      <c r="KJ206" s="171"/>
      <c r="KK206" s="171"/>
      <c r="KL206" s="171"/>
      <c r="KM206" s="171"/>
      <c r="KN206" s="171"/>
      <c r="KO206" s="171"/>
      <c r="KP206" s="171"/>
      <c r="KQ206" s="171"/>
      <c r="KR206" s="171"/>
      <c r="KS206" s="171"/>
      <c r="KT206" s="171"/>
      <c r="KU206" s="171"/>
      <c r="KV206" s="171"/>
      <c r="KW206" s="171"/>
      <c r="KX206" s="171"/>
      <c r="KY206" s="171"/>
      <c r="KZ206" s="171"/>
      <c r="LA206" s="171"/>
      <c r="LB206" s="171"/>
      <c r="LC206" s="171"/>
      <c r="LD206" s="171"/>
      <c r="LE206" s="171"/>
      <c r="LF206" s="171"/>
      <c r="LG206" s="171"/>
      <c r="LH206" s="171"/>
      <c r="LI206" s="171"/>
      <c r="LJ206" s="171"/>
      <c r="LK206" s="171"/>
      <c r="LL206" s="171"/>
      <c r="LM206" s="171"/>
      <c r="LN206" s="171"/>
      <c r="LO206" s="171"/>
      <c r="LP206" s="171"/>
      <c r="LQ206" s="171"/>
      <c r="LR206" s="171"/>
      <c r="LS206" s="171"/>
      <c r="LT206" s="171"/>
      <c r="LU206" s="171"/>
      <c r="LV206" s="171"/>
      <c r="LW206" s="171"/>
      <c r="LX206" s="171"/>
      <c r="LY206" s="171"/>
      <c r="LZ206" s="171"/>
      <c r="MA206" s="171"/>
      <c r="MB206" s="171"/>
      <c r="MC206" s="171"/>
      <c r="MD206" s="171"/>
      <c r="ME206" s="171"/>
      <c r="MF206" s="171"/>
      <c r="MG206" s="171"/>
      <c r="MH206" s="171"/>
      <c r="MI206" s="171"/>
      <c r="MJ206" s="171"/>
      <c r="MK206" s="171"/>
      <c r="ML206" s="171"/>
      <c r="MM206" s="171"/>
      <c r="MN206" s="171"/>
      <c r="MO206" s="171"/>
      <c r="MP206" s="171"/>
      <c r="MQ206" s="171"/>
      <c r="MR206" s="171"/>
      <c r="MS206" s="171"/>
      <c r="MT206" s="171"/>
      <c r="MU206" s="171"/>
      <c r="MV206" s="171"/>
      <c r="MW206" s="171"/>
      <c r="MX206" s="171"/>
      <c r="MY206" s="171"/>
      <c r="MZ206" s="171"/>
      <c r="NA206" s="171"/>
      <c r="NB206" s="171"/>
      <c r="NC206" s="171"/>
      <c r="ND206" s="171"/>
      <c r="NE206" s="171"/>
      <c r="NF206" s="171"/>
      <c r="NG206" s="171"/>
      <c r="NH206" s="171"/>
      <c r="NI206" s="171"/>
      <c r="NJ206" s="171"/>
      <c r="NK206" s="171"/>
      <c r="NL206" s="171"/>
      <c r="NM206" s="171"/>
      <c r="NN206" s="171"/>
      <c r="NO206" s="171"/>
      <c r="NP206" s="171"/>
      <c r="NQ206" s="171"/>
      <c r="NR206" s="171"/>
      <c r="NS206" s="171"/>
      <c r="NT206" s="171"/>
      <c r="NU206" s="171"/>
      <c r="NV206" s="171"/>
      <c r="NW206" s="171"/>
      <c r="NX206" s="171"/>
      <c r="NY206" s="171"/>
      <c r="NZ206" s="171"/>
      <c r="OA206" s="171"/>
      <c r="OB206" s="171"/>
      <c r="OC206" s="171"/>
      <c r="OD206" s="171"/>
      <c r="OE206" s="171"/>
      <c r="OF206" s="171"/>
      <c r="OG206" s="171"/>
      <c r="OH206" s="171"/>
      <c r="OI206" s="171"/>
      <c r="OJ206" s="171"/>
      <c r="OK206" s="171"/>
      <c r="OL206" s="171"/>
      <c r="OM206" s="171"/>
      <c r="ON206" s="171"/>
      <c r="OO206" s="171"/>
      <c r="OP206" s="171"/>
      <c r="OQ206" s="171"/>
      <c r="OR206" s="171"/>
      <c r="OS206" s="171"/>
      <c r="OT206" s="171"/>
      <c r="OU206" s="171"/>
      <c r="OV206" s="171"/>
      <c r="OW206" s="171"/>
      <c r="OX206" s="171"/>
      <c r="OY206" s="171"/>
      <c r="OZ206" s="171"/>
      <c r="PA206" s="171"/>
      <c r="PB206" s="171"/>
      <c r="PC206" s="171"/>
      <c r="PD206" s="171"/>
      <c r="PE206" s="171"/>
      <c r="PF206" s="171"/>
      <c r="PG206" s="171"/>
      <c r="PH206" s="171"/>
      <c r="PI206" s="171"/>
      <c r="PJ206" s="171"/>
      <c r="PK206" s="171"/>
      <c r="PL206" s="171"/>
      <c r="PM206" s="171"/>
      <c r="PN206" s="171"/>
      <c r="PO206" s="171"/>
      <c r="PP206" s="171"/>
      <c r="PQ206" s="171"/>
      <c r="PR206" s="171"/>
      <c r="PS206" s="171"/>
      <c r="PT206" s="171"/>
      <c r="PU206" s="171"/>
      <c r="PV206" s="171"/>
      <c r="PW206" s="171"/>
      <c r="PX206" s="171"/>
      <c r="PY206" s="171"/>
      <c r="PZ206" s="171"/>
      <c r="QA206" s="171"/>
      <c r="QB206" s="171"/>
      <c r="QC206" s="171"/>
      <c r="QD206" s="171"/>
      <c r="QE206" s="171"/>
      <c r="QF206" s="171"/>
      <c r="QG206" s="171"/>
      <c r="QH206" s="171"/>
      <c r="QI206" s="171"/>
      <c r="QJ206" s="171"/>
      <c r="QK206" s="171"/>
      <c r="QL206" s="171"/>
      <c r="QM206" s="171"/>
      <c r="QN206" s="171"/>
      <c r="QO206" s="171"/>
      <c r="QP206" s="171"/>
      <c r="QQ206" s="171"/>
      <c r="QR206" s="171"/>
      <c r="QS206" s="171"/>
      <c r="QT206" s="171"/>
      <c r="QU206" s="171"/>
      <c r="QV206" s="171"/>
      <c r="QW206" s="171"/>
      <c r="QX206" s="171"/>
      <c r="QY206" s="171"/>
      <c r="QZ206" s="171"/>
      <c r="RA206" s="171"/>
      <c r="RB206" s="171"/>
      <c r="RC206" s="171"/>
      <c r="RD206" s="171"/>
      <c r="RE206" s="171"/>
      <c r="RF206" s="171"/>
      <c r="RG206" s="171"/>
      <c r="RH206" s="171"/>
      <c r="RI206" s="171"/>
      <c r="RJ206" s="171"/>
      <c r="RK206" s="171"/>
      <c r="RL206" s="171"/>
      <c r="RM206" s="171"/>
      <c r="RN206" s="171"/>
      <c r="RO206" s="171"/>
      <c r="RP206" s="171"/>
      <c r="RQ206" s="171"/>
      <c r="RR206" s="171"/>
      <c r="RS206" s="171"/>
      <c r="RT206" s="171"/>
      <c r="RU206" s="171"/>
      <c r="RV206" s="171"/>
      <c r="RW206" s="171"/>
      <c r="RX206" s="171"/>
      <c r="RY206" s="171"/>
      <c r="RZ206" s="171"/>
      <c r="SA206" s="171"/>
      <c r="SB206" s="171"/>
      <c r="SC206" s="171"/>
      <c r="SD206" s="171"/>
      <c r="SE206" s="171"/>
      <c r="SF206" s="171"/>
      <c r="SG206" s="171"/>
      <c r="SH206" s="171"/>
      <c r="SI206" s="171"/>
      <c r="SJ206" s="171"/>
      <c r="SK206" s="171"/>
      <c r="SL206" s="171"/>
      <c r="SM206" s="171"/>
      <c r="SN206" s="171"/>
      <c r="SO206" s="171"/>
      <c r="SP206" s="171"/>
      <c r="SQ206" s="171"/>
      <c r="SR206" s="171"/>
      <c r="SS206" s="171"/>
      <c r="ST206" s="171"/>
      <c r="SU206" s="171"/>
      <c r="SV206" s="171"/>
      <c r="SW206" s="171"/>
      <c r="SX206" s="171"/>
      <c r="SY206" s="171"/>
      <c r="SZ206" s="171"/>
      <c r="TA206" s="171"/>
      <c r="TB206" s="171"/>
      <c r="TC206" s="171"/>
      <c r="TD206" s="171"/>
      <c r="TE206" s="171"/>
      <c r="TF206" s="171"/>
      <c r="TG206" s="171"/>
      <c r="TH206" s="171"/>
      <c r="TI206" s="171"/>
      <c r="TJ206" s="171"/>
      <c r="TK206" s="171"/>
      <c r="TL206" s="171"/>
      <c r="TM206" s="171"/>
      <c r="TN206" s="171"/>
      <c r="TO206" s="171"/>
      <c r="TP206" s="171"/>
      <c r="TQ206" s="171"/>
      <c r="TR206" s="171"/>
      <c r="TS206" s="171"/>
      <c r="TT206" s="171"/>
      <c r="TU206" s="171"/>
      <c r="TV206" s="171"/>
      <c r="TW206" s="171"/>
      <c r="TX206" s="171"/>
      <c r="TY206" s="171"/>
      <c r="TZ206" s="171"/>
      <c r="UA206" s="171"/>
      <c r="UB206" s="171"/>
      <c r="UC206" s="171"/>
      <c r="UD206" s="171"/>
      <c r="UE206" s="171"/>
      <c r="UF206" s="171"/>
      <c r="UG206" s="171"/>
      <c r="UH206" s="171"/>
      <c r="UI206" s="171"/>
      <c r="UJ206" s="171"/>
      <c r="UK206" s="171"/>
      <c r="UL206" s="171"/>
      <c r="UM206" s="171"/>
      <c r="UN206" s="171"/>
      <c r="UO206" s="171"/>
      <c r="UP206" s="171"/>
      <c r="UQ206" s="171"/>
      <c r="UR206" s="171"/>
      <c r="US206" s="171"/>
      <c r="UT206" s="171"/>
      <c r="UU206" s="171"/>
      <c r="UV206" s="171"/>
      <c r="UW206" s="171"/>
      <c r="UX206" s="171"/>
      <c r="UY206" s="171"/>
      <c r="UZ206" s="171"/>
      <c r="VA206" s="171"/>
      <c r="VB206" s="171"/>
      <c r="VC206" s="171"/>
      <c r="VD206" s="171"/>
      <c r="VE206" s="171"/>
      <c r="VF206" s="171"/>
      <c r="VG206" s="171"/>
      <c r="VH206" s="171"/>
      <c r="VI206" s="171"/>
      <c r="VJ206" s="171"/>
      <c r="VK206" s="171"/>
      <c r="VL206" s="171"/>
      <c r="VM206" s="171"/>
      <c r="VN206" s="171"/>
      <c r="VO206" s="171"/>
      <c r="VP206" s="171"/>
      <c r="VQ206" s="171"/>
      <c r="VR206" s="171"/>
      <c r="VS206" s="171"/>
      <c r="VT206" s="171"/>
      <c r="VU206" s="171"/>
      <c r="VV206" s="171"/>
      <c r="VW206" s="171"/>
      <c r="VX206" s="171"/>
      <c r="VY206" s="171"/>
      <c r="VZ206" s="171"/>
      <c r="WA206" s="171"/>
      <c r="WB206" s="171"/>
      <c r="WC206" s="171"/>
      <c r="WD206" s="171"/>
      <c r="WE206" s="171"/>
      <c r="WF206" s="171"/>
      <c r="WG206" s="171"/>
      <c r="WH206" s="171"/>
      <c r="WI206" s="171"/>
      <c r="WJ206" s="171"/>
      <c r="WK206" s="171"/>
      <c r="WL206" s="171"/>
      <c r="WM206" s="171"/>
      <c r="WN206" s="171"/>
      <c r="WO206" s="171"/>
      <c r="WP206" s="171"/>
      <c r="WQ206" s="171"/>
      <c r="WR206" s="171"/>
      <c r="WS206" s="171"/>
      <c r="WT206" s="171"/>
      <c r="WU206" s="171"/>
      <c r="WV206" s="171"/>
      <c r="WW206" s="171"/>
      <c r="WX206" s="171"/>
      <c r="WY206" s="171"/>
      <c r="WZ206" s="171"/>
      <c r="XA206" s="171"/>
      <c r="XB206" s="171"/>
      <c r="XC206" s="171"/>
      <c r="XD206" s="171"/>
      <c r="XE206" s="171"/>
      <c r="XF206" s="171"/>
      <c r="XG206" s="171"/>
      <c r="XH206" s="171"/>
      <c r="XI206" s="171"/>
      <c r="XJ206" s="171"/>
      <c r="XK206" s="171"/>
      <c r="XL206" s="171"/>
      <c r="XM206" s="171"/>
      <c r="XN206" s="171"/>
      <c r="XO206" s="171"/>
      <c r="XP206" s="171"/>
      <c r="XQ206" s="171"/>
      <c r="XR206" s="171"/>
      <c r="XS206" s="171"/>
      <c r="XT206" s="171"/>
      <c r="XU206" s="171"/>
      <c r="XV206" s="171"/>
      <c r="XW206" s="171"/>
      <c r="XX206" s="171"/>
      <c r="XY206" s="171"/>
      <c r="XZ206" s="171"/>
      <c r="YA206" s="171"/>
      <c r="YB206" s="171"/>
      <c r="YC206" s="171"/>
      <c r="YD206" s="171"/>
      <c r="YE206" s="171"/>
      <c r="YF206" s="171"/>
      <c r="YG206" s="171"/>
      <c r="YH206" s="171"/>
      <c r="YI206" s="171"/>
      <c r="YJ206" s="171"/>
      <c r="YK206" s="171"/>
      <c r="YL206" s="171"/>
      <c r="YM206" s="171"/>
      <c r="YN206" s="171"/>
      <c r="YO206" s="171"/>
      <c r="YP206" s="171"/>
      <c r="YQ206" s="171"/>
      <c r="YR206" s="171"/>
      <c r="YS206" s="171"/>
      <c r="YT206" s="171"/>
      <c r="YU206" s="171"/>
      <c r="YV206" s="171"/>
      <c r="YW206" s="171"/>
      <c r="YX206" s="171"/>
      <c r="YY206" s="171"/>
      <c r="YZ206" s="171"/>
      <c r="ZA206" s="171"/>
      <c r="ZB206" s="171"/>
      <c r="ZC206" s="171"/>
      <c r="ZD206" s="171"/>
      <c r="ZE206" s="171"/>
      <c r="ZF206" s="171"/>
      <c r="ZG206" s="171"/>
      <c r="ZH206" s="171"/>
      <c r="ZI206" s="171"/>
      <c r="ZJ206" s="171"/>
      <c r="ZK206" s="171"/>
      <c r="ZL206" s="171"/>
      <c r="ZM206" s="171"/>
      <c r="ZN206" s="171"/>
      <c r="ZO206" s="171"/>
      <c r="ZP206" s="171"/>
      <c r="ZQ206" s="171"/>
      <c r="ZR206" s="171"/>
      <c r="ZS206" s="171"/>
      <c r="ZT206" s="171"/>
      <c r="ZU206" s="171"/>
      <c r="ZV206" s="171"/>
      <c r="ZW206" s="171"/>
      <c r="ZX206" s="171"/>
      <c r="ZY206" s="171"/>
      <c r="ZZ206" s="171"/>
      <c r="AAA206" s="171"/>
      <c r="AAB206" s="171"/>
      <c r="AAC206" s="171"/>
      <c r="AAD206" s="171"/>
      <c r="AAE206" s="171"/>
      <c r="AAF206" s="171"/>
      <c r="AAG206" s="171"/>
      <c r="AAH206" s="171"/>
      <c r="AAI206" s="171"/>
      <c r="AAJ206" s="171"/>
      <c r="AAK206" s="171"/>
      <c r="AAL206" s="171"/>
      <c r="AAM206" s="171"/>
      <c r="AAN206" s="171"/>
      <c r="AAO206" s="171"/>
      <c r="AAP206" s="171"/>
      <c r="AAQ206" s="171"/>
      <c r="AAR206" s="171"/>
      <c r="AAS206" s="171"/>
      <c r="AAT206" s="171"/>
      <c r="AAU206" s="171"/>
      <c r="AAV206" s="171"/>
      <c r="AAW206" s="171"/>
      <c r="AAX206" s="171"/>
      <c r="AAY206" s="171"/>
      <c r="AAZ206" s="171"/>
      <c r="ABA206" s="171"/>
      <c r="ABB206" s="171"/>
      <c r="ABC206" s="171"/>
      <c r="ABD206" s="171"/>
      <c r="ABE206" s="171"/>
      <c r="ABF206" s="171"/>
      <c r="ABG206" s="171"/>
      <c r="ABH206" s="171"/>
      <c r="ABI206" s="171"/>
      <c r="ABJ206" s="171"/>
      <c r="ABK206" s="171"/>
      <c r="ABL206" s="171"/>
      <c r="ABM206" s="171"/>
      <c r="ABN206" s="171"/>
      <c r="ABO206" s="171"/>
      <c r="ABP206" s="171"/>
      <c r="ABQ206" s="171"/>
      <c r="ABR206" s="171"/>
      <c r="ABS206" s="171"/>
      <c r="ABT206" s="171"/>
      <c r="ABU206" s="171"/>
      <c r="ABV206" s="171"/>
      <c r="ABW206" s="171"/>
      <c r="ABX206" s="171"/>
      <c r="ABY206" s="171"/>
      <c r="ABZ206" s="171"/>
      <c r="ACA206" s="171"/>
      <c r="ACB206" s="171"/>
      <c r="ACC206" s="171"/>
      <c r="ACD206" s="171"/>
      <c r="ACE206" s="171"/>
      <c r="ACF206" s="171"/>
      <c r="ACG206" s="171"/>
      <c r="ACH206" s="171"/>
      <c r="ACI206" s="171"/>
      <c r="ACJ206" s="171"/>
      <c r="ACK206" s="171"/>
      <c r="ACL206" s="171"/>
      <c r="ACM206" s="171"/>
      <c r="ACN206" s="171"/>
      <c r="ACO206" s="171"/>
      <c r="ACP206" s="171"/>
      <c r="ACQ206" s="171"/>
      <c r="ACR206" s="171"/>
      <c r="ACS206" s="171"/>
      <c r="ACT206" s="171"/>
      <c r="ACU206" s="171"/>
      <c r="ACV206" s="171"/>
      <c r="ACW206" s="171"/>
      <c r="ACX206" s="171"/>
      <c r="ACY206" s="171"/>
      <c r="ACZ206" s="171"/>
      <c r="ADA206" s="171"/>
      <c r="ADB206" s="171"/>
      <c r="ADC206" s="171"/>
      <c r="ADD206" s="171"/>
      <c r="ADE206" s="171"/>
      <c r="ADF206" s="171"/>
      <c r="ADG206" s="171"/>
      <c r="ADH206" s="171"/>
      <c r="ADI206" s="171"/>
      <c r="ADJ206" s="171"/>
      <c r="ADK206" s="171"/>
      <c r="ADL206" s="171"/>
      <c r="ADM206" s="171"/>
      <c r="ADN206" s="171"/>
      <c r="ADO206" s="171"/>
      <c r="ADP206" s="171"/>
      <c r="ADQ206" s="171"/>
      <c r="ADR206" s="171"/>
      <c r="ADS206" s="171"/>
      <c r="ADT206" s="171"/>
      <c r="ADU206" s="171"/>
      <c r="ADV206" s="171"/>
      <c r="ADW206" s="171"/>
      <c r="ADX206" s="171"/>
      <c r="ADY206" s="171"/>
      <c r="ADZ206" s="171"/>
      <c r="AEA206" s="171"/>
      <c r="AEB206" s="171"/>
      <c r="AEC206" s="171"/>
      <c r="AED206" s="171"/>
      <c r="AEE206" s="171"/>
      <c r="AEF206" s="171"/>
      <c r="AEG206" s="171"/>
      <c r="AEH206" s="171"/>
      <c r="AEI206" s="171"/>
      <c r="AEJ206" s="171"/>
      <c r="AEK206" s="171"/>
      <c r="AEL206" s="171"/>
      <c r="AEM206" s="171"/>
      <c r="AEN206" s="171"/>
      <c r="AEO206" s="171"/>
      <c r="AEP206" s="171"/>
      <c r="AEQ206" s="171"/>
      <c r="AER206" s="171"/>
      <c r="AES206" s="171"/>
      <c r="AET206" s="171"/>
      <c r="AEU206" s="171"/>
      <c r="AEV206" s="171"/>
      <c r="AEW206" s="171"/>
      <c r="AEX206" s="171"/>
      <c r="AEY206" s="171"/>
      <c r="AEZ206" s="171"/>
      <c r="AFA206" s="171"/>
      <c r="AFB206" s="171"/>
      <c r="AFC206" s="171"/>
      <c r="AFD206" s="171"/>
      <c r="AFE206" s="171"/>
      <c r="AFF206" s="171"/>
      <c r="AFG206" s="171"/>
      <c r="AFH206" s="171"/>
      <c r="AFI206" s="171"/>
      <c r="AFJ206" s="171"/>
      <c r="AFK206" s="171"/>
      <c r="AFL206" s="171"/>
      <c r="AFM206" s="171"/>
      <c r="AFN206" s="171"/>
      <c r="AFO206" s="171"/>
      <c r="AFP206" s="171"/>
      <c r="AFQ206" s="171"/>
      <c r="AFR206" s="171"/>
      <c r="AFS206" s="171"/>
      <c r="AFT206" s="171"/>
      <c r="AFU206" s="171"/>
      <c r="AFV206" s="171"/>
      <c r="AFW206" s="171"/>
      <c r="AFX206" s="171"/>
      <c r="AFY206" s="171"/>
      <c r="AFZ206" s="171"/>
      <c r="AGA206" s="171"/>
      <c r="AGB206" s="171"/>
      <c r="AGC206" s="171"/>
      <c r="AGD206" s="171"/>
      <c r="AGE206" s="171"/>
      <c r="AGF206" s="171"/>
      <c r="AGG206" s="171"/>
      <c r="AGH206" s="171"/>
      <c r="AGI206" s="171"/>
      <c r="AGJ206" s="171"/>
      <c r="AGK206" s="171"/>
      <c r="AGL206" s="171"/>
      <c r="AGM206" s="171"/>
      <c r="AGN206" s="171"/>
      <c r="AGO206" s="171"/>
      <c r="AGP206" s="171"/>
      <c r="AGQ206" s="171"/>
      <c r="AGR206" s="171"/>
      <c r="AGS206" s="171"/>
      <c r="AGT206" s="171"/>
      <c r="AGU206" s="171"/>
      <c r="AGV206" s="171"/>
      <c r="AGW206" s="171"/>
      <c r="AGX206" s="171"/>
      <c r="AGY206" s="171"/>
      <c r="AGZ206" s="171"/>
      <c r="AHA206" s="171"/>
      <c r="AHB206" s="171"/>
      <c r="AHC206" s="171"/>
      <c r="AHD206" s="171"/>
      <c r="AHE206" s="171"/>
      <c r="AHF206" s="171"/>
      <c r="AHG206" s="171"/>
      <c r="AHH206" s="171"/>
      <c r="AHI206" s="171"/>
      <c r="AHJ206" s="171"/>
      <c r="AHK206" s="171"/>
      <c r="AHL206" s="171"/>
      <c r="AHM206" s="171"/>
      <c r="AHN206" s="171"/>
      <c r="AHO206" s="171"/>
      <c r="AHP206" s="171"/>
      <c r="AHQ206" s="171"/>
      <c r="AHR206" s="171"/>
      <c r="AHS206" s="171"/>
      <c r="AHT206" s="171"/>
      <c r="AHU206" s="171"/>
      <c r="AHV206" s="171"/>
      <c r="AHW206" s="171"/>
      <c r="AHX206" s="171"/>
      <c r="AHY206" s="171"/>
      <c r="AHZ206" s="171"/>
      <c r="AIA206" s="171"/>
      <c r="AIB206" s="171"/>
      <c r="AIC206" s="171"/>
      <c r="AID206" s="171"/>
      <c r="AIE206" s="171"/>
      <c r="AIF206" s="171"/>
      <c r="AIG206" s="171"/>
      <c r="AIH206" s="171"/>
      <c r="AII206" s="171"/>
      <c r="AIJ206" s="171"/>
      <c r="AIK206" s="171"/>
      <c r="AIL206" s="171"/>
      <c r="AIM206" s="171"/>
      <c r="AIN206" s="171"/>
      <c r="AIO206" s="171"/>
      <c r="AIP206" s="171"/>
      <c r="AIQ206" s="171"/>
      <c r="AIR206" s="171"/>
      <c r="AIS206" s="171"/>
      <c r="AIT206" s="171"/>
      <c r="AIU206" s="171"/>
      <c r="AIV206" s="171"/>
      <c r="AIW206" s="171"/>
      <c r="AIX206" s="171"/>
      <c r="AIY206" s="171"/>
      <c r="AIZ206" s="171"/>
      <c r="AJA206" s="171"/>
      <c r="AJB206" s="171"/>
      <c r="AJC206" s="171"/>
      <c r="AJD206" s="171"/>
      <c r="AJE206" s="171"/>
      <c r="AJF206" s="171"/>
      <c r="AJG206" s="171"/>
      <c r="AJH206" s="171"/>
      <c r="AJI206" s="171"/>
      <c r="AJJ206" s="171"/>
      <c r="AJK206" s="171"/>
      <c r="AJL206" s="171"/>
      <c r="AJM206" s="171"/>
      <c r="AJN206" s="171"/>
      <c r="AJO206" s="171"/>
      <c r="AJP206" s="171"/>
      <c r="AJQ206" s="171"/>
      <c r="AJR206" s="171"/>
      <c r="AJS206" s="171"/>
      <c r="AJT206" s="171"/>
      <c r="AJU206" s="171"/>
      <c r="AJV206" s="171"/>
      <c r="AJW206" s="171"/>
      <c r="AJX206" s="171"/>
      <c r="AJY206" s="171"/>
      <c r="AJZ206" s="171"/>
      <c r="AKA206" s="171"/>
      <c r="AKB206" s="171"/>
      <c r="AKC206" s="171"/>
      <c r="AKD206" s="171"/>
      <c r="AKE206" s="171"/>
      <c r="AKF206" s="171"/>
      <c r="AKG206" s="171"/>
      <c r="AKH206" s="171"/>
      <c r="AKI206" s="171"/>
      <c r="AKJ206" s="171"/>
      <c r="AKK206" s="171"/>
      <c r="AKL206" s="171"/>
      <c r="AKM206" s="171"/>
      <c r="AKN206" s="171"/>
      <c r="AKO206" s="171"/>
      <c r="AKP206" s="171"/>
      <c r="AKQ206" s="171"/>
      <c r="AKR206" s="171"/>
      <c r="AKS206" s="171"/>
      <c r="AKT206" s="171"/>
      <c r="AKU206" s="171"/>
      <c r="AKV206" s="171"/>
      <c r="AKW206" s="171"/>
      <c r="AKX206" s="171"/>
      <c r="AKY206" s="171"/>
      <c r="AKZ206" s="171"/>
      <c r="ALA206" s="171"/>
      <c r="ALB206" s="171"/>
      <c r="ALC206" s="171"/>
      <c r="ALD206" s="171"/>
      <c r="ALE206" s="171"/>
      <c r="ALF206" s="171"/>
      <c r="ALG206" s="171"/>
      <c r="ALH206" s="171"/>
      <c r="ALI206" s="171"/>
      <c r="ALJ206" s="171"/>
      <c r="ALK206" s="171"/>
      <c r="ALL206" s="171"/>
      <c r="ALM206" s="171"/>
      <c r="ALN206" s="171"/>
      <c r="ALO206" s="171"/>
      <c r="ALP206" s="171"/>
      <c r="ALQ206" s="171"/>
      <c r="ALR206" s="171"/>
      <c r="ALS206" s="171"/>
      <c r="ALT206" s="171"/>
      <c r="ALU206" s="171"/>
      <c r="ALV206" s="171"/>
      <c r="ALW206" s="171"/>
      <c r="ALX206" s="171"/>
      <c r="ALY206" s="171"/>
      <c r="ALZ206" s="171"/>
      <c r="AMA206" s="171"/>
      <c r="AMB206" s="171"/>
      <c r="AMC206" s="171"/>
      <c r="AMD206" s="171"/>
      <c r="AME206" s="171"/>
      <c r="AMF206" s="171"/>
      <c r="AMG206" s="171"/>
      <c r="AMH206" s="171"/>
      <c r="AMI206" s="171"/>
      <c r="AMJ206" s="171"/>
      <c r="AMK206" s="171"/>
      <c r="AML206" s="171"/>
      <c r="AMM206" s="171"/>
      <c r="AMN206" s="171"/>
      <c r="AMO206" s="171"/>
      <c r="AMP206" s="171"/>
      <c r="AMQ206" s="171"/>
      <c r="AMR206" s="171"/>
      <c r="AMS206" s="171"/>
      <c r="AMT206" s="171"/>
      <c r="AMU206" s="171"/>
      <c r="AMV206" s="171"/>
      <c r="AMW206" s="171"/>
      <c r="AMX206" s="171"/>
      <c r="AMY206" s="171"/>
      <c r="AMZ206" s="171"/>
      <c r="ANA206" s="171"/>
      <c r="ANB206" s="171"/>
      <c r="ANC206" s="171"/>
      <c r="AND206" s="171"/>
      <c r="ANE206" s="171"/>
      <c r="ANF206" s="171"/>
      <c r="ANG206" s="171"/>
      <c r="ANH206" s="171"/>
      <c r="ANI206" s="171"/>
      <c r="ANJ206" s="171"/>
      <c r="ANK206" s="171"/>
      <c r="ANL206" s="171"/>
      <c r="ANM206" s="171"/>
      <c r="ANN206" s="171"/>
      <c r="ANO206" s="171"/>
      <c r="ANP206" s="171"/>
      <c r="ANQ206" s="171"/>
      <c r="ANR206" s="171"/>
      <c r="ANS206" s="171"/>
      <c r="ANT206" s="171"/>
      <c r="ANU206" s="171"/>
      <c r="ANV206" s="171"/>
      <c r="ANW206" s="171"/>
      <c r="ANX206" s="171"/>
      <c r="ANY206" s="171"/>
      <c r="ANZ206" s="171"/>
      <c r="AOA206" s="171"/>
      <c r="AOB206" s="171"/>
      <c r="AOC206" s="171"/>
      <c r="AOD206" s="171"/>
      <c r="AOE206" s="171"/>
      <c r="AOF206" s="171"/>
      <c r="AOG206" s="171"/>
      <c r="AOH206" s="171"/>
      <c r="AOI206" s="171"/>
      <c r="AOJ206" s="171"/>
      <c r="AOK206" s="171"/>
      <c r="AOL206" s="171"/>
      <c r="AOM206" s="171"/>
      <c r="AON206" s="171"/>
      <c r="AOO206" s="171"/>
      <c r="AOP206" s="171"/>
      <c r="AOQ206" s="171"/>
      <c r="AOR206" s="171"/>
      <c r="AOS206" s="171"/>
      <c r="AOT206" s="171"/>
      <c r="AOU206" s="171"/>
      <c r="AOV206" s="171"/>
      <c r="AOW206" s="171"/>
      <c r="AOX206" s="171"/>
      <c r="AOY206" s="171"/>
      <c r="AOZ206" s="171"/>
      <c r="APA206" s="171"/>
      <c r="APB206" s="171"/>
      <c r="APC206" s="171"/>
      <c r="APD206" s="171"/>
      <c r="APE206" s="171"/>
      <c r="APF206" s="171"/>
      <c r="APG206" s="171"/>
      <c r="APH206" s="171"/>
      <c r="API206" s="171"/>
      <c r="APJ206" s="171"/>
      <c r="APK206" s="171"/>
      <c r="APL206" s="171"/>
      <c r="APM206" s="171"/>
      <c r="APN206" s="171"/>
      <c r="APO206" s="171"/>
      <c r="APP206" s="171"/>
      <c r="APQ206" s="171"/>
      <c r="APR206" s="171"/>
      <c r="APS206" s="171"/>
      <c r="APT206" s="171"/>
      <c r="APU206" s="171"/>
      <c r="APV206" s="171"/>
      <c r="APW206" s="171"/>
      <c r="APX206" s="171"/>
      <c r="APY206" s="171"/>
      <c r="APZ206" s="171"/>
      <c r="AQA206" s="171"/>
      <c r="AQB206" s="171"/>
      <c r="AQC206" s="171"/>
      <c r="AQD206" s="171"/>
      <c r="AQE206" s="171"/>
      <c r="AQF206" s="171"/>
      <c r="AQG206" s="171"/>
      <c r="AQH206" s="171"/>
      <c r="AQI206" s="171"/>
      <c r="AQJ206" s="171"/>
      <c r="AQK206" s="171"/>
      <c r="AQL206" s="171"/>
      <c r="AQM206" s="171"/>
      <c r="AQN206" s="171"/>
      <c r="AQO206" s="171"/>
      <c r="AQP206" s="171"/>
      <c r="AQQ206" s="171"/>
      <c r="AQR206" s="171"/>
      <c r="AQS206" s="171"/>
      <c r="AQT206" s="171"/>
      <c r="AQU206" s="171"/>
      <c r="AQV206" s="171"/>
      <c r="AQW206" s="171"/>
      <c r="AQX206" s="171"/>
      <c r="AQY206" s="171"/>
      <c r="AQZ206" s="171"/>
      <c r="ARA206" s="171"/>
      <c r="ARB206" s="171"/>
      <c r="ARC206" s="171"/>
      <c r="ARD206" s="171"/>
      <c r="ARE206" s="171"/>
      <c r="ARF206" s="171"/>
      <c r="ARG206" s="171"/>
      <c r="ARH206" s="171"/>
      <c r="ARI206" s="171"/>
      <c r="ARJ206" s="171"/>
      <c r="ARK206" s="171"/>
      <c r="ARL206" s="171"/>
      <c r="ARM206" s="171"/>
      <c r="ARN206" s="171"/>
      <c r="ARO206" s="171"/>
      <c r="ARP206" s="171"/>
      <c r="ARQ206" s="171"/>
      <c r="ARR206" s="171"/>
      <c r="ARS206" s="171"/>
      <c r="ART206" s="171"/>
      <c r="ARU206" s="171"/>
      <c r="ARV206" s="171"/>
      <c r="ARW206" s="171"/>
      <c r="ARX206" s="171"/>
      <c r="ARY206" s="171"/>
      <c r="ARZ206" s="171"/>
      <c r="ASA206" s="171"/>
      <c r="ASB206" s="171"/>
      <c r="ASC206" s="171"/>
      <c r="ASD206" s="171"/>
      <c r="ASE206" s="171"/>
      <c r="ASF206" s="171"/>
      <c r="ASG206" s="171"/>
      <c r="ASH206" s="171"/>
      <c r="ASI206" s="171"/>
      <c r="ASJ206" s="171"/>
      <c r="ASK206" s="171"/>
      <c r="ASL206" s="171"/>
      <c r="ASM206" s="171"/>
      <c r="ASN206" s="171"/>
      <c r="ASO206" s="171"/>
      <c r="ASP206" s="171"/>
      <c r="ASQ206" s="171"/>
      <c r="ASR206" s="171"/>
      <c r="ASS206" s="171"/>
      <c r="AST206" s="171"/>
      <c r="ASU206" s="171"/>
      <c r="ASV206" s="171"/>
      <c r="ASW206" s="171"/>
      <c r="ASX206" s="171"/>
      <c r="ASY206" s="171"/>
      <c r="ASZ206" s="171"/>
      <c r="ATA206" s="171"/>
      <c r="ATB206" s="171"/>
      <c r="ATC206" s="171"/>
      <c r="ATD206" s="171"/>
      <c r="ATE206" s="171"/>
      <c r="ATF206" s="171"/>
      <c r="ATG206" s="171"/>
      <c r="ATH206" s="171"/>
      <c r="ATI206" s="171"/>
      <c r="ATJ206" s="171"/>
      <c r="ATK206" s="171"/>
      <c r="ATL206" s="171"/>
      <c r="ATM206" s="171"/>
      <c r="ATN206" s="171"/>
      <c r="ATO206" s="171"/>
      <c r="ATP206" s="171"/>
      <c r="ATQ206" s="171"/>
      <c r="ATR206" s="171"/>
      <c r="ATS206" s="171"/>
      <c r="ATT206" s="171"/>
      <c r="ATU206" s="171"/>
      <c r="ATV206" s="171"/>
      <c r="ATW206" s="171"/>
      <c r="ATX206" s="171"/>
      <c r="ATY206" s="171"/>
      <c r="ATZ206" s="171"/>
      <c r="AUA206" s="171"/>
      <c r="AUB206" s="171"/>
      <c r="AUC206" s="171"/>
      <c r="AUD206" s="171"/>
      <c r="AUE206" s="171"/>
      <c r="AUF206" s="171"/>
      <c r="AUG206" s="171"/>
      <c r="AUH206" s="171"/>
      <c r="AUI206" s="171"/>
      <c r="AUJ206" s="171"/>
      <c r="AUK206" s="171"/>
      <c r="AUL206" s="171"/>
      <c r="AUM206" s="171"/>
      <c r="AUN206" s="171"/>
      <c r="AUO206" s="171"/>
      <c r="AUP206" s="171"/>
      <c r="AUQ206" s="171"/>
      <c r="AUR206" s="171"/>
      <c r="AUS206" s="171"/>
      <c r="AUT206" s="171"/>
      <c r="AUU206" s="171"/>
      <c r="AUV206" s="171"/>
      <c r="AUW206" s="171"/>
      <c r="AUX206" s="171"/>
      <c r="AUY206" s="171"/>
      <c r="AUZ206" s="171"/>
      <c r="AVA206" s="171"/>
      <c r="AVB206" s="171"/>
      <c r="AVC206" s="171"/>
      <c r="AVD206" s="171"/>
      <c r="AVE206" s="171"/>
      <c r="AVF206" s="171"/>
      <c r="AVG206" s="171"/>
      <c r="AVH206" s="171"/>
      <c r="AVI206" s="171"/>
      <c r="AVJ206" s="171"/>
      <c r="AVK206" s="171"/>
      <c r="AVL206" s="171"/>
      <c r="AVM206" s="171"/>
      <c r="AVN206" s="171"/>
      <c r="AVO206" s="171"/>
      <c r="AVP206" s="171"/>
      <c r="AVQ206" s="171"/>
      <c r="AVR206" s="171"/>
      <c r="AVS206" s="171"/>
      <c r="AVT206" s="171"/>
      <c r="AVU206" s="171"/>
      <c r="AVV206" s="171"/>
      <c r="AVW206" s="171"/>
      <c r="AVX206" s="171"/>
      <c r="AVY206" s="171"/>
      <c r="AVZ206" s="171"/>
      <c r="AWA206" s="171"/>
      <c r="AWB206" s="171"/>
      <c r="AWC206" s="171"/>
      <c r="AWD206" s="171"/>
      <c r="AWE206" s="171"/>
      <c r="AWF206" s="171"/>
      <c r="AWG206" s="171"/>
      <c r="AWH206" s="171"/>
      <c r="AWI206" s="171"/>
      <c r="AWJ206" s="171"/>
      <c r="AWK206" s="171"/>
      <c r="AWL206" s="171"/>
      <c r="AWM206" s="171"/>
      <c r="AWN206" s="171"/>
      <c r="AWO206" s="171"/>
      <c r="AWP206" s="171"/>
      <c r="AWQ206" s="171"/>
      <c r="AWR206" s="171"/>
      <c r="AWS206" s="171"/>
      <c r="AWT206" s="171"/>
      <c r="AWU206" s="171"/>
      <c r="AWV206" s="171"/>
      <c r="AWW206" s="171"/>
      <c r="AWX206" s="171"/>
      <c r="AWY206" s="171"/>
      <c r="AWZ206" s="171"/>
      <c r="AXA206" s="171"/>
      <c r="AXB206" s="171"/>
      <c r="AXC206" s="171"/>
      <c r="AXD206" s="171"/>
      <c r="AXE206" s="171"/>
      <c r="AXF206" s="171"/>
      <c r="AXG206" s="171"/>
      <c r="AXH206" s="171"/>
      <c r="AXI206" s="171"/>
      <c r="AXJ206" s="171"/>
      <c r="AXK206" s="171"/>
      <c r="AXL206" s="171"/>
      <c r="AXM206" s="171"/>
      <c r="AXN206" s="171"/>
      <c r="AXO206" s="171"/>
      <c r="AXP206" s="171"/>
      <c r="AXQ206" s="171"/>
      <c r="AXR206" s="171"/>
      <c r="AXS206" s="171"/>
      <c r="AXT206" s="171"/>
      <c r="AXU206" s="171"/>
      <c r="AXV206" s="171"/>
      <c r="AXW206" s="171"/>
      <c r="AXX206" s="171"/>
      <c r="AXY206" s="171"/>
      <c r="AXZ206" s="171"/>
      <c r="AYA206" s="171"/>
      <c r="AYB206" s="171"/>
      <c r="AYC206" s="171"/>
      <c r="AYD206" s="171"/>
      <c r="AYE206" s="171"/>
      <c r="AYF206" s="171"/>
      <c r="AYG206" s="171"/>
      <c r="AYH206" s="171"/>
      <c r="AYI206" s="171"/>
      <c r="AYJ206" s="171"/>
      <c r="AYK206" s="171"/>
      <c r="AYL206" s="171"/>
      <c r="AYM206" s="171"/>
      <c r="AYN206" s="171"/>
      <c r="AYO206" s="171"/>
      <c r="AYP206" s="171"/>
      <c r="AYQ206" s="171"/>
      <c r="AYR206" s="171"/>
      <c r="AYS206" s="171"/>
      <c r="AYT206" s="171"/>
      <c r="AYU206" s="171"/>
      <c r="AYV206" s="171"/>
      <c r="AYW206" s="171"/>
      <c r="AYX206" s="171"/>
      <c r="AYY206" s="171"/>
      <c r="AYZ206" s="171"/>
      <c r="AZA206" s="171"/>
      <c r="AZB206" s="171"/>
      <c r="AZC206" s="171"/>
      <c r="AZD206" s="171"/>
      <c r="AZE206" s="171"/>
      <c r="AZF206" s="171"/>
      <c r="AZG206" s="171"/>
      <c r="AZH206" s="171"/>
      <c r="AZI206" s="171"/>
      <c r="AZJ206" s="171"/>
      <c r="AZK206" s="171"/>
      <c r="AZL206" s="171"/>
      <c r="AZM206" s="171"/>
      <c r="AZN206" s="171"/>
      <c r="AZO206" s="171"/>
      <c r="AZP206" s="171"/>
      <c r="AZQ206" s="171"/>
      <c r="AZR206" s="171"/>
      <c r="AZS206" s="171"/>
      <c r="AZT206" s="171"/>
      <c r="AZU206" s="171"/>
      <c r="AZV206" s="171"/>
      <c r="AZW206" s="171"/>
      <c r="AZX206" s="171"/>
      <c r="AZY206" s="171"/>
      <c r="AZZ206" s="171"/>
      <c r="BAA206" s="171"/>
      <c r="BAB206" s="171"/>
      <c r="BAC206" s="171"/>
      <c r="BAD206" s="171"/>
      <c r="BAE206" s="171"/>
      <c r="BAF206" s="171"/>
      <c r="BAG206" s="171"/>
      <c r="BAH206" s="171"/>
      <c r="BAI206" s="171"/>
      <c r="BAJ206" s="171"/>
      <c r="BAK206" s="171"/>
      <c r="BAL206" s="171"/>
      <c r="BAM206" s="171"/>
      <c r="BAN206" s="171"/>
      <c r="BAO206" s="171"/>
      <c r="BAP206" s="171"/>
      <c r="BAQ206" s="171"/>
      <c r="BAR206" s="171"/>
      <c r="BAS206" s="171"/>
      <c r="BAT206" s="171"/>
      <c r="BAU206" s="171"/>
      <c r="BAV206" s="171"/>
      <c r="BAW206" s="171"/>
      <c r="BAX206" s="171"/>
      <c r="BAY206" s="171"/>
      <c r="BAZ206" s="171"/>
      <c r="BBA206" s="171"/>
      <c r="BBB206" s="171"/>
      <c r="BBC206" s="171"/>
      <c r="BBD206" s="171"/>
      <c r="BBE206" s="171"/>
      <c r="BBF206" s="171"/>
      <c r="BBG206" s="171"/>
      <c r="BBH206" s="171"/>
      <c r="BBI206" s="171"/>
      <c r="BBJ206" s="171"/>
      <c r="BBK206" s="171"/>
      <c r="BBL206" s="171"/>
      <c r="BBM206" s="171"/>
      <c r="BBN206" s="171"/>
      <c r="BBO206" s="171"/>
      <c r="BBP206" s="171"/>
      <c r="BBQ206" s="171"/>
      <c r="BBR206" s="171"/>
      <c r="BBS206" s="171"/>
      <c r="BBT206" s="171"/>
      <c r="BBU206" s="171"/>
      <c r="BBV206" s="171"/>
      <c r="BBW206" s="171"/>
      <c r="BBX206" s="171"/>
      <c r="BBY206" s="171"/>
      <c r="BBZ206" s="171"/>
      <c r="BCA206" s="171"/>
      <c r="BCB206" s="171"/>
      <c r="BCC206" s="171"/>
      <c r="BCD206" s="171"/>
      <c r="BCE206" s="171"/>
      <c r="BCF206" s="171"/>
      <c r="BCG206" s="171"/>
      <c r="BCH206" s="171"/>
      <c r="BCI206" s="171"/>
      <c r="BCJ206" s="171"/>
      <c r="BCK206" s="171"/>
      <c r="BCL206" s="171"/>
      <c r="BCM206" s="171"/>
      <c r="BCN206" s="171"/>
      <c r="BCO206" s="171"/>
      <c r="BCP206" s="171"/>
      <c r="BCQ206" s="171"/>
      <c r="BCR206" s="171"/>
      <c r="BCS206" s="171"/>
      <c r="BCT206" s="171"/>
      <c r="BCU206" s="171"/>
      <c r="BCV206" s="171"/>
      <c r="BCW206" s="171"/>
      <c r="BCX206" s="171"/>
      <c r="BCY206" s="171"/>
      <c r="BCZ206" s="171"/>
      <c r="BDA206" s="171"/>
      <c r="BDB206" s="171"/>
      <c r="BDC206" s="171"/>
      <c r="BDD206" s="171"/>
      <c r="BDE206" s="171"/>
      <c r="BDF206" s="171"/>
      <c r="BDG206" s="171"/>
      <c r="BDH206" s="171"/>
      <c r="BDI206" s="171"/>
      <c r="BDJ206" s="171"/>
      <c r="BDK206" s="171"/>
      <c r="BDL206" s="171"/>
      <c r="BDM206" s="171"/>
      <c r="BDN206" s="171"/>
      <c r="BDO206" s="171"/>
      <c r="BDP206" s="171"/>
      <c r="BDQ206" s="171"/>
      <c r="BDR206" s="171"/>
      <c r="BDS206" s="171"/>
      <c r="BDT206" s="171"/>
      <c r="BDU206" s="171"/>
      <c r="BDV206" s="171"/>
      <c r="BDW206" s="171"/>
      <c r="BDX206" s="171"/>
      <c r="BDY206" s="171"/>
      <c r="BDZ206" s="171"/>
      <c r="BEA206" s="171"/>
      <c r="BEB206" s="171"/>
      <c r="BEC206" s="171"/>
      <c r="BED206" s="171"/>
      <c r="BEE206" s="171"/>
      <c r="BEF206" s="171"/>
      <c r="BEG206" s="171"/>
      <c r="BEH206" s="171"/>
      <c r="BEI206" s="171"/>
      <c r="BEJ206" s="171"/>
      <c r="BEK206" s="171"/>
      <c r="BEL206" s="171"/>
      <c r="BEM206" s="171"/>
      <c r="BEN206" s="171"/>
      <c r="BEO206" s="171"/>
      <c r="BEP206" s="171"/>
      <c r="BEQ206" s="171"/>
      <c r="BER206" s="171"/>
      <c r="BES206" s="171"/>
      <c r="BET206" s="171"/>
      <c r="BEU206" s="171"/>
      <c r="BEV206" s="171"/>
      <c r="BEW206" s="171"/>
      <c r="BEX206" s="171"/>
      <c r="BEY206" s="171"/>
      <c r="BEZ206" s="171"/>
      <c r="BFA206" s="171"/>
      <c r="BFB206" s="171"/>
      <c r="BFC206" s="171"/>
      <c r="BFD206" s="171"/>
      <c r="BFE206" s="171"/>
      <c r="BFF206" s="171"/>
      <c r="BFG206" s="171"/>
      <c r="BFH206" s="171"/>
      <c r="BFI206" s="171"/>
      <c r="BFJ206" s="171"/>
      <c r="BFK206" s="171"/>
      <c r="BFL206" s="171"/>
      <c r="BFM206" s="171"/>
      <c r="BFN206" s="171"/>
      <c r="BFO206" s="171"/>
      <c r="BFP206" s="171"/>
      <c r="BFQ206" s="171"/>
      <c r="BFR206" s="171"/>
      <c r="BFS206" s="171"/>
      <c r="BFT206" s="171"/>
      <c r="BFU206" s="171"/>
      <c r="BFV206" s="171"/>
      <c r="BFW206" s="171"/>
      <c r="BFX206" s="171"/>
      <c r="BFY206" s="171"/>
      <c r="BFZ206" s="171"/>
      <c r="BGA206" s="171"/>
      <c r="BGB206" s="171"/>
      <c r="BGC206" s="171"/>
      <c r="BGD206" s="171"/>
      <c r="BGE206" s="171"/>
      <c r="BGF206" s="171"/>
      <c r="BGG206" s="171"/>
      <c r="BGH206" s="171"/>
      <c r="BGI206" s="171"/>
      <c r="BGJ206" s="171"/>
      <c r="BGK206" s="171"/>
      <c r="BGL206" s="171"/>
      <c r="BGM206" s="171"/>
      <c r="BGN206" s="171"/>
      <c r="BGO206" s="171"/>
      <c r="BGP206" s="171"/>
      <c r="BGQ206" s="171"/>
      <c r="BGR206" s="171"/>
      <c r="BGS206" s="171"/>
      <c r="BGT206" s="171"/>
      <c r="BGU206" s="171"/>
      <c r="BGV206" s="171"/>
      <c r="BGW206" s="171"/>
      <c r="BGX206" s="171"/>
      <c r="BGY206" s="171"/>
      <c r="BGZ206" s="171"/>
      <c r="BHA206" s="171"/>
      <c r="BHB206" s="171"/>
      <c r="BHC206" s="171"/>
      <c r="BHD206" s="171"/>
      <c r="BHE206" s="171"/>
      <c r="BHF206" s="171"/>
      <c r="BHG206" s="171"/>
      <c r="BHH206" s="171"/>
      <c r="BHI206" s="171"/>
      <c r="BHJ206" s="171"/>
      <c r="BHK206" s="171"/>
      <c r="BHL206" s="171"/>
      <c r="BHM206" s="171"/>
      <c r="BHN206" s="171"/>
      <c r="BHO206" s="171"/>
      <c r="BHP206" s="171"/>
      <c r="BHQ206" s="171"/>
      <c r="BHR206" s="171"/>
      <c r="BHS206" s="171"/>
      <c r="BHT206" s="171"/>
      <c r="BHU206" s="171"/>
      <c r="BHV206" s="171"/>
      <c r="BHW206" s="171"/>
      <c r="BHX206" s="171"/>
      <c r="BHY206" s="171"/>
      <c r="BHZ206" s="171"/>
      <c r="BIA206" s="171"/>
      <c r="BIB206" s="171"/>
      <c r="BIC206" s="171"/>
      <c r="BID206" s="171"/>
      <c r="BIE206" s="171"/>
      <c r="BIF206" s="171"/>
      <c r="BIG206" s="171"/>
      <c r="BIH206" s="171"/>
      <c r="BII206" s="171"/>
      <c r="BIJ206" s="171"/>
      <c r="BIK206" s="171"/>
      <c r="BIL206" s="171"/>
      <c r="BIM206" s="171"/>
      <c r="BIN206" s="171"/>
      <c r="BIO206" s="171"/>
      <c r="BIP206" s="171"/>
      <c r="BIQ206" s="171"/>
      <c r="BIR206" s="171"/>
      <c r="BIS206" s="171"/>
      <c r="BIT206" s="171"/>
      <c r="BIU206" s="171"/>
      <c r="BIV206" s="171"/>
      <c r="BIW206" s="171"/>
      <c r="BIX206" s="171"/>
      <c r="BIY206" s="171"/>
      <c r="BIZ206" s="171"/>
      <c r="BJA206" s="171"/>
      <c r="BJB206" s="171"/>
      <c r="BJC206" s="171"/>
      <c r="BJD206" s="171"/>
      <c r="BJE206" s="171"/>
      <c r="BJF206" s="171"/>
      <c r="BJG206" s="171"/>
      <c r="BJH206" s="171"/>
      <c r="BJI206" s="171"/>
      <c r="BJJ206" s="171"/>
      <c r="BJK206" s="171"/>
      <c r="BJL206" s="171"/>
      <c r="BJM206" s="171"/>
      <c r="BJN206" s="171"/>
      <c r="BJO206" s="171"/>
      <c r="BJP206" s="171"/>
      <c r="BJQ206" s="171"/>
      <c r="BJR206" s="171"/>
      <c r="BJS206" s="171"/>
      <c r="BJT206" s="171"/>
      <c r="BJU206" s="171"/>
      <c r="BJV206" s="171"/>
      <c r="BJW206" s="171"/>
      <c r="BJX206" s="171"/>
      <c r="BJY206" s="171"/>
      <c r="BJZ206" s="171"/>
      <c r="BKA206" s="171"/>
      <c r="BKB206" s="171"/>
      <c r="BKC206" s="171"/>
      <c r="BKD206" s="171"/>
      <c r="BKE206" s="171"/>
      <c r="BKF206" s="171"/>
      <c r="BKG206" s="171"/>
      <c r="BKH206" s="171"/>
      <c r="BKI206" s="171"/>
      <c r="BKJ206" s="171"/>
      <c r="BKK206" s="171"/>
      <c r="BKL206" s="171"/>
      <c r="BKM206" s="171"/>
      <c r="BKN206" s="171"/>
      <c r="BKO206" s="171"/>
      <c r="BKP206" s="171"/>
      <c r="BKQ206" s="171"/>
      <c r="BKR206" s="171"/>
      <c r="BKS206" s="171"/>
      <c r="BKT206" s="171"/>
      <c r="BKU206" s="171"/>
      <c r="BKV206" s="171"/>
      <c r="BKW206" s="171"/>
      <c r="BKX206" s="171"/>
      <c r="BKY206" s="171"/>
      <c r="BKZ206" s="171"/>
      <c r="BLA206" s="171"/>
      <c r="BLB206" s="171"/>
      <c r="BLC206" s="171"/>
      <c r="BLD206" s="171"/>
      <c r="BLE206" s="171"/>
      <c r="BLF206" s="171"/>
      <c r="BLG206" s="171"/>
      <c r="BLH206" s="171"/>
      <c r="BLI206" s="171"/>
      <c r="BLJ206" s="171"/>
      <c r="BLK206" s="171"/>
      <c r="BLL206" s="171"/>
      <c r="BLM206" s="171"/>
      <c r="BLN206" s="171"/>
      <c r="BLO206" s="171"/>
      <c r="BLP206" s="171"/>
      <c r="BLQ206" s="171"/>
      <c r="BLR206" s="171"/>
      <c r="BLS206" s="171"/>
      <c r="BLT206" s="171"/>
      <c r="BLU206" s="171"/>
      <c r="BLV206" s="171"/>
      <c r="BLW206" s="171"/>
      <c r="BLX206" s="171"/>
      <c r="BLY206" s="171"/>
      <c r="BLZ206" s="171"/>
      <c r="BMA206" s="171"/>
      <c r="BMB206" s="171"/>
      <c r="BMC206" s="171"/>
      <c r="BMD206" s="171"/>
      <c r="BME206" s="171"/>
      <c r="BMF206" s="171"/>
      <c r="BMG206" s="171"/>
      <c r="BMH206" s="171"/>
      <c r="BMI206" s="171"/>
      <c r="BMJ206" s="171"/>
      <c r="BMK206" s="171"/>
      <c r="BML206" s="171"/>
      <c r="BMM206" s="171"/>
      <c r="BMN206" s="171"/>
      <c r="BMO206" s="171"/>
      <c r="BMP206" s="171"/>
      <c r="BMQ206" s="171"/>
      <c r="BMR206" s="171"/>
      <c r="BMS206" s="171"/>
      <c r="BMT206" s="171"/>
      <c r="BMU206" s="171"/>
      <c r="BMV206" s="171"/>
      <c r="BMW206" s="171"/>
      <c r="BMX206" s="171"/>
      <c r="BMY206" s="171"/>
      <c r="BMZ206" s="171"/>
      <c r="BNA206" s="171"/>
      <c r="BNB206" s="171"/>
      <c r="BNC206" s="171"/>
      <c r="BND206" s="171"/>
      <c r="BNE206" s="171"/>
      <c r="BNF206" s="171"/>
      <c r="BNG206" s="171"/>
      <c r="BNH206" s="171"/>
      <c r="BNI206" s="171"/>
      <c r="BNJ206" s="171"/>
      <c r="BNK206" s="171"/>
      <c r="BNL206" s="171"/>
      <c r="BNM206" s="171"/>
      <c r="BNN206" s="171"/>
      <c r="BNO206" s="171"/>
      <c r="BNP206" s="171"/>
      <c r="BNQ206" s="171"/>
      <c r="BNR206" s="171"/>
      <c r="BNS206" s="171"/>
      <c r="BNT206" s="171"/>
      <c r="BNU206" s="171"/>
      <c r="BNV206" s="171"/>
      <c r="BNW206" s="171"/>
      <c r="BNX206" s="171"/>
      <c r="BNY206" s="171"/>
      <c r="BNZ206" s="171"/>
      <c r="BOA206" s="171"/>
      <c r="BOB206" s="171"/>
      <c r="BOC206" s="171"/>
      <c r="BOD206" s="171"/>
      <c r="BOE206" s="171"/>
      <c r="BOF206" s="171"/>
      <c r="BOG206" s="171"/>
      <c r="BOH206" s="171"/>
      <c r="BOI206" s="171"/>
      <c r="BOJ206" s="171"/>
      <c r="BOK206" s="171"/>
      <c r="BOL206" s="171"/>
      <c r="BOM206" s="171"/>
      <c r="BON206" s="171"/>
      <c r="BOO206" s="171"/>
      <c r="BOP206" s="171"/>
      <c r="BOQ206" s="171"/>
      <c r="BOR206" s="171"/>
      <c r="BOS206" s="171"/>
      <c r="BOT206" s="171"/>
      <c r="BOU206" s="171"/>
      <c r="BOV206" s="171"/>
      <c r="BOW206" s="171"/>
      <c r="BOX206" s="171"/>
      <c r="BOY206" s="171"/>
      <c r="BOZ206" s="171"/>
      <c r="BPA206" s="171"/>
      <c r="BPB206" s="171"/>
      <c r="BPC206" s="171"/>
      <c r="BPD206" s="171"/>
      <c r="BPE206" s="171"/>
      <c r="BPF206" s="171"/>
      <c r="BPG206" s="171"/>
      <c r="BPH206" s="171"/>
      <c r="BPI206" s="171"/>
      <c r="BPJ206" s="171"/>
      <c r="BPK206" s="171"/>
      <c r="BPL206" s="171"/>
      <c r="BPM206" s="171"/>
      <c r="BPN206" s="171"/>
      <c r="BPO206" s="171"/>
      <c r="BPP206" s="171"/>
      <c r="BPQ206" s="171"/>
      <c r="BPR206" s="171"/>
      <c r="BPS206" s="171"/>
      <c r="BPT206" s="171"/>
      <c r="BPU206" s="171"/>
      <c r="BPV206" s="171"/>
      <c r="BPW206" s="171"/>
      <c r="BPX206" s="171"/>
      <c r="BPY206" s="171"/>
      <c r="BPZ206" s="171"/>
      <c r="BQA206" s="171"/>
      <c r="BQB206" s="171"/>
      <c r="BQC206" s="171"/>
      <c r="BQD206" s="171"/>
      <c r="BQE206" s="171"/>
      <c r="BQF206" s="171"/>
      <c r="BQG206" s="171"/>
      <c r="BQH206" s="171"/>
      <c r="BQI206" s="171"/>
      <c r="BQJ206" s="171"/>
      <c r="BQK206" s="171"/>
      <c r="BQL206" s="171"/>
      <c r="BQM206" s="171"/>
      <c r="BQN206" s="171"/>
      <c r="BQO206" s="171"/>
      <c r="BQP206" s="171"/>
      <c r="BQQ206" s="171"/>
      <c r="BQR206" s="171"/>
      <c r="BQS206" s="171"/>
      <c r="BQT206" s="171"/>
      <c r="BQU206" s="171"/>
      <c r="BQV206" s="171"/>
      <c r="BQW206" s="171"/>
      <c r="BQX206" s="171"/>
      <c r="BQY206" s="171"/>
      <c r="BQZ206" s="171"/>
      <c r="BRA206" s="171"/>
      <c r="BRB206" s="171"/>
      <c r="BRC206" s="171"/>
      <c r="BRD206" s="171"/>
      <c r="BRE206" s="171"/>
      <c r="BRF206" s="171"/>
      <c r="BRG206" s="171"/>
      <c r="BRH206" s="171"/>
      <c r="BRI206" s="171"/>
      <c r="BRJ206" s="171"/>
      <c r="BRK206" s="171"/>
      <c r="BRL206" s="171"/>
      <c r="BRM206" s="171"/>
      <c r="BRN206" s="171"/>
      <c r="BRO206" s="171"/>
      <c r="BRP206" s="171"/>
      <c r="BRQ206" s="171"/>
      <c r="BRR206" s="171"/>
      <c r="BRS206" s="171"/>
      <c r="BRT206" s="171"/>
      <c r="BRU206" s="171"/>
      <c r="BRV206" s="171"/>
      <c r="BRW206" s="171"/>
      <c r="BRX206" s="171"/>
      <c r="BRY206" s="171"/>
      <c r="BRZ206" s="171"/>
      <c r="BSA206" s="171"/>
      <c r="BSB206" s="171"/>
      <c r="BSC206" s="171"/>
      <c r="BSD206" s="171"/>
      <c r="BSE206" s="171"/>
      <c r="BSF206" s="171"/>
      <c r="BSG206" s="171"/>
      <c r="BSH206" s="171"/>
      <c r="BSI206" s="171"/>
      <c r="BSJ206" s="171"/>
      <c r="BSK206" s="171"/>
      <c r="BSL206" s="171"/>
      <c r="BSM206" s="171"/>
      <c r="BSN206" s="171"/>
      <c r="BSO206" s="171"/>
      <c r="BSP206" s="171"/>
      <c r="BSQ206" s="171"/>
      <c r="BSR206" s="171"/>
      <c r="BSS206" s="171"/>
      <c r="BST206" s="171"/>
      <c r="BSU206" s="171"/>
      <c r="BSV206" s="171"/>
      <c r="BSW206" s="171"/>
      <c r="BSX206" s="171"/>
      <c r="BSY206" s="171"/>
      <c r="BSZ206" s="171"/>
      <c r="BTA206" s="171"/>
      <c r="BTB206" s="171"/>
      <c r="BTC206" s="171"/>
      <c r="BTD206" s="171"/>
      <c r="BTE206" s="171"/>
      <c r="BTF206" s="171"/>
      <c r="BTG206" s="171"/>
      <c r="BTH206" s="171"/>
      <c r="BTI206" s="171"/>
      <c r="BTJ206" s="171"/>
      <c r="BTK206" s="171"/>
      <c r="BTL206" s="171"/>
      <c r="BTM206" s="171"/>
      <c r="BTN206" s="171"/>
      <c r="BTO206" s="171"/>
      <c r="BTP206" s="171"/>
      <c r="BTQ206" s="171"/>
      <c r="BTR206" s="171"/>
      <c r="BTS206" s="171"/>
      <c r="BTT206" s="171"/>
      <c r="BTU206" s="171"/>
      <c r="BTV206" s="171"/>
      <c r="BTW206" s="171"/>
      <c r="BTX206" s="171"/>
      <c r="BTY206" s="171"/>
      <c r="BTZ206" s="171"/>
      <c r="BUA206" s="171"/>
      <c r="BUB206" s="171"/>
      <c r="BUC206" s="171"/>
      <c r="BUD206" s="171"/>
      <c r="BUE206" s="171"/>
      <c r="BUF206" s="171"/>
      <c r="BUG206" s="171"/>
      <c r="BUH206" s="171"/>
      <c r="BUI206" s="171"/>
      <c r="BUJ206" s="171"/>
      <c r="BUK206" s="171"/>
      <c r="BUL206" s="171"/>
      <c r="BUM206" s="171"/>
      <c r="BUN206" s="171"/>
      <c r="BUO206" s="171"/>
      <c r="BUP206" s="171"/>
      <c r="BUQ206" s="171"/>
      <c r="BUR206" s="171"/>
      <c r="BUS206" s="171"/>
      <c r="BUT206" s="171"/>
      <c r="BUU206" s="171"/>
      <c r="BUV206" s="171"/>
      <c r="BUW206" s="171"/>
      <c r="BUX206" s="171"/>
      <c r="BUY206" s="171"/>
      <c r="BUZ206" s="171"/>
      <c r="BVA206" s="171"/>
      <c r="BVB206" s="171"/>
      <c r="BVC206" s="171"/>
      <c r="BVD206" s="171"/>
      <c r="BVE206" s="171"/>
      <c r="BVF206" s="171"/>
      <c r="BVG206" s="171"/>
      <c r="BVH206" s="171"/>
      <c r="BVI206" s="171"/>
      <c r="BVJ206" s="171"/>
      <c r="BVK206" s="171"/>
      <c r="BVL206" s="171"/>
      <c r="BVM206" s="171"/>
      <c r="BVN206" s="171"/>
      <c r="BVO206" s="171"/>
      <c r="BVP206" s="171"/>
      <c r="BVQ206" s="171"/>
      <c r="BVR206" s="171"/>
      <c r="BVS206" s="171"/>
      <c r="BVT206" s="171"/>
      <c r="BVU206" s="171"/>
      <c r="BVV206" s="171"/>
      <c r="BVW206" s="171"/>
      <c r="BVX206" s="171"/>
      <c r="BVY206" s="171"/>
      <c r="BVZ206" s="171"/>
      <c r="BWA206" s="171"/>
      <c r="BWB206" s="171"/>
      <c r="BWC206" s="171"/>
      <c r="BWD206" s="171"/>
      <c r="BWE206" s="171"/>
      <c r="BWF206" s="171"/>
      <c r="BWG206" s="171"/>
      <c r="BWH206" s="171"/>
      <c r="BWI206" s="171"/>
      <c r="BWJ206" s="171"/>
      <c r="BWK206" s="171"/>
      <c r="BWL206" s="171"/>
      <c r="BWM206" s="171"/>
      <c r="BWN206" s="171"/>
      <c r="BWO206" s="171"/>
      <c r="BWP206" s="171"/>
      <c r="BWQ206" s="171"/>
      <c r="BWR206" s="171"/>
      <c r="BWS206" s="171"/>
      <c r="BWT206" s="171"/>
      <c r="BWU206" s="171"/>
      <c r="BWV206" s="171"/>
      <c r="BWW206" s="171"/>
      <c r="BWX206" s="171"/>
      <c r="BWY206" s="171"/>
      <c r="BWZ206" s="171"/>
      <c r="BXA206" s="171"/>
      <c r="BXB206" s="171"/>
      <c r="BXC206" s="171"/>
      <c r="BXD206" s="171"/>
      <c r="BXE206" s="171"/>
      <c r="BXF206" s="171"/>
      <c r="BXG206" s="171"/>
      <c r="BXH206" s="171"/>
      <c r="BXI206" s="171"/>
      <c r="BXJ206" s="171"/>
      <c r="BXK206" s="171"/>
      <c r="BXL206" s="171"/>
      <c r="BXM206" s="171"/>
      <c r="BXN206" s="171"/>
      <c r="BXO206" s="171"/>
      <c r="BXP206" s="171"/>
      <c r="BXQ206" s="171"/>
      <c r="BXR206" s="171"/>
      <c r="BXS206" s="171"/>
      <c r="BXT206" s="171"/>
      <c r="BXU206" s="171"/>
      <c r="BXV206" s="171"/>
      <c r="BXW206" s="171"/>
      <c r="BXX206" s="171"/>
      <c r="BXY206" s="171"/>
      <c r="BXZ206" s="171"/>
      <c r="BYA206" s="171"/>
      <c r="BYB206" s="171"/>
      <c r="BYC206" s="171"/>
      <c r="BYD206" s="171"/>
      <c r="BYE206" s="171"/>
      <c r="BYF206" s="171"/>
      <c r="BYG206" s="171"/>
      <c r="BYH206" s="171"/>
      <c r="BYI206" s="171"/>
      <c r="BYJ206" s="171"/>
      <c r="BYK206" s="171"/>
      <c r="BYL206" s="171"/>
      <c r="BYM206" s="171"/>
      <c r="BYN206" s="171"/>
      <c r="BYO206" s="171"/>
      <c r="BYP206" s="171"/>
      <c r="BYQ206" s="171"/>
      <c r="BYR206" s="171"/>
      <c r="BYS206" s="171"/>
      <c r="BYT206" s="171"/>
      <c r="BYU206" s="171"/>
      <c r="BYV206" s="171"/>
      <c r="BYW206" s="171"/>
      <c r="BYX206" s="171"/>
      <c r="BYY206" s="171"/>
      <c r="BYZ206" s="171"/>
      <c r="BZA206" s="171"/>
      <c r="BZB206" s="171"/>
      <c r="BZC206" s="171"/>
      <c r="BZD206" s="171"/>
      <c r="BZE206" s="171"/>
      <c r="BZF206" s="171"/>
      <c r="BZG206" s="171"/>
      <c r="BZH206" s="171"/>
      <c r="BZI206" s="171"/>
      <c r="BZJ206" s="171"/>
      <c r="BZK206" s="171"/>
      <c r="BZL206" s="171"/>
      <c r="BZM206" s="171"/>
      <c r="BZN206" s="171"/>
      <c r="BZO206" s="171"/>
      <c r="BZP206" s="171"/>
      <c r="BZQ206" s="171"/>
      <c r="BZR206" s="171"/>
      <c r="BZS206" s="171"/>
      <c r="BZT206" s="171"/>
      <c r="BZU206" s="171"/>
      <c r="BZV206" s="171"/>
      <c r="BZW206" s="171"/>
      <c r="BZX206" s="171"/>
      <c r="BZY206" s="171"/>
      <c r="BZZ206" s="171"/>
      <c r="CAA206" s="171"/>
      <c r="CAB206" s="171"/>
      <c r="CAC206" s="171"/>
      <c r="CAD206" s="171"/>
      <c r="CAE206" s="171"/>
      <c r="CAF206" s="171"/>
      <c r="CAG206" s="171"/>
      <c r="CAH206" s="171"/>
      <c r="CAI206" s="171"/>
      <c r="CAJ206" s="171"/>
      <c r="CAK206" s="171"/>
      <c r="CAL206" s="171"/>
      <c r="CAM206" s="171"/>
      <c r="CAN206" s="171"/>
      <c r="CAO206" s="171"/>
      <c r="CAP206" s="171"/>
      <c r="CAQ206" s="171"/>
      <c r="CAR206" s="171"/>
      <c r="CAS206" s="171"/>
      <c r="CAT206" s="171"/>
      <c r="CAU206" s="171"/>
      <c r="CAV206" s="171"/>
      <c r="CAW206" s="171"/>
      <c r="CAX206" s="171"/>
      <c r="CAY206" s="171"/>
      <c r="CAZ206" s="171"/>
      <c r="CBA206" s="171"/>
      <c r="CBB206" s="171"/>
      <c r="CBC206" s="171"/>
      <c r="CBD206" s="171"/>
      <c r="CBE206" s="171"/>
      <c r="CBF206" s="171"/>
      <c r="CBG206" s="171"/>
      <c r="CBH206" s="171"/>
      <c r="CBI206" s="171"/>
      <c r="CBJ206" s="171"/>
      <c r="CBK206" s="171"/>
      <c r="CBL206" s="171"/>
      <c r="CBM206" s="171"/>
      <c r="CBN206" s="171"/>
      <c r="CBO206" s="171"/>
      <c r="CBP206" s="171"/>
      <c r="CBQ206" s="171"/>
      <c r="CBR206" s="171"/>
      <c r="CBS206" s="171"/>
      <c r="CBT206" s="171"/>
      <c r="CBU206" s="171"/>
      <c r="CBV206" s="171"/>
      <c r="CBW206" s="171"/>
      <c r="CBX206" s="171"/>
      <c r="CBY206" s="171"/>
      <c r="CBZ206" s="171"/>
      <c r="CCA206" s="171"/>
      <c r="CCB206" s="171"/>
      <c r="CCC206" s="171"/>
      <c r="CCD206" s="171"/>
      <c r="CCE206" s="171"/>
      <c r="CCF206" s="171"/>
      <c r="CCG206" s="171"/>
      <c r="CCH206" s="171"/>
      <c r="CCI206" s="171"/>
      <c r="CCJ206" s="171"/>
      <c r="CCK206" s="171"/>
      <c r="CCL206" s="171"/>
      <c r="CCM206" s="171"/>
      <c r="CCN206" s="171"/>
      <c r="CCO206" s="171"/>
      <c r="CCP206" s="171"/>
      <c r="CCQ206" s="171"/>
      <c r="CCR206" s="171"/>
      <c r="CCS206" s="171"/>
      <c r="CCT206" s="171"/>
      <c r="CCU206" s="171"/>
      <c r="CCV206" s="171"/>
      <c r="CCW206" s="171"/>
      <c r="CCX206" s="171"/>
      <c r="CCY206" s="171"/>
      <c r="CCZ206" s="171"/>
      <c r="CDA206" s="171"/>
      <c r="CDB206" s="171"/>
      <c r="CDC206" s="171"/>
      <c r="CDD206" s="171"/>
      <c r="CDE206" s="171"/>
      <c r="CDF206" s="171"/>
      <c r="CDG206" s="171"/>
      <c r="CDH206" s="171"/>
      <c r="CDI206" s="171"/>
      <c r="CDJ206" s="171"/>
      <c r="CDK206" s="171"/>
      <c r="CDL206" s="171"/>
      <c r="CDM206" s="171"/>
      <c r="CDN206" s="171"/>
      <c r="CDO206" s="171"/>
      <c r="CDP206" s="171"/>
      <c r="CDQ206" s="171"/>
      <c r="CDR206" s="171"/>
      <c r="CDS206" s="171"/>
      <c r="CDT206" s="171"/>
      <c r="CDU206" s="171"/>
      <c r="CDV206" s="171"/>
      <c r="CDW206" s="171"/>
      <c r="CDX206" s="171"/>
      <c r="CDY206" s="171"/>
      <c r="CDZ206" s="171"/>
      <c r="CEA206" s="171"/>
      <c r="CEB206" s="171"/>
      <c r="CEC206" s="171"/>
      <c r="CED206" s="171"/>
      <c r="CEE206" s="171"/>
      <c r="CEF206" s="171"/>
      <c r="CEG206" s="171"/>
      <c r="CEH206" s="171"/>
      <c r="CEI206" s="171"/>
      <c r="CEJ206" s="171"/>
      <c r="CEK206" s="171"/>
      <c r="CEL206" s="171"/>
      <c r="CEM206" s="171"/>
      <c r="CEN206" s="171"/>
      <c r="CEO206" s="171"/>
      <c r="CEP206" s="171"/>
      <c r="CEQ206" s="171"/>
      <c r="CER206" s="171"/>
      <c r="CES206" s="171"/>
      <c r="CET206" s="171"/>
      <c r="CEU206" s="171"/>
      <c r="CEV206" s="171"/>
      <c r="CEW206" s="171"/>
      <c r="CEX206" s="171"/>
      <c r="CEY206" s="171"/>
      <c r="CEZ206" s="171"/>
      <c r="CFA206" s="171"/>
      <c r="CFB206" s="171"/>
      <c r="CFC206" s="171"/>
      <c r="CFD206" s="171"/>
      <c r="CFE206" s="171"/>
      <c r="CFF206" s="171"/>
      <c r="CFG206" s="171"/>
      <c r="CFH206" s="171"/>
      <c r="CFI206" s="171"/>
      <c r="CFJ206" s="171"/>
      <c r="CFK206" s="171"/>
      <c r="CFL206" s="171"/>
      <c r="CFM206" s="171"/>
      <c r="CFN206" s="171"/>
      <c r="CFO206" s="171"/>
      <c r="CFP206" s="171"/>
      <c r="CFQ206" s="171"/>
      <c r="CFR206" s="171"/>
      <c r="CFS206" s="171"/>
      <c r="CFT206" s="171"/>
      <c r="CFU206" s="171"/>
      <c r="CFV206" s="171"/>
      <c r="CFW206" s="171"/>
      <c r="CFX206" s="171"/>
      <c r="CFY206" s="171"/>
      <c r="CFZ206" s="171"/>
      <c r="CGA206" s="171"/>
      <c r="CGB206" s="171"/>
      <c r="CGC206" s="171"/>
      <c r="CGD206" s="171"/>
      <c r="CGE206" s="171"/>
      <c r="CGF206" s="171"/>
      <c r="CGG206" s="171"/>
      <c r="CGH206" s="171"/>
      <c r="CGI206" s="171"/>
      <c r="CGJ206" s="171"/>
      <c r="CGK206" s="171"/>
      <c r="CGL206" s="171"/>
      <c r="CGM206" s="171"/>
      <c r="CGN206" s="171"/>
      <c r="CGO206" s="171"/>
      <c r="CGP206" s="171"/>
      <c r="CGQ206" s="171"/>
      <c r="CGR206" s="171"/>
      <c r="CGS206" s="171"/>
      <c r="CGT206" s="171"/>
      <c r="CGU206" s="171"/>
      <c r="CGV206" s="171"/>
      <c r="CGW206" s="171"/>
      <c r="CGX206" s="171"/>
      <c r="CGY206" s="171"/>
      <c r="CGZ206" s="171"/>
      <c r="CHA206" s="171"/>
      <c r="CHB206" s="171"/>
      <c r="CHC206" s="171"/>
      <c r="CHD206" s="171"/>
      <c r="CHE206" s="171"/>
      <c r="CHF206" s="171"/>
      <c r="CHG206" s="171"/>
      <c r="CHH206" s="171"/>
      <c r="CHI206" s="171"/>
      <c r="CHJ206" s="171"/>
      <c r="CHK206" s="171"/>
      <c r="CHL206" s="171"/>
      <c r="CHM206" s="171"/>
      <c r="CHN206" s="171"/>
      <c r="CHO206" s="171"/>
      <c r="CHP206" s="171"/>
      <c r="CHQ206" s="171"/>
      <c r="CHR206" s="171"/>
      <c r="CHS206" s="171"/>
      <c r="CHT206" s="171"/>
      <c r="CHU206" s="171"/>
      <c r="CHV206" s="171"/>
      <c r="CHW206" s="171"/>
      <c r="CHX206" s="171"/>
      <c r="CHY206" s="171"/>
      <c r="CHZ206" s="171"/>
      <c r="CIA206" s="171"/>
      <c r="CIB206" s="171"/>
      <c r="CIC206" s="171"/>
      <c r="CID206" s="171"/>
      <c r="CIE206" s="171"/>
      <c r="CIF206" s="171"/>
      <c r="CIG206" s="171"/>
      <c r="CIH206" s="171"/>
      <c r="CII206" s="171"/>
      <c r="CIJ206" s="171"/>
      <c r="CIK206" s="171"/>
      <c r="CIL206" s="171"/>
      <c r="CIM206" s="171"/>
      <c r="CIN206" s="171"/>
      <c r="CIO206" s="171"/>
      <c r="CIP206" s="171"/>
      <c r="CIQ206" s="171"/>
      <c r="CIR206" s="171"/>
      <c r="CIS206" s="171"/>
      <c r="CIT206" s="171"/>
      <c r="CIU206" s="171"/>
      <c r="CIV206" s="171"/>
      <c r="CIW206" s="171"/>
      <c r="CIX206" s="171"/>
      <c r="CIY206" s="171"/>
      <c r="CIZ206" s="171"/>
      <c r="CJA206" s="171"/>
      <c r="CJB206" s="171"/>
      <c r="CJC206" s="171"/>
      <c r="CJD206" s="171"/>
      <c r="CJE206" s="171"/>
      <c r="CJF206" s="171"/>
      <c r="CJG206" s="171"/>
      <c r="CJH206" s="171"/>
      <c r="CJI206" s="171"/>
      <c r="CJJ206" s="171"/>
      <c r="CJK206" s="171"/>
      <c r="CJL206" s="171"/>
      <c r="CJM206" s="171"/>
      <c r="CJN206" s="171"/>
      <c r="CJO206" s="171"/>
      <c r="CJP206" s="171"/>
      <c r="CJQ206" s="171"/>
      <c r="CJR206" s="171"/>
      <c r="CJS206" s="171"/>
      <c r="CJT206" s="171"/>
      <c r="CJU206" s="171"/>
      <c r="CJV206" s="171"/>
      <c r="CJW206" s="171"/>
      <c r="CJX206" s="171"/>
      <c r="CJY206" s="171"/>
      <c r="CJZ206" s="171"/>
      <c r="CKA206" s="171"/>
      <c r="CKB206" s="171"/>
      <c r="CKC206" s="171"/>
      <c r="CKD206" s="171"/>
      <c r="CKE206" s="171"/>
      <c r="CKF206" s="171"/>
      <c r="CKG206" s="171"/>
      <c r="CKH206" s="171"/>
      <c r="CKI206" s="171"/>
      <c r="CKJ206" s="171"/>
      <c r="CKK206" s="171"/>
      <c r="CKL206" s="171"/>
      <c r="CKM206" s="171"/>
      <c r="CKN206" s="171"/>
      <c r="CKO206" s="171"/>
      <c r="CKP206" s="171"/>
      <c r="CKQ206" s="171"/>
      <c r="CKR206" s="171"/>
      <c r="CKS206" s="171"/>
      <c r="CKT206" s="171"/>
      <c r="CKU206" s="171"/>
      <c r="CKV206" s="171"/>
      <c r="CKW206" s="171"/>
      <c r="CKX206" s="171"/>
      <c r="CKY206" s="171"/>
      <c r="CKZ206" s="171"/>
      <c r="CLA206" s="171"/>
      <c r="CLB206" s="171"/>
      <c r="CLC206" s="171"/>
      <c r="CLD206" s="171"/>
      <c r="CLE206" s="171"/>
      <c r="CLF206" s="171"/>
      <c r="CLG206" s="171"/>
      <c r="CLH206" s="171"/>
      <c r="CLI206" s="171"/>
      <c r="CLJ206" s="171"/>
      <c r="CLK206" s="171"/>
      <c r="CLL206" s="171"/>
      <c r="CLM206" s="171"/>
      <c r="CLN206" s="171"/>
      <c r="CLO206" s="171"/>
      <c r="CLP206" s="171"/>
      <c r="CLQ206" s="171"/>
      <c r="CLR206" s="171"/>
      <c r="CLS206" s="171"/>
      <c r="CLT206" s="171"/>
      <c r="CLU206" s="171"/>
      <c r="CLV206" s="171"/>
      <c r="CLW206" s="171"/>
      <c r="CLX206" s="171"/>
      <c r="CLY206" s="171"/>
      <c r="CLZ206" s="171"/>
      <c r="CMA206" s="171"/>
      <c r="CMB206" s="171"/>
      <c r="CMC206" s="171"/>
      <c r="CMD206" s="171"/>
      <c r="CME206" s="171"/>
      <c r="CMF206" s="171"/>
      <c r="CMG206" s="171"/>
      <c r="CMH206" s="171"/>
      <c r="CMI206" s="171"/>
      <c r="CMJ206" s="171"/>
      <c r="CMK206" s="171"/>
      <c r="CML206" s="171"/>
      <c r="CMM206" s="171"/>
      <c r="CMN206" s="171"/>
      <c r="CMO206" s="171"/>
      <c r="CMP206" s="171"/>
      <c r="CMQ206" s="171"/>
      <c r="CMR206" s="171"/>
      <c r="CMS206" s="171"/>
      <c r="CMT206" s="171"/>
      <c r="CMU206" s="171"/>
      <c r="CMV206" s="171"/>
      <c r="CMW206" s="171"/>
      <c r="CMX206" s="171"/>
      <c r="CMY206" s="171"/>
      <c r="CMZ206" s="171"/>
      <c r="CNA206" s="171"/>
      <c r="CNB206" s="171"/>
      <c r="CNC206" s="171"/>
      <c r="CND206" s="171"/>
      <c r="CNE206" s="171"/>
      <c r="CNF206" s="171"/>
      <c r="CNG206" s="171"/>
      <c r="CNH206" s="171"/>
      <c r="CNI206" s="171"/>
      <c r="CNJ206" s="171"/>
      <c r="CNK206" s="171"/>
      <c r="CNL206" s="171"/>
      <c r="CNM206" s="171"/>
      <c r="CNN206" s="171"/>
      <c r="CNO206" s="171"/>
      <c r="CNP206" s="171"/>
      <c r="CNQ206" s="171"/>
      <c r="CNR206" s="171"/>
      <c r="CNS206" s="171"/>
      <c r="CNT206" s="171"/>
      <c r="CNU206" s="171"/>
      <c r="CNV206" s="171"/>
      <c r="CNW206" s="171"/>
      <c r="CNX206" s="171"/>
      <c r="CNY206" s="171"/>
      <c r="CNZ206" s="171"/>
      <c r="COA206" s="171"/>
      <c r="COB206" s="171"/>
      <c r="COC206" s="171"/>
      <c r="COD206" s="171"/>
      <c r="COE206" s="171"/>
      <c r="COF206" s="171"/>
      <c r="COG206" s="171"/>
      <c r="COH206" s="171"/>
      <c r="COI206" s="171"/>
      <c r="COJ206" s="171"/>
      <c r="COK206" s="171"/>
      <c r="COL206" s="171"/>
      <c r="COM206" s="171"/>
      <c r="CON206" s="171"/>
      <c r="COO206" s="171"/>
      <c r="COP206" s="171"/>
      <c r="COQ206" s="171"/>
      <c r="COR206" s="171"/>
      <c r="COS206" s="171"/>
      <c r="COT206" s="171"/>
      <c r="COU206" s="171"/>
      <c r="COV206" s="171"/>
      <c r="COW206" s="171"/>
      <c r="COX206" s="171"/>
      <c r="COY206" s="171"/>
      <c r="COZ206" s="171"/>
      <c r="CPA206" s="171"/>
      <c r="CPB206" s="171"/>
      <c r="CPC206" s="171"/>
      <c r="CPD206" s="171"/>
      <c r="CPE206" s="171"/>
      <c r="CPF206" s="171"/>
      <c r="CPG206" s="171"/>
      <c r="CPH206" s="171"/>
      <c r="CPI206" s="171"/>
      <c r="CPJ206" s="171"/>
      <c r="CPK206" s="171"/>
      <c r="CPL206" s="171"/>
      <c r="CPM206" s="171"/>
      <c r="CPN206" s="171"/>
      <c r="CPO206" s="171"/>
      <c r="CPP206" s="171"/>
      <c r="CPQ206" s="171"/>
      <c r="CPR206" s="171"/>
      <c r="CPS206" s="171"/>
      <c r="CPT206" s="171"/>
      <c r="CPU206" s="171"/>
      <c r="CPV206" s="171"/>
      <c r="CPW206" s="171"/>
      <c r="CPX206" s="171"/>
      <c r="CPY206" s="171"/>
      <c r="CPZ206" s="171"/>
      <c r="CQA206" s="171"/>
      <c r="CQB206" s="171"/>
      <c r="CQC206" s="171"/>
      <c r="CQD206" s="171"/>
      <c r="CQE206" s="171"/>
      <c r="CQF206" s="171"/>
      <c r="CQG206" s="171"/>
      <c r="CQH206" s="171"/>
      <c r="CQI206" s="171"/>
      <c r="CQJ206" s="171"/>
      <c r="CQK206" s="171"/>
      <c r="CQL206" s="171"/>
      <c r="CQM206" s="171"/>
      <c r="CQN206" s="171"/>
      <c r="CQO206" s="171"/>
      <c r="CQP206" s="171"/>
      <c r="CQQ206" s="171"/>
      <c r="CQR206" s="171"/>
      <c r="CQS206" s="171"/>
      <c r="CQT206" s="171"/>
      <c r="CQU206" s="171"/>
      <c r="CQV206" s="171"/>
      <c r="CQW206" s="171"/>
      <c r="CQX206" s="171"/>
      <c r="CQY206" s="171"/>
      <c r="CQZ206" s="171"/>
      <c r="CRA206" s="171"/>
      <c r="CRB206" s="171"/>
      <c r="CRC206" s="171"/>
      <c r="CRD206" s="171"/>
      <c r="CRE206" s="171"/>
      <c r="CRF206" s="171"/>
      <c r="CRG206" s="171"/>
      <c r="CRH206" s="171"/>
      <c r="CRI206" s="171"/>
      <c r="CRJ206" s="171"/>
      <c r="CRK206" s="171"/>
      <c r="CRL206" s="171"/>
      <c r="CRM206" s="171"/>
      <c r="CRN206" s="171"/>
      <c r="CRO206" s="171"/>
      <c r="CRP206" s="171"/>
      <c r="CRQ206" s="171"/>
      <c r="CRR206" s="171"/>
      <c r="CRS206" s="171"/>
      <c r="CRT206" s="171"/>
      <c r="CRU206" s="171"/>
      <c r="CRV206" s="171"/>
      <c r="CRW206" s="171"/>
      <c r="CRX206" s="171"/>
      <c r="CRY206" s="171"/>
      <c r="CRZ206" s="171"/>
      <c r="CSA206" s="171"/>
      <c r="CSB206" s="171"/>
      <c r="CSC206" s="171"/>
      <c r="CSD206" s="171"/>
      <c r="CSE206" s="171"/>
      <c r="CSF206" s="171"/>
      <c r="CSG206" s="171"/>
      <c r="CSH206" s="171"/>
      <c r="CSI206" s="171"/>
      <c r="CSJ206" s="171"/>
      <c r="CSK206" s="171"/>
      <c r="CSL206" s="171"/>
      <c r="CSM206" s="171"/>
      <c r="CSN206" s="171"/>
      <c r="CSO206" s="171"/>
      <c r="CSP206" s="171"/>
      <c r="CSQ206" s="171"/>
      <c r="CSR206" s="171"/>
      <c r="CSS206" s="171"/>
      <c r="CST206" s="171"/>
      <c r="CSU206" s="171"/>
      <c r="CSV206" s="171"/>
      <c r="CSW206" s="171"/>
      <c r="CSX206" s="171"/>
      <c r="CSY206" s="171"/>
      <c r="CSZ206" s="171"/>
      <c r="CTA206" s="171"/>
      <c r="CTB206" s="171"/>
      <c r="CTC206" s="171"/>
      <c r="CTD206" s="171"/>
      <c r="CTE206" s="171"/>
      <c r="CTF206" s="171"/>
      <c r="CTG206" s="171"/>
      <c r="CTH206" s="171"/>
      <c r="CTI206" s="171"/>
      <c r="CTJ206" s="171"/>
      <c r="CTK206" s="171"/>
      <c r="CTL206" s="171"/>
      <c r="CTM206" s="171"/>
      <c r="CTN206" s="171"/>
      <c r="CTO206" s="171"/>
      <c r="CTP206" s="171"/>
      <c r="CTQ206" s="171"/>
      <c r="CTR206" s="171"/>
      <c r="CTS206" s="171"/>
      <c r="CTT206" s="171"/>
      <c r="CTU206" s="171"/>
      <c r="CTV206" s="171"/>
      <c r="CTW206" s="171"/>
      <c r="CTX206" s="171"/>
      <c r="CTY206" s="171"/>
      <c r="CTZ206" s="171"/>
      <c r="CUA206" s="171"/>
      <c r="CUB206" s="171"/>
      <c r="CUC206" s="171"/>
      <c r="CUD206" s="171"/>
      <c r="CUE206" s="171"/>
      <c r="CUF206" s="171"/>
      <c r="CUG206" s="171"/>
      <c r="CUH206" s="171"/>
      <c r="CUI206" s="171"/>
      <c r="CUJ206" s="171"/>
      <c r="CUK206" s="171"/>
      <c r="CUL206" s="171"/>
      <c r="CUM206" s="171"/>
      <c r="CUN206" s="171"/>
      <c r="CUO206" s="171"/>
      <c r="CUP206" s="171"/>
      <c r="CUQ206" s="171"/>
      <c r="CUR206" s="171"/>
      <c r="CUS206" s="171"/>
      <c r="CUT206" s="171"/>
      <c r="CUU206" s="171"/>
      <c r="CUV206" s="171"/>
      <c r="CUW206" s="171"/>
      <c r="CUX206" s="171"/>
      <c r="CUY206" s="171"/>
      <c r="CUZ206" s="171"/>
      <c r="CVA206" s="171"/>
      <c r="CVB206" s="171"/>
      <c r="CVC206" s="171"/>
      <c r="CVD206" s="171"/>
      <c r="CVE206" s="171"/>
      <c r="CVF206" s="171"/>
      <c r="CVG206" s="171"/>
      <c r="CVH206" s="171"/>
      <c r="CVI206" s="171"/>
      <c r="CVJ206" s="171"/>
      <c r="CVK206" s="171"/>
      <c r="CVL206" s="171"/>
      <c r="CVM206" s="171"/>
      <c r="CVN206" s="171"/>
      <c r="CVO206" s="171"/>
      <c r="CVP206" s="171"/>
      <c r="CVQ206" s="171"/>
      <c r="CVR206" s="171"/>
      <c r="CVS206" s="171"/>
      <c r="CVT206" s="171"/>
      <c r="CVU206" s="171"/>
      <c r="CVV206" s="171"/>
      <c r="CVW206" s="171"/>
      <c r="CVX206" s="171"/>
      <c r="CVY206" s="171"/>
      <c r="CVZ206" s="171"/>
      <c r="CWA206" s="171"/>
      <c r="CWB206" s="171"/>
      <c r="CWC206" s="171"/>
      <c r="CWD206" s="171"/>
      <c r="CWE206" s="171"/>
      <c r="CWF206" s="171"/>
      <c r="CWG206" s="171"/>
      <c r="CWH206" s="171"/>
      <c r="CWI206" s="171"/>
      <c r="CWJ206" s="171"/>
      <c r="CWK206" s="171"/>
      <c r="CWL206" s="171"/>
      <c r="CWM206" s="171"/>
      <c r="CWN206" s="171"/>
      <c r="CWO206" s="171"/>
      <c r="CWP206" s="171"/>
      <c r="CWQ206" s="171"/>
      <c r="CWR206" s="171"/>
      <c r="CWS206" s="171"/>
      <c r="CWT206" s="171"/>
      <c r="CWU206" s="171"/>
      <c r="CWV206" s="171"/>
      <c r="CWW206" s="171"/>
      <c r="CWX206" s="171"/>
      <c r="CWY206" s="171"/>
      <c r="CWZ206" s="171"/>
      <c r="CXA206" s="171"/>
      <c r="CXB206" s="171"/>
      <c r="CXC206" s="171"/>
      <c r="CXD206" s="171"/>
      <c r="CXE206" s="171"/>
      <c r="CXF206" s="171"/>
      <c r="CXG206" s="171"/>
      <c r="CXH206" s="171"/>
      <c r="CXI206" s="171"/>
      <c r="CXJ206" s="171"/>
      <c r="CXK206" s="171"/>
      <c r="CXL206" s="171"/>
      <c r="CXM206" s="171"/>
      <c r="CXN206" s="171"/>
      <c r="CXO206" s="171"/>
      <c r="CXP206" s="171"/>
      <c r="CXQ206" s="171"/>
      <c r="CXR206" s="171"/>
      <c r="CXS206" s="171"/>
      <c r="CXT206" s="171"/>
      <c r="CXU206" s="171"/>
      <c r="CXV206" s="171"/>
      <c r="CXW206" s="171"/>
      <c r="CXX206" s="171"/>
      <c r="CXY206" s="171"/>
      <c r="CXZ206" s="171"/>
      <c r="CYA206" s="171"/>
      <c r="CYB206" s="171"/>
      <c r="CYC206" s="171"/>
      <c r="CYD206" s="171"/>
      <c r="CYE206" s="171"/>
      <c r="CYF206" s="171"/>
      <c r="CYG206" s="171"/>
      <c r="CYH206" s="171"/>
      <c r="CYI206" s="171"/>
      <c r="CYJ206" s="171"/>
      <c r="CYK206" s="171"/>
      <c r="CYL206" s="171"/>
      <c r="CYM206" s="171"/>
      <c r="CYN206" s="171"/>
      <c r="CYO206" s="171"/>
      <c r="CYP206" s="171"/>
      <c r="CYQ206" s="171"/>
      <c r="CYR206" s="171"/>
      <c r="CYS206" s="171"/>
      <c r="CYT206" s="171"/>
      <c r="CYU206" s="171"/>
      <c r="CYV206" s="171"/>
      <c r="CYW206" s="171"/>
      <c r="CYX206" s="171"/>
      <c r="CYY206" s="171"/>
      <c r="CYZ206" s="171"/>
      <c r="CZA206" s="171"/>
      <c r="CZB206" s="171"/>
      <c r="CZC206" s="171"/>
      <c r="CZD206" s="171"/>
      <c r="CZE206" s="171"/>
      <c r="CZF206" s="171"/>
      <c r="CZG206" s="171"/>
      <c r="CZH206" s="171"/>
      <c r="CZI206" s="171"/>
      <c r="CZJ206" s="171"/>
      <c r="CZK206" s="171"/>
      <c r="CZL206" s="171"/>
      <c r="CZM206" s="171"/>
      <c r="CZN206" s="171"/>
      <c r="CZO206" s="171"/>
      <c r="CZP206" s="171"/>
      <c r="CZQ206" s="171"/>
      <c r="CZR206" s="171"/>
      <c r="CZS206" s="171"/>
      <c r="CZT206" s="171"/>
      <c r="CZU206" s="171"/>
      <c r="CZV206" s="171"/>
      <c r="CZW206" s="171"/>
      <c r="CZX206" s="171"/>
      <c r="CZY206" s="171"/>
      <c r="CZZ206" s="171"/>
      <c r="DAA206" s="171"/>
      <c r="DAB206" s="171"/>
      <c r="DAC206" s="171"/>
      <c r="DAD206" s="171"/>
      <c r="DAE206" s="171"/>
      <c r="DAF206" s="171"/>
      <c r="DAG206" s="171"/>
      <c r="DAH206" s="171"/>
      <c r="DAI206" s="171"/>
      <c r="DAJ206" s="171"/>
      <c r="DAK206" s="171"/>
      <c r="DAL206" s="171"/>
      <c r="DAM206" s="171"/>
      <c r="DAN206" s="171"/>
      <c r="DAO206" s="171"/>
      <c r="DAP206" s="171"/>
      <c r="DAQ206" s="171"/>
      <c r="DAR206" s="171"/>
      <c r="DAS206" s="171"/>
      <c r="DAT206" s="171"/>
      <c r="DAU206" s="171"/>
      <c r="DAV206" s="171"/>
      <c r="DAW206" s="171"/>
      <c r="DAX206" s="171"/>
      <c r="DAY206" s="171"/>
      <c r="DAZ206" s="171"/>
      <c r="DBA206" s="171"/>
      <c r="DBB206" s="171"/>
      <c r="DBC206" s="171"/>
      <c r="DBD206" s="171"/>
      <c r="DBE206" s="171"/>
      <c r="DBF206" s="171"/>
      <c r="DBG206" s="171"/>
      <c r="DBH206" s="171"/>
      <c r="DBI206" s="171"/>
      <c r="DBJ206" s="171"/>
      <c r="DBK206" s="171"/>
      <c r="DBL206" s="171"/>
      <c r="DBM206" s="171"/>
      <c r="DBN206" s="171"/>
      <c r="DBO206" s="171"/>
      <c r="DBP206" s="171"/>
      <c r="DBQ206" s="171"/>
      <c r="DBR206" s="171"/>
      <c r="DBS206" s="171"/>
      <c r="DBT206" s="171"/>
      <c r="DBU206" s="171"/>
      <c r="DBV206" s="171"/>
      <c r="DBW206" s="171"/>
      <c r="DBX206" s="171"/>
      <c r="DBY206" s="171"/>
      <c r="DBZ206" s="171"/>
      <c r="DCA206" s="171"/>
      <c r="DCB206" s="171"/>
      <c r="DCC206" s="171"/>
      <c r="DCD206" s="171"/>
      <c r="DCE206" s="171"/>
      <c r="DCF206" s="171"/>
      <c r="DCG206" s="171"/>
      <c r="DCH206" s="171"/>
      <c r="DCI206" s="171"/>
      <c r="DCJ206" s="171"/>
      <c r="DCK206" s="171"/>
      <c r="DCL206" s="171"/>
      <c r="DCM206" s="171"/>
      <c r="DCN206" s="171"/>
      <c r="DCO206" s="171"/>
      <c r="DCP206" s="171"/>
      <c r="DCQ206" s="171"/>
      <c r="DCR206" s="171"/>
      <c r="DCS206" s="171"/>
      <c r="DCT206" s="171"/>
      <c r="DCU206" s="171"/>
      <c r="DCV206" s="171"/>
      <c r="DCW206" s="171"/>
      <c r="DCX206" s="171"/>
      <c r="DCY206" s="171"/>
      <c r="DCZ206" s="171"/>
      <c r="DDA206" s="171"/>
      <c r="DDB206" s="171"/>
      <c r="DDC206" s="171"/>
      <c r="DDD206" s="171"/>
      <c r="DDE206" s="171"/>
      <c r="DDF206" s="171"/>
      <c r="DDG206" s="171"/>
      <c r="DDH206" s="171"/>
      <c r="DDI206" s="171"/>
      <c r="DDJ206" s="171"/>
      <c r="DDK206" s="171"/>
      <c r="DDL206" s="171"/>
      <c r="DDM206" s="171"/>
      <c r="DDN206" s="171"/>
      <c r="DDO206" s="171"/>
      <c r="DDP206" s="171"/>
      <c r="DDQ206" s="171"/>
      <c r="DDR206" s="171"/>
      <c r="DDS206" s="171"/>
      <c r="DDT206" s="171"/>
      <c r="DDU206" s="171"/>
      <c r="DDV206" s="171"/>
      <c r="DDW206" s="171"/>
      <c r="DDX206" s="171"/>
      <c r="DDY206" s="171"/>
      <c r="DDZ206" s="171"/>
      <c r="DEA206" s="171"/>
      <c r="DEB206" s="171"/>
      <c r="DEC206" s="171"/>
      <c r="DED206" s="171"/>
      <c r="DEE206" s="171"/>
      <c r="DEF206" s="171"/>
      <c r="DEG206" s="171"/>
      <c r="DEH206" s="171"/>
      <c r="DEI206" s="171"/>
      <c r="DEJ206" s="171"/>
      <c r="DEK206" s="171"/>
      <c r="DEL206" s="171"/>
      <c r="DEM206" s="171"/>
      <c r="DEN206" s="171"/>
      <c r="DEO206" s="171"/>
      <c r="DEP206" s="171"/>
      <c r="DEQ206" s="171"/>
      <c r="DER206" s="171"/>
      <c r="DES206" s="171"/>
      <c r="DET206" s="171"/>
      <c r="DEU206" s="171"/>
      <c r="DEV206" s="171"/>
      <c r="DEW206" s="171"/>
      <c r="DEX206" s="171"/>
      <c r="DEY206" s="171"/>
      <c r="DEZ206" s="171"/>
      <c r="DFA206" s="171"/>
      <c r="DFB206" s="171"/>
      <c r="DFC206" s="171"/>
      <c r="DFD206" s="171"/>
      <c r="DFE206" s="171"/>
      <c r="DFF206" s="171"/>
      <c r="DFG206" s="171"/>
      <c r="DFH206" s="171"/>
      <c r="DFI206" s="171"/>
      <c r="DFJ206" s="171"/>
      <c r="DFK206" s="171"/>
      <c r="DFL206" s="171"/>
      <c r="DFM206" s="171"/>
      <c r="DFN206" s="171"/>
      <c r="DFO206" s="171"/>
      <c r="DFP206" s="171"/>
      <c r="DFQ206" s="171"/>
      <c r="DFR206" s="171"/>
      <c r="DFS206" s="171"/>
      <c r="DFT206" s="171"/>
      <c r="DFU206" s="171"/>
      <c r="DFV206" s="171"/>
      <c r="DFW206" s="171"/>
      <c r="DFX206" s="171"/>
      <c r="DFY206" s="171"/>
      <c r="DFZ206" s="171"/>
      <c r="DGA206" s="171"/>
      <c r="DGB206" s="171"/>
      <c r="DGC206" s="171"/>
      <c r="DGD206" s="171"/>
      <c r="DGE206" s="171"/>
      <c r="DGF206" s="171"/>
      <c r="DGG206" s="171"/>
      <c r="DGH206" s="171"/>
      <c r="DGI206" s="171"/>
      <c r="DGJ206" s="171"/>
      <c r="DGK206" s="171"/>
      <c r="DGL206" s="171"/>
      <c r="DGM206" s="171"/>
      <c r="DGN206" s="171"/>
      <c r="DGO206" s="171"/>
      <c r="DGP206" s="171"/>
      <c r="DGQ206" s="171"/>
      <c r="DGR206" s="171"/>
      <c r="DGS206" s="171"/>
      <c r="DGT206" s="171"/>
      <c r="DGU206" s="171"/>
      <c r="DGV206" s="171"/>
      <c r="DGW206" s="171"/>
      <c r="DGX206" s="171"/>
      <c r="DGY206" s="171"/>
      <c r="DGZ206" s="171"/>
      <c r="DHA206" s="171"/>
      <c r="DHB206" s="171"/>
      <c r="DHC206" s="171"/>
      <c r="DHD206" s="171"/>
      <c r="DHE206" s="171"/>
      <c r="DHF206" s="171"/>
      <c r="DHG206" s="171"/>
      <c r="DHH206" s="171"/>
      <c r="DHI206" s="171"/>
      <c r="DHJ206" s="171"/>
      <c r="DHK206" s="171"/>
      <c r="DHL206" s="171"/>
      <c r="DHM206" s="171"/>
      <c r="DHN206" s="171"/>
      <c r="DHO206" s="171"/>
      <c r="DHP206" s="171"/>
      <c r="DHQ206" s="171"/>
      <c r="DHR206" s="171"/>
      <c r="DHS206" s="171"/>
      <c r="DHT206" s="171"/>
      <c r="DHU206" s="171"/>
      <c r="DHV206" s="171"/>
      <c r="DHW206" s="171"/>
      <c r="DHX206" s="171"/>
      <c r="DHY206" s="171"/>
      <c r="DHZ206" s="171"/>
      <c r="DIA206" s="171"/>
      <c r="DIB206" s="171"/>
      <c r="DIC206" s="171"/>
      <c r="DID206" s="171"/>
      <c r="DIE206" s="171"/>
      <c r="DIF206" s="171"/>
      <c r="DIG206" s="171"/>
      <c r="DIH206" s="171"/>
      <c r="DII206" s="171"/>
      <c r="DIJ206" s="171"/>
      <c r="DIK206" s="171"/>
      <c r="DIL206" s="171"/>
      <c r="DIM206" s="171"/>
      <c r="DIN206" s="171"/>
      <c r="DIO206" s="171"/>
      <c r="DIP206" s="171"/>
      <c r="DIQ206" s="171"/>
      <c r="DIR206" s="171"/>
      <c r="DIS206" s="171"/>
      <c r="DIT206" s="171"/>
      <c r="DIU206" s="171"/>
      <c r="DIV206" s="171"/>
      <c r="DIW206" s="171"/>
      <c r="DIX206" s="171"/>
      <c r="DIY206" s="171"/>
      <c r="DIZ206" s="171"/>
      <c r="DJA206" s="171"/>
      <c r="DJB206" s="171"/>
      <c r="DJC206" s="171"/>
      <c r="DJD206" s="171"/>
      <c r="DJE206" s="171"/>
      <c r="DJF206" s="171"/>
      <c r="DJG206" s="171"/>
      <c r="DJH206" s="171"/>
      <c r="DJI206" s="171"/>
      <c r="DJJ206" s="171"/>
      <c r="DJK206" s="171"/>
      <c r="DJL206" s="171"/>
      <c r="DJM206" s="171"/>
      <c r="DJN206" s="171"/>
      <c r="DJO206" s="171"/>
      <c r="DJP206" s="171"/>
      <c r="DJQ206" s="171"/>
      <c r="DJR206" s="171"/>
      <c r="DJS206" s="171"/>
      <c r="DJT206" s="171"/>
      <c r="DJU206" s="171"/>
      <c r="DJV206" s="171"/>
      <c r="DJW206" s="171"/>
      <c r="DJX206" s="171"/>
      <c r="DJY206" s="171"/>
      <c r="DJZ206" s="171"/>
      <c r="DKA206" s="171"/>
      <c r="DKB206" s="171"/>
      <c r="DKC206" s="171"/>
      <c r="DKD206" s="171"/>
      <c r="DKE206" s="171"/>
      <c r="DKF206" s="171"/>
      <c r="DKG206" s="171"/>
      <c r="DKH206" s="171"/>
      <c r="DKI206" s="171"/>
      <c r="DKJ206" s="171"/>
      <c r="DKK206" s="171"/>
      <c r="DKL206" s="171"/>
      <c r="DKM206" s="171"/>
      <c r="DKN206" s="171"/>
      <c r="DKO206" s="171"/>
      <c r="DKP206" s="171"/>
      <c r="DKQ206" s="171"/>
      <c r="DKR206" s="171"/>
      <c r="DKS206" s="171"/>
      <c r="DKT206" s="171"/>
      <c r="DKU206" s="171"/>
      <c r="DKV206" s="171"/>
      <c r="DKW206" s="171"/>
      <c r="DKX206" s="171"/>
      <c r="DKY206" s="171"/>
      <c r="DKZ206" s="171"/>
      <c r="DLA206" s="171"/>
      <c r="DLB206" s="171"/>
      <c r="DLC206" s="171"/>
      <c r="DLD206" s="171"/>
      <c r="DLE206" s="171"/>
      <c r="DLF206" s="171"/>
      <c r="DLG206" s="171"/>
      <c r="DLH206" s="171"/>
      <c r="DLI206" s="171"/>
      <c r="DLJ206" s="171"/>
      <c r="DLK206" s="171"/>
      <c r="DLL206" s="171"/>
      <c r="DLM206" s="171"/>
      <c r="DLN206" s="171"/>
      <c r="DLO206" s="171"/>
      <c r="DLP206" s="171"/>
      <c r="DLQ206" s="171"/>
      <c r="DLR206" s="171"/>
      <c r="DLS206" s="171"/>
      <c r="DLT206" s="171"/>
      <c r="DLU206" s="171"/>
      <c r="DLV206" s="171"/>
      <c r="DLW206" s="171"/>
      <c r="DLX206" s="171"/>
      <c r="DLY206" s="171"/>
      <c r="DLZ206" s="171"/>
      <c r="DMA206" s="171"/>
      <c r="DMB206" s="171"/>
      <c r="DMC206" s="171"/>
      <c r="DMD206" s="171"/>
      <c r="DME206" s="171"/>
      <c r="DMF206" s="171"/>
      <c r="DMG206" s="171"/>
      <c r="DMH206" s="171"/>
      <c r="DMI206" s="171"/>
      <c r="DMJ206" s="171"/>
      <c r="DMK206" s="171"/>
      <c r="DML206" s="171"/>
      <c r="DMM206" s="171"/>
      <c r="DMN206" s="171"/>
      <c r="DMO206" s="171"/>
      <c r="DMP206" s="171"/>
      <c r="DMQ206" s="171"/>
      <c r="DMR206" s="171"/>
      <c r="DMS206" s="171"/>
      <c r="DMT206" s="171"/>
      <c r="DMU206" s="171"/>
      <c r="DMV206" s="171"/>
      <c r="DMW206" s="171"/>
      <c r="DMX206" s="171"/>
      <c r="DMY206" s="171"/>
      <c r="DMZ206" s="171"/>
      <c r="DNA206" s="171"/>
      <c r="DNB206" s="171"/>
      <c r="DNC206" s="171"/>
      <c r="DND206" s="171"/>
      <c r="DNE206" s="171"/>
      <c r="DNF206" s="171"/>
      <c r="DNG206" s="171"/>
      <c r="DNH206" s="171"/>
      <c r="DNI206" s="171"/>
      <c r="DNJ206" s="171"/>
      <c r="DNK206" s="171"/>
      <c r="DNL206" s="171"/>
      <c r="DNM206" s="171"/>
      <c r="DNN206" s="171"/>
      <c r="DNO206" s="171"/>
      <c r="DNP206" s="171"/>
      <c r="DNQ206" s="171"/>
      <c r="DNR206" s="171"/>
      <c r="DNS206" s="171"/>
      <c r="DNT206" s="171"/>
      <c r="DNU206" s="171"/>
      <c r="DNV206" s="171"/>
      <c r="DNW206" s="171"/>
      <c r="DNX206" s="171"/>
      <c r="DNY206" s="171"/>
      <c r="DNZ206" s="171"/>
      <c r="DOA206" s="171"/>
      <c r="DOB206" s="171"/>
      <c r="DOC206" s="171"/>
      <c r="DOD206" s="171"/>
      <c r="DOE206" s="171"/>
      <c r="DOF206" s="171"/>
      <c r="DOG206" s="171"/>
      <c r="DOH206" s="171"/>
      <c r="DOI206" s="171"/>
      <c r="DOJ206" s="171"/>
      <c r="DOK206" s="171"/>
      <c r="DOL206" s="171"/>
      <c r="DOM206" s="171"/>
      <c r="DON206" s="171"/>
      <c r="DOO206" s="171"/>
      <c r="DOP206" s="171"/>
      <c r="DOQ206" s="171"/>
      <c r="DOR206" s="171"/>
      <c r="DOS206" s="171"/>
      <c r="DOT206" s="171"/>
      <c r="DOU206" s="171"/>
      <c r="DOV206" s="171"/>
      <c r="DOW206" s="171"/>
      <c r="DOX206" s="171"/>
      <c r="DOY206" s="171"/>
      <c r="DOZ206" s="171"/>
      <c r="DPA206" s="171"/>
      <c r="DPB206" s="171"/>
      <c r="DPC206" s="171"/>
      <c r="DPD206" s="171"/>
      <c r="DPE206" s="171"/>
      <c r="DPF206" s="171"/>
      <c r="DPG206" s="171"/>
      <c r="DPH206" s="171"/>
      <c r="DPI206" s="171"/>
      <c r="DPJ206" s="171"/>
      <c r="DPK206" s="171"/>
      <c r="DPL206" s="171"/>
      <c r="DPM206" s="171"/>
      <c r="DPN206" s="171"/>
      <c r="DPO206" s="171"/>
      <c r="DPP206" s="171"/>
      <c r="DPQ206" s="171"/>
      <c r="DPR206" s="171"/>
      <c r="DPS206" s="171"/>
      <c r="DPT206" s="171"/>
      <c r="DPU206" s="171"/>
      <c r="DPV206" s="171"/>
      <c r="DPW206" s="171"/>
      <c r="DPX206" s="171"/>
      <c r="DPY206" s="171"/>
      <c r="DPZ206" s="171"/>
      <c r="DQA206" s="171"/>
      <c r="DQB206" s="171"/>
      <c r="DQC206" s="171"/>
      <c r="DQD206" s="171"/>
      <c r="DQE206" s="171"/>
      <c r="DQF206" s="171"/>
      <c r="DQG206" s="171"/>
      <c r="DQH206" s="171"/>
      <c r="DQI206" s="171"/>
      <c r="DQJ206" s="171"/>
      <c r="DQK206" s="171"/>
      <c r="DQL206" s="171"/>
      <c r="DQM206" s="171"/>
      <c r="DQN206" s="171"/>
      <c r="DQO206" s="171"/>
      <c r="DQP206" s="171"/>
      <c r="DQQ206" s="171"/>
      <c r="DQR206" s="171"/>
      <c r="DQS206" s="171"/>
      <c r="DQT206" s="171"/>
      <c r="DQU206" s="171"/>
      <c r="DQV206" s="171"/>
      <c r="DQW206" s="171"/>
      <c r="DQX206" s="171"/>
      <c r="DQY206" s="171"/>
      <c r="DQZ206" s="171"/>
      <c r="DRA206" s="171"/>
      <c r="DRB206" s="171"/>
      <c r="DRC206" s="171"/>
      <c r="DRD206" s="171"/>
      <c r="DRE206" s="171"/>
      <c r="DRF206" s="171"/>
      <c r="DRG206" s="171"/>
      <c r="DRH206" s="171"/>
      <c r="DRI206" s="171"/>
      <c r="DRJ206" s="171"/>
      <c r="DRK206" s="171"/>
      <c r="DRL206" s="171"/>
      <c r="DRM206" s="171"/>
      <c r="DRN206" s="171"/>
      <c r="DRO206" s="171"/>
      <c r="DRP206" s="171"/>
      <c r="DRQ206" s="171"/>
      <c r="DRR206" s="171"/>
      <c r="DRS206" s="171"/>
      <c r="DRT206" s="171"/>
      <c r="DRU206" s="171"/>
      <c r="DRV206" s="171"/>
      <c r="DRW206" s="171"/>
      <c r="DRX206" s="171"/>
      <c r="DRY206" s="171"/>
      <c r="DRZ206" s="171"/>
      <c r="DSA206" s="171"/>
      <c r="DSB206" s="171"/>
      <c r="DSC206" s="171"/>
      <c r="DSD206" s="171"/>
      <c r="DSE206" s="171"/>
      <c r="DSF206" s="171"/>
      <c r="DSG206" s="171"/>
      <c r="DSH206" s="171"/>
      <c r="DSI206" s="171"/>
      <c r="DSJ206" s="171"/>
      <c r="DSK206" s="171"/>
      <c r="DSL206" s="171"/>
      <c r="DSM206" s="171"/>
      <c r="DSN206" s="171"/>
      <c r="DSO206" s="171"/>
      <c r="DSP206" s="171"/>
      <c r="DSQ206" s="171"/>
      <c r="DSR206" s="171"/>
      <c r="DSS206" s="171"/>
      <c r="DST206" s="171"/>
      <c r="DSU206" s="171"/>
      <c r="DSV206" s="171"/>
      <c r="DSW206" s="171"/>
      <c r="DSX206" s="171"/>
      <c r="DSY206" s="171"/>
      <c r="DSZ206" s="171"/>
      <c r="DTA206" s="171"/>
      <c r="DTB206" s="171"/>
      <c r="DTC206" s="171"/>
      <c r="DTD206" s="171"/>
      <c r="DTE206" s="171"/>
      <c r="DTF206" s="171"/>
      <c r="DTG206" s="171"/>
      <c r="DTH206" s="171"/>
      <c r="DTI206" s="171"/>
      <c r="DTJ206" s="171"/>
      <c r="DTK206" s="171"/>
      <c r="DTL206" s="171"/>
      <c r="DTM206" s="171"/>
      <c r="DTN206" s="171"/>
      <c r="DTO206" s="171"/>
      <c r="DTP206" s="171"/>
      <c r="DTQ206" s="171"/>
      <c r="DTR206" s="171"/>
      <c r="DTS206" s="171"/>
      <c r="DTT206" s="171"/>
      <c r="DTU206" s="171"/>
      <c r="DTV206" s="171"/>
      <c r="DTW206" s="171"/>
      <c r="DTX206" s="171"/>
      <c r="DTY206" s="171"/>
      <c r="DTZ206" s="171"/>
      <c r="DUA206" s="171"/>
      <c r="DUB206" s="171"/>
      <c r="DUC206" s="171"/>
      <c r="DUD206" s="171"/>
      <c r="DUE206" s="171"/>
      <c r="DUF206" s="171"/>
      <c r="DUG206" s="171"/>
      <c r="DUH206" s="171"/>
      <c r="DUI206" s="171"/>
      <c r="DUJ206" s="171"/>
      <c r="DUK206" s="171"/>
      <c r="DUL206" s="171"/>
      <c r="DUM206" s="171"/>
      <c r="DUN206" s="171"/>
      <c r="DUO206" s="171"/>
      <c r="DUP206" s="171"/>
      <c r="DUQ206" s="171"/>
      <c r="DUR206" s="171"/>
      <c r="DUS206" s="171"/>
      <c r="DUT206" s="171"/>
      <c r="DUU206" s="171"/>
      <c r="DUV206" s="171"/>
      <c r="DUW206" s="171"/>
      <c r="DUX206" s="171"/>
      <c r="DUY206" s="171"/>
      <c r="DUZ206" s="171"/>
      <c r="DVA206" s="171"/>
      <c r="DVB206" s="171"/>
      <c r="DVC206" s="171"/>
      <c r="DVD206" s="171"/>
      <c r="DVE206" s="171"/>
      <c r="DVF206" s="171"/>
      <c r="DVG206" s="171"/>
      <c r="DVH206" s="171"/>
      <c r="DVI206" s="171"/>
      <c r="DVJ206" s="171"/>
      <c r="DVK206" s="171"/>
      <c r="DVL206" s="171"/>
      <c r="DVM206" s="171"/>
      <c r="DVN206" s="171"/>
      <c r="DVO206" s="171"/>
      <c r="DVP206" s="171"/>
      <c r="DVQ206" s="171"/>
      <c r="DVR206" s="171"/>
      <c r="DVS206" s="171"/>
      <c r="DVT206" s="171"/>
      <c r="DVU206" s="171"/>
      <c r="DVV206" s="171"/>
      <c r="DVW206" s="171"/>
      <c r="DVX206" s="171"/>
      <c r="DVY206" s="171"/>
      <c r="DVZ206" s="171"/>
      <c r="DWA206" s="171"/>
      <c r="DWB206" s="171"/>
      <c r="DWC206" s="171"/>
      <c r="DWD206" s="171"/>
      <c r="DWE206" s="171"/>
      <c r="DWF206" s="171"/>
      <c r="DWG206" s="171"/>
      <c r="DWH206" s="171"/>
      <c r="DWI206" s="171"/>
      <c r="DWJ206" s="171"/>
      <c r="DWK206" s="171"/>
      <c r="DWL206" s="171"/>
      <c r="DWM206" s="171"/>
      <c r="DWN206" s="171"/>
      <c r="DWO206" s="171"/>
      <c r="DWP206" s="171"/>
      <c r="DWQ206" s="171"/>
      <c r="DWR206" s="171"/>
      <c r="DWS206" s="171"/>
      <c r="DWT206" s="171"/>
      <c r="DWU206" s="171"/>
      <c r="DWV206" s="171"/>
      <c r="DWW206" s="171"/>
      <c r="DWX206" s="171"/>
      <c r="DWY206" s="171"/>
      <c r="DWZ206" s="171"/>
      <c r="DXA206" s="171"/>
      <c r="DXB206" s="171"/>
      <c r="DXC206" s="171"/>
      <c r="DXD206" s="171"/>
      <c r="DXE206" s="171"/>
      <c r="DXF206" s="171"/>
      <c r="DXG206" s="171"/>
      <c r="DXH206" s="171"/>
      <c r="DXI206" s="171"/>
      <c r="DXJ206" s="171"/>
      <c r="DXK206" s="171"/>
      <c r="DXL206" s="171"/>
      <c r="DXM206" s="171"/>
      <c r="DXN206" s="171"/>
      <c r="DXO206" s="171"/>
      <c r="DXP206" s="171"/>
      <c r="DXQ206" s="171"/>
      <c r="DXR206" s="171"/>
      <c r="DXS206" s="171"/>
      <c r="DXT206" s="171"/>
      <c r="DXU206" s="171"/>
      <c r="DXV206" s="171"/>
      <c r="DXW206" s="171"/>
      <c r="DXX206" s="171"/>
      <c r="DXY206" s="171"/>
      <c r="DXZ206" s="171"/>
      <c r="DYA206" s="171"/>
      <c r="DYB206" s="171"/>
      <c r="DYC206" s="171"/>
      <c r="DYD206" s="171"/>
      <c r="DYE206" s="171"/>
      <c r="DYF206" s="171"/>
      <c r="DYG206" s="171"/>
      <c r="DYH206" s="171"/>
      <c r="DYI206" s="171"/>
      <c r="DYJ206" s="171"/>
      <c r="DYK206" s="171"/>
      <c r="DYL206" s="171"/>
      <c r="DYM206" s="171"/>
      <c r="DYN206" s="171"/>
      <c r="DYO206" s="171"/>
      <c r="DYP206" s="171"/>
      <c r="DYQ206" s="171"/>
      <c r="DYR206" s="171"/>
      <c r="DYS206" s="171"/>
      <c r="DYT206" s="171"/>
      <c r="DYU206" s="171"/>
      <c r="DYV206" s="171"/>
      <c r="DYW206" s="171"/>
      <c r="DYX206" s="171"/>
      <c r="DYY206" s="171"/>
      <c r="DYZ206" s="171"/>
      <c r="DZA206" s="171"/>
      <c r="DZB206" s="171"/>
      <c r="DZC206" s="171"/>
      <c r="DZD206" s="171"/>
      <c r="DZE206" s="171"/>
      <c r="DZF206" s="171"/>
      <c r="DZG206" s="171"/>
      <c r="DZH206" s="171"/>
      <c r="DZI206" s="171"/>
      <c r="DZJ206" s="171"/>
      <c r="DZK206" s="171"/>
      <c r="DZL206" s="171"/>
      <c r="DZM206" s="171"/>
      <c r="DZN206" s="171"/>
      <c r="DZO206" s="171"/>
      <c r="DZP206" s="171"/>
      <c r="DZQ206" s="171"/>
      <c r="DZR206" s="171"/>
      <c r="DZS206" s="171"/>
      <c r="DZT206" s="171"/>
      <c r="DZU206" s="171"/>
      <c r="DZV206" s="171"/>
      <c r="DZW206" s="171"/>
      <c r="DZX206" s="171"/>
      <c r="DZY206" s="171"/>
      <c r="DZZ206" s="171"/>
      <c r="EAA206" s="171"/>
      <c r="EAB206" s="171"/>
      <c r="EAC206" s="171"/>
      <c r="EAD206" s="171"/>
      <c r="EAE206" s="171"/>
      <c r="EAF206" s="171"/>
      <c r="EAG206" s="171"/>
      <c r="EAH206" s="171"/>
      <c r="EAI206" s="171"/>
      <c r="EAJ206" s="171"/>
      <c r="EAK206" s="171"/>
      <c r="EAL206" s="171"/>
      <c r="EAM206" s="171"/>
      <c r="EAN206" s="171"/>
      <c r="EAO206" s="171"/>
      <c r="EAP206" s="171"/>
      <c r="EAQ206" s="171"/>
      <c r="EAR206" s="171"/>
      <c r="EAS206" s="171"/>
      <c r="EAT206" s="171"/>
      <c r="EAU206" s="171"/>
      <c r="EAV206" s="171"/>
      <c r="EAW206" s="171"/>
      <c r="EAX206" s="171"/>
      <c r="EAY206" s="171"/>
      <c r="EAZ206" s="171"/>
      <c r="EBA206" s="171"/>
      <c r="EBB206" s="171"/>
      <c r="EBC206" s="171"/>
      <c r="EBD206" s="171"/>
      <c r="EBE206" s="171"/>
      <c r="EBF206" s="171"/>
      <c r="EBG206" s="171"/>
      <c r="EBH206" s="171"/>
      <c r="EBI206" s="171"/>
      <c r="EBJ206" s="171"/>
      <c r="EBK206" s="171"/>
      <c r="EBL206" s="171"/>
      <c r="EBM206" s="171"/>
      <c r="EBN206" s="171"/>
      <c r="EBO206" s="171"/>
      <c r="EBP206" s="171"/>
      <c r="EBQ206" s="171"/>
      <c r="EBR206" s="171"/>
      <c r="EBS206" s="171"/>
      <c r="EBT206" s="171"/>
      <c r="EBU206" s="171"/>
      <c r="EBV206" s="171"/>
      <c r="EBW206" s="171"/>
      <c r="EBX206" s="171"/>
      <c r="EBY206" s="171"/>
      <c r="EBZ206" s="171"/>
      <c r="ECA206" s="171"/>
      <c r="ECB206" s="171"/>
      <c r="ECC206" s="171"/>
      <c r="ECD206" s="171"/>
      <c r="ECE206" s="171"/>
      <c r="ECF206" s="171"/>
      <c r="ECG206" s="171"/>
      <c r="ECH206" s="171"/>
      <c r="ECI206" s="171"/>
      <c r="ECJ206" s="171"/>
      <c r="ECK206" s="171"/>
      <c r="ECL206" s="171"/>
      <c r="ECM206" s="171"/>
      <c r="ECN206" s="171"/>
      <c r="ECO206" s="171"/>
      <c r="ECP206" s="171"/>
      <c r="ECQ206" s="171"/>
      <c r="ECR206" s="171"/>
      <c r="ECS206" s="171"/>
      <c r="ECT206" s="171"/>
      <c r="ECU206" s="171"/>
      <c r="ECV206" s="171"/>
      <c r="ECW206" s="171"/>
      <c r="ECX206" s="171"/>
      <c r="ECY206" s="171"/>
      <c r="ECZ206" s="171"/>
      <c r="EDA206" s="171"/>
      <c r="EDB206" s="171"/>
      <c r="EDC206" s="171"/>
      <c r="EDD206" s="171"/>
      <c r="EDE206" s="171"/>
      <c r="EDF206" s="171"/>
      <c r="EDG206" s="171"/>
      <c r="EDH206" s="171"/>
      <c r="EDI206" s="171"/>
      <c r="EDJ206" s="171"/>
      <c r="EDK206" s="171"/>
      <c r="EDL206" s="171"/>
      <c r="EDM206" s="171"/>
      <c r="EDN206" s="171"/>
      <c r="EDO206" s="171"/>
      <c r="EDP206" s="171"/>
      <c r="EDQ206" s="171"/>
      <c r="EDR206" s="171"/>
      <c r="EDS206" s="171"/>
      <c r="EDT206" s="171"/>
      <c r="EDU206" s="171"/>
      <c r="EDV206" s="171"/>
      <c r="EDW206" s="171"/>
      <c r="EDX206" s="171"/>
      <c r="EDY206" s="171"/>
      <c r="EDZ206" s="171"/>
      <c r="EEA206" s="171"/>
      <c r="EEB206" s="171"/>
      <c r="EEC206" s="171"/>
      <c r="EED206" s="171"/>
      <c r="EEE206" s="171"/>
      <c r="EEF206" s="171"/>
      <c r="EEG206" s="171"/>
      <c r="EEH206" s="171"/>
      <c r="EEI206" s="171"/>
      <c r="EEJ206" s="171"/>
      <c r="EEK206" s="171"/>
      <c r="EEL206" s="171"/>
      <c r="EEM206" s="171"/>
      <c r="EEN206" s="171"/>
      <c r="EEO206" s="171"/>
      <c r="EEP206" s="171"/>
      <c r="EEQ206" s="171"/>
      <c r="EER206" s="171"/>
      <c r="EES206" s="171"/>
      <c r="EET206" s="171"/>
      <c r="EEU206" s="171"/>
      <c r="EEV206" s="171"/>
      <c r="EEW206" s="171"/>
      <c r="EEX206" s="171"/>
      <c r="EEY206" s="171"/>
      <c r="EEZ206" s="171"/>
      <c r="EFA206" s="171"/>
      <c r="EFB206" s="171"/>
      <c r="EFC206" s="171"/>
      <c r="EFD206" s="171"/>
      <c r="EFE206" s="171"/>
      <c r="EFF206" s="171"/>
      <c r="EFG206" s="171"/>
      <c r="EFH206" s="171"/>
      <c r="EFI206" s="171"/>
      <c r="EFJ206" s="171"/>
      <c r="EFK206" s="171"/>
      <c r="EFL206" s="171"/>
      <c r="EFM206" s="171"/>
      <c r="EFN206" s="171"/>
      <c r="EFO206" s="171"/>
      <c r="EFP206" s="171"/>
      <c r="EFQ206" s="171"/>
      <c r="EFR206" s="171"/>
      <c r="EFS206" s="171"/>
      <c r="EFT206" s="171"/>
      <c r="EFU206" s="171"/>
      <c r="EFV206" s="171"/>
      <c r="EFW206" s="171"/>
      <c r="EFX206" s="171"/>
      <c r="EFY206" s="171"/>
      <c r="EFZ206" s="171"/>
      <c r="EGA206" s="171"/>
      <c r="EGB206" s="171"/>
      <c r="EGC206" s="171"/>
      <c r="EGD206" s="171"/>
      <c r="EGE206" s="171"/>
      <c r="EGF206" s="171"/>
      <c r="EGG206" s="171"/>
      <c r="EGH206" s="171"/>
      <c r="EGI206" s="171"/>
      <c r="EGJ206" s="171"/>
      <c r="EGK206" s="171"/>
      <c r="EGL206" s="171"/>
      <c r="EGM206" s="171"/>
      <c r="EGN206" s="171"/>
      <c r="EGO206" s="171"/>
      <c r="EGP206" s="171"/>
      <c r="EGQ206" s="171"/>
      <c r="EGR206" s="171"/>
      <c r="EGS206" s="171"/>
      <c r="EGT206" s="171"/>
      <c r="EGU206" s="171"/>
      <c r="EGV206" s="171"/>
      <c r="EGW206" s="171"/>
      <c r="EGX206" s="171"/>
      <c r="EGY206" s="171"/>
      <c r="EGZ206" s="171"/>
      <c r="EHA206" s="171"/>
      <c r="EHB206" s="171"/>
      <c r="EHC206" s="171"/>
      <c r="EHD206" s="171"/>
      <c r="EHE206" s="171"/>
      <c r="EHF206" s="171"/>
      <c r="EHG206" s="171"/>
      <c r="EHH206" s="171"/>
      <c r="EHI206" s="171"/>
      <c r="EHJ206" s="171"/>
      <c r="EHK206" s="171"/>
      <c r="EHL206" s="171"/>
      <c r="EHM206" s="171"/>
      <c r="EHN206" s="171"/>
      <c r="EHO206" s="171"/>
      <c r="EHP206" s="171"/>
      <c r="EHQ206" s="171"/>
      <c r="EHR206" s="171"/>
      <c r="EHS206" s="171"/>
      <c r="EHT206" s="171"/>
      <c r="EHU206" s="171"/>
      <c r="EHV206" s="171"/>
      <c r="EHW206" s="171"/>
      <c r="EHX206" s="171"/>
      <c r="EHY206" s="171"/>
      <c r="EHZ206" s="171"/>
      <c r="EIA206" s="171"/>
      <c r="EIB206" s="171"/>
      <c r="EIC206" s="171"/>
      <c r="EID206" s="171"/>
      <c r="EIE206" s="171"/>
      <c r="EIF206" s="171"/>
      <c r="EIG206" s="171"/>
      <c r="EIH206" s="171"/>
      <c r="EII206" s="171"/>
      <c r="EIJ206" s="171"/>
      <c r="EIK206" s="171"/>
      <c r="EIL206" s="171"/>
      <c r="EIM206" s="171"/>
      <c r="EIN206" s="171"/>
      <c r="EIO206" s="171"/>
      <c r="EIP206" s="171"/>
      <c r="EIQ206" s="171"/>
      <c r="EIR206" s="171"/>
      <c r="EIS206" s="171"/>
      <c r="EIT206" s="171"/>
      <c r="EIU206" s="171"/>
      <c r="EIV206" s="171"/>
      <c r="EIW206" s="171"/>
      <c r="EIX206" s="171"/>
      <c r="EIY206" s="171"/>
      <c r="EIZ206" s="171"/>
      <c r="EJA206" s="171"/>
      <c r="EJB206" s="171"/>
      <c r="EJC206" s="171"/>
      <c r="EJD206" s="171"/>
      <c r="EJE206" s="171"/>
      <c r="EJF206" s="171"/>
      <c r="EJG206" s="171"/>
      <c r="EJH206" s="171"/>
      <c r="EJI206" s="171"/>
      <c r="EJJ206" s="171"/>
      <c r="EJK206" s="171"/>
      <c r="EJL206" s="171"/>
      <c r="EJM206" s="171"/>
      <c r="EJN206" s="171"/>
      <c r="EJO206" s="171"/>
      <c r="EJP206" s="171"/>
      <c r="EJQ206" s="171"/>
      <c r="EJR206" s="171"/>
      <c r="EJS206" s="171"/>
      <c r="EJT206" s="171"/>
      <c r="EJU206" s="171"/>
      <c r="EJV206" s="171"/>
      <c r="EJW206" s="171"/>
      <c r="EJX206" s="171"/>
      <c r="EJY206" s="171"/>
      <c r="EJZ206" s="171"/>
      <c r="EKA206" s="171"/>
      <c r="EKB206" s="171"/>
      <c r="EKC206" s="171"/>
      <c r="EKD206" s="171"/>
      <c r="EKE206" s="171"/>
      <c r="EKF206" s="171"/>
      <c r="EKG206" s="171"/>
      <c r="EKH206" s="171"/>
      <c r="EKI206" s="171"/>
      <c r="EKJ206" s="171"/>
      <c r="EKK206" s="171"/>
      <c r="EKL206" s="171"/>
      <c r="EKM206" s="171"/>
      <c r="EKN206" s="171"/>
      <c r="EKO206" s="171"/>
      <c r="EKP206" s="171"/>
      <c r="EKQ206" s="171"/>
      <c r="EKR206" s="171"/>
      <c r="EKS206" s="171"/>
      <c r="EKT206" s="171"/>
      <c r="EKU206" s="171"/>
      <c r="EKV206" s="171"/>
      <c r="EKW206" s="171"/>
      <c r="EKX206" s="171"/>
      <c r="EKY206" s="171"/>
      <c r="EKZ206" s="171"/>
      <c r="ELA206" s="171"/>
      <c r="ELB206" s="171"/>
      <c r="ELC206" s="171"/>
      <c r="ELD206" s="171"/>
      <c r="ELE206" s="171"/>
      <c r="ELF206" s="171"/>
      <c r="ELG206" s="171"/>
      <c r="ELH206" s="171"/>
      <c r="ELI206" s="171"/>
      <c r="ELJ206" s="171"/>
      <c r="ELK206" s="171"/>
      <c r="ELL206" s="171"/>
      <c r="ELM206" s="171"/>
      <c r="ELN206" s="171"/>
      <c r="ELO206" s="171"/>
      <c r="ELP206" s="171"/>
      <c r="ELQ206" s="171"/>
      <c r="ELR206" s="171"/>
      <c r="ELS206" s="171"/>
      <c r="ELT206" s="171"/>
      <c r="ELU206" s="171"/>
      <c r="ELV206" s="171"/>
      <c r="ELW206" s="171"/>
      <c r="ELX206" s="171"/>
      <c r="ELY206" s="171"/>
      <c r="ELZ206" s="171"/>
      <c r="EMA206" s="171"/>
      <c r="EMB206" s="171"/>
      <c r="EMC206" s="171"/>
      <c r="EMD206" s="171"/>
      <c r="EME206" s="171"/>
      <c r="EMF206" s="171"/>
      <c r="EMG206" s="171"/>
      <c r="EMH206" s="171"/>
      <c r="EMI206" s="171"/>
      <c r="EMJ206" s="171"/>
      <c r="EMK206" s="171"/>
      <c r="EML206" s="171"/>
      <c r="EMM206" s="171"/>
      <c r="EMN206" s="171"/>
      <c r="EMO206" s="171"/>
      <c r="EMP206" s="171"/>
      <c r="EMQ206" s="171"/>
      <c r="EMR206" s="171"/>
      <c r="EMS206" s="171"/>
      <c r="EMT206" s="171"/>
      <c r="EMU206" s="171"/>
      <c r="EMV206" s="171"/>
      <c r="EMW206" s="171"/>
      <c r="EMX206" s="171"/>
      <c r="EMY206" s="171"/>
      <c r="EMZ206" s="171"/>
      <c r="ENA206" s="171"/>
      <c r="ENB206" s="171"/>
      <c r="ENC206" s="171"/>
      <c r="END206" s="171"/>
      <c r="ENE206" s="171"/>
      <c r="ENF206" s="171"/>
      <c r="ENG206" s="171"/>
      <c r="ENH206" s="171"/>
      <c r="ENI206" s="171"/>
      <c r="ENJ206" s="171"/>
      <c r="ENK206" s="171"/>
      <c r="ENL206" s="171"/>
      <c r="ENM206" s="171"/>
      <c r="ENN206" s="171"/>
      <c r="ENO206" s="171"/>
      <c r="ENP206" s="171"/>
      <c r="ENQ206" s="171"/>
      <c r="ENR206" s="171"/>
      <c r="ENS206" s="171"/>
      <c r="ENT206" s="171"/>
      <c r="ENU206" s="171"/>
      <c r="ENV206" s="171"/>
      <c r="ENW206" s="171"/>
      <c r="ENX206" s="171"/>
      <c r="ENY206" s="171"/>
      <c r="ENZ206" s="171"/>
      <c r="EOA206" s="171"/>
      <c r="EOB206" s="171"/>
      <c r="EOC206" s="171"/>
      <c r="EOD206" s="171"/>
      <c r="EOE206" s="171"/>
      <c r="EOF206" s="171"/>
      <c r="EOG206" s="171"/>
      <c r="EOH206" s="171"/>
      <c r="EOI206" s="171"/>
      <c r="EOJ206" s="171"/>
      <c r="EOK206" s="171"/>
      <c r="EOL206" s="171"/>
      <c r="EOM206" s="171"/>
      <c r="EON206" s="171"/>
      <c r="EOO206" s="171"/>
      <c r="EOP206" s="171"/>
      <c r="EOQ206" s="171"/>
      <c r="EOR206" s="171"/>
      <c r="EOS206" s="171"/>
      <c r="EOT206" s="171"/>
      <c r="EOU206" s="171"/>
      <c r="EOV206" s="171"/>
      <c r="EOW206" s="171"/>
      <c r="EOX206" s="171"/>
      <c r="EOY206" s="171"/>
      <c r="EOZ206" s="171"/>
      <c r="EPA206" s="171"/>
      <c r="EPB206" s="171"/>
      <c r="EPC206" s="171"/>
      <c r="EPD206" s="171"/>
      <c r="EPE206" s="171"/>
      <c r="EPF206" s="171"/>
      <c r="EPG206" s="171"/>
      <c r="EPH206" s="171"/>
      <c r="EPI206" s="171"/>
      <c r="EPJ206" s="171"/>
      <c r="EPK206" s="171"/>
      <c r="EPL206" s="171"/>
      <c r="EPM206" s="171"/>
      <c r="EPN206" s="171"/>
      <c r="EPO206" s="171"/>
      <c r="EPP206" s="171"/>
      <c r="EPQ206" s="171"/>
      <c r="EPR206" s="171"/>
      <c r="EPS206" s="171"/>
      <c r="EPT206" s="171"/>
      <c r="EPU206" s="171"/>
      <c r="EPV206" s="171"/>
      <c r="EPW206" s="171"/>
      <c r="EPX206" s="171"/>
      <c r="EPY206" s="171"/>
      <c r="EPZ206" s="171"/>
      <c r="EQA206" s="171"/>
      <c r="EQB206" s="171"/>
      <c r="EQC206" s="171"/>
      <c r="EQD206" s="171"/>
      <c r="EQE206" s="171"/>
      <c r="EQF206" s="171"/>
      <c r="EQG206" s="171"/>
      <c r="EQH206" s="171"/>
      <c r="EQI206" s="171"/>
      <c r="EQJ206" s="171"/>
      <c r="EQK206" s="171"/>
      <c r="EQL206" s="171"/>
      <c r="EQM206" s="171"/>
      <c r="EQN206" s="171"/>
      <c r="EQO206" s="171"/>
      <c r="EQP206" s="171"/>
      <c r="EQQ206" s="171"/>
      <c r="EQR206" s="171"/>
      <c r="EQS206" s="171"/>
      <c r="EQT206" s="171"/>
      <c r="EQU206" s="171"/>
      <c r="EQV206" s="171"/>
      <c r="EQW206" s="171"/>
      <c r="EQX206" s="171"/>
      <c r="EQY206" s="171"/>
      <c r="EQZ206" s="171"/>
      <c r="ERA206" s="171"/>
      <c r="ERB206" s="171"/>
      <c r="ERC206" s="171"/>
      <c r="ERD206" s="171"/>
      <c r="ERE206" s="171"/>
      <c r="ERF206" s="171"/>
      <c r="ERG206" s="171"/>
      <c r="ERH206" s="171"/>
      <c r="ERI206" s="171"/>
      <c r="ERJ206" s="171"/>
      <c r="ERK206" s="171"/>
      <c r="ERL206" s="171"/>
      <c r="ERM206" s="171"/>
      <c r="ERN206" s="171"/>
      <c r="ERO206" s="171"/>
      <c r="ERP206" s="171"/>
      <c r="ERQ206" s="171"/>
      <c r="ERR206" s="171"/>
      <c r="ERS206" s="171"/>
      <c r="ERT206" s="171"/>
      <c r="ERU206" s="171"/>
      <c r="ERV206" s="171"/>
      <c r="ERW206" s="171"/>
      <c r="ERX206" s="171"/>
      <c r="ERY206" s="171"/>
      <c r="ERZ206" s="171"/>
      <c r="ESA206" s="171"/>
      <c r="ESB206" s="171"/>
      <c r="ESC206" s="171"/>
      <c r="ESD206" s="171"/>
      <c r="ESE206" s="171"/>
      <c r="ESF206" s="171"/>
      <c r="ESG206" s="171"/>
      <c r="ESH206" s="171"/>
      <c r="ESI206" s="171"/>
      <c r="ESJ206" s="171"/>
      <c r="ESK206" s="171"/>
      <c r="ESL206" s="171"/>
      <c r="ESM206" s="171"/>
      <c r="ESN206" s="171"/>
      <c r="ESO206" s="171"/>
      <c r="ESP206" s="171"/>
      <c r="ESQ206" s="171"/>
      <c r="ESR206" s="171"/>
      <c r="ESS206" s="171"/>
      <c r="EST206" s="171"/>
      <c r="ESU206" s="171"/>
      <c r="ESV206" s="171"/>
      <c r="ESW206" s="171"/>
      <c r="ESX206" s="171"/>
      <c r="ESY206" s="171"/>
      <c r="ESZ206" s="171"/>
      <c r="ETA206" s="171"/>
      <c r="ETB206" s="171"/>
      <c r="ETC206" s="171"/>
      <c r="ETD206" s="171"/>
      <c r="ETE206" s="171"/>
      <c r="ETF206" s="171"/>
      <c r="ETG206" s="171"/>
      <c r="ETH206" s="171"/>
      <c r="ETI206" s="171"/>
      <c r="ETJ206" s="171"/>
      <c r="ETK206" s="171"/>
      <c r="ETL206" s="171"/>
      <c r="ETM206" s="171"/>
      <c r="ETN206" s="171"/>
      <c r="ETO206" s="171"/>
      <c r="ETP206" s="171"/>
      <c r="ETQ206" s="171"/>
      <c r="ETR206" s="171"/>
      <c r="ETS206" s="171"/>
      <c r="ETT206" s="171"/>
      <c r="ETU206" s="171"/>
      <c r="ETV206" s="171"/>
      <c r="ETW206" s="171"/>
      <c r="ETX206" s="171"/>
      <c r="ETY206" s="171"/>
      <c r="ETZ206" s="171"/>
      <c r="EUA206" s="171"/>
      <c r="EUB206" s="171"/>
      <c r="EUC206" s="171"/>
      <c r="EUD206" s="171"/>
      <c r="EUE206" s="171"/>
      <c r="EUF206" s="171"/>
      <c r="EUG206" s="171"/>
      <c r="EUH206" s="171"/>
      <c r="EUI206" s="171"/>
      <c r="EUJ206" s="171"/>
      <c r="EUK206" s="171"/>
      <c r="EUL206" s="171"/>
      <c r="EUM206" s="171"/>
      <c r="EUN206" s="171"/>
      <c r="EUO206" s="171"/>
      <c r="EUP206" s="171"/>
      <c r="EUQ206" s="171"/>
      <c r="EUR206" s="171"/>
      <c r="EUS206" s="171"/>
      <c r="EUT206" s="171"/>
      <c r="EUU206" s="171"/>
      <c r="EUV206" s="171"/>
      <c r="EUW206" s="171"/>
      <c r="EUX206" s="171"/>
      <c r="EUY206" s="171"/>
      <c r="EUZ206" s="171"/>
      <c r="EVA206" s="171"/>
      <c r="EVB206" s="171"/>
      <c r="EVC206" s="171"/>
      <c r="EVD206" s="171"/>
      <c r="EVE206" s="171"/>
      <c r="EVF206" s="171"/>
      <c r="EVG206" s="171"/>
      <c r="EVH206" s="171"/>
      <c r="EVI206" s="171"/>
      <c r="EVJ206" s="171"/>
      <c r="EVK206" s="171"/>
      <c r="EVL206" s="171"/>
      <c r="EVM206" s="171"/>
      <c r="EVN206" s="171"/>
      <c r="EVO206" s="171"/>
      <c r="EVP206" s="171"/>
      <c r="EVQ206" s="171"/>
      <c r="EVR206" s="171"/>
      <c r="EVS206" s="171"/>
      <c r="EVT206" s="171"/>
      <c r="EVU206" s="171"/>
      <c r="EVV206" s="171"/>
      <c r="EVW206" s="171"/>
      <c r="EVX206" s="171"/>
      <c r="EVY206" s="171"/>
      <c r="EVZ206" s="171"/>
      <c r="EWA206" s="171"/>
      <c r="EWB206" s="171"/>
      <c r="EWC206" s="171"/>
      <c r="EWD206" s="171"/>
      <c r="EWE206" s="171"/>
      <c r="EWF206" s="171"/>
      <c r="EWG206" s="171"/>
      <c r="EWH206" s="171"/>
      <c r="EWI206" s="171"/>
      <c r="EWJ206" s="171"/>
      <c r="EWK206" s="171"/>
      <c r="EWL206" s="171"/>
      <c r="EWM206" s="171"/>
      <c r="EWN206" s="171"/>
      <c r="EWO206" s="171"/>
      <c r="EWP206" s="171"/>
      <c r="EWQ206" s="171"/>
      <c r="EWR206" s="171"/>
      <c r="EWS206" s="171"/>
      <c r="EWT206" s="171"/>
      <c r="EWU206" s="171"/>
      <c r="EWV206" s="171"/>
      <c r="EWW206" s="171"/>
      <c r="EWX206" s="171"/>
      <c r="EWY206" s="171"/>
      <c r="EWZ206" s="171"/>
      <c r="EXA206" s="171"/>
      <c r="EXB206" s="171"/>
      <c r="EXC206" s="171"/>
      <c r="EXD206" s="171"/>
      <c r="EXE206" s="171"/>
      <c r="EXF206" s="171"/>
      <c r="EXG206" s="171"/>
      <c r="EXH206" s="171"/>
      <c r="EXI206" s="171"/>
      <c r="EXJ206" s="171"/>
      <c r="EXK206" s="171"/>
      <c r="EXL206" s="171"/>
      <c r="EXM206" s="171"/>
      <c r="EXN206" s="171"/>
      <c r="EXO206" s="171"/>
      <c r="EXP206" s="171"/>
      <c r="EXQ206" s="171"/>
      <c r="EXR206" s="171"/>
      <c r="EXS206" s="171"/>
      <c r="EXT206" s="171"/>
      <c r="EXU206" s="171"/>
      <c r="EXV206" s="171"/>
      <c r="EXW206" s="171"/>
      <c r="EXX206" s="171"/>
      <c r="EXY206" s="171"/>
      <c r="EXZ206" s="171"/>
      <c r="EYA206" s="171"/>
      <c r="EYB206" s="171"/>
      <c r="EYC206" s="171"/>
      <c r="EYD206" s="171"/>
      <c r="EYE206" s="171"/>
      <c r="EYF206" s="171"/>
      <c r="EYG206" s="171"/>
      <c r="EYH206" s="171"/>
      <c r="EYI206" s="171"/>
      <c r="EYJ206" s="171"/>
      <c r="EYK206" s="171"/>
      <c r="EYL206" s="171"/>
      <c r="EYM206" s="171"/>
      <c r="EYN206" s="171"/>
      <c r="EYO206" s="171"/>
      <c r="EYP206" s="171"/>
      <c r="EYQ206" s="171"/>
      <c r="EYR206" s="171"/>
      <c r="EYS206" s="171"/>
      <c r="EYT206" s="171"/>
      <c r="EYU206" s="171"/>
      <c r="EYV206" s="171"/>
      <c r="EYW206" s="171"/>
      <c r="EYX206" s="171"/>
      <c r="EYY206" s="171"/>
      <c r="EYZ206" s="171"/>
      <c r="EZA206" s="171"/>
      <c r="EZB206" s="171"/>
      <c r="EZC206" s="171"/>
      <c r="EZD206" s="171"/>
      <c r="EZE206" s="171"/>
      <c r="EZF206" s="171"/>
      <c r="EZG206" s="171"/>
      <c r="EZH206" s="171"/>
      <c r="EZI206" s="171"/>
      <c r="EZJ206" s="171"/>
      <c r="EZK206" s="171"/>
      <c r="EZL206" s="171"/>
      <c r="EZM206" s="171"/>
      <c r="EZN206" s="171"/>
      <c r="EZO206" s="171"/>
      <c r="EZP206" s="171"/>
      <c r="EZQ206" s="171"/>
      <c r="EZR206" s="171"/>
      <c r="EZS206" s="171"/>
      <c r="EZT206" s="171"/>
      <c r="EZU206" s="171"/>
      <c r="EZV206" s="171"/>
      <c r="EZW206" s="171"/>
      <c r="EZX206" s="171"/>
      <c r="EZY206" s="171"/>
      <c r="EZZ206" s="171"/>
      <c r="FAA206" s="171"/>
      <c r="FAB206" s="171"/>
      <c r="FAC206" s="171"/>
      <c r="FAD206" s="171"/>
      <c r="FAE206" s="171"/>
      <c r="FAF206" s="171"/>
      <c r="FAG206" s="171"/>
      <c r="FAH206" s="171"/>
      <c r="FAI206" s="171"/>
      <c r="FAJ206" s="171"/>
      <c r="FAK206" s="171"/>
      <c r="FAL206" s="171"/>
      <c r="FAM206" s="171"/>
      <c r="FAN206" s="171"/>
      <c r="FAO206" s="171"/>
      <c r="FAP206" s="171"/>
      <c r="FAQ206" s="171"/>
      <c r="FAR206" s="171"/>
      <c r="FAS206" s="171"/>
      <c r="FAT206" s="171"/>
      <c r="FAU206" s="171"/>
      <c r="FAV206" s="171"/>
      <c r="FAW206" s="171"/>
      <c r="FAX206" s="171"/>
      <c r="FAY206" s="171"/>
      <c r="FAZ206" s="171"/>
      <c r="FBA206" s="171"/>
      <c r="FBB206" s="171"/>
      <c r="FBC206" s="171"/>
      <c r="FBD206" s="171"/>
      <c r="FBE206" s="171"/>
      <c r="FBF206" s="171"/>
      <c r="FBG206" s="171"/>
      <c r="FBH206" s="171"/>
      <c r="FBI206" s="171"/>
      <c r="FBJ206" s="171"/>
      <c r="FBK206" s="171"/>
      <c r="FBL206" s="171"/>
      <c r="FBM206" s="171"/>
      <c r="FBN206" s="171"/>
      <c r="FBO206" s="171"/>
      <c r="FBP206" s="171"/>
      <c r="FBQ206" s="171"/>
      <c r="FBR206" s="171"/>
      <c r="FBS206" s="171"/>
      <c r="FBT206" s="171"/>
      <c r="FBU206" s="171"/>
      <c r="FBV206" s="171"/>
      <c r="FBW206" s="171"/>
      <c r="FBX206" s="171"/>
      <c r="FBY206" s="171"/>
      <c r="FBZ206" s="171"/>
      <c r="FCA206" s="171"/>
      <c r="FCB206" s="171"/>
      <c r="FCC206" s="171"/>
      <c r="FCD206" s="171"/>
      <c r="FCE206" s="171"/>
      <c r="FCF206" s="171"/>
      <c r="FCG206" s="171"/>
      <c r="FCH206" s="171"/>
      <c r="FCI206" s="171"/>
      <c r="FCJ206" s="171"/>
      <c r="FCK206" s="171"/>
      <c r="FCL206" s="171"/>
      <c r="FCM206" s="171"/>
      <c r="FCN206" s="171"/>
      <c r="FCO206" s="171"/>
      <c r="FCP206" s="171"/>
      <c r="FCQ206" s="171"/>
      <c r="FCR206" s="171"/>
      <c r="FCS206" s="171"/>
      <c r="FCT206" s="171"/>
      <c r="FCU206" s="171"/>
      <c r="FCV206" s="171"/>
      <c r="FCW206" s="171"/>
      <c r="FCX206" s="171"/>
      <c r="FCY206" s="171"/>
      <c r="FCZ206" s="171"/>
      <c r="FDA206" s="171"/>
      <c r="FDB206" s="171"/>
      <c r="FDC206" s="171"/>
      <c r="FDD206" s="171"/>
      <c r="FDE206" s="171"/>
      <c r="FDF206" s="171"/>
      <c r="FDG206" s="171"/>
      <c r="FDH206" s="171"/>
      <c r="FDI206" s="171"/>
      <c r="FDJ206" s="171"/>
      <c r="FDK206" s="171"/>
      <c r="FDL206" s="171"/>
      <c r="FDM206" s="171"/>
      <c r="FDN206" s="171"/>
      <c r="FDO206" s="171"/>
      <c r="FDP206" s="171"/>
      <c r="FDQ206" s="171"/>
      <c r="FDR206" s="171"/>
      <c r="FDS206" s="171"/>
      <c r="FDT206" s="171"/>
      <c r="FDU206" s="171"/>
      <c r="FDV206" s="171"/>
      <c r="FDW206" s="171"/>
      <c r="FDX206" s="171"/>
      <c r="FDY206" s="171"/>
      <c r="FDZ206" s="171"/>
      <c r="FEA206" s="171"/>
      <c r="FEB206" s="171"/>
      <c r="FEC206" s="171"/>
      <c r="FED206" s="171"/>
      <c r="FEE206" s="171"/>
      <c r="FEF206" s="171"/>
      <c r="FEG206" s="171"/>
      <c r="FEH206" s="171"/>
      <c r="FEI206" s="171"/>
      <c r="FEJ206" s="171"/>
      <c r="FEK206" s="171"/>
      <c r="FEL206" s="171"/>
      <c r="FEM206" s="171"/>
      <c r="FEN206" s="171"/>
      <c r="FEO206" s="171"/>
      <c r="FEP206" s="171"/>
      <c r="FEQ206" s="171"/>
      <c r="FER206" s="171"/>
      <c r="FES206" s="171"/>
      <c r="FET206" s="171"/>
      <c r="FEU206" s="171"/>
      <c r="FEV206" s="171"/>
      <c r="FEW206" s="171"/>
      <c r="FEX206" s="171"/>
      <c r="FEY206" s="171"/>
      <c r="FEZ206" s="171"/>
      <c r="FFA206" s="171"/>
      <c r="FFB206" s="171"/>
      <c r="FFC206" s="171"/>
      <c r="FFD206" s="171"/>
      <c r="FFE206" s="171"/>
      <c r="FFF206" s="171"/>
      <c r="FFG206" s="171"/>
      <c r="FFH206" s="171"/>
      <c r="FFI206" s="171"/>
      <c r="FFJ206" s="171"/>
      <c r="FFK206" s="171"/>
      <c r="FFL206" s="171"/>
      <c r="FFM206" s="171"/>
      <c r="FFN206" s="171"/>
      <c r="FFO206" s="171"/>
      <c r="FFP206" s="171"/>
      <c r="FFQ206" s="171"/>
      <c r="FFR206" s="171"/>
      <c r="FFS206" s="171"/>
      <c r="FFT206" s="171"/>
      <c r="FFU206" s="171"/>
      <c r="FFV206" s="171"/>
      <c r="FFW206" s="171"/>
      <c r="FFX206" s="171"/>
      <c r="FFY206" s="171"/>
      <c r="FFZ206" s="171"/>
      <c r="FGA206" s="171"/>
      <c r="FGB206" s="171"/>
      <c r="FGC206" s="171"/>
      <c r="FGD206" s="171"/>
      <c r="FGE206" s="171"/>
      <c r="FGF206" s="171"/>
      <c r="FGG206" s="171"/>
      <c r="FGH206" s="171"/>
      <c r="FGI206" s="171"/>
      <c r="FGJ206" s="171"/>
      <c r="FGK206" s="171"/>
      <c r="FGL206" s="171"/>
      <c r="FGM206" s="171"/>
      <c r="FGN206" s="171"/>
      <c r="FGO206" s="171"/>
      <c r="FGP206" s="171"/>
      <c r="FGQ206" s="171"/>
      <c r="FGR206" s="171"/>
      <c r="FGS206" s="171"/>
      <c r="FGT206" s="171"/>
      <c r="FGU206" s="171"/>
      <c r="FGV206" s="171"/>
      <c r="FGW206" s="171"/>
      <c r="FGX206" s="171"/>
      <c r="FGY206" s="171"/>
      <c r="FGZ206" s="171"/>
      <c r="FHA206" s="171"/>
      <c r="FHB206" s="171"/>
      <c r="FHC206" s="171"/>
      <c r="FHD206" s="171"/>
      <c r="FHE206" s="171"/>
      <c r="FHF206" s="171"/>
      <c r="FHG206" s="171"/>
      <c r="FHH206" s="171"/>
      <c r="FHI206" s="171"/>
      <c r="FHJ206" s="171"/>
      <c r="FHK206" s="171"/>
      <c r="FHL206" s="171"/>
      <c r="FHM206" s="171"/>
      <c r="FHN206" s="171"/>
      <c r="FHO206" s="171"/>
      <c r="FHP206" s="171"/>
      <c r="FHQ206" s="171"/>
      <c r="FHR206" s="171"/>
      <c r="FHS206" s="171"/>
      <c r="FHT206" s="171"/>
      <c r="FHU206" s="171"/>
      <c r="FHV206" s="171"/>
      <c r="FHW206" s="171"/>
      <c r="FHX206" s="171"/>
      <c r="FHY206" s="171"/>
      <c r="FHZ206" s="171"/>
      <c r="FIA206" s="171"/>
      <c r="FIB206" s="171"/>
      <c r="FIC206" s="171"/>
      <c r="FID206" s="171"/>
      <c r="FIE206" s="171"/>
      <c r="FIF206" s="171"/>
      <c r="FIG206" s="171"/>
      <c r="FIH206" s="171"/>
      <c r="FII206" s="171"/>
      <c r="FIJ206" s="171"/>
      <c r="FIK206" s="171"/>
      <c r="FIL206" s="171"/>
      <c r="FIM206" s="171"/>
      <c r="FIN206" s="171"/>
      <c r="FIO206" s="171"/>
      <c r="FIP206" s="171"/>
      <c r="FIQ206" s="171"/>
      <c r="FIR206" s="171"/>
      <c r="FIS206" s="171"/>
      <c r="FIT206" s="171"/>
      <c r="FIU206" s="171"/>
      <c r="FIV206" s="171"/>
      <c r="FIW206" s="171"/>
      <c r="FIX206" s="171"/>
      <c r="FIY206" s="171"/>
      <c r="FIZ206" s="171"/>
      <c r="FJA206" s="171"/>
      <c r="FJB206" s="171"/>
      <c r="FJC206" s="171"/>
      <c r="FJD206" s="171"/>
      <c r="FJE206" s="171"/>
      <c r="FJF206" s="171"/>
      <c r="FJG206" s="171"/>
      <c r="FJH206" s="171"/>
      <c r="FJI206" s="171"/>
      <c r="FJJ206" s="171"/>
      <c r="FJK206" s="171"/>
      <c r="FJL206" s="171"/>
      <c r="FJM206" s="171"/>
      <c r="FJN206" s="171"/>
      <c r="FJO206" s="171"/>
      <c r="FJP206" s="171"/>
      <c r="FJQ206" s="171"/>
      <c r="FJR206" s="171"/>
      <c r="FJS206" s="171"/>
      <c r="FJT206" s="171"/>
      <c r="FJU206" s="171"/>
      <c r="FJV206" s="171"/>
      <c r="FJW206" s="171"/>
      <c r="FJX206" s="171"/>
      <c r="FJY206" s="171"/>
      <c r="FJZ206" s="171"/>
      <c r="FKA206" s="171"/>
      <c r="FKB206" s="171"/>
      <c r="FKC206" s="171"/>
      <c r="FKD206" s="171"/>
      <c r="FKE206" s="171"/>
      <c r="FKF206" s="171"/>
      <c r="FKG206" s="171"/>
      <c r="FKH206" s="171"/>
      <c r="FKI206" s="171"/>
      <c r="FKJ206" s="171"/>
      <c r="FKK206" s="171"/>
      <c r="FKL206" s="171"/>
      <c r="FKM206" s="171"/>
      <c r="FKN206" s="171"/>
      <c r="FKO206" s="171"/>
      <c r="FKP206" s="171"/>
      <c r="FKQ206" s="171"/>
      <c r="FKR206" s="171"/>
      <c r="FKS206" s="171"/>
      <c r="FKT206" s="171"/>
      <c r="FKU206" s="171"/>
      <c r="FKV206" s="171"/>
      <c r="FKW206" s="171"/>
      <c r="FKX206" s="171"/>
      <c r="FKY206" s="171"/>
      <c r="FKZ206" s="171"/>
      <c r="FLA206" s="171"/>
      <c r="FLB206" s="171"/>
      <c r="FLC206" s="171"/>
      <c r="FLD206" s="171"/>
      <c r="FLE206" s="171"/>
      <c r="FLF206" s="171"/>
      <c r="FLG206" s="171"/>
      <c r="FLH206" s="171"/>
      <c r="FLI206" s="171"/>
      <c r="FLJ206" s="171"/>
      <c r="FLK206" s="171"/>
      <c r="FLL206" s="171"/>
      <c r="FLM206" s="171"/>
      <c r="FLN206" s="171"/>
      <c r="FLO206" s="171"/>
      <c r="FLP206" s="171"/>
      <c r="FLQ206" s="171"/>
      <c r="FLR206" s="171"/>
      <c r="FLS206" s="171"/>
      <c r="FLT206" s="171"/>
      <c r="FLU206" s="171"/>
      <c r="FLV206" s="171"/>
      <c r="FLW206" s="171"/>
      <c r="FLX206" s="171"/>
      <c r="FLY206" s="171"/>
      <c r="FLZ206" s="171"/>
      <c r="FMA206" s="171"/>
      <c r="FMB206" s="171"/>
      <c r="FMC206" s="171"/>
      <c r="FMD206" s="171"/>
      <c r="FME206" s="171"/>
      <c r="FMF206" s="171"/>
      <c r="FMG206" s="171"/>
      <c r="FMH206" s="171"/>
      <c r="FMI206" s="171"/>
      <c r="FMJ206" s="171"/>
      <c r="FMK206" s="171"/>
      <c r="FML206" s="171"/>
      <c r="FMM206" s="171"/>
      <c r="FMN206" s="171"/>
      <c r="FMO206" s="171"/>
      <c r="FMP206" s="171"/>
      <c r="FMQ206" s="171"/>
      <c r="FMR206" s="171"/>
      <c r="FMS206" s="171"/>
      <c r="FMT206" s="171"/>
      <c r="FMU206" s="171"/>
      <c r="FMV206" s="171"/>
      <c r="FMW206" s="171"/>
      <c r="FMX206" s="171"/>
      <c r="FMY206" s="171"/>
      <c r="FMZ206" s="171"/>
      <c r="FNA206" s="171"/>
      <c r="FNB206" s="171"/>
      <c r="FNC206" s="171"/>
      <c r="FND206" s="171"/>
      <c r="FNE206" s="171"/>
      <c r="FNF206" s="171"/>
      <c r="FNG206" s="171"/>
      <c r="FNH206" s="171"/>
      <c r="FNI206" s="171"/>
      <c r="FNJ206" s="171"/>
      <c r="FNK206" s="171"/>
      <c r="FNL206" s="171"/>
      <c r="FNM206" s="171"/>
      <c r="FNN206" s="171"/>
      <c r="FNO206" s="171"/>
      <c r="FNP206" s="171"/>
      <c r="FNQ206" s="171"/>
      <c r="FNR206" s="171"/>
      <c r="FNS206" s="171"/>
      <c r="FNT206" s="171"/>
      <c r="FNU206" s="171"/>
      <c r="FNV206" s="171"/>
      <c r="FNW206" s="171"/>
      <c r="FNX206" s="171"/>
      <c r="FNY206" s="171"/>
      <c r="FNZ206" s="171"/>
      <c r="FOA206" s="171"/>
      <c r="FOB206" s="171"/>
      <c r="FOC206" s="171"/>
      <c r="FOD206" s="171"/>
      <c r="FOE206" s="171"/>
      <c r="FOF206" s="171"/>
      <c r="FOG206" s="171"/>
      <c r="FOH206" s="171"/>
      <c r="FOI206" s="171"/>
      <c r="FOJ206" s="171"/>
      <c r="FOK206" s="171"/>
      <c r="FOL206" s="171"/>
      <c r="FOM206" s="171"/>
      <c r="FON206" s="171"/>
      <c r="FOO206" s="171"/>
      <c r="FOP206" s="171"/>
      <c r="FOQ206" s="171"/>
      <c r="FOR206" s="171"/>
      <c r="FOS206" s="171"/>
      <c r="FOT206" s="171"/>
      <c r="FOU206" s="171"/>
      <c r="FOV206" s="171"/>
      <c r="FOW206" s="171"/>
      <c r="FOX206" s="171"/>
      <c r="FOY206" s="171"/>
      <c r="FOZ206" s="171"/>
      <c r="FPA206" s="171"/>
      <c r="FPB206" s="171"/>
      <c r="FPC206" s="171"/>
      <c r="FPD206" s="171"/>
      <c r="FPE206" s="171"/>
      <c r="FPF206" s="171"/>
      <c r="FPG206" s="171"/>
      <c r="FPH206" s="171"/>
      <c r="FPI206" s="171"/>
      <c r="FPJ206" s="171"/>
      <c r="FPK206" s="171"/>
      <c r="FPL206" s="171"/>
      <c r="FPM206" s="171"/>
      <c r="FPN206" s="171"/>
      <c r="FPO206" s="171"/>
      <c r="FPP206" s="171"/>
      <c r="FPQ206" s="171"/>
      <c r="FPR206" s="171"/>
      <c r="FPS206" s="171"/>
      <c r="FPT206" s="171"/>
      <c r="FPU206" s="171"/>
      <c r="FPV206" s="171"/>
      <c r="FPW206" s="171"/>
      <c r="FPX206" s="171"/>
      <c r="FPY206" s="171"/>
      <c r="FPZ206" s="171"/>
      <c r="FQA206" s="171"/>
      <c r="FQB206" s="171"/>
      <c r="FQC206" s="171"/>
      <c r="FQD206" s="171"/>
      <c r="FQE206" s="171"/>
      <c r="FQF206" s="171"/>
      <c r="FQG206" s="171"/>
      <c r="FQH206" s="171"/>
      <c r="FQI206" s="171"/>
      <c r="FQJ206" s="171"/>
      <c r="FQK206" s="171"/>
      <c r="FQL206" s="171"/>
      <c r="FQM206" s="171"/>
      <c r="FQN206" s="171"/>
      <c r="FQO206" s="171"/>
      <c r="FQP206" s="171"/>
      <c r="FQQ206" s="171"/>
      <c r="FQR206" s="171"/>
      <c r="FQS206" s="171"/>
      <c r="FQT206" s="171"/>
      <c r="FQU206" s="171"/>
      <c r="FQV206" s="171"/>
      <c r="FQW206" s="171"/>
      <c r="FQX206" s="171"/>
      <c r="FQY206" s="171"/>
      <c r="FQZ206" s="171"/>
      <c r="FRA206" s="171"/>
      <c r="FRB206" s="171"/>
      <c r="FRC206" s="171"/>
      <c r="FRD206" s="171"/>
      <c r="FRE206" s="171"/>
      <c r="FRF206" s="171"/>
      <c r="FRG206" s="171"/>
      <c r="FRH206" s="171"/>
      <c r="FRI206" s="171"/>
      <c r="FRJ206" s="171"/>
      <c r="FRK206" s="171"/>
      <c r="FRL206" s="171"/>
      <c r="FRM206" s="171"/>
      <c r="FRN206" s="171"/>
      <c r="FRO206" s="171"/>
      <c r="FRP206" s="171"/>
      <c r="FRQ206" s="171"/>
      <c r="FRR206" s="171"/>
      <c r="FRS206" s="171"/>
      <c r="FRT206" s="171"/>
      <c r="FRU206" s="171"/>
      <c r="FRV206" s="171"/>
      <c r="FRW206" s="171"/>
      <c r="FRX206" s="171"/>
      <c r="FRY206" s="171"/>
      <c r="FRZ206" s="171"/>
      <c r="FSA206" s="171"/>
      <c r="FSB206" s="171"/>
      <c r="FSC206" s="171"/>
      <c r="FSD206" s="171"/>
      <c r="FSE206" s="171"/>
      <c r="FSF206" s="171"/>
      <c r="FSG206" s="171"/>
      <c r="FSH206" s="171"/>
      <c r="FSI206" s="171"/>
      <c r="FSJ206" s="171"/>
      <c r="FSK206" s="171"/>
      <c r="FSL206" s="171"/>
      <c r="FSM206" s="171"/>
      <c r="FSN206" s="171"/>
      <c r="FSO206" s="171"/>
      <c r="FSP206" s="171"/>
      <c r="FSQ206" s="171"/>
      <c r="FSR206" s="171"/>
      <c r="FSS206" s="171"/>
      <c r="FST206" s="171"/>
      <c r="FSU206" s="171"/>
      <c r="FSV206" s="171"/>
      <c r="FSW206" s="171"/>
      <c r="FSX206" s="171"/>
      <c r="FSY206" s="171"/>
      <c r="FSZ206" s="171"/>
      <c r="FTA206" s="171"/>
      <c r="FTB206" s="171"/>
      <c r="FTC206" s="171"/>
      <c r="FTD206" s="171"/>
      <c r="FTE206" s="171"/>
      <c r="FTF206" s="171"/>
      <c r="FTG206" s="171"/>
      <c r="FTH206" s="171"/>
      <c r="FTI206" s="171"/>
      <c r="FTJ206" s="171"/>
      <c r="FTK206" s="171"/>
      <c r="FTL206" s="171"/>
      <c r="FTM206" s="171"/>
      <c r="FTN206" s="171"/>
      <c r="FTO206" s="171"/>
      <c r="FTP206" s="171"/>
      <c r="FTQ206" s="171"/>
      <c r="FTR206" s="171"/>
      <c r="FTS206" s="171"/>
      <c r="FTT206" s="171"/>
      <c r="FTU206" s="171"/>
      <c r="FTV206" s="171"/>
      <c r="FTW206" s="171"/>
      <c r="FTX206" s="171"/>
      <c r="FTY206" s="171"/>
      <c r="FTZ206" s="171"/>
      <c r="FUA206" s="171"/>
      <c r="FUB206" s="171"/>
      <c r="FUC206" s="171"/>
      <c r="FUD206" s="171"/>
      <c r="FUE206" s="171"/>
      <c r="FUF206" s="171"/>
      <c r="FUG206" s="171"/>
      <c r="FUH206" s="171"/>
      <c r="FUI206" s="171"/>
      <c r="FUJ206" s="171"/>
      <c r="FUK206" s="171"/>
      <c r="FUL206" s="171"/>
      <c r="FUM206" s="171"/>
      <c r="FUN206" s="171"/>
      <c r="FUO206" s="171"/>
      <c r="FUP206" s="171"/>
      <c r="FUQ206" s="171"/>
      <c r="FUR206" s="171"/>
      <c r="FUS206" s="171"/>
      <c r="FUT206" s="171"/>
      <c r="FUU206" s="171"/>
      <c r="FUV206" s="171"/>
      <c r="FUW206" s="171"/>
      <c r="FUX206" s="171"/>
      <c r="FUY206" s="171"/>
      <c r="FUZ206" s="171"/>
      <c r="FVA206" s="171"/>
      <c r="FVB206" s="171"/>
      <c r="FVC206" s="171"/>
      <c r="FVD206" s="171"/>
      <c r="FVE206" s="171"/>
      <c r="FVF206" s="171"/>
      <c r="FVG206" s="171"/>
      <c r="FVH206" s="171"/>
      <c r="FVI206" s="171"/>
      <c r="FVJ206" s="171"/>
      <c r="FVK206" s="171"/>
      <c r="FVL206" s="171"/>
      <c r="FVM206" s="171"/>
      <c r="FVN206" s="171"/>
      <c r="FVO206" s="171"/>
      <c r="FVP206" s="171"/>
      <c r="FVQ206" s="171"/>
      <c r="FVR206" s="171"/>
      <c r="FVS206" s="171"/>
      <c r="FVT206" s="171"/>
      <c r="FVU206" s="171"/>
      <c r="FVV206" s="171"/>
      <c r="FVW206" s="171"/>
      <c r="FVX206" s="171"/>
      <c r="FVY206" s="171"/>
      <c r="FVZ206" s="171"/>
      <c r="FWA206" s="171"/>
      <c r="FWB206" s="171"/>
      <c r="FWC206" s="171"/>
      <c r="FWD206" s="171"/>
      <c r="FWE206" s="171"/>
      <c r="FWF206" s="171"/>
      <c r="FWG206" s="171"/>
      <c r="FWH206" s="171"/>
      <c r="FWI206" s="171"/>
      <c r="FWJ206" s="171"/>
      <c r="FWK206" s="171"/>
      <c r="FWL206" s="171"/>
      <c r="FWM206" s="171"/>
      <c r="FWN206" s="171"/>
      <c r="FWO206" s="171"/>
      <c r="FWP206" s="171"/>
      <c r="FWQ206" s="171"/>
      <c r="FWR206" s="171"/>
      <c r="FWS206" s="171"/>
      <c r="FWT206" s="171"/>
      <c r="FWU206" s="171"/>
      <c r="FWV206" s="171"/>
      <c r="FWW206" s="171"/>
      <c r="FWX206" s="171"/>
      <c r="FWY206" s="171"/>
      <c r="FWZ206" s="171"/>
      <c r="FXA206" s="171"/>
      <c r="FXB206" s="171"/>
      <c r="FXC206" s="171"/>
      <c r="FXD206" s="171"/>
      <c r="FXE206" s="171"/>
      <c r="FXF206" s="171"/>
      <c r="FXG206" s="171"/>
      <c r="FXH206" s="171"/>
      <c r="FXI206" s="171"/>
      <c r="FXJ206" s="171"/>
      <c r="FXK206" s="171"/>
      <c r="FXL206" s="171"/>
      <c r="FXM206" s="171"/>
      <c r="FXN206" s="171"/>
      <c r="FXO206" s="171"/>
      <c r="FXP206" s="171"/>
      <c r="FXQ206" s="171"/>
      <c r="FXR206" s="171"/>
      <c r="FXS206" s="171"/>
      <c r="FXT206" s="171"/>
      <c r="FXU206" s="171"/>
      <c r="FXV206" s="171"/>
      <c r="FXW206" s="171"/>
      <c r="FXX206" s="171"/>
      <c r="FXY206" s="171"/>
      <c r="FXZ206" s="171"/>
      <c r="FYA206" s="171"/>
      <c r="FYB206" s="171"/>
      <c r="FYC206" s="171"/>
      <c r="FYD206" s="171"/>
      <c r="FYE206" s="171"/>
      <c r="FYF206" s="171"/>
      <c r="FYG206" s="171"/>
      <c r="FYH206" s="171"/>
      <c r="FYI206" s="171"/>
      <c r="FYJ206" s="171"/>
      <c r="FYK206" s="171"/>
      <c r="FYL206" s="171"/>
      <c r="FYM206" s="171"/>
      <c r="FYN206" s="171"/>
      <c r="FYO206" s="171"/>
      <c r="FYP206" s="171"/>
      <c r="FYQ206" s="171"/>
      <c r="FYR206" s="171"/>
      <c r="FYS206" s="171"/>
      <c r="FYT206" s="171"/>
      <c r="FYU206" s="171"/>
      <c r="FYV206" s="171"/>
      <c r="FYW206" s="171"/>
      <c r="FYX206" s="171"/>
      <c r="FYY206" s="171"/>
      <c r="FYZ206" s="171"/>
      <c r="FZA206" s="171"/>
      <c r="FZB206" s="171"/>
      <c r="FZC206" s="171"/>
      <c r="FZD206" s="171"/>
      <c r="FZE206" s="171"/>
      <c r="FZF206" s="171"/>
      <c r="FZG206" s="171"/>
      <c r="FZH206" s="171"/>
      <c r="FZI206" s="171"/>
      <c r="FZJ206" s="171"/>
      <c r="FZK206" s="171"/>
      <c r="FZL206" s="171"/>
      <c r="FZM206" s="171"/>
      <c r="FZN206" s="171"/>
      <c r="FZO206" s="171"/>
      <c r="FZP206" s="171"/>
      <c r="FZQ206" s="171"/>
      <c r="FZR206" s="171"/>
      <c r="FZS206" s="171"/>
      <c r="FZT206" s="171"/>
      <c r="FZU206" s="171"/>
      <c r="FZV206" s="171"/>
      <c r="FZW206" s="171"/>
      <c r="FZX206" s="171"/>
      <c r="FZY206" s="171"/>
      <c r="FZZ206" s="171"/>
      <c r="GAA206" s="171"/>
      <c r="GAB206" s="171"/>
      <c r="GAC206" s="171"/>
      <c r="GAD206" s="171"/>
      <c r="GAE206" s="171"/>
      <c r="GAF206" s="171"/>
      <c r="GAG206" s="171"/>
      <c r="GAH206" s="171"/>
      <c r="GAI206" s="171"/>
      <c r="GAJ206" s="171"/>
      <c r="GAK206" s="171"/>
      <c r="GAL206" s="171"/>
      <c r="GAM206" s="171"/>
      <c r="GAN206" s="171"/>
      <c r="GAO206" s="171"/>
      <c r="GAP206" s="171"/>
      <c r="GAQ206" s="171"/>
      <c r="GAR206" s="171"/>
      <c r="GAS206" s="171"/>
      <c r="GAT206" s="171"/>
      <c r="GAU206" s="171"/>
      <c r="GAV206" s="171"/>
      <c r="GAW206" s="171"/>
      <c r="GAX206" s="171"/>
      <c r="GAY206" s="171"/>
      <c r="GAZ206" s="171"/>
      <c r="GBA206" s="171"/>
      <c r="GBB206" s="171"/>
      <c r="GBC206" s="171"/>
      <c r="GBD206" s="171"/>
      <c r="GBE206" s="171"/>
      <c r="GBF206" s="171"/>
      <c r="GBG206" s="171"/>
      <c r="GBH206" s="171"/>
      <c r="GBI206" s="171"/>
      <c r="GBJ206" s="171"/>
      <c r="GBK206" s="171"/>
      <c r="GBL206" s="171"/>
      <c r="GBM206" s="171"/>
      <c r="GBN206" s="171"/>
      <c r="GBO206" s="171"/>
      <c r="GBP206" s="171"/>
      <c r="GBQ206" s="171"/>
      <c r="GBR206" s="171"/>
      <c r="GBS206" s="171"/>
      <c r="GBT206" s="171"/>
      <c r="GBU206" s="171"/>
      <c r="GBV206" s="171"/>
      <c r="GBW206" s="171"/>
      <c r="GBX206" s="171"/>
      <c r="GBY206" s="171"/>
      <c r="GBZ206" s="171"/>
      <c r="GCA206" s="171"/>
      <c r="GCB206" s="171"/>
      <c r="GCC206" s="171"/>
      <c r="GCD206" s="171"/>
      <c r="GCE206" s="171"/>
      <c r="GCF206" s="171"/>
      <c r="GCG206" s="171"/>
      <c r="GCH206" s="171"/>
      <c r="GCI206" s="171"/>
      <c r="GCJ206" s="171"/>
      <c r="GCK206" s="171"/>
      <c r="GCL206" s="171"/>
      <c r="GCM206" s="171"/>
      <c r="GCN206" s="171"/>
      <c r="GCO206" s="171"/>
      <c r="GCP206" s="171"/>
      <c r="GCQ206" s="171"/>
      <c r="GCR206" s="171"/>
      <c r="GCS206" s="171"/>
      <c r="GCT206" s="171"/>
      <c r="GCU206" s="171"/>
      <c r="GCV206" s="171"/>
      <c r="GCW206" s="171"/>
      <c r="GCX206" s="171"/>
      <c r="GCY206" s="171"/>
      <c r="GCZ206" s="171"/>
      <c r="GDA206" s="171"/>
      <c r="GDB206" s="171"/>
      <c r="GDC206" s="171"/>
      <c r="GDD206" s="171"/>
      <c r="GDE206" s="171"/>
      <c r="GDF206" s="171"/>
      <c r="GDG206" s="171"/>
      <c r="GDH206" s="171"/>
      <c r="GDI206" s="171"/>
      <c r="GDJ206" s="171"/>
      <c r="GDK206" s="171"/>
      <c r="GDL206" s="171"/>
      <c r="GDM206" s="171"/>
      <c r="GDN206" s="171"/>
      <c r="GDO206" s="171"/>
      <c r="GDP206" s="171"/>
      <c r="GDQ206" s="171"/>
      <c r="GDR206" s="171"/>
      <c r="GDS206" s="171"/>
      <c r="GDT206" s="171"/>
      <c r="GDU206" s="171"/>
      <c r="GDV206" s="171"/>
      <c r="GDW206" s="171"/>
      <c r="GDX206" s="171"/>
      <c r="GDY206" s="171"/>
      <c r="GDZ206" s="171"/>
      <c r="GEA206" s="171"/>
      <c r="GEB206" s="171"/>
      <c r="GEC206" s="171"/>
      <c r="GED206" s="171"/>
      <c r="GEE206" s="171"/>
      <c r="GEF206" s="171"/>
      <c r="GEG206" s="171"/>
      <c r="GEH206" s="171"/>
      <c r="GEI206" s="171"/>
      <c r="GEJ206" s="171"/>
      <c r="GEK206" s="171"/>
      <c r="GEL206" s="171"/>
      <c r="GEM206" s="171"/>
      <c r="GEN206" s="171"/>
      <c r="GEO206" s="171"/>
      <c r="GEP206" s="171"/>
      <c r="GEQ206" s="171"/>
      <c r="GER206" s="171"/>
      <c r="GES206" s="171"/>
      <c r="GET206" s="171"/>
      <c r="GEU206" s="171"/>
      <c r="GEV206" s="171"/>
      <c r="GEW206" s="171"/>
      <c r="GEX206" s="171"/>
      <c r="GEY206" s="171"/>
      <c r="GEZ206" s="171"/>
      <c r="GFA206" s="171"/>
      <c r="GFB206" s="171"/>
      <c r="GFC206" s="171"/>
      <c r="GFD206" s="171"/>
      <c r="GFE206" s="171"/>
      <c r="GFF206" s="171"/>
      <c r="GFG206" s="171"/>
      <c r="GFH206" s="171"/>
      <c r="GFI206" s="171"/>
      <c r="GFJ206" s="171"/>
      <c r="GFK206" s="171"/>
      <c r="GFL206" s="171"/>
      <c r="GFM206" s="171"/>
      <c r="GFN206" s="171"/>
      <c r="GFO206" s="171"/>
      <c r="GFP206" s="171"/>
      <c r="GFQ206" s="171"/>
      <c r="GFR206" s="171"/>
      <c r="GFS206" s="171"/>
      <c r="GFT206" s="171"/>
      <c r="GFU206" s="171"/>
      <c r="GFV206" s="171"/>
      <c r="GFW206" s="171"/>
      <c r="GFX206" s="171"/>
      <c r="GFY206" s="171"/>
      <c r="GFZ206" s="171"/>
      <c r="GGA206" s="171"/>
      <c r="GGB206" s="171"/>
      <c r="GGC206" s="171"/>
      <c r="GGD206" s="171"/>
      <c r="GGE206" s="171"/>
      <c r="GGF206" s="171"/>
      <c r="GGG206" s="171"/>
      <c r="GGH206" s="171"/>
      <c r="GGI206" s="171"/>
      <c r="GGJ206" s="171"/>
      <c r="GGK206" s="171"/>
      <c r="GGL206" s="171"/>
      <c r="GGM206" s="171"/>
      <c r="GGN206" s="171"/>
      <c r="GGO206" s="171"/>
      <c r="GGP206" s="171"/>
      <c r="GGQ206" s="171"/>
      <c r="GGR206" s="171"/>
      <c r="GGS206" s="171"/>
      <c r="GGT206" s="171"/>
      <c r="GGU206" s="171"/>
      <c r="GGV206" s="171"/>
      <c r="GGW206" s="171"/>
      <c r="GGX206" s="171"/>
      <c r="GGY206" s="171"/>
      <c r="GGZ206" s="171"/>
      <c r="GHA206" s="171"/>
      <c r="GHB206" s="171"/>
      <c r="GHC206" s="171"/>
      <c r="GHD206" s="171"/>
      <c r="GHE206" s="171"/>
      <c r="GHF206" s="171"/>
      <c r="GHG206" s="171"/>
      <c r="GHH206" s="171"/>
      <c r="GHI206" s="171"/>
      <c r="GHJ206" s="171"/>
      <c r="GHK206" s="171"/>
      <c r="GHL206" s="171"/>
      <c r="GHM206" s="171"/>
      <c r="GHN206" s="171"/>
      <c r="GHO206" s="171"/>
      <c r="GHP206" s="171"/>
      <c r="GHQ206" s="171"/>
      <c r="GHR206" s="171"/>
      <c r="GHS206" s="171"/>
      <c r="GHT206" s="171"/>
      <c r="GHU206" s="171"/>
      <c r="GHV206" s="171"/>
      <c r="GHW206" s="171"/>
      <c r="GHX206" s="171"/>
      <c r="GHY206" s="171"/>
      <c r="GHZ206" s="171"/>
      <c r="GIA206" s="171"/>
      <c r="GIB206" s="171"/>
      <c r="GIC206" s="171"/>
      <c r="GID206" s="171"/>
      <c r="GIE206" s="171"/>
      <c r="GIF206" s="171"/>
      <c r="GIG206" s="171"/>
      <c r="GIH206" s="171"/>
      <c r="GII206" s="171"/>
      <c r="GIJ206" s="171"/>
      <c r="GIK206" s="171"/>
      <c r="GIL206" s="171"/>
      <c r="GIM206" s="171"/>
      <c r="GIN206" s="171"/>
      <c r="GIO206" s="171"/>
      <c r="GIP206" s="171"/>
      <c r="GIQ206" s="171"/>
      <c r="GIR206" s="171"/>
      <c r="GIS206" s="171"/>
      <c r="GIT206" s="171"/>
      <c r="GIU206" s="171"/>
      <c r="GIV206" s="171"/>
      <c r="GIW206" s="171"/>
      <c r="GIX206" s="171"/>
      <c r="GIY206" s="171"/>
      <c r="GIZ206" s="171"/>
      <c r="GJA206" s="171"/>
      <c r="GJB206" s="171"/>
      <c r="GJC206" s="171"/>
      <c r="GJD206" s="171"/>
      <c r="GJE206" s="171"/>
      <c r="GJF206" s="171"/>
      <c r="GJG206" s="171"/>
      <c r="GJH206" s="171"/>
      <c r="GJI206" s="171"/>
      <c r="GJJ206" s="171"/>
      <c r="GJK206" s="171"/>
      <c r="GJL206" s="171"/>
      <c r="GJM206" s="171"/>
      <c r="GJN206" s="171"/>
      <c r="GJO206" s="171"/>
      <c r="GJP206" s="171"/>
      <c r="GJQ206" s="171"/>
      <c r="GJR206" s="171"/>
      <c r="GJS206" s="171"/>
      <c r="GJT206" s="171"/>
      <c r="GJU206" s="171"/>
      <c r="GJV206" s="171"/>
      <c r="GJW206" s="171"/>
      <c r="GJX206" s="171"/>
      <c r="GJY206" s="171"/>
      <c r="GJZ206" s="171"/>
      <c r="GKA206" s="171"/>
      <c r="GKB206" s="171"/>
      <c r="GKC206" s="171"/>
      <c r="GKD206" s="171"/>
      <c r="GKE206" s="171"/>
      <c r="GKF206" s="171"/>
      <c r="GKG206" s="171"/>
      <c r="GKH206" s="171"/>
      <c r="GKI206" s="171"/>
      <c r="GKJ206" s="171"/>
      <c r="GKK206" s="171"/>
      <c r="GKL206" s="171"/>
      <c r="GKM206" s="171"/>
      <c r="GKN206" s="171"/>
      <c r="GKO206" s="171"/>
      <c r="GKP206" s="171"/>
      <c r="GKQ206" s="171"/>
      <c r="GKR206" s="171"/>
      <c r="GKS206" s="171"/>
      <c r="GKT206" s="171"/>
      <c r="GKU206" s="171"/>
      <c r="GKV206" s="171"/>
      <c r="GKW206" s="171"/>
      <c r="GKX206" s="171"/>
      <c r="GKY206" s="171"/>
      <c r="GKZ206" s="171"/>
      <c r="GLA206" s="171"/>
      <c r="GLB206" s="171"/>
      <c r="GLC206" s="171"/>
      <c r="GLD206" s="171"/>
      <c r="GLE206" s="171"/>
      <c r="GLF206" s="171"/>
      <c r="GLG206" s="171"/>
      <c r="GLH206" s="171"/>
      <c r="GLI206" s="171"/>
      <c r="GLJ206" s="171"/>
      <c r="GLK206" s="171"/>
      <c r="GLL206" s="171"/>
      <c r="GLM206" s="171"/>
      <c r="GLN206" s="171"/>
      <c r="GLO206" s="171"/>
      <c r="GLP206" s="171"/>
      <c r="GLQ206" s="171"/>
      <c r="GLR206" s="171"/>
      <c r="GLS206" s="171"/>
      <c r="GLT206" s="171"/>
      <c r="GLU206" s="171"/>
      <c r="GLV206" s="171"/>
      <c r="GLW206" s="171"/>
      <c r="GLX206" s="171"/>
      <c r="GLY206" s="171"/>
      <c r="GLZ206" s="171"/>
      <c r="GMA206" s="171"/>
      <c r="GMB206" s="171"/>
      <c r="GMC206" s="171"/>
      <c r="GMD206" s="171"/>
      <c r="GME206" s="171"/>
      <c r="GMF206" s="171"/>
      <c r="GMG206" s="171"/>
      <c r="GMH206" s="171"/>
      <c r="GMI206" s="171"/>
      <c r="GMJ206" s="171"/>
      <c r="GMK206" s="171"/>
      <c r="GML206" s="171"/>
      <c r="GMM206" s="171"/>
      <c r="GMN206" s="171"/>
      <c r="GMO206" s="171"/>
      <c r="GMP206" s="171"/>
      <c r="GMQ206" s="171"/>
      <c r="GMR206" s="171"/>
      <c r="GMS206" s="171"/>
      <c r="GMT206" s="171"/>
      <c r="GMU206" s="171"/>
      <c r="GMV206" s="171"/>
      <c r="GMW206" s="171"/>
      <c r="GMX206" s="171"/>
      <c r="GMY206" s="171"/>
      <c r="GMZ206" s="171"/>
      <c r="GNA206" s="171"/>
      <c r="GNB206" s="171"/>
      <c r="GNC206" s="171"/>
      <c r="GND206" s="171"/>
      <c r="GNE206" s="171"/>
      <c r="GNF206" s="171"/>
      <c r="GNG206" s="171"/>
      <c r="GNH206" s="171"/>
      <c r="GNI206" s="171"/>
      <c r="GNJ206" s="171"/>
      <c r="GNK206" s="171"/>
      <c r="GNL206" s="171"/>
      <c r="GNM206" s="171"/>
      <c r="GNN206" s="171"/>
      <c r="GNO206" s="171"/>
      <c r="GNP206" s="171"/>
      <c r="GNQ206" s="171"/>
      <c r="GNR206" s="171"/>
      <c r="GNS206" s="171"/>
      <c r="GNT206" s="171"/>
      <c r="GNU206" s="171"/>
      <c r="GNV206" s="171"/>
      <c r="GNW206" s="171"/>
      <c r="GNX206" s="171"/>
      <c r="GNY206" s="171"/>
      <c r="GNZ206" s="171"/>
      <c r="GOA206" s="171"/>
      <c r="GOB206" s="171"/>
      <c r="GOC206" s="171"/>
      <c r="GOD206" s="171"/>
      <c r="GOE206" s="171"/>
      <c r="GOF206" s="171"/>
      <c r="GOG206" s="171"/>
      <c r="GOH206" s="171"/>
      <c r="GOI206" s="171"/>
      <c r="GOJ206" s="171"/>
      <c r="GOK206" s="171"/>
      <c r="GOL206" s="171"/>
      <c r="GOM206" s="171"/>
      <c r="GON206" s="171"/>
      <c r="GOO206" s="171"/>
      <c r="GOP206" s="171"/>
      <c r="GOQ206" s="171"/>
      <c r="GOR206" s="171"/>
      <c r="GOS206" s="171"/>
      <c r="GOT206" s="171"/>
      <c r="GOU206" s="171"/>
      <c r="GOV206" s="171"/>
      <c r="GOW206" s="171"/>
      <c r="GOX206" s="171"/>
      <c r="GOY206" s="171"/>
      <c r="GOZ206" s="171"/>
      <c r="GPA206" s="171"/>
      <c r="GPB206" s="171"/>
      <c r="GPC206" s="171"/>
      <c r="GPD206" s="171"/>
      <c r="GPE206" s="171"/>
      <c r="GPF206" s="171"/>
      <c r="GPG206" s="171"/>
      <c r="GPH206" s="171"/>
      <c r="GPI206" s="171"/>
      <c r="GPJ206" s="171"/>
      <c r="GPK206" s="171"/>
      <c r="GPL206" s="171"/>
      <c r="GPM206" s="171"/>
      <c r="GPN206" s="171"/>
      <c r="GPO206" s="171"/>
      <c r="GPP206" s="171"/>
      <c r="GPQ206" s="171"/>
      <c r="GPR206" s="171"/>
      <c r="GPS206" s="171"/>
      <c r="GPT206" s="171"/>
      <c r="GPU206" s="171"/>
      <c r="GPV206" s="171"/>
      <c r="GPW206" s="171"/>
      <c r="GPX206" s="171"/>
      <c r="GPY206" s="171"/>
      <c r="GPZ206" s="171"/>
      <c r="GQA206" s="171"/>
      <c r="GQB206" s="171"/>
      <c r="GQC206" s="171"/>
      <c r="GQD206" s="171"/>
      <c r="GQE206" s="171"/>
      <c r="GQF206" s="171"/>
      <c r="GQG206" s="171"/>
      <c r="GQH206" s="171"/>
      <c r="GQI206" s="171"/>
      <c r="GQJ206" s="171"/>
      <c r="GQK206" s="171"/>
      <c r="GQL206" s="171"/>
      <c r="GQM206" s="171"/>
      <c r="GQN206" s="171"/>
      <c r="GQO206" s="171"/>
      <c r="GQP206" s="171"/>
      <c r="GQQ206" s="171"/>
      <c r="GQR206" s="171"/>
      <c r="GQS206" s="171"/>
      <c r="GQT206" s="171"/>
      <c r="GQU206" s="171"/>
      <c r="GQV206" s="171"/>
      <c r="GQW206" s="171"/>
      <c r="GQX206" s="171"/>
      <c r="GQY206" s="171"/>
      <c r="GQZ206" s="171"/>
      <c r="GRA206" s="171"/>
      <c r="GRB206" s="171"/>
      <c r="GRC206" s="171"/>
      <c r="GRD206" s="171"/>
      <c r="GRE206" s="171"/>
      <c r="GRF206" s="171"/>
      <c r="GRG206" s="171"/>
      <c r="GRH206" s="171"/>
      <c r="GRI206" s="171"/>
      <c r="GRJ206" s="171"/>
      <c r="GRK206" s="171"/>
      <c r="GRL206" s="171"/>
      <c r="GRM206" s="171"/>
      <c r="GRN206" s="171"/>
      <c r="GRO206" s="171"/>
      <c r="GRP206" s="171"/>
      <c r="GRQ206" s="171"/>
      <c r="GRR206" s="171"/>
      <c r="GRS206" s="171"/>
      <c r="GRT206" s="171"/>
      <c r="GRU206" s="171"/>
      <c r="GRV206" s="171"/>
      <c r="GRW206" s="171"/>
      <c r="GRX206" s="171"/>
      <c r="GRY206" s="171"/>
      <c r="GRZ206" s="171"/>
      <c r="GSA206" s="171"/>
      <c r="GSB206" s="171"/>
      <c r="GSC206" s="171"/>
      <c r="GSD206" s="171"/>
      <c r="GSE206" s="171"/>
      <c r="GSF206" s="171"/>
      <c r="GSG206" s="171"/>
      <c r="GSH206" s="171"/>
      <c r="GSI206" s="171"/>
      <c r="GSJ206" s="171"/>
      <c r="GSK206" s="171"/>
      <c r="GSL206" s="171"/>
      <c r="GSM206" s="171"/>
      <c r="GSN206" s="171"/>
      <c r="GSO206" s="171"/>
      <c r="GSP206" s="171"/>
      <c r="GSQ206" s="171"/>
      <c r="GSR206" s="171"/>
      <c r="GSS206" s="171"/>
      <c r="GST206" s="171"/>
      <c r="GSU206" s="171"/>
      <c r="GSV206" s="171"/>
      <c r="GSW206" s="171"/>
      <c r="GSX206" s="171"/>
      <c r="GSY206" s="171"/>
      <c r="GSZ206" s="171"/>
      <c r="GTA206" s="171"/>
      <c r="GTB206" s="171"/>
      <c r="GTC206" s="171"/>
      <c r="GTD206" s="171"/>
      <c r="GTE206" s="171"/>
      <c r="GTF206" s="171"/>
      <c r="GTG206" s="171"/>
      <c r="GTH206" s="171"/>
      <c r="GTI206" s="171"/>
      <c r="GTJ206" s="171"/>
      <c r="GTK206" s="171"/>
      <c r="GTL206" s="171"/>
      <c r="GTM206" s="171"/>
      <c r="GTN206" s="171"/>
      <c r="GTO206" s="171"/>
      <c r="GTP206" s="171"/>
      <c r="GTQ206" s="171"/>
      <c r="GTR206" s="171"/>
      <c r="GTS206" s="171"/>
      <c r="GTT206" s="171"/>
      <c r="GTU206" s="171"/>
      <c r="GTV206" s="171"/>
      <c r="GTW206" s="171"/>
      <c r="GTX206" s="171"/>
      <c r="GTY206" s="171"/>
      <c r="GTZ206" s="171"/>
      <c r="GUA206" s="171"/>
      <c r="GUB206" s="171"/>
      <c r="GUC206" s="171"/>
      <c r="GUD206" s="171"/>
      <c r="GUE206" s="171"/>
      <c r="GUF206" s="171"/>
      <c r="GUG206" s="171"/>
      <c r="GUH206" s="171"/>
      <c r="GUI206" s="171"/>
      <c r="GUJ206" s="171"/>
      <c r="GUK206" s="171"/>
      <c r="GUL206" s="171"/>
      <c r="GUM206" s="171"/>
      <c r="GUN206" s="171"/>
      <c r="GUO206" s="171"/>
      <c r="GUP206" s="171"/>
      <c r="GUQ206" s="171"/>
      <c r="GUR206" s="171"/>
      <c r="GUS206" s="171"/>
      <c r="GUT206" s="171"/>
      <c r="GUU206" s="171"/>
      <c r="GUV206" s="171"/>
      <c r="GUW206" s="171"/>
      <c r="GUX206" s="171"/>
      <c r="GUY206" s="171"/>
      <c r="GUZ206" s="171"/>
      <c r="GVA206" s="171"/>
      <c r="GVB206" s="171"/>
      <c r="GVC206" s="171"/>
      <c r="GVD206" s="171"/>
      <c r="GVE206" s="171"/>
      <c r="GVF206" s="171"/>
      <c r="GVG206" s="171"/>
      <c r="GVH206" s="171"/>
      <c r="GVI206" s="171"/>
      <c r="GVJ206" s="171"/>
      <c r="GVK206" s="171"/>
      <c r="GVL206" s="171"/>
      <c r="GVM206" s="171"/>
      <c r="GVN206" s="171"/>
      <c r="GVO206" s="171"/>
      <c r="GVP206" s="171"/>
      <c r="GVQ206" s="171"/>
      <c r="GVR206" s="171"/>
      <c r="GVS206" s="171"/>
      <c r="GVT206" s="171"/>
      <c r="GVU206" s="171"/>
      <c r="GVV206" s="171"/>
      <c r="GVW206" s="171"/>
      <c r="GVX206" s="171"/>
      <c r="GVY206" s="171"/>
      <c r="GVZ206" s="171"/>
      <c r="GWA206" s="171"/>
      <c r="GWB206" s="171"/>
      <c r="GWC206" s="171"/>
      <c r="GWD206" s="171"/>
      <c r="GWE206" s="171"/>
      <c r="GWF206" s="171"/>
      <c r="GWG206" s="171"/>
      <c r="GWH206" s="171"/>
      <c r="GWI206" s="171"/>
      <c r="GWJ206" s="171"/>
      <c r="GWK206" s="171"/>
      <c r="GWL206" s="171"/>
      <c r="GWM206" s="171"/>
      <c r="GWN206" s="171"/>
      <c r="GWO206" s="171"/>
      <c r="GWP206" s="171"/>
      <c r="GWQ206" s="171"/>
      <c r="GWR206" s="171"/>
      <c r="GWS206" s="171"/>
      <c r="GWT206" s="171"/>
      <c r="GWU206" s="171"/>
      <c r="GWV206" s="171"/>
      <c r="GWW206" s="171"/>
      <c r="GWX206" s="171"/>
      <c r="GWY206" s="171"/>
      <c r="GWZ206" s="171"/>
      <c r="GXA206" s="171"/>
      <c r="GXB206" s="171"/>
      <c r="GXC206" s="171"/>
      <c r="GXD206" s="171"/>
      <c r="GXE206" s="171"/>
      <c r="GXF206" s="171"/>
      <c r="GXG206" s="171"/>
      <c r="GXH206" s="171"/>
      <c r="GXI206" s="171"/>
      <c r="GXJ206" s="171"/>
      <c r="GXK206" s="171"/>
      <c r="GXL206" s="171"/>
      <c r="GXM206" s="171"/>
      <c r="GXN206" s="171"/>
      <c r="GXO206" s="171"/>
      <c r="GXP206" s="171"/>
      <c r="GXQ206" s="171"/>
      <c r="GXR206" s="171"/>
      <c r="GXS206" s="171"/>
      <c r="GXT206" s="171"/>
      <c r="GXU206" s="171"/>
      <c r="GXV206" s="171"/>
      <c r="GXW206" s="171"/>
      <c r="GXX206" s="171"/>
      <c r="GXY206" s="171"/>
      <c r="GXZ206" s="171"/>
      <c r="GYA206" s="171"/>
      <c r="GYB206" s="171"/>
      <c r="GYC206" s="171"/>
      <c r="GYD206" s="171"/>
      <c r="GYE206" s="171"/>
      <c r="GYF206" s="171"/>
      <c r="GYG206" s="171"/>
      <c r="GYH206" s="171"/>
      <c r="GYI206" s="171"/>
      <c r="GYJ206" s="171"/>
      <c r="GYK206" s="171"/>
      <c r="GYL206" s="171"/>
      <c r="GYM206" s="171"/>
      <c r="GYN206" s="171"/>
      <c r="GYO206" s="171"/>
      <c r="GYP206" s="171"/>
      <c r="GYQ206" s="171"/>
      <c r="GYR206" s="171"/>
      <c r="GYS206" s="171"/>
      <c r="GYT206" s="171"/>
      <c r="GYU206" s="171"/>
      <c r="GYV206" s="171"/>
      <c r="GYW206" s="171"/>
      <c r="GYX206" s="171"/>
      <c r="GYY206" s="171"/>
      <c r="GYZ206" s="171"/>
      <c r="GZA206" s="171"/>
      <c r="GZB206" s="171"/>
      <c r="GZC206" s="171"/>
      <c r="GZD206" s="171"/>
      <c r="GZE206" s="171"/>
      <c r="GZF206" s="171"/>
      <c r="GZG206" s="171"/>
      <c r="GZH206" s="171"/>
      <c r="GZI206" s="171"/>
      <c r="GZJ206" s="171"/>
      <c r="GZK206" s="171"/>
      <c r="GZL206" s="171"/>
      <c r="GZM206" s="171"/>
      <c r="GZN206" s="171"/>
      <c r="GZO206" s="171"/>
      <c r="GZP206" s="171"/>
      <c r="GZQ206" s="171"/>
      <c r="GZR206" s="171"/>
      <c r="GZS206" s="171"/>
      <c r="GZT206" s="171"/>
      <c r="GZU206" s="171"/>
      <c r="GZV206" s="171"/>
      <c r="GZW206" s="171"/>
      <c r="GZX206" s="171"/>
      <c r="GZY206" s="171"/>
      <c r="GZZ206" s="171"/>
      <c r="HAA206" s="171"/>
      <c r="HAB206" s="171"/>
      <c r="HAC206" s="171"/>
      <c r="HAD206" s="171"/>
      <c r="HAE206" s="171"/>
      <c r="HAF206" s="171"/>
      <c r="HAG206" s="171"/>
      <c r="HAH206" s="171"/>
      <c r="HAI206" s="171"/>
      <c r="HAJ206" s="171"/>
      <c r="HAK206" s="171"/>
      <c r="HAL206" s="171"/>
      <c r="HAM206" s="171"/>
      <c r="HAN206" s="171"/>
      <c r="HAO206" s="171"/>
      <c r="HAP206" s="171"/>
      <c r="HAQ206" s="171"/>
      <c r="HAR206" s="171"/>
      <c r="HAS206" s="171"/>
      <c r="HAT206" s="171"/>
      <c r="HAU206" s="171"/>
      <c r="HAV206" s="171"/>
      <c r="HAW206" s="171"/>
      <c r="HAX206" s="171"/>
      <c r="HAY206" s="171"/>
      <c r="HAZ206" s="171"/>
      <c r="HBA206" s="171"/>
      <c r="HBB206" s="171"/>
      <c r="HBC206" s="171"/>
      <c r="HBD206" s="171"/>
      <c r="HBE206" s="171"/>
      <c r="HBF206" s="171"/>
      <c r="HBG206" s="171"/>
      <c r="HBH206" s="171"/>
      <c r="HBI206" s="171"/>
      <c r="HBJ206" s="171"/>
      <c r="HBK206" s="171"/>
      <c r="HBL206" s="171"/>
      <c r="HBM206" s="171"/>
      <c r="HBN206" s="171"/>
      <c r="HBO206" s="171"/>
      <c r="HBP206" s="171"/>
      <c r="HBQ206" s="171"/>
      <c r="HBR206" s="171"/>
      <c r="HBS206" s="171"/>
      <c r="HBT206" s="171"/>
      <c r="HBU206" s="171"/>
      <c r="HBV206" s="171"/>
      <c r="HBW206" s="171"/>
      <c r="HBX206" s="171"/>
      <c r="HBY206" s="171"/>
      <c r="HBZ206" s="171"/>
      <c r="HCA206" s="171"/>
      <c r="HCB206" s="171"/>
      <c r="HCC206" s="171"/>
      <c r="HCD206" s="171"/>
      <c r="HCE206" s="171"/>
      <c r="HCF206" s="171"/>
      <c r="HCG206" s="171"/>
      <c r="HCH206" s="171"/>
      <c r="HCI206" s="171"/>
      <c r="HCJ206" s="171"/>
      <c r="HCK206" s="171"/>
      <c r="HCL206" s="171"/>
      <c r="HCM206" s="171"/>
      <c r="HCN206" s="171"/>
      <c r="HCO206" s="171"/>
      <c r="HCP206" s="171"/>
      <c r="HCQ206" s="171"/>
      <c r="HCR206" s="171"/>
      <c r="HCS206" s="171"/>
      <c r="HCT206" s="171"/>
      <c r="HCU206" s="171"/>
      <c r="HCV206" s="171"/>
      <c r="HCW206" s="171"/>
      <c r="HCX206" s="171"/>
      <c r="HCY206" s="171"/>
      <c r="HCZ206" s="171"/>
      <c r="HDA206" s="171"/>
      <c r="HDB206" s="171"/>
      <c r="HDC206" s="171"/>
      <c r="HDD206" s="171"/>
      <c r="HDE206" s="171"/>
      <c r="HDF206" s="171"/>
      <c r="HDG206" s="171"/>
      <c r="HDH206" s="171"/>
      <c r="HDI206" s="171"/>
      <c r="HDJ206" s="171"/>
      <c r="HDK206" s="171"/>
      <c r="HDL206" s="171"/>
      <c r="HDM206" s="171"/>
      <c r="HDN206" s="171"/>
      <c r="HDO206" s="171"/>
      <c r="HDP206" s="171"/>
      <c r="HDQ206" s="171"/>
      <c r="HDR206" s="171"/>
      <c r="HDS206" s="171"/>
      <c r="HDT206" s="171"/>
      <c r="HDU206" s="171"/>
      <c r="HDV206" s="171"/>
      <c r="HDW206" s="171"/>
      <c r="HDX206" s="171"/>
      <c r="HDY206" s="171"/>
      <c r="HDZ206" s="171"/>
      <c r="HEA206" s="171"/>
      <c r="HEB206" s="171"/>
      <c r="HEC206" s="171"/>
      <c r="HED206" s="171"/>
      <c r="HEE206" s="171"/>
      <c r="HEF206" s="171"/>
      <c r="HEG206" s="171"/>
      <c r="HEH206" s="171"/>
      <c r="HEI206" s="171"/>
      <c r="HEJ206" s="171"/>
      <c r="HEK206" s="171"/>
      <c r="HEL206" s="171"/>
      <c r="HEM206" s="171"/>
      <c r="HEN206" s="171"/>
      <c r="HEO206" s="171"/>
      <c r="HEP206" s="171"/>
      <c r="HEQ206" s="171"/>
      <c r="HER206" s="171"/>
      <c r="HES206" s="171"/>
      <c r="HET206" s="171"/>
      <c r="HEU206" s="171"/>
      <c r="HEV206" s="171"/>
      <c r="HEW206" s="171"/>
      <c r="HEX206" s="171"/>
      <c r="HEY206" s="171"/>
      <c r="HEZ206" s="171"/>
      <c r="HFA206" s="171"/>
      <c r="HFB206" s="171"/>
      <c r="HFC206" s="171"/>
      <c r="HFD206" s="171"/>
      <c r="HFE206" s="171"/>
      <c r="HFF206" s="171"/>
      <c r="HFG206" s="171"/>
      <c r="HFH206" s="171"/>
      <c r="HFI206" s="171"/>
      <c r="HFJ206" s="171"/>
      <c r="HFK206" s="171"/>
      <c r="HFL206" s="171"/>
      <c r="HFM206" s="171"/>
      <c r="HFN206" s="171"/>
      <c r="HFO206" s="171"/>
      <c r="HFP206" s="171"/>
      <c r="HFQ206" s="171"/>
      <c r="HFR206" s="171"/>
      <c r="HFS206" s="171"/>
      <c r="HFT206" s="171"/>
      <c r="HFU206" s="171"/>
      <c r="HFV206" s="171"/>
      <c r="HFW206" s="171"/>
      <c r="HFX206" s="171"/>
      <c r="HFY206" s="171"/>
      <c r="HFZ206" s="171"/>
      <c r="HGA206" s="171"/>
      <c r="HGB206" s="171"/>
      <c r="HGC206" s="171"/>
      <c r="HGD206" s="171"/>
      <c r="HGE206" s="171"/>
      <c r="HGF206" s="171"/>
      <c r="HGG206" s="171"/>
      <c r="HGH206" s="171"/>
      <c r="HGI206" s="171"/>
      <c r="HGJ206" s="171"/>
      <c r="HGK206" s="171"/>
      <c r="HGL206" s="171"/>
      <c r="HGM206" s="171"/>
      <c r="HGN206" s="171"/>
      <c r="HGO206" s="171"/>
      <c r="HGP206" s="171"/>
      <c r="HGQ206" s="171"/>
      <c r="HGR206" s="171"/>
      <c r="HGS206" s="171"/>
      <c r="HGT206" s="171"/>
      <c r="HGU206" s="171"/>
      <c r="HGV206" s="171"/>
      <c r="HGW206" s="171"/>
      <c r="HGX206" s="171"/>
      <c r="HGY206" s="171"/>
      <c r="HGZ206" s="171"/>
      <c r="HHA206" s="171"/>
      <c r="HHB206" s="171"/>
      <c r="HHC206" s="171"/>
      <c r="HHD206" s="171"/>
      <c r="HHE206" s="171"/>
      <c r="HHF206" s="171"/>
      <c r="HHG206" s="171"/>
      <c r="HHH206" s="171"/>
      <c r="HHI206" s="171"/>
      <c r="HHJ206" s="171"/>
      <c r="HHK206" s="171"/>
      <c r="HHL206" s="171"/>
      <c r="HHM206" s="171"/>
      <c r="HHN206" s="171"/>
      <c r="HHO206" s="171"/>
      <c r="HHP206" s="171"/>
      <c r="HHQ206" s="171"/>
      <c r="HHR206" s="171"/>
      <c r="HHS206" s="171"/>
      <c r="HHT206" s="171"/>
      <c r="HHU206" s="171"/>
      <c r="HHV206" s="171"/>
      <c r="HHW206" s="171"/>
      <c r="HHX206" s="171"/>
      <c r="HHY206" s="171"/>
      <c r="HHZ206" s="171"/>
      <c r="HIA206" s="171"/>
      <c r="HIB206" s="171"/>
      <c r="HIC206" s="171"/>
      <c r="HID206" s="171"/>
      <c r="HIE206" s="171"/>
      <c r="HIF206" s="171"/>
      <c r="HIG206" s="171"/>
      <c r="HIH206" s="171"/>
      <c r="HII206" s="171"/>
      <c r="HIJ206" s="171"/>
      <c r="HIK206" s="171"/>
      <c r="HIL206" s="171"/>
      <c r="HIM206" s="171"/>
      <c r="HIN206" s="171"/>
      <c r="HIO206" s="171"/>
      <c r="HIP206" s="171"/>
      <c r="HIQ206" s="171"/>
      <c r="HIR206" s="171"/>
      <c r="HIS206" s="171"/>
      <c r="HIT206" s="171"/>
      <c r="HIU206" s="171"/>
      <c r="HIV206" s="171"/>
      <c r="HIW206" s="171"/>
      <c r="HIX206" s="171"/>
      <c r="HIY206" s="171"/>
      <c r="HIZ206" s="171"/>
      <c r="HJA206" s="171"/>
      <c r="HJB206" s="171"/>
      <c r="HJC206" s="171"/>
      <c r="HJD206" s="171"/>
      <c r="HJE206" s="171"/>
      <c r="HJF206" s="171"/>
      <c r="HJG206" s="171"/>
      <c r="HJH206" s="171"/>
      <c r="HJI206" s="171"/>
      <c r="HJJ206" s="171"/>
      <c r="HJK206" s="171"/>
      <c r="HJL206" s="171"/>
      <c r="HJM206" s="171"/>
      <c r="HJN206" s="171"/>
      <c r="HJO206" s="171"/>
      <c r="HJP206" s="171"/>
      <c r="HJQ206" s="171"/>
      <c r="HJR206" s="171"/>
      <c r="HJS206" s="171"/>
      <c r="HJT206" s="171"/>
      <c r="HJU206" s="171"/>
      <c r="HJV206" s="171"/>
      <c r="HJW206" s="171"/>
      <c r="HJX206" s="171"/>
      <c r="HJY206" s="171"/>
      <c r="HJZ206" s="171"/>
      <c r="HKA206" s="171"/>
      <c r="HKB206" s="171"/>
      <c r="HKC206" s="171"/>
      <c r="HKD206" s="171"/>
      <c r="HKE206" s="171"/>
      <c r="HKF206" s="171"/>
      <c r="HKG206" s="171"/>
      <c r="HKH206" s="171"/>
      <c r="HKI206" s="171"/>
      <c r="HKJ206" s="171"/>
      <c r="HKK206" s="171"/>
      <c r="HKL206" s="171"/>
      <c r="HKM206" s="171"/>
      <c r="HKN206" s="171"/>
      <c r="HKO206" s="171"/>
      <c r="HKP206" s="171"/>
      <c r="HKQ206" s="171"/>
      <c r="HKR206" s="171"/>
      <c r="HKS206" s="171"/>
      <c r="HKT206" s="171"/>
      <c r="HKU206" s="171"/>
      <c r="HKV206" s="171"/>
      <c r="HKW206" s="171"/>
      <c r="HKX206" s="171"/>
      <c r="HKY206" s="171"/>
      <c r="HKZ206" s="171"/>
      <c r="HLA206" s="171"/>
      <c r="HLB206" s="171"/>
      <c r="HLC206" s="171"/>
      <c r="HLD206" s="171"/>
      <c r="HLE206" s="171"/>
      <c r="HLF206" s="171"/>
      <c r="HLG206" s="171"/>
      <c r="HLH206" s="171"/>
      <c r="HLI206" s="171"/>
      <c r="HLJ206" s="171"/>
      <c r="HLK206" s="171"/>
      <c r="HLL206" s="171"/>
      <c r="HLM206" s="171"/>
      <c r="HLN206" s="171"/>
      <c r="HLO206" s="171"/>
      <c r="HLP206" s="171"/>
      <c r="HLQ206" s="171"/>
      <c r="HLR206" s="171"/>
      <c r="HLS206" s="171"/>
      <c r="HLT206" s="171"/>
      <c r="HLU206" s="171"/>
      <c r="HLV206" s="171"/>
      <c r="HLW206" s="171"/>
      <c r="HLX206" s="171"/>
      <c r="HLY206" s="171"/>
      <c r="HLZ206" s="171"/>
      <c r="HMA206" s="171"/>
      <c r="HMB206" s="171"/>
      <c r="HMC206" s="171"/>
      <c r="HMD206" s="171"/>
      <c r="HME206" s="171"/>
      <c r="HMF206" s="171"/>
      <c r="HMG206" s="171"/>
      <c r="HMH206" s="171"/>
      <c r="HMI206" s="171"/>
      <c r="HMJ206" s="171"/>
      <c r="HMK206" s="171"/>
      <c r="HML206" s="171"/>
      <c r="HMM206" s="171"/>
      <c r="HMN206" s="171"/>
      <c r="HMO206" s="171"/>
      <c r="HMP206" s="171"/>
      <c r="HMQ206" s="171"/>
      <c r="HMR206" s="171"/>
      <c r="HMS206" s="171"/>
      <c r="HMT206" s="171"/>
      <c r="HMU206" s="171"/>
      <c r="HMV206" s="171"/>
      <c r="HMW206" s="171"/>
      <c r="HMX206" s="171"/>
      <c r="HMY206" s="171"/>
      <c r="HMZ206" s="171"/>
      <c r="HNA206" s="171"/>
      <c r="HNB206" s="171"/>
      <c r="HNC206" s="171"/>
      <c r="HND206" s="171"/>
      <c r="HNE206" s="171"/>
      <c r="HNF206" s="171"/>
      <c r="HNG206" s="171"/>
      <c r="HNH206" s="171"/>
      <c r="HNI206" s="171"/>
      <c r="HNJ206" s="171"/>
      <c r="HNK206" s="171"/>
      <c r="HNL206" s="171"/>
      <c r="HNM206" s="171"/>
      <c r="HNN206" s="171"/>
      <c r="HNO206" s="171"/>
      <c r="HNP206" s="171"/>
      <c r="HNQ206" s="171"/>
      <c r="HNR206" s="171"/>
      <c r="HNS206" s="171"/>
      <c r="HNT206" s="171"/>
      <c r="HNU206" s="171"/>
      <c r="HNV206" s="171"/>
      <c r="HNW206" s="171"/>
      <c r="HNX206" s="171"/>
      <c r="HNY206" s="171"/>
      <c r="HNZ206" s="171"/>
      <c r="HOA206" s="171"/>
      <c r="HOB206" s="171"/>
      <c r="HOC206" s="171"/>
      <c r="HOD206" s="171"/>
      <c r="HOE206" s="171"/>
      <c r="HOF206" s="171"/>
      <c r="HOG206" s="171"/>
      <c r="HOH206" s="171"/>
      <c r="HOI206" s="171"/>
      <c r="HOJ206" s="171"/>
      <c r="HOK206" s="171"/>
      <c r="HOL206" s="171"/>
      <c r="HOM206" s="171"/>
      <c r="HON206" s="171"/>
      <c r="HOO206" s="171"/>
      <c r="HOP206" s="171"/>
      <c r="HOQ206" s="171"/>
      <c r="HOR206" s="171"/>
      <c r="HOS206" s="171"/>
      <c r="HOT206" s="171"/>
      <c r="HOU206" s="171"/>
      <c r="HOV206" s="171"/>
      <c r="HOW206" s="171"/>
      <c r="HOX206" s="171"/>
      <c r="HOY206" s="171"/>
      <c r="HOZ206" s="171"/>
      <c r="HPA206" s="171"/>
      <c r="HPB206" s="171"/>
      <c r="HPC206" s="171"/>
      <c r="HPD206" s="171"/>
      <c r="HPE206" s="171"/>
      <c r="HPF206" s="171"/>
      <c r="HPG206" s="171"/>
      <c r="HPH206" s="171"/>
      <c r="HPI206" s="171"/>
      <c r="HPJ206" s="171"/>
      <c r="HPK206" s="171"/>
      <c r="HPL206" s="171"/>
      <c r="HPM206" s="171"/>
      <c r="HPN206" s="171"/>
      <c r="HPO206" s="171"/>
      <c r="HPP206" s="171"/>
      <c r="HPQ206" s="171"/>
      <c r="HPR206" s="171"/>
      <c r="HPS206" s="171"/>
      <c r="HPT206" s="171"/>
      <c r="HPU206" s="171"/>
      <c r="HPV206" s="171"/>
      <c r="HPW206" s="171"/>
      <c r="HPX206" s="171"/>
      <c r="HPY206" s="171"/>
      <c r="HPZ206" s="171"/>
      <c r="HQA206" s="171"/>
      <c r="HQB206" s="171"/>
      <c r="HQC206" s="171"/>
      <c r="HQD206" s="171"/>
      <c r="HQE206" s="171"/>
      <c r="HQF206" s="171"/>
      <c r="HQG206" s="171"/>
      <c r="HQH206" s="171"/>
      <c r="HQI206" s="171"/>
      <c r="HQJ206" s="171"/>
      <c r="HQK206" s="171"/>
      <c r="HQL206" s="171"/>
      <c r="HQM206" s="171"/>
      <c r="HQN206" s="171"/>
      <c r="HQO206" s="171"/>
      <c r="HQP206" s="171"/>
      <c r="HQQ206" s="171"/>
      <c r="HQR206" s="171"/>
      <c r="HQS206" s="171"/>
      <c r="HQT206" s="171"/>
      <c r="HQU206" s="171"/>
      <c r="HQV206" s="171"/>
      <c r="HQW206" s="171"/>
      <c r="HQX206" s="171"/>
      <c r="HQY206" s="171"/>
      <c r="HQZ206" s="171"/>
      <c r="HRA206" s="171"/>
      <c r="HRB206" s="171"/>
      <c r="HRC206" s="171"/>
      <c r="HRD206" s="171"/>
      <c r="HRE206" s="171"/>
      <c r="HRF206" s="171"/>
      <c r="HRG206" s="171"/>
      <c r="HRH206" s="171"/>
      <c r="HRI206" s="171"/>
      <c r="HRJ206" s="171"/>
      <c r="HRK206" s="171"/>
      <c r="HRL206" s="171"/>
      <c r="HRM206" s="171"/>
      <c r="HRN206" s="171"/>
      <c r="HRO206" s="171"/>
      <c r="HRP206" s="171"/>
      <c r="HRQ206" s="171"/>
      <c r="HRR206" s="171"/>
      <c r="HRS206" s="171"/>
      <c r="HRT206" s="171"/>
      <c r="HRU206" s="171"/>
      <c r="HRV206" s="171"/>
      <c r="HRW206" s="171"/>
      <c r="HRX206" s="171"/>
      <c r="HRY206" s="171"/>
      <c r="HRZ206" s="171"/>
      <c r="HSA206" s="171"/>
      <c r="HSB206" s="171"/>
      <c r="HSC206" s="171"/>
      <c r="HSD206" s="171"/>
      <c r="HSE206" s="171"/>
      <c r="HSF206" s="171"/>
      <c r="HSG206" s="171"/>
      <c r="HSH206" s="171"/>
      <c r="HSI206" s="171"/>
      <c r="HSJ206" s="171"/>
      <c r="HSK206" s="171"/>
      <c r="HSL206" s="171"/>
      <c r="HSM206" s="171"/>
      <c r="HSN206" s="171"/>
      <c r="HSO206" s="171"/>
      <c r="HSP206" s="171"/>
      <c r="HSQ206" s="171"/>
      <c r="HSR206" s="171"/>
      <c r="HSS206" s="171"/>
      <c r="HST206" s="171"/>
      <c r="HSU206" s="171"/>
      <c r="HSV206" s="171"/>
      <c r="HSW206" s="171"/>
      <c r="HSX206" s="171"/>
      <c r="HSY206" s="171"/>
      <c r="HSZ206" s="171"/>
      <c r="HTA206" s="171"/>
      <c r="HTB206" s="171"/>
      <c r="HTC206" s="171"/>
      <c r="HTD206" s="171"/>
      <c r="HTE206" s="171"/>
      <c r="HTF206" s="171"/>
      <c r="HTG206" s="171"/>
      <c r="HTH206" s="171"/>
      <c r="HTI206" s="171"/>
      <c r="HTJ206" s="171"/>
      <c r="HTK206" s="171"/>
      <c r="HTL206" s="171"/>
      <c r="HTM206" s="171"/>
      <c r="HTN206" s="171"/>
      <c r="HTO206" s="171"/>
      <c r="HTP206" s="171"/>
      <c r="HTQ206" s="171"/>
      <c r="HTR206" s="171"/>
      <c r="HTS206" s="171"/>
      <c r="HTT206" s="171"/>
      <c r="HTU206" s="171"/>
      <c r="HTV206" s="171"/>
      <c r="HTW206" s="171"/>
      <c r="HTX206" s="171"/>
      <c r="HTY206" s="171"/>
      <c r="HTZ206" s="171"/>
      <c r="HUA206" s="171"/>
      <c r="HUB206" s="171"/>
      <c r="HUC206" s="171"/>
      <c r="HUD206" s="171"/>
      <c r="HUE206" s="171"/>
      <c r="HUF206" s="171"/>
      <c r="HUG206" s="171"/>
      <c r="HUH206" s="171"/>
      <c r="HUI206" s="171"/>
      <c r="HUJ206" s="171"/>
      <c r="HUK206" s="171"/>
      <c r="HUL206" s="171"/>
      <c r="HUM206" s="171"/>
      <c r="HUN206" s="171"/>
      <c r="HUO206" s="171"/>
      <c r="HUP206" s="171"/>
      <c r="HUQ206" s="171"/>
      <c r="HUR206" s="171"/>
      <c r="HUS206" s="171"/>
      <c r="HUT206" s="171"/>
      <c r="HUU206" s="171"/>
      <c r="HUV206" s="171"/>
      <c r="HUW206" s="171"/>
      <c r="HUX206" s="171"/>
      <c r="HUY206" s="171"/>
      <c r="HUZ206" s="171"/>
      <c r="HVA206" s="171"/>
      <c r="HVB206" s="171"/>
      <c r="HVC206" s="171"/>
      <c r="HVD206" s="171"/>
      <c r="HVE206" s="171"/>
      <c r="HVF206" s="171"/>
      <c r="HVG206" s="171"/>
      <c r="HVH206" s="171"/>
      <c r="HVI206" s="171"/>
      <c r="HVJ206" s="171"/>
      <c r="HVK206" s="171"/>
      <c r="HVL206" s="171"/>
      <c r="HVM206" s="171"/>
      <c r="HVN206" s="171"/>
      <c r="HVO206" s="171"/>
      <c r="HVP206" s="171"/>
      <c r="HVQ206" s="171"/>
      <c r="HVR206" s="171"/>
      <c r="HVS206" s="171"/>
      <c r="HVT206" s="171"/>
      <c r="HVU206" s="171"/>
      <c r="HVV206" s="171"/>
      <c r="HVW206" s="171"/>
      <c r="HVX206" s="171"/>
      <c r="HVY206" s="171"/>
      <c r="HVZ206" s="171"/>
      <c r="HWA206" s="171"/>
      <c r="HWB206" s="171"/>
      <c r="HWC206" s="171"/>
      <c r="HWD206" s="171"/>
      <c r="HWE206" s="171"/>
      <c r="HWF206" s="171"/>
      <c r="HWG206" s="171"/>
      <c r="HWH206" s="171"/>
      <c r="HWI206" s="171"/>
      <c r="HWJ206" s="171"/>
      <c r="HWK206" s="171"/>
      <c r="HWL206" s="171"/>
      <c r="HWM206" s="171"/>
      <c r="HWN206" s="171"/>
      <c r="HWO206" s="171"/>
      <c r="HWP206" s="171"/>
      <c r="HWQ206" s="171"/>
      <c r="HWR206" s="171"/>
      <c r="HWS206" s="171"/>
      <c r="HWT206" s="171"/>
      <c r="HWU206" s="171"/>
      <c r="HWV206" s="171"/>
      <c r="HWW206" s="171"/>
      <c r="HWX206" s="171"/>
      <c r="HWY206" s="171"/>
      <c r="HWZ206" s="171"/>
      <c r="HXA206" s="171"/>
      <c r="HXB206" s="171"/>
      <c r="HXC206" s="171"/>
      <c r="HXD206" s="171"/>
      <c r="HXE206" s="171"/>
      <c r="HXF206" s="171"/>
      <c r="HXG206" s="171"/>
      <c r="HXH206" s="171"/>
      <c r="HXI206" s="171"/>
      <c r="HXJ206" s="171"/>
      <c r="HXK206" s="171"/>
      <c r="HXL206" s="171"/>
      <c r="HXM206" s="171"/>
      <c r="HXN206" s="171"/>
      <c r="HXO206" s="171"/>
      <c r="HXP206" s="171"/>
      <c r="HXQ206" s="171"/>
      <c r="HXR206" s="171"/>
      <c r="HXS206" s="171"/>
      <c r="HXT206" s="171"/>
      <c r="HXU206" s="171"/>
      <c r="HXV206" s="171"/>
      <c r="HXW206" s="171"/>
      <c r="HXX206" s="171"/>
      <c r="HXY206" s="171"/>
      <c r="HXZ206" s="171"/>
      <c r="HYA206" s="171"/>
      <c r="HYB206" s="171"/>
      <c r="HYC206" s="171"/>
      <c r="HYD206" s="171"/>
      <c r="HYE206" s="171"/>
      <c r="HYF206" s="171"/>
      <c r="HYG206" s="171"/>
      <c r="HYH206" s="171"/>
      <c r="HYI206" s="171"/>
      <c r="HYJ206" s="171"/>
      <c r="HYK206" s="171"/>
      <c r="HYL206" s="171"/>
      <c r="HYM206" s="171"/>
      <c r="HYN206" s="171"/>
      <c r="HYO206" s="171"/>
      <c r="HYP206" s="171"/>
      <c r="HYQ206" s="171"/>
      <c r="HYR206" s="171"/>
      <c r="HYS206" s="171"/>
      <c r="HYT206" s="171"/>
      <c r="HYU206" s="171"/>
      <c r="HYV206" s="171"/>
      <c r="HYW206" s="171"/>
      <c r="HYX206" s="171"/>
      <c r="HYY206" s="171"/>
      <c r="HYZ206" s="171"/>
      <c r="HZA206" s="171"/>
      <c r="HZB206" s="171"/>
      <c r="HZC206" s="171"/>
      <c r="HZD206" s="171"/>
      <c r="HZE206" s="171"/>
      <c r="HZF206" s="171"/>
      <c r="HZG206" s="171"/>
      <c r="HZH206" s="171"/>
      <c r="HZI206" s="171"/>
      <c r="HZJ206" s="171"/>
      <c r="HZK206" s="171"/>
      <c r="HZL206" s="171"/>
      <c r="HZM206" s="171"/>
      <c r="HZN206" s="171"/>
      <c r="HZO206" s="171"/>
      <c r="HZP206" s="171"/>
      <c r="HZQ206" s="171"/>
      <c r="HZR206" s="171"/>
      <c r="HZS206" s="171"/>
      <c r="HZT206" s="171"/>
      <c r="HZU206" s="171"/>
      <c r="HZV206" s="171"/>
      <c r="HZW206" s="171"/>
      <c r="HZX206" s="171"/>
      <c r="HZY206" s="171"/>
      <c r="HZZ206" s="171"/>
      <c r="IAA206" s="171"/>
      <c r="IAB206" s="171"/>
      <c r="IAC206" s="171"/>
      <c r="IAD206" s="171"/>
      <c r="IAE206" s="171"/>
      <c r="IAF206" s="171"/>
      <c r="IAG206" s="171"/>
      <c r="IAH206" s="171"/>
      <c r="IAI206" s="171"/>
      <c r="IAJ206" s="171"/>
      <c r="IAK206" s="171"/>
      <c r="IAL206" s="171"/>
      <c r="IAM206" s="171"/>
      <c r="IAN206" s="171"/>
      <c r="IAO206" s="171"/>
      <c r="IAP206" s="171"/>
      <c r="IAQ206" s="171"/>
      <c r="IAR206" s="171"/>
      <c r="IAS206" s="171"/>
      <c r="IAT206" s="171"/>
      <c r="IAU206" s="171"/>
      <c r="IAV206" s="171"/>
      <c r="IAW206" s="171"/>
      <c r="IAX206" s="171"/>
      <c r="IAY206" s="171"/>
      <c r="IAZ206" s="171"/>
      <c r="IBA206" s="171"/>
      <c r="IBB206" s="171"/>
      <c r="IBC206" s="171"/>
      <c r="IBD206" s="171"/>
      <c r="IBE206" s="171"/>
      <c r="IBF206" s="171"/>
      <c r="IBG206" s="171"/>
      <c r="IBH206" s="171"/>
      <c r="IBI206" s="171"/>
      <c r="IBJ206" s="171"/>
      <c r="IBK206" s="171"/>
      <c r="IBL206" s="171"/>
      <c r="IBM206" s="171"/>
      <c r="IBN206" s="171"/>
      <c r="IBO206" s="171"/>
      <c r="IBP206" s="171"/>
      <c r="IBQ206" s="171"/>
      <c r="IBR206" s="171"/>
      <c r="IBS206" s="171"/>
      <c r="IBT206" s="171"/>
      <c r="IBU206" s="171"/>
      <c r="IBV206" s="171"/>
      <c r="IBW206" s="171"/>
      <c r="IBX206" s="171"/>
      <c r="IBY206" s="171"/>
      <c r="IBZ206" s="171"/>
      <c r="ICA206" s="171"/>
      <c r="ICB206" s="171"/>
      <c r="ICC206" s="171"/>
      <c r="ICD206" s="171"/>
      <c r="ICE206" s="171"/>
      <c r="ICF206" s="171"/>
      <c r="ICG206" s="171"/>
      <c r="ICH206" s="171"/>
      <c r="ICI206" s="171"/>
      <c r="ICJ206" s="171"/>
      <c r="ICK206" s="171"/>
      <c r="ICL206" s="171"/>
      <c r="ICM206" s="171"/>
      <c r="ICN206" s="171"/>
      <c r="ICO206" s="171"/>
      <c r="ICP206" s="171"/>
      <c r="ICQ206" s="171"/>
      <c r="ICR206" s="171"/>
      <c r="ICS206" s="171"/>
      <c r="ICT206" s="171"/>
      <c r="ICU206" s="171"/>
      <c r="ICV206" s="171"/>
      <c r="ICW206" s="171"/>
      <c r="ICX206" s="171"/>
      <c r="ICY206" s="171"/>
      <c r="ICZ206" s="171"/>
      <c r="IDA206" s="171"/>
      <c r="IDB206" s="171"/>
      <c r="IDC206" s="171"/>
      <c r="IDD206" s="171"/>
      <c r="IDE206" s="171"/>
      <c r="IDF206" s="171"/>
      <c r="IDG206" s="171"/>
      <c r="IDH206" s="171"/>
      <c r="IDI206" s="171"/>
      <c r="IDJ206" s="171"/>
      <c r="IDK206" s="171"/>
      <c r="IDL206" s="171"/>
      <c r="IDM206" s="171"/>
      <c r="IDN206" s="171"/>
      <c r="IDO206" s="171"/>
      <c r="IDP206" s="171"/>
      <c r="IDQ206" s="171"/>
      <c r="IDR206" s="171"/>
      <c r="IDS206" s="171"/>
      <c r="IDT206" s="171"/>
      <c r="IDU206" s="171"/>
      <c r="IDV206" s="171"/>
      <c r="IDW206" s="171"/>
      <c r="IDX206" s="171"/>
      <c r="IDY206" s="171"/>
      <c r="IDZ206" s="171"/>
      <c r="IEA206" s="171"/>
      <c r="IEB206" s="171"/>
      <c r="IEC206" s="171"/>
      <c r="IED206" s="171"/>
      <c r="IEE206" s="171"/>
      <c r="IEF206" s="171"/>
      <c r="IEG206" s="171"/>
      <c r="IEH206" s="171"/>
      <c r="IEI206" s="171"/>
      <c r="IEJ206" s="171"/>
      <c r="IEK206" s="171"/>
      <c r="IEL206" s="171"/>
      <c r="IEM206" s="171"/>
      <c r="IEN206" s="171"/>
      <c r="IEO206" s="171"/>
      <c r="IEP206" s="171"/>
      <c r="IEQ206" s="171"/>
      <c r="IER206" s="171"/>
      <c r="IES206" s="171"/>
      <c r="IET206" s="171"/>
      <c r="IEU206" s="171"/>
      <c r="IEV206" s="171"/>
      <c r="IEW206" s="171"/>
      <c r="IEX206" s="171"/>
      <c r="IEY206" s="171"/>
      <c r="IEZ206" s="171"/>
      <c r="IFA206" s="171"/>
      <c r="IFB206" s="171"/>
      <c r="IFC206" s="171"/>
      <c r="IFD206" s="171"/>
      <c r="IFE206" s="171"/>
      <c r="IFF206" s="171"/>
      <c r="IFG206" s="171"/>
      <c r="IFH206" s="171"/>
      <c r="IFI206" s="171"/>
      <c r="IFJ206" s="171"/>
      <c r="IFK206" s="171"/>
      <c r="IFL206" s="171"/>
      <c r="IFM206" s="171"/>
      <c r="IFN206" s="171"/>
      <c r="IFO206" s="171"/>
      <c r="IFP206" s="171"/>
      <c r="IFQ206" s="171"/>
      <c r="IFR206" s="171"/>
      <c r="IFS206" s="171"/>
      <c r="IFT206" s="171"/>
      <c r="IFU206" s="171"/>
      <c r="IFV206" s="171"/>
      <c r="IFW206" s="171"/>
      <c r="IFX206" s="171"/>
      <c r="IFY206" s="171"/>
      <c r="IFZ206" s="171"/>
      <c r="IGA206" s="171"/>
      <c r="IGB206" s="171"/>
      <c r="IGC206" s="171"/>
      <c r="IGD206" s="171"/>
      <c r="IGE206" s="171"/>
      <c r="IGF206" s="171"/>
      <c r="IGG206" s="171"/>
      <c r="IGH206" s="171"/>
      <c r="IGI206" s="171"/>
      <c r="IGJ206" s="171"/>
      <c r="IGK206" s="171"/>
      <c r="IGL206" s="171"/>
      <c r="IGM206" s="171"/>
      <c r="IGN206" s="171"/>
      <c r="IGO206" s="171"/>
      <c r="IGP206" s="171"/>
      <c r="IGQ206" s="171"/>
      <c r="IGR206" s="171"/>
      <c r="IGS206" s="171"/>
      <c r="IGT206" s="171"/>
      <c r="IGU206" s="171"/>
      <c r="IGV206" s="171"/>
      <c r="IGW206" s="171"/>
      <c r="IGX206" s="171"/>
      <c r="IGY206" s="171"/>
      <c r="IGZ206" s="171"/>
      <c r="IHA206" s="171"/>
      <c r="IHB206" s="171"/>
      <c r="IHC206" s="171"/>
      <c r="IHD206" s="171"/>
      <c r="IHE206" s="171"/>
      <c r="IHF206" s="171"/>
      <c r="IHG206" s="171"/>
      <c r="IHH206" s="171"/>
      <c r="IHI206" s="171"/>
      <c r="IHJ206" s="171"/>
      <c r="IHK206" s="171"/>
      <c r="IHL206" s="171"/>
      <c r="IHM206" s="171"/>
      <c r="IHN206" s="171"/>
      <c r="IHO206" s="171"/>
      <c r="IHP206" s="171"/>
      <c r="IHQ206" s="171"/>
      <c r="IHR206" s="171"/>
      <c r="IHS206" s="171"/>
      <c r="IHT206" s="171"/>
      <c r="IHU206" s="171"/>
      <c r="IHV206" s="171"/>
      <c r="IHW206" s="171"/>
      <c r="IHX206" s="171"/>
      <c r="IHY206" s="171"/>
      <c r="IHZ206" s="171"/>
      <c r="IIA206" s="171"/>
      <c r="IIB206" s="171"/>
      <c r="IIC206" s="171"/>
      <c r="IID206" s="171"/>
      <c r="IIE206" s="171"/>
      <c r="IIF206" s="171"/>
      <c r="IIG206" s="171"/>
      <c r="IIH206" s="171"/>
      <c r="III206" s="171"/>
      <c r="IIJ206" s="171"/>
      <c r="IIK206" s="171"/>
      <c r="IIL206" s="171"/>
      <c r="IIM206" s="171"/>
      <c r="IIN206" s="171"/>
      <c r="IIO206" s="171"/>
      <c r="IIP206" s="171"/>
      <c r="IIQ206" s="171"/>
      <c r="IIR206" s="171"/>
      <c r="IIS206" s="171"/>
      <c r="IIT206" s="171"/>
      <c r="IIU206" s="171"/>
      <c r="IIV206" s="171"/>
      <c r="IIW206" s="171"/>
      <c r="IIX206" s="171"/>
      <c r="IIY206" s="171"/>
      <c r="IIZ206" s="171"/>
      <c r="IJA206" s="171"/>
      <c r="IJB206" s="171"/>
      <c r="IJC206" s="171"/>
      <c r="IJD206" s="171"/>
      <c r="IJE206" s="171"/>
      <c r="IJF206" s="171"/>
      <c r="IJG206" s="171"/>
      <c r="IJH206" s="171"/>
      <c r="IJI206" s="171"/>
      <c r="IJJ206" s="171"/>
      <c r="IJK206" s="171"/>
      <c r="IJL206" s="171"/>
      <c r="IJM206" s="171"/>
      <c r="IJN206" s="171"/>
      <c r="IJO206" s="171"/>
      <c r="IJP206" s="171"/>
      <c r="IJQ206" s="171"/>
      <c r="IJR206" s="171"/>
      <c r="IJS206" s="171"/>
      <c r="IJT206" s="171"/>
      <c r="IJU206" s="171"/>
      <c r="IJV206" s="171"/>
      <c r="IJW206" s="171"/>
      <c r="IJX206" s="171"/>
      <c r="IJY206" s="171"/>
      <c r="IJZ206" s="171"/>
      <c r="IKA206" s="171"/>
      <c r="IKB206" s="171"/>
      <c r="IKC206" s="171"/>
      <c r="IKD206" s="171"/>
      <c r="IKE206" s="171"/>
      <c r="IKF206" s="171"/>
      <c r="IKG206" s="171"/>
      <c r="IKH206" s="171"/>
      <c r="IKI206" s="171"/>
      <c r="IKJ206" s="171"/>
      <c r="IKK206" s="171"/>
      <c r="IKL206" s="171"/>
      <c r="IKM206" s="171"/>
      <c r="IKN206" s="171"/>
      <c r="IKO206" s="171"/>
      <c r="IKP206" s="171"/>
      <c r="IKQ206" s="171"/>
      <c r="IKR206" s="171"/>
      <c r="IKS206" s="171"/>
      <c r="IKT206" s="171"/>
      <c r="IKU206" s="171"/>
      <c r="IKV206" s="171"/>
      <c r="IKW206" s="171"/>
      <c r="IKX206" s="171"/>
      <c r="IKY206" s="171"/>
      <c r="IKZ206" s="171"/>
      <c r="ILA206" s="171"/>
      <c r="ILB206" s="171"/>
      <c r="ILC206" s="171"/>
      <c r="ILD206" s="171"/>
      <c r="ILE206" s="171"/>
      <c r="ILF206" s="171"/>
      <c r="ILG206" s="171"/>
      <c r="ILH206" s="171"/>
      <c r="ILI206" s="171"/>
      <c r="ILJ206" s="171"/>
      <c r="ILK206" s="171"/>
      <c r="ILL206" s="171"/>
      <c r="ILM206" s="171"/>
      <c r="ILN206" s="171"/>
      <c r="ILO206" s="171"/>
      <c r="ILP206" s="171"/>
      <c r="ILQ206" s="171"/>
      <c r="ILR206" s="171"/>
      <c r="ILS206" s="171"/>
      <c r="ILT206" s="171"/>
      <c r="ILU206" s="171"/>
      <c r="ILV206" s="171"/>
      <c r="ILW206" s="171"/>
      <c r="ILX206" s="171"/>
      <c r="ILY206" s="171"/>
      <c r="ILZ206" s="171"/>
      <c r="IMA206" s="171"/>
      <c r="IMB206" s="171"/>
      <c r="IMC206" s="171"/>
      <c r="IMD206" s="171"/>
      <c r="IME206" s="171"/>
      <c r="IMF206" s="171"/>
      <c r="IMG206" s="171"/>
      <c r="IMH206" s="171"/>
      <c r="IMI206" s="171"/>
      <c r="IMJ206" s="171"/>
      <c r="IMK206" s="171"/>
      <c r="IML206" s="171"/>
      <c r="IMM206" s="171"/>
      <c r="IMN206" s="171"/>
      <c r="IMO206" s="171"/>
      <c r="IMP206" s="171"/>
      <c r="IMQ206" s="171"/>
      <c r="IMR206" s="171"/>
      <c r="IMS206" s="171"/>
      <c r="IMT206" s="171"/>
      <c r="IMU206" s="171"/>
      <c r="IMV206" s="171"/>
      <c r="IMW206" s="171"/>
      <c r="IMX206" s="171"/>
      <c r="IMY206" s="171"/>
      <c r="IMZ206" s="171"/>
      <c r="INA206" s="171"/>
      <c r="INB206" s="171"/>
      <c r="INC206" s="171"/>
      <c r="IND206" s="171"/>
      <c r="INE206" s="171"/>
      <c r="INF206" s="171"/>
      <c r="ING206" s="171"/>
      <c r="INH206" s="171"/>
      <c r="INI206" s="171"/>
      <c r="INJ206" s="171"/>
      <c r="INK206" s="171"/>
      <c r="INL206" s="171"/>
      <c r="INM206" s="171"/>
      <c r="INN206" s="171"/>
      <c r="INO206" s="171"/>
      <c r="INP206" s="171"/>
      <c r="INQ206" s="171"/>
      <c r="INR206" s="171"/>
      <c r="INS206" s="171"/>
      <c r="INT206" s="171"/>
      <c r="INU206" s="171"/>
      <c r="INV206" s="171"/>
      <c r="INW206" s="171"/>
      <c r="INX206" s="171"/>
      <c r="INY206" s="171"/>
      <c r="INZ206" s="171"/>
      <c r="IOA206" s="171"/>
      <c r="IOB206" s="171"/>
      <c r="IOC206" s="171"/>
      <c r="IOD206" s="171"/>
      <c r="IOE206" s="171"/>
      <c r="IOF206" s="171"/>
      <c r="IOG206" s="171"/>
      <c r="IOH206" s="171"/>
      <c r="IOI206" s="171"/>
      <c r="IOJ206" s="171"/>
      <c r="IOK206" s="171"/>
      <c r="IOL206" s="171"/>
      <c r="IOM206" s="171"/>
      <c r="ION206" s="171"/>
      <c r="IOO206" s="171"/>
      <c r="IOP206" s="171"/>
      <c r="IOQ206" s="171"/>
      <c r="IOR206" s="171"/>
      <c r="IOS206" s="171"/>
      <c r="IOT206" s="171"/>
      <c r="IOU206" s="171"/>
      <c r="IOV206" s="171"/>
      <c r="IOW206" s="171"/>
      <c r="IOX206" s="171"/>
      <c r="IOY206" s="171"/>
      <c r="IOZ206" s="171"/>
      <c r="IPA206" s="171"/>
      <c r="IPB206" s="171"/>
      <c r="IPC206" s="171"/>
      <c r="IPD206" s="171"/>
      <c r="IPE206" s="171"/>
      <c r="IPF206" s="171"/>
      <c r="IPG206" s="171"/>
      <c r="IPH206" s="171"/>
      <c r="IPI206" s="171"/>
      <c r="IPJ206" s="171"/>
      <c r="IPK206" s="171"/>
      <c r="IPL206" s="171"/>
      <c r="IPM206" s="171"/>
      <c r="IPN206" s="171"/>
      <c r="IPO206" s="171"/>
      <c r="IPP206" s="171"/>
      <c r="IPQ206" s="171"/>
      <c r="IPR206" s="171"/>
      <c r="IPS206" s="171"/>
      <c r="IPT206" s="171"/>
      <c r="IPU206" s="171"/>
      <c r="IPV206" s="171"/>
      <c r="IPW206" s="171"/>
      <c r="IPX206" s="171"/>
      <c r="IPY206" s="171"/>
      <c r="IPZ206" s="171"/>
      <c r="IQA206" s="171"/>
      <c r="IQB206" s="171"/>
      <c r="IQC206" s="171"/>
      <c r="IQD206" s="171"/>
      <c r="IQE206" s="171"/>
      <c r="IQF206" s="171"/>
      <c r="IQG206" s="171"/>
      <c r="IQH206" s="171"/>
      <c r="IQI206" s="171"/>
      <c r="IQJ206" s="171"/>
      <c r="IQK206" s="171"/>
      <c r="IQL206" s="171"/>
      <c r="IQM206" s="171"/>
      <c r="IQN206" s="171"/>
      <c r="IQO206" s="171"/>
      <c r="IQP206" s="171"/>
      <c r="IQQ206" s="171"/>
      <c r="IQR206" s="171"/>
      <c r="IQS206" s="171"/>
      <c r="IQT206" s="171"/>
      <c r="IQU206" s="171"/>
      <c r="IQV206" s="171"/>
      <c r="IQW206" s="171"/>
      <c r="IQX206" s="171"/>
      <c r="IQY206" s="171"/>
      <c r="IQZ206" s="171"/>
      <c r="IRA206" s="171"/>
      <c r="IRB206" s="171"/>
      <c r="IRC206" s="171"/>
      <c r="IRD206" s="171"/>
      <c r="IRE206" s="171"/>
      <c r="IRF206" s="171"/>
      <c r="IRG206" s="171"/>
      <c r="IRH206" s="171"/>
      <c r="IRI206" s="171"/>
      <c r="IRJ206" s="171"/>
      <c r="IRK206" s="171"/>
      <c r="IRL206" s="171"/>
      <c r="IRM206" s="171"/>
      <c r="IRN206" s="171"/>
      <c r="IRO206" s="171"/>
      <c r="IRP206" s="171"/>
      <c r="IRQ206" s="171"/>
      <c r="IRR206" s="171"/>
      <c r="IRS206" s="171"/>
      <c r="IRT206" s="171"/>
      <c r="IRU206" s="171"/>
      <c r="IRV206" s="171"/>
      <c r="IRW206" s="171"/>
      <c r="IRX206" s="171"/>
      <c r="IRY206" s="171"/>
      <c r="IRZ206" s="171"/>
      <c r="ISA206" s="171"/>
      <c r="ISB206" s="171"/>
      <c r="ISC206" s="171"/>
      <c r="ISD206" s="171"/>
      <c r="ISE206" s="171"/>
      <c r="ISF206" s="171"/>
      <c r="ISG206" s="171"/>
      <c r="ISH206" s="171"/>
      <c r="ISI206" s="171"/>
      <c r="ISJ206" s="171"/>
      <c r="ISK206" s="171"/>
      <c r="ISL206" s="171"/>
      <c r="ISM206" s="171"/>
      <c r="ISN206" s="171"/>
      <c r="ISO206" s="171"/>
      <c r="ISP206" s="171"/>
      <c r="ISQ206" s="171"/>
      <c r="ISR206" s="171"/>
      <c r="ISS206" s="171"/>
      <c r="IST206" s="171"/>
      <c r="ISU206" s="171"/>
      <c r="ISV206" s="171"/>
      <c r="ISW206" s="171"/>
      <c r="ISX206" s="171"/>
      <c r="ISY206" s="171"/>
      <c r="ISZ206" s="171"/>
      <c r="ITA206" s="171"/>
      <c r="ITB206" s="171"/>
      <c r="ITC206" s="171"/>
      <c r="ITD206" s="171"/>
      <c r="ITE206" s="171"/>
      <c r="ITF206" s="171"/>
      <c r="ITG206" s="171"/>
      <c r="ITH206" s="171"/>
      <c r="ITI206" s="171"/>
      <c r="ITJ206" s="171"/>
      <c r="ITK206" s="171"/>
      <c r="ITL206" s="171"/>
      <c r="ITM206" s="171"/>
      <c r="ITN206" s="171"/>
      <c r="ITO206" s="171"/>
      <c r="ITP206" s="171"/>
      <c r="ITQ206" s="171"/>
      <c r="ITR206" s="171"/>
      <c r="ITS206" s="171"/>
      <c r="ITT206" s="171"/>
      <c r="ITU206" s="171"/>
      <c r="ITV206" s="171"/>
      <c r="ITW206" s="171"/>
      <c r="ITX206" s="171"/>
      <c r="ITY206" s="171"/>
      <c r="ITZ206" s="171"/>
      <c r="IUA206" s="171"/>
      <c r="IUB206" s="171"/>
      <c r="IUC206" s="171"/>
      <c r="IUD206" s="171"/>
      <c r="IUE206" s="171"/>
      <c r="IUF206" s="171"/>
      <c r="IUG206" s="171"/>
      <c r="IUH206" s="171"/>
      <c r="IUI206" s="171"/>
      <c r="IUJ206" s="171"/>
      <c r="IUK206" s="171"/>
      <c r="IUL206" s="171"/>
      <c r="IUM206" s="171"/>
      <c r="IUN206" s="171"/>
      <c r="IUO206" s="171"/>
      <c r="IUP206" s="171"/>
      <c r="IUQ206" s="171"/>
      <c r="IUR206" s="171"/>
      <c r="IUS206" s="171"/>
      <c r="IUT206" s="171"/>
      <c r="IUU206" s="171"/>
      <c r="IUV206" s="171"/>
      <c r="IUW206" s="171"/>
      <c r="IUX206" s="171"/>
      <c r="IUY206" s="171"/>
      <c r="IUZ206" s="171"/>
      <c r="IVA206" s="171"/>
      <c r="IVB206" s="171"/>
      <c r="IVC206" s="171"/>
      <c r="IVD206" s="171"/>
      <c r="IVE206" s="171"/>
      <c r="IVF206" s="171"/>
      <c r="IVG206" s="171"/>
      <c r="IVH206" s="171"/>
      <c r="IVI206" s="171"/>
      <c r="IVJ206" s="171"/>
      <c r="IVK206" s="171"/>
      <c r="IVL206" s="171"/>
      <c r="IVM206" s="171"/>
      <c r="IVN206" s="171"/>
      <c r="IVO206" s="171"/>
      <c r="IVP206" s="171"/>
      <c r="IVQ206" s="171"/>
      <c r="IVR206" s="171"/>
      <c r="IVS206" s="171"/>
      <c r="IVT206" s="171"/>
      <c r="IVU206" s="171"/>
      <c r="IVV206" s="171"/>
      <c r="IVW206" s="171"/>
      <c r="IVX206" s="171"/>
      <c r="IVY206" s="171"/>
      <c r="IVZ206" s="171"/>
      <c r="IWA206" s="171"/>
      <c r="IWB206" s="171"/>
      <c r="IWC206" s="171"/>
      <c r="IWD206" s="171"/>
      <c r="IWE206" s="171"/>
      <c r="IWF206" s="171"/>
      <c r="IWG206" s="171"/>
      <c r="IWH206" s="171"/>
      <c r="IWI206" s="171"/>
      <c r="IWJ206" s="171"/>
      <c r="IWK206" s="171"/>
      <c r="IWL206" s="171"/>
      <c r="IWM206" s="171"/>
      <c r="IWN206" s="171"/>
      <c r="IWO206" s="171"/>
      <c r="IWP206" s="171"/>
      <c r="IWQ206" s="171"/>
      <c r="IWR206" s="171"/>
      <c r="IWS206" s="171"/>
      <c r="IWT206" s="171"/>
      <c r="IWU206" s="171"/>
      <c r="IWV206" s="171"/>
      <c r="IWW206" s="171"/>
      <c r="IWX206" s="171"/>
      <c r="IWY206" s="171"/>
      <c r="IWZ206" s="171"/>
      <c r="IXA206" s="171"/>
      <c r="IXB206" s="171"/>
      <c r="IXC206" s="171"/>
      <c r="IXD206" s="171"/>
      <c r="IXE206" s="171"/>
      <c r="IXF206" s="171"/>
      <c r="IXG206" s="171"/>
      <c r="IXH206" s="171"/>
      <c r="IXI206" s="171"/>
      <c r="IXJ206" s="171"/>
      <c r="IXK206" s="171"/>
      <c r="IXL206" s="171"/>
      <c r="IXM206" s="171"/>
      <c r="IXN206" s="171"/>
      <c r="IXO206" s="171"/>
      <c r="IXP206" s="171"/>
      <c r="IXQ206" s="171"/>
      <c r="IXR206" s="171"/>
      <c r="IXS206" s="171"/>
      <c r="IXT206" s="171"/>
      <c r="IXU206" s="171"/>
      <c r="IXV206" s="171"/>
      <c r="IXW206" s="171"/>
      <c r="IXX206" s="171"/>
      <c r="IXY206" s="171"/>
      <c r="IXZ206" s="171"/>
      <c r="IYA206" s="171"/>
      <c r="IYB206" s="171"/>
      <c r="IYC206" s="171"/>
      <c r="IYD206" s="171"/>
      <c r="IYE206" s="171"/>
      <c r="IYF206" s="171"/>
      <c r="IYG206" s="171"/>
      <c r="IYH206" s="171"/>
      <c r="IYI206" s="171"/>
      <c r="IYJ206" s="171"/>
      <c r="IYK206" s="171"/>
      <c r="IYL206" s="171"/>
      <c r="IYM206" s="171"/>
      <c r="IYN206" s="171"/>
      <c r="IYO206" s="171"/>
      <c r="IYP206" s="171"/>
      <c r="IYQ206" s="171"/>
      <c r="IYR206" s="171"/>
      <c r="IYS206" s="171"/>
      <c r="IYT206" s="171"/>
      <c r="IYU206" s="171"/>
      <c r="IYV206" s="171"/>
      <c r="IYW206" s="171"/>
      <c r="IYX206" s="171"/>
      <c r="IYY206" s="171"/>
      <c r="IYZ206" s="171"/>
      <c r="IZA206" s="171"/>
      <c r="IZB206" s="171"/>
      <c r="IZC206" s="171"/>
      <c r="IZD206" s="171"/>
      <c r="IZE206" s="171"/>
      <c r="IZF206" s="171"/>
      <c r="IZG206" s="171"/>
      <c r="IZH206" s="171"/>
      <c r="IZI206" s="171"/>
      <c r="IZJ206" s="171"/>
      <c r="IZK206" s="171"/>
      <c r="IZL206" s="171"/>
      <c r="IZM206" s="171"/>
      <c r="IZN206" s="171"/>
      <c r="IZO206" s="171"/>
      <c r="IZP206" s="171"/>
      <c r="IZQ206" s="171"/>
      <c r="IZR206" s="171"/>
      <c r="IZS206" s="171"/>
      <c r="IZT206" s="171"/>
      <c r="IZU206" s="171"/>
      <c r="IZV206" s="171"/>
      <c r="IZW206" s="171"/>
      <c r="IZX206" s="171"/>
      <c r="IZY206" s="171"/>
      <c r="IZZ206" s="171"/>
      <c r="JAA206" s="171"/>
      <c r="JAB206" s="171"/>
      <c r="JAC206" s="171"/>
      <c r="JAD206" s="171"/>
      <c r="JAE206" s="171"/>
      <c r="JAF206" s="171"/>
      <c r="JAG206" s="171"/>
      <c r="JAH206" s="171"/>
      <c r="JAI206" s="171"/>
      <c r="JAJ206" s="171"/>
      <c r="JAK206" s="171"/>
      <c r="JAL206" s="171"/>
      <c r="JAM206" s="171"/>
      <c r="JAN206" s="171"/>
      <c r="JAO206" s="171"/>
      <c r="JAP206" s="171"/>
      <c r="JAQ206" s="171"/>
      <c r="JAR206" s="171"/>
      <c r="JAS206" s="171"/>
      <c r="JAT206" s="171"/>
      <c r="JAU206" s="171"/>
      <c r="JAV206" s="171"/>
      <c r="JAW206" s="171"/>
      <c r="JAX206" s="171"/>
      <c r="JAY206" s="171"/>
      <c r="JAZ206" s="171"/>
      <c r="JBA206" s="171"/>
      <c r="JBB206" s="171"/>
      <c r="JBC206" s="171"/>
      <c r="JBD206" s="171"/>
      <c r="JBE206" s="171"/>
      <c r="JBF206" s="171"/>
      <c r="JBG206" s="171"/>
      <c r="JBH206" s="171"/>
      <c r="JBI206" s="171"/>
      <c r="JBJ206" s="171"/>
      <c r="JBK206" s="171"/>
      <c r="JBL206" s="171"/>
      <c r="JBM206" s="171"/>
      <c r="JBN206" s="171"/>
      <c r="JBO206" s="171"/>
      <c r="JBP206" s="171"/>
      <c r="JBQ206" s="171"/>
      <c r="JBR206" s="171"/>
      <c r="JBS206" s="171"/>
      <c r="JBT206" s="171"/>
      <c r="JBU206" s="171"/>
      <c r="JBV206" s="171"/>
      <c r="JBW206" s="171"/>
      <c r="JBX206" s="171"/>
      <c r="JBY206" s="171"/>
      <c r="JBZ206" s="171"/>
      <c r="JCA206" s="171"/>
      <c r="JCB206" s="171"/>
      <c r="JCC206" s="171"/>
      <c r="JCD206" s="171"/>
      <c r="JCE206" s="171"/>
      <c r="JCF206" s="171"/>
      <c r="JCG206" s="171"/>
      <c r="JCH206" s="171"/>
      <c r="JCI206" s="171"/>
      <c r="JCJ206" s="171"/>
      <c r="JCK206" s="171"/>
      <c r="JCL206" s="171"/>
      <c r="JCM206" s="171"/>
      <c r="JCN206" s="171"/>
      <c r="JCO206" s="171"/>
      <c r="JCP206" s="171"/>
      <c r="JCQ206" s="171"/>
      <c r="JCR206" s="171"/>
      <c r="JCS206" s="171"/>
      <c r="JCT206" s="171"/>
      <c r="JCU206" s="171"/>
      <c r="JCV206" s="171"/>
      <c r="JCW206" s="171"/>
      <c r="JCX206" s="171"/>
      <c r="JCY206" s="171"/>
      <c r="JCZ206" s="171"/>
      <c r="JDA206" s="171"/>
      <c r="JDB206" s="171"/>
      <c r="JDC206" s="171"/>
      <c r="JDD206" s="171"/>
      <c r="JDE206" s="171"/>
      <c r="JDF206" s="171"/>
      <c r="JDG206" s="171"/>
      <c r="JDH206" s="171"/>
      <c r="JDI206" s="171"/>
      <c r="JDJ206" s="171"/>
      <c r="JDK206" s="171"/>
      <c r="JDL206" s="171"/>
      <c r="JDM206" s="171"/>
      <c r="JDN206" s="171"/>
      <c r="JDO206" s="171"/>
      <c r="JDP206" s="171"/>
      <c r="JDQ206" s="171"/>
      <c r="JDR206" s="171"/>
      <c r="JDS206" s="171"/>
      <c r="JDT206" s="171"/>
      <c r="JDU206" s="171"/>
      <c r="JDV206" s="171"/>
      <c r="JDW206" s="171"/>
      <c r="JDX206" s="171"/>
      <c r="JDY206" s="171"/>
      <c r="JDZ206" s="171"/>
      <c r="JEA206" s="171"/>
      <c r="JEB206" s="171"/>
      <c r="JEC206" s="171"/>
      <c r="JED206" s="171"/>
      <c r="JEE206" s="171"/>
      <c r="JEF206" s="171"/>
      <c r="JEG206" s="171"/>
      <c r="JEH206" s="171"/>
      <c r="JEI206" s="171"/>
      <c r="JEJ206" s="171"/>
      <c r="JEK206" s="171"/>
      <c r="JEL206" s="171"/>
      <c r="JEM206" s="171"/>
      <c r="JEN206" s="171"/>
      <c r="JEO206" s="171"/>
      <c r="JEP206" s="171"/>
      <c r="JEQ206" s="171"/>
      <c r="JER206" s="171"/>
      <c r="JES206" s="171"/>
      <c r="JET206" s="171"/>
      <c r="JEU206" s="171"/>
      <c r="JEV206" s="171"/>
      <c r="JEW206" s="171"/>
      <c r="JEX206" s="171"/>
      <c r="JEY206" s="171"/>
      <c r="JEZ206" s="171"/>
      <c r="JFA206" s="171"/>
      <c r="JFB206" s="171"/>
      <c r="JFC206" s="171"/>
      <c r="JFD206" s="171"/>
      <c r="JFE206" s="171"/>
      <c r="JFF206" s="171"/>
      <c r="JFG206" s="171"/>
      <c r="JFH206" s="171"/>
      <c r="JFI206" s="171"/>
      <c r="JFJ206" s="171"/>
      <c r="JFK206" s="171"/>
      <c r="JFL206" s="171"/>
      <c r="JFM206" s="171"/>
      <c r="JFN206" s="171"/>
      <c r="JFO206" s="171"/>
      <c r="JFP206" s="171"/>
      <c r="JFQ206" s="171"/>
      <c r="JFR206" s="171"/>
      <c r="JFS206" s="171"/>
      <c r="JFT206" s="171"/>
      <c r="JFU206" s="171"/>
      <c r="JFV206" s="171"/>
      <c r="JFW206" s="171"/>
      <c r="JFX206" s="171"/>
      <c r="JFY206" s="171"/>
      <c r="JFZ206" s="171"/>
      <c r="JGA206" s="171"/>
      <c r="JGB206" s="171"/>
      <c r="JGC206" s="171"/>
      <c r="JGD206" s="171"/>
      <c r="JGE206" s="171"/>
      <c r="JGF206" s="171"/>
      <c r="JGG206" s="171"/>
      <c r="JGH206" s="171"/>
      <c r="JGI206" s="171"/>
      <c r="JGJ206" s="171"/>
      <c r="JGK206" s="171"/>
      <c r="JGL206" s="171"/>
      <c r="JGM206" s="171"/>
      <c r="JGN206" s="171"/>
      <c r="JGO206" s="171"/>
      <c r="JGP206" s="171"/>
      <c r="JGQ206" s="171"/>
      <c r="JGR206" s="171"/>
      <c r="JGS206" s="171"/>
      <c r="JGT206" s="171"/>
      <c r="JGU206" s="171"/>
      <c r="JGV206" s="171"/>
      <c r="JGW206" s="171"/>
      <c r="JGX206" s="171"/>
      <c r="JGY206" s="171"/>
      <c r="JGZ206" s="171"/>
      <c r="JHA206" s="171"/>
      <c r="JHB206" s="171"/>
      <c r="JHC206" s="171"/>
      <c r="JHD206" s="171"/>
      <c r="JHE206" s="171"/>
      <c r="JHF206" s="171"/>
      <c r="JHG206" s="171"/>
      <c r="JHH206" s="171"/>
      <c r="JHI206" s="171"/>
      <c r="JHJ206" s="171"/>
      <c r="JHK206" s="171"/>
      <c r="JHL206" s="171"/>
      <c r="JHM206" s="171"/>
      <c r="JHN206" s="171"/>
      <c r="JHO206" s="171"/>
      <c r="JHP206" s="171"/>
      <c r="JHQ206" s="171"/>
      <c r="JHR206" s="171"/>
      <c r="JHS206" s="171"/>
      <c r="JHT206" s="171"/>
      <c r="JHU206" s="171"/>
      <c r="JHV206" s="171"/>
      <c r="JHW206" s="171"/>
      <c r="JHX206" s="171"/>
      <c r="JHY206" s="171"/>
      <c r="JHZ206" s="171"/>
      <c r="JIA206" s="171"/>
      <c r="JIB206" s="171"/>
      <c r="JIC206" s="171"/>
      <c r="JID206" s="171"/>
      <c r="JIE206" s="171"/>
      <c r="JIF206" s="171"/>
      <c r="JIG206" s="171"/>
      <c r="JIH206" s="171"/>
      <c r="JII206" s="171"/>
      <c r="JIJ206" s="171"/>
      <c r="JIK206" s="171"/>
      <c r="JIL206" s="171"/>
      <c r="JIM206" s="171"/>
      <c r="JIN206" s="171"/>
      <c r="JIO206" s="171"/>
      <c r="JIP206" s="171"/>
      <c r="JIQ206" s="171"/>
      <c r="JIR206" s="171"/>
      <c r="JIS206" s="171"/>
      <c r="JIT206" s="171"/>
      <c r="JIU206" s="171"/>
      <c r="JIV206" s="171"/>
      <c r="JIW206" s="171"/>
      <c r="JIX206" s="171"/>
      <c r="JIY206" s="171"/>
      <c r="JIZ206" s="171"/>
      <c r="JJA206" s="171"/>
      <c r="JJB206" s="171"/>
      <c r="JJC206" s="171"/>
      <c r="JJD206" s="171"/>
      <c r="JJE206" s="171"/>
      <c r="JJF206" s="171"/>
      <c r="JJG206" s="171"/>
      <c r="JJH206" s="171"/>
      <c r="JJI206" s="171"/>
      <c r="JJJ206" s="171"/>
      <c r="JJK206" s="171"/>
      <c r="JJL206" s="171"/>
      <c r="JJM206" s="171"/>
      <c r="JJN206" s="171"/>
      <c r="JJO206" s="171"/>
      <c r="JJP206" s="171"/>
      <c r="JJQ206" s="171"/>
      <c r="JJR206" s="171"/>
      <c r="JJS206" s="171"/>
      <c r="JJT206" s="171"/>
      <c r="JJU206" s="171"/>
      <c r="JJV206" s="171"/>
      <c r="JJW206" s="171"/>
      <c r="JJX206" s="171"/>
      <c r="JJY206" s="171"/>
      <c r="JJZ206" s="171"/>
      <c r="JKA206" s="171"/>
      <c r="JKB206" s="171"/>
      <c r="JKC206" s="171"/>
      <c r="JKD206" s="171"/>
      <c r="JKE206" s="171"/>
      <c r="JKF206" s="171"/>
      <c r="JKG206" s="171"/>
      <c r="JKH206" s="171"/>
      <c r="JKI206" s="171"/>
      <c r="JKJ206" s="171"/>
      <c r="JKK206" s="171"/>
      <c r="JKL206" s="171"/>
      <c r="JKM206" s="171"/>
      <c r="JKN206" s="171"/>
      <c r="JKO206" s="171"/>
      <c r="JKP206" s="171"/>
      <c r="JKQ206" s="171"/>
      <c r="JKR206" s="171"/>
      <c r="JKS206" s="171"/>
      <c r="JKT206" s="171"/>
      <c r="JKU206" s="171"/>
      <c r="JKV206" s="171"/>
      <c r="JKW206" s="171"/>
      <c r="JKX206" s="171"/>
      <c r="JKY206" s="171"/>
      <c r="JKZ206" s="171"/>
      <c r="JLA206" s="171"/>
      <c r="JLB206" s="171"/>
      <c r="JLC206" s="171"/>
      <c r="JLD206" s="171"/>
      <c r="JLE206" s="171"/>
      <c r="JLF206" s="171"/>
      <c r="JLG206" s="171"/>
      <c r="JLH206" s="171"/>
      <c r="JLI206" s="171"/>
      <c r="JLJ206" s="171"/>
      <c r="JLK206" s="171"/>
      <c r="JLL206" s="171"/>
      <c r="JLM206" s="171"/>
      <c r="JLN206" s="171"/>
      <c r="JLO206" s="171"/>
      <c r="JLP206" s="171"/>
      <c r="JLQ206" s="171"/>
      <c r="JLR206" s="171"/>
      <c r="JLS206" s="171"/>
      <c r="JLT206" s="171"/>
      <c r="JLU206" s="171"/>
      <c r="JLV206" s="171"/>
      <c r="JLW206" s="171"/>
      <c r="JLX206" s="171"/>
      <c r="JLY206" s="171"/>
      <c r="JLZ206" s="171"/>
      <c r="JMA206" s="171"/>
      <c r="JMB206" s="171"/>
      <c r="JMC206" s="171"/>
      <c r="JMD206" s="171"/>
      <c r="JME206" s="171"/>
      <c r="JMF206" s="171"/>
      <c r="JMG206" s="171"/>
      <c r="JMH206" s="171"/>
      <c r="JMI206" s="171"/>
      <c r="JMJ206" s="171"/>
      <c r="JMK206" s="171"/>
      <c r="JML206" s="171"/>
      <c r="JMM206" s="171"/>
      <c r="JMN206" s="171"/>
      <c r="JMO206" s="171"/>
      <c r="JMP206" s="171"/>
      <c r="JMQ206" s="171"/>
      <c r="JMR206" s="171"/>
      <c r="JMS206" s="171"/>
      <c r="JMT206" s="171"/>
      <c r="JMU206" s="171"/>
      <c r="JMV206" s="171"/>
      <c r="JMW206" s="171"/>
      <c r="JMX206" s="171"/>
      <c r="JMY206" s="171"/>
      <c r="JMZ206" s="171"/>
      <c r="JNA206" s="171"/>
      <c r="JNB206" s="171"/>
      <c r="JNC206" s="171"/>
      <c r="JND206" s="171"/>
      <c r="JNE206" s="171"/>
      <c r="JNF206" s="171"/>
      <c r="JNG206" s="171"/>
      <c r="JNH206" s="171"/>
      <c r="JNI206" s="171"/>
      <c r="JNJ206" s="171"/>
      <c r="JNK206" s="171"/>
      <c r="JNL206" s="171"/>
      <c r="JNM206" s="171"/>
      <c r="JNN206" s="171"/>
      <c r="JNO206" s="171"/>
      <c r="JNP206" s="171"/>
      <c r="JNQ206" s="171"/>
      <c r="JNR206" s="171"/>
      <c r="JNS206" s="171"/>
      <c r="JNT206" s="171"/>
      <c r="JNU206" s="171"/>
      <c r="JNV206" s="171"/>
      <c r="JNW206" s="171"/>
      <c r="JNX206" s="171"/>
      <c r="JNY206" s="171"/>
      <c r="JNZ206" s="171"/>
      <c r="JOA206" s="171"/>
      <c r="JOB206" s="171"/>
      <c r="JOC206" s="171"/>
      <c r="JOD206" s="171"/>
      <c r="JOE206" s="171"/>
      <c r="JOF206" s="171"/>
      <c r="JOG206" s="171"/>
      <c r="JOH206" s="171"/>
      <c r="JOI206" s="171"/>
      <c r="JOJ206" s="171"/>
      <c r="JOK206" s="171"/>
      <c r="JOL206" s="171"/>
      <c r="JOM206" s="171"/>
      <c r="JON206" s="171"/>
      <c r="JOO206" s="171"/>
      <c r="JOP206" s="171"/>
      <c r="JOQ206" s="171"/>
      <c r="JOR206" s="171"/>
      <c r="JOS206" s="171"/>
      <c r="JOT206" s="171"/>
      <c r="JOU206" s="171"/>
      <c r="JOV206" s="171"/>
      <c r="JOW206" s="171"/>
      <c r="JOX206" s="171"/>
      <c r="JOY206" s="171"/>
      <c r="JOZ206" s="171"/>
      <c r="JPA206" s="171"/>
      <c r="JPB206" s="171"/>
      <c r="JPC206" s="171"/>
      <c r="JPD206" s="171"/>
      <c r="JPE206" s="171"/>
      <c r="JPF206" s="171"/>
      <c r="JPG206" s="171"/>
      <c r="JPH206" s="171"/>
      <c r="JPI206" s="171"/>
      <c r="JPJ206" s="171"/>
      <c r="JPK206" s="171"/>
      <c r="JPL206" s="171"/>
      <c r="JPM206" s="171"/>
      <c r="JPN206" s="171"/>
      <c r="JPO206" s="171"/>
      <c r="JPP206" s="171"/>
      <c r="JPQ206" s="171"/>
      <c r="JPR206" s="171"/>
      <c r="JPS206" s="171"/>
      <c r="JPT206" s="171"/>
      <c r="JPU206" s="171"/>
      <c r="JPV206" s="171"/>
      <c r="JPW206" s="171"/>
      <c r="JPX206" s="171"/>
      <c r="JPY206" s="171"/>
      <c r="JPZ206" s="171"/>
      <c r="JQA206" s="171"/>
      <c r="JQB206" s="171"/>
      <c r="JQC206" s="171"/>
      <c r="JQD206" s="171"/>
      <c r="JQE206" s="171"/>
      <c r="JQF206" s="171"/>
      <c r="JQG206" s="171"/>
      <c r="JQH206" s="171"/>
      <c r="JQI206" s="171"/>
      <c r="JQJ206" s="171"/>
      <c r="JQK206" s="171"/>
      <c r="JQL206" s="171"/>
      <c r="JQM206" s="171"/>
      <c r="JQN206" s="171"/>
      <c r="JQO206" s="171"/>
      <c r="JQP206" s="171"/>
      <c r="JQQ206" s="171"/>
      <c r="JQR206" s="171"/>
      <c r="JQS206" s="171"/>
      <c r="JQT206" s="171"/>
      <c r="JQU206" s="171"/>
      <c r="JQV206" s="171"/>
      <c r="JQW206" s="171"/>
      <c r="JQX206" s="171"/>
      <c r="JQY206" s="171"/>
      <c r="JQZ206" s="171"/>
      <c r="JRA206" s="171"/>
      <c r="JRB206" s="171"/>
      <c r="JRC206" s="171"/>
      <c r="JRD206" s="171"/>
      <c r="JRE206" s="171"/>
      <c r="JRF206" s="171"/>
      <c r="JRG206" s="171"/>
      <c r="JRH206" s="171"/>
      <c r="JRI206" s="171"/>
      <c r="JRJ206" s="171"/>
      <c r="JRK206" s="171"/>
      <c r="JRL206" s="171"/>
      <c r="JRM206" s="171"/>
      <c r="JRN206" s="171"/>
      <c r="JRO206" s="171"/>
      <c r="JRP206" s="171"/>
      <c r="JRQ206" s="171"/>
      <c r="JRR206" s="171"/>
      <c r="JRS206" s="171"/>
      <c r="JRT206" s="171"/>
      <c r="JRU206" s="171"/>
      <c r="JRV206" s="171"/>
      <c r="JRW206" s="171"/>
      <c r="JRX206" s="171"/>
      <c r="JRY206" s="171"/>
      <c r="JRZ206" s="171"/>
      <c r="JSA206" s="171"/>
      <c r="JSB206" s="171"/>
      <c r="JSC206" s="171"/>
      <c r="JSD206" s="171"/>
      <c r="JSE206" s="171"/>
      <c r="JSF206" s="171"/>
      <c r="JSG206" s="171"/>
      <c r="JSH206" s="171"/>
      <c r="JSI206" s="171"/>
      <c r="JSJ206" s="171"/>
      <c r="JSK206" s="171"/>
      <c r="JSL206" s="171"/>
      <c r="JSM206" s="171"/>
      <c r="JSN206" s="171"/>
      <c r="JSO206" s="171"/>
      <c r="JSP206" s="171"/>
      <c r="JSQ206" s="171"/>
      <c r="JSR206" s="171"/>
      <c r="JSS206" s="171"/>
      <c r="JST206" s="171"/>
      <c r="JSU206" s="171"/>
      <c r="JSV206" s="171"/>
      <c r="JSW206" s="171"/>
      <c r="JSX206" s="171"/>
      <c r="JSY206" s="171"/>
      <c r="JSZ206" s="171"/>
      <c r="JTA206" s="171"/>
      <c r="JTB206" s="171"/>
      <c r="JTC206" s="171"/>
      <c r="JTD206" s="171"/>
      <c r="JTE206" s="171"/>
      <c r="JTF206" s="171"/>
      <c r="JTG206" s="171"/>
      <c r="JTH206" s="171"/>
      <c r="JTI206" s="171"/>
      <c r="JTJ206" s="171"/>
      <c r="JTK206" s="171"/>
      <c r="JTL206" s="171"/>
      <c r="JTM206" s="171"/>
      <c r="JTN206" s="171"/>
      <c r="JTO206" s="171"/>
      <c r="JTP206" s="171"/>
      <c r="JTQ206" s="171"/>
      <c r="JTR206" s="171"/>
      <c r="JTS206" s="171"/>
      <c r="JTT206" s="171"/>
      <c r="JTU206" s="171"/>
      <c r="JTV206" s="171"/>
      <c r="JTW206" s="171"/>
      <c r="JTX206" s="171"/>
      <c r="JTY206" s="171"/>
      <c r="JTZ206" s="171"/>
      <c r="JUA206" s="171"/>
      <c r="JUB206" s="171"/>
      <c r="JUC206" s="171"/>
      <c r="JUD206" s="171"/>
      <c r="JUE206" s="171"/>
      <c r="JUF206" s="171"/>
      <c r="JUG206" s="171"/>
      <c r="JUH206" s="171"/>
      <c r="JUI206" s="171"/>
      <c r="JUJ206" s="171"/>
      <c r="JUK206" s="171"/>
      <c r="JUL206" s="171"/>
      <c r="JUM206" s="171"/>
      <c r="JUN206" s="171"/>
      <c r="JUO206" s="171"/>
      <c r="JUP206" s="171"/>
      <c r="JUQ206" s="171"/>
      <c r="JUR206" s="171"/>
      <c r="JUS206" s="171"/>
      <c r="JUT206" s="171"/>
      <c r="JUU206" s="171"/>
      <c r="JUV206" s="171"/>
      <c r="JUW206" s="171"/>
      <c r="JUX206" s="171"/>
      <c r="JUY206" s="171"/>
      <c r="JUZ206" s="171"/>
      <c r="JVA206" s="171"/>
      <c r="JVB206" s="171"/>
      <c r="JVC206" s="171"/>
      <c r="JVD206" s="171"/>
      <c r="JVE206" s="171"/>
      <c r="JVF206" s="171"/>
      <c r="JVG206" s="171"/>
      <c r="JVH206" s="171"/>
      <c r="JVI206" s="171"/>
      <c r="JVJ206" s="171"/>
      <c r="JVK206" s="171"/>
      <c r="JVL206" s="171"/>
      <c r="JVM206" s="171"/>
      <c r="JVN206" s="171"/>
      <c r="JVO206" s="171"/>
      <c r="JVP206" s="171"/>
      <c r="JVQ206" s="171"/>
      <c r="JVR206" s="171"/>
      <c r="JVS206" s="171"/>
      <c r="JVT206" s="171"/>
      <c r="JVU206" s="171"/>
      <c r="JVV206" s="171"/>
      <c r="JVW206" s="171"/>
      <c r="JVX206" s="171"/>
      <c r="JVY206" s="171"/>
      <c r="JVZ206" s="171"/>
      <c r="JWA206" s="171"/>
      <c r="JWB206" s="171"/>
      <c r="JWC206" s="171"/>
      <c r="JWD206" s="171"/>
      <c r="JWE206" s="171"/>
      <c r="JWF206" s="171"/>
      <c r="JWG206" s="171"/>
      <c r="JWH206" s="171"/>
      <c r="JWI206" s="171"/>
      <c r="JWJ206" s="171"/>
      <c r="JWK206" s="171"/>
      <c r="JWL206" s="171"/>
      <c r="JWM206" s="171"/>
      <c r="JWN206" s="171"/>
      <c r="JWO206" s="171"/>
      <c r="JWP206" s="171"/>
      <c r="JWQ206" s="171"/>
      <c r="JWR206" s="171"/>
      <c r="JWS206" s="171"/>
      <c r="JWT206" s="171"/>
      <c r="JWU206" s="171"/>
      <c r="JWV206" s="171"/>
      <c r="JWW206" s="171"/>
      <c r="JWX206" s="171"/>
      <c r="JWY206" s="171"/>
      <c r="JWZ206" s="171"/>
      <c r="JXA206" s="171"/>
      <c r="JXB206" s="171"/>
      <c r="JXC206" s="171"/>
      <c r="JXD206" s="171"/>
      <c r="JXE206" s="171"/>
      <c r="JXF206" s="171"/>
      <c r="JXG206" s="171"/>
      <c r="JXH206" s="171"/>
      <c r="JXI206" s="171"/>
      <c r="JXJ206" s="171"/>
      <c r="JXK206" s="171"/>
      <c r="JXL206" s="171"/>
      <c r="JXM206" s="171"/>
      <c r="JXN206" s="171"/>
      <c r="JXO206" s="171"/>
      <c r="JXP206" s="171"/>
      <c r="JXQ206" s="171"/>
      <c r="JXR206" s="171"/>
      <c r="JXS206" s="171"/>
      <c r="JXT206" s="171"/>
      <c r="JXU206" s="171"/>
      <c r="JXV206" s="171"/>
      <c r="JXW206" s="171"/>
      <c r="JXX206" s="171"/>
      <c r="JXY206" s="171"/>
      <c r="JXZ206" s="171"/>
      <c r="JYA206" s="171"/>
      <c r="JYB206" s="171"/>
      <c r="JYC206" s="171"/>
      <c r="JYD206" s="171"/>
      <c r="JYE206" s="171"/>
      <c r="JYF206" s="171"/>
      <c r="JYG206" s="171"/>
      <c r="JYH206" s="171"/>
      <c r="JYI206" s="171"/>
      <c r="JYJ206" s="171"/>
      <c r="JYK206" s="171"/>
      <c r="JYL206" s="171"/>
      <c r="JYM206" s="171"/>
      <c r="JYN206" s="171"/>
      <c r="JYO206" s="171"/>
      <c r="JYP206" s="171"/>
      <c r="JYQ206" s="171"/>
      <c r="JYR206" s="171"/>
      <c r="JYS206" s="171"/>
      <c r="JYT206" s="171"/>
      <c r="JYU206" s="171"/>
      <c r="JYV206" s="171"/>
      <c r="JYW206" s="171"/>
      <c r="JYX206" s="171"/>
      <c r="JYY206" s="171"/>
      <c r="JYZ206" s="171"/>
      <c r="JZA206" s="171"/>
      <c r="JZB206" s="171"/>
      <c r="JZC206" s="171"/>
      <c r="JZD206" s="171"/>
      <c r="JZE206" s="171"/>
      <c r="JZF206" s="171"/>
      <c r="JZG206" s="171"/>
      <c r="JZH206" s="171"/>
      <c r="JZI206" s="171"/>
      <c r="JZJ206" s="171"/>
      <c r="JZK206" s="171"/>
      <c r="JZL206" s="171"/>
      <c r="JZM206" s="171"/>
      <c r="JZN206" s="171"/>
      <c r="JZO206" s="171"/>
      <c r="JZP206" s="171"/>
      <c r="JZQ206" s="171"/>
      <c r="JZR206" s="171"/>
      <c r="JZS206" s="171"/>
      <c r="JZT206" s="171"/>
      <c r="JZU206" s="171"/>
      <c r="JZV206" s="171"/>
      <c r="JZW206" s="171"/>
      <c r="JZX206" s="171"/>
      <c r="JZY206" s="171"/>
      <c r="JZZ206" s="171"/>
      <c r="KAA206" s="171"/>
      <c r="KAB206" s="171"/>
      <c r="KAC206" s="171"/>
      <c r="KAD206" s="171"/>
      <c r="KAE206" s="171"/>
      <c r="KAF206" s="171"/>
      <c r="KAG206" s="171"/>
      <c r="KAH206" s="171"/>
      <c r="KAI206" s="171"/>
      <c r="KAJ206" s="171"/>
      <c r="KAK206" s="171"/>
      <c r="KAL206" s="171"/>
      <c r="KAM206" s="171"/>
      <c r="KAN206" s="171"/>
      <c r="KAO206" s="171"/>
      <c r="KAP206" s="171"/>
      <c r="KAQ206" s="171"/>
      <c r="KAR206" s="171"/>
      <c r="KAS206" s="171"/>
      <c r="KAT206" s="171"/>
      <c r="KAU206" s="171"/>
      <c r="KAV206" s="171"/>
      <c r="KAW206" s="171"/>
      <c r="KAX206" s="171"/>
      <c r="KAY206" s="171"/>
      <c r="KAZ206" s="171"/>
      <c r="KBA206" s="171"/>
      <c r="KBB206" s="171"/>
      <c r="KBC206" s="171"/>
      <c r="KBD206" s="171"/>
      <c r="KBE206" s="171"/>
      <c r="KBF206" s="171"/>
      <c r="KBG206" s="171"/>
      <c r="KBH206" s="171"/>
      <c r="KBI206" s="171"/>
      <c r="KBJ206" s="171"/>
      <c r="KBK206" s="171"/>
      <c r="KBL206" s="171"/>
      <c r="KBM206" s="171"/>
      <c r="KBN206" s="171"/>
      <c r="KBO206" s="171"/>
      <c r="KBP206" s="171"/>
      <c r="KBQ206" s="171"/>
      <c r="KBR206" s="171"/>
      <c r="KBS206" s="171"/>
      <c r="KBT206" s="171"/>
      <c r="KBU206" s="171"/>
      <c r="KBV206" s="171"/>
      <c r="KBW206" s="171"/>
      <c r="KBX206" s="171"/>
      <c r="KBY206" s="171"/>
      <c r="KBZ206" s="171"/>
      <c r="KCA206" s="171"/>
      <c r="KCB206" s="171"/>
      <c r="KCC206" s="171"/>
      <c r="KCD206" s="171"/>
      <c r="KCE206" s="171"/>
      <c r="KCF206" s="171"/>
      <c r="KCG206" s="171"/>
      <c r="KCH206" s="171"/>
      <c r="KCI206" s="171"/>
      <c r="KCJ206" s="171"/>
      <c r="KCK206" s="171"/>
      <c r="KCL206" s="171"/>
      <c r="KCM206" s="171"/>
      <c r="KCN206" s="171"/>
      <c r="KCO206" s="171"/>
      <c r="KCP206" s="171"/>
      <c r="KCQ206" s="171"/>
      <c r="KCR206" s="171"/>
      <c r="KCS206" s="171"/>
      <c r="KCT206" s="171"/>
      <c r="KCU206" s="171"/>
      <c r="KCV206" s="171"/>
      <c r="KCW206" s="171"/>
      <c r="KCX206" s="171"/>
      <c r="KCY206" s="171"/>
      <c r="KCZ206" s="171"/>
      <c r="KDA206" s="171"/>
      <c r="KDB206" s="171"/>
      <c r="KDC206" s="171"/>
      <c r="KDD206" s="171"/>
      <c r="KDE206" s="171"/>
      <c r="KDF206" s="171"/>
      <c r="KDG206" s="171"/>
      <c r="KDH206" s="171"/>
      <c r="KDI206" s="171"/>
      <c r="KDJ206" s="171"/>
      <c r="KDK206" s="171"/>
      <c r="KDL206" s="171"/>
      <c r="KDM206" s="171"/>
      <c r="KDN206" s="171"/>
      <c r="KDO206" s="171"/>
      <c r="KDP206" s="171"/>
      <c r="KDQ206" s="171"/>
      <c r="KDR206" s="171"/>
      <c r="KDS206" s="171"/>
      <c r="KDT206" s="171"/>
      <c r="KDU206" s="171"/>
      <c r="KDV206" s="171"/>
      <c r="KDW206" s="171"/>
      <c r="KDX206" s="171"/>
      <c r="KDY206" s="171"/>
      <c r="KDZ206" s="171"/>
      <c r="KEA206" s="171"/>
      <c r="KEB206" s="171"/>
      <c r="KEC206" s="171"/>
      <c r="KED206" s="171"/>
      <c r="KEE206" s="171"/>
      <c r="KEF206" s="171"/>
      <c r="KEG206" s="171"/>
      <c r="KEH206" s="171"/>
      <c r="KEI206" s="171"/>
      <c r="KEJ206" s="171"/>
      <c r="KEK206" s="171"/>
      <c r="KEL206" s="171"/>
      <c r="KEM206" s="171"/>
      <c r="KEN206" s="171"/>
      <c r="KEO206" s="171"/>
      <c r="KEP206" s="171"/>
      <c r="KEQ206" s="171"/>
      <c r="KER206" s="171"/>
      <c r="KES206" s="171"/>
      <c r="KET206" s="171"/>
      <c r="KEU206" s="171"/>
      <c r="KEV206" s="171"/>
      <c r="KEW206" s="171"/>
      <c r="KEX206" s="171"/>
      <c r="KEY206" s="171"/>
      <c r="KEZ206" s="171"/>
      <c r="KFA206" s="171"/>
      <c r="KFB206" s="171"/>
      <c r="KFC206" s="171"/>
      <c r="KFD206" s="171"/>
      <c r="KFE206" s="171"/>
      <c r="KFF206" s="171"/>
      <c r="KFG206" s="171"/>
      <c r="KFH206" s="171"/>
      <c r="KFI206" s="171"/>
      <c r="KFJ206" s="171"/>
      <c r="KFK206" s="171"/>
      <c r="KFL206" s="171"/>
      <c r="KFM206" s="171"/>
      <c r="KFN206" s="171"/>
      <c r="KFO206" s="171"/>
      <c r="KFP206" s="171"/>
      <c r="KFQ206" s="171"/>
      <c r="KFR206" s="171"/>
      <c r="KFS206" s="171"/>
      <c r="KFT206" s="171"/>
      <c r="KFU206" s="171"/>
      <c r="KFV206" s="171"/>
      <c r="KFW206" s="171"/>
      <c r="KFX206" s="171"/>
      <c r="KFY206" s="171"/>
      <c r="KFZ206" s="171"/>
      <c r="KGA206" s="171"/>
      <c r="KGB206" s="171"/>
      <c r="KGC206" s="171"/>
      <c r="KGD206" s="171"/>
      <c r="KGE206" s="171"/>
      <c r="KGF206" s="171"/>
      <c r="KGG206" s="171"/>
      <c r="KGH206" s="171"/>
      <c r="KGI206" s="171"/>
      <c r="KGJ206" s="171"/>
      <c r="KGK206" s="171"/>
      <c r="KGL206" s="171"/>
      <c r="KGM206" s="171"/>
      <c r="KGN206" s="171"/>
      <c r="KGO206" s="171"/>
      <c r="KGP206" s="171"/>
      <c r="KGQ206" s="171"/>
      <c r="KGR206" s="171"/>
      <c r="KGS206" s="171"/>
      <c r="KGT206" s="171"/>
      <c r="KGU206" s="171"/>
      <c r="KGV206" s="171"/>
      <c r="KGW206" s="171"/>
      <c r="KGX206" s="171"/>
      <c r="KGY206" s="171"/>
      <c r="KGZ206" s="171"/>
      <c r="KHA206" s="171"/>
      <c r="KHB206" s="171"/>
      <c r="KHC206" s="171"/>
      <c r="KHD206" s="171"/>
      <c r="KHE206" s="171"/>
      <c r="KHF206" s="171"/>
      <c r="KHG206" s="171"/>
      <c r="KHH206" s="171"/>
      <c r="KHI206" s="171"/>
      <c r="KHJ206" s="171"/>
      <c r="KHK206" s="171"/>
      <c r="KHL206" s="171"/>
      <c r="KHM206" s="171"/>
      <c r="KHN206" s="171"/>
      <c r="KHO206" s="171"/>
      <c r="KHP206" s="171"/>
      <c r="KHQ206" s="171"/>
      <c r="KHR206" s="171"/>
      <c r="KHS206" s="171"/>
      <c r="KHT206" s="171"/>
      <c r="KHU206" s="171"/>
      <c r="KHV206" s="171"/>
      <c r="KHW206" s="171"/>
      <c r="KHX206" s="171"/>
      <c r="KHY206" s="171"/>
      <c r="KHZ206" s="171"/>
      <c r="KIA206" s="171"/>
      <c r="KIB206" s="171"/>
      <c r="KIC206" s="171"/>
      <c r="KID206" s="171"/>
      <c r="KIE206" s="171"/>
      <c r="KIF206" s="171"/>
      <c r="KIG206" s="171"/>
      <c r="KIH206" s="171"/>
      <c r="KII206" s="171"/>
      <c r="KIJ206" s="171"/>
      <c r="KIK206" s="171"/>
      <c r="KIL206" s="171"/>
      <c r="KIM206" s="171"/>
      <c r="KIN206" s="171"/>
      <c r="KIO206" s="171"/>
      <c r="KIP206" s="171"/>
      <c r="KIQ206" s="171"/>
      <c r="KIR206" s="171"/>
      <c r="KIS206" s="171"/>
      <c r="KIT206" s="171"/>
      <c r="KIU206" s="171"/>
      <c r="KIV206" s="171"/>
      <c r="KIW206" s="171"/>
      <c r="KIX206" s="171"/>
      <c r="KIY206" s="171"/>
      <c r="KIZ206" s="171"/>
      <c r="KJA206" s="171"/>
      <c r="KJB206" s="171"/>
      <c r="KJC206" s="171"/>
      <c r="KJD206" s="171"/>
      <c r="KJE206" s="171"/>
      <c r="KJF206" s="171"/>
      <c r="KJG206" s="171"/>
      <c r="KJH206" s="171"/>
      <c r="KJI206" s="171"/>
      <c r="KJJ206" s="171"/>
      <c r="KJK206" s="171"/>
      <c r="KJL206" s="171"/>
      <c r="KJM206" s="171"/>
      <c r="KJN206" s="171"/>
      <c r="KJO206" s="171"/>
      <c r="KJP206" s="171"/>
      <c r="KJQ206" s="171"/>
      <c r="KJR206" s="171"/>
      <c r="KJS206" s="171"/>
      <c r="KJT206" s="171"/>
      <c r="KJU206" s="171"/>
      <c r="KJV206" s="171"/>
      <c r="KJW206" s="171"/>
      <c r="KJX206" s="171"/>
      <c r="KJY206" s="171"/>
      <c r="KJZ206" s="171"/>
      <c r="KKA206" s="171"/>
      <c r="KKB206" s="171"/>
      <c r="KKC206" s="171"/>
      <c r="KKD206" s="171"/>
      <c r="KKE206" s="171"/>
      <c r="KKF206" s="171"/>
      <c r="KKG206" s="171"/>
      <c r="KKH206" s="171"/>
      <c r="KKI206" s="171"/>
      <c r="KKJ206" s="171"/>
      <c r="KKK206" s="171"/>
      <c r="KKL206" s="171"/>
      <c r="KKM206" s="171"/>
      <c r="KKN206" s="171"/>
      <c r="KKO206" s="171"/>
      <c r="KKP206" s="171"/>
      <c r="KKQ206" s="171"/>
      <c r="KKR206" s="171"/>
      <c r="KKS206" s="171"/>
      <c r="KKT206" s="171"/>
      <c r="KKU206" s="171"/>
      <c r="KKV206" s="171"/>
      <c r="KKW206" s="171"/>
      <c r="KKX206" s="171"/>
      <c r="KKY206" s="171"/>
      <c r="KKZ206" s="171"/>
      <c r="KLA206" s="171"/>
      <c r="KLB206" s="171"/>
      <c r="KLC206" s="171"/>
      <c r="KLD206" s="171"/>
      <c r="KLE206" s="171"/>
      <c r="KLF206" s="171"/>
      <c r="KLG206" s="171"/>
      <c r="KLH206" s="171"/>
      <c r="KLI206" s="171"/>
      <c r="KLJ206" s="171"/>
      <c r="KLK206" s="171"/>
      <c r="KLL206" s="171"/>
      <c r="KLM206" s="171"/>
      <c r="KLN206" s="171"/>
      <c r="KLO206" s="171"/>
      <c r="KLP206" s="171"/>
      <c r="KLQ206" s="171"/>
      <c r="KLR206" s="171"/>
      <c r="KLS206" s="171"/>
      <c r="KLT206" s="171"/>
      <c r="KLU206" s="171"/>
      <c r="KLV206" s="171"/>
      <c r="KLW206" s="171"/>
      <c r="KLX206" s="171"/>
      <c r="KLY206" s="171"/>
      <c r="KLZ206" s="171"/>
      <c r="KMA206" s="171"/>
      <c r="KMB206" s="171"/>
      <c r="KMC206" s="171"/>
      <c r="KMD206" s="171"/>
      <c r="KME206" s="171"/>
      <c r="KMF206" s="171"/>
      <c r="KMG206" s="171"/>
      <c r="KMH206" s="171"/>
      <c r="KMI206" s="171"/>
      <c r="KMJ206" s="171"/>
      <c r="KMK206" s="171"/>
      <c r="KML206" s="171"/>
      <c r="KMM206" s="171"/>
      <c r="KMN206" s="171"/>
      <c r="KMO206" s="171"/>
      <c r="KMP206" s="171"/>
      <c r="KMQ206" s="171"/>
      <c r="KMR206" s="171"/>
      <c r="KMS206" s="171"/>
      <c r="KMT206" s="171"/>
      <c r="KMU206" s="171"/>
      <c r="KMV206" s="171"/>
      <c r="KMW206" s="171"/>
      <c r="KMX206" s="171"/>
      <c r="KMY206" s="171"/>
      <c r="KMZ206" s="171"/>
      <c r="KNA206" s="171"/>
      <c r="KNB206" s="171"/>
      <c r="KNC206" s="171"/>
      <c r="KND206" s="171"/>
      <c r="KNE206" s="171"/>
      <c r="KNF206" s="171"/>
      <c r="KNG206" s="171"/>
      <c r="KNH206" s="171"/>
      <c r="KNI206" s="171"/>
      <c r="KNJ206" s="171"/>
      <c r="KNK206" s="171"/>
      <c r="KNL206" s="171"/>
      <c r="KNM206" s="171"/>
      <c r="KNN206" s="171"/>
      <c r="KNO206" s="171"/>
      <c r="KNP206" s="171"/>
      <c r="KNQ206" s="171"/>
      <c r="KNR206" s="171"/>
      <c r="KNS206" s="171"/>
      <c r="KNT206" s="171"/>
      <c r="KNU206" s="171"/>
      <c r="KNV206" s="171"/>
      <c r="KNW206" s="171"/>
      <c r="KNX206" s="171"/>
      <c r="KNY206" s="171"/>
      <c r="KNZ206" s="171"/>
      <c r="KOA206" s="171"/>
      <c r="KOB206" s="171"/>
      <c r="KOC206" s="171"/>
      <c r="KOD206" s="171"/>
      <c r="KOE206" s="171"/>
      <c r="KOF206" s="171"/>
      <c r="KOG206" s="171"/>
      <c r="KOH206" s="171"/>
      <c r="KOI206" s="171"/>
      <c r="KOJ206" s="171"/>
      <c r="KOK206" s="171"/>
      <c r="KOL206" s="171"/>
      <c r="KOM206" s="171"/>
      <c r="KON206" s="171"/>
      <c r="KOO206" s="171"/>
      <c r="KOP206" s="171"/>
      <c r="KOQ206" s="171"/>
      <c r="KOR206" s="171"/>
      <c r="KOS206" s="171"/>
      <c r="KOT206" s="171"/>
      <c r="KOU206" s="171"/>
      <c r="KOV206" s="171"/>
      <c r="KOW206" s="171"/>
      <c r="KOX206" s="171"/>
      <c r="KOY206" s="171"/>
      <c r="KOZ206" s="171"/>
      <c r="KPA206" s="171"/>
      <c r="KPB206" s="171"/>
      <c r="KPC206" s="171"/>
      <c r="KPD206" s="171"/>
      <c r="KPE206" s="171"/>
      <c r="KPF206" s="171"/>
      <c r="KPG206" s="171"/>
      <c r="KPH206" s="171"/>
      <c r="KPI206" s="171"/>
      <c r="KPJ206" s="171"/>
      <c r="KPK206" s="171"/>
      <c r="KPL206" s="171"/>
      <c r="KPM206" s="171"/>
      <c r="KPN206" s="171"/>
      <c r="KPO206" s="171"/>
      <c r="KPP206" s="171"/>
      <c r="KPQ206" s="171"/>
      <c r="KPR206" s="171"/>
      <c r="KPS206" s="171"/>
      <c r="KPT206" s="171"/>
      <c r="KPU206" s="171"/>
      <c r="KPV206" s="171"/>
      <c r="KPW206" s="171"/>
      <c r="KPX206" s="171"/>
      <c r="KPY206" s="171"/>
      <c r="KPZ206" s="171"/>
      <c r="KQA206" s="171"/>
      <c r="KQB206" s="171"/>
      <c r="KQC206" s="171"/>
      <c r="KQD206" s="171"/>
      <c r="KQE206" s="171"/>
      <c r="KQF206" s="171"/>
      <c r="KQG206" s="171"/>
      <c r="KQH206" s="171"/>
      <c r="KQI206" s="171"/>
      <c r="KQJ206" s="171"/>
      <c r="KQK206" s="171"/>
      <c r="KQL206" s="171"/>
      <c r="KQM206" s="171"/>
      <c r="KQN206" s="171"/>
      <c r="KQO206" s="171"/>
      <c r="KQP206" s="171"/>
      <c r="KQQ206" s="171"/>
      <c r="KQR206" s="171"/>
      <c r="KQS206" s="171"/>
      <c r="KQT206" s="171"/>
      <c r="KQU206" s="171"/>
      <c r="KQV206" s="171"/>
      <c r="KQW206" s="171"/>
      <c r="KQX206" s="171"/>
      <c r="KQY206" s="171"/>
      <c r="KQZ206" s="171"/>
      <c r="KRA206" s="171"/>
      <c r="KRB206" s="171"/>
      <c r="KRC206" s="171"/>
      <c r="KRD206" s="171"/>
      <c r="KRE206" s="171"/>
      <c r="KRF206" s="171"/>
      <c r="KRG206" s="171"/>
      <c r="KRH206" s="171"/>
      <c r="KRI206" s="171"/>
      <c r="KRJ206" s="171"/>
      <c r="KRK206" s="171"/>
      <c r="KRL206" s="171"/>
      <c r="KRM206" s="171"/>
      <c r="KRN206" s="171"/>
      <c r="KRO206" s="171"/>
      <c r="KRP206" s="171"/>
      <c r="KRQ206" s="171"/>
      <c r="KRR206" s="171"/>
      <c r="KRS206" s="171"/>
      <c r="KRT206" s="171"/>
      <c r="KRU206" s="171"/>
      <c r="KRV206" s="171"/>
      <c r="KRW206" s="171"/>
      <c r="KRX206" s="171"/>
      <c r="KRY206" s="171"/>
      <c r="KRZ206" s="171"/>
      <c r="KSA206" s="171"/>
      <c r="KSB206" s="171"/>
      <c r="KSC206" s="171"/>
      <c r="KSD206" s="171"/>
      <c r="KSE206" s="171"/>
      <c r="KSF206" s="171"/>
      <c r="KSG206" s="171"/>
      <c r="KSH206" s="171"/>
      <c r="KSI206" s="171"/>
      <c r="KSJ206" s="171"/>
      <c r="KSK206" s="171"/>
      <c r="KSL206" s="171"/>
      <c r="KSM206" s="171"/>
      <c r="KSN206" s="171"/>
      <c r="KSO206" s="171"/>
      <c r="KSP206" s="171"/>
      <c r="KSQ206" s="171"/>
      <c r="KSR206" s="171"/>
      <c r="KSS206" s="171"/>
      <c r="KST206" s="171"/>
      <c r="KSU206" s="171"/>
      <c r="KSV206" s="171"/>
      <c r="KSW206" s="171"/>
      <c r="KSX206" s="171"/>
      <c r="KSY206" s="171"/>
      <c r="KSZ206" s="171"/>
      <c r="KTA206" s="171"/>
      <c r="KTB206" s="171"/>
      <c r="KTC206" s="171"/>
      <c r="KTD206" s="171"/>
      <c r="KTE206" s="171"/>
      <c r="KTF206" s="171"/>
      <c r="KTG206" s="171"/>
      <c r="KTH206" s="171"/>
      <c r="KTI206" s="171"/>
      <c r="KTJ206" s="171"/>
      <c r="KTK206" s="171"/>
      <c r="KTL206" s="171"/>
      <c r="KTM206" s="171"/>
      <c r="KTN206" s="171"/>
      <c r="KTO206" s="171"/>
      <c r="KTP206" s="171"/>
      <c r="KTQ206" s="171"/>
      <c r="KTR206" s="171"/>
      <c r="KTS206" s="171"/>
      <c r="KTT206" s="171"/>
      <c r="KTU206" s="171"/>
      <c r="KTV206" s="171"/>
      <c r="KTW206" s="171"/>
      <c r="KTX206" s="171"/>
      <c r="KTY206" s="171"/>
      <c r="KTZ206" s="171"/>
      <c r="KUA206" s="171"/>
      <c r="KUB206" s="171"/>
      <c r="KUC206" s="171"/>
      <c r="KUD206" s="171"/>
      <c r="KUE206" s="171"/>
      <c r="KUF206" s="171"/>
      <c r="KUG206" s="171"/>
      <c r="KUH206" s="171"/>
      <c r="KUI206" s="171"/>
      <c r="KUJ206" s="171"/>
      <c r="KUK206" s="171"/>
      <c r="KUL206" s="171"/>
      <c r="KUM206" s="171"/>
      <c r="KUN206" s="171"/>
      <c r="KUO206" s="171"/>
      <c r="KUP206" s="171"/>
      <c r="KUQ206" s="171"/>
      <c r="KUR206" s="171"/>
      <c r="KUS206" s="171"/>
      <c r="KUT206" s="171"/>
      <c r="KUU206" s="171"/>
      <c r="KUV206" s="171"/>
      <c r="KUW206" s="171"/>
      <c r="KUX206" s="171"/>
      <c r="KUY206" s="171"/>
      <c r="KUZ206" s="171"/>
      <c r="KVA206" s="171"/>
      <c r="KVB206" s="171"/>
      <c r="KVC206" s="171"/>
      <c r="KVD206" s="171"/>
      <c r="KVE206" s="171"/>
      <c r="KVF206" s="171"/>
      <c r="KVG206" s="171"/>
      <c r="KVH206" s="171"/>
      <c r="KVI206" s="171"/>
      <c r="KVJ206" s="171"/>
      <c r="KVK206" s="171"/>
      <c r="KVL206" s="171"/>
      <c r="KVM206" s="171"/>
      <c r="KVN206" s="171"/>
      <c r="KVO206" s="171"/>
      <c r="KVP206" s="171"/>
      <c r="KVQ206" s="171"/>
      <c r="KVR206" s="171"/>
      <c r="KVS206" s="171"/>
      <c r="KVT206" s="171"/>
      <c r="KVU206" s="171"/>
      <c r="KVV206" s="171"/>
      <c r="KVW206" s="171"/>
      <c r="KVX206" s="171"/>
      <c r="KVY206" s="171"/>
      <c r="KVZ206" s="171"/>
      <c r="KWA206" s="171"/>
      <c r="KWB206" s="171"/>
      <c r="KWC206" s="171"/>
      <c r="KWD206" s="171"/>
      <c r="KWE206" s="171"/>
      <c r="KWF206" s="171"/>
      <c r="KWG206" s="171"/>
      <c r="KWH206" s="171"/>
      <c r="KWI206" s="171"/>
      <c r="KWJ206" s="171"/>
      <c r="KWK206" s="171"/>
      <c r="KWL206" s="171"/>
      <c r="KWM206" s="171"/>
      <c r="KWN206" s="171"/>
      <c r="KWO206" s="171"/>
      <c r="KWP206" s="171"/>
      <c r="KWQ206" s="171"/>
      <c r="KWR206" s="171"/>
      <c r="KWS206" s="171"/>
      <c r="KWT206" s="171"/>
      <c r="KWU206" s="171"/>
      <c r="KWV206" s="171"/>
      <c r="KWW206" s="171"/>
      <c r="KWX206" s="171"/>
      <c r="KWY206" s="171"/>
      <c r="KWZ206" s="171"/>
      <c r="KXA206" s="171"/>
      <c r="KXB206" s="171"/>
      <c r="KXC206" s="171"/>
      <c r="KXD206" s="171"/>
      <c r="KXE206" s="171"/>
      <c r="KXF206" s="171"/>
      <c r="KXG206" s="171"/>
      <c r="KXH206" s="171"/>
      <c r="KXI206" s="171"/>
      <c r="KXJ206" s="171"/>
      <c r="KXK206" s="171"/>
      <c r="KXL206" s="171"/>
      <c r="KXM206" s="171"/>
      <c r="KXN206" s="171"/>
      <c r="KXO206" s="171"/>
      <c r="KXP206" s="171"/>
      <c r="KXQ206" s="171"/>
      <c r="KXR206" s="171"/>
      <c r="KXS206" s="171"/>
      <c r="KXT206" s="171"/>
      <c r="KXU206" s="171"/>
      <c r="KXV206" s="171"/>
      <c r="KXW206" s="171"/>
      <c r="KXX206" s="171"/>
      <c r="KXY206" s="171"/>
      <c r="KXZ206" s="171"/>
      <c r="KYA206" s="171"/>
      <c r="KYB206" s="171"/>
      <c r="KYC206" s="171"/>
      <c r="KYD206" s="171"/>
      <c r="KYE206" s="171"/>
      <c r="KYF206" s="171"/>
      <c r="KYG206" s="171"/>
      <c r="KYH206" s="171"/>
      <c r="KYI206" s="171"/>
      <c r="KYJ206" s="171"/>
      <c r="KYK206" s="171"/>
      <c r="KYL206" s="171"/>
      <c r="KYM206" s="171"/>
      <c r="KYN206" s="171"/>
      <c r="KYO206" s="171"/>
      <c r="KYP206" s="171"/>
      <c r="KYQ206" s="171"/>
      <c r="KYR206" s="171"/>
      <c r="KYS206" s="171"/>
      <c r="KYT206" s="171"/>
      <c r="KYU206" s="171"/>
      <c r="KYV206" s="171"/>
      <c r="KYW206" s="171"/>
      <c r="KYX206" s="171"/>
      <c r="KYY206" s="171"/>
      <c r="KYZ206" s="171"/>
      <c r="KZA206" s="171"/>
      <c r="KZB206" s="171"/>
      <c r="KZC206" s="171"/>
      <c r="KZD206" s="171"/>
      <c r="KZE206" s="171"/>
      <c r="KZF206" s="171"/>
      <c r="KZG206" s="171"/>
      <c r="KZH206" s="171"/>
      <c r="KZI206" s="171"/>
      <c r="KZJ206" s="171"/>
      <c r="KZK206" s="171"/>
      <c r="KZL206" s="171"/>
      <c r="KZM206" s="171"/>
      <c r="KZN206" s="171"/>
      <c r="KZO206" s="171"/>
      <c r="KZP206" s="171"/>
      <c r="KZQ206" s="171"/>
      <c r="KZR206" s="171"/>
      <c r="KZS206" s="171"/>
      <c r="KZT206" s="171"/>
      <c r="KZU206" s="171"/>
      <c r="KZV206" s="171"/>
      <c r="KZW206" s="171"/>
      <c r="KZX206" s="171"/>
      <c r="KZY206" s="171"/>
      <c r="KZZ206" s="171"/>
      <c r="LAA206" s="171"/>
      <c r="LAB206" s="171"/>
      <c r="LAC206" s="171"/>
      <c r="LAD206" s="171"/>
      <c r="LAE206" s="171"/>
      <c r="LAF206" s="171"/>
      <c r="LAG206" s="171"/>
      <c r="LAH206" s="171"/>
      <c r="LAI206" s="171"/>
      <c r="LAJ206" s="171"/>
      <c r="LAK206" s="171"/>
      <c r="LAL206" s="171"/>
      <c r="LAM206" s="171"/>
      <c r="LAN206" s="171"/>
      <c r="LAO206" s="171"/>
      <c r="LAP206" s="171"/>
      <c r="LAQ206" s="171"/>
      <c r="LAR206" s="171"/>
      <c r="LAS206" s="171"/>
      <c r="LAT206" s="171"/>
      <c r="LAU206" s="171"/>
      <c r="LAV206" s="171"/>
      <c r="LAW206" s="171"/>
      <c r="LAX206" s="171"/>
      <c r="LAY206" s="171"/>
      <c r="LAZ206" s="171"/>
      <c r="LBA206" s="171"/>
      <c r="LBB206" s="171"/>
      <c r="LBC206" s="171"/>
      <c r="LBD206" s="171"/>
      <c r="LBE206" s="171"/>
      <c r="LBF206" s="171"/>
      <c r="LBG206" s="171"/>
      <c r="LBH206" s="171"/>
      <c r="LBI206" s="171"/>
      <c r="LBJ206" s="171"/>
      <c r="LBK206" s="171"/>
      <c r="LBL206" s="171"/>
      <c r="LBM206" s="171"/>
      <c r="LBN206" s="171"/>
      <c r="LBO206" s="171"/>
      <c r="LBP206" s="171"/>
      <c r="LBQ206" s="171"/>
      <c r="LBR206" s="171"/>
      <c r="LBS206" s="171"/>
      <c r="LBT206" s="171"/>
      <c r="LBU206" s="171"/>
      <c r="LBV206" s="171"/>
      <c r="LBW206" s="171"/>
      <c r="LBX206" s="171"/>
      <c r="LBY206" s="171"/>
      <c r="LBZ206" s="171"/>
      <c r="LCA206" s="171"/>
      <c r="LCB206" s="171"/>
      <c r="LCC206" s="171"/>
      <c r="LCD206" s="171"/>
      <c r="LCE206" s="171"/>
      <c r="LCF206" s="171"/>
      <c r="LCG206" s="171"/>
      <c r="LCH206" s="171"/>
      <c r="LCI206" s="171"/>
      <c r="LCJ206" s="171"/>
      <c r="LCK206" s="171"/>
      <c r="LCL206" s="171"/>
      <c r="LCM206" s="171"/>
      <c r="LCN206" s="171"/>
      <c r="LCO206" s="171"/>
      <c r="LCP206" s="171"/>
      <c r="LCQ206" s="171"/>
      <c r="LCR206" s="171"/>
      <c r="LCS206" s="171"/>
      <c r="LCT206" s="171"/>
      <c r="LCU206" s="171"/>
      <c r="LCV206" s="171"/>
      <c r="LCW206" s="171"/>
      <c r="LCX206" s="171"/>
      <c r="LCY206" s="171"/>
      <c r="LCZ206" s="171"/>
      <c r="LDA206" s="171"/>
      <c r="LDB206" s="171"/>
      <c r="LDC206" s="171"/>
      <c r="LDD206" s="171"/>
      <c r="LDE206" s="171"/>
      <c r="LDF206" s="171"/>
      <c r="LDG206" s="171"/>
      <c r="LDH206" s="171"/>
      <c r="LDI206" s="171"/>
      <c r="LDJ206" s="171"/>
      <c r="LDK206" s="171"/>
      <c r="LDL206" s="171"/>
      <c r="LDM206" s="171"/>
      <c r="LDN206" s="171"/>
      <c r="LDO206" s="171"/>
      <c r="LDP206" s="171"/>
      <c r="LDQ206" s="171"/>
      <c r="LDR206" s="171"/>
      <c r="LDS206" s="171"/>
      <c r="LDT206" s="171"/>
      <c r="LDU206" s="171"/>
      <c r="LDV206" s="171"/>
      <c r="LDW206" s="171"/>
      <c r="LDX206" s="171"/>
      <c r="LDY206" s="171"/>
      <c r="LDZ206" s="171"/>
      <c r="LEA206" s="171"/>
      <c r="LEB206" s="171"/>
      <c r="LEC206" s="171"/>
      <c r="LED206" s="171"/>
      <c r="LEE206" s="171"/>
      <c r="LEF206" s="171"/>
      <c r="LEG206" s="171"/>
      <c r="LEH206" s="171"/>
      <c r="LEI206" s="171"/>
      <c r="LEJ206" s="171"/>
      <c r="LEK206" s="171"/>
      <c r="LEL206" s="171"/>
      <c r="LEM206" s="171"/>
      <c r="LEN206" s="171"/>
      <c r="LEO206" s="171"/>
      <c r="LEP206" s="171"/>
      <c r="LEQ206" s="171"/>
      <c r="LER206" s="171"/>
      <c r="LES206" s="171"/>
      <c r="LET206" s="171"/>
      <c r="LEU206" s="171"/>
      <c r="LEV206" s="171"/>
      <c r="LEW206" s="171"/>
      <c r="LEX206" s="171"/>
      <c r="LEY206" s="171"/>
      <c r="LEZ206" s="171"/>
      <c r="LFA206" s="171"/>
      <c r="LFB206" s="171"/>
      <c r="LFC206" s="171"/>
      <c r="LFD206" s="171"/>
      <c r="LFE206" s="171"/>
      <c r="LFF206" s="171"/>
      <c r="LFG206" s="171"/>
      <c r="LFH206" s="171"/>
      <c r="LFI206" s="171"/>
      <c r="LFJ206" s="171"/>
      <c r="LFK206" s="171"/>
      <c r="LFL206" s="171"/>
      <c r="LFM206" s="171"/>
      <c r="LFN206" s="171"/>
      <c r="LFO206" s="171"/>
      <c r="LFP206" s="171"/>
      <c r="LFQ206" s="171"/>
      <c r="LFR206" s="171"/>
      <c r="LFS206" s="171"/>
      <c r="LFT206" s="171"/>
      <c r="LFU206" s="171"/>
      <c r="LFV206" s="171"/>
      <c r="LFW206" s="171"/>
      <c r="LFX206" s="171"/>
      <c r="LFY206" s="171"/>
      <c r="LFZ206" s="171"/>
      <c r="LGA206" s="171"/>
      <c r="LGB206" s="171"/>
      <c r="LGC206" s="171"/>
      <c r="LGD206" s="171"/>
      <c r="LGE206" s="171"/>
      <c r="LGF206" s="171"/>
      <c r="LGG206" s="171"/>
      <c r="LGH206" s="171"/>
      <c r="LGI206" s="171"/>
      <c r="LGJ206" s="171"/>
      <c r="LGK206" s="171"/>
      <c r="LGL206" s="171"/>
      <c r="LGM206" s="171"/>
      <c r="LGN206" s="171"/>
      <c r="LGO206" s="171"/>
      <c r="LGP206" s="171"/>
      <c r="LGQ206" s="171"/>
      <c r="LGR206" s="171"/>
      <c r="LGS206" s="171"/>
      <c r="LGT206" s="171"/>
      <c r="LGU206" s="171"/>
      <c r="LGV206" s="171"/>
      <c r="LGW206" s="171"/>
      <c r="LGX206" s="171"/>
      <c r="LGY206" s="171"/>
      <c r="LGZ206" s="171"/>
      <c r="LHA206" s="171"/>
      <c r="LHB206" s="171"/>
      <c r="LHC206" s="171"/>
      <c r="LHD206" s="171"/>
      <c r="LHE206" s="171"/>
      <c r="LHF206" s="171"/>
      <c r="LHG206" s="171"/>
      <c r="LHH206" s="171"/>
      <c r="LHI206" s="171"/>
      <c r="LHJ206" s="171"/>
      <c r="LHK206" s="171"/>
      <c r="LHL206" s="171"/>
      <c r="LHM206" s="171"/>
      <c r="LHN206" s="171"/>
      <c r="LHO206" s="171"/>
      <c r="LHP206" s="171"/>
      <c r="LHQ206" s="171"/>
      <c r="LHR206" s="171"/>
      <c r="LHS206" s="171"/>
      <c r="LHT206" s="171"/>
      <c r="LHU206" s="171"/>
      <c r="LHV206" s="171"/>
      <c r="LHW206" s="171"/>
      <c r="LHX206" s="171"/>
      <c r="LHY206" s="171"/>
      <c r="LHZ206" s="171"/>
      <c r="LIA206" s="171"/>
      <c r="LIB206" s="171"/>
      <c r="LIC206" s="171"/>
      <c r="LID206" s="171"/>
      <c r="LIE206" s="171"/>
      <c r="LIF206" s="171"/>
      <c r="LIG206" s="171"/>
      <c r="LIH206" s="171"/>
      <c r="LII206" s="171"/>
      <c r="LIJ206" s="171"/>
      <c r="LIK206" s="171"/>
      <c r="LIL206" s="171"/>
      <c r="LIM206" s="171"/>
      <c r="LIN206" s="171"/>
      <c r="LIO206" s="171"/>
      <c r="LIP206" s="171"/>
      <c r="LIQ206" s="171"/>
      <c r="LIR206" s="171"/>
      <c r="LIS206" s="171"/>
      <c r="LIT206" s="171"/>
      <c r="LIU206" s="171"/>
      <c r="LIV206" s="171"/>
      <c r="LIW206" s="171"/>
      <c r="LIX206" s="171"/>
      <c r="LIY206" s="171"/>
      <c r="LIZ206" s="171"/>
      <c r="LJA206" s="171"/>
      <c r="LJB206" s="171"/>
      <c r="LJC206" s="171"/>
      <c r="LJD206" s="171"/>
      <c r="LJE206" s="171"/>
      <c r="LJF206" s="171"/>
      <c r="LJG206" s="171"/>
      <c r="LJH206" s="171"/>
      <c r="LJI206" s="171"/>
      <c r="LJJ206" s="171"/>
      <c r="LJK206" s="171"/>
      <c r="LJL206" s="171"/>
      <c r="LJM206" s="171"/>
      <c r="LJN206" s="171"/>
      <c r="LJO206" s="171"/>
      <c r="LJP206" s="171"/>
      <c r="LJQ206" s="171"/>
      <c r="LJR206" s="171"/>
      <c r="LJS206" s="171"/>
      <c r="LJT206" s="171"/>
      <c r="LJU206" s="171"/>
      <c r="LJV206" s="171"/>
      <c r="LJW206" s="171"/>
      <c r="LJX206" s="171"/>
      <c r="LJY206" s="171"/>
      <c r="LJZ206" s="171"/>
      <c r="LKA206" s="171"/>
      <c r="LKB206" s="171"/>
      <c r="LKC206" s="171"/>
      <c r="LKD206" s="171"/>
      <c r="LKE206" s="171"/>
      <c r="LKF206" s="171"/>
      <c r="LKG206" s="171"/>
      <c r="LKH206" s="171"/>
      <c r="LKI206" s="171"/>
      <c r="LKJ206" s="171"/>
      <c r="LKK206" s="171"/>
      <c r="LKL206" s="171"/>
      <c r="LKM206" s="171"/>
      <c r="LKN206" s="171"/>
      <c r="LKO206" s="171"/>
      <c r="LKP206" s="171"/>
      <c r="LKQ206" s="171"/>
      <c r="LKR206" s="171"/>
      <c r="LKS206" s="171"/>
      <c r="LKT206" s="171"/>
      <c r="LKU206" s="171"/>
      <c r="LKV206" s="171"/>
      <c r="LKW206" s="171"/>
      <c r="LKX206" s="171"/>
      <c r="LKY206" s="171"/>
      <c r="LKZ206" s="171"/>
      <c r="LLA206" s="171"/>
      <c r="LLB206" s="171"/>
      <c r="LLC206" s="171"/>
      <c r="LLD206" s="171"/>
      <c r="LLE206" s="171"/>
      <c r="LLF206" s="171"/>
      <c r="LLG206" s="171"/>
      <c r="LLH206" s="171"/>
      <c r="LLI206" s="171"/>
      <c r="LLJ206" s="171"/>
      <c r="LLK206" s="171"/>
      <c r="LLL206" s="171"/>
      <c r="LLM206" s="171"/>
      <c r="LLN206" s="171"/>
      <c r="LLO206" s="171"/>
      <c r="LLP206" s="171"/>
      <c r="LLQ206" s="171"/>
      <c r="LLR206" s="171"/>
      <c r="LLS206" s="171"/>
      <c r="LLT206" s="171"/>
      <c r="LLU206" s="171"/>
      <c r="LLV206" s="171"/>
      <c r="LLW206" s="171"/>
      <c r="LLX206" s="171"/>
      <c r="LLY206" s="171"/>
      <c r="LLZ206" s="171"/>
      <c r="LMA206" s="171"/>
      <c r="LMB206" s="171"/>
      <c r="LMC206" s="171"/>
      <c r="LMD206" s="171"/>
      <c r="LME206" s="171"/>
      <c r="LMF206" s="171"/>
      <c r="LMG206" s="171"/>
      <c r="LMH206" s="171"/>
      <c r="LMI206" s="171"/>
      <c r="LMJ206" s="171"/>
      <c r="LMK206" s="171"/>
      <c r="LML206" s="171"/>
      <c r="LMM206" s="171"/>
      <c r="LMN206" s="171"/>
      <c r="LMO206" s="171"/>
      <c r="LMP206" s="171"/>
      <c r="LMQ206" s="171"/>
      <c r="LMR206" s="171"/>
      <c r="LMS206" s="171"/>
      <c r="LMT206" s="171"/>
      <c r="LMU206" s="171"/>
      <c r="LMV206" s="171"/>
      <c r="LMW206" s="171"/>
      <c r="LMX206" s="171"/>
      <c r="LMY206" s="171"/>
      <c r="LMZ206" s="171"/>
      <c r="LNA206" s="171"/>
      <c r="LNB206" s="171"/>
      <c r="LNC206" s="171"/>
      <c r="LND206" s="171"/>
      <c r="LNE206" s="171"/>
      <c r="LNF206" s="171"/>
      <c r="LNG206" s="171"/>
      <c r="LNH206" s="171"/>
      <c r="LNI206" s="171"/>
      <c r="LNJ206" s="171"/>
      <c r="LNK206" s="171"/>
      <c r="LNL206" s="171"/>
      <c r="LNM206" s="171"/>
      <c r="LNN206" s="171"/>
      <c r="LNO206" s="171"/>
      <c r="LNP206" s="171"/>
      <c r="LNQ206" s="171"/>
      <c r="LNR206" s="171"/>
      <c r="LNS206" s="171"/>
      <c r="LNT206" s="171"/>
      <c r="LNU206" s="171"/>
      <c r="LNV206" s="171"/>
      <c r="LNW206" s="171"/>
      <c r="LNX206" s="171"/>
      <c r="LNY206" s="171"/>
      <c r="LNZ206" s="171"/>
      <c r="LOA206" s="171"/>
      <c r="LOB206" s="171"/>
      <c r="LOC206" s="171"/>
      <c r="LOD206" s="171"/>
      <c r="LOE206" s="171"/>
      <c r="LOF206" s="171"/>
      <c r="LOG206" s="171"/>
      <c r="LOH206" s="171"/>
      <c r="LOI206" s="171"/>
      <c r="LOJ206" s="171"/>
      <c r="LOK206" s="171"/>
      <c r="LOL206" s="171"/>
      <c r="LOM206" s="171"/>
      <c r="LON206" s="171"/>
      <c r="LOO206" s="171"/>
      <c r="LOP206" s="171"/>
      <c r="LOQ206" s="171"/>
      <c r="LOR206" s="171"/>
      <c r="LOS206" s="171"/>
      <c r="LOT206" s="171"/>
      <c r="LOU206" s="171"/>
      <c r="LOV206" s="171"/>
      <c r="LOW206" s="171"/>
      <c r="LOX206" s="171"/>
      <c r="LOY206" s="171"/>
      <c r="LOZ206" s="171"/>
      <c r="LPA206" s="171"/>
      <c r="LPB206" s="171"/>
      <c r="LPC206" s="171"/>
      <c r="LPD206" s="171"/>
      <c r="LPE206" s="171"/>
      <c r="LPF206" s="171"/>
      <c r="LPG206" s="171"/>
      <c r="LPH206" s="171"/>
      <c r="LPI206" s="171"/>
      <c r="LPJ206" s="171"/>
      <c r="LPK206" s="171"/>
      <c r="LPL206" s="171"/>
      <c r="LPM206" s="171"/>
      <c r="LPN206" s="171"/>
      <c r="LPO206" s="171"/>
      <c r="LPP206" s="171"/>
      <c r="LPQ206" s="171"/>
      <c r="LPR206" s="171"/>
      <c r="LPS206" s="171"/>
      <c r="LPT206" s="171"/>
      <c r="LPU206" s="171"/>
      <c r="LPV206" s="171"/>
      <c r="LPW206" s="171"/>
      <c r="LPX206" s="171"/>
      <c r="LPY206" s="171"/>
      <c r="LPZ206" s="171"/>
      <c r="LQA206" s="171"/>
      <c r="LQB206" s="171"/>
      <c r="LQC206" s="171"/>
      <c r="LQD206" s="171"/>
      <c r="LQE206" s="171"/>
      <c r="LQF206" s="171"/>
      <c r="LQG206" s="171"/>
      <c r="LQH206" s="171"/>
      <c r="LQI206" s="171"/>
      <c r="LQJ206" s="171"/>
      <c r="LQK206" s="171"/>
      <c r="LQL206" s="171"/>
      <c r="LQM206" s="171"/>
      <c r="LQN206" s="171"/>
      <c r="LQO206" s="171"/>
      <c r="LQP206" s="171"/>
      <c r="LQQ206" s="171"/>
      <c r="LQR206" s="171"/>
      <c r="LQS206" s="171"/>
      <c r="LQT206" s="171"/>
      <c r="LQU206" s="171"/>
      <c r="LQV206" s="171"/>
      <c r="LQW206" s="171"/>
      <c r="LQX206" s="171"/>
      <c r="LQY206" s="171"/>
      <c r="LQZ206" s="171"/>
      <c r="LRA206" s="171"/>
      <c r="LRB206" s="171"/>
      <c r="LRC206" s="171"/>
      <c r="LRD206" s="171"/>
      <c r="LRE206" s="171"/>
      <c r="LRF206" s="171"/>
      <c r="LRG206" s="171"/>
      <c r="LRH206" s="171"/>
      <c r="LRI206" s="171"/>
      <c r="LRJ206" s="171"/>
      <c r="LRK206" s="171"/>
      <c r="LRL206" s="171"/>
      <c r="LRM206" s="171"/>
      <c r="LRN206" s="171"/>
      <c r="LRO206" s="171"/>
      <c r="LRP206" s="171"/>
      <c r="LRQ206" s="171"/>
      <c r="LRR206" s="171"/>
      <c r="LRS206" s="171"/>
      <c r="LRT206" s="171"/>
      <c r="LRU206" s="171"/>
      <c r="LRV206" s="171"/>
      <c r="LRW206" s="171"/>
      <c r="LRX206" s="171"/>
      <c r="LRY206" s="171"/>
      <c r="LRZ206" s="171"/>
      <c r="LSA206" s="171"/>
      <c r="LSB206" s="171"/>
      <c r="LSC206" s="171"/>
      <c r="LSD206" s="171"/>
      <c r="LSE206" s="171"/>
      <c r="LSF206" s="171"/>
      <c r="LSG206" s="171"/>
      <c r="LSH206" s="171"/>
      <c r="LSI206" s="171"/>
      <c r="LSJ206" s="171"/>
      <c r="LSK206" s="171"/>
      <c r="LSL206" s="171"/>
      <c r="LSM206" s="171"/>
      <c r="LSN206" s="171"/>
      <c r="LSO206" s="171"/>
      <c r="LSP206" s="171"/>
      <c r="LSQ206" s="171"/>
      <c r="LSR206" s="171"/>
      <c r="LSS206" s="171"/>
      <c r="LST206" s="171"/>
      <c r="LSU206" s="171"/>
      <c r="LSV206" s="171"/>
      <c r="LSW206" s="171"/>
      <c r="LSX206" s="171"/>
      <c r="LSY206" s="171"/>
      <c r="LSZ206" s="171"/>
      <c r="LTA206" s="171"/>
      <c r="LTB206" s="171"/>
      <c r="LTC206" s="171"/>
      <c r="LTD206" s="171"/>
      <c r="LTE206" s="171"/>
      <c r="LTF206" s="171"/>
      <c r="LTG206" s="171"/>
      <c r="LTH206" s="171"/>
      <c r="LTI206" s="171"/>
      <c r="LTJ206" s="171"/>
      <c r="LTK206" s="171"/>
      <c r="LTL206" s="171"/>
      <c r="LTM206" s="171"/>
      <c r="LTN206" s="171"/>
      <c r="LTO206" s="171"/>
      <c r="LTP206" s="171"/>
      <c r="LTQ206" s="171"/>
      <c r="LTR206" s="171"/>
      <c r="LTS206" s="171"/>
      <c r="LTT206" s="171"/>
      <c r="LTU206" s="171"/>
      <c r="LTV206" s="171"/>
      <c r="LTW206" s="171"/>
      <c r="LTX206" s="171"/>
      <c r="LTY206" s="171"/>
      <c r="LTZ206" s="171"/>
      <c r="LUA206" s="171"/>
      <c r="LUB206" s="171"/>
      <c r="LUC206" s="171"/>
      <c r="LUD206" s="171"/>
      <c r="LUE206" s="171"/>
      <c r="LUF206" s="171"/>
      <c r="LUG206" s="171"/>
      <c r="LUH206" s="171"/>
      <c r="LUI206" s="171"/>
      <c r="LUJ206" s="171"/>
      <c r="LUK206" s="171"/>
      <c r="LUL206" s="171"/>
      <c r="LUM206" s="171"/>
      <c r="LUN206" s="171"/>
      <c r="LUO206" s="171"/>
      <c r="LUP206" s="171"/>
      <c r="LUQ206" s="171"/>
      <c r="LUR206" s="171"/>
      <c r="LUS206" s="171"/>
      <c r="LUT206" s="171"/>
      <c r="LUU206" s="171"/>
      <c r="LUV206" s="171"/>
      <c r="LUW206" s="171"/>
      <c r="LUX206" s="171"/>
      <c r="LUY206" s="171"/>
      <c r="LUZ206" s="171"/>
      <c r="LVA206" s="171"/>
      <c r="LVB206" s="171"/>
      <c r="LVC206" s="171"/>
      <c r="LVD206" s="171"/>
      <c r="LVE206" s="171"/>
      <c r="LVF206" s="171"/>
      <c r="LVG206" s="171"/>
      <c r="LVH206" s="171"/>
      <c r="LVI206" s="171"/>
      <c r="LVJ206" s="171"/>
      <c r="LVK206" s="171"/>
      <c r="LVL206" s="171"/>
      <c r="LVM206" s="171"/>
      <c r="LVN206" s="171"/>
      <c r="LVO206" s="171"/>
      <c r="LVP206" s="171"/>
      <c r="LVQ206" s="171"/>
      <c r="LVR206" s="171"/>
      <c r="LVS206" s="171"/>
      <c r="LVT206" s="171"/>
      <c r="LVU206" s="171"/>
      <c r="LVV206" s="171"/>
      <c r="LVW206" s="171"/>
      <c r="LVX206" s="171"/>
      <c r="LVY206" s="171"/>
      <c r="LVZ206" s="171"/>
      <c r="LWA206" s="171"/>
      <c r="LWB206" s="171"/>
      <c r="LWC206" s="171"/>
      <c r="LWD206" s="171"/>
      <c r="LWE206" s="171"/>
      <c r="LWF206" s="171"/>
      <c r="LWG206" s="171"/>
      <c r="LWH206" s="171"/>
      <c r="LWI206" s="171"/>
      <c r="LWJ206" s="171"/>
      <c r="LWK206" s="171"/>
      <c r="LWL206" s="171"/>
      <c r="LWM206" s="171"/>
      <c r="LWN206" s="171"/>
      <c r="LWO206" s="171"/>
      <c r="LWP206" s="171"/>
      <c r="LWQ206" s="171"/>
      <c r="LWR206" s="171"/>
      <c r="LWS206" s="171"/>
      <c r="LWT206" s="171"/>
      <c r="LWU206" s="171"/>
      <c r="LWV206" s="171"/>
      <c r="LWW206" s="171"/>
      <c r="LWX206" s="171"/>
      <c r="LWY206" s="171"/>
      <c r="LWZ206" s="171"/>
      <c r="LXA206" s="171"/>
      <c r="LXB206" s="171"/>
      <c r="LXC206" s="171"/>
      <c r="LXD206" s="171"/>
      <c r="LXE206" s="171"/>
      <c r="LXF206" s="171"/>
      <c r="LXG206" s="171"/>
      <c r="LXH206" s="171"/>
      <c r="LXI206" s="171"/>
      <c r="LXJ206" s="171"/>
      <c r="LXK206" s="171"/>
      <c r="LXL206" s="171"/>
      <c r="LXM206" s="171"/>
      <c r="LXN206" s="171"/>
      <c r="LXO206" s="171"/>
      <c r="LXP206" s="171"/>
      <c r="LXQ206" s="171"/>
      <c r="LXR206" s="171"/>
      <c r="LXS206" s="171"/>
      <c r="LXT206" s="171"/>
      <c r="LXU206" s="171"/>
      <c r="LXV206" s="171"/>
      <c r="LXW206" s="171"/>
      <c r="LXX206" s="171"/>
      <c r="LXY206" s="171"/>
      <c r="LXZ206" s="171"/>
      <c r="LYA206" s="171"/>
      <c r="LYB206" s="171"/>
      <c r="LYC206" s="171"/>
      <c r="LYD206" s="171"/>
      <c r="LYE206" s="171"/>
      <c r="LYF206" s="171"/>
      <c r="LYG206" s="171"/>
      <c r="LYH206" s="171"/>
      <c r="LYI206" s="171"/>
      <c r="LYJ206" s="171"/>
      <c r="LYK206" s="171"/>
      <c r="LYL206" s="171"/>
      <c r="LYM206" s="171"/>
      <c r="LYN206" s="171"/>
      <c r="LYO206" s="171"/>
      <c r="LYP206" s="171"/>
      <c r="LYQ206" s="171"/>
      <c r="LYR206" s="171"/>
      <c r="LYS206" s="171"/>
      <c r="LYT206" s="171"/>
      <c r="LYU206" s="171"/>
      <c r="LYV206" s="171"/>
      <c r="LYW206" s="171"/>
      <c r="LYX206" s="171"/>
      <c r="LYY206" s="171"/>
      <c r="LYZ206" s="171"/>
      <c r="LZA206" s="171"/>
      <c r="LZB206" s="171"/>
      <c r="LZC206" s="171"/>
      <c r="LZD206" s="171"/>
      <c r="LZE206" s="171"/>
      <c r="LZF206" s="171"/>
      <c r="LZG206" s="171"/>
      <c r="LZH206" s="171"/>
      <c r="LZI206" s="171"/>
      <c r="LZJ206" s="171"/>
      <c r="LZK206" s="171"/>
      <c r="LZL206" s="171"/>
      <c r="LZM206" s="171"/>
      <c r="LZN206" s="171"/>
      <c r="LZO206" s="171"/>
      <c r="LZP206" s="171"/>
      <c r="LZQ206" s="171"/>
      <c r="LZR206" s="171"/>
      <c r="LZS206" s="171"/>
      <c r="LZT206" s="171"/>
      <c r="LZU206" s="171"/>
      <c r="LZV206" s="171"/>
      <c r="LZW206" s="171"/>
      <c r="LZX206" s="171"/>
      <c r="LZY206" s="171"/>
      <c r="LZZ206" s="171"/>
      <c r="MAA206" s="171"/>
      <c r="MAB206" s="171"/>
      <c r="MAC206" s="171"/>
      <c r="MAD206" s="171"/>
      <c r="MAE206" s="171"/>
      <c r="MAF206" s="171"/>
      <c r="MAG206" s="171"/>
      <c r="MAH206" s="171"/>
      <c r="MAI206" s="171"/>
      <c r="MAJ206" s="171"/>
      <c r="MAK206" s="171"/>
      <c r="MAL206" s="171"/>
      <c r="MAM206" s="171"/>
      <c r="MAN206" s="171"/>
      <c r="MAO206" s="171"/>
      <c r="MAP206" s="171"/>
      <c r="MAQ206" s="171"/>
      <c r="MAR206" s="171"/>
      <c r="MAS206" s="171"/>
      <c r="MAT206" s="171"/>
      <c r="MAU206" s="171"/>
      <c r="MAV206" s="171"/>
      <c r="MAW206" s="171"/>
      <c r="MAX206" s="171"/>
      <c r="MAY206" s="171"/>
      <c r="MAZ206" s="171"/>
      <c r="MBA206" s="171"/>
      <c r="MBB206" s="171"/>
      <c r="MBC206" s="171"/>
      <c r="MBD206" s="171"/>
      <c r="MBE206" s="171"/>
      <c r="MBF206" s="171"/>
      <c r="MBG206" s="171"/>
      <c r="MBH206" s="171"/>
      <c r="MBI206" s="171"/>
      <c r="MBJ206" s="171"/>
      <c r="MBK206" s="171"/>
      <c r="MBL206" s="171"/>
      <c r="MBM206" s="171"/>
      <c r="MBN206" s="171"/>
      <c r="MBO206" s="171"/>
      <c r="MBP206" s="171"/>
      <c r="MBQ206" s="171"/>
      <c r="MBR206" s="171"/>
      <c r="MBS206" s="171"/>
      <c r="MBT206" s="171"/>
      <c r="MBU206" s="171"/>
      <c r="MBV206" s="171"/>
      <c r="MBW206" s="171"/>
      <c r="MBX206" s="171"/>
      <c r="MBY206" s="171"/>
      <c r="MBZ206" s="171"/>
      <c r="MCA206" s="171"/>
      <c r="MCB206" s="171"/>
      <c r="MCC206" s="171"/>
      <c r="MCD206" s="171"/>
      <c r="MCE206" s="171"/>
      <c r="MCF206" s="171"/>
      <c r="MCG206" s="171"/>
      <c r="MCH206" s="171"/>
      <c r="MCI206" s="171"/>
      <c r="MCJ206" s="171"/>
      <c r="MCK206" s="171"/>
      <c r="MCL206" s="171"/>
      <c r="MCM206" s="171"/>
      <c r="MCN206" s="171"/>
      <c r="MCO206" s="171"/>
      <c r="MCP206" s="171"/>
      <c r="MCQ206" s="171"/>
      <c r="MCR206" s="171"/>
      <c r="MCS206" s="171"/>
      <c r="MCT206" s="171"/>
      <c r="MCU206" s="171"/>
      <c r="MCV206" s="171"/>
      <c r="MCW206" s="171"/>
      <c r="MCX206" s="171"/>
      <c r="MCY206" s="171"/>
      <c r="MCZ206" s="171"/>
      <c r="MDA206" s="171"/>
      <c r="MDB206" s="171"/>
      <c r="MDC206" s="171"/>
      <c r="MDD206" s="171"/>
      <c r="MDE206" s="171"/>
      <c r="MDF206" s="171"/>
      <c r="MDG206" s="171"/>
      <c r="MDH206" s="171"/>
      <c r="MDI206" s="171"/>
      <c r="MDJ206" s="171"/>
      <c r="MDK206" s="171"/>
      <c r="MDL206" s="171"/>
      <c r="MDM206" s="171"/>
      <c r="MDN206" s="171"/>
      <c r="MDO206" s="171"/>
      <c r="MDP206" s="171"/>
      <c r="MDQ206" s="171"/>
      <c r="MDR206" s="171"/>
      <c r="MDS206" s="171"/>
      <c r="MDT206" s="171"/>
      <c r="MDU206" s="171"/>
      <c r="MDV206" s="171"/>
      <c r="MDW206" s="171"/>
      <c r="MDX206" s="171"/>
      <c r="MDY206" s="171"/>
      <c r="MDZ206" s="171"/>
      <c r="MEA206" s="171"/>
      <c r="MEB206" s="171"/>
      <c r="MEC206" s="171"/>
      <c r="MED206" s="171"/>
      <c r="MEE206" s="171"/>
      <c r="MEF206" s="171"/>
      <c r="MEG206" s="171"/>
      <c r="MEH206" s="171"/>
      <c r="MEI206" s="171"/>
      <c r="MEJ206" s="171"/>
      <c r="MEK206" s="171"/>
      <c r="MEL206" s="171"/>
      <c r="MEM206" s="171"/>
      <c r="MEN206" s="171"/>
      <c r="MEO206" s="171"/>
      <c r="MEP206" s="171"/>
      <c r="MEQ206" s="171"/>
      <c r="MER206" s="171"/>
      <c r="MES206" s="171"/>
      <c r="MET206" s="171"/>
      <c r="MEU206" s="171"/>
      <c r="MEV206" s="171"/>
      <c r="MEW206" s="171"/>
      <c r="MEX206" s="171"/>
      <c r="MEY206" s="171"/>
      <c r="MEZ206" s="171"/>
      <c r="MFA206" s="171"/>
      <c r="MFB206" s="171"/>
      <c r="MFC206" s="171"/>
      <c r="MFD206" s="171"/>
      <c r="MFE206" s="171"/>
      <c r="MFF206" s="171"/>
      <c r="MFG206" s="171"/>
      <c r="MFH206" s="171"/>
      <c r="MFI206" s="171"/>
      <c r="MFJ206" s="171"/>
      <c r="MFK206" s="171"/>
      <c r="MFL206" s="171"/>
      <c r="MFM206" s="171"/>
      <c r="MFN206" s="171"/>
      <c r="MFO206" s="171"/>
      <c r="MFP206" s="171"/>
      <c r="MFQ206" s="171"/>
      <c r="MFR206" s="171"/>
      <c r="MFS206" s="171"/>
      <c r="MFT206" s="171"/>
      <c r="MFU206" s="171"/>
      <c r="MFV206" s="171"/>
      <c r="MFW206" s="171"/>
      <c r="MFX206" s="171"/>
      <c r="MFY206" s="171"/>
      <c r="MFZ206" s="171"/>
      <c r="MGA206" s="171"/>
      <c r="MGB206" s="171"/>
      <c r="MGC206" s="171"/>
      <c r="MGD206" s="171"/>
      <c r="MGE206" s="171"/>
      <c r="MGF206" s="171"/>
      <c r="MGG206" s="171"/>
      <c r="MGH206" s="171"/>
      <c r="MGI206" s="171"/>
      <c r="MGJ206" s="171"/>
      <c r="MGK206" s="171"/>
      <c r="MGL206" s="171"/>
      <c r="MGM206" s="171"/>
      <c r="MGN206" s="171"/>
      <c r="MGO206" s="171"/>
      <c r="MGP206" s="171"/>
      <c r="MGQ206" s="171"/>
      <c r="MGR206" s="171"/>
      <c r="MGS206" s="171"/>
      <c r="MGT206" s="171"/>
      <c r="MGU206" s="171"/>
      <c r="MGV206" s="171"/>
      <c r="MGW206" s="171"/>
      <c r="MGX206" s="171"/>
      <c r="MGY206" s="171"/>
      <c r="MGZ206" s="171"/>
      <c r="MHA206" s="171"/>
      <c r="MHB206" s="171"/>
      <c r="MHC206" s="171"/>
      <c r="MHD206" s="171"/>
      <c r="MHE206" s="171"/>
      <c r="MHF206" s="171"/>
      <c r="MHG206" s="171"/>
      <c r="MHH206" s="171"/>
      <c r="MHI206" s="171"/>
      <c r="MHJ206" s="171"/>
      <c r="MHK206" s="171"/>
      <c r="MHL206" s="171"/>
      <c r="MHM206" s="171"/>
      <c r="MHN206" s="171"/>
      <c r="MHO206" s="171"/>
      <c r="MHP206" s="171"/>
      <c r="MHQ206" s="171"/>
      <c r="MHR206" s="171"/>
      <c r="MHS206" s="171"/>
      <c r="MHT206" s="171"/>
      <c r="MHU206" s="171"/>
      <c r="MHV206" s="171"/>
      <c r="MHW206" s="171"/>
      <c r="MHX206" s="171"/>
      <c r="MHY206" s="171"/>
      <c r="MHZ206" s="171"/>
      <c r="MIA206" s="171"/>
      <c r="MIB206" s="171"/>
      <c r="MIC206" s="171"/>
      <c r="MID206" s="171"/>
      <c r="MIE206" s="171"/>
      <c r="MIF206" s="171"/>
      <c r="MIG206" s="171"/>
      <c r="MIH206" s="171"/>
      <c r="MII206" s="171"/>
      <c r="MIJ206" s="171"/>
      <c r="MIK206" s="171"/>
      <c r="MIL206" s="171"/>
      <c r="MIM206" s="171"/>
      <c r="MIN206" s="171"/>
      <c r="MIO206" s="171"/>
      <c r="MIP206" s="171"/>
      <c r="MIQ206" s="171"/>
      <c r="MIR206" s="171"/>
      <c r="MIS206" s="171"/>
      <c r="MIT206" s="171"/>
      <c r="MIU206" s="171"/>
      <c r="MIV206" s="171"/>
      <c r="MIW206" s="171"/>
      <c r="MIX206" s="171"/>
      <c r="MIY206" s="171"/>
      <c r="MIZ206" s="171"/>
      <c r="MJA206" s="171"/>
      <c r="MJB206" s="171"/>
      <c r="MJC206" s="171"/>
      <c r="MJD206" s="171"/>
      <c r="MJE206" s="171"/>
      <c r="MJF206" s="171"/>
      <c r="MJG206" s="171"/>
      <c r="MJH206" s="171"/>
      <c r="MJI206" s="171"/>
      <c r="MJJ206" s="171"/>
      <c r="MJK206" s="171"/>
      <c r="MJL206" s="171"/>
      <c r="MJM206" s="171"/>
      <c r="MJN206" s="171"/>
      <c r="MJO206" s="171"/>
      <c r="MJP206" s="171"/>
      <c r="MJQ206" s="171"/>
      <c r="MJR206" s="171"/>
      <c r="MJS206" s="171"/>
      <c r="MJT206" s="171"/>
      <c r="MJU206" s="171"/>
      <c r="MJV206" s="171"/>
      <c r="MJW206" s="171"/>
      <c r="MJX206" s="171"/>
      <c r="MJY206" s="171"/>
      <c r="MJZ206" s="171"/>
      <c r="MKA206" s="171"/>
      <c r="MKB206" s="171"/>
      <c r="MKC206" s="171"/>
      <c r="MKD206" s="171"/>
      <c r="MKE206" s="171"/>
      <c r="MKF206" s="171"/>
      <c r="MKG206" s="171"/>
      <c r="MKH206" s="171"/>
      <c r="MKI206" s="171"/>
      <c r="MKJ206" s="171"/>
      <c r="MKK206" s="171"/>
      <c r="MKL206" s="171"/>
      <c r="MKM206" s="171"/>
      <c r="MKN206" s="171"/>
      <c r="MKO206" s="171"/>
      <c r="MKP206" s="171"/>
      <c r="MKQ206" s="171"/>
      <c r="MKR206" s="171"/>
      <c r="MKS206" s="171"/>
      <c r="MKT206" s="171"/>
      <c r="MKU206" s="171"/>
      <c r="MKV206" s="171"/>
      <c r="MKW206" s="171"/>
      <c r="MKX206" s="171"/>
      <c r="MKY206" s="171"/>
      <c r="MKZ206" s="171"/>
      <c r="MLA206" s="171"/>
      <c r="MLB206" s="171"/>
      <c r="MLC206" s="171"/>
      <c r="MLD206" s="171"/>
      <c r="MLE206" s="171"/>
      <c r="MLF206" s="171"/>
      <c r="MLG206" s="171"/>
      <c r="MLH206" s="171"/>
      <c r="MLI206" s="171"/>
      <c r="MLJ206" s="171"/>
      <c r="MLK206" s="171"/>
      <c r="MLL206" s="171"/>
      <c r="MLM206" s="171"/>
      <c r="MLN206" s="171"/>
      <c r="MLO206" s="171"/>
      <c r="MLP206" s="171"/>
      <c r="MLQ206" s="171"/>
      <c r="MLR206" s="171"/>
      <c r="MLS206" s="171"/>
      <c r="MLT206" s="171"/>
      <c r="MLU206" s="171"/>
      <c r="MLV206" s="171"/>
      <c r="MLW206" s="171"/>
      <c r="MLX206" s="171"/>
      <c r="MLY206" s="171"/>
      <c r="MLZ206" s="171"/>
      <c r="MMA206" s="171"/>
      <c r="MMB206" s="171"/>
      <c r="MMC206" s="171"/>
      <c r="MMD206" s="171"/>
      <c r="MME206" s="171"/>
      <c r="MMF206" s="171"/>
      <c r="MMG206" s="171"/>
      <c r="MMH206" s="171"/>
      <c r="MMI206" s="171"/>
      <c r="MMJ206" s="171"/>
      <c r="MMK206" s="171"/>
      <c r="MML206" s="171"/>
      <c r="MMM206" s="171"/>
      <c r="MMN206" s="171"/>
      <c r="MMO206" s="171"/>
      <c r="MMP206" s="171"/>
      <c r="MMQ206" s="171"/>
      <c r="MMR206" s="171"/>
      <c r="MMS206" s="171"/>
      <c r="MMT206" s="171"/>
      <c r="MMU206" s="171"/>
      <c r="MMV206" s="171"/>
      <c r="MMW206" s="171"/>
      <c r="MMX206" s="171"/>
      <c r="MMY206" s="171"/>
      <c r="MMZ206" s="171"/>
      <c r="MNA206" s="171"/>
      <c r="MNB206" s="171"/>
      <c r="MNC206" s="171"/>
      <c r="MND206" s="171"/>
      <c r="MNE206" s="171"/>
      <c r="MNF206" s="171"/>
      <c r="MNG206" s="171"/>
      <c r="MNH206" s="171"/>
      <c r="MNI206" s="171"/>
      <c r="MNJ206" s="171"/>
      <c r="MNK206" s="171"/>
      <c r="MNL206" s="171"/>
      <c r="MNM206" s="171"/>
      <c r="MNN206" s="171"/>
      <c r="MNO206" s="171"/>
      <c r="MNP206" s="171"/>
      <c r="MNQ206" s="171"/>
      <c r="MNR206" s="171"/>
      <c r="MNS206" s="171"/>
      <c r="MNT206" s="171"/>
      <c r="MNU206" s="171"/>
      <c r="MNV206" s="171"/>
      <c r="MNW206" s="171"/>
      <c r="MNX206" s="171"/>
      <c r="MNY206" s="171"/>
      <c r="MNZ206" s="171"/>
      <c r="MOA206" s="171"/>
      <c r="MOB206" s="171"/>
      <c r="MOC206" s="171"/>
      <c r="MOD206" s="171"/>
      <c r="MOE206" s="171"/>
      <c r="MOF206" s="171"/>
      <c r="MOG206" s="171"/>
      <c r="MOH206" s="171"/>
      <c r="MOI206" s="171"/>
      <c r="MOJ206" s="171"/>
      <c r="MOK206" s="171"/>
      <c r="MOL206" s="171"/>
      <c r="MOM206" s="171"/>
      <c r="MON206" s="171"/>
      <c r="MOO206" s="171"/>
      <c r="MOP206" s="171"/>
      <c r="MOQ206" s="171"/>
      <c r="MOR206" s="171"/>
      <c r="MOS206" s="171"/>
      <c r="MOT206" s="171"/>
      <c r="MOU206" s="171"/>
      <c r="MOV206" s="171"/>
      <c r="MOW206" s="171"/>
      <c r="MOX206" s="171"/>
      <c r="MOY206" s="171"/>
      <c r="MOZ206" s="171"/>
      <c r="MPA206" s="171"/>
      <c r="MPB206" s="171"/>
      <c r="MPC206" s="171"/>
      <c r="MPD206" s="171"/>
      <c r="MPE206" s="171"/>
      <c r="MPF206" s="171"/>
      <c r="MPG206" s="171"/>
      <c r="MPH206" s="171"/>
      <c r="MPI206" s="171"/>
      <c r="MPJ206" s="171"/>
      <c r="MPK206" s="171"/>
      <c r="MPL206" s="171"/>
      <c r="MPM206" s="171"/>
      <c r="MPN206" s="171"/>
      <c r="MPO206" s="171"/>
      <c r="MPP206" s="171"/>
      <c r="MPQ206" s="171"/>
      <c r="MPR206" s="171"/>
      <c r="MPS206" s="171"/>
      <c r="MPT206" s="171"/>
      <c r="MPU206" s="171"/>
      <c r="MPV206" s="171"/>
      <c r="MPW206" s="171"/>
      <c r="MPX206" s="171"/>
      <c r="MPY206" s="171"/>
      <c r="MPZ206" s="171"/>
      <c r="MQA206" s="171"/>
      <c r="MQB206" s="171"/>
      <c r="MQC206" s="171"/>
      <c r="MQD206" s="171"/>
      <c r="MQE206" s="171"/>
      <c r="MQF206" s="171"/>
      <c r="MQG206" s="171"/>
      <c r="MQH206" s="171"/>
      <c r="MQI206" s="171"/>
      <c r="MQJ206" s="171"/>
      <c r="MQK206" s="171"/>
      <c r="MQL206" s="171"/>
      <c r="MQM206" s="171"/>
      <c r="MQN206" s="171"/>
      <c r="MQO206" s="171"/>
      <c r="MQP206" s="171"/>
      <c r="MQQ206" s="171"/>
      <c r="MQR206" s="171"/>
      <c r="MQS206" s="171"/>
      <c r="MQT206" s="171"/>
      <c r="MQU206" s="171"/>
      <c r="MQV206" s="171"/>
      <c r="MQW206" s="171"/>
      <c r="MQX206" s="171"/>
      <c r="MQY206" s="171"/>
      <c r="MQZ206" s="171"/>
      <c r="MRA206" s="171"/>
      <c r="MRB206" s="171"/>
      <c r="MRC206" s="171"/>
      <c r="MRD206" s="171"/>
      <c r="MRE206" s="171"/>
      <c r="MRF206" s="171"/>
      <c r="MRG206" s="171"/>
      <c r="MRH206" s="171"/>
      <c r="MRI206" s="171"/>
      <c r="MRJ206" s="171"/>
      <c r="MRK206" s="171"/>
      <c r="MRL206" s="171"/>
      <c r="MRM206" s="171"/>
      <c r="MRN206" s="171"/>
      <c r="MRO206" s="171"/>
      <c r="MRP206" s="171"/>
      <c r="MRQ206" s="171"/>
      <c r="MRR206" s="171"/>
      <c r="MRS206" s="171"/>
      <c r="MRT206" s="171"/>
      <c r="MRU206" s="171"/>
      <c r="MRV206" s="171"/>
      <c r="MRW206" s="171"/>
      <c r="MRX206" s="171"/>
      <c r="MRY206" s="171"/>
      <c r="MRZ206" s="171"/>
      <c r="MSA206" s="171"/>
      <c r="MSB206" s="171"/>
      <c r="MSC206" s="171"/>
      <c r="MSD206" s="171"/>
      <c r="MSE206" s="171"/>
      <c r="MSF206" s="171"/>
      <c r="MSG206" s="171"/>
      <c r="MSH206" s="171"/>
      <c r="MSI206" s="171"/>
      <c r="MSJ206" s="171"/>
      <c r="MSK206" s="171"/>
      <c r="MSL206" s="171"/>
      <c r="MSM206" s="171"/>
      <c r="MSN206" s="171"/>
      <c r="MSO206" s="171"/>
      <c r="MSP206" s="171"/>
      <c r="MSQ206" s="171"/>
      <c r="MSR206" s="171"/>
      <c r="MSS206" s="171"/>
      <c r="MST206" s="171"/>
      <c r="MSU206" s="171"/>
      <c r="MSV206" s="171"/>
      <c r="MSW206" s="171"/>
      <c r="MSX206" s="171"/>
      <c r="MSY206" s="171"/>
      <c r="MSZ206" s="171"/>
      <c r="MTA206" s="171"/>
      <c r="MTB206" s="171"/>
      <c r="MTC206" s="171"/>
      <c r="MTD206" s="171"/>
      <c r="MTE206" s="171"/>
      <c r="MTF206" s="171"/>
      <c r="MTG206" s="171"/>
      <c r="MTH206" s="171"/>
      <c r="MTI206" s="171"/>
      <c r="MTJ206" s="171"/>
      <c r="MTK206" s="171"/>
      <c r="MTL206" s="171"/>
      <c r="MTM206" s="171"/>
      <c r="MTN206" s="171"/>
      <c r="MTO206" s="171"/>
      <c r="MTP206" s="171"/>
      <c r="MTQ206" s="171"/>
      <c r="MTR206" s="171"/>
      <c r="MTS206" s="171"/>
      <c r="MTT206" s="171"/>
      <c r="MTU206" s="171"/>
      <c r="MTV206" s="171"/>
      <c r="MTW206" s="171"/>
      <c r="MTX206" s="171"/>
      <c r="MTY206" s="171"/>
      <c r="MTZ206" s="171"/>
      <c r="MUA206" s="171"/>
      <c r="MUB206" s="171"/>
      <c r="MUC206" s="171"/>
      <c r="MUD206" s="171"/>
      <c r="MUE206" s="171"/>
      <c r="MUF206" s="171"/>
      <c r="MUG206" s="171"/>
      <c r="MUH206" s="171"/>
      <c r="MUI206" s="171"/>
      <c r="MUJ206" s="171"/>
      <c r="MUK206" s="171"/>
      <c r="MUL206" s="171"/>
      <c r="MUM206" s="171"/>
      <c r="MUN206" s="171"/>
      <c r="MUO206" s="171"/>
      <c r="MUP206" s="171"/>
      <c r="MUQ206" s="171"/>
      <c r="MUR206" s="171"/>
      <c r="MUS206" s="171"/>
      <c r="MUT206" s="171"/>
      <c r="MUU206" s="171"/>
      <c r="MUV206" s="171"/>
      <c r="MUW206" s="171"/>
      <c r="MUX206" s="171"/>
      <c r="MUY206" s="171"/>
      <c r="MUZ206" s="171"/>
      <c r="MVA206" s="171"/>
      <c r="MVB206" s="171"/>
      <c r="MVC206" s="171"/>
      <c r="MVD206" s="171"/>
      <c r="MVE206" s="171"/>
      <c r="MVF206" s="171"/>
      <c r="MVG206" s="171"/>
      <c r="MVH206" s="171"/>
      <c r="MVI206" s="171"/>
      <c r="MVJ206" s="171"/>
      <c r="MVK206" s="171"/>
      <c r="MVL206" s="171"/>
      <c r="MVM206" s="171"/>
      <c r="MVN206" s="171"/>
      <c r="MVO206" s="171"/>
      <c r="MVP206" s="171"/>
      <c r="MVQ206" s="171"/>
      <c r="MVR206" s="171"/>
      <c r="MVS206" s="171"/>
      <c r="MVT206" s="171"/>
      <c r="MVU206" s="171"/>
      <c r="MVV206" s="171"/>
      <c r="MVW206" s="171"/>
      <c r="MVX206" s="171"/>
      <c r="MVY206" s="171"/>
      <c r="MVZ206" s="171"/>
      <c r="MWA206" s="171"/>
      <c r="MWB206" s="171"/>
      <c r="MWC206" s="171"/>
      <c r="MWD206" s="171"/>
      <c r="MWE206" s="171"/>
      <c r="MWF206" s="171"/>
      <c r="MWG206" s="171"/>
      <c r="MWH206" s="171"/>
      <c r="MWI206" s="171"/>
      <c r="MWJ206" s="171"/>
      <c r="MWK206" s="171"/>
      <c r="MWL206" s="171"/>
      <c r="MWM206" s="171"/>
      <c r="MWN206" s="171"/>
      <c r="MWO206" s="171"/>
      <c r="MWP206" s="171"/>
      <c r="MWQ206" s="171"/>
      <c r="MWR206" s="171"/>
      <c r="MWS206" s="171"/>
      <c r="MWT206" s="171"/>
      <c r="MWU206" s="171"/>
      <c r="MWV206" s="171"/>
      <c r="MWW206" s="171"/>
      <c r="MWX206" s="171"/>
      <c r="MWY206" s="171"/>
      <c r="MWZ206" s="171"/>
      <c r="MXA206" s="171"/>
      <c r="MXB206" s="171"/>
      <c r="MXC206" s="171"/>
      <c r="MXD206" s="171"/>
      <c r="MXE206" s="171"/>
      <c r="MXF206" s="171"/>
      <c r="MXG206" s="171"/>
      <c r="MXH206" s="171"/>
      <c r="MXI206" s="171"/>
      <c r="MXJ206" s="171"/>
      <c r="MXK206" s="171"/>
      <c r="MXL206" s="171"/>
      <c r="MXM206" s="171"/>
      <c r="MXN206" s="171"/>
      <c r="MXO206" s="171"/>
      <c r="MXP206" s="171"/>
      <c r="MXQ206" s="171"/>
      <c r="MXR206" s="171"/>
      <c r="MXS206" s="171"/>
      <c r="MXT206" s="171"/>
      <c r="MXU206" s="171"/>
      <c r="MXV206" s="171"/>
      <c r="MXW206" s="171"/>
      <c r="MXX206" s="171"/>
      <c r="MXY206" s="171"/>
      <c r="MXZ206" s="171"/>
      <c r="MYA206" s="171"/>
      <c r="MYB206" s="171"/>
      <c r="MYC206" s="171"/>
      <c r="MYD206" s="171"/>
      <c r="MYE206" s="171"/>
      <c r="MYF206" s="171"/>
      <c r="MYG206" s="171"/>
      <c r="MYH206" s="171"/>
      <c r="MYI206" s="171"/>
      <c r="MYJ206" s="171"/>
      <c r="MYK206" s="171"/>
      <c r="MYL206" s="171"/>
      <c r="MYM206" s="171"/>
      <c r="MYN206" s="171"/>
      <c r="MYO206" s="171"/>
      <c r="MYP206" s="171"/>
      <c r="MYQ206" s="171"/>
      <c r="MYR206" s="171"/>
      <c r="MYS206" s="171"/>
      <c r="MYT206" s="171"/>
      <c r="MYU206" s="171"/>
      <c r="MYV206" s="171"/>
      <c r="MYW206" s="171"/>
      <c r="MYX206" s="171"/>
      <c r="MYY206" s="171"/>
      <c r="MYZ206" s="171"/>
      <c r="MZA206" s="171"/>
      <c r="MZB206" s="171"/>
      <c r="MZC206" s="171"/>
      <c r="MZD206" s="171"/>
      <c r="MZE206" s="171"/>
      <c r="MZF206" s="171"/>
      <c r="MZG206" s="171"/>
      <c r="MZH206" s="171"/>
      <c r="MZI206" s="171"/>
      <c r="MZJ206" s="171"/>
      <c r="MZK206" s="171"/>
      <c r="MZL206" s="171"/>
      <c r="MZM206" s="171"/>
      <c r="MZN206" s="171"/>
      <c r="MZO206" s="171"/>
      <c r="MZP206" s="171"/>
      <c r="MZQ206" s="171"/>
      <c r="MZR206" s="171"/>
      <c r="MZS206" s="171"/>
      <c r="MZT206" s="171"/>
      <c r="MZU206" s="171"/>
      <c r="MZV206" s="171"/>
      <c r="MZW206" s="171"/>
      <c r="MZX206" s="171"/>
      <c r="MZY206" s="171"/>
      <c r="MZZ206" s="171"/>
      <c r="NAA206" s="171"/>
      <c r="NAB206" s="171"/>
      <c r="NAC206" s="171"/>
      <c r="NAD206" s="171"/>
      <c r="NAE206" s="171"/>
      <c r="NAF206" s="171"/>
      <c r="NAG206" s="171"/>
      <c r="NAH206" s="171"/>
      <c r="NAI206" s="171"/>
      <c r="NAJ206" s="171"/>
      <c r="NAK206" s="171"/>
      <c r="NAL206" s="171"/>
      <c r="NAM206" s="171"/>
      <c r="NAN206" s="171"/>
      <c r="NAO206" s="171"/>
      <c r="NAP206" s="171"/>
      <c r="NAQ206" s="171"/>
      <c r="NAR206" s="171"/>
      <c r="NAS206" s="171"/>
      <c r="NAT206" s="171"/>
      <c r="NAU206" s="171"/>
      <c r="NAV206" s="171"/>
      <c r="NAW206" s="171"/>
      <c r="NAX206" s="171"/>
      <c r="NAY206" s="171"/>
      <c r="NAZ206" s="171"/>
      <c r="NBA206" s="171"/>
      <c r="NBB206" s="171"/>
      <c r="NBC206" s="171"/>
      <c r="NBD206" s="171"/>
      <c r="NBE206" s="171"/>
      <c r="NBF206" s="171"/>
      <c r="NBG206" s="171"/>
      <c r="NBH206" s="171"/>
      <c r="NBI206" s="171"/>
      <c r="NBJ206" s="171"/>
      <c r="NBK206" s="171"/>
      <c r="NBL206" s="171"/>
      <c r="NBM206" s="171"/>
      <c r="NBN206" s="171"/>
      <c r="NBO206" s="171"/>
      <c r="NBP206" s="171"/>
      <c r="NBQ206" s="171"/>
      <c r="NBR206" s="171"/>
      <c r="NBS206" s="171"/>
      <c r="NBT206" s="171"/>
      <c r="NBU206" s="171"/>
      <c r="NBV206" s="171"/>
      <c r="NBW206" s="171"/>
      <c r="NBX206" s="171"/>
      <c r="NBY206" s="171"/>
      <c r="NBZ206" s="171"/>
      <c r="NCA206" s="171"/>
      <c r="NCB206" s="171"/>
      <c r="NCC206" s="171"/>
      <c r="NCD206" s="171"/>
      <c r="NCE206" s="171"/>
      <c r="NCF206" s="171"/>
      <c r="NCG206" s="171"/>
      <c r="NCH206" s="171"/>
      <c r="NCI206" s="171"/>
      <c r="NCJ206" s="171"/>
      <c r="NCK206" s="171"/>
      <c r="NCL206" s="171"/>
      <c r="NCM206" s="171"/>
      <c r="NCN206" s="171"/>
      <c r="NCO206" s="171"/>
      <c r="NCP206" s="171"/>
      <c r="NCQ206" s="171"/>
      <c r="NCR206" s="171"/>
      <c r="NCS206" s="171"/>
      <c r="NCT206" s="171"/>
      <c r="NCU206" s="171"/>
      <c r="NCV206" s="171"/>
      <c r="NCW206" s="171"/>
      <c r="NCX206" s="171"/>
      <c r="NCY206" s="171"/>
      <c r="NCZ206" s="171"/>
      <c r="NDA206" s="171"/>
      <c r="NDB206" s="171"/>
      <c r="NDC206" s="171"/>
      <c r="NDD206" s="171"/>
      <c r="NDE206" s="171"/>
      <c r="NDF206" s="171"/>
      <c r="NDG206" s="171"/>
      <c r="NDH206" s="171"/>
      <c r="NDI206" s="171"/>
      <c r="NDJ206" s="171"/>
      <c r="NDK206" s="171"/>
      <c r="NDL206" s="171"/>
      <c r="NDM206" s="171"/>
      <c r="NDN206" s="171"/>
      <c r="NDO206" s="171"/>
      <c r="NDP206" s="171"/>
      <c r="NDQ206" s="171"/>
      <c r="NDR206" s="171"/>
      <c r="NDS206" s="171"/>
      <c r="NDT206" s="171"/>
      <c r="NDU206" s="171"/>
      <c r="NDV206" s="171"/>
      <c r="NDW206" s="171"/>
      <c r="NDX206" s="171"/>
      <c r="NDY206" s="171"/>
      <c r="NDZ206" s="171"/>
      <c r="NEA206" s="171"/>
      <c r="NEB206" s="171"/>
      <c r="NEC206" s="171"/>
      <c r="NED206" s="171"/>
      <c r="NEE206" s="171"/>
      <c r="NEF206" s="171"/>
      <c r="NEG206" s="171"/>
      <c r="NEH206" s="171"/>
      <c r="NEI206" s="171"/>
      <c r="NEJ206" s="171"/>
      <c r="NEK206" s="171"/>
      <c r="NEL206" s="171"/>
      <c r="NEM206" s="171"/>
      <c r="NEN206" s="171"/>
      <c r="NEO206" s="171"/>
      <c r="NEP206" s="171"/>
      <c r="NEQ206" s="171"/>
      <c r="NER206" s="171"/>
      <c r="NES206" s="171"/>
      <c r="NET206" s="171"/>
      <c r="NEU206" s="171"/>
      <c r="NEV206" s="171"/>
      <c r="NEW206" s="171"/>
      <c r="NEX206" s="171"/>
      <c r="NEY206" s="171"/>
      <c r="NEZ206" s="171"/>
      <c r="NFA206" s="171"/>
      <c r="NFB206" s="171"/>
      <c r="NFC206" s="171"/>
      <c r="NFD206" s="171"/>
      <c r="NFE206" s="171"/>
      <c r="NFF206" s="171"/>
      <c r="NFG206" s="171"/>
      <c r="NFH206" s="171"/>
      <c r="NFI206" s="171"/>
      <c r="NFJ206" s="171"/>
      <c r="NFK206" s="171"/>
      <c r="NFL206" s="171"/>
      <c r="NFM206" s="171"/>
      <c r="NFN206" s="171"/>
      <c r="NFO206" s="171"/>
      <c r="NFP206" s="171"/>
      <c r="NFQ206" s="171"/>
      <c r="NFR206" s="171"/>
      <c r="NFS206" s="171"/>
      <c r="NFT206" s="171"/>
      <c r="NFU206" s="171"/>
      <c r="NFV206" s="171"/>
      <c r="NFW206" s="171"/>
      <c r="NFX206" s="171"/>
      <c r="NFY206" s="171"/>
      <c r="NFZ206" s="171"/>
      <c r="NGA206" s="171"/>
      <c r="NGB206" s="171"/>
      <c r="NGC206" s="171"/>
      <c r="NGD206" s="171"/>
      <c r="NGE206" s="171"/>
      <c r="NGF206" s="171"/>
      <c r="NGG206" s="171"/>
      <c r="NGH206" s="171"/>
      <c r="NGI206" s="171"/>
      <c r="NGJ206" s="171"/>
      <c r="NGK206" s="171"/>
      <c r="NGL206" s="171"/>
      <c r="NGM206" s="171"/>
      <c r="NGN206" s="171"/>
      <c r="NGO206" s="171"/>
      <c r="NGP206" s="171"/>
      <c r="NGQ206" s="171"/>
      <c r="NGR206" s="171"/>
      <c r="NGS206" s="171"/>
      <c r="NGT206" s="171"/>
      <c r="NGU206" s="171"/>
      <c r="NGV206" s="171"/>
      <c r="NGW206" s="171"/>
      <c r="NGX206" s="171"/>
      <c r="NGY206" s="171"/>
      <c r="NGZ206" s="171"/>
      <c r="NHA206" s="171"/>
      <c r="NHB206" s="171"/>
      <c r="NHC206" s="171"/>
      <c r="NHD206" s="171"/>
      <c r="NHE206" s="171"/>
      <c r="NHF206" s="171"/>
      <c r="NHG206" s="171"/>
      <c r="NHH206" s="171"/>
      <c r="NHI206" s="171"/>
      <c r="NHJ206" s="171"/>
      <c r="NHK206" s="171"/>
      <c r="NHL206" s="171"/>
      <c r="NHM206" s="171"/>
      <c r="NHN206" s="171"/>
      <c r="NHO206" s="171"/>
      <c r="NHP206" s="171"/>
      <c r="NHQ206" s="171"/>
      <c r="NHR206" s="171"/>
      <c r="NHS206" s="171"/>
      <c r="NHT206" s="171"/>
      <c r="NHU206" s="171"/>
      <c r="NHV206" s="171"/>
      <c r="NHW206" s="171"/>
      <c r="NHX206" s="171"/>
      <c r="NHY206" s="171"/>
      <c r="NHZ206" s="171"/>
      <c r="NIA206" s="171"/>
      <c r="NIB206" s="171"/>
      <c r="NIC206" s="171"/>
      <c r="NID206" s="171"/>
      <c r="NIE206" s="171"/>
      <c r="NIF206" s="171"/>
      <c r="NIG206" s="171"/>
      <c r="NIH206" s="171"/>
      <c r="NII206" s="171"/>
      <c r="NIJ206" s="171"/>
      <c r="NIK206" s="171"/>
      <c r="NIL206" s="171"/>
      <c r="NIM206" s="171"/>
      <c r="NIN206" s="171"/>
      <c r="NIO206" s="171"/>
      <c r="NIP206" s="171"/>
      <c r="NIQ206" s="171"/>
      <c r="NIR206" s="171"/>
      <c r="NIS206" s="171"/>
      <c r="NIT206" s="171"/>
      <c r="NIU206" s="171"/>
      <c r="NIV206" s="171"/>
      <c r="NIW206" s="171"/>
      <c r="NIX206" s="171"/>
      <c r="NIY206" s="171"/>
      <c r="NIZ206" s="171"/>
      <c r="NJA206" s="171"/>
      <c r="NJB206" s="171"/>
      <c r="NJC206" s="171"/>
      <c r="NJD206" s="171"/>
      <c r="NJE206" s="171"/>
      <c r="NJF206" s="171"/>
      <c r="NJG206" s="171"/>
      <c r="NJH206" s="171"/>
      <c r="NJI206" s="171"/>
      <c r="NJJ206" s="171"/>
      <c r="NJK206" s="171"/>
      <c r="NJL206" s="171"/>
      <c r="NJM206" s="171"/>
      <c r="NJN206" s="171"/>
      <c r="NJO206" s="171"/>
      <c r="NJP206" s="171"/>
      <c r="NJQ206" s="171"/>
      <c r="NJR206" s="171"/>
      <c r="NJS206" s="171"/>
      <c r="NJT206" s="171"/>
      <c r="NJU206" s="171"/>
      <c r="NJV206" s="171"/>
      <c r="NJW206" s="171"/>
      <c r="NJX206" s="171"/>
      <c r="NJY206" s="171"/>
      <c r="NJZ206" s="171"/>
      <c r="NKA206" s="171"/>
      <c r="NKB206" s="171"/>
      <c r="NKC206" s="171"/>
      <c r="NKD206" s="171"/>
      <c r="NKE206" s="171"/>
      <c r="NKF206" s="171"/>
      <c r="NKG206" s="171"/>
      <c r="NKH206" s="171"/>
      <c r="NKI206" s="171"/>
      <c r="NKJ206" s="171"/>
      <c r="NKK206" s="171"/>
      <c r="NKL206" s="171"/>
      <c r="NKM206" s="171"/>
      <c r="NKN206" s="171"/>
      <c r="NKO206" s="171"/>
      <c r="NKP206" s="171"/>
      <c r="NKQ206" s="171"/>
      <c r="NKR206" s="171"/>
      <c r="NKS206" s="171"/>
      <c r="NKT206" s="171"/>
      <c r="NKU206" s="171"/>
      <c r="NKV206" s="171"/>
      <c r="NKW206" s="171"/>
      <c r="NKX206" s="171"/>
      <c r="NKY206" s="171"/>
      <c r="NKZ206" s="171"/>
      <c r="NLA206" s="171"/>
      <c r="NLB206" s="171"/>
      <c r="NLC206" s="171"/>
      <c r="NLD206" s="171"/>
      <c r="NLE206" s="171"/>
      <c r="NLF206" s="171"/>
      <c r="NLG206" s="171"/>
      <c r="NLH206" s="171"/>
      <c r="NLI206" s="171"/>
      <c r="NLJ206" s="171"/>
      <c r="NLK206" s="171"/>
      <c r="NLL206" s="171"/>
      <c r="NLM206" s="171"/>
      <c r="NLN206" s="171"/>
      <c r="NLO206" s="171"/>
      <c r="NLP206" s="171"/>
      <c r="NLQ206" s="171"/>
      <c r="NLR206" s="171"/>
      <c r="NLS206" s="171"/>
      <c r="NLT206" s="171"/>
      <c r="NLU206" s="171"/>
      <c r="NLV206" s="171"/>
      <c r="NLW206" s="171"/>
      <c r="NLX206" s="171"/>
      <c r="NLY206" s="171"/>
      <c r="NLZ206" s="171"/>
      <c r="NMA206" s="171"/>
      <c r="NMB206" s="171"/>
      <c r="NMC206" s="171"/>
      <c r="NMD206" s="171"/>
      <c r="NME206" s="171"/>
      <c r="NMF206" s="171"/>
      <c r="NMG206" s="171"/>
      <c r="NMH206" s="171"/>
      <c r="NMI206" s="171"/>
      <c r="NMJ206" s="171"/>
      <c r="NMK206" s="171"/>
      <c r="NML206" s="171"/>
      <c r="NMM206" s="171"/>
      <c r="NMN206" s="171"/>
      <c r="NMO206" s="171"/>
      <c r="NMP206" s="171"/>
      <c r="NMQ206" s="171"/>
      <c r="NMR206" s="171"/>
      <c r="NMS206" s="171"/>
      <c r="NMT206" s="171"/>
      <c r="NMU206" s="171"/>
      <c r="NMV206" s="171"/>
      <c r="NMW206" s="171"/>
      <c r="NMX206" s="171"/>
      <c r="NMY206" s="171"/>
      <c r="NMZ206" s="171"/>
      <c r="NNA206" s="171"/>
      <c r="NNB206" s="171"/>
      <c r="NNC206" s="171"/>
      <c r="NND206" s="171"/>
      <c r="NNE206" s="171"/>
      <c r="NNF206" s="171"/>
      <c r="NNG206" s="171"/>
      <c r="NNH206" s="171"/>
      <c r="NNI206" s="171"/>
      <c r="NNJ206" s="171"/>
      <c r="NNK206" s="171"/>
      <c r="NNL206" s="171"/>
      <c r="NNM206" s="171"/>
      <c r="NNN206" s="171"/>
      <c r="NNO206" s="171"/>
      <c r="NNP206" s="171"/>
      <c r="NNQ206" s="171"/>
      <c r="NNR206" s="171"/>
      <c r="NNS206" s="171"/>
      <c r="NNT206" s="171"/>
      <c r="NNU206" s="171"/>
      <c r="NNV206" s="171"/>
      <c r="NNW206" s="171"/>
      <c r="NNX206" s="171"/>
      <c r="NNY206" s="171"/>
      <c r="NNZ206" s="171"/>
      <c r="NOA206" s="171"/>
      <c r="NOB206" s="171"/>
      <c r="NOC206" s="171"/>
      <c r="NOD206" s="171"/>
      <c r="NOE206" s="171"/>
      <c r="NOF206" s="171"/>
      <c r="NOG206" s="171"/>
      <c r="NOH206" s="171"/>
      <c r="NOI206" s="171"/>
      <c r="NOJ206" s="171"/>
      <c r="NOK206" s="171"/>
      <c r="NOL206" s="171"/>
      <c r="NOM206" s="171"/>
      <c r="NON206" s="171"/>
      <c r="NOO206" s="171"/>
      <c r="NOP206" s="171"/>
      <c r="NOQ206" s="171"/>
      <c r="NOR206" s="171"/>
      <c r="NOS206" s="171"/>
      <c r="NOT206" s="171"/>
      <c r="NOU206" s="171"/>
      <c r="NOV206" s="171"/>
      <c r="NOW206" s="171"/>
      <c r="NOX206" s="171"/>
      <c r="NOY206" s="171"/>
      <c r="NOZ206" s="171"/>
      <c r="NPA206" s="171"/>
      <c r="NPB206" s="171"/>
      <c r="NPC206" s="171"/>
      <c r="NPD206" s="171"/>
      <c r="NPE206" s="171"/>
      <c r="NPF206" s="171"/>
      <c r="NPG206" s="171"/>
      <c r="NPH206" s="171"/>
      <c r="NPI206" s="171"/>
      <c r="NPJ206" s="171"/>
      <c r="NPK206" s="171"/>
      <c r="NPL206" s="171"/>
      <c r="NPM206" s="171"/>
      <c r="NPN206" s="171"/>
      <c r="NPO206" s="171"/>
      <c r="NPP206" s="171"/>
      <c r="NPQ206" s="171"/>
      <c r="NPR206" s="171"/>
      <c r="NPS206" s="171"/>
      <c r="NPT206" s="171"/>
      <c r="NPU206" s="171"/>
      <c r="NPV206" s="171"/>
      <c r="NPW206" s="171"/>
      <c r="NPX206" s="171"/>
      <c r="NPY206" s="171"/>
      <c r="NPZ206" s="171"/>
      <c r="NQA206" s="171"/>
      <c r="NQB206" s="171"/>
      <c r="NQC206" s="171"/>
      <c r="NQD206" s="171"/>
      <c r="NQE206" s="171"/>
      <c r="NQF206" s="171"/>
      <c r="NQG206" s="171"/>
      <c r="NQH206" s="171"/>
      <c r="NQI206" s="171"/>
      <c r="NQJ206" s="171"/>
      <c r="NQK206" s="171"/>
      <c r="NQL206" s="171"/>
      <c r="NQM206" s="171"/>
      <c r="NQN206" s="171"/>
      <c r="NQO206" s="171"/>
      <c r="NQP206" s="171"/>
      <c r="NQQ206" s="171"/>
      <c r="NQR206" s="171"/>
      <c r="NQS206" s="171"/>
      <c r="NQT206" s="171"/>
      <c r="NQU206" s="171"/>
      <c r="NQV206" s="171"/>
      <c r="NQW206" s="171"/>
      <c r="NQX206" s="171"/>
      <c r="NQY206" s="171"/>
      <c r="NQZ206" s="171"/>
      <c r="NRA206" s="171"/>
      <c r="NRB206" s="171"/>
      <c r="NRC206" s="171"/>
      <c r="NRD206" s="171"/>
      <c r="NRE206" s="171"/>
      <c r="NRF206" s="171"/>
      <c r="NRG206" s="171"/>
      <c r="NRH206" s="171"/>
      <c r="NRI206" s="171"/>
      <c r="NRJ206" s="171"/>
      <c r="NRK206" s="171"/>
      <c r="NRL206" s="171"/>
      <c r="NRM206" s="171"/>
      <c r="NRN206" s="171"/>
      <c r="NRO206" s="171"/>
      <c r="NRP206" s="171"/>
      <c r="NRQ206" s="171"/>
      <c r="NRR206" s="171"/>
      <c r="NRS206" s="171"/>
      <c r="NRT206" s="171"/>
      <c r="NRU206" s="171"/>
      <c r="NRV206" s="171"/>
      <c r="NRW206" s="171"/>
      <c r="NRX206" s="171"/>
      <c r="NRY206" s="171"/>
      <c r="NRZ206" s="171"/>
      <c r="NSA206" s="171"/>
      <c r="NSB206" s="171"/>
      <c r="NSC206" s="171"/>
      <c r="NSD206" s="171"/>
      <c r="NSE206" s="171"/>
      <c r="NSF206" s="171"/>
      <c r="NSG206" s="171"/>
      <c r="NSH206" s="171"/>
      <c r="NSI206" s="171"/>
      <c r="NSJ206" s="171"/>
      <c r="NSK206" s="171"/>
      <c r="NSL206" s="171"/>
      <c r="NSM206" s="171"/>
      <c r="NSN206" s="171"/>
      <c r="NSO206" s="171"/>
      <c r="NSP206" s="171"/>
      <c r="NSQ206" s="171"/>
      <c r="NSR206" s="171"/>
      <c r="NSS206" s="171"/>
      <c r="NST206" s="171"/>
      <c r="NSU206" s="171"/>
      <c r="NSV206" s="171"/>
      <c r="NSW206" s="171"/>
      <c r="NSX206" s="171"/>
      <c r="NSY206" s="171"/>
      <c r="NSZ206" s="171"/>
      <c r="NTA206" s="171"/>
      <c r="NTB206" s="171"/>
      <c r="NTC206" s="171"/>
      <c r="NTD206" s="171"/>
      <c r="NTE206" s="171"/>
      <c r="NTF206" s="171"/>
      <c r="NTG206" s="171"/>
      <c r="NTH206" s="171"/>
      <c r="NTI206" s="171"/>
      <c r="NTJ206" s="171"/>
      <c r="NTK206" s="171"/>
      <c r="NTL206" s="171"/>
      <c r="NTM206" s="171"/>
      <c r="NTN206" s="171"/>
      <c r="NTO206" s="171"/>
      <c r="NTP206" s="171"/>
      <c r="NTQ206" s="171"/>
      <c r="NTR206" s="171"/>
      <c r="NTS206" s="171"/>
      <c r="NTT206" s="171"/>
      <c r="NTU206" s="171"/>
      <c r="NTV206" s="171"/>
      <c r="NTW206" s="171"/>
      <c r="NTX206" s="171"/>
      <c r="NTY206" s="171"/>
      <c r="NTZ206" s="171"/>
      <c r="NUA206" s="171"/>
      <c r="NUB206" s="171"/>
      <c r="NUC206" s="171"/>
      <c r="NUD206" s="171"/>
      <c r="NUE206" s="171"/>
      <c r="NUF206" s="171"/>
      <c r="NUG206" s="171"/>
      <c r="NUH206" s="171"/>
      <c r="NUI206" s="171"/>
      <c r="NUJ206" s="171"/>
      <c r="NUK206" s="171"/>
      <c r="NUL206" s="171"/>
      <c r="NUM206" s="171"/>
      <c r="NUN206" s="171"/>
      <c r="NUO206" s="171"/>
      <c r="NUP206" s="171"/>
      <c r="NUQ206" s="171"/>
      <c r="NUR206" s="171"/>
      <c r="NUS206" s="171"/>
      <c r="NUT206" s="171"/>
      <c r="NUU206" s="171"/>
      <c r="NUV206" s="171"/>
      <c r="NUW206" s="171"/>
      <c r="NUX206" s="171"/>
      <c r="NUY206" s="171"/>
      <c r="NUZ206" s="171"/>
      <c r="NVA206" s="171"/>
      <c r="NVB206" s="171"/>
      <c r="NVC206" s="171"/>
      <c r="NVD206" s="171"/>
      <c r="NVE206" s="171"/>
      <c r="NVF206" s="171"/>
      <c r="NVG206" s="171"/>
      <c r="NVH206" s="171"/>
      <c r="NVI206" s="171"/>
      <c r="NVJ206" s="171"/>
      <c r="NVK206" s="171"/>
      <c r="NVL206" s="171"/>
      <c r="NVM206" s="171"/>
      <c r="NVN206" s="171"/>
      <c r="NVO206" s="171"/>
      <c r="NVP206" s="171"/>
      <c r="NVQ206" s="171"/>
      <c r="NVR206" s="171"/>
      <c r="NVS206" s="171"/>
      <c r="NVT206" s="171"/>
      <c r="NVU206" s="171"/>
      <c r="NVV206" s="171"/>
      <c r="NVW206" s="171"/>
      <c r="NVX206" s="171"/>
      <c r="NVY206" s="171"/>
      <c r="NVZ206" s="171"/>
      <c r="NWA206" s="171"/>
      <c r="NWB206" s="171"/>
      <c r="NWC206" s="171"/>
      <c r="NWD206" s="171"/>
      <c r="NWE206" s="171"/>
      <c r="NWF206" s="171"/>
      <c r="NWG206" s="171"/>
      <c r="NWH206" s="171"/>
      <c r="NWI206" s="171"/>
      <c r="NWJ206" s="171"/>
      <c r="NWK206" s="171"/>
      <c r="NWL206" s="171"/>
      <c r="NWM206" s="171"/>
      <c r="NWN206" s="171"/>
      <c r="NWO206" s="171"/>
      <c r="NWP206" s="171"/>
      <c r="NWQ206" s="171"/>
      <c r="NWR206" s="171"/>
      <c r="NWS206" s="171"/>
      <c r="NWT206" s="171"/>
      <c r="NWU206" s="171"/>
      <c r="NWV206" s="171"/>
      <c r="NWW206" s="171"/>
      <c r="NWX206" s="171"/>
      <c r="NWY206" s="171"/>
      <c r="NWZ206" s="171"/>
      <c r="NXA206" s="171"/>
      <c r="NXB206" s="171"/>
      <c r="NXC206" s="171"/>
      <c r="NXD206" s="171"/>
      <c r="NXE206" s="171"/>
      <c r="NXF206" s="171"/>
      <c r="NXG206" s="171"/>
      <c r="NXH206" s="171"/>
      <c r="NXI206" s="171"/>
      <c r="NXJ206" s="171"/>
      <c r="NXK206" s="171"/>
      <c r="NXL206" s="171"/>
      <c r="NXM206" s="171"/>
      <c r="NXN206" s="171"/>
      <c r="NXO206" s="171"/>
      <c r="NXP206" s="171"/>
      <c r="NXQ206" s="171"/>
      <c r="NXR206" s="171"/>
      <c r="NXS206" s="171"/>
      <c r="NXT206" s="171"/>
      <c r="NXU206" s="171"/>
      <c r="NXV206" s="171"/>
      <c r="NXW206" s="171"/>
      <c r="NXX206" s="171"/>
      <c r="NXY206" s="171"/>
      <c r="NXZ206" s="171"/>
      <c r="NYA206" s="171"/>
      <c r="NYB206" s="171"/>
      <c r="NYC206" s="171"/>
      <c r="NYD206" s="171"/>
      <c r="NYE206" s="171"/>
      <c r="NYF206" s="171"/>
      <c r="NYG206" s="171"/>
      <c r="NYH206" s="171"/>
      <c r="NYI206" s="171"/>
      <c r="NYJ206" s="171"/>
      <c r="NYK206" s="171"/>
      <c r="NYL206" s="171"/>
      <c r="NYM206" s="171"/>
      <c r="NYN206" s="171"/>
      <c r="NYO206" s="171"/>
      <c r="NYP206" s="171"/>
      <c r="NYQ206" s="171"/>
      <c r="NYR206" s="171"/>
      <c r="NYS206" s="171"/>
      <c r="NYT206" s="171"/>
      <c r="NYU206" s="171"/>
      <c r="NYV206" s="171"/>
      <c r="NYW206" s="171"/>
      <c r="NYX206" s="171"/>
      <c r="NYY206" s="171"/>
      <c r="NYZ206" s="171"/>
      <c r="NZA206" s="171"/>
      <c r="NZB206" s="171"/>
      <c r="NZC206" s="171"/>
      <c r="NZD206" s="171"/>
      <c r="NZE206" s="171"/>
      <c r="NZF206" s="171"/>
      <c r="NZG206" s="171"/>
      <c r="NZH206" s="171"/>
      <c r="NZI206" s="171"/>
      <c r="NZJ206" s="171"/>
      <c r="NZK206" s="171"/>
      <c r="NZL206" s="171"/>
      <c r="NZM206" s="171"/>
      <c r="NZN206" s="171"/>
      <c r="NZO206" s="171"/>
      <c r="NZP206" s="171"/>
      <c r="NZQ206" s="171"/>
      <c r="NZR206" s="171"/>
      <c r="NZS206" s="171"/>
      <c r="NZT206" s="171"/>
      <c r="NZU206" s="171"/>
      <c r="NZV206" s="171"/>
      <c r="NZW206" s="171"/>
      <c r="NZX206" s="171"/>
      <c r="NZY206" s="171"/>
      <c r="NZZ206" s="171"/>
      <c r="OAA206" s="171"/>
      <c r="OAB206" s="171"/>
      <c r="OAC206" s="171"/>
      <c r="OAD206" s="171"/>
      <c r="OAE206" s="171"/>
      <c r="OAF206" s="171"/>
      <c r="OAG206" s="171"/>
      <c r="OAH206" s="171"/>
      <c r="OAI206" s="171"/>
      <c r="OAJ206" s="171"/>
      <c r="OAK206" s="171"/>
      <c r="OAL206" s="171"/>
      <c r="OAM206" s="171"/>
      <c r="OAN206" s="171"/>
      <c r="OAO206" s="171"/>
      <c r="OAP206" s="171"/>
      <c r="OAQ206" s="171"/>
      <c r="OAR206" s="171"/>
      <c r="OAS206" s="171"/>
      <c r="OAT206" s="171"/>
      <c r="OAU206" s="171"/>
      <c r="OAV206" s="171"/>
      <c r="OAW206" s="171"/>
      <c r="OAX206" s="171"/>
      <c r="OAY206" s="171"/>
      <c r="OAZ206" s="171"/>
      <c r="OBA206" s="171"/>
      <c r="OBB206" s="171"/>
      <c r="OBC206" s="171"/>
      <c r="OBD206" s="171"/>
      <c r="OBE206" s="171"/>
      <c r="OBF206" s="171"/>
      <c r="OBG206" s="171"/>
      <c r="OBH206" s="171"/>
      <c r="OBI206" s="171"/>
      <c r="OBJ206" s="171"/>
      <c r="OBK206" s="171"/>
      <c r="OBL206" s="171"/>
      <c r="OBM206" s="171"/>
      <c r="OBN206" s="171"/>
      <c r="OBO206" s="171"/>
      <c r="OBP206" s="171"/>
      <c r="OBQ206" s="171"/>
      <c r="OBR206" s="171"/>
      <c r="OBS206" s="171"/>
      <c r="OBT206" s="171"/>
      <c r="OBU206" s="171"/>
      <c r="OBV206" s="171"/>
      <c r="OBW206" s="171"/>
      <c r="OBX206" s="171"/>
      <c r="OBY206" s="171"/>
      <c r="OBZ206" s="171"/>
      <c r="OCA206" s="171"/>
      <c r="OCB206" s="171"/>
      <c r="OCC206" s="171"/>
      <c r="OCD206" s="171"/>
      <c r="OCE206" s="171"/>
      <c r="OCF206" s="171"/>
      <c r="OCG206" s="171"/>
      <c r="OCH206" s="171"/>
      <c r="OCI206" s="171"/>
      <c r="OCJ206" s="171"/>
      <c r="OCK206" s="171"/>
      <c r="OCL206" s="171"/>
      <c r="OCM206" s="171"/>
      <c r="OCN206" s="171"/>
      <c r="OCO206" s="171"/>
      <c r="OCP206" s="171"/>
      <c r="OCQ206" s="171"/>
      <c r="OCR206" s="171"/>
      <c r="OCS206" s="171"/>
      <c r="OCT206" s="171"/>
      <c r="OCU206" s="171"/>
      <c r="OCV206" s="171"/>
      <c r="OCW206" s="171"/>
      <c r="OCX206" s="171"/>
      <c r="OCY206" s="171"/>
      <c r="OCZ206" s="171"/>
      <c r="ODA206" s="171"/>
      <c r="ODB206" s="171"/>
      <c r="ODC206" s="171"/>
      <c r="ODD206" s="171"/>
      <c r="ODE206" s="171"/>
      <c r="ODF206" s="171"/>
      <c r="ODG206" s="171"/>
      <c r="ODH206" s="171"/>
      <c r="ODI206" s="171"/>
      <c r="ODJ206" s="171"/>
      <c r="ODK206" s="171"/>
      <c r="ODL206" s="171"/>
      <c r="ODM206" s="171"/>
      <c r="ODN206" s="171"/>
      <c r="ODO206" s="171"/>
      <c r="ODP206" s="171"/>
      <c r="ODQ206" s="171"/>
      <c r="ODR206" s="171"/>
      <c r="ODS206" s="171"/>
      <c r="ODT206" s="171"/>
      <c r="ODU206" s="171"/>
      <c r="ODV206" s="171"/>
      <c r="ODW206" s="171"/>
      <c r="ODX206" s="171"/>
      <c r="ODY206" s="171"/>
      <c r="ODZ206" s="171"/>
      <c r="OEA206" s="171"/>
      <c r="OEB206" s="171"/>
      <c r="OEC206" s="171"/>
      <c r="OED206" s="171"/>
      <c r="OEE206" s="171"/>
      <c r="OEF206" s="171"/>
      <c r="OEG206" s="171"/>
      <c r="OEH206" s="171"/>
      <c r="OEI206" s="171"/>
      <c r="OEJ206" s="171"/>
      <c r="OEK206" s="171"/>
      <c r="OEL206" s="171"/>
      <c r="OEM206" s="171"/>
      <c r="OEN206" s="171"/>
      <c r="OEO206" s="171"/>
      <c r="OEP206" s="171"/>
      <c r="OEQ206" s="171"/>
      <c r="OER206" s="171"/>
      <c r="OES206" s="171"/>
      <c r="OET206" s="171"/>
      <c r="OEU206" s="171"/>
      <c r="OEV206" s="171"/>
      <c r="OEW206" s="171"/>
      <c r="OEX206" s="171"/>
      <c r="OEY206" s="171"/>
      <c r="OEZ206" s="171"/>
      <c r="OFA206" s="171"/>
      <c r="OFB206" s="171"/>
      <c r="OFC206" s="171"/>
      <c r="OFD206" s="171"/>
      <c r="OFE206" s="171"/>
      <c r="OFF206" s="171"/>
      <c r="OFG206" s="171"/>
      <c r="OFH206" s="171"/>
      <c r="OFI206" s="171"/>
      <c r="OFJ206" s="171"/>
      <c r="OFK206" s="171"/>
      <c r="OFL206" s="171"/>
      <c r="OFM206" s="171"/>
      <c r="OFN206" s="171"/>
      <c r="OFO206" s="171"/>
      <c r="OFP206" s="171"/>
      <c r="OFQ206" s="171"/>
      <c r="OFR206" s="171"/>
      <c r="OFS206" s="171"/>
      <c r="OFT206" s="171"/>
      <c r="OFU206" s="171"/>
      <c r="OFV206" s="171"/>
      <c r="OFW206" s="171"/>
      <c r="OFX206" s="171"/>
      <c r="OFY206" s="171"/>
      <c r="OFZ206" s="171"/>
      <c r="OGA206" s="171"/>
      <c r="OGB206" s="171"/>
      <c r="OGC206" s="171"/>
      <c r="OGD206" s="171"/>
      <c r="OGE206" s="171"/>
      <c r="OGF206" s="171"/>
      <c r="OGG206" s="171"/>
      <c r="OGH206" s="171"/>
      <c r="OGI206" s="171"/>
      <c r="OGJ206" s="171"/>
      <c r="OGK206" s="171"/>
      <c r="OGL206" s="171"/>
      <c r="OGM206" s="171"/>
      <c r="OGN206" s="171"/>
      <c r="OGO206" s="171"/>
      <c r="OGP206" s="171"/>
      <c r="OGQ206" s="171"/>
      <c r="OGR206" s="171"/>
      <c r="OGS206" s="171"/>
      <c r="OGT206" s="171"/>
      <c r="OGU206" s="171"/>
      <c r="OGV206" s="171"/>
      <c r="OGW206" s="171"/>
      <c r="OGX206" s="171"/>
      <c r="OGY206" s="171"/>
      <c r="OGZ206" s="171"/>
      <c r="OHA206" s="171"/>
      <c r="OHB206" s="171"/>
      <c r="OHC206" s="171"/>
      <c r="OHD206" s="171"/>
      <c r="OHE206" s="171"/>
      <c r="OHF206" s="171"/>
      <c r="OHG206" s="171"/>
      <c r="OHH206" s="171"/>
      <c r="OHI206" s="171"/>
      <c r="OHJ206" s="171"/>
      <c r="OHK206" s="171"/>
      <c r="OHL206" s="171"/>
      <c r="OHM206" s="171"/>
      <c r="OHN206" s="171"/>
      <c r="OHO206" s="171"/>
      <c r="OHP206" s="171"/>
      <c r="OHQ206" s="171"/>
      <c r="OHR206" s="171"/>
      <c r="OHS206" s="171"/>
      <c r="OHT206" s="171"/>
      <c r="OHU206" s="171"/>
      <c r="OHV206" s="171"/>
      <c r="OHW206" s="171"/>
      <c r="OHX206" s="171"/>
      <c r="OHY206" s="171"/>
      <c r="OHZ206" s="171"/>
      <c r="OIA206" s="171"/>
      <c r="OIB206" s="171"/>
      <c r="OIC206" s="171"/>
      <c r="OID206" s="171"/>
      <c r="OIE206" s="171"/>
      <c r="OIF206" s="171"/>
      <c r="OIG206" s="171"/>
      <c r="OIH206" s="171"/>
      <c r="OII206" s="171"/>
      <c r="OIJ206" s="171"/>
      <c r="OIK206" s="171"/>
      <c r="OIL206" s="171"/>
      <c r="OIM206" s="171"/>
      <c r="OIN206" s="171"/>
      <c r="OIO206" s="171"/>
      <c r="OIP206" s="171"/>
      <c r="OIQ206" s="171"/>
      <c r="OIR206" s="171"/>
      <c r="OIS206" s="171"/>
      <c r="OIT206" s="171"/>
      <c r="OIU206" s="171"/>
      <c r="OIV206" s="171"/>
      <c r="OIW206" s="171"/>
      <c r="OIX206" s="171"/>
      <c r="OIY206" s="171"/>
      <c r="OIZ206" s="171"/>
      <c r="OJA206" s="171"/>
      <c r="OJB206" s="171"/>
      <c r="OJC206" s="171"/>
      <c r="OJD206" s="171"/>
      <c r="OJE206" s="171"/>
      <c r="OJF206" s="171"/>
      <c r="OJG206" s="171"/>
      <c r="OJH206" s="171"/>
      <c r="OJI206" s="171"/>
      <c r="OJJ206" s="171"/>
      <c r="OJK206" s="171"/>
      <c r="OJL206" s="171"/>
      <c r="OJM206" s="171"/>
      <c r="OJN206" s="171"/>
      <c r="OJO206" s="171"/>
      <c r="OJP206" s="171"/>
      <c r="OJQ206" s="171"/>
      <c r="OJR206" s="171"/>
      <c r="OJS206" s="171"/>
      <c r="OJT206" s="171"/>
      <c r="OJU206" s="171"/>
      <c r="OJV206" s="171"/>
      <c r="OJW206" s="171"/>
      <c r="OJX206" s="171"/>
      <c r="OJY206" s="171"/>
      <c r="OJZ206" s="171"/>
      <c r="OKA206" s="171"/>
      <c r="OKB206" s="171"/>
      <c r="OKC206" s="171"/>
      <c r="OKD206" s="171"/>
      <c r="OKE206" s="171"/>
      <c r="OKF206" s="171"/>
      <c r="OKG206" s="171"/>
      <c r="OKH206" s="171"/>
      <c r="OKI206" s="171"/>
      <c r="OKJ206" s="171"/>
      <c r="OKK206" s="171"/>
      <c r="OKL206" s="171"/>
      <c r="OKM206" s="171"/>
      <c r="OKN206" s="171"/>
      <c r="OKO206" s="171"/>
      <c r="OKP206" s="171"/>
      <c r="OKQ206" s="171"/>
      <c r="OKR206" s="171"/>
      <c r="OKS206" s="171"/>
      <c r="OKT206" s="171"/>
      <c r="OKU206" s="171"/>
      <c r="OKV206" s="171"/>
      <c r="OKW206" s="171"/>
      <c r="OKX206" s="171"/>
      <c r="OKY206" s="171"/>
      <c r="OKZ206" s="171"/>
      <c r="OLA206" s="171"/>
      <c r="OLB206" s="171"/>
      <c r="OLC206" s="171"/>
      <c r="OLD206" s="171"/>
      <c r="OLE206" s="171"/>
      <c r="OLF206" s="171"/>
      <c r="OLG206" s="171"/>
      <c r="OLH206" s="171"/>
      <c r="OLI206" s="171"/>
      <c r="OLJ206" s="171"/>
      <c r="OLK206" s="171"/>
      <c r="OLL206" s="171"/>
      <c r="OLM206" s="171"/>
      <c r="OLN206" s="171"/>
      <c r="OLO206" s="171"/>
      <c r="OLP206" s="171"/>
      <c r="OLQ206" s="171"/>
      <c r="OLR206" s="171"/>
      <c r="OLS206" s="171"/>
      <c r="OLT206" s="171"/>
      <c r="OLU206" s="171"/>
      <c r="OLV206" s="171"/>
      <c r="OLW206" s="171"/>
      <c r="OLX206" s="171"/>
      <c r="OLY206" s="171"/>
      <c r="OLZ206" s="171"/>
      <c r="OMA206" s="171"/>
      <c r="OMB206" s="171"/>
      <c r="OMC206" s="171"/>
      <c r="OMD206" s="171"/>
      <c r="OME206" s="171"/>
      <c r="OMF206" s="171"/>
      <c r="OMG206" s="171"/>
      <c r="OMH206" s="171"/>
      <c r="OMI206" s="171"/>
      <c r="OMJ206" s="171"/>
      <c r="OMK206" s="171"/>
      <c r="OML206" s="171"/>
      <c r="OMM206" s="171"/>
      <c r="OMN206" s="171"/>
      <c r="OMO206" s="171"/>
      <c r="OMP206" s="171"/>
      <c r="OMQ206" s="171"/>
      <c r="OMR206" s="171"/>
      <c r="OMS206" s="171"/>
      <c r="OMT206" s="171"/>
      <c r="OMU206" s="171"/>
      <c r="OMV206" s="171"/>
      <c r="OMW206" s="171"/>
      <c r="OMX206" s="171"/>
      <c r="OMY206" s="171"/>
      <c r="OMZ206" s="171"/>
      <c r="ONA206" s="171"/>
      <c r="ONB206" s="171"/>
      <c r="ONC206" s="171"/>
      <c r="OND206" s="171"/>
      <c r="ONE206" s="171"/>
      <c r="ONF206" s="171"/>
      <c r="ONG206" s="171"/>
      <c r="ONH206" s="171"/>
      <c r="ONI206" s="171"/>
      <c r="ONJ206" s="171"/>
      <c r="ONK206" s="171"/>
      <c r="ONL206" s="171"/>
      <c r="ONM206" s="171"/>
      <c r="ONN206" s="171"/>
      <c r="ONO206" s="171"/>
      <c r="ONP206" s="171"/>
      <c r="ONQ206" s="171"/>
      <c r="ONR206" s="171"/>
      <c r="ONS206" s="171"/>
      <c r="ONT206" s="171"/>
      <c r="ONU206" s="171"/>
      <c r="ONV206" s="171"/>
      <c r="ONW206" s="171"/>
      <c r="ONX206" s="171"/>
      <c r="ONY206" s="171"/>
      <c r="ONZ206" s="171"/>
      <c r="OOA206" s="171"/>
      <c r="OOB206" s="171"/>
      <c r="OOC206" s="171"/>
      <c r="OOD206" s="171"/>
      <c r="OOE206" s="171"/>
      <c r="OOF206" s="171"/>
      <c r="OOG206" s="171"/>
      <c r="OOH206" s="171"/>
      <c r="OOI206" s="171"/>
      <c r="OOJ206" s="171"/>
      <c r="OOK206" s="171"/>
      <c r="OOL206" s="171"/>
      <c r="OOM206" s="171"/>
      <c r="OON206" s="171"/>
      <c r="OOO206" s="171"/>
      <c r="OOP206" s="171"/>
      <c r="OOQ206" s="171"/>
      <c r="OOR206" s="171"/>
      <c r="OOS206" s="171"/>
      <c r="OOT206" s="171"/>
      <c r="OOU206" s="171"/>
      <c r="OOV206" s="171"/>
      <c r="OOW206" s="171"/>
      <c r="OOX206" s="171"/>
      <c r="OOY206" s="171"/>
      <c r="OOZ206" s="171"/>
      <c r="OPA206" s="171"/>
      <c r="OPB206" s="171"/>
      <c r="OPC206" s="171"/>
      <c r="OPD206" s="171"/>
      <c r="OPE206" s="171"/>
      <c r="OPF206" s="171"/>
      <c r="OPG206" s="171"/>
      <c r="OPH206" s="171"/>
      <c r="OPI206" s="171"/>
      <c r="OPJ206" s="171"/>
      <c r="OPK206" s="171"/>
      <c r="OPL206" s="171"/>
      <c r="OPM206" s="171"/>
      <c r="OPN206" s="171"/>
      <c r="OPO206" s="171"/>
      <c r="OPP206" s="171"/>
      <c r="OPQ206" s="171"/>
      <c r="OPR206" s="171"/>
      <c r="OPS206" s="171"/>
      <c r="OPT206" s="171"/>
      <c r="OPU206" s="171"/>
      <c r="OPV206" s="171"/>
      <c r="OPW206" s="171"/>
      <c r="OPX206" s="171"/>
      <c r="OPY206" s="171"/>
      <c r="OPZ206" s="171"/>
      <c r="OQA206" s="171"/>
      <c r="OQB206" s="171"/>
      <c r="OQC206" s="171"/>
      <c r="OQD206" s="171"/>
      <c r="OQE206" s="171"/>
      <c r="OQF206" s="171"/>
      <c r="OQG206" s="171"/>
      <c r="OQH206" s="171"/>
      <c r="OQI206" s="171"/>
      <c r="OQJ206" s="171"/>
      <c r="OQK206" s="171"/>
      <c r="OQL206" s="171"/>
      <c r="OQM206" s="171"/>
      <c r="OQN206" s="171"/>
      <c r="OQO206" s="171"/>
      <c r="OQP206" s="171"/>
      <c r="OQQ206" s="171"/>
      <c r="OQR206" s="171"/>
      <c r="OQS206" s="171"/>
      <c r="OQT206" s="171"/>
      <c r="OQU206" s="171"/>
      <c r="OQV206" s="171"/>
      <c r="OQW206" s="171"/>
      <c r="OQX206" s="171"/>
      <c r="OQY206" s="171"/>
      <c r="OQZ206" s="171"/>
      <c r="ORA206" s="171"/>
      <c r="ORB206" s="171"/>
      <c r="ORC206" s="171"/>
      <c r="ORD206" s="171"/>
      <c r="ORE206" s="171"/>
      <c r="ORF206" s="171"/>
      <c r="ORG206" s="171"/>
      <c r="ORH206" s="171"/>
      <c r="ORI206" s="171"/>
      <c r="ORJ206" s="171"/>
      <c r="ORK206" s="171"/>
      <c r="ORL206" s="171"/>
      <c r="ORM206" s="171"/>
      <c r="ORN206" s="171"/>
      <c r="ORO206" s="171"/>
      <c r="ORP206" s="171"/>
      <c r="ORQ206" s="171"/>
      <c r="ORR206" s="171"/>
      <c r="ORS206" s="171"/>
      <c r="ORT206" s="171"/>
      <c r="ORU206" s="171"/>
      <c r="ORV206" s="171"/>
      <c r="ORW206" s="171"/>
      <c r="ORX206" s="171"/>
      <c r="ORY206" s="171"/>
      <c r="ORZ206" s="171"/>
      <c r="OSA206" s="171"/>
      <c r="OSB206" s="171"/>
      <c r="OSC206" s="171"/>
      <c r="OSD206" s="171"/>
      <c r="OSE206" s="171"/>
      <c r="OSF206" s="171"/>
      <c r="OSG206" s="171"/>
      <c r="OSH206" s="171"/>
      <c r="OSI206" s="171"/>
      <c r="OSJ206" s="171"/>
      <c r="OSK206" s="171"/>
      <c r="OSL206" s="171"/>
      <c r="OSM206" s="171"/>
      <c r="OSN206" s="171"/>
      <c r="OSO206" s="171"/>
      <c r="OSP206" s="171"/>
      <c r="OSQ206" s="171"/>
      <c r="OSR206" s="171"/>
      <c r="OSS206" s="171"/>
      <c r="OST206" s="171"/>
      <c r="OSU206" s="171"/>
      <c r="OSV206" s="171"/>
      <c r="OSW206" s="171"/>
      <c r="OSX206" s="171"/>
      <c r="OSY206" s="171"/>
      <c r="OSZ206" s="171"/>
      <c r="OTA206" s="171"/>
      <c r="OTB206" s="171"/>
      <c r="OTC206" s="171"/>
      <c r="OTD206" s="171"/>
      <c r="OTE206" s="171"/>
      <c r="OTF206" s="171"/>
      <c r="OTG206" s="171"/>
      <c r="OTH206" s="171"/>
      <c r="OTI206" s="171"/>
      <c r="OTJ206" s="171"/>
      <c r="OTK206" s="171"/>
      <c r="OTL206" s="171"/>
      <c r="OTM206" s="171"/>
      <c r="OTN206" s="171"/>
      <c r="OTO206" s="171"/>
      <c r="OTP206" s="171"/>
      <c r="OTQ206" s="171"/>
      <c r="OTR206" s="171"/>
      <c r="OTS206" s="171"/>
      <c r="OTT206" s="171"/>
      <c r="OTU206" s="171"/>
      <c r="OTV206" s="171"/>
      <c r="OTW206" s="171"/>
      <c r="OTX206" s="171"/>
      <c r="OTY206" s="171"/>
      <c r="OTZ206" s="171"/>
      <c r="OUA206" s="171"/>
      <c r="OUB206" s="171"/>
      <c r="OUC206" s="171"/>
      <c r="OUD206" s="171"/>
      <c r="OUE206" s="171"/>
      <c r="OUF206" s="171"/>
      <c r="OUG206" s="171"/>
      <c r="OUH206" s="171"/>
      <c r="OUI206" s="171"/>
      <c r="OUJ206" s="171"/>
      <c r="OUK206" s="171"/>
      <c r="OUL206" s="171"/>
      <c r="OUM206" s="171"/>
      <c r="OUN206" s="171"/>
      <c r="OUO206" s="171"/>
      <c r="OUP206" s="171"/>
      <c r="OUQ206" s="171"/>
      <c r="OUR206" s="171"/>
      <c r="OUS206" s="171"/>
      <c r="OUT206" s="171"/>
      <c r="OUU206" s="171"/>
      <c r="OUV206" s="171"/>
      <c r="OUW206" s="171"/>
      <c r="OUX206" s="171"/>
      <c r="OUY206" s="171"/>
      <c r="OUZ206" s="171"/>
      <c r="OVA206" s="171"/>
      <c r="OVB206" s="171"/>
      <c r="OVC206" s="171"/>
      <c r="OVD206" s="171"/>
      <c r="OVE206" s="171"/>
      <c r="OVF206" s="171"/>
      <c r="OVG206" s="171"/>
      <c r="OVH206" s="171"/>
      <c r="OVI206" s="171"/>
      <c r="OVJ206" s="171"/>
      <c r="OVK206" s="171"/>
      <c r="OVL206" s="171"/>
      <c r="OVM206" s="171"/>
      <c r="OVN206" s="171"/>
      <c r="OVO206" s="171"/>
      <c r="OVP206" s="171"/>
      <c r="OVQ206" s="171"/>
      <c r="OVR206" s="171"/>
      <c r="OVS206" s="171"/>
      <c r="OVT206" s="171"/>
      <c r="OVU206" s="171"/>
      <c r="OVV206" s="171"/>
      <c r="OVW206" s="171"/>
      <c r="OVX206" s="171"/>
      <c r="OVY206" s="171"/>
      <c r="OVZ206" s="171"/>
      <c r="OWA206" s="171"/>
      <c r="OWB206" s="171"/>
      <c r="OWC206" s="171"/>
      <c r="OWD206" s="171"/>
      <c r="OWE206" s="171"/>
      <c r="OWF206" s="171"/>
      <c r="OWG206" s="171"/>
      <c r="OWH206" s="171"/>
      <c r="OWI206" s="171"/>
      <c r="OWJ206" s="171"/>
      <c r="OWK206" s="171"/>
      <c r="OWL206" s="171"/>
      <c r="OWM206" s="171"/>
      <c r="OWN206" s="171"/>
      <c r="OWO206" s="171"/>
      <c r="OWP206" s="171"/>
      <c r="OWQ206" s="171"/>
      <c r="OWR206" s="171"/>
      <c r="OWS206" s="171"/>
      <c r="OWT206" s="171"/>
      <c r="OWU206" s="171"/>
      <c r="OWV206" s="171"/>
      <c r="OWW206" s="171"/>
      <c r="OWX206" s="171"/>
      <c r="OWY206" s="171"/>
      <c r="OWZ206" s="171"/>
      <c r="OXA206" s="171"/>
      <c r="OXB206" s="171"/>
      <c r="OXC206" s="171"/>
      <c r="OXD206" s="171"/>
      <c r="OXE206" s="171"/>
      <c r="OXF206" s="171"/>
      <c r="OXG206" s="171"/>
      <c r="OXH206" s="171"/>
      <c r="OXI206" s="171"/>
      <c r="OXJ206" s="171"/>
      <c r="OXK206" s="171"/>
      <c r="OXL206" s="171"/>
      <c r="OXM206" s="171"/>
      <c r="OXN206" s="171"/>
      <c r="OXO206" s="171"/>
      <c r="OXP206" s="171"/>
      <c r="OXQ206" s="171"/>
      <c r="OXR206" s="171"/>
      <c r="OXS206" s="171"/>
      <c r="OXT206" s="171"/>
      <c r="OXU206" s="171"/>
      <c r="OXV206" s="171"/>
      <c r="OXW206" s="171"/>
      <c r="OXX206" s="171"/>
      <c r="OXY206" s="171"/>
      <c r="OXZ206" s="171"/>
      <c r="OYA206" s="171"/>
      <c r="OYB206" s="171"/>
      <c r="OYC206" s="171"/>
      <c r="OYD206" s="171"/>
      <c r="OYE206" s="171"/>
      <c r="OYF206" s="171"/>
      <c r="OYG206" s="171"/>
      <c r="OYH206" s="171"/>
      <c r="OYI206" s="171"/>
      <c r="OYJ206" s="171"/>
      <c r="OYK206" s="171"/>
      <c r="OYL206" s="171"/>
      <c r="OYM206" s="171"/>
      <c r="OYN206" s="171"/>
      <c r="OYO206" s="171"/>
      <c r="OYP206" s="171"/>
      <c r="OYQ206" s="171"/>
      <c r="OYR206" s="171"/>
      <c r="OYS206" s="171"/>
      <c r="OYT206" s="171"/>
      <c r="OYU206" s="171"/>
      <c r="OYV206" s="171"/>
      <c r="OYW206" s="171"/>
      <c r="OYX206" s="171"/>
      <c r="OYY206" s="171"/>
      <c r="OYZ206" s="171"/>
      <c r="OZA206" s="171"/>
      <c r="OZB206" s="171"/>
      <c r="OZC206" s="171"/>
      <c r="OZD206" s="171"/>
      <c r="OZE206" s="171"/>
      <c r="OZF206" s="171"/>
      <c r="OZG206" s="171"/>
      <c r="OZH206" s="171"/>
      <c r="OZI206" s="171"/>
      <c r="OZJ206" s="171"/>
      <c r="OZK206" s="171"/>
      <c r="OZL206" s="171"/>
      <c r="OZM206" s="171"/>
      <c r="OZN206" s="171"/>
      <c r="OZO206" s="171"/>
      <c r="OZP206" s="171"/>
      <c r="OZQ206" s="171"/>
      <c r="OZR206" s="171"/>
      <c r="OZS206" s="171"/>
      <c r="OZT206" s="171"/>
      <c r="OZU206" s="171"/>
      <c r="OZV206" s="171"/>
      <c r="OZW206" s="171"/>
      <c r="OZX206" s="171"/>
      <c r="OZY206" s="171"/>
      <c r="OZZ206" s="171"/>
      <c r="PAA206" s="171"/>
      <c r="PAB206" s="171"/>
      <c r="PAC206" s="171"/>
      <c r="PAD206" s="171"/>
      <c r="PAE206" s="171"/>
      <c r="PAF206" s="171"/>
      <c r="PAG206" s="171"/>
      <c r="PAH206" s="171"/>
      <c r="PAI206" s="171"/>
      <c r="PAJ206" s="171"/>
      <c r="PAK206" s="171"/>
      <c r="PAL206" s="171"/>
      <c r="PAM206" s="171"/>
      <c r="PAN206" s="171"/>
      <c r="PAO206" s="171"/>
      <c r="PAP206" s="171"/>
      <c r="PAQ206" s="171"/>
      <c r="PAR206" s="171"/>
      <c r="PAS206" s="171"/>
      <c r="PAT206" s="171"/>
      <c r="PAU206" s="171"/>
      <c r="PAV206" s="171"/>
      <c r="PAW206" s="171"/>
      <c r="PAX206" s="171"/>
      <c r="PAY206" s="171"/>
      <c r="PAZ206" s="171"/>
      <c r="PBA206" s="171"/>
      <c r="PBB206" s="171"/>
      <c r="PBC206" s="171"/>
      <c r="PBD206" s="171"/>
      <c r="PBE206" s="171"/>
      <c r="PBF206" s="171"/>
      <c r="PBG206" s="171"/>
      <c r="PBH206" s="171"/>
      <c r="PBI206" s="171"/>
      <c r="PBJ206" s="171"/>
      <c r="PBK206" s="171"/>
      <c r="PBL206" s="171"/>
      <c r="PBM206" s="171"/>
      <c r="PBN206" s="171"/>
      <c r="PBO206" s="171"/>
      <c r="PBP206" s="171"/>
      <c r="PBQ206" s="171"/>
      <c r="PBR206" s="171"/>
      <c r="PBS206" s="171"/>
      <c r="PBT206" s="171"/>
      <c r="PBU206" s="171"/>
      <c r="PBV206" s="171"/>
      <c r="PBW206" s="171"/>
      <c r="PBX206" s="171"/>
      <c r="PBY206" s="171"/>
      <c r="PBZ206" s="171"/>
      <c r="PCA206" s="171"/>
      <c r="PCB206" s="171"/>
      <c r="PCC206" s="171"/>
      <c r="PCD206" s="171"/>
      <c r="PCE206" s="171"/>
      <c r="PCF206" s="171"/>
      <c r="PCG206" s="171"/>
      <c r="PCH206" s="171"/>
      <c r="PCI206" s="171"/>
      <c r="PCJ206" s="171"/>
      <c r="PCK206" s="171"/>
      <c r="PCL206" s="171"/>
      <c r="PCM206" s="171"/>
      <c r="PCN206" s="171"/>
      <c r="PCO206" s="171"/>
      <c r="PCP206" s="171"/>
      <c r="PCQ206" s="171"/>
      <c r="PCR206" s="171"/>
      <c r="PCS206" s="171"/>
      <c r="PCT206" s="171"/>
      <c r="PCU206" s="171"/>
      <c r="PCV206" s="171"/>
      <c r="PCW206" s="171"/>
      <c r="PCX206" s="171"/>
      <c r="PCY206" s="171"/>
      <c r="PCZ206" s="171"/>
      <c r="PDA206" s="171"/>
      <c r="PDB206" s="171"/>
      <c r="PDC206" s="171"/>
      <c r="PDD206" s="171"/>
      <c r="PDE206" s="171"/>
      <c r="PDF206" s="171"/>
      <c r="PDG206" s="171"/>
      <c r="PDH206" s="171"/>
      <c r="PDI206" s="171"/>
      <c r="PDJ206" s="171"/>
      <c r="PDK206" s="171"/>
      <c r="PDL206" s="171"/>
      <c r="PDM206" s="171"/>
      <c r="PDN206" s="171"/>
      <c r="PDO206" s="171"/>
      <c r="PDP206" s="171"/>
      <c r="PDQ206" s="171"/>
      <c r="PDR206" s="171"/>
      <c r="PDS206" s="171"/>
      <c r="PDT206" s="171"/>
      <c r="PDU206" s="171"/>
      <c r="PDV206" s="171"/>
      <c r="PDW206" s="171"/>
      <c r="PDX206" s="171"/>
      <c r="PDY206" s="171"/>
      <c r="PDZ206" s="171"/>
      <c r="PEA206" s="171"/>
      <c r="PEB206" s="171"/>
      <c r="PEC206" s="171"/>
      <c r="PED206" s="171"/>
      <c r="PEE206" s="171"/>
      <c r="PEF206" s="171"/>
      <c r="PEG206" s="171"/>
      <c r="PEH206" s="171"/>
      <c r="PEI206" s="171"/>
      <c r="PEJ206" s="171"/>
      <c r="PEK206" s="171"/>
      <c r="PEL206" s="171"/>
      <c r="PEM206" s="171"/>
      <c r="PEN206" s="171"/>
      <c r="PEO206" s="171"/>
      <c r="PEP206" s="171"/>
      <c r="PEQ206" s="171"/>
      <c r="PER206" s="171"/>
      <c r="PES206" s="171"/>
      <c r="PET206" s="171"/>
      <c r="PEU206" s="171"/>
      <c r="PEV206" s="171"/>
      <c r="PEW206" s="171"/>
      <c r="PEX206" s="171"/>
      <c r="PEY206" s="171"/>
      <c r="PEZ206" s="171"/>
      <c r="PFA206" s="171"/>
      <c r="PFB206" s="171"/>
      <c r="PFC206" s="171"/>
      <c r="PFD206" s="171"/>
      <c r="PFE206" s="171"/>
      <c r="PFF206" s="171"/>
      <c r="PFG206" s="171"/>
      <c r="PFH206" s="171"/>
      <c r="PFI206" s="171"/>
      <c r="PFJ206" s="171"/>
      <c r="PFK206" s="171"/>
      <c r="PFL206" s="171"/>
      <c r="PFM206" s="171"/>
      <c r="PFN206" s="171"/>
      <c r="PFO206" s="171"/>
      <c r="PFP206" s="171"/>
      <c r="PFQ206" s="171"/>
      <c r="PFR206" s="171"/>
      <c r="PFS206" s="171"/>
      <c r="PFT206" s="171"/>
      <c r="PFU206" s="171"/>
      <c r="PFV206" s="171"/>
      <c r="PFW206" s="171"/>
      <c r="PFX206" s="171"/>
      <c r="PFY206" s="171"/>
      <c r="PFZ206" s="171"/>
      <c r="PGA206" s="171"/>
      <c r="PGB206" s="171"/>
      <c r="PGC206" s="171"/>
      <c r="PGD206" s="171"/>
      <c r="PGE206" s="171"/>
      <c r="PGF206" s="171"/>
      <c r="PGG206" s="171"/>
      <c r="PGH206" s="171"/>
      <c r="PGI206" s="171"/>
      <c r="PGJ206" s="171"/>
      <c r="PGK206" s="171"/>
      <c r="PGL206" s="171"/>
      <c r="PGM206" s="171"/>
      <c r="PGN206" s="171"/>
      <c r="PGO206" s="171"/>
      <c r="PGP206" s="171"/>
      <c r="PGQ206" s="171"/>
      <c r="PGR206" s="171"/>
      <c r="PGS206" s="171"/>
      <c r="PGT206" s="171"/>
      <c r="PGU206" s="171"/>
      <c r="PGV206" s="171"/>
      <c r="PGW206" s="171"/>
      <c r="PGX206" s="171"/>
      <c r="PGY206" s="171"/>
      <c r="PGZ206" s="171"/>
      <c r="PHA206" s="171"/>
      <c r="PHB206" s="171"/>
      <c r="PHC206" s="171"/>
      <c r="PHD206" s="171"/>
      <c r="PHE206" s="171"/>
      <c r="PHF206" s="171"/>
      <c r="PHG206" s="171"/>
      <c r="PHH206" s="171"/>
      <c r="PHI206" s="171"/>
      <c r="PHJ206" s="171"/>
      <c r="PHK206" s="171"/>
      <c r="PHL206" s="171"/>
      <c r="PHM206" s="171"/>
      <c r="PHN206" s="171"/>
      <c r="PHO206" s="171"/>
      <c r="PHP206" s="171"/>
      <c r="PHQ206" s="171"/>
      <c r="PHR206" s="171"/>
      <c r="PHS206" s="171"/>
      <c r="PHT206" s="171"/>
      <c r="PHU206" s="171"/>
      <c r="PHV206" s="171"/>
      <c r="PHW206" s="171"/>
      <c r="PHX206" s="171"/>
      <c r="PHY206" s="171"/>
      <c r="PHZ206" s="171"/>
      <c r="PIA206" s="171"/>
      <c r="PIB206" s="171"/>
      <c r="PIC206" s="171"/>
      <c r="PID206" s="171"/>
      <c r="PIE206" s="171"/>
      <c r="PIF206" s="171"/>
      <c r="PIG206" s="171"/>
      <c r="PIH206" s="171"/>
      <c r="PII206" s="171"/>
      <c r="PIJ206" s="171"/>
      <c r="PIK206" s="171"/>
      <c r="PIL206" s="171"/>
      <c r="PIM206" s="171"/>
      <c r="PIN206" s="171"/>
      <c r="PIO206" s="171"/>
      <c r="PIP206" s="171"/>
      <c r="PIQ206" s="171"/>
      <c r="PIR206" s="171"/>
      <c r="PIS206" s="171"/>
      <c r="PIT206" s="171"/>
      <c r="PIU206" s="171"/>
      <c r="PIV206" s="171"/>
      <c r="PIW206" s="171"/>
      <c r="PIX206" s="171"/>
      <c r="PIY206" s="171"/>
      <c r="PIZ206" s="171"/>
      <c r="PJA206" s="171"/>
      <c r="PJB206" s="171"/>
      <c r="PJC206" s="171"/>
      <c r="PJD206" s="171"/>
      <c r="PJE206" s="171"/>
      <c r="PJF206" s="171"/>
      <c r="PJG206" s="171"/>
      <c r="PJH206" s="171"/>
      <c r="PJI206" s="171"/>
      <c r="PJJ206" s="171"/>
      <c r="PJK206" s="171"/>
      <c r="PJL206" s="171"/>
      <c r="PJM206" s="171"/>
      <c r="PJN206" s="171"/>
      <c r="PJO206" s="171"/>
      <c r="PJP206" s="171"/>
      <c r="PJQ206" s="171"/>
      <c r="PJR206" s="171"/>
      <c r="PJS206" s="171"/>
      <c r="PJT206" s="171"/>
      <c r="PJU206" s="171"/>
      <c r="PJV206" s="171"/>
      <c r="PJW206" s="171"/>
      <c r="PJX206" s="171"/>
      <c r="PJY206" s="171"/>
      <c r="PJZ206" s="171"/>
      <c r="PKA206" s="171"/>
      <c r="PKB206" s="171"/>
      <c r="PKC206" s="171"/>
      <c r="PKD206" s="171"/>
      <c r="PKE206" s="171"/>
      <c r="PKF206" s="171"/>
      <c r="PKG206" s="171"/>
      <c r="PKH206" s="171"/>
      <c r="PKI206" s="171"/>
      <c r="PKJ206" s="171"/>
      <c r="PKK206" s="171"/>
      <c r="PKL206" s="171"/>
      <c r="PKM206" s="171"/>
      <c r="PKN206" s="171"/>
      <c r="PKO206" s="171"/>
      <c r="PKP206" s="171"/>
      <c r="PKQ206" s="171"/>
      <c r="PKR206" s="171"/>
      <c r="PKS206" s="171"/>
      <c r="PKT206" s="171"/>
      <c r="PKU206" s="171"/>
      <c r="PKV206" s="171"/>
      <c r="PKW206" s="171"/>
      <c r="PKX206" s="171"/>
      <c r="PKY206" s="171"/>
      <c r="PKZ206" s="171"/>
      <c r="PLA206" s="171"/>
      <c r="PLB206" s="171"/>
      <c r="PLC206" s="171"/>
      <c r="PLD206" s="171"/>
      <c r="PLE206" s="171"/>
      <c r="PLF206" s="171"/>
      <c r="PLG206" s="171"/>
      <c r="PLH206" s="171"/>
      <c r="PLI206" s="171"/>
      <c r="PLJ206" s="171"/>
      <c r="PLK206" s="171"/>
      <c r="PLL206" s="171"/>
      <c r="PLM206" s="171"/>
      <c r="PLN206" s="171"/>
      <c r="PLO206" s="171"/>
      <c r="PLP206" s="171"/>
      <c r="PLQ206" s="171"/>
      <c r="PLR206" s="171"/>
      <c r="PLS206" s="171"/>
      <c r="PLT206" s="171"/>
      <c r="PLU206" s="171"/>
      <c r="PLV206" s="171"/>
      <c r="PLW206" s="171"/>
      <c r="PLX206" s="171"/>
      <c r="PLY206" s="171"/>
      <c r="PLZ206" s="171"/>
      <c r="PMA206" s="171"/>
      <c r="PMB206" s="171"/>
      <c r="PMC206" s="171"/>
      <c r="PMD206" s="171"/>
      <c r="PME206" s="171"/>
      <c r="PMF206" s="171"/>
      <c r="PMG206" s="171"/>
      <c r="PMH206" s="171"/>
      <c r="PMI206" s="171"/>
      <c r="PMJ206" s="171"/>
      <c r="PMK206" s="171"/>
      <c r="PML206" s="171"/>
      <c r="PMM206" s="171"/>
      <c r="PMN206" s="171"/>
      <c r="PMO206" s="171"/>
      <c r="PMP206" s="171"/>
      <c r="PMQ206" s="171"/>
      <c r="PMR206" s="171"/>
      <c r="PMS206" s="171"/>
      <c r="PMT206" s="171"/>
      <c r="PMU206" s="171"/>
      <c r="PMV206" s="171"/>
      <c r="PMW206" s="171"/>
      <c r="PMX206" s="171"/>
      <c r="PMY206" s="171"/>
      <c r="PMZ206" s="171"/>
      <c r="PNA206" s="171"/>
      <c r="PNB206" s="171"/>
      <c r="PNC206" s="171"/>
      <c r="PND206" s="171"/>
      <c r="PNE206" s="171"/>
      <c r="PNF206" s="171"/>
      <c r="PNG206" s="171"/>
      <c r="PNH206" s="171"/>
      <c r="PNI206" s="171"/>
      <c r="PNJ206" s="171"/>
      <c r="PNK206" s="171"/>
      <c r="PNL206" s="171"/>
      <c r="PNM206" s="171"/>
      <c r="PNN206" s="171"/>
      <c r="PNO206" s="171"/>
      <c r="PNP206" s="171"/>
      <c r="PNQ206" s="171"/>
      <c r="PNR206" s="171"/>
      <c r="PNS206" s="171"/>
      <c r="PNT206" s="171"/>
      <c r="PNU206" s="171"/>
      <c r="PNV206" s="171"/>
      <c r="PNW206" s="171"/>
      <c r="PNX206" s="171"/>
      <c r="PNY206" s="171"/>
      <c r="PNZ206" s="171"/>
      <c r="POA206" s="171"/>
      <c r="POB206" s="171"/>
      <c r="POC206" s="171"/>
      <c r="POD206" s="171"/>
      <c r="POE206" s="171"/>
      <c r="POF206" s="171"/>
      <c r="POG206" s="171"/>
      <c r="POH206" s="171"/>
      <c r="POI206" s="171"/>
      <c r="POJ206" s="171"/>
      <c r="POK206" s="171"/>
      <c r="POL206" s="171"/>
      <c r="POM206" s="171"/>
      <c r="PON206" s="171"/>
      <c r="POO206" s="171"/>
      <c r="POP206" s="171"/>
      <c r="POQ206" s="171"/>
      <c r="POR206" s="171"/>
      <c r="POS206" s="171"/>
      <c r="POT206" s="171"/>
      <c r="POU206" s="171"/>
      <c r="POV206" s="171"/>
      <c r="POW206" s="171"/>
      <c r="POX206" s="171"/>
      <c r="POY206" s="171"/>
      <c r="POZ206" s="171"/>
      <c r="PPA206" s="171"/>
      <c r="PPB206" s="171"/>
      <c r="PPC206" s="171"/>
      <c r="PPD206" s="171"/>
      <c r="PPE206" s="171"/>
      <c r="PPF206" s="171"/>
      <c r="PPG206" s="171"/>
      <c r="PPH206" s="171"/>
      <c r="PPI206" s="171"/>
      <c r="PPJ206" s="171"/>
      <c r="PPK206" s="171"/>
      <c r="PPL206" s="171"/>
      <c r="PPM206" s="171"/>
      <c r="PPN206" s="171"/>
      <c r="PPO206" s="171"/>
      <c r="PPP206" s="171"/>
      <c r="PPQ206" s="171"/>
      <c r="PPR206" s="171"/>
      <c r="PPS206" s="171"/>
      <c r="PPT206" s="171"/>
      <c r="PPU206" s="171"/>
      <c r="PPV206" s="171"/>
      <c r="PPW206" s="171"/>
      <c r="PPX206" s="171"/>
      <c r="PPY206" s="171"/>
      <c r="PPZ206" s="171"/>
      <c r="PQA206" s="171"/>
      <c r="PQB206" s="171"/>
      <c r="PQC206" s="171"/>
      <c r="PQD206" s="171"/>
      <c r="PQE206" s="171"/>
      <c r="PQF206" s="171"/>
      <c r="PQG206" s="171"/>
      <c r="PQH206" s="171"/>
      <c r="PQI206" s="171"/>
      <c r="PQJ206" s="171"/>
      <c r="PQK206" s="171"/>
      <c r="PQL206" s="171"/>
      <c r="PQM206" s="171"/>
      <c r="PQN206" s="171"/>
      <c r="PQO206" s="171"/>
      <c r="PQP206" s="171"/>
      <c r="PQQ206" s="171"/>
      <c r="PQR206" s="171"/>
      <c r="PQS206" s="171"/>
      <c r="PQT206" s="171"/>
      <c r="PQU206" s="171"/>
      <c r="PQV206" s="171"/>
      <c r="PQW206" s="171"/>
      <c r="PQX206" s="171"/>
      <c r="PQY206" s="171"/>
      <c r="PQZ206" s="171"/>
      <c r="PRA206" s="171"/>
      <c r="PRB206" s="171"/>
      <c r="PRC206" s="171"/>
      <c r="PRD206" s="171"/>
      <c r="PRE206" s="171"/>
      <c r="PRF206" s="171"/>
      <c r="PRG206" s="171"/>
      <c r="PRH206" s="171"/>
      <c r="PRI206" s="171"/>
      <c r="PRJ206" s="171"/>
      <c r="PRK206" s="171"/>
      <c r="PRL206" s="171"/>
      <c r="PRM206" s="171"/>
      <c r="PRN206" s="171"/>
      <c r="PRO206" s="171"/>
      <c r="PRP206" s="171"/>
      <c r="PRQ206" s="171"/>
      <c r="PRR206" s="171"/>
      <c r="PRS206" s="171"/>
      <c r="PRT206" s="171"/>
      <c r="PRU206" s="171"/>
      <c r="PRV206" s="171"/>
      <c r="PRW206" s="171"/>
      <c r="PRX206" s="171"/>
      <c r="PRY206" s="171"/>
      <c r="PRZ206" s="171"/>
      <c r="PSA206" s="171"/>
      <c r="PSB206" s="171"/>
      <c r="PSC206" s="171"/>
      <c r="PSD206" s="171"/>
      <c r="PSE206" s="171"/>
      <c r="PSF206" s="171"/>
      <c r="PSG206" s="171"/>
      <c r="PSH206" s="171"/>
      <c r="PSI206" s="171"/>
      <c r="PSJ206" s="171"/>
      <c r="PSK206" s="171"/>
      <c r="PSL206" s="171"/>
      <c r="PSM206" s="171"/>
      <c r="PSN206" s="171"/>
      <c r="PSO206" s="171"/>
      <c r="PSP206" s="171"/>
      <c r="PSQ206" s="171"/>
      <c r="PSR206" s="171"/>
      <c r="PSS206" s="171"/>
      <c r="PST206" s="171"/>
      <c r="PSU206" s="171"/>
      <c r="PSV206" s="171"/>
      <c r="PSW206" s="171"/>
      <c r="PSX206" s="171"/>
      <c r="PSY206" s="171"/>
      <c r="PSZ206" s="171"/>
      <c r="PTA206" s="171"/>
      <c r="PTB206" s="171"/>
      <c r="PTC206" s="171"/>
      <c r="PTD206" s="171"/>
      <c r="PTE206" s="171"/>
      <c r="PTF206" s="171"/>
      <c r="PTG206" s="171"/>
      <c r="PTH206" s="171"/>
      <c r="PTI206" s="171"/>
      <c r="PTJ206" s="171"/>
      <c r="PTK206" s="171"/>
      <c r="PTL206" s="171"/>
      <c r="PTM206" s="171"/>
      <c r="PTN206" s="171"/>
      <c r="PTO206" s="171"/>
      <c r="PTP206" s="171"/>
      <c r="PTQ206" s="171"/>
      <c r="PTR206" s="171"/>
      <c r="PTS206" s="171"/>
      <c r="PTT206" s="171"/>
      <c r="PTU206" s="171"/>
      <c r="PTV206" s="171"/>
      <c r="PTW206" s="171"/>
      <c r="PTX206" s="171"/>
      <c r="PTY206" s="171"/>
      <c r="PTZ206" s="171"/>
      <c r="PUA206" s="171"/>
      <c r="PUB206" s="171"/>
      <c r="PUC206" s="171"/>
      <c r="PUD206" s="171"/>
      <c r="PUE206" s="171"/>
      <c r="PUF206" s="171"/>
      <c r="PUG206" s="171"/>
      <c r="PUH206" s="171"/>
      <c r="PUI206" s="171"/>
      <c r="PUJ206" s="171"/>
      <c r="PUK206" s="171"/>
      <c r="PUL206" s="171"/>
      <c r="PUM206" s="171"/>
      <c r="PUN206" s="171"/>
      <c r="PUO206" s="171"/>
      <c r="PUP206" s="171"/>
      <c r="PUQ206" s="171"/>
      <c r="PUR206" s="171"/>
      <c r="PUS206" s="171"/>
      <c r="PUT206" s="171"/>
      <c r="PUU206" s="171"/>
      <c r="PUV206" s="171"/>
      <c r="PUW206" s="171"/>
      <c r="PUX206" s="171"/>
      <c r="PUY206" s="171"/>
      <c r="PUZ206" s="171"/>
      <c r="PVA206" s="171"/>
      <c r="PVB206" s="171"/>
      <c r="PVC206" s="171"/>
      <c r="PVD206" s="171"/>
      <c r="PVE206" s="171"/>
      <c r="PVF206" s="171"/>
      <c r="PVG206" s="171"/>
      <c r="PVH206" s="171"/>
      <c r="PVI206" s="171"/>
      <c r="PVJ206" s="171"/>
      <c r="PVK206" s="171"/>
      <c r="PVL206" s="171"/>
      <c r="PVM206" s="171"/>
      <c r="PVN206" s="171"/>
      <c r="PVO206" s="171"/>
      <c r="PVP206" s="171"/>
      <c r="PVQ206" s="171"/>
      <c r="PVR206" s="171"/>
      <c r="PVS206" s="171"/>
      <c r="PVT206" s="171"/>
      <c r="PVU206" s="171"/>
      <c r="PVV206" s="171"/>
      <c r="PVW206" s="171"/>
      <c r="PVX206" s="171"/>
      <c r="PVY206" s="171"/>
      <c r="PVZ206" s="171"/>
      <c r="PWA206" s="171"/>
      <c r="PWB206" s="171"/>
      <c r="PWC206" s="171"/>
      <c r="PWD206" s="171"/>
      <c r="PWE206" s="171"/>
      <c r="PWF206" s="171"/>
      <c r="PWG206" s="171"/>
      <c r="PWH206" s="171"/>
      <c r="PWI206" s="171"/>
      <c r="PWJ206" s="171"/>
      <c r="PWK206" s="171"/>
      <c r="PWL206" s="171"/>
      <c r="PWM206" s="171"/>
      <c r="PWN206" s="171"/>
      <c r="PWO206" s="171"/>
      <c r="PWP206" s="171"/>
      <c r="PWQ206" s="171"/>
      <c r="PWR206" s="171"/>
      <c r="PWS206" s="171"/>
      <c r="PWT206" s="171"/>
      <c r="PWU206" s="171"/>
      <c r="PWV206" s="171"/>
      <c r="PWW206" s="171"/>
      <c r="PWX206" s="171"/>
      <c r="PWY206" s="171"/>
      <c r="PWZ206" s="171"/>
      <c r="PXA206" s="171"/>
      <c r="PXB206" s="171"/>
      <c r="PXC206" s="171"/>
      <c r="PXD206" s="171"/>
      <c r="PXE206" s="171"/>
      <c r="PXF206" s="171"/>
      <c r="PXG206" s="171"/>
      <c r="PXH206" s="171"/>
      <c r="PXI206" s="171"/>
      <c r="PXJ206" s="171"/>
      <c r="PXK206" s="171"/>
      <c r="PXL206" s="171"/>
      <c r="PXM206" s="171"/>
      <c r="PXN206" s="171"/>
      <c r="PXO206" s="171"/>
      <c r="PXP206" s="171"/>
      <c r="PXQ206" s="171"/>
      <c r="PXR206" s="171"/>
      <c r="PXS206" s="171"/>
      <c r="PXT206" s="171"/>
      <c r="PXU206" s="171"/>
      <c r="PXV206" s="171"/>
      <c r="PXW206" s="171"/>
      <c r="PXX206" s="171"/>
      <c r="PXY206" s="171"/>
      <c r="PXZ206" s="171"/>
      <c r="PYA206" s="171"/>
      <c r="PYB206" s="171"/>
      <c r="PYC206" s="171"/>
      <c r="PYD206" s="171"/>
      <c r="PYE206" s="171"/>
      <c r="PYF206" s="171"/>
      <c r="PYG206" s="171"/>
      <c r="PYH206" s="171"/>
      <c r="PYI206" s="171"/>
      <c r="PYJ206" s="171"/>
      <c r="PYK206" s="171"/>
      <c r="PYL206" s="171"/>
      <c r="PYM206" s="171"/>
      <c r="PYN206" s="171"/>
      <c r="PYO206" s="171"/>
      <c r="PYP206" s="171"/>
      <c r="PYQ206" s="171"/>
      <c r="PYR206" s="171"/>
      <c r="PYS206" s="171"/>
      <c r="PYT206" s="171"/>
      <c r="PYU206" s="171"/>
      <c r="PYV206" s="171"/>
      <c r="PYW206" s="171"/>
      <c r="PYX206" s="171"/>
      <c r="PYY206" s="171"/>
      <c r="PYZ206" s="171"/>
      <c r="PZA206" s="171"/>
      <c r="PZB206" s="171"/>
      <c r="PZC206" s="171"/>
      <c r="PZD206" s="171"/>
      <c r="PZE206" s="171"/>
      <c r="PZF206" s="171"/>
      <c r="PZG206" s="171"/>
      <c r="PZH206" s="171"/>
      <c r="PZI206" s="171"/>
      <c r="PZJ206" s="171"/>
      <c r="PZK206" s="171"/>
      <c r="PZL206" s="171"/>
      <c r="PZM206" s="171"/>
      <c r="PZN206" s="171"/>
      <c r="PZO206" s="171"/>
      <c r="PZP206" s="171"/>
      <c r="PZQ206" s="171"/>
      <c r="PZR206" s="171"/>
      <c r="PZS206" s="171"/>
      <c r="PZT206" s="171"/>
      <c r="PZU206" s="171"/>
      <c r="PZV206" s="171"/>
      <c r="PZW206" s="171"/>
      <c r="PZX206" s="171"/>
      <c r="PZY206" s="171"/>
      <c r="PZZ206" s="171"/>
      <c r="QAA206" s="171"/>
      <c r="QAB206" s="171"/>
      <c r="QAC206" s="171"/>
      <c r="QAD206" s="171"/>
      <c r="QAE206" s="171"/>
      <c r="QAF206" s="171"/>
      <c r="QAG206" s="171"/>
      <c r="QAH206" s="171"/>
      <c r="QAI206" s="171"/>
      <c r="QAJ206" s="171"/>
      <c r="QAK206" s="171"/>
      <c r="QAL206" s="171"/>
      <c r="QAM206" s="171"/>
      <c r="QAN206" s="171"/>
      <c r="QAO206" s="171"/>
      <c r="QAP206" s="171"/>
      <c r="QAQ206" s="171"/>
      <c r="QAR206" s="171"/>
      <c r="QAS206" s="171"/>
      <c r="QAT206" s="171"/>
      <c r="QAU206" s="171"/>
      <c r="QAV206" s="171"/>
      <c r="QAW206" s="171"/>
      <c r="QAX206" s="171"/>
      <c r="QAY206" s="171"/>
      <c r="QAZ206" s="171"/>
      <c r="QBA206" s="171"/>
      <c r="QBB206" s="171"/>
      <c r="QBC206" s="171"/>
      <c r="QBD206" s="171"/>
      <c r="QBE206" s="171"/>
      <c r="QBF206" s="171"/>
      <c r="QBG206" s="171"/>
      <c r="QBH206" s="171"/>
      <c r="QBI206" s="171"/>
      <c r="QBJ206" s="171"/>
      <c r="QBK206" s="171"/>
      <c r="QBL206" s="171"/>
      <c r="QBM206" s="171"/>
      <c r="QBN206" s="171"/>
      <c r="QBO206" s="171"/>
      <c r="QBP206" s="171"/>
      <c r="QBQ206" s="171"/>
      <c r="QBR206" s="171"/>
      <c r="QBS206" s="171"/>
      <c r="QBT206" s="171"/>
      <c r="QBU206" s="171"/>
      <c r="QBV206" s="171"/>
      <c r="QBW206" s="171"/>
      <c r="QBX206" s="171"/>
      <c r="QBY206" s="171"/>
      <c r="QBZ206" s="171"/>
      <c r="QCA206" s="171"/>
      <c r="QCB206" s="171"/>
      <c r="QCC206" s="171"/>
      <c r="QCD206" s="171"/>
      <c r="QCE206" s="171"/>
      <c r="QCF206" s="171"/>
      <c r="QCG206" s="171"/>
      <c r="QCH206" s="171"/>
      <c r="QCI206" s="171"/>
      <c r="QCJ206" s="171"/>
      <c r="QCK206" s="171"/>
      <c r="QCL206" s="171"/>
      <c r="QCM206" s="171"/>
      <c r="QCN206" s="171"/>
      <c r="QCO206" s="171"/>
      <c r="QCP206" s="171"/>
      <c r="QCQ206" s="171"/>
      <c r="QCR206" s="171"/>
      <c r="QCS206" s="171"/>
      <c r="QCT206" s="171"/>
      <c r="QCU206" s="171"/>
      <c r="QCV206" s="171"/>
      <c r="QCW206" s="171"/>
      <c r="QCX206" s="171"/>
      <c r="QCY206" s="171"/>
      <c r="QCZ206" s="171"/>
      <c r="QDA206" s="171"/>
      <c r="QDB206" s="171"/>
      <c r="QDC206" s="171"/>
      <c r="QDD206" s="171"/>
      <c r="QDE206" s="171"/>
      <c r="QDF206" s="171"/>
      <c r="QDG206" s="171"/>
      <c r="QDH206" s="171"/>
      <c r="QDI206" s="171"/>
      <c r="QDJ206" s="171"/>
      <c r="QDK206" s="171"/>
      <c r="QDL206" s="171"/>
      <c r="QDM206" s="171"/>
      <c r="QDN206" s="171"/>
      <c r="QDO206" s="171"/>
      <c r="QDP206" s="171"/>
      <c r="QDQ206" s="171"/>
      <c r="QDR206" s="171"/>
      <c r="QDS206" s="171"/>
      <c r="QDT206" s="171"/>
      <c r="QDU206" s="171"/>
      <c r="QDV206" s="171"/>
      <c r="QDW206" s="171"/>
      <c r="QDX206" s="171"/>
      <c r="QDY206" s="171"/>
      <c r="QDZ206" s="171"/>
      <c r="QEA206" s="171"/>
      <c r="QEB206" s="171"/>
      <c r="QEC206" s="171"/>
      <c r="QED206" s="171"/>
      <c r="QEE206" s="171"/>
      <c r="QEF206" s="171"/>
      <c r="QEG206" s="171"/>
      <c r="QEH206" s="171"/>
      <c r="QEI206" s="171"/>
      <c r="QEJ206" s="171"/>
      <c r="QEK206" s="171"/>
      <c r="QEL206" s="171"/>
      <c r="QEM206" s="171"/>
      <c r="QEN206" s="171"/>
      <c r="QEO206" s="171"/>
      <c r="QEP206" s="171"/>
      <c r="QEQ206" s="171"/>
      <c r="QER206" s="171"/>
      <c r="QES206" s="171"/>
      <c r="QET206" s="171"/>
      <c r="QEU206" s="171"/>
      <c r="QEV206" s="171"/>
      <c r="QEW206" s="171"/>
      <c r="QEX206" s="171"/>
      <c r="QEY206" s="171"/>
      <c r="QEZ206" s="171"/>
      <c r="QFA206" s="171"/>
      <c r="QFB206" s="171"/>
      <c r="QFC206" s="171"/>
      <c r="QFD206" s="171"/>
      <c r="QFE206" s="171"/>
      <c r="QFF206" s="171"/>
      <c r="QFG206" s="171"/>
      <c r="QFH206" s="171"/>
      <c r="QFI206" s="171"/>
      <c r="QFJ206" s="171"/>
      <c r="QFK206" s="171"/>
      <c r="QFL206" s="171"/>
      <c r="QFM206" s="171"/>
      <c r="QFN206" s="171"/>
      <c r="QFO206" s="171"/>
      <c r="QFP206" s="171"/>
      <c r="QFQ206" s="171"/>
      <c r="QFR206" s="171"/>
      <c r="QFS206" s="171"/>
      <c r="QFT206" s="171"/>
      <c r="QFU206" s="171"/>
      <c r="QFV206" s="171"/>
      <c r="QFW206" s="171"/>
      <c r="QFX206" s="171"/>
      <c r="QFY206" s="171"/>
      <c r="QFZ206" s="171"/>
      <c r="QGA206" s="171"/>
      <c r="QGB206" s="171"/>
      <c r="QGC206" s="171"/>
      <c r="QGD206" s="171"/>
      <c r="QGE206" s="171"/>
      <c r="QGF206" s="171"/>
      <c r="QGG206" s="171"/>
      <c r="QGH206" s="171"/>
      <c r="QGI206" s="171"/>
      <c r="QGJ206" s="171"/>
      <c r="QGK206" s="171"/>
      <c r="QGL206" s="171"/>
      <c r="QGM206" s="171"/>
      <c r="QGN206" s="171"/>
      <c r="QGO206" s="171"/>
      <c r="QGP206" s="171"/>
      <c r="QGQ206" s="171"/>
      <c r="QGR206" s="171"/>
      <c r="QGS206" s="171"/>
      <c r="QGT206" s="171"/>
      <c r="QGU206" s="171"/>
      <c r="QGV206" s="171"/>
      <c r="QGW206" s="171"/>
      <c r="QGX206" s="171"/>
      <c r="QGY206" s="171"/>
      <c r="QGZ206" s="171"/>
      <c r="QHA206" s="171"/>
      <c r="QHB206" s="171"/>
      <c r="QHC206" s="171"/>
      <c r="QHD206" s="171"/>
      <c r="QHE206" s="171"/>
      <c r="QHF206" s="171"/>
      <c r="QHG206" s="171"/>
      <c r="QHH206" s="171"/>
      <c r="QHI206" s="171"/>
      <c r="QHJ206" s="171"/>
      <c r="QHK206" s="171"/>
      <c r="QHL206" s="171"/>
      <c r="QHM206" s="171"/>
      <c r="QHN206" s="171"/>
      <c r="QHO206" s="171"/>
      <c r="QHP206" s="171"/>
      <c r="QHQ206" s="171"/>
      <c r="QHR206" s="171"/>
      <c r="QHS206" s="171"/>
      <c r="QHT206" s="171"/>
      <c r="QHU206" s="171"/>
      <c r="QHV206" s="171"/>
      <c r="QHW206" s="171"/>
      <c r="QHX206" s="171"/>
      <c r="QHY206" s="171"/>
      <c r="QHZ206" s="171"/>
      <c r="QIA206" s="171"/>
      <c r="QIB206" s="171"/>
      <c r="QIC206" s="171"/>
      <c r="QID206" s="171"/>
      <c r="QIE206" s="171"/>
      <c r="QIF206" s="171"/>
      <c r="QIG206" s="171"/>
      <c r="QIH206" s="171"/>
      <c r="QII206" s="171"/>
      <c r="QIJ206" s="171"/>
      <c r="QIK206" s="171"/>
      <c r="QIL206" s="171"/>
      <c r="QIM206" s="171"/>
      <c r="QIN206" s="171"/>
      <c r="QIO206" s="171"/>
      <c r="QIP206" s="171"/>
      <c r="QIQ206" s="171"/>
      <c r="QIR206" s="171"/>
      <c r="QIS206" s="171"/>
      <c r="QIT206" s="171"/>
      <c r="QIU206" s="171"/>
      <c r="QIV206" s="171"/>
      <c r="QIW206" s="171"/>
      <c r="QIX206" s="171"/>
      <c r="QIY206" s="171"/>
      <c r="QIZ206" s="171"/>
      <c r="QJA206" s="171"/>
      <c r="QJB206" s="171"/>
      <c r="QJC206" s="171"/>
      <c r="QJD206" s="171"/>
      <c r="QJE206" s="171"/>
      <c r="QJF206" s="171"/>
      <c r="QJG206" s="171"/>
      <c r="QJH206" s="171"/>
      <c r="QJI206" s="171"/>
      <c r="QJJ206" s="171"/>
      <c r="QJK206" s="171"/>
      <c r="QJL206" s="171"/>
      <c r="QJM206" s="171"/>
      <c r="QJN206" s="171"/>
      <c r="QJO206" s="171"/>
      <c r="QJP206" s="171"/>
      <c r="QJQ206" s="171"/>
      <c r="QJR206" s="171"/>
      <c r="QJS206" s="171"/>
      <c r="QJT206" s="171"/>
      <c r="QJU206" s="171"/>
      <c r="QJV206" s="171"/>
      <c r="QJW206" s="171"/>
      <c r="QJX206" s="171"/>
      <c r="QJY206" s="171"/>
      <c r="QJZ206" s="171"/>
      <c r="QKA206" s="171"/>
      <c r="QKB206" s="171"/>
      <c r="QKC206" s="171"/>
      <c r="QKD206" s="171"/>
      <c r="QKE206" s="171"/>
      <c r="QKF206" s="171"/>
      <c r="QKG206" s="171"/>
      <c r="QKH206" s="171"/>
      <c r="QKI206" s="171"/>
      <c r="QKJ206" s="171"/>
      <c r="QKK206" s="171"/>
      <c r="QKL206" s="171"/>
      <c r="QKM206" s="171"/>
      <c r="QKN206" s="171"/>
      <c r="QKO206" s="171"/>
      <c r="QKP206" s="171"/>
      <c r="QKQ206" s="171"/>
      <c r="QKR206" s="171"/>
      <c r="QKS206" s="171"/>
      <c r="QKT206" s="171"/>
      <c r="QKU206" s="171"/>
      <c r="QKV206" s="171"/>
      <c r="QKW206" s="171"/>
      <c r="QKX206" s="171"/>
      <c r="QKY206" s="171"/>
      <c r="QKZ206" s="171"/>
      <c r="QLA206" s="171"/>
      <c r="QLB206" s="171"/>
      <c r="QLC206" s="171"/>
      <c r="QLD206" s="171"/>
      <c r="QLE206" s="171"/>
      <c r="QLF206" s="171"/>
      <c r="QLG206" s="171"/>
      <c r="QLH206" s="171"/>
      <c r="QLI206" s="171"/>
      <c r="QLJ206" s="171"/>
      <c r="QLK206" s="171"/>
      <c r="QLL206" s="171"/>
      <c r="QLM206" s="171"/>
      <c r="QLN206" s="171"/>
      <c r="QLO206" s="171"/>
      <c r="QLP206" s="171"/>
      <c r="QLQ206" s="171"/>
      <c r="QLR206" s="171"/>
      <c r="QLS206" s="171"/>
      <c r="QLT206" s="171"/>
      <c r="QLU206" s="171"/>
      <c r="QLV206" s="171"/>
      <c r="QLW206" s="171"/>
      <c r="QLX206" s="171"/>
      <c r="QLY206" s="171"/>
      <c r="QLZ206" s="171"/>
      <c r="QMA206" s="171"/>
      <c r="QMB206" s="171"/>
      <c r="QMC206" s="171"/>
      <c r="QMD206" s="171"/>
      <c r="QME206" s="171"/>
      <c r="QMF206" s="171"/>
      <c r="QMG206" s="171"/>
      <c r="QMH206" s="171"/>
      <c r="QMI206" s="171"/>
      <c r="QMJ206" s="171"/>
      <c r="QMK206" s="171"/>
      <c r="QML206" s="171"/>
      <c r="QMM206" s="171"/>
      <c r="QMN206" s="171"/>
      <c r="QMO206" s="171"/>
      <c r="QMP206" s="171"/>
      <c r="QMQ206" s="171"/>
      <c r="QMR206" s="171"/>
      <c r="QMS206" s="171"/>
      <c r="QMT206" s="171"/>
      <c r="QMU206" s="171"/>
      <c r="QMV206" s="171"/>
      <c r="QMW206" s="171"/>
      <c r="QMX206" s="171"/>
      <c r="QMY206" s="171"/>
      <c r="QMZ206" s="171"/>
      <c r="QNA206" s="171"/>
      <c r="QNB206" s="171"/>
      <c r="QNC206" s="171"/>
      <c r="QND206" s="171"/>
      <c r="QNE206" s="171"/>
      <c r="QNF206" s="171"/>
      <c r="QNG206" s="171"/>
      <c r="QNH206" s="171"/>
      <c r="QNI206" s="171"/>
      <c r="QNJ206" s="171"/>
      <c r="QNK206" s="171"/>
      <c r="QNL206" s="171"/>
      <c r="QNM206" s="171"/>
      <c r="QNN206" s="171"/>
      <c r="QNO206" s="171"/>
      <c r="QNP206" s="171"/>
      <c r="QNQ206" s="171"/>
      <c r="QNR206" s="171"/>
      <c r="QNS206" s="171"/>
      <c r="QNT206" s="171"/>
      <c r="QNU206" s="171"/>
      <c r="QNV206" s="171"/>
      <c r="QNW206" s="171"/>
      <c r="QNX206" s="171"/>
      <c r="QNY206" s="171"/>
      <c r="QNZ206" s="171"/>
      <c r="QOA206" s="171"/>
      <c r="QOB206" s="171"/>
      <c r="QOC206" s="171"/>
      <c r="QOD206" s="171"/>
      <c r="QOE206" s="171"/>
      <c r="QOF206" s="171"/>
      <c r="QOG206" s="171"/>
      <c r="QOH206" s="171"/>
      <c r="QOI206" s="171"/>
      <c r="QOJ206" s="171"/>
      <c r="QOK206" s="171"/>
      <c r="QOL206" s="171"/>
      <c r="QOM206" s="171"/>
      <c r="QON206" s="171"/>
      <c r="QOO206" s="171"/>
      <c r="QOP206" s="171"/>
      <c r="QOQ206" s="171"/>
      <c r="QOR206" s="171"/>
      <c r="QOS206" s="171"/>
      <c r="QOT206" s="171"/>
      <c r="QOU206" s="171"/>
      <c r="QOV206" s="171"/>
      <c r="QOW206" s="171"/>
      <c r="QOX206" s="171"/>
      <c r="QOY206" s="171"/>
      <c r="QOZ206" s="171"/>
      <c r="QPA206" s="171"/>
      <c r="QPB206" s="171"/>
      <c r="QPC206" s="171"/>
      <c r="QPD206" s="171"/>
      <c r="QPE206" s="171"/>
      <c r="QPF206" s="171"/>
      <c r="QPG206" s="171"/>
      <c r="QPH206" s="171"/>
      <c r="QPI206" s="171"/>
      <c r="QPJ206" s="171"/>
      <c r="QPK206" s="171"/>
      <c r="QPL206" s="171"/>
      <c r="QPM206" s="171"/>
      <c r="QPN206" s="171"/>
      <c r="QPO206" s="171"/>
      <c r="QPP206" s="171"/>
      <c r="QPQ206" s="171"/>
      <c r="QPR206" s="171"/>
      <c r="QPS206" s="171"/>
      <c r="QPT206" s="171"/>
      <c r="QPU206" s="171"/>
      <c r="QPV206" s="171"/>
      <c r="QPW206" s="171"/>
      <c r="QPX206" s="171"/>
      <c r="QPY206" s="171"/>
      <c r="QPZ206" s="171"/>
      <c r="QQA206" s="171"/>
      <c r="QQB206" s="171"/>
      <c r="QQC206" s="171"/>
      <c r="QQD206" s="171"/>
      <c r="QQE206" s="171"/>
      <c r="QQF206" s="171"/>
      <c r="QQG206" s="171"/>
      <c r="QQH206" s="171"/>
      <c r="QQI206" s="171"/>
      <c r="QQJ206" s="171"/>
      <c r="QQK206" s="171"/>
      <c r="QQL206" s="171"/>
      <c r="QQM206" s="171"/>
      <c r="QQN206" s="171"/>
      <c r="QQO206" s="171"/>
      <c r="QQP206" s="171"/>
      <c r="QQQ206" s="171"/>
      <c r="QQR206" s="171"/>
      <c r="QQS206" s="171"/>
      <c r="QQT206" s="171"/>
      <c r="QQU206" s="171"/>
      <c r="QQV206" s="171"/>
      <c r="QQW206" s="171"/>
      <c r="QQX206" s="171"/>
      <c r="QQY206" s="171"/>
      <c r="QQZ206" s="171"/>
      <c r="QRA206" s="171"/>
      <c r="QRB206" s="171"/>
      <c r="QRC206" s="171"/>
      <c r="QRD206" s="171"/>
      <c r="QRE206" s="171"/>
      <c r="QRF206" s="171"/>
      <c r="QRG206" s="171"/>
      <c r="QRH206" s="171"/>
      <c r="QRI206" s="171"/>
      <c r="QRJ206" s="171"/>
      <c r="QRK206" s="171"/>
      <c r="QRL206" s="171"/>
      <c r="QRM206" s="171"/>
      <c r="QRN206" s="171"/>
      <c r="QRO206" s="171"/>
      <c r="QRP206" s="171"/>
      <c r="QRQ206" s="171"/>
      <c r="QRR206" s="171"/>
      <c r="QRS206" s="171"/>
      <c r="QRT206" s="171"/>
      <c r="QRU206" s="171"/>
      <c r="QRV206" s="171"/>
      <c r="QRW206" s="171"/>
      <c r="QRX206" s="171"/>
      <c r="QRY206" s="171"/>
      <c r="QRZ206" s="171"/>
      <c r="QSA206" s="171"/>
      <c r="QSB206" s="171"/>
      <c r="QSC206" s="171"/>
      <c r="QSD206" s="171"/>
      <c r="QSE206" s="171"/>
      <c r="QSF206" s="171"/>
      <c r="QSG206" s="171"/>
      <c r="QSH206" s="171"/>
      <c r="QSI206" s="171"/>
      <c r="QSJ206" s="171"/>
      <c r="QSK206" s="171"/>
      <c r="QSL206" s="171"/>
      <c r="QSM206" s="171"/>
      <c r="QSN206" s="171"/>
      <c r="QSO206" s="171"/>
      <c r="QSP206" s="171"/>
      <c r="QSQ206" s="171"/>
      <c r="QSR206" s="171"/>
      <c r="QSS206" s="171"/>
      <c r="QST206" s="171"/>
      <c r="QSU206" s="171"/>
      <c r="QSV206" s="171"/>
      <c r="QSW206" s="171"/>
      <c r="QSX206" s="171"/>
      <c r="QSY206" s="171"/>
      <c r="QSZ206" s="171"/>
      <c r="QTA206" s="171"/>
      <c r="QTB206" s="171"/>
      <c r="QTC206" s="171"/>
      <c r="QTD206" s="171"/>
      <c r="QTE206" s="171"/>
      <c r="QTF206" s="171"/>
      <c r="QTG206" s="171"/>
      <c r="QTH206" s="171"/>
      <c r="QTI206" s="171"/>
      <c r="QTJ206" s="171"/>
      <c r="QTK206" s="171"/>
      <c r="QTL206" s="171"/>
      <c r="QTM206" s="171"/>
      <c r="QTN206" s="171"/>
      <c r="QTO206" s="171"/>
      <c r="QTP206" s="171"/>
      <c r="QTQ206" s="171"/>
      <c r="QTR206" s="171"/>
      <c r="QTS206" s="171"/>
      <c r="QTT206" s="171"/>
      <c r="QTU206" s="171"/>
      <c r="QTV206" s="171"/>
      <c r="QTW206" s="171"/>
      <c r="QTX206" s="171"/>
      <c r="QTY206" s="171"/>
      <c r="QTZ206" s="171"/>
      <c r="QUA206" s="171"/>
      <c r="QUB206" s="171"/>
      <c r="QUC206" s="171"/>
      <c r="QUD206" s="171"/>
      <c r="QUE206" s="171"/>
      <c r="QUF206" s="171"/>
      <c r="QUG206" s="171"/>
      <c r="QUH206" s="171"/>
      <c r="QUI206" s="171"/>
      <c r="QUJ206" s="171"/>
      <c r="QUK206" s="171"/>
      <c r="QUL206" s="171"/>
      <c r="QUM206" s="171"/>
      <c r="QUN206" s="171"/>
      <c r="QUO206" s="171"/>
      <c r="QUP206" s="171"/>
      <c r="QUQ206" s="171"/>
      <c r="QUR206" s="171"/>
      <c r="QUS206" s="171"/>
      <c r="QUT206" s="171"/>
      <c r="QUU206" s="171"/>
      <c r="QUV206" s="171"/>
      <c r="QUW206" s="171"/>
      <c r="QUX206" s="171"/>
      <c r="QUY206" s="171"/>
      <c r="QUZ206" s="171"/>
      <c r="QVA206" s="171"/>
      <c r="QVB206" s="171"/>
      <c r="QVC206" s="171"/>
      <c r="QVD206" s="171"/>
      <c r="QVE206" s="171"/>
      <c r="QVF206" s="171"/>
      <c r="QVG206" s="171"/>
      <c r="QVH206" s="171"/>
      <c r="QVI206" s="171"/>
      <c r="QVJ206" s="171"/>
      <c r="QVK206" s="171"/>
      <c r="QVL206" s="171"/>
      <c r="QVM206" s="171"/>
      <c r="QVN206" s="171"/>
      <c r="QVO206" s="171"/>
      <c r="QVP206" s="171"/>
      <c r="QVQ206" s="171"/>
      <c r="QVR206" s="171"/>
      <c r="QVS206" s="171"/>
      <c r="QVT206" s="171"/>
      <c r="QVU206" s="171"/>
      <c r="QVV206" s="171"/>
      <c r="QVW206" s="171"/>
      <c r="QVX206" s="171"/>
      <c r="QVY206" s="171"/>
      <c r="QVZ206" s="171"/>
      <c r="QWA206" s="171"/>
      <c r="QWB206" s="171"/>
      <c r="QWC206" s="171"/>
      <c r="QWD206" s="171"/>
      <c r="QWE206" s="171"/>
      <c r="QWF206" s="171"/>
      <c r="QWG206" s="171"/>
      <c r="QWH206" s="171"/>
      <c r="QWI206" s="171"/>
      <c r="QWJ206" s="171"/>
      <c r="QWK206" s="171"/>
      <c r="QWL206" s="171"/>
      <c r="QWM206" s="171"/>
      <c r="QWN206" s="171"/>
      <c r="QWO206" s="171"/>
      <c r="QWP206" s="171"/>
      <c r="QWQ206" s="171"/>
      <c r="QWR206" s="171"/>
      <c r="QWS206" s="171"/>
      <c r="QWT206" s="171"/>
      <c r="QWU206" s="171"/>
      <c r="QWV206" s="171"/>
      <c r="QWW206" s="171"/>
      <c r="QWX206" s="171"/>
      <c r="QWY206" s="171"/>
      <c r="QWZ206" s="171"/>
      <c r="QXA206" s="171"/>
      <c r="QXB206" s="171"/>
      <c r="QXC206" s="171"/>
      <c r="QXD206" s="171"/>
      <c r="QXE206" s="171"/>
      <c r="QXF206" s="171"/>
      <c r="QXG206" s="171"/>
      <c r="QXH206" s="171"/>
      <c r="QXI206" s="171"/>
      <c r="QXJ206" s="171"/>
      <c r="QXK206" s="171"/>
      <c r="QXL206" s="171"/>
      <c r="QXM206" s="171"/>
      <c r="QXN206" s="171"/>
      <c r="QXO206" s="171"/>
      <c r="QXP206" s="171"/>
      <c r="QXQ206" s="171"/>
      <c r="QXR206" s="171"/>
      <c r="QXS206" s="171"/>
      <c r="QXT206" s="171"/>
      <c r="QXU206" s="171"/>
      <c r="QXV206" s="171"/>
      <c r="QXW206" s="171"/>
      <c r="QXX206" s="171"/>
      <c r="QXY206" s="171"/>
      <c r="QXZ206" s="171"/>
      <c r="QYA206" s="171"/>
      <c r="QYB206" s="171"/>
      <c r="QYC206" s="171"/>
      <c r="QYD206" s="171"/>
      <c r="QYE206" s="171"/>
      <c r="QYF206" s="171"/>
      <c r="QYG206" s="171"/>
      <c r="QYH206" s="171"/>
      <c r="QYI206" s="171"/>
      <c r="QYJ206" s="171"/>
      <c r="QYK206" s="171"/>
      <c r="QYL206" s="171"/>
      <c r="QYM206" s="171"/>
      <c r="QYN206" s="171"/>
      <c r="QYO206" s="171"/>
      <c r="QYP206" s="171"/>
      <c r="QYQ206" s="171"/>
      <c r="QYR206" s="171"/>
      <c r="QYS206" s="171"/>
      <c r="QYT206" s="171"/>
      <c r="QYU206" s="171"/>
      <c r="QYV206" s="171"/>
      <c r="QYW206" s="171"/>
      <c r="QYX206" s="171"/>
      <c r="QYY206" s="171"/>
      <c r="QYZ206" s="171"/>
      <c r="QZA206" s="171"/>
      <c r="QZB206" s="171"/>
      <c r="QZC206" s="171"/>
      <c r="QZD206" s="171"/>
      <c r="QZE206" s="171"/>
      <c r="QZF206" s="171"/>
      <c r="QZG206" s="171"/>
      <c r="QZH206" s="171"/>
      <c r="QZI206" s="171"/>
      <c r="QZJ206" s="171"/>
      <c r="QZK206" s="171"/>
      <c r="QZL206" s="171"/>
      <c r="QZM206" s="171"/>
      <c r="QZN206" s="171"/>
      <c r="QZO206" s="171"/>
      <c r="QZP206" s="171"/>
      <c r="QZQ206" s="171"/>
      <c r="QZR206" s="171"/>
      <c r="QZS206" s="171"/>
      <c r="QZT206" s="171"/>
      <c r="QZU206" s="171"/>
      <c r="QZV206" s="171"/>
      <c r="QZW206" s="171"/>
      <c r="QZX206" s="171"/>
      <c r="QZY206" s="171"/>
      <c r="QZZ206" s="171"/>
      <c r="RAA206" s="171"/>
      <c r="RAB206" s="171"/>
      <c r="RAC206" s="171"/>
      <c r="RAD206" s="171"/>
      <c r="RAE206" s="171"/>
      <c r="RAF206" s="171"/>
      <c r="RAG206" s="171"/>
      <c r="RAH206" s="171"/>
      <c r="RAI206" s="171"/>
      <c r="RAJ206" s="171"/>
      <c r="RAK206" s="171"/>
      <c r="RAL206" s="171"/>
      <c r="RAM206" s="171"/>
      <c r="RAN206" s="171"/>
      <c r="RAO206" s="171"/>
      <c r="RAP206" s="171"/>
      <c r="RAQ206" s="171"/>
      <c r="RAR206" s="171"/>
      <c r="RAS206" s="171"/>
      <c r="RAT206" s="171"/>
      <c r="RAU206" s="171"/>
      <c r="RAV206" s="171"/>
      <c r="RAW206" s="171"/>
      <c r="RAX206" s="171"/>
      <c r="RAY206" s="171"/>
      <c r="RAZ206" s="171"/>
      <c r="RBA206" s="171"/>
      <c r="RBB206" s="171"/>
      <c r="RBC206" s="171"/>
      <c r="RBD206" s="171"/>
      <c r="RBE206" s="171"/>
      <c r="RBF206" s="171"/>
      <c r="RBG206" s="171"/>
      <c r="RBH206" s="171"/>
      <c r="RBI206" s="171"/>
      <c r="RBJ206" s="171"/>
      <c r="RBK206" s="171"/>
      <c r="RBL206" s="171"/>
      <c r="RBM206" s="171"/>
      <c r="RBN206" s="171"/>
      <c r="RBO206" s="171"/>
      <c r="RBP206" s="171"/>
      <c r="RBQ206" s="171"/>
      <c r="RBR206" s="171"/>
      <c r="RBS206" s="171"/>
      <c r="RBT206" s="171"/>
      <c r="RBU206" s="171"/>
      <c r="RBV206" s="171"/>
      <c r="RBW206" s="171"/>
      <c r="RBX206" s="171"/>
      <c r="RBY206" s="171"/>
      <c r="RBZ206" s="171"/>
      <c r="RCA206" s="171"/>
      <c r="RCB206" s="171"/>
      <c r="RCC206" s="171"/>
      <c r="RCD206" s="171"/>
      <c r="RCE206" s="171"/>
      <c r="RCF206" s="171"/>
      <c r="RCG206" s="171"/>
      <c r="RCH206" s="171"/>
      <c r="RCI206" s="171"/>
      <c r="RCJ206" s="171"/>
      <c r="RCK206" s="171"/>
      <c r="RCL206" s="171"/>
      <c r="RCM206" s="171"/>
      <c r="RCN206" s="171"/>
      <c r="RCO206" s="171"/>
      <c r="RCP206" s="171"/>
      <c r="RCQ206" s="171"/>
      <c r="RCR206" s="171"/>
      <c r="RCS206" s="171"/>
      <c r="RCT206" s="171"/>
      <c r="RCU206" s="171"/>
      <c r="RCV206" s="171"/>
      <c r="RCW206" s="171"/>
      <c r="RCX206" s="171"/>
      <c r="RCY206" s="171"/>
      <c r="RCZ206" s="171"/>
      <c r="RDA206" s="171"/>
      <c r="RDB206" s="171"/>
      <c r="RDC206" s="171"/>
      <c r="RDD206" s="171"/>
      <c r="RDE206" s="171"/>
      <c r="RDF206" s="171"/>
      <c r="RDG206" s="171"/>
      <c r="RDH206" s="171"/>
      <c r="RDI206" s="171"/>
      <c r="RDJ206" s="171"/>
      <c r="RDK206" s="171"/>
      <c r="RDL206" s="171"/>
      <c r="RDM206" s="171"/>
      <c r="RDN206" s="171"/>
      <c r="RDO206" s="171"/>
      <c r="RDP206" s="171"/>
      <c r="RDQ206" s="171"/>
      <c r="RDR206" s="171"/>
      <c r="RDS206" s="171"/>
      <c r="RDT206" s="171"/>
      <c r="RDU206" s="171"/>
      <c r="RDV206" s="171"/>
      <c r="RDW206" s="171"/>
      <c r="RDX206" s="171"/>
      <c r="RDY206" s="171"/>
      <c r="RDZ206" s="171"/>
      <c r="REA206" s="171"/>
      <c r="REB206" s="171"/>
      <c r="REC206" s="171"/>
      <c r="RED206" s="171"/>
      <c r="REE206" s="171"/>
      <c r="REF206" s="171"/>
      <c r="REG206" s="171"/>
      <c r="REH206" s="171"/>
      <c r="REI206" s="171"/>
      <c r="REJ206" s="171"/>
      <c r="REK206" s="171"/>
      <c r="REL206" s="171"/>
      <c r="REM206" s="171"/>
      <c r="REN206" s="171"/>
      <c r="REO206" s="171"/>
      <c r="REP206" s="171"/>
      <c r="REQ206" s="171"/>
      <c r="RER206" s="171"/>
      <c r="RES206" s="171"/>
      <c r="RET206" s="171"/>
      <c r="REU206" s="171"/>
      <c r="REV206" s="171"/>
      <c r="REW206" s="171"/>
      <c r="REX206" s="171"/>
      <c r="REY206" s="171"/>
      <c r="REZ206" s="171"/>
      <c r="RFA206" s="171"/>
      <c r="RFB206" s="171"/>
      <c r="RFC206" s="171"/>
      <c r="RFD206" s="171"/>
      <c r="RFE206" s="171"/>
      <c r="RFF206" s="171"/>
      <c r="RFG206" s="171"/>
      <c r="RFH206" s="171"/>
      <c r="RFI206" s="171"/>
      <c r="RFJ206" s="171"/>
      <c r="RFK206" s="171"/>
      <c r="RFL206" s="171"/>
      <c r="RFM206" s="171"/>
      <c r="RFN206" s="171"/>
      <c r="RFO206" s="171"/>
      <c r="RFP206" s="171"/>
      <c r="RFQ206" s="171"/>
      <c r="RFR206" s="171"/>
      <c r="RFS206" s="171"/>
      <c r="RFT206" s="171"/>
      <c r="RFU206" s="171"/>
      <c r="RFV206" s="171"/>
      <c r="RFW206" s="171"/>
      <c r="RFX206" s="171"/>
      <c r="RFY206" s="171"/>
      <c r="RFZ206" s="171"/>
      <c r="RGA206" s="171"/>
      <c r="RGB206" s="171"/>
      <c r="RGC206" s="171"/>
      <c r="RGD206" s="171"/>
      <c r="RGE206" s="171"/>
      <c r="RGF206" s="171"/>
      <c r="RGG206" s="171"/>
      <c r="RGH206" s="171"/>
      <c r="RGI206" s="171"/>
      <c r="RGJ206" s="171"/>
      <c r="RGK206" s="171"/>
      <c r="RGL206" s="171"/>
      <c r="RGM206" s="171"/>
      <c r="RGN206" s="171"/>
      <c r="RGO206" s="171"/>
      <c r="RGP206" s="171"/>
      <c r="RGQ206" s="171"/>
      <c r="RGR206" s="171"/>
      <c r="RGS206" s="171"/>
      <c r="RGT206" s="171"/>
      <c r="RGU206" s="171"/>
      <c r="RGV206" s="171"/>
      <c r="RGW206" s="171"/>
      <c r="RGX206" s="171"/>
      <c r="RGY206" s="171"/>
      <c r="RGZ206" s="171"/>
      <c r="RHA206" s="171"/>
      <c r="RHB206" s="171"/>
      <c r="RHC206" s="171"/>
      <c r="RHD206" s="171"/>
      <c r="RHE206" s="171"/>
      <c r="RHF206" s="171"/>
      <c r="RHG206" s="171"/>
      <c r="RHH206" s="171"/>
      <c r="RHI206" s="171"/>
      <c r="RHJ206" s="171"/>
      <c r="RHK206" s="171"/>
      <c r="RHL206" s="171"/>
      <c r="RHM206" s="171"/>
      <c r="RHN206" s="171"/>
      <c r="RHO206" s="171"/>
      <c r="RHP206" s="171"/>
      <c r="RHQ206" s="171"/>
      <c r="RHR206" s="171"/>
      <c r="RHS206" s="171"/>
      <c r="RHT206" s="171"/>
      <c r="RHU206" s="171"/>
      <c r="RHV206" s="171"/>
      <c r="RHW206" s="171"/>
      <c r="RHX206" s="171"/>
      <c r="RHY206" s="171"/>
      <c r="RHZ206" s="171"/>
      <c r="RIA206" s="171"/>
      <c r="RIB206" s="171"/>
      <c r="RIC206" s="171"/>
      <c r="RID206" s="171"/>
      <c r="RIE206" s="171"/>
      <c r="RIF206" s="171"/>
      <c r="RIG206" s="171"/>
      <c r="RIH206" s="171"/>
      <c r="RII206" s="171"/>
      <c r="RIJ206" s="171"/>
      <c r="RIK206" s="171"/>
      <c r="RIL206" s="171"/>
      <c r="RIM206" s="171"/>
      <c r="RIN206" s="171"/>
      <c r="RIO206" s="171"/>
      <c r="RIP206" s="171"/>
      <c r="RIQ206" s="171"/>
      <c r="RIR206" s="171"/>
      <c r="RIS206" s="171"/>
      <c r="RIT206" s="171"/>
      <c r="RIU206" s="171"/>
      <c r="RIV206" s="171"/>
      <c r="RIW206" s="171"/>
      <c r="RIX206" s="171"/>
      <c r="RIY206" s="171"/>
      <c r="RIZ206" s="171"/>
      <c r="RJA206" s="171"/>
      <c r="RJB206" s="171"/>
      <c r="RJC206" s="171"/>
      <c r="RJD206" s="171"/>
      <c r="RJE206" s="171"/>
      <c r="RJF206" s="171"/>
      <c r="RJG206" s="171"/>
      <c r="RJH206" s="171"/>
      <c r="RJI206" s="171"/>
      <c r="RJJ206" s="171"/>
      <c r="RJK206" s="171"/>
      <c r="RJL206" s="171"/>
      <c r="RJM206" s="171"/>
      <c r="RJN206" s="171"/>
      <c r="RJO206" s="171"/>
      <c r="RJP206" s="171"/>
      <c r="RJQ206" s="171"/>
      <c r="RJR206" s="171"/>
      <c r="RJS206" s="171"/>
      <c r="RJT206" s="171"/>
      <c r="RJU206" s="171"/>
      <c r="RJV206" s="171"/>
      <c r="RJW206" s="171"/>
      <c r="RJX206" s="171"/>
      <c r="RJY206" s="171"/>
      <c r="RJZ206" s="171"/>
      <c r="RKA206" s="171"/>
      <c r="RKB206" s="171"/>
      <c r="RKC206" s="171"/>
      <c r="RKD206" s="171"/>
      <c r="RKE206" s="171"/>
      <c r="RKF206" s="171"/>
      <c r="RKG206" s="171"/>
      <c r="RKH206" s="171"/>
      <c r="RKI206" s="171"/>
      <c r="RKJ206" s="171"/>
      <c r="RKK206" s="171"/>
      <c r="RKL206" s="171"/>
      <c r="RKM206" s="171"/>
      <c r="RKN206" s="171"/>
      <c r="RKO206" s="171"/>
      <c r="RKP206" s="171"/>
      <c r="RKQ206" s="171"/>
      <c r="RKR206" s="171"/>
      <c r="RKS206" s="171"/>
      <c r="RKT206" s="171"/>
      <c r="RKU206" s="171"/>
      <c r="RKV206" s="171"/>
      <c r="RKW206" s="171"/>
      <c r="RKX206" s="171"/>
      <c r="RKY206" s="171"/>
      <c r="RKZ206" s="171"/>
      <c r="RLA206" s="171"/>
      <c r="RLB206" s="171"/>
      <c r="RLC206" s="171"/>
      <c r="RLD206" s="171"/>
      <c r="RLE206" s="171"/>
      <c r="RLF206" s="171"/>
      <c r="RLG206" s="171"/>
      <c r="RLH206" s="171"/>
      <c r="RLI206" s="171"/>
      <c r="RLJ206" s="171"/>
      <c r="RLK206" s="171"/>
      <c r="RLL206" s="171"/>
      <c r="RLM206" s="171"/>
      <c r="RLN206" s="171"/>
      <c r="RLO206" s="171"/>
      <c r="RLP206" s="171"/>
      <c r="RLQ206" s="171"/>
      <c r="RLR206" s="171"/>
      <c r="RLS206" s="171"/>
      <c r="RLT206" s="171"/>
      <c r="RLU206" s="171"/>
      <c r="RLV206" s="171"/>
      <c r="RLW206" s="171"/>
      <c r="RLX206" s="171"/>
      <c r="RLY206" s="171"/>
      <c r="RLZ206" s="171"/>
      <c r="RMA206" s="171"/>
      <c r="RMB206" s="171"/>
      <c r="RMC206" s="171"/>
      <c r="RMD206" s="171"/>
      <c r="RME206" s="171"/>
      <c r="RMF206" s="171"/>
      <c r="RMG206" s="171"/>
      <c r="RMH206" s="171"/>
      <c r="RMI206" s="171"/>
      <c r="RMJ206" s="171"/>
      <c r="RMK206" s="171"/>
      <c r="RML206" s="171"/>
      <c r="RMM206" s="171"/>
      <c r="RMN206" s="171"/>
      <c r="RMO206" s="171"/>
      <c r="RMP206" s="171"/>
      <c r="RMQ206" s="171"/>
      <c r="RMR206" s="171"/>
      <c r="RMS206" s="171"/>
      <c r="RMT206" s="171"/>
      <c r="RMU206" s="171"/>
      <c r="RMV206" s="171"/>
      <c r="RMW206" s="171"/>
      <c r="RMX206" s="171"/>
      <c r="RMY206" s="171"/>
      <c r="RMZ206" s="171"/>
      <c r="RNA206" s="171"/>
      <c r="RNB206" s="171"/>
      <c r="RNC206" s="171"/>
      <c r="RND206" s="171"/>
      <c r="RNE206" s="171"/>
      <c r="RNF206" s="171"/>
      <c r="RNG206" s="171"/>
      <c r="RNH206" s="171"/>
      <c r="RNI206" s="171"/>
      <c r="RNJ206" s="171"/>
      <c r="RNK206" s="171"/>
      <c r="RNL206" s="171"/>
      <c r="RNM206" s="171"/>
      <c r="RNN206" s="171"/>
      <c r="RNO206" s="171"/>
      <c r="RNP206" s="171"/>
      <c r="RNQ206" s="171"/>
      <c r="RNR206" s="171"/>
      <c r="RNS206" s="171"/>
      <c r="RNT206" s="171"/>
      <c r="RNU206" s="171"/>
      <c r="RNV206" s="171"/>
      <c r="RNW206" s="171"/>
      <c r="RNX206" s="171"/>
      <c r="RNY206" s="171"/>
      <c r="RNZ206" s="171"/>
      <c r="ROA206" s="171"/>
      <c r="ROB206" s="171"/>
      <c r="ROC206" s="171"/>
      <c r="ROD206" s="171"/>
      <c r="ROE206" s="171"/>
      <c r="ROF206" s="171"/>
      <c r="ROG206" s="171"/>
      <c r="ROH206" s="171"/>
      <c r="ROI206" s="171"/>
      <c r="ROJ206" s="171"/>
      <c r="ROK206" s="171"/>
      <c r="ROL206" s="171"/>
      <c r="ROM206" s="171"/>
      <c r="RON206" s="171"/>
      <c r="ROO206" s="171"/>
      <c r="ROP206" s="171"/>
      <c r="ROQ206" s="171"/>
      <c r="ROR206" s="171"/>
      <c r="ROS206" s="171"/>
      <c r="ROT206" s="171"/>
      <c r="ROU206" s="171"/>
      <c r="ROV206" s="171"/>
      <c r="ROW206" s="171"/>
      <c r="ROX206" s="171"/>
      <c r="ROY206" s="171"/>
      <c r="ROZ206" s="171"/>
      <c r="RPA206" s="171"/>
      <c r="RPB206" s="171"/>
      <c r="RPC206" s="171"/>
      <c r="RPD206" s="171"/>
      <c r="RPE206" s="171"/>
      <c r="RPF206" s="171"/>
      <c r="RPG206" s="171"/>
      <c r="RPH206" s="171"/>
      <c r="RPI206" s="171"/>
      <c r="RPJ206" s="171"/>
      <c r="RPK206" s="171"/>
      <c r="RPL206" s="171"/>
      <c r="RPM206" s="171"/>
      <c r="RPN206" s="171"/>
      <c r="RPO206" s="171"/>
      <c r="RPP206" s="171"/>
      <c r="RPQ206" s="171"/>
      <c r="RPR206" s="171"/>
      <c r="RPS206" s="171"/>
      <c r="RPT206" s="171"/>
      <c r="RPU206" s="171"/>
      <c r="RPV206" s="171"/>
      <c r="RPW206" s="171"/>
      <c r="RPX206" s="171"/>
      <c r="RPY206" s="171"/>
      <c r="RPZ206" s="171"/>
      <c r="RQA206" s="171"/>
      <c r="RQB206" s="171"/>
      <c r="RQC206" s="171"/>
      <c r="RQD206" s="171"/>
      <c r="RQE206" s="171"/>
      <c r="RQF206" s="171"/>
      <c r="RQG206" s="171"/>
      <c r="RQH206" s="171"/>
      <c r="RQI206" s="171"/>
      <c r="RQJ206" s="171"/>
      <c r="RQK206" s="171"/>
      <c r="RQL206" s="171"/>
      <c r="RQM206" s="171"/>
      <c r="RQN206" s="171"/>
      <c r="RQO206" s="171"/>
      <c r="RQP206" s="171"/>
      <c r="RQQ206" s="171"/>
      <c r="RQR206" s="171"/>
      <c r="RQS206" s="171"/>
      <c r="RQT206" s="171"/>
      <c r="RQU206" s="171"/>
      <c r="RQV206" s="171"/>
      <c r="RQW206" s="171"/>
      <c r="RQX206" s="171"/>
      <c r="RQY206" s="171"/>
      <c r="RQZ206" s="171"/>
      <c r="RRA206" s="171"/>
      <c r="RRB206" s="171"/>
      <c r="RRC206" s="171"/>
      <c r="RRD206" s="171"/>
      <c r="RRE206" s="171"/>
      <c r="RRF206" s="171"/>
      <c r="RRG206" s="171"/>
      <c r="RRH206" s="171"/>
      <c r="RRI206" s="171"/>
      <c r="RRJ206" s="171"/>
      <c r="RRK206" s="171"/>
      <c r="RRL206" s="171"/>
      <c r="RRM206" s="171"/>
      <c r="RRN206" s="171"/>
      <c r="RRO206" s="171"/>
      <c r="RRP206" s="171"/>
      <c r="RRQ206" s="171"/>
      <c r="RRR206" s="171"/>
      <c r="RRS206" s="171"/>
      <c r="RRT206" s="171"/>
      <c r="RRU206" s="171"/>
      <c r="RRV206" s="171"/>
      <c r="RRW206" s="171"/>
      <c r="RRX206" s="171"/>
      <c r="RRY206" s="171"/>
      <c r="RRZ206" s="171"/>
      <c r="RSA206" s="171"/>
      <c r="RSB206" s="171"/>
      <c r="RSC206" s="171"/>
      <c r="RSD206" s="171"/>
      <c r="RSE206" s="171"/>
      <c r="RSF206" s="171"/>
      <c r="RSG206" s="171"/>
      <c r="RSH206" s="171"/>
      <c r="RSI206" s="171"/>
      <c r="RSJ206" s="171"/>
      <c r="RSK206" s="171"/>
      <c r="RSL206" s="171"/>
      <c r="RSM206" s="171"/>
      <c r="RSN206" s="171"/>
      <c r="RSO206" s="171"/>
      <c r="RSP206" s="171"/>
      <c r="RSQ206" s="171"/>
      <c r="RSR206" s="171"/>
      <c r="RSS206" s="171"/>
      <c r="RST206" s="171"/>
      <c r="RSU206" s="171"/>
      <c r="RSV206" s="171"/>
      <c r="RSW206" s="171"/>
      <c r="RSX206" s="171"/>
      <c r="RSY206" s="171"/>
      <c r="RSZ206" s="171"/>
      <c r="RTA206" s="171"/>
      <c r="RTB206" s="171"/>
      <c r="RTC206" s="171"/>
      <c r="RTD206" s="171"/>
      <c r="RTE206" s="171"/>
      <c r="RTF206" s="171"/>
      <c r="RTG206" s="171"/>
      <c r="RTH206" s="171"/>
      <c r="RTI206" s="171"/>
      <c r="RTJ206" s="171"/>
      <c r="RTK206" s="171"/>
      <c r="RTL206" s="171"/>
      <c r="RTM206" s="171"/>
      <c r="RTN206" s="171"/>
      <c r="RTO206" s="171"/>
      <c r="RTP206" s="171"/>
      <c r="RTQ206" s="171"/>
      <c r="RTR206" s="171"/>
      <c r="RTS206" s="171"/>
      <c r="RTT206" s="171"/>
      <c r="RTU206" s="171"/>
      <c r="RTV206" s="171"/>
      <c r="RTW206" s="171"/>
      <c r="RTX206" s="171"/>
      <c r="RTY206" s="171"/>
      <c r="RTZ206" s="171"/>
      <c r="RUA206" s="171"/>
      <c r="RUB206" s="171"/>
      <c r="RUC206" s="171"/>
      <c r="RUD206" s="171"/>
      <c r="RUE206" s="171"/>
      <c r="RUF206" s="171"/>
      <c r="RUG206" s="171"/>
      <c r="RUH206" s="171"/>
      <c r="RUI206" s="171"/>
      <c r="RUJ206" s="171"/>
      <c r="RUK206" s="171"/>
      <c r="RUL206" s="171"/>
      <c r="RUM206" s="171"/>
      <c r="RUN206" s="171"/>
      <c r="RUO206" s="171"/>
      <c r="RUP206" s="171"/>
      <c r="RUQ206" s="171"/>
      <c r="RUR206" s="171"/>
      <c r="RUS206" s="171"/>
      <c r="RUT206" s="171"/>
      <c r="RUU206" s="171"/>
      <c r="RUV206" s="171"/>
      <c r="RUW206" s="171"/>
      <c r="RUX206" s="171"/>
      <c r="RUY206" s="171"/>
      <c r="RUZ206" s="171"/>
      <c r="RVA206" s="171"/>
      <c r="RVB206" s="171"/>
      <c r="RVC206" s="171"/>
      <c r="RVD206" s="171"/>
      <c r="RVE206" s="171"/>
      <c r="RVF206" s="171"/>
      <c r="RVG206" s="171"/>
      <c r="RVH206" s="171"/>
      <c r="RVI206" s="171"/>
      <c r="RVJ206" s="171"/>
      <c r="RVK206" s="171"/>
      <c r="RVL206" s="171"/>
      <c r="RVM206" s="171"/>
      <c r="RVN206" s="171"/>
      <c r="RVO206" s="171"/>
      <c r="RVP206" s="171"/>
      <c r="RVQ206" s="171"/>
      <c r="RVR206" s="171"/>
      <c r="RVS206" s="171"/>
      <c r="RVT206" s="171"/>
      <c r="RVU206" s="171"/>
      <c r="RVV206" s="171"/>
      <c r="RVW206" s="171"/>
      <c r="RVX206" s="171"/>
      <c r="RVY206" s="171"/>
      <c r="RVZ206" s="171"/>
      <c r="RWA206" s="171"/>
      <c r="RWB206" s="171"/>
      <c r="RWC206" s="171"/>
      <c r="RWD206" s="171"/>
      <c r="RWE206" s="171"/>
      <c r="RWF206" s="171"/>
      <c r="RWG206" s="171"/>
      <c r="RWH206" s="171"/>
      <c r="RWI206" s="171"/>
      <c r="RWJ206" s="171"/>
      <c r="RWK206" s="171"/>
      <c r="RWL206" s="171"/>
      <c r="RWM206" s="171"/>
      <c r="RWN206" s="171"/>
      <c r="RWO206" s="171"/>
      <c r="RWP206" s="171"/>
      <c r="RWQ206" s="171"/>
      <c r="RWR206" s="171"/>
      <c r="RWS206" s="171"/>
      <c r="RWT206" s="171"/>
      <c r="RWU206" s="171"/>
      <c r="RWV206" s="171"/>
      <c r="RWW206" s="171"/>
      <c r="RWX206" s="171"/>
      <c r="RWY206" s="171"/>
      <c r="RWZ206" s="171"/>
      <c r="RXA206" s="171"/>
      <c r="RXB206" s="171"/>
      <c r="RXC206" s="171"/>
      <c r="RXD206" s="171"/>
      <c r="RXE206" s="171"/>
      <c r="RXF206" s="171"/>
      <c r="RXG206" s="171"/>
      <c r="RXH206" s="171"/>
      <c r="RXI206" s="171"/>
      <c r="RXJ206" s="171"/>
      <c r="RXK206" s="171"/>
      <c r="RXL206" s="171"/>
      <c r="RXM206" s="171"/>
      <c r="RXN206" s="171"/>
      <c r="RXO206" s="171"/>
      <c r="RXP206" s="171"/>
      <c r="RXQ206" s="171"/>
      <c r="RXR206" s="171"/>
      <c r="RXS206" s="171"/>
      <c r="RXT206" s="171"/>
      <c r="RXU206" s="171"/>
      <c r="RXV206" s="171"/>
      <c r="RXW206" s="171"/>
      <c r="RXX206" s="171"/>
      <c r="RXY206" s="171"/>
      <c r="RXZ206" s="171"/>
      <c r="RYA206" s="171"/>
      <c r="RYB206" s="171"/>
      <c r="RYC206" s="171"/>
      <c r="RYD206" s="171"/>
      <c r="RYE206" s="171"/>
      <c r="RYF206" s="171"/>
      <c r="RYG206" s="171"/>
      <c r="RYH206" s="171"/>
      <c r="RYI206" s="171"/>
      <c r="RYJ206" s="171"/>
      <c r="RYK206" s="171"/>
      <c r="RYL206" s="171"/>
      <c r="RYM206" s="171"/>
      <c r="RYN206" s="171"/>
      <c r="RYO206" s="171"/>
      <c r="RYP206" s="171"/>
      <c r="RYQ206" s="171"/>
      <c r="RYR206" s="171"/>
      <c r="RYS206" s="171"/>
      <c r="RYT206" s="171"/>
      <c r="RYU206" s="171"/>
      <c r="RYV206" s="171"/>
      <c r="RYW206" s="171"/>
      <c r="RYX206" s="171"/>
      <c r="RYY206" s="171"/>
      <c r="RYZ206" s="171"/>
      <c r="RZA206" s="171"/>
      <c r="RZB206" s="171"/>
      <c r="RZC206" s="171"/>
      <c r="RZD206" s="171"/>
      <c r="RZE206" s="171"/>
      <c r="RZF206" s="171"/>
      <c r="RZG206" s="171"/>
      <c r="RZH206" s="171"/>
      <c r="RZI206" s="171"/>
      <c r="RZJ206" s="171"/>
      <c r="RZK206" s="171"/>
      <c r="RZL206" s="171"/>
      <c r="RZM206" s="171"/>
      <c r="RZN206" s="171"/>
      <c r="RZO206" s="171"/>
      <c r="RZP206" s="171"/>
      <c r="RZQ206" s="171"/>
      <c r="RZR206" s="171"/>
      <c r="RZS206" s="171"/>
      <c r="RZT206" s="171"/>
      <c r="RZU206" s="171"/>
      <c r="RZV206" s="171"/>
      <c r="RZW206" s="171"/>
      <c r="RZX206" s="171"/>
      <c r="RZY206" s="171"/>
      <c r="RZZ206" s="171"/>
      <c r="SAA206" s="171"/>
      <c r="SAB206" s="171"/>
      <c r="SAC206" s="171"/>
      <c r="SAD206" s="171"/>
      <c r="SAE206" s="171"/>
      <c r="SAF206" s="171"/>
      <c r="SAG206" s="171"/>
      <c r="SAH206" s="171"/>
      <c r="SAI206" s="171"/>
      <c r="SAJ206" s="171"/>
      <c r="SAK206" s="171"/>
      <c r="SAL206" s="171"/>
      <c r="SAM206" s="171"/>
      <c r="SAN206" s="171"/>
      <c r="SAO206" s="171"/>
      <c r="SAP206" s="171"/>
      <c r="SAQ206" s="171"/>
      <c r="SAR206" s="171"/>
      <c r="SAS206" s="171"/>
      <c r="SAT206" s="171"/>
      <c r="SAU206" s="171"/>
      <c r="SAV206" s="171"/>
      <c r="SAW206" s="171"/>
      <c r="SAX206" s="171"/>
      <c r="SAY206" s="171"/>
      <c r="SAZ206" s="171"/>
      <c r="SBA206" s="171"/>
      <c r="SBB206" s="171"/>
      <c r="SBC206" s="171"/>
      <c r="SBD206" s="171"/>
      <c r="SBE206" s="171"/>
      <c r="SBF206" s="171"/>
      <c r="SBG206" s="171"/>
      <c r="SBH206" s="171"/>
      <c r="SBI206" s="171"/>
      <c r="SBJ206" s="171"/>
      <c r="SBK206" s="171"/>
      <c r="SBL206" s="171"/>
      <c r="SBM206" s="171"/>
      <c r="SBN206" s="171"/>
      <c r="SBO206" s="171"/>
      <c r="SBP206" s="171"/>
      <c r="SBQ206" s="171"/>
      <c r="SBR206" s="171"/>
      <c r="SBS206" s="171"/>
      <c r="SBT206" s="171"/>
      <c r="SBU206" s="171"/>
      <c r="SBV206" s="171"/>
      <c r="SBW206" s="171"/>
      <c r="SBX206" s="171"/>
      <c r="SBY206" s="171"/>
      <c r="SBZ206" s="171"/>
      <c r="SCA206" s="171"/>
      <c r="SCB206" s="171"/>
      <c r="SCC206" s="171"/>
      <c r="SCD206" s="171"/>
      <c r="SCE206" s="171"/>
      <c r="SCF206" s="171"/>
      <c r="SCG206" s="171"/>
      <c r="SCH206" s="171"/>
      <c r="SCI206" s="171"/>
      <c r="SCJ206" s="171"/>
      <c r="SCK206" s="171"/>
      <c r="SCL206" s="171"/>
      <c r="SCM206" s="171"/>
      <c r="SCN206" s="171"/>
      <c r="SCO206" s="171"/>
      <c r="SCP206" s="171"/>
      <c r="SCQ206" s="171"/>
      <c r="SCR206" s="171"/>
      <c r="SCS206" s="171"/>
      <c r="SCT206" s="171"/>
      <c r="SCU206" s="171"/>
      <c r="SCV206" s="171"/>
      <c r="SCW206" s="171"/>
      <c r="SCX206" s="171"/>
      <c r="SCY206" s="171"/>
      <c r="SCZ206" s="171"/>
      <c r="SDA206" s="171"/>
      <c r="SDB206" s="171"/>
      <c r="SDC206" s="171"/>
      <c r="SDD206" s="171"/>
      <c r="SDE206" s="171"/>
      <c r="SDF206" s="171"/>
      <c r="SDG206" s="171"/>
      <c r="SDH206" s="171"/>
      <c r="SDI206" s="171"/>
      <c r="SDJ206" s="171"/>
      <c r="SDK206" s="171"/>
      <c r="SDL206" s="171"/>
      <c r="SDM206" s="171"/>
      <c r="SDN206" s="171"/>
      <c r="SDO206" s="171"/>
      <c r="SDP206" s="171"/>
      <c r="SDQ206" s="171"/>
      <c r="SDR206" s="171"/>
      <c r="SDS206" s="171"/>
      <c r="SDT206" s="171"/>
      <c r="SDU206" s="171"/>
      <c r="SDV206" s="171"/>
      <c r="SDW206" s="171"/>
      <c r="SDX206" s="171"/>
      <c r="SDY206" s="171"/>
      <c r="SDZ206" s="171"/>
      <c r="SEA206" s="171"/>
      <c r="SEB206" s="171"/>
      <c r="SEC206" s="171"/>
      <c r="SED206" s="171"/>
      <c r="SEE206" s="171"/>
      <c r="SEF206" s="171"/>
      <c r="SEG206" s="171"/>
      <c r="SEH206" s="171"/>
      <c r="SEI206" s="171"/>
      <c r="SEJ206" s="171"/>
      <c r="SEK206" s="171"/>
      <c r="SEL206" s="171"/>
      <c r="SEM206" s="171"/>
      <c r="SEN206" s="171"/>
      <c r="SEO206" s="171"/>
      <c r="SEP206" s="171"/>
      <c r="SEQ206" s="171"/>
      <c r="SER206" s="171"/>
      <c r="SES206" s="171"/>
      <c r="SET206" s="171"/>
      <c r="SEU206" s="171"/>
      <c r="SEV206" s="171"/>
      <c r="SEW206" s="171"/>
      <c r="SEX206" s="171"/>
      <c r="SEY206" s="171"/>
      <c r="SEZ206" s="171"/>
      <c r="SFA206" s="171"/>
      <c r="SFB206" s="171"/>
      <c r="SFC206" s="171"/>
      <c r="SFD206" s="171"/>
      <c r="SFE206" s="171"/>
      <c r="SFF206" s="171"/>
      <c r="SFG206" s="171"/>
      <c r="SFH206" s="171"/>
      <c r="SFI206" s="171"/>
      <c r="SFJ206" s="171"/>
      <c r="SFK206" s="171"/>
      <c r="SFL206" s="171"/>
      <c r="SFM206" s="171"/>
      <c r="SFN206" s="171"/>
      <c r="SFO206" s="171"/>
      <c r="SFP206" s="171"/>
      <c r="SFQ206" s="171"/>
      <c r="SFR206" s="171"/>
      <c r="SFS206" s="171"/>
      <c r="SFT206" s="171"/>
      <c r="SFU206" s="171"/>
      <c r="SFV206" s="171"/>
      <c r="SFW206" s="171"/>
      <c r="SFX206" s="171"/>
      <c r="SFY206" s="171"/>
      <c r="SFZ206" s="171"/>
      <c r="SGA206" s="171"/>
      <c r="SGB206" s="171"/>
      <c r="SGC206" s="171"/>
      <c r="SGD206" s="171"/>
      <c r="SGE206" s="171"/>
      <c r="SGF206" s="171"/>
      <c r="SGG206" s="171"/>
      <c r="SGH206" s="171"/>
      <c r="SGI206" s="171"/>
      <c r="SGJ206" s="171"/>
      <c r="SGK206" s="171"/>
      <c r="SGL206" s="171"/>
      <c r="SGM206" s="171"/>
      <c r="SGN206" s="171"/>
      <c r="SGO206" s="171"/>
      <c r="SGP206" s="171"/>
      <c r="SGQ206" s="171"/>
      <c r="SGR206" s="171"/>
      <c r="SGS206" s="171"/>
      <c r="SGT206" s="171"/>
      <c r="SGU206" s="171"/>
      <c r="SGV206" s="171"/>
      <c r="SGW206" s="171"/>
      <c r="SGX206" s="171"/>
      <c r="SGY206" s="171"/>
      <c r="SGZ206" s="171"/>
      <c r="SHA206" s="171"/>
      <c r="SHB206" s="171"/>
      <c r="SHC206" s="171"/>
      <c r="SHD206" s="171"/>
      <c r="SHE206" s="171"/>
      <c r="SHF206" s="171"/>
      <c r="SHG206" s="171"/>
      <c r="SHH206" s="171"/>
      <c r="SHI206" s="171"/>
      <c r="SHJ206" s="171"/>
      <c r="SHK206" s="171"/>
      <c r="SHL206" s="171"/>
      <c r="SHM206" s="171"/>
      <c r="SHN206" s="171"/>
      <c r="SHO206" s="171"/>
      <c r="SHP206" s="171"/>
      <c r="SHQ206" s="171"/>
      <c r="SHR206" s="171"/>
      <c r="SHS206" s="171"/>
      <c r="SHT206" s="171"/>
      <c r="SHU206" s="171"/>
      <c r="SHV206" s="171"/>
      <c r="SHW206" s="171"/>
      <c r="SHX206" s="171"/>
      <c r="SHY206" s="171"/>
      <c r="SHZ206" s="171"/>
      <c r="SIA206" s="171"/>
      <c r="SIB206" s="171"/>
      <c r="SIC206" s="171"/>
      <c r="SID206" s="171"/>
      <c r="SIE206" s="171"/>
      <c r="SIF206" s="171"/>
      <c r="SIG206" s="171"/>
      <c r="SIH206" s="171"/>
      <c r="SII206" s="171"/>
      <c r="SIJ206" s="171"/>
      <c r="SIK206" s="171"/>
      <c r="SIL206" s="171"/>
      <c r="SIM206" s="171"/>
      <c r="SIN206" s="171"/>
      <c r="SIO206" s="171"/>
      <c r="SIP206" s="171"/>
      <c r="SIQ206" s="171"/>
      <c r="SIR206" s="171"/>
      <c r="SIS206" s="171"/>
      <c r="SIT206" s="171"/>
      <c r="SIU206" s="171"/>
      <c r="SIV206" s="171"/>
      <c r="SIW206" s="171"/>
      <c r="SIX206" s="171"/>
      <c r="SIY206" s="171"/>
      <c r="SIZ206" s="171"/>
      <c r="SJA206" s="171"/>
      <c r="SJB206" s="171"/>
      <c r="SJC206" s="171"/>
      <c r="SJD206" s="171"/>
      <c r="SJE206" s="171"/>
      <c r="SJF206" s="171"/>
      <c r="SJG206" s="171"/>
      <c r="SJH206" s="171"/>
      <c r="SJI206" s="171"/>
      <c r="SJJ206" s="171"/>
      <c r="SJK206" s="171"/>
      <c r="SJL206" s="171"/>
      <c r="SJM206" s="171"/>
      <c r="SJN206" s="171"/>
      <c r="SJO206" s="171"/>
      <c r="SJP206" s="171"/>
      <c r="SJQ206" s="171"/>
      <c r="SJR206" s="171"/>
      <c r="SJS206" s="171"/>
      <c r="SJT206" s="171"/>
      <c r="SJU206" s="171"/>
      <c r="SJV206" s="171"/>
      <c r="SJW206" s="171"/>
      <c r="SJX206" s="171"/>
      <c r="SJY206" s="171"/>
      <c r="SJZ206" s="171"/>
      <c r="SKA206" s="171"/>
      <c r="SKB206" s="171"/>
      <c r="SKC206" s="171"/>
      <c r="SKD206" s="171"/>
      <c r="SKE206" s="171"/>
      <c r="SKF206" s="171"/>
      <c r="SKG206" s="171"/>
      <c r="SKH206" s="171"/>
      <c r="SKI206" s="171"/>
      <c r="SKJ206" s="171"/>
      <c r="SKK206" s="171"/>
      <c r="SKL206" s="171"/>
      <c r="SKM206" s="171"/>
      <c r="SKN206" s="171"/>
      <c r="SKO206" s="171"/>
      <c r="SKP206" s="171"/>
      <c r="SKQ206" s="171"/>
      <c r="SKR206" s="171"/>
      <c r="SKS206" s="171"/>
      <c r="SKT206" s="171"/>
      <c r="SKU206" s="171"/>
      <c r="SKV206" s="171"/>
      <c r="SKW206" s="171"/>
      <c r="SKX206" s="171"/>
      <c r="SKY206" s="171"/>
      <c r="SKZ206" s="171"/>
      <c r="SLA206" s="171"/>
      <c r="SLB206" s="171"/>
      <c r="SLC206" s="171"/>
      <c r="SLD206" s="171"/>
      <c r="SLE206" s="171"/>
      <c r="SLF206" s="171"/>
      <c r="SLG206" s="171"/>
      <c r="SLH206" s="171"/>
      <c r="SLI206" s="171"/>
      <c r="SLJ206" s="171"/>
      <c r="SLK206" s="171"/>
      <c r="SLL206" s="171"/>
      <c r="SLM206" s="171"/>
      <c r="SLN206" s="171"/>
      <c r="SLO206" s="171"/>
      <c r="SLP206" s="171"/>
      <c r="SLQ206" s="171"/>
      <c r="SLR206" s="171"/>
      <c r="SLS206" s="171"/>
      <c r="SLT206" s="171"/>
      <c r="SLU206" s="171"/>
      <c r="SLV206" s="171"/>
      <c r="SLW206" s="171"/>
      <c r="SLX206" s="171"/>
      <c r="SLY206" s="171"/>
      <c r="SLZ206" s="171"/>
      <c r="SMA206" s="171"/>
      <c r="SMB206" s="171"/>
      <c r="SMC206" s="171"/>
      <c r="SMD206" s="171"/>
      <c r="SME206" s="171"/>
      <c r="SMF206" s="171"/>
      <c r="SMG206" s="171"/>
      <c r="SMH206" s="171"/>
      <c r="SMI206" s="171"/>
      <c r="SMJ206" s="171"/>
      <c r="SMK206" s="171"/>
      <c r="SML206" s="171"/>
      <c r="SMM206" s="171"/>
      <c r="SMN206" s="171"/>
      <c r="SMO206" s="171"/>
      <c r="SMP206" s="171"/>
      <c r="SMQ206" s="171"/>
      <c r="SMR206" s="171"/>
      <c r="SMS206" s="171"/>
      <c r="SMT206" s="171"/>
      <c r="SMU206" s="171"/>
      <c r="SMV206" s="171"/>
      <c r="SMW206" s="171"/>
      <c r="SMX206" s="171"/>
      <c r="SMY206" s="171"/>
      <c r="SMZ206" s="171"/>
      <c r="SNA206" s="171"/>
      <c r="SNB206" s="171"/>
      <c r="SNC206" s="171"/>
      <c r="SND206" s="171"/>
      <c r="SNE206" s="171"/>
      <c r="SNF206" s="171"/>
      <c r="SNG206" s="171"/>
      <c r="SNH206" s="171"/>
      <c r="SNI206" s="171"/>
      <c r="SNJ206" s="171"/>
      <c r="SNK206" s="171"/>
      <c r="SNL206" s="171"/>
      <c r="SNM206" s="171"/>
      <c r="SNN206" s="171"/>
      <c r="SNO206" s="171"/>
      <c r="SNP206" s="171"/>
      <c r="SNQ206" s="171"/>
      <c r="SNR206" s="171"/>
      <c r="SNS206" s="171"/>
      <c r="SNT206" s="171"/>
      <c r="SNU206" s="171"/>
      <c r="SNV206" s="171"/>
      <c r="SNW206" s="171"/>
      <c r="SNX206" s="171"/>
      <c r="SNY206" s="171"/>
      <c r="SNZ206" s="171"/>
      <c r="SOA206" s="171"/>
      <c r="SOB206" s="171"/>
      <c r="SOC206" s="171"/>
      <c r="SOD206" s="171"/>
      <c r="SOE206" s="171"/>
      <c r="SOF206" s="171"/>
      <c r="SOG206" s="171"/>
      <c r="SOH206" s="171"/>
      <c r="SOI206" s="171"/>
      <c r="SOJ206" s="171"/>
      <c r="SOK206" s="171"/>
      <c r="SOL206" s="171"/>
      <c r="SOM206" s="171"/>
      <c r="SON206" s="171"/>
      <c r="SOO206" s="171"/>
      <c r="SOP206" s="171"/>
      <c r="SOQ206" s="171"/>
      <c r="SOR206" s="171"/>
      <c r="SOS206" s="171"/>
      <c r="SOT206" s="171"/>
      <c r="SOU206" s="171"/>
      <c r="SOV206" s="171"/>
      <c r="SOW206" s="171"/>
      <c r="SOX206" s="171"/>
      <c r="SOY206" s="171"/>
      <c r="SOZ206" s="171"/>
      <c r="SPA206" s="171"/>
      <c r="SPB206" s="171"/>
      <c r="SPC206" s="171"/>
      <c r="SPD206" s="171"/>
      <c r="SPE206" s="171"/>
      <c r="SPF206" s="171"/>
      <c r="SPG206" s="171"/>
      <c r="SPH206" s="171"/>
      <c r="SPI206" s="171"/>
      <c r="SPJ206" s="171"/>
      <c r="SPK206" s="171"/>
      <c r="SPL206" s="171"/>
      <c r="SPM206" s="171"/>
      <c r="SPN206" s="171"/>
      <c r="SPO206" s="171"/>
      <c r="SPP206" s="171"/>
      <c r="SPQ206" s="171"/>
      <c r="SPR206" s="171"/>
      <c r="SPS206" s="171"/>
      <c r="SPT206" s="171"/>
      <c r="SPU206" s="171"/>
      <c r="SPV206" s="171"/>
      <c r="SPW206" s="171"/>
      <c r="SPX206" s="171"/>
      <c r="SPY206" s="171"/>
      <c r="SPZ206" s="171"/>
      <c r="SQA206" s="171"/>
      <c r="SQB206" s="171"/>
      <c r="SQC206" s="171"/>
      <c r="SQD206" s="171"/>
      <c r="SQE206" s="171"/>
      <c r="SQF206" s="171"/>
      <c r="SQG206" s="171"/>
      <c r="SQH206" s="171"/>
      <c r="SQI206" s="171"/>
      <c r="SQJ206" s="171"/>
      <c r="SQK206" s="171"/>
      <c r="SQL206" s="171"/>
      <c r="SQM206" s="171"/>
      <c r="SQN206" s="171"/>
      <c r="SQO206" s="171"/>
      <c r="SQP206" s="171"/>
      <c r="SQQ206" s="171"/>
      <c r="SQR206" s="171"/>
      <c r="SQS206" s="171"/>
      <c r="SQT206" s="171"/>
      <c r="SQU206" s="171"/>
      <c r="SQV206" s="171"/>
      <c r="SQW206" s="171"/>
      <c r="SQX206" s="171"/>
      <c r="SQY206" s="171"/>
      <c r="SQZ206" s="171"/>
      <c r="SRA206" s="171"/>
      <c r="SRB206" s="171"/>
      <c r="SRC206" s="171"/>
      <c r="SRD206" s="171"/>
      <c r="SRE206" s="171"/>
      <c r="SRF206" s="171"/>
      <c r="SRG206" s="171"/>
      <c r="SRH206" s="171"/>
      <c r="SRI206" s="171"/>
      <c r="SRJ206" s="171"/>
      <c r="SRK206" s="171"/>
      <c r="SRL206" s="171"/>
      <c r="SRM206" s="171"/>
      <c r="SRN206" s="171"/>
      <c r="SRO206" s="171"/>
      <c r="SRP206" s="171"/>
      <c r="SRQ206" s="171"/>
      <c r="SRR206" s="171"/>
      <c r="SRS206" s="171"/>
      <c r="SRT206" s="171"/>
      <c r="SRU206" s="171"/>
      <c r="SRV206" s="171"/>
      <c r="SRW206" s="171"/>
      <c r="SRX206" s="171"/>
      <c r="SRY206" s="171"/>
      <c r="SRZ206" s="171"/>
      <c r="SSA206" s="171"/>
      <c r="SSB206" s="171"/>
      <c r="SSC206" s="171"/>
      <c r="SSD206" s="171"/>
      <c r="SSE206" s="171"/>
      <c r="SSF206" s="171"/>
      <c r="SSG206" s="171"/>
      <c r="SSH206" s="171"/>
      <c r="SSI206" s="171"/>
      <c r="SSJ206" s="171"/>
      <c r="SSK206" s="171"/>
      <c r="SSL206" s="171"/>
      <c r="SSM206" s="171"/>
      <c r="SSN206" s="171"/>
      <c r="SSO206" s="171"/>
      <c r="SSP206" s="171"/>
      <c r="SSQ206" s="171"/>
      <c r="SSR206" s="171"/>
      <c r="SSS206" s="171"/>
      <c r="SST206" s="171"/>
      <c r="SSU206" s="171"/>
      <c r="SSV206" s="171"/>
      <c r="SSW206" s="171"/>
      <c r="SSX206" s="171"/>
      <c r="SSY206" s="171"/>
      <c r="SSZ206" s="171"/>
      <c r="STA206" s="171"/>
      <c r="STB206" s="171"/>
      <c r="STC206" s="171"/>
      <c r="STD206" s="171"/>
      <c r="STE206" s="171"/>
      <c r="STF206" s="171"/>
      <c r="STG206" s="171"/>
      <c r="STH206" s="171"/>
      <c r="STI206" s="171"/>
      <c r="STJ206" s="171"/>
      <c r="STK206" s="171"/>
      <c r="STL206" s="171"/>
      <c r="STM206" s="171"/>
      <c r="STN206" s="171"/>
      <c r="STO206" s="171"/>
      <c r="STP206" s="171"/>
      <c r="STQ206" s="171"/>
      <c r="STR206" s="171"/>
      <c r="STS206" s="171"/>
      <c r="STT206" s="171"/>
      <c r="STU206" s="171"/>
      <c r="STV206" s="171"/>
      <c r="STW206" s="171"/>
      <c r="STX206" s="171"/>
      <c r="STY206" s="171"/>
      <c r="STZ206" s="171"/>
      <c r="SUA206" s="171"/>
      <c r="SUB206" s="171"/>
      <c r="SUC206" s="171"/>
      <c r="SUD206" s="171"/>
      <c r="SUE206" s="171"/>
      <c r="SUF206" s="171"/>
      <c r="SUG206" s="171"/>
      <c r="SUH206" s="171"/>
      <c r="SUI206" s="171"/>
      <c r="SUJ206" s="171"/>
      <c r="SUK206" s="171"/>
      <c r="SUL206" s="171"/>
      <c r="SUM206" s="171"/>
      <c r="SUN206" s="171"/>
      <c r="SUO206" s="171"/>
      <c r="SUP206" s="171"/>
      <c r="SUQ206" s="171"/>
      <c r="SUR206" s="171"/>
      <c r="SUS206" s="171"/>
      <c r="SUT206" s="171"/>
      <c r="SUU206" s="171"/>
      <c r="SUV206" s="171"/>
      <c r="SUW206" s="171"/>
      <c r="SUX206" s="171"/>
      <c r="SUY206" s="171"/>
      <c r="SUZ206" s="171"/>
      <c r="SVA206" s="171"/>
      <c r="SVB206" s="171"/>
      <c r="SVC206" s="171"/>
      <c r="SVD206" s="171"/>
      <c r="SVE206" s="171"/>
      <c r="SVF206" s="171"/>
      <c r="SVG206" s="171"/>
      <c r="SVH206" s="171"/>
      <c r="SVI206" s="171"/>
      <c r="SVJ206" s="171"/>
      <c r="SVK206" s="171"/>
      <c r="SVL206" s="171"/>
      <c r="SVM206" s="171"/>
      <c r="SVN206" s="171"/>
      <c r="SVO206" s="171"/>
      <c r="SVP206" s="171"/>
      <c r="SVQ206" s="171"/>
      <c r="SVR206" s="171"/>
      <c r="SVS206" s="171"/>
      <c r="SVT206" s="171"/>
      <c r="SVU206" s="171"/>
      <c r="SVV206" s="171"/>
      <c r="SVW206" s="171"/>
      <c r="SVX206" s="171"/>
      <c r="SVY206" s="171"/>
      <c r="SVZ206" s="171"/>
      <c r="SWA206" s="171"/>
      <c r="SWB206" s="171"/>
      <c r="SWC206" s="171"/>
      <c r="SWD206" s="171"/>
      <c r="SWE206" s="171"/>
      <c r="SWF206" s="171"/>
      <c r="SWG206" s="171"/>
      <c r="SWH206" s="171"/>
      <c r="SWI206" s="171"/>
      <c r="SWJ206" s="171"/>
      <c r="SWK206" s="171"/>
      <c r="SWL206" s="171"/>
      <c r="SWM206" s="171"/>
      <c r="SWN206" s="171"/>
      <c r="SWO206" s="171"/>
      <c r="SWP206" s="171"/>
      <c r="SWQ206" s="171"/>
      <c r="SWR206" s="171"/>
      <c r="SWS206" s="171"/>
      <c r="SWT206" s="171"/>
      <c r="SWU206" s="171"/>
      <c r="SWV206" s="171"/>
      <c r="SWW206" s="171"/>
      <c r="SWX206" s="171"/>
      <c r="SWY206" s="171"/>
      <c r="SWZ206" s="171"/>
      <c r="SXA206" s="171"/>
      <c r="SXB206" s="171"/>
      <c r="SXC206" s="171"/>
      <c r="SXD206" s="171"/>
      <c r="SXE206" s="171"/>
      <c r="SXF206" s="171"/>
      <c r="SXG206" s="171"/>
      <c r="SXH206" s="171"/>
      <c r="SXI206" s="171"/>
      <c r="SXJ206" s="171"/>
      <c r="SXK206" s="171"/>
      <c r="SXL206" s="171"/>
      <c r="SXM206" s="171"/>
      <c r="SXN206" s="171"/>
      <c r="SXO206" s="171"/>
      <c r="SXP206" s="171"/>
      <c r="SXQ206" s="171"/>
      <c r="SXR206" s="171"/>
      <c r="SXS206" s="171"/>
      <c r="SXT206" s="171"/>
      <c r="SXU206" s="171"/>
      <c r="SXV206" s="171"/>
      <c r="SXW206" s="171"/>
      <c r="SXX206" s="171"/>
      <c r="SXY206" s="171"/>
      <c r="SXZ206" s="171"/>
      <c r="SYA206" s="171"/>
      <c r="SYB206" s="171"/>
      <c r="SYC206" s="171"/>
      <c r="SYD206" s="171"/>
      <c r="SYE206" s="171"/>
      <c r="SYF206" s="171"/>
      <c r="SYG206" s="171"/>
      <c r="SYH206" s="171"/>
      <c r="SYI206" s="171"/>
      <c r="SYJ206" s="171"/>
      <c r="SYK206" s="171"/>
      <c r="SYL206" s="171"/>
      <c r="SYM206" s="171"/>
      <c r="SYN206" s="171"/>
      <c r="SYO206" s="171"/>
      <c r="SYP206" s="171"/>
      <c r="SYQ206" s="171"/>
      <c r="SYR206" s="171"/>
      <c r="SYS206" s="171"/>
      <c r="SYT206" s="171"/>
      <c r="SYU206" s="171"/>
      <c r="SYV206" s="171"/>
      <c r="SYW206" s="171"/>
      <c r="SYX206" s="171"/>
      <c r="SYY206" s="171"/>
      <c r="SYZ206" s="171"/>
      <c r="SZA206" s="171"/>
      <c r="SZB206" s="171"/>
      <c r="SZC206" s="171"/>
      <c r="SZD206" s="171"/>
      <c r="SZE206" s="171"/>
      <c r="SZF206" s="171"/>
      <c r="SZG206" s="171"/>
      <c r="SZH206" s="171"/>
      <c r="SZI206" s="171"/>
      <c r="SZJ206" s="171"/>
      <c r="SZK206" s="171"/>
      <c r="SZL206" s="171"/>
      <c r="SZM206" s="171"/>
      <c r="SZN206" s="171"/>
      <c r="SZO206" s="171"/>
      <c r="SZP206" s="171"/>
      <c r="SZQ206" s="171"/>
      <c r="SZR206" s="171"/>
      <c r="SZS206" s="171"/>
      <c r="SZT206" s="171"/>
      <c r="SZU206" s="171"/>
      <c r="SZV206" s="171"/>
      <c r="SZW206" s="171"/>
      <c r="SZX206" s="171"/>
      <c r="SZY206" s="171"/>
      <c r="SZZ206" s="171"/>
      <c r="TAA206" s="171"/>
      <c r="TAB206" s="171"/>
      <c r="TAC206" s="171"/>
      <c r="TAD206" s="171"/>
      <c r="TAE206" s="171"/>
      <c r="TAF206" s="171"/>
      <c r="TAG206" s="171"/>
      <c r="TAH206" s="171"/>
      <c r="TAI206" s="171"/>
      <c r="TAJ206" s="171"/>
      <c r="TAK206" s="171"/>
      <c r="TAL206" s="171"/>
      <c r="TAM206" s="171"/>
      <c r="TAN206" s="171"/>
      <c r="TAO206" s="171"/>
      <c r="TAP206" s="171"/>
      <c r="TAQ206" s="171"/>
      <c r="TAR206" s="171"/>
      <c r="TAS206" s="171"/>
      <c r="TAT206" s="171"/>
      <c r="TAU206" s="171"/>
      <c r="TAV206" s="171"/>
      <c r="TAW206" s="171"/>
      <c r="TAX206" s="171"/>
      <c r="TAY206" s="171"/>
      <c r="TAZ206" s="171"/>
      <c r="TBA206" s="171"/>
      <c r="TBB206" s="171"/>
      <c r="TBC206" s="171"/>
      <c r="TBD206" s="171"/>
      <c r="TBE206" s="171"/>
      <c r="TBF206" s="171"/>
      <c r="TBG206" s="171"/>
      <c r="TBH206" s="171"/>
      <c r="TBI206" s="171"/>
      <c r="TBJ206" s="171"/>
      <c r="TBK206" s="171"/>
      <c r="TBL206" s="171"/>
      <c r="TBM206" s="171"/>
      <c r="TBN206" s="171"/>
      <c r="TBO206" s="171"/>
      <c r="TBP206" s="171"/>
      <c r="TBQ206" s="171"/>
      <c r="TBR206" s="171"/>
      <c r="TBS206" s="171"/>
      <c r="TBT206" s="171"/>
      <c r="TBU206" s="171"/>
      <c r="TBV206" s="171"/>
      <c r="TBW206" s="171"/>
      <c r="TBX206" s="171"/>
      <c r="TBY206" s="171"/>
      <c r="TBZ206" s="171"/>
      <c r="TCA206" s="171"/>
      <c r="TCB206" s="171"/>
      <c r="TCC206" s="171"/>
      <c r="TCD206" s="171"/>
      <c r="TCE206" s="171"/>
      <c r="TCF206" s="171"/>
      <c r="TCG206" s="171"/>
      <c r="TCH206" s="171"/>
      <c r="TCI206" s="171"/>
      <c r="TCJ206" s="171"/>
      <c r="TCK206" s="171"/>
      <c r="TCL206" s="171"/>
      <c r="TCM206" s="171"/>
      <c r="TCN206" s="171"/>
      <c r="TCO206" s="171"/>
      <c r="TCP206" s="171"/>
      <c r="TCQ206" s="171"/>
      <c r="TCR206" s="171"/>
      <c r="TCS206" s="171"/>
      <c r="TCT206" s="171"/>
      <c r="TCU206" s="171"/>
      <c r="TCV206" s="171"/>
      <c r="TCW206" s="171"/>
      <c r="TCX206" s="171"/>
      <c r="TCY206" s="171"/>
      <c r="TCZ206" s="171"/>
      <c r="TDA206" s="171"/>
      <c r="TDB206" s="171"/>
      <c r="TDC206" s="171"/>
      <c r="TDD206" s="171"/>
      <c r="TDE206" s="171"/>
      <c r="TDF206" s="171"/>
      <c r="TDG206" s="171"/>
      <c r="TDH206" s="171"/>
      <c r="TDI206" s="171"/>
      <c r="TDJ206" s="171"/>
      <c r="TDK206" s="171"/>
      <c r="TDL206" s="171"/>
      <c r="TDM206" s="171"/>
      <c r="TDN206" s="171"/>
      <c r="TDO206" s="171"/>
      <c r="TDP206" s="171"/>
      <c r="TDQ206" s="171"/>
      <c r="TDR206" s="171"/>
      <c r="TDS206" s="171"/>
      <c r="TDT206" s="171"/>
      <c r="TDU206" s="171"/>
      <c r="TDV206" s="171"/>
      <c r="TDW206" s="171"/>
      <c r="TDX206" s="171"/>
      <c r="TDY206" s="171"/>
      <c r="TDZ206" s="171"/>
      <c r="TEA206" s="171"/>
      <c r="TEB206" s="171"/>
      <c r="TEC206" s="171"/>
      <c r="TED206" s="171"/>
      <c r="TEE206" s="171"/>
      <c r="TEF206" s="171"/>
      <c r="TEG206" s="171"/>
      <c r="TEH206" s="171"/>
      <c r="TEI206" s="171"/>
      <c r="TEJ206" s="171"/>
      <c r="TEK206" s="171"/>
      <c r="TEL206" s="171"/>
      <c r="TEM206" s="171"/>
      <c r="TEN206" s="171"/>
      <c r="TEO206" s="171"/>
      <c r="TEP206" s="171"/>
      <c r="TEQ206" s="171"/>
      <c r="TER206" s="171"/>
      <c r="TES206" s="171"/>
      <c r="TET206" s="171"/>
      <c r="TEU206" s="171"/>
      <c r="TEV206" s="171"/>
      <c r="TEW206" s="171"/>
      <c r="TEX206" s="171"/>
      <c r="TEY206" s="171"/>
      <c r="TEZ206" s="171"/>
      <c r="TFA206" s="171"/>
      <c r="TFB206" s="171"/>
      <c r="TFC206" s="171"/>
      <c r="TFD206" s="171"/>
      <c r="TFE206" s="171"/>
      <c r="TFF206" s="171"/>
      <c r="TFG206" s="171"/>
      <c r="TFH206" s="171"/>
      <c r="TFI206" s="171"/>
      <c r="TFJ206" s="171"/>
      <c r="TFK206" s="171"/>
      <c r="TFL206" s="171"/>
      <c r="TFM206" s="171"/>
      <c r="TFN206" s="171"/>
      <c r="TFO206" s="171"/>
      <c r="TFP206" s="171"/>
      <c r="TFQ206" s="171"/>
      <c r="TFR206" s="171"/>
      <c r="TFS206" s="171"/>
      <c r="TFT206" s="171"/>
      <c r="TFU206" s="171"/>
      <c r="TFV206" s="171"/>
      <c r="TFW206" s="171"/>
      <c r="TFX206" s="171"/>
      <c r="TFY206" s="171"/>
      <c r="TFZ206" s="171"/>
      <c r="TGA206" s="171"/>
      <c r="TGB206" s="171"/>
      <c r="TGC206" s="171"/>
      <c r="TGD206" s="171"/>
      <c r="TGE206" s="171"/>
      <c r="TGF206" s="171"/>
      <c r="TGG206" s="171"/>
      <c r="TGH206" s="171"/>
      <c r="TGI206" s="171"/>
      <c r="TGJ206" s="171"/>
      <c r="TGK206" s="171"/>
      <c r="TGL206" s="171"/>
      <c r="TGM206" s="171"/>
      <c r="TGN206" s="171"/>
      <c r="TGO206" s="171"/>
      <c r="TGP206" s="171"/>
      <c r="TGQ206" s="171"/>
      <c r="TGR206" s="171"/>
      <c r="TGS206" s="171"/>
      <c r="TGT206" s="171"/>
      <c r="TGU206" s="171"/>
      <c r="TGV206" s="171"/>
      <c r="TGW206" s="171"/>
      <c r="TGX206" s="171"/>
      <c r="TGY206" s="171"/>
      <c r="TGZ206" s="171"/>
      <c r="THA206" s="171"/>
      <c r="THB206" s="171"/>
      <c r="THC206" s="171"/>
      <c r="THD206" s="171"/>
      <c r="THE206" s="171"/>
      <c r="THF206" s="171"/>
      <c r="THG206" s="171"/>
      <c r="THH206" s="171"/>
      <c r="THI206" s="171"/>
      <c r="THJ206" s="171"/>
      <c r="THK206" s="171"/>
      <c r="THL206" s="171"/>
      <c r="THM206" s="171"/>
      <c r="THN206" s="171"/>
      <c r="THO206" s="171"/>
      <c r="THP206" s="171"/>
      <c r="THQ206" s="171"/>
      <c r="THR206" s="171"/>
      <c r="THS206" s="171"/>
      <c r="THT206" s="171"/>
      <c r="THU206" s="171"/>
      <c r="THV206" s="171"/>
      <c r="THW206" s="171"/>
      <c r="THX206" s="171"/>
      <c r="THY206" s="171"/>
      <c r="THZ206" s="171"/>
      <c r="TIA206" s="171"/>
      <c r="TIB206" s="171"/>
      <c r="TIC206" s="171"/>
      <c r="TID206" s="171"/>
      <c r="TIE206" s="171"/>
      <c r="TIF206" s="171"/>
      <c r="TIG206" s="171"/>
      <c r="TIH206" s="171"/>
      <c r="TII206" s="171"/>
      <c r="TIJ206" s="171"/>
      <c r="TIK206" s="171"/>
      <c r="TIL206" s="171"/>
      <c r="TIM206" s="171"/>
      <c r="TIN206" s="171"/>
      <c r="TIO206" s="171"/>
      <c r="TIP206" s="171"/>
      <c r="TIQ206" s="171"/>
      <c r="TIR206" s="171"/>
      <c r="TIS206" s="171"/>
      <c r="TIT206" s="171"/>
      <c r="TIU206" s="171"/>
      <c r="TIV206" s="171"/>
      <c r="TIW206" s="171"/>
      <c r="TIX206" s="171"/>
      <c r="TIY206" s="171"/>
      <c r="TIZ206" s="171"/>
      <c r="TJA206" s="171"/>
      <c r="TJB206" s="171"/>
      <c r="TJC206" s="171"/>
      <c r="TJD206" s="171"/>
      <c r="TJE206" s="171"/>
      <c r="TJF206" s="171"/>
      <c r="TJG206" s="171"/>
      <c r="TJH206" s="171"/>
      <c r="TJI206" s="171"/>
      <c r="TJJ206" s="171"/>
      <c r="TJK206" s="171"/>
      <c r="TJL206" s="171"/>
      <c r="TJM206" s="171"/>
      <c r="TJN206" s="171"/>
      <c r="TJO206" s="171"/>
      <c r="TJP206" s="171"/>
      <c r="TJQ206" s="171"/>
      <c r="TJR206" s="171"/>
      <c r="TJS206" s="171"/>
      <c r="TJT206" s="171"/>
      <c r="TJU206" s="171"/>
      <c r="TJV206" s="171"/>
      <c r="TJW206" s="171"/>
      <c r="TJX206" s="171"/>
      <c r="TJY206" s="171"/>
      <c r="TJZ206" s="171"/>
      <c r="TKA206" s="171"/>
      <c r="TKB206" s="171"/>
      <c r="TKC206" s="171"/>
      <c r="TKD206" s="171"/>
      <c r="TKE206" s="171"/>
      <c r="TKF206" s="171"/>
      <c r="TKG206" s="171"/>
      <c r="TKH206" s="171"/>
      <c r="TKI206" s="171"/>
      <c r="TKJ206" s="171"/>
      <c r="TKK206" s="171"/>
      <c r="TKL206" s="171"/>
      <c r="TKM206" s="171"/>
      <c r="TKN206" s="171"/>
      <c r="TKO206" s="171"/>
      <c r="TKP206" s="171"/>
      <c r="TKQ206" s="171"/>
      <c r="TKR206" s="171"/>
      <c r="TKS206" s="171"/>
      <c r="TKT206" s="171"/>
      <c r="TKU206" s="171"/>
      <c r="TKV206" s="171"/>
      <c r="TKW206" s="171"/>
      <c r="TKX206" s="171"/>
      <c r="TKY206" s="171"/>
      <c r="TKZ206" s="171"/>
      <c r="TLA206" s="171"/>
      <c r="TLB206" s="171"/>
      <c r="TLC206" s="171"/>
      <c r="TLD206" s="171"/>
      <c r="TLE206" s="171"/>
      <c r="TLF206" s="171"/>
      <c r="TLG206" s="171"/>
      <c r="TLH206" s="171"/>
      <c r="TLI206" s="171"/>
      <c r="TLJ206" s="171"/>
      <c r="TLK206" s="171"/>
      <c r="TLL206" s="171"/>
      <c r="TLM206" s="171"/>
      <c r="TLN206" s="171"/>
      <c r="TLO206" s="171"/>
      <c r="TLP206" s="171"/>
      <c r="TLQ206" s="171"/>
      <c r="TLR206" s="171"/>
      <c r="TLS206" s="171"/>
      <c r="TLT206" s="171"/>
      <c r="TLU206" s="171"/>
      <c r="TLV206" s="171"/>
      <c r="TLW206" s="171"/>
      <c r="TLX206" s="171"/>
      <c r="TLY206" s="171"/>
      <c r="TLZ206" s="171"/>
      <c r="TMA206" s="171"/>
      <c r="TMB206" s="171"/>
      <c r="TMC206" s="171"/>
      <c r="TMD206" s="171"/>
      <c r="TME206" s="171"/>
      <c r="TMF206" s="171"/>
      <c r="TMG206" s="171"/>
      <c r="TMH206" s="171"/>
      <c r="TMI206" s="171"/>
      <c r="TMJ206" s="171"/>
      <c r="TMK206" s="171"/>
      <c r="TML206" s="171"/>
      <c r="TMM206" s="171"/>
      <c r="TMN206" s="171"/>
      <c r="TMO206" s="171"/>
      <c r="TMP206" s="171"/>
      <c r="TMQ206" s="171"/>
      <c r="TMR206" s="171"/>
      <c r="TMS206" s="171"/>
      <c r="TMT206" s="171"/>
      <c r="TMU206" s="171"/>
      <c r="TMV206" s="171"/>
      <c r="TMW206" s="171"/>
      <c r="TMX206" s="171"/>
      <c r="TMY206" s="171"/>
      <c r="TMZ206" s="171"/>
      <c r="TNA206" s="171"/>
      <c r="TNB206" s="171"/>
      <c r="TNC206" s="171"/>
      <c r="TND206" s="171"/>
      <c r="TNE206" s="171"/>
      <c r="TNF206" s="171"/>
      <c r="TNG206" s="171"/>
      <c r="TNH206" s="171"/>
      <c r="TNI206" s="171"/>
      <c r="TNJ206" s="171"/>
      <c r="TNK206" s="171"/>
      <c r="TNL206" s="171"/>
      <c r="TNM206" s="171"/>
      <c r="TNN206" s="171"/>
      <c r="TNO206" s="171"/>
      <c r="TNP206" s="171"/>
      <c r="TNQ206" s="171"/>
      <c r="TNR206" s="171"/>
      <c r="TNS206" s="171"/>
      <c r="TNT206" s="171"/>
      <c r="TNU206" s="171"/>
      <c r="TNV206" s="171"/>
      <c r="TNW206" s="171"/>
      <c r="TNX206" s="171"/>
      <c r="TNY206" s="171"/>
      <c r="TNZ206" s="171"/>
      <c r="TOA206" s="171"/>
      <c r="TOB206" s="171"/>
      <c r="TOC206" s="171"/>
      <c r="TOD206" s="171"/>
      <c r="TOE206" s="171"/>
      <c r="TOF206" s="171"/>
      <c r="TOG206" s="171"/>
      <c r="TOH206" s="171"/>
      <c r="TOI206" s="171"/>
      <c r="TOJ206" s="171"/>
      <c r="TOK206" s="171"/>
      <c r="TOL206" s="171"/>
      <c r="TOM206" s="171"/>
      <c r="TON206" s="171"/>
      <c r="TOO206" s="171"/>
      <c r="TOP206" s="171"/>
      <c r="TOQ206" s="171"/>
      <c r="TOR206" s="171"/>
      <c r="TOS206" s="171"/>
      <c r="TOT206" s="171"/>
      <c r="TOU206" s="171"/>
      <c r="TOV206" s="171"/>
      <c r="TOW206" s="171"/>
      <c r="TOX206" s="171"/>
      <c r="TOY206" s="171"/>
      <c r="TOZ206" s="171"/>
      <c r="TPA206" s="171"/>
      <c r="TPB206" s="171"/>
      <c r="TPC206" s="171"/>
      <c r="TPD206" s="171"/>
      <c r="TPE206" s="171"/>
      <c r="TPF206" s="171"/>
      <c r="TPG206" s="171"/>
      <c r="TPH206" s="171"/>
      <c r="TPI206" s="171"/>
      <c r="TPJ206" s="171"/>
      <c r="TPK206" s="171"/>
      <c r="TPL206" s="171"/>
      <c r="TPM206" s="171"/>
      <c r="TPN206" s="171"/>
      <c r="TPO206" s="171"/>
      <c r="TPP206" s="171"/>
      <c r="TPQ206" s="171"/>
      <c r="TPR206" s="171"/>
      <c r="TPS206" s="171"/>
      <c r="TPT206" s="171"/>
      <c r="TPU206" s="171"/>
      <c r="TPV206" s="171"/>
      <c r="TPW206" s="171"/>
      <c r="TPX206" s="171"/>
      <c r="TPY206" s="171"/>
      <c r="TPZ206" s="171"/>
      <c r="TQA206" s="171"/>
      <c r="TQB206" s="171"/>
      <c r="TQC206" s="171"/>
      <c r="TQD206" s="171"/>
      <c r="TQE206" s="171"/>
      <c r="TQF206" s="171"/>
      <c r="TQG206" s="171"/>
      <c r="TQH206" s="171"/>
      <c r="TQI206" s="171"/>
      <c r="TQJ206" s="171"/>
      <c r="TQK206" s="171"/>
      <c r="TQL206" s="171"/>
      <c r="TQM206" s="171"/>
      <c r="TQN206" s="171"/>
      <c r="TQO206" s="171"/>
      <c r="TQP206" s="171"/>
      <c r="TQQ206" s="171"/>
      <c r="TQR206" s="171"/>
      <c r="TQS206" s="171"/>
      <c r="TQT206" s="171"/>
      <c r="TQU206" s="171"/>
      <c r="TQV206" s="171"/>
      <c r="TQW206" s="171"/>
      <c r="TQX206" s="171"/>
      <c r="TQY206" s="171"/>
      <c r="TQZ206" s="171"/>
      <c r="TRA206" s="171"/>
      <c r="TRB206" s="171"/>
      <c r="TRC206" s="171"/>
      <c r="TRD206" s="171"/>
      <c r="TRE206" s="171"/>
      <c r="TRF206" s="171"/>
      <c r="TRG206" s="171"/>
      <c r="TRH206" s="171"/>
      <c r="TRI206" s="171"/>
      <c r="TRJ206" s="171"/>
      <c r="TRK206" s="171"/>
      <c r="TRL206" s="171"/>
      <c r="TRM206" s="171"/>
      <c r="TRN206" s="171"/>
      <c r="TRO206" s="171"/>
      <c r="TRP206" s="171"/>
      <c r="TRQ206" s="171"/>
      <c r="TRR206" s="171"/>
      <c r="TRS206" s="171"/>
      <c r="TRT206" s="171"/>
      <c r="TRU206" s="171"/>
      <c r="TRV206" s="171"/>
      <c r="TRW206" s="171"/>
      <c r="TRX206" s="171"/>
      <c r="TRY206" s="171"/>
      <c r="TRZ206" s="171"/>
      <c r="TSA206" s="171"/>
      <c r="TSB206" s="171"/>
      <c r="TSC206" s="171"/>
      <c r="TSD206" s="171"/>
      <c r="TSE206" s="171"/>
      <c r="TSF206" s="171"/>
      <c r="TSG206" s="171"/>
      <c r="TSH206" s="171"/>
      <c r="TSI206" s="171"/>
      <c r="TSJ206" s="171"/>
      <c r="TSK206" s="171"/>
      <c r="TSL206" s="171"/>
      <c r="TSM206" s="171"/>
      <c r="TSN206" s="171"/>
      <c r="TSO206" s="171"/>
      <c r="TSP206" s="171"/>
      <c r="TSQ206" s="171"/>
      <c r="TSR206" s="171"/>
      <c r="TSS206" s="171"/>
      <c r="TST206" s="171"/>
      <c r="TSU206" s="171"/>
      <c r="TSV206" s="171"/>
      <c r="TSW206" s="171"/>
      <c r="TSX206" s="171"/>
      <c r="TSY206" s="171"/>
      <c r="TSZ206" s="171"/>
      <c r="TTA206" s="171"/>
      <c r="TTB206" s="171"/>
      <c r="TTC206" s="171"/>
      <c r="TTD206" s="171"/>
      <c r="TTE206" s="171"/>
      <c r="TTF206" s="171"/>
      <c r="TTG206" s="171"/>
      <c r="TTH206" s="171"/>
      <c r="TTI206" s="171"/>
      <c r="TTJ206" s="171"/>
      <c r="TTK206" s="171"/>
      <c r="TTL206" s="171"/>
      <c r="TTM206" s="171"/>
      <c r="TTN206" s="171"/>
      <c r="TTO206" s="171"/>
      <c r="TTP206" s="171"/>
      <c r="TTQ206" s="171"/>
      <c r="TTR206" s="171"/>
      <c r="TTS206" s="171"/>
      <c r="TTT206" s="171"/>
      <c r="TTU206" s="171"/>
      <c r="TTV206" s="171"/>
      <c r="TTW206" s="171"/>
      <c r="TTX206" s="171"/>
      <c r="TTY206" s="171"/>
      <c r="TTZ206" s="171"/>
      <c r="TUA206" s="171"/>
      <c r="TUB206" s="171"/>
      <c r="TUC206" s="171"/>
      <c r="TUD206" s="171"/>
      <c r="TUE206" s="171"/>
      <c r="TUF206" s="171"/>
      <c r="TUG206" s="171"/>
      <c r="TUH206" s="171"/>
      <c r="TUI206" s="171"/>
      <c r="TUJ206" s="171"/>
      <c r="TUK206" s="171"/>
      <c r="TUL206" s="171"/>
      <c r="TUM206" s="171"/>
      <c r="TUN206" s="171"/>
      <c r="TUO206" s="171"/>
      <c r="TUP206" s="171"/>
      <c r="TUQ206" s="171"/>
      <c r="TUR206" s="171"/>
      <c r="TUS206" s="171"/>
      <c r="TUT206" s="171"/>
      <c r="TUU206" s="171"/>
      <c r="TUV206" s="171"/>
      <c r="TUW206" s="171"/>
      <c r="TUX206" s="171"/>
      <c r="TUY206" s="171"/>
      <c r="TUZ206" s="171"/>
      <c r="TVA206" s="171"/>
      <c r="TVB206" s="171"/>
      <c r="TVC206" s="171"/>
      <c r="TVD206" s="171"/>
      <c r="TVE206" s="171"/>
      <c r="TVF206" s="171"/>
      <c r="TVG206" s="171"/>
      <c r="TVH206" s="171"/>
      <c r="TVI206" s="171"/>
      <c r="TVJ206" s="171"/>
      <c r="TVK206" s="171"/>
      <c r="TVL206" s="171"/>
      <c r="TVM206" s="171"/>
      <c r="TVN206" s="171"/>
      <c r="TVO206" s="171"/>
      <c r="TVP206" s="171"/>
      <c r="TVQ206" s="171"/>
      <c r="TVR206" s="171"/>
      <c r="TVS206" s="171"/>
      <c r="TVT206" s="171"/>
      <c r="TVU206" s="171"/>
      <c r="TVV206" s="171"/>
      <c r="TVW206" s="171"/>
      <c r="TVX206" s="171"/>
      <c r="TVY206" s="171"/>
      <c r="TVZ206" s="171"/>
      <c r="TWA206" s="171"/>
      <c r="TWB206" s="171"/>
      <c r="TWC206" s="171"/>
      <c r="TWD206" s="171"/>
      <c r="TWE206" s="171"/>
      <c r="TWF206" s="171"/>
      <c r="TWG206" s="171"/>
      <c r="TWH206" s="171"/>
      <c r="TWI206" s="171"/>
      <c r="TWJ206" s="171"/>
      <c r="TWK206" s="171"/>
      <c r="TWL206" s="171"/>
      <c r="TWM206" s="171"/>
      <c r="TWN206" s="171"/>
      <c r="TWO206" s="171"/>
      <c r="TWP206" s="171"/>
      <c r="TWQ206" s="171"/>
      <c r="TWR206" s="171"/>
      <c r="TWS206" s="171"/>
      <c r="TWT206" s="171"/>
      <c r="TWU206" s="171"/>
      <c r="TWV206" s="171"/>
      <c r="TWW206" s="171"/>
      <c r="TWX206" s="171"/>
      <c r="TWY206" s="171"/>
      <c r="TWZ206" s="171"/>
      <c r="TXA206" s="171"/>
      <c r="TXB206" s="171"/>
      <c r="TXC206" s="171"/>
      <c r="TXD206" s="171"/>
      <c r="TXE206" s="171"/>
      <c r="TXF206" s="171"/>
      <c r="TXG206" s="171"/>
      <c r="TXH206" s="171"/>
      <c r="TXI206" s="171"/>
      <c r="TXJ206" s="171"/>
      <c r="TXK206" s="171"/>
      <c r="TXL206" s="171"/>
      <c r="TXM206" s="171"/>
      <c r="TXN206" s="171"/>
      <c r="TXO206" s="171"/>
      <c r="TXP206" s="171"/>
      <c r="TXQ206" s="171"/>
      <c r="TXR206" s="171"/>
      <c r="TXS206" s="171"/>
      <c r="TXT206" s="171"/>
      <c r="TXU206" s="171"/>
      <c r="TXV206" s="171"/>
      <c r="TXW206" s="171"/>
      <c r="TXX206" s="171"/>
      <c r="TXY206" s="171"/>
      <c r="TXZ206" s="171"/>
      <c r="TYA206" s="171"/>
      <c r="TYB206" s="171"/>
      <c r="TYC206" s="171"/>
      <c r="TYD206" s="171"/>
      <c r="TYE206" s="171"/>
      <c r="TYF206" s="171"/>
      <c r="TYG206" s="171"/>
      <c r="TYH206" s="171"/>
      <c r="TYI206" s="171"/>
      <c r="TYJ206" s="171"/>
      <c r="TYK206" s="171"/>
      <c r="TYL206" s="171"/>
      <c r="TYM206" s="171"/>
      <c r="TYN206" s="171"/>
      <c r="TYO206" s="171"/>
      <c r="TYP206" s="171"/>
      <c r="TYQ206" s="171"/>
      <c r="TYR206" s="171"/>
      <c r="TYS206" s="171"/>
      <c r="TYT206" s="171"/>
      <c r="TYU206" s="171"/>
      <c r="TYV206" s="171"/>
      <c r="TYW206" s="171"/>
      <c r="TYX206" s="171"/>
      <c r="TYY206" s="171"/>
      <c r="TYZ206" s="171"/>
      <c r="TZA206" s="171"/>
      <c r="TZB206" s="171"/>
      <c r="TZC206" s="171"/>
      <c r="TZD206" s="171"/>
      <c r="TZE206" s="171"/>
      <c r="TZF206" s="171"/>
      <c r="TZG206" s="171"/>
      <c r="TZH206" s="171"/>
      <c r="TZI206" s="171"/>
      <c r="TZJ206" s="171"/>
      <c r="TZK206" s="171"/>
      <c r="TZL206" s="171"/>
      <c r="TZM206" s="171"/>
      <c r="TZN206" s="171"/>
      <c r="TZO206" s="171"/>
      <c r="TZP206" s="171"/>
      <c r="TZQ206" s="171"/>
      <c r="TZR206" s="171"/>
      <c r="TZS206" s="171"/>
      <c r="TZT206" s="171"/>
      <c r="TZU206" s="171"/>
      <c r="TZV206" s="171"/>
      <c r="TZW206" s="171"/>
      <c r="TZX206" s="171"/>
      <c r="TZY206" s="171"/>
      <c r="TZZ206" s="171"/>
      <c r="UAA206" s="171"/>
      <c r="UAB206" s="171"/>
      <c r="UAC206" s="171"/>
      <c r="UAD206" s="171"/>
      <c r="UAE206" s="171"/>
      <c r="UAF206" s="171"/>
      <c r="UAG206" s="171"/>
      <c r="UAH206" s="171"/>
      <c r="UAI206" s="171"/>
      <c r="UAJ206" s="171"/>
      <c r="UAK206" s="171"/>
      <c r="UAL206" s="171"/>
      <c r="UAM206" s="171"/>
      <c r="UAN206" s="171"/>
      <c r="UAO206" s="171"/>
      <c r="UAP206" s="171"/>
      <c r="UAQ206" s="171"/>
      <c r="UAR206" s="171"/>
      <c r="UAS206" s="171"/>
      <c r="UAT206" s="171"/>
      <c r="UAU206" s="171"/>
      <c r="UAV206" s="171"/>
      <c r="UAW206" s="171"/>
      <c r="UAX206" s="171"/>
      <c r="UAY206" s="171"/>
      <c r="UAZ206" s="171"/>
      <c r="UBA206" s="171"/>
      <c r="UBB206" s="171"/>
      <c r="UBC206" s="171"/>
      <c r="UBD206" s="171"/>
      <c r="UBE206" s="171"/>
      <c r="UBF206" s="171"/>
      <c r="UBG206" s="171"/>
      <c r="UBH206" s="171"/>
      <c r="UBI206" s="171"/>
      <c r="UBJ206" s="171"/>
      <c r="UBK206" s="171"/>
      <c r="UBL206" s="171"/>
      <c r="UBM206" s="171"/>
      <c r="UBN206" s="171"/>
      <c r="UBO206" s="171"/>
      <c r="UBP206" s="171"/>
      <c r="UBQ206" s="171"/>
      <c r="UBR206" s="171"/>
      <c r="UBS206" s="171"/>
      <c r="UBT206" s="171"/>
      <c r="UBU206" s="171"/>
      <c r="UBV206" s="171"/>
      <c r="UBW206" s="171"/>
      <c r="UBX206" s="171"/>
      <c r="UBY206" s="171"/>
      <c r="UBZ206" s="171"/>
      <c r="UCA206" s="171"/>
      <c r="UCB206" s="171"/>
      <c r="UCC206" s="171"/>
      <c r="UCD206" s="171"/>
      <c r="UCE206" s="171"/>
      <c r="UCF206" s="171"/>
      <c r="UCG206" s="171"/>
      <c r="UCH206" s="171"/>
      <c r="UCI206" s="171"/>
      <c r="UCJ206" s="171"/>
      <c r="UCK206" s="171"/>
      <c r="UCL206" s="171"/>
      <c r="UCM206" s="171"/>
      <c r="UCN206" s="171"/>
      <c r="UCO206" s="171"/>
      <c r="UCP206" s="171"/>
      <c r="UCQ206" s="171"/>
      <c r="UCR206" s="171"/>
      <c r="UCS206" s="171"/>
      <c r="UCT206" s="171"/>
      <c r="UCU206" s="171"/>
      <c r="UCV206" s="171"/>
      <c r="UCW206" s="171"/>
      <c r="UCX206" s="171"/>
      <c r="UCY206" s="171"/>
      <c r="UCZ206" s="171"/>
      <c r="UDA206" s="171"/>
      <c r="UDB206" s="171"/>
      <c r="UDC206" s="171"/>
      <c r="UDD206" s="171"/>
      <c r="UDE206" s="171"/>
      <c r="UDF206" s="171"/>
      <c r="UDG206" s="171"/>
      <c r="UDH206" s="171"/>
      <c r="UDI206" s="171"/>
      <c r="UDJ206" s="171"/>
      <c r="UDK206" s="171"/>
      <c r="UDL206" s="171"/>
      <c r="UDM206" s="171"/>
      <c r="UDN206" s="171"/>
      <c r="UDO206" s="171"/>
      <c r="UDP206" s="171"/>
      <c r="UDQ206" s="171"/>
      <c r="UDR206" s="171"/>
      <c r="UDS206" s="171"/>
      <c r="UDT206" s="171"/>
      <c r="UDU206" s="171"/>
      <c r="UDV206" s="171"/>
      <c r="UDW206" s="171"/>
      <c r="UDX206" s="171"/>
      <c r="UDY206" s="171"/>
      <c r="UDZ206" s="171"/>
      <c r="UEA206" s="171"/>
      <c r="UEB206" s="171"/>
      <c r="UEC206" s="171"/>
      <c r="UED206" s="171"/>
      <c r="UEE206" s="171"/>
      <c r="UEF206" s="171"/>
      <c r="UEG206" s="171"/>
      <c r="UEH206" s="171"/>
      <c r="UEI206" s="171"/>
      <c r="UEJ206" s="171"/>
      <c r="UEK206" s="171"/>
      <c r="UEL206" s="171"/>
      <c r="UEM206" s="171"/>
      <c r="UEN206" s="171"/>
      <c r="UEO206" s="171"/>
      <c r="UEP206" s="171"/>
      <c r="UEQ206" s="171"/>
      <c r="UER206" s="171"/>
      <c r="UES206" s="171"/>
      <c r="UET206" s="171"/>
      <c r="UEU206" s="171"/>
      <c r="UEV206" s="171"/>
      <c r="UEW206" s="171"/>
      <c r="UEX206" s="171"/>
      <c r="UEY206" s="171"/>
      <c r="UEZ206" s="171"/>
      <c r="UFA206" s="171"/>
      <c r="UFB206" s="171"/>
      <c r="UFC206" s="171"/>
      <c r="UFD206" s="171"/>
      <c r="UFE206" s="171"/>
      <c r="UFF206" s="171"/>
      <c r="UFG206" s="171"/>
      <c r="UFH206" s="171"/>
      <c r="UFI206" s="171"/>
      <c r="UFJ206" s="171"/>
      <c r="UFK206" s="171"/>
      <c r="UFL206" s="171"/>
      <c r="UFM206" s="171"/>
      <c r="UFN206" s="171"/>
      <c r="UFO206" s="171"/>
      <c r="UFP206" s="171"/>
      <c r="UFQ206" s="171"/>
      <c r="UFR206" s="171"/>
      <c r="UFS206" s="171"/>
      <c r="UFT206" s="171"/>
      <c r="UFU206" s="171"/>
      <c r="UFV206" s="171"/>
      <c r="UFW206" s="171"/>
      <c r="UFX206" s="171"/>
      <c r="UFY206" s="171"/>
      <c r="UFZ206" s="171"/>
      <c r="UGA206" s="171"/>
      <c r="UGB206" s="171"/>
      <c r="UGC206" s="171"/>
      <c r="UGD206" s="171"/>
      <c r="UGE206" s="171"/>
      <c r="UGF206" s="171"/>
      <c r="UGG206" s="171"/>
      <c r="UGH206" s="171"/>
      <c r="UGI206" s="171"/>
      <c r="UGJ206" s="171"/>
      <c r="UGK206" s="171"/>
      <c r="UGL206" s="171"/>
      <c r="UGM206" s="171"/>
      <c r="UGN206" s="171"/>
      <c r="UGO206" s="171"/>
      <c r="UGP206" s="171"/>
      <c r="UGQ206" s="171"/>
      <c r="UGR206" s="171"/>
      <c r="UGS206" s="171"/>
      <c r="UGT206" s="171"/>
      <c r="UGU206" s="171"/>
      <c r="UGV206" s="171"/>
      <c r="UGW206" s="171"/>
      <c r="UGX206" s="171"/>
      <c r="UGY206" s="171"/>
      <c r="UGZ206" s="171"/>
      <c r="UHA206" s="171"/>
      <c r="UHB206" s="171"/>
      <c r="UHC206" s="171"/>
      <c r="UHD206" s="171"/>
      <c r="UHE206" s="171"/>
      <c r="UHF206" s="171"/>
      <c r="UHG206" s="171"/>
      <c r="UHH206" s="171"/>
      <c r="UHI206" s="171"/>
      <c r="UHJ206" s="171"/>
      <c r="UHK206" s="171"/>
      <c r="UHL206" s="171"/>
      <c r="UHM206" s="171"/>
      <c r="UHN206" s="171"/>
      <c r="UHO206" s="171"/>
      <c r="UHP206" s="171"/>
      <c r="UHQ206" s="171"/>
      <c r="UHR206" s="171"/>
      <c r="UHS206" s="171"/>
      <c r="UHT206" s="171"/>
      <c r="UHU206" s="171"/>
      <c r="UHV206" s="171"/>
      <c r="UHW206" s="171"/>
      <c r="UHX206" s="171"/>
      <c r="UHY206" s="171"/>
      <c r="UHZ206" s="171"/>
      <c r="UIA206" s="171"/>
      <c r="UIB206" s="171"/>
      <c r="UIC206" s="171"/>
      <c r="UID206" s="171"/>
      <c r="UIE206" s="171"/>
      <c r="UIF206" s="171"/>
      <c r="UIG206" s="171"/>
      <c r="UIH206" s="171"/>
      <c r="UII206" s="171"/>
      <c r="UIJ206" s="171"/>
      <c r="UIK206" s="171"/>
      <c r="UIL206" s="171"/>
      <c r="UIM206" s="171"/>
      <c r="UIN206" s="171"/>
      <c r="UIO206" s="171"/>
      <c r="UIP206" s="171"/>
      <c r="UIQ206" s="171"/>
      <c r="UIR206" s="171"/>
      <c r="UIS206" s="171"/>
      <c r="UIT206" s="171"/>
      <c r="UIU206" s="171"/>
      <c r="UIV206" s="171"/>
      <c r="UIW206" s="171"/>
      <c r="UIX206" s="171"/>
      <c r="UIY206" s="171"/>
      <c r="UIZ206" s="171"/>
      <c r="UJA206" s="171"/>
      <c r="UJB206" s="171"/>
      <c r="UJC206" s="171"/>
      <c r="UJD206" s="171"/>
      <c r="UJE206" s="171"/>
      <c r="UJF206" s="171"/>
      <c r="UJG206" s="171"/>
      <c r="UJH206" s="171"/>
      <c r="UJI206" s="171"/>
      <c r="UJJ206" s="171"/>
      <c r="UJK206" s="171"/>
      <c r="UJL206" s="171"/>
      <c r="UJM206" s="171"/>
      <c r="UJN206" s="171"/>
      <c r="UJO206" s="171"/>
      <c r="UJP206" s="171"/>
      <c r="UJQ206" s="171"/>
      <c r="UJR206" s="171"/>
      <c r="UJS206" s="171"/>
      <c r="UJT206" s="171"/>
      <c r="UJU206" s="171"/>
      <c r="UJV206" s="171"/>
      <c r="UJW206" s="171"/>
      <c r="UJX206" s="171"/>
      <c r="UJY206" s="171"/>
      <c r="UJZ206" s="171"/>
      <c r="UKA206" s="171"/>
      <c r="UKB206" s="171"/>
      <c r="UKC206" s="171"/>
      <c r="UKD206" s="171"/>
      <c r="UKE206" s="171"/>
      <c r="UKF206" s="171"/>
      <c r="UKG206" s="171"/>
      <c r="UKH206" s="171"/>
      <c r="UKI206" s="171"/>
      <c r="UKJ206" s="171"/>
      <c r="UKK206" s="171"/>
      <c r="UKL206" s="171"/>
      <c r="UKM206" s="171"/>
      <c r="UKN206" s="171"/>
      <c r="UKO206" s="171"/>
      <c r="UKP206" s="171"/>
      <c r="UKQ206" s="171"/>
      <c r="UKR206" s="171"/>
      <c r="UKS206" s="171"/>
      <c r="UKT206" s="171"/>
      <c r="UKU206" s="171"/>
      <c r="UKV206" s="171"/>
      <c r="UKW206" s="171"/>
      <c r="UKX206" s="171"/>
      <c r="UKY206" s="171"/>
      <c r="UKZ206" s="171"/>
      <c r="ULA206" s="171"/>
      <c r="ULB206" s="171"/>
      <c r="ULC206" s="171"/>
      <c r="ULD206" s="171"/>
      <c r="ULE206" s="171"/>
      <c r="ULF206" s="171"/>
      <c r="ULG206" s="171"/>
      <c r="ULH206" s="171"/>
      <c r="ULI206" s="171"/>
      <c r="ULJ206" s="171"/>
      <c r="ULK206" s="171"/>
      <c r="ULL206" s="171"/>
      <c r="ULM206" s="171"/>
      <c r="ULN206" s="171"/>
      <c r="ULO206" s="171"/>
      <c r="ULP206" s="171"/>
      <c r="ULQ206" s="171"/>
      <c r="ULR206" s="171"/>
      <c r="ULS206" s="171"/>
      <c r="ULT206" s="171"/>
      <c r="ULU206" s="171"/>
      <c r="ULV206" s="171"/>
      <c r="ULW206" s="171"/>
      <c r="ULX206" s="171"/>
      <c r="ULY206" s="171"/>
      <c r="ULZ206" s="171"/>
      <c r="UMA206" s="171"/>
      <c r="UMB206" s="171"/>
      <c r="UMC206" s="171"/>
      <c r="UMD206" s="171"/>
      <c r="UME206" s="171"/>
      <c r="UMF206" s="171"/>
      <c r="UMG206" s="171"/>
      <c r="UMH206" s="171"/>
      <c r="UMI206" s="171"/>
      <c r="UMJ206" s="171"/>
      <c r="UMK206" s="171"/>
      <c r="UML206" s="171"/>
      <c r="UMM206" s="171"/>
      <c r="UMN206" s="171"/>
      <c r="UMO206" s="171"/>
      <c r="UMP206" s="171"/>
      <c r="UMQ206" s="171"/>
      <c r="UMR206" s="171"/>
      <c r="UMS206" s="171"/>
      <c r="UMT206" s="171"/>
      <c r="UMU206" s="171"/>
      <c r="UMV206" s="171"/>
      <c r="UMW206" s="171"/>
      <c r="UMX206" s="171"/>
      <c r="UMY206" s="171"/>
      <c r="UMZ206" s="171"/>
      <c r="UNA206" s="171"/>
      <c r="UNB206" s="171"/>
      <c r="UNC206" s="171"/>
      <c r="UND206" s="171"/>
      <c r="UNE206" s="171"/>
      <c r="UNF206" s="171"/>
      <c r="UNG206" s="171"/>
      <c r="UNH206" s="171"/>
      <c r="UNI206" s="171"/>
      <c r="UNJ206" s="171"/>
      <c r="UNK206" s="171"/>
      <c r="UNL206" s="171"/>
      <c r="UNM206" s="171"/>
      <c r="UNN206" s="171"/>
      <c r="UNO206" s="171"/>
      <c r="UNP206" s="171"/>
      <c r="UNQ206" s="171"/>
      <c r="UNR206" s="171"/>
      <c r="UNS206" s="171"/>
      <c r="UNT206" s="171"/>
      <c r="UNU206" s="171"/>
      <c r="UNV206" s="171"/>
      <c r="UNW206" s="171"/>
      <c r="UNX206" s="171"/>
      <c r="UNY206" s="171"/>
      <c r="UNZ206" s="171"/>
      <c r="UOA206" s="171"/>
      <c r="UOB206" s="171"/>
      <c r="UOC206" s="171"/>
      <c r="UOD206" s="171"/>
      <c r="UOE206" s="171"/>
      <c r="UOF206" s="171"/>
      <c r="UOG206" s="171"/>
      <c r="UOH206" s="171"/>
      <c r="UOI206" s="171"/>
      <c r="UOJ206" s="171"/>
      <c r="UOK206" s="171"/>
      <c r="UOL206" s="171"/>
      <c r="UOM206" s="171"/>
      <c r="UON206" s="171"/>
      <c r="UOO206" s="171"/>
      <c r="UOP206" s="171"/>
      <c r="UOQ206" s="171"/>
      <c r="UOR206" s="171"/>
      <c r="UOS206" s="171"/>
      <c r="UOT206" s="171"/>
      <c r="UOU206" s="171"/>
      <c r="UOV206" s="171"/>
      <c r="UOW206" s="171"/>
      <c r="UOX206" s="171"/>
      <c r="UOY206" s="171"/>
      <c r="UOZ206" s="171"/>
      <c r="UPA206" s="171"/>
      <c r="UPB206" s="171"/>
      <c r="UPC206" s="171"/>
      <c r="UPD206" s="171"/>
      <c r="UPE206" s="171"/>
      <c r="UPF206" s="171"/>
      <c r="UPG206" s="171"/>
      <c r="UPH206" s="171"/>
      <c r="UPI206" s="171"/>
      <c r="UPJ206" s="171"/>
      <c r="UPK206" s="171"/>
      <c r="UPL206" s="171"/>
      <c r="UPM206" s="171"/>
      <c r="UPN206" s="171"/>
      <c r="UPO206" s="171"/>
      <c r="UPP206" s="171"/>
      <c r="UPQ206" s="171"/>
      <c r="UPR206" s="171"/>
      <c r="UPS206" s="171"/>
      <c r="UPT206" s="171"/>
      <c r="UPU206" s="171"/>
      <c r="UPV206" s="171"/>
      <c r="UPW206" s="171"/>
      <c r="UPX206" s="171"/>
      <c r="UPY206" s="171"/>
      <c r="UPZ206" s="171"/>
      <c r="UQA206" s="171"/>
      <c r="UQB206" s="171"/>
      <c r="UQC206" s="171"/>
      <c r="UQD206" s="171"/>
      <c r="UQE206" s="171"/>
      <c r="UQF206" s="171"/>
      <c r="UQG206" s="171"/>
      <c r="UQH206" s="171"/>
      <c r="UQI206" s="171"/>
      <c r="UQJ206" s="171"/>
      <c r="UQK206" s="171"/>
      <c r="UQL206" s="171"/>
      <c r="UQM206" s="171"/>
      <c r="UQN206" s="171"/>
      <c r="UQO206" s="171"/>
      <c r="UQP206" s="171"/>
      <c r="UQQ206" s="171"/>
      <c r="UQR206" s="171"/>
      <c r="UQS206" s="171"/>
      <c r="UQT206" s="171"/>
      <c r="UQU206" s="171"/>
      <c r="UQV206" s="171"/>
      <c r="UQW206" s="171"/>
      <c r="UQX206" s="171"/>
      <c r="UQY206" s="171"/>
      <c r="UQZ206" s="171"/>
      <c r="URA206" s="171"/>
      <c r="URB206" s="171"/>
      <c r="URC206" s="171"/>
      <c r="URD206" s="171"/>
      <c r="URE206" s="171"/>
      <c r="URF206" s="171"/>
      <c r="URG206" s="171"/>
      <c r="URH206" s="171"/>
      <c r="URI206" s="171"/>
      <c r="URJ206" s="171"/>
      <c r="URK206" s="171"/>
      <c r="URL206" s="171"/>
      <c r="URM206" s="171"/>
      <c r="URN206" s="171"/>
      <c r="URO206" s="171"/>
      <c r="URP206" s="171"/>
      <c r="URQ206" s="171"/>
      <c r="URR206" s="171"/>
      <c r="URS206" s="171"/>
      <c r="URT206" s="171"/>
      <c r="URU206" s="171"/>
      <c r="URV206" s="171"/>
      <c r="URW206" s="171"/>
      <c r="URX206" s="171"/>
      <c r="URY206" s="171"/>
      <c r="URZ206" s="171"/>
      <c r="USA206" s="171"/>
      <c r="USB206" s="171"/>
      <c r="USC206" s="171"/>
      <c r="USD206" s="171"/>
      <c r="USE206" s="171"/>
      <c r="USF206" s="171"/>
      <c r="USG206" s="171"/>
      <c r="USH206" s="171"/>
      <c r="USI206" s="171"/>
      <c r="USJ206" s="171"/>
      <c r="USK206" s="171"/>
      <c r="USL206" s="171"/>
      <c r="USM206" s="171"/>
      <c r="USN206" s="171"/>
      <c r="USO206" s="171"/>
      <c r="USP206" s="171"/>
      <c r="USQ206" s="171"/>
      <c r="USR206" s="171"/>
      <c r="USS206" s="171"/>
      <c r="UST206" s="171"/>
      <c r="USU206" s="171"/>
      <c r="USV206" s="171"/>
      <c r="USW206" s="171"/>
      <c r="USX206" s="171"/>
      <c r="USY206" s="171"/>
      <c r="USZ206" s="171"/>
      <c r="UTA206" s="171"/>
      <c r="UTB206" s="171"/>
      <c r="UTC206" s="171"/>
      <c r="UTD206" s="171"/>
      <c r="UTE206" s="171"/>
      <c r="UTF206" s="171"/>
      <c r="UTG206" s="171"/>
      <c r="UTH206" s="171"/>
      <c r="UTI206" s="171"/>
      <c r="UTJ206" s="171"/>
      <c r="UTK206" s="171"/>
      <c r="UTL206" s="171"/>
      <c r="UTM206" s="171"/>
      <c r="UTN206" s="171"/>
      <c r="UTO206" s="171"/>
      <c r="UTP206" s="171"/>
      <c r="UTQ206" s="171"/>
      <c r="UTR206" s="171"/>
      <c r="UTS206" s="171"/>
      <c r="UTT206" s="171"/>
      <c r="UTU206" s="171"/>
      <c r="UTV206" s="171"/>
      <c r="UTW206" s="171"/>
      <c r="UTX206" s="171"/>
      <c r="UTY206" s="171"/>
      <c r="UTZ206" s="171"/>
      <c r="UUA206" s="171"/>
      <c r="UUB206" s="171"/>
      <c r="UUC206" s="171"/>
      <c r="UUD206" s="171"/>
      <c r="UUE206" s="171"/>
      <c r="UUF206" s="171"/>
      <c r="UUG206" s="171"/>
      <c r="UUH206" s="171"/>
      <c r="UUI206" s="171"/>
      <c r="UUJ206" s="171"/>
      <c r="UUK206" s="171"/>
      <c r="UUL206" s="171"/>
      <c r="UUM206" s="171"/>
      <c r="UUN206" s="171"/>
      <c r="UUO206" s="171"/>
      <c r="UUP206" s="171"/>
      <c r="UUQ206" s="171"/>
      <c r="UUR206" s="171"/>
      <c r="UUS206" s="171"/>
      <c r="UUT206" s="171"/>
      <c r="UUU206" s="171"/>
      <c r="UUV206" s="171"/>
      <c r="UUW206" s="171"/>
      <c r="UUX206" s="171"/>
      <c r="UUY206" s="171"/>
      <c r="UUZ206" s="171"/>
      <c r="UVA206" s="171"/>
      <c r="UVB206" s="171"/>
      <c r="UVC206" s="171"/>
      <c r="UVD206" s="171"/>
      <c r="UVE206" s="171"/>
      <c r="UVF206" s="171"/>
      <c r="UVG206" s="171"/>
      <c r="UVH206" s="171"/>
      <c r="UVI206" s="171"/>
      <c r="UVJ206" s="171"/>
      <c r="UVK206" s="171"/>
      <c r="UVL206" s="171"/>
      <c r="UVM206" s="171"/>
      <c r="UVN206" s="171"/>
      <c r="UVO206" s="171"/>
      <c r="UVP206" s="171"/>
      <c r="UVQ206" s="171"/>
      <c r="UVR206" s="171"/>
      <c r="UVS206" s="171"/>
      <c r="UVT206" s="171"/>
      <c r="UVU206" s="171"/>
      <c r="UVV206" s="171"/>
      <c r="UVW206" s="171"/>
      <c r="UVX206" s="171"/>
      <c r="UVY206" s="171"/>
      <c r="UVZ206" s="171"/>
      <c r="UWA206" s="171"/>
      <c r="UWB206" s="171"/>
      <c r="UWC206" s="171"/>
      <c r="UWD206" s="171"/>
      <c r="UWE206" s="171"/>
      <c r="UWF206" s="171"/>
      <c r="UWG206" s="171"/>
      <c r="UWH206" s="171"/>
      <c r="UWI206" s="171"/>
      <c r="UWJ206" s="171"/>
      <c r="UWK206" s="171"/>
      <c r="UWL206" s="171"/>
      <c r="UWM206" s="171"/>
      <c r="UWN206" s="171"/>
      <c r="UWO206" s="171"/>
      <c r="UWP206" s="171"/>
      <c r="UWQ206" s="171"/>
      <c r="UWR206" s="171"/>
      <c r="UWS206" s="171"/>
      <c r="UWT206" s="171"/>
      <c r="UWU206" s="171"/>
      <c r="UWV206" s="171"/>
      <c r="UWW206" s="171"/>
      <c r="UWX206" s="171"/>
      <c r="UWY206" s="171"/>
      <c r="UWZ206" s="171"/>
      <c r="UXA206" s="171"/>
      <c r="UXB206" s="171"/>
      <c r="UXC206" s="171"/>
      <c r="UXD206" s="171"/>
      <c r="UXE206" s="171"/>
      <c r="UXF206" s="171"/>
      <c r="UXG206" s="171"/>
      <c r="UXH206" s="171"/>
      <c r="UXI206" s="171"/>
      <c r="UXJ206" s="171"/>
      <c r="UXK206" s="171"/>
      <c r="UXL206" s="171"/>
      <c r="UXM206" s="171"/>
      <c r="UXN206" s="171"/>
      <c r="UXO206" s="171"/>
      <c r="UXP206" s="171"/>
      <c r="UXQ206" s="171"/>
      <c r="UXR206" s="171"/>
      <c r="UXS206" s="171"/>
      <c r="UXT206" s="171"/>
      <c r="UXU206" s="171"/>
      <c r="UXV206" s="171"/>
      <c r="UXW206" s="171"/>
      <c r="UXX206" s="171"/>
      <c r="UXY206" s="171"/>
      <c r="UXZ206" s="171"/>
      <c r="UYA206" s="171"/>
      <c r="UYB206" s="171"/>
      <c r="UYC206" s="171"/>
      <c r="UYD206" s="171"/>
      <c r="UYE206" s="171"/>
      <c r="UYF206" s="171"/>
      <c r="UYG206" s="171"/>
      <c r="UYH206" s="171"/>
      <c r="UYI206" s="171"/>
      <c r="UYJ206" s="171"/>
      <c r="UYK206" s="171"/>
      <c r="UYL206" s="171"/>
      <c r="UYM206" s="171"/>
      <c r="UYN206" s="171"/>
      <c r="UYO206" s="171"/>
      <c r="UYP206" s="171"/>
      <c r="UYQ206" s="171"/>
      <c r="UYR206" s="171"/>
      <c r="UYS206" s="171"/>
      <c r="UYT206" s="171"/>
      <c r="UYU206" s="171"/>
      <c r="UYV206" s="171"/>
      <c r="UYW206" s="171"/>
      <c r="UYX206" s="171"/>
      <c r="UYY206" s="171"/>
      <c r="UYZ206" s="171"/>
      <c r="UZA206" s="171"/>
      <c r="UZB206" s="171"/>
      <c r="UZC206" s="171"/>
      <c r="UZD206" s="171"/>
      <c r="UZE206" s="171"/>
      <c r="UZF206" s="171"/>
      <c r="UZG206" s="171"/>
      <c r="UZH206" s="171"/>
      <c r="UZI206" s="171"/>
      <c r="UZJ206" s="171"/>
      <c r="UZK206" s="171"/>
      <c r="UZL206" s="171"/>
      <c r="UZM206" s="171"/>
      <c r="UZN206" s="171"/>
      <c r="UZO206" s="171"/>
      <c r="UZP206" s="171"/>
      <c r="UZQ206" s="171"/>
      <c r="UZR206" s="171"/>
      <c r="UZS206" s="171"/>
      <c r="UZT206" s="171"/>
      <c r="UZU206" s="171"/>
      <c r="UZV206" s="171"/>
      <c r="UZW206" s="171"/>
      <c r="UZX206" s="171"/>
      <c r="UZY206" s="171"/>
      <c r="UZZ206" s="171"/>
      <c r="VAA206" s="171"/>
      <c r="VAB206" s="171"/>
      <c r="VAC206" s="171"/>
      <c r="VAD206" s="171"/>
      <c r="VAE206" s="171"/>
      <c r="VAF206" s="171"/>
      <c r="VAG206" s="171"/>
      <c r="VAH206" s="171"/>
      <c r="VAI206" s="171"/>
      <c r="VAJ206" s="171"/>
      <c r="VAK206" s="171"/>
      <c r="VAL206" s="171"/>
      <c r="VAM206" s="171"/>
      <c r="VAN206" s="171"/>
      <c r="VAO206" s="171"/>
      <c r="VAP206" s="171"/>
      <c r="VAQ206" s="171"/>
      <c r="VAR206" s="171"/>
      <c r="VAS206" s="171"/>
      <c r="VAT206" s="171"/>
      <c r="VAU206" s="171"/>
      <c r="VAV206" s="171"/>
      <c r="VAW206" s="171"/>
      <c r="VAX206" s="171"/>
      <c r="VAY206" s="171"/>
      <c r="VAZ206" s="171"/>
      <c r="VBA206" s="171"/>
      <c r="VBB206" s="171"/>
      <c r="VBC206" s="171"/>
      <c r="VBD206" s="171"/>
      <c r="VBE206" s="171"/>
      <c r="VBF206" s="171"/>
      <c r="VBG206" s="171"/>
      <c r="VBH206" s="171"/>
      <c r="VBI206" s="171"/>
      <c r="VBJ206" s="171"/>
      <c r="VBK206" s="171"/>
      <c r="VBL206" s="171"/>
      <c r="VBM206" s="171"/>
      <c r="VBN206" s="171"/>
      <c r="VBO206" s="171"/>
      <c r="VBP206" s="171"/>
      <c r="VBQ206" s="171"/>
      <c r="VBR206" s="171"/>
      <c r="VBS206" s="171"/>
      <c r="VBT206" s="171"/>
      <c r="VBU206" s="171"/>
      <c r="VBV206" s="171"/>
      <c r="VBW206" s="171"/>
      <c r="VBX206" s="171"/>
      <c r="VBY206" s="171"/>
      <c r="VBZ206" s="171"/>
      <c r="VCA206" s="171"/>
      <c r="VCB206" s="171"/>
      <c r="VCC206" s="171"/>
      <c r="VCD206" s="171"/>
      <c r="VCE206" s="171"/>
      <c r="VCF206" s="171"/>
      <c r="VCG206" s="171"/>
      <c r="VCH206" s="171"/>
      <c r="VCI206" s="171"/>
      <c r="VCJ206" s="171"/>
      <c r="VCK206" s="171"/>
      <c r="VCL206" s="171"/>
      <c r="VCM206" s="171"/>
      <c r="VCN206" s="171"/>
      <c r="VCO206" s="171"/>
      <c r="VCP206" s="171"/>
      <c r="VCQ206" s="171"/>
      <c r="VCR206" s="171"/>
      <c r="VCS206" s="171"/>
      <c r="VCT206" s="171"/>
      <c r="VCU206" s="171"/>
      <c r="VCV206" s="171"/>
      <c r="VCW206" s="171"/>
      <c r="VCX206" s="171"/>
      <c r="VCY206" s="171"/>
      <c r="VCZ206" s="171"/>
      <c r="VDA206" s="171"/>
      <c r="VDB206" s="171"/>
      <c r="VDC206" s="171"/>
      <c r="VDD206" s="171"/>
      <c r="VDE206" s="171"/>
      <c r="VDF206" s="171"/>
      <c r="VDG206" s="171"/>
      <c r="VDH206" s="171"/>
      <c r="VDI206" s="171"/>
      <c r="VDJ206" s="171"/>
      <c r="VDK206" s="171"/>
      <c r="VDL206" s="171"/>
      <c r="VDM206" s="171"/>
      <c r="VDN206" s="171"/>
      <c r="VDO206" s="171"/>
      <c r="VDP206" s="171"/>
      <c r="VDQ206" s="171"/>
      <c r="VDR206" s="171"/>
      <c r="VDS206" s="171"/>
      <c r="VDT206" s="171"/>
      <c r="VDU206" s="171"/>
      <c r="VDV206" s="171"/>
      <c r="VDW206" s="171"/>
      <c r="VDX206" s="171"/>
      <c r="VDY206" s="171"/>
      <c r="VDZ206" s="171"/>
      <c r="VEA206" s="171"/>
      <c r="VEB206" s="171"/>
      <c r="VEC206" s="171"/>
      <c r="VED206" s="171"/>
      <c r="VEE206" s="171"/>
      <c r="VEF206" s="171"/>
      <c r="VEG206" s="171"/>
      <c r="VEH206" s="171"/>
      <c r="VEI206" s="171"/>
      <c r="VEJ206" s="171"/>
      <c r="VEK206" s="171"/>
      <c r="VEL206" s="171"/>
      <c r="VEM206" s="171"/>
      <c r="VEN206" s="171"/>
      <c r="VEO206" s="171"/>
      <c r="VEP206" s="171"/>
      <c r="VEQ206" s="171"/>
      <c r="VER206" s="171"/>
      <c r="VES206" s="171"/>
      <c r="VET206" s="171"/>
      <c r="VEU206" s="171"/>
      <c r="VEV206" s="171"/>
      <c r="VEW206" s="171"/>
      <c r="VEX206" s="171"/>
      <c r="VEY206" s="171"/>
      <c r="VEZ206" s="171"/>
      <c r="VFA206" s="171"/>
      <c r="VFB206" s="171"/>
      <c r="VFC206" s="171"/>
      <c r="VFD206" s="171"/>
      <c r="VFE206" s="171"/>
      <c r="VFF206" s="171"/>
      <c r="VFG206" s="171"/>
      <c r="VFH206" s="171"/>
      <c r="VFI206" s="171"/>
      <c r="VFJ206" s="171"/>
      <c r="VFK206" s="171"/>
      <c r="VFL206" s="171"/>
      <c r="VFM206" s="171"/>
      <c r="VFN206" s="171"/>
      <c r="VFO206" s="171"/>
      <c r="VFP206" s="171"/>
      <c r="VFQ206" s="171"/>
      <c r="VFR206" s="171"/>
      <c r="VFS206" s="171"/>
      <c r="VFT206" s="171"/>
      <c r="VFU206" s="171"/>
      <c r="VFV206" s="171"/>
      <c r="VFW206" s="171"/>
      <c r="VFX206" s="171"/>
      <c r="VFY206" s="171"/>
      <c r="VFZ206" s="171"/>
      <c r="VGA206" s="171"/>
      <c r="VGB206" s="171"/>
      <c r="VGC206" s="171"/>
      <c r="VGD206" s="171"/>
      <c r="VGE206" s="171"/>
      <c r="VGF206" s="171"/>
      <c r="VGG206" s="171"/>
      <c r="VGH206" s="171"/>
      <c r="VGI206" s="171"/>
      <c r="VGJ206" s="171"/>
      <c r="VGK206" s="171"/>
      <c r="VGL206" s="171"/>
      <c r="VGM206" s="171"/>
      <c r="VGN206" s="171"/>
      <c r="VGO206" s="171"/>
      <c r="VGP206" s="171"/>
      <c r="VGQ206" s="171"/>
      <c r="VGR206" s="171"/>
      <c r="VGS206" s="171"/>
      <c r="VGT206" s="171"/>
      <c r="VGU206" s="171"/>
      <c r="VGV206" s="171"/>
      <c r="VGW206" s="171"/>
      <c r="VGX206" s="171"/>
      <c r="VGY206" s="171"/>
      <c r="VGZ206" s="171"/>
      <c r="VHA206" s="171"/>
      <c r="VHB206" s="171"/>
      <c r="VHC206" s="171"/>
      <c r="VHD206" s="171"/>
      <c r="VHE206" s="171"/>
      <c r="VHF206" s="171"/>
      <c r="VHG206" s="171"/>
      <c r="VHH206" s="171"/>
      <c r="VHI206" s="171"/>
      <c r="VHJ206" s="171"/>
      <c r="VHK206" s="171"/>
      <c r="VHL206" s="171"/>
      <c r="VHM206" s="171"/>
      <c r="VHN206" s="171"/>
      <c r="VHO206" s="171"/>
      <c r="VHP206" s="171"/>
      <c r="VHQ206" s="171"/>
      <c r="VHR206" s="171"/>
      <c r="VHS206" s="171"/>
      <c r="VHT206" s="171"/>
      <c r="VHU206" s="171"/>
      <c r="VHV206" s="171"/>
      <c r="VHW206" s="171"/>
      <c r="VHX206" s="171"/>
      <c r="VHY206" s="171"/>
      <c r="VHZ206" s="171"/>
      <c r="VIA206" s="171"/>
      <c r="VIB206" s="171"/>
      <c r="VIC206" s="171"/>
      <c r="VID206" s="171"/>
      <c r="VIE206" s="171"/>
      <c r="VIF206" s="171"/>
      <c r="VIG206" s="171"/>
      <c r="VIH206" s="171"/>
      <c r="VII206" s="171"/>
      <c r="VIJ206" s="171"/>
      <c r="VIK206" s="171"/>
      <c r="VIL206" s="171"/>
      <c r="VIM206" s="171"/>
      <c r="VIN206" s="171"/>
      <c r="VIO206" s="171"/>
      <c r="VIP206" s="171"/>
      <c r="VIQ206" s="171"/>
      <c r="VIR206" s="171"/>
      <c r="VIS206" s="171"/>
      <c r="VIT206" s="171"/>
      <c r="VIU206" s="171"/>
      <c r="VIV206" s="171"/>
      <c r="VIW206" s="171"/>
      <c r="VIX206" s="171"/>
      <c r="VIY206" s="171"/>
      <c r="VIZ206" s="171"/>
      <c r="VJA206" s="171"/>
      <c r="VJB206" s="171"/>
      <c r="VJC206" s="171"/>
      <c r="VJD206" s="171"/>
      <c r="VJE206" s="171"/>
      <c r="VJF206" s="171"/>
      <c r="VJG206" s="171"/>
      <c r="VJH206" s="171"/>
      <c r="VJI206" s="171"/>
      <c r="VJJ206" s="171"/>
      <c r="VJK206" s="171"/>
      <c r="VJL206" s="171"/>
      <c r="VJM206" s="171"/>
      <c r="VJN206" s="171"/>
      <c r="VJO206" s="171"/>
      <c r="VJP206" s="171"/>
      <c r="VJQ206" s="171"/>
      <c r="VJR206" s="171"/>
      <c r="VJS206" s="171"/>
      <c r="VJT206" s="171"/>
      <c r="VJU206" s="171"/>
      <c r="VJV206" s="171"/>
      <c r="VJW206" s="171"/>
      <c r="VJX206" s="171"/>
      <c r="VJY206" s="171"/>
      <c r="VJZ206" s="171"/>
      <c r="VKA206" s="171"/>
      <c r="VKB206" s="171"/>
      <c r="VKC206" s="171"/>
      <c r="VKD206" s="171"/>
      <c r="VKE206" s="171"/>
      <c r="VKF206" s="171"/>
      <c r="VKG206" s="171"/>
      <c r="VKH206" s="171"/>
      <c r="VKI206" s="171"/>
      <c r="VKJ206" s="171"/>
      <c r="VKK206" s="171"/>
      <c r="VKL206" s="171"/>
      <c r="VKM206" s="171"/>
      <c r="VKN206" s="171"/>
      <c r="VKO206" s="171"/>
      <c r="VKP206" s="171"/>
      <c r="VKQ206" s="171"/>
      <c r="VKR206" s="171"/>
      <c r="VKS206" s="171"/>
      <c r="VKT206" s="171"/>
      <c r="VKU206" s="171"/>
      <c r="VKV206" s="171"/>
      <c r="VKW206" s="171"/>
      <c r="VKX206" s="171"/>
      <c r="VKY206" s="171"/>
      <c r="VKZ206" s="171"/>
      <c r="VLA206" s="171"/>
      <c r="VLB206" s="171"/>
      <c r="VLC206" s="171"/>
      <c r="VLD206" s="171"/>
      <c r="VLE206" s="171"/>
      <c r="VLF206" s="171"/>
      <c r="VLG206" s="171"/>
      <c r="VLH206" s="171"/>
      <c r="VLI206" s="171"/>
      <c r="VLJ206" s="171"/>
      <c r="VLK206" s="171"/>
      <c r="VLL206" s="171"/>
      <c r="VLM206" s="171"/>
      <c r="VLN206" s="171"/>
      <c r="VLO206" s="171"/>
      <c r="VLP206" s="171"/>
      <c r="VLQ206" s="171"/>
      <c r="VLR206" s="171"/>
      <c r="VLS206" s="171"/>
      <c r="VLT206" s="171"/>
      <c r="VLU206" s="171"/>
      <c r="VLV206" s="171"/>
      <c r="VLW206" s="171"/>
      <c r="VLX206" s="171"/>
      <c r="VLY206" s="171"/>
      <c r="VLZ206" s="171"/>
      <c r="VMA206" s="171"/>
      <c r="VMB206" s="171"/>
      <c r="VMC206" s="171"/>
      <c r="VMD206" s="171"/>
      <c r="VME206" s="171"/>
      <c r="VMF206" s="171"/>
      <c r="VMG206" s="171"/>
      <c r="VMH206" s="171"/>
      <c r="VMI206" s="171"/>
      <c r="VMJ206" s="171"/>
      <c r="VMK206" s="171"/>
      <c r="VML206" s="171"/>
      <c r="VMM206" s="171"/>
      <c r="VMN206" s="171"/>
      <c r="VMO206" s="171"/>
      <c r="VMP206" s="171"/>
      <c r="VMQ206" s="171"/>
      <c r="VMR206" s="171"/>
      <c r="VMS206" s="171"/>
      <c r="VMT206" s="171"/>
      <c r="VMU206" s="171"/>
      <c r="VMV206" s="171"/>
      <c r="VMW206" s="171"/>
      <c r="VMX206" s="171"/>
      <c r="VMY206" s="171"/>
      <c r="VMZ206" s="171"/>
      <c r="VNA206" s="171"/>
      <c r="VNB206" s="171"/>
      <c r="VNC206" s="171"/>
      <c r="VND206" s="171"/>
      <c r="VNE206" s="171"/>
      <c r="VNF206" s="171"/>
      <c r="VNG206" s="171"/>
      <c r="VNH206" s="171"/>
      <c r="VNI206" s="171"/>
      <c r="VNJ206" s="171"/>
      <c r="VNK206" s="171"/>
      <c r="VNL206" s="171"/>
      <c r="VNM206" s="171"/>
      <c r="VNN206" s="171"/>
      <c r="VNO206" s="171"/>
      <c r="VNP206" s="171"/>
      <c r="VNQ206" s="171"/>
      <c r="VNR206" s="171"/>
      <c r="VNS206" s="171"/>
      <c r="VNT206" s="171"/>
      <c r="VNU206" s="171"/>
      <c r="VNV206" s="171"/>
      <c r="VNW206" s="171"/>
      <c r="VNX206" s="171"/>
      <c r="VNY206" s="171"/>
      <c r="VNZ206" s="171"/>
      <c r="VOA206" s="171"/>
      <c r="VOB206" s="171"/>
      <c r="VOC206" s="171"/>
      <c r="VOD206" s="171"/>
      <c r="VOE206" s="171"/>
      <c r="VOF206" s="171"/>
      <c r="VOG206" s="171"/>
      <c r="VOH206" s="171"/>
      <c r="VOI206" s="171"/>
      <c r="VOJ206" s="171"/>
      <c r="VOK206" s="171"/>
      <c r="VOL206" s="171"/>
      <c r="VOM206" s="171"/>
      <c r="VON206" s="171"/>
      <c r="VOO206" s="171"/>
      <c r="VOP206" s="171"/>
      <c r="VOQ206" s="171"/>
      <c r="VOR206" s="171"/>
      <c r="VOS206" s="171"/>
      <c r="VOT206" s="171"/>
      <c r="VOU206" s="171"/>
      <c r="VOV206" s="171"/>
      <c r="VOW206" s="171"/>
      <c r="VOX206" s="171"/>
      <c r="VOY206" s="171"/>
      <c r="VOZ206" s="171"/>
      <c r="VPA206" s="171"/>
      <c r="VPB206" s="171"/>
      <c r="VPC206" s="171"/>
      <c r="VPD206" s="171"/>
      <c r="VPE206" s="171"/>
      <c r="VPF206" s="171"/>
      <c r="VPG206" s="171"/>
      <c r="VPH206" s="171"/>
      <c r="VPI206" s="171"/>
      <c r="VPJ206" s="171"/>
      <c r="VPK206" s="171"/>
      <c r="VPL206" s="171"/>
      <c r="VPM206" s="171"/>
      <c r="VPN206" s="171"/>
      <c r="VPO206" s="171"/>
      <c r="VPP206" s="171"/>
      <c r="VPQ206" s="171"/>
      <c r="VPR206" s="171"/>
      <c r="VPS206" s="171"/>
      <c r="VPT206" s="171"/>
      <c r="VPU206" s="171"/>
      <c r="VPV206" s="171"/>
      <c r="VPW206" s="171"/>
      <c r="VPX206" s="171"/>
      <c r="VPY206" s="171"/>
      <c r="VPZ206" s="171"/>
      <c r="VQA206" s="171"/>
      <c r="VQB206" s="171"/>
      <c r="VQC206" s="171"/>
      <c r="VQD206" s="171"/>
      <c r="VQE206" s="171"/>
      <c r="VQF206" s="171"/>
      <c r="VQG206" s="171"/>
      <c r="VQH206" s="171"/>
      <c r="VQI206" s="171"/>
      <c r="VQJ206" s="171"/>
      <c r="VQK206" s="171"/>
      <c r="VQL206" s="171"/>
      <c r="VQM206" s="171"/>
      <c r="VQN206" s="171"/>
      <c r="VQO206" s="171"/>
      <c r="VQP206" s="171"/>
      <c r="VQQ206" s="171"/>
      <c r="VQR206" s="171"/>
      <c r="VQS206" s="171"/>
      <c r="VQT206" s="171"/>
      <c r="VQU206" s="171"/>
      <c r="VQV206" s="171"/>
      <c r="VQW206" s="171"/>
      <c r="VQX206" s="171"/>
      <c r="VQY206" s="171"/>
      <c r="VQZ206" s="171"/>
      <c r="VRA206" s="171"/>
      <c r="VRB206" s="171"/>
      <c r="VRC206" s="171"/>
      <c r="VRD206" s="171"/>
      <c r="VRE206" s="171"/>
      <c r="VRF206" s="171"/>
      <c r="VRG206" s="171"/>
      <c r="VRH206" s="171"/>
      <c r="VRI206" s="171"/>
      <c r="VRJ206" s="171"/>
      <c r="VRK206" s="171"/>
      <c r="VRL206" s="171"/>
      <c r="VRM206" s="171"/>
      <c r="VRN206" s="171"/>
      <c r="VRO206" s="171"/>
      <c r="VRP206" s="171"/>
      <c r="VRQ206" s="171"/>
      <c r="VRR206" s="171"/>
      <c r="VRS206" s="171"/>
      <c r="VRT206" s="171"/>
      <c r="VRU206" s="171"/>
      <c r="VRV206" s="171"/>
      <c r="VRW206" s="171"/>
      <c r="VRX206" s="171"/>
      <c r="VRY206" s="171"/>
      <c r="VRZ206" s="171"/>
      <c r="VSA206" s="171"/>
      <c r="VSB206" s="171"/>
      <c r="VSC206" s="171"/>
      <c r="VSD206" s="171"/>
      <c r="VSE206" s="171"/>
      <c r="VSF206" s="171"/>
      <c r="VSG206" s="171"/>
      <c r="VSH206" s="171"/>
      <c r="VSI206" s="171"/>
      <c r="VSJ206" s="171"/>
      <c r="VSK206" s="171"/>
      <c r="VSL206" s="171"/>
      <c r="VSM206" s="171"/>
      <c r="VSN206" s="171"/>
      <c r="VSO206" s="171"/>
      <c r="VSP206" s="171"/>
      <c r="VSQ206" s="171"/>
      <c r="VSR206" s="171"/>
      <c r="VSS206" s="171"/>
      <c r="VST206" s="171"/>
      <c r="VSU206" s="171"/>
      <c r="VSV206" s="171"/>
      <c r="VSW206" s="171"/>
      <c r="VSX206" s="171"/>
      <c r="VSY206" s="171"/>
      <c r="VSZ206" s="171"/>
      <c r="VTA206" s="171"/>
      <c r="VTB206" s="171"/>
      <c r="VTC206" s="171"/>
      <c r="VTD206" s="171"/>
      <c r="VTE206" s="171"/>
      <c r="VTF206" s="171"/>
      <c r="VTG206" s="171"/>
      <c r="VTH206" s="171"/>
      <c r="VTI206" s="171"/>
      <c r="VTJ206" s="171"/>
      <c r="VTK206" s="171"/>
      <c r="VTL206" s="171"/>
      <c r="VTM206" s="171"/>
      <c r="VTN206" s="171"/>
      <c r="VTO206" s="171"/>
      <c r="VTP206" s="171"/>
      <c r="VTQ206" s="171"/>
      <c r="VTR206" s="171"/>
      <c r="VTS206" s="171"/>
      <c r="VTT206" s="171"/>
      <c r="VTU206" s="171"/>
      <c r="VTV206" s="171"/>
      <c r="VTW206" s="171"/>
      <c r="VTX206" s="171"/>
      <c r="VTY206" s="171"/>
      <c r="VTZ206" s="171"/>
      <c r="VUA206" s="171"/>
      <c r="VUB206" s="171"/>
      <c r="VUC206" s="171"/>
      <c r="VUD206" s="171"/>
      <c r="VUE206" s="171"/>
      <c r="VUF206" s="171"/>
      <c r="VUG206" s="171"/>
      <c r="VUH206" s="171"/>
      <c r="VUI206" s="171"/>
      <c r="VUJ206" s="171"/>
      <c r="VUK206" s="171"/>
      <c r="VUL206" s="171"/>
      <c r="VUM206" s="171"/>
      <c r="VUN206" s="171"/>
      <c r="VUO206" s="171"/>
      <c r="VUP206" s="171"/>
      <c r="VUQ206" s="171"/>
      <c r="VUR206" s="171"/>
      <c r="VUS206" s="171"/>
      <c r="VUT206" s="171"/>
      <c r="VUU206" s="171"/>
      <c r="VUV206" s="171"/>
      <c r="VUW206" s="171"/>
      <c r="VUX206" s="171"/>
      <c r="VUY206" s="171"/>
      <c r="VUZ206" s="171"/>
      <c r="VVA206" s="171"/>
      <c r="VVB206" s="171"/>
      <c r="VVC206" s="171"/>
      <c r="VVD206" s="171"/>
      <c r="VVE206" s="171"/>
      <c r="VVF206" s="171"/>
      <c r="VVG206" s="171"/>
      <c r="VVH206" s="171"/>
      <c r="VVI206" s="171"/>
      <c r="VVJ206" s="171"/>
      <c r="VVK206" s="171"/>
      <c r="VVL206" s="171"/>
      <c r="VVM206" s="171"/>
      <c r="VVN206" s="171"/>
      <c r="VVO206" s="171"/>
      <c r="VVP206" s="171"/>
      <c r="VVQ206" s="171"/>
      <c r="VVR206" s="171"/>
      <c r="VVS206" s="171"/>
      <c r="VVT206" s="171"/>
      <c r="VVU206" s="171"/>
      <c r="VVV206" s="171"/>
      <c r="VVW206" s="171"/>
      <c r="VVX206" s="171"/>
      <c r="VVY206" s="171"/>
      <c r="VVZ206" s="171"/>
      <c r="VWA206" s="171"/>
      <c r="VWB206" s="171"/>
      <c r="VWC206" s="171"/>
      <c r="VWD206" s="171"/>
      <c r="VWE206" s="171"/>
      <c r="VWF206" s="171"/>
      <c r="VWG206" s="171"/>
      <c r="VWH206" s="171"/>
      <c r="VWI206" s="171"/>
      <c r="VWJ206" s="171"/>
      <c r="VWK206" s="171"/>
      <c r="VWL206" s="171"/>
      <c r="VWM206" s="171"/>
      <c r="VWN206" s="171"/>
      <c r="VWO206" s="171"/>
      <c r="VWP206" s="171"/>
      <c r="VWQ206" s="171"/>
      <c r="VWR206" s="171"/>
      <c r="VWS206" s="171"/>
      <c r="VWT206" s="171"/>
      <c r="VWU206" s="171"/>
      <c r="VWV206" s="171"/>
      <c r="VWW206" s="171"/>
      <c r="VWX206" s="171"/>
      <c r="VWY206" s="171"/>
      <c r="VWZ206" s="171"/>
      <c r="VXA206" s="171"/>
      <c r="VXB206" s="171"/>
      <c r="VXC206" s="171"/>
      <c r="VXD206" s="171"/>
      <c r="VXE206" s="171"/>
      <c r="VXF206" s="171"/>
      <c r="VXG206" s="171"/>
      <c r="VXH206" s="171"/>
      <c r="VXI206" s="171"/>
      <c r="VXJ206" s="171"/>
      <c r="VXK206" s="171"/>
      <c r="VXL206" s="171"/>
      <c r="VXM206" s="171"/>
      <c r="VXN206" s="171"/>
      <c r="VXO206" s="171"/>
      <c r="VXP206" s="171"/>
      <c r="VXQ206" s="171"/>
      <c r="VXR206" s="171"/>
      <c r="VXS206" s="171"/>
      <c r="VXT206" s="171"/>
      <c r="VXU206" s="171"/>
      <c r="VXV206" s="171"/>
      <c r="VXW206" s="171"/>
      <c r="VXX206" s="171"/>
      <c r="VXY206" s="171"/>
      <c r="VXZ206" s="171"/>
      <c r="VYA206" s="171"/>
      <c r="VYB206" s="171"/>
      <c r="VYC206" s="171"/>
      <c r="VYD206" s="171"/>
      <c r="VYE206" s="171"/>
      <c r="VYF206" s="171"/>
      <c r="VYG206" s="171"/>
      <c r="VYH206" s="171"/>
      <c r="VYI206" s="171"/>
      <c r="VYJ206" s="171"/>
      <c r="VYK206" s="171"/>
      <c r="VYL206" s="171"/>
      <c r="VYM206" s="171"/>
      <c r="VYN206" s="171"/>
      <c r="VYO206" s="171"/>
      <c r="VYP206" s="171"/>
      <c r="VYQ206" s="171"/>
      <c r="VYR206" s="171"/>
      <c r="VYS206" s="171"/>
      <c r="VYT206" s="171"/>
      <c r="VYU206" s="171"/>
      <c r="VYV206" s="171"/>
      <c r="VYW206" s="171"/>
      <c r="VYX206" s="171"/>
      <c r="VYY206" s="171"/>
      <c r="VYZ206" s="171"/>
      <c r="VZA206" s="171"/>
      <c r="VZB206" s="171"/>
      <c r="VZC206" s="171"/>
      <c r="VZD206" s="171"/>
      <c r="VZE206" s="171"/>
      <c r="VZF206" s="171"/>
      <c r="VZG206" s="171"/>
      <c r="VZH206" s="171"/>
      <c r="VZI206" s="171"/>
      <c r="VZJ206" s="171"/>
      <c r="VZK206" s="171"/>
      <c r="VZL206" s="171"/>
      <c r="VZM206" s="171"/>
      <c r="VZN206" s="171"/>
      <c r="VZO206" s="171"/>
      <c r="VZP206" s="171"/>
      <c r="VZQ206" s="171"/>
      <c r="VZR206" s="171"/>
      <c r="VZS206" s="171"/>
      <c r="VZT206" s="171"/>
      <c r="VZU206" s="171"/>
      <c r="VZV206" s="171"/>
      <c r="VZW206" s="171"/>
      <c r="VZX206" s="171"/>
      <c r="VZY206" s="171"/>
      <c r="VZZ206" s="171"/>
      <c r="WAA206" s="171"/>
      <c r="WAB206" s="171"/>
      <c r="WAC206" s="171"/>
      <c r="WAD206" s="171"/>
      <c r="WAE206" s="171"/>
      <c r="WAF206" s="171"/>
      <c r="WAG206" s="171"/>
      <c r="WAH206" s="171"/>
      <c r="WAI206" s="171"/>
      <c r="WAJ206" s="171"/>
      <c r="WAK206" s="171"/>
      <c r="WAL206" s="171"/>
      <c r="WAM206" s="171"/>
      <c r="WAN206" s="171"/>
      <c r="WAO206" s="171"/>
      <c r="WAP206" s="171"/>
      <c r="WAQ206" s="171"/>
      <c r="WAR206" s="171"/>
      <c r="WAS206" s="171"/>
      <c r="WAT206" s="171"/>
      <c r="WAU206" s="171"/>
      <c r="WAV206" s="171"/>
      <c r="WAW206" s="171"/>
      <c r="WAX206" s="171"/>
      <c r="WAY206" s="171"/>
      <c r="WAZ206" s="171"/>
      <c r="WBA206" s="171"/>
      <c r="WBB206" s="171"/>
      <c r="WBC206" s="171"/>
      <c r="WBD206" s="171"/>
      <c r="WBE206" s="171"/>
      <c r="WBF206" s="171"/>
      <c r="WBG206" s="171"/>
      <c r="WBH206" s="171"/>
      <c r="WBI206" s="171"/>
      <c r="WBJ206" s="171"/>
      <c r="WBK206" s="171"/>
      <c r="WBL206" s="171"/>
      <c r="WBM206" s="171"/>
      <c r="WBN206" s="171"/>
      <c r="WBO206" s="171"/>
      <c r="WBP206" s="171"/>
      <c r="WBQ206" s="171"/>
      <c r="WBR206" s="171"/>
      <c r="WBS206" s="171"/>
      <c r="WBT206" s="171"/>
      <c r="WBU206" s="171"/>
      <c r="WBV206" s="171"/>
      <c r="WBW206" s="171"/>
      <c r="WBX206" s="171"/>
      <c r="WBY206" s="171"/>
      <c r="WBZ206" s="171"/>
      <c r="WCA206" s="171"/>
      <c r="WCB206" s="171"/>
      <c r="WCC206" s="171"/>
      <c r="WCD206" s="171"/>
      <c r="WCE206" s="171"/>
      <c r="WCF206" s="171"/>
      <c r="WCG206" s="171"/>
      <c r="WCH206" s="171"/>
      <c r="WCI206" s="171"/>
      <c r="WCJ206" s="171"/>
      <c r="WCK206" s="171"/>
      <c r="WCL206" s="171"/>
      <c r="WCM206" s="171"/>
      <c r="WCN206" s="171"/>
      <c r="WCO206" s="171"/>
      <c r="WCP206" s="171"/>
      <c r="WCQ206" s="171"/>
      <c r="WCR206" s="171"/>
      <c r="WCS206" s="171"/>
      <c r="WCT206" s="171"/>
      <c r="WCU206" s="171"/>
      <c r="WCV206" s="171"/>
      <c r="WCW206" s="171"/>
      <c r="WCX206" s="171"/>
      <c r="WCY206" s="171"/>
      <c r="WCZ206" s="171"/>
      <c r="WDA206" s="171"/>
      <c r="WDB206" s="171"/>
      <c r="WDC206" s="171"/>
      <c r="WDD206" s="171"/>
      <c r="WDE206" s="171"/>
      <c r="WDF206" s="171"/>
      <c r="WDG206" s="171"/>
      <c r="WDH206" s="171"/>
      <c r="WDI206" s="171"/>
      <c r="WDJ206" s="171"/>
      <c r="WDK206" s="171"/>
      <c r="WDL206" s="171"/>
      <c r="WDM206" s="171"/>
      <c r="WDN206" s="171"/>
      <c r="WDO206" s="171"/>
      <c r="WDP206" s="171"/>
      <c r="WDQ206" s="171"/>
      <c r="WDR206" s="171"/>
      <c r="WDS206" s="171"/>
      <c r="WDT206" s="171"/>
      <c r="WDU206" s="171"/>
      <c r="WDV206" s="171"/>
      <c r="WDW206" s="171"/>
      <c r="WDX206" s="171"/>
      <c r="WDY206" s="171"/>
      <c r="WDZ206" s="171"/>
      <c r="WEA206" s="171"/>
      <c r="WEB206" s="171"/>
      <c r="WEC206" s="171"/>
      <c r="WED206" s="171"/>
      <c r="WEE206" s="171"/>
      <c r="WEF206" s="171"/>
      <c r="WEG206" s="171"/>
      <c r="WEH206" s="171"/>
      <c r="WEI206" s="171"/>
      <c r="WEJ206" s="171"/>
      <c r="WEK206" s="171"/>
      <c r="WEL206" s="171"/>
      <c r="WEM206" s="171"/>
      <c r="WEN206" s="171"/>
      <c r="WEO206" s="171"/>
      <c r="WEP206" s="171"/>
      <c r="WEQ206" s="171"/>
      <c r="WER206" s="171"/>
      <c r="WES206" s="171"/>
      <c r="WET206" s="171"/>
      <c r="WEU206" s="171"/>
      <c r="WEV206" s="171"/>
      <c r="WEW206" s="171"/>
      <c r="WEX206" s="171"/>
      <c r="WEY206" s="171"/>
      <c r="WEZ206" s="171"/>
      <c r="WFA206" s="171"/>
      <c r="WFB206" s="171"/>
      <c r="WFC206" s="171"/>
      <c r="WFD206" s="171"/>
      <c r="WFE206" s="171"/>
      <c r="WFF206" s="171"/>
      <c r="WFG206" s="171"/>
      <c r="WFH206" s="171"/>
      <c r="WFI206" s="171"/>
      <c r="WFJ206" s="171"/>
      <c r="WFK206" s="171"/>
      <c r="WFL206" s="171"/>
      <c r="WFM206" s="171"/>
      <c r="WFN206" s="171"/>
      <c r="WFO206" s="171"/>
      <c r="WFP206" s="171"/>
      <c r="WFQ206" s="171"/>
      <c r="WFR206" s="171"/>
      <c r="WFS206" s="171"/>
      <c r="WFT206" s="171"/>
      <c r="WFU206" s="171"/>
      <c r="WFV206" s="171"/>
      <c r="WFW206" s="171"/>
      <c r="WFX206" s="171"/>
      <c r="WFY206" s="171"/>
      <c r="WFZ206" s="171"/>
      <c r="WGA206" s="171"/>
      <c r="WGB206" s="171"/>
      <c r="WGC206" s="171"/>
      <c r="WGD206" s="171"/>
      <c r="WGE206" s="171"/>
      <c r="WGF206" s="171"/>
      <c r="WGG206" s="171"/>
      <c r="WGH206" s="171"/>
      <c r="WGI206" s="171"/>
      <c r="WGJ206" s="171"/>
      <c r="WGK206" s="171"/>
      <c r="WGL206" s="171"/>
      <c r="WGM206" s="171"/>
      <c r="WGN206" s="171"/>
      <c r="WGO206" s="171"/>
      <c r="WGP206" s="171"/>
      <c r="WGQ206" s="171"/>
      <c r="WGR206" s="171"/>
      <c r="WGS206" s="171"/>
      <c r="WGT206" s="171"/>
      <c r="WGU206" s="171"/>
      <c r="WGV206" s="171"/>
      <c r="WGW206" s="171"/>
      <c r="WGX206" s="171"/>
      <c r="WGY206" s="171"/>
      <c r="WGZ206" s="171"/>
      <c r="WHA206" s="171"/>
      <c r="WHB206" s="171"/>
      <c r="WHC206" s="171"/>
      <c r="WHD206" s="171"/>
      <c r="WHE206" s="171"/>
      <c r="WHF206" s="171"/>
      <c r="WHG206" s="171"/>
      <c r="WHH206" s="171"/>
      <c r="WHI206" s="171"/>
      <c r="WHJ206" s="171"/>
      <c r="WHK206" s="171"/>
      <c r="WHL206" s="171"/>
      <c r="WHM206" s="171"/>
      <c r="WHN206" s="171"/>
      <c r="WHO206" s="171"/>
      <c r="WHP206" s="171"/>
      <c r="WHQ206" s="171"/>
      <c r="WHR206" s="171"/>
      <c r="WHS206" s="171"/>
      <c r="WHT206" s="171"/>
      <c r="WHU206" s="171"/>
      <c r="WHV206" s="171"/>
      <c r="WHW206" s="171"/>
      <c r="WHX206" s="171"/>
      <c r="WHY206" s="171"/>
      <c r="WHZ206" s="171"/>
      <c r="WIA206" s="171"/>
      <c r="WIB206" s="171"/>
      <c r="WIC206" s="171"/>
      <c r="WID206" s="171"/>
      <c r="WIE206" s="171"/>
      <c r="WIF206" s="171"/>
      <c r="WIG206" s="171"/>
      <c r="WIH206" s="171"/>
      <c r="WII206" s="171"/>
      <c r="WIJ206" s="171"/>
      <c r="WIK206" s="171"/>
      <c r="WIL206" s="171"/>
      <c r="WIM206" s="171"/>
      <c r="WIN206" s="171"/>
      <c r="WIO206" s="171"/>
      <c r="WIP206" s="171"/>
      <c r="WIQ206" s="171"/>
      <c r="WIR206" s="171"/>
      <c r="WIS206" s="171"/>
      <c r="WIT206" s="171"/>
      <c r="WIU206" s="171"/>
      <c r="WIV206" s="171"/>
      <c r="WIW206" s="171"/>
      <c r="WIX206" s="171"/>
      <c r="WIY206" s="171"/>
      <c r="WIZ206" s="171"/>
      <c r="WJA206" s="171"/>
      <c r="WJB206" s="171"/>
      <c r="WJC206" s="171"/>
      <c r="WJD206" s="171"/>
      <c r="WJE206" s="171"/>
      <c r="WJF206" s="171"/>
      <c r="WJG206" s="171"/>
      <c r="WJH206" s="171"/>
      <c r="WJI206" s="171"/>
      <c r="WJJ206" s="171"/>
      <c r="WJK206" s="171"/>
      <c r="WJL206" s="171"/>
      <c r="WJM206" s="171"/>
      <c r="WJN206" s="171"/>
      <c r="WJO206" s="171"/>
      <c r="WJP206" s="171"/>
      <c r="WJQ206" s="171"/>
      <c r="WJR206" s="171"/>
      <c r="WJS206" s="171"/>
      <c r="WJT206" s="171"/>
      <c r="WJU206" s="171"/>
      <c r="WJV206" s="171"/>
      <c r="WJW206" s="171"/>
      <c r="WJX206" s="171"/>
      <c r="WJY206" s="171"/>
      <c r="WJZ206" s="171"/>
      <c r="WKA206" s="171"/>
      <c r="WKB206" s="171"/>
      <c r="WKC206" s="171"/>
      <c r="WKD206" s="171"/>
      <c r="WKE206" s="171"/>
      <c r="WKF206" s="171"/>
      <c r="WKG206" s="171"/>
      <c r="WKH206" s="171"/>
      <c r="WKI206" s="171"/>
      <c r="WKJ206" s="171"/>
      <c r="WKK206" s="171"/>
      <c r="WKL206" s="171"/>
      <c r="WKM206" s="171"/>
      <c r="WKN206" s="171"/>
      <c r="WKO206" s="171"/>
      <c r="WKP206" s="171"/>
      <c r="WKQ206" s="171"/>
      <c r="WKR206" s="171"/>
      <c r="WKS206" s="171"/>
      <c r="WKT206" s="171"/>
      <c r="WKU206" s="171"/>
      <c r="WKV206" s="171"/>
      <c r="WKW206" s="171"/>
      <c r="WKX206" s="171"/>
      <c r="WKY206" s="171"/>
      <c r="WKZ206" s="171"/>
      <c r="WLA206" s="171"/>
      <c r="WLB206" s="171"/>
      <c r="WLC206" s="171"/>
      <c r="WLD206" s="171"/>
      <c r="WLE206" s="171"/>
      <c r="WLF206" s="171"/>
      <c r="WLG206" s="171"/>
      <c r="WLH206" s="171"/>
      <c r="WLI206" s="171"/>
      <c r="WLJ206" s="171"/>
      <c r="WLK206" s="171"/>
      <c r="WLL206" s="171"/>
      <c r="WLM206" s="171"/>
      <c r="WLN206" s="171"/>
      <c r="WLO206" s="171"/>
      <c r="WLP206" s="171"/>
      <c r="WLQ206" s="171"/>
      <c r="WLR206" s="171"/>
      <c r="WLS206" s="171"/>
      <c r="WLT206" s="171"/>
      <c r="WLU206" s="171"/>
      <c r="WLV206" s="171"/>
      <c r="WLW206" s="171"/>
      <c r="WLX206" s="171"/>
      <c r="WLY206" s="171"/>
      <c r="WLZ206" s="171"/>
      <c r="WMA206" s="171"/>
      <c r="WMB206" s="171"/>
      <c r="WMC206" s="171"/>
      <c r="WMD206" s="171"/>
      <c r="WME206" s="171"/>
      <c r="WMF206" s="171"/>
      <c r="WMG206" s="171"/>
      <c r="WMH206" s="171"/>
      <c r="WMI206" s="171"/>
      <c r="WMJ206" s="171"/>
      <c r="WMK206" s="171"/>
      <c r="WML206" s="171"/>
      <c r="WMM206" s="171"/>
      <c r="WMN206" s="171"/>
      <c r="WMO206" s="171"/>
      <c r="WMP206" s="171"/>
      <c r="WMQ206" s="171"/>
      <c r="WMR206" s="171"/>
      <c r="WMS206" s="171"/>
      <c r="WMT206" s="171"/>
      <c r="WMU206" s="171"/>
      <c r="WMV206" s="171"/>
      <c r="WMW206" s="171"/>
      <c r="WMX206" s="171"/>
      <c r="WMY206" s="171"/>
      <c r="WMZ206" s="171"/>
      <c r="WNA206" s="171"/>
      <c r="WNB206" s="171"/>
      <c r="WNC206" s="171"/>
      <c r="WND206" s="171"/>
      <c r="WNE206" s="171"/>
      <c r="WNF206" s="171"/>
      <c r="WNG206" s="171"/>
      <c r="WNH206" s="171"/>
      <c r="WNI206" s="171"/>
      <c r="WNJ206" s="171"/>
      <c r="WNK206" s="171"/>
      <c r="WNL206" s="171"/>
      <c r="WNM206" s="171"/>
      <c r="WNN206" s="171"/>
      <c r="WNO206" s="171"/>
      <c r="WNP206" s="171"/>
      <c r="WNQ206" s="171"/>
      <c r="WNR206" s="171"/>
      <c r="WNS206" s="171"/>
      <c r="WNT206" s="171"/>
      <c r="WNU206" s="171"/>
      <c r="WNV206" s="171"/>
      <c r="WNW206" s="171"/>
      <c r="WNX206" s="171"/>
      <c r="WNY206" s="171"/>
      <c r="WNZ206" s="171"/>
      <c r="WOA206" s="171"/>
      <c r="WOB206" s="171"/>
      <c r="WOC206" s="171"/>
      <c r="WOD206" s="171"/>
      <c r="WOE206" s="171"/>
      <c r="WOF206" s="171"/>
      <c r="WOG206" s="171"/>
      <c r="WOH206" s="171"/>
      <c r="WOI206" s="171"/>
      <c r="WOJ206" s="171"/>
      <c r="WOK206" s="171"/>
      <c r="WOL206" s="171"/>
      <c r="WOM206" s="171"/>
      <c r="WON206" s="171"/>
      <c r="WOO206" s="171"/>
      <c r="WOP206" s="171"/>
      <c r="WOQ206" s="171"/>
      <c r="WOR206" s="171"/>
      <c r="WOS206" s="171"/>
      <c r="WOT206" s="171"/>
      <c r="WOU206" s="171"/>
      <c r="WOV206" s="171"/>
      <c r="WOW206" s="171"/>
      <c r="WOX206" s="171"/>
      <c r="WOY206" s="171"/>
      <c r="WOZ206" s="171"/>
      <c r="WPA206" s="171"/>
      <c r="WPB206" s="171"/>
      <c r="WPC206" s="171"/>
      <c r="WPD206" s="171"/>
      <c r="WPE206" s="171"/>
      <c r="WPF206" s="171"/>
      <c r="WPG206" s="171"/>
      <c r="WPH206" s="171"/>
      <c r="WPI206" s="171"/>
      <c r="WPJ206" s="171"/>
      <c r="WPK206" s="171"/>
      <c r="WPL206" s="171"/>
      <c r="WPM206" s="171"/>
      <c r="WPN206" s="171"/>
      <c r="WPO206" s="171"/>
      <c r="WPP206" s="171"/>
      <c r="WPQ206" s="171"/>
      <c r="WPR206" s="171"/>
      <c r="WPS206" s="171"/>
      <c r="WPT206" s="171"/>
      <c r="WPU206" s="171"/>
      <c r="WPV206" s="171"/>
      <c r="WPW206" s="171"/>
      <c r="WPX206" s="171"/>
      <c r="WPY206" s="171"/>
      <c r="WPZ206" s="171"/>
      <c r="WQA206" s="171"/>
      <c r="WQB206" s="171"/>
      <c r="WQC206" s="171"/>
      <c r="WQD206" s="171"/>
      <c r="WQE206" s="171"/>
      <c r="WQF206" s="171"/>
      <c r="WQG206" s="171"/>
      <c r="WQH206" s="171"/>
      <c r="WQI206" s="171"/>
      <c r="WQJ206" s="171"/>
      <c r="WQK206" s="171"/>
      <c r="WQL206" s="171"/>
      <c r="WQM206" s="171"/>
      <c r="WQN206" s="171"/>
      <c r="WQO206" s="171"/>
      <c r="WQP206" s="171"/>
      <c r="WQQ206" s="171"/>
      <c r="WQR206" s="171"/>
      <c r="WQS206" s="171"/>
      <c r="WQT206" s="171"/>
      <c r="WQU206" s="171"/>
      <c r="WQV206" s="171"/>
      <c r="WQW206" s="171"/>
      <c r="WQX206" s="171"/>
      <c r="WQY206" s="171"/>
      <c r="WQZ206" s="171"/>
      <c r="WRA206" s="171"/>
      <c r="WRB206" s="171"/>
      <c r="WRC206" s="171"/>
      <c r="WRD206" s="171"/>
      <c r="WRE206" s="171"/>
      <c r="WRF206" s="171"/>
      <c r="WRG206" s="171"/>
      <c r="WRH206" s="171"/>
      <c r="WRI206" s="171"/>
      <c r="WRJ206" s="171"/>
      <c r="WRK206" s="171"/>
      <c r="WRL206" s="171"/>
      <c r="WRM206" s="171"/>
      <c r="WRN206" s="171"/>
      <c r="WRO206" s="171"/>
      <c r="WRP206" s="171"/>
      <c r="WRQ206" s="171"/>
      <c r="WRR206" s="171"/>
      <c r="WRS206" s="171"/>
      <c r="WRT206" s="171"/>
      <c r="WRU206" s="171"/>
      <c r="WRV206" s="171"/>
      <c r="WRW206" s="171"/>
      <c r="WRX206" s="171"/>
      <c r="WRY206" s="171"/>
      <c r="WRZ206" s="171"/>
      <c r="WSA206" s="171"/>
      <c r="WSB206" s="171"/>
      <c r="WSC206" s="171"/>
      <c r="WSD206" s="171"/>
      <c r="WSE206" s="171"/>
      <c r="WSF206" s="171"/>
      <c r="WSG206" s="171"/>
      <c r="WSH206" s="171"/>
      <c r="WSI206" s="171"/>
      <c r="WSJ206" s="171"/>
      <c r="WSK206" s="171"/>
      <c r="WSL206" s="171"/>
      <c r="WSM206" s="171"/>
      <c r="WSN206" s="171"/>
      <c r="WSO206" s="171"/>
      <c r="WSP206" s="171"/>
      <c r="WSQ206" s="171"/>
      <c r="WSR206" s="171"/>
      <c r="WSS206" s="171"/>
      <c r="WST206" s="171"/>
      <c r="WSU206" s="171"/>
      <c r="WSV206" s="171"/>
      <c r="WSW206" s="171"/>
      <c r="WSX206" s="171"/>
      <c r="WSY206" s="171"/>
      <c r="WSZ206" s="171"/>
      <c r="WTA206" s="171"/>
      <c r="WTB206" s="171"/>
      <c r="WTC206" s="171"/>
      <c r="WTD206" s="171"/>
      <c r="WTE206" s="171"/>
      <c r="WTF206" s="171"/>
      <c r="WTG206" s="171"/>
      <c r="WTH206" s="171"/>
      <c r="WTI206" s="171"/>
      <c r="WTJ206" s="171"/>
      <c r="WTK206" s="171"/>
      <c r="WTL206" s="171"/>
      <c r="WTM206" s="171"/>
      <c r="WTN206" s="171"/>
      <c r="WTO206" s="171"/>
      <c r="WTP206" s="171"/>
      <c r="WTQ206" s="171"/>
      <c r="WTR206" s="171"/>
      <c r="WTS206" s="171"/>
      <c r="WTT206" s="171"/>
      <c r="WTU206" s="171"/>
      <c r="WTV206" s="171"/>
      <c r="WTW206" s="171"/>
      <c r="WTX206" s="171"/>
      <c r="WTY206" s="171"/>
      <c r="WTZ206" s="171"/>
      <c r="WUA206" s="171"/>
      <c r="WUB206" s="171"/>
      <c r="WUC206" s="171"/>
      <c r="WUD206" s="171"/>
      <c r="WUE206" s="171"/>
      <c r="WUF206" s="171"/>
      <c r="WUG206" s="171"/>
      <c r="WUH206" s="171"/>
      <c r="WUI206" s="171"/>
      <c r="WUJ206" s="171"/>
      <c r="WUK206" s="171"/>
      <c r="WUL206" s="171"/>
      <c r="WUM206" s="171"/>
      <c r="WUN206" s="171"/>
      <c r="WUO206" s="171"/>
      <c r="WUP206" s="171"/>
      <c r="WUQ206" s="171"/>
      <c r="WUR206" s="171"/>
      <c r="WUS206" s="171"/>
      <c r="WUT206" s="171"/>
      <c r="WUU206" s="171"/>
      <c r="WUV206" s="171"/>
      <c r="WUW206" s="171"/>
      <c r="WUX206" s="171"/>
      <c r="WUY206" s="171"/>
      <c r="WUZ206" s="171"/>
      <c r="WVA206" s="171"/>
      <c r="WVB206" s="171"/>
      <c r="WVC206" s="171"/>
      <c r="WVD206" s="171"/>
      <c r="WVE206" s="171"/>
      <c r="WVF206" s="171"/>
      <c r="WVG206" s="171"/>
      <c r="WVH206" s="171"/>
      <c r="WVI206" s="171"/>
      <c r="WVJ206" s="171"/>
      <c r="WVK206" s="171"/>
      <c r="WVL206" s="171"/>
      <c r="WVM206" s="171"/>
      <c r="WVN206" s="171"/>
      <c r="WVO206" s="171"/>
      <c r="WVP206" s="171"/>
      <c r="WVQ206" s="171"/>
      <c r="WVR206" s="171"/>
      <c r="WVS206" s="171"/>
      <c r="WVT206" s="171"/>
      <c r="WVU206" s="171"/>
      <c r="WVV206" s="171"/>
      <c r="WVW206" s="171"/>
      <c r="WVX206" s="171"/>
      <c r="WVY206" s="171"/>
      <c r="WVZ206" s="171"/>
      <c r="WWA206" s="171"/>
      <c r="WWB206" s="171"/>
      <c r="WWC206" s="171"/>
      <c r="WWD206" s="171"/>
      <c r="WWE206" s="171"/>
      <c r="WWF206" s="171"/>
      <c r="WWG206" s="171"/>
      <c r="WWH206" s="171"/>
      <c r="WWI206" s="171"/>
      <c r="WWJ206" s="171"/>
      <c r="WWK206" s="171"/>
      <c r="WWL206" s="171"/>
      <c r="WWM206" s="171"/>
      <c r="WWN206" s="171"/>
      <c r="WWO206" s="171"/>
      <c r="WWP206" s="171"/>
      <c r="WWQ206" s="171"/>
      <c r="WWR206" s="171"/>
      <c r="WWS206" s="171"/>
      <c r="WWT206" s="171"/>
      <c r="WWU206" s="171"/>
      <c r="WWV206" s="171"/>
      <c r="WWW206" s="171"/>
      <c r="WWX206" s="171"/>
      <c r="WWY206" s="171"/>
      <c r="WWZ206" s="171"/>
      <c r="WXA206" s="171"/>
      <c r="WXB206" s="171"/>
      <c r="WXC206" s="171"/>
      <c r="WXD206" s="171"/>
      <c r="WXE206" s="171"/>
      <c r="WXF206" s="171"/>
      <c r="WXG206" s="171"/>
      <c r="WXH206" s="171"/>
      <c r="WXI206" s="171"/>
      <c r="WXJ206" s="171"/>
      <c r="WXK206" s="171"/>
      <c r="WXL206" s="171"/>
      <c r="WXM206" s="171"/>
      <c r="WXN206" s="171"/>
      <c r="WXO206" s="171"/>
      <c r="WXP206" s="171"/>
      <c r="WXQ206" s="171"/>
      <c r="WXR206" s="171"/>
      <c r="WXS206" s="171"/>
      <c r="WXT206" s="171"/>
      <c r="WXU206" s="171"/>
      <c r="WXV206" s="171"/>
      <c r="WXW206" s="171"/>
      <c r="WXX206" s="171"/>
      <c r="WXY206" s="171"/>
      <c r="WXZ206" s="171"/>
      <c r="WYA206" s="171"/>
      <c r="WYB206" s="171"/>
      <c r="WYC206" s="171"/>
      <c r="WYD206" s="171"/>
      <c r="WYE206" s="171"/>
      <c r="WYF206" s="171"/>
      <c r="WYG206" s="171"/>
      <c r="WYH206" s="171"/>
      <c r="WYI206" s="171"/>
      <c r="WYJ206" s="171"/>
      <c r="WYK206" s="171"/>
      <c r="WYL206" s="171"/>
      <c r="WYM206" s="171"/>
      <c r="WYN206" s="171"/>
      <c r="WYO206" s="171"/>
      <c r="WYP206" s="171"/>
      <c r="WYQ206" s="171"/>
      <c r="WYR206" s="171"/>
      <c r="WYS206" s="171"/>
      <c r="WYT206" s="171"/>
      <c r="WYU206" s="171"/>
      <c r="WYV206" s="171"/>
      <c r="WYW206" s="171"/>
      <c r="WYX206" s="171"/>
      <c r="WYY206" s="171"/>
      <c r="WYZ206" s="171"/>
      <c r="WZA206" s="171"/>
      <c r="WZB206" s="171"/>
      <c r="WZC206" s="171"/>
      <c r="WZD206" s="171"/>
      <c r="WZE206" s="171"/>
      <c r="WZF206" s="171"/>
      <c r="WZG206" s="171"/>
      <c r="WZH206" s="171"/>
      <c r="WZI206" s="171"/>
      <c r="WZJ206" s="171"/>
      <c r="WZK206" s="171"/>
      <c r="WZL206" s="171"/>
      <c r="WZM206" s="171"/>
      <c r="WZN206" s="171"/>
      <c r="WZO206" s="171"/>
      <c r="WZP206" s="171"/>
      <c r="WZQ206" s="171"/>
      <c r="WZR206" s="171"/>
      <c r="WZS206" s="171"/>
      <c r="WZT206" s="171"/>
      <c r="WZU206" s="171"/>
      <c r="WZV206" s="171"/>
      <c r="WZW206" s="171"/>
      <c r="WZX206" s="171"/>
      <c r="WZY206" s="171"/>
      <c r="WZZ206" s="171"/>
      <c r="XAA206" s="171"/>
      <c r="XAB206" s="171"/>
      <c r="XAC206" s="171"/>
      <c r="XAD206" s="171"/>
      <c r="XAE206" s="171"/>
      <c r="XAF206" s="171"/>
      <c r="XAG206" s="171"/>
      <c r="XAH206" s="171"/>
      <c r="XAI206" s="171"/>
      <c r="XAJ206" s="171"/>
      <c r="XAK206" s="171"/>
      <c r="XAL206" s="171"/>
      <c r="XAM206" s="171"/>
      <c r="XAN206" s="171"/>
      <c r="XAO206" s="171"/>
      <c r="XAP206" s="171"/>
      <c r="XAQ206" s="171"/>
      <c r="XAR206" s="171"/>
      <c r="XAS206" s="171"/>
      <c r="XAT206" s="171"/>
      <c r="XAU206" s="171"/>
      <c r="XAV206" s="171"/>
      <c r="XAW206" s="171"/>
      <c r="XAX206" s="171"/>
      <c r="XAY206" s="171"/>
      <c r="XAZ206" s="171"/>
      <c r="XBA206" s="171"/>
      <c r="XBB206" s="171"/>
      <c r="XBC206" s="171"/>
      <c r="XBD206" s="171"/>
      <c r="XBE206" s="171"/>
      <c r="XBF206" s="171"/>
      <c r="XBG206" s="171"/>
      <c r="XBH206" s="171"/>
      <c r="XBI206" s="171"/>
      <c r="XBJ206" s="171"/>
      <c r="XBK206" s="171"/>
      <c r="XBL206" s="171"/>
      <c r="XBM206" s="171"/>
      <c r="XBN206" s="171"/>
      <c r="XBO206" s="171"/>
      <c r="XBP206" s="171"/>
      <c r="XBQ206" s="171"/>
      <c r="XBR206" s="171"/>
      <c r="XBS206" s="171"/>
      <c r="XBT206" s="171"/>
      <c r="XBU206" s="171"/>
      <c r="XBV206" s="171"/>
      <c r="XBW206" s="171"/>
      <c r="XBX206" s="171"/>
      <c r="XBY206" s="171"/>
      <c r="XBZ206" s="171"/>
      <c r="XCA206" s="171"/>
      <c r="XCB206" s="171"/>
      <c r="XCC206" s="171"/>
      <c r="XCD206" s="171"/>
      <c r="XCE206" s="171"/>
      <c r="XCF206" s="171"/>
      <c r="XCG206" s="171"/>
      <c r="XCH206" s="171"/>
      <c r="XCI206" s="171"/>
      <c r="XCJ206" s="171"/>
      <c r="XCK206" s="171"/>
      <c r="XCL206" s="171"/>
      <c r="XCM206" s="171"/>
      <c r="XCN206" s="171"/>
      <c r="XCO206" s="171"/>
      <c r="XCP206" s="171"/>
      <c r="XCQ206" s="171"/>
      <c r="XCR206" s="171"/>
      <c r="XCS206" s="171"/>
      <c r="XCT206" s="171"/>
      <c r="XCU206" s="171"/>
      <c r="XCV206" s="171"/>
      <c r="XCW206" s="171"/>
      <c r="XCX206" s="171"/>
      <c r="XCY206" s="171"/>
      <c r="XCZ206" s="171"/>
      <c r="XDA206" s="171"/>
      <c r="XDB206" s="171"/>
      <c r="XDC206" s="171"/>
      <c r="XDD206" s="171"/>
      <c r="XDE206" s="171"/>
      <c r="XDF206" s="171"/>
      <c r="XDG206" s="171"/>
      <c r="XDH206" s="171"/>
      <c r="XDI206" s="171"/>
      <c r="XDJ206" s="171"/>
      <c r="XDK206" s="171"/>
      <c r="XDL206" s="171"/>
      <c r="XDM206" s="171"/>
      <c r="XDN206" s="171"/>
      <c r="XDO206" s="171"/>
      <c r="XDP206" s="171"/>
      <c r="XDQ206" s="171"/>
      <c r="XDR206" s="171"/>
      <c r="XDS206" s="171"/>
      <c r="XDT206" s="171"/>
      <c r="XDU206" s="171"/>
      <c r="XDV206" s="171"/>
      <c r="XDW206" s="171"/>
      <c r="XDX206" s="171"/>
      <c r="XDY206" s="171"/>
      <c r="XDZ206" s="171"/>
      <c r="XEA206" s="171"/>
      <c r="XEB206" s="171"/>
      <c r="XEC206" s="171"/>
      <c r="XED206" s="171"/>
      <c r="XEE206" s="171"/>
      <c r="XEF206" s="171"/>
    </row>
    <row r="207" spans="1:16360" s="108" customFormat="1">
      <c r="A207" s="320">
        <v>480</v>
      </c>
      <c r="B207" s="320">
        <v>392892393</v>
      </c>
      <c r="C207" s="320" t="s">
        <v>58</v>
      </c>
      <c r="D207" s="320" t="s">
        <v>762</v>
      </c>
      <c r="E207" s="320" t="s">
        <v>153</v>
      </c>
      <c r="F207" s="320" t="s">
        <v>154</v>
      </c>
      <c r="G207" s="320" t="s">
        <v>155</v>
      </c>
      <c r="H207" s="320" t="s">
        <v>156</v>
      </c>
      <c r="I207" s="320">
        <v>49304156</v>
      </c>
      <c r="J207" s="320">
        <v>696</v>
      </c>
      <c r="K207" s="320">
        <v>24</v>
      </c>
      <c r="L207" s="324">
        <v>44648</v>
      </c>
      <c r="M207" s="324">
        <v>44648</v>
      </c>
      <c r="N207" s="323"/>
      <c r="O207" s="324">
        <v>44649</v>
      </c>
      <c r="P207" s="324">
        <v>44649</v>
      </c>
      <c r="Q207" s="323"/>
      <c r="R207" s="320" t="s">
        <v>64</v>
      </c>
      <c r="S207" s="320"/>
      <c r="T207" s="320" t="s">
        <v>765</v>
      </c>
      <c r="U207" s="322">
        <v>4486</v>
      </c>
      <c r="V207" s="320" t="s">
        <v>56</v>
      </c>
      <c r="W207" s="321">
        <f t="shared" si="5"/>
        <v>0.33407999999999999</v>
      </c>
      <c r="X207" s="320" t="s">
        <v>58</v>
      </c>
      <c r="Y207" s="320"/>
    </row>
    <row r="208" spans="1:16360" s="108" customFormat="1">
      <c r="A208" s="320">
        <v>475</v>
      </c>
      <c r="B208" s="320">
        <v>393069432</v>
      </c>
      <c r="C208" s="320" t="s">
        <v>58</v>
      </c>
      <c r="D208" s="320" t="s">
        <v>762</v>
      </c>
      <c r="E208" s="320" t="s">
        <v>133</v>
      </c>
      <c r="F208" s="320" t="s">
        <v>134</v>
      </c>
      <c r="G208" s="320" t="s">
        <v>135</v>
      </c>
      <c r="H208" s="320" t="s">
        <v>136</v>
      </c>
      <c r="I208" s="320">
        <v>49303155</v>
      </c>
      <c r="J208" s="320">
        <v>638</v>
      </c>
      <c r="K208" s="320">
        <v>22</v>
      </c>
      <c r="L208" s="324">
        <v>44648</v>
      </c>
      <c r="M208" s="324">
        <v>44648</v>
      </c>
      <c r="N208" s="323"/>
      <c r="O208" s="324">
        <v>44650</v>
      </c>
      <c r="P208" s="324">
        <v>44650</v>
      </c>
      <c r="Q208" s="323"/>
      <c r="R208" s="320" t="s">
        <v>64</v>
      </c>
      <c r="S208" s="320"/>
      <c r="T208" s="320" t="s">
        <v>764</v>
      </c>
      <c r="U208" s="322">
        <v>4401</v>
      </c>
      <c r="V208" s="320" t="s">
        <v>56</v>
      </c>
      <c r="W208" s="321">
        <f t="shared" si="5"/>
        <v>0.30304999999999999</v>
      </c>
      <c r="X208" s="320" t="s">
        <v>58</v>
      </c>
      <c r="Y208" s="320"/>
    </row>
    <row r="209" spans="1:25" s="108" customFormat="1">
      <c r="A209" s="320">
        <v>480</v>
      </c>
      <c r="B209" s="320">
        <v>393226553</v>
      </c>
      <c r="C209" s="320" t="s">
        <v>58</v>
      </c>
      <c r="D209" s="320" t="s">
        <v>762</v>
      </c>
      <c r="E209" s="320" t="s">
        <v>167</v>
      </c>
      <c r="F209" s="320" t="s">
        <v>168</v>
      </c>
      <c r="G209" s="320" t="s">
        <v>225</v>
      </c>
      <c r="H209" s="320" t="s">
        <v>78</v>
      </c>
      <c r="I209" s="320">
        <v>49303156</v>
      </c>
      <c r="J209" s="320">
        <v>638</v>
      </c>
      <c r="K209" s="320">
        <v>22</v>
      </c>
      <c r="L209" s="324">
        <v>44648</v>
      </c>
      <c r="M209" s="324">
        <v>44648</v>
      </c>
      <c r="N209" s="323"/>
      <c r="O209" s="324">
        <v>44649</v>
      </c>
      <c r="P209" s="324">
        <v>44649</v>
      </c>
      <c r="Q209" s="323"/>
      <c r="R209" s="320" t="s">
        <v>64</v>
      </c>
      <c r="S209" s="320"/>
      <c r="T209" s="322" t="s">
        <v>764</v>
      </c>
      <c r="U209" s="322">
        <v>1529</v>
      </c>
      <c r="V209" s="320" t="s">
        <v>62</v>
      </c>
      <c r="W209" s="321">
        <f t="shared" si="5"/>
        <v>0.30624000000000001</v>
      </c>
      <c r="X209" s="320" t="s">
        <v>58</v>
      </c>
      <c r="Y209" s="320"/>
    </row>
    <row r="210" spans="1:25" s="108" customFormat="1">
      <c r="A210" s="320">
        <v>480</v>
      </c>
      <c r="B210" s="320">
        <v>393154226</v>
      </c>
      <c r="C210" s="320" t="s">
        <v>58</v>
      </c>
      <c r="D210" s="320" t="s">
        <v>762</v>
      </c>
      <c r="E210" s="320" t="s">
        <v>153</v>
      </c>
      <c r="F210" s="320" t="s">
        <v>154</v>
      </c>
      <c r="G210" s="320" t="s">
        <v>155</v>
      </c>
      <c r="H210" s="320" t="s">
        <v>156</v>
      </c>
      <c r="I210" s="320">
        <v>49304156</v>
      </c>
      <c r="J210" s="320">
        <v>609</v>
      </c>
      <c r="K210" s="320">
        <v>21</v>
      </c>
      <c r="L210" s="324">
        <v>44648</v>
      </c>
      <c r="M210" s="324">
        <v>44648</v>
      </c>
      <c r="N210" s="323"/>
      <c r="O210" s="324">
        <v>44650</v>
      </c>
      <c r="P210" s="324">
        <v>44650</v>
      </c>
      <c r="Q210" s="323"/>
      <c r="R210" s="320" t="s">
        <v>64</v>
      </c>
      <c r="S210" s="320"/>
      <c r="T210" s="320"/>
      <c r="U210" s="322"/>
      <c r="V210" s="320" t="s">
        <v>56</v>
      </c>
      <c r="W210" s="321">
        <f t="shared" si="5"/>
        <v>0.29232000000000002</v>
      </c>
      <c r="X210" s="320" t="s">
        <v>58</v>
      </c>
      <c r="Y210" s="320"/>
    </row>
    <row r="211" spans="1:25" s="108" customFormat="1">
      <c r="A211" s="320">
        <v>475</v>
      </c>
      <c r="B211" s="320">
        <v>393069744</v>
      </c>
      <c r="C211" s="320" t="s">
        <v>58</v>
      </c>
      <c r="D211" s="320" t="s">
        <v>762</v>
      </c>
      <c r="E211" s="320" t="s">
        <v>133</v>
      </c>
      <c r="F211" s="320" t="s">
        <v>134</v>
      </c>
      <c r="G211" s="320" t="s">
        <v>135</v>
      </c>
      <c r="H211" s="320" t="s">
        <v>136</v>
      </c>
      <c r="I211" s="320">
        <v>49303155</v>
      </c>
      <c r="J211" s="320">
        <v>638</v>
      </c>
      <c r="K211" s="320">
        <v>22</v>
      </c>
      <c r="L211" s="324">
        <v>44648</v>
      </c>
      <c r="M211" s="324">
        <v>44648</v>
      </c>
      <c r="N211" s="323"/>
      <c r="O211" s="324">
        <v>44650</v>
      </c>
      <c r="P211" s="324">
        <v>44650</v>
      </c>
      <c r="Q211" s="323"/>
      <c r="R211" s="320" t="s">
        <v>64</v>
      </c>
      <c r="S211" s="320"/>
      <c r="T211" s="320" t="s">
        <v>764</v>
      </c>
      <c r="U211" s="322">
        <v>4401</v>
      </c>
      <c r="V211" s="320" t="s">
        <v>56</v>
      </c>
      <c r="W211" s="321">
        <f t="shared" si="5"/>
        <v>0.30304999999999999</v>
      </c>
      <c r="X211" s="320" t="s">
        <v>58</v>
      </c>
      <c r="Y211" s="320"/>
    </row>
    <row r="212" spans="1:25" s="108" customFormat="1">
      <c r="A212" s="320">
        <v>425</v>
      </c>
      <c r="B212" s="320">
        <v>393247290</v>
      </c>
      <c r="C212" s="320" t="s">
        <v>58</v>
      </c>
      <c r="D212" s="320" t="s">
        <v>762</v>
      </c>
      <c r="E212" s="320" t="s">
        <v>217</v>
      </c>
      <c r="F212" s="320" t="s">
        <v>218</v>
      </c>
      <c r="G212" s="320" t="s">
        <v>219</v>
      </c>
      <c r="H212" s="320" t="s">
        <v>220</v>
      </c>
      <c r="I212" s="320">
        <v>46106145</v>
      </c>
      <c r="J212" s="320">
        <v>83</v>
      </c>
      <c r="K212" s="320">
        <v>3</v>
      </c>
      <c r="L212" s="324">
        <v>44648</v>
      </c>
      <c r="M212" s="324">
        <v>44648</v>
      </c>
      <c r="N212" s="323"/>
      <c r="O212" s="324">
        <v>44650</v>
      </c>
      <c r="P212" s="324">
        <v>44650</v>
      </c>
      <c r="Q212" s="323"/>
      <c r="R212" s="320" t="s">
        <v>64</v>
      </c>
      <c r="S212" s="320" t="s">
        <v>226</v>
      </c>
      <c r="T212" s="320" t="s">
        <v>764</v>
      </c>
      <c r="U212" s="322">
        <v>0</v>
      </c>
      <c r="V212" s="320" t="s">
        <v>62</v>
      </c>
      <c r="W212" s="321">
        <f t="shared" si="5"/>
        <v>3.5275000000000001E-2</v>
      </c>
      <c r="X212" s="320" t="s">
        <v>58</v>
      </c>
      <c r="Y212" s="320"/>
    </row>
    <row r="213" spans="1:25" s="108" customFormat="1">
      <c r="A213" s="320">
        <v>425</v>
      </c>
      <c r="B213" s="320">
        <v>393247290</v>
      </c>
      <c r="C213" s="320" t="s">
        <v>58</v>
      </c>
      <c r="D213" s="320" t="s">
        <v>762</v>
      </c>
      <c r="E213" s="320" t="s">
        <v>217</v>
      </c>
      <c r="F213" s="320" t="s">
        <v>218</v>
      </c>
      <c r="G213" s="320" t="s">
        <v>219</v>
      </c>
      <c r="H213" s="320" t="s">
        <v>227</v>
      </c>
      <c r="I213" s="320">
        <v>46109145</v>
      </c>
      <c r="J213" s="320">
        <v>475</v>
      </c>
      <c r="K213" s="320">
        <v>17</v>
      </c>
      <c r="L213" s="324">
        <v>44648</v>
      </c>
      <c r="M213" s="324">
        <v>44648</v>
      </c>
      <c r="N213" s="323"/>
      <c r="O213" s="324">
        <v>44650</v>
      </c>
      <c r="P213" s="324">
        <v>44650</v>
      </c>
      <c r="Q213" s="323"/>
      <c r="R213" s="320" t="s">
        <v>64</v>
      </c>
      <c r="S213" s="320" t="s">
        <v>228</v>
      </c>
      <c r="T213" s="320" t="s">
        <v>764</v>
      </c>
      <c r="U213" s="322">
        <v>0</v>
      </c>
      <c r="V213" s="320" t="s">
        <v>62</v>
      </c>
      <c r="W213" s="321">
        <f t="shared" si="5"/>
        <v>0.201875</v>
      </c>
      <c r="X213" s="320" t="s">
        <v>58</v>
      </c>
      <c r="Y213" s="320"/>
    </row>
    <row r="214" spans="1:25" s="108" customFormat="1">
      <c r="A214" s="320">
        <v>475</v>
      </c>
      <c r="B214" s="320">
        <v>391906803</v>
      </c>
      <c r="C214" s="320" t="s">
        <v>58</v>
      </c>
      <c r="D214" s="320" t="s">
        <v>762</v>
      </c>
      <c r="E214" s="320" t="s">
        <v>71</v>
      </c>
      <c r="F214" s="320" t="s">
        <v>72</v>
      </c>
      <c r="G214" s="320" t="s">
        <v>73</v>
      </c>
      <c r="H214" s="320" t="s">
        <v>74</v>
      </c>
      <c r="I214" s="320">
        <v>49303155</v>
      </c>
      <c r="J214" s="320">
        <v>638</v>
      </c>
      <c r="K214" s="320">
        <v>22</v>
      </c>
      <c r="L214" s="324">
        <v>44648</v>
      </c>
      <c r="M214" s="324">
        <v>44648</v>
      </c>
      <c r="N214" s="323"/>
      <c r="O214" s="324">
        <v>44650</v>
      </c>
      <c r="P214" s="324">
        <v>44650</v>
      </c>
      <c r="Q214" s="323"/>
      <c r="R214" s="320" t="s">
        <v>64</v>
      </c>
      <c r="S214" s="320"/>
      <c r="T214" s="320"/>
      <c r="U214" s="320"/>
      <c r="V214" s="337" t="s">
        <v>56</v>
      </c>
      <c r="W214" s="321">
        <f t="shared" si="5"/>
        <v>0.30304999999999999</v>
      </c>
      <c r="X214" s="320" t="s">
        <v>58</v>
      </c>
      <c r="Y214" s="320"/>
    </row>
    <row r="215" spans="1:25" s="108" customFormat="1">
      <c r="A215" s="320">
        <v>475</v>
      </c>
      <c r="B215" s="320">
        <v>391906941</v>
      </c>
      <c r="C215" s="320" t="s">
        <v>58</v>
      </c>
      <c r="D215" s="320" t="s">
        <v>762</v>
      </c>
      <c r="E215" s="320" t="s">
        <v>71</v>
      </c>
      <c r="F215" s="320" t="s">
        <v>72</v>
      </c>
      <c r="G215" s="320" t="s">
        <v>73</v>
      </c>
      <c r="H215" s="320" t="s">
        <v>74</v>
      </c>
      <c r="I215" s="320">
        <v>49303155</v>
      </c>
      <c r="J215" s="320">
        <v>638</v>
      </c>
      <c r="K215" s="320">
        <v>22</v>
      </c>
      <c r="L215" s="324">
        <v>44648</v>
      </c>
      <c r="M215" s="324">
        <v>44648</v>
      </c>
      <c r="N215" s="323"/>
      <c r="O215" s="324">
        <v>44650</v>
      </c>
      <c r="P215" s="324">
        <v>44650</v>
      </c>
      <c r="Q215" s="323"/>
      <c r="R215" s="320" t="s">
        <v>64</v>
      </c>
      <c r="S215" s="320"/>
      <c r="T215" s="320"/>
      <c r="U215" s="320"/>
      <c r="V215" s="337" t="s">
        <v>56</v>
      </c>
      <c r="W215" s="321">
        <f t="shared" si="5"/>
        <v>0.30304999999999999</v>
      </c>
      <c r="X215" s="320" t="s">
        <v>58</v>
      </c>
      <c r="Y215" s="320"/>
    </row>
    <row r="216" spans="1:25" s="108" customFormat="1">
      <c r="A216" s="320">
        <v>480</v>
      </c>
      <c r="B216" s="320">
        <v>392306594</v>
      </c>
      <c r="C216" s="320" t="s">
        <v>58</v>
      </c>
      <c r="D216" s="320" t="s">
        <v>762</v>
      </c>
      <c r="E216" s="320" t="s">
        <v>79</v>
      </c>
      <c r="F216" s="320" t="s">
        <v>80</v>
      </c>
      <c r="G216" s="320" t="s">
        <v>81</v>
      </c>
      <c r="H216" s="320" t="s">
        <v>78</v>
      </c>
      <c r="I216" s="320">
        <v>49303156</v>
      </c>
      <c r="J216" s="320">
        <v>580</v>
      </c>
      <c r="K216" s="320">
        <v>20</v>
      </c>
      <c r="L216" s="324">
        <v>44648</v>
      </c>
      <c r="M216" s="324">
        <v>44648</v>
      </c>
      <c r="N216" s="323"/>
      <c r="O216" s="324">
        <v>44649</v>
      </c>
      <c r="P216" s="324">
        <v>44649</v>
      </c>
      <c r="Q216" s="323"/>
      <c r="R216" s="320" t="s">
        <v>64</v>
      </c>
      <c r="S216" s="320"/>
      <c r="T216" s="320" t="s">
        <v>765</v>
      </c>
      <c r="U216" s="322">
        <v>2640</v>
      </c>
      <c r="V216" s="320" t="s">
        <v>56</v>
      </c>
      <c r="W216" s="321">
        <f t="shared" si="5"/>
        <v>0.27839999999999998</v>
      </c>
      <c r="X216" s="320" t="s">
        <v>58</v>
      </c>
      <c r="Y216" s="320"/>
    </row>
    <row r="217" spans="1:25" s="108" customFormat="1">
      <c r="A217" s="320">
        <v>475</v>
      </c>
      <c r="B217" s="320">
        <v>393069193</v>
      </c>
      <c r="C217" s="320" t="s">
        <v>58</v>
      </c>
      <c r="D217" s="320" t="s">
        <v>762</v>
      </c>
      <c r="E217" s="320" t="s">
        <v>133</v>
      </c>
      <c r="F217" s="320" t="s">
        <v>134</v>
      </c>
      <c r="G217" s="320" t="s">
        <v>135</v>
      </c>
      <c r="H217" s="320" t="s">
        <v>136</v>
      </c>
      <c r="I217" s="320">
        <v>49303155</v>
      </c>
      <c r="J217" s="320">
        <v>638</v>
      </c>
      <c r="K217" s="320">
        <v>22</v>
      </c>
      <c r="L217" s="324">
        <v>44648</v>
      </c>
      <c r="M217" s="324">
        <v>44648</v>
      </c>
      <c r="N217" s="323"/>
      <c r="O217" s="324">
        <v>44650</v>
      </c>
      <c r="P217" s="324">
        <v>44650</v>
      </c>
      <c r="Q217" s="323"/>
      <c r="R217" s="320" t="s">
        <v>64</v>
      </c>
      <c r="S217" s="320"/>
      <c r="T217" s="320" t="s">
        <v>764</v>
      </c>
      <c r="U217" s="322">
        <v>4401</v>
      </c>
      <c r="V217" s="320" t="s">
        <v>56</v>
      </c>
      <c r="W217" s="321">
        <f t="shared" si="5"/>
        <v>0.30304999999999999</v>
      </c>
      <c r="X217" s="320" t="s">
        <v>58</v>
      </c>
      <c r="Y217" s="320"/>
    </row>
    <row r="218" spans="1:25" s="108" customFormat="1">
      <c r="A218" s="320">
        <v>475</v>
      </c>
      <c r="B218" s="320">
        <v>393069650</v>
      </c>
      <c r="C218" s="320" t="s">
        <v>58</v>
      </c>
      <c r="D218" s="320" t="s">
        <v>762</v>
      </c>
      <c r="E218" s="320" t="s">
        <v>133</v>
      </c>
      <c r="F218" s="320" t="s">
        <v>134</v>
      </c>
      <c r="G218" s="320" t="s">
        <v>135</v>
      </c>
      <c r="H218" s="320" t="s">
        <v>136</v>
      </c>
      <c r="I218" s="320">
        <v>49303155</v>
      </c>
      <c r="J218" s="320">
        <v>638</v>
      </c>
      <c r="K218" s="320">
        <v>22</v>
      </c>
      <c r="L218" s="324">
        <v>44648</v>
      </c>
      <c r="M218" s="324">
        <v>44648</v>
      </c>
      <c r="N218" s="323"/>
      <c r="O218" s="324">
        <v>44651</v>
      </c>
      <c r="P218" s="324">
        <v>44651</v>
      </c>
      <c r="Q218" s="323"/>
      <c r="R218" s="320" t="s">
        <v>64</v>
      </c>
      <c r="S218" s="320"/>
      <c r="T218" s="320" t="s">
        <v>764</v>
      </c>
      <c r="U218" s="322">
        <v>4401</v>
      </c>
      <c r="V218" s="320" t="s">
        <v>56</v>
      </c>
      <c r="W218" s="321">
        <f t="shared" si="5"/>
        <v>0.30304999999999999</v>
      </c>
      <c r="X218" s="320" t="s">
        <v>58</v>
      </c>
      <c r="Y218" s="320"/>
    </row>
    <row r="219" spans="1:25" s="108" customFormat="1">
      <c r="A219" s="320">
        <v>400</v>
      </c>
      <c r="B219" s="320">
        <v>1540093786</v>
      </c>
      <c r="C219" s="320" t="s">
        <v>58</v>
      </c>
      <c r="D219" s="320" t="s">
        <v>762</v>
      </c>
      <c r="E219" s="320" t="s">
        <v>98</v>
      </c>
      <c r="F219" s="320" t="s">
        <v>229</v>
      </c>
      <c r="G219" s="320" t="s">
        <v>230</v>
      </c>
      <c r="H219" s="320" t="s">
        <v>101</v>
      </c>
      <c r="I219" s="320">
        <v>49403540</v>
      </c>
      <c r="J219" s="320">
        <v>384</v>
      </c>
      <c r="K219" s="320">
        <v>12</v>
      </c>
      <c r="L219" s="324">
        <v>44648</v>
      </c>
      <c r="M219" s="324">
        <v>44648</v>
      </c>
      <c r="N219" s="323"/>
      <c r="O219" s="324">
        <v>44652</v>
      </c>
      <c r="P219" s="324">
        <v>44652</v>
      </c>
      <c r="Q219" s="323"/>
      <c r="R219" s="320" t="s">
        <v>64</v>
      </c>
      <c r="S219" s="320"/>
      <c r="T219" s="320" t="s">
        <v>765</v>
      </c>
      <c r="U219" s="322">
        <v>1641</v>
      </c>
      <c r="V219" s="320" t="s">
        <v>56</v>
      </c>
      <c r="W219" s="321">
        <f t="shared" si="5"/>
        <v>0.15359999999999999</v>
      </c>
      <c r="X219" s="320" t="s">
        <v>58</v>
      </c>
      <c r="Y219" s="320"/>
    </row>
    <row r="220" spans="1:25" s="108" customFormat="1">
      <c r="A220" s="320">
        <v>400</v>
      </c>
      <c r="B220" s="320">
        <v>1540094430</v>
      </c>
      <c r="C220" s="320" t="s">
        <v>58</v>
      </c>
      <c r="D220" s="320" t="s">
        <v>762</v>
      </c>
      <c r="E220" s="320" t="s">
        <v>98</v>
      </c>
      <c r="F220" s="320" t="s">
        <v>231</v>
      </c>
      <c r="G220" s="320" t="s">
        <v>230</v>
      </c>
      <c r="H220" s="320" t="s">
        <v>101</v>
      </c>
      <c r="I220" s="320">
        <v>49403540</v>
      </c>
      <c r="J220" s="320">
        <v>384</v>
      </c>
      <c r="K220" s="320">
        <v>12</v>
      </c>
      <c r="L220" s="324">
        <v>44648</v>
      </c>
      <c r="M220" s="324">
        <v>44650</v>
      </c>
      <c r="N220" s="323"/>
      <c r="O220" s="324">
        <v>44655</v>
      </c>
      <c r="P220" s="324">
        <v>44655</v>
      </c>
      <c r="Q220" s="323"/>
      <c r="R220" s="320" t="s">
        <v>64</v>
      </c>
      <c r="S220" s="320"/>
      <c r="T220" s="320" t="s">
        <v>765</v>
      </c>
      <c r="U220" s="322">
        <v>1641</v>
      </c>
      <c r="V220" s="320" t="s">
        <v>56</v>
      </c>
      <c r="W220" s="321">
        <f t="shared" si="5"/>
        <v>0.15359999999999999</v>
      </c>
      <c r="X220" s="320" t="s">
        <v>58</v>
      </c>
      <c r="Y220" s="320"/>
    </row>
    <row r="221" spans="1:25" s="108" customFormat="1">
      <c r="A221" s="320">
        <v>400</v>
      </c>
      <c r="B221" s="320">
        <v>392756171</v>
      </c>
      <c r="C221" s="320" t="s">
        <v>58</v>
      </c>
      <c r="D221" s="320" t="s">
        <v>762</v>
      </c>
      <c r="E221" s="320" t="s">
        <v>128</v>
      </c>
      <c r="F221" s="320" t="s">
        <v>129</v>
      </c>
      <c r="G221" s="320" t="s">
        <v>201</v>
      </c>
      <c r="H221" s="320" t="s">
        <v>105</v>
      </c>
      <c r="I221" s="320">
        <v>49403540</v>
      </c>
      <c r="J221" s="320">
        <v>768</v>
      </c>
      <c r="K221" s="320">
        <v>24</v>
      </c>
      <c r="L221" s="324">
        <v>44648</v>
      </c>
      <c r="M221" s="324">
        <v>44648</v>
      </c>
      <c r="N221" s="323"/>
      <c r="O221" s="324">
        <v>44652</v>
      </c>
      <c r="P221" s="324">
        <v>44652</v>
      </c>
      <c r="Q221" s="323"/>
      <c r="R221" s="320" t="s">
        <v>64</v>
      </c>
      <c r="S221" s="320"/>
      <c r="T221" s="320" t="s">
        <v>765</v>
      </c>
      <c r="U221" s="322">
        <v>4397</v>
      </c>
      <c r="V221" s="320" t="s">
        <v>62</v>
      </c>
      <c r="W221" s="321">
        <f t="shared" si="5"/>
        <v>0.30719999999999997</v>
      </c>
      <c r="X221" s="320" t="s">
        <v>58</v>
      </c>
      <c r="Y221" s="320"/>
    </row>
    <row r="222" spans="1:25" s="108" customFormat="1">
      <c r="A222" s="320">
        <v>475</v>
      </c>
      <c r="B222" s="320">
        <v>391907963</v>
      </c>
      <c r="C222" s="320" t="s">
        <v>58</v>
      </c>
      <c r="D222" s="320" t="s">
        <v>762</v>
      </c>
      <c r="E222" s="320" t="s">
        <v>71</v>
      </c>
      <c r="F222" s="320" t="s">
        <v>72</v>
      </c>
      <c r="G222" s="320" t="s">
        <v>73</v>
      </c>
      <c r="H222" s="320" t="s">
        <v>74</v>
      </c>
      <c r="I222" s="320">
        <v>49303555</v>
      </c>
      <c r="J222" s="320">
        <v>638</v>
      </c>
      <c r="K222" s="320">
        <v>22</v>
      </c>
      <c r="L222" s="324">
        <v>44649</v>
      </c>
      <c r="M222" s="324">
        <v>44649</v>
      </c>
      <c r="N222" s="323"/>
      <c r="O222" s="324">
        <v>44651</v>
      </c>
      <c r="P222" s="324">
        <v>44651</v>
      </c>
      <c r="Q222" s="323"/>
      <c r="R222" s="320" t="s">
        <v>64</v>
      </c>
      <c r="S222" s="320"/>
      <c r="T222" s="320"/>
      <c r="U222" s="320"/>
      <c r="V222" s="337" t="s">
        <v>56</v>
      </c>
      <c r="W222" s="321">
        <f t="shared" si="5"/>
        <v>0.30304999999999999</v>
      </c>
      <c r="X222" s="320" t="s">
        <v>58</v>
      </c>
      <c r="Y222" s="320"/>
    </row>
    <row r="223" spans="1:25" s="108" customFormat="1">
      <c r="A223" s="320">
        <v>360</v>
      </c>
      <c r="B223" s="320">
        <v>393077339</v>
      </c>
      <c r="C223" s="320" t="s">
        <v>58</v>
      </c>
      <c r="D223" s="320" t="s">
        <v>762</v>
      </c>
      <c r="E223" s="320" t="s">
        <v>119</v>
      </c>
      <c r="F223" s="320" t="s">
        <v>232</v>
      </c>
      <c r="G223" s="320" t="s">
        <v>233</v>
      </c>
      <c r="H223" s="320" t="s">
        <v>224</v>
      </c>
      <c r="I223" s="320">
        <v>49204132</v>
      </c>
      <c r="J223" s="320">
        <v>728</v>
      </c>
      <c r="K223" s="320">
        <v>28</v>
      </c>
      <c r="L223" s="324">
        <v>44649</v>
      </c>
      <c r="M223" s="324">
        <v>44649</v>
      </c>
      <c r="N223" s="323"/>
      <c r="O223" s="324">
        <v>44650</v>
      </c>
      <c r="P223" s="324">
        <v>44650</v>
      </c>
      <c r="Q223" s="323"/>
      <c r="R223" s="320" t="s">
        <v>64</v>
      </c>
      <c r="S223" s="320"/>
      <c r="T223" s="320" t="s">
        <v>764</v>
      </c>
      <c r="U223" s="322">
        <v>2110</v>
      </c>
      <c r="V223" s="320" t="s">
        <v>62</v>
      </c>
      <c r="W223" s="321">
        <f t="shared" si="5"/>
        <v>0.26207999999999998</v>
      </c>
      <c r="X223" s="320" t="s">
        <v>58</v>
      </c>
      <c r="Y223" s="320"/>
    </row>
    <row r="224" spans="1:25" s="108" customFormat="1">
      <c r="A224" s="320">
        <v>480</v>
      </c>
      <c r="B224" s="320">
        <v>392306593</v>
      </c>
      <c r="C224" s="320" t="s">
        <v>58</v>
      </c>
      <c r="D224" s="320" t="s">
        <v>762</v>
      </c>
      <c r="E224" s="320" t="s">
        <v>79</v>
      </c>
      <c r="F224" s="320" t="s">
        <v>80</v>
      </c>
      <c r="G224" s="320" t="s">
        <v>81</v>
      </c>
      <c r="H224" s="320" t="s">
        <v>78</v>
      </c>
      <c r="I224" s="320">
        <v>49303156</v>
      </c>
      <c r="J224" s="320">
        <v>580</v>
      </c>
      <c r="K224" s="320">
        <v>20</v>
      </c>
      <c r="L224" s="324">
        <v>44649</v>
      </c>
      <c r="M224" s="324">
        <v>44649</v>
      </c>
      <c r="N224" s="323"/>
      <c r="O224" s="324">
        <v>44650</v>
      </c>
      <c r="P224" s="324">
        <v>44650</v>
      </c>
      <c r="Q224" s="323"/>
      <c r="R224" s="320" t="s">
        <v>64</v>
      </c>
      <c r="S224" s="320"/>
      <c r="T224" s="320" t="s">
        <v>765</v>
      </c>
      <c r="U224" s="322">
        <v>2640</v>
      </c>
      <c r="V224" s="320" t="s">
        <v>56</v>
      </c>
      <c r="W224" s="321">
        <f t="shared" si="5"/>
        <v>0.27839999999999998</v>
      </c>
      <c r="X224" s="320" t="s">
        <v>58</v>
      </c>
      <c r="Y224" s="320"/>
    </row>
    <row r="225" spans="1:25" s="108" customFormat="1">
      <c r="A225" s="320">
        <v>480</v>
      </c>
      <c r="B225" s="320">
        <v>392306633</v>
      </c>
      <c r="C225" s="320" t="s">
        <v>58</v>
      </c>
      <c r="D225" s="320" t="s">
        <v>762</v>
      </c>
      <c r="E225" s="320" t="s">
        <v>79</v>
      </c>
      <c r="F225" s="320" t="s">
        <v>80</v>
      </c>
      <c r="G225" s="320" t="s">
        <v>81</v>
      </c>
      <c r="H225" s="320" t="s">
        <v>78</v>
      </c>
      <c r="I225" s="320">
        <v>49303156</v>
      </c>
      <c r="J225" s="320">
        <v>580</v>
      </c>
      <c r="K225" s="320">
        <v>20</v>
      </c>
      <c r="L225" s="324">
        <v>44649</v>
      </c>
      <c r="M225" s="324">
        <v>44649</v>
      </c>
      <c r="N225" s="323"/>
      <c r="O225" s="324">
        <v>44650</v>
      </c>
      <c r="P225" s="324">
        <v>44650</v>
      </c>
      <c r="Q225" s="323"/>
      <c r="R225" s="320" t="s">
        <v>64</v>
      </c>
      <c r="S225" s="320"/>
      <c r="T225" s="320" t="s">
        <v>765</v>
      </c>
      <c r="U225" s="322">
        <v>2640</v>
      </c>
      <c r="V225" s="320" t="s">
        <v>56</v>
      </c>
      <c r="W225" s="321">
        <f t="shared" si="5"/>
        <v>0.27839999999999998</v>
      </c>
      <c r="X225" s="320" t="s">
        <v>58</v>
      </c>
      <c r="Y225" s="320"/>
    </row>
    <row r="226" spans="1:25" s="108" customFormat="1">
      <c r="A226" s="320">
        <v>360</v>
      </c>
      <c r="B226" s="320">
        <v>393238918</v>
      </c>
      <c r="C226" s="320" t="s">
        <v>58</v>
      </c>
      <c r="D226" s="320" t="s">
        <v>762</v>
      </c>
      <c r="E226" s="320" t="s">
        <v>106</v>
      </c>
      <c r="F226" s="320" t="s">
        <v>234</v>
      </c>
      <c r="G226" s="320" t="s">
        <v>235</v>
      </c>
      <c r="H226" s="320" t="s">
        <v>85</v>
      </c>
      <c r="I226" s="320">
        <v>49201132</v>
      </c>
      <c r="J226" s="320">
        <v>896</v>
      </c>
      <c r="K226" s="320">
        <v>28</v>
      </c>
      <c r="L226" s="324">
        <v>44649</v>
      </c>
      <c r="M226" s="324">
        <v>44649</v>
      </c>
      <c r="N226" s="323"/>
      <c r="O226" s="324">
        <v>44650</v>
      </c>
      <c r="P226" s="324">
        <v>44650</v>
      </c>
      <c r="Q226" s="323"/>
      <c r="R226" s="320" t="s">
        <v>64</v>
      </c>
      <c r="S226" s="320"/>
      <c r="T226" s="320" t="s">
        <v>764</v>
      </c>
      <c r="U226" s="322">
        <v>1897</v>
      </c>
      <c r="V226" s="320" t="s">
        <v>56</v>
      </c>
      <c r="W226" s="321">
        <f t="shared" si="5"/>
        <v>0.32256000000000001</v>
      </c>
      <c r="X226" s="320" t="s">
        <v>58</v>
      </c>
      <c r="Y226" s="320"/>
    </row>
    <row r="227" spans="1:25" s="108" customFormat="1">
      <c r="A227" s="320">
        <v>400</v>
      </c>
      <c r="B227" s="320">
        <v>393460462</v>
      </c>
      <c r="C227" s="320" t="s">
        <v>58</v>
      </c>
      <c r="D227" s="320" t="s">
        <v>762</v>
      </c>
      <c r="E227" s="320" t="s">
        <v>208</v>
      </c>
      <c r="F227" s="320" t="s">
        <v>236</v>
      </c>
      <c r="G227" s="320" t="s">
        <v>237</v>
      </c>
      <c r="H227" s="320" t="s">
        <v>105</v>
      </c>
      <c r="I227" s="320">
        <v>49405140</v>
      </c>
      <c r="J227" s="320">
        <v>832</v>
      </c>
      <c r="K227" s="320">
        <v>26</v>
      </c>
      <c r="L227" s="324">
        <v>44649</v>
      </c>
      <c r="M227" s="324">
        <v>44649</v>
      </c>
      <c r="N227" s="323"/>
      <c r="O227" s="324">
        <v>44650</v>
      </c>
      <c r="P227" s="324">
        <v>44650</v>
      </c>
      <c r="Q227" s="323"/>
      <c r="R227" s="320" t="s">
        <v>64</v>
      </c>
      <c r="S227" s="320"/>
      <c r="T227" s="320" t="s">
        <v>764</v>
      </c>
      <c r="U227" s="322">
        <v>1954</v>
      </c>
      <c r="V227" s="320" t="s">
        <v>62</v>
      </c>
      <c r="W227" s="321">
        <f t="shared" si="5"/>
        <v>0.33279999999999998</v>
      </c>
      <c r="X227" s="320" t="s">
        <v>58</v>
      </c>
      <c r="Y227" s="320"/>
    </row>
    <row r="228" spans="1:25" s="171" customFormat="1">
      <c r="A228" s="320">
        <v>360</v>
      </c>
      <c r="B228" s="320">
        <v>393232307</v>
      </c>
      <c r="C228" s="320" t="s">
        <v>58</v>
      </c>
      <c r="D228" s="320" t="s">
        <v>762</v>
      </c>
      <c r="E228" s="320" t="s">
        <v>238</v>
      </c>
      <c r="F228" s="320" t="s">
        <v>239</v>
      </c>
      <c r="G228" s="320" t="s">
        <v>240</v>
      </c>
      <c r="H228" s="320" t="s">
        <v>189</v>
      </c>
      <c r="I228" s="320">
        <v>49204132</v>
      </c>
      <c r="J228" s="320">
        <v>728</v>
      </c>
      <c r="K228" s="320">
        <v>28</v>
      </c>
      <c r="L228" s="324">
        <v>44649</v>
      </c>
      <c r="M228" s="324">
        <v>44649</v>
      </c>
      <c r="N228" s="323"/>
      <c r="O228" s="324">
        <v>44650</v>
      </c>
      <c r="P228" s="324">
        <v>44650</v>
      </c>
      <c r="Q228" s="323"/>
      <c r="R228" s="320" t="s">
        <v>64</v>
      </c>
      <c r="S228" s="320"/>
      <c r="T228" s="322" t="s">
        <v>764</v>
      </c>
      <c r="U228" s="322">
        <v>2096</v>
      </c>
      <c r="V228" s="320" t="s">
        <v>62</v>
      </c>
      <c r="W228" s="321">
        <f t="shared" si="5"/>
        <v>0.26207999999999998</v>
      </c>
      <c r="X228" s="320" t="s">
        <v>58</v>
      </c>
      <c r="Y228" s="320"/>
    </row>
    <row r="229" spans="1:25" s="108" customFormat="1">
      <c r="A229" s="320">
        <v>360</v>
      </c>
      <c r="B229" s="320">
        <v>393268022</v>
      </c>
      <c r="C229" s="320" t="s">
        <v>58</v>
      </c>
      <c r="D229" s="320" t="s">
        <v>762</v>
      </c>
      <c r="E229" s="320" t="s">
        <v>208</v>
      </c>
      <c r="F229" s="320" t="s">
        <v>209</v>
      </c>
      <c r="G229" s="320" t="s">
        <v>210</v>
      </c>
      <c r="H229" s="320" t="s">
        <v>85</v>
      </c>
      <c r="I229" s="320">
        <v>49201132</v>
      </c>
      <c r="J229" s="320">
        <v>832</v>
      </c>
      <c r="K229" s="320">
        <v>26</v>
      </c>
      <c r="L229" s="324">
        <v>44649</v>
      </c>
      <c r="M229" s="324">
        <v>44649</v>
      </c>
      <c r="N229" s="323"/>
      <c r="O229" s="324">
        <v>44650</v>
      </c>
      <c r="P229" s="324">
        <v>44650</v>
      </c>
      <c r="Q229" s="323"/>
      <c r="R229" s="320" t="s">
        <v>64</v>
      </c>
      <c r="S229" s="320"/>
      <c r="T229" s="320" t="s">
        <v>764</v>
      </c>
      <c r="U229" s="322">
        <v>2659</v>
      </c>
      <c r="V229" s="320" t="s">
        <v>62</v>
      </c>
      <c r="W229" s="321">
        <f t="shared" si="5"/>
        <v>0.29952000000000001</v>
      </c>
      <c r="X229" s="320" t="s">
        <v>58</v>
      </c>
      <c r="Y229" s="320"/>
    </row>
    <row r="230" spans="1:25" s="108" customFormat="1">
      <c r="A230" s="320">
        <v>360</v>
      </c>
      <c r="B230" s="320">
        <v>393268470</v>
      </c>
      <c r="C230" s="320" t="s">
        <v>58</v>
      </c>
      <c r="D230" s="320" t="s">
        <v>762</v>
      </c>
      <c r="E230" s="320" t="s">
        <v>208</v>
      </c>
      <c r="F230" s="320" t="s">
        <v>211</v>
      </c>
      <c r="G230" s="320" t="s">
        <v>210</v>
      </c>
      <c r="H230" s="320" t="s">
        <v>85</v>
      </c>
      <c r="I230" s="320">
        <v>49201132</v>
      </c>
      <c r="J230" s="320">
        <v>832</v>
      </c>
      <c r="K230" s="320">
        <v>26</v>
      </c>
      <c r="L230" s="324">
        <v>44649</v>
      </c>
      <c r="M230" s="324">
        <v>44649</v>
      </c>
      <c r="N230" s="323"/>
      <c r="O230" s="324">
        <v>44650</v>
      </c>
      <c r="P230" s="324">
        <v>44650</v>
      </c>
      <c r="Q230" s="323"/>
      <c r="R230" s="320" t="s">
        <v>64</v>
      </c>
      <c r="S230" s="320"/>
      <c r="T230" s="320" t="s">
        <v>764</v>
      </c>
      <c r="U230" s="322">
        <v>2768</v>
      </c>
      <c r="V230" s="320" t="s">
        <v>62</v>
      </c>
      <c r="W230" s="321">
        <f t="shared" si="5"/>
        <v>0.29952000000000001</v>
      </c>
      <c r="X230" s="320" t="s">
        <v>58</v>
      </c>
      <c r="Y230" s="320"/>
    </row>
    <row r="231" spans="1:25" s="108" customFormat="1">
      <c r="A231" s="320">
        <v>480</v>
      </c>
      <c r="B231" s="320">
        <v>392306670</v>
      </c>
      <c r="C231" s="320" t="s">
        <v>58</v>
      </c>
      <c r="D231" s="320" t="s">
        <v>762</v>
      </c>
      <c r="E231" s="320" t="s">
        <v>79</v>
      </c>
      <c r="F231" s="320" t="s">
        <v>80</v>
      </c>
      <c r="G231" s="320" t="s">
        <v>81</v>
      </c>
      <c r="H231" s="320" t="s">
        <v>78</v>
      </c>
      <c r="I231" s="320">
        <v>49303156</v>
      </c>
      <c r="J231" s="320">
        <v>580</v>
      </c>
      <c r="K231" s="320">
        <v>20</v>
      </c>
      <c r="L231" s="324">
        <v>44649</v>
      </c>
      <c r="M231" s="324">
        <v>44649</v>
      </c>
      <c r="N231" s="323"/>
      <c r="O231" s="324">
        <v>44650</v>
      </c>
      <c r="P231" s="324">
        <v>44650</v>
      </c>
      <c r="Q231" s="323"/>
      <c r="R231" s="320" t="s">
        <v>64</v>
      </c>
      <c r="S231" s="320"/>
      <c r="T231" s="320" t="s">
        <v>765</v>
      </c>
      <c r="U231" s="322">
        <v>2640</v>
      </c>
      <c r="V231" s="320" t="s">
        <v>56</v>
      </c>
      <c r="W231" s="321">
        <f t="shared" si="5"/>
        <v>0.27839999999999998</v>
      </c>
      <c r="X231" s="320" t="s">
        <v>58</v>
      </c>
      <c r="Y231" s="320"/>
    </row>
    <row r="232" spans="1:25" s="108" customFormat="1">
      <c r="A232" s="320">
        <v>400</v>
      </c>
      <c r="B232" s="320">
        <v>393460320</v>
      </c>
      <c r="C232" s="320" t="s">
        <v>58</v>
      </c>
      <c r="D232" s="320" t="s">
        <v>762</v>
      </c>
      <c r="E232" s="320" t="s">
        <v>208</v>
      </c>
      <c r="F232" s="320" t="s">
        <v>236</v>
      </c>
      <c r="G232" s="320" t="s">
        <v>237</v>
      </c>
      <c r="H232" s="320" t="s">
        <v>105</v>
      </c>
      <c r="I232" s="320">
        <v>49405140</v>
      </c>
      <c r="J232" s="320">
        <v>832</v>
      </c>
      <c r="K232" s="320">
        <v>26</v>
      </c>
      <c r="L232" s="324">
        <v>44649</v>
      </c>
      <c r="M232" s="324">
        <v>44649</v>
      </c>
      <c r="N232" s="323"/>
      <c r="O232" s="324">
        <v>44650</v>
      </c>
      <c r="P232" s="324">
        <v>44650</v>
      </c>
      <c r="Q232" s="323"/>
      <c r="R232" s="320" t="s">
        <v>64</v>
      </c>
      <c r="S232" s="320"/>
      <c r="T232" s="320" t="s">
        <v>764</v>
      </c>
      <c r="U232" s="322">
        <v>1954</v>
      </c>
      <c r="V232" s="320" t="s">
        <v>62</v>
      </c>
      <c r="W232" s="321">
        <f t="shared" si="5"/>
        <v>0.33279999999999998</v>
      </c>
      <c r="X232" s="320" t="s">
        <v>58</v>
      </c>
      <c r="Y232" s="320"/>
    </row>
    <row r="233" spans="1:25" s="108" customFormat="1">
      <c r="A233" s="320">
        <v>480</v>
      </c>
      <c r="B233" s="320">
        <v>392306649</v>
      </c>
      <c r="C233" s="320" t="s">
        <v>58</v>
      </c>
      <c r="D233" s="320" t="s">
        <v>762</v>
      </c>
      <c r="E233" s="320" t="s">
        <v>79</v>
      </c>
      <c r="F233" s="320" t="s">
        <v>80</v>
      </c>
      <c r="G233" s="320" t="s">
        <v>81</v>
      </c>
      <c r="H233" s="320" t="s">
        <v>78</v>
      </c>
      <c r="I233" s="320">
        <v>49303156</v>
      </c>
      <c r="J233" s="320">
        <v>580</v>
      </c>
      <c r="K233" s="320">
        <v>20</v>
      </c>
      <c r="L233" s="324">
        <v>44649</v>
      </c>
      <c r="M233" s="324">
        <v>44649</v>
      </c>
      <c r="N233" s="323"/>
      <c r="O233" s="324">
        <v>44651</v>
      </c>
      <c r="P233" s="324">
        <v>44651</v>
      </c>
      <c r="Q233" s="323"/>
      <c r="R233" s="320" t="s">
        <v>64</v>
      </c>
      <c r="S233" s="320"/>
      <c r="T233" s="320" t="s">
        <v>764</v>
      </c>
      <c r="U233" s="322">
        <v>2640</v>
      </c>
      <c r="V233" s="320" t="s">
        <v>56</v>
      </c>
      <c r="W233" s="321">
        <f t="shared" si="5"/>
        <v>0.27839999999999998</v>
      </c>
      <c r="X233" s="320" t="s">
        <v>58</v>
      </c>
      <c r="Y233" s="320"/>
    </row>
    <row r="234" spans="1:25" s="108" customFormat="1">
      <c r="A234" s="320">
        <v>360</v>
      </c>
      <c r="B234" s="320">
        <v>392657412</v>
      </c>
      <c r="C234" s="320" t="s">
        <v>58</v>
      </c>
      <c r="D234" s="320" t="s">
        <v>762</v>
      </c>
      <c r="E234" s="320" t="s">
        <v>106</v>
      </c>
      <c r="F234" s="320" t="s">
        <v>213</v>
      </c>
      <c r="G234" s="320" t="s">
        <v>241</v>
      </c>
      <c r="H234" s="320" t="s">
        <v>85</v>
      </c>
      <c r="I234" s="320">
        <v>49201132</v>
      </c>
      <c r="J234" s="320">
        <v>832</v>
      </c>
      <c r="K234" s="320">
        <v>26</v>
      </c>
      <c r="L234" s="324">
        <v>44649</v>
      </c>
      <c r="M234" s="324">
        <v>44649</v>
      </c>
      <c r="N234" s="323"/>
      <c r="O234" s="324">
        <v>44651</v>
      </c>
      <c r="P234" s="324">
        <v>44651</v>
      </c>
      <c r="Q234" s="323"/>
      <c r="R234" s="320" t="s">
        <v>64</v>
      </c>
      <c r="S234" s="320"/>
      <c r="T234" s="320" t="s">
        <v>765</v>
      </c>
      <c r="U234" s="322">
        <v>3365</v>
      </c>
      <c r="V234" s="320" t="s">
        <v>56</v>
      </c>
      <c r="W234" s="321">
        <f t="shared" si="5"/>
        <v>0.29952000000000001</v>
      </c>
      <c r="X234" s="320" t="s">
        <v>58</v>
      </c>
      <c r="Y234" s="320"/>
    </row>
    <row r="235" spans="1:25" s="108" customFormat="1">
      <c r="A235" s="320">
        <v>360</v>
      </c>
      <c r="B235" s="320">
        <v>393396427</v>
      </c>
      <c r="C235" s="320" t="s">
        <v>58</v>
      </c>
      <c r="D235" s="320" t="s">
        <v>762</v>
      </c>
      <c r="E235" s="320" t="s">
        <v>242</v>
      </c>
      <c r="F235" s="320" t="s">
        <v>243</v>
      </c>
      <c r="G235" s="320" t="s">
        <v>244</v>
      </c>
      <c r="H235" s="320" t="s">
        <v>85</v>
      </c>
      <c r="I235" s="320">
        <v>49201132</v>
      </c>
      <c r="J235" s="320">
        <v>832</v>
      </c>
      <c r="K235" s="320">
        <v>26</v>
      </c>
      <c r="L235" s="324">
        <v>44649</v>
      </c>
      <c r="M235" s="324">
        <v>44649</v>
      </c>
      <c r="N235" s="323"/>
      <c r="O235" s="324">
        <v>44651</v>
      </c>
      <c r="P235" s="324">
        <v>44651</v>
      </c>
      <c r="Q235" s="323"/>
      <c r="R235" s="320" t="s">
        <v>64</v>
      </c>
      <c r="S235" s="320"/>
      <c r="T235" s="320" t="s">
        <v>764</v>
      </c>
      <c r="U235" s="322">
        <v>2040</v>
      </c>
      <c r="V235" s="320" t="s">
        <v>62</v>
      </c>
      <c r="W235" s="321">
        <f t="shared" si="5"/>
        <v>0.29952000000000001</v>
      </c>
      <c r="X235" s="320" t="s">
        <v>58</v>
      </c>
      <c r="Y235" s="320"/>
    </row>
    <row r="236" spans="1:25" s="108" customFormat="1" ht="15" customHeight="1">
      <c r="A236" s="320">
        <v>360</v>
      </c>
      <c r="B236" s="320">
        <v>393462875</v>
      </c>
      <c r="C236" s="320" t="s">
        <v>58</v>
      </c>
      <c r="D236" s="320" t="s">
        <v>762</v>
      </c>
      <c r="E236" s="320" t="s">
        <v>245</v>
      </c>
      <c r="F236" s="320" t="s">
        <v>246</v>
      </c>
      <c r="G236" s="320" t="s">
        <v>247</v>
      </c>
      <c r="H236" s="320" t="s">
        <v>85</v>
      </c>
      <c r="I236" s="320">
        <v>49201132</v>
      </c>
      <c r="J236" s="320">
        <v>832</v>
      </c>
      <c r="K236" s="320">
        <v>26</v>
      </c>
      <c r="L236" s="324">
        <v>44649</v>
      </c>
      <c r="M236" s="324">
        <v>44649</v>
      </c>
      <c r="N236" s="323"/>
      <c r="O236" s="324">
        <v>44651</v>
      </c>
      <c r="P236" s="324">
        <v>44651</v>
      </c>
      <c r="Q236" s="323"/>
      <c r="R236" s="320" t="s">
        <v>64</v>
      </c>
      <c r="S236" s="320"/>
      <c r="T236" s="320" t="s">
        <v>764</v>
      </c>
      <c r="U236" s="322">
        <v>2381</v>
      </c>
      <c r="V236" s="320" t="s">
        <v>62</v>
      </c>
      <c r="W236" s="321">
        <f t="shared" si="5"/>
        <v>0.29952000000000001</v>
      </c>
      <c r="X236" s="320" t="s">
        <v>58</v>
      </c>
      <c r="Y236" s="320"/>
    </row>
    <row r="237" spans="1:25" s="108" customFormat="1">
      <c r="A237" s="320">
        <v>360</v>
      </c>
      <c r="B237" s="320">
        <v>393462833</v>
      </c>
      <c r="C237" s="320" t="s">
        <v>58</v>
      </c>
      <c r="D237" s="320" t="s">
        <v>762</v>
      </c>
      <c r="E237" s="320" t="s">
        <v>245</v>
      </c>
      <c r="F237" s="320" t="s">
        <v>246</v>
      </c>
      <c r="G237" s="320" t="s">
        <v>247</v>
      </c>
      <c r="H237" s="320" t="s">
        <v>85</v>
      </c>
      <c r="I237" s="320">
        <v>49201132</v>
      </c>
      <c r="J237" s="320">
        <v>832</v>
      </c>
      <c r="K237" s="320">
        <v>26</v>
      </c>
      <c r="L237" s="324">
        <v>44649</v>
      </c>
      <c r="M237" s="324">
        <v>44649</v>
      </c>
      <c r="N237" s="323"/>
      <c r="O237" s="324">
        <v>44651</v>
      </c>
      <c r="P237" s="324">
        <v>44651</v>
      </c>
      <c r="Q237" s="323"/>
      <c r="R237" s="320" t="s">
        <v>64</v>
      </c>
      <c r="S237" s="320"/>
      <c r="T237" s="320" t="s">
        <v>764</v>
      </c>
      <c r="U237" s="322">
        <v>2381</v>
      </c>
      <c r="V237" s="320" t="s">
        <v>62</v>
      </c>
      <c r="W237" s="321">
        <f t="shared" si="5"/>
        <v>0.29952000000000001</v>
      </c>
      <c r="X237" s="320" t="s">
        <v>58</v>
      </c>
      <c r="Y237" s="320"/>
    </row>
    <row r="238" spans="1:25" s="108" customFormat="1">
      <c r="A238" s="320">
        <v>400</v>
      </c>
      <c r="B238" s="320">
        <v>393401260</v>
      </c>
      <c r="C238" s="320" t="s">
        <v>58</v>
      </c>
      <c r="D238" s="320" t="s">
        <v>762</v>
      </c>
      <c r="E238" s="320" t="s">
        <v>248</v>
      </c>
      <c r="F238" s="320" t="s">
        <v>249</v>
      </c>
      <c r="G238" s="320" t="s">
        <v>250</v>
      </c>
      <c r="H238" s="320" t="s">
        <v>101</v>
      </c>
      <c r="I238" s="320">
        <v>49405140</v>
      </c>
      <c r="J238" s="320">
        <v>768</v>
      </c>
      <c r="K238" s="320">
        <v>24</v>
      </c>
      <c r="L238" s="324">
        <v>44649</v>
      </c>
      <c r="M238" s="324">
        <v>44649</v>
      </c>
      <c r="N238" s="323"/>
      <c r="O238" s="324">
        <v>44651</v>
      </c>
      <c r="P238" s="324">
        <v>44651</v>
      </c>
      <c r="Q238" s="323"/>
      <c r="R238" s="320" t="s">
        <v>64</v>
      </c>
      <c r="S238" s="320"/>
      <c r="T238" s="320" t="s">
        <v>764</v>
      </c>
      <c r="U238" s="322">
        <v>3319</v>
      </c>
      <c r="V238" s="320" t="s">
        <v>62</v>
      </c>
      <c r="W238" s="321">
        <f t="shared" si="5"/>
        <v>0.30719999999999997</v>
      </c>
      <c r="X238" s="320" t="s">
        <v>58</v>
      </c>
      <c r="Y238" s="320"/>
    </row>
    <row r="239" spans="1:25" s="108" customFormat="1">
      <c r="A239" s="320">
        <v>360</v>
      </c>
      <c r="B239" s="320">
        <v>393404050</v>
      </c>
      <c r="C239" s="320" t="s">
        <v>58</v>
      </c>
      <c r="D239" s="320" t="s">
        <v>762</v>
      </c>
      <c r="E239" s="320" t="s">
        <v>242</v>
      </c>
      <c r="F239" s="320" t="s">
        <v>243</v>
      </c>
      <c r="G239" s="320" t="s">
        <v>244</v>
      </c>
      <c r="H239" s="320" t="s">
        <v>85</v>
      </c>
      <c r="I239" s="320">
        <v>49201132</v>
      </c>
      <c r="J239" s="320">
        <v>832</v>
      </c>
      <c r="K239" s="320">
        <v>26</v>
      </c>
      <c r="L239" s="324">
        <v>44649</v>
      </c>
      <c r="M239" s="324">
        <v>44649</v>
      </c>
      <c r="N239" s="323"/>
      <c r="O239" s="324">
        <v>44651</v>
      </c>
      <c r="P239" s="324">
        <v>44651</v>
      </c>
      <c r="Q239" s="323"/>
      <c r="R239" s="320" t="s">
        <v>64</v>
      </c>
      <c r="S239" s="320"/>
      <c r="T239" s="320" t="s">
        <v>764</v>
      </c>
      <c r="U239" s="322">
        <v>2040</v>
      </c>
      <c r="V239" s="320" t="s">
        <v>62</v>
      </c>
      <c r="W239" s="321">
        <f t="shared" si="5"/>
        <v>0.29952000000000001</v>
      </c>
      <c r="X239" s="320" t="s">
        <v>58</v>
      </c>
      <c r="Y239" s="320"/>
    </row>
    <row r="240" spans="1:25" s="108" customFormat="1">
      <c r="A240" s="320">
        <v>340</v>
      </c>
      <c r="B240" s="320">
        <v>1540991509</v>
      </c>
      <c r="C240" s="320" t="s">
        <v>58</v>
      </c>
      <c r="D240" s="320" t="s">
        <v>762</v>
      </c>
      <c r="E240" s="320" t="s">
        <v>251</v>
      </c>
      <c r="F240" s="320" t="s">
        <v>252</v>
      </c>
      <c r="G240" s="320" t="s">
        <v>253</v>
      </c>
      <c r="H240" s="320" t="s">
        <v>254</v>
      </c>
      <c r="I240" s="320">
        <v>46213128</v>
      </c>
      <c r="J240" s="320">
        <v>105</v>
      </c>
      <c r="K240" s="335">
        <v>4.0384615384615383</v>
      </c>
      <c r="L240" s="324">
        <v>44649</v>
      </c>
      <c r="M240" s="324">
        <v>44649</v>
      </c>
      <c r="N240" s="323"/>
      <c r="O240" s="324">
        <v>44654</v>
      </c>
      <c r="P240" s="324">
        <v>44654</v>
      </c>
      <c r="Q240" s="323"/>
      <c r="R240" s="320" t="s">
        <v>64</v>
      </c>
      <c r="S240" s="320"/>
      <c r="T240" s="320" t="s">
        <v>764</v>
      </c>
      <c r="U240" s="322">
        <v>2340</v>
      </c>
      <c r="V240" s="320" t="s">
        <v>62</v>
      </c>
      <c r="W240" s="321">
        <f t="shared" si="5"/>
        <v>3.5700000000000003E-2</v>
      </c>
      <c r="X240" s="320" t="s">
        <v>58</v>
      </c>
      <c r="Y240" s="320"/>
    </row>
    <row r="241" spans="1:25" s="108" customFormat="1">
      <c r="A241" s="320">
        <v>480</v>
      </c>
      <c r="B241" s="320">
        <v>392306710</v>
      </c>
      <c r="C241" s="320" t="s">
        <v>58</v>
      </c>
      <c r="D241" s="320" t="s">
        <v>762</v>
      </c>
      <c r="E241" s="320" t="s">
        <v>79</v>
      </c>
      <c r="F241" s="320" t="s">
        <v>80</v>
      </c>
      <c r="G241" s="320" t="s">
        <v>81</v>
      </c>
      <c r="H241" s="320" t="s">
        <v>78</v>
      </c>
      <c r="I241" s="320">
        <v>49303156</v>
      </c>
      <c r="J241" s="320">
        <v>580</v>
      </c>
      <c r="K241" s="320">
        <v>20</v>
      </c>
      <c r="L241" s="324">
        <v>44649</v>
      </c>
      <c r="M241" s="324">
        <v>44649</v>
      </c>
      <c r="N241" s="323"/>
      <c r="O241" s="324">
        <v>44650</v>
      </c>
      <c r="P241" s="324">
        <v>44650</v>
      </c>
      <c r="Q241" s="323"/>
      <c r="R241" s="320" t="s">
        <v>64</v>
      </c>
      <c r="S241" s="320"/>
      <c r="T241" s="320" t="s">
        <v>765</v>
      </c>
      <c r="U241" s="322">
        <v>2640</v>
      </c>
      <c r="V241" s="320" t="s">
        <v>56</v>
      </c>
      <c r="W241" s="321">
        <f t="shared" si="5"/>
        <v>0.27839999999999998</v>
      </c>
      <c r="X241" s="320" t="s">
        <v>58</v>
      </c>
      <c r="Y241" s="320"/>
    </row>
    <row r="242" spans="1:25" s="108" customFormat="1">
      <c r="A242" s="320">
        <v>480</v>
      </c>
      <c r="B242" s="320">
        <v>392306775</v>
      </c>
      <c r="C242" s="320" t="s">
        <v>58</v>
      </c>
      <c r="D242" s="320" t="s">
        <v>762</v>
      </c>
      <c r="E242" s="320" t="s">
        <v>79</v>
      </c>
      <c r="F242" s="320" t="s">
        <v>80</v>
      </c>
      <c r="G242" s="320" t="s">
        <v>81</v>
      </c>
      <c r="H242" s="320" t="s">
        <v>78</v>
      </c>
      <c r="I242" s="320">
        <v>49303156</v>
      </c>
      <c r="J242" s="320">
        <v>580</v>
      </c>
      <c r="K242" s="320">
        <v>20</v>
      </c>
      <c r="L242" s="324">
        <v>44649</v>
      </c>
      <c r="M242" s="324">
        <v>44649</v>
      </c>
      <c r="N242" s="323"/>
      <c r="O242" s="324">
        <v>44650</v>
      </c>
      <c r="P242" s="324">
        <v>44650</v>
      </c>
      <c r="Q242" s="323"/>
      <c r="R242" s="320" t="s">
        <v>64</v>
      </c>
      <c r="S242" s="320"/>
      <c r="T242" s="320" t="s">
        <v>765</v>
      </c>
      <c r="U242" s="322">
        <v>2640</v>
      </c>
      <c r="V242" s="320" t="s">
        <v>56</v>
      </c>
      <c r="W242" s="321">
        <f t="shared" si="5"/>
        <v>0.27839999999999998</v>
      </c>
      <c r="X242" s="320" t="s">
        <v>58</v>
      </c>
      <c r="Y242" s="320"/>
    </row>
    <row r="243" spans="1:25" s="108" customFormat="1">
      <c r="A243" s="320">
        <v>475</v>
      </c>
      <c r="B243" s="320">
        <v>391907867</v>
      </c>
      <c r="C243" s="320" t="s">
        <v>58</v>
      </c>
      <c r="D243" s="320" t="s">
        <v>762</v>
      </c>
      <c r="E243" s="320" t="s">
        <v>71</v>
      </c>
      <c r="F243" s="320" t="s">
        <v>72</v>
      </c>
      <c r="G243" s="320" t="s">
        <v>73</v>
      </c>
      <c r="H243" s="320" t="s">
        <v>74</v>
      </c>
      <c r="I243" s="320">
        <v>49303555</v>
      </c>
      <c r="J243" s="320">
        <v>638</v>
      </c>
      <c r="K243" s="320">
        <v>22</v>
      </c>
      <c r="L243" s="324">
        <v>44649</v>
      </c>
      <c r="M243" s="324">
        <v>44649</v>
      </c>
      <c r="N243" s="323"/>
      <c r="O243" s="324">
        <v>44652</v>
      </c>
      <c r="P243" s="324">
        <v>44652</v>
      </c>
      <c r="Q243" s="323"/>
      <c r="R243" s="327" t="s">
        <v>64</v>
      </c>
      <c r="S243" s="320"/>
      <c r="T243" s="320"/>
      <c r="U243" s="320"/>
      <c r="V243" s="337" t="s">
        <v>56</v>
      </c>
      <c r="W243" s="321">
        <f t="shared" si="5"/>
        <v>0.30304999999999999</v>
      </c>
      <c r="X243" s="320" t="s">
        <v>58</v>
      </c>
      <c r="Y243" s="320"/>
    </row>
    <row r="244" spans="1:25" s="108" customFormat="1">
      <c r="A244" s="320">
        <v>475</v>
      </c>
      <c r="B244" s="320">
        <v>393069811</v>
      </c>
      <c r="C244" s="320" t="s">
        <v>58</v>
      </c>
      <c r="D244" s="320" t="s">
        <v>762</v>
      </c>
      <c r="E244" s="320" t="s">
        <v>133</v>
      </c>
      <c r="F244" s="320" t="s">
        <v>134</v>
      </c>
      <c r="G244" s="320" t="s">
        <v>135</v>
      </c>
      <c r="H244" s="320" t="s">
        <v>136</v>
      </c>
      <c r="I244" s="320">
        <v>49303155</v>
      </c>
      <c r="J244" s="320">
        <v>609</v>
      </c>
      <c r="K244" s="320">
        <v>21</v>
      </c>
      <c r="L244" s="324">
        <v>44649</v>
      </c>
      <c r="M244" s="324">
        <v>44649</v>
      </c>
      <c r="N244" s="323"/>
      <c r="O244" s="324">
        <v>44652</v>
      </c>
      <c r="P244" s="324">
        <v>44652</v>
      </c>
      <c r="Q244" s="323"/>
      <c r="R244" s="320" t="s">
        <v>64</v>
      </c>
      <c r="S244" s="320"/>
      <c r="T244" s="320" t="s">
        <v>764</v>
      </c>
      <c r="U244" s="322">
        <v>4401</v>
      </c>
      <c r="V244" s="320" t="s">
        <v>56</v>
      </c>
      <c r="W244" s="321">
        <f t="shared" si="5"/>
        <v>0.289275</v>
      </c>
      <c r="X244" s="320" t="s">
        <v>58</v>
      </c>
      <c r="Y244" s="320"/>
    </row>
    <row r="245" spans="1:25" s="108" customFormat="1">
      <c r="A245" s="320">
        <v>360</v>
      </c>
      <c r="B245" s="320">
        <v>393615752</v>
      </c>
      <c r="C245" s="320" t="s">
        <v>58</v>
      </c>
      <c r="D245" s="320" t="s">
        <v>762</v>
      </c>
      <c r="E245" s="320" t="s">
        <v>255</v>
      </c>
      <c r="F245" s="320" t="s">
        <v>256</v>
      </c>
      <c r="G245" s="320" t="s">
        <v>257</v>
      </c>
      <c r="H245" s="320" t="s">
        <v>85</v>
      </c>
      <c r="I245" s="320">
        <v>49203132</v>
      </c>
      <c r="J245" s="320">
        <v>832</v>
      </c>
      <c r="K245" s="320">
        <v>26</v>
      </c>
      <c r="L245" s="324">
        <v>44650</v>
      </c>
      <c r="M245" s="324">
        <v>44650</v>
      </c>
      <c r="N245" s="323"/>
      <c r="O245" s="324">
        <v>44652</v>
      </c>
      <c r="P245" s="324">
        <v>44652</v>
      </c>
      <c r="Q245" s="323"/>
      <c r="R245" s="320" t="s">
        <v>64</v>
      </c>
      <c r="S245" s="320"/>
      <c r="T245" s="320" t="s">
        <v>764</v>
      </c>
      <c r="U245" s="322">
        <v>2328</v>
      </c>
      <c r="V245" s="320" t="s">
        <v>62</v>
      </c>
      <c r="W245" s="321">
        <f t="shared" si="5"/>
        <v>0.29952000000000001</v>
      </c>
      <c r="X245" s="320" t="s">
        <v>58</v>
      </c>
      <c r="Y245" s="320"/>
    </row>
    <row r="246" spans="1:25" s="108" customFormat="1">
      <c r="A246" s="320">
        <v>480</v>
      </c>
      <c r="B246" s="320">
        <v>392306601</v>
      </c>
      <c r="C246" s="320" t="s">
        <v>58</v>
      </c>
      <c r="D246" s="320" t="s">
        <v>762</v>
      </c>
      <c r="E246" s="320" t="s">
        <v>79</v>
      </c>
      <c r="F246" s="320" t="s">
        <v>80</v>
      </c>
      <c r="G246" s="320" t="s">
        <v>81</v>
      </c>
      <c r="H246" s="320" t="s">
        <v>78</v>
      </c>
      <c r="I246" s="320">
        <v>49303156</v>
      </c>
      <c r="J246" s="320">
        <v>580</v>
      </c>
      <c r="K246" s="320">
        <v>20</v>
      </c>
      <c r="L246" s="324">
        <v>44650</v>
      </c>
      <c r="M246" s="324">
        <v>44650</v>
      </c>
      <c r="N246" s="323"/>
      <c r="O246" s="324">
        <v>44651</v>
      </c>
      <c r="P246" s="324">
        <v>44651</v>
      </c>
      <c r="Q246" s="323"/>
      <c r="R246" s="320" t="s">
        <v>64</v>
      </c>
      <c r="S246" s="320"/>
      <c r="T246" s="320" t="s">
        <v>764</v>
      </c>
      <c r="U246" s="322">
        <v>2640</v>
      </c>
      <c r="V246" s="320" t="s">
        <v>56</v>
      </c>
      <c r="W246" s="321">
        <f t="shared" si="5"/>
        <v>0.27839999999999998</v>
      </c>
      <c r="X246" s="320" t="s">
        <v>58</v>
      </c>
      <c r="Y246" s="320"/>
    </row>
    <row r="247" spans="1:25" s="108" customFormat="1">
      <c r="A247" s="320">
        <v>480</v>
      </c>
      <c r="B247" s="320">
        <v>393613532</v>
      </c>
      <c r="C247" s="320" t="s">
        <v>58</v>
      </c>
      <c r="D247" s="320" t="s">
        <v>762</v>
      </c>
      <c r="E247" s="320" t="s">
        <v>167</v>
      </c>
      <c r="F247" s="320" t="s">
        <v>168</v>
      </c>
      <c r="G247" s="320" t="s">
        <v>258</v>
      </c>
      <c r="H247" s="320" t="s">
        <v>78</v>
      </c>
      <c r="I247" s="320">
        <v>49303156</v>
      </c>
      <c r="J247" s="320">
        <v>638</v>
      </c>
      <c r="K247" s="320">
        <v>22</v>
      </c>
      <c r="L247" s="324">
        <v>44650</v>
      </c>
      <c r="M247" s="324">
        <v>44650</v>
      </c>
      <c r="N247" s="323"/>
      <c r="O247" s="324">
        <v>44651</v>
      </c>
      <c r="P247" s="324">
        <v>44651</v>
      </c>
      <c r="Q247" s="323"/>
      <c r="R247" s="320" t="s">
        <v>64</v>
      </c>
      <c r="S247" s="320"/>
      <c r="T247" s="320"/>
      <c r="U247" s="322"/>
      <c r="V247" s="320" t="s">
        <v>62</v>
      </c>
      <c r="W247" s="321">
        <f t="shared" si="5"/>
        <v>0.30624000000000001</v>
      </c>
      <c r="X247" s="320" t="s">
        <v>58</v>
      </c>
      <c r="Y247" s="320"/>
    </row>
    <row r="248" spans="1:25" s="108" customFormat="1">
      <c r="A248" s="320">
        <v>480</v>
      </c>
      <c r="B248" s="320">
        <v>392306587</v>
      </c>
      <c r="C248" s="320" t="s">
        <v>58</v>
      </c>
      <c r="D248" s="320" t="s">
        <v>762</v>
      </c>
      <c r="E248" s="320" t="s">
        <v>79</v>
      </c>
      <c r="F248" s="320" t="s">
        <v>80</v>
      </c>
      <c r="G248" s="320" t="s">
        <v>81</v>
      </c>
      <c r="H248" s="320" t="s">
        <v>78</v>
      </c>
      <c r="I248" s="320">
        <v>49303156</v>
      </c>
      <c r="J248" s="320">
        <v>580</v>
      </c>
      <c r="K248" s="320">
        <v>20</v>
      </c>
      <c r="L248" s="324">
        <v>44650</v>
      </c>
      <c r="M248" s="324">
        <v>44650</v>
      </c>
      <c r="N248" s="323"/>
      <c r="O248" s="324">
        <v>44651</v>
      </c>
      <c r="P248" s="324">
        <v>44651</v>
      </c>
      <c r="Q248" s="323"/>
      <c r="R248" s="320" t="s">
        <v>64</v>
      </c>
      <c r="S248" s="320"/>
      <c r="T248" s="320" t="s">
        <v>764</v>
      </c>
      <c r="U248" s="322">
        <v>2640</v>
      </c>
      <c r="V248" s="320" t="s">
        <v>56</v>
      </c>
      <c r="W248" s="321">
        <f t="shared" si="5"/>
        <v>0.27839999999999998</v>
      </c>
      <c r="X248" s="320" t="s">
        <v>58</v>
      </c>
      <c r="Y248" s="320"/>
    </row>
    <row r="249" spans="1:25" s="108" customFormat="1">
      <c r="A249" s="320">
        <v>360</v>
      </c>
      <c r="B249" s="320">
        <v>393425865</v>
      </c>
      <c r="C249" s="320" t="s">
        <v>58</v>
      </c>
      <c r="D249" s="320" t="s">
        <v>762</v>
      </c>
      <c r="E249" s="320" t="s">
        <v>259</v>
      </c>
      <c r="F249" s="320" t="s">
        <v>260</v>
      </c>
      <c r="G249" s="320" t="s">
        <v>261</v>
      </c>
      <c r="H249" s="320" t="s">
        <v>85</v>
      </c>
      <c r="I249" s="320">
        <v>49201132</v>
      </c>
      <c r="J249" s="320">
        <v>832</v>
      </c>
      <c r="K249" s="320">
        <v>26</v>
      </c>
      <c r="L249" s="324">
        <v>44650</v>
      </c>
      <c r="M249" s="324">
        <v>44650</v>
      </c>
      <c r="N249" s="323"/>
      <c r="O249" s="324">
        <v>44655</v>
      </c>
      <c r="P249" s="324">
        <v>44655</v>
      </c>
      <c r="Q249" s="323"/>
      <c r="R249" s="320" t="s">
        <v>64</v>
      </c>
      <c r="S249" s="320"/>
      <c r="T249" s="320" t="s">
        <v>764</v>
      </c>
      <c r="U249" s="322">
        <v>6190</v>
      </c>
      <c r="V249" s="320" t="s">
        <v>62</v>
      </c>
      <c r="W249" s="321">
        <f t="shared" si="5"/>
        <v>0.29952000000000001</v>
      </c>
      <c r="X249" s="320" t="s">
        <v>58</v>
      </c>
      <c r="Y249" s="320"/>
    </row>
    <row r="250" spans="1:25" s="108" customFormat="1">
      <c r="A250" s="320">
        <v>360</v>
      </c>
      <c r="B250" s="320">
        <v>393438225</v>
      </c>
      <c r="C250" s="320" t="s">
        <v>58</v>
      </c>
      <c r="D250" s="320" t="s">
        <v>762</v>
      </c>
      <c r="E250" s="320" t="s">
        <v>262</v>
      </c>
      <c r="F250" s="320" t="s">
        <v>263</v>
      </c>
      <c r="G250" s="320" t="s">
        <v>264</v>
      </c>
      <c r="H250" s="320" t="s">
        <v>85</v>
      </c>
      <c r="I250" s="320">
        <v>49201132</v>
      </c>
      <c r="J250" s="320">
        <v>832</v>
      </c>
      <c r="K250" s="320">
        <v>26</v>
      </c>
      <c r="L250" s="324">
        <v>44650</v>
      </c>
      <c r="M250" s="324">
        <v>44650</v>
      </c>
      <c r="N250" s="323"/>
      <c r="O250" s="324">
        <v>44655</v>
      </c>
      <c r="P250" s="324">
        <v>44655</v>
      </c>
      <c r="Q250" s="323"/>
      <c r="R250" s="320" t="s">
        <v>64</v>
      </c>
      <c r="S250" s="320"/>
      <c r="T250" s="320" t="s">
        <v>764</v>
      </c>
      <c r="U250" s="322">
        <v>8202</v>
      </c>
      <c r="V250" s="320" t="s">
        <v>62</v>
      </c>
      <c r="W250" s="321">
        <f t="shared" si="5"/>
        <v>0.29952000000000001</v>
      </c>
      <c r="X250" s="320" t="s">
        <v>58</v>
      </c>
      <c r="Y250" s="320"/>
    </row>
    <row r="251" spans="1:25" s="108" customFormat="1">
      <c r="A251" s="320">
        <v>480</v>
      </c>
      <c r="B251" s="320">
        <v>393613687</v>
      </c>
      <c r="C251" s="320" t="s">
        <v>58</v>
      </c>
      <c r="D251" s="320" t="s">
        <v>762</v>
      </c>
      <c r="E251" s="320" t="s">
        <v>167</v>
      </c>
      <c r="F251" s="320" t="s">
        <v>168</v>
      </c>
      <c r="G251" s="320" t="s">
        <v>258</v>
      </c>
      <c r="H251" s="320" t="s">
        <v>78</v>
      </c>
      <c r="I251" s="320">
        <v>49303156</v>
      </c>
      <c r="J251" s="320">
        <v>638</v>
      </c>
      <c r="K251" s="320">
        <v>22</v>
      </c>
      <c r="L251" s="324">
        <v>44650</v>
      </c>
      <c r="M251" s="324">
        <v>44650</v>
      </c>
      <c r="N251" s="323"/>
      <c r="O251" s="324">
        <v>44651</v>
      </c>
      <c r="P251" s="324">
        <v>44651</v>
      </c>
      <c r="Q251" s="323"/>
      <c r="R251" s="320" t="s">
        <v>64</v>
      </c>
      <c r="S251" s="320"/>
      <c r="T251" s="320"/>
      <c r="U251" s="322"/>
      <c r="V251" s="320" t="s">
        <v>62</v>
      </c>
      <c r="W251" s="321">
        <f t="shared" si="5"/>
        <v>0.30624000000000001</v>
      </c>
      <c r="X251" s="320" t="s">
        <v>58</v>
      </c>
      <c r="Y251" s="320"/>
    </row>
    <row r="252" spans="1:25" s="108" customFormat="1">
      <c r="A252" s="320">
        <v>480</v>
      </c>
      <c r="B252" s="320">
        <v>392306650</v>
      </c>
      <c r="C252" s="320" t="s">
        <v>58</v>
      </c>
      <c r="D252" s="320" t="s">
        <v>762</v>
      </c>
      <c r="E252" s="320" t="s">
        <v>79</v>
      </c>
      <c r="F252" s="320" t="s">
        <v>80</v>
      </c>
      <c r="G252" s="320" t="s">
        <v>81</v>
      </c>
      <c r="H252" s="320" t="s">
        <v>78</v>
      </c>
      <c r="I252" s="320">
        <v>49303156</v>
      </c>
      <c r="J252" s="320">
        <v>580</v>
      </c>
      <c r="K252" s="320">
        <v>20</v>
      </c>
      <c r="L252" s="324">
        <v>44650</v>
      </c>
      <c r="M252" s="324">
        <v>44650</v>
      </c>
      <c r="N252" s="323"/>
      <c r="O252" s="324">
        <v>44651</v>
      </c>
      <c r="P252" s="324">
        <v>44651</v>
      </c>
      <c r="Q252" s="323"/>
      <c r="R252" s="320" t="s">
        <v>64</v>
      </c>
      <c r="S252" s="320"/>
      <c r="T252" s="320" t="s">
        <v>764</v>
      </c>
      <c r="U252" s="322">
        <v>2640</v>
      </c>
      <c r="V252" s="320" t="s">
        <v>56</v>
      </c>
      <c r="W252" s="321">
        <f t="shared" si="5"/>
        <v>0.27839999999999998</v>
      </c>
      <c r="X252" s="320" t="s">
        <v>58</v>
      </c>
      <c r="Y252" s="320"/>
    </row>
    <row r="253" spans="1:25" s="108" customFormat="1">
      <c r="A253" s="320">
        <v>480</v>
      </c>
      <c r="B253" s="320">
        <v>392306563</v>
      </c>
      <c r="C253" s="320" t="s">
        <v>58</v>
      </c>
      <c r="D253" s="320" t="s">
        <v>762</v>
      </c>
      <c r="E253" s="320" t="s">
        <v>79</v>
      </c>
      <c r="F253" s="320" t="s">
        <v>80</v>
      </c>
      <c r="G253" s="320" t="s">
        <v>81</v>
      </c>
      <c r="H253" s="320" t="s">
        <v>78</v>
      </c>
      <c r="I253" s="320">
        <v>49303156</v>
      </c>
      <c r="J253" s="320">
        <v>580</v>
      </c>
      <c r="K253" s="320">
        <v>20</v>
      </c>
      <c r="L253" s="324">
        <v>44650</v>
      </c>
      <c r="M253" s="324">
        <v>44650</v>
      </c>
      <c r="N253" s="323"/>
      <c r="O253" s="324">
        <v>44651</v>
      </c>
      <c r="P253" s="324">
        <v>44651</v>
      </c>
      <c r="Q253" s="323"/>
      <c r="R253" s="320" t="s">
        <v>64</v>
      </c>
      <c r="S253" s="320"/>
      <c r="T253" s="320" t="s">
        <v>764</v>
      </c>
      <c r="U253" s="322">
        <v>2640</v>
      </c>
      <c r="V253" s="320" t="s">
        <v>56</v>
      </c>
      <c r="W253" s="321">
        <f t="shared" si="5"/>
        <v>0.27839999999999998</v>
      </c>
      <c r="X253" s="320" t="s">
        <v>58</v>
      </c>
      <c r="Y253" s="320"/>
    </row>
    <row r="254" spans="1:25" s="108" customFormat="1">
      <c r="A254" s="320">
        <v>360</v>
      </c>
      <c r="B254" s="320">
        <v>393426905</v>
      </c>
      <c r="C254" s="320" t="s">
        <v>58</v>
      </c>
      <c r="D254" s="320" t="s">
        <v>762</v>
      </c>
      <c r="E254" s="320" t="s">
        <v>265</v>
      </c>
      <c r="F254" s="320" t="s">
        <v>266</v>
      </c>
      <c r="G254" s="320" t="s">
        <v>267</v>
      </c>
      <c r="H254" s="320" t="s">
        <v>85</v>
      </c>
      <c r="I254" s="320">
        <v>49201132</v>
      </c>
      <c r="J254" s="320">
        <v>832</v>
      </c>
      <c r="K254" s="320">
        <v>26</v>
      </c>
      <c r="L254" s="324">
        <v>44650</v>
      </c>
      <c r="M254" s="324">
        <v>44650</v>
      </c>
      <c r="N254" s="323"/>
      <c r="O254" s="324">
        <v>44652</v>
      </c>
      <c r="P254" s="324">
        <v>44652</v>
      </c>
      <c r="Q254" s="323"/>
      <c r="R254" s="320" t="s">
        <v>64</v>
      </c>
      <c r="S254" s="320"/>
      <c r="T254" s="320" t="s">
        <v>764</v>
      </c>
      <c r="U254" s="322">
        <v>3396</v>
      </c>
      <c r="V254" s="320" t="s">
        <v>62</v>
      </c>
      <c r="W254" s="321">
        <f t="shared" si="5"/>
        <v>0.29952000000000001</v>
      </c>
      <c r="X254" s="320" t="s">
        <v>58</v>
      </c>
      <c r="Y254" s="320"/>
    </row>
    <row r="255" spans="1:25" s="108" customFormat="1">
      <c r="A255" s="320">
        <v>360</v>
      </c>
      <c r="B255" s="320">
        <v>393549315</v>
      </c>
      <c r="C255" s="320" t="s">
        <v>58</v>
      </c>
      <c r="D255" s="320" t="s">
        <v>762</v>
      </c>
      <c r="E255" s="320" t="s">
        <v>268</v>
      </c>
      <c r="F255" s="320" t="s">
        <v>269</v>
      </c>
      <c r="G255" s="320" t="s">
        <v>270</v>
      </c>
      <c r="H255" s="320" t="s">
        <v>85</v>
      </c>
      <c r="I255" s="320">
        <v>49201132</v>
      </c>
      <c r="J255" s="320">
        <v>768</v>
      </c>
      <c r="K255" s="320">
        <v>24</v>
      </c>
      <c r="L255" s="324">
        <v>44650</v>
      </c>
      <c r="M255" s="324">
        <v>44650</v>
      </c>
      <c r="N255" s="323"/>
      <c r="O255" s="324">
        <v>44652</v>
      </c>
      <c r="P255" s="324">
        <v>44652</v>
      </c>
      <c r="Q255" s="323"/>
      <c r="R255" s="327" t="s">
        <v>64</v>
      </c>
      <c r="S255" s="320"/>
      <c r="T255" s="320" t="s">
        <v>764</v>
      </c>
      <c r="U255" s="322">
        <v>3365</v>
      </c>
      <c r="V255" s="320" t="s">
        <v>62</v>
      </c>
      <c r="W255" s="321">
        <f t="shared" si="5"/>
        <v>0.27648</v>
      </c>
      <c r="X255" s="320" t="s">
        <v>58</v>
      </c>
      <c r="Y255" s="320"/>
    </row>
    <row r="256" spans="1:25" s="108" customFormat="1">
      <c r="A256" s="320">
        <v>480</v>
      </c>
      <c r="B256" s="320">
        <v>393443301</v>
      </c>
      <c r="C256" s="320" t="s">
        <v>58</v>
      </c>
      <c r="D256" s="320" t="s">
        <v>762</v>
      </c>
      <c r="E256" s="320" t="s">
        <v>271</v>
      </c>
      <c r="F256" s="320" t="s">
        <v>272</v>
      </c>
      <c r="G256" s="320" t="s">
        <v>273</v>
      </c>
      <c r="H256" s="320" t="s">
        <v>136</v>
      </c>
      <c r="I256" s="320">
        <v>49303156</v>
      </c>
      <c r="J256" s="320">
        <v>638</v>
      </c>
      <c r="K256" s="320">
        <v>22</v>
      </c>
      <c r="L256" s="324">
        <v>44650</v>
      </c>
      <c r="M256" s="324">
        <v>44650</v>
      </c>
      <c r="N256" s="323"/>
      <c r="O256" s="324">
        <v>44652</v>
      </c>
      <c r="P256" s="324">
        <v>44652</v>
      </c>
      <c r="Q256" s="323"/>
      <c r="R256" s="320" t="s">
        <v>64</v>
      </c>
      <c r="S256" s="320"/>
      <c r="T256" s="320" t="s">
        <v>764</v>
      </c>
      <c r="U256" s="322">
        <v>3526</v>
      </c>
      <c r="V256" s="320" t="s">
        <v>62</v>
      </c>
      <c r="W256" s="321">
        <f t="shared" si="5"/>
        <v>0.30624000000000001</v>
      </c>
      <c r="X256" s="320" t="s">
        <v>58</v>
      </c>
      <c r="Y256" s="320"/>
    </row>
    <row r="257" spans="1:25" s="108" customFormat="1">
      <c r="A257" s="320">
        <v>360</v>
      </c>
      <c r="B257" s="320">
        <v>393549575</v>
      </c>
      <c r="C257" s="320" t="s">
        <v>58</v>
      </c>
      <c r="D257" s="320" t="s">
        <v>762</v>
      </c>
      <c r="E257" s="320" t="s">
        <v>268</v>
      </c>
      <c r="F257" s="320" t="s">
        <v>269</v>
      </c>
      <c r="G257" s="320" t="s">
        <v>274</v>
      </c>
      <c r="H257" s="320" t="s">
        <v>85</v>
      </c>
      <c r="I257" s="320">
        <v>49201132</v>
      </c>
      <c r="J257" s="320">
        <v>768</v>
      </c>
      <c r="K257" s="320">
        <v>24</v>
      </c>
      <c r="L257" s="324">
        <v>44650</v>
      </c>
      <c r="M257" s="324">
        <v>44650</v>
      </c>
      <c r="N257" s="323"/>
      <c r="O257" s="324">
        <v>44652</v>
      </c>
      <c r="P257" s="324">
        <v>44652</v>
      </c>
      <c r="Q257" s="323"/>
      <c r="R257" s="320" t="s">
        <v>64</v>
      </c>
      <c r="S257" s="320"/>
      <c r="T257" s="320" t="s">
        <v>764</v>
      </c>
      <c r="U257" s="322">
        <v>3365</v>
      </c>
      <c r="V257" s="320" t="s">
        <v>62</v>
      </c>
      <c r="W257" s="321">
        <f t="shared" ref="W257:W320" si="6">A257*J257/10^6</f>
        <v>0.27648</v>
      </c>
      <c r="X257" s="320" t="s">
        <v>58</v>
      </c>
      <c r="Y257" s="320"/>
    </row>
    <row r="258" spans="1:25" s="108" customFormat="1">
      <c r="A258" s="320">
        <v>480</v>
      </c>
      <c r="B258" s="320">
        <v>393444097</v>
      </c>
      <c r="C258" s="320" t="s">
        <v>58</v>
      </c>
      <c r="D258" s="320" t="s">
        <v>762</v>
      </c>
      <c r="E258" s="320" t="s">
        <v>271</v>
      </c>
      <c r="F258" s="320" t="s">
        <v>272</v>
      </c>
      <c r="G258" s="320" t="s">
        <v>273</v>
      </c>
      <c r="H258" s="320" t="s">
        <v>136</v>
      </c>
      <c r="I258" s="320">
        <v>49303156</v>
      </c>
      <c r="J258" s="320">
        <v>638</v>
      </c>
      <c r="K258" s="320">
        <v>22</v>
      </c>
      <c r="L258" s="324">
        <v>44650</v>
      </c>
      <c r="M258" s="324">
        <v>44650</v>
      </c>
      <c r="N258" s="323"/>
      <c r="O258" s="324">
        <v>44652</v>
      </c>
      <c r="P258" s="324">
        <v>44652</v>
      </c>
      <c r="Q258" s="323"/>
      <c r="R258" s="320" t="s">
        <v>64</v>
      </c>
      <c r="S258" s="320"/>
      <c r="T258" s="320" t="s">
        <v>764</v>
      </c>
      <c r="U258" s="322">
        <v>3526</v>
      </c>
      <c r="V258" s="320" t="s">
        <v>62</v>
      </c>
      <c r="W258" s="321">
        <f t="shared" si="6"/>
        <v>0.30624000000000001</v>
      </c>
      <c r="X258" s="320" t="s">
        <v>58</v>
      </c>
      <c r="Y258" s="320"/>
    </row>
    <row r="259" spans="1:25" s="108" customFormat="1">
      <c r="A259" s="320">
        <v>360</v>
      </c>
      <c r="B259" s="320">
        <v>392754763</v>
      </c>
      <c r="C259" s="320" t="s">
        <v>58</v>
      </c>
      <c r="D259" s="320" t="s">
        <v>762</v>
      </c>
      <c r="E259" s="320" t="s">
        <v>128</v>
      </c>
      <c r="F259" s="320" t="s">
        <v>129</v>
      </c>
      <c r="G259" s="320" t="s">
        <v>130</v>
      </c>
      <c r="H259" s="320" t="s">
        <v>85</v>
      </c>
      <c r="I259" s="320">
        <v>49201132</v>
      </c>
      <c r="J259" s="320">
        <v>768</v>
      </c>
      <c r="K259" s="320">
        <v>24</v>
      </c>
      <c r="L259" s="324">
        <v>44650</v>
      </c>
      <c r="M259" s="324">
        <v>44650</v>
      </c>
      <c r="N259" s="323"/>
      <c r="O259" s="324">
        <v>44655</v>
      </c>
      <c r="P259" s="324">
        <v>44655</v>
      </c>
      <c r="Q259" s="323"/>
      <c r="R259" s="320" t="s">
        <v>64</v>
      </c>
      <c r="S259" s="320"/>
      <c r="T259" s="320" t="s">
        <v>764</v>
      </c>
      <c r="U259" s="322">
        <v>4397</v>
      </c>
      <c r="V259" s="320" t="s">
        <v>62</v>
      </c>
      <c r="W259" s="321">
        <f t="shared" si="6"/>
        <v>0.27648</v>
      </c>
      <c r="X259" s="320" t="s">
        <v>58</v>
      </c>
      <c r="Y259" s="320"/>
    </row>
    <row r="260" spans="1:25" s="108" customFormat="1">
      <c r="A260" s="320">
        <v>480</v>
      </c>
      <c r="B260" s="320">
        <v>392306504</v>
      </c>
      <c r="C260" s="320" t="s">
        <v>58</v>
      </c>
      <c r="D260" s="320" t="s">
        <v>762</v>
      </c>
      <c r="E260" s="320" t="s">
        <v>79</v>
      </c>
      <c r="F260" s="320" t="s">
        <v>80</v>
      </c>
      <c r="G260" s="320" t="s">
        <v>81</v>
      </c>
      <c r="H260" s="320" t="s">
        <v>78</v>
      </c>
      <c r="I260" s="320">
        <v>49303156</v>
      </c>
      <c r="J260" s="320">
        <v>580</v>
      </c>
      <c r="K260" s="320">
        <v>20</v>
      </c>
      <c r="L260" s="324">
        <v>44650</v>
      </c>
      <c r="M260" s="324">
        <v>44650</v>
      </c>
      <c r="N260" s="323"/>
      <c r="O260" s="324">
        <v>44652</v>
      </c>
      <c r="P260" s="324">
        <v>44652</v>
      </c>
      <c r="Q260" s="323"/>
      <c r="R260" s="320" t="s">
        <v>64</v>
      </c>
      <c r="S260" s="320"/>
      <c r="T260" s="320" t="s">
        <v>764</v>
      </c>
      <c r="U260" s="322">
        <v>2640</v>
      </c>
      <c r="V260" s="320" t="s">
        <v>56</v>
      </c>
      <c r="W260" s="321">
        <f t="shared" si="6"/>
        <v>0.27839999999999998</v>
      </c>
      <c r="X260" s="320" t="s">
        <v>58</v>
      </c>
      <c r="Y260" s="320"/>
    </row>
    <row r="261" spans="1:25" s="108" customFormat="1">
      <c r="A261" s="320">
        <v>360</v>
      </c>
      <c r="B261" s="320">
        <v>393435455</v>
      </c>
      <c r="C261" s="320" t="s">
        <v>58</v>
      </c>
      <c r="D261" s="320" t="s">
        <v>762</v>
      </c>
      <c r="E261" s="320" t="s">
        <v>275</v>
      </c>
      <c r="F261" s="320" t="s">
        <v>276</v>
      </c>
      <c r="G261" s="320" t="s">
        <v>277</v>
      </c>
      <c r="H261" s="320" t="s">
        <v>85</v>
      </c>
      <c r="I261" s="320">
        <v>49201132</v>
      </c>
      <c r="J261" s="320">
        <v>768</v>
      </c>
      <c r="K261" s="320">
        <v>24</v>
      </c>
      <c r="L261" s="324">
        <v>44650</v>
      </c>
      <c r="M261" s="324">
        <v>44650</v>
      </c>
      <c r="N261" s="323"/>
      <c r="O261" s="324">
        <v>44655</v>
      </c>
      <c r="P261" s="324">
        <v>44655</v>
      </c>
      <c r="Q261" s="323"/>
      <c r="R261" s="320" t="s">
        <v>64</v>
      </c>
      <c r="S261" s="320"/>
      <c r="T261" s="320" t="s">
        <v>764</v>
      </c>
      <c r="U261" s="322">
        <v>4591</v>
      </c>
      <c r="V261" s="320" t="s">
        <v>62</v>
      </c>
      <c r="W261" s="321">
        <f t="shared" si="6"/>
        <v>0.27648</v>
      </c>
      <c r="X261" s="320" t="s">
        <v>58</v>
      </c>
      <c r="Y261" s="320"/>
    </row>
    <row r="262" spans="1:25" s="108" customFormat="1">
      <c r="A262" s="320">
        <v>360</v>
      </c>
      <c r="B262" s="320">
        <v>393438757</v>
      </c>
      <c r="C262" s="320" t="s">
        <v>58</v>
      </c>
      <c r="D262" s="320" t="s">
        <v>762</v>
      </c>
      <c r="E262" s="320" t="s">
        <v>262</v>
      </c>
      <c r="F262" s="320" t="s">
        <v>278</v>
      </c>
      <c r="G262" s="320" t="s">
        <v>279</v>
      </c>
      <c r="H262" s="320" t="s">
        <v>85</v>
      </c>
      <c r="I262" s="320">
        <v>49201132</v>
      </c>
      <c r="J262" s="320">
        <v>832</v>
      </c>
      <c r="K262" s="320">
        <v>26</v>
      </c>
      <c r="L262" s="324">
        <v>44650</v>
      </c>
      <c r="M262" s="324">
        <v>44650</v>
      </c>
      <c r="N262" s="323"/>
      <c r="O262" s="324">
        <v>44655</v>
      </c>
      <c r="P262" s="324">
        <v>44655</v>
      </c>
      <c r="Q262" s="323"/>
      <c r="R262" s="320" t="s">
        <v>64</v>
      </c>
      <c r="S262" s="320"/>
      <c r="T262" s="320"/>
      <c r="U262" s="322">
        <v>8544</v>
      </c>
      <c r="V262" s="320" t="s">
        <v>62</v>
      </c>
      <c r="W262" s="321">
        <f t="shared" si="6"/>
        <v>0.29952000000000001</v>
      </c>
      <c r="X262" s="320" t="s">
        <v>58</v>
      </c>
      <c r="Y262" s="320"/>
    </row>
    <row r="263" spans="1:25" s="108" customFormat="1">
      <c r="A263" s="320">
        <v>360</v>
      </c>
      <c r="B263" s="320">
        <v>393431040</v>
      </c>
      <c r="C263" s="320" t="s">
        <v>58</v>
      </c>
      <c r="D263" s="320" t="s">
        <v>762</v>
      </c>
      <c r="E263" s="320" t="s">
        <v>280</v>
      </c>
      <c r="F263" s="320" t="s">
        <v>281</v>
      </c>
      <c r="G263" s="320" t="s">
        <v>282</v>
      </c>
      <c r="H263" s="320" t="s">
        <v>85</v>
      </c>
      <c r="I263" s="320">
        <v>49201132</v>
      </c>
      <c r="J263" s="320">
        <v>416</v>
      </c>
      <c r="K263" s="320">
        <v>13</v>
      </c>
      <c r="L263" s="324">
        <v>44650</v>
      </c>
      <c r="M263" s="324">
        <v>44650</v>
      </c>
      <c r="N263" s="323"/>
      <c r="O263" s="324">
        <v>44655</v>
      </c>
      <c r="P263" s="324">
        <v>44655</v>
      </c>
      <c r="Q263" s="323"/>
      <c r="R263" s="320" t="s">
        <v>64</v>
      </c>
      <c r="S263" s="320"/>
      <c r="T263" s="320" t="s">
        <v>764</v>
      </c>
      <c r="U263" s="322">
        <v>4567</v>
      </c>
      <c r="V263" s="320" t="s">
        <v>62</v>
      </c>
      <c r="W263" s="321">
        <f t="shared" si="6"/>
        <v>0.14976</v>
      </c>
      <c r="X263" s="320" t="s">
        <v>58</v>
      </c>
      <c r="Y263" s="320"/>
    </row>
    <row r="264" spans="1:25" s="108" customFormat="1">
      <c r="A264" s="320">
        <v>360</v>
      </c>
      <c r="B264" s="320">
        <v>393411210</v>
      </c>
      <c r="C264" s="320" t="s">
        <v>58</v>
      </c>
      <c r="D264" s="320" t="s">
        <v>762</v>
      </c>
      <c r="E264" s="320" t="s">
        <v>283</v>
      </c>
      <c r="F264" s="320" t="s">
        <v>284</v>
      </c>
      <c r="G264" s="320">
        <v>11194</v>
      </c>
      <c r="H264" s="320" t="s">
        <v>85</v>
      </c>
      <c r="I264" s="320">
        <v>49201132</v>
      </c>
      <c r="J264" s="320">
        <v>832</v>
      </c>
      <c r="K264" s="320">
        <v>26</v>
      </c>
      <c r="L264" s="324">
        <v>44650</v>
      </c>
      <c r="M264" s="324">
        <v>44650</v>
      </c>
      <c r="N264" s="323"/>
      <c r="O264" s="324">
        <v>44655</v>
      </c>
      <c r="P264" s="324">
        <v>44655</v>
      </c>
      <c r="Q264" s="323"/>
      <c r="R264" s="320" t="s">
        <v>64</v>
      </c>
      <c r="S264" s="320"/>
      <c r="T264" s="320" t="s">
        <v>764</v>
      </c>
      <c r="U264" s="322">
        <v>6369</v>
      </c>
      <c r="V264" s="320" t="s">
        <v>62</v>
      </c>
      <c r="W264" s="321">
        <f t="shared" si="6"/>
        <v>0.29952000000000001</v>
      </c>
      <c r="X264" s="320" t="s">
        <v>58</v>
      </c>
      <c r="Y264" s="320"/>
    </row>
    <row r="265" spans="1:25" s="171" customFormat="1">
      <c r="A265" s="320">
        <v>360</v>
      </c>
      <c r="B265" s="320">
        <v>393434241</v>
      </c>
      <c r="C265" s="320" t="s">
        <v>58</v>
      </c>
      <c r="D265" s="320" t="s">
        <v>762</v>
      </c>
      <c r="E265" s="320" t="s">
        <v>285</v>
      </c>
      <c r="F265" s="320" t="s">
        <v>286</v>
      </c>
      <c r="G265" s="320" t="s">
        <v>287</v>
      </c>
      <c r="H265" s="320" t="s">
        <v>85</v>
      </c>
      <c r="I265" s="320">
        <v>49201132</v>
      </c>
      <c r="J265" s="320">
        <v>832</v>
      </c>
      <c r="K265" s="320">
        <v>26</v>
      </c>
      <c r="L265" s="324">
        <v>44650</v>
      </c>
      <c r="M265" s="324">
        <v>44650</v>
      </c>
      <c r="N265" s="323"/>
      <c r="O265" s="324">
        <v>44658</v>
      </c>
      <c r="P265" s="324">
        <v>44658</v>
      </c>
      <c r="Q265" s="323"/>
      <c r="R265" s="320" t="s">
        <v>64</v>
      </c>
      <c r="S265" s="320"/>
      <c r="T265" s="320" t="s">
        <v>764</v>
      </c>
      <c r="U265" s="322">
        <v>5122</v>
      </c>
      <c r="V265" s="320" t="s">
        <v>62</v>
      </c>
      <c r="W265" s="321">
        <f t="shared" si="6"/>
        <v>0.29952000000000001</v>
      </c>
      <c r="X265" s="320" t="s">
        <v>58</v>
      </c>
      <c r="Y265" s="320"/>
    </row>
    <row r="266" spans="1:25" s="171" customFormat="1">
      <c r="A266" s="320">
        <v>480</v>
      </c>
      <c r="B266" s="320">
        <v>393443603</v>
      </c>
      <c r="C266" s="320" t="s">
        <v>58</v>
      </c>
      <c r="D266" s="320" t="s">
        <v>762</v>
      </c>
      <c r="E266" s="320" t="s">
        <v>271</v>
      </c>
      <c r="F266" s="320" t="s">
        <v>272</v>
      </c>
      <c r="G266" s="320" t="s">
        <v>273</v>
      </c>
      <c r="H266" s="320" t="s">
        <v>136</v>
      </c>
      <c r="I266" s="320">
        <v>49303156</v>
      </c>
      <c r="J266" s="320">
        <v>580</v>
      </c>
      <c r="K266" s="320">
        <v>20</v>
      </c>
      <c r="L266" s="324">
        <v>44650</v>
      </c>
      <c r="M266" s="324">
        <v>44650</v>
      </c>
      <c r="N266" s="323"/>
      <c r="O266" s="324">
        <v>44653</v>
      </c>
      <c r="P266" s="324">
        <v>44653</v>
      </c>
      <c r="Q266" s="323"/>
      <c r="R266" s="320" t="s">
        <v>64</v>
      </c>
      <c r="S266" s="320"/>
      <c r="T266" s="320" t="s">
        <v>764</v>
      </c>
      <c r="U266" s="322">
        <v>3526</v>
      </c>
      <c r="V266" s="320" t="s">
        <v>62</v>
      </c>
      <c r="W266" s="321">
        <f t="shared" si="6"/>
        <v>0.27839999999999998</v>
      </c>
      <c r="X266" s="320" t="s">
        <v>58</v>
      </c>
      <c r="Y266" s="320"/>
    </row>
    <row r="267" spans="1:25" s="171" customFormat="1">
      <c r="A267" s="320">
        <v>360</v>
      </c>
      <c r="B267" s="320">
        <v>393430881</v>
      </c>
      <c r="C267" s="320" t="s">
        <v>58</v>
      </c>
      <c r="D267" s="320" t="s">
        <v>762</v>
      </c>
      <c r="E267" s="320" t="s">
        <v>280</v>
      </c>
      <c r="F267" s="320" t="s">
        <v>281</v>
      </c>
      <c r="G267" s="320" t="s">
        <v>288</v>
      </c>
      <c r="H267" s="320" t="s">
        <v>85</v>
      </c>
      <c r="I267" s="320">
        <v>49201132</v>
      </c>
      <c r="J267" s="320">
        <v>352</v>
      </c>
      <c r="K267" s="320">
        <v>11</v>
      </c>
      <c r="L267" s="324">
        <v>44650</v>
      </c>
      <c r="M267" s="324">
        <v>44650</v>
      </c>
      <c r="N267" s="323"/>
      <c r="O267" s="324">
        <v>44656</v>
      </c>
      <c r="P267" s="324">
        <v>44656</v>
      </c>
      <c r="Q267" s="323"/>
      <c r="R267" s="320" t="s">
        <v>64</v>
      </c>
      <c r="S267" s="320" t="s">
        <v>289</v>
      </c>
      <c r="T267" s="320" t="s">
        <v>764</v>
      </c>
      <c r="U267" s="322">
        <v>4567</v>
      </c>
      <c r="V267" s="320" t="s">
        <v>62</v>
      </c>
      <c r="W267" s="321">
        <f t="shared" si="6"/>
        <v>0.12672</v>
      </c>
      <c r="X267" s="320" t="s">
        <v>58</v>
      </c>
      <c r="Y267" s="320"/>
    </row>
    <row r="268" spans="1:25" s="171" customFormat="1">
      <c r="A268" s="320">
        <v>360</v>
      </c>
      <c r="B268" s="320">
        <v>393430881</v>
      </c>
      <c r="C268" s="320" t="s">
        <v>58</v>
      </c>
      <c r="D268" s="320" t="s">
        <v>762</v>
      </c>
      <c r="E268" s="320" t="s">
        <v>280</v>
      </c>
      <c r="F268" s="320" t="s">
        <v>281</v>
      </c>
      <c r="G268" s="320" t="s">
        <v>288</v>
      </c>
      <c r="H268" s="320" t="s">
        <v>85</v>
      </c>
      <c r="I268" s="320">
        <v>49203132</v>
      </c>
      <c r="J268" s="320">
        <v>64</v>
      </c>
      <c r="K268" s="320">
        <v>2</v>
      </c>
      <c r="L268" s="324">
        <v>44650</v>
      </c>
      <c r="M268" s="324">
        <v>44650</v>
      </c>
      <c r="N268" s="323"/>
      <c r="O268" s="324">
        <v>44656</v>
      </c>
      <c r="P268" s="324">
        <v>44656</v>
      </c>
      <c r="Q268" s="323"/>
      <c r="R268" s="320" t="s">
        <v>64</v>
      </c>
      <c r="S268" s="320"/>
      <c r="T268" s="320" t="s">
        <v>764</v>
      </c>
      <c r="U268" s="322">
        <v>0</v>
      </c>
      <c r="V268" s="320" t="s">
        <v>62</v>
      </c>
      <c r="W268" s="321">
        <f t="shared" si="6"/>
        <v>2.3040000000000001E-2</v>
      </c>
      <c r="X268" s="320" t="s">
        <v>58</v>
      </c>
      <c r="Y268" s="320"/>
    </row>
    <row r="269" spans="1:25" s="171" customFormat="1">
      <c r="A269" s="320">
        <v>360</v>
      </c>
      <c r="B269" s="320">
        <v>393275731</v>
      </c>
      <c r="C269" s="320" t="s">
        <v>58</v>
      </c>
      <c r="D269" s="320" t="s">
        <v>762</v>
      </c>
      <c r="E269" s="320" t="s">
        <v>290</v>
      </c>
      <c r="F269" s="320" t="s">
        <v>291</v>
      </c>
      <c r="G269" s="320" t="s">
        <v>292</v>
      </c>
      <c r="H269" s="320" t="s">
        <v>189</v>
      </c>
      <c r="I269" s="320">
        <v>49204132</v>
      </c>
      <c r="J269" s="320">
        <v>676</v>
      </c>
      <c r="K269" s="320">
        <v>26</v>
      </c>
      <c r="L269" s="324">
        <v>44650</v>
      </c>
      <c r="M269" s="324">
        <v>44650</v>
      </c>
      <c r="N269" s="323"/>
      <c r="O269" s="324">
        <v>44658</v>
      </c>
      <c r="P269" s="324">
        <v>44658</v>
      </c>
      <c r="Q269" s="323"/>
      <c r="R269" s="320" t="s">
        <v>64</v>
      </c>
      <c r="S269" s="320"/>
      <c r="T269" s="320" t="s">
        <v>764</v>
      </c>
      <c r="U269" s="322">
        <v>4406</v>
      </c>
      <c r="V269" s="320" t="s">
        <v>62</v>
      </c>
      <c r="W269" s="321">
        <f t="shared" si="6"/>
        <v>0.24335999999999999</v>
      </c>
      <c r="X269" s="320" t="s">
        <v>58</v>
      </c>
      <c r="Y269" s="320"/>
    </row>
    <row r="270" spans="1:25" s="107" customFormat="1">
      <c r="A270" s="320">
        <v>480</v>
      </c>
      <c r="B270" s="320">
        <v>392306643</v>
      </c>
      <c r="C270" s="320" t="s">
        <v>58</v>
      </c>
      <c r="D270" s="320" t="s">
        <v>762</v>
      </c>
      <c r="E270" s="320" t="s">
        <v>79</v>
      </c>
      <c r="F270" s="320" t="s">
        <v>80</v>
      </c>
      <c r="G270" s="320" t="s">
        <v>81</v>
      </c>
      <c r="H270" s="320" t="s">
        <v>78</v>
      </c>
      <c r="I270" s="320">
        <v>49303156</v>
      </c>
      <c r="J270" s="320">
        <v>580</v>
      </c>
      <c r="K270" s="320">
        <v>20</v>
      </c>
      <c r="L270" s="324">
        <v>44651</v>
      </c>
      <c r="M270" s="324">
        <v>44651</v>
      </c>
      <c r="N270" s="323"/>
      <c r="O270" s="324">
        <v>44652</v>
      </c>
      <c r="P270" s="324">
        <v>44652</v>
      </c>
      <c r="Q270" s="323"/>
      <c r="R270" s="320" t="s">
        <v>64</v>
      </c>
      <c r="S270" s="320"/>
      <c r="T270" s="320" t="s">
        <v>764</v>
      </c>
      <c r="U270" s="322">
        <v>2640</v>
      </c>
      <c r="V270" s="320" t="s">
        <v>56</v>
      </c>
      <c r="W270" s="321">
        <f t="shared" si="6"/>
        <v>0.27839999999999998</v>
      </c>
      <c r="X270" s="320" t="s">
        <v>58</v>
      </c>
      <c r="Y270" s="320"/>
    </row>
    <row r="271" spans="1:25" s="108" customFormat="1">
      <c r="A271" s="320">
        <v>480</v>
      </c>
      <c r="B271" s="320">
        <v>392306657</v>
      </c>
      <c r="C271" s="320" t="s">
        <v>58</v>
      </c>
      <c r="D271" s="320" t="s">
        <v>762</v>
      </c>
      <c r="E271" s="320" t="s">
        <v>79</v>
      </c>
      <c r="F271" s="320" t="s">
        <v>80</v>
      </c>
      <c r="G271" s="320" t="s">
        <v>81</v>
      </c>
      <c r="H271" s="320" t="s">
        <v>78</v>
      </c>
      <c r="I271" s="320">
        <v>49303156</v>
      </c>
      <c r="J271" s="320">
        <v>580</v>
      </c>
      <c r="K271" s="320">
        <v>20</v>
      </c>
      <c r="L271" s="324">
        <v>44651</v>
      </c>
      <c r="M271" s="324">
        <v>44651</v>
      </c>
      <c r="N271" s="323"/>
      <c r="O271" s="324">
        <v>44652</v>
      </c>
      <c r="P271" s="324">
        <v>44652</v>
      </c>
      <c r="Q271" s="323"/>
      <c r="R271" s="320" t="s">
        <v>64</v>
      </c>
      <c r="S271" s="320"/>
      <c r="T271" s="320" t="s">
        <v>764</v>
      </c>
      <c r="U271" s="322">
        <v>2640</v>
      </c>
      <c r="V271" s="320" t="s">
        <v>56</v>
      </c>
      <c r="W271" s="321">
        <f t="shared" si="6"/>
        <v>0.27839999999999998</v>
      </c>
      <c r="X271" s="320" t="s">
        <v>58</v>
      </c>
      <c r="Y271" s="320"/>
    </row>
    <row r="272" spans="1:25" s="108" customFormat="1">
      <c r="A272" s="320">
        <v>480</v>
      </c>
      <c r="B272" s="320">
        <v>392306578</v>
      </c>
      <c r="C272" s="320" t="s">
        <v>58</v>
      </c>
      <c r="D272" s="320" t="s">
        <v>762</v>
      </c>
      <c r="E272" s="320" t="s">
        <v>79</v>
      </c>
      <c r="F272" s="320" t="s">
        <v>80</v>
      </c>
      <c r="G272" s="320" t="s">
        <v>81</v>
      </c>
      <c r="H272" s="320" t="s">
        <v>78</v>
      </c>
      <c r="I272" s="320">
        <v>49303156</v>
      </c>
      <c r="J272" s="320">
        <v>580</v>
      </c>
      <c r="K272" s="320">
        <v>20</v>
      </c>
      <c r="L272" s="324">
        <v>44651</v>
      </c>
      <c r="M272" s="324">
        <v>44651</v>
      </c>
      <c r="N272" s="323"/>
      <c r="O272" s="324">
        <v>44654</v>
      </c>
      <c r="P272" s="324">
        <v>44654</v>
      </c>
      <c r="Q272" s="323"/>
      <c r="R272" s="320" t="s">
        <v>64</v>
      </c>
      <c r="S272" s="320"/>
      <c r="T272" s="320" t="s">
        <v>764</v>
      </c>
      <c r="U272" s="322">
        <v>2640</v>
      </c>
      <c r="V272" s="320" t="s">
        <v>56</v>
      </c>
      <c r="W272" s="321">
        <f t="shared" si="6"/>
        <v>0.27839999999999998</v>
      </c>
      <c r="X272" s="320" t="s">
        <v>58</v>
      </c>
      <c r="Y272" s="320"/>
    </row>
    <row r="273" spans="1:25" s="108" customFormat="1">
      <c r="A273" s="320">
        <v>360</v>
      </c>
      <c r="B273" s="320">
        <v>393616203</v>
      </c>
      <c r="C273" s="320" t="s">
        <v>58</v>
      </c>
      <c r="D273" s="320" t="s">
        <v>762</v>
      </c>
      <c r="E273" s="320" t="s">
        <v>255</v>
      </c>
      <c r="F273" s="320" t="s">
        <v>256</v>
      </c>
      <c r="G273" s="320" t="s">
        <v>257</v>
      </c>
      <c r="H273" s="320" t="s">
        <v>85</v>
      </c>
      <c r="I273" s="320">
        <v>49201132</v>
      </c>
      <c r="J273" s="320">
        <v>832</v>
      </c>
      <c r="K273" s="320">
        <v>26</v>
      </c>
      <c r="L273" s="324">
        <v>44651</v>
      </c>
      <c r="M273" s="324">
        <v>44651</v>
      </c>
      <c r="N273" s="323"/>
      <c r="O273" s="324">
        <v>44653</v>
      </c>
      <c r="P273" s="324">
        <v>44653</v>
      </c>
      <c r="Q273" s="323"/>
      <c r="R273" s="320" t="s">
        <v>64</v>
      </c>
      <c r="S273" s="320" t="s">
        <v>293</v>
      </c>
      <c r="T273" s="327" t="s">
        <v>764</v>
      </c>
      <c r="U273" s="322">
        <v>2223</v>
      </c>
      <c r="V273" s="320" t="s">
        <v>62</v>
      </c>
      <c r="W273" s="321">
        <f t="shared" si="6"/>
        <v>0.29952000000000001</v>
      </c>
      <c r="X273" s="320" t="s">
        <v>58</v>
      </c>
      <c r="Y273" s="320"/>
    </row>
    <row r="274" spans="1:25" s="108" customFormat="1">
      <c r="A274" s="320">
        <v>480</v>
      </c>
      <c r="B274" s="320">
        <v>392306610</v>
      </c>
      <c r="C274" s="320" t="s">
        <v>58</v>
      </c>
      <c r="D274" s="320" t="s">
        <v>762</v>
      </c>
      <c r="E274" s="320" t="s">
        <v>79</v>
      </c>
      <c r="F274" s="320" t="s">
        <v>80</v>
      </c>
      <c r="G274" s="320" t="s">
        <v>81</v>
      </c>
      <c r="H274" s="320" t="s">
        <v>78</v>
      </c>
      <c r="I274" s="320">
        <v>49303156</v>
      </c>
      <c r="J274" s="320">
        <v>580</v>
      </c>
      <c r="K274" s="320">
        <v>20</v>
      </c>
      <c r="L274" s="324">
        <v>44651</v>
      </c>
      <c r="M274" s="324">
        <v>44651</v>
      </c>
      <c r="N274" s="323"/>
      <c r="O274" s="324">
        <v>44652</v>
      </c>
      <c r="P274" s="324">
        <v>44652</v>
      </c>
      <c r="Q274" s="323"/>
      <c r="R274" s="320" t="s">
        <v>64</v>
      </c>
      <c r="S274" s="320"/>
      <c r="T274" s="320" t="s">
        <v>764</v>
      </c>
      <c r="U274" s="322">
        <v>2640</v>
      </c>
      <c r="V274" s="320" t="s">
        <v>56</v>
      </c>
      <c r="W274" s="321">
        <f t="shared" si="6"/>
        <v>0.27839999999999998</v>
      </c>
      <c r="X274" s="320" t="s">
        <v>58</v>
      </c>
      <c r="Y274" s="320"/>
    </row>
    <row r="275" spans="1:25" s="108" customFormat="1">
      <c r="A275" s="320">
        <v>480</v>
      </c>
      <c r="B275" s="320">
        <v>392306607</v>
      </c>
      <c r="C275" s="320" t="s">
        <v>58</v>
      </c>
      <c r="D275" s="320" t="s">
        <v>762</v>
      </c>
      <c r="E275" s="320" t="s">
        <v>79</v>
      </c>
      <c r="F275" s="320" t="s">
        <v>80</v>
      </c>
      <c r="G275" s="320" t="s">
        <v>81</v>
      </c>
      <c r="H275" s="320" t="s">
        <v>78</v>
      </c>
      <c r="I275" s="320">
        <v>49303156</v>
      </c>
      <c r="J275" s="320">
        <v>580</v>
      </c>
      <c r="K275" s="320">
        <v>20</v>
      </c>
      <c r="L275" s="324">
        <v>44651</v>
      </c>
      <c r="M275" s="324">
        <v>44651</v>
      </c>
      <c r="N275" s="323"/>
      <c r="O275" s="324">
        <v>44652</v>
      </c>
      <c r="P275" s="324">
        <v>44652</v>
      </c>
      <c r="Q275" s="323"/>
      <c r="R275" s="320" t="s">
        <v>64</v>
      </c>
      <c r="S275" s="320"/>
      <c r="T275" s="320" t="s">
        <v>764</v>
      </c>
      <c r="U275" s="322">
        <v>2640</v>
      </c>
      <c r="V275" s="320" t="s">
        <v>56</v>
      </c>
      <c r="W275" s="321">
        <f t="shared" si="6"/>
        <v>0.27839999999999998</v>
      </c>
      <c r="X275" s="320" t="s">
        <v>58</v>
      </c>
      <c r="Y275" s="320"/>
    </row>
    <row r="276" spans="1:25" s="108" customFormat="1">
      <c r="A276" s="320">
        <v>480</v>
      </c>
      <c r="B276" s="320">
        <v>392306627</v>
      </c>
      <c r="C276" s="320" t="s">
        <v>58</v>
      </c>
      <c r="D276" s="320" t="s">
        <v>762</v>
      </c>
      <c r="E276" s="320" t="s">
        <v>79</v>
      </c>
      <c r="F276" s="320" t="s">
        <v>80</v>
      </c>
      <c r="G276" s="320" t="s">
        <v>81</v>
      </c>
      <c r="H276" s="320" t="s">
        <v>78</v>
      </c>
      <c r="I276" s="320">
        <v>49303156</v>
      </c>
      <c r="J276" s="320">
        <v>580</v>
      </c>
      <c r="K276" s="320">
        <v>20</v>
      </c>
      <c r="L276" s="324">
        <v>44651</v>
      </c>
      <c r="M276" s="324">
        <v>44651</v>
      </c>
      <c r="N276" s="323"/>
      <c r="O276" s="324">
        <v>44652</v>
      </c>
      <c r="P276" s="324">
        <v>44652</v>
      </c>
      <c r="Q276" s="323"/>
      <c r="R276" s="320" t="s">
        <v>64</v>
      </c>
      <c r="S276" s="320"/>
      <c r="T276" s="320" t="s">
        <v>764</v>
      </c>
      <c r="U276" s="322">
        <v>2640</v>
      </c>
      <c r="V276" s="320" t="s">
        <v>56</v>
      </c>
      <c r="W276" s="321">
        <f t="shared" si="6"/>
        <v>0.27839999999999998</v>
      </c>
      <c r="X276" s="320" t="s">
        <v>58</v>
      </c>
      <c r="Y276" s="320"/>
    </row>
    <row r="277" spans="1:25" s="108" customFormat="1">
      <c r="A277" s="320">
        <v>360</v>
      </c>
      <c r="B277" s="320">
        <v>393275593</v>
      </c>
      <c r="C277" s="320" t="s">
        <v>58</v>
      </c>
      <c r="D277" s="320" t="s">
        <v>762</v>
      </c>
      <c r="E277" s="320" t="s">
        <v>294</v>
      </c>
      <c r="F277" s="320" t="s">
        <v>295</v>
      </c>
      <c r="G277" s="320" t="s">
        <v>296</v>
      </c>
      <c r="H277" s="320" t="s">
        <v>189</v>
      </c>
      <c r="I277" s="320">
        <v>49204132</v>
      </c>
      <c r="J277" s="320">
        <v>676</v>
      </c>
      <c r="K277" s="320">
        <v>26</v>
      </c>
      <c r="L277" s="324">
        <v>44651</v>
      </c>
      <c r="M277" s="324">
        <v>44651</v>
      </c>
      <c r="N277" s="323"/>
      <c r="O277" s="324">
        <v>44652</v>
      </c>
      <c r="P277" s="324">
        <v>44652</v>
      </c>
      <c r="Q277" s="323"/>
      <c r="R277" s="320" t="s">
        <v>64</v>
      </c>
      <c r="S277" s="320" t="s">
        <v>297</v>
      </c>
      <c r="T277" s="320" t="s">
        <v>764</v>
      </c>
      <c r="U277" s="322">
        <v>3258</v>
      </c>
      <c r="V277" s="320" t="s">
        <v>62</v>
      </c>
      <c r="W277" s="321">
        <f t="shared" si="6"/>
        <v>0.24335999999999999</v>
      </c>
      <c r="X277" s="320" t="s">
        <v>58</v>
      </c>
      <c r="Y277" s="320"/>
    </row>
    <row r="278" spans="1:25" s="108" customFormat="1">
      <c r="A278" s="320">
        <v>360</v>
      </c>
      <c r="B278" s="320">
        <v>393275736</v>
      </c>
      <c r="C278" s="320" t="s">
        <v>58</v>
      </c>
      <c r="D278" s="320" t="s">
        <v>762</v>
      </c>
      <c r="E278" s="320" t="s">
        <v>290</v>
      </c>
      <c r="F278" s="320" t="s">
        <v>291</v>
      </c>
      <c r="G278" s="320" t="s">
        <v>298</v>
      </c>
      <c r="H278" s="320" t="s">
        <v>189</v>
      </c>
      <c r="I278" s="320">
        <v>49204132</v>
      </c>
      <c r="J278" s="320">
        <v>676</v>
      </c>
      <c r="K278" s="320">
        <v>26</v>
      </c>
      <c r="L278" s="324">
        <v>44651</v>
      </c>
      <c r="M278" s="324">
        <v>44651</v>
      </c>
      <c r="N278" s="323"/>
      <c r="O278" s="324">
        <v>44656</v>
      </c>
      <c r="P278" s="324">
        <v>44656</v>
      </c>
      <c r="Q278" s="323"/>
      <c r="R278" s="320" t="s">
        <v>64</v>
      </c>
      <c r="S278" s="320"/>
      <c r="T278" s="320" t="s">
        <v>764</v>
      </c>
      <c r="U278" s="322">
        <v>4406</v>
      </c>
      <c r="V278" s="320" t="s">
        <v>62</v>
      </c>
      <c r="W278" s="321">
        <f t="shared" si="6"/>
        <v>0.24335999999999999</v>
      </c>
      <c r="X278" s="320" t="s">
        <v>58</v>
      </c>
      <c r="Y278" s="320"/>
    </row>
    <row r="279" spans="1:25" s="108" customFormat="1">
      <c r="A279" s="320">
        <v>360</v>
      </c>
      <c r="B279" s="320">
        <v>392923921</v>
      </c>
      <c r="C279" s="320" t="s">
        <v>58</v>
      </c>
      <c r="D279" s="320" t="s">
        <v>762</v>
      </c>
      <c r="E279" s="320" t="s">
        <v>190</v>
      </c>
      <c r="F279" s="320" t="s">
        <v>299</v>
      </c>
      <c r="G279" s="320" t="s">
        <v>300</v>
      </c>
      <c r="H279" s="320" t="s">
        <v>224</v>
      </c>
      <c r="I279" s="320">
        <v>49204132</v>
      </c>
      <c r="J279" s="320">
        <v>676</v>
      </c>
      <c r="K279" s="320">
        <v>26</v>
      </c>
      <c r="L279" s="324">
        <v>44651</v>
      </c>
      <c r="M279" s="324">
        <v>44651</v>
      </c>
      <c r="N279" s="323"/>
      <c r="O279" s="324">
        <v>44657</v>
      </c>
      <c r="P279" s="324">
        <v>44657</v>
      </c>
      <c r="Q279" s="323"/>
      <c r="R279" s="320" t="s">
        <v>64</v>
      </c>
      <c r="S279" s="320"/>
      <c r="T279" s="320" t="s">
        <v>764</v>
      </c>
      <c r="U279" s="322">
        <v>7718</v>
      </c>
      <c r="V279" s="320" t="s">
        <v>62</v>
      </c>
      <c r="W279" s="321">
        <f t="shared" si="6"/>
        <v>0.24335999999999999</v>
      </c>
      <c r="X279" s="320" t="s">
        <v>58</v>
      </c>
      <c r="Y279" s="320"/>
    </row>
    <row r="280" spans="1:25" s="171" customFormat="1">
      <c r="A280" s="320">
        <v>360</v>
      </c>
      <c r="B280" s="320">
        <v>393430101</v>
      </c>
      <c r="C280" s="320" t="s">
        <v>58</v>
      </c>
      <c r="D280" s="320" t="s">
        <v>762</v>
      </c>
      <c r="E280" s="320" t="s">
        <v>280</v>
      </c>
      <c r="F280" s="320" t="s">
        <v>301</v>
      </c>
      <c r="G280" s="320" t="s">
        <v>302</v>
      </c>
      <c r="H280" s="320" t="s">
        <v>85</v>
      </c>
      <c r="I280" s="320">
        <v>49201132</v>
      </c>
      <c r="J280" s="320">
        <v>416</v>
      </c>
      <c r="K280" s="320">
        <v>13</v>
      </c>
      <c r="L280" s="324">
        <v>44651</v>
      </c>
      <c r="M280" s="324">
        <v>44651</v>
      </c>
      <c r="N280" s="323"/>
      <c r="O280" s="324">
        <v>44652</v>
      </c>
      <c r="P280" s="324">
        <v>44652</v>
      </c>
      <c r="Q280" s="323"/>
      <c r="R280" s="320" t="s">
        <v>64</v>
      </c>
      <c r="S280" s="320"/>
      <c r="T280" s="320" t="s">
        <v>764</v>
      </c>
      <c r="U280" s="322">
        <v>2897</v>
      </c>
      <c r="V280" s="320" t="s">
        <v>62</v>
      </c>
      <c r="W280" s="321">
        <f t="shared" si="6"/>
        <v>0.14976</v>
      </c>
      <c r="X280" s="320" t="s">
        <v>58</v>
      </c>
      <c r="Y280" s="320"/>
    </row>
    <row r="281" spans="1:25" s="171" customFormat="1">
      <c r="A281" s="320">
        <v>360</v>
      </c>
      <c r="B281" s="320">
        <v>393275721</v>
      </c>
      <c r="C281" s="320" t="s">
        <v>58</v>
      </c>
      <c r="D281" s="320" t="s">
        <v>762</v>
      </c>
      <c r="E281" s="320" t="s">
        <v>303</v>
      </c>
      <c r="F281" s="320" t="s">
        <v>304</v>
      </c>
      <c r="G281" s="320" t="s">
        <v>305</v>
      </c>
      <c r="H281" s="320" t="s">
        <v>189</v>
      </c>
      <c r="I281" s="320">
        <v>49204132</v>
      </c>
      <c r="J281" s="320">
        <v>676</v>
      </c>
      <c r="K281" s="320">
        <v>26</v>
      </c>
      <c r="L281" s="324">
        <v>44651</v>
      </c>
      <c r="M281" s="324">
        <v>44651</v>
      </c>
      <c r="N281" s="323"/>
      <c r="O281" s="324">
        <v>44656</v>
      </c>
      <c r="P281" s="324">
        <v>44656</v>
      </c>
      <c r="Q281" s="323"/>
      <c r="R281" s="320" t="s">
        <v>64</v>
      </c>
      <c r="S281" s="320"/>
      <c r="T281" s="320" t="s">
        <v>764</v>
      </c>
      <c r="U281" s="322">
        <v>4569</v>
      </c>
      <c r="V281" s="320" t="s">
        <v>62</v>
      </c>
      <c r="W281" s="321">
        <f t="shared" si="6"/>
        <v>0.24335999999999999</v>
      </c>
      <c r="X281" s="320" t="s">
        <v>58</v>
      </c>
      <c r="Y281" s="320"/>
    </row>
    <row r="282" spans="1:25" s="171" customFormat="1">
      <c r="A282" s="320">
        <v>360</v>
      </c>
      <c r="B282" s="320">
        <v>393275713</v>
      </c>
      <c r="C282" s="320" t="s">
        <v>58</v>
      </c>
      <c r="D282" s="320" t="s">
        <v>762</v>
      </c>
      <c r="E282" s="320" t="s">
        <v>306</v>
      </c>
      <c r="F282" s="320" t="s">
        <v>307</v>
      </c>
      <c r="G282" s="320" t="s">
        <v>308</v>
      </c>
      <c r="H282" s="320" t="s">
        <v>189</v>
      </c>
      <c r="I282" s="320">
        <v>49204132</v>
      </c>
      <c r="J282" s="320">
        <v>676</v>
      </c>
      <c r="K282" s="320">
        <v>26</v>
      </c>
      <c r="L282" s="324">
        <v>44651</v>
      </c>
      <c r="M282" s="324">
        <v>44651</v>
      </c>
      <c r="N282" s="323"/>
      <c r="O282" s="324">
        <v>44655</v>
      </c>
      <c r="P282" s="324">
        <v>44655</v>
      </c>
      <c r="Q282" s="323"/>
      <c r="R282" s="320" t="s">
        <v>64</v>
      </c>
      <c r="S282" s="320"/>
      <c r="T282" s="320" t="s">
        <v>764</v>
      </c>
      <c r="U282" s="322">
        <v>6647</v>
      </c>
      <c r="V282" s="320" t="s">
        <v>62</v>
      </c>
      <c r="W282" s="321">
        <f t="shared" si="6"/>
        <v>0.24335999999999999</v>
      </c>
      <c r="X282" s="320" t="s">
        <v>58</v>
      </c>
      <c r="Y282" s="320"/>
    </row>
    <row r="283" spans="1:25" s="171" customFormat="1">
      <c r="A283" s="320">
        <v>360</v>
      </c>
      <c r="B283" s="320">
        <v>393275687</v>
      </c>
      <c r="C283" s="320" t="s">
        <v>58</v>
      </c>
      <c r="D283" s="320" t="s">
        <v>762</v>
      </c>
      <c r="E283" s="320" t="s">
        <v>306</v>
      </c>
      <c r="F283" s="320" t="s">
        <v>307</v>
      </c>
      <c r="G283" s="320" t="s">
        <v>308</v>
      </c>
      <c r="H283" s="320" t="s">
        <v>189</v>
      </c>
      <c r="I283" s="320">
        <v>49204132</v>
      </c>
      <c r="J283" s="320">
        <v>624</v>
      </c>
      <c r="K283" s="320">
        <v>24</v>
      </c>
      <c r="L283" s="324">
        <v>44651</v>
      </c>
      <c r="M283" s="324">
        <v>44651</v>
      </c>
      <c r="N283" s="323"/>
      <c r="O283" s="324">
        <v>44655</v>
      </c>
      <c r="P283" s="324">
        <v>44655</v>
      </c>
      <c r="Q283" s="323"/>
      <c r="R283" s="320" t="s">
        <v>64</v>
      </c>
      <c r="S283" s="320"/>
      <c r="T283" s="320" t="s">
        <v>764</v>
      </c>
      <c r="U283" s="322">
        <v>6647</v>
      </c>
      <c r="V283" s="320" t="s">
        <v>62</v>
      </c>
      <c r="W283" s="321">
        <f t="shared" si="6"/>
        <v>0.22464000000000001</v>
      </c>
      <c r="X283" s="320" t="s">
        <v>58</v>
      </c>
      <c r="Y283" s="320"/>
    </row>
    <row r="284" spans="1:25" s="171" customFormat="1">
      <c r="A284" s="320">
        <v>480</v>
      </c>
      <c r="B284" s="320">
        <v>393769146</v>
      </c>
      <c r="C284" s="320" t="s">
        <v>58</v>
      </c>
      <c r="D284" s="320" t="s">
        <v>762</v>
      </c>
      <c r="E284" s="320" t="s">
        <v>109</v>
      </c>
      <c r="F284" s="320" t="s">
        <v>309</v>
      </c>
      <c r="G284" s="320" t="s">
        <v>310</v>
      </c>
      <c r="H284" s="320" t="s">
        <v>136</v>
      </c>
      <c r="I284" s="320">
        <v>49303156</v>
      </c>
      <c r="J284" s="320">
        <v>638</v>
      </c>
      <c r="K284" s="320">
        <v>22</v>
      </c>
      <c r="L284" s="336">
        <v>44651</v>
      </c>
      <c r="M284" s="324">
        <v>44651</v>
      </c>
      <c r="N284" s="323"/>
      <c r="O284" s="324">
        <v>44655</v>
      </c>
      <c r="P284" s="324">
        <v>44655</v>
      </c>
      <c r="Q284" s="323"/>
      <c r="R284" s="320" t="s">
        <v>64</v>
      </c>
      <c r="S284" s="320"/>
      <c r="T284" s="320"/>
      <c r="U284" s="322">
        <v>3125</v>
      </c>
      <c r="V284" s="320" t="s">
        <v>62</v>
      </c>
      <c r="W284" s="321">
        <f t="shared" si="6"/>
        <v>0.30624000000000001</v>
      </c>
      <c r="X284" s="320" t="s">
        <v>58</v>
      </c>
      <c r="Y284" s="320"/>
    </row>
    <row r="285" spans="1:25" s="171" customFormat="1">
      <c r="A285" s="320">
        <v>480</v>
      </c>
      <c r="B285" s="320">
        <v>393769173</v>
      </c>
      <c r="C285" s="320" t="s">
        <v>58</v>
      </c>
      <c r="D285" s="320" t="s">
        <v>762</v>
      </c>
      <c r="E285" s="320" t="s">
        <v>109</v>
      </c>
      <c r="F285" s="320" t="s">
        <v>309</v>
      </c>
      <c r="G285" s="320" t="s">
        <v>310</v>
      </c>
      <c r="H285" s="320" t="s">
        <v>136</v>
      </c>
      <c r="I285" s="320">
        <v>49303156</v>
      </c>
      <c r="J285" s="320">
        <v>638</v>
      </c>
      <c r="K285" s="320">
        <v>22</v>
      </c>
      <c r="L285" s="324">
        <v>44651</v>
      </c>
      <c r="M285" s="324">
        <v>44651</v>
      </c>
      <c r="N285" s="323"/>
      <c r="O285" s="324">
        <v>44655</v>
      </c>
      <c r="P285" s="324">
        <v>44655</v>
      </c>
      <c r="Q285" s="323"/>
      <c r="R285" s="320" t="s">
        <v>64</v>
      </c>
      <c r="S285" s="320"/>
      <c r="T285" s="320"/>
      <c r="U285" s="322">
        <v>3125</v>
      </c>
      <c r="V285" s="320" t="s">
        <v>62</v>
      </c>
      <c r="W285" s="321">
        <f t="shared" si="6"/>
        <v>0.30624000000000001</v>
      </c>
      <c r="X285" s="320" t="s">
        <v>58</v>
      </c>
      <c r="Y285" s="320"/>
    </row>
    <row r="286" spans="1:25" s="171" customFormat="1">
      <c r="A286" s="320">
        <v>480</v>
      </c>
      <c r="B286" s="320">
        <v>393769214</v>
      </c>
      <c r="C286" s="320" t="s">
        <v>58</v>
      </c>
      <c r="D286" s="320" t="s">
        <v>762</v>
      </c>
      <c r="E286" s="320" t="s">
        <v>109</v>
      </c>
      <c r="F286" s="320" t="s">
        <v>309</v>
      </c>
      <c r="G286" s="320" t="s">
        <v>310</v>
      </c>
      <c r="H286" s="320" t="s">
        <v>136</v>
      </c>
      <c r="I286" s="320">
        <v>49303156</v>
      </c>
      <c r="J286" s="320">
        <v>638</v>
      </c>
      <c r="K286" s="320">
        <v>22</v>
      </c>
      <c r="L286" s="324">
        <v>44651</v>
      </c>
      <c r="M286" s="324">
        <v>44651</v>
      </c>
      <c r="N286" s="323"/>
      <c r="O286" s="324">
        <v>44655</v>
      </c>
      <c r="P286" s="324">
        <v>44655</v>
      </c>
      <c r="Q286" s="323"/>
      <c r="R286" s="320" t="s">
        <v>64</v>
      </c>
      <c r="S286" s="320"/>
      <c r="T286" s="320"/>
      <c r="U286" s="322">
        <v>3125</v>
      </c>
      <c r="V286" s="320" t="s">
        <v>62</v>
      </c>
      <c r="W286" s="321">
        <f t="shared" si="6"/>
        <v>0.30624000000000001</v>
      </c>
      <c r="X286" s="320" t="s">
        <v>58</v>
      </c>
      <c r="Y286" s="320"/>
    </row>
    <row r="287" spans="1:25" s="171" customFormat="1">
      <c r="A287" s="320">
        <v>480</v>
      </c>
      <c r="B287" s="320">
        <v>392894195</v>
      </c>
      <c r="C287" s="320" t="s">
        <v>58</v>
      </c>
      <c r="D287" s="320" t="s">
        <v>762</v>
      </c>
      <c r="E287" s="320" t="s">
        <v>153</v>
      </c>
      <c r="F287" s="320" t="s">
        <v>154</v>
      </c>
      <c r="G287" s="320" t="s">
        <v>155</v>
      </c>
      <c r="H287" s="320" t="s">
        <v>156</v>
      </c>
      <c r="I287" s="320">
        <v>49304156</v>
      </c>
      <c r="J287" s="320">
        <v>696</v>
      </c>
      <c r="K287" s="320">
        <v>24</v>
      </c>
      <c r="L287" s="324">
        <v>44651</v>
      </c>
      <c r="M287" s="324">
        <v>44651</v>
      </c>
      <c r="N287" s="323"/>
      <c r="O287" s="324">
        <v>44655</v>
      </c>
      <c r="P287" s="324">
        <v>44655</v>
      </c>
      <c r="Q287" s="323"/>
      <c r="R287" s="320" t="s">
        <v>64</v>
      </c>
      <c r="S287" s="320"/>
      <c r="T287" s="320" t="s">
        <v>764</v>
      </c>
      <c r="U287" s="322">
        <v>4486</v>
      </c>
      <c r="V287" s="320" t="s">
        <v>56</v>
      </c>
      <c r="W287" s="321">
        <f t="shared" si="6"/>
        <v>0.33407999999999999</v>
      </c>
      <c r="X287" s="320" t="s">
        <v>58</v>
      </c>
      <c r="Y287" s="320"/>
    </row>
    <row r="288" spans="1:25" s="178" customFormat="1">
      <c r="A288" s="320">
        <v>480</v>
      </c>
      <c r="B288" s="320">
        <v>393698801</v>
      </c>
      <c r="C288" s="320" t="s">
        <v>58</v>
      </c>
      <c r="D288" s="320" t="s">
        <v>762</v>
      </c>
      <c r="E288" s="320" t="s">
        <v>271</v>
      </c>
      <c r="F288" s="320" t="s">
        <v>272</v>
      </c>
      <c r="G288" s="320" t="s">
        <v>273</v>
      </c>
      <c r="H288" s="320" t="s">
        <v>136</v>
      </c>
      <c r="I288" s="320">
        <v>49303156</v>
      </c>
      <c r="J288" s="320">
        <v>638</v>
      </c>
      <c r="K288" s="320">
        <v>22</v>
      </c>
      <c r="L288" s="324">
        <v>44651</v>
      </c>
      <c r="M288" s="324">
        <v>44651</v>
      </c>
      <c r="N288" s="323"/>
      <c r="O288" s="324">
        <v>44653</v>
      </c>
      <c r="P288" s="324">
        <v>44653</v>
      </c>
      <c r="Q288" s="323"/>
      <c r="R288" s="320" t="s">
        <v>64</v>
      </c>
      <c r="S288" s="320"/>
      <c r="T288" s="320" t="s">
        <v>764</v>
      </c>
      <c r="U288" s="322">
        <v>3526</v>
      </c>
      <c r="V288" s="320" t="s">
        <v>62</v>
      </c>
      <c r="W288" s="321">
        <f t="shared" si="6"/>
        <v>0.30624000000000001</v>
      </c>
      <c r="X288" s="320" t="s">
        <v>58</v>
      </c>
      <c r="Y288" s="320"/>
    </row>
    <row r="289" spans="1:25" s="108" customFormat="1">
      <c r="A289" s="320">
        <v>480</v>
      </c>
      <c r="B289" s="320">
        <v>393699146</v>
      </c>
      <c r="C289" s="320" t="s">
        <v>58</v>
      </c>
      <c r="D289" s="320" t="s">
        <v>762</v>
      </c>
      <c r="E289" s="320" t="s">
        <v>271</v>
      </c>
      <c r="F289" s="320" t="s">
        <v>272</v>
      </c>
      <c r="G289" s="320" t="s">
        <v>273</v>
      </c>
      <c r="H289" s="320" t="s">
        <v>136</v>
      </c>
      <c r="I289" s="320">
        <v>49303156</v>
      </c>
      <c r="J289" s="320">
        <v>638</v>
      </c>
      <c r="K289" s="320">
        <v>22</v>
      </c>
      <c r="L289" s="324">
        <v>44651</v>
      </c>
      <c r="M289" s="324">
        <v>44651</v>
      </c>
      <c r="N289" s="323"/>
      <c r="O289" s="324">
        <v>44653</v>
      </c>
      <c r="P289" s="324">
        <v>44653</v>
      </c>
      <c r="Q289" s="323"/>
      <c r="R289" s="320" t="s">
        <v>64</v>
      </c>
      <c r="S289" s="320"/>
      <c r="T289" s="320" t="s">
        <v>764</v>
      </c>
      <c r="U289" s="322">
        <v>3526</v>
      </c>
      <c r="V289" s="320" t="s">
        <v>62</v>
      </c>
      <c r="W289" s="321">
        <f t="shared" si="6"/>
        <v>0.30624000000000001</v>
      </c>
      <c r="X289" s="320" t="s">
        <v>58</v>
      </c>
      <c r="Y289" s="320"/>
    </row>
    <row r="290" spans="1:25" s="108" customFormat="1">
      <c r="A290" s="320">
        <v>360</v>
      </c>
      <c r="B290" s="320">
        <v>393436410</v>
      </c>
      <c r="C290" s="320" t="s">
        <v>58</v>
      </c>
      <c r="D290" s="320" t="s">
        <v>762</v>
      </c>
      <c r="E290" s="320" t="s">
        <v>280</v>
      </c>
      <c r="F290" s="320" t="s">
        <v>311</v>
      </c>
      <c r="G290" s="320" t="s">
        <v>312</v>
      </c>
      <c r="H290" s="320" t="s">
        <v>85</v>
      </c>
      <c r="I290" s="320">
        <v>49201132</v>
      </c>
      <c r="J290" s="320">
        <v>416</v>
      </c>
      <c r="K290" s="320">
        <v>13</v>
      </c>
      <c r="L290" s="324">
        <v>44651</v>
      </c>
      <c r="M290" s="324">
        <v>44651</v>
      </c>
      <c r="N290" s="323"/>
      <c r="O290" s="324">
        <v>44655</v>
      </c>
      <c r="P290" s="324">
        <v>44655</v>
      </c>
      <c r="Q290" s="323"/>
      <c r="R290" s="320" t="s">
        <v>64</v>
      </c>
      <c r="S290" s="320"/>
      <c r="T290" s="320" t="s">
        <v>764</v>
      </c>
      <c r="U290" s="322">
        <v>5694</v>
      </c>
      <c r="V290" s="320" t="s">
        <v>62</v>
      </c>
      <c r="W290" s="321">
        <f t="shared" si="6"/>
        <v>0.14976</v>
      </c>
      <c r="X290" s="320" t="s">
        <v>58</v>
      </c>
      <c r="Y290" s="320"/>
    </row>
    <row r="291" spans="1:25" s="108" customFormat="1">
      <c r="A291" s="320">
        <v>480</v>
      </c>
      <c r="B291" s="320">
        <v>393699317</v>
      </c>
      <c r="C291" s="320" t="s">
        <v>58</v>
      </c>
      <c r="D291" s="320" t="s">
        <v>762</v>
      </c>
      <c r="E291" s="320" t="s">
        <v>271</v>
      </c>
      <c r="F291" s="320" t="s">
        <v>272</v>
      </c>
      <c r="G291" s="320" t="s">
        <v>273</v>
      </c>
      <c r="H291" s="320" t="s">
        <v>136</v>
      </c>
      <c r="I291" s="320">
        <v>49303156</v>
      </c>
      <c r="J291" s="320">
        <v>638</v>
      </c>
      <c r="K291" s="320">
        <v>22</v>
      </c>
      <c r="L291" s="324">
        <v>44651</v>
      </c>
      <c r="M291" s="324">
        <v>44651</v>
      </c>
      <c r="N291" s="323"/>
      <c r="O291" s="324">
        <v>44653</v>
      </c>
      <c r="P291" s="324">
        <v>44653</v>
      </c>
      <c r="Q291" s="323"/>
      <c r="R291" s="320" t="s">
        <v>64</v>
      </c>
      <c r="S291" s="320">
        <v>580</v>
      </c>
      <c r="T291" s="320" t="s">
        <v>764</v>
      </c>
      <c r="U291" s="322">
        <v>3526</v>
      </c>
      <c r="V291" s="320" t="s">
        <v>62</v>
      </c>
      <c r="W291" s="321">
        <f t="shared" si="6"/>
        <v>0.30624000000000001</v>
      </c>
      <c r="X291" s="320" t="s">
        <v>58</v>
      </c>
      <c r="Y291" s="320"/>
    </row>
    <row r="292" spans="1:25" s="108" customFormat="1">
      <c r="A292" s="320">
        <v>480</v>
      </c>
      <c r="B292" s="320">
        <v>393699703</v>
      </c>
      <c r="C292" s="320" t="s">
        <v>58</v>
      </c>
      <c r="D292" s="320" t="s">
        <v>762</v>
      </c>
      <c r="E292" s="320" t="s">
        <v>271</v>
      </c>
      <c r="F292" s="320" t="s">
        <v>272</v>
      </c>
      <c r="G292" s="320" t="s">
        <v>273</v>
      </c>
      <c r="H292" s="320" t="s">
        <v>136</v>
      </c>
      <c r="I292" s="320">
        <v>49303156</v>
      </c>
      <c r="J292" s="320">
        <v>638</v>
      </c>
      <c r="K292" s="320">
        <v>22</v>
      </c>
      <c r="L292" s="324">
        <v>44651</v>
      </c>
      <c r="M292" s="324">
        <v>44651</v>
      </c>
      <c r="N292" s="323"/>
      <c r="O292" s="324">
        <v>44653</v>
      </c>
      <c r="P292" s="324">
        <v>44653</v>
      </c>
      <c r="Q292" s="323"/>
      <c r="R292" s="320" t="s">
        <v>64</v>
      </c>
      <c r="S292" s="320"/>
      <c r="T292" s="320" t="s">
        <v>764</v>
      </c>
      <c r="U292" s="322">
        <v>3526</v>
      </c>
      <c r="V292" s="320" t="s">
        <v>62</v>
      </c>
      <c r="W292" s="321">
        <f t="shared" si="6"/>
        <v>0.30624000000000001</v>
      </c>
      <c r="X292" s="320" t="s">
        <v>58</v>
      </c>
      <c r="Y292" s="320"/>
    </row>
    <row r="293" spans="1:25" s="108" customFormat="1">
      <c r="A293" s="320">
        <v>480</v>
      </c>
      <c r="B293" s="320">
        <v>393769240</v>
      </c>
      <c r="C293" s="320" t="s">
        <v>58</v>
      </c>
      <c r="D293" s="320" t="s">
        <v>762</v>
      </c>
      <c r="E293" s="320" t="s">
        <v>109</v>
      </c>
      <c r="F293" s="320" t="s">
        <v>309</v>
      </c>
      <c r="G293" s="320" t="s">
        <v>310</v>
      </c>
      <c r="H293" s="320" t="s">
        <v>136</v>
      </c>
      <c r="I293" s="320">
        <v>49303156</v>
      </c>
      <c r="J293" s="320">
        <v>638</v>
      </c>
      <c r="K293" s="320">
        <v>22</v>
      </c>
      <c r="L293" s="324">
        <v>44651</v>
      </c>
      <c r="M293" s="324">
        <v>44651</v>
      </c>
      <c r="N293" s="323"/>
      <c r="O293" s="324">
        <v>44655</v>
      </c>
      <c r="P293" s="324">
        <v>44655</v>
      </c>
      <c r="Q293" s="323"/>
      <c r="R293" s="320" t="s">
        <v>64</v>
      </c>
      <c r="S293" s="320"/>
      <c r="T293" s="320"/>
      <c r="U293" s="322">
        <v>3125</v>
      </c>
      <c r="V293" s="320" t="s">
        <v>62</v>
      </c>
      <c r="W293" s="321">
        <f t="shared" si="6"/>
        <v>0.30624000000000001</v>
      </c>
      <c r="X293" s="320" t="s">
        <v>58</v>
      </c>
      <c r="Y293" s="320"/>
    </row>
    <row r="294" spans="1:25" s="108" customFormat="1">
      <c r="A294" s="320">
        <v>480</v>
      </c>
      <c r="B294" s="320">
        <v>393769138</v>
      </c>
      <c r="C294" s="320" t="s">
        <v>58</v>
      </c>
      <c r="D294" s="320" t="s">
        <v>762</v>
      </c>
      <c r="E294" s="320" t="s">
        <v>109</v>
      </c>
      <c r="F294" s="320" t="s">
        <v>309</v>
      </c>
      <c r="G294" s="320" t="s">
        <v>310</v>
      </c>
      <c r="H294" s="320" t="s">
        <v>136</v>
      </c>
      <c r="I294" s="320">
        <v>49303156</v>
      </c>
      <c r="J294" s="320">
        <v>638</v>
      </c>
      <c r="K294" s="320">
        <v>22</v>
      </c>
      <c r="L294" s="324">
        <v>44651</v>
      </c>
      <c r="M294" s="324">
        <v>44651</v>
      </c>
      <c r="N294" s="323"/>
      <c r="O294" s="324">
        <v>44655</v>
      </c>
      <c r="P294" s="324">
        <v>44655</v>
      </c>
      <c r="Q294" s="323"/>
      <c r="R294" s="320" t="s">
        <v>64</v>
      </c>
      <c r="S294" s="320"/>
      <c r="T294" s="320"/>
      <c r="U294" s="322">
        <v>3125</v>
      </c>
      <c r="V294" s="320" t="s">
        <v>62</v>
      </c>
      <c r="W294" s="321">
        <f t="shared" si="6"/>
        <v>0.30624000000000001</v>
      </c>
      <c r="X294" s="320" t="s">
        <v>58</v>
      </c>
      <c r="Y294" s="320"/>
    </row>
    <row r="295" spans="1:25" s="108" customFormat="1">
      <c r="A295" s="320">
        <v>360</v>
      </c>
      <c r="B295" s="320">
        <v>393275702</v>
      </c>
      <c r="C295" s="320" t="s">
        <v>58</v>
      </c>
      <c r="D295" s="320" t="s">
        <v>762</v>
      </c>
      <c r="E295" s="320" t="s">
        <v>306</v>
      </c>
      <c r="F295" s="320" t="s">
        <v>307</v>
      </c>
      <c r="G295" s="320" t="s">
        <v>308</v>
      </c>
      <c r="H295" s="320" t="s">
        <v>189</v>
      </c>
      <c r="I295" s="320">
        <v>49204132</v>
      </c>
      <c r="J295" s="320">
        <v>624</v>
      </c>
      <c r="K295" s="320">
        <v>24</v>
      </c>
      <c r="L295" s="324">
        <v>44651</v>
      </c>
      <c r="M295" s="324">
        <v>44651</v>
      </c>
      <c r="N295" s="323"/>
      <c r="O295" s="324">
        <v>44655</v>
      </c>
      <c r="P295" s="324">
        <v>44655</v>
      </c>
      <c r="Q295" s="323"/>
      <c r="R295" s="320" t="s">
        <v>64</v>
      </c>
      <c r="S295" s="320"/>
      <c r="T295" s="320" t="s">
        <v>764</v>
      </c>
      <c r="U295" s="322">
        <v>6647</v>
      </c>
      <c r="V295" s="320" t="s">
        <v>62</v>
      </c>
      <c r="W295" s="321">
        <f t="shared" si="6"/>
        <v>0.22464000000000001</v>
      </c>
      <c r="X295" s="320" t="s">
        <v>58</v>
      </c>
      <c r="Y295" s="320"/>
    </row>
    <row r="296" spans="1:25" s="108" customFormat="1">
      <c r="A296" s="320">
        <v>480</v>
      </c>
      <c r="B296" s="320">
        <v>393769077</v>
      </c>
      <c r="C296" s="320" t="s">
        <v>58</v>
      </c>
      <c r="D296" s="320" t="s">
        <v>762</v>
      </c>
      <c r="E296" s="320" t="s">
        <v>109</v>
      </c>
      <c r="F296" s="320" t="s">
        <v>309</v>
      </c>
      <c r="G296" s="320" t="s">
        <v>310</v>
      </c>
      <c r="H296" s="320" t="s">
        <v>136</v>
      </c>
      <c r="I296" s="320">
        <v>49303156</v>
      </c>
      <c r="J296" s="320">
        <v>638</v>
      </c>
      <c r="K296" s="320">
        <v>22</v>
      </c>
      <c r="L296" s="324">
        <v>44651</v>
      </c>
      <c r="M296" s="324">
        <v>44651</v>
      </c>
      <c r="N296" s="323"/>
      <c r="O296" s="324">
        <v>44655</v>
      </c>
      <c r="P296" s="324">
        <v>44655</v>
      </c>
      <c r="Q296" s="323"/>
      <c r="R296" s="320" t="s">
        <v>64</v>
      </c>
      <c r="S296" s="320"/>
      <c r="T296" s="320"/>
      <c r="U296" s="322">
        <v>3125</v>
      </c>
      <c r="V296" s="320" t="s">
        <v>62</v>
      </c>
      <c r="W296" s="321">
        <f t="shared" si="6"/>
        <v>0.30624000000000001</v>
      </c>
      <c r="X296" s="320" t="s">
        <v>58</v>
      </c>
      <c r="Y296" s="320"/>
    </row>
    <row r="297" spans="1:25" s="108" customFormat="1">
      <c r="A297" s="320">
        <v>360</v>
      </c>
      <c r="B297" s="320">
        <v>392923673</v>
      </c>
      <c r="C297" s="320" t="s">
        <v>58</v>
      </c>
      <c r="D297" s="320" t="s">
        <v>762</v>
      </c>
      <c r="E297" s="320" t="s">
        <v>190</v>
      </c>
      <c r="F297" s="320" t="s">
        <v>313</v>
      </c>
      <c r="G297" s="320" t="s">
        <v>314</v>
      </c>
      <c r="H297" s="320" t="s">
        <v>224</v>
      </c>
      <c r="I297" s="320">
        <v>49204132</v>
      </c>
      <c r="J297" s="320">
        <v>676</v>
      </c>
      <c r="K297" s="320">
        <v>26</v>
      </c>
      <c r="L297" s="324">
        <v>44651</v>
      </c>
      <c r="M297" s="324">
        <v>44651</v>
      </c>
      <c r="N297" s="323"/>
      <c r="O297" s="324">
        <v>44655</v>
      </c>
      <c r="P297" s="324">
        <v>44655</v>
      </c>
      <c r="Q297" s="323"/>
      <c r="R297" s="320" t="s">
        <v>64</v>
      </c>
      <c r="S297" s="320"/>
      <c r="T297" s="320" t="s">
        <v>764</v>
      </c>
      <c r="U297" s="322">
        <v>2378</v>
      </c>
      <c r="V297" s="320" t="s">
        <v>62</v>
      </c>
      <c r="W297" s="321">
        <f t="shared" si="6"/>
        <v>0.24335999999999999</v>
      </c>
      <c r="X297" s="320" t="s">
        <v>58</v>
      </c>
      <c r="Y297" s="320"/>
    </row>
    <row r="298" spans="1:25" s="108" customFormat="1">
      <c r="A298" s="320">
        <v>480</v>
      </c>
      <c r="B298" s="320">
        <v>393699505</v>
      </c>
      <c r="C298" s="320" t="s">
        <v>58</v>
      </c>
      <c r="D298" s="320" t="s">
        <v>762</v>
      </c>
      <c r="E298" s="320" t="s">
        <v>271</v>
      </c>
      <c r="F298" s="320" t="s">
        <v>272</v>
      </c>
      <c r="G298" s="320" t="s">
        <v>273</v>
      </c>
      <c r="H298" s="320" t="s">
        <v>136</v>
      </c>
      <c r="I298" s="320">
        <v>49303156</v>
      </c>
      <c r="J298" s="320">
        <v>638</v>
      </c>
      <c r="K298" s="320">
        <v>22</v>
      </c>
      <c r="L298" s="324">
        <v>44651</v>
      </c>
      <c r="M298" s="324">
        <v>44651</v>
      </c>
      <c r="N298" s="323"/>
      <c r="O298" s="324">
        <v>44655</v>
      </c>
      <c r="P298" s="324">
        <v>44655</v>
      </c>
      <c r="Q298" s="323"/>
      <c r="R298" s="320" t="s">
        <v>64</v>
      </c>
      <c r="S298" s="320"/>
      <c r="T298" s="320" t="s">
        <v>764</v>
      </c>
      <c r="U298" s="322">
        <v>3526</v>
      </c>
      <c r="V298" s="320" t="s">
        <v>62</v>
      </c>
      <c r="W298" s="321">
        <f t="shared" si="6"/>
        <v>0.30624000000000001</v>
      </c>
      <c r="X298" s="320" t="s">
        <v>58</v>
      </c>
      <c r="Y298" s="320"/>
    </row>
    <row r="299" spans="1:25" s="108" customFormat="1">
      <c r="A299" s="320">
        <v>480</v>
      </c>
      <c r="B299" s="320">
        <v>392306620</v>
      </c>
      <c r="C299" s="320" t="s">
        <v>58</v>
      </c>
      <c r="D299" s="320" t="s">
        <v>762</v>
      </c>
      <c r="E299" s="320" t="s">
        <v>79</v>
      </c>
      <c r="F299" s="320" t="s">
        <v>80</v>
      </c>
      <c r="G299" s="320" t="s">
        <v>81</v>
      </c>
      <c r="H299" s="320" t="s">
        <v>78</v>
      </c>
      <c r="I299" s="320">
        <v>49303156</v>
      </c>
      <c r="J299" s="320">
        <v>580</v>
      </c>
      <c r="K299" s="320">
        <v>20</v>
      </c>
      <c r="L299" s="324">
        <v>44652</v>
      </c>
      <c r="M299" s="324">
        <v>44652</v>
      </c>
      <c r="N299" s="323"/>
      <c r="O299" s="324">
        <v>44655</v>
      </c>
      <c r="P299" s="324">
        <v>44655</v>
      </c>
      <c r="Q299" s="323"/>
      <c r="R299" s="320" t="s">
        <v>64</v>
      </c>
      <c r="S299" s="320"/>
      <c r="T299" s="320" t="s">
        <v>765</v>
      </c>
      <c r="U299" s="322">
        <v>2640</v>
      </c>
      <c r="V299" s="320" t="s">
        <v>56</v>
      </c>
      <c r="W299" s="321">
        <f t="shared" si="6"/>
        <v>0.27839999999999998</v>
      </c>
      <c r="X299" s="320" t="s">
        <v>58</v>
      </c>
      <c r="Y299" s="320"/>
    </row>
    <row r="300" spans="1:25" s="108" customFormat="1">
      <c r="A300" s="320">
        <v>480</v>
      </c>
      <c r="B300" s="320">
        <v>392306580</v>
      </c>
      <c r="C300" s="320" t="s">
        <v>58</v>
      </c>
      <c r="D300" s="320" t="s">
        <v>762</v>
      </c>
      <c r="E300" s="320" t="s">
        <v>79</v>
      </c>
      <c r="F300" s="320" t="s">
        <v>80</v>
      </c>
      <c r="G300" s="320" t="s">
        <v>81</v>
      </c>
      <c r="H300" s="320" t="s">
        <v>78</v>
      </c>
      <c r="I300" s="320">
        <v>49303156</v>
      </c>
      <c r="J300" s="320">
        <v>580</v>
      </c>
      <c r="K300" s="320">
        <v>20</v>
      </c>
      <c r="L300" s="324">
        <v>44652</v>
      </c>
      <c r="M300" s="324">
        <v>44652</v>
      </c>
      <c r="N300" s="323"/>
      <c r="O300" s="324">
        <v>44657</v>
      </c>
      <c r="P300" s="324">
        <v>44657</v>
      </c>
      <c r="Q300" s="323"/>
      <c r="R300" s="320" t="s">
        <v>64</v>
      </c>
      <c r="S300" s="320"/>
      <c r="T300" s="320" t="s">
        <v>764</v>
      </c>
      <c r="U300" s="322">
        <v>2640</v>
      </c>
      <c r="V300" s="320" t="s">
        <v>56</v>
      </c>
      <c r="W300" s="321">
        <f t="shared" si="6"/>
        <v>0.27839999999999998</v>
      </c>
      <c r="X300" s="320" t="s">
        <v>58</v>
      </c>
      <c r="Y300" s="320"/>
    </row>
    <row r="301" spans="1:25" s="108" customFormat="1">
      <c r="A301" s="320">
        <v>480</v>
      </c>
      <c r="B301" s="320">
        <v>393703329</v>
      </c>
      <c r="C301" s="320" t="s">
        <v>58</v>
      </c>
      <c r="D301" s="320" t="s">
        <v>762</v>
      </c>
      <c r="E301" s="320" t="s">
        <v>271</v>
      </c>
      <c r="F301" s="320" t="s">
        <v>272</v>
      </c>
      <c r="G301" s="320" t="s">
        <v>273</v>
      </c>
      <c r="H301" s="320" t="s">
        <v>136</v>
      </c>
      <c r="I301" s="320">
        <v>49303156</v>
      </c>
      <c r="J301" s="320">
        <v>638</v>
      </c>
      <c r="K301" s="320">
        <v>22</v>
      </c>
      <c r="L301" s="324">
        <v>44652</v>
      </c>
      <c r="M301" s="324">
        <v>44652</v>
      </c>
      <c r="N301" s="323"/>
      <c r="O301" s="324">
        <v>44659</v>
      </c>
      <c r="P301" s="324">
        <v>44659</v>
      </c>
      <c r="Q301" s="323"/>
      <c r="R301" s="320" t="s">
        <v>64</v>
      </c>
      <c r="S301" s="320"/>
      <c r="T301" s="320" t="s">
        <v>764</v>
      </c>
      <c r="U301" s="322">
        <v>3526</v>
      </c>
      <c r="V301" s="320" t="s">
        <v>62</v>
      </c>
      <c r="W301" s="321">
        <f t="shared" si="6"/>
        <v>0.30624000000000001</v>
      </c>
      <c r="X301" s="320" t="s">
        <v>58</v>
      </c>
      <c r="Y301" s="320"/>
    </row>
    <row r="302" spans="1:25" s="108" customFormat="1">
      <c r="A302" s="320">
        <v>480</v>
      </c>
      <c r="B302" s="320">
        <v>393919078</v>
      </c>
      <c r="C302" s="320" t="s">
        <v>58</v>
      </c>
      <c r="D302" s="320" t="s">
        <v>762</v>
      </c>
      <c r="E302" s="320" t="s">
        <v>153</v>
      </c>
      <c r="F302" s="320" t="s">
        <v>154</v>
      </c>
      <c r="G302" s="320" t="s">
        <v>155</v>
      </c>
      <c r="H302" s="320" t="s">
        <v>156</v>
      </c>
      <c r="I302" s="320">
        <v>49304156</v>
      </c>
      <c r="J302" s="320">
        <v>319</v>
      </c>
      <c r="K302" s="320">
        <v>11</v>
      </c>
      <c r="L302" s="324">
        <v>44652</v>
      </c>
      <c r="M302" s="324">
        <v>44652</v>
      </c>
      <c r="N302" s="323"/>
      <c r="O302" s="324">
        <v>44658</v>
      </c>
      <c r="P302" s="324">
        <v>44658</v>
      </c>
      <c r="Q302" s="323"/>
      <c r="R302" s="320" t="s">
        <v>64</v>
      </c>
      <c r="S302" s="320"/>
      <c r="T302" s="320" t="s">
        <v>765</v>
      </c>
      <c r="U302" s="322">
        <v>4192</v>
      </c>
      <c r="V302" s="320" t="s">
        <v>56</v>
      </c>
      <c r="W302" s="321">
        <f t="shared" si="6"/>
        <v>0.15312000000000001</v>
      </c>
      <c r="X302" s="320" t="s">
        <v>58</v>
      </c>
      <c r="Y302" s="320"/>
    </row>
    <row r="303" spans="1:25" s="108" customFormat="1">
      <c r="A303" s="320">
        <v>480</v>
      </c>
      <c r="B303" s="320">
        <v>392306573</v>
      </c>
      <c r="C303" s="320" t="s">
        <v>58</v>
      </c>
      <c r="D303" s="320" t="s">
        <v>762</v>
      </c>
      <c r="E303" s="320" t="s">
        <v>79</v>
      </c>
      <c r="F303" s="320" t="s">
        <v>80</v>
      </c>
      <c r="G303" s="320" t="s">
        <v>81</v>
      </c>
      <c r="H303" s="320" t="s">
        <v>78</v>
      </c>
      <c r="I303" s="320">
        <v>49303156</v>
      </c>
      <c r="J303" s="320">
        <v>580</v>
      </c>
      <c r="K303" s="320">
        <v>20</v>
      </c>
      <c r="L303" s="324">
        <v>44652</v>
      </c>
      <c r="M303" s="324">
        <v>44652</v>
      </c>
      <c r="N303" s="323"/>
      <c r="O303" s="324">
        <v>44655</v>
      </c>
      <c r="P303" s="324">
        <v>44655</v>
      </c>
      <c r="Q303" s="323"/>
      <c r="R303" s="320" t="s">
        <v>64</v>
      </c>
      <c r="S303" s="320"/>
      <c r="T303" s="320" t="s">
        <v>765</v>
      </c>
      <c r="U303" s="322">
        <v>2640</v>
      </c>
      <c r="V303" s="320" t="s">
        <v>56</v>
      </c>
      <c r="W303" s="321">
        <f t="shared" si="6"/>
        <v>0.27839999999999998</v>
      </c>
      <c r="X303" s="320" t="s">
        <v>58</v>
      </c>
      <c r="Y303" s="320"/>
    </row>
    <row r="304" spans="1:25" s="108" customFormat="1">
      <c r="A304" s="320">
        <v>480</v>
      </c>
      <c r="B304" s="320">
        <v>392306590</v>
      </c>
      <c r="C304" s="320" t="s">
        <v>58</v>
      </c>
      <c r="D304" s="320" t="s">
        <v>762</v>
      </c>
      <c r="E304" s="320" t="s">
        <v>79</v>
      </c>
      <c r="F304" s="320" t="s">
        <v>80</v>
      </c>
      <c r="G304" s="320" t="s">
        <v>81</v>
      </c>
      <c r="H304" s="320" t="s">
        <v>78</v>
      </c>
      <c r="I304" s="320">
        <v>49303156</v>
      </c>
      <c r="J304" s="320">
        <v>580</v>
      </c>
      <c r="K304" s="320">
        <v>20</v>
      </c>
      <c r="L304" s="324">
        <v>44652</v>
      </c>
      <c r="M304" s="324">
        <v>44652</v>
      </c>
      <c r="N304" s="323"/>
      <c r="O304" s="324">
        <v>44655</v>
      </c>
      <c r="P304" s="324">
        <v>44655</v>
      </c>
      <c r="Q304" s="323"/>
      <c r="R304" s="320" t="s">
        <v>64</v>
      </c>
      <c r="S304" s="320"/>
      <c r="T304" s="320" t="s">
        <v>765</v>
      </c>
      <c r="U304" s="322">
        <v>2640</v>
      </c>
      <c r="V304" s="320" t="s">
        <v>56</v>
      </c>
      <c r="W304" s="321">
        <f t="shared" si="6"/>
        <v>0.27839999999999998</v>
      </c>
      <c r="X304" s="320" t="s">
        <v>58</v>
      </c>
      <c r="Y304" s="320"/>
    </row>
    <row r="305" spans="1:25" s="108" customFormat="1">
      <c r="A305" s="320">
        <v>360</v>
      </c>
      <c r="B305" s="320">
        <v>393427081</v>
      </c>
      <c r="C305" s="320" t="s">
        <v>58</v>
      </c>
      <c r="D305" s="320" t="s">
        <v>762</v>
      </c>
      <c r="E305" s="320" t="s">
        <v>265</v>
      </c>
      <c r="F305" s="320" t="s">
        <v>266</v>
      </c>
      <c r="G305" s="320" t="s">
        <v>267</v>
      </c>
      <c r="H305" s="320" t="s">
        <v>85</v>
      </c>
      <c r="I305" s="320">
        <v>49201132</v>
      </c>
      <c r="J305" s="320">
        <v>832</v>
      </c>
      <c r="K305" s="320">
        <v>26</v>
      </c>
      <c r="L305" s="324">
        <v>44652</v>
      </c>
      <c r="M305" s="324">
        <v>44652</v>
      </c>
      <c r="N305" s="323"/>
      <c r="O305" s="324">
        <v>44655</v>
      </c>
      <c r="P305" s="324">
        <v>44655</v>
      </c>
      <c r="Q305" s="323"/>
      <c r="R305" s="320" t="s">
        <v>64</v>
      </c>
      <c r="S305" s="320"/>
      <c r="T305" s="320" t="s">
        <v>764</v>
      </c>
      <c r="U305" s="322">
        <v>3396</v>
      </c>
      <c r="V305" s="320" t="s">
        <v>62</v>
      </c>
      <c r="W305" s="321">
        <f t="shared" si="6"/>
        <v>0.29952000000000001</v>
      </c>
      <c r="X305" s="320" t="s">
        <v>58</v>
      </c>
      <c r="Y305" s="320"/>
    </row>
    <row r="306" spans="1:25" s="108" customFormat="1">
      <c r="A306" s="320">
        <v>480</v>
      </c>
      <c r="B306" s="320">
        <v>393700041</v>
      </c>
      <c r="C306" s="320" t="s">
        <v>58</v>
      </c>
      <c r="D306" s="320" t="s">
        <v>762</v>
      </c>
      <c r="E306" s="320" t="s">
        <v>271</v>
      </c>
      <c r="F306" s="320" t="s">
        <v>272</v>
      </c>
      <c r="G306" s="320" t="s">
        <v>273</v>
      </c>
      <c r="H306" s="320" t="s">
        <v>136</v>
      </c>
      <c r="I306" s="320">
        <v>49303156</v>
      </c>
      <c r="J306" s="320">
        <v>638</v>
      </c>
      <c r="K306" s="320">
        <v>22</v>
      </c>
      <c r="L306" s="324">
        <v>44652</v>
      </c>
      <c r="M306" s="324">
        <v>44652</v>
      </c>
      <c r="N306" s="323"/>
      <c r="O306" s="324">
        <v>44655</v>
      </c>
      <c r="P306" s="324">
        <v>44655</v>
      </c>
      <c r="Q306" s="323"/>
      <c r="R306" s="320" t="s">
        <v>64</v>
      </c>
      <c r="S306" s="320" t="s">
        <v>2827</v>
      </c>
      <c r="T306" s="320" t="s">
        <v>764</v>
      </c>
      <c r="U306" s="322">
        <v>3526</v>
      </c>
      <c r="V306" s="320" t="s">
        <v>62</v>
      </c>
      <c r="W306" s="321">
        <f t="shared" si="6"/>
        <v>0.30624000000000001</v>
      </c>
      <c r="X306" s="320" t="s">
        <v>58</v>
      </c>
      <c r="Y306" s="320"/>
    </row>
    <row r="307" spans="1:25" s="108" customFormat="1">
      <c r="A307" s="320">
        <v>480</v>
      </c>
      <c r="B307" s="320">
        <v>392306673</v>
      </c>
      <c r="C307" s="320" t="s">
        <v>58</v>
      </c>
      <c r="D307" s="320" t="s">
        <v>762</v>
      </c>
      <c r="E307" s="320" t="s">
        <v>79</v>
      </c>
      <c r="F307" s="320" t="s">
        <v>80</v>
      </c>
      <c r="G307" s="320" t="s">
        <v>81</v>
      </c>
      <c r="H307" s="320" t="s">
        <v>78</v>
      </c>
      <c r="I307" s="320">
        <v>49303156</v>
      </c>
      <c r="J307" s="320">
        <v>580</v>
      </c>
      <c r="K307" s="320">
        <v>20</v>
      </c>
      <c r="L307" s="324">
        <v>44652</v>
      </c>
      <c r="M307" s="324">
        <v>44652</v>
      </c>
      <c r="N307" s="323"/>
      <c r="O307" s="324">
        <v>44655</v>
      </c>
      <c r="P307" s="324">
        <v>44655</v>
      </c>
      <c r="Q307" s="323"/>
      <c r="R307" s="320" t="s">
        <v>64</v>
      </c>
      <c r="S307" s="320"/>
      <c r="T307" s="320" t="s">
        <v>765</v>
      </c>
      <c r="U307" s="322">
        <v>2640</v>
      </c>
      <c r="V307" s="320" t="s">
        <v>56</v>
      </c>
      <c r="W307" s="321">
        <f t="shared" si="6"/>
        <v>0.27839999999999998</v>
      </c>
      <c r="X307" s="320" t="s">
        <v>58</v>
      </c>
      <c r="Y307" s="320"/>
    </row>
    <row r="308" spans="1:25" s="108" customFormat="1">
      <c r="A308" s="320">
        <v>480</v>
      </c>
      <c r="B308" s="320">
        <v>393701141</v>
      </c>
      <c r="C308" s="320" t="s">
        <v>58</v>
      </c>
      <c r="D308" s="320" t="s">
        <v>762</v>
      </c>
      <c r="E308" s="320" t="s">
        <v>271</v>
      </c>
      <c r="F308" s="320" t="s">
        <v>272</v>
      </c>
      <c r="G308" s="320" t="s">
        <v>273</v>
      </c>
      <c r="H308" s="320" t="s">
        <v>136</v>
      </c>
      <c r="I308" s="320">
        <v>49303156</v>
      </c>
      <c r="J308" s="320">
        <v>638</v>
      </c>
      <c r="K308" s="320">
        <v>22</v>
      </c>
      <c r="L308" s="324">
        <v>44652</v>
      </c>
      <c r="M308" s="324">
        <v>44652</v>
      </c>
      <c r="N308" s="323"/>
      <c r="O308" s="324">
        <v>44655</v>
      </c>
      <c r="P308" s="324">
        <v>44655</v>
      </c>
      <c r="Q308" s="323"/>
      <c r="R308" s="320" t="s">
        <v>64</v>
      </c>
      <c r="S308" s="320"/>
      <c r="T308" s="320" t="s">
        <v>764</v>
      </c>
      <c r="U308" s="322">
        <v>3526</v>
      </c>
      <c r="V308" s="320" t="s">
        <v>62</v>
      </c>
      <c r="W308" s="321">
        <f t="shared" si="6"/>
        <v>0.30624000000000001</v>
      </c>
      <c r="X308" s="320" t="s">
        <v>58</v>
      </c>
      <c r="Y308" s="320"/>
    </row>
    <row r="309" spans="1:25" s="108" customFormat="1">
      <c r="A309" s="320">
        <v>480</v>
      </c>
      <c r="B309" s="320">
        <v>393702908</v>
      </c>
      <c r="C309" s="320" t="s">
        <v>58</v>
      </c>
      <c r="D309" s="320" t="s">
        <v>762</v>
      </c>
      <c r="E309" s="320" t="s">
        <v>271</v>
      </c>
      <c r="F309" s="320" t="s">
        <v>272</v>
      </c>
      <c r="G309" s="320" t="s">
        <v>273</v>
      </c>
      <c r="H309" s="320" t="s">
        <v>136</v>
      </c>
      <c r="I309" s="320">
        <v>49303156</v>
      </c>
      <c r="J309" s="320">
        <v>638</v>
      </c>
      <c r="K309" s="320">
        <v>22</v>
      </c>
      <c r="L309" s="324">
        <v>44652</v>
      </c>
      <c r="M309" s="324">
        <v>44652</v>
      </c>
      <c r="N309" s="323"/>
      <c r="O309" s="324">
        <v>44655</v>
      </c>
      <c r="P309" s="324">
        <v>44655</v>
      </c>
      <c r="Q309" s="323"/>
      <c r="R309" s="320" t="s">
        <v>64</v>
      </c>
      <c r="S309" s="320" t="s">
        <v>2827</v>
      </c>
      <c r="T309" s="320" t="s">
        <v>764</v>
      </c>
      <c r="U309" s="322">
        <v>3526</v>
      </c>
      <c r="V309" s="320" t="s">
        <v>62</v>
      </c>
      <c r="W309" s="321">
        <f t="shared" si="6"/>
        <v>0.30624000000000001</v>
      </c>
      <c r="X309" s="320" t="s">
        <v>58</v>
      </c>
      <c r="Y309" s="320"/>
    </row>
    <row r="310" spans="1:25" s="108" customFormat="1">
      <c r="A310" s="320">
        <v>480</v>
      </c>
      <c r="B310" s="320">
        <v>393703961</v>
      </c>
      <c r="C310" s="320" t="s">
        <v>58</v>
      </c>
      <c r="D310" s="320" t="s">
        <v>762</v>
      </c>
      <c r="E310" s="320" t="s">
        <v>271</v>
      </c>
      <c r="F310" s="320" t="s">
        <v>272</v>
      </c>
      <c r="G310" s="320" t="s">
        <v>273</v>
      </c>
      <c r="H310" s="320" t="s">
        <v>136</v>
      </c>
      <c r="I310" s="320">
        <v>49303156</v>
      </c>
      <c r="J310" s="320">
        <v>580</v>
      </c>
      <c r="K310" s="320">
        <v>20</v>
      </c>
      <c r="L310" s="324">
        <v>44652</v>
      </c>
      <c r="M310" s="324">
        <v>44652</v>
      </c>
      <c r="N310" s="323"/>
      <c r="O310" s="324">
        <v>44655</v>
      </c>
      <c r="P310" s="324">
        <v>44655</v>
      </c>
      <c r="Q310" s="323"/>
      <c r="R310" s="320" t="s">
        <v>64</v>
      </c>
      <c r="S310" s="320"/>
      <c r="T310" s="320" t="s">
        <v>764</v>
      </c>
      <c r="U310" s="322">
        <v>3526</v>
      </c>
      <c r="V310" s="320" t="s">
        <v>62</v>
      </c>
      <c r="W310" s="321">
        <f t="shared" si="6"/>
        <v>0.27839999999999998</v>
      </c>
      <c r="X310" s="320" t="s">
        <v>58</v>
      </c>
      <c r="Y310" s="320"/>
    </row>
    <row r="311" spans="1:25" s="108" customFormat="1">
      <c r="A311" s="320">
        <v>480</v>
      </c>
      <c r="B311" s="320">
        <v>392306669</v>
      </c>
      <c r="C311" s="320" t="s">
        <v>58</v>
      </c>
      <c r="D311" s="320" t="s">
        <v>762</v>
      </c>
      <c r="E311" s="320" t="s">
        <v>79</v>
      </c>
      <c r="F311" s="320" t="s">
        <v>80</v>
      </c>
      <c r="G311" s="320" t="s">
        <v>81</v>
      </c>
      <c r="H311" s="320" t="s">
        <v>78</v>
      </c>
      <c r="I311" s="320">
        <v>49303156</v>
      </c>
      <c r="J311" s="320">
        <v>580</v>
      </c>
      <c r="K311" s="320">
        <v>20</v>
      </c>
      <c r="L311" s="324">
        <v>44652</v>
      </c>
      <c r="M311" s="324">
        <v>44652</v>
      </c>
      <c r="N311" s="323"/>
      <c r="O311" s="324">
        <v>44655</v>
      </c>
      <c r="P311" s="324">
        <v>44655</v>
      </c>
      <c r="Q311" s="323"/>
      <c r="R311" s="320" t="s">
        <v>64</v>
      </c>
      <c r="S311" s="320"/>
      <c r="T311" s="320" t="s">
        <v>765</v>
      </c>
      <c r="U311" s="322">
        <v>2640</v>
      </c>
      <c r="V311" s="320" t="s">
        <v>56</v>
      </c>
      <c r="W311" s="321">
        <f t="shared" si="6"/>
        <v>0.27839999999999998</v>
      </c>
      <c r="X311" s="320" t="s">
        <v>58</v>
      </c>
      <c r="Y311" s="320"/>
    </row>
    <row r="312" spans="1:25" s="108" customFormat="1">
      <c r="A312" s="320">
        <v>360</v>
      </c>
      <c r="B312" s="320">
        <v>1541493590</v>
      </c>
      <c r="C312" s="320" t="s">
        <v>58</v>
      </c>
      <c r="D312" s="320" t="s">
        <v>762</v>
      </c>
      <c r="E312" s="320" t="s">
        <v>190</v>
      </c>
      <c r="F312" s="320" t="s">
        <v>313</v>
      </c>
      <c r="G312" s="320" t="s">
        <v>314</v>
      </c>
      <c r="H312" s="320" t="s">
        <v>224</v>
      </c>
      <c r="I312" s="320">
        <v>49204132</v>
      </c>
      <c r="J312" s="320">
        <v>156</v>
      </c>
      <c r="K312" s="320">
        <v>6</v>
      </c>
      <c r="L312" s="324">
        <v>44652</v>
      </c>
      <c r="M312" s="324">
        <v>44652</v>
      </c>
      <c r="N312" s="323"/>
      <c r="O312" s="324">
        <v>44657</v>
      </c>
      <c r="P312" s="324">
        <v>44657</v>
      </c>
      <c r="Q312" s="323"/>
      <c r="R312" s="320" t="s">
        <v>64</v>
      </c>
      <c r="S312" s="320"/>
      <c r="T312" s="320" t="s">
        <v>765</v>
      </c>
      <c r="U312" s="322">
        <v>1647</v>
      </c>
      <c r="V312" s="320" t="s">
        <v>62</v>
      </c>
      <c r="W312" s="321">
        <f t="shared" si="6"/>
        <v>5.6160000000000002E-2</v>
      </c>
      <c r="X312" s="320" t="s">
        <v>58</v>
      </c>
      <c r="Y312" s="320"/>
    </row>
    <row r="313" spans="1:25" s="108" customFormat="1">
      <c r="A313" s="320">
        <v>480</v>
      </c>
      <c r="B313" s="320">
        <v>392306647</v>
      </c>
      <c r="C313" s="320" t="s">
        <v>58</v>
      </c>
      <c r="D313" s="320" t="s">
        <v>762</v>
      </c>
      <c r="E313" s="320" t="s">
        <v>79</v>
      </c>
      <c r="F313" s="320" t="s">
        <v>80</v>
      </c>
      <c r="G313" s="320" t="s">
        <v>81</v>
      </c>
      <c r="H313" s="320" t="s">
        <v>78</v>
      </c>
      <c r="I313" s="320">
        <v>49303156</v>
      </c>
      <c r="J313" s="320">
        <v>580</v>
      </c>
      <c r="K313" s="320">
        <v>20</v>
      </c>
      <c r="L313" s="324">
        <v>44655</v>
      </c>
      <c r="M313" s="324">
        <v>44655</v>
      </c>
      <c r="N313" s="323"/>
      <c r="O313" s="324">
        <v>44657</v>
      </c>
      <c r="P313" s="324">
        <v>44657</v>
      </c>
      <c r="Q313" s="323"/>
      <c r="R313" s="320" t="s">
        <v>64</v>
      </c>
      <c r="S313" s="320"/>
      <c r="T313" s="320" t="s">
        <v>764</v>
      </c>
      <c r="U313" s="322">
        <v>2640</v>
      </c>
      <c r="V313" s="320" t="s">
        <v>56</v>
      </c>
      <c r="W313" s="321">
        <f t="shared" si="6"/>
        <v>0.27839999999999998</v>
      </c>
      <c r="X313" s="320" t="s">
        <v>58</v>
      </c>
      <c r="Y313" s="320"/>
    </row>
    <row r="314" spans="1:25" s="108" customFormat="1">
      <c r="A314" s="320">
        <v>360</v>
      </c>
      <c r="B314" s="320">
        <v>393275588</v>
      </c>
      <c r="C314" s="320" t="s">
        <v>58</v>
      </c>
      <c r="D314" s="320" t="s">
        <v>762</v>
      </c>
      <c r="E314" s="320" t="s">
        <v>294</v>
      </c>
      <c r="F314" s="320" t="s">
        <v>295</v>
      </c>
      <c r="G314" s="320" t="s">
        <v>296</v>
      </c>
      <c r="H314" s="320" t="s">
        <v>189</v>
      </c>
      <c r="I314" s="320">
        <v>49204132</v>
      </c>
      <c r="J314" s="320">
        <v>260</v>
      </c>
      <c r="K314" s="320">
        <v>10</v>
      </c>
      <c r="L314" s="324">
        <v>44655</v>
      </c>
      <c r="M314" s="324">
        <v>44655</v>
      </c>
      <c r="N314" s="323"/>
      <c r="O314" s="324">
        <v>44657</v>
      </c>
      <c r="P314" s="324">
        <v>44657</v>
      </c>
      <c r="Q314" s="323"/>
      <c r="R314" s="320" t="s">
        <v>64</v>
      </c>
      <c r="S314" s="320" t="s">
        <v>315</v>
      </c>
      <c r="T314" s="320" t="s">
        <v>764</v>
      </c>
      <c r="U314" s="322">
        <v>3258</v>
      </c>
      <c r="V314" s="320" t="s">
        <v>62</v>
      </c>
      <c r="W314" s="321">
        <f t="shared" si="6"/>
        <v>9.3600000000000003E-2</v>
      </c>
      <c r="X314" s="320" t="s">
        <v>58</v>
      </c>
      <c r="Y314" s="320"/>
    </row>
    <row r="315" spans="1:25" s="108" customFormat="1">
      <c r="A315" s="320">
        <v>360</v>
      </c>
      <c r="B315" s="320">
        <v>393275588</v>
      </c>
      <c r="C315" s="320" t="s">
        <v>58</v>
      </c>
      <c r="D315" s="320" t="s">
        <v>762</v>
      </c>
      <c r="E315" s="320" t="s">
        <v>294</v>
      </c>
      <c r="F315" s="320" t="s">
        <v>295</v>
      </c>
      <c r="G315" s="320" t="s">
        <v>296</v>
      </c>
      <c r="H315" s="320" t="s">
        <v>85</v>
      </c>
      <c r="I315" s="320">
        <v>49203132</v>
      </c>
      <c r="J315" s="320">
        <v>512</v>
      </c>
      <c r="K315" s="320">
        <v>16</v>
      </c>
      <c r="L315" s="324">
        <v>44655</v>
      </c>
      <c r="M315" s="324">
        <v>44655</v>
      </c>
      <c r="N315" s="323"/>
      <c r="O315" s="324">
        <v>44657</v>
      </c>
      <c r="P315" s="324">
        <v>44657</v>
      </c>
      <c r="Q315" s="323"/>
      <c r="R315" s="320" t="s">
        <v>64</v>
      </c>
      <c r="S315" s="320" t="s">
        <v>316</v>
      </c>
      <c r="T315" s="320"/>
      <c r="U315" s="322"/>
      <c r="V315" s="320"/>
      <c r="W315" s="321">
        <f t="shared" si="6"/>
        <v>0.18432000000000001</v>
      </c>
      <c r="X315" s="320" t="s">
        <v>58</v>
      </c>
      <c r="Y315" s="320"/>
    </row>
    <row r="316" spans="1:25" s="108" customFormat="1">
      <c r="A316" s="320">
        <v>480</v>
      </c>
      <c r="B316" s="320">
        <v>392306596</v>
      </c>
      <c r="C316" s="320" t="s">
        <v>58</v>
      </c>
      <c r="D316" s="320" t="s">
        <v>762</v>
      </c>
      <c r="E316" s="320" t="s">
        <v>79</v>
      </c>
      <c r="F316" s="320" t="s">
        <v>80</v>
      </c>
      <c r="G316" s="320" t="s">
        <v>81</v>
      </c>
      <c r="H316" s="320" t="s">
        <v>78</v>
      </c>
      <c r="I316" s="320">
        <v>49303156</v>
      </c>
      <c r="J316" s="320">
        <v>580</v>
      </c>
      <c r="K316" s="320">
        <v>20</v>
      </c>
      <c r="L316" s="324">
        <v>44655</v>
      </c>
      <c r="M316" s="324">
        <v>44655</v>
      </c>
      <c r="N316" s="323"/>
      <c r="O316" s="324">
        <v>44656</v>
      </c>
      <c r="P316" s="324">
        <v>44656</v>
      </c>
      <c r="Q316" s="323"/>
      <c r="R316" s="320" t="s">
        <v>64</v>
      </c>
      <c r="S316" s="320"/>
      <c r="T316" s="320" t="s">
        <v>764</v>
      </c>
      <c r="U316" s="322">
        <v>2640</v>
      </c>
      <c r="V316" s="320" t="s">
        <v>56</v>
      </c>
      <c r="W316" s="321">
        <f t="shared" si="6"/>
        <v>0.27839999999999998</v>
      </c>
      <c r="X316" s="320" t="s">
        <v>58</v>
      </c>
      <c r="Y316" s="320"/>
    </row>
    <row r="317" spans="1:25" s="108" customFormat="1">
      <c r="A317" s="320">
        <v>480</v>
      </c>
      <c r="B317" s="320">
        <v>392306630</v>
      </c>
      <c r="C317" s="320" t="s">
        <v>58</v>
      </c>
      <c r="D317" s="320" t="s">
        <v>762</v>
      </c>
      <c r="E317" s="320" t="s">
        <v>79</v>
      </c>
      <c r="F317" s="320" t="s">
        <v>80</v>
      </c>
      <c r="G317" s="320" t="s">
        <v>81</v>
      </c>
      <c r="H317" s="320" t="s">
        <v>78</v>
      </c>
      <c r="I317" s="320">
        <v>49303156</v>
      </c>
      <c r="J317" s="320">
        <v>580</v>
      </c>
      <c r="K317" s="320">
        <v>20</v>
      </c>
      <c r="L317" s="324">
        <v>44655</v>
      </c>
      <c r="M317" s="324">
        <v>44655</v>
      </c>
      <c r="N317" s="323"/>
      <c r="O317" s="324">
        <v>44656</v>
      </c>
      <c r="P317" s="324">
        <v>44656</v>
      </c>
      <c r="Q317" s="323"/>
      <c r="R317" s="320" t="s">
        <v>64</v>
      </c>
      <c r="S317" s="320"/>
      <c r="T317" s="320" t="s">
        <v>764</v>
      </c>
      <c r="U317" s="322">
        <v>2640</v>
      </c>
      <c r="V317" s="320" t="s">
        <v>56</v>
      </c>
      <c r="W317" s="321">
        <f t="shared" si="6"/>
        <v>0.27839999999999998</v>
      </c>
      <c r="X317" s="320" t="s">
        <v>58</v>
      </c>
      <c r="Y317" s="320"/>
    </row>
    <row r="318" spans="1:25" s="108" customFormat="1">
      <c r="A318" s="320">
        <v>480</v>
      </c>
      <c r="B318" s="320">
        <v>392306668</v>
      </c>
      <c r="C318" s="320" t="s">
        <v>58</v>
      </c>
      <c r="D318" s="320" t="s">
        <v>762</v>
      </c>
      <c r="E318" s="320" t="s">
        <v>79</v>
      </c>
      <c r="F318" s="320" t="s">
        <v>80</v>
      </c>
      <c r="G318" s="320" t="s">
        <v>81</v>
      </c>
      <c r="H318" s="320" t="s">
        <v>78</v>
      </c>
      <c r="I318" s="320">
        <v>49303156</v>
      </c>
      <c r="J318" s="320">
        <v>580</v>
      </c>
      <c r="K318" s="320">
        <v>20</v>
      </c>
      <c r="L318" s="324">
        <v>44655</v>
      </c>
      <c r="M318" s="324">
        <v>44655</v>
      </c>
      <c r="N318" s="323"/>
      <c r="O318" s="324">
        <v>44656</v>
      </c>
      <c r="P318" s="324">
        <v>44656</v>
      </c>
      <c r="Q318" s="323"/>
      <c r="R318" s="320" t="s">
        <v>64</v>
      </c>
      <c r="S318" s="320"/>
      <c r="T318" s="320" t="s">
        <v>764</v>
      </c>
      <c r="U318" s="322">
        <v>2640</v>
      </c>
      <c r="V318" s="320" t="s">
        <v>56</v>
      </c>
      <c r="W318" s="321">
        <f t="shared" si="6"/>
        <v>0.27839999999999998</v>
      </c>
      <c r="X318" s="320" t="s">
        <v>58</v>
      </c>
      <c r="Y318" s="320"/>
    </row>
    <row r="319" spans="1:25" s="108" customFormat="1">
      <c r="A319" s="320">
        <v>480</v>
      </c>
      <c r="B319" s="320">
        <v>392306663</v>
      </c>
      <c r="C319" s="320" t="s">
        <v>58</v>
      </c>
      <c r="D319" s="320" t="s">
        <v>762</v>
      </c>
      <c r="E319" s="320" t="s">
        <v>79</v>
      </c>
      <c r="F319" s="320" t="s">
        <v>80</v>
      </c>
      <c r="G319" s="320" t="s">
        <v>81</v>
      </c>
      <c r="H319" s="320" t="s">
        <v>78</v>
      </c>
      <c r="I319" s="320">
        <v>49303156</v>
      </c>
      <c r="J319" s="320">
        <v>580</v>
      </c>
      <c r="K319" s="320">
        <v>20</v>
      </c>
      <c r="L319" s="324">
        <v>44655</v>
      </c>
      <c r="M319" s="324">
        <v>44655</v>
      </c>
      <c r="N319" s="323"/>
      <c r="O319" s="324">
        <v>44656</v>
      </c>
      <c r="P319" s="324">
        <v>44656</v>
      </c>
      <c r="Q319" s="323"/>
      <c r="R319" s="320" t="s">
        <v>64</v>
      </c>
      <c r="S319" s="320"/>
      <c r="T319" s="320" t="s">
        <v>764</v>
      </c>
      <c r="U319" s="322">
        <v>2640</v>
      </c>
      <c r="V319" s="320" t="s">
        <v>56</v>
      </c>
      <c r="W319" s="321">
        <f t="shared" si="6"/>
        <v>0.27839999999999998</v>
      </c>
      <c r="X319" s="320" t="s">
        <v>58</v>
      </c>
      <c r="Y319" s="320"/>
    </row>
    <row r="320" spans="1:25" s="108" customFormat="1">
      <c r="A320" s="320">
        <v>480</v>
      </c>
      <c r="B320" s="320">
        <v>393443840</v>
      </c>
      <c r="C320" s="320" t="s">
        <v>58</v>
      </c>
      <c r="D320" s="320" t="s">
        <v>762</v>
      </c>
      <c r="E320" s="320" t="s">
        <v>271</v>
      </c>
      <c r="F320" s="320" t="s">
        <v>272</v>
      </c>
      <c r="G320" s="320" t="s">
        <v>273</v>
      </c>
      <c r="H320" s="320" t="s">
        <v>136</v>
      </c>
      <c r="I320" s="320">
        <v>49303156</v>
      </c>
      <c r="J320" s="320">
        <v>638</v>
      </c>
      <c r="K320" s="320">
        <v>22</v>
      </c>
      <c r="L320" s="324">
        <v>44655</v>
      </c>
      <c r="M320" s="324">
        <v>44655</v>
      </c>
      <c r="N320" s="323"/>
      <c r="O320" s="324">
        <v>44656</v>
      </c>
      <c r="P320" s="324">
        <v>44656</v>
      </c>
      <c r="Q320" s="323"/>
      <c r="R320" s="320" t="s">
        <v>64</v>
      </c>
      <c r="S320" s="320"/>
      <c r="T320" s="320" t="s">
        <v>764</v>
      </c>
      <c r="U320" s="322">
        <v>3526</v>
      </c>
      <c r="V320" s="320" t="s">
        <v>62</v>
      </c>
      <c r="W320" s="321">
        <f t="shared" si="6"/>
        <v>0.30624000000000001</v>
      </c>
      <c r="X320" s="320" t="s">
        <v>58</v>
      </c>
      <c r="Y320" s="320"/>
    </row>
    <row r="321" spans="1:16360" s="108" customFormat="1">
      <c r="A321" s="320">
        <v>480</v>
      </c>
      <c r="B321" s="320">
        <v>393613765</v>
      </c>
      <c r="C321" s="320" t="s">
        <v>58</v>
      </c>
      <c r="D321" s="320" t="s">
        <v>762</v>
      </c>
      <c r="E321" s="320" t="s">
        <v>167</v>
      </c>
      <c r="F321" s="320" t="s">
        <v>168</v>
      </c>
      <c r="G321" s="320" t="s">
        <v>258</v>
      </c>
      <c r="H321" s="320" t="s">
        <v>78</v>
      </c>
      <c r="I321" s="320">
        <v>49303156</v>
      </c>
      <c r="J321" s="320">
        <v>638</v>
      </c>
      <c r="K321" s="320">
        <v>22</v>
      </c>
      <c r="L321" s="324">
        <v>44655</v>
      </c>
      <c r="M321" s="324">
        <v>44655</v>
      </c>
      <c r="N321" s="323"/>
      <c r="O321" s="324">
        <v>44656</v>
      </c>
      <c r="P321" s="324">
        <v>44656</v>
      </c>
      <c r="Q321" s="323"/>
      <c r="R321" s="320" t="s">
        <v>64</v>
      </c>
      <c r="S321" s="320"/>
      <c r="T321" s="320"/>
      <c r="U321" s="322"/>
      <c r="V321" s="320" t="s">
        <v>62</v>
      </c>
      <c r="W321" s="321">
        <f t="shared" ref="W321:W384" si="7">A321*J321/10^6</f>
        <v>0.30624000000000001</v>
      </c>
      <c r="X321" s="320" t="s">
        <v>58</v>
      </c>
      <c r="Y321" s="320"/>
    </row>
    <row r="322" spans="1:16360" s="108" customFormat="1">
      <c r="A322" s="320">
        <v>480</v>
      </c>
      <c r="B322" s="320">
        <v>393769264</v>
      </c>
      <c r="C322" s="320" t="s">
        <v>58</v>
      </c>
      <c r="D322" s="320" t="s">
        <v>762</v>
      </c>
      <c r="E322" s="320" t="s">
        <v>109</v>
      </c>
      <c r="F322" s="320" t="s">
        <v>309</v>
      </c>
      <c r="G322" s="320" t="s">
        <v>310</v>
      </c>
      <c r="H322" s="320" t="s">
        <v>136</v>
      </c>
      <c r="I322" s="320">
        <v>49303156</v>
      </c>
      <c r="J322" s="320">
        <v>638</v>
      </c>
      <c r="K322" s="320">
        <v>22</v>
      </c>
      <c r="L322" s="324">
        <v>44655</v>
      </c>
      <c r="M322" s="324">
        <v>44655</v>
      </c>
      <c r="N322" s="323"/>
      <c r="O322" s="336">
        <v>44657</v>
      </c>
      <c r="P322" s="324">
        <v>44657</v>
      </c>
      <c r="Q322" s="323"/>
      <c r="R322" s="320" t="s">
        <v>64</v>
      </c>
      <c r="S322" s="320"/>
      <c r="T322" s="320"/>
      <c r="U322" s="322"/>
      <c r="V322" s="320" t="s">
        <v>62</v>
      </c>
      <c r="W322" s="321">
        <f t="shared" si="7"/>
        <v>0.30624000000000001</v>
      </c>
      <c r="X322" s="320" t="s">
        <v>58</v>
      </c>
      <c r="Y322" s="320"/>
    </row>
    <row r="323" spans="1:16360" s="171" customFormat="1" ht="15.75" customHeight="1">
      <c r="A323" s="320">
        <v>480</v>
      </c>
      <c r="B323" s="320">
        <v>393704194</v>
      </c>
      <c r="C323" s="320" t="s">
        <v>58</v>
      </c>
      <c r="D323" s="320" t="s">
        <v>762</v>
      </c>
      <c r="E323" s="320" t="s">
        <v>271</v>
      </c>
      <c r="F323" s="320" t="s">
        <v>272</v>
      </c>
      <c r="G323" s="320" t="s">
        <v>273</v>
      </c>
      <c r="H323" s="320" t="s">
        <v>136</v>
      </c>
      <c r="I323" s="320">
        <v>49303156</v>
      </c>
      <c r="J323" s="320">
        <v>464</v>
      </c>
      <c r="K323" s="320">
        <v>16</v>
      </c>
      <c r="L323" s="324">
        <v>44655</v>
      </c>
      <c r="M323" s="324">
        <v>44655</v>
      </c>
      <c r="N323" s="323"/>
      <c r="O323" s="324">
        <v>44656</v>
      </c>
      <c r="P323" s="324">
        <v>44656</v>
      </c>
      <c r="Q323" s="323"/>
      <c r="R323" s="320" t="s">
        <v>64</v>
      </c>
      <c r="S323" s="320"/>
      <c r="T323" s="320" t="s">
        <v>764</v>
      </c>
      <c r="U323" s="322">
        <v>3526</v>
      </c>
      <c r="V323" s="320" t="s">
        <v>62</v>
      </c>
      <c r="W323" s="321">
        <f t="shared" si="7"/>
        <v>0.22272</v>
      </c>
      <c r="X323" s="320" t="s">
        <v>58</v>
      </c>
      <c r="Y323" s="320"/>
      <c r="Z323" s="108"/>
      <c r="AA323" s="108"/>
      <c r="AB323" s="108"/>
      <c r="AC323" s="108"/>
      <c r="AD323" s="108"/>
      <c r="AE323" s="108"/>
      <c r="AF323" s="108"/>
      <c r="AG323" s="108"/>
      <c r="AH323" s="108"/>
      <c r="AI323" s="108"/>
      <c r="AJ323" s="108"/>
      <c r="AK323" s="108"/>
      <c r="AL323" s="108"/>
      <c r="AM323" s="108"/>
      <c r="AN323" s="108"/>
      <c r="AO323" s="108"/>
      <c r="AP323" s="108"/>
      <c r="AQ323" s="108"/>
      <c r="AR323" s="108"/>
      <c r="AS323" s="108"/>
      <c r="AT323" s="108"/>
      <c r="AU323" s="108"/>
      <c r="AV323" s="108"/>
      <c r="AW323" s="108"/>
      <c r="AX323" s="108"/>
      <c r="AY323" s="108"/>
      <c r="AZ323" s="108"/>
      <c r="BA323" s="108"/>
      <c r="BB323" s="108"/>
      <c r="BC323" s="108"/>
      <c r="BD323" s="108"/>
      <c r="BE323" s="108"/>
      <c r="BF323" s="108"/>
      <c r="BG323" s="108"/>
      <c r="BH323" s="108"/>
      <c r="BI323" s="108"/>
      <c r="BJ323" s="108"/>
      <c r="BK323" s="108"/>
      <c r="BL323" s="108"/>
      <c r="BM323" s="108"/>
      <c r="BN323" s="108"/>
      <c r="BO323" s="108"/>
      <c r="BP323" s="108"/>
      <c r="BQ323" s="108"/>
      <c r="BR323" s="108"/>
      <c r="BS323" s="108"/>
      <c r="BT323" s="108"/>
      <c r="BU323" s="108"/>
      <c r="BV323" s="108"/>
      <c r="BW323" s="108"/>
      <c r="BX323" s="108"/>
      <c r="BY323" s="108"/>
      <c r="BZ323" s="108"/>
      <c r="CA323" s="108"/>
      <c r="CB323" s="108"/>
      <c r="CC323" s="108"/>
      <c r="CD323" s="108"/>
      <c r="CE323" s="108"/>
      <c r="CF323" s="108"/>
      <c r="CG323" s="108"/>
      <c r="CH323" s="108"/>
      <c r="CI323" s="108"/>
      <c r="CJ323" s="108"/>
      <c r="CK323" s="108"/>
      <c r="CL323" s="108"/>
      <c r="CM323" s="108"/>
      <c r="CN323" s="108"/>
      <c r="CO323" s="108"/>
      <c r="CP323" s="108"/>
      <c r="CQ323" s="108"/>
      <c r="CR323" s="108"/>
      <c r="CS323" s="108"/>
      <c r="CT323" s="108"/>
      <c r="CU323" s="108"/>
      <c r="CV323" s="108"/>
      <c r="CW323" s="108"/>
      <c r="CX323" s="108"/>
      <c r="CY323" s="108"/>
      <c r="CZ323" s="108"/>
      <c r="DA323" s="108"/>
      <c r="DB323" s="108"/>
      <c r="DC323" s="108"/>
      <c r="DD323" s="108"/>
      <c r="DE323" s="108"/>
      <c r="DF323" s="108"/>
      <c r="DG323" s="108"/>
      <c r="DH323" s="108"/>
      <c r="DI323" s="108"/>
      <c r="DJ323" s="108"/>
      <c r="DK323" s="108"/>
      <c r="DL323" s="108"/>
      <c r="DM323" s="108"/>
      <c r="DN323" s="108"/>
      <c r="DO323" s="108"/>
      <c r="DP323" s="108"/>
      <c r="DQ323" s="108"/>
      <c r="DR323" s="108"/>
      <c r="DS323" s="108"/>
      <c r="DT323" s="108"/>
      <c r="DU323" s="108"/>
      <c r="DV323" s="108"/>
      <c r="DW323" s="108"/>
      <c r="DX323" s="108"/>
      <c r="DY323" s="108"/>
      <c r="DZ323" s="108"/>
      <c r="EA323" s="108"/>
      <c r="EB323" s="108"/>
      <c r="EC323" s="108"/>
      <c r="ED323" s="108"/>
      <c r="EE323" s="108"/>
      <c r="EF323" s="108"/>
      <c r="EG323" s="108"/>
      <c r="EH323" s="108"/>
      <c r="EI323" s="108"/>
      <c r="EJ323" s="108"/>
      <c r="EK323" s="108"/>
      <c r="EL323" s="108"/>
      <c r="EM323" s="108"/>
      <c r="EN323" s="108"/>
      <c r="EO323" s="108"/>
      <c r="EP323" s="108"/>
      <c r="EQ323" s="108"/>
      <c r="ER323" s="108"/>
      <c r="ES323" s="108"/>
      <c r="ET323" s="108"/>
      <c r="EU323" s="108"/>
      <c r="EV323" s="108"/>
      <c r="EW323" s="108"/>
      <c r="EX323" s="108"/>
      <c r="EY323" s="108"/>
      <c r="EZ323" s="108"/>
      <c r="FA323" s="108"/>
      <c r="FB323" s="108"/>
      <c r="FC323" s="108"/>
      <c r="FD323" s="108"/>
      <c r="FE323" s="108"/>
      <c r="FF323" s="108"/>
      <c r="FG323" s="108"/>
      <c r="FH323" s="108"/>
      <c r="FI323" s="108"/>
      <c r="FJ323" s="108"/>
      <c r="FK323" s="108"/>
      <c r="FL323" s="108"/>
      <c r="FM323" s="108"/>
      <c r="FN323" s="108"/>
      <c r="FO323" s="108"/>
      <c r="FP323" s="108"/>
      <c r="FQ323" s="108"/>
      <c r="FR323" s="108"/>
      <c r="FS323" s="108"/>
      <c r="FT323" s="108"/>
      <c r="FU323" s="108"/>
      <c r="FV323" s="108"/>
      <c r="FW323" s="108"/>
      <c r="FX323" s="108"/>
      <c r="FY323" s="108"/>
      <c r="FZ323" s="108"/>
      <c r="GA323" s="108"/>
      <c r="GB323" s="108"/>
      <c r="GC323" s="108"/>
      <c r="GD323" s="108"/>
      <c r="GE323" s="108"/>
      <c r="GF323" s="108"/>
      <c r="GG323" s="108"/>
      <c r="GH323" s="108"/>
      <c r="GI323" s="108"/>
      <c r="GJ323" s="108"/>
      <c r="GK323" s="108"/>
      <c r="GL323" s="108"/>
      <c r="GM323" s="108"/>
      <c r="GN323" s="108"/>
      <c r="GO323" s="108"/>
      <c r="GP323" s="108"/>
      <c r="GQ323" s="108"/>
      <c r="GR323" s="108"/>
      <c r="GS323" s="108"/>
      <c r="GT323" s="108"/>
      <c r="GU323" s="108"/>
      <c r="GV323" s="108"/>
      <c r="GW323" s="108"/>
      <c r="GX323" s="108"/>
      <c r="GY323" s="108"/>
      <c r="GZ323" s="108"/>
      <c r="HA323" s="108"/>
      <c r="HB323" s="108"/>
      <c r="HC323" s="108"/>
      <c r="HD323" s="108"/>
      <c r="HE323" s="108"/>
      <c r="HF323" s="108"/>
      <c r="HG323" s="108"/>
      <c r="HH323" s="108"/>
      <c r="HI323" s="108"/>
      <c r="HJ323" s="108"/>
      <c r="HK323" s="108"/>
      <c r="HL323" s="108"/>
      <c r="HM323" s="108"/>
      <c r="HN323" s="108"/>
      <c r="HO323" s="108"/>
      <c r="HP323" s="108"/>
      <c r="HQ323" s="108"/>
      <c r="HR323" s="108"/>
      <c r="HS323" s="108"/>
      <c r="HT323" s="108"/>
      <c r="HU323" s="108"/>
      <c r="HV323" s="108"/>
      <c r="HW323" s="108"/>
      <c r="HX323" s="108"/>
      <c r="HY323" s="108"/>
      <c r="HZ323" s="108"/>
      <c r="IA323" s="108"/>
      <c r="IB323" s="108"/>
      <c r="IC323" s="108"/>
      <c r="ID323" s="108"/>
      <c r="IE323" s="108"/>
      <c r="IF323" s="108"/>
      <c r="IG323" s="108"/>
      <c r="IH323" s="108"/>
      <c r="II323" s="108"/>
      <c r="IJ323" s="108"/>
      <c r="IK323" s="108"/>
      <c r="IL323" s="108"/>
      <c r="IM323" s="108"/>
      <c r="IN323" s="108"/>
      <c r="IO323" s="108"/>
      <c r="IP323" s="108"/>
      <c r="IQ323" s="108"/>
      <c r="IR323" s="108"/>
      <c r="IS323" s="108"/>
      <c r="IT323" s="108"/>
      <c r="IU323" s="108"/>
      <c r="IV323" s="108"/>
      <c r="IW323" s="108"/>
      <c r="IX323" s="108"/>
      <c r="IY323" s="108"/>
      <c r="IZ323" s="108"/>
      <c r="JA323" s="108"/>
      <c r="JB323" s="108"/>
      <c r="JC323" s="108"/>
      <c r="JD323" s="108"/>
      <c r="JE323" s="108"/>
      <c r="JF323" s="108"/>
      <c r="JG323" s="108"/>
      <c r="JH323" s="108"/>
      <c r="JI323" s="108"/>
      <c r="JJ323" s="108"/>
      <c r="JK323" s="108"/>
      <c r="JL323" s="108"/>
      <c r="JM323" s="108"/>
      <c r="JN323" s="108"/>
      <c r="JO323" s="108"/>
      <c r="JP323" s="108"/>
      <c r="JQ323" s="108"/>
      <c r="JR323" s="108"/>
      <c r="JS323" s="108"/>
      <c r="JT323" s="108"/>
      <c r="JU323" s="108"/>
      <c r="JV323" s="108"/>
      <c r="JW323" s="108"/>
      <c r="JX323" s="108"/>
      <c r="JY323" s="108"/>
      <c r="JZ323" s="108"/>
      <c r="KA323" s="108"/>
      <c r="KB323" s="108"/>
      <c r="KC323" s="108"/>
      <c r="KD323" s="108"/>
      <c r="KE323" s="108"/>
      <c r="KF323" s="108"/>
      <c r="KG323" s="108"/>
      <c r="KH323" s="108"/>
      <c r="KI323" s="108"/>
      <c r="KJ323" s="108"/>
      <c r="KK323" s="108"/>
      <c r="KL323" s="108"/>
      <c r="KM323" s="108"/>
      <c r="KN323" s="108"/>
      <c r="KO323" s="108"/>
      <c r="KP323" s="108"/>
      <c r="KQ323" s="108"/>
      <c r="KR323" s="108"/>
      <c r="KS323" s="108"/>
      <c r="KT323" s="108"/>
      <c r="KU323" s="108"/>
      <c r="KV323" s="108"/>
      <c r="KW323" s="108"/>
      <c r="KX323" s="108"/>
      <c r="KY323" s="108"/>
      <c r="KZ323" s="108"/>
      <c r="LA323" s="108"/>
      <c r="LB323" s="108"/>
      <c r="LC323" s="108"/>
      <c r="LD323" s="108"/>
      <c r="LE323" s="108"/>
      <c r="LF323" s="108"/>
      <c r="LG323" s="108"/>
      <c r="LH323" s="108"/>
      <c r="LI323" s="108"/>
      <c r="LJ323" s="108"/>
      <c r="LK323" s="108"/>
      <c r="LL323" s="108"/>
      <c r="LM323" s="108"/>
      <c r="LN323" s="108"/>
      <c r="LO323" s="108"/>
      <c r="LP323" s="108"/>
      <c r="LQ323" s="108"/>
      <c r="LR323" s="108"/>
      <c r="LS323" s="108"/>
      <c r="LT323" s="108"/>
      <c r="LU323" s="108"/>
      <c r="LV323" s="108"/>
      <c r="LW323" s="108"/>
      <c r="LX323" s="108"/>
      <c r="LY323" s="108"/>
      <c r="LZ323" s="108"/>
      <c r="MA323" s="108"/>
      <c r="MB323" s="108"/>
      <c r="MC323" s="108"/>
      <c r="MD323" s="108"/>
      <c r="ME323" s="108"/>
      <c r="MF323" s="108"/>
      <c r="MG323" s="108"/>
      <c r="MH323" s="108"/>
      <c r="MI323" s="108"/>
      <c r="MJ323" s="108"/>
      <c r="MK323" s="108"/>
      <c r="ML323" s="108"/>
      <c r="MM323" s="108"/>
      <c r="MN323" s="108"/>
      <c r="MO323" s="108"/>
      <c r="MP323" s="108"/>
      <c r="MQ323" s="108"/>
      <c r="MR323" s="108"/>
      <c r="MS323" s="108"/>
      <c r="MT323" s="108"/>
      <c r="MU323" s="108"/>
      <c r="MV323" s="108"/>
      <c r="MW323" s="108"/>
      <c r="MX323" s="108"/>
      <c r="MY323" s="108"/>
      <c r="MZ323" s="108"/>
      <c r="NA323" s="108"/>
      <c r="NB323" s="108"/>
      <c r="NC323" s="108"/>
      <c r="ND323" s="108"/>
      <c r="NE323" s="108"/>
      <c r="NF323" s="108"/>
      <c r="NG323" s="108"/>
      <c r="NH323" s="108"/>
      <c r="NI323" s="108"/>
      <c r="NJ323" s="108"/>
      <c r="NK323" s="108"/>
      <c r="NL323" s="108"/>
      <c r="NM323" s="108"/>
      <c r="NN323" s="108"/>
      <c r="NO323" s="108"/>
      <c r="NP323" s="108"/>
      <c r="NQ323" s="108"/>
      <c r="NR323" s="108"/>
      <c r="NS323" s="108"/>
      <c r="NT323" s="108"/>
      <c r="NU323" s="108"/>
      <c r="NV323" s="108"/>
      <c r="NW323" s="108"/>
      <c r="NX323" s="108"/>
      <c r="NY323" s="108"/>
      <c r="NZ323" s="108"/>
      <c r="OA323" s="108"/>
      <c r="OB323" s="108"/>
      <c r="OC323" s="108"/>
      <c r="OD323" s="108"/>
      <c r="OE323" s="108"/>
      <c r="OF323" s="108"/>
      <c r="OG323" s="108"/>
      <c r="OH323" s="108"/>
      <c r="OI323" s="108"/>
      <c r="OJ323" s="108"/>
      <c r="OK323" s="108"/>
      <c r="OL323" s="108"/>
      <c r="OM323" s="108"/>
      <c r="ON323" s="108"/>
      <c r="OO323" s="108"/>
      <c r="OP323" s="108"/>
      <c r="OQ323" s="108"/>
      <c r="OR323" s="108"/>
      <c r="OS323" s="108"/>
      <c r="OT323" s="108"/>
      <c r="OU323" s="108"/>
      <c r="OV323" s="108"/>
      <c r="OW323" s="108"/>
      <c r="OX323" s="108"/>
      <c r="OY323" s="108"/>
      <c r="OZ323" s="108"/>
      <c r="PA323" s="108"/>
      <c r="PB323" s="108"/>
      <c r="PC323" s="108"/>
      <c r="PD323" s="108"/>
      <c r="PE323" s="108"/>
      <c r="PF323" s="108"/>
      <c r="PG323" s="108"/>
      <c r="PH323" s="108"/>
      <c r="PI323" s="108"/>
      <c r="PJ323" s="108"/>
      <c r="PK323" s="108"/>
      <c r="PL323" s="108"/>
      <c r="PM323" s="108"/>
      <c r="PN323" s="108"/>
      <c r="PO323" s="108"/>
      <c r="PP323" s="108"/>
      <c r="PQ323" s="108"/>
      <c r="PR323" s="108"/>
      <c r="PS323" s="108"/>
      <c r="PT323" s="108"/>
      <c r="PU323" s="108"/>
      <c r="PV323" s="108"/>
      <c r="PW323" s="108"/>
      <c r="PX323" s="108"/>
      <c r="PY323" s="108"/>
      <c r="PZ323" s="108"/>
      <c r="QA323" s="108"/>
      <c r="QB323" s="108"/>
      <c r="QC323" s="108"/>
      <c r="QD323" s="108"/>
      <c r="QE323" s="108"/>
      <c r="QF323" s="108"/>
      <c r="QG323" s="108"/>
      <c r="QH323" s="108"/>
      <c r="QI323" s="108"/>
      <c r="QJ323" s="108"/>
      <c r="QK323" s="108"/>
      <c r="QL323" s="108"/>
      <c r="QM323" s="108"/>
      <c r="QN323" s="108"/>
      <c r="QO323" s="108"/>
      <c r="QP323" s="108"/>
      <c r="QQ323" s="108"/>
      <c r="QR323" s="108"/>
      <c r="QS323" s="108"/>
      <c r="QT323" s="108"/>
      <c r="QU323" s="108"/>
      <c r="QV323" s="108"/>
      <c r="QW323" s="108"/>
      <c r="QX323" s="108"/>
      <c r="QY323" s="108"/>
      <c r="QZ323" s="108"/>
      <c r="RA323" s="108"/>
      <c r="RB323" s="108"/>
      <c r="RC323" s="108"/>
      <c r="RD323" s="108"/>
      <c r="RE323" s="108"/>
      <c r="RF323" s="108"/>
      <c r="RG323" s="108"/>
      <c r="RH323" s="108"/>
      <c r="RI323" s="108"/>
      <c r="RJ323" s="108"/>
      <c r="RK323" s="108"/>
      <c r="RL323" s="108"/>
      <c r="RM323" s="108"/>
      <c r="RN323" s="108"/>
      <c r="RO323" s="108"/>
      <c r="RP323" s="108"/>
      <c r="RQ323" s="108"/>
      <c r="RR323" s="108"/>
      <c r="RS323" s="108"/>
      <c r="RT323" s="108"/>
      <c r="RU323" s="108"/>
      <c r="RV323" s="108"/>
      <c r="RW323" s="108"/>
      <c r="RX323" s="108"/>
      <c r="RY323" s="108"/>
      <c r="RZ323" s="108"/>
      <c r="SA323" s="108"/>
      <c r="SB323" s="108"/>
      <c r="SC323" s="108"/>
      <c r="SD323" s="108"/>
      <c r="SE323" s="108"/>
      <c r="SF323" s="108"/>
      <c r="SG323" s="108"/>
      <c r="SH323" s="108"/>
      <c r="SI323" s="108"/>
      <c r="SJ323" s="108"/>
      <c r="SK323" s="108"/>
      <c r="SL323" s="108"/>
      <c r="SM323" s="108"/>
      <c r="SN323" s="108"/>
      <c r="SO323" s="108"/>
      <c r="SP323" s="108"/>
      <c r="SQ323" s="108"/>
      <c r="SR323" s="108"/>
      <c r="SS323" s="108"/>
      <c r="ST323" s="108"/>
      <c r="SU323" s="108"/>
      <c r="SV323" s="108"/>
      <c r="SW323" s="108"/>
      <c r="SX323" s="108"/>
      <c r="SY323" s="108"/>
      <c r="SZ323" s="108"/>
      <c r="TA323" s="108"/>
      <c r="TB323" s="108"/>
      <c r="TC323" s="108"/>
      <c r="TD323" s="108"/>
      <c r="TE323" s="108"/>
      <c r="TF323" s="108"/>
      <c r="TG323" s="108"/>
      <c r="TH323" s="108"/>
      <c r="TI323" s="108"/>
      <c r="TJ323" s="108"/>
      <c r="TK323" s="108"/>
      <c r="TL323" s="108"/>
      <c r="TM323" s="108"/>
      <c r="TN323" s="108"/>
      <c r="TO323" s="108"/>
      <c r="TP323" s="108"/>
      <c r="TQ323" s="108"/>
      <c r="TR323" s="108"/>
      <c r="TS323" s="108"/>
      <c r="TT323" s="108"/>
      <c r="TU323" s="108"/>
      <c r="TV323" s="108"/>
      <c r="TW323" s="108"/>
      <c r="TX323" s="108"/>
      <c r="TY323" s="108"/>
      <c r="TZ323" s="108"/>
      <c r="UA323" s="108"/>
      <c r="UB323" s="108"/>
      <c r="UC323" s="108"/>
      <c r="UD323" s="108"/>
      <c r="UE323" s="108"/>
      <c r="UF323" s="108"/>
      <c r="UG323" s="108"/>
      <c r="UH323" s="108"/>
      <c r="UI323" s="108"/>
      <c r="UJ323" s="108"/>
      <c r="UK323" s="108"/>
      <c r="UL323" s="108"/>
      <c r="UM323" s="108"/>
      <c r="UN323" s="108"/>
      <c r="UO323" s="108"/>
      <c r="UP323" s="108"/>
      <c r="UQ323" s="108"/>
      <c r="UR323" s="108"/>
      <c r="US323" s="108"/>
      <c r="UT323" s="108"/>
      <c r="UU323" s="108"/>
      <c r="UV323" s="108"/>
      <c r="UW323" s="108"/>
      <c r="UX323" s="108"/>
      <c r="UY323" s="108"/>
      <c r="UZ323" s="108"/>
      <c r="VA323" s="108"/>
      <c r="VB323" s="108"/>
      <c r="VC323" s="108"/>
      <c r="VD323" s="108"/>
      <c r="VE323" s="108"/>
      <c r="VF323" s="108"/>
      <c r="VG323" s="108"/>
      <c r="VH323" s="108"/>
      <c r="VI323" s="108"/>
      <c r="VJ323" s="108"/>
      <c r="VK323" s="108"/>
      <c r="VL323" s="108"/>
      <c r="VM323" s="108"/>
      <c r="VN323" s="108"/>
      <c r="VO323" s="108"/>
      <c r="VP323" s="108"/>
      <c r="VQ323" s="108"/>
      <c r="VR323" s="108"/>
      <c r="VS323" s="108"/>
      <c r="VT323" s="108"/>
      <c r="VU323" s="108"/>
      <c r="VV323" s="108"/>
      <c r="VW323" s="108"/>
      <c r="VX323" s="108"/>
      <c r="VY323" s="108"/>
      <c r="VZ323" s="108"/>
      <c r="WA323" s="108"/>
      <c r="WB323" s="108"/>
      <c r="WC323" s="108"/>
      <c r="WD323" s="108"/>
      <c r="WE323" s="108"/>
      <c r="WF323" s="108"/>
      <c r="WG323" s="108"/>
      <c r="WH323" s="108"/>
      <c r="WI323" s="108"/>
      <c r="WJ323" s="108"/>
      <c r="WK323" s="108"/>
      <c r="WL323" s="108"/>
      <c r="WM323" s="108"/>
      <c r="WN323" s="108"/>
      <c r="WO323" s="108"/>
      <c r="WP323" s="108"/>
      <c r="WQ323" s="108"/>
      <c r="WR323" s="108"/>
      <c r="WS323" s="108"/>
      <c r="WT323" s="108"/>
      <c r="WU323" s="108"/>
      <c r="WV323" s="108"/>
      <c r="WW323" s="108"/>
      <c r="WX323" s="108"/>
      <c r="WY323" s="108"/>
      <c r="WZ323" s="108"/>
      <c r="XA323" s="108"/>
      <c r="XB323" s="108"/>
      <c r="XC323" s="108"/>
      <c r="XD323" s="108"/>
      <c r="XE323" s="108"/>
      <c r="XF323" s="108"/>
      <c r="XG323" s="108"/>
      <c r="XH323" s="108"/>
      <c r="XI323" s="108"/>
      <c r="XJ323" s="108"/>
      <c r="XK323" s="108"/>
      <c r="XL323" s="108"/>
      <c r="XM323" s="108"/>
      <c r="XN323" s="108"/>
      <c r="XO323" s="108"/>
      <c r="XP323" s="108"/>
      <c r="XQ323" s="108"/>
      <c r="XR323" s="108"/>
      <c r="XS323" s="108"/>
      <c r="XT323" s="108"/>
      <c r="XU323" s="108"/>
      <c r="XV323" s="108"/>
      <c r="XW323" s="108"/>
      <c r="XX323" s="108"/>
      <c r="XY323" s="108"/>
      <c r="XZ323" s="108"/>
      <c r="YA323" s="108"/>
      <c r="YB323" s="108"/>
      <c r="YC323" s="108"/>
      <c r="YD323" s="108"/>
      <c r="YE323" s="108"/>
      <c r="YF323" s="108"/>
      <c r="YG323" s="108"/>
      <c r="YH323" s="108"/>
      <c r="YI323" s="108"/>
      <c r="YJ323" s="108"/>
      <c r="YK323" s="108"/>
      <c r="YL323" s="108"/>
      <c r="YM323" s="108"/>
      <c r="YN323" s="108"/>
      <c r="YO323" s="108"/>
      <c r="YP323" s="108"/>
      <c r="YQ323" s="108"/>
      <c r="YR323" s="108"/>
      <c r="YS323" s="108"/>
      <c r="YT323" s="108"/>
      <c r="YU323" s="108"/>
      <c r="YV323" s="108"/>
      <c r="YW323" s="108"/>
      <c r="YX323" s="108"/>
      <c r="YY323" s="108"/>
      <c r="YZ323" s="108"/>
      <c r="ZA323" s="108"/>
      <c r="ZB323" s="108"/>
      <c r="ZC323" s="108"/>
      <c r="ZD323" s="108"/>
      <c r="ZE323" s="108"/>
      <c r="ZF323" s="108"/>
      <c r="ZG323" s="108"/>
      <c r="ZH323" s="108"/>
      <c r="ZI323" s="108"/>
      <c r="ZJ323" s="108"/>
      <c r="ZK323" s="108"/>
      <c r="ZL323" s="108"/>
      <c r="ZM323" s="108"/>
      <c r="ZN323" s="108"/>
      <c r="ZO323" s="108"/>
      <c r="ZP323" s="108"/>
      <c r="ZQ323" s="108"/>
      <c r="ZR323" s="108"/>
      <c r="ZS323" s="108"/>
      <c r="ZT323" s="108"/>
      <c r="ZU323" s="108"/>
      <c r="ZV323" s="108"/>
      <c r="ZW323" s="108"/>
      <c r="ZX323" s="108"/>
      <c r="ZY323" s="108"/>
      <c r="ZZ323" s="108"/>
      <c r="AAA323" s="108"/>
      <c r="AAB323" s="108"/>
      <c r="AAC323" s="108"/>
      <c r="AAD323" s="108"/>
      <c r="AAE323" s="108"/>
      <c r="AAF323" s="108"/>
      <c r="AAG323" s="108"/>
      <c r="AAH323" s="108"/>
      <c r="AAI323" s="108"/>
      <c r="AAJ323" s="108"/>
      <c r="AAK323" s="108"/>
      <c r="AAL323" s="108"/>
      <c r="AAM323" s="108"/>
      <c r="AAN323" s="108"/>
      <c r="AAO323" s="108"/>
      <c r="AAP323" s="108"/>
      <c r="AAQ323" s="108"/>
      <c r="AAR323" s="108"/>
      <c r="AAS323" s="108"/>
      <c r="AAT323" s="108"/>
      <c r="AAU323" s="108"/>
      <c r="AAV323" s="108"/>
      <c r="AAW323" s="108"/>
      <c r="AAX323" s="108"/>
      <c r="AAY323" s="108"/>
      <c r="AAZ323" s="108"/>
      <c r="ABA323" s="108"/>
      <c r="ABB323" s="108"/>
      <c r="ABC323" s="108"/>
      <c r="ABD323" s="108"/>
      <c r="ABE323" s="108"/>
      <c r="ABF323" s="108"/>
      <c r="ABG323" s="108"/>
      <c r="ABH323" s="108"/>
      <c r="ABI323" s="108"/>
      <c r="ABJ323" s="108"/>
      <c r="ABK323" s="108"/>
      <c r="ABL323" s="108"/>
      <c r="ABM323" s="108"/>
      <c r="ABN323" s="108"/>
      <c r="ABO323" s="108"/>
      <c r="ABP323" s="108"/>
      <c r="ABQ323" s="108"/>
      <c r="ABR323" s="108"/>
      <c r="ABS323" s="108"/>
      <c r="ABT323" s="108"/>
      <c r="ABU323" s="108"/>
      <c r="ABV323" s="108"/>
      <c r="ABW323" s="108"/>
      <c r="ABX323" s="108"/>
      <c r="ABY323" s="108"/>
      <c r="ABZ323" s="108"/>
      <c r="ACA323" s="108"/>
      <c r="ACB323" s="108"/>
      <c r="ACC323" s="108"/>
      <c r="ACD323" s="108"/>
      <c r="ACE323" s="108"/>
      <c r="ACF323" s="108"/>
      <c r="ACG323" s="108"/>
      <c r="ACH323" s="108"/>
      <c r="ACI323" s="108"/>
      <c r="ACJ323" s="108"/>
      <c r="ACK323" s="108"/>
      <c r="ACL323" s="108"/>
      <c r="ACM323" s="108"/>
      <c r="ACN323" s="108"/>
      <c r="ACO323" s="108"/>
      <c r="ACP323" s="108"/>
      <c r="ACQ323" s="108"/>
      <c r="ACR323" s="108"/>
      <c r="ACS323" s="108"/>
      <c r="ACT323" s="108"/>
      <c r="ACU323" s="108"/>
      <c r="ACV323" s="108"/>
      <c r="ACW323" s="108"/>
      <c r="ACX323" s="108"/>
      <c r="ACY323" s="108"/>
      <c r="ACZ323" s="108"/>
      <c r="ADA323" s="108"/>
      <c r="ADB323" s="108"/>
      <c r="ADC323" s="108"/>
      <c r="ADD323" s="108"/>
      <c r="ADE323" s="108"/>
      <c r="ADF323" s="108"/>
      <c r="ADG323" s="108"/>
      <c r="ADH323" s="108"/>
      <c r="ADI323" s="108"/>
      <c r="ADJ323" s="108"/>
      <c r="ADK323" s="108"/>
      <c r="ADL323" s="108"/>
      <c r="ADM323" s="108"/>
      <c r="ADN323" s="108"/>
      <c r="ADO323" s="108"/>
      <c r="ADP323" s="108"/>
      <c r="ADQ323" s="108"/>
      <c r="ADR323" s="108"/>
      <c r="ADS323" s="108"/>
      <c r="ADT323" s="108"/>
      <c r="ADU323" s="108"/>
      <c r="ADV323" s="108"/>
      <c r="ADW323" s="108"/>
      <c r="ADX323" s="108"/>
      <c r="ADY323" s="108"/>
      <c r="ADZ323" s="108"/>
      <c r="AEA323" s="108"/>
      <c r="AEB323" s="108"/>
      <c r="AEC323" s="108"/>
      <c r="AED323" s="108"/>
      <c r="AEE323" s="108"/>
      <c r="AEF323" s="108"/>
      <c r="AEG323" s="108"/>
      <c r="AEH323" s="108"/>
      <c r="AEI323" s="108"/>
      <c r="AEJ323" s="108"/>
      <c r="AEK323" s="108"/>
      <c r="AEL323" s="108"/>
      <c r="AEM323" s="108"/>
      <c r="AEN323" s="108"/>
      <c r="AEO323" s="108"/>
      <c r="AEP323" s="108"/>
      <c r="AEQ323" s="108"/>
      <c r="AER323" s="108"/>
      <c r="AES323" s="108"/>
      <c r="AET323" s="108"/>
      <c r="AEU323" s="108"/>
      <c r="AEV323" s="108"/>
      <c r="AEW323" s="108"/>
      <c r="AEX323" s="108"/>
      <c r="AEY323" s="108"/>
      <c r="AEZ323" s="108"/>
      <c r="AFA323" s="108"/>
      <c r="AFB323" s="108"/>
      <c r="AFC323" s="108"/>
      <c r="AFD323" s="108"/>
      <c r="AFE323" s="108"/>
      <c r="AFF323" s="108"/>
      <c r="AFG323" s="108"/>
      <c r="AFH323" s="108"/>
      <c r="AFI323" s="108"/>
      <c r="AFJ323" s="108"/>
      <c r="AFK323" s="108"/>
      <c r="AFL323" s="108"/>
      <c r="AFM323" s="108"/>
      <c r="AFN323" s="108"/>
      <c r="AFO323" s="108"/>
      <c r="AFP323" s="108"/>
      <c r="AFQ323" s="108"/>
      <c r="AFR323" s="108"/>
      <c r="AFS323" s="108"/>
      <c r="AFT323" s="108"/>
      <c r="AFU323" s="108"/>
      <c r="AFV323" s="108"/>
      <c r="AFW323" s="108"/>
      <c r="AFX323" s="108"/>
      <c r="AFY323" s="108"/>
      <c r="AFZ323" s="108"/>
      <c r="AGA323" s="108"/>
      <c r="AGB323" s="108"/>
      <c r="AGC323" s="108"/>
      <c r="AGD323" s="108"/>
      <c r="AGE323" s="108"/>
      <c r="AGF323" s="108"/>
      <c r="AGG323" s="108"/>
      <c r="AGH323" s="108"/>
      <c r="AGI323" s="108"/>
      <c r="AGJ323" s="108"/>
      <c r="AGK323" s="108"/>
      <c r="AGL323" s="108"/>
      <c r="AGM323" s="108"/>
      <c r="AGN323" s="108"/>
      <c r="AGO323" s="108"/>
      <c r="AGP323" s="108"/>
      <c r="AGQ323" s="108"/>
      <c r="AGR323" s="108"/>
      <c r="AGS323" s="108"/>
      <c r="AGT323" s="108"/>
      <c r="AGU323" s="108"/>
      <c r="AGV323" s="108"/>
      <c r="AGW323" s="108"/>
      <c r="AGX323" s="108"/>
      <c r="AGY323" s="108"/>
      <c r="AGZ323" s="108"/>
      <c r="AHA323" s="108"/>
      <c r="AHB323" s="108"/>
      <c r="AHC323" s="108"/>
      <c r="AHD323" s="108"/>
      <c r="AHE323" s="108"/>
      <c r="AHF323" s="108"/>
      <c r="AHG323" s="108"/>
      <c r="AHH323" s="108"/>
      <c r="AHI323" s="108"/>
      <c r="AHJ323" s="108"/>
      <c r="AHK323" s="108"/>
      <c r="AHL323" s="108"/>
      <c r="AHM323" s="108"/>
      <c r="AHN323" s="108"/>
      <c r="AHO323" s="108"/>
      <c r="AHP323" s="108"/>
      <c r="AHQ323" s="108"/>
      <c r="AHR323" s="108"/>
      <c r="AHS323" s="108"/>
      <c r="AHT323" s="108"/>
      <c r="AHU323" s="108"/>
      <c r="AHV323" s="108"/>
      <c r="AHW323" s="108"/>
      <c r="AHX323" s="108"/>
      <c r="AHY323" s="108"/>
      <c r="AHZ323" s="108"/>
      <c r="AIA323" s="108"/>
      <c r="AIB323" s="108"/>
      <c r="AIC323" s="108"/>
      <c r="AID323" s="108"/>
      <c r="AIE323" s="108"/>
      <c r="AIF323" s="108"/>
      <c r="AIG323" s="108"/>
      <c r="AIH323" s="108"/>
      <c r="AII323" s="108"/>
      <c r="AIJ323" s="108"/>
      <c r="AIK323" s="108"/>
      <c r="AIL323" s="108"/>
      <c r="AIM323" s="108"/>
      <c r="AIN323" s="108"/>
      <c r="AIO323" s="108"/>
      <c r="AIP323" s="108"/>
      <c r="AIQ323" s="108"/>
      <c r="AIR323" s="108"/>
      <c r="AIS323" s="108"/>
      <c r="AIT323" s="108"/>
      <c r="AIU323" s="108"/>
      <c r="AIV323" s="108"/>
      <c r="AIW323" s="108"/>
      <c r="AIX323" s="108"/>
      <c r="AIY323" s="108"/>
      <c r="AIZ323" s="108"/>
      <c r="AJA323" s="108"/>
      <c r="AJB323" s="108"/>
      <c r="AJC323" s="108"/>
      <c r="AJD323" s="108"/>
      <c r="AJE323" s="108"/>
      <c r="AJF323" s="108"/>
      <c r="AJG323" s="108"/>
      <c r="AJH323" s="108"/>
      <c r="AJI323" s="108"/>
      <c r="AJJ323" s="108"/>
      <c r="AJK323" s="108"/>
      <c r="AJL323" s="108"/>
      <c r="AJM323" s="108"/>
      <c r="AJN323" s="108"/>
      <c r="AJO323" s="108"/>
      <c r="AJP323" s="108"/>
      <c r="AJQ323" s="108"/>
      <c r="AJR323" s="108"/>
      <c r="AJS323" s="108"/>
      <c r="AJT323" s="108"/>
      <c r="AJU323" s="108"/>
      <c r="AJV323" s="108"/>
      <c r="AJW323" s="108"/>
      <c r="AJX323" s="108"/>
      <c r="AJY323" s="108"/>
      <c r="AJZ323" s="108"/>
      <c r="AKA323" s="108"/>
      <c r="AKB323" s="108"/>
      <c r="AKC323" s="108"/>
      <c r="AKD323" s="108"/>
      <c r="AKE323" s="108"/>
      <c r="AKF323" s="108"/>
      <c r="AKG323" s="108"/>
      <c r="AKH323" s="108"/>
      <c r="AKI323" s="108"/>
      <c r="AKJ323" s="108"/>
      <c r="AKK323" s="108"/>
      <c r="AKL323" s="108"/>
      <c r="AKM323" s="108"/>
      <c r="AKN323" s="108"/>
      <c r="AKO323" s="108"/>
      <c r="AKP323" s="108"/>
      <c r="AKQ323" s="108"/>
      <c r="AKR323" s="108"/>
      <c r="AKS323" s="108"/>
      <c r="AKT323" s="108"/>
      <c r="AKU323" s="108"/>
      <c r="AKV323" s="108"/>
      <c r="AKW323" s="108"/>
      <c r="AKX323" s="108"/>
      <c r="AKY323" s="108"/>
      <c r="AKZ323" s="108"/>
      <c r="ALA323" s="108"/>
      <c r="ALB323" s="108"/>
      <c r="ALC323" s="108"/>
      <c r="ALD323" s="108"/>
      <c r="ALE323" s="108"/>
      <c r="ALF323" s="108"/>
      <c r="ALG323" s="108"/>
      <c r="ALH323" s="108"/>
      <c r="ALI323" s="108"/>
      <c r="ALJ323" s="108"/>
      <c r="ALK323" s="108"/>
      <c r="ALL323" s="108"/>
      <c r="ALM323" s="108"/>
      <c r="ALN323" s="108"/>
      <c r="ALO323" s="108"/>
      <c r="ALP323" s="108"/>
      <c r="ALQ323" s="108"/>
      <c r="ALR323" s="108"/>
      <c r="ALS323" s="108"/>
      <c r="ALT323" s="108"/>
      <c r="ALU323" s="108"/>
      <c r="ALV323" s="108"/>
      <c r="ALW323" s="108"/>
      <c r="ALX323" s="108"/>
      <c r="ALY323" s="108"/>
      <c r="ALZ323" s="108"/>
      <c r="AMA323" s="108"/>
      <c r="AMB323" s="108"/>
      <c r="AMC323" s="108"/>
      <c r="AMD323" s="108"/>
      <c r="AME323" s="108"/>
      <c r="AMF323" s="108"/>
      <c r="AMG323" s="108"/>
      <c r="AMH323" s="108"/>
      <c r="AMI323" s="108"/>
      <c r="AMJ323" s="108"/>
      <c r="AMK323" s="108"/>
      <c r="AML323" s="108"/>
      <c r="AMM323" s="108"/>
      <c r="AMN323" s="108"/>
      <c r="AMO323" s="108"/>
      <c r="AMP323" s="108"/>
      <c r="AMQ323" s="108"/>
      <c r="AMR323" s="108"/>
      <c r="AMS323" s="108"/>
      <c r="AMT323" s="108"/>
      <c r="AMU323" s="108"/>
      <c r="AMV323" s="108"/>
      <c r="AMW323" s="108"/>
      <c r="AMX323" s="108"/>
      <c r="AMY323" s="108"/>
      <c r="AMZ323" s="108"/>
      <c r="ANA323" s="108"/>
      <c r="ANB323" s="108"/>
      <c r="ANC323" s="108"/>
      <c r="AND323" s="108"/>
      <c r="ANE323" s="108"/>
      <c r="ANF323" s="108"/>
      <c r="ANG323" s="108"/>
      <c r="ANH323" s="108"/>
      <c r="ANI323" s="108"/>
      <c r="ANJ323" s="108"/>
      <c r="ANK323" s="108"/>
      <c r="ANL323" s="108"/>
      <c r="ANM323" s="108"/>
      <c r="ANN323" s="108"/>
      <c r="ANO323" s="108"/>
      <c r="ANP323" s="108"/>
      <c r="ANQ323" s="108"/>
      <c r="ANR323" s="108"/>
      <c r="ANS323" s="108"/>
      <c r="ANT323" s="108"/>
      <c r="ANU323" s="108"/>
      <c r="ANV323" s="108"/>
      <c r="ANW323" s="108"/>
      <c r="ANX323" s="108"/>
      <c r="ANY323" s="108"/>
      <c r="ANZ323" s="108"/>
      <c r="AOA323" s="108"/>
      <c r="AOB323" s="108"/>
      <c r="AOC323" s="108"/>
      <c r="AOD323" s="108"/>
      <c r="AOE323" s="108"/>
      <c r="AOF323" s="108"/>
      <c r="AOG323" s="108"/>
      <c r="AOH323" s="108"/>
      <c r="AOI323" s="108"/>
      <c r="AOJ323" s="108"/>
      <c r="AOK323" s="108"/>
      <c r="AOL323" s="108"/>
      <c r="AOM323" s="108"/>
      <c r="AON323" s="108"/>
      <c r="AOO323" s="108"/>
      <c r="AOP323" s="108"/>
      <c r="AOQ323" s="108"/>
      <c r="AOR323" s="108"/>
      <c r="AOS323" s="108"/>
      <c r="AOT323" s="108"/>
      <c r="AOU323" s="108"/>
      <c r="AOV323" s="108"/>
      <c r="AOW323" s="108"/>
      <c r="AOX323" s="108"/>
      <c r="AOY323" s="108"/>
      <c r="AOZ323" s="108"/>
      <c r="APA323" s="108"/>
      <c r="APB323" s="108"/>
      <c r="APC323" s="108"/>
      <c r="APD323" s="108"/>
      <c r="APE323" s="108"/>
      <c r="APF323" s="108"/>
      <c r="APG323" s="108"/>
      <c r="APH323" s="108"/>
      <c r="API323" s="108"/>
      <c r="APJ323" s="108"/>
      <c r="APK323" s="108"/>
      <c r="APL323" s="108"/>
      <c r="APM323" s="108"/>
      <c r="APN323" s="108"/>
      <c r="APO323" s="108"/>
      <c r="APP323" s="108"/>
      <c r="APQ323" s="108"/>
      <c r="APR323" s="108"/>
      <c r="APS323" s="108"/>
      <c r="APT323" s="108"/>
      <c r="APU323" s="108"/>
      <c r="APV323" s="108"/>
      <c r="APW323" s="108"/>
      <c r="APX323" s="108"/>
      <c r="APY323" s="108"/>
      <c r="APZ323" s="108"/>
      <c r="AQA323" s="108"/>
      <c r="AQB323" s="108"/>
      <c r="AQC323" s="108"/>
      <c r="AQD323" s="108"/>
      <c r="AQE323" s="108"/>
      <c r="AQF323" s="108"/>
      <c r="AQG323" s="108"/>
      <c r="AQH323" s="108"/>
      <c r="AQI323" s="108"/>
      <c r="AQJ323" s="108"/>
      <c r="AQK323" s="108"/>
      <c r="AQL323" s="108"/>
      <c r="AQM323" s="108"/>
      <c r="AQN323" s="108"/>
      <c r="AQO323" s="108"/>
      <c r="AQP323" s="108"/>
      <c r="AQQ323" s="108"/>
      <c r="AQR323" s="108"/>
      <c r="AQS323" s="108"/>
      <c r="AQT323" s="108"/>
      <c r="AQU323" s="108"/>
      <c r="AQV323" s="108"/>
      <c r="AQW323" s="108"/>
      <c r="AQX323" s="108"/>
      <c r="AQY323" s="108"/>
      <c r="AQZ323" s="108"/>
      <c r="ARA323" s="108"/>
      <c r="ARB323" s="108"/>
      <c r="ARC323" s="108"/>
      <c r="ARD323" s="108"/>
      <c r="ARE323" s="108"/>
      <c r="ARF323" s="108"/>
      <c r="ARG323" s="108"/>
      <c r="ARH323" s="108"/>
      <c r="ARI323" s="108"/>
      <c r="ARJ323" s="108"/>
      <c r="ARK323" s="108"/>
      <c r="ARL323" s="108"/>
      <c r="ARM323" s="108"/>
      <c r="ARN323" s="108"/>
      <c r="ARO323" s="108"/>
      <c r="ARP323" s="108"/>
      <c r="ARQ323" s="108"/>
      <c r="ARR323" s="108"/>
      <c r="ARS323" s="108"/>
      <c r="ART323" s="108"/>
      <c r="ARU323" s="108"/>
      <c r="ARV323" s="108"/>
      <c r="ARW323" s="108"/>
      <c r="ARX323" s="108"/>
      <c r="ARY323" s="108"/>
      <c r="ARZ323" s="108"/>
      <c r="ASA323" s="108"/>
      <c r="ASB323" s="108"/>
      <c r="ASC323" s="108"/>
      <c r="ASD323" s="108"/>
      <c r="ASE323" s="108"/>
      <c r="ASF323" s="108"/>
      <c r="ASG323" s="108"/>
      <c r="ASH323" s="108"/>
      <c r="ASI323" s="108"/>
      <c r="ASJ323" s="108"/>
      <c r="ASK323" s="108"/>
      <c r="ASL323" s="108"/>
      <c r="ASM323" s="108"/>
      <c r="ASN323" s="108"/>
      <c r="ASO323" s="108"/>
      <c r="ASP323" s="108"/>
      <c r="ASQ323" s="108"/>
      <c r="ASR323" s="108"/>
      <c r="ASS323" s="108"/>
      <c r="AST323" s="108"/>
      <c r="ASU323" s="108"/>
      <c r="ASV323" s="108"/>
      <c r="ASW323" s="108"/>
      <c r="ASX323" s="108"/>
      <c r="ASY323" s="108"/>
      <c r="ASZ323" s="108"/>
      <c r="ATA323" s="108"/>
      <c r="ATB323" s="108"/>
      <c r="ATC323" s="108"/>
      <c r="ATD323" s="108"/>
      <c r="ATE323" s="108"/>
      <c r="ATF323" s="108"/>
      <c r="ATG323" s="108"/>
      <c r="ATH323" s="108"/>
      <c r="ATI323" s="108"/>
      <c r="ATJ323" s="108"/>
      <c r="ATK323" s="108"/>
      <c r="ATL323" s="108"/>
      <c r="ATM323" s="108"/>
      <c r="ATN323" s="108"/>
      <c r="ATO323" s="108"/>
      <c r="ATP323" s="108"/>
      <c r="ATQ323" s="108"/>
      <c r="ATR323" s="108"/>
      <c r="ATS323" s="108"/>
      <c r="ATT323" s="108"/>
      <c r="ATU323" s="108"/>
      <c r="ATV323" s="108"/>
      <c r="ATW323" s="108"/>
      <c r="ATX323" s="108"/>
      <c r="ATY323" s="108"/>
      <c r="ATZ323" s="108"/>
      <c r="AUA323" s="108"/>
      <c r="AUB323" s="108"/>
      <c r="AUC323" s="108"/>
      <c r="AUD323" s="108"/>
      <c r="AUE323" s="108"/>
      <c r="AUF323" s="108"/>
      <c r="AUG323" s="108"/>
      <c r="AUH323" s="108"/>
      <c r="AUI323" s="108"/>
      <c r="AUJ323" s="108"/>
      <c r="AUK323" s="108"/>
      <c r="AUL323" s="108"/>
      <c r="AUM323" s="108"/>
      <c r="AUN323" s="108"/>
      <c r="AUO323" s="108"/>
      <c r="AUP323" s="108"/>
      <c r="AUQ323" s="108"/>
      <c r="AUR323" s="108"/>
      <c r="AUS323" s="108"/>
      <c r="AUT323" s="108"/>
      <c r="AUU323" s="108"/>
      <c r="AUV323" s="108"/>
      <c r="AUW323" s="108"/>
      <c r="AUX323" s="108"/>
      <c r="AUY323" s="108"/>
      <c r="AUZ323" s="108"/>
      <c r="AVA323" s="108"/>
      <c r="AVB323" s="108"/>
      <c r="AVC323" s="108"/>
      <c r="AVD323" s="108"/>
      <c r="AVE323" s="108"/>
      <c r="AVF323" s="108"/>
      <c r="AVG323" s="108"/>
      <c r="AVH323" s="108"/>
      <c r="AVI323" s="108"/>
      <c r="AVJ323" s="108"/>
      <c r="AVK323" s="108"/>
      <c r="AVL323" s="108"/>
      <c r="AVM323" s="108"/>
      <c r="AVN323" s="108"/>
      <c r="AVO323" s="108"/>
      <c r="AVP323" s="108"/>
      <c r="AVQ323" s="108"/>
      <c r="AVR323" s="108"/>
      <c r="AVS323" s="108"/>
      <c r="AVT323" s="108"/>
      <c r="AVU323" s="108"/>
      <c r="AVV323" s="108"/>
      <c r="AVW323" s="108"/>
      <c r="AVX323" s="108"/>
      <c r="AVY323" s="108"/>
      <c r="AVZ323" s="108"/>
      <c r="AWA323" s="108"/>
      <c r="AWB323" s="108"/>
      <c r="AWC323" s="108"/>
      <c r="AWD323" s="108"/>
      <c r="AWE323" s="108"/>
      <c r="AWF323" s="108"/>
      <c r="AWG323" s="108"/>
      <c r="AWH323" s="108"/>
      <c r="AWI323" s="108"/>
      <c r="AWJ323" s="108"/>
      <c r="AWK323" s="108"/>
      <c r="AWL323" s="108"/>
      <c r="AWM323" s="108"/>
      <c r="AWN323" s="108"/>
      <c r="AWO323" s="108"/>
      <c r="AWP323" s="108"/>
      <c r="AWQ323" s="108"/>
      <c r="AWR323" s="108"/>
      <c r="AWS323" s="108"/>
      <c r="AWT323" s="108"/>
      <c r="AWU323" s="108"/>
      <c r="AWV323" s="108"/>
      <c r="AWW323" s="108"/>
      <c r="AWX323" s="108"/>
      <c r="AWY323" s="108"/>
      <c r="AWZ323" s="108"/>
      <c r="AXA323" s="108"/>
      <c r="AXB323" s="108"/>
      <c r="AXC323" s="108"/>
      <c r="AXD323" s="108"/>
      <c r="AXE323" s="108"/>
      <c r="AXF323" s="108"/>
      <c r="AXG323" s="108"/>
      <c r="AXH323" s="108"/>
      <c r="AXI323" s="108"/>
      <c r="AXJ323" s="108"/>
      <c r="AXK323" s="108"/>
      <c r="AXL323" s="108"/>
      <c r="AXM323" s="108"/>
      <c r="AXN323" s="108"/>
      <c r="AXO323" s="108"/>
      <c r="AXP323" s="108"/>
      <c r="AXQ323" s="108"/>
      <c r="AXR323" s="108"/>
      <c r="AXS323" s="108"/>
      <c r="AXT323" s="108"/>
      <c r="AXU323" s="108"/>
      <c r="AXV323" s="108"/>
      <c r="AXW323" s="108"/>
      <c r="AXX323" s="108"/>
      <c r="AXY323" s="108"/>
      <c r="AXZ323" s="108"/>
      <c r="AYA323" s="108"/>
      <c r="AYB323" s="108"/>
      <c r="AYC323" s="108"/>
      <c r="AYD323" s="108"/>
      <c r="AYE323" s="108"/>
      <c r="AYF323" s="108"/>
      <c r="AYG323" s="108"/>
      <c r="AYH323" s="108"/>
      <c r="AYI323" s="108"/>
      <c r="AYJ323" s="108"/>
      <c r="AYK323" s="108"/>
      <c r="AYL323" s="108"/>
      <c r="AYM323" s="108"/>
      <c r="AYN323" s="108"/>
      <c r="AYO323" s="108"/>
      <c r="AYP323" s="108"/>
      <c r="AYQ323" s="108"/>
      <c r="AYR323" s="108"/>
      <c r="AYS323" s="108"/>
      <c r="AYT323" s="108"/>
      <c r="AYU323" s="108"/>
      <c r="AYV323" s="108"/>
      <c r="AYW323" s="108"/>
      <c r="AYX323" s="108"/>
      <c r="AYY323" s="108"/>
      <c r="AYZ323" s="108"/>
      <c r="AZA323" s="108"/>
      <c r="AZB323" s="108"/>
      <c r="AZC323" s="108"/>
      <c r="AZD323" s="108"/>
      <c r="AZE323" s="108"/>
      <c r="AZF323" s="108"/>
      <c r="AZG323" s="108"/>
      <c r="AZH323" s="108"/>
      <c r="AZI323" s="108"/>
      <c r="AZJ323" s="108"/>
      <c r="AZK323" s="108"/>
      <c r="AZL323" s="108"/>
      <c r="AZM323" s="108"/>
      <c r="AZN323" s="108"/>
      <c r="AZO323" s="108"/>
      <c r="AZP323" s="108"/>
      <c r="AZQ323" s="108"/>
      <c r="AZR323" s="108"/>
      <c r="AZS323" s="108"/>
      <c r="AZT323" s="108"/>
      <c r="AZU323" s="108"/>
      <c r="AZV323" s="108"/>
      <c r="AZW323" s="108"/>
      <c r="AZX323" s="108"/>
      <c r="AZY323" s="108"/>
      <c r="AZZ323" s="108"/>
      <c r="BAA323" s="108"/>
      <c r="BAB323" s="108"/>
      <c r="BAC323" s="108"/>
      <c r="BAD323" s="108"/>
      <c r="BAE323" s="108"/>
      <c r="BAF323" s="108"/>
      <c r="BAG323" s="108"/>
      <c r="BAH323" s="108"/>
      <c r="BAI323" s="108"/>
      <c r="BAJ323" s="108"/>
      <c r="BAK323" s="108"/>
      <c r="BAL323" s="108"/>
      <c r="BAM323" s="108"/>
      <c r="BAN323" s="108"/>
      <c r="BAO323" s="108"/>
      <c r="BAP323" s="108"/>
      <c r="BAQ323" s="108"/>
      <c r="BAR323" s="108"/>
      <c r="BAS323" s="108"/>
      <c r="BAT323" s="108"/>
      <c r="BAU323" s="108"/>
      <c r="BAV323" s="108"/>
      <c r="BAW323" s="108"/>
      <c r="BAX323" s="108"/>
      <c r="BAY323" s="108"/>
      <c r="BAZ323" s="108"/>
      <c r="BBA323" s="108"/>
      <c r="BBB323" s="108"/>
      <c r="BBC323" s="108"/>
      <c r="BBD323" s="108"/>
      <c r="BBE323" s="108"/>
      <c r="BBF323" s="108"/>
      <c r="BBG323" s="108"/>
      <c r="BBH323" s="108"/>
      <c r="BBI323" s="108"/>
      <c r="BBJ323" s="108"/>
      <c r="BBK323" s="108"/>
      <c r="BBL323" s="108"/>
      <c r="BBM323" s="108"/>
      <c r="BBN323" s="108"/>
      <c r="BBO323" s="108"/>
      <c r="BBP323" s="108"/>
      <c r="BBQ323" s="108"/>
      <c r="BBR323" s="108"/>
      <c r="BBS323" s="108"/>
      <c r="BBT323" s="108"/>
      <c r="BBU323" s="108"/>
      <c r="BBV323" s="108"/>
      <c r="BBW323" s="108"/>
      <c r="BBX323" s="108"/>
      <c r="BBY323" s="108"/>
      <c r="BBZ323" s="108"/>
      <c r="BCA323" s="108"/>
      <c r="BCB323" s="108"/>
      <c r="BCC323" s="108"/>
      <c r="BCD323" s="108"/>
      <c r="BCE323" s="108"/>
      <c r="BCF323" s="108"/>
      <c r="BCG323" s="108"/>
      <c r="BCH323" s="108"/>
      <c r="BCI323" s="108"/>
      <c r="BCJ323" s="108"/>
      <c r="BCK323" s="108"/>
      <c r="BCL323" s="108"/>
      <c r="BCM323" s="108"/>
      <c r="BCN323" s="108"/>
      <c r="BCO323" s="108"/>
      <c r="BCP323" s="108"/>
      <c r="BCQ323" s="108"/>
      <c r="BCR323" s="108"/>
      <c r="BCS323" s="108"/>
      <c r="BCT323" s="108"/>
      <c r="BCU323" s="108"/>
      <c r="BCV323" s="108"/>
      <c r="BCW323" s="108"/>
      <c r="BCX323" s="108"/>
      <c r="BCY323" s="108"/>
      <c r="BCZ323" s="108"/>
      <c r="BDA323" s="108"/>
      <c r="BDB323" s="108"/>
      <c r="BDC323" s="108"/>
      <c r="BDD323" s="108"/>
      <c r="BDE323" s="108"/>
      <c r="BDF323" s="108"/>
      <c r="BDG323" s="108"/>
      <c r="BDH323" s="108"/>
      <c r="BDI323" s="108"/>
      <c r="BDJ323" s="108"/>
      <c r="BDK323" s="108"/>
      <c r="BDL323" s="108"/>
      <c r="BDM323" s="108"/>
      <c r="BDN323" s="108"/>
      <c r="BDO323" s="108"/>
      <c r="BDP323" s="108"/>
      <c r="BDQ323" s="108"/>
      <c r="BDR323" s="108"/>
      <c r="BDS323" s="108"/>
      <c r="BDT323" s="108"/>
      <c r="BDU323" s="108"/>
      <c r="BDV323" s="108"/>
      <c r="BDW323" s="108"/>
      <c r="BDX323" s="108"/>
      <c r="BDY323" s="108"/>
      <c r="BDZ323" s="108"/>
      <c r="BEA323" s="108"/>
      <c r="BEB323" s="108"/>
      <c r="BEC323" s="108"/>
      <c r="BED323" s="108"/>
      <c r="BEE323" s="108"/>
      <c r="BEF323" s="108"/>
      <c r="BEG323" s="108"/>
      <c r="BEH323" s="108"/>
      <c r="BEI323" s="108"/>
      <c r="BEJ323" s="108"/>
      <c r="BEK323" s="108"/>
      <c r="BEL323" s="108"/>
      <c r="BEM323" s="108"/>
      <c r="BEN323" s="108"/>
      <c r="BEO323" s="108"/>
      <c r="BEP323" s="108"/>
      <c r="BEQ323" s="108"/>
      <c r="BER323" s="108"/>
      <c r="BES323" s="108"/>
      <c r="BET323" s="108"/>
      <c r="BEU323" s="108"/>
      <c r="BEV323" s="108"/>
      <c r="BEW323" s="108"/>
      <c r="BEX323" s="108"/>
      <c r="BEY323" s="108"/>
      <c r="BEZ323" s="108"/>
      <c r="BFA323" s="108"/>
      <c r="BFB323" s="108"/>
      <c r="BFC323" s="108"/>
      <c r="BFD323" s="108"/>
      <c r="BFE323" s="108"/>
      <c r="BFF323" s="108"/>
      <c r="BFG323" s="108"/>
      <c r="BFH323" s="108"/>
      <c r="BFI323" s="108"/>
      <c r="BFJ323" s="108"/>
      <c r="BFK323" s="108"/>
      <c r="BFL323" s="108"/>
      <c r="BFM323" s="108"/>
      <c r="BFN323" s="108"/>
      <c r="BFO323" s="108"/>
      <c r="BFP323" s="108"/>
      <c r="BFQ323" s="108"/>
      <c r="BFR323" s="108"/>
      <c r="BFS323" s="108"/>
      <c r="BFT323" s="108"/>
      <c r="BFU323" s="108"/>
      <c r="BFV323" s="108"/>
      <c r="BFW323" s="108"/>
      <c r="BFX323" s="108"/>
      <c r="BFY323" s="108"/>
      <c r="BFZ323" s="108"/>
      <c r="BGA323" s="108"/>
      <c r="BGB323" s="108"/>
      <c r="BGC323" s="108"/>
      <c r="BGD323" s="108"/>
      <c r="BGE323" s="108"/>
      <c r="BGF323" s="108"/>
      <c r="BGG323" s="108"/>
      <c r="BGH323" s="108"/>
      <c r="BGI323" s="108"/>
      <c r="BGJ323" s="108"/>
      <c r="BGK323" s="108"/>
      <c r="BGL323" s="108"/>
      <c r="BGM323" s="108"/>
      <c r="BGN323" s="108"/>
      <c r="BGO323" s="108"/>
      <c r="BGP323" s="108"/>
      <c r="BGQ323" s="108"/>
      <c r="BGR323" s="108"/>
      <c r="BGS323" s="108"/>
      <c r="BGT323" s="108"/>
      <c r="BGU323" s="108"/>
      <c r="BGV323" s="108"/>
      <c r="BGW323" s="108"/>
      <c r="BGX323" s="108"/>
      <c r="BGY323" s="108"/>
      <c r="BGZ323" s="108"/>
      <c r="BHA323" s="108"/>
      <c r="BHB323" s="108"/>
      <c r="BHC323" s="108"/>
      <c r="BHD323" s="108"/>
      <c r="BHE323" s="108"/>
      <c r="BHF323" s="108"/>
      <c r="BHG323" s="108"/>
      <c r="BHH323" s="108"/>
      <c r="BHI323" s="108"/>
      <c r="BHJ323" s="108"/>
      <c r="BHK323" s="108"/>
      <c r="BHL323" s="108"/>
      <c r="BHM323" s="108"/>
      <c r="BHN323" s="108"/>
      <c r="BHO323" s="108"/>
      <c r="BHP323" s="108"/>
      <c r="BHQ323" s="108"/>
      <c r="BHR323" s="108"/>
      <c r="BHS323" s="108"/>
      <c r="BHT323" s="108"/>
      <c r="BHU323" s="108"/>
      <c r="BHV323" s="108"/>
      <c r="BHW323" s="108"/>
      <c r="BHX323" s="108"/>
      <c r="BHY323" s="108"/>
      <c r="BHZ323" s="108"/>
      <c r="BIA323" s="108"/>
      <c r="BIB323" s="108"/>
      <c r="BIC323" s="108"/>
      <c r="BID323" s="108"/>
      <c r="BIE323" s="108"/>
      <c r="BIF323" s="108"/>
      <c r="BIG323" s="108"/>
      <c r="BIH323" s="108"/>
      <c r="BII323" s="108"/>
      <c r="BIJ323" s="108"/>
      <c r="BIK323" s="108"/>
      <c r="BIL323" s="108"/>
      <c r="BIM323" s="108"/>
      <c r="BIN323" s="108"/>
      <c r="BIO323" s="108"/>
      <c r="BIP323" s="108"/>
      <c r="BIQ323" s="108"/>
      <c r="BIR323" s="108"/>
      <c r="BIS323" s="108"/>
      <c r="BIT323" s="108"/>
      <c r="BIU323" s="108"/>
      <c r="BIV323" s="108"/>
      <c r="BIW323" s="108"/>
      <c r="BIX323" s="108"/>
      <c r="BIY323" s="108"/>
      <c r="BIZ323" s="108"/>
      <c r="BJA323" s="108"/>
      <c r="BJB323" s="108"/>
      <c r="BJC323" s="108"/>
      <c r="BJD323" s="108"/>
      <c r="BJE323" s="108"/>
      <c r="BJF323" s="108"/>
      <c r="BJG323" s="108"/>
      <c r="BJH323" s="108"/>
      <c r="BJI323" s="108"/>
      <c r="BJJ323" s="108"/>
      <c r="BJK323" s="108"/>
      <c r="BJL323" s="108"/>
      <c r="BJM323" s="108"/>
      <c r="BJN323" s="108"/>
      <c r="BJO323" s="108"/>
      <c r="BJP323" s="108"/>
      <c r="BJQ323" s="108"/>
      <c r="BJR323" s="108"/>
      <c r="BJS323" s="108"/>
      <c r="BJT323" s="108"/>
      <c r="BJU323" s="108"/>
      <c r="BJV323" s="108"/>
      <c r="BJW323" s="108"/>
      <c r="BJX323" s="108"/>
      <c r="BJY323" s="108"/>
      <c r="BJZ323" s="108"/>
      <c r="BKA323" s="108"/>
      <c r="BKB323" s="108"/>
      <c r="BKC323" s="108"/>
      <c r="BKD323" s="108"/>
      <c r="BKE323" s="108"/>
      <c r="BKF323" s="108"/>
      <c r="BKG323" s="108"/>
      <c r="BKH323" s="108"/>
      <c r="BKI323" s="108"/>
      <c r="BKJ323" s="108"/>
      <c r="BKK323" s="108"/>
      <c r="BKL323" s="108"/>
      <c r="BKM323" s="108"/>
      <c r="BKN323" s="108"/>
      <c r="BKO323" s="108"/>
      <c r="BKP323" s="108"/>
      <c r="BKQ323" s="108"/>
      <c r="BKR323" s="108"/>
      <c r="BKS323" s="108"/>
      <c r="BKT323" s="108"/>
      <c r="BKU323" s="108"/>
      <c r="BKV323" s="108"/>
      <c r="BKW323" s="108"/>
      <c r="BKX323" s="108"/>
      <c r="BKY323" s="108"/>
      <c r="BKZ323" s="108"/>
      <c r="BLA323" s="108"/>
      <c r="BLB323" s="108"/>
      <c r="BLC323" s="108"/>
      <c r="BLD323" s="108"/>
      <c r="BLE323" s="108"/>
      <c r="BLF323" s="108"/>
      <c r="BLG323" s="108"/>
      <c r="BLH323" s="108"/>
      <c r="BLI323" s="108"/>
      <c r="BLJ323" s="108"/>
      <c r="BLK323" s="108"/>
      <c r="BLL323" s="108"/>
      <c r="BLM323" s="108"/>
      <c r="BLN323" s="108"/>
      <c r="BLO323" s="108"/>
      <c r="BLP323" s="108"/>
      <c r="BLQ323" s="108"/>
      <c r="BLR323" s="108"/>
      <c r="BLS323" s="108"/>
      <c r="BLT323" s="108"/>
      <c r="BLU323" s="108"/>
      <c r="BLV323" s="108"/>
      <c r="BLW323" s="108"/>
      <c r="BLX323" s="108"/>
      <c r="BLY323" s="108"/>
      <c r="BLZ323" s="108"/>
      <c r="BMA323" s="108"/>
      <c r="BMB323" s="108"/>
      <c r="BMC323" s="108"/>
      <c r="BMD323" s="108"/>
      <c r="BME323" s="108"/>
      <c r="BMF323" s="108"/>
      <c r="BMG323" s="108"/>
      <c r="BMH323" s="108"/>
      <c r="BMI323" s="108"/>
      <c r="BMJ323" s="108"/>
      <c r="BMK323" s="108"/>
      <c r="BML323" s="108"/>
      <c r="BMM323" s="108"/>
      <c r="BMN323" s="108"/>
      <c r="BMO323" s="108"/>
      <c r="BMP323" s="108"/>
      <c r="BMQ323" s="108"/>
      <c r="BMR323" s="108"/>
      <c r="BMS323" s="108"/>
      <c r="BMT323" s="108"/>
      <c r="BMU323" s="108"/>
      <c r="BMV323" s="108"/>
      <c r="BMW323" s="108"/>
      <c r="BMX323" s="108"/>
      <c r="BMY323" s="108"/>
      <c r="BMZ323" s="108"/>
      <c r="BNA323" s="108"/>
      <c r="BNB323" s="108"/>
      <c r="BNC323" s="108"/>
      <c r="BND323" s="108"/>
      <c r="BNE323" s="108"/>
      <c r="BNF323" s="108"/>
      <c r="BNG323" s="108"/>
      <c r="BNH323" s="108"/>
      <c r="BNI323" s="108"/>
      <c r="BNJ323" s="108"/>
      <c r="BNK323" s="108"/>
      <c r="BNL323" s="108"/>
      <c r="BNM323" s="108"/>
      <c r="BNN323" s="108"/>
      <c r="BNO323" s="108"/>
      <c r="BNP323" s="108"/>
      <c r="BNQ323" s="108"/>
      <c r="BNR323" s="108"/>
      <c r="BNS323" s="108"/>
      <c r="BNT323" s="108"/>
      <c r="BNU323" s="108"/>
      <c r="BNV323" s="108"/>
      <c r="BNW323" s="108"/>
      <c r="BNX323" s="108"/>
      <c r="BNY323" s="108"/>
      <c r="BNZ323" s="108"/>
      <c r="BOA323" s="108"/>
      <c r="BOB323" s="108"/>
      <c r="BOC323" s="108"/>
      <c r="BOD323" s="108"/>
      <c r="BOE323" s="108"/>
      <c r="BOF323" s="108"/>
      <c r="BOG323" s="108"/>
      <c r="BOH323" s="108"/>
      <c r="BOI323" s="108"/>
      <c r="BOJ323" s="108"/>
      <c r="BOK323" s="108"/>
      <c r="BOL323" s="108"/>
      <c r="BOM323" s="108"/>
      <c r="BON323" s="108"/>
      <c r="BOO323" s="108"/>
      <c r="BOP323" s="108"/>
      <c r="BOQ323" s="108"/>
      <c r="BOR323" s="108"/>
      <c r="BOS323" s="108"/>
      <c r="BOT323" s="108"/>
      <c r="BOU323" s="108"/>
      <c r="BOV323" s="108"/>
      <c r="BOW323" s="108"/>
      <c r="BOX323" s="108"/>
      <c r="BOY323" s="108"/>
      <c r="BOZ323" s="108"/>
      <c r="BPA323" s="108"/>
      <c r="BPB323" s="108"/>
      <c r="BPC323" s="108"/>
      <c r="BPD323" s="108"/>
      <c r="BPE323" s="108"/>
      <c r="BPF323" s="108"/>
      <c r="BPG323" s="108"/>
      <c r="BPH323" s="108"/>
      <c r="BPI323" s="108"/>
      <c r="BPJ323" s="108"/>
      <c r="BPK323" s="108"/>
      <c r="BPL323" s="108"/>
      <c r="BPM323" s="108"/>
      <c r="BPN323" s="108"/>
      <c r="BPO323" s="108"/>
      <c r="BPP323" s="108"/>
      <c r="BPQ323" s="108"/>
      <c r="BPR323" s="108"/>
      <c r="BPS323" s="108"/>
      <c r="BPT323" s="108"/>
      <c r="BPU323" s="108"/>
      <c r="BPV323" s="108"/>
      <c r="BPW323" s="108"/>
      <c r="BPX323" s="108"/>
      <c r="BPY323" s="108"/>
      <c r="BPZ323" s="108"/>
      <c r="BQA323" s="108"/>
      <c r="BQB323" s="108"/>
      <c r="BQC323" s="108"/>
      <c r="BQD323" s="108"/>
      <c r="BQE323" s="108"/>
      <c r="BQF323" s="108"/>
      <c r="BQG323" s="108"/>
      <c r="BQH323" s="108"/>
      <c r="BQI323" s="108"/>
      <c r="BQJ323" s="108"/>
      <c r="BQK323" s="108"/>
      <c r="BQL323" s="108"/>
      <c r="BQM323" s="108"/>
      <c r="BQN323" s="108"/>
      <c r="BQO323" s="108"/>
      <c r="BQP323" s="108"/>
      <c r="BQQ323" s="108"/>
      <c r="BQR323" s="108"/>
      <c r="BQS323" s="108"/>
      <c r="BQT323" s="108"/>
      <c r="BQU323" s="108"/>
      <c r="BQV323" s="108"/>
      <c r="BQW323" s="108"/>
      <c r="BQX323" s="108"/>
      <c r="BQY323" s="108"/>
      <c r="BQZ323" s="108"/>
      <c r="BRA323" s="108"/>
      <c r="BRB323" s="108"/>
      <c r="BRC323" s="108"/>
      <c r="BRD323" s="108"/>
      <c r="BRE323" s="108"/>
      <c r="BRF323" s="108"/>
      <c r="BRG323" s="108"/>
      <c r="BRH323" s="108"/>
      <c r="BRI323" s="108"/>
      <c r="BRJ323" s="108"/>
      <c r="BRK323" s="108"/>
      <c r="BRL323" s="108"/>
      <c r="BRM323" s="108"/>
      <c r="BRN323" s="108"/>
      <c r="BRO323" s="108"/>
      <c r="BRP323" s="108"/>
      <c r="BRQ323" s="108"/>
      <c r="BRR323" s="108"/>
      <c r="BRS323" s="108"/>
      <c r="BRT323" s="108"/>
      <c r="BRU323" s="108"/>
      <c r="BRV323" s="108"/>
      <c r="BRW323" s="108"/>
      <c r="BRX323" s="108"/>
      <c r="BRY323" s="108"/>
      <c r="BRZ323" s="108"/>
      <c r="BSA323" s="108"/>
      <c r="BSB323" s="108"/>
      <c r="BSC323" s="108"/>
      <c r="BSD323" s="108"/>
      <c r="BSE323" s="108"/>
      <c r="BSF323" s="108"/>
      <c r="BSG323" s="108"/>
      <c r="BSH323" s="108"/>
      <c r="BSI323" s="108"/>
      <c r="BSJ323" s="108"/>
      <c r="BSK323" s="108"/>
      <c r="BSL323" s="108"/>
      <c r="BSM323" s="108"/>
      <c r="BSN323" s="108"/>
      <c r="BSO323" s="108"/>
      <c r="BSP323" s="108"/>
      <c r="BSQ323" s="108"/>
      <c r="BSR323" s="108"/>
      <c r="BSS323" s="108"/>
      <c r="BST323" s="108"/>
      <c r="BSU323" s="108"/>
      <c r="BSV323" s="108"/>
      <c r="BSW323" s="108"/>
      <c r="BSX323" s="108"/>
      <c r="BSY323" s="108"/>
      <c r="BSZ323" s="108"/>
      <c r="BTA323" s="108"/>
      <c r="BTB323" s="108"/>
      <c r="BTC323" s="108"/>
      <c r="BTD323" s="108"/>
      <c r="BTE323" s="108"/>
      <c r="BTF323" s="108"/>
      <c r="BTG323" s="108"/>
      <c r="BTH323" s="108"/>
      <c r="BTI323" s="108"/>
      <c r="BTJ323" s="108"/>
      <c r="BTK323" s="108"/>
      <c r="BTL323" s="108"/>
      <c r="BTM323" s="108"/>
      <c r="BTN323" s="108"/>
      <c r="BTO323" s="108"/>
      <c r="BTP323" s="108"/>
      <c r="BTQ323" s="108"/>
      <c r="BTR323" s="108"/>
      <c r="BTS323" s="108"/>
      <c r="BTT323" s="108"/>
      <c r="BTU323" s="108"/>
      <c r="BTV323" s="108"/>
      <c r="BTW323" s="108"/>
      <c r="BTX323" s="108"/>
      <c r="BTY323" s="108"/>
      <c r="BTZ323" s="108"/>
      <c r="BUA323" s="108"/>
      <c r="BUB323" s="108"/>
      <c r="BUC323" s="108"/>
      <c r="BUD323" s="108"/>
      <c r="BUE323" s="108"/>
      <c r="BUF323" s="108"/>
      <c r="BUG323" s="108"/>
      <c r="BUH323" s="108"/>
      <c r="BUI323" s="108"/>
      <c r="BUJ323" s="108"/>
      <c r="BUK323" s="108"/>
      <c r="BUL323" s="108"/>
      <c r="BUM323" s="108"/>
      <c r="BUN323" s="108"/>
      <c r="BUO323" s="108"/>
      <c r="BUP323" s="108"/>
      <c r="BUQ323" s="108"/>
      <c r="BUR323" s="108"/>
      <c r="BUS323" s="108"/>
      <c r="BUT323" s="108"/>
      <c r="BUU323" s="108"/>
      <c r="BUV323" s="108"/>
      <c r="BUW323" s="108"/>
      <c r="BUX323" s="108"/>
      <c r="BUY323" s="108"/>
      <c r="BUZ323" s="108"/>
      <c r="BVA323" s="108"/>
      <c r="BVB323" s="108"/>
      <c r="BVC323" s="108"/>
      <c r="BVD323" s="108"/>
      <c r="BVE323" s="108"/>
      <c r="BVF323" s="108"/>
      <c r="BVG323" s="108"/>
      <c r="BVH323" s="108"/>
      <c r="BVI323" s="108"/>
      <c r="BVJ323" s="108"/>
      <c r="BVK323" s="108"/>
      <c r="BVL323" s="108"/>
      <c r="BVM323" s="108"/>
      <c r="BVN323" s="108"/>
      <c r="BVO323" s="108"/>
      <c r="BVP323" s="108"/>
      <c r="BVQ323" s="108"/>
      <c r="BVR323" s="108"/>
      <c r="BVS323" s="108"/>
      <c r="BVT323" s="108"/>
      <c r="BVU323" s="108"/>
      <c r="BVV323" s="108"/>
      <c r="BVW323" s="108"/>
      <c r="BVX323" s="108"/>
      <c r="BVY323" s="108"/>
      <c r="BVZ323" s="108"/>
      <c r="BWA323" s="108"/>
      <c r="BWB323" s="108"/>
      <c r="BWC323" s="108"/>
      <c r="BWD323" s="108"/>
      <c r="BWE323" s="108"/>
      <c r="BWF323" s="108"/>
      <c r="BWG323" s="108"/>
      <c r="BWH323" s="108"/>
      <c r="BWI323" s="108"/>
      <c r="BWJ323" s="108"/>
      <c r="BWK323" s="108"/>
      <c r="BWL323" s="108"/>
      <c r="BWM323" s="108"/>
      <c r="BWN323" s="108"/>
      <c r="BWO323" s="108"/>
      <c r="BWP323" s="108"/>
      <c r="BWQ323" s="108"/>
      <c r="BWR323" s="108"/>
      <c r="BWS323" s="108"/>
      <c r="BWT323" s="108"/>
      <c r="BWU323" s="108"/>
      <c r="BWV323" s="108"/>
      <c r="BWW323" s="108"/>
      <c r="BWX323" s="108"/>
      <c r="BWY323" s="108"/>
      <c r="BWZ323" s="108"/>
      <c r="BXA323" s="108"/>
      <c r="BXB323" s="108"/>
      <c r="BXC323" s="108"/>
      <c r="BXD323" s="108"/>
      <c r="BXE323" s="108"/>
      <c r="BXF323" s="108"/>
      <c r="BXG323" s="108"/>
      <c r="BXH323" s="108"/>
      <c r="BXI323" s="108"/>
      <c r="BXJ323" s="108"/>
      <c r="BXK323" s="108"/>
      <c r="BXL323" s="108"/>
      <c r="BXM323" s="108"/>
      <c r="BXN323" s="108"/>
      <c r="BXO323" s="108"/>
      <c r="BXP323" s="108"/>
      <c r="BXQ323" s="108"/>
      <c r="BXR323" s="108"/>
      <c r="BXS323" s="108"/>
      <c r="BXT323" s="108"/>
      <c r="BXU323" s="108"/>
      <c r="BXV323" s="108"/>
      <c r="BXW323" s="108"/>
      <c r="BXX323" s="108"/>
      <c r="BXY323" s="108"/>
      <c r="BXZ323" s="108"/>
      <c r="BYA323" s="108"/>
      <c r="BYB323" s="108"/>
      <c r="BYC323" s="108"/>
      <c r="BYD323" s="108"/>
      <c r="BYE323" s="108"/>
      <c r="BYF323" s="108"/>
      <c r="BYG323" s="108"/>
      <c r="BYH323" s="108"/>
      <c r="BYI323" s="108"/>
      <c r="BYJ323" s="108"/>
      <c r="BYK323" s="108"/>
      <c r="BYL323" s="108"/>
      <c r="BYM323" s="108"/>
      <c r="BYN323" s="108"/>
      <c r="BYO323" s="108"/>
      <c r="BYP323" s="108"/>
      <c r="BYQ323" s="108"/>
      <c r="BYR323" s="108"/>
      <c r="BYS323" s="108"/>
      <c r="BYT323" s="108"/>
      <c r="BYU323" s="108"/>
      <c r="BYV323" s="108"/>
      <c r="BYW323" s="108"/>
      <c r="BYX323" s="108"/>
      <c r="BYY323" s="108"/>
      <c r="BYZ323" s="108"/>
      <c r="BZA323" s="108"/>
      <c r="BZB323" s="108"/>
      <c r="BZC323" s="108"/>
      <c r="BZD323" s="108"/>
      <c r="BZE323" s="108"/>
      <c r="BZF323" s="108"/>
      <c r="BZG323" s="108"/>
      <c r="BZH323" s="108"/>
      <c r="BZI323" s="108"/>
      <c r="BZJ323" s="108"/>
      <c r="BZK323" s="108"/>
      <c r="BZL323" s="108"/>
      <c r="BZM323" s="108"/>
      <c r="BZN323" s="108"/>
      <c r="BZO323" s="108"/>
      <c r="BZP323" s="108"/>
      <c r="BZQ323" s="108"/>
      <c r="BZR323" s="108"/>
      <c r="BZS323" s="108"/>
      <c r="BZT323" s="108"/>
      <c r="BZU323" s="108"/>
      <c r="BZV323" s="108"/>
      <c r="BZW323" s="108"/>
      <c r="BZX323" s="108"/>
      <c r="BZY323" s="108"/>
      <c r="BZZ323" s="108"/>
      <c r="CAA323" s="108"/>
      <c r="CAB323" s="108"/>
      <c r="CAC323" s="108"/>
      <c r="CAD323" s="108"/>
      <c r="CAE323" s="108"/>
      <c r="CAF323" s="108"/>
      <c r="CAG323" s="108"/>
      <c r="CAH323" s="108"/>
      <c r="CAI323" s="108"/>
      <c r="CAJ323" s="108"/>
      <c r="CAK323" s="108"/>
      <c r="CAL323" s="108"/>
      <c r="CAM323" s="108"/>
      <c r="CAN323" s="108"/>
      <c r="CAO323" s="108"/>
      <c r="CAP323" s="108"/>
      <c r="CAQ323" s="108"/>
      <c r="CAR323" s="108"/>
      <c r="CAS323" s="108"/>
      <c r="CAT323" s="108"/>
      <c r="CAU323" s="108"/>
      <c r="CAV323" s="108"/>
      <c r="CAW323" s="108"/>
      <c r="CAX323" s="108"/>
      <c r="CAY323" s="108"/>
      <c r="CAZ323" s="108"/>
      <c r="CBA323" s="108"/>
      <c r="CBB323" s="108"/>
      <c r="CBC323" s="108"/>
      <c r="CBD323" s="108"/>
      <c r="CBE323" s="108"/>
      <c r="CBF323" s="108"/>
      <c r="CBG323" s="108"/>
      <c r="CBH323" s="108"/>
      <c r="CBI323" s="108"/>
      <c r="CBJ323" s="108"/>
      <c r="CBK323" s="108"/>
      <c r="CBL323" s="108"/>
      <c r="CBM323" s="108"/>
      <c r="CBN323" s="108"/>
      <c r="CBO323" s="108"/>
      <c r="CBP323" s="108"/>
      <c r="CBQ323" s="108"/>
      <c r="CBR323" s="108"/>
      <c r="CBS323" s="108"/>
      <c r="CBT323" s="108"/>
      <c r="CBU323" s="108"/>
      <c r="CBV323" s="108"/>
      <c r="CBW323" s="108"/>
      <c r="CBX323" s="108"/>
      <c r="CBY323" s="108"/>
      <c r="CBZ323" s="108"/>
      <c r="CCA323" s="108"/>
      <c r="CCB323" s="108"/>
      <c r="CCC323" s="108"/>
      <c r="CCD323" s="108"/>
      <c r="CCE323" s="108"/>
      <c r="CCF323" s="108"/>
      <c r="CCG323" s="108"/>
      <c r="CCH323" s="108"/>
      <c r="CCI323" s="108"/>
      <c r="CCJ323" s="108"/>
      <c r="CCK323" s="108"/>
      <c r="CCL323" s="108"/>
      <c r="CCM323" s="108"/>
      <c r="CCN323" s="108"/>
      <c r="CCO323" s="108"/>
      <c r="CCP323" s="108"/>
      <c r="CCQ323" s="108"/>
      <c r="CCR323" s="108"/>
      <c r="CCS323" s="108"/>
      <c r="CCT323" s="108"/>
      <c r="CCU323" s="108"/>
      <c r="CCV323" s="108"/>
      <c r="CCW323" s="108"/>
      <c r="CCX323" s="108"/>
      <c r="CCY323" s="108"/>
      <c r="CCZ323" s="108"/>
      <c r="CDA323" s="108"/>
      <c r="CDB323" s="108"/>
      <c r="CDC323" s="108"/>
      <c r="CDD323" s="108"/>
      <c r="CDE323" s="108"/>
      <c r="CDF323" s="108"/>
      <c r="CDG323" s="108"/>
      <c r="CDH323" s="108"/>
      <c r="CDI323" s="108"/>
      <c r="CDJ323" s="108"/>
      <c r="CDK323" s="108"/>
      <c r="CDL323" s="108"/>
      <c r="CDM323" s="108"/>
      <c r="CDN323" s="108"/>
      <c r="CDO323" s="108"/>
      <c r="CDP323" s="108"/>
      <c r="CDQ323" s="108"/>
      <c r="CDR323" s="108"/>
      <c r="CDS323" s="108"/>
      <c r="CDT323" s="108"/>
      <c r="CDU323" s="108"/>
      <c r="CDV323" s="108"/>
      <c r="CDW323" s="108"/>
      <c r="CDX323" s="108"/>
      <c r="CDY323" s="108"/>
      <c r="CDZ323" s="108"/>
      <c r="CEA323" s="108"/>
      <c r="CEB323" s="108"/>
      <c r="CEC323" s="108"/>
      <c r="CED323" s="108"/>
      <c r="CEE323" s="108"/>
      <c r="CEF323" s="108"/>
      <c r="CEG323" s="108"/>
      <c r="CEH323" s="108"/>
      <c r="CEI323" s="108"/>
      <c r="CEJ323" s="108"/>
      <c r="CEK323" s="108"/>
      <c r="CEL323" s="108"/>
      <c r="CEM323" s="108"/>
      <c r="CEN323" s="108"/>
      <c r="CEO323" s="108"/>
      <c r="CEP323" s="108"/>
      <c r="CEQ323" s="108"/>
      <c r="CER323" s="108"/>
      <c r="CES323" s="108"/>
      <c r="CET323" s="108"/>
      <c r="CEU323" s="108"/>
      <c r="CEV323" s="108"/>
      <c r="CEW323" s="108"/>
      <c r="CEX323" s="108"/>
      <c r="CEY323" s="108"/>
      <c r="CEZ323" s="108"/>
      <c r="CFA323" s="108"/>
      <c r="CFB323" s="108"/>
      <c r="CFC323" s="108"/>
      <c r="CFD323" s="108"/>
      <c r="CFE323" s="108"/>
      <c r="CFF323" s="108"/>
      <c r="CFG323" s="108"/>
      <c r="CFH323" s="108"/>
      <c r="CFI323" s="108"/>
      <c r="CFJ323" s="108"/>
      <c r="CFK323" s="108"/>
      <c r="CFL323" s="108"/>
      <c r="CFM323" s="108"/>
      <c r="CFN323" s="108"/>
      <c r="CFO323" s="108"/>
      <c r="CFP323" s="108"/>
      <c r="CFQ323" s="108"/>
      <c r="CFR323" s="108"/>
      <c r="CFS323" s="108"/>
      <c r="CFT323" s="108"/>
      <c r="CFU323" s="108"/>
      <c r="CFV323" s="108"/>
      <c r="CFW323" s="108"/>
      <c r="CFX323" s="108"/>
      <c r="CFY323" s="108"/>
      <c r="CFZ323" s="108"/>
      <c r="CGA323" s="108"/>
      <c r="CGB323" s="108"/>
      <c r="CGC323" s="108"/>
      <c r="CGD323" s="108"/>
      <c r="CGE323" s="108"/>
      <c r="CGF323" s="108"/>
      <c r="CGG323" s="108"/>
      <c r="CGH323" s="108"/>
      <c r="CGI323" s="108"/>
      <c r="CGJ323" s="108"/>
      <c r="CGK323" s="108"/>
      <c r="CGL323" s="108"/>
      <c r="CGM323" s="108"/>
      <c r="CGN323" s="108"/>
      <c r="CGO323" s="108"/>
      <c r="CGP323" s="108"/>
      <c r="CGQ323" s="108"/>
      <c r="CGR323" s="108"/>
      <c r="CGS323" s="108"/>
      <c r="CGT323" s="108"/>
      <c r="CGU323" s="108"/>
      <c r="CGV323" s="108"/>
      <c r="CGW323" s="108"/>
      <c r="CGX323" s="108"/>
      <c r="CGY323" s="108"/>
      <c r="CGZ323" s="108"/>
      <c r="CHA323" s="108"/>
      <c r="CHB323" s="108"/>
      <c r="CHC323" s="108"/>
      <c r="CHD323" s="108"/>
      <c r="CHE323" s="108"/>
      <c r="CHF323" s="108"/>
      <c r="CHG323" s="108"/>
      <c r="CHH323" s="108"/>
      <c r="CHI323" s="108"/>
      <c r="CHJ323" s="108"/>
      <c r="CHK323" s="108"/>
      <c r="CHL323" s="108"/>
      <c r="CHM323" s="108"/>
      <c r="CHN323" s="108"/>
      <c r="CHO323" s="108"/>
      <c r="CHP323" s="108"/>
      <c r="CHQ323" s="108"/>
      <c r="CHR323" s="108"/>
      <c r="CHS323" s="108"/>
      <c r="CHT323" s="108"/>
      <c r="CHU323" s="108"/>
      <c r="CHV323" s="108"/>
      <c r="CHW323" s="108"/>
      <c r="CHX323" s="108"/>
      <c r="CHY323" s="108"/>
      <c r="CHZ323" s="108"/>
      <c r="CIA323" s="108"/>
      <c r="CIB323" s="108"/>
      <c r="CIC323" s="108"/>
      <c r="CID323" s="108"/>
      <c r="CIE323" s="108"/>
      <c r="CIF323" s="108"/>
      <c r="CIG323" s="108"/>
      <c r="CIH323" s="108"/>
      <c r="CII323" s="108"/>
      <c r="CIJ323" s="108"/>
      <c r="CIK323" s="108"/>
      <c r="CIL323" s="108"/>
      <c r="CIM323" s="108"/>
      <c r="CIN323" s="108"/>
      <c r="CIO323" s="108"/>
      <c r="CIP323" s="108"/>
      <c r="CIQ323" s="108"/>
      <c r="CIR323" s="108"/>
      <c r="CIS323" s="108"/>
      <c r="CIT323" s="108"/>
      <c r="CIU323" s="108"/>
      <c r="CIV323" s="108"/>
      <c r="CIW323" s="108"/>
      <c r="CIX323" s="108"/>
      <c r="CIY323" s="108"/>
      <c r="CIZ323" s="108"/>
      <c r="CJA323" s="108"/>
      <c r="CJB323" s="108"/>
      <c r="CJC323" s="108"/>
      <c r="CJD323" s="108"/>
      <c r="CJE323" s="108"/>
      <c r="CJF323" s="108"/>
      <c r="CJG323" s="108"/>
      <c r="CJH323" s="108"/>
      <c r="CJI323" s="108"/>
      <c r="CJJ323" s="108"/>
      <c r="CJK323" s="108"/>
      <c r="CJL323" s="108"/>
      <c r="CJM323" s="108"/>
      <c r="CJN323" s="108"/>
      <c r="CJO323" s="108"/>
      <c r="CJP323" s="108"/>
      <c r="CJQ323" s="108"/>
      <c r="CJR323" s="108"/>
      <c r="CJS323" s="108"/>
      <c r="CJT323" s="108"/>
      <c r="CJU323" s="108"/>
      <c r="CJV323" s="108"/>
      <c r="CJW323" s="108"/>
      <c r="CJX323" s="108"/>
      <c r="CJY323" s="108"/>
      <c r="CJZ323" s="108"/>
      <c r="CKA323" s="108"/>
      <c r="CKB323" s="108"/>
      <c r="CKC323" s="108"/>
      <c r="CKD323" s="108"/>
      <c r="CKE323" s="108"/>
      <c r="CKF323" s="108"/>
      <c r="CKG323" s="108"/>
      <c r="CKH323" s="108"/>
      <c r="CKI323" s="108"/>
      <c r="CKJ323" s="108"/>
      <c r="CKK323" s="108"/>
      <c r="CKL323" s="108"/>
      <c r="CKM323" s="108"/>
      <c r="CKN323" s="108"/>
      <c r="CKO323" s="108"/>
      <c r="CKP323" s="108"/>
      <c r="CKQ323" s="108"/>
      <c r="CKR323" s="108"/>
      <c r="CKS323" s="108"/>
      <c r="CKT323" s="108"/>
      <c r="CKU323" s="108"/>
      <c r="CKV323" s="108"/>
      <c r="CKW323" s="108"/>
      <c r="CKX323" s="108"/>
      <c r="CKY323" s="108"/>
      <c r="CKZ323" s="108"/>
      <c r="CLA323" s="108"/>
      <c r="CLB323" s="108"/>
      <c r="CLC323" s="108"/>
      <c r="CLD323" s="108"/>
      <c r="CLE323" s="108"/>
      <c r="CLF323" s="108"/>
      <c r="CLG323" s="108"/>
      <c r="CLH323" s="108"/>
      <c r="CLI323" s="108"/>
      <c r="CLJ323" s="108"/>
      <c r="CLK323" s="108"/>
      <c r="CLL323" s="108"/>
      <c r="CLM323" s="108"/>
      <c r="CLN323" s="108"/>
      <c r="CLO323" s="108"/>
      <c r="CLP323" s="108"/>
      <c r="CLQ323" s="108"/>
      <c r="CLR323" s="108"/>
      <c r="CLS323" s="108"/>
      <c r="CLT323" s="108"/>
      <c r="CLU323" s="108"/>
      <c r="CLV323" s="108"/>
      <c r="CLW323" s="108"/>
      <c r="CLX323" s="108"/>
      <c r="CLY323" s="108"/>
      <c r="CLZ323" s="108"/>
      <c r="CMA323" s="108"/>
      <c r="CMB323" s="108"/>
      <c r="CMC323" s="108"/>
      <c r="CMD323" s="108"/>
      <c r="CME323" s="108"/>
      <c r="CMF323" s="108"/>
      <c r="CMG323" s="108"/>
      <c r="CMH323" s="108"/>
      <c r="CMI323" s="108"/>
      <c r="CMJ323" s="108"/>
      <c r="CMK323" s="108"/>
      <c r="CML323" s="108"/>
      <c r="CMM323" s="108"/>
      <c r="CMN323" s="108"/>
      <c r="CMO323" s="108"/>
      <c r="CMP323" s="108"/>
      <c r="CMQ323" s="108"/>
      <c r="CMR323" s="108"/>
      <c r="CMS323" s="108"/>
      <c r="CMT323" s="108"/>
      <c r="CMU323" s="108"/>
      <c r="CMV323" s="108"/>
      <c r="CMW323" s="108"/>
      <c r="CMX323" s="108"/>
      <c r="CMY323" s="108"/>
      <c r="CMZ323" s="108"/>
      <c r="CNA323" s="108"/>
      <c r="CNB323" s="108"/>
      <c r="CNC323" s="108"/>
      <c r="CND323" s="108"/>
      <c r="CNE323" s="108"/>
      <c r="CNF323" s="108"/>
      <c r="CNG323" s="108"/>
      <c r="CNH323" s="108"/>
      <c r="CNI323" s="108"/>
      <c r="CNJ323" s="108"/>
      <c r="CNK323" s="108"/>
      <c r="CNL323" s="108"/>
      <c r="CNM323" s="108"/>
      <c r="CNN323" s="108"/>
      <c r="CNO323" s="108"/>
      <c r="CNP323" s="108"/>
      <c r="CNQ323" s="108"/>
      <c r="CNR323" s="108"/>
      <c r="CNS323" s="108"/>
      <c r="CNT323" s="108"/>
      <c r="CNU323" s="108"/>
      <c r="CNV323" s="108"/>
      <c r="CNW323" s="108"/>
      <c r="CNX323" s="108"/>
      <c r="CNY323" s="108"/>
      <c r="CNZ323" s="108"/>
      <c r="COA323" s="108"/>
      <c r="COB323" s="108"/>
      <c r="COC323" s="108"/>
      <c r="COD323" s="108"/>
      <c r="COE323" s="108"/>
      <c r="COF323" s="108"/>
      <c r="COG323" s="108"/>
      <c r="COH323" s="108"/>
      <c r="COI323" s="108"/>
      <c r="COJ323" s="108"/>
      <c r="COK323" s="108"/>
      <c r="COL323" s="108"/>
      <c r="COM323" s="108"/>
      <c r="CON323" s="108"/>
      <c r="COO323" s="108"/>
      <c r="COP323" s="108"/>
      <c r="COQ323" s="108"/>
      <c r="COR323" s="108"/>
      <c r="COS323" s="108"/>
      <c r="COT323" s="108"/>
      <c r="COU323" s="108"/>
      <c r="COV323" s="108"/>
      <c r="COW323" s="108"/>
      <c r="COX323" s="108"/>
      <c r="COY323" s="108"/>
      <c r="COZ323" s="108"/>
      <c r="CPA323" s="108"/>
      <c r="CPB323" s="108"/>
      <c r="CPC323" s="108"/>
      <c r="CPD323" s="108"/>
      <c r="CPE323" s="108"/>
      <c r="CPF323" s="108"/>
      <c r="CPG323" s="108"/>
      <c r="CPH323" s="108"/>
      <c r="CPI323" s="108"/>
      <c r="CPJ323" s="108"/>
      <c r="CPK323" s="108"/>
      <c r="CPL323" s="108"/>
      <c r="CPM323" s="108"/>
      <c r="CPN323" s="108"/>
      <c r="CPO323" s="108"/>
      <c r="CPP323" s="108"/>
      <c r="CPQ323" s="108"/>
      <c r="CPR323" s="108"/>
      <c r="CPS323" s="108"/>
      <c r="CPT323" s="108"/>
      <c r="CPU323" s="108"/>
      <c r="CPV323" s="108"/>
      <c r="CPW323" s="108"/>
      <c r="CPX323" s="108"/>
      <c r="CPY323" s="108"/>
      <c r="CPZ323" s="108"/>
      <c r="CQA323" s="108"/>
      <c r="CQB323" s="108"/>
      <c r="CQC323" s="108"/>
      <c r="CQD323" s="108"/>
      <c r="CQE323" s="108"/>
      <c r="CQF323" s="108"/>
      <c r="CQG323" s="108"/>
      <c r="CQH323" s="108"/>
      <c r="CQI323" s="108"/>
      <c r="CQJ323" s="108"/>
      <c r="CQK323" s="108"/>
      <c r="CQL323" s="108"/>
      <c r="CQM323" s="108"/>
      <c r="CQN323" s="108"/>
      <c r="CQO323" s="108"/>
      <c r="CQP323" s="108"/>
      <c r="CQQ323" s="108"/>
      <c r="CQR323" s="108"/>
      <c r="CQS323" s="108"/>
      <c r="CQT323" s="108"/>
      <c r="CQU323" s="108"/>
      <c r="CQV323" s="108"/>
      <c r="CQW323" s="108"/>
      <c r="CQX323" s="108"/>
      <c r="CQY323" s="108"/>
      <c r="CQZ323" s="108"/>
      <c r="CRA323" s="108"/>
      <c r="CRB323" s="108"/>
      <c r="CRC323" s="108"/>
      <c r="CRD323" s="108"/>
      <c r="CRE323" s="108"/>
      <c r="CRF323" s="108"/>
      <c r="CRG323" s="108"/>
      <c r="CRH323" s="108"/>
      <c r="CRI323" s="108"/>
      <c r="CRJ323" s="108"/>
      <c r="CRK323" s="108"/>
      <c r="CRL323" s="108"/>
      <c r="CRM323" s="108"/>
      <c r="CRN323" s="108"/>
      <c r="CRO323" s="108"/>
      <c r="CRP323" s="108"/>
      <c r="CRQ323" s="108"/>
      <c r="CRR323" s="108"/>
      <c r="CRS323" s="108"/>
      <c r="CRT323" s="108"/>
      <c r="CRU323" s="108"/>
      <c r="CRV323" s="108"/>
      <c r="CRW323" s="108"/>
      <c r="CRX323" s="108"/>
      <c r="CRY323" s="108"/>
      <c r="CRZ323" s="108"/>
      <c r="CSA323" s="108"/>
      <c r="CSB323" s="108"/>
      <c r="CSC323" s="108"/>
      <c r="CSD323" s="108"/>
      <c r="CSE323" s="108"/>
      <c r="CSF323" s="108"/>
      <c r="CSG323" s="108"/>
      <c r="CSH323" s="108"/>
      <c r="CSI323" s="108"/>
      <c r="CSJ323" s="108"/>
      <c r="CSK323" s="108"/>
      <c r="CSL323" s="108"/>
      <c r="CSM323" s="108"/>
      <c r="CSN323" s="108"/>
      <c r="CSO323" s="108"/>
      <c r="CSP323" s="108"/>
      <c r="CSQ323" s="108"/>
      <c r="CSR323" s="108"/>
      <c r="CSS323" s="108"/>
      <c r="CST323" s="108"/>
      <c r="CSU323" s="108"/>
      <c r="CSV323" s="108"/>
      <c r="CSW323" s="108"/>
      <c r="CSX323" s="108"/>
      <c r="CSY323" s="108"/>
      <c r="CSZ323" s="108"/>
      <c r="CTA323" s="108"/>
      <c r="CTB323" s="108"/>
      <c r="CTC323" s="108"/>
      <c r="CTD323" s="108"/>
      <c r="CTE323" s="108"/>
      <c r="CTF323" s="108"/>
      <c r="CTG323" s="108"/>
      <c r="CTH323" s="108"/>
      <c r="CTI323" s="108"/>
      <c r="CTJ323" s="108"/>
      <c r="CTK323" s="108"/>
      <c r="CTL323" s="108"/>
      <c r="CTM323" s="108"/>
      <c r="CTN323" s="108"/>
      <c r="CTO323" s="108"/>
      <c r="CTP323" s="108"/>
      <c r="CTQ323" s="108"/>
      <c r="CTR323" s="108"/>
      <c r="CTS323" s="108"/>
      <c r="CTT323" s="108"/>
      <c r="CTU323" s="108"/>
      <c r="CTV323" s="108"/>
      <c r="CTW323" s="108"/>
      <c r="CTX323" s="108"/>
      <c r="CTY323" s="108"/>
      <c r="CTZ323" s="108"/>
      <c r="CUA323" s="108"/>
      <c r="CUB323" s="108"/>
      <c r="CUC323" s="108"/>
      <c r="CUD323" s="108"/>
      <c r="CUE323" s="108"/>
      <c r="CUF323" s="108"/>
      <c r="CUG323" s="108"/>
      <c r="CUH323" s="108"/>
      <c r="CUI323" s="108"/>
      <c r="CUJ323" s="108"/>
      <c r="CUK323" s="108"/>
      <c r="CUL323" s="108"/>
      <c r="CUM323" s="108"/>
      <c r="CUN323" s="108"/>
      <c r="CUO323" s="108"/>
      <c r="CUP323" s="108"/>
      <c r="CUQ323" s="108"/>
      <c r="CUR323" s="108"/>
      <c r="CUS323" s="108"/>
      <c r="CUT323" s="108"/>
      <c r="CUU323" s="108"/>
      <c r="CUV323" s="108"/>
      <c r="CUW323" s="108"/>
      <c r="CUX323" s="108"/>
      <c r="CUY323" s="108"/>
      <c r="CUZ323" s="108"/>
      <c r="CVA323" s="108"/>
      <c r="CVB323" s="108"/>
      <c r="CVC323" s="108"/>
      <c r="CVD323" s="108"/>
      <c r="CVE323" s="108"/>
      <c r="CVF323" s="108"/>
      <c r="CVG323" s="108"/>
      <c r="CVH323" s="108"/>
      <c r="CVI323" s="108"/>
      <c r="CVJ323" s="108"/>
      <c r="CVK323" s="108"/>
      <c r="CVL323" s="108"/>
      <c r="CVM323" s="108"/>
      <c r="CVN323" s="108"/>
      <c r="CVO323" s="108"/>
      <c r="CVP323" s="108"/>
      <c r="CVQ323" s="108"/>
      <c r="CVR323" s="108"/>
      <c r="CVS323" s="108"/>
      <c r="CVT323" s="108"/>
      <c r="CVU323" s="108"/>
      <c r="CVV323" s="108"/>
      <c r="CVW323" s="108"/>
      <c r="CVX323" s="108"/>
      <c r="CVY323" s="108"/>
      <c r="CVZ323" s="108"/>
      <c r="CWA323" s="108"/>
      <c r="CWB323" s="108"/>
      <c r="CWC323" s="108"/>
      <c r="CWD323" s="108"/>
      <c r="CWE323" s="108"/>
      <c r="CWF323" s="108"/>
      <c r="CWG323" s="108"/>
      <c r="CWH323" s="108"/>
      <c r="CWI323" s="108"/>
      <c r="CWJ323" s="108"/>
      <c r="CWK323" s="108"/>
      <c r="CWL323" s="108"/>
      <c r="CWM323" s="108"/>
      <c r="CWN323" s="108"/>
      <c r="CWO323" s="108"/>
      <c r="CWP323" s="108"/>
      <c r="CWQ323" s="108"/>
      <c r="CWR323" s="108"/>
      <c r="CWS323" s="108"/>
      <c r="CWT323" s="108"/>
      <c r="CWU323" s="108"/>
      <c r="CWV323" s="108"/>
      <c r="CWW323" s="108"/>
      <c r="CWX323" s="108"/>
      <c r="CWY323" s="108"/>
      <c r="CWZ323" s="108"/>
      <c r="CXA323" s="108"/>
      <c r="CXB323" s="108"/>
      <c r="CXC323" s="108"/>
      <c r="CXD323" s="108"/>
      <c r="CXE323" s="108"/>
      <c r="CXF323" s="108"/>
      <c r="CXG323" s="108"/>
      <c r="CXH323" s="108"/>
      <c r="CXI323" s="108"/>
      <c r="CXJ323" s="108"/>
      <c r="CXK323" s="108"/>
      <c r="CXL323" s="108"/>
      <c r="CXM323" s="108"/>
      <c r="CXN323" s="108"/>
      <c r="CXO323" s="108"/>
      <c r="CXP323" s="108"/>
      <c r="CXQ323" s="108"/>
      <c r="CXR323" s="108"/>
      <c r="CXS323" s="108"/>
      <c r="CXT323" s="108"/>
      <c r="CXU323" s="108"/>
      <c r="CXV323" s="108"/>
      <c r="CXW323" s="108"/>
      <c r="CXX323" s="108"/>
      <c r="CXY323" s="108"/>
      <c r="CXZ323" s="108"/>
      <c r="CYA323" s="108"/>
      <c r="CYB323" s="108"/>
      <c r="CYC323" s="108"/>
      <c r="CYD323" s="108"/>
      <c r="CYE323" s="108"/>
      <c r="CYF323" s="108"/>
      <c r="CYG323" s="108"/>
      <c r="CYH323" s="108"/>
      <c r="CYI323" s="108"/>
      <c r="CYJ323" s="108"/>
      <c r="CYK323" s="108"/>
      <c r="CYL323" s="108"/>
      <c r="CYM323" s="108"/>
      <c r="CYN323" s="108"/>
      <c r="CYO323" s="108"/>
      <c r="CYP323" s="108"/>
      <c r="CYQ323" s="108"/>
      <c r="CYR323" s="108"/>
      <c r="CYS323" s="108"/>
      <c r="CYT323" s="108"/>
      <c r="CYU323" s="108"/>
      <c r="CYV323" s="108"/>
      <c r="CYW323" s="108"/>
      <c r="CYX323" s="108"/>
      <c r="CYY323" s="108"/>
      <c r="CYZ323" s="108"/>
      <c r="CZA323" s="108"/>
      <c r="CZB323" s="108"/>
      <c r="CZC323" s="108"/>
      <c r="CZD323" s="108"/>
      <c r="CZE323" s="108"/>
      <c r="CZF323" s="108"/>
      <c r="CZG323" s="108"/>
      <c r="CZH323" s="108"/>
      <c r="CZI323" s="108"/>
      <c r="CZJ323" s="108"/>
      <c r="CZK323" s="108"/>
      <c r="CZL323" s="108"/>
      <c r="CZM323" s="108"/>
      <c r="CZN323" s="108"/>
      <c r="CZO323" s="108"/>
      <c r="CZP323" s="108"/>
      <c r="CZQ323" s="108"/>
      <c r="CZR323" s="108"/>
      <c r="CZS323" s="108"/>
      <c r="CZT323" s="108"/>
      <c r="CZU323" s="108"/>
      <c r="CZV323" s="108"/>
      <c r="CZW323" s="108"/>
      <c r="CZX323" s="108"/>
      <c r="CZY323" s="108"/>
      <c r="CZZ323" s="108"/>
      <c r="DAA323" s="108"/>
      <c r="DAB323" s="108"/>
      <c r="DAC323" s="108"/>
      <c r="DAD323" s="108"/>
      <c r="DAE323" s="108"/>
      <c r="DAF323" s="108"/>
      <c r="DAG323" s="108"/>
      <c r="DAH323" s="108"/>
      <c r="DAI323" s="108"/>
      <c r="DAJ323" s="108"/>
      <c r="DAK323" s="108"/>
      <c r="DAL323" s="108"/>
      <c r="DAM323" s="108"/>
      <c r="DAN323" s="108"/>
      <c r="DAO323" s="108"/>
      <c r="DAP323" s="108"/>
      <c r="DAQ323" s="108"/>
      <c r="DAR323" s="108"/>
      <c r="DAS323" s="108"/>
      <c r="DAT323" s="108"/>
      <c r="DAU323" s="108"/>
      <c r="DAV323" s="108"/>
      <c r="DAW323" s="108"/>
      <c r="DAX323" s="108"/>
      <c r="DAY323" s="108"/>
      <c r="DAZ323" s="108"/>
      <c r="DBA323" s="108"/>
      <c r="DBB323" s="108"/>
      <c r="DBC323" s="108"/>
      <c r="DBD323" s="108"/>
      <c r="DBE323" s="108"/>
      <c r="DBF323" s="108"/>
      <c r="DBG323" s="108"/>
      <c r="DBH323" s="108"/>
      <c r="DBI323" s="108"/>
      <c r="DBJ323" s="108"/>
      <c r="DBK323" s="108"/>
      <c r="DBL323" s="108"/>
      <c r="DBM323" s="108"/>
      <c r="DBN323" s="108"/>
      <c r="DBO323" s="108"/>
      <c r="DBP323" s="108"/>
      <c r="DBQ323" s="108"/>
      <c r="DBR323" s="108"/>
      <c r="DBS323" s="108"/>
      <c r="DBT323" s="108"/>
      <c r="DBU323" s="108"/>
      <c r="DBV323" s="108"/>
      <c r="DBW323" s="108"/>
      <c r="DBX323" s="108"/>
      <c r="DBY323" s="108"/>
      <c r="DBZ323" s="108"/>
      <c r="DCA323" s="108"/>
      <c r="DCB323" s="108"/>
      <c r="DCC323" s="108"/>
      <c r="DCD323" s="108"/>
      <c r="DCE323" s="108"/>
      <c r="DCF323" s="108"/>
      <c r="DCG323" s="108"/>
      <c r="DCH323" s="108"/>
      <c r="DCI323" s="108"/>
      <c r="DCJ323" s="108"/>
      <c r="DCK323" s="108"/>
      <c r="DCL323" s="108"/>
      <c r="DCM323" s="108"/>
      <c r="DCN323" s="108"/>
      <c r="DCO323" s="108"/>
      <c r="DCP323" s="108"/>
      <c r="DCQ323" s="108"/>
      <c r="DCR323" s="108"/>
      <c r="DCS323" s="108"/>
      <c r="DCT323" s="108"/>
      <c r="DCU323" s="108"/>
      <c r="DCV323" s="108"/>
      <c r="DCW323" s="108"/>
      <c r="DCX323" s="108"/>
      <c r="DCY323" s="108"/>
      <c r="DCZ323" s="108"/>
      <c r="DDA323" s="108"/>
      <c r="DDB323" s="108"/>
      <c r="DDC323" s="108"/>
      <c r="DDD323" s="108"/>
      <c r="DDE323" s="108"/>
      <c r="DDF323" s="108"/>
      <c r="DDG323" s="108"/>
      <c r="DDH323" s="108"/>
      <c r="DDI323" s="108"/>
      <c r="DDJ323" s="108"/>
      <c r="DDK323" s="108"/>
      <c r="DDL323" s="108"/>
      <c r="DDM323" s="108"/>
      <c r="DDN323" s="108"/>
      <c r="DDO323" s="108"/>
      <c r="DDP323" s="108"/>
      <c r="DDQ323" s="108"/>
      <c r="DDR323" s="108"/>
      <c r="DDS323" s="108"/>
      <c r="DDT323" s="108"/>
      <c r="DDU323" s="108"/>
      <c r="DDV323" s="108"/>
      <c r="DDW323" s="108"/>
      <c r="DDX323" s="108"/>
      <c r="DDY323" s="108"/>
      <c r="DDZ323" s="108"/>
      <c r="DEA323" s="108"/>
      <c r="DEB323" s="108"/>
      <c r="DEC323" s="108"/>
      <c r="DED323" s="108"/>
      <c r="DEE323" s="108"/>
      <c r="DEF323" s="108"/>
      <c r="DEG323" s="108"/>
      <c r="DEH323" s="108"/>
      <c r="DEI323" s="108"/>
      <c r="DEJ323" s="108"/>
      <c r="DEK323" s="108"/>
      <c r="DEL323" s="108"/>
      <c r="DEM323" s="108"/>
      <c r="DEN323" s="108"/>
      <c r="DEO323" s="108"/>
      <c r="DEP323" s="108"/>
      <c r="DEQ323" s="108"/>
      <c r="DER323" s="108"/>
      <c r="DES323" s="108"/>
      <c r="DET323" s="108"/>
      <c r="DEU323" s="108"/>
      <c r="DEV323" s="108"/>
      <c r="DEW323" s="108"/>
      <c r="DEX323" s="108"/>
      <c r="DEY323" s="108"/>
      <c r="DEZ323" s="108"/>
      <c r="DFA323" s="108"/>
      <c r="DFB323" s="108"/>
      <c r="DFC323" s="108"/>
      <c r="DFD323" s="108"/>
      <c r="DFE323" s="108"/>
      <c r="DFF323" s="108"/>
      <c r="DFG323" s="108"/>
      <c r="DFH323" s="108"/>
      <c r="DFI323" s="108"/>
      <c r="DFJ323" s="108"/>
      <c r="DFK323" s="108"/>
      <c r="DFL323" s="108"/>
      <c r="DFM323" s="108"/>
      <c r="DFN323" s="108"/>
      <c r="DFO323" s="108"/>
      <c r="DFP323" s="108"/>
      <c r="DFQ323" s="108"/>
      <c r="DFR323" s="108"/>
      <c r="DFS323" s="108"/>
      <c r="DFT323" s="108"/>
      <c r="DFU323" s="108"/>
      <c r="DFV323" s="108"/>
      <c r="DFW323" s="108"/>
      <c r="DFX323" s="108"/>
      <c r="DFY323" s="108"/>
      <c r="DFZ323" s="108"/>
      <c r="DGA323" s="108"/>
      <c r="DGB323" s="108"/>
      <c r="DGC323" s="108"/>
      <c r="DGD323" s="108"/>
      <c r="DGE323" s="108"/>
      <c r="DGF323" s="108"/>
      <c r="DGG323" s="108"/>
      <c r="DGH323" s="108"/>
      <c r="DGI323" s="108"/>
      <c r="DGJ323" s="108"/>
      <c r="DGK323" s="108"/>
      <c r="DGL323" s="108"/>
      <c r="DGM323" s="108"/>
      <c r="DGN323" s="108"/>
      <c r="DGO323" s="108"/>
      <c r="DGP323" s="108"/>
      <c r="DGQ323" s="108"/>
      <c r="DGR323" s="108"/>
      <c r="DGS323" s="108"/>
      <c r="DGT323" s="108"/>
      <c r="DGU323" s="108"/>
      <c r="DGV323" s="108"/>
      <c r="DGW323" s="108"/>
      <c r="DGX323" s="108"/>
      <c r="DGY323" s="108"/>
      <c r="DGZ323" s="108"/>
      <c r="DHA323" s="108"/>
      <c r="DHB323" s="108"/>
      <c r="DHC323" s="108"/>
      <c r="DHD323" s="108"/>
      <c r="DHE323" s="108"/>
      <c r="DHF323" s="108"/>
      <c r="DHG323" s="108"/>
      <c r="DHH323" s="108"/>
      <c r="DHI323" s="108"/>
      <c r="DHJ323" s="108"/>
      <c r="DHK323" s="108"/>
      <c r="DHL323" s="108"/>
      <c r="DHM323" s="108"/>
      <c r="DHN323" s="108"/>
      <c r="DHO323" s="108"/>
      <c r="DHP323" s="108"/>
      <c r="DHQ323" s="108"/>
      <c r="DHR323" s="108"/>
      <c r="DHS323" s="108"/>
      <c r="DHT323" s="108"/>
      <c r="DHU323" s="108"/>
      <c r="DHV323" s="108"/>
      <c r="DHW323" s="108"/>
      <c r="DHX323" s="108"/>
      <c r="DHY323" s="108"/>
      <c r="DHZ323" s="108"/>
      <c r="DIA323" s="108"/>
      <c r="DIB323" s="108"/>
      <c r="DIC323" s="108"/>
      <c r="DID323" s="108"/>
      <c r="DIE323" s="108"/>
      <c r="DIF323" s="108"/>
      <c r="DIG323" s="108"/>
      <c r="DIH323" s="108"/>
      <c r="DII323" s="108"/>
      <c r="DIJ323" s="108"/>
      <c r="DIK323" s="108"/>
      <c r="DIL323" s="108"/>
      <c r="DIM323" s="108"/>
      <c r="DIN323" s="108"/>
      <c r="DIO323" s="108"/>
      <c r="DIP323" s="108"/>
      <c r="DIQ323" s="108"/>
      <c r="DIR323" s="108"/>
      <c r="DIS323" s="108"/>
      <c r="DIT323" s="108"/>
      <c r="DIU323" s="108"/>
      <c r="DIV323" s="108"/>
      <c r="DIW323" s="108"/>
      <c r="DIX323" s="108"/>
      <c r="DIY323" s="108"/>
      <c r="DIZ323" s="108"/>
      <c r="DJA323" s="108"/>
      <c r="DJB323" s="108"/>
      <c r="DJC323" s="108"/>
      <c r="DJD323" s="108"/>
      <c r="DJE323" s="108"/>
      <c r="DJF323" s="108"/>
      <c r="DJG323" s="108"/>
      <c r="DJH323" s="108"/>
      <c r="DJI323" s="108"/>
      <c r="DJJ323" s="108"/>
      <c r="DJK323" s="108"/>
      <c r="DJL323" s="108"/>
      <c r="DJM323" s="108"/>
      <c r="DJN323" s="108"/>
      <c r="DJO323" s="108"/>
      <c r="DJP323" s="108"/>
      <c r="DJQ323" s="108"/>
      <c r="DJR323" s="108"/>
      <c r="DJS323" s="108"/>
      <c r="DJT323" s="108"/>
      <c r="DJU323" s="108"/>
      <c r="DJV323" s="108"/>
      <c r="DJW323" s="108"/>
      <c r="DJX323" s="108"/>
      <c r="DJY323" s="108"/>
      <c r="DJZ323" s="108"/>
      <c r="DKA323" s="108"/>
      <c r="DKB323" s="108"/>
      <c r="DKC323" s="108"/>
      <c r="DKD323" s="108"/>
      <c r="DKE323" s="108"/>
      <c r="DKF323" s="108"/>
      <c r="DKG323" s="108"/>
      <c r="DKH323" s="108"/>
      <c r="DKI323" s="108"/>
      <c r="DKJ323" s="108"/>
      <c r="DKK323" s="108"/>
      <c r="DKL323" s="108"/>
      <c r="DKM323" s="108"/>
      <c r="DKN323" s="108"/>
      <c r="DKO323" s="108"/>
      <c r="DKP323" s="108"/>
      <c r="DKQ323" s="108"/>
      <c r="DKR323" s="108"/>
      <c r="DKS323" s="108"/>
      <c r="DKT323" s="108"/>
      <c r="DKU323" s="108"/>
      <c r="DKV323" s="108"/>
      <c r="DKW323" s="108"/>
      <c r="DKX323" s="108"/>
      <c r="DKY323" s="108"/>
      <c r="DKZ323" s="108"/>
      <c r="DLA323" s="108"/>
      <c r="DLB323" s="108"/>
      <c r="DLC323" s="108"/>
      <c r="DLD323" s="108"/>
      <c r="DLE323" s="108"/>
      <c r="DLF323" s="108"/>
      <c r="DLG323" s="108"/>
      <c r="DLH323" s="108"/>
      <c r="DLI323" s="108"/>
      <c r="DLJ323" s="108"/>
      <c r="DLK323" s="108"/>
      <c r="DLL323" s="108"/>
      <c r="DLM323" s="108"/>
      <c r="DLN323" s="108"/>
      <c r="DLO323" s="108"/>
      <c r="DLP323" s="108"/>
      <c r="DLQ323" s="108"/>
      <c r="DLR323" s="108"/>
      <c r="DLS323" s="108"/>
      <c r="DLT323" s="108"/>
      <c r="DLU323" s="108"/>
      <c r="DLV323" s="108"/>
      <c r="DLW323" s="108"/>
      <c r="DLX323" s="108"/>
      <c r="DLY323" s="108"/>
      <c r="DLZ323" s="108"/>
      <c r="DMA323" s="108"/>
      <c r="DMB323" s="108"/>
      <c r="DMC323" s="108"/>
      <c r="DMD323" s="108"/>
      <c r="DME323" s="108"/>
      <c r="DMF323" s="108"/>
      <c r="DMG323" s="108"/>
      <c r="DMH323" s="108"/>
      <c r="DMI323" s="108"/>
      <c r="DMJ323" s="108"/>
      <c r="DMK323" s="108"/>
      <c r="DML323" s="108"/>
      <c r="DMM323" s="108"/>
      <c r="DMN323" s="108"/>
      <c r="DMO323" s="108"/>
      <c r="DMP323" s="108"/>
      <c r="DMQ323" s="108"/>
      <c r="DMR323" s="108"/>
      <c r="DMS323" s="108"/>
      <c r="DMT323" s="108"/>
      <c r="DMU323" s="108"/>
      <c r="DMV323" s="108"/>
      <c r="DMW323" s="108"/>
      <c r="DMX323" s="108"/>
      <c r="DMY323" s="108"/>
      <c r="DMZ323" s="108"/>
      <c r="DNA323" s="108"/>
      <c r="DNB323" s="108"/>
      <c r="DNC323" s="108"/>
      <c r="DND323" s="108"/>
      <c r="DNE323" s="108"/>
      <c r="DNF323" s="108"/>
      <c r="DNG323" s="108"/>
      <c r="DNH323" s="108"/>
      <c r="DNI323" s="108"/>
      <c r="DNJ323" s="108"/>
      <c r="DNK323" s="108"/>
      <c r="DNL323" s="108"/>
      <c r="DNM323" s="108"/>
      <c r="DNN323" s="108"/>
      <c r="DNO323" s="108"/>
      <c r="DNP323" s="108"/>
      <c r="DNQ323" s="108"/>
      <c r="DNR323" s="108"/>
      <c r="DNS323" s="108"/>
      <c r="DNT323" s="108"/>
      <c r="DNU323" s="108"/>
      <c r="DNV323" s="108"/>
      <c r="DNW323" s="108"/>
      <c r="DNX323" s="108"/>
      <c r="DNY323" s="108"/>
      <c r="DNZ323" s="108"/>
      <c r="DOA323" s="108"/>
      <c r="DOB323" s="108"/>
      <c r="DOC323" s="108"/>
      <c r="DOD323" s="108"/>
      <c r="DOE323" s="108"/>
      <c r="DOF323" s="108"/>
      <c r="DOG323" s="108"/>
      <c r="DOH323" s="108"/>
      <c r="DOI323" s="108"/>
      <c r="DOJ323" s="108"/>
      <c r="DOK323" s="108"/>
      <c r="DOL323" s="108"/>
      <c r="DOM323" s="108"/>
      <c r="DON323" s="108"/>
      <c r="DOO323" s="108"/>
      <c r="DOP323" s="108"/>
      <c r="DOQ323" s="108"/>
      <c r="DOR323" s="108"/>
      <c r="DOS323" s="108"/>
      <c r="DOT323" s="108"/>
      <c r="DOU323" s="108"/>
      <c r="DOV323" s="108"/>
      <c r="DOW323" s="108"/>
      <c r="DOX323" s="108"/>
      <c r="DOY323" s="108"/>
      <c r="DOZ323" s="108"/>
      <c r="DPA323" s="108"/>
      <c r="DPB323" s="108"/>
      <c r="DPC323" s="108"/>
      <c r="DPD323" s="108"/>
      <c r="DPE323" s="108"/>
      <c r="DPF323" s="108"/>
      <c r="DPG323" s="108"/>
      <c r="DPH323" s="108"/>
      <c r="DPI323" s="108"/>
      <c r="DPJ323" s="108"/>
      <c r="DPK323" s="108"/>
      <c r="DPL323" s="108"/>
      <c r="DPM323" s="108"/>
      <c r="DPN323" s="108"/>
      <c r="DPO323" s="108"/>
      <c r="DPP323" s="108"/>
      <c r="DPQ323" s="108"/>
      <c r="DPR323" s="108"/>
      <c r="DPS323" s="108"/>
      <c r="DPT323" s="108"/>
      <c r="DPU323" s="108"/>
      <c r="DPV323" s="108"/>
      <c r="DPW323" s="108"/>
      <c r="DPX323" s="108"/>
      <c r="DPY323" s="108"/>
      <c r="DPZ323" s="108"/>
      <c r="DQA323" s="108"/>
      <c r="DQB323" s="108"/>
      <c r="DQC323" s="108"/>
      <c r="DQD323" s="108"/>
      <c r="DQE323" s="108"/>
      <c r="DQF323" s="108"/>
      <c r="DQG323" s="108"/>
      <c r="DQH323" s="108"/>
      <c r="DQI323" s="108"/>
      <c r="DQJ323" s="108"/>
      <c r="DQK323" s="108"/>
      <c r="DQL323" s="108"/>
      <c r="DQM323" s="108"/>
      <c r="DQN323" s="108"/>
      <c r="DQO323" s="108"/>
      <c r="DQP323" s="108"/>
      <c r="DQQ323" s="108"/>
      <c r="DQR323" s="108"/>
      <c r="DQS323" s="108"/>
      <c r="DQT323" s="108"/>
      <c r="DQU323" s="108"/>
      <c r="DQV323" s="108"/>
      <c r="DQW323" s="108"/>
      <c r="DQX323" s="108"/>
      <c r="DQY323" s="108"/>
      <c r="DQZ323" s="108"/>
      <c r="DRA323" s="108"/>
      <c r="DRB323" s="108"/>
      <c r="DRC323" s="108"/>
      <c r="DRD323" s="108"/>
      <c r="DRE323" s="108"/>
      <c r="DRF323" s="108"/>
      <c r="DRG323" s="108"/>
      <c r="DRH323" s="108"/>
      <c r="DRI323" s="108"/>
      <c r="DRJ323" s="108"/>
      <c r="DRK323" s="108"/>
      <c r="DRL323" s="108"/>
      <c r="DRM323" s="108"/>
      <c r="DRN323" s="108"/>
      <c r="DRO323" s="108"/>
      <c r="DRP323" s="108"/>
      <c r="DRQ323" s="108"/>
      <c r="DRR323" s="108"/>
      <c r="DRS323" s="108"/>
      <c r="DRT323" s="108"/>
      <c r="DRU323" s="108"/>
      <c r="DRV323" s="108"/>
      <c r="DRW323" s="108"/>
      <c r="DRX323" s="108"/>
      <c r="DRY323" s="108"/>
      <c r="DRZ323" s="108"/>
      <c r="DSA323" s="108"/>
      <c r="DSB323" s="108"/>
      <c r="DSC323" s="108"/>
      <c r="DSD323" s="108"/>
      <c r="DSE323" s="108"/>
      <c r="DSF323" s="108"/>
      <c r="DSG323" s="108"/>
      <c r="DSH323" s="108"/>
      <c r="DSI323" s="108"/>
      <c r="DSJ323" s="108"/>
      <c r="DSK323" s="108"/>
      <c r="DSL323" s="108"/>
      <c r="DSM323" s="108"/>
      <c r="DSN323" s="108"/>
      <c r="DSO323" s="108"/>
      <c r="DSP323" s="108"/>
      <c r="DSQ323" s="108"/>
      <c r="DSR323" s="108"/>
      <c r="DSS323" s="108"/>
      <c r="DST323" s="108"/>
      <c r="DSU323" s="108"/>
      <c r="DSV323" s="108"/>
      <c r="DSW323" s="108"/>
      <c r="DSX323" s="108"/>
      <c r="DSY323" s="108"/>
      <c r="DSZ323" s="108"/>
      <c r="DTA323" s="108"/>
      <c r="DTB323" s="108"/>
      <c r="DTC323" s="108"/>
      <c r="DTD323" s="108"/>
      <c r="DTE323" s="108"/>
      <c r="DTF323" s="108"/>
      <c r="DTG323" s="108"/>
      <c r="DTH323" s="108"/>
      <c r="DTI323" s="108"/>
      <c r="DTJ323" s="108"/>
      <c r="DTK323" s="108"/>
      <c r="DTL323" s="108"/>
      <c r="DTM323" s="108"/>
      <c r="DTN323" s="108"/>
      <c r="DTO323" s="108"/>
      <c r="DTP323" s="108"/>
      <c r="DTQ323" s="108"/>
      <c r="DTR323" s="108"/>
      <c r="DTS323" s="108"/>
      <c r="DTT323" s="108"/>
      <c r="DTU323" s="108"/>
      <c r="DTV323" s="108"/>
      <c r="DTW323" s="108"/>
      <c r="DTX323" s="108"/>
      <c r="DTY323" s="108"/>
      <c r="DTZ323" s="108"/>
      <c r="DUA323" s="108"/>
      <c r="DUB323" s="108"/>
      <c r="DUC323" s="108"/>
      <c r="DUD323" s="108"/>
      <c r="DUE323" s="108"/>
      <c r="DUF323" s="108"/>
      <c r="DUG323" s="108"/>
      <c r="DUH323" s="108"/>
      <c r="DUI323" s="108"/>
      <c r="DUJ323" s="108"/>
      <c r="DUK323" s="108"/>
      <c r="DUL323" s="108"/>
      <c r="DUM323" s="108"/>
      <c r="DUN323" s="108"/>
      <c r="DUO323" s="108"/>
      <c r="DUP323" s="108"/>
      <c r="DUQ323" s="108"/>
      <c r="DUR323" s="108"/>
      <c r="DUS323" s="108"/>
      <c r="DUT323" s="108"/>
      <c r="DUU323" s="108"/>
      <c r="DUV323" s="108"/>
      <c r="DUW323" s="108"/>
      <c r="DUX323" s="108"/>
      <c r="DUY323" s="108"/>
      <c r="DUZ323" s="108"/>
      <c r="DVA323" s="108"/>
      <c r="DVB323" s="108"/>
      <c r="DVC323" s="108"/>
      <c r="DVD323" s="108"/>
      <c r="DVE323" s="108"/>
      <c r="DVF323" s="108"/>
      <c r="DVG323" s="108"/>
      <c r="DVH323" s="108"/>
      <c r="DVI323" s="108"/>
      <c r="DVJ323" s="108"/>
      <c r="DVK323" s="108"/>
      <c r="DVL323" s="108"/>
      <c r="DVM323" s="108"/>
      <c r="DVN323" s="108"/>
      <c r="DVO323" s="108"/>
      <c r="DVP323" s="108"/>
      <c r="DVQ323" s="108"/>
      <c r="DVR323" s="108"/>
      <c r="DVS323" s="108"/>
      <c r="DVT323" s="108"/>
      <c r="DVU323" s="108"/>
      <c r="DVV323" s="108"/>
      <c r="DVW323" s="108"/>
      <c r="DVX323" s="108"/>
      <c r="DVY323" s="108"/>
      <c r="DVZ323" s="108"/>
      <c r="DWA323" s="108"/>
      <c r="DWB323" s="108"/>
      <c r="DWC323" s="108"/>
      <c r="DWD323" s="108"/>
      <c r="DWE323" s="108"/>
      <c r="DWF323" s="108"/>
      <c r="DWG323" s="108"/>
      <c r="DWH323" s="108"/>
      <c r="DWI323" s="108"/>
      <c r="DWJ323" s="108"/>
      <c r="DWK323" s="108"/>
      <c r="DWL323" s="108"/>
      <c r="DWM323" s="108"/>
      <c r="DWN323" s="108"/>
      <c r="DWO323" s="108"/>
      <c r="DWP323" s="108"/>
      <c r="DWQ323" s="108"/>
      <c r="DWR323" s="108"/>
      <c r="DWS323" s="108"/>
      <c r="DWT323" s="108"/>
      <c r="DWU323" s="108"/>
      <c r="DWV323" s="108"/>
      <c r="DWW323" s="108"/>
      <c r="DWX323" s="108"/>
      <c r="DWY323" s="108"/>
      <c r="DWZ323" s="108"/>
      <c r="DXA323" s="108"/>
      <c r="DXB323" s="108"/>
      <c r="DXC323" s="108"/>
      <c r="DXD323" s="108"/>
      <c r="DXE323" s="108"/>
      <c r="DXF323" s="108"/>
      <c r="DXG323" s="108"/>
      <c r="DXH323" s="108"/>
      <c r="DXI323" s="108"/>
      <c r="DXJ323" s="108"/>
      <c r="DXK323" s="108"/>
      <c r="DXL323" s="108"/>
      <c r="DXM323" s="108"/>
      <c r="DXN323" s="108"/>
      <c r="DXO323" s="108"/>
      <c r="DXP323" s="108"/>
      <c r="DXQ323" s="108"/>
      <c r="DXR323" s="108"/>
      <c r="DXS323" s="108"/>
      <c r="DXT323" s="108"/>
      <c r="DXU323" s="108"/>
      <c r="DXV323" s="108"/>
      <c r="DXW323" s="108"/>
      <c r="DXX323" s="108"/>
      <c r="DXY323" s="108"/>
      <c r="DXZ323" s="108"/>
      <c r="DYA323" s="108"/>
      <c r="DYB323" s="108"/>
      <c r="DYC323" s="108"/>
      <c r="DYD323" s="108"/>
      <c r="DYE323" s="108"/>
      <c r="DYF323" s="108"/>
      <c r="DYG323" s="108"/>
      <c r="DYH323" s="108"/>
      <c r="DYI323" s="108"/>
      <c r="DYJ323" s="108"/>
      <c r="DYK323" s="108"/>
      <c r="DYL323" s="108"/>
      <c r="DYM323" s="108"/>
      <c r="DYN323" s="108"/>
      <c r="DYO323" s="108"/>
      <c r="DYP323" s="108"/>
      <c r="DYQ323" s="108"/>
      <c r="DYR323" s="108"/>
      <c r="DYS323" s="108"/>
      <c r="DYT323" s="108"/>
      <c r="DYU323" s="108"/>
      <c r="DYV323" s="108"/>
      <c r="DYW323" s="108"/>
      <c r="DYX323" s="108"/>
      <c r="DYY323" s="108"/>
      <c r="DYZ323" s="108"/>
      <c r="DZA323" s="108"/>
      <c r="DZB323" s="108"/>
      <c r="DZC323" s="108"/>
      <c r="DZD323" s="108"/>
      <c r="DZE323" s="108"/>
      <c r="DZF323" s="108"/>
      <c r="DZG323" s="108"/>
      <c r="DZH323" s="108"/>
      <c r="DZI323" s="108"/>
      <c r="DZJ323" s="108"/>
      <c r="DZK323" s="108"/>
      <c r="DZL323" s="108"/>
      <c r="DZM323" s="108"/>
      <c r="DZN323" s="108"/>
      <c r="DZO323" s="108"/>
      <c r="DZP323" s="108"/>
      <c r="DZQ323" s="108"/>
      <c r="DZR323" s="108"/>
      <c r="DZS323" s="108"/>
      <c r="DZT323" s="108"/>
      <c r="DZU323" s="108"/>
      <c r="DZV323" s="108"/>
      <c r="DZW323" s="108"/>
      <c r="DZX323" s="108"/>
      <c r="DZY323" s="108"/>
      <c r="DZZ323" s="108"/>
      <c r="EAA323" s="108"/>
      <c r="EAB323" s="108"/>
      <c r="EAC323" s="108"/>
      <c r="EAD323" s="108"/>
      <c r="EAE323" s="108"/>
      <c r="EAF323" s="108"/>
      <c r="EAG323" s="108"/>
      <c r="EAH323" s="108"/>
      <c r="EAI323" s="108"/>
      <c r="EAJ323" s="108"/>
      <c r="EAK323" s="108"/>
      <c r="EAL323" s="108"/>
      <c r="EAM323" s="108"/>
      <c r="EAN323" s="108"/>
      <c r="EAO323" s="108"/>
      <c r="EAP323" s="108"/>
      <c r="EAQ323" s="108"/>
      <c r="EAR323" s="108"/>
      <c r="EAS323" s="108"/>
      <c r="EAT323" s="108"/>
      <c r="EAU323" s="108"/>
      <c r="EAV323" s="108"/>
      <c r="EAW323" s="108"/>
      <c r="EAX323" s="108"/>
      <c r="EAY323" s="108"/>
      <c r="EAZ323" s="108"/>
      <c r="EBA323" s="108"/>
      <c r="EBB323" s="108"/>
      <c r="EBC323" s="108"/>
      <c r="EBD323" s="108"/>
      <c r="EBE323" s="108"/>
      <c r="EBF323" s="108"/>
      <c r="EBG323" s="108"/>
      <c r="EBH323" s="108"/>
      <c r="EBI323" s="108"/>
      <c r="EBJ323" s="108"/>
      <c r="EBK323" s="108"/>
      <c r="EBL323" s="108"/>
      <c r="EBM323" s="108"/>
      <c r="EBN323" s="108"/>
      <c r="EBO323" s="108"/>
      <c r="EBP323" s="108"/>
      <c r="EBQ323" s="108"/>
      <c r="EBR323" s="108"/>
      <c r="EBS323" s="108"/>
      <c r="EBT323" s="108"/>
      <c r="EBU323" s="108"/>
      <c r="EBV323" s="108"/>
      <c r="EBW323" s="108"/>
      <c r="EBX323" s="108"/>
      <c r="EBY323" s="108"/>
      <c r="EBZ323" s="108"/>
      <c r="ECA323" s="108"/>
      <c r="ECB323" s="108"/>
      <c r="ECC323" s="108"/>
      <c r="ECD323" s="108"/>
      <c r="ECE323" s="108"/>
      <c r="ECF323" s="108"/>
      <c r="ECG323" s="108"/>
      <c r="ECH323" s="108"/>
      <c r="ECI323" s="108"/>
      <c r="ECJ323" s="108"/>
      <c r="ECK323" s="108"/>
      <c r="ECL323" s="108"/>
      <c r="ECM323" s="108"/>
      <c r="ECN323" s="108"/>
      <c r="ECO323" s="108"/>
      <c r="ECP323" s="108"/>
      <c r="ECQ323" s="108"/>
      <c r="ECR323" s="108"/>
      <c r="ECS323" s="108"/>
      <c r="ECT323" s="108"/>
      <c r="ECU323" s="108"/>
      <c r="ECV323" s="108"/>
      <c r="ECW323" s="108"/>
      <c r="ECX323" s="108"/>
      <c r="ECY323" s="108"/>
      <c r="ECZ323" s="108"/>
      <c r="EDA323" s="108"/>
      <c r="EDB323" s="108"/>
      <c r="EDC323" s="108"/>
      <c r="EDD323" s="108"/>
      <c r="EDE323" s="108"/>
      <c r="EDF323" s="108"/>
      <c r="EDG323" s="108"/>
      <c r="EDH323" s="108"/>
      <c r="EDI323" s="108"/>
      <c r="EDJ323" s="108"/>
      <c r="EDK323" s="108"/>
      <c r="EDL323" s="108"/>
      <c r="EDM323" s="108"/>
      <c r="EDN323" s="108"/>
      <c r="EDO323" s="108"/>
      <c r="EDP323" s="108"/>
      <c r="EDQ323" s="108"/>
      <c r="EDR323" s="108"/>
      <c r="EDS323" s="108"/>
      <c r="EDT323" s="108"/>
      <c r="EDU323" s="108"/>
      <c r="EDV323" s="108"/>
      <c r="EDW323" s="108"/>
      <c r="EDX323" s="108"/>
      <c r="EDY323" s="108"/>
      <c r="EDZ323" s="108"/>
      <c r="EEA323" s="108"/>
      <c r="EEB323" s="108"/>
      <c r="EEC323" s="108"/>
      <c r="EED323" s="108"/>
      <c r="EEE323" s="108"/>
      <c r="EEF323" s="108"/>
      <c r="EEG323" s="108"/>
      <c r="EEH323" s="108"/>
      <c r="EEI323" s="108"/>
      <c r="EEJ323" s="108"/>
      <c r="EEK323" s="108"/>
      <c r="EEL323" s="108"/>
      <c r="EEM323" s="108"/>
      <c r="EEN323" s="108"/>
      <c r="EEO323" s="108"/>
      <c r="EEP323" s="108"/>
      <c r="EEQ323" s="108"/>
      <c r="EER323" s="108"/>
      <c r="EES323" s="108"/>
      <c r="EET323" s="108"/>
      <c r="EEU323" s="108"/>
      <c r="EEV323" s="108"/>
      <c r="EEW323" s="108"/>
      <c r="EEX323" s="108"/>
      <c r="EEY323" s="108"/>
      <c r="EEZ323" s="108"/>
      <c r="EFA323" s="108"/>
      <c r="EFB323" s="108"/>
      <c r="EFC323" s="108"/>
      <c r="EFD323" s="108"/>
      <c r="EFE323" s="108"/>
      <c r="EFF323" s="108"/>
      <c r="EFG323" s="108"/>
      <c r="EFH323" s="108"/>
      <c r="EFI323" s="108"/>
      <c r="EFJ323" s="108"/>
      <c r="EFK323" s="108"/>
      <c r="EFL323" s="108"/>
      <c r="EFM323" s="108"/>
      <c r="EFN323" s="108"/>
      <c r="EFO323" s="108"/>
      <c r="EFP323" s="108"/>
      <c r="EFQ323" s="108"/>
      <c r="EFR323" s="108"/>
      <c r="EFS323" s="108"/>
      <c r="EFT323" s="108"/>
      <c r="EFU323" s="108"/>
      <c r="EFV323" s="108"/>
      <c r="EFW323" s="108"/>
      <c r="EFX323" s="108"/>
      <c r="EFY323" s="108"/>
      <c r="EFZ323" s="108"/>
      <c r="EGA323" s="108"/>
      <c r="EGB323" s="108"/>
      <c r="EGC323" s="108"/>
      <c r="EGD323" s="108"/>
      <c r="EGE323" s="108"/>
      <c r="EGF323" s="108"/>
      <c r="EGG323" s="108"/>
      <c r="EGH323" s="108"/>
      <c r="EGI323" s="108"/>
      <c r="EGJ323" s="108"/>
      <c r="EGK323" s="108"/>
      <c r="EGL323" s="108"/>
      <c r="EGM323" s="108"/>
      <c r="EGN323" s="108"/>
      <c r="EGO323" s="108"/>
      <c r="EGP323" s="108"/>
      <c r="EGQ323" s="108"/>
      <c r="EGR323" s="108"/>
      <c r="EGS323" s="108"/>
      <c r="EGT323" s="108"/>
      <c r="EGU323" s="108"/>
      <c r="EGV323" s="108"/>
      <c r="EGW323" s="108"/>
      <c r="EGX323" s="108"/>
      <c r="EGY323" s="108"/>
      <c r="EGZ323" s="108"/>
      <c r="EHA323" s="108"/>
      <c r="EHB323" s="108"/>
      <c r="EHC323" s="108"/>
      <c r="EHD323" s="108"/>
      <c r="EHE323" s="108"/>
      <c r="EHF323" s="108"/>
      <c r="EHG323" s="108"/>
      <c r="EHH323" s="108"/>
      <c r="EHI323" s="108"/>
      <c r="EHJ323" s="108"/>
      <c r="EHK323" s="108"/>
      <c r="EHL323" s="108"/>
      <c r="EHM323" s="108"/>
      <c r="EHN323" s="108"/>
      <c r="EHO323" s="108"/>
      <c r="EHP323" s="108"/>
      <c r="EHQ323" s="108"/>
      <c r="EHR323" s="108"/>
      <c r="EHS323" s="108"/>
      <c r="EHT323" s="108"/>
      <c r="EHU323" s="108"/>
      <c r="EHV323" s="108"/>
      <c r="EHW323" s="108"/>
      <c r="EHX323" s="108"/>
      <c r="EHY323" s="108"/>
      <c r="EHZ323" s="108"/>
      <c r="EIA323" s="108"/>
      <c r="EIB323" s="108"/>
      <c r="EIC323" s="108"/>
      <c r="EID323" s="108"/>
      <c r="EIE323" s="108"/>
      <c r="EIF323" s="108"/>
      <c r="EIG323" s="108"/>
      <c r="EIH323" s="108"/>
      <c r="EII323" s="108"/>
      <c r="EIJ323" s="108"/>
      <c r="EIK323" s="108"/>
      <c r="EIL323" s="108"/>
      <c r="EIM323" s="108"/>
      <c r="EIN323" s="108"/>
      <c r="EIO323" s="108"/>
      <c r="EIP323" s="108"/>
      <c r="EIQ323" s="108"/>
      <c r="EIR323" s="108"/>
      <c r="EIS323" s="108"/>
      <c r="EIT323" s="108"/>
      <c r="EIU323" s="108"/>
      <c r="EIV323" s="108"/>
      <c r="EIW323" s="108"/>
      <c r="EIX323" s="108"/>
      <c r="EIY323" s="108"/>
      <c r="EIZ323" s="108"/>
      <c r="EJA323" s="108"/>
      <c r="EJB323" s="108"/>
      <c r="EJC323" s="108"/>
      <c r="EJD323" s="108"/>
      <c r="EJE323" s="108"/>
      <c r="EJF323" s="108"/>
      <c r="EJG323" s="108"/>
      <c r="EJH323" s="108"/>
      <c r="EJI323" s="108"/>
      <c r="EJJ323" s="108"/>
      <c r="EJK323" s="108"/>
      <c r="EJL323" s="108"/>
      <c r="EJM323" s="108"/>
      <c r="EJN323" s="108"/>
      <c r="EJO323" s="108"/>
      <c r="EJP323" s="108"/>
      <c r="EJQ323" s="108"/>
      <c r="EJR323" s="108"/>
      <c r="EJS323" s="108"/>
      <c r="EJT323" s="108"/>
      <c r="EJU323" s="108"/>
      <c r="EJV323" s="108"/>
      <c r="EJW323" s="108"/>
      <c r="EJX323" s="108"/>
      <c r="EJY323" s="108"/>
      <c r="EJZ323" s="108"/>
      <c r="EKA323" s="108"/>
      <c r="EKB323" s="108"/>
      <c r="EKC323" s="108"/>
      <c r="EKD323" s="108"/>
      <c r="EKE323" s="108"/>
      <c r="EKF323" s="108"/>
      <c r="EKG323" s="108"/>
      <c r="EKH323" s="108"/>
      <c r="EKI323" s="108"/>
      <c r="EKJ323" s="108"/>
      <c r="EKK323" s="108"/>
      <c r="EKL323" s="108"/>
      <c r="EKM323" s="108"/>
      <c r="EKN323" s="108"/>
      <c r="EKO323" s="108"/>
      <c r="EKP323" s="108"/>
      <c r="EKQ323" s="108"/>
      <c r="EKR323" s="108"/>
      <c r="EKS323" s="108"/>
      <c r="EKT323" s="108"/>
      <c r="EKU323" s="108"/>
      <c r="EKV323" s="108"/>
      <c r="EKW323" s="108"/>
      <c r="EKX323" s="108"/>
      <c r="EKY323" s="108"/>
      <c r="EKZ323" s="108"/>
      <c r="ELA323" s="108"/>
      <c r="ELB323" s="108"/>
      <c r="ELC323" s="108"/>
      <c r="ELD323" s="108"/>
      <c r="ELE323" s="108"/>
      <c r="ELF323" s="108"/>
      <c r="ELG323" s="108"/>
      <c r="ELH323" s="108"/>
      <c r="ELI323" s="108"/>
      <c r="ELJ323" s="108"/>
      <c r="ELK323" s="108"/>
      <c r="ELL323" s="108"/>
      <c r="ELM323" s="108"/>
      <c r="ELN323" s="108"/>
      <c r="ELO323" s="108"/>
      <c r="ELP323" s="108"/>
      <c r="ELQ323" s="108"/>
      <c r="ELR323" s="108"/>
      <c r="ELS323" s="108"/>
      <c r="ELT323" s="108"/>
      <c r="ELU323" s="108"/>
      <c r="ELV323" s="108"/>
      <c r="ELW323" s="108"/>
      <c r="ELX323" s="108"/>
      <c r="ELY323" s="108"/>
      <c r="ELZ323" s="108"/>
      <c r="EMA323" s="108"/>
      <c r="EMB323" s="108"/>
      <c r="EMC323" s="108"/>
      <c r="EMD323" s="108"/>
      <c r="EME323" s="108"/>
      <c r="EMF323" s="108"/>
      <c r="EMG323" s="108"/>
      <c r="EMH323" s="108"/>
      <c r="EMI323" s="108"/>
      <c r="EMJ323" s="108"/>
      <c r="EMK323" s="108"/>
      <c r="EML323" s="108"/>
      <c r="EMM323" s="108"/>
      <c r="EMN323" s="108"/>
      <c r="EMO323" s="108"/>
      <c r="EMP323" s="108"/>
      <c r="EMQ323" s="108"/>
      <c r="EMR323" s="108"/>
      <c r="EMS323" s="108"/>
      <c r="EMT323" s="108"/>
      <c r="EMU323" s="108"/>
      <c r="EMV323" s="108"/>
      <c r="EMW323" s="108"/>
      <c r="EMX323" s="108"/>
      <c r="EMY323" s="108"/>
      <c r="EMZ323" s="108"/>
      <c r="ENA323" s="108"/>
      <c r="ENB323" s="108"/>
      <c r="ENC323" s="108"/>
      <c r="END323" s="108"/>
      <c r="ENE323" s="108"/>
      <c r="ENF323" s="108"/>
      <c r="ENG323" s="108"/>
      <c r="ENH323" s="108"/>
      <c r="ENI323" s="108"/>
      <c r="ENJ323" s="108"/>
      <c r="ENK323" s="108"/>
      <c r="ENL323" s="108"/>
      <c r="ENM323" s="108"/>
      <c r="ENN323" s="108"/>
      <c r="ENO323" s="108"/>
      <c r="ENP323" s="108"/>
      <c r="ENQ323" s="108"/>
      <c r="ENR323" s="108"/>
      <c r="ENS323" s="108"/>
      <c r="ENT323" s="108"/>
      <c r="ENU323" s="108"/>
      <c r="ENV323" s="108"/>
      <c r="ENW323" s="108"/>
      <c r="ENX323" s="108"/>
      <c r="ENY323" s="108"/>
      <c r="ENZ323" s="108"/>
      <c r="EOA323" s="108"/>
      <c r="EOB323" s="108"/>
      <c r="EOC323" s="108"/>
      <c r="EOD323" s="108"/>
      <c r="EOE323" s="108"/>
      <c r="EOF323" s="108"/>
      <c r="EOG323" s="108"/>
      <c r="EOH323" s="108"/>
      <c r="EOI323" s="108"/>
      <c r="EOJ323" s="108"/>
      <c r="EOK323" s="108"/>
      <c r="EOL323" s="108"/>
      <c r="EOM323" s="108"/>
      <c r="EON323" s="108"/>
      <c r="EOO323" s="108"/>
      <c r="EOP323" s="108"/>
      <c r="EOQ323" s="108"/>
      <c r="EOR323" s="108"/>
      <c r="EOS323" s="108"/>
      <c r="EOT323" s="108"/>
      <c r="EOU323" s="108"/>
      <c r="EOV323" s="108"/>
      <c r="EOW323" s="108"/>
      <c r="EOX323" s="108"/>
      <c r="EOY323" s="108"/>
      <c r="EOZ323" s="108"/>
      <c r="EPA323" s="108"/>
      <c r="EPB323" s="108"/>
      <c r="EPC323" s="108"/>
      <c r="EPD323" s="108"/>
      <c r="EPE323" s="108"/>
      <c r="EPF323" s="108"/>
      <c r="EPG323" s="108"/>
      <c r="EPH323" s="108"/>
      <c r="EPI323" s="108"/>
      <c r="EPJ323" s="108"/>
      <c r="EPK323" s="108"/>
      <c r="EPL323" s="108"/>
      <c r="EPM323" s="108"/>
      <c r="EPN323" s="108"/>
      <c r="EPO323" s="108"/>
      <c r="EPP323" s="108"/>
      <c r="EPQ323" s="108"/>
      <c r="EPR323" s="108"/>
      <c r="EPS323" s="108"/>
      <c r="EPT323" s="108"/>
      <c r="EPU323" s="108"/>
      <c r="EPV323" s="108"/>
      <c r="EPW323" s="108"/>
      <c r="EPX323" s="108"/>
      <c r="EPY323" s="108"/>
      <c r="EPZ323" s="108"/>
      <c r="EQA323" s="108"/>
      <c r="EQB323" s="108"/>
      <c r="EQC323" s="108"/>
      <c r="EQD323" s="108"/>
      <c r="EQE323" s="108"/>
      <c r="EQF323" s="108"/>
      <c r="EQG323" s="108"/>
      <c r="EQH323" s="108"/>
      <c r="EQI323" s="108"/>
      <c r="EQJ323" s="108"/>
      <c r="EQK323" s="108"/>
      <c r="EQL323" s="108"/>
      <c r="EQM323" s="108"/>
      <c r="EQN323" s="108"/>
      <c r="EQO323" s="108"/>
      <c r="EQP323" s="108"/>
      <c r="EQQ323" s="108"/>
      <c r="EQR323" s="108"/>
      <c r="EQS323" s="108"/>
      <c r="EQT323" s="108"/>
      <c r="EQU323" s="108"/>
      <c r="EQV323" s="108"/>
      <c r="EQW323" s="108"/>
      <c r="EQX323" s="108"/>
      <c r="EQY323" s="108"/>
      <c r="EQZ323" s="108"/>
      <c r="ERA323" s="108"/>
      <c r="ERB323" s="108"/>
      <c r="ERC323" s="108"/>
      <c r="ERD323" s="108"/>
      <c r="ERE323" s="108"/>
      <c r="ERF323" s="108"/>
      <c r="ERG323" s="108"/>
      <c r="ERH323" s="108"/>
      <c r="ERI323" s="108"/>
      <c r="ERJ323" s="108"/>
      <c r="ERK323" s="108"/>
      <c r="ERL323" s="108"/>
      <c r="ERM323" s="108"/>
      <c r="ERN323" s="108"/>
      <c r="ERO323" s="108"/>
      <c r="ERP323" s="108"/>
      <c r="ERQ323" s="108"/>
      <c r="ERR323" s="108"/>
      <c r="ERS323" s="108"/>
      <c r="ERT323" s="108"/>
      <c r="ERU323" s="108"/>
      <c r="ERV323" s="108"/>
      <c r="ERW323" s="108"/>
      <c r="ERX323" s="108"/>
      <c r="ERY323" s="108"/>
      <c r="ERZ323" s="108"/>
      <c r="ESA323" s="108"/>
      <c r="ESB323" s="108"/>
      <c r="ESC323" s="108"/>
      <c r="ESD323" s="108"/>
      <c r="ESE323" s="108"/>
      <c r="ESF323" s="108"/>
      <c r="ESG323" s="108"/>
      <c r="ESH323" s="108"/>
      <c r="ESI323" s="108"/>
      <c r="ESJ323" s="108"/>
      <c r="ESK323" s="108"/>
      <c r="ESL323" s="108"/>
      <c r="ESM323" s="108"/>
      <c r="ESN323" s="108"/>
      <c r="ESO323" s="108"/>
      <c r="ESP323" s="108"/>
      <c r="ESQ323" s="108"/>
      <c r="ESR323" s="108"/>
      <c r="ESS323" s="108"/>
      <c r="EST323" s="108"/>
      <c r="ESU323" s="108"/>
      <c r="ESV323" s="108"/>
      <c r="ESW323" s="108"/>
      <c r="ESX323" s="108"/>
      <c r="ESY323" s="108"/>
      <c r="ESZ323" s="108"/>
      <c r="ETA323" s="108"/>
      <c r="ETB323" s="108"/>
      <c r="ETC323" s="108"/>
      <c r="ETD323" s="108"/>
      <c r="ETE323" s="108"/>
      <c r="ETF323" s="108"/>
      <c r="ETG323" s="108"/>
      <c r="ETH323" s="108"/>
      <c r="ETI323" s="108"/>
      <c r="ETJ323" s="108"/>
      <c r="ETK323" s="108"/>
      <c r="ETL323" s="108"/>
      <c r="ETM323" s="108"/>
      <c r="ETN323" s="108"/>
      <c r="ETO323" s="108"/>
      <c r="ETP323" s="108"/>
      <c r="ETQ323" s="108"/>
      <c r="ETR323" s="108"/>
      <c r="ETS323" s="108"/>
      <c r="ETT323" s="108"/>
      <c r="ETU323" s="108"/>
      <c r="ETV323" s="108"/>
      <c r="ETW323" s="108"/>
      <c r="ETX323" s="108"/>
      <c r="ETY323" s="108"/>
      <c r="ETZ323" s="108"/>
      <c r="EUA323" s="108"/>
      <c r="EUB323" s="108"/>
      <c r="EUC323" s="108"/>
      <c r="EUD323" s="108"/>
      <c r="EUE323" s="108"/>
      <c r="EUF323" s="108"/>
      <c r="EUG323" s="108"/>
      <c r="EUH323" s="108"/>
      <c r="EUI323" s="108"/>
      <c r="EUJ323" s="108"/>
      <c r="EUK323" s="108"/>
      <c r="EUL323" s="108"/>
      <c r="EUM323" s="108"/>
      <c r="EUN323" s="108"/>
      <c r="EUO323" s="108"/>
      <c r="EUP323" s="108"/>
      <c r="EUQ323" s="108"/>
      <c r="EUR323" s="108"/>
      <c r="EUS323" s="108"/>
      <c r="EUT323" s="108"/>
      <c r="EUU323" s="108"/>
      <c r="EUV323" s="108"/>
      <c r="EUW323" s="108"/>
      <c r="EUX323" s="108"/>
      <c r="EUY323" s="108"/>
      <c r="EUZ323" s="108"/>
      <c r="EVA323" s="108"/>
      <c r="EVB323" s="108"/>
      <c r="EVC323" s="108"/>
      <c r="EVD323" s="108"/>
      <c r="EVE323" s="108"/>
      <c r="EVF323" s="108"/>
      <c r="EVG323" s="108"/>
      <c r="EVH323" s="108"/>
      <c r="EVI323" s="108"/>
      <c r="EVJ323" s="108"/>
      <c r="EVK323" s="108"/>
      <c r="EVL323" s="108"/>
      <c r="EVM323" s="108"/>
      <c r="EVN323" s="108"/>
      <c r="EVO323" s="108"/>
      <c r="EVP323" s="108"/>
      <c r="EVQ323" s="108"/>
      <c r="EVR323" s="108"/>
      <c r="EVS323" s="108"/>
      <c r="EVT323" s="108"/>
      <c r="EVU323" s="108"/>
      <c r="EVV323" s="108"/>
      <c r="EVW323" s="108"/>
      <c r="EVX323" s="108"/>
      <c r="EVY323" s="108"/>
      <c r="EVZ323" s="108"/>
      <c r="EWA323" s="108"/>
      <c r="EWB323" s="108"/>
      <c r="EWC323" s="108"/>
      <c r="EWD323" s="108"/>
      <c r="EWE323" s="108"/>
      <c r="EWF323" s="108"/>
      <c r="EWG323" s="108"/>
      <c r="EWH323" s="108"/>
      <c r="EWI323" s="108"/>
      <c r="EWJ323" s="108"/>
      <c r="EWK323" s="108"/>
      <c r="EWL323" s="108"/>
      <c r="EWM323" s="108"/>
      <c r="EWN323" s="108"/>
      <c r="EWO323" s="108"/>
      <c r="EWP323" s="108"/>
      <c r="EWQ323" s="108"/>
      <c r="EWR323" s="108"/>
      <c r="EWS323" s="108"/>
      <c r="EWT323" s="108"/>
      <c r="EWU323" s="108"/>
      <c r="EWV323" s="108"/>
      <c r="EWW323" s="108"/>
      <c r="EWX323" s="108"/>
      <c r="EWY323" s="108"/>
      <c r="EWZ323" s="108"/>
      <c r="EXA323" s="108"/>
      <c r="EXB323" s="108"/>
      <c r="EXC323" s="108"/>
      <c r="EXD323" s="108"/>
      <c r="EXE323" s="108"/>
      <c r="EXF323" s="108"/>
      <c r="EXG323" s="108"/>
      <c r="EXH323" s="108"/>
      <c r="EXI323" s="108"/>
      <c r="EXJ323" s="108"/>
      <c r="EXK323" s="108"/>
      <c r="EXL323" s="108"/>
      <c r="EXM323" s="108"/>
      <c r="EXN323" s="108"/>
      <c r="EXO323" s="108"/>
      <c r="EXP323" s="108"/>
      <c r="EXQ323" s="108"/>
      <c r="EXR323" s="108"/>
      <c r="EXS323" s="108"/>
      <c r="EXT323" s="108"/>
      <c r="EXU323" s="108"/>
      <c r="EXV323" s="108"/>
      <c r="EXW323" s="108"/>
      <c r="EXX323" s="108"/>
      <c r="EXY323" s="108"/>
      <c r="EXZ323" s="108"/>
      <c r="EYA323" s="108"/>
      <c r="EYB323" s="108"/>
      <c r="EYC323" s="108"/>
      <c r="EYD323" s="108"/>
      <c r="EYE323" s="108"/>
      <c r="EYF323" s="108"/>
      <c r="EYG323" s="108"/>
      <c r="EYH323" s="108"/>
      <c r="EYI323" s="108"/>
      <c r="EYJ323" s="108"/>
      <c r="EYK323" s="108"/>
      <c r="EYL323" s="108"/>
      <c r="EYM323" s="108"/>
      <c r="EYN323" s="108"/>
      <c r="EYO323" s="108"/>
      <c r="EYP323" s="108"/>
      <c r="EYQ323" s="108"/>
      <c r="EYR323" s="108"/>
      <c r="EYS323" s="108"/>
      <c r="EYT323" s="108"/>
      <c r="EYU323" s="108"/>
      <c r="EYV323" s="108"/>
      <c r="EYW323" s="108"/>
      <c r="EYX323" s="108"/>
      <c r="EYY323" s="108"/>
      <c r="EYZ323" s="108"/>
      <c r="EZA323" s="108"/>
      <c r="EZB323" s="108"/>
      <c r="EZC323" s="108"/>
      <c r="EZD323" s="108"/>
      <c r="EZE323" s="108"/>
      <c r="EZF323" s="108"/>
      <c r="EZG323" s="108"/>
      <c r="EZH323" s="108"/>
      <c r="EZI323" s="108"/>
      <c r="EZJ323" s="108"/>
      <c r="EZK323" s="108"/>
      <c r="EZL323" s="108"/>
      <c r="EZM323" s="108"/>
      <c r="EZN323" s="108"/>
      <c r="EZO323" s="108"/>
      <c r="EZP323" s="108"/>
      <c r="EZQ323" s="108"/>
      <c r="EZR323" s="108"/>
      <c r="EZS323" s="108"/>
      <c r="EZT323" s="108"/>
      <c r="EZU323" s="108"/>
      <c r="EZV323" s="108"/>
      <c r="EZW323" s="108"/>
      <c r="EZX323" s="108"/>
      <c r="EZY323" s="108"/>
      <c r="EZZ323" s="108"/>
      <c r="FAA323" s="108"/>
      <c r="FAB323" s="108"/>
      <c r="FAC323" s="108"/>
      <c r="FAD323" s="108"/>
      <c r="FAE323" s="108"/>
      <c r="FAF323" s="108"/>
      <c r="FAG323" s="108"/>
      <c r="FAH323" s="108"/>
      <c r="FAI323" s="108"/>
      <c r="FAJ323" s="108"/>
      <c r="FAK323" s="108"/>
      <c r="FAL323" s="108"/>
      <c r="FAM323" s="108"/>
      <c r="FAN323" s="108"/>
      <c r="FAO323" s="108"/>
      <c r="FAP323" s="108"/>
      <c r="FAQ323" s="108"/>
      <c r="FAR323" s="108"/>
      <c r="FAS323" s="108"/>
      <c r="FAT323" s="108"/>
      <c r="FAU323" s="108"/>
      <c r="FAV323" s="108"/>
      <c r="FAW323" s="108"/>
      <c r="FAX323" s="108"/>
      <c r="FAY323" s="108"/>
      <c r="FAZ323" s="108"/>
      <c r="FBA323" s="108"/>
      <c r="FBB323" s="108"/>
      <c r="FBC323" s="108"/>
      <c r="FBD323" s="108"/>
      <c r="FBE323" s="108"/>
      <c r="FBF323" s="108"/>
      <c r="FBG323" s="108"/>
      <c r="FBH323" s="108"/>
      <c r="FBI323" s="108"/>
      <c r="FBJ323" s="108"/>
      <c r="FBK323" s="108"/>
      <c r="FBL323" s="108"/>
      <c r="FBM323" s="108"/>
      <c r="FBN323" s="108"/>
      <c r="FBO323" s="108"/>
      <c r="FBP323" s="108"/>
      <c r="FBQ323" s="108"/>
      <c r="FBR323" s="108"/>
      <c r="FBS323" s="108"/>
      <c r="FBT323" s="108"/>
      <c r="FBU323" s="108"/>
      <c r="FBV323" s="108"/>
      <c r="FBW323" s="108"/>
      <c r="FBX323" s="108"/>
      <c r="FBY323" s="108"/>
      <c r="FBZ323" s="108"/>
      <c r="FCA323" s="108"/>
      <c r="FCB323" s="108"/>
      <c r="FCC323" s="108"/>
      <c r="FCD323" s="108"/>
      <c r="FCE323" s="108"/>
      <c r="FCF323" s="108"/>
      <c r="FCG323" s="108"/>
      <c r="FCH323" s="108"/>
      <c r="FCI323" s="108"/>
      <c r="FCJ323" s="108"/>
      <c r="FCK323" s="108"/>
      <c r="FCL323" s="108"/>
      <c r="FCM323" s="108"/>
      <c r="FCN323" s="108"/>
      <c r="FCO323" s="108"/>
      <c r="FCP323" s="108"/>
      <c r="FCQ323" s="108"/>
      <c r="FCR323" s="108"/>
      <c r="FCS323" s="108"/>
      <c r="FCT323" s="108"/>
      <c r="FCU323" s="108"/>
      <c r="FCV323" s="108"/>
      <c r="FCW323" s="108"/>
      <c r="FCX323" s="108"/>
      <c r="FCY323" s="108"/>
      <c r="FCZ323" s="108"/>
      <c r="FDA323" s="108"/>
      <c r="FDB323" s="108"/>
      <c r="FDC323" s="108"/>
      <c r="FDD323" s="108"/>
      <c r="FDE323" s="108"/>
      <c r="FDF323" s="108"/>
      <c r="FDG323" s="108"/>
      <c r="FDH323" s="108"/>
      <c r="FDI323" s="108"/>
      <c r="FDJ323" s="108"/>
      <c r="FDK323" s="108"/>
      <c r="FDL323" s="108"/>
      <c r="FDM323" s="108"/>
      <c r="FDN323" s="108"/>
      <c r="FDO323" s="108"/>
      <c r="FDP323" s="108"/>
      <c r="FDQ323" s="108"/>
      <c r="FDR323" s="108"/>
      <c r="FDS323" s="108"/>
      <c r="FDT323" s="108"/>
      <c r="FDU323" s="108"/>
      <c r="FDV323" s="108"/>
      <c r="FDW323" s="108"/>
      <c r="FDX323" s="108"/>
      <c r="FDY323" s="108"/>
      <c r="FDZ323" s="108"/>
      <c r="FEA323" s="108"/>
      <c r="FEB323" s="108"/>
      <c r="FEC323" s="108"/>
      <c r="FED323" s="108"/>
      <c r="FEE323" s="108"/>
      <c r="FEF323" s="108"/>
      <c r="FEG323" s="108"/>
      <c r="FEH323" s="108"/>
      <c r="FEI323" s="108"/>
      <c r="FEJ323" s="108"/>
      <c r="FEK323" s="108"/>
      <c r="FEL323" s="108"/>
      <c r="FEM323" s="108"/>
      <c r="FEN323" s="108"/>
      <c r="FEO323" s="108"/>
      <c r="FEP323" s="108"/>
      <c r="FEQ323" s="108"/>
      <c r="FER323" s="108"/>
      <c r="FES323" s="108"/>
      <c r="FET323" s="108"/>
      <c r="FEU323" s="108"/>
      <c r="FEV323" s="108"/>
      <c r="FEW323" s="108"/>
      <c r="FEX323" s="108"/>
      <c r="FEY323" s="108"/>
      <c r="FEZ323" s="108"/>
      <c r="FFA323" s="108"/>
      <c r="FFB323" s="108"/>
      <c r="FFC323" s="108"/>
      <c r="FFD323" s="108"/>
      <c r="FFE323" s="108"/>
      <c r="FFF323" s="108"/>
      <c r="FFG323" s="108"/>
      <c r="FFH323" s="108"/>
      <c r="FFI323" s="108"/>
      <c r="FFJ323" s="108"/>
      <c r="FFK323" s="108"/>
      <c r="FFL323" s="108"/>
      <c r="FFM323" s="108"/>
      <c r="FFN323" s="108"/>
      <c r="FFO323" s="108"/>
      <c r="FFP323" s="108"/>
      <c r="FFQ323" s="108"/>
      <c r="FFR323" s="108"/>
      <c r="FFS323" s="108"/>
      <c r="FFT323" s="108"/>
      <c r="FFU323" s="108"/>
      <c r="FFV323" s="108"/>
      <c r="FFW323" s="108"/>
      <c r="FFX323" s="108"/>
      <c r="FFY323" s="108"/>
      <c r="FFZ323" s="108"/>
      <c r="FGA323" s="108"/>
      <c r="FGB323" s="108"/>
      <c r="FGC323" s="108"/>
      <c r="FGD323" s="108"/>
      <c r="FGE323" s="108"/>
      <c r="FGF323" s="108"/>
      <c r="FGG323" s="108"/>
      <c r="FGH323" s="108"/>
      <c r="FGI323" s="108"/>
      <c r="FGJ323" s="108"/>
      <c r="FGK323" s="108"/>
      <c r="FGL323" s="108"/>
      <c r="FGM323" s="108"/>
      <c r="FGN323" s="108"/>
      <c r="FGO323" s="108"/>
      <c r="FGP323" s="108"/>
      <c r="FGQ323" s="108"/>
      <c r="FGR323" s="108"/>
      <c r="FGS323" s="108"/>
      <c r="FGT323" s="108"/>
      <c r="FGU323" s="108"/>
      <c r="FGV323" s="108"/>
      <c r="FGW323" s="108"/>
      <c r="FGX323" s="108"/>
      <c r="FGY323" s="108"/>
      <c r="FGZ323" s="108"/>
      <c r="FHA323" s="108"/>
      <c r="FHB323" s="108"/>
      <c r="FHC323" s="108"/>
      <c r="FHD323" s="108"/>
      <c r="FHE323" s="108"/>
      <c r="FHF323" s="108"/>
      <c r="FHG323" s="108"/>
      <c r="FHH323" s="108"/>
      <c r="FHI323" s="108"/>
      <c r="FHJ323" s="108"/>
      <c r="FHK323" s="108"/>
      <c r="FHL323" s="108"/>
      <c r="FHM323" s="108"/>
      <c r="FHN323" s="108"/>
      <c r="FHO323" s="108"/>
      <c r="FHP323" s="108"/>
      <c r="FHQ323" s="108"/>
      <c r="FHR323" s="108"/>
      <c r="FHS323" s="108"/>
      <c r="FHT323" s="108"/>
      <c r="FHU323" s="108"/>
      <c r="FHV323" s="108"/>
      <c r="FHW323" s="108"/>
      <c r="FHX323" s="108"/>
      <c r="FHY323" s="108"/>
      <c r="FHZ323" s="108"/>
      <c r="FIA323" s="108"/>
      <c r="FIB323" s="108"/>
      <c r="FIC323" s="108"/>
      <c r="FID323" s="108"/>
      <c r="FIE323" s="108"/>
      <c r="FIF323" s="108"/>
      <c r="FIG323" s="108"/>
      <c r="FIH323" s="108"/>
      <c r="FII323" s="108"/>
      <c r="FIJ323" s="108"/>
      <c r="FIK323" s="108"/>
      <c r="FIL323" s="108"/>
      <c r="FIM323" s="108"/>
      <c r="FIN323" s="108"/>
      <c r="FIO323" s="108"/>
      <c r="FIP323" s="108"/>
      <c r="FIQ323" s="108"/>
      <c r="FIR323" s="108"/>
      <c r="FIS323" s="108"/>
      <c r="FIT323" s="108"/>
      <c r="FIU323" s="108"/>
      <c r="FIV323" s="108"/>
      <c r="FIW323" s="108"/>
      <c r="FIX323" s="108"/>
      <c r="FIY323" s="108"/>
      <c r="FIZ323" s="108"/>
      <c r="FJA323" s="108"/>
      <c r="FJB323" s="108"/>
      <c r="FJC323" s="108"/>
      <c r="FJD323" s="108"/>
      <c r="FJE323" s="108"/>
      <c r="FJF323" s="108"/>
      <c r="FJG323" s="108"/>
      <c r="FJH323" s="108"/>
      <c r="FJI323" s="108"/>
      <c r="FJJ323" s="108"/>
      <c r="FJK323" s="108"/>
      <c r="FJL323" s="108"/>
      <c r="FJM323" s="108"/>
      <c r="FJN323" s="108"/>
      <c r="FJO323" s="108"/>
      <c r="FJP323" s="108"/>
      <c r="FJQ323" s="108"/>
      <c r="FJR323" s="108"/>
      <c r="FJS323" s="108"/>
      <c r="FJT323" s="108"/>
      <c r="FJU323" s="108"/>
      <c r="FJV323" s="108"/>
      <c r="FJW323" s="108"/>
      <c r="FJX323" s="108"/>
      <c r="FJY323" s="108"/>
      <c r="FJZ323" s="108"/>
      <c r="FKA323" s="108"/>
      <c r="FKB323" s="108"/>
      <c r="FKC323" s="108"/>
      <c r="FKD323" s="108"/>
      <c r="FKE323" s="108"/>
      <c r="FKF323" s="108"/>
      <c r="FKG323" s="108"/>
      <c r="FKH323" s="108"/>
      <c r="FKI323" s="108"/>
      <c r="FKJ323" s="108"/>
      <c r="FKK323" s="108"/>
      <c r="FKL323" s="108"/>
      <c r="FKM323" s="108"/>
      <c r="FKN323" s="108"/>
      <c r="FKO323" s="108"/>
      <c r="FKP323" s="108"/>
      <c r="FKQ323" s="108"/>
      <c r="FKR323" s="108"/>
      <c r="FKS323" s="108"/>
      <c r="FKT323" s="108"/>
      <c r="FKU323" s="108"/>
      <c r="FKV323" s="108"/>
      <c r="FKW323" s="108"/>
      <c r="FKX323" s="108"/>
      <c r="FKY323" s="108"/>
      <c r="FKZ323" s="108"/>
      <c r="FLA323" s="108"/>
      <c r="FLB323" s="108"/>
      <c r="FLC323" s="108"/>
      <c r="FLD323" s="108"/>
      <c r="FLE323" s="108"/>
      <c r="FLF323" s="108"/>
      <c r="FLG323" s="108"/>
      <c r="FLH323" s="108"/>
      <c r="FLI323" s="108"/>
      <c r="FLJ323" s="108"/>
      <c r="FLK323" s="108"/>
      <c r="FLL323" s="108"/>
      <c r="FLM323" s="108"/>
      <c r="FLN323" s="108"/>
      <c r="FLO323" s="108"/>
      <c r="FLP323" s="108"/>
      <c r="FLQ323" s="108"/>
      <c r="FLR323" s="108"/>
      <c r="FLS323" s="108"/>
      <c r="FLT323" s="108"/>
      <c r="FLU323" s="108"/>
      <c r="FLV323" s="108"/>
      <c r="FLW323" s="108"/>
      <c r="FLX323" s="108"/>
      <c r="FLY323" s="108"/>
      <c r="FLZ323" s="108"/>
      <c r="FMA323" s="108"/>
      <c r="FMB323" s="108"/>
      <c r="FMC323" s="108"/>
      <c r="FMD323" s="108"/>
      <c r="FME323" s="108"/>
      <c r="FMF323" s="108"/>
      <c r="FMG323" s="108"/>
      <c r="FMH323" s="108"/>
      <c r="FMI323" s="108"/>
      <c r="FMJ323" s="108"/>
      <c r="FMK323" s="108"/>
      <c r="FML323" s="108"/>
      <c r="FMM323" s="108"/>
      <c r="FMN323" s="108"/>
      <c r="FMO323" s="108"/>
      <c r="FMP323" s="108"/>
      <c r="FMQ323" s="108"/>
      <c r="FMR323" s="108"/>
      <c r="FMS323" s="108"/>
      <c r="FMT323" s="108"/>
      <c r="FMU323" s="108"/>
      <c r="FMV323" s="108"/>
      <c r="FMW323" s="108"/>
      <c r="FMX323" s="108"/>
      <c r="FMY323" s="108"/>
      <c r="FMZ323" s="108"/>
      <c r="FNA323" s="108"/>
      <c r="FNB323" s="108"/>
      <c r="FNC323" s="108"/>
      <c r="FND323" s="108"/>
      <c r="FNE323" s="108"/>
      <c r="FNF323" s="108"/>
      <c r="FNG323" s="108"/>
      <c r="FNH323" s="108"/>
      <c r="FNI323" s="108"/>
      <c r="FNJ323" s="108"/>
      <c r="FNK323" s="108"/>
      <c r="FNL323" s="108"/>
      <c r="FNM323" s="108"/>
      <c r="FNN323" s="108"/>
      <c r="FNO323" s="108"/>
      <c r="FNP323" s="108"/>
      <c r="FNQ323" s="108"/>
      <c r="FNR323" s="108"/>
      <c r="FNS323" s="108"/>
      <c r="FNT323" s="108"/>
      <c r="FNU323" s="108"/>
      <c r="FNV323" s="108"/>
      <c r="FNW323" s="108"/>
      <c r="FNX323" s="108"/>
      <c r="FNY323" s="108"/>
      <c r="FNZ323" s="108"/>
      <c r="FOA323" s="108"/>
      <c r="FOB323" s="108"/>
      <c r="FOC323" s="108"/>
      <c r="FOD323" s="108"/>
      <c r="FOE323" s="108"/>
      <c r="FOF323" s="108"/>
      <c r="FOG323" s="108"/>
      <c r="FOH323" s="108"/>
      <c r="FOI323" s="108"/>
      <c r="FOJ323" s="108"/>
      <c r="FOK323" s="108"/>
      <c r="FOL323" s="108"/>
      <c r="FOM323" s="108"/>
      <c r="FON323" s="108"/>
      <c r="FOO323" s="108"/>
      <c r="FOP323" s="108"/>
      <c r="FOQ323" s="108"/>
      <c r="FOR323" s="108"/>
      <c r="FOS323" s="108"/>
      <c r="FOT323" s="108"/>
      <c r="FOU323" s="108"/>
      <c r="FOV323" s="108"/>
      <c r="FOW323" s="108"/>
      <c r="FOX323" s="108"/>
      <c r="FOY323" s="108"/>
      <c r="FOZ323" s="108"/>
      <c r="FPA323" s="108"/>
      <c r="FPB323" s="108"/>
      <c r="FPC323" s="108"/>
      <c r="FPD323" s="108"/>
      <c r="FPE323" s="108"/>
      <c r="FPF323" s="108"/>
      <c r="FPG323" s="108"/>
      <c r="FPH323" s="108"/>
      <c r="FPI323" s="108"/>
      <c r="FPJ323" s="108"/>
      <c r="FPK323" s="108"/>
      <c r="FPL323" s="108"/>
      <c r="FPM323" s="108"/>
      <c r="FPN323" s="108"/>
      <c r="FPO323" s="108"/>
      <c r="FPP323" s="108"/>
      <c r="FPQ323" s="108"/>
      <c r="FPR323" s="108"/>
      <c r="FPS323" s="108"/>
      <c r="FPT323" s="108"/>
      <c r="FPU323" s="108"/>
      <c r="FPV323" s="108"/>
      <c r="FPW323" s="108"/>
      <c r="FPX323" s="108"/>
      <c r="FPY323" s="108"/>
      <c r="FPZ323" s="108"/>
      <c r="FQA323" s="108"/>
      <c r="FQB323" s="108"/>
      <c r="FQC323" s="108"/>
      <c r="FQD323" s="108"/>
      <c r="FQE323" s="108"/>
      <c r="FQF323" s="108"/>
      <c r="FQG323" s="108"/>
      <c r="FQH323" s="108"/>
      <c r="FQI323" s="108"/>
      <c r="FQJ323" s="108"/>
      <c r="FQK323" s="108"/>
      <c r="FQL323" s="108"/>
      <c r="FQM323" s="108"/>
      <c r="FQN323" s="108"/>
      <c r="FQO323" s="108"/>
      <c r="FQP323" s="108"/>
      <c r="FQQ323" s="108"/>
      <c r="FQR323" s="108"/>
      <c r="FQS323" s="108"/>
      <c r="FQT323" s="108"/>
      <c r="FQU323" s="108"/>
      <c r="FQV323" s="108"/>
      <c r="FQW323" s="108"/>
      <c r="FQX323" s="108"/>
      <c r="FQY323" s="108"/>
      <c r="FQZ323" s="108"/>
      <c r="FRA323" s="108"/>
      <c r="FRB323" s="108"/>
      <c r="FRC323" s="108"/>
      <c r="FRD323" s="108"/>
      <c r="FRE323" s="108"/>
      <c r="FRF323" s="108"/>
      <c r="FRG323" s="108"/>
      <c r="FRH323" s="108"/>
      <c r="FRI323" s="108"/>
      <c r="FRJ323" s="108"/>
      <c r="FRK323" s="108"/>
      <c r="FRL323" s="108"/>
      <c r="FRM323" s="108"/>
      <c r="FRN323" s="108"/>
      <c r="FRO323" s="108"/>
      <c r="FRP323" s="108"/>
      <c r="FRQ323" s="108"/>
      <c r="FRR323" s="108"/>
      <c r="FRS323" s="108"/>
      <c r="FRT323" s="108"/>
      <c r="FRU323" s="108"/>
      <c r="FRV323" s="108"/>
      <c r="FRW323" s="108"/>
      <c r="FRX323" s="108"/>
      <c r="FRY323" s="108"/>
      <c r="FRZ323" s="108"/>
      <c r="FSA323" s="108"/>
      <c r="FSB323" s="108"/>
      <c r="FSC323" s="108"/>
      <c r="FSD323" s="108"/>
      <c r="FSE323" s="108"/>
      <c r="FSF323" s="108"/>
      <c r="FSG323" s="108"/>
      <c r="FSH323" s="108"/>
      <c r="FSI323" s="108"/>
      <c r="FSJ323" s="108"/>
      <c r="FSK323" s="108"/>
      <c r="FSL323" s="108"/>
      <c r="FSM323" s="108"/>
      <c r="FSN323" s="108"/>
      <c r="FSO323" s="108"/>
      <c r="FSP323" s="108"/>
      <c r="FSQ323" s="108"/>
      <c r="FSR323" s="108"/>
      <c r="FSS323" s="108"/>
      <c r="FST323" s="108"/>
      <c r="FSU323" s="108"/>
      <c r="FSV323" s="108"/>
      <c r="FSW323" s="108"/>
      <c r="FSX323" s="108"/>
      <c r="FSY323" s="108"/>
      <c r="FSZ323" s="108"/>
      <c r="FTA323" s="108"/>
      <c r="FTB323" s="108"/>
      <c r="FTC323" s="108"/>
      <c r="FTD323" s="108"/>
      <c r="FTE323" s="108"/>
      <c r="FTF323" s="108"/>
      <c r="FTG323" s="108"/>
      <c r="FTH323" s="108"/>
      <c r="FTI323" s="108"/>
      <c r="FTJ323" s="108"/>
      <c r="FTK323" s="108"/>
      <c r="FTL323" s="108"/>
      <c r="FTM323" s="108"/>
      <c r="FTN323" s="108"/>
      <c r="FTO323" s="108"/>
      <c r="FTP323" s="108"/>
      <c r="FTQ323" s="108"/>
      <c r="FTR323" s="108"/>
      <c r="FTS323" s="108"/>
      <c r="FTT323" s="108"/>
      <c r="FTU323" s="108"/>
      <c r="FTV323" s="108"/>
      <c r="FTW323" s="108"/>
      <c r="FTX323" s="108"/>
      <c r="FTY323" s="108"/>
      <c r="FTZ323" s="108"/>
      <c r="FUA323" s="108"/>
      <c r="FUB323" s="108"/>
      <c r="FUC323" s="108"/>
      <c r="FUD323" s="108"/>
      <c r="FUE323" s="108"/>
      <c r="FUF323" s="108"/>
      <c r="FUG323" s="108"/>
      <c r="FUH323" s="108"/>
      <c r="FUI323" s="108"/>
      <c r="FUJ323" s="108"/>
      <c r="FUK323" s="108"/>
      <c r="FUL323" s="108"/>
      <c r="FUM323" s="108"/>
      <c r="FUN323" s="108"/>
      <c r="FUO323" s="108"/>
      <c r="FUP323" s="108"/>
      <c r="FUQ323" s="108"/>
      <c r="FUR323" s="108"/>
      <c r="FUS323" s="108"/>
      <c r="FUT323" s="108"/>
      <c r="FUU323" s="108"/>
      <c r="FUV323" s="108"/>
      <c r="FUW323" s="108"/>
      <c r="FUX323" s="108"/>
      <c r="FUY323" s="108"/>
      <c r="FUZ323" s="108"/>
      <c r="FVA323" s="108"/>
      <c r="FVB323" s="108"/>
      <c r="FVC323" s="108"/>
      <c r="FVD323" s="108"/>
      <c r="FVE323" s="108"/>
      <c r="FVF323" s="108"/>
      <c r="FVG323" s="108"/>
      <c r="FVH323" s="108"/>
      <c r="FVI323" s="108"/>
      <c r="FVJ323" s="108"/>
      <c r="FVK323" s="108"/>
      <c r="FVL323" s="108"/>
      <c r="FVM323" s="108"/>
      <c r="FVN323" s="108"/>
      <c r="FVO323" s="108"/>
      <c r="FVP323" s="108"/>
      <c r="FVQ323" s="108"/>
      <c r="FVR323" s="108"/>
      <c r="FVS323" s="108"/>
      <c r="FVT323" s="108"/>
      <c r="FVU323" s="108"/>
      <c r="FVV323" s="108"/>
      <c r="FVW323" s="108"/>
      <c r="FVX323" s="108"/>
      <c r="FVY323" s="108"/>
      <c r="FVZ323" s="108"/>
      <c r="FWA323" s="108"/>
      <c r="FWB323" s="108"/>
      <c r="FWC323" s="108"/>
      <c r="FWD323" s="108"/>
      <c r="FWE323" s="108"/>
      <c r="FWF323" s="108"/>
      <c r="FWG323" s="108"/>
      <c r="FWH323" s="108"/>
      <c r="FWI323" s="108"/>
      <c r="FWJ323" s="108"/>
      <c r="FWK323" s="108"/>
      <c r="FWL323" s="108"/>
      <c r="FWM323" s="108"/>
      <c r="FWN323" s="108"/>
      <c r="FWO323" s="108"/>
      <c r="FWP323" s="108"/>
      <c r="FWQ323" s="108"/>
      <c r="FWR323" s="108"/>
      <c r="FWS323" s="108"/>
      <c r="FWT323" s="108"/>
      <c r="FWU323" s="108"/>
      <c r="FWV323" s="108"/>
      <c r="FWW323" s="108"/>
      <c r="FWX323" s="108"/>
      <c r="FWY323" s="108"/>
      <c r="FWZ323" s="108"/>
      <c r="FXA323" s="108"/>
      <c r="FXB323" s="108"/>
      <c r="FXC323" s="108"/>
      <c r="FXD323" s="108"/>
      <c r="FXE323" s="108"/>
      <c r="FXF323" s="108"/>
      <c r="FXG323" s="108"/>
      <c r="FXH323" s="108"/>
      <c r="FXI323" s="108"/>
      <c r="FXJ323" s="108"/>
      <c r="FXK323" s="108"/>
      <c r="FXL323" s="108"/>
      <c r="FXM323" s="108"/>
      <c r="FXN323" s="108"/>
      <c r="FXO323" s="108"/>
      <c r="FXP323" s="108"/>
      <c r="FXQ323" s="108"/>
      <c r="FXR323" s="108"/>
      <c r="FXS323" s="108"/>
      <c r="FXT323" s="108"/>
      <c r="FXU323" s="108"/>
      <c r="FXV323" s="108"/>
      <c r="FXW323" s="108"/>
      <c r="FXX323" s="108"/>
      <c r="FXY323" s="108"/>
      <c r="FXZ323" s="108"/>
      <c r="FYA323" s="108"/>
      <c r="FYB323" s="108"/>
      <c r="FYC323" s="108"/>
      <c r="FYD323" s="108"/>
      <c r="FYE323" s="108"/>
      <c r="FYF323" s="108"/>
      <c r="FYG323" s="108"/>
      <c r="FYH323" s="108"/>
      <c r="FYI323" s="108"/>
      <c r="FYJ323" s="108"/>
      <c r="FYK323" s="108"/>
      <c r="FYL323" s="108"/>
      <c r="FYM323" s="108"/>
      <c r="FYN323" s="108"/>
      <c r="FYO323" s="108"/>
      <c r="FYP323" s="108"/>
      <c r="FYQ323" s="108"/>
      <c r="FYR323" s="108"/>
      <c r="FYS323" s="108"/>
      <c r="FYT323" s="108"/>
      <c r="FYU323" s="108"/>
      <c r="FYV323" s="108"/>
      <c r="FYW323" s="108"/>
      <c r="FYX323" s="108"/>
      <c r="FYY323" s="108"/>
      <c r="FYZ323" s="108"/>
      <c r="FZA323" s="108"/>
      <c r="FZB323" s="108"/>
      <c r="FZC323" s="108"/>
      <c r="FZD323" s="108"/>
      <c r="FZE323" s="108"/>
      <c r="FZF323" s="108"/>
      <c r="FZG323" s="108"/>
      <c r="FZH323" s="108"/>
      <c r="FZI323" s="108"/>
      <c r="FZJ323" s="108"/>
      <c r="FZK323" s="108"/>
      <c r="FZL323" s="108"/>
      <c r="FZM323" s="108"/>
      <c r="FZN323" s="108"/>
      <c r="FZO323" s="108"/>
      <c r="FZP323" s="108"/>
      <c r="FZQ323" s="108"/>
      <c r="FZR323" s="108"/>
      <c r="FZS323" s="108"/>
      <c r="FZT323" s="108"/>
      <c r="FZU323" s="108"/>
      <c r="FZV323" s="108"/>
      <c r="FZW323" s="108"/>
      <c r="FZX323" s="108"/>
      <c r="FZY323" s="108"/>
      <c r="FZZ323" s="108"/>
      <c r="GAA323" s="108"/>
      <c r="GAB323" s="108"/>
      <c r="GAC323" s="108"/>
      <c r="GAD323" s="108"/>
      <c r="GAE323" s="108"/>
      <c r="GAF323" s="108"/>
      <c r="GAG323" s="108"/>
      <c r="GAH323" s="108"/>
      <c r="GAI323" s="108"/>
      <c r="GAJ323" s="108"/>
      <c r="GAK323" s="108"/>
      <c r="GAL323" s="108"/>
      <c r="GAM323" s="108"/>
      <c r="GAN323" s="108"/>
      <c r="GAO323" s="108"/>
      <c r="GAP323" s="108"/>
      <c r="GAQ323" s="108"/>
      <c r="GAR323" s="108"/>
      <c r="GAS323" s="108"/>
      <c r="GAT323" s="108"/>
      <c r="GAU323" s="108"/>
      <c r="GAV323" s="108"/>
      <c r="GAW323" s="108"/>
      <c r="GAX323" s="108"/>
      <c r="GAY323" s="108"/>
      <c r="GAZ323" s="108"/>
      <c r="GBA323" s="108"/>
      <c r="GBB323" s="108"/>
      <c r="GBC323" s="108"/>
      <c r="GBD323" s="108"/>
      <c r="GBE323" s="108"/>
      <c r="GBF323" s="108"/>
      <c r="GBG323" s="108"/>
      <c r="GBH323" s="108"/>
      <c r="GBI323" s="108"/>
      <c r="GBJ323" s="108"/>
      <c r="GBK323" s="108"/>
      <c r="GBL323" s="108"/>
      <c r="GBM323" s="108"/>
      <c r="GBN323" s="108"/>
      <c r="GBO323" s="108"/>
      <c r="GBP323" s="108"/>
      <c r="GBQ323" s="108"/>
      <c r="GBR323" s="108"/>
      <c r="GBS323" s="108"/>
      <c r="GBT323" s="108"/>
      <c r="GBU323" s="108"/>
      <c r="GBV323" s="108"/>
      <c r="GBW323" s="108"/>
      <c r="GBX323" s="108"/>
      <c r="GBY323" s="108"/>
      <c r="GBZ323" s="108"/>
      <c r="GCA323" s="108"/>
      <c r="GCB323" s="108"/>
      <c r="GCC323" s="108"/>
      <c r="GCD323" s="108"/>
      <c r="GCE323" s="108"/>
      <c r="GCF323" s="108"/>
      <c r="GCG323" s="108"/>
      <c r="GCH323" s="108"/>
      <c r="GCI323" s="108"/>
      <c r="GCJ323" s="108"/>
      <c r="GCK323" s="108"/>
      <c r="GCL323" s="108"/>
      <c r="GCM323" s="108"/>
      <c r="GCN323" s="108"/>
      <c r="GCO323" s="108"/>
      <c r="GCP323" s="108"/>
      <c r="GCQ323" s="108"/>
      <c r="GCR323" s="108"/>
      <c r="GCS323" s="108"/>
      <c r="GCT323" s="108"/>
      <c r="GCU323" s="108"/>
      <c r="GCV323" s="108"/>
      <c r="GCW323" s="108"/>
      <c r="GCX323" s="108"/>
      <c r="GCY323" s="108"/>
      <c r="GCZ323" s="108"/>
      <c r="GDA323" s="108"/>
      <c r="GDB323" s="108"/>
      <c r="GDC323" s="108"/>
      <c r="GDD323" s="108"/>
      <c r="GDE323" s="108"/>
      <c r="GDF323" s="108"/>
      <c r="GDG323" s="108"/>
      <c r="GDH323" s="108"/>
      <c r="GDI323" s="108"/>
      <c r="GDJ323" s="108"/>
      <c r="GDK323" s="108"/>
      <c r="GDL323" s="108"/>
      <c r="GDM323" s="108"/>
      <c r="GDN323" s="108"/>
      <c r="GDO323" s="108"/>
      <c r="GDP323" s="108"/>
      <c r="GDQ323" s="108"/>
      <c r="GDR323" s="108"/>
      <c r="GDS323" s="108"/>
      <c r="GDT323" s="108"/>
      <c r="GDU323" s="108"/>
      <c r="GDV323" s="108"/>
      <c r="GDW323" s="108"/>
      <c r="GDX323" s="108"/>
      <c r="GDY323" s="108"/>
      <c r="GDZ323" s="108"/>
      <c r="GEA323" s="108"/>
      <c r="GEB323" s="108"/>
      <c r="GEC323" s="108"/>
      <c r="GED323" s="108"/>
      <c r="GEE323" s="108"/>
      <c r="GEF323" s="108"/>
      <c r="GEG323" s="108"/>
      <c r="GEH323" s="108"/>
      <c r="GEI323" s="108"/>
      <c r="GEJ323" s="108"/>
      <c r="GEK323" s="108"/>
      <c r="GEL323" s="108"/>
      <c r="GEM323" s="108"/>
      <c r="GEN323" s="108"/>
      <c r="GEO323" s="108"/>
      <c r="GEP323" s="108"/>
      <c r="GEQ323" s="108"/>
      <c r="GER323" s="108"/>
      <c r="GES323" s="108"/>
      <c r="GET323" s="108"/>
      <c r="GEU323" s="108"/>
      <c r="GEV323" s="108"/>
      <c r="GEW323" s="108"/>
      <c r="GEX323" s="108"/>
      <c r="GEY323" s="108"/>
      <c r="GEZ323" s="108"/>
      <c r="GFA323" s="108"/>
      <c r="GFB323" s="108"/>
      <c r="GFC323" s="108"/>
      <c r="GFD323" s="108"/>
      <c r="GFE323" s="108"/>
      <c r="GFF323" s="108"/>
      <c r="GFG323" s="108"/>
      <c r="GFH323" s="108"/>
      <c r="GFI323" s="108"/>
      <c r="GFJ323" s="108"/>
      <c r="GFK323" s="108"/>
      <c r="GFL323" s="108"/>
      <c r="GFM323" s="108"/>
      <c r="GFN323" s="108"/>
      <c r="GFO323" s="108"/>
      <c r="GFP323" s="108"/>
      <c r="GFQ323" s="108"/>
      <c r="GFR323" s="108"/>
      <c r="GFS323" s="108"/>
      <c r="GFT323" s="108"/>
      <c r="GFU323" s="108"/>
      <c r="GFV323" s="108"/>
      <c r="GFW323" s="108"/>
      <c r="GFX323" s="108"/>
      <c r="GFY323" s="108"/>
      <c r="GFZ323" s="108"/>
      <c r="GGA323" s="108"/>
      <c r="GGB323" s="108"/>
      <c r="GGC323" s="108"/>
      <c r="GGD323" s="108"/>
      <c r="GGE323" s="108"/>
      <c r="GGF323" s="108"/>
      <c r="GGG323" s="108"/>
      <c r="GGH323" s="108"/>
      <c r="GGI323" s="108"/>
      <c r="GGJ323" s="108"/>
      <c r="GGK323" s="108"/>
      <c r="GGL323" s="108"/>
      <c r="GGM323" s="108"/>
      <c r="GGN323" s="108"/>
      <c r="GGO323" s="108"/>
      <c r="GGP323" s="108"/>
      <c r="GGQ323" s="108"/>
      <c r="GGR323" s="108"/>
      <c r="GGS323" s="108"/>
      <c r="GGT323" s="108"/>
      <c r="GGU323" s="108"/>
      <c r="GGV323" s="108"/>
      <c r="GGW323" s="108"/>
      <c r="GGX323" s="108"/>
      <c r="GGY323" s="108"/>
      <c r="GGZ323" s="108"/>
      <c r="GHA323" s="108"/>
      <c r="GHB323" s="108"/>
      <c r="GHC323" s="108"/>
      <c r="GHD323" s="108"/>
      <c r="GHE323" s="108"/>
      <c r="GHF323" s="108"/>
      <c r="GHG323" s="108"/>
      <c r="GHH323" s="108"/>
      <c r="GHI323" s="108"/>
      <c r="GHJ323" s="108"/>
      <c r="GHK323" s="108"/>
      <c r="GHL323" s="108"/>
      <c r="GHM323" s="108"/>
      <c r="GHN323" s="108"/>
      <c r="GHO323" s="108"/>
      <c r="GHP323" s="108"/>
      <c r="GHQ323" s="108"/>
      <c r="GHR323" s="108"/>
      <c r="GHS323" s="108"/>
      <c r="GHT323" s="108"/>
      <c r="GHU323" s="108"/>
      <c r="GHV323" s="108"/>
      <c r="GHW323" s="108"/>
      <c r="GHX323" s="108"/>
      <c r="GHY323" s="108"/>
      <c r="GHZ323" s="108"/>
      <c r="GIA323" s="108"/>
      <c r="GIB323" s="108"/>
      <c r="GIC323" s="108"/>
      <c r="GID323" s="108"/>
      <c r="GIE323" s="108"/>
      <c r="GIF323" s="108"/>
      <c r="GIG323" s="108"/>
      <c r="GIH323" s="108"/>
      <c r="GII323" s="108"/>
      <c r="GIJ323" s="108"/>
      <c r="GIK323" s="108"/>
      <c r="GIL323" s="108"/>
      <c r="GIM323" s="108"/>
      <c r="GIN323" s="108"/>
      <c r="GIO323" s="108"/>
      <c r="GIP323" s="108"/>
      <c r="GIQ323" s="108"/>
      <c r="GIR323" s="108"/>
      <c r="GIS323" s="108"/>
      <c r="GIT323" s="108"/>
      <c r="GIU323" s="108"/>
      <c r="GIV323" s="108"/>
      <c r="GIW323" s="108"/>
      <c r="GIX323" s="108"/>
      <c r="GIY323" s="108"/>
      <c r="GIZ323" s="108"/>
      <c r="GJA323" s="108"/>
      <c r="GJB323" s="108"/>
      <c r="GJC323" s="108"/>
      <c r="GJD323" s="108"/>
      <c r="GJE323" s="108"/>
      <c r="GJF323" s="108"/>
      <c r="GJG323" s="108"/>
      <c r="GJH323" s="108"/>
      <c r="GJI323" s="108"/>
      <c r="GJJ323" s="108"/>
      <c r="GJK323" s="108"/>
      <c r="GJL323" s="108"/>
      <c r="GJM323" s="108"/>
      <c r="GJN323" s="108"/>
      <c r="GJO323" s="108"/>
      <c r="GJP323" s="108"/>
      <c r="GJQ323" s="108"/>
      <c r="GJR323" s="108"/>
      <c r="GJS323" s="108"/>
      <c r="GJT323" s="108"/>
      <c r="GJU323" s="108"/>
      <c r="GJV323" s="108"/>
      <c r="GJW323" s="108"/>
      <c r="GJX323" s="108"/>
      <c r="GJY323" s="108"/>
      <c r="GJZ323" s="108"/>
      <c r="GKA323" s="108"/>
      <c r="GKB323" s="108"/>
      <c r="GKC323" s="108"/>
      <c r="GKD323" s="108"/>
      <c r="GKE323" s="108"/>
      <c r="GKF323" s="108"/>
      <c r="GKG323" s="108"/>
      <c r="GKH323" s="108"/>
      <c r="GKI323" s="108"/>
      <c r="GKJ323" s="108"/>
      <c r="GKK323" s="108"/>
      <c r="GKL323" s="108"/>
      <c r="GKM323" s="108"/>
      <c r="GKN323" s="108"/>
      <c r="GKO323" s="108"/>
      <c r="GKP323" s="108"/>
      <c r="GKQ323" s="108"/>
      <c r="GKR323" s="108"/>
      <c r="GKS323" s="108"/>
      <c r="GKT323" s="108"/>
      <c r="GKU323" s="108"/>
      <c r="GKV323" s="108"/>
      <c r="GKW323" s="108"/>
      <c r="GKX323" s="108"/>
      <c r="GKY323" s="108"/>
      <c r="GKZ323" s="108"/>
      <c r="GLA323" s="108"/>
      <c r="GLB323" s="108"/>
      <c r="GLC323" s="108"/>
      <c r="GLD323" s="108"/>
      <c r="GLE323" s="108"/>
      <c r="GLF323" s="108"/>
      <c r="GLG323" s="108"/>
      <c r="GLH323" s="108"/>
      <c r="GLI323" s="108"/>
      <c r="GLJ323" s="108"/>
      <c r="GLK323" s="108"/>
      <c r="GLL323" s="108"/>
      <c r="GLM323" s="108"/>
      <c r="GLN323" s="108"/>
      <c r="GLO323" s="108"/>
      <c r="GLP323" s="108"/>
      <c r="GLQ323" s="108"/>
      <c r="GLR323" s="108"/>
      <c r="GLS323" s="108"/>
      <c r="GLT323" s="108"/>
      <c r="GLU323" s="108"/>
      <c r="GLV323" s="108"/>
      <c r="GLW323" s="108"/>
      <c r="GLX323" s="108"/>
      <c r="GLY323" s="108"/>
      <c r="GLZ323" s="108"/>
      <c r="GMA323" s="108"/>
      <c r="GMB323" s="108"/>
      <c r="GMC323" s="108"/>
      <c r="GMD323" s="108"/>
      <c r="GME323" s="108"/>
      <c r="GMF323" s="108"/>
      <c r="GMG323" s="108"/>
      <c r="GMH323" s="108"/>
      <c r="GMI323" s="108"/>
      <c r="GMJ323" s="108"/>
      <c r="GMK323" s="108"/>
      <c r="GML323" s="108"/>
      <c r="GMM323" s="108"/>
      <c r="GMN323" s="108"/>
      <c r="GMO323" s="108"/>
      <c r="GMP323" s="108"/>
      <c r="GMQ323" s="108"/>
      <c r="GMR323" s="108"/>
      <c r="GMS323" s="108"/>
      <c r="GMT323" s="108"/>
      <c r="GMU323" s="108"/>
      <c r="GMV323" s="108"/>
      <c r="GMW323" s="108"/>
      <c r="GMX323" s="108"/>
      <c r="GMY323" s="108"/>
      <c r="GMZ323" s="108"/>
      <c r="GNA323" s="108"/>
      <c r="GNB323" s="108"/>
      <c r="GNC323" s="108"/>
      <c r="GND323" s="108"/>
      <c r="GNE323" s="108"/>
      <c r="GNF323" s="108"/>
      <c r="GNG323" s="108"/>
      <c r="GNH323" s="108"/>
      <c r="GNI323" s="108"/>
      <c r="GNJ323" s="108"/>
      <c r="GNK323" s="108"/>
      <c r="GNL323" s="108"/>
      <c r="GNM323" s="108"/>
      <c r="GNN323" s="108"/>
      <c r="GNO323" s="108"/>
      <c r="GNP323" s="108"/>
      <c r="GNQ323" s="108"/>
      <c r="GNR323" s="108"/>
      <c r="GNS323" s="108"/>
      <c r="GNT323" s="108"/>
      <c r="GNU323" s="108"/>
      <c r="GNV323" s="108"/>
      <c r="GNW323" s="108"/>
      <c r="GNX323" s="108"/>
      <c r="GNY323" s="108"/>
      <c r="GNZ323" s="108"/>
      <c r="GOA323" s="108"/>
      <c r="GOB323" s="108"/>
      <c r="GOC323" s="108"/>
      <c r="GOD323" s="108"/>
      <c r="GOE323" s="108"/>
      <c r="GOF323" s="108"/>
      <c r="GOG323" s="108"/>
      <c r="GOH323" s="108"/>
      <c r="GOI323" s="108"/>
      <c r="GOJ323" s="108"/>
      <c r="GOK323" s="108"/>
      <c r="GOL323" s="108"/>
      <c r="GOM323" s="108"/>
      <c r="GON323" s="108"/>
      <c r="GOO323" s="108"/>
      <c r="GOP323" s="108"/>
      <c r="GOQ323" s="108"/>
      <c r="GOR323" s="108"/>
      <c r="GOS323" s="108"/>
      <c r="GOT323" s="108"/>
      <c r="GOU323" s="108"/>
      <c r="GOV323" s="108"/>
      <c r="GOW323" s="108"/>
      <c r="GOX323" s="108"/>
      <c r="GOY323" s="108"/>
      <c r="GOZ323" s="108"/>
      <c r="GPA323" s="108"/>
      <c r="GPB323" s="108"/>
      <c r="GPC323" s="108"/>
      <c r="GPD323" s="108"/>
      <c r="GPE323" s="108"/>
      <c r="GPF323" s="108"/>
      <c r="GPG323" s="108"/>
      <c r="GPH323" s="108"/>
      <c r="GPI323" s="108"/>
      <c r="GPJ323" s="108"/>
      <c r="GPK323" s="108"/>
      <c r="GPL323" s="108"/>
      <c r="GPM323" s="108"/>
      <c r="GPN323" s="108"/>
      <c r="GPO323" s="108"/>
      <c r="GPP323" s="108"/>
      <c r="GPQ323" s="108"/>
      <c r="GPR323" s="108"/>
      <c r="GPS323" s="108"/>
      <c r="GPT323" s="108"/>
      <c r="GPU323" s="108"/>
      <c r="GPV323" s="108"/>
      <c r="GPW323" s="108"/>
      <c r="GPX323" s="108"/>
      <c r="GPY323" s="108"/>
      <c r="GPZ323" s="108"/>
      <c r="GQA323" s="108"/>
      <c r="GQB323" s="108"/>
      <c r="GQC323" s="108"/>
      <c r="GQD323" s="108"/>
      <c r="GQE323" s="108"/>
      <c r="GQF323" s="108"/>
      <c r="GQG323" s="108"/>
      <c r="GQH323" s="108"/>
      <c r="GQI323" s="108"/>
      <c r="GQJ323" s="108"/>
      <c r="GQK323" s="108"/>
      <c r="GQL323" s="108"/>
      <c r="GQM323" s="108"/>
      <c r="GQN323" s="108"/>
      <c r="GQO323" s="108"/>
      <c r="GQP323" s="108"/>
      <c r="GQQ323" s="108"/>
      <c r="GQR323" s="108"/>
      <c r="GQS323" s="108"/>
      <c r="GQT323" s="108"/>
      <c r="GQU323" s="108"/>
      <c r="GQV323" s="108"/>
      <c r="GQW323" s="108"/>
      <c r="GQX323" s="108"/>
      <c r="GQY323" s="108"/>
      <c r="GQZ323" s="108"/>
      <c r="GRA323" s="108"/>
      <c r="GRB323" s="108"/>
      <c r="GRC323" s="108"/>
      <c r="GRD323" s="108"/>
      <c r="GRE323" s="108"/>
      <c r="GRF323" s="108"/>
      <c r="GRG323" s="108"/>
      <c r="GRH323" s="108"/>
      <c r="GRI323" s="108"/>
      <c r="GRJ323" s="108"/>
      <c r="GRK323" s="108"/>
      <c r="GRL323" s="108"/>
      <c r="GRM323" s="108"/>
      <c r="GRN323" s="108"/>
      <c r="GRO323" s="108"/>
      <c r="GRP323" s="108"/>
      <c r="GRQ323" s="108"/>
      <c r="GRR323" s="108"/>
      <c r="GRS323" s="108"/>
      <c r="GRT323" s="108"/>
      <c r="GRU323" s="108"/>
      <c r="GRV323" s="108"/>
      <c r="GRW323" s="108"/>
      <c r="GRX323" s="108"/>
      <c r="GRY323" s="108"/>
      <c r="GRZ323" s="108"/>
      <c r="GSA323" s="108"/>
      <c r="GSB323" s="108"/>
      <c r="GSC323" s="108"/>
      <c r="GSD323" s="108"/>
      <c r="GSE323" s="108"/>
      <c r="GSF323" s="108"/>
      <c r="GSG323" s="108"/>
      <c r="GSH323" s="108"/>
      <c r="GSI323" s="108"/>
      <c r="GSJ323" s="108"/>
      <c r="GSK323" s="108"/>
      <c r="GSL323" s="108"/>
      <c r="GSM323" s="108"/>
      <c r="GSN323" s="108"/>
      <c r="GSO323" s="108"/>
      <c r="GSP323" s="108"/>
      <c r="GSQ323" s="108"/>
      <c r="GSR323" s="108"/>
      <c r="GSS323" s="108"/>
      <c r="GST323" s="108"/>
      <c r="GSU323" s="108"/>
      <c r="GSV323" s="108"/>
      <c r="GSW323" s="108"/>
      <c r="GSX323" s="108"/>
      <c r="GSY323" s="108"/>
      <c r="GSZ323" s="108"/>
      <c r="GTA323" s="108"/>
      <c r="GTB323" s="108"/>
      <c r="GTC323" s="108"/>
      <c r="GTD323" s="108"/>
      <c r="GTE323" s="108"/>
      <c r="GTF323" s="108"/>
      <c r="GTG323" s="108"/>
      <c r="GTH323" s="108"/>
      <c r="GTI323" s="108"/>
      <c r="GTJ323" s="108"/>
      <c r="GTK323" s="108"/>
      <c r="GTL323" s="108"/>
      <c r="GTM323" s="108"/>
      <c r="GTN323" s="108"/>
      <c r="GTO323" s="108"/>
      <c r="GTP323" s="108"/>
      <c r="GTQ323" s="108"/>
      <c r="GTR323" s="108"/>
      <c r="GTS323" s="108"/>
      <c r="GTT323" s="108"/>
      <c r="GTU323" s="108"/>
      <c r="GTV323" s="108"/>
      <c r="GTW323" s="108"/>
      <c r="GTX323" s="108"/>
      <c r="GTY323" s="108"/>
      <c r="GTZ323" s="108"/>
      <c r="GUA323" s="108"/>
      <c r="GUB323" s="108"/>
      <c r="GUC323" s="108"/>
      <c r="GUD323" s="108"/>
      <c r="GUE323" s="108"/>
      <c r="GUF323" s="108"/>
      <c r="GUG323" s="108"/>
      <c r="GUH323" s="108"/>
      <c r="GUI323" s="108"/>
      <c r="GUJ323" s="108"/>
      <c r="GUK323" s="108"/>
      <c r="GUL323" s="108"/>
      <c r="GUM323" s="108"/>
      <c r="GUN323" s="108"/>
      <c r="GUO323" s="108"/>
      <c r="GUP323" s="108"/>
      <c r="GUQ323" s="108"/>
      <c r="GUR323" s="108"/>
      <c r="GUS323" s="108"/>
      <c r="GUT323" s="108"/>
      <c r="GUU323" s="108"/>
      <c r="GUV323" s="108"/>
      <c r="GUW323" s="108"/>
      <c r="GUX323" s="108"/>
      <c r="GUY323" s="108"/>
      <c r="GUZ323" s="108"/>
      <c r="GVA323" s="108"/>
      <c r="GVB323" s="108"/>
      <c r="GVC323" s="108"/>
      <c r="GVD323" s="108"/>
      <c r="GVE323" s="108"/>
      <c r="GVF323" s="108"/>
      <c r="GVG323" s="108"/>
      <c r="GVH323" s="108"/>
      <c r="GVI323" s="108"/>
      <c r="GVJ323" s="108"/>
      <c r="GVK323" s="108"/>
      <c r="GVL323" s="108"/>
      <c r="GVM323" s="108"/>
      <c r="GVN323" s="108"/>
      <c r="GVO323" s="108"/>
      <c r="GVP323" s="108"/>
      <c r="GVQ323" s="108"/>
      <c r="GVR323" s="108"/>
      <c r="GVS323" s="108"/>
      <c r="GVT323" s="108"/>
      <c r="GVU323" s="108"/>
      <c r="GVV323" s="108"/>
      <c r="GVW323" s="108"/>
      <c r="GVX323" s="108"/>
      <c r="GVY323" s="108"/>
      <c r="GVZ323" s="108"/>
      <c r="GWA323" s="108"/>
      <c r="GWB323" s="108"/>
      <c r="GWC323" s="108"/>
      <c r="GWD323" s="108"/>
      <c r="GWE323" s="108"/>
      <c r="GWF323" s="108"/>
      <c r="GWG323" s="108"/>
      <c r="GWH323" s="108"/>
      <c r="GWI323" s="108"/>
      <c r="GWJ323" s="108"/>
      <c r="GWK323" s="108"/>
      <c r="GWL323" s="108"/>
      <c r="GWM323" s="108"/>
      <c r="GWN323" s="108"/>
      <c r="GWO323" s="108"/>
      <c r="GWP323" s="108"/>
      <c r="GWQ323" s="108"/>
      <c r="GWR323" s="108"/>
      <c r="GWS323" s="108"/>
      <c r="GWT323" s="108"/>
      <c r="GWU323" s="108"/>
      <c r="GWV323" s="108"/>
      <c r="GWW323" s="108"/>
      <c r="GWX323" s="108"/>
      <c r="GWY323" s="108"/>
      <c r="GWZ323" s="108"/>
      <c r="GXA323" s="108"/>
      <c r="GXB323" s="108"/>
      <c r="GXC323" s="108"/>
      <c r="GXD323" s="108"/>
      <c r="GXE323" s="108"/>
      <c r="GXF323" s="108"/>
      <c r="GXG323" s="108"/>
      <c r="GXH323" s="108"/>
      <c r="GXI323" s="108"/>
      <c r="GXJ323" s="108"/>
      <c r="GXK323" s="108"/>
      <c r="GXL323" s="108"/>
      <c r="GXM323" s="108"/>
      <c r="GXN323" s="108"/>
      <c r="GXO323" s="108"/>
      <c r="GXP323" s="108"/>
      <c r="GXQ323" s="108"/>
      <c r="GXR323" s="108"/>
      <c r="GXS323" s="108"/>
      <c r="GXT323" s="108"/>
      <c r="GXU323" s="108"/>
      <c r="GXV323" s="108"/>
      <c r="GXW323" s="108"/>
      <c r="GXX323" s="108"/>
      <c r="GXY323" s="108"/>
      <c r="GXZ323" s="108"/>
      <c r="GYA323" s="108"/>
      <c r="GYB323" s="108"/>
      <c r="GYC323" s="108"/>
      <c r="GYD323" s="108"/>
      <c r="GYE323" s="108"/>
      <c r="GYF323" s="108"/>
      <c r="GYG323" s="108"/>
      <c r="GYH323" s="108"/>
      <c r="GYI323" s="108"/>
      <c r="GYJ323" s="108"/>
      <c r="GYK323" s="108"/>
      <c r="GYL323" s="108"/>
      <c r="GYM323" s="108"/>
      <c r="GYN323" s="108"/>
      <c r="GYO323" s="108"/>
      <c r="GYP323" s="108"/>
      <c r="GYQ323" s="108"/>
      <c r="GYR323" s="108"/>
      <c r="GYS323" s="108"/>
      <c r="GYT323" s="108"/>
      <c r="GYU323" s="108"/>
      <c r="GYV323" s="108"/>
      <c r="GYW323" s="108"/>
      <c r="GYX323" s="108"/>
      <c r="GYY323" s="108"/>
      <c r="GYZ323" s="108"/>
      <c r="GZA323" s="108"/>
      <c r="GZB323" s="108"/>
      <c r="GZC323" s="108"/>
      <c r="GZD323" s="108"/>
      <c r="GZE323" s="108"/>
      <c r="GZF323" s="108"/>
      <c r="GZG323" s="108"/>
      <c r="GZH323" s="108"/>
      <c r="GZI323" s="108"/>
      <c r="GZJ323" s="108"/>
      <c r="GZK323" s="108"/>
      <c r="GZL323" s="108"/>
      <c r="GZM323" s="108"/>
      <c r="GZN323" s="108"/>
      <c r="GZO323" s="108"/>
      <c r="GZP323" s="108"/>
      <c r="GZQ323" s="108"/>
      <c r="GZR323" s="108"/>
      <c r="GZS323" s="108"/>
      <c r="GZT323" s="108"/>
      <c r="GZU323" s="108"/>
      <c r="GZV323" s="108"/>
      <c r="GZW323" s="108"/>
      <c r="GZX323" s="108"/>
      <c r="GZY323" s="108"/>
      <c r="GZZ323" s="108"/>
      <c r="HAA323" s="108"/>
      <c r="HAB323" s="108"/>
      <c r="HAC323" s="108"/>
      <c r="HAD323" s="108"/>
      <c r="HAE323" s="108"/>
      <c r="HAF323" s="108"/>
      <c r="HAG323" s="108"/>
      <c r="HAH323" s="108"/>
      <c r="HAI323" s="108"/>
      <c r="HAJ323" s="108"/>
      <c r="HAK323" s="108"/>
      <c r="HAL323" s="108"/>
      <c r="HAM323" s="108"/>
      <c r="HAN323" s="108"/>
      <c r="HAO323" s="108"/>
      <c r="HAP323" s="108"/>
      <c r="HAQ323" s="108"/>
      <c r="HAR323" s="108"/>
      <c r="HAS323" s="108"/>
      <c r="HAT323" s="108"/>
      <c r="HAU323" s="108"/>
      <c r="HAV323" s="108"/>
      <c r="HAW323" s="108"/>
      <c r="HAX323" s="108"/>
      <c r="HAY323" s="108"/>
      <c r="HAZ323" s="108"/>
      <c r="HBA323" s="108"/>
      <c r="HBB323" s="108"/>
      <c r="HBC323" s="108"/>
      <c r="HBD323" s="108"/>
      <c r="HBE323" s="108"/>
      <c r="HBF323" s="108"/>
      <c r="HBG323" s="108"/>
      <c r="HBH323" s="108"/>
      <c r="HBI323" s="108"/>
      <c r="HBJ323" s="108"/>
      <c r="HBK323" s="108"/>
      <c r="HBL323" s="108"/>
      <c r="HBM323" s="108"/>
      <c r="HBN323" s="108"/>
      <c r="HBO323" s="108"/>
      <c r="HBP323" s="108"/>
      <c r="HBQ323" s="108"/>
      <c r="HBR323" s="108"/>
      <c r="HBS323" s="108"/>
      <c r="HBT323" s="108"/>
      <c r="HBU323" s="108"/>
      <c r="HBV323" s="108"/>
      <c r="HBW323" s="108"/>
      <c r="HBX323" s="108"/>
      <c r="HBY323" s="108"/>
      <c r="HBZ323" s="108"/>
      <c r="HCA323" s="108"/>
      <c r="HCB323" s="108"/>
      <c r="HCC323" s="108"/>
      <c r="HCD323" s="108"/>
      <c r="HCE323" s="108"/>
      <c r="HCF323" s="108"/>
      <c r="HCG323" s="108"/>
      <c r="HCH323" s="108"/>
      <c r="HCI323" s="108"/>
      <c r="HCJ323" s="108"/>
      <c r="HCK323" s="108"/>
      <c r="HCL323" s="108"/>
      <c r="HCM323" s="108"/>
      <c r="HCN323" s="108"/>
      <c r="HCO323" s="108"/>
      <c r="HCP323" s="108"/>
      <c r="HCQ323" s="108"/>
      <c r="HCR323" s="108"/>
      <c r="HCS323" s="108"/>
      <c r="HCT323" s="108"/>
      <c r="HCU323" s="108"/>
      <c r="HCV323" s="108"/>
      <c r="HCW323" s="108"/>
      <c r="HCX323" s="108"/>
      <c r="HCY323" s="108"/>
      <c r="HCZ323" s="108"/>
      <c r="HDA323" s="108"/>
      <c r="HDB323" s="108"/>
      <c r="HDC323" s="108"/>
      <c r="HDD323" s="108"/>
      <c r="HDE323" s="108"/>
      <c r="HDF323" s="108"/>
      <c r="HDG323" s="108"/>
      <c r="HDH323" s="108"/>
      <c r="HDI323" s="108"/>
      <c r="HDJ323" s="108"/>
      <c r="HDK323" s="108"/>
      <c r="HDL323" s="108"/>
      <c r="HDM323" s="108"/>
      <c r="HDN323" s="108"/>
      <c r="HDO323" s="108"/>
      <c r="HDP323" s="108"/>
      <c r="HDQ323" s="108"/>
      <c r="HDR323" s="108"/>
      <c r="HDS323" s="108"/>
      <c r="HDT323" s="108"/>
      <c r="HDU323" s="108"/>
      <c r="HDV323" s="108"/>
      <c r="HDW323" s="108"/>
      <c r="HDX323" s="108"/>
      <c r="HDY323" s="108"/>
      <c r="HDZ323" s="108"/>
      <c r="HEA323" s="108"/>
      <c r="HEB323" s="108"/>
      <c r="HEC323" s="108"/>
      <c r="HED323" s="108"/>
      <c r="HEE323" s="108"/>
      <c r="HEF323" s="108"/>
      <c r="HEG323" s="108"/>
      <c r="HEH323" s="108"/>
      <c r="HEI323" s="108"/>
      <c r="HEJ323" s="108"/>
      <c r="HEK323" s="108"/>
      <c r="HEL323" s="108"/>
      <c r="HEM323" s="108"/>
      <c r="HEN323" s="108"/>
      <c r="HEO323" s="108"/>
      <c r="HEP323" s="108"/>
      <c r="HEQ323" s="108"/>
      <c r="HER323" s="108"/>
      <c r="HES323" s="108"/>
      <c r="HET323" s="108"/>
      <c r="HEU323" s="108"/>
      <c r="HEV323" s="108"/>
      <c r="HEW323" s="108"/>
      <c r="HEX323" s="108"/>
      <c r="HEY323" s="108"/>
      <c r="HEZ323" s="108"/>
      <c r="HFA323" s="108"/>
      <c r="HFB323" s="108"/>
      <c r="HFC323" s="108"/>
      <c r="HFD323" s="108"/>
      <c r="HFE323" s="108"/>
      <c r="HFF323" s="108"/>
      <c r="HFG323" s="108"/>
      <c r="HFH323" s="108"/>
      <c r="HFI323" s="108"/>
      <c r="HFJ323" s="108"/>
      <c r="HFK323" s="108"/>
      <c r="HFL323" s="108"/>
      <c r="HFM323" s="108"/>
      <c r="HFN323" s="108"/>
      <c r="HFO323" s="108"/>
      <c r="HFP323" s="108"/>
      <c r="HFQ323" s="108"/>
      <c r="HFR323" s="108"/>
      <c r="HFS323" s="108"/>
      <c r="HFT323" s="108"/>
      <c r="HFU323" s="108"/>
      <c r="HFV323" s="108"/>
      <c r="HFW323" s="108"/>
      <c r="HFX323" s="108"/>
      <c r="HFY323" s="108"/>
      <c r="HFZ323" s="108"/>
      <c r="HGA323" s="108"/>
      <c r="HGB323" s="108"/>
      <c r="HGC323" s="108"/>
      <c r="HGD323" s="108"/>
      <c r="HGE323" s="108"/>
      <c r="HGF323" s="108"/>
      <c r="HGG323" s="108"/>
      <c r="HGH323" s="108"/>
      <c r="HGI323" s="108"/>
      <c r="HGJ323" s="108"/>
      <c r="HGK323" s="108"/>
      <c r="HGL323" s="108"/>
      <c r="HGM323" s="108"/>
      <c r="HGN323" s="108"/>
      <c r="HGO323" s="108"/>
      <c r="HGP323" s="108"/>
      <c r="HGQ323" s="108"/>
      <c r="HGR323" s="108"/>
      <c r="HGS323" s="108"/>
      <c r="HGT323" s="108"/>
      <c r="HGU323" s="108"/>
      <c r="HGV323" s="108"/>
      <c r="HGW323" s="108"/>
      <c r="HGX323" s="108"/>
      <c r="HGY323" s="108"/>
      <c r="HGZ323" s="108"/>
      <c r="HHA323" s="108"/>
      <c r="HHB323" s="108"/>
      <c r="HHC323" s="108"/>
      <c r="HHD323" s="108"/>
      <c r="HHE323" s="108"/>
      <c r="HHF323" s="108"/>
      <c r="HHG323" s="108"/>
      <c r="HHH323" s="108"/>
      <c r="HHI323" s="108"/>
      <c r="HHJ323" s="108"/>
      <c r="HHK323" s="108"/>
      <c r="HHL323" s="108"/>
      <c r="HHM323" s="108"/>
      <c r="HHN323" s="108"/>
      <c r="HHO323" s="108"/>
      <c r="HHP323" s="108"/>
      <c r="HHQ323" s="108"/>
      <c r="HHR323" s="108"/>
      <c r="HHS323" s="108"/>
      <c r="HHT323" s="108"/>
      <c r="HHU323" s="108"/>
      <c r="HHV323" s="108"/>
      <c r="HHW323" s="108"/>
      <c r="HHX323" s="108"/>
      <c r="HHY323" s="108"/>
      <c r="HHZ323" s="108"/>
      <c r="HIA323" s="108"/>
      <c r="HIB323" s="108"/>
      <c r="HIC323" s="108"/>
      <c r="HID323" s="108"/>
      <c r="HIE323" s="108"/>
      <c r="HIF323" s="108"/>
      <c r="HIG323" s="108"/>
      <c r="HIH323" s="108"/>
      <c r="HII323" s="108"/>
      <c r="HIJ323" s="108"/>
      <c r="HIK323" s="108"/>
      <c r="HIL323" s="108"/>
      <c r="HIM323" s="108"/>
      <c r="HIN323" s="108"/>
      <c r="HIO323" s="108"/>
      <c r="HIP323" s="108"/>
      <c r="HIQ323" s="108"/>
      <c r="HIR323" s="108"/>
      <c r="HIS323" s="108"/>
      <c r="HIT323" s="108"/>
      <c r="HIU323" s="108"/>
      <c r="HIV323" s="108"/>
      <c r="HIW323" s="108"/>
      <c r="HIX323" s="108"/>
      <c r="HIY323" s="108"/>
      <c r="HIZ323" s="108"/>
      <c r="HJA323" s="108"/>
      <c r="HJB323" s="108"/>
      <c r="HJC323" s="108"/>
      <c r="HJD323" s="108"/>
      <c r="HJE323" s="108"/>
      <c r="HJF323" s="108"/>
      <c r="HJG323" s="108"/>
      <c r="HJH323" s="108"/>
      <c r="HJI323" s="108"/>
      <c r="HJJ323" s="108"/>
      <c r="HJK323" s="108"/>
      <c r="HJL323" s="108"/>
      <c r="HJM323" s="108"/>
      <c r="HJN323" s="108"/>
      <c r="HJO323" s="108"/>
      <c r="HJP323" s="108"/>
      <c r="HJQ323" s="108"/>
      <c r="HJR323" s="108"/>
      <c r="HJS323" s="108"/>
      <c r="HJT323" s="108"/>
      <c r="HJU323" s="108"/>
      <c r="HJV323" s="108"/>
      <c r="HJW323" s="108"/>
      <c r="HJX323" s="108"/>
      <c r="HJY323" s="108"/>
      <c r="HJZ323" s="108"/>
      <c r="HKA323" s="108"/>
      <c r="HKB323" s="108"/>
      <c r="HKC323" s="108"/>
      <c r="HKD323" s="108"/>
      <c r="HKE323" s="108"/>
      <c r="HKF323" s="108"/>
      <c r="HKG323" s="108"/>
      <c r="HKH323" s="108"/>
      <c r="HKI323" s="108"/>
      <c r="HKJ323" s="108"/>
      <c r="HKK323" s="108"/>
      <c r="HKL323" s="108"/>
      <c r="HKM323" s="108"/>
      <c r="HKN323" s="108"/>
      <c r="HKO323" s="108"/>
      <c r="HKP323" s="108"/>
      <c r="HKQ323" s="108"/>
      <c r="HKR323" s="108"/>
      <c r="HKS323" s="108"/>
      <c r="HKT323" s="108"/>
      <c r="HKU323" s="108"/>
      <c r="HKV323" s="108"/>
      <c r="HKW323" s="108"/>
      <c r="HKX323" s="108"/>
      <c r="HKY323" s="108"/>
      <c r="HKZ323" s="108"/>
      <c r="HLA323" s="108"/>
      <c r="HLB323" s="108"/>
      <c r="HLC323" s="108"/>
      <c r="HLD323" s="108"/>
      <c r="HLE323" s="108"/>
      <c r="HLF323" s="108"/>
      <c r="HLG323" s="108"/>
      <c r="HLH323" s="108"/>
      <c r="HLI323" s="108"/>
      <c r="HLJ323" s="108"/>
      <c r="HLK323" s="108"/>
      <c r="HLL323" s="108"/>
      <c r="HLM323" s="108"/>
      <c r="HLN323" s="108"/>
      <c r="HLO323" s="108"/>
      <c r="HLP323" s="108"/>
      <c r="HLQ323" s="108"/>
      <c r="HLR323" s="108"/>
      <c r="HLS323" s="108"/>
      <c r="HLT323" s="108"/>
      <c r="HLU323" s="108"/>
      <c r="HLV323" s="108"/>
      <c r="HLW323" s="108"/>
      <c r="HLX323" s="108"/>
      <c r="HLY323" s="108"/>
      <c r="HLZ323" s="108"/>
      <c r="HMA323" s="108"/>
      <c r="HMB323" s="108"/>
      <c r="HMC323" s="108"/>
      <c r="HMD323" s="108"/>
      <c r="HME323" s="108"/>
      <c r="HMF323" s="108"/>
      <c r="HMG323" s="108"/>
      <c r="HMH323" s="108"/>
      <c r="HMI323" s="108"/>
      <c r="HMJ323" s="108"/>
      <c r="HMK323" s="108"/>
      <c r="HML323" s="108"/>
      <c r="HMM323" s="108"/>
      <c r="HMN323" s="108"/>
      <c r="HMO323" s="108"/>
      <c r="HMP323" s="108"/>
      <c r="HMQ323" s="108"/>
      <c r="HMR323" s="108"/>
      <c r="HMS323" s="108"/>
      <c r="HMT323" s="108"/>
      <c r="HMU323" s="108"/>
      <c r="HMV323" s="108"/>
      <c r="HMW323" s="108"/>
      <c r="HMX323" s="108"/>
      <c r="HMY323" s="108"/>
      <c r="HMZ323" s="108"/>
      <c r="HNA323" s="108"/>
      <c r="HNB323" s="108"/>
      <c r="HNC323" s="108"/>
      <c r="HND323" s="108"/>
      <c r="HNE323" s="108"/>
      <c r="HNF323" s="108"/>
      <c r="HNG323" s="108"/>
      <c r="HNH323" s="108"/>
      <c r="HNI323" s="108"/>
      <c r="HNJ323" s="108"/>
      <c r="HNK323" s="108"/>
      <c r="HNL323" s="108"/>
      <c r="HNM323" s="108"/>
      <c r="HNN323" s="108"/>
      <c r="HNO323" s="108"/>
      <c r="HNP323" s="108"/>
      <c r="HNQ323" s="108"/>
      <c r="HNR323" s="108"/>
      <c r="HNS323" s="108"/>
      <c r="HNT323" s="108"/>
      <c r="HNU323" s="108"/>
      <c r="HNV323" s="108"/>
      <c r="HNW323" s="108"/>
      <c r="HNX323" s="108"/>
      <c r="HNY323" s="108"/>
      <c r="HNZ323" s="108"/>
      <c r="HOA323" s="108"/>
      <c r="HOB323" s="108"/>
      <c r="HOC323" s="108"/>
      <c r="HOD323" s="108"/>
      <c r="HOE323" s="108"/>
      <c r="HOF323" s="108"/>
      <c r="HOG323" s="108"/>
      <c r="HOH323" s="108"/>
      <c r="HOI323" s="108"/>
      <c r="HOJ323" s="108"/>
      <c r="HOK323" s="108"/>
      <c r="HOL323" s="108"/>
      <c r="HOM323" s="108"/>
      <c r="HON323" s="108"/>
      <c r="HOO323" s="108"/>
      <c r="HOP323" s="108"/>
      <c r="HOQ323" s="108"/>
      <c r="HOR323" s="108"/>
      <c r="HOS323" s="108"/>
      <c r="HOT323" s="108"/>
      <c r="HOU323" s="108"/>
      <c r="HOV323" s="108"/>
      <c r="HOW323" s="108"/>
      <c r="HOX323" s="108"/>
      <c r="HOY323" s="108"/>
      <c r="HOZ323" s="108"/>
      <c r="HPA323" s="108"/>
      <c r="HPB323" s="108"/>
      <c r="HPC323" s="108"/>
      <c r="HPD323" s="108"/>
      <c r="HPE323" s="108"/>
      <c r="HPF323" s="108"/>
      <c r="HPG323" s="108"/>
      <c r="HPH323" s="108"/>
      <c r="HPI323" s="108"/>
      <c r="HPJ323" s="108"/>
      <c r="HPK323" s="108"/>
      <c r="HPL323" s="108"/>
      <c r="HPM323" s="108"/>
      <c r="HPN323" s="108"/>
      <c r="HPO323" s="108"/>
      <c r="HPP323" s="108"/>
      <c r="HPQ323" s="108"/>
      <c r="HPR323" s="108"/>
      <c r="HPS323" s="108"/>
      <c r="HPT323" s="108"/>
      <c r="HPU323" s="108"/>
      <c r="HPV323" s="108"/>
      <c r="HPW323" s="108"/>
      <c r="HPX323" s="108"/>
      <c r="HPY323" s="108"/>
      <c r="HPZ323" s="108"/>
      <c r="HQA323" s="108"/>
      <c r="HQB323" s="108"/>
      <c r="HQC323" s="108"/>
      <c r="HQD323" s="108"/>
      <c r="HQE323" s="108"/>
      <c r="HQF323" s="108"/>
      <c r="HQG323" s="108"/>
      <c r="HQH323" s="108"/>
      <c r="HQI323" s="108"/>
      <c r="HQJ323" s="108"/>
      <c r="HQK323" s="108"/>
      <c r="HQL323" s="108"/>
      <c r="HQM323" s="108"/>
      <c r="HQN323" s="108"/>
      <c r="HQO323" s="108"/>
      <c r="HQP323" s="108"/>
      <c r="HQQ323" s="108"/>
      <c r="HQR323" s="108"/>
      <c r="HQS323" s="108"/>
      <c r="HQT323" s="108"/>
      <c r="HQU323" s="108"/>
      <c r="HQV323" s="108"/>
      <c r="HQW323" s="108"/>
      <c r="HQX323" s="108"/>
      <c r="HQY323" s="108"/>
      <c r="HQZ323" s="108"/>
      <c r="HRA323" s="108"/>
      <c r="HRB323" s="108"/>
      <c r="HRC323" s="108"/>
      <c r="HRD323" s="108"/>
      <c r="HRE323" s="108"/>
      <c r="HRF323" s="108"/>
      <c r="HRG323" s="108"/>
      <c r="HRH323" s="108"/>
      <c r="HRI323" s="108"/>
      <c r="HRJ323" s="108"/>
      <c r="HRK323" s="108"/>
      <c r="HRL323" s="108"/>
      <c r="HRM323" s="108"/>
      <c r="HRN323" s="108"/>
      <c r="HRO323" s="108"/>
      <c r="HRP323" s="108"/>
      <c r="HRQ323" s="108"/>
      <c r="HRR323" s="108"/>
      <c r="HRS323" s="108"/>
      <c r="HRT323" s="108"/>
      <c r="HRU323" s="108"/>
      <c r="HRV323" s="108"/>
      <c r="HRW323" s="108"/>
      <c r="HRX323" s="108"/>
      <c r="HRY323" s="108"/>
      <c r="HRZ323" s="108"/>
      <c r="HSA323" s="108"/>
      <c r="HSB323" s="108"/>
      <c r="HSC323" s="108"/>
      <c r="HSD323" s="108"/>
      <c r="HSE323" s="108"/>
      <c r="HSF323" s="108"/>
      <c r="HSG323" s="108"/>
      <c r="HSH323" s="108"/>
      <c r="HSI323" s="108"/>
      <c r="HSJ323" s="108"/>
      <c r="HSK323" s="108"/>
      <c r="HSL323" s="108"/>
      <c r="HSM323" s="108"/>
      <c r="HSN323" s="108"/>
      <c r="HSO323" s="108"/>
      <c r="HSP323" s="108"/>
      <c r="HSQ323" s="108"/>
      <c r="HSR323" s="108"/>
      <c r="HSS323" s="108"/>
      <c r="HST323" s="108"/>
      <c r="HSU323" s="108"/>
      <c r="HSV323" s="108"/>
      <c r="HSW323" s="108"/>
      <c r="HSX323" s="108"/>
      <c r="HSY323" s="108"/>
      <c r="HSZ323" s="108"/>
      <c r="HTA323" s="108"/>
      <c r="HTB323" s="108"/>
      <c r="HTC323" s="108"/>
      <c r="HTD323" s="108"/>
      <c r="HTE323" s="108"/>
      <c r="HTF323" s="108"/>
      <c r="HTG323" s="108"/>
      <c r="HTH323" s="108"/>
      <c r="HTI323" s="108"/>
      <c r="HTJ323" s="108"/>
      <c r="HTK323" s="108"/>
      <c r="HTL323" s="108"/>
      <c r="HTM323" s="108"/>
      <c r="HTN323" s="108"/>
      <c r="HTO323" s="108"/>
      <c r="HTP323" s="108"/>
      <c r="HTQ323" s="108"/>
      <c r="HTR323" s="108"/>
      <c r="HTS323" s="108"/>
      <c r="HTT323" s="108"/>
      <c r="HTU323" s="108"/>
      <c r="HTV323" s="108"/>
      <c r="HTW323" s="108"/>
      <c r="HTX323" s="108"/>
      <c r="HTY323" s="108"/>
      <c r="HTZ323" s="108"/>
      <c r="HUA323" s="108"/>
      <c r="HUB323" s="108"/>
      <c r="HUC323" s="108"/>
      <c r="HUD323" s="108"/>
      <c r="HUE323" s="108"/>
      <c r="HUF323" s="108"/>
      <c r="HUG323" s="108"/>
      <c r="HUH323" s="108"/>
      <c r="HUI323" s="108"/>
      <c r="HUJ323" s="108"/>
      <c r="HUK323" s="108"/>
      <c r="HUL323" s="108"/>
      <c r="HUM323" s="108"/>
      <c r="HUN323" s="108"/>
      <c r="HUO323" s="108"/>
      <c r="HUP323" s="108"/>
      <c r="HUQ323" s="108"/>
      <c r="HUR323" s="108"/>
      <c r="HUS323" s="108"/>
      <c r="HUT323" s="108"/>
      <c r="HUU323" s="108"/>
      <c r="HUV323" s="108"/>
      <c r="HUW323" s="108"/>
      <c r="HUX323" s="108"/>
      <c r="HUY323" s="108"/>
      <c r="HUZ323" s="108"/>
      <c r="HVA323" s="108"/>
      <c r="HVB323" s="108"/>
      <c r="HVC323" s="108"/>
      <c r="HVD323" s="108"/>
      <c r="HVE323" s="108"/>
      <c r="HVF323" s="108"/>
      <c r="HVG323" s="108"/>
      <c r="HVH323" s="108"/>
      <c r="HVI323" s="108"/>
      <c r="HVJ323" s="108"/>
      <c r="HVK323" s="108"/>
      <c r="HVL323" s="108"/>
      <c r="HVM323" s="108"/>
      <c r="HVN323" s="108"/>
      <c r="HVO323" s="108"/>
      <c r="HVP323" s="108"/>
      <c r="HVQ323" s="108"/>
      <c r="HVR323" s="108"/>
      <c r="HVS323" s="108"/>
      <c r="HVT323" s="108"/>
      <c r="HVU323" s="108"/>
      <c r="HVV323" s="108"/>
      <c r="HVW323" s="108"/>
      <c r="HVX323" s="108"/>
      <c r="HVY323" s="108"/>
      <c r="HVZ323" s="108"/>
      <c r="HWA323" s="108"/>
      <c r="HWB323" s="108"/>
      <c r="HWC323" s="108"/>
      <c r="HWD323" s="108"/>
      <c r="HWE323" s="108"/>
      <c r="HWF323" s="108"/>
      <c r="HWG323" s="108"/>
      <c r="HWH323" s="108"/>
      <c r="HWI323" s="108"/>
      <c r="HWJ323" s="108"/>
      <c r="HWK323" s="108"/>
      <c r="HWL323" s="108"/>
      <c r="HWM323" s="108"/>
      <c r="HWN323" s="108"/>
      <c r="HWO323" s="108"/>
      <c r="HWP323" s="108"/>
      <c r="HWQ323" s="108"/>
      <c r="HWR323" s="108"/>
      <c r="HWS323" s="108"/>
      <c r="HWT323" s="108"/>
      <c r="HWU323" s="108"/>
      <c r="HWV323" s="108"/>
      <c r="HWW323" s="108"/>
      <c r="HWX323" s="108"/>
      <c r="HWY323" s="108"/>
      <c r="HWZ323" s="108"/>
      <c r="HXA323" s="108"/>
      <c r="HXB323" s="108"/>
      <c r="HXC323" s="108"/>
      <c r="HXD323" s="108"/>
      <c r="HXE323" s="108"/>
      <c r="HXF323" s="108"/>
      <c r="HXG323" s="108"/>
      <c r="HXH323" s="108"/>
      <c r="HXI323" s="108"/>
      <c r="HXJ323" s="108"/>
      <c r="HXK323" s="108"/>
      <c r="HXL323" s="108"/>
      <c r="HXM323" s="108"/>
      <c r="HXN323" s="108"/>
      <c r="HXO323" s="108"/>
      <c r="HXP323" s="108"/>
      <c r="HXQ323" s="108"/>
      <c r="HXR323" s="108"/>
      <c r="HXS323" s="108"/>
      <c r="HXT323" s="108"/>
      <c r="HXU323" s="108"/>
      <c r="HXV323" s="108"/>
      <c r="HXW323" s="108"/>
      <c r="HXX323" s="108"/>
      <c r="HXY323" s="108"/>
      <c r="HXZ323" s="108"/>
      <c r="HYA323" s="108"/>
      <c r="HYB323" s="108"/>
      <c r="HYC323" s="108"/>
      <c r="HYD323" s="108"/>
      <c r="HYE323" s="108"/>
      <c r="HYF323" s="108"/>
      <c r="HYG323" s="108"/>
      <c r="HYH323" s="108"/>
      <c r="HYI323" s="108"/>
      <c r="HYJ323" s="108"/>
      <c r="HYK323" s="108"/>
      <c r="HYL323" s="108"/>
      <c r="HYM323" s="108"/>
      <c r="HYN323" s="108"/>
      <c r="HYO323" s="108"/>
      <c r="HYP323" s="108"/>
      <c r="HYQ323" s="108"/>
      <c r="HYR323" s="108"/>
      <c r="HYS323" s="108"/>
      <c r="HYT323" s="108"/>
      <c r="HYU323" s="108"/>
      <c r="HYV323" s="108"/>
      <c r="HYW323" s="108"/>
      <c r="HYX323" s="108"/>
      <c r="HYY323" s="108"/>
      <c r="HYZ323" s="108"/>
      <c r="HZA323" s="108"/>
      <c r="HZB323" s="108"/>
      <c r="HZC323" s="108"/>
      <c r="HZD323" s="108"/>
      <c r="HZE323" s="108"/>
      <c r="HZF323" s="108"/>
      <c r="HZG323" s="108"/>
      <c r="HZH323" s="108"/>
      <c r="HZI323" s="108"/>
      <c r="HZJ323" s="108"/>
      <c r="HZK323" s="108"/>
      <c r="HZL323" s="108"/>
      <c r="HZM323" s="108"/>
      <c r="HZN323" s="108"/>
      <c r="HZO323" s="108"/>
      <c r="HZP323" s="108"/>
      <c r="HZQ323" s="108"/>
      <c r="HZR323" s="108"/>
      <c r="HZS323" s="108"/>
      <c r="HZT323" s="108"/>
      <c r="HZU323" s="108"/>
      <c r="HZV323" s="108"/>
      <c r="HZW323" s="108"/>
      <c r="HZX323" s="108"/>
      <c r="HZY323" s="108"/>
      <c r="HZZ323" s="108"/>
      <c r="IAA323" s="108"/>
      <c r="IAB323" s="108"/>
      <c r="IAC323" s="108"/>
      <c r="IAD323" s="108"/>
      <c r="IAE323" s="108"/>
      <c r="IAF323" s="108"/>
      <c r="IAG323" s="108"/>
      <c r="IAH323" s="108"/>
      <c r="IAI323" s="108"/>
      <c r="IAJ323" s="108"/>
      <c r="IAK323" s="108"/>
      <c r="IAL323" s="108"/>
      <c r="IAM323" s="108"/>
      <c r="IAN323" s="108"/>
      <c r="IAO323" s="108"/>
      <c r="IAP323" s="108"/>
      <c r="IAQ323" s="108"/>
      <c r="IAR323" s="108"/>
      <c r="IAS323" s="108"/>
      <c r="IAT323" s="108"/>
      <c r="IAU323" s="108"/>
      <c r="IAV323" s="108"/>
      <c r="IAW323" s="108"/>
      <c r="IAX323" s="108"/>
      <c r="IAY323" s="108"/>
      <c r="IAZ323" s="108"/>
      <c r="IBA323" s="108"/>
      <c r="IBB323" s="108"/>
      <c r="IBC323" s="108"/>
      <c r="IBD323" s="108"/>
      <c r="IBE323" s="108"/>
      <c r="IBF323" s="108"/>
      <c r="IBG323" s="108"/>
      <c r="IBH323" s="108"/>
      <c r="IBI323" s="108"/>
      <c r="IBJ323" s="108"/>
      <c r="IBK323" s="108"/>
      <c r="IBL323" s="108"/>
      <c r="IBM323" s="108"/>
      <c r="IBN323" s="108"/>
      <c r="IBO323" s="108"/>
      <c r="IBP323" s="108"/>
      <c r="IBQ323" s="108"/>
      <c r="IBR323" s="108"/>
      <c r="IBS323" s="108"/>
      <c r="IBT323" s="108"/>
      <c r="IBU323" s="108"/>
      <c r="IBV323" s="108"/>
      <c r="IBW323" s="108"/>
      <c r="IBX323" s="108"/>
      <c r="IBY323" s="108"/>
      <c r="IBZ323" s="108"/>
      <c r="ICA323" s="108"/>
      <c r="ICB323" s="108"/>
      <c r="ICC323" s="108"/>
      <c r="ICD323" s="108"/>
      <c r="ICE323" s="108"/>
      <c r="ICF323" s="108"/>
      <c r="ICG323" s="108"/>
      <c r="ICH323" s="108"/>
      <c r="ICI323" s="108"/>
      <c r="ICJ323" s="108"/>
      <c r="ICK323" s="108"/>
      <c r="ICL323" s="108"/>
      <c r="ICM323" s="108"/>
      <c r="ICN323" s="108"/>
      <c r="ICO323" s="108"/>
      <c r="ICP323" s="108"/>
      <c r="ICQ323" s="108"/>
      <c r="ICR323" s="108"/>
      <c r="ICS323" s="108"/>
      <c r="ICT323" s="108"/>
      <c r="ICU323" s="108"/>
      <c r="ICV323" s="108"/>
      <c r="ICW323" s="108"/>
      <c r="ICX323" s="108"/>
      <c r="ICY323" s="108"/>
      <c r="ICZ323" s="108"/>
      <c r="IDA323" s="108"/>
      <c r="IDB323" s="108"/>
      <c r="IDC323" s="108"/>
      <c r="IDD323" s="108"/>
      <c r="IDE323" s="108"/>
      <c r="IDF323" s="108"/>
      <c r="IDG323" s="108"/>
      <c r="IDH323" s="108"/>
      <c r="IDI323" s="108"/>
      <c r="IDJ323" s="108"/>
      <c r="IDK323" s="108"/>
      <c r="IDL323" s="108"/>
      <c r="IDM323" s="108"/>
      <c r="IDN323" s="108"/>
      <c r="IDO323" s="108"/>
      <c r="IDP323" s="108"/>
      <c r="IDQ323" s="108"/>
      <c r="IDR323" s="108"/>
      <c r="IDS323" s="108"/>
      <c r="IDT323" s="108"/>
      <c r="IDU323" s="108"/>
      <c r="IDV323" s="108"/>
      <c r="IDW323" s="108"/>
      <c r="IDX323" s="108"/>
      <c r="IDY323" s="108"/>
      <c r="IDZ323" s="108"/>
      <c r="IEA323" s="108"/>
      <c r="IEB323" s="108"/>
      <c r="IEC323" s="108"/>
      <c r="IED323" s="108"/>
      <c r="IEE323" s="108"/>
      <c r="IEF323" s="108"/>
      <c r="IEG323" s="108"/>
      <c r="IEH323" s="108"/>
      <c r="IEI323" s="108"/>
      <c r="IEJ323" s="108"/>
      <c r="IEK323" s="108"/>
      <c r="IEL323" s="108"/>
      <c r="IEM323" s="108"/>
      <c r="IEN323" s="108"/>
      <c r="IEO323" s="108"/>
      <c r="IEP323" s="108"/>
      <c r="IEQ323" s="108"/>
      <c r="IER323" s="108"/>
      <c r="IES323" s="108"/>
      <c r="IET323" s="108"/>
      <c r="IEU323" s="108"/>
      <c r="IEV323" s="108"/>
      <c r="IEW323" s="108"/>
      <c r="IEX323" s="108"/>
      <c r="IEY323" s="108"/>
      <c r="IEZ323" s="108"/>
      <c r="IFA323" s="108"/>
      <c r="IFB323" s="108"/>
      <c r="IFC323" s="108"/>
      <c r="IFD323" s="108"/>
      <c r="IFE323" s="108"/>
      <c r="IFF323" s="108"/>
      <c r="IFG323" s="108"/>
      <c r="IFH323" s="108"/>
      <c r="IFI323" s="108"/>
      <c r="IFJ323" s="108"/>
      <c r="IFK323" s="108"/>
      <c r="IFL323" s="108"/>
      <c r="IFM323" s="108"/>
      <c r="IFN323" s="108"/>
      <c r="IFO323" s="108"/>
      <c r="IFP323" s="108"/>
      <c r="IFQ323" s="108"/>
      <c r="IFR323" s="108"/>
      <c r="IFS323" s="108"/>
      <c r="IFT323" s="108"/>
      <c r="IFU323" s="108"/>
      <c r="IFV323" s="108"/>
      <c r="IFW323" s="108"/>
      <c r="IFX323" s="108"/>
      <c r="IFY323" s="108"/>
      <c r="IFZ323" s="108"/>
      <c r="IGA323" s="108"/>
      <c r="IGB323" s="108"/>
      <c r="IGC323" s="108"/>
      <c r="IGD323" s="108"/>
      <c r="IGE323" s="108"/>
      <c r="IGF323" s="108"/>
      <c r="IGG323" s="108"/>
      <c r="IGH323" s="108"/>
      <c r="IGI323" s="108"/>
      <c r="IGJ323" s="108"/>
      <c r="IGK323" s="108"/>
      <c r="IGL323" s="108"/>
      <c r="IGM323" s="108"/>
      <c r="IGN323" s="108"/>
      <c r="IGO323" s="108"/>
      <c r="IGP323" s="108"/>
      <c r="IGQ323" s="108"/>
      <c r="IGR323" s="108"/>
      <c r="IGS323" s="108"/>
      <c r="IGT323" s="108"/>
      <c r="IGU323" s="108"/>
      <c r="IGV323" s="108"/>
      <c r="IGW323" s="108"/>
      <c r="IGX323" s="108"/>
      <c r="IGY323" s="108"/>
      <c r="IGZ323" s="108"/>
      <c r="IHA323" s="108"/>
      <c r="IHB323" s="108"/>
      <c r="IHC323" s="108"/>
      <c r="IHD323" s="108"/>
      <c r="IHE323" s="108"/>
      <c r="IHF323" s="108"/>
      <c r="IHG323" s="108"/>
      <c r="IHH323" s="108"/>
      <c r="IHI323" s="108"/>
      <c r="IHJ323" s="108"/>
      <c r="IHK323" s="108"/>
      <c r="IHL323" s="108"/>
      <c r="IHM323" s="108"/>
      <c r="IHN323" s="108"/>
      <c r="IHO323" s="108"/>
      <c r="IHP323" s="108"/>
      <c r="IHQ323" s="108"/>
      <c r="IHR323" s="108"/>
      <c r="IHS323" s="108"/>
      <c r="IHT323" s="108"/>
      <c r="IHU323" s="108"/>
      <c r="IHV323" s="108"/>
      <c r="IHW323" s="108"/>
      <c r="IHX323" s="108"/>
      <c r="IHY323" s="108"/>
      <c r="IHZ323" s="108"/>
      <c r="IIA323" s="108"/>
      <c r="IIB323" s="108"/>
      <c r="IIC323" s="108"/>
      <c r="IID323" s="108"/>
      <c r="IIE323" s="108"/>
      <c r="IIF323" s="108"/>
      <c r="IIG323" s="108"/>
      <c r="IIH323" s="108"/>
      <c r="III323" s="108"/>
      <c r="IIJ323" s="108"/>
      <c r="IIK323" s="108"/>
      <c r="IIL323" s="108"/>
      <c r="IIM323" s="108"/>
      <c r="IIN323" s="108"/>
      <c r="IIO323" s="108"/>
      <c r="IIP323" s="108"/>
      <c r="IIQ323" s="108"/>
      <c r="IIR323" s="108"/>
      <c r="IIS323" s="108"/>
      <c r="IIT323" s="108"/>
      <c r="IIU323" s="108"/>
      <c r="IIV323" s="108"/>
      <c r="IIW323" s="108"/>
      <c r="IIX323" s="108"/>
      <c r="IIY323" s="108"/>
      <c r="IIZ323" s="108"/>
      <c r="IJA323" s="108"/>
      <c r="IJB323" s="108"/>
      <c r="IJC323" s="108"/>
      <c r="IJD323" s="108"/>
      <c r="IJE323" s="108"/>
      <c r="IJF323" s="108"/>
      <c r="IJG323" s="108"/>
      <c r="IJH323" s="108"/>
      <c r="IJI323" s="108"/>
      <c r="IJJ323" s="108"/>
      <c r="IJK323" s="108"/>
      <c r="IJL323" s="108"/>
      <c r="IJM323" s="108"/>
      <c r="IJN323" s="108"/>
      <c r="IJO323" s="108"/>
      <c r="IJP323" s="108"/>
      <c r="IJQ323" s="108"/>
      <c r="IJR323" s="108"/>
      <c r="IJS323" s="108"/>
      <c r="IJT323" s="108"/>
      <c r="IJU323" s="108"/>
      <c r="IJV323" s="108"/>
      <c r="IJW323" s="108"/>
      <c r="IJX323" s="108"/>
      <c r="IJY323" s="108"/>
      <c r="IJZ323" s="108"/>
      <c r="IKA323" s="108"/>
      <c r="IKB323" s="108"/>
      <c r="IKC323" s="108"/>
      <c r="IKD323" s="108"/>
      <c r="IKE323" s="108"/>
      <c r="IKF323" s="108"/>
      <c r="IKG323" s="108"/>
      <c r="IKH323" s="108"/>
      <c r="IKI323" s="108"/>
      <c r="IKJ323" s="108"/>
      <c r="IKK323" s="108"/>
      <c r="IKL323" s="108"/>
      <c r="IKM323" s="108"/>
      <c r="IKN323" s="108"/>
      <c r="IKO323" s="108"/>
      <c r="IKP323" s="108"/>
      <c r="IKQ323" s="108"/>
      <c r="IKR323" s="108"/>
      <c r="IKS323" s="108"/>
      <c r="IKT323" s="108"/>
      <c r="IKU323" s="108"/>
      <c r="IKV323" s="108"/>
      <c r="IKW323" s="108"/>
      <c r="IKX323" s="108"/>
      <c r="IKY323" s="108"/>
      <c r="IKZ323" s="108"/>
      <c r="ILA323" s="108"/>
      <c r="ILB323" s="108"/>
      <c r="ILC323" s="108"/>
      <c r="ILD323" s="108"/>
      <c r="ILE323" s="108"/>
      <c r="ILF323" s="108"/>
      <c r="ILG323" s="108"/>
      <c r="ILH323" s="108"/>
      <c r="ILI323" s="108"/>
      <c r="ILJ323" s="108"/>
      <c r="ILK323" s="108"/>
      <c r="ILL323" s="108"/>
      <c r="ILM323" s="108"/>
      <c r="ILN323" s="108"/>
      <c r="ILO323" s="108"/>
      <c r="ILP323" s="108"/>
      <c r="ILQ323" s="108"/>
      <c r="ILR323" s="108"/>
      <c r="ILS323" s="108"/>
      <c r="ILT323" s="108"/>
      <c r="ILU323" s="108"/>
      <c r="ILV323" s="108"/>
      <c r="ILW323" s="108"/>
      <c r="ILX323" s="108"/>
      <c r="ILY323" s="108"/>
      <c r="ILZ323" s="108"/>
      <c r="IMA323" s="108"/>
      <c r="IMB323" s="108"/>
      <c r="IMC323" s="108"/>
      <c r="IMD323" s="108"/>
      <c r="IME323" s="108"/>
      <c r="IMF323" s="108"/>
      <c r="IMG323" s="108"/>
      <c r="IMH323" s="108"/>
      <c r="IMI323" s="108"/>
      <c r="IMJ323" s="108"/>
      <c r="IMK323" s="108"/>
      <c r="IML323" s="108"/>
      <c r="IMM323" s="108"/>
      <c r="IMN323" s="108"/>
      <c r="IMO323" s="108"/>
      <c r="IMP323" s="108"/>
      <c r="IMQ323" s="108"/>
      <c r="IMR323" s="108"/>
      <c r="IMS323" s="108"/>
      <c r="IMT323" s="108"/>
      <c r="IMU323" s="108"/>
      <c r="IMV323" s="108"/>
      <c r="IMW323" s="108"/>
      <c r="IMX323" s="108"/>
      <c r="IMY323" s="108"/>
      <c r="IMZ323" s="108"/>
      <c r="INA323" s="108"/>
      <c r="INB323" s="108"/>
      <c r="INC323" s="108"/>
      <c r="IND323" s="108"/>
      <c r="INE323" s="108"/>
      <c r="INF323" s="108"/>
      <c r="ING323" s="108"/>
      <c r="INH323" s="108"/>
      <c r="INI323" s="108"/>
      <c r="INJ323" s="108"/>
      <c r="INK323" s="108"/>
      <c r="INL323" s="108"/>
      <c r="INM323" s="108"/>
      <c r="INN323" s="108"/>
      <c r="INO323" s="108"/>
      <c r="INP323" s="108"/>
      <c r="INQ323" s="108"/>
      <c r="INR323" s="108"/>
      <c r="INS323" s="108"/>
      <c r="INT323" s="108"/>
      <c r="INU323" s="108"/>
      <c r="INV323" s="108"/>
      <c r="INW323" s="108"/>
      <c r="INX323" s="108"/>
      <c r="INY323" s="108"/>
      <c r="INZ323" s="108"/>
      <c r="IOA323" s="108"/>
      <c r="IOB323" s="108"/>
      <c r="IOC323" s="108"/>
      <c r="IOD323" s="108"/>
      <c r="IOE323" s="108"/>
      <c r="IOF323" s="108"/>
      <c r="IOG323" s="108"/>
      <c r="IOH323" s="108"/>
      <c r="IOI323" s="108"/>
      <c r="IOJ323" s="108"/>
      <c r="IOK323" s="108"/>
      <c r="IOL323" s="108"/>
      <c r="IOM323" s="108"/>
      <c r="ION323" s="108"/>
      <c r="IOO323" s="108"/>
      <c r="IOP323" s="108"/>
      <c r="IOQ323" s="108"/>
      <c r="IOR323" s="108"/>
      <c r="IOS323" s="108"/>
      <c r="IOT323" s="108"/>
      <c r="IOU323" s="108"/>
      <c r="IOV323" s="108"/>
      <c r="IOW323" s="108"/>
      <c r="IOX323" s="108"/>
      <c r="IOY323" s="108"/>
      <c r="IOZ323" s="108"/>
      <c r="IPA323" s="108"/>
      <c r="IPB323" s="108"/>
      <c r="IPC323" s="108"/>
      <c r="IPD323" s="108"/>
      <c r="IPE323" s="108"/>
      <c r="IPF323" s="108"/>
      <c r="IPG323" s="108"/>
      <c r="IPH323" s="108"/>
      <c r="IPI323" s="108"/>
      <c r="IPJ323" s="108"/>
      <c r="IPK323" s="108"/>
      <c r="IPL323" s="108"/>
      <c r="IPM323" s="108"/>
      <c r="IPN323" s="108"/>
      <c r="IPO323" s="108"/>
      <c r="IPP323" s="108"/>
      <c r="IPQ323" s="108"/>
      <c r="IPR323" s="108"/>
      <c r="IPS323" s="108"/>
      <c r="IPT323" s="108"/>
      <c r="IPU323" s="108"/>
      <c r="IPV323" s="108"/>
      <c r="IPW323" s="108"/>
      <c r="IPX323" s="108"/>
      <c r="IPY323" s="108"/>
      <c r="IPZ323" s="108"/>
      <c r="IQA323" s="108"/>
      <c r="IQB323" s="108"/>
      <c r="IQC323" s="108"/>
      <c r="IQD323" s="108"/>
      <c r="IQE323" s="108"/>
      <c r="IQF323" s="108"/>
      <c r="IQG323" s="108"/>
      <c r="IQH323" s="108"/>
      <c r="IQI323" s="108"/>
      <c r="IQJ323" s="108"/>
      <c r="IQK323" s="108"/>
      <c r="IQL323" s="108"/>
      <c r="IQM323" s="108"/>
      <c r="IQN323" s="108"/>
      <c r="IQO323" s="108"/>
      <c r="IQP323" s="108"/>
      <c r="IQQ323" s="108"/>
      <c r="IQR323" s="108"/>
      <c r="IQS323" s="108"/>
      <c r="IQT323" s="108"/>
      <c r="IQU323" s="108"/>
      <c r="IQV323" s="108"/>
      <c r="IQW323" s="108"/>
      <c r="IQX323" s="108"/>
      <c r="IQY323" s="108"/>
      <c r="IQZ323" s="108"/>
      <c r="IRA323" s="108"/>
      <c r="IRB323" s="108"/>
      <c r="IRC323" s="108"/>
      <c r="IRD323" s="108"/>
      <c r="IRE323" s="108"/>
      <c r="IRF323" s="108"/>
      <c r="IRG323" s="108"/>
      <c r="IRH323" s="108"/>
      <c r="IRI323" s="108"/>
      <c r="IRJ323" s="108"/>
      <c r="IRK323" s="108"/>
      <c r="IRL323" s="108"/>
      <c r="IRM323" s="108"/>
      <c r="IRN323" s="108"/>
      <c r="IRO323" s="108"/>
      <c r="IRP323" s="108"/>
      <c r="IRQ323" s="108"/>
      <c r="IRR323" s="108"/>
      <c r="IRS323" s="108"/>
      <c r="IRT323" s="108"/>
      <c r="IRU323" s="108"/>
      <c r="IRV323" s="108"/>
      <c r="IRW323" s="108"/>
      <c r="IRX323" s="108"/>
      <c r="IRY323" s="108"/>
      <c r="IRZ323" s="108"/>
      <c r="ISA323" s="108"/>
      <c r="ISB323" s="108"/>
      <c r="ISC323" s="108"/>
      <c r="ISD323" s="108"/>
      <c r="ISE323" s="108"/>
      <c r="ISF323" s="108"/>
      <c r="ISG323" s="108"/>
      <c r="ISH323" s="108"/>
      <c r="ISI323" s="108"/>
      <c r="ISJ323" s="108"/>
      <c r="ISK323" s="108"/>
      <c r="ISL323" s="108"/>
      <c r="ISM323" s="108"/>
      <c r="ISN323" s="108"/>
      <c r="ISO323" s="108"/>
      <c r="ISP323" s="108"/>
      <c r="ISQ323" s="108"/>
      <c r="ISR323" s="108"/>
      <c r="ISS323" s="108"/>
      <c r="IST323" s="108"/>
      <c r="ISU323" s="108"/>
      <c r="ISV323" s="108"/>
      <c r="ISW323" s="108"/>
      <c r="ISX323" s="108"/>
      <c r="ISY323" s="108"/>
      <c r="ISZ323" s="108"/>
      <c r="ITA323" s="108"/>
      <c r="ITB323" s="108"/>
      <c r="ITC323" s="108"/>
      <c r="ITD323" s="108"/>
      <c r="ITE323" s="108"/>
      <c r="ITF323" s="108"/>
      <c r="ITG323" s="108"/>
      <c r="ITH323" s="108"/>
      <c r="ITI323" s="108"/>
      <c r="ITJ323" s="108"/>
      <c r="ITK323" s="108"/>
      <c r="ITL323" s="108"/>
      <c r="ITM323" s="108"/>
      <c r="ITN323" s="108"/>
      <c r="ITO323" s="108"/>
      <c r="ITP323" s="108"/>
      <c r="ITQ323" s="108"/>
      <c r="ITR323" s="108"/>
      <c r="ITS323" s="108"/>
      <c r="ITT323" s="108"/>
      <c r="ITU323" s="108"/>
      <c r="ITV323" s="108"/>
      <c r="ITW323" s="108"/>
      <c r="ITX323" s="108"/>
      <c r="ITY323" s="108"/>
      <c r="ITZ323" s="108"/>
      <c r="IUA323" s="108"/>
      <c r="IUB323" s="108"/>
      <c r="IUC323" s="108"/>
      <c r="IUD323" s="108"/>
      <c r="IUE323" s="108"/>
      <c r="IUF323" s="108"/>
      <c r="IUG323" s="108"/>
      <c r="IUH323" s="108"/>
      <c r="IUI323" s="108"/>
      <c r="IUJ323" s="108"/>
      <c r="IUK323" s="108"/>
      <c r="IUL323" s="108"/>
      <c r="IUM323" s="108"/>
      <c r="IUN323" s="108"/>
      <c r="IUO323" s="108"/>
      <c r="IUP323" s="108"/>
      <c r="IUQ323" s="108"/>
      <c r="IUR323" s="108"/>
      <c r="IUS323" s="108"/>
      <c r="IUT323" s="108"/>
      <c r="IUU323" s="108"/>
      <c r="IUV323" s="108"/>
      <c r="IUW323" s="108"/>
      <c r="IUX323" s="108"/>
      <c r="IUY323" s="108"/>
      <c r="IUZ323" s="108"/>
      <c r="IVA323" s="108"/>
      <c r="IVB323" s="108"/>
      <c r="IVC323" s="108"/>
      <c r="IVD323" s="108"/>
      <c r="IVE323" s="108"/>
      <c r="IVF323" s="108"/>
      <c r="IVG323" s="108"/>
      <c r="IVH323" s="108"/>
      <c r="IVI323" s="108"/>
      <c r="IVJ323" s="108"/>
      <c r="IVK323" s="108"/>
      <c r="IVL323" s="108"/>
      <c r="IVM323" s="108"/>
      <c r="IVN323" s="108"/>
      <c r="IVO323" s="108"/>
      <c r="IVP323" s="108"/>
      <c r="IVQ323" s="108"/>
      <c r="IVR323" s="108"/>
      <c r="IVS323" s="108"/>
      <c r="IVT323" s="108"/>
      <c r="IVU323" s="108"/>
      <c r="IVV323" s="108"/>
      <c r="IVW323" s="108"/>
      <c r="IVX323" s="108"/>
      <c r="IVY323" s="108"/>
      <c r="IVZ323" s="108"/>
      <c r="IWA323" s="108"/>
      <c r="IWB323" s="108"/>
      <c r="IWC323" s="108"/>
      <c r="IWD323" s="108"/>
      <c r="IWE323" s="108"/>
      <c r="IWF323" s="108"/>
      <c r="IWG323" s="108"/>
      <c r="IWH323" s="108"/>
      <c r="IWI323" s="108"/>
      <c r="IWJ323" s="108"/>
      <c r="IWK323" s="108"/>
      <c r="IWL323" s="108"/>
      <c r="IWM323" s="108"/>
      <c r="IWN323" s="108"/>
      <c r="IWO323" s="108"/>
      <c r="IWP323" s="108"/>
      <c r="IWQ323" s="108"/>
      <c r="IWR323" s="108"/>
      <c r="IWS323" s="108"/>
      <c r="IWT323" s="108"/>
      <c r="IWU323" s="108"/>
      <c r="IWV323" s="108"/>
      <c r="IWW323" s="108"/>
      <c r="IWX323" s="108"/>
      <c r="IWY323" s="108"/>
      <c r="IWZ323" s="108"/>
      <c r="IXA323" s="108"/>
      <c r="IXB323" s="108"/>
      <c r="IXC323" s="108"/>
      <c r="IXD323" s="108"/>
      <c r="IXE323" s="108"/>
      <c r="IXF323" s="108"/>
      <c r="IXG323" s="108"/>
      <c r="IXH323" s="108"/>
      <c r="IXI323" s="108"/>
      <c r="IXJ323" s="108"/>
      <c r="IXK323" s="108"/>
      <c r="IXL323" s="108"/>
      <c r="IXM323" s="108"/>
      <c r="IXN323" s="108"/>
      <c r="IXO323" s="108"/>
      <c r="IXP323" s="108"/>
      <c r="IXQ323" s="108"/>
      <c r="IXR323" s="108"/>
      <c r="IXS323" s="108"/>
      <c r="IXT323" s="108"/>
      <c r="IXU323" s="108"/>
      <c r="IXV323" s="108"/>
      <c r="IXW323" s="108"/>
      <c r="IXX323" s="108"/>
      <c r="IXY323" s="108"/>
      <c r="IXZ323" s="108"/>
      <c r="IYA323" s="108"/>
      <c r="IYB323" s="108"/>
      <c r="IYC323" s="108"/>
      <c r="IYD323" s="108"/>
      <c r="IYE323" s="108"/>
      <c r="IYF323" s="108"/>
      <c r="IYG323" s="108"/>
      <c r="IYH323" s="108"/>
      <c r="IYI323" s="108"/>
      <c r="IYJ323" s="108"/>
      <c r="IYK323" s="108"/>
      <c r="IYL323" s="108"/>
      <c r="IYM323" s="108"/>
      <c r="IYN323" s="108"/>
      <c r="IYO323" s="108"/>
      <c r="IYP323" s="108"/>
      <c r="IYQ323" s="108"/>
      <c r="IYR323" s="108"/>
      <c r="IYS323" s="108"/>
      <c r="IYT323" s="108"/>
      <c r="IYU323" s="108"/>
      <c r="IYV323" s="108"/>
      <c r="IYW323" s="108"/>
      <c r="IYX323" s="108"/>
      <c r="IYY323" s="108"/>
      <c r="IYZ323" s="108"/>
      <c r="IZA323" s="108"/>
      <c r="IZB323" s="108"/>
      <c r="IZC323" s="108"/>
      <c r="IZD323" s="108"/>
      <c r="IZE323" s="108"/>
      <c r="IZF323" s="108"/>
      <c r="IZG323" s="108"/>
      <c r="IZH323" s="108"/>
      <c r="IZI323" s="108"/>
      <c r="IZJ323" s="108"/>
      <c r="IZK323" s="108"/>
      <c r="IZL323" s="108"/>
      <c r="IZM323" s="108"/>
      <c r="IZN323" s="108"/>
      <c r="IZO323" s="108"/>
      <c r="IZP323" s="108"/>
      <c r="IZQ323" s="108"/>
      <c r="IZR323" s="108"/>
      <c r="IZS323" s="108"/>
      <c r="IZT323" s="108"/>
      <c r="IZU323" s="108"/>
      <c r="IZV323" s="108"/>
      <c r="IZW323" s="108"/>
      <c r="IZX323" s="108"/>
      <c r="IZY323" s="108"/>
      <c r="IZZ323" s="108"/>
      <c r="JAA323" s="108"/>
      <c r="JAB323" s="108"/>
      <c r="JAC323" s="108"/>
      <c r="JAD323" s="108"/>
      <c r="JAE323" s="108"/>
      <c r="JAF323" s="108"/>
      <c r="JAG323" s="108"/>
      <c r="JAH323" s="108"/>
      <c r="JAI323" s="108"/>
      <c r="JAJ323" s="108"/>
      <c r="JAK323" s="108"/>
      <c r="JAL323" s="108"/>
      <c r="JAM323" s="108"/>
      <c r="JAN323" s="108"/>
      <c r="JAO323" s="108"/>
      <c r="JAP323" s="108"/>
      <c r="JAQ323" s="108"/>
      <c r="JAR323" s="108"/>
      <c r="JAS323" s="108"/>
      <c r="JAT323" s="108"/>
      <c r="JAU323" s="108"/>
      <c r="JAV323" s="108"/>
      <c r="JAW323" s="108"/>
      <c r="JAX323" s="108"/>
      <c r="JAY323" s="108"/>
      <c r="JAZ323" s="108"/>
      <c r="JBA323" s="108"/>
      <c r="JBB323" s="108"/>
      <c r="JBC323" s="108"/>
      <c r="JBD323" s="108"/>
      <c r="JBE323" s="108"/>
      <c r="JBF323" s="108"/>
      <c r="JBG323" s="108"/>
      <c r="JBH323" s="108"/>
      <c r="JBI323" s="108"/>
      <c r="JBJ323" s="108"/>
      <c r="JBK323" s="108"/>
      <c r="JBL323" s="108"/>
      <c r="JBM323" s="108"/>
      <c r="JBN323" s="108"/>
      <c r="JBO323" s="108"/>
      <c r="JBP323" s="108"/>
      <c r="JBQ323" s="108"/>
      <c r="JBR323" s="108"/>
      <c r="JBS323" s="108"/>
      <c r="JBT323" s="108"/>
      <c r="JBU323" s="108"/>
      <c r="JBV323" s="108"/>
      <c r="JBW323" s="108"/>
      <c r="JBX323" s="108"/>
      <c r="JBY323" s="108"/>
      <c r="JBZ323" s="108"/>
      <c r="JCA323" s="108"/>
      <c r="JCB323" s="108"/>
      <c r="JCC323" s="108"/>
      <c r="JCD323" s="108"/>
      <c r="JCE323" s="108"/>
      <c r="JCF323" s="108"/>
      <c r="JCG323" s="108"/>
      <c r="JCH323" s="108"/>
      <c r="JCI323" s="108"/>
      <c r="JCJ323" s="108"/>
      <c r="JCK323" s="108"/>
      <c r="JCL323" s="108"/>
      <c r="JCM323" s="108"/>
      <c r="JCN323" s="108"/>
      <c r="JCO323" s="108"/>
      <c r="JCP323" s="108"/>
      <c r="JCQ323" s="108"/>
      <c r="JCR323" s="108"/>
      <c r="JCS323" s="108"/>
      <c r="JCT323" s="108"/>
      <c r="JCU323" s="108"/>
      <c r="JCV323" s="108"/>
      <c r="JCW323" s="108"/>
      <c r="JCX323" s="108"/>
      <c r="JCY323" s="108"/>
      <c r="JCZ323" s="108"/>
      <c r="JDA323" s="108"/>
      <c r="JDB323" s="108"/>
      <c r="JDC323" s="108"/>
      <c r="JDD323" s="108"/>
      <c r="JDE323" s="108"/>
      <c r="JDF323" s="108"/>
      <c r="JDG323" s="108"/>
      <c r="JDH323" s="108"/>
      <c r="JDI323" s="108"/>
      <c r="JDJ323" s="108"/>
      <c r="JDK323" s="108"/>
      <c r="JDL323" s="108"/>
      <c r="JDM323" s="108"/>
      <c r="JDN323" s="108"/>
      <c r="JDO323" s="108"/>
      <c r="JDP323" s="108"/>
      <c r="JDQ323" s="108"/>
      <c r="JDR323" s="108"/>
      <c r="JDS323" s="108"/>
      <c r="JDT323" s="108"/>
      <c r="JDU323" s="108"/>
      <c r="JDV323" s="108"/>
      <c r="JDW323" s="108"/>
      <c r="JDX323" s="108"/>
      <c r="JDY323" s="108"/>
      <c r="JDZ323" s="108"/>
      <c r="JEA323" s="108"/>
      <c r="JEB323" s="108"/>
      <c r="JEC323" s="108"/>
      <c r="JED323" s="108"/>
      <c r="JEE323" s="108"/>
      <c r="JEF323" s="108"/>
      <c r="JEG323" s="108"/>
      <c r="JEH323" s="108"/>
      <c r="JEI323" s="108"/>
      <c r="JEJ323" s="108"/>
      <c r="JEK323" s="108"/>
      <c r="JEL323" s="108"/>
      <c r="JEM323" s="108"/>
      <c r="JEN323" s="108"/>
      <c r="JEO323" s="108"/>
      <c r="JEP323" s="108"/>
      <c r="JEQ323" s="108"/>
      <c r="JER323" s="108"/>
      <c r="JES323" s="108"/>
      <c r="JET323" s="108"/>
      <c r="JEU323" s="108"/>
      <c r="JEV323" s="108"/>
      <c r="JEW323" s="108"/>
      <c r="JEX323" s="108"/>
      <c r="JEY323" s="108"/>
      <c r="JEZ323" s="108"/>
      <c r="JFA323" s="108"/>
      <c r="JFB323" s="108"/>
      <c r="JFC323" s="108"/>
      <c r="JFD323" s="108"/>
      <c r="JFE323" s="108"/>
      <c r="JFF323" s="108"/>
      <c r="JFG323" s="108"/>
      <c r="JFH323" s="108"/>
      <c r="JFI323" s="108"/>
      <c r="JFJ323" s="108"/>
      <c r="JFK323" s="108"/>
      <c r="JFL323" s="108"/>
      <c r="JFM323" s="108"/>
      <c r="JFN323" s="108"/>
      <c r="JFO323" s="108"/>
      <c r="JFP323" s="108"/>
      <c r="JFQ323" s="108"/>
      <c r="JFR323" s="108"/>
      <c r="JFS323" s="108"/>
      <c r="JFT323" s="108"/>
      <c r="JFU323" s="108"/>
      <c r="JFV323" s="108"/>
      <c r="JFW323" s="108"/>
      <c r="JFX323" s="108"/>
      <c r="JFY323" s="108"/>
      <c r="JFZ323" s="108"/>
      <c r="JGA323" s="108"/>
      <c r="JGB323" s="108"/>
      <c r="JGC323" s="108"/>
      <c r="JGD323" s="108"/>
      <c r="JGE323" s="108"/>
      <c r="JGF323" s="108"/>
      <c r="JGG323" s="108"/>
      <c r="JGH323" s="108"/>
      <c r="JGI323" s="108"/>
      <c r="JGJ323" s="108"/>
      <c r="JGK323" s="108"/>
      <c r="JGL323" s="108"/>
      <c r="JGM323" s="108"/>
      <c r="JGN323" s="108"/>
      <c r="JGO323" s="108"/>
      <c r="JGP323" s="108"/>
      <c r="JGQ323" s="108"/>
      <c r="JGR323" s="108"/>
      <c r="JGS323" s="108"/>
      <c r="JGT323" s="108"/>
      <c r="JGU323" s="108"/>
      <c r="JGV323" s="108"/>
      <c r="JGW323" s="108"/>
      <c r="JGX323" s="108"/>
      <c r="JGY323" s="108"/>
      <c r="JGZ323" s="108"/>
      <c r="JHA323" s="108"/>
      <c r="JHB323" s="108"/>
      <c r="JHC323" s="108"/>
      <c r="JHD323" s="108"/>
      <c r="JHE323" s="108"/>
      <c r="JHF323" s="108"/>
      <c r="JHG323" s="108"/>
      <c r="JHH323" s="108"/>
      <c r="JHI323" s="108"/>
      <c r="JHJ323" s="108"/>
      <c r="JHK323" s="108"/>
      <c r="JHL323" s="108"/>
      <c r="JHM323" s="108"/>
      <c r="JHN323" s="108"/>
      <c r="JHO323" s="108"/>
      <c r="JHP323" s="108"/>
      <c r="JHQ323" s="108"/>
      <c r="JHR323" s="108"/>
      <c r="JHS323" s="108"/>
      <c r="JHT323" s="108"/>
      <c r="JHU323" s="108"/>
      <c r="JHV323" s="108"/>
      <c r="JHW323" s="108"/>
      <c r="JHX323" s="108"/>
      <c r="JHY323" s="108"/>
      <c r="JHZ323" s="108"/>
      <c r="JIA323" s="108"/>
      <c r="JIB323" s="108"/>
      <c r="JIC323" s="108"/>
      <c r="JID323" s="108"/>
      <c r="JIE323" s="108"/>
      <c r="JIF323" s="108"/>
      <c r="JIG323" s="108"/>
      <c r="JIH323" s="108"/>
      <c r="JII323" s="108"/>
      <c r="JIJ323" s="108"/>
      <c r="JIK323" s="108"/>
      <c r="JIL323" s="108"/>
      <c r="JIM323" s="108"/>
      <c r="JIN323" s="108"/>
      <c r="JIO323" s="108"/>
      <c r="JIP323" s="108"/>
      <c r="JIQ323" s="108"/>
      <c r="JIR323" s="108"/>
      <c r="JIS323" s="108"/>
      <c r="JIT323" s="108"/>
      <c r="JIU323" s="108"/>
      <c r="JIV323" s="108"/>
      <c r="JIW323" s="108"/>
      <c r="JIX323" s="108"/>
      <c r="JIY323" s="108"/>
      <c r="JIZ323" s="108"/>
      <c r="JJA323" s="108"/>
      <c r="JJB323" s="108"/>
      <c r="JJC323" s="108"/>
      <c r="JJD323" s="108"/>
      <c r="JJE323" s="108"/>
      <c r="JJF323" s="108"/>
      <c r="JJG323" s="108"/>
      <c r="JJH323" s="108"/>
      <c r="JJI323" s="108"/>
      <c r="JJJ323" s="108"/>
      <c r="JJK323" s="108"/>
      <c r="JJL323" s="108"/>
      <c r="JJM323" s="108"/>
      <c r="JJN323" s="108"/>
      <c r="JJO323" s="108"/>
      <c r="JJP323" s="108"/>
      <c r="JJQ323" s="108"/>
      <c r="JJR323" s="108"/>
      <c r="JJS323" s="108"/>
      <c r="JJT323" s="108"/>
      <c r="JJU323" s="108"/>
      <c r="JJV323" s="108"/>
      <c r="JJW323" s="108"/>
      <c r="JJX323" s="108"/>
      <c r="JJY323" s="108"/>
      <c r="JJZ323" s="108"/>
      <c r="JKA323" s="108"/>
      <c r="JKB323" s="108"/>
      <c r="JKC323" s="108"/>
      <c r="JKD323" s="108"/>
      <c r="JKE323" s="108"/>
      <c r="JKF323" s="108"/>
      <c r="JKG323" s="108"/>
      <c r="JKH323" s="108"/>
      <c r="JKI323" s="108"/>
      <c r="JKJ323" s="108"/>
      <c r="JKK323" s="108"/>
      <c r="JKL323" s="108"/>
      <c r="JKM323" s="108"/>
      <c r="JKN323" s="108"/>
      <c r="JKO323" s="108"/>
      <c r="JKP323" s="108"/>
      <c r="JKQ323" s="108"/>
      <c r="JKR323" s="108"/>
      <c r="JKS323" s="108"/>
      <c r="JKT323" s="108"/>
      <c r="JKU323" s="108"/>
      <c r="JKV323" s="108"/>
      <c r="JKW323" s="108"/>
      <c r="JKX323" s="108"/>
      <c r="JKY323" s="108"/>
      <c r="JKZ323" s="108"/>
      <c r="JLA323" s="108"/>
      <c r="JLB323" s="108"/>
      <c r="JLC323" s="108"/>
      <c r="JLD323" s="108"/>
      <c r="JLE323" s="108"/>
      <c r="JLF323" s="108"/>
      <c r="JLG323" s="108"/>
      <c r="JLH323" s="108"/>
      <c r="JLI323" s="108"/>
      <c r="JLJ323" s="108"/>
      <c r="JLK323" s="108"/>
      <c r="JLL323" s="108"/>
      <c r="JLM323" s="108"/>
      <c r="JLN323" s="108"/>
      <c r="JLO323" s="108"/>
      <c r="JLP323" s="108"/>
      <c r="JLQ323" s="108"/>
      <c r="JLR323" s="108"/>
      <c r="JLS323" s="108"/>
      <c r="JLT323" s="108"/>
      <c r="JLU323" s="108"/>
      <c r="JLV323" s="108"/>
      <c r="JLW323" s="108"/>
      <c r="JLX323" s="108"/>
      <c r="JLY323" s="108"/>
      <c r="JLZ323" s="108"/>
      <c r="JMA323" s="108"/>
      <c r="JMB323" s="108"/>
      <c r="JMC323" s="108"/>
      <c r="JMD323" s="108"/>
      <c r="JME323" s="108"/>
      <c r="JMF323" s="108"/>
      <c r="JMG323" s="108"/>
      <c r="JMH323" s="108"/>
      <c r="JMI323" s="108"/>
      <c r="JMJ323" s="108"/>
      <c r="JMK323" s="108"/>
      <c r="JML323" s="108"/>
      <c r="JMM323" s="108"/>
      <c r="JMN323" s="108"/>
      <c r="JMO323" s="108"/>
      <c r="JMP323" s="108"/>
      <c r="JMQ323" s="108"/>
      <c r="JMR323" s="108"/>
      <c r="JMS323" s="108"/>
      <c r="JMT323" s="108"/>
      <c r="JMU323" s="108"/>
      <c r="JMV323" s="108"/>
      <c r="JMW323" s="108"/>
      <c r="JMX323" s="108"/>
      <c r="JMY323" s="108"/>
      <c r="JMZ323" s="108"/>
      <c r="JNA323" s="108"/>
      <c r="JNB323" s="108"/>
      <c r="JNC323" s="108"/>
      <c r="JND323" s="108"/>
      <c r="JNE323" s="108"/>
      <c r="JNF323" s="108"/>
      <c r="JNG323" s="108"/>
      <c r="JNH323" s="108"/>
      <c r="JNI323" s="108"/>
      <c r="JNJ323" s="108"/>
      <c r="JNK323" s="108"/>
      <c r="JNL323" s="108"/>
      <c r="JNM323" s="108"/>
      <c r="JNN323" s="108"/>
      <c r="JNO323" s="108"/>
      <c r="JNP323" s="108"/>
      <c r="JNQ323" s="108"/>
      <c r="JNR323" s="108"/>
      <c r="JNS323" s="108"/>
      <c r="JNT323" s="108"/>
      <c r="JNU323" s="108"/>
      <c r="JNV323" s="108"/>
      <c r="JNW323" s="108"/>
      <c r="JNX323" s="108"/>
      <c r="JNY323" s="108"/>
      <c r="JNZ323" s="108"/>
      <c r="JOA323" s="108"/>
      <c r="JOB323" s="108"/>
      <c r="JOC323" s="108"/>
      <c r="JOD323" s="108"/>
      <c r="JOE323" s="108"/>
      <c r="JOF323" s="108"/>
      <c r="JOG323" s="108"/>
      <c r="JOH323" s="108"/>
      <c r="JOI323" s="108"/>
      <c r="JOJ323" s="108"/>
      <c r="JOK323" s="108"/>
      <c r="JOL323" s="108"/>
      <c r="JOM323" s="108"/>
      <c r="JON323" s="108"/>
      <c r="JOO323" s="108"/>
      <c r="JOP323" s="108"/>
      <c r="JOQ323" s="108"/>
      <c r="JOR323" s="108"/>
      <c r="JOS323" s="108"/>
      <c r="JOT323" s="108"/>
      <c r="JOU323" s="108"/>
      <c r="JOV323" s="108"/>
      <c r="JOW323" s="108"/>
      <c r="JOX323" s="108"/>
      <c r="JOY323" s="108"/>
      <c r="JOZ323" s="108"/>
      <c r="JPA323" s="108"/>
      <c r="JPB323" s="108"/>
      <c r="JPC323" s="108"/>
      <c r="JPD323" s="108"/>
      <c r="JPE323" s="108"/>
      <c r="JPF323" s="108"/>
      <c r="JPG323" s="108"/>
      <c r="JPH323" s="108"/>
      <c r="JPI323" s="108"/>
      <c r="JPJ323" s="108"/>
      <c r="JPK323" s="108"/>
      <c r="JPL323" s="108"/>
      <c r="JPM323" s="108"/>
      <c r="JPN323" s="108"/>
      <c r="JPO323" s="108"/>
      <c r="JPP323" s="108"/>
      <c r="JPQ323" s="108"/>
      <c r="JPR323" s="108"/>
      <c r="JPS323" s="108"/>
      <c r="JPT323" s="108"/>
      <c r="JPU323" s="108"/>
      <c r="JPV323" s="108"/>
      <c r="JPW323" s="108"/>
      <c r="JPX323" s="108"/>
      <c r="JPY323" s="108"/>
      <c r="JPZ323" s="108"/>
      <c r="JQA323" s="108"/>
      <c r="JQB323" s="108"/>
      <c r="JQC323" s="108"/>
      <c r="JQD323" s="108"/>
      <c r="JQE323" s="108"/>
      <c r="JQF323" s="108"/>
      <c r="JQG323" s="108"/>
      <c r="JQH323" s="108"/>
      <c r="JQI323" s="108"/>
      <c r="JQJ323" s="108"/>
      <c r="JQK323" s="108"/>
      <c r="JQL323" s="108"/>
      <c r="JQM323" s="108"/>
      <c r="JQN323" s="108"/>
      <c r="JQO323" s="108"/>
      <c r="JQP323" s="108"/>
      <c r="JQQ323" s="108"/>
      <c r="JQR323" s="108"/>
      <c r="JQS323" s="108"/>
      <c r="JQT323" s="108"/>
      <c r="JQU323" s="108"/>
      <c r="JQV323" s="108"/>
      <c r="JQW323" s="108"/>
      <c r="JQX323" s="108"/>
      <c r="JQY323" s="108"/>
      <c r="JQZ323" s="108"/>
      <c r="JRA323" s="108"/>
      <c r="JRB323" s="108"/>
      <c r="JRC323" s="108"/>
      <c r="JRD323" s="108"/>
      <c r="JRE323" s="108"/>
      <c r="JRF323" s="108"/>
      <c r="JRG323" s="108"/>
      <c r="JRH323" s="108"/>
      <c r="JRI323" s="108"/>
      <c r="JRJ323" s="108"/>
      <c r="JRK323" s="108"/>
      <c r="JRL323" s="108"/>
      <c r="JRM323" s="108"/>
      <c r="JRN323" s="108"/>
      <c r="JRO323" s="108"/>
      <c r="JRP323" s="108"/>
      <c r="JRQ323" s="108"/>
      <c r="JRR323" s="108"/>
      <c r="JRS323" s="108"/>
      <c r="JRT323" s="108"/>
      <c r="JRU323" s="108"/>
      <c r="JRV323" s="108"/>
      <c r="JRW323" s="108"/>
      <c r="JRX323" s="108"/>
      <c r="JRY323" s="108"/>
      <c r="JRZ323" s="108"/>
      <c r="JSA323" s="108"/>
      <c r="JSB323" s="108"/>
      <c r="JSC323" s="108"/>
      <c r="JSD323" s="108"/>
      <c r="JSE323" s="108"/>
      <c r="JSF323" s="108"/>
      <c r="JSG323" s="108"/>
      <c r="JSH323" s="108"/>
      <c r="JSI323" s="108"/>
      <c r="JSJ323" s="108"/>
      <c r="JSK323" s="108"/>
      <c r="JSL323" s="108"/>
      <c r="JSM323" s="108"/>
      <c r="JSN323" s="108"/>
      <c r="JSO323" s="108"/>
      <c r="JSP323" s="108"/>
      <c r="JSQ323" s="108"/>
      <c r="JSR323" s="108"/>
      <c r="JSS323" s="108"/>
      <c r="JST323" s="108"/>
      <c r="JSU323" s="108"/>
      <c r="JSV323" s="108"/>
      <c r="JSW323" s="108"/>
      <c r="JSX323" s="108"/>
      <c r="JSY323" s="108"/>
      <c r="JSZ323" s="108"/>
      <c r="JTA323" s="108"/>
      <c r="JTB323" s="108"/>
      <c r="JTC323" s="108"/>
      <c r="JTD323" s="108"/>
      <c r="JTE323" s="108"/>
      <c r="JTF323" s="108"/>
      <c r="JTG323" s="108"/>
      <c r="JTH323" s="108"/>
      <c r="JTI323" s="108"/>
      <c r="JTJ323" s="108"/>
      <c r="JTK323" s="108"/>
      <c r="JTL323" s="108"/>
      <c r="JTM323" s="108"/>
      <c r="JTN323" s="108"/>
      <c r="JTO323" s="108"/>
      <c r="JTP323" s="108"/>
      <c r="JTQ323" s="108"/>
      <c r="JTR323" s="108"/>
      <c r="JTS323" s="108"/>
      <c r="JTT323" s="108"/>
      <c r="JTU323" s="108"/>
      <c r="JTV323" s="108"/>
      <c r="JTW323" s="108"/>
      <c r="JTX323" s="108"/>
      <c r="JTY323" s="108"/>
      <c r="JTZ323" s="108"/>
      <c r="JUA323" s="108"/>
      <c r="JUB323" s="108"/>
      <c r="JUC323" s="108"/>
      <c r="JUD323" s="108"/>
      <c r="JUE323" s="108"/>
      <c r="JUF323" s="108"/>
      <c r="JUG323" s="108"/>
      <c r="JUH323" s="108"/>
      <c r="JUI323" s="108"/>
      <c r="JUJ323" s="108"/>
      <c r="JUK323" s="108"/>
      <c r="JUL323" s="108"/>
      <c r="JUM323" s="108"/>
      <c r="JUN323" s="108"/>
      <c r="JUO323" s="108"/>
      <c r="JUP323" s="108"/>
      <c r="JUQ323" s="108"/>
      <c r="JUR323" s="108"/>
      <c r="JUS323" s="108"/>
      <c r="JUT323" s="108"/>
      <c r="JUU323" s="108"/>
      <c r="JUV323" s="108"/>
      <c r="JUW323" s="108"/>
      <c r="JUX323" s="108"/>
      <c r="JUY323" s="108"/>
      <c r="JUZ323" s="108"/>
      <c r="JVA323" s="108"/>
      <c r="JVB323" s="108"/>
      <c r="JVC323" s="108"/>
      <c r="JVD323" s="108"/>
      <c r="JVE323" s="108"/>
      <c r="JVF323" s="108"/>
      <c r="JVG323" s="108"/>
      <c r="JVH323" s="108"/>
      <c r="JVI323" s="108"/>
      <c r="JVJ323" s="108"/>
      <c r="JVK323" s="108"/>
      <c r="JVL323" s="108"/>
      <c r="JVM323" s="108"/>
      <c r="JVN323" s="108"/>
      <c r="JVO323" s="108"/>
      <c r="JVP323" s="108"/>
      <c r="JVQ323" s="108"/>
      <c r="JVR323" s="108"/>
      <c r="JVS323" s="108"/>
      <c r="JVT323" s="108"/>
      <c r="JVU323" s="108"/>
      <c r="JVV323" s="108"/>
      <c r="JVW323" s="108"/>
      <c r="JVX323" s="108"/>
      <c r="JVY323" s="108"/>
      <c r="JVZ323" s="108"/>
      <c r="JWA323" s="108"/>
      <c r="JWB323" s="108"/>
      <c r="JWC323" s="108"/>
      <c r="JWD323" s="108"/>
      <c r="JWE323" s="108"/>
      <c r="JWF323" s="108"/>
      <c r="JWG323" s="108"/>
      <c r="JWH323" s="108"/>
      <c r="JWI323" s="108"/>
      <c r="JWJ323" s="108"/>
      <c r="JWK323" s="108"/>
      <c r="JWL323" s="108"/>
      <c r="JWM323" s="108"/>
      <c r="JWN323" s="108"/>
      <c r="JWO323" s="108"/>
      <c r="JWP323" s="108"/>
      <c r="JWQ323" s="108"/>
      <c r="JWR323" s="108"/>
      <c r="JWS323" s="108"/>
      <c r="JWT323" s="108"/>
      <c r="JWU323" s="108"/>
      <c r="JWV323" s="108"/>
      <c r="JWW323" s="108"/>
      <c r="JWX323" s="108"/>
      <c r="JWY323" s="108"/>
      <c r="JWZ323" s="108"/>
      <c r="JXA323" s="108"/>
      <c r="JXB323" s="108"/>
      <c r="JXC323" s="108"/>
      <c r="JXD323" s="108"/>
      <c r="JXE323" s="108"/>
      <c r="JXF323" s="108"/>
      <c r="JXG323" s="108"/>
      <c r="JXH323" s="108"/>
      <c r="JXI323" s="108"/>
      <c r="JXJ323" s="108"/>
      <c r="JXK323" s="108"/>
      <c r="JXL323" s="108"/>
      <c r="JXM323" s="108"/>
      <c r="JXN323" s="108"/>
      <c r="JXO323" s="108"/>
      <c r="JXP323" s="108"/>
      <c r="JXQ323" s="108"/>
      <c r="JXR323" s="108"/>
      <c r="JXS323" s="108"/>
      <c r="JXT323" s="108"/>
      <c r="JXU323" s="108"/>
      <c r="JXV323" s="108"/>
      <c r="JXW323" s="108"/>
      <c r="JXX323" s="108"/>
      <c r="JXY323" s="108"/>
      <c r="JXZ323" s="108"/>
      <c r="JYA323" s="108"/>
      <c r="JYB323" s="108"/>
      <c r="JYC323" s="108"/>
      <c r="JYD323" s="108"/>
      <c r="JYE323" s="108"/>
      <c r="JYF323" s="108"/>
      <c r="JYG323" s="108"/>
      <c r="JYH323" s="108"/>
      <c r="JYI323" s="108"/>
      <c r="JYJ323" s="108"/>
      <c r="JYK323" s="108"/>
      <c r="JYL323" s="108"/>
      <c r="JYM323" s="108"/>
      <c r="JYN323" s="108"/>
      <c r="JYO323" s="108"/>
      <c r="JYP323" s="108"/>
      <c r="JYQ323" s="108"/>
      <c r="JYR323" s="108"/>
      <c r="JYS323" s="108"/>
      <c r="JYT323" s="108"/>
      <c r="JYU323" s="108"/>
      <c r="JYV323" s="108"/>
      <c r="JYW323" s="108"/>
      <c r="JYX323" s="108"/>
      <c r="JYY323" s="108"/>
      <c r="JYZ323" s="108"/>
      <c r="JZA323" s="108"/>
      <c r="JZB323" s="108"/>
      <c r="JZC323" s="108"/>
      <c r="JZD323" s="108"/>
      <c r="JZE323" s="108"/>
      <c r="JZF323" s="108"/>
      <c r="JZG323" s="108"/>
      <c r="JZH323" s="108"/>
      <c r="JZI323" s="108"/>
      <c r="JZJ323" s="108"/>
      <c r="JZK323" s="108"/>
      <c r="JZL323" s="108"/>
      <c r="JZM323" s="108"/>
      <c r="JZN323" s="108"/>
      <c r="JZO323" s="108"/>
      <c r="JZP323" s="108"/>
      <c r="JZQ323" s="108"/>
      <c r="JZR323" s="108"/>
      <c r="JZS323" s="108"/>
      <c r="JZT323" s="108"/>
      <c r="JZU323" s="108"/>
      <c r="JZV323" s="108"/>
      <c r="JZW323" s="108"/>
      <c r="JZX323" s="108"/>
      <c r="JZY323" s="108"/>
      <c r="JZZ323" s="108"/>
      <c r="KAA323" s="108"/>
      <c r="KAB323" s="108"/>
      <c r="KAC323" s="108"/>
      <c r="KAD323" s="108"/>
      <c r="KAE323" s="108"/>
      <c r="KAF323" s="108"/>
      <c r="KAG323" s="108"/>
      <c r="KAH323" s="108"/>
      <c r="KAI323" s="108"/>
      <c r="KAJ323" s="108"/>
      <c r="KAK323" s="108"/>
      <c r="KAL323" s="108"/>
      <c r="KAM323" s="108"/>
      <c r="KAN323" s="108"/>
      <c r="KAO323" s="108"/>
      <c r="KAP323" s="108"/>
      <c r="KAQ323" s="108"/>
      <c r="KAR323" s="108"/>
      <c r="KAS323" s="108"/>
      <c r="KAT323" s="108"/>
      <c r="KAU323" s="108"/>
      <c r="KAV323" s="108"/>
      <c r="KAW323" s="108"/>
      <c r="KAX323" s="108"/>
      <c r="KAY323" s="108"/>
      <c r="KAZ323" s="108"/>
      <c r="KBA323" s="108"/>
      <c r="KBB323" s="108"/>
      <c r="KBC323" s="108"/>
      <c r="KBD323" s="108"/>
      <c r="KBE323" s="108"/>
      <c r="KBF323" s="108"/>
      <c r="KBG323" s="108"/>
      <c r="KBH323" s="108"/>
      <c r="KBI323" s="108"/>
      <c r="KBJ323" s="108"/>
      <c r="KBK323" s="108"/>
      <c r="KBL323" s="108"/>
      <c r="KBM323" s="108"/>
      <c r="KBN323" s="108"/>
      <c r="KBO323" s="108"/>
      <c r="KBP323" s="108"/>
      <c r="KBQ323" s="108"/>
      <c r="KBR323" s="108"/>
      <c r="KBS323" s="108"/>
      <c r="KBT323" s="108"/>
      <c r="KBU323" s="108"/>
      <c r="KBV323" s="108"/>
      <c r="KBW323" s="108"/>
      <c r="KBX323" s="108"/>
      <c r="KBY323" s="108"/>
      <c r="KBZ323" s="108"/>
      <c r="KCA323" s="108"/>
      <c r="KCB323" s="108"/>
      <c r="KCC323" s="108"/>
      <c r="KCD323" s="108"/>
      <c r="KCE323" s="108"/>
      <c r="KCF323" s="108"/>
      <c r="KCG323" s="108"/>
      <c r="KCH323" s="108"/>
      <c r="KCI323" s="108"/>
      <c r="KCJ323" s="108"/>
      <c r="KCK323" s="108"/>
      <c r="KCL323" s="108"/>
      <c r="KCM323" s="108"/>
      <c r="KCN323" s="108"/>
      <c r="KCO323" s="108"/>
      <c r="KCP323" s="108"/>
      <c r="KCQ323" s="108"/>
      <c r="KCR323" s="108"/>
      <c r="KCS323" s="108"/>
      <c r="KCT323" s="108"/>
      <c r="KCU323" s="108"/>
      <c r="KCV323" s="108"/>
      <c r="KCW323" s="108"/>
      <c r="KCX323" s="108"/>
      <c r="KCY323" s="108"/>
      <c r="KCZ323" s="108"/>
      <c r="KDA323" s="108"/>
      <c r="KDB323" s="108"/>
      <c r="KDC323" s="108"/>
      <c r="KDD323" s="108"/>
      <c r="KDE323" s="108"/>
      <c r="KDF323" s="108"/>
      <c r="KDG323" s="108"/>
      <c r="KDH323" s="108"/>
      <c r="KDI323" s="108"/>
      <c r="KDJ323" s="108"/>
      <c r="KDK323" s="108"/>
      <c r="KDL323" s="108"/>
      <c r="KDM323" s="108"/>
      <c r="KDN323" s="108"/>
      <c r="KDO323" s="108"/>
      <c r="KDP323" s="108"/>
      <c r="KDQ323" s="108"/>
      <c r="KDR323" s="108"/>
      <c r="KDS323" s="108"/>
      <c r="KDT323" s="108"/>
      <c r="KDU323" s="108"/>
      <c r="KDV323" s="108"/>
      <c r="KDW323" s="108"/>
      <c r="KDX323" s="108"/>
      <c r="KDY323" s="108"/>
      <c r="KDZ323" s="108"/>
      <c r="KEA323" s="108"/>
      <c r="KEB323" s="108"/>
      <c r="KEC323" s="108"/>
      <c r="KED323" s="108"/>
      <c r="KEE323" s="108"/>
      <c r="KEF323" s="108"/>
      <c r="KEG323" s="108"/>
      <c r="KEH323" s="108"/>
      <c r="KEI323" s="108"/>
      <c r="KEJ323" s="108"/>
      <c r="KEK323" s="108"/>
      <c r="KEL323" s="108"/>
      <c r="KEM323" s="108"/>
      <c r="KEN323" s="108"/>
      <c r="KEO323" s="108"/>
      <c r="KEP323" s="108"/>
      <c r="KEQ323" s="108"/>
      <c r="KER323" s="108"/>
      <c r="KES323" s="108"/>
      <c r="KET323" s="108"/>
      <c r="KEU323" s="108"/>
      <c r="KEV323" s="108"/>
      <c r="KEW323" s="108"/>
      <c r="KEX323" s="108"/>
      <c r="KEY323" s="108"/>
      <c r="KEZ323" s="108"/>
      <c r="KFA323" s="108"/>
      <c r="KFB323" s="108"/>
      <c r="KFC323" s="108"/>
      <c r="KFD323" s="108"/>
      <c r="KFE323" s="108"/>
      <c r="KFF323" s="108"/>
      <c r="KFG323" s="108"/>
      <c r="KFH323" s="108"/>
      <c r="KFI323" s="108"/>
      <c r="KFJ323" s="108"/>
      <c r="KFK323" s="108"/>
      <c r="KFL323" s="108"/>
      <c r="KFM323" s="108"/>
      <c r="KFN323" s="108"/>
      <c r="KFO323" s="108"/>
      <c r="KFP323" s="108"/>
      <c r="KFQ323" s="108"/>
      <c r="KFR323" s="108"/>
      <c r="KFS323" s="108"/>
      <c r="KFT323" s="108"/>
      <c r="KFU323" s="108"/>
      <c r="KFV323" s="108"/>
      <c r="KFW323" s="108"/>
      <c r="KFX323" s="108"/>
      <c r="KFY323" s="108"/>
      <c r="KFZ323" s="108"/>
      <c r="KGA323" s="108"/>
      <c r="KGB323" s="108"/>
      <c r="KGC323" s="108"/>
      <c r="KGD323" s="108"/>
      <c r="KGE323" s="108"/>
      <c r="KGF323" s="108"/>
      <c r="KGG323" s="108"/>
      <c r="KGH323" s="108"/>
      <c r="KGI323" s="108"/>
      <c r="KGJ323" s="108"/>
      <c r="KGK323" s="108"/>
      <c r="KGL323" s="108"/>
      <c r="KGM323" s="108"/>
      <c r="KGN323" s="108"/>
      <c r="KGO323" s="108"/>
      <c r="KGP323" s="108"/>
      <c r="KGQ323" s="108"/>
      <c r="KGR323" s="108"/>
      <c r="KGS323" s="108"/>
      <c r="KGT323" s="108"/>
      <c r="KGU323" s="108"/>
      <c r="KGV323" s="108"/>
      <c r="KGW323" s="108"/>
      <c r="KGX323" s="108"/>
      <c r="KGY323" s="108"/>
      <c r="KGZ323" s="108"/>
      <c r="KHA323" s="108"/>
      <c r="KHB323" s="108"/>
      <c r="KHC323" s="108"/>
      <c r="KHD323" s="108"/>
      <c r="KHE323" s="108"/>
      <c r="KHF323" s="108"/>
      <c r="KHG323" s="108"/>
      <c r="KHH323" s="108"/>
      <c r="KHI323" s="108"/>
      <c r="KHJ323" s="108"/>
      <c r="KHK323" s="108"/>
      <c r="KHL323" s="108"/>
      <c r="KHM323" s="108"/>
      <c r="KHN323" s="108"/>
      <c r="KHO323" s="108"/>
      <c r="KHP323" s="108"/>
      <c r="KHQ323" s="108"/>
      <c r="KHR323" s="108"/>
      <c r="KHS323" s="108"/>
      <c r="KHT323" s="108"/>
      <c r="KHU323" s="108"/>
      <c r="KHV323" s="108"/>
      <c r="KHW323" s="108"/>
      <c r="KHX323" s="108"/>
      <c r="KHY323" s="108"/>
      <c r="KHZ323" s="108"/>
      <c r="KIA323" s="108"/>
      <c r="KIB323" s="108"/>
      <c r="KIC323" s="108"/>
      <c r="KID323" s="108"/>
      <c r="KIE323" s="108"/>
      <c r="KIF323" s="108"/>
      <c r="KIG323" s="108"/>
      <c r="KIH323" s="108"/>
      <c r="KII323" s="108"/>
      <c r="KIJ323" s="108"/>
      <c r="KIK323" s="108"/>
      <c r="KIL323" s="108"/>
      <c r="KIM323" s="108"/>
      <c r="KIN323" s="108"/>
      <c r="KIO323" s="108"/>
      <c r="KIP323" s="108"/>
      <c r="KIQ323" s="108"/>
      <c r="KIR323" s="108"/>
      <c r="KIS323" s="108"/>
      <c r="KIT323" s="108"/>
      <c r="KIU323" s="108"/>
      <c r="KIV323" s="108"/>
      <c r="KIW323" s="108"/>
      <c r="KIX323" s="108"/>
      <c r="KIY323" s="108"/>
      <c r="KIZ323" s="108"/>
      <c r="KJA323" s="108"/>
      <c r="KJB323" s="108"/>
      <c r="KJC323" s="108"/>
      <c r="KJD323" s="108"/>
      <c r="KJE323" s="108"/>
      <c r="KJF323" s="108"/>
      <c r="KJG323" s="108"/>
      <c r="KJH323" s="108"/>
      <c r="KJI323" s="108"/>
      <c r="KJJ323" s="108"/>
      <c r="KJK323" s="108"/>
      <c r="KJL323" s="108"/>
      <c r="KJM323" s="108"/>
      <c r="KJN323" s="108"/>
      <c r="KJO323" s="108"/>
      <c r="KJP323" s="108"/>
      <c r="KJQ323" s="108"/>
      <c r="KJR323" s="108"/>
      <c r="KJS323" s="108"/>
      <c r="KJT323" s="108"/>
      <c r="KJU323" s="108"/>
      <c r="KJV323" s="108"/>
      <c r="KJW323" s="108"/>
      <c r="KJX323" s="108"/>
      <c r="KJY323" s="108"/>
      <c r="KJZ323" s="108"/>
      <c r="KKA323" s="108"/>
      <c r="KKB323" s="108"/>
      <c r="KKC323" s="108"/>
      <c r="KKD323" s="108"/>
      <c r="KKE323" s="108"/>
      <c r="KKF323" s="108"/>
      <c r="KKG323" s="108"/>
      <c r="KKH323" s="108"/>
      <c r="KKI323" s="108"/>
      <c r="KKJ323" s="108"/>
      <c r="KKK323" s="108"/>
      <c r="KKL323" s="108"/>
      <c r="KKM323" s="108"/>
      <c r="KKN323" s="108"/>
      <c r="KKO323" s="108"/>
      <c r="KKP323" s="108"/>
      <c r="KKQ323" s="108"/>
      <c r="KKR323" s="108"/>
      <c r="KKS323" s="108"/>
      <c r="KKT323" s="108"/>
      <c r="KKU323" s="108"/>
      <c r="KKV323" s="108"/>
      <c r="KKW323" s="108"/>
      <c r="KKX323" s="108"/>
      <c r="KKY323" s="108"/>
      <c r="KKZ323" s="108"/>
      <c r="KLA323" s="108"/>
      <c r="KLB323" s="108"/>
      <c r="KLC323" s="108"/>
      <c r="KLD323" s="108"/>
      <c r="KLE323" s="108"/>
      <c r="KLF323" s="108"/>
      <c r="KLG323" s="108"/>
      <c r="KLH323" s="108"/>
      <c r="KLI323" s="108"/>
      <c r="KLJ323" s="108"/>
      <c r="KLK323" s="108"/>
      <c r="KLL323" s="108"/>
      <c r="KLM323" s="108"/>
      <c r="KLN323" s="108"/>
      <c r="KLO323" s="108"/>
      <c r="KLP323" s="108"/>
      <c r="KLQ323" s="108"/>
      <c r="KLR323" s="108"/>
      <c r="KLS323" s="108"/>
      <c r="KLT323" s="108"/>
      <c r="KLU323" s="108"/>
      <c r="KLV323" s="108"/>
      <c r="KLW323" s="108"/>
      <c r="KLX323" s="108"/>
      <c r="KLY323" s="108"/>
      <c r="KLZ323" s="108"/>
      <c r="KMA323" s="108"/>
      <c r="KMB323" s="108"/>
      <c r="KMC323" s="108"/>
      <c r="KMD323" s="108"/>
      <c r="KME323" s="108"/>
      <c r="KMF323" s="108"/>
      <c r="KMG323" s="108"/>
      <c r="KMH323" s="108"/>
      <c r="KMI323" s="108"/>
      <c r="KMJ323" s="108"/>
      <c r="KMK323" s="108"/>
      <c r="KML323" s="108"/>
      <c r="KMM323" s="108"/>
      <c r="KMN323" s="108"/>
      <c r="KMO323" s="108"/>
      <c r="KMP323" s="108"/>
      <c r="KMQ323" s="108"/>
      <c r="KMR323" s="108"/>
      <c r="KMS323" s="108"/>
      <c r="KMT323" s="108"/>
      <c r="KMU323" s="108"/>
      <c r="KMV323" s="108"/>
      <c r="KMW323" s="108"/>
      <c r="KMX323" s="108"/>
      <c r="KMY323" s="108"/>
      <c r="KMZ323" s="108"/>
      <c r="KNA323" s="108"/>
      <c r="KNB323" s="108"/>
      <c r="KNC323" s="108"/>
      <c r="KND323" s="108"/>
      <c r="KNE323" s="108"/>
      <c r="KNF323" s="108"/>
      <c r="KNG323" s="108"/>
      <c r="KNH323" s="108"/>
      <c r="KNI323" s="108"/>
      <c r="KNJ323" s="108"/>
      <c r="KNK323" s="108"/>
      <c r="KNL323" s="108"/>
      <c r="KNM323" s="108"/>
      <c r="KNN323" s="108"/>
      <c r="KNO323" s="108"/>
      <c r="KNP323" s="108"/>
      <c r="KNQ323" s="108"/>
      <c r="KNR323" s="108"/>
      <c r="KNS323" s="108"/>
      <c r="KNT323" s="108"/>
      <c r="KNU323" s="108"/>
      <c r="KNV323" s="108"/>
      <c r="KNW323" s="108"/>
      <c r="KNX323" s="108"/>
      <c r="KNY323" s="108"/>
      <c r="KNZ323" s="108"/>
      <c r="KOA323" s="108"/>
      <c r="KOB323" s="108"/>
      <c r="KOC323" s="108"/>
      <c r="KOD323" s="108"/>
      <c r="KOE323" s="108"/>
      <c r="KOF323" s="108"/>
      <c r="KOG323" s="108"/>
      <c r="KOH323" s="108"/>
      <c r="KOI323" s="108"/>
      <c r="KOJ323" s="108"/>
      <c r="KOK323" s="108"/>
      <c r="KOL323" s="108"/>
      <c r="KOM323" s="108"/>
      <c r="KON323" s="108"/>
      <c r="KOO323" s="108"/>
      <c r="KOP323" s="108"/>
      <c r="KOQ323" s="108"/>
      <c r="KOR323" s="108"/>
      <c r="KOS323" s="108"/>
      <c r="KOT323" s="108"/>
      <c r="KOU323" s="108"/>
      <c r="KOV323" s="108"/>
      <c r="KOW323" s="108"/>
      <c r="KOX323" s="108"/>
      <c r="KOY323" s="108"/>
      <c r="KOZ323" s="108"/>
      <c r="KPA323" s="108"/>
      <c r="KPB323" s="108"/>
      <c r="KPC323" s="108"/>
      <c r="KPD323" s="108"/>
      <c r="KPE323" s="108"/>
      <c r="KPF323" s="108"/>
      <c r="KPG323" s="108"/>
      <c r="KPH323" s="108"/>
      <c r="KPI323" s="108"/>
      <c r="KPJ323" s="108"/>
      <c r="KPK323" s="108"/>
      <c r="KPL323" s="108"/>
      <c r="KPM323" s="108"/>
      <c r="KPN323" s="108"/>
      <c r="KPO323" s="108"/>
      <c r="KPP323" s="108"/>
      <c r="KPQ323" s="108"/>
      <c r="KPR323" s="108"/>
      <c r="KPS323" s="108"/>
      <c r="KPT323" s="108"/>
      <c r="KPU323" s="108"/>
      <c r="KPV323" s="108"/>
      <c r="KPW323" s="108"/>
      <c r="KPX323" s="108"/>
      <c r="KPY323" s="108"/>
      <c r="KPZ323" s="108"/>
      <c r="KQA323" s="108"/>
      <c r="KQB323" s="108"/>
      <c r="KQC323" s="108"/>
      <c r="KQD323" s="108"/>
      <c r="KQE323" s="108"/>
      <c r="KQF323" s="108"/>
      <c r="KQG323" s="108"/>
      <c r="KQH323" s="108"/>
      <c r="KQI323" s="108"/>
      <c r="KQJ323" s="108"/>
      <c r="KQK323" s="108"/>
      <c r="KQL323" s="108"/>
      <c r="KQM323" s="108"/>
      <c r="KQN323" s="108"/>
      <c r="KQO323" s="108"/>
      <c r="KQP323" s="108"/>
      <c r="KQQ323" s="108"/>
      <c r="KQR323" s="108"/>
      <c r="KQS323" s="108"/>
      <c r="KQT323" s="108"/>
      <c r="KQU323" s="108"/>
      <c r="KQV323" s="108"/>
      <c r="KQW323" s="108"/>
      <c r="KQX323" s="108"/>
      <c r="KQY323" s="108"/>
      <c r="KQZ323" s="108"/>
      <c r="KRA323" s="108"/>
      <c r="KRB323" s="108"/>
      <c r="KRC323" s="108"/>
      <c r="KRD323" s="108"/>
      <c r="KRE323" s="108"/>
      <c r="KRF323" s="108"/>
      <c r="KRG323" s="108"/>
      <c r="KRH323" s="108"/>
      <c r="KRI323" s="108"/>
      <c r="KRJ323" s="108"/>
      <c r="KRK323" s="108"/>
      <c r="KRL323" s="108"/>
      <c r="KRM323" s="108"/>
      <c r="KRN323" s="108"/>
      <c r="KRO323" s="108"/>
      <c r="KRP323" s="108"/>
      <c r="KRQ323" s="108"/>
      <c r="KRR323" s="108"/>
      <c r="KRS323" s="108"/>
      <c r="KRT323" s="108"/>
      <c r="KRU323" s="108"/>
      <c r="KRV323" s="108"/>
      <c r="KRW323" s="108"/>
      <c r="KRX323" s="108"/>
      <c r="KRY323" s="108"/>
      <c r="KRZ323" s="108"/>
      <c r="KSA323" s="108"/>
      <c r="KSB323" s="108"/>
      <c r="KSC323" s="108"/>
      <c r="KSD323" s="108"/>
      <c r="KSE323" s="108"/>
      <c r="KSF323" s="108"/>
      <c r="KSG323" s="108"/>
      <c r="KSH323" s="108"/>
      <c r="KSI323" s="108"/>
      <c r="KSJ323" s="108"/>
      <c r="KSK323" s="108"/>
      <c r="KSL323" s="108"/>
      <c r="KSM323" s="108"/>
      <c r="KSN323" s="108"/>
      <c r="KSO323" s="108"/>
      <c r="KSP323" s="108"/>
      <c r="KSQ323" s="108"/>
      <c r="KSR323" s="108"/>
      <c r="KSS323" s="108"/>
      <c r="KST323" s="108"/>
      <c r="KSU323" s="108"/>
      <c r="KSV323" s="108"/>
      <c r="KSW323" s="108"/>
      <c r="KSX323" s="108"/>
      <c r="KSY323" s="108"/>
      <c r="KSZ323" s="108"/>
      <c r="KTA323" s="108"/>
      <c r="KTB323" s="108"/>
      <c r="KTC323" s="108"/>
      <c r="KTD323" s="108"/>
      <c r="KTE323" s="108"/>
      <c r="KTF323" s="108"/>
      <c r="KTG323" s="108"/>
      <c r="KTH323" s="108"/>
      <c r="KTI323" s="108"/>
      <c r="KTJ323" s="108"/>
      <c r="KTK323" s="108"/>
      <c r="KTL323" s="108"/>
      <c r="KTM323" s="108"/>
      <c r="KTN323" s="108"/>
      <c r="KTO323" s="108"/>
      <c r="KTP323" s="108"/>
      <c r="KTQ323" s="108"/>
      <c r="KTR323" s="108"/>
      <c r="KTS323" s="108"/>
      <c r="KTT323" s="108"/>
      <c r="KTU323" s="108"/>
      <c r="KTV323" s="108"/>
      <c r="KTW323" s="108"/>
      <c r="KTX323" s="108"/>
      <c r="KTY323" s="108"/>
      <c r="KTZ323" s="108"/>
      <c r="KUA323" s="108"/>
      <c r="KUB323" s="108"/>
      <c r="KUC323" s="108"/>
      <c r="KUD323" s="108"/>
      <c r="KUE323" s="108"/>
      <c r="KUF323" s="108"/>
      <c r="KUG323" s="108"/>
      <c r="KUH323" s="108"/>
      <c r="KUI323" s="108"/>
      <c r="KUJ323" s="108"/>
      <c r="KUK323" s="108"/>
      <c r="KUL323" s="108"/>
      <c r="KUM323" s="108"/>
      <c r="KUN323" s="108"/>
      <c r="KUO323" s="108"/>
      <c r="KUP323" s="108"/>
      <c r="KUQ323" s="108"/>
      <c r="KUR323" s="108"/>
      <c r="KUS323" s="108"/>
      <c r="KUT323" s="108"/>
      <c r="KUU323" s="108"/>
      <c r="KUV323" s="108"/>
      <c r="KUW323" s="108"/>
      <c r="KUX323" s="108"/>
      <c r="KUY323" s="108"/>
      <c r="KUZ323" s="108"/>
      <c r="KVA323" s="108"/>
      <c r="KVB323" s="108"/>
      <c r="KVC323" s="108"/>
      <c r="KVD323" s="108"/>
      <c r="KVE323" s="108"/>
      <c r="KVF323" s="108"/>
      <c r="KVG323" s="108"/>
      <c r="KVH323" s="108"/>
      <c r="KVI323" s="108"/>
      <c r="KVJ323" s="108"/>
      <c r="KVK323" s="108"/>
      <c r="KVL323" s="108"/>
      <c r="KVM323" s="108"/>
      <c r="KVN323" s="108"/>
      <c r="KVO323" s="108"/>
      <c r="KVP323" s="108"/>
      <c r="KVQ323" s="108"/>
      <c r="KVR323" s="108"/>
      <c r="KVS323" s="108"/>
      <c r="KVT323" s="108"/>
      <c r="KVU323" s="108"/>
      <c r="KVV323" s="108"/>
      <c r="KVW323" s="108"/>
      <c r="KVX323" s="108"/>
      <c r="KVY323" s="108"/>
      <c r="KVZ323" s="108"/>
      <c r="KWA323" s="108"/>
      <c r="KWB323" s="108"/>
      <c r="KWC323" s="108"/>
      <c r="KWD323" s="108"/>
      <c r="KWE323" s="108"/>
      <c r="KWF323" s="108"/>
      <c r="KWG323" s="108"/>
      <c r="KWH323" s="108"/>
      <c r="KWI323" s="108"/>
      <c r="KWJ323" s="108"/>
      <c r="KWK323" s="108"/>
      <c r="KWL323" s="108"/>
      <c r="KWM323" s="108"/>
      <c r="KWN323" s="108"/>
      <c r="KWO323" s="108"/>
      <c r="KWP323" s="108"/>
      <c r="KWQ323" s="108"/>
      <c r="KWR323" s="108"/>
      <c r="KWS323" s="108"/>
      <c r="KWT323" s="108"/>
      <c r="KWU323" s="108"/>
      <c r="KWV323" s="108"/>
      <c r="KWW323" s="108"/>
      <c r="KWX323" s="108"/>
      <c r="KWY323" s="108"/>
      <c r="KWZ323" s="108"/>
      <c r="KXA323" s="108"/>
      <c r="KXB323" s="108"/>
      <c r="KXC323" s="108"/>
      <c r="KXD323" s="108"/>
      <c r="KXE323" s="108"/>
      <c r="KXF323" s="108"/>
      <c r="KXG323" s="108"/>
      <c r="KXH323" s="108"/>
      <c r="KXI323" s="108"/>
      <c r="KXJ323" s="108"/>
      <c r="KXK323" s="108"/>
      <c r="KXL323" s="108"/>
      <c r="KXM323" s="108"/>
      <c r="KXN323" s="108"/>
      <c r="KXO323" s="108"/>
      <c r="KXP323" s="108"/>
      <c r="KXQ323" s="108"/>
      <c r="KXR323" s="108"/>
      <c r="KXS323" s="108"/>
      <c r="KXT323" s="108"/>
      <c r="KXU323" s="108"/>
      <c r="KXV323" s="108"/>
      <c r="KXW323" s="108"/>
      <c r="KXX323" s="108"/>
      <c r="KXY323" s="108"/>
      <c r="KXZ323" s="108"/>
      <c r="KYA323" s="108"/>
      <c r="KYB323" s="108"/>
      <c r="KYC323" s="108"/>
      <c r="KYD323" s="108"/>
      <c r="KYE323" s="108"/>
      <c r="KYF323" s="108"/>
      <c r="KYG323" s="108"/>
      <c r="KYH323" s="108"/>
      <c r="KYI323" s="108"/>
      <c r="KYJ323" s="108"/>
      <c r="KYK323" s="108"/>
      <c r="KYL323" s="108"/>
      <c r="KYM323" s="108"/>
      <c r="KYN323" s="108"/>
      <c r="KYO323" s="108"/>
      <c r="KYP323" s="108"/>
      <c r="KYQ323" s="108"/>
      <c r="KYR323" s="108"/>
      <c r="KYS323" s="108"/>
      <c r="KYT323" s="108"/>
      <c r="KYU323" s="108"/>
      <c r="KYV323" s="108"/>
      <c r="KYW323" s="108"/>
      <c r="KYX323" s="108"/>
      <c r="KYY323" s="108"/>
      <c r="KYZ323" s="108"/>
      <c r="KZA323" s="108"/>
      <c r="KZB323" s="108"/>
      <c r="KZC323" s="108"/>
      <c r="KZD323" s="108"/>
      <c r="KZE323" s="108"/>
      <c r="KZF323" s="108"/>
      <c r="KZG323" s="108"/>
      <c r="KZH323" s="108"/>
      <c r="KZI323" s="108"/>
      <c r="KZJ323" s="108"/>
      <c r="KZK323" s="108"/>
      <c r="KZL323" s="108"/>
      <c r="KZM323" s="108"/>
      <c r="KZN323" s="108"/>
      <c r="KZO323" s="108"/>
      <c r="KZP323" s="108"/>
      <c r="KZQ323" s="108"/>
      <c r="KZR323" s="108"/>
      <c r="KZS323" s="108"/>
      <c r="KZT323" s="108"/>
      <c r="KZU323" s="108"/>
      <c r="KZV323" s="108"/>
      <c r="KZW323" s="108"/>
      <c r="KZX323" s="108"/>
      <c r="KZY323" s="108"/>
      <c r="KZZ323" s="108"/>
      <c r="LAA323" s="108"/>
      <c r="LAB323" s="108"/>
      <c r="LAC323" s="108"/>
      <c r="LAD323" s="108"/>
      <c r="LAE323" s="108"/>
      <c r="LAF323" s="108"/>
      <c r="LAG323" s="108"/>
      <c r="LAH323" s="108"/>
      <c r="LAI323" s="108"/>
      <c r="LAJ323" s="108"/>
      <c r="LAK323" s="108"/>
      <c r="LAL323" s="108"/>
      <c r="LAM323" s="108"/>
      <c r="LAN323" s="108"/>
      <c r="LAO323" s="108"/>
      <c r="LAP323" s="108"/>
      <c r="LAQ323" s="108"/>
      <c r="LAR323" s="108"/>
      <c r="LAS323" s="108"/>
      <c r="LAT323" s="108"/>
      <c r="LAU323" s="108"/>
      <c r="LAV323" s="108"/>
      <c r="LAW323" s="108"/>
      <c r="LAX323" s="108"/>
      <c r="LAY323" s="108"/>
      <c r="LAZ323" s="108"/>
      <c r="LBA323" s="108"/>
      <c r="LBB323" s="108"/>
      <c r="LBC323" s="108"/>
      <c r="LBD323" s="108"/>
      <c r="LBE323" s="108"/>
      <c r="LBF323" s="108"/>
      <c r="LBG323" s="108"/>
      <c r="LBH323" s="108"/>
      <c r="LBI323" s="108"/>
      <c r="LBJ323" s="108"/>
      <c r="LBK323" s="108"/>
      <c r="LBL323" s="108"/>
      <c r="LBM323" s="108"/>
      <c r="LBN323" s="108"/>
      <c r="LBO323" s="108"/>
      <c r="LBP323" s="108"/>
      <c r="LBQ323" s="108"/>
      <c r="LBR323" s="108"/>
      <c r="LBS323" s="108"/>
      <c r="LBT323" s="108"/>
      <c r="LBU323" s="108"/>
      <c r="LBV323" s="108"/>
      <c r="LBW323" s="108"/>
      <c r="LBX323" s="108"/>
      <c r="LBY323" s="108"/>
      <c r="LBZ323" s="108"/>
      <c r="LCA323" s="108"/>
      <c r="LCB323" s="108"/>
      <c r="LCC323" s="108"/>
      <c r="LCD323" s="108"/>
      <c r="LCE323" s="108"/>
      <c r="LCF323" s="108"/>
      <c r="LCG323" s="108"/>
      <c r="LCH323" s="108"/>
      <c r="LCI323" s="108"/>
      <c r="LCJ323" s="108"/>
      <c r="LCK323" s="108"/>
      <c r="LCL323" s="108"/>
      <c r="LCM323" s="108"/>
      <c r="LCN323" s="108"/>
      <c r="LCO323" s="108"/>
      <c r="LCP323" s="108"/>
      <c r="LCQ323" s="108"/>
      <c r="LCR323" s="108"/>
      <c r="LCS323" s="108"/>
      <c r="LCT323" s="108"/>
      <c r="LCU323" s="108"/>
      <c r="LCV323" s="108"/>
      <c r="LCW323" s="108"/>
      <c r="LCX323" s="108"/>
      <c r="LCY323" s="108"/>
      <c r="LCZ323" s="108"/>
      <c r="LDA323" s="108"/>
      <c r="LDB323" s="108"/>
      <c r="LDC323" s="108"/>
      <c r="LDD323" s="108"/>
      <c r="LDE323" s="108"/>
      <c r="LDF323" s="108"/>
      <c r="LDG323" s="108"/>
      <c r="LDH323" s="108"/>
      <c r="LDI323" s="108"/>
      <c r="LDJ323" s="108"/>
      <c r="LDK323" s="108"/>
      <c r="LDL323" s="108"/>
      <c r="LDM323" s="108"/>
      <c r="LDN323" s="108"/>
      <c r="LDO323" s="108"/>
      <c r="LDP323" s="108"/>
      <c r="LDQ323" s="108"/>
      <c r="LDR323" s="108"/>
      <c r="LDS323" s="108"/>
      <c r="LDT323" s="108"/>
      <c r="LDU323" s="108"/>
      <c r="LDV323" s="108"/>
      <c r="LDW323" s="108"/>
      <c r="LDX323" s="108"/>
      <c r="LDY323" s="108"/>
      <c r="LDZ323" s="108"/>
      <c r="LEA323" s="108"/>
      <c r="LEB323" s="108"/>
      <c r="LEC323" s="108"/>
      <c r="LED323" s="108"/>
      <c r="LEE323" s="108"/>
      <c r="LEF323" s="108"/>
      <c r="LEG323" s="108"/>
      <c r="LEH323" s="108"/>
      <c r="LEI323" s="108"/>
      <c r="LEJ323" s="108"/>
      <c r="LEK323" s="108"/>
      <c r="LEL323" s="108"/>
      <c r="LEM323" s="108"/>
      <c r="LEN323" s="108"/>
      <c r="LEO323" s="108"/>
      <c r="LEP323" s="108"/>
      <c r="LEQ323" s="108"/>
      <c r="LER323" s="108"/>
      <c r="LES323" s="108"/>
      <c r="LET323" s="108"/>
      <c r="LEU323" s="108"/>
      <c r="LEV323" s="108"/>
      <c r="LEW323" s="108"/>
      <c r="LEX323" s="108"/>
      <c r="LEY323" s="108"/>
      <c r="LEZ323" s="108"/>
      <c r="LFA323" s="108"/>
      <c r="LFB323" s="108"/>
      <c r="LFC323" s="108"/>
      <c r="LFD323" s="108"/>
      <c r="LFE323" s="108"/>
      <c r="LFF323" s="108"/>
      <c r="LFG323" s="108"/>
      <c r="LFH323" s="108"/>
      <c r="LFI323" s="108"/>
      <c r="LFJ323" s="108"/>
      <c r="LFK323" s="108"/>
      <c r="LFL323" s="108"/>
      <c r="LFM323" s="108"/>
      <c r="LFN323" s="108"/>
      <c r="LFO323" s="108"/>
      <c r="LFP323" s="108"/>
      <c r="LFQ323" s="108"/>
      <c r="LFR323" s="108"/>
      <c r="LFS323" s="108"/>
      <c r="LFT323" s="108"/>
      <c r="LFU323" s="108"/>
      <c r="LFV323" s="108"/>
      <c r="LFW323" s="108"/>
      <c r="LFX323" s="108"/>
      <c r="LFY323" s="108"/>
      <c r="LFZ323" s="108"/>
      <c r="LGA323" s="108"/>
      <c r="LGB323" s="108"/>
      <c r="LGC323" s="108"/>
      <c r="LGD323" s="108"/>
      <c r="LGE323" s="108"/>
      <c r="LGF323" s="108"/>
      <c r="LGG323" s="108"/>
      <c r="LGH323" s="108"/>
      <c r="LGI323" s="108"/>
      <c r="LGJ323" s="108"/>
      <c r="LGK323" s="108"/>
      <c r="LGL323" s="108"/>
      <c r="LGM323" s="108"/>
      <c r="LGN323" s="108"/>
      <c r="LGO323" s="108"/>
      <c r="LGP323" s="108"/>
      <c r="LGQ323" s="108"/>
      <c r="LGR323" s="108"/>
      <c r="LGS323" s="108"/>
      <c r="LGT323" s="108"/>
      <c r="LGU323" s="108"/>
      <c r="LGV323" s="108"/>
      <c r="LGW323" s="108"/>
      <c r="LGX323" s="108"/>
      <c r="LGY323" s="108"/>
      <c r="LGZ323" s="108"/>
      <c r="LHA323" s="108"/>
      <c r="LHB323" s="108"/>
      <c r="LHC323" s="108"/>
      <c r="LHD323" s="108"/>
      <c r="LHE323" s="108"/>
      <c r="LHF323" s="108"/>
      <c r="LHG323" s="108"/>
      <c r="LHH323" s="108"/>
      <c r="LHI323" s="108"/>
      <c r="LHJ323" s="108"/>
      <c r="LHK323" s="108"/>
      <c r="LHL323" s="108"/>
      <c r="LHM323" s="108"/>
      <c r="LHN323" s="108"/>
      <c r="LHO323" s="108"/>
      <c r="LHP323" s="108"/>
      <c r="LHQ323" s="108"/>
      <c r="LHR323" s="108"/>
      <c r="LHS323" s="108"/>
      <c r="LHT323" s="108"/>
      <c r="LHU323" s="108"/>
      <c r="LHV323" s="108"/>
      <c r="LHW323" s="108"/>
      <c r="LHX323" s="108"/>
      <c r="LHY323" s="108"/>
      <c r="LHZ323" s="108"/>
      <c r="LIA323" s="108"/>
      <c r="LIB323" s="108"/>
      <c r="LIC323" s="108"/>
      <c r="LID323" s="108"/>
      <c r="LIE323" s="108"/>
      <c r="LIF323" s="108"/>
      <c r="LIG323" s="108"/>
      <c r="LIH323" s="108"/>
      <c r="LII323" s="108"/>
      <c r="LIJ323" s="108"/>
      <c r="LIK323" s="108"/>
      <c r="LIL323" s="108"/>
      <c r="LIM323" s="108"/>
      <c r="LIN323" s="108"/>
      <c r="LIO323" s="108"/>
      <c r="LIP323" s="108"/>
      <c r="LIQ323" s="108"/>
      <c r="LIR323" s="108"/>
      <c r="LIS323" s="108"/>
      <c r="LIT323" s="108"/>
      <c r="LIU323" s="108"/>
      <c r="LIV323" s="108"/>
      <c r="LIW323" s="108"/>
      <c r="LIX323" s="108"/>
      <c r="LIY323" s="108"/>
      <c r="LIZ323" s="108"/>
      <c r="LJA323" s="108"/>
      <c r="LJB323" s="108"/>
      <c r="LJC323" s="108"/>
      <c r="LJD323" s="108"/>
      <c r="LJE323" s="108"/>
      <c r="LJF323" s="108"/>
      <c r="LJG323" s="108"/>
      <c r="LJH323" s="108"/>
      <c r="LJI323" s="108"/>
      <c r="LJJ323" s="108"/>
      <c r="LJK323" s="108"/>
      <c r="LJL323" s="108"/>
      <c r="LJM323" s="108"/>
      <c r="LJN323" s="108"/>
      <c r="LJO323" s="108"/>
      <c r="LJP323" s="108"/>
      <c r="LJQ323" s="108"/>
      <c r="LJR323" s="108"/>
      <c r="LJS323" s="108"/>
      <c r="LJT323" s="108"/>
      <c r="LJU323" s="108"/>
      <c r="LJV323" s="108"/>
      <c r="LJW323" s="108"/>
      <c r="LJX323" s="108"/>
      <c r="LJY323" s="108"/>
      <c r="LJZ323" s="108"/>
      <c r="LKA323" s="108"/>
      <c r="LKB323" s="108"/>
      <c r="LKC323" s="108"/>
      <c r="LKD323" s="108"/>
      <c r="LKE323" s="108"/>
      <c r="LKF323" s="108"/>
      <c r="LKG323" s="108"/>
      <c r="LKH323" s="108"/>
      <c r="LKI323" s="108"/>
      <c r="LKJ323" s="108"/>
      <c r="LKK323" s="108"/>
      <c r="LKL323" s="108"/>
      <c r="LKM323" s="108"/>
      <c r="LKN323" s="108"/>
      <c r="LKO323" s="108"/>
      <c r="LKP323" s="108"/>
      <c r="LKQ323" s="108"/>
      <c r="LKR323" s="108"/>
      <c r="LKS323" s="108"/>
      <c r="LKT323" s="108"/>
      <c r="LKU323" s="108"/>
      <c r="LKV323" s="108"/>
      <c r="LKW323" s="108"/>
      <c r="LKX323" s="108"/>
      <c r="LKY323" s="108"/>
      <c r="LKZ323" s="108"/>
      <c r="LLA323" s="108"/>
      <c r="LLB323" s="108"/>
      <c r="LLC323" s="108"/>
      <c r="LLD323" s="108"/>
      <c r="LLE323" s="108"/>
      <c r="LLF323" s="108"/>
      <c r="LLG323" s="108"/>
      <c r="LLH323" s="108"/>
      <c r="LLI323" s="108"/>
      <c r="LLJ323" s="108"/>
      <c r="LLK323" s="108"/>
      <c r="LLL323" s="108"/>
      <c r="LLM323" s="108"/>
      <c r="LLN323" s="108"/>
      <c r="LLO323" s="108"/>
      <c r="LLP323" s="108"/>
      <c r="LLQ323" s="108"/>
      <c r="LLR323" s="108"/>
      <c r="LLS323" s="108"/>
      <c r="LLT323" s="108"/>
      <c r="LLU323" s="108"/>
      <c r="LLV323" s="108"/>
      <c r="LLW323" s="108"/>
      <c r="LLX323" s="108"/>
      <c r="LLY323" s="108"/>
      <c r="LLZ323" s="108"/>
      <c r="LMA323" s="108"/>
      <c r="LMB323" s="108"/>
      <c r="LMC323" s="108"/>
      <c r="LMD323" s="108"/>
      <c r="LME323" s="108"/>
      <c r="LMF323" s="108"/>
      <c r="LMG323" s="108"/>
      <c r="LMH323" s="108"/>
      <c r="LMI323" s="108"/>
      <c r="LMJ323" s="108"/>
      <c r="LMK323" s="108"/>
      <c r="LML323" s="108"/>
      <c r="LMM323" s="108"/>
      <c r="LMN323" s="108"/>
      <c r="LMO323" s="108"/>
      <c r="LMP323" s="108"/>
      <c r="LMQ323" s="108"/>
      <c r="LMR323" s="108"/>
      <c r="LMS323" s="108"/>
      <c r="LMT323" s="108"/>
      <c r="LMU323" s="108"/>
      <c r="LMV323" s="108"/>
      <c r="LMW323" s="108"/>
      <c r="LMX323" s="108"/>
      <c r="LMY323" s="108"/>
      <c r="LMZ323" s="108"/>
      <c r="LNA323" s="108"/>
      <c r="LNB323" s="108"/>
      <c r="LNC323" s="108"/>
      <c r="LND323" s="108"/>
      <c r="LNE323" s="108"/>
      <c r="LNF323" s="108"/>
      <c r="LNG323" s="108"/>
      <c r="LNH323" s="108"/>
      <c r="LNI323" s="108"/>
      <c r="LNJ323" s="108"/>
      <c r="LNK323" s="108"/>
      <c r="LNL323" s="108"/>
      <c r="LNM323" s="108"/>
      <c r="LNN323" s="108"/>
      <c r="LNO323" s="108"/>
      <c r="LNP323" s="108"/>
      <c r="LNQ323" s="108"/>
      <c r="LNR323" s="108"/>
      <c r="LNS323" s="108"/>
      <c r="LNT323" s="108"/>
      <c r="LNU323" s="108"/>
      <c r="LNV323" s="108"/>
      <c r="LNW323" s="108"/>
      <c r="LNX323" s="108"/>
      <c r="LNY323" s="108"/>
      <c r="LNZ323" s="108"/>
      <c r="LOA323" s="108"/>
      <c r="LOB323" s="108"/>
      <c r="LOC323" s="108"/>
      <c r="LOD323" s="108"/>
      <c r="LOE323" s="108"/>
      <c r="LOF323" s="108"/>
      <c r="LOG323" s="108"/>
      <c r="LOH323" s="108"/>
      <c r="LOI323" s="108"/>
      <c r="LOJ323" s="108"/>
      <c r="LOK323" s="108"/>
      <c r="LOL323" s="108"/>
      <c r="LOM323" s="108"/>
      <c r="LON323" s="108"/>
      <c r="LOO323" s="108"/>
      <c r="LOP323" s="108"/>
      <c r="LOQ323" s="108"/>
      <c r="LOR323" s="108"/>
      <c r="LOS323" s="108"/>
      <c r="LOT323" s="108"/>
      <c r="LOU323" s="108"/>
      <c r="LOV323" s="108"/>
      <c r="LOW323" s="108"/>
      <c r="LOX323" s="108"/>
      <c r="LOY323" s="108"/>
      <c r="LOZ323" s="108"/>
      <c r="LPA323" s="108"/>
      <c r="LPB323" s="108"/>
      <c r="LPC323" s="108"/>
      <c r="LPD323" s="108"/>
      <c r="LPE323" s="108"/>
      <c r="LPF323" s="108"/>
      <c r="LPG323" s="108"/>
      <c r="LPH323" s="108"/>
      <c r="LPI323" s="108"/>
      <c r="LPJ323" s="108"/>
      <c r="LPK323" s="108"/>
      <c r="LPL323" s="108"/>
      <c r="LPM323" s="108"/>
      <c r="LPN323" s="108"/>
      <c r="LPO323" s="108"/>
      <c r="LPP323" s="108"/>
      <c r="LPQ323" s="108"/>
      <c r="LPR323" s="108"/>
      <c r="LPS323" s="108"/>
      <c r="LPT323" s="108"/>
      <c r="LPU323" s="108"/>
      <c r="LPV323" s="108"/>
      <c r="LPW323" s="108"/>
      <c r="LPX323" s="108"/>
      <c r="LPY323" s="108"/>
      <c r="LPZ323" s="108"/>
      <c r="LQA323" s="108"/>
      <c r="LQB323" s="108"/>
      <c r="LQC323" s="108"/>
      <c r="LQD323" s="108"/>
      <c r="LQE323" s="108"/>
      <c r="LQF323" s="108"/>
      <c r="LQG323" s="108"/>
      <c r="LQH323" s="108"/>
      <c r="LQI323" s="108"/>
      <c r="LQJ323" s="108"/>
      <c r="LQK323" s="108"/>
      <c r="LQL323" s="108"/>
      <c r="LQM323" s="108"/>
      <c r="LQN323" s="108"/>
      <c r="LQO323" s="108"/>
      <c r="LQP323" s="108"/>
      <c r="LQQ323" s="108"/>
      <c r="LQR323" s="108"/>
      <c r="LQS323" s="108"/>
      <c r="LQT323" s="108"/>
      <c r="LQU323" s="108"/>
      <c r="LQV323" s="108"/>
      <c r="LQW323" s="108"/>
      <c r="LQX323" s="108"/>
      <c r="LQY323" s="108"/>
      <c r="LQZ323" s="108"/>
      <c r="LRA323" s="108"/>
      <c r="LRB323" s="108"/>
      <c r="LRC323" s="108"/>
      <c r="LRD323" s="108"/>
      <c r="LRE323" s="108"/>
      <c r="LRF323" s="108"/>
      <c r="LRG323" s="108"/>
      <c r="LRH323" s="108"/>
      <c r="LRI323" s="108"/>
      <c r="LRJ323" s="108"/>
      <c r="LRK323" s="108"/>
      <c r="LRL323" s="108"/>
      <c r="LRM323" s="108"/>
      <c r="LRN323" s="108"/>
      <c r="LRO323" s="108"/>
      <c r="LRP323" s="108"/>
      <c r="LRQ323" s="108"/>
      <c r="LRR323" s="108"/>
      <c r="LRS323" s="108"/>
      <c r="LRT323" s="108"/>
      <c r="LRU323" s="108"/>
      <c r="LRV323" s="108"/>
      <c r="LRW323" s="108"/>
      <c r="LRX323" s="108"/>
      <c r="LRY323" s="108"/>
      <c r="LRZ323" s="108"/>
      <c r="LSA323" s="108"/>
      <c r="LSB323" s="108"/>
      <c r="LSC323" s="108"/>
      <c r="LSD323" s="108"/>
      <c r="LSE323" s="108"/>
      <c r="LSF323" s="108"/>
      <c r="LSG323" s="108"/>
      <c r="LSH323" s="108"/>
      <c r="LSI323" s="108"/>
      <c r="LSJ323" s="108"/>
      <c r="LSK323" s="108"/>
      <c r="LSL323" s="108"/>
      <c r="LSM323" s="108"/>
      <c r="LSN323" s="108"/>
      <c r="LSO323" s="108"/>
      <c r="LSP323" s="108"/>
      <c r="LSQ323" s="108"/>
      <c r="LSR323" s="108"/>
      <c r="LSS323" s="108"/>
      <c r="LST323" s="108"/>
      <c r="LSU323" s="108"/>
      <c r="LSV323" s="108"/>
      <c r="LSW323" s="108"/>
      <c r="LSX323" s="108"/>
      <c r="LSY323" s="108"/>
      <c r="LSZ323" s="108"/>
      <c r="LTA323" s="108"/>
      <c r="LTB323" s="108"/>
      <c r="LTC323" s="108"/>
      <c r="LTD323" s="108"/>
      <c r="LTE323" s="108"/>
      <c r="LTF323" s="108"/>
      <c r="LTG323" s="108"/>
      <c r="LTH323" s="108"/>
      <c r="LTI323" s="108"/>
      <c r="LTJ323" s="108"/>
      <c r="LTK323" s="108"/>
      <c r="LTL323" s="108"/>
      <c r="LTM323" s="108"/>
      <c r="LTN323" s="108"/>
      <c r="LTO323" s="108"/>
      <c r="LTP323" s="108"/>
      <c r="LTQ323" s="108"/>
      <c r="LTR323" s="108"/>
      <c r="LTS323" s="108"/>
      <c r="LTT323" s="108"/>
      <c r="LTU323" s="108"/>
      <c r="LTV323" s="108"/>
      <c r="LTW323" s="108"/>
      <c r="LTX323" s="108"/>
      <c r="LTY323" s="108"/>
      <c r="LTZ323" s="108"/>
      <c r="LUA323" s="108"/>
      <c r="LUB323" s="108"/>
      <c r="LUC323" s="108"/>
      <c r="LUD323" s="108"/>
      <c r="LUE323" s="108"/>
      <c r="LUF323" s="108"/>
      <c r="LUG323" s="108"/>
      <c r="LUH323" s="108"/>
      <c r="LUI323" s="108"/>
      <c r="LUJ323" s="108"/>
      <c r="LUK323" s="108"/>
      <c r="LUL323" s="108"/>
      <c r="LUM323" s="108"/>
      <c r="LUN323" s="108"/>
      <c r="LUO323" s="108"/>
      <c r="LUP323" s="108"/>
      <c r="LUQ323" s="108"/>
      <c r="LUR323" s="108"/>
      <c r="LUS323" s="108"/>
      <c r="LUT323" s="108"/>
      <c r="LUU323" s="108"/>
      <c r="LUV323" s="108"/>
      <c r="LUW323" s="108"/>
      <c r="LUX323" s="108"/>
      <c r="LUY323" s="108"/>
      <c r="LUZ323" s="108"/>
      <c r="LVA323" s="108"/>
      <c r="LVB323" s="108"/>
      <c r="LVC323" s="108"/>
      <c r="LVD323" s="108"/>
      <c r="LVE323" s="108"/>
      <c r="LVF323" s="108"/>
      <c r="LVG323" s="108"/>
      <c r="LVH323" s="108"/>
      <c r="LVI323" s="108"/>
      <c r="LVJ323" s="108"/>
      <c r="LVK323" s="108"/>
      <c r="LVL323" s="108"/>
      <c r="LVM323" s="108"/>
      <c r="LVN323" s="108"/>
      <c r="LVO323" s="108"/>
      <c r="LVP323" s="108"/>
      <c r="LVQ323" s="108"/>
      <c r="LVR323" s="108"/>
      <c r="LVS323" s="108"/>
      <c r="LVT323" s="108"/>
      <c r="LVU323" s="108"/>
      <c r="LVV323" s="108"/>
      <c r="LVW323" s="108"/>
      <c r="LVX323" s="108"/>
      <c r="LVY323" s="108"/>
      <c r="LVZ323" s="108"/>
      <c r="LWA323" s="108"/>
      <c r="LWB323" s="108"/>
      <c r="LWC323" s="108"/>
      <c r="LWD323" s="108"/>
      <c r="LWE323" s="108"/>
      <c r="LWF323" s="108"/>
      <c r="LWG323" s="108"/>
      <c r="LWH323" s="108"/>
      <c r="LWI323" s="108"/>
      <c r="LWJ323" s="108"/>
      <c r="LWK323" s="108"/>
      <c r="LWL323" s="108"/>
      <c r="LWM323" s="108"/>
      <c r="LWN323" s="108"/>
      <c r="LWO323" s="108"/>
      <c r="LWP323" s="108"/>
      <c r="LWQ323" s="108"/>
      <c r="LWR323" s="108"/>
      <c r="LWS323" s="108"/>
      <c r="LWT323" s="108"/>
      <c r="LWU323" s="108"/>
      <c r="LWV323" s="108"/>
      <c r="LWW323" s="108"/>
      <c r="LWX323" s="108"/>
      <c r="LWY323" s="108"/>
      <c r="LWZ323" s="108"/>
      <c r="LXA323" s="108"/>
      <c r="LXB323" s="108"/>
      <c r="LXC323" s="108"/>
      <c r="LXD323" s="108"/>
      <c r="LXE323" s="108"/>
      <c r="LXF323" s="108"/>
      <c r="LXG323" s="108"/>
      <c r="LXH323" s="108"/>
      <c r="LXI323" s="108"/>
      <c r="LXJ323" s="108"/>
      <c r="LXK323" s="108"/>
      <c r="LXL323" s="108"/>
      <c r="LXM323" s="108"/>
      <c r="LXN323" s="108"/>
      <c r="LXO323" s="108"/>
      <c r="LXP323" s="108"/>
      <c r="LXQ323" s="108"/>
      <c r="LXR323" s="108"/>
      <c r="LXS323" s="108"/>
      <c r="LXT323" s="108"/>
      <c r="LXU323" s="108"/>
      <c r="LXV323" s="108"/>
      <c r="LXW323" s="108"/>
      <c r="LXX323" s="108"/>
      <c r="LXY323" s="108"/>
      <c r="LXZ323" s="108"/>
      <c r="LYA323" s="108"/>
      <c r="LYB323" s="108"/>
      <c r="LYC323" s="108"/>
      <c r="LYD323" s="108"/>
      <c r="LYE323" s="108"/>
      <c r="LYF323" s="108"/>
      <c r="LYG323" s="108"/>
      <c r="LYH323" s="108"/>
      <c r="LYI323" s="108"/>
      <c r="LYJ323" s="108"/>
      <c r="LYK323" s="108"/>
      <c r="LYL323" s="108"/>
      <c r="LYM323" s="108"/>
      <c r="LYN323" s="108"/>
      <c r="LYO323" s="108"/>
      <c r="LYP323" s="108"/>
      <c r="LYQ323" s="108"/>
      <c r="LYR323" s="108"/>
      <c r="LYS323" s="108"/>
      <c r="LYT323" s="108"/>
      <c r="LYU323" s="108"/>
      <c r="LYV323" s="108"/>
      <c r="LYW323" s="108"/>
      <c r="LYX323" s="108"/>
      <c r="LYY323" s="108"/>
      <c r="LYZ323" s="108"/>
      <c r="LZA323" s="108"/>
      <c r="LZB323" s="108"/>
      <c r="LZC323" s="108"/>
      <c r="LZD323" s="108"/>
      <c r="LZE323" s="108"/>
      <c r="LZF323" s="108"/>
      <c r="LZG323" s="108"/>
      <c r="LZH323" s="108"/>
      <c r="LZI323" s="108"/>
      <c r="LZJ323" s="108"/>
      <c r="LZK323" s="108"/>
      <c r="LZL323" s="108"/>
      <c r="LZM323" s="108"/>
      <c r="LZN323" s="108"/>
      <c r="LZO323" s="108"/>
      <c r="LZP323" s="108"/>
      <c r="LZQ323" s="108"/>
      <c r="LZR323" s="108"/>
      <c r="LZS323" s="108"/>
      <c r="LZT323" s="108"/>
      <c r="LZU323" s="108"/>
      <c r="LZV323" s="108"/>
      <c r="LZW323" s="108"/>
      <c r="LZX323" s="108"/>
      <c r="LZY323" s="108"/>
      <c r="LZZ323" s="108"/>
      <c r="MAA323" s="108"/>
      <c r="MAB323" s="108"/>
      <c r="MAC323" s="108"/>
      <c r="MAD323" s="108"/>
      <c r="MAE323" s="108"/>
      <c r="MAF323" s="108"/>
      <c r="MAG323" s="108"/>
      <c r="MAH323" s="108"/>
      <c r="MAI323" s="108"/>
      <c r="MAJ323" s="108"/>
      <c r="MAK323" s="108"/>
      <c r="MAL323" s="108"/>
      <c r="MAM323" s="108"/>
      <c r="MAN323" s="108"/>
      <c r="MAO323" s="108"/>
      <c r="MAP323" s="108"/>
      <c r="MAQ323" s="108"/>
      <c r="MAR323" s="108"/>
      <c r="MAS323" s="108"/>
      <c r="MAT323" s="108"/>
      <c r="MAU323" s="108"/>
      <c r="MAV323" s="108"/>
      <c r="MAW323" s="108"/>
      <c r="MAX323" s="108"/>
      <c r="MAY323" s="108"/>
      <c r="MAZ323" s="108"/>
      <c r="MBA323" s="108"/>
      <c r="MBB323" s="108"/>
      <c r="MBC323" s="108"/>
      <c r="MBD323" s="108"/>
      <c r="MBE323" s="108"/>
      <c r="MBF323" s="108"/>
      <c r="MBG323" s="108"/>
      <c r="MBH323" s="108"/>
      <c r="MBI323" s="108"/>
      <c r="MBJ323" s="108"/>
      <c r="MBK323" s="108"/>
      <c r="MBL323" s="108"/>
      <c r="MBM323" s="108"/>
      <c r="MBN323" s="108"/>
      <c r="MBO323" s="108"/>
      <c r="MBP323" s="108"/>
      <c r="MBQ323" s="108"/>
      <c r="MBR323" s="108"/>
      <c r="MBS323" s="108"/>
      <c r="MBT323" s="108"/>
      <c r="MBU323" s="108"/>
      <c r="MBV323" s="108"/>
      <c r="MBW323" s="108"/>
      <c r="MBX323" s="108"/>
      <c r="MBY323" s="108"/>
      <c r="MBZ323" s="108"/>
      <c r="MCA323" s="108"/>
      <c r="MCB323" s="108"/>
      <c r="MCC323" s="108"/>
      <c r="MCD323" s="108"/>
      <c r="MCE323" s="108"/>
      <c r="MCF323" s="108"/>
      <c r="MCG323" s="108"/>
      <c r="MCH323" s="108"/>
      <c r="MCI323" s="108"/>
      <c r="MCJ323" s="108"/>
      <c r="MCK323" s="108"/>
      <c r="MCL323" s="108"/>
      <c r="MCM323" s="108"/>
      <c r="MCN323" s="108"/>
      <c r="MCO323" s="108"/>
      <c r="MCP323" s="108"/>
      <c r="MCQ323" s="108"/>
      <c r="MCR323" s="108"/>
      <c r="MCS323" s="108"/>
      <c r="MCT323" s="108"/>
      <c r="MCU323" s="108"/>
      <c r="MCV323" s="108"/>
      <c r="MCW323" s="108"/>
      <c r="MCX323" s="108"/>
      <c r="MCY323" s="108"/>
      <c r="MCZ323" s="108"/>
      <c r="MDA323" s="108"/>
      <c r="MDB323" s="108"/>
      <c r="MDC323" s="108"/>
      <c r="MDD323" s="108"/>
      <c r="MDE323" s="108"/>
      <c r="MDF323" s="108"/>
      <c r="MDG323" s="108"/>
      <c r="MDH323" s="108"/>
      <c r="MDI323" s="108"/>
      <c r="MDJ323" s="108"/>
      <c r="MDK323" s="108"/>
      <c r="MDL323" s="108"/>
      <c r="MDM323" s="108"/>
      <c r="MDN323" s="108"/>
      <c r="MDO323" s="108"/>
      <c r="MDP323" s="108"/>
      <c r="MDQ323" s="108"/>
      <c r="MDR323" s="108"/>
      <c r="MDS323" s="108"/>
      <c r="MDT323" s="108"/>
      <c r="MDU323" s="108"/>
      <c r="MDV323" s="108"/>
      <c r="MDW323" s="108"/>
      <c r="MDX323" s="108"/>
      <c r="MDY323" s="108"/>
      <c r="MDZ323" s="108"/>
      <c r="MEA323" s="108"/>
      <c r="MEB323" s="108"/>
      <c r="MEC323" s="108"/>
      <c r="MED323" s="108"/>
      <c r="MEE323" s="108"/>
      <c r="MEF323" s="108"/>
      <c r="MEG323" s="108"/>
      <c r="MEH323" s="108"/>
      <c r="MEI323" s="108"/>
      <c r="MEJ323" s="108"/>
      <c r="MEK323" s="108"/>
      <c r="MEL323" s="108"/>
      <c r="MEM323" s="108"/>
      <c r="MEN323" s="108"/>
      <c r="MEO323" s="108"/>
      <c r="MEP323" s="108"/>
      <c r="MEQ323" s="108"/>
      <c r="MER323" s="108"/>
      <c r="MES323" s="108"/>
      <c r="MET323" s="108"/>
      <c r="MEU323" s="108"/>
      <c r="MEV323" s="108"/>
      <c r="MEW323" s="108"/>
      <c r="MEX323" s="108"/>
      <c r="MEY323" s="108"/>
      <c r="MEZ323" s="108"/>
      <c r="MFA323" s="108"/>
      <c r="MFB323" s="108"/>
      <c r="MFC323" s="108"/>
      <c r="MFD323" s="108"/>
      <c r="MFE323" s="108"/>
      <c r="MFF323" s="108"/>
      <c r="MFG323" s="108"/>
      <c r="MFH323" s="108"/>
      <c r="MFI323" s="108"/>
      <c r="MFJ323" s="108"/>
      <c r="MFK323" s="108"/>
      <c r="MFL323" s="108"/>
      <c r="MFM323" s="108"/>
      <c r="MFN323" s="108"/>
      <c r="MFO323" s="108"/>
      <c r="MFP323" s="108"/>
      <c r="MFQ323" s="108"/>
      <c r="MFR323" s="108"/>
      <c r="MFS323" s="108"/>
      <c r="MFT323" s="108"/>
      <c r="MFU323" s="108"/>
      <c r="MFV323" s="108"/>
      <c r="MFW323" s="108"/>
      <c r="MFX323" s="108"/>
      <c r="MFY323" s="108"/>
      <c r="MFZ323" s="108"/>
      <c r="MGA323" s="108"/>
      <c r="MGB323" s="108"/>
      <c r="MGC323" s="108"/>
      <c r="MGD323" s="108"/>
      <c r="MGE323" s="108"/>
      <c r="MGF323" s="108"/>
      <c r="MGG323" s="108"/>
      <c r="MGH323" s="108"/>
      <c r="MGI323" s="108"/>
      <c r="MGJ323" s="108"/>
      <c r="MGK323" s="108"/>
      <c r="MGL323" s="108"/>
      <c r="MGM323" s="108"/>
      <c r="MGN323" s="108"/>
      <c r="MGO323" s="108"/>
      <c r="MGP323" s="108"/>
      <c r="MGQ323" s="108"/>
      <c r="MGR323" s="108"/>
      <c r="MGS323" s="108"/>
      <c r="MGT323" s="108"/>
      <c r="MGU323" s="108"/>
      <c r="MGV323" s="108"/>
      <c r="MGW323" s="108"/>
      <c r="MGX323" s="108"/>
      <c r="MGY323" s="108"/>
      <c r="MGZ323" s="108"/>
      <c r="MHA323" s="108"/>
      <c r="MHB323" s="108"/>
      <c r="MHC323" s="108"/>
      <c r="MHD323" s="108"/>
      <c r="MHE323" s="108"/>
      <c r="MHF323" s="108"/>
      <c r="MHG323" s="108"/>
      <c r="MHH323" s="108"/>
      <c r="MHI323" s="108"/>
      <c r="MHJ323" s="108"/>
      <c r="MHK323" s="108"/>
      <c r="MHL323" s="108"/>
      <c r="MHM323" s="108"/>
      <c r="MHN323" s="108"/>
      <c r="MHO323" s="108"/>
      <c r="MHP323" s="108"/>
      <c r="MHQ323" s="108"/>
      <c r="MHR323" s="108"/>
      <c r="MHS323" s="108"/>
      <c r="MHT323" s="108"/>
      <c r="MHU323" s="108"/>
      <c r="MHV323" s="108"/>
      <c r="MHW323" s="108"/>
      <c r="MHX323" s="108"/>
      <c r="MHY323" s="108"/>
      <c r="MHZ323" s="108"/>
      <c r="MIA323" s="108"/>
      <c r="MIB323" s="108"/>
      <c r="MIC323" s="108"/>
      <c r="MID323" s="108"/>
      <c r="MIE323" s="108"/>
      <c r="MIF323" s="108"/>
      <c r="MIG323" s="108"/>
      <c r="MIH323" s="108"/>
      <c r="MII323" s="108"/>
      <c r="MIJ323" s="108"/>
      <c r="MIK323" s="108"/>
      <c r="MIL323" s="108"/>
      <c r="MIM323" s="108"/>
      <c r="MIN323" s="108"/>
      <c r="MIO323" s="108"/>
      <c r="MIP323" s="108"/>
      <c r="MIQ323" s="108"/>
      <c r="MIR323" s="108"/>
      <c r="MIS323" s="108"/>
      <c r="MIT323" s="108"/>
      <c r="MIU323" s="108"/>
      <c r="MIV323" s="108"/>
      <c r="MIW323" s="108"/>
      <c r="MIX323" s="108"/>
      <c r="MIY323" s="108"/>
      <c r="MIZ323" s="108"/>
      <c r="MJA323" s="108"/>
      <c r="MJB323" s="108"/>
      <c r="MJC323" s="108"/>
      <c r="MJD323" s="108"/>
      <c r="MJE323" s="108"/>
      <c r="MJF323" s="108"/>
      <c r="MJG323" s="108"/>
      <c r="MJH323" s="108"/>
      <c r="MJI323" s="108"/>
      <c r="MJJ323" s="108"/>
      <c r="MJK323" s="108"/>
      <c r="MJL323" s="108"/>
      <c r="MJM323" s="108"/>
      <c r="MJN323" s="108"/>
      <c r="MJO323" s="108"/>
      <c r="MJP323" s="108"/>
      <c r="MJQ323" s="108"/>
      <c r="MJR323" s="108"/>
      <c r="MJS323" s="108"/>
      <c r="MJT323" s="108"/>
      <c r="MJU323" s="108"/>
      <c r="MJV323" s="108"/>
      <c r="MJW323" s="108"/>
      <c r="MJX323" s="108"/>
      <c r="MJY323" s="108"/>
      <c r="MJZ323" s="108"/>
      <c r="MKA323" s="108"/>
      <c r="MKB323" s="108"/>
      <c r="MKC323" s="108"/>
      <c r="MKD323" s="108"/>
      <c r="MKE323" s="108"/>
      <c r="MKF323" s="108"/>
      <c r="MKG323" s="108"/>
      <c r="MKH323" s="108"/>
      <c r="MKI323" s="108"/>
      <c r="MKJ323" s="108"/>
      <c r="MKK323" s="108"/>
      <c r="MKL323" s="108"/>
      <c r="MKM323" s="108"/>
      <c r="MKN323" s="108"/>
      <c r="MKO323" s="108"/>
      <c r="MKP323" s="108"/>
      <c r="MKQ323" s="108"/>
      <c r="MKR323" s="108"/>
      <c r="MKS323" s="108"/>
      <c r="MKT323" s="108"/>
      <c r="MKU323" s="108"/>
      <c r="MKV323" s="108"/>
      <c r="MKW323" s="108"/>
      <c r="MKX323" s="108"/>
      <c r="MKY323" s="108"/>
      <c r="MKZ323" s="108"/>
      <c r="MLA323" s="108"/>
      <c r="MLB323" s="108"/>
      <c r="MLC323" s="108"/>
      <c r="MLD323" s="108"/>
      <c r="MLE323" s="108"/>
      <c r="MLF323" s="108"/>
      <c r="MLG323" s="108"/>
      <c r="MLH323" s="108"/>
      <c r="MLI323" s="108"/>
      <c r="MLJ323" s="108"/>
      <c r="MLK323" s="108"/>
      <c r="MLL323" s="108"/>
      <c r="MLM323" s="108"/>
      <c r="MLN323" s="108"/>
      <c r="MLO323" s="108"/>
      <c r="MLP323" s="108"/>
      <c r="MLQ323" s="108"/>
      <c r="MLR323" s="108"/>
      <c r="MLS323" s="108"/>
      <c r="MLT323" s="108"/>
      <c r="MLU323" s="108"/>
      <c r="MLV323" s="108"/>
      <c r="MLW323" s="108"/>
      <c r="MLX323" s="108"/>
      <c r="MLY323" s="108"/>
      <c r="MLZ323" s="108"/>
      <c r="MMA323" s="108"/>
      <c r="MMB323" s="108"/>
      <c r="MMC323" s="108"/>
      <c r="MMD323" s="108"/>
      <c r="MME323" s="108"/>
      <c r="MMF323" s="108"/>
      <c r="MMG323" s="108"/>
      <c r="MMH323" s="108"/>
      <c r="MMI323" s="108"/>
      <c r="MMJ323" s="108"/>
      <c r="MMK323" s="108"/>
      <c r="MML323" s="108"/>
      <c r="MMM323" s="108"/>
      <c r="MMN323" s="108"/>
      <c r="MMO323" s="108"/>
      <c r="MMP323" s="108"/>
      <c r="MMQ323" s="108"/>
      <c r="MMR323" s="108"/>
      <c r="MMS323" s="108"/>
      <c r="MMT323" s="108"/>
      <c r="MMU323" s="108"/>
      <c r="MMV323" s="108"/>
      <c r="MMW323" s="108"/>
      <c r="MMX323" s="108"/>
      <c r="MMY323" s="108"/>
      <c r="MMZ323" s="108"/>
      <c r="MNA323" s="108"/>
      <c r="MNB323" s="108"/>
      <c r="MNC323" s="108"/>
      <c r="MND323" s="108"/>
      <c r="MNE323" s="108"/>
      <c r="MNF323" s="108"/>
      <c r="MNG323" s="108"/>
      <c r="MNH323" s="108"/>
      <c r="MNI323" s="108"/>
      <c r="MNJ323" s="108"/>
      <c r="MNK323" s="108"/>
      <c r="MNL323" s="108"/>
      <c r="MNM323" s="108"/>
      <c r="MNN323" s="108"/>
      <c r="MNO323" s="108"/>
      <c r="MNP323" s="108"/>
      <c r="MNQ323" s="108"/>
      <c r="MNR323" s="108"/>
      <c r="MNS323" s="108"/>
      <c r="MNT323" s="108"/>
      <c r="MNU323" s="108"/>
      <c r="MNV323" s="108"/>
      <c r="MNW323" s="108"/>
      <c r="MNX323" s="108"/>
      <c r="MNY323" s="108"/>
      <c r="MNZ323" s="108"/>
      <c r="MOA323" s="108"/>
      <c r="MOB323" s="108"/>
      <c r="MOC323" s="108"/>
      <c r="MOD323" s="108"/>
      <c r="MOE323" s="108"/>
      <c r="MOF323" s="108"/>
      <c r="MOG323" s="108"/>
      <c r="MOH323" s="108"/>
      <c r="MOI323" s="108"/>
      <c r="MOJ323" s="108"/>
      <c r="MOK323" s="108"/>
      <c r="MOL323" s="108"/>
      <c r="MOM323" s="108"/>
      <c r="MON323" s="108"/>
      <c r="MOO323" s="108"/>
      <c r="MOP323" s="108"/>
      <c r="MOQ323" s="108"/>
      <c r="MOR323" s="108"/>
      <c r="MOS323" s="108"/>
      <c r="MOT323" s="108"/>
      <c r="MOU323" s="108"/>
      <c r="MOV323" s="108"/>
      <c r="MOW323" s="108"/>
      <c r="MOX323" s="108"/>
      <c r="MOY323" s="108"/>
      <c r="MOZ323" s="108"/>
      <c r="MPA323" s="108"/>
      <c r="MPB323" s="108"/>
      <c r="MPC323" s="108"/>
      <c r="MPD323" s="108"/>
      <c r="MPE323" s="108"/>
      <c r="MPF323" s="108"/>
      <c r="MPG323" s="108"/>
      <c r="MPH323" s="108"/>
      <c r="MPI323" s="108"/>
      <c r="MPJ323" s="108"/>
      <c r="MPK323" s="108"/>
      <c r="MPL323" s="108"/>
      <c r="MPM323" s="108"/>
      <c r="MPN323" s="108"/>
      <c r="MPO323" s="108"/>
      <c r="MPP323" s="108"/>
      <c r="MPQ323" s="108"/>
      <c r="MPR323" s="108"/>
      <c r="MPS323" s="108"/>
      <c r="MPT323" s="108"/>
      <c r="MPU323" s="108"/>
      <c r="MPV323" s="108"/>
      <c r="MPW323" s="108"/>
      <c r="MPX323" s="108"/>
      <c r="MPY323" s="108"/>
      <c r="MPZ323" s="108"/>
      <c r="MQA323" s="108"/>
      <c r="MQB323" s="108"/>
      <c r="MQC323" s="108"/>
      <c r="MQD323" s="108"/>
      <c r="MQE323" s="108"/>
      <c r="MQF323" s="108"/>
      <c r="MQG323" s="108"/>
      <c r="MQH323" s="108"/>
      <c r="MQI323" s="108"/>
      <c r="MQJ323" s="108"/>
      <c r="MQK323" s="108"/>
      <c r="MQL323" s="108"/>
      <c r="MQM323" s="108"/>
      <c r="MQN323" s="108"/>
      <c r="MQO323" s="108"/>
      <c r="MQP323" s="108"/>
      <c r="MQQ323" s="108"/>
      <c r="MQR323" s="108"/>
      <c r="MQS323" s="108"/>
      <c r="MQT323" s="108"/>
      <c r="MQU323" s="108"/>
      <c r="MQV323" s="108"/>
      <c r="MQW323" s="108"/>
      <c r="MQX323" s="108"/>
      <c r="MQY323" s="108"/>
      <c r="MQZ323" s="108"/>
      <c r="MRA323" s="108"/>
      <c r="MRB323" s="108"/>
      <c r="MRC323" s="108"/>
      <c r="MRD323" s="108"/>
      <c r="MRE323" s="108"/>
      <c r="MRF323" s="108"/>
      <c r="MRG323" s="108"/>
      <c r="MRH323" s="108"/>
      <c r="MRI323" s="108"/>
      <c r="MRJ323" s="108"/>
      <c r="MRK323" s="108"/>
      <c r="MRL323" s="108"/>
      <c r="MRM323" s="108"/>
      <c r="MRN323" s="108"/>
      <c r="MRO323" s="108"/>
      <c r="MRP323" s="108"/>
      <c r="MRQ323" s="108"/>
      <c r="MRR323" s="108"/>
      <c r="MRS323" s="108"/>
      <c r="MRT323" s="108"/>
      <c r="MRU323" s="108"/>
      <c r="MRV323" s="108"/>
      <c r="MRW323" s="108"/>
      <c r="MRX323" s="108"/>
      <c r="MRY323" s="108"/>
      <c r="MRZ323" s="108"/>
      <c r="MSA323" s="108"/>
      <c r="MSB323" s="108"/>
      <c r="MSC323" s="108"/>
      <c r="MSD323" s="108"/>
      <c r="MSE323" s="108"/>
      <c r="MSF323" s="108"/>
      <c r="MSG323" s="108"/>
      <c r="MSH323" s="108"/>
      <c r="MSI323" s="108"/>
      <c r="MSJ323" s="108"/>
      <c r="MSK323" s="108"/>
      <c r="MSL323" s="108"/>
      <c r="MSM323" s="108"/>
      <c r="MSN323" s="108"/>
      <c r="MSO323" s="108"/>
      <c r="MSP323" s="108"/>
      <c r="MSQ323" s="108"/>
      <c r="MSR323" s="108"/>
      <c r="MSS323" s="108"/>
      <c r="MST323" s="108"/>
      <c r="MSU323" s="108"/>
      <c r="MSV323" s="108"/>
      <c r="MSW323" s="108"/>
      <c r="MSX323" s="108"/>
      <c r="MSY323" s="108"/>
      <c r="MSZ323" s="108"/>
      <c r="MTA323" s="108"/>
      <c r="MTB323" s="108"/>
      <c r="MTC323" s="108"/>
      <c r="MTD323" s="108"/>
      <c r="MTE323" s="108"/>
      <c r="MTF323" s="108"/>
      <c r="MTG323" s="108"/>
      <c r="MTH323" s="108"/>
      <c r="MTI323" s="108"/>
      <c r="MTJ323" s="108"/>
      <c r="MTK323" s="108"/>
      <c r="MTL323" s="108"/>
      <c r="MTM323" s="108"/>
      <c r="MTN323" s="108"/>
      <c r="MTO323" s="108"/>
      <c r="MTP323" s="108"/>
      <c r="MTQ323" s="108"/>
      <c r="MTR323" s="108"/>
      <c r="MTS323" s="108"/>
      <c r="MTT323" s="108"/>
      <c r="MTU323" s="108"/>
      <c r="MTV323" s="108"/>
      <c r="MTW323" s="108"/>
      <c r="MTX323" s="108"/>
      <c r="MTY323" s="108"/>
      <c r="MTZ323" s="108"/>
      <c r="MUA323" s="108"/>
      <c r="MUB323" s="108"/>
      <c r="MUC323" s="108"/>
      <c r="MUD323" s="108"/>
      <c r="MUE323" s="108"/>
      <c r="MUF323" s="108"/>
      <c r="MUG323" s="108"/>
      <c r="MUH323" s="108"/>
      <c r="MUI323" s="108"/>
      <c r="MUJ323" s="108"/>
      <c r="MUK323" s="108"/>
      <c r="MUL323" s="108"/>
      <c r="MUM323" s="108"/>
      <c r="MUN323" s="108"/>
      <c r="MUO323" s="108"/>
      <c r="MUP323" s="108"/>
      <c r="MUQ323" s="108"/>
      <c r="MUR323" s="108"/>
      <c r="MUS323" s="108"/>
      <c r="MUT323" s="108"/>
      <c r="MUU323" s="108"/>
      <c r="MUV323" s="108"/>
      <c r="MUW323" s="108"/>
      <c r="MUX323" s="108"/>
      <c r="MUY323" s="108"/>
      <c r="MUZ323" s="108"/>
      <c r="MVA323" s="108"/>
      <c r="MVB323" s="108"/>
      <c r="MVC323" s="108"/>
      <c r="MVD323" s="108"/>
      <c r="MVE323" s="108"/>
      <c r="MVF323" s="108"/>
      <c r="MVG323" s="108"/>
      <c r="MVH323" s="108"/>
      <c r="MVI323" s="108"/>
      <c r="MVJ323" s="108"/>
      <c r="MVK323" s="108"/>
      <c r="MVL323" s="108"/>
      <c r="MVM323" s="108"/>
      <c r="MVN323" s="108"/>
      <c r="MVO323" s="108"/>
      <c r="MVP323" s="108"/>
      <c r="MVQ323" s="108"/>
      <c r="MVR323" s="108"/>
      <c r="MVS323" s="108"/>
      <c r="MVT323" s="108"/>
      <c r="MVU323" s="108"/>
      <c r="MVV323" s="108"/>
      <c r="MVW323" s="108"/>
      <c r="MVX323" s="108"/>
      <c r="MVY323" s="108"/>
      <c r="MVZ323" s="108"/>
      <c r="MWA323" s="108"/>
      <c r="MWB323" s="108"/>
      <c r="MWC323" s="108"/>
      <c r="MWD323" s="108"/>
      <c r="MWE323" s="108"/>
      <c r="MWF323" s="108"/>
      <c r="MWG323" s="108"/>
      <c r="MWH323" s="108"/>
      <c r="MWI323" s="108"/>
      <c r="MWJ323" s="108"/>
      <c r="MWK323" s="108"/>
      <c r="MWL323" s="108"/>
      <c r="MWM323" s="108"/>
      <c r="MWN323" s="108"/>
      <c r="MWO323" s="108"/>
      <c r="MWP323" s="108"/>
      <c r="MWQ323" s="108"/>
      <c r="MWR323" s="108"/>
      <c r="MWS323" s="108"/>
      <c r="MWT323" s="108"/>
      <c r="MWU323" s="108"/>
      <c r="MWV323" s="108"/>
      <c r="MWW323" s="108"/>
      <c r="MWX323" s="108"/>
      <c r="MWY323" s="108"/>
      <c r="MWZ323" s="108"/>
      <c r="MXA323" s="108"/>
      <c r="MXB323" s="108"/>
      <c r="MXC323" s="108"/>
      <c r="MXD323" s="108"/>
      <c r="MXE323" s="108"/>
      <c r="MXF323" s="108"/>
      <c r="MXG323" s="108"/>
      <c r="MXH323" s="108"/>
      <c r="MXI323" s="108"/>
      <c r="MXJ323" s="108"/>
      <c r="MXK323" s="108"/>
      <c r="MXL323" s="108"/>
      <c r="MXM323" s="108"/>
      <c r="MXN323" s="108"/>
      <c r="MXO323" s="108"/>
      <c r="MXP323" s="108"/>
      <c r="MXQ323" s="108"/>
      <c r="MXR323" s="108"/>
      <c r="MXS323" s="108"/>
      <c r="MXT323" s="108"/>
      <c r="MXU323" s="108"/>
      <c r="MXV323" s="108"/>
      <c r="MXW323" s="108"/>
      <c r="MXX323" s="108"/>
      <c r="MXY323" s="108"/>
      <c r="MXZ323" s="108"/>
      <c r="MYA323" s="108"/>
      <c r="MYB323" s="108"/>
      <c r="MYC323" s="108"/>
      <c r="MYD323" s="108"/>
      <c r="MYE323" s="108"/>
      <c r="MYF323" s="108"/>
      <c r="MYG323" s="108"/>
      <c r="MYH323" s="108"/>
      <c r="MYI323" s="108"/>
      <c r="MYJ323" s="108"/>
      <c r="MYK323" s="108"/>
      <c r="MYL323" s="108"/>
      <c r="MYM323" s="108"/>
      <c r="MYN323" s="108"/>
      <c r="MYO323" s="108"/>
      <c r="MYP323" s="108"/>
      <c r="MYQ323" s="108"/>
      <c r="MYR323" s="108"/>
      <c r="MYS323" s="108"/>
      <c r="MYT323" s="108"/>
      <c r="MYU323" s="108"/>
      <c r="MYV323" s="108"/>
      <c r="MYW323" s="108"/>
      <c r="MYX323" s="108"/>
      <c r="MYY323" s="108"/>
      <c r="MYZ323" s="108"/>
      <c r="MZA323" s="108"/>
      <c r="MZB323" s="108"/>
      <c r="MZC323" s="108"/>
      <c r="MZD323" s="108"/>
      <c r="MZE323" s="108"/>
      <c r="MZF323" s="108"/>
      <c r="MZG323" s="108"/>
      <c r="MZH323" s="108"/>
      <c r="MZI323" s="108"/>
      <c r="MZJ323" s="108"/>
      <c r="MZK323" s="108"/>
      <c r="MZL323" s="108"/>
      <c r="MZM323" s="108"/>
      <c r="MZN323" s="108"/>
      <c r="MZO323" s="108"/>
      <c r="MZP323" s="108"/>
      <c r="MZQ323" s="108"/>
      <c r="MZR323" s="108"/>
      <c r="MZS323" s="108"/>
      <c r="MZT323" s="108"/>
      <c r="MZU323" s="108"/>
      <c r="MZV323" s="108"/>
      <c r="MZW323" s="108"/>
      <c r="MZX323" s="108"/>
      <c r="MZY323" s="108"/>
      <c r="MZZ323" s="108"/>
      <c r="NAA323" s="108"/>
      <c r="NAB323" s="108"/>
      <c r="NAC323" s="108"/>
      <c r="NAD323" s="108"/>
      <c r="NAE323" s="108"/>
      <c r="NAF323" s="108"/>
      <c r="NAG323" s="108"/>
      <c r="NAH323" s="108"/>
      <c r="NAI323" s="108"/>
      <c r="NAJ323" s="108"/>
      <c r="NAK323" s="108"/>
      <c r="NAL323" s="108"/>
      <c r="NAM323" s="108"/>
      <c r="NAN323" s="108"/>
      <c r="NAO323" s="108"/>
      <c r="NAP323" s="108"/>
      <c r="NAQ323" s="108"/>
      <c r="NAR323" s="108"/>
      <c r="NAS323" s="108"/>
      <c r="NAT323" s="108"/>
      <c r="NAU323" s="108"/>
      <c r="NAV323" s="108"/>
      <c r="NAW323" s="108"/>
      <c r="NAX323" s="108"/>
      <c r="NAY323" s="108"/>
      <c r="NAZ323" s="108"/>
      <c r="NBA323" s="108"/>
      <c r="NBB323" s="108"/>
      <c r="NBC323" s="108"/>
      <c r="NBD323" s="108"/>
      <c r="NBE323" s="108"/>
      <c r="NBF323" s="108"/>
      <c r="NBG323" s="108"/>
      <c r="NBH323" s="108"/>
      <c r="NBI323" s="108"/>
      <c r="NBJ323" s="108"/>
      <c r="NBK323" s="108"/>
      <c r="NBL323" s="108"/>
      <c r="NBM323" s="108"/>
      <c r="NBN323" s="108"/>
      <c r="NBO323" s="108"/>
      <c r="NBP323" s="108"/>
      <c r="NBQ323" s="108"/>
      <c r="NBR323" s="108"/>
      <c r="NBS323" s="108"/>
      <c r="NBT323" s="108"/>
      <c r="NBU323" s="108"/>
      <c r="NBV323" s="108"/>
      <c r="NBW323" s="108"/>
      <c r="NBX323" s="108"/>
      <c r="NBY323" s="108"/>
      <c r="NBZ323" s="108"/>
      <c r="NCA323" s="108"/>
      <c r="NCB323" s="108"/>
      <c r="NCC323" s="108"/>
      <c r="NCD323" s="108"/>
      <c r="NCE323" s="108"/>
      <c r="NCF323" s="108"/>
      <c r="NCG323" s="108"/>
      <c r="NCH323" s="108"/>
      <c r="NCI323" s="108"/>
      <c r="NCJ323" s="108"/>
      <c r="NCK323" s="108"/>
      <c r="NCL323" s="108"/>
      <c r="NCM323" s="108"/>
      <c r="NCN323" s="108"/>
      <c r="NCO323" s="108"/>
      <c r="NCP323" s="108"/>
      <c r="NCQ323" s="108"/>
      <c r="NCR323" s="108"/>
      <c r="NCS323" s="108"/>
      <c r="NCT323" s="108"/>
      <c r="NCU323" s="108"/>
      <c r="NCV323" s="108"/>
      <c r="NCW323" s="108"/>
      <c r="NCX323" s="108"/>
      <c r="NCY323" s="108"/>
      <c r="NCZ323" s="108"/>
      <c r="NDA323" s="108"/>
      <c r="NDB323" s="108"/>
      <c r="NDC323" s="108"/>
      <c r="NDD323" s="108"/>
      <c r="NDE323" s="108"/>
      <c r="NDF323" s="108"/>
      <c r="NDG323" s="108"/>
      <c r="NDH323" s="108"/>
      <c r="NDI323" s="108"/>
      <c r="NDJ323" s="108"/>
      <c r="NDK323" s="108"/>
      <c r="NDL323" s="108"/>
      <c r="NDM323" s="108"/>
      <c r="NDN323" s="108"/>
      <c r="NDO323" s="108"/>
      <c r="NDP323" s="108"/>
      <c r="NDQ323" s="108"/>
      <c r="NDR323" s="108"/>
      <c r="NDS323" s="108"/>
      <c r="NDT323" s="108"/>
      <c r="NDU323" s="108"/>
      <c r="NDV323" s="108"/>
      <c r="NDW323" s="108"/>
      <c r="NDX323" s="108"/>
      <c r="NDY323" s="108"/>
      <c r="NDZ323" s="108"/>
      <c r="NEA323" s="108"/>
      <c r="NEB323" s="108"/>
      <c r="NEC323" s="108"/>
      <c r="NED323" s="108"/>
      <c r="NEE323" s="108"/>
      <c r="NEF323" s="108"/>
      <c r="NEG323" s="108"/>
      <c r="NEH323" s="108"/>
      <c r="NEI323" s="108"/>
      <c r="NEJ323" s="108"/>
      <c r="NEK323" s="108"/>
      <c r="NEL323" s="108"/>
      <c r="NEM323" s="108"/>
      <c r="NEN323" s="108"/>
      <c r="NEO323" s="108"/>
      <c r="NEP323" s="108"/>
      <c r="NEQ323" s="108"/>
      <c r="NER323" s="108"/>
      <c r="NES323" s="108"/>
      <c r="NET323" s="108"/>
      <c r="NEU323" s="108"/>
      <c r="NEV323" s="108"/>
      <c r="NEW323" s="108"/>
      <c r="NEX323" s="108"/>
      <c r="NEY323" s="108"/>
      <c r="NEZ323" s="108"/>
      <c r="NFA323" s="108"/>
      <c r="NFB323" s="108"/>
      <c r="NFC323" s="108"/>
      <c r="NFD323" s="108"/>
      <c r="NFE323" s="108"/>
      <c r="NFF323" s="108"/>
      <c r="NFG323" s="108"/>
      <c r="NFH323" s="108"/>
      <c r="NFI323" s="108"/>
      <c r="NFJ323" s="108"/>
      <c r="NFK323" s="108"/>
      <c r="NFL323" s="108"/>
      <c r="NFM323" s="108"/>
      <c r="NFN323" s="108"/>
      <c r="NFO323" s="108"/>
      <c r="NFP323" s="108"/>
      <c r="NFQ323" s="108"/>
      <c r="NFR323" s="108"/>
      <c r="NFS323" s="108"/>
      <c r="NFT323" s="108"/>
      <c r="NFU323" s="108"/>
      <c r="NFV323" s="108"/>
      <c r="NFW323" s="108"/>
      <c r="NFX323" s="108"/>
      <c r="NFY323" s="108"/>
      <c r="NFZ323" s="108"/>
      <c r="NGA323" s="108"/>
      <c r="NGB323" s="108"/>
      <c r="NGC323" s="108"/>
      <c r="NGD323" s="108"/>
      <c r="NGE323" s="108"/>
      <c r="NGF323" s="108"/>
      <c r="NGG323" s="108"/>
      <c r="NGH323" s="108"/>
      <c r="NGI323" s="108"/>
      <c r="NGJ323" s="108"/>
      <c r="NGK323" s="108"/>
      <c r="NGL323" s="108"/>
      <c r="NGM323" s="108"/>
      <c r="NGN323" s="108"/>
      <c r="NGO323" s="108"/>
      <c r="NGP323" s="108"/>
      <c r="NGQ323" s="108"/>
      <c r="NGR323" s="108"/>
      <c r="NGS323" s="108"/>
      <c r="NGT323" s="108"/>
      <c r="NGU323" s="108"/>
      <c r="NGV323" s="108"/>
      <c r="NGW323" s="108"/>
      <c r="NGX323" s="108"/>
      <c r="NGY323" s="108"/>
      <c r="NGZ323" s="108"/>
      <c r="NHA323" s="108"/>
      <c r="NHB323" s="108"/>
      <c r="NHC323" s="108"/>
      <c r="NHD323" s="108"/>
      <c r="NHE323" s="108"/>
      <c r="NHF323" s="108"/>
      <c r="NHG323" s="108"/>
      <c r="NHH323" s="108"/>
      <c r="NHI323" s="108"/>
      <c r="NHJ323" s="108"/>
      <c r="NHK323" s="108"/>
      <c r="NHL323" s="108"/>
      <c r="NHM323" s="108"/>
      <c r="NHN323" s="108"/>
      <c r="NHO323" s="108"/>
      <c r="NHP323" s="108"/>
      <c r="NHQ323" s="108"/>
      <c r="NHR323" s="108"/>
      <c r="NHS323" s="108"/>
      <c r="NHT323" s="108"/>
      <c r="NHU323" s="108"/>
      <c r="NHV323" s="108"/>
      <c r="NHW323" s="108"/>
      <c r="NHX323" s="108"/>
      <c r="NHY323" s="108"/>
      <c r="NHZ323" s="108"/>
      <c r="NIA323" s="108"/>
      <c r="NIB323" s="108"/>
      <c r="NIC323" s="108"/>
      <c r="NID323" s="108"/>
      <c r="NIE323" s="108"/>
      <c r="NIF323" s="108"/>
      <c r="NIG323" s="108"/>
      <c r="NIH323" s="108"/>
      <c r="NII323" s="108"/>
      <c r="NIJ323" s="108"/>
      <c r="NIK323" s="108"/>
      <c r="NIL323" s="108"/>
      <c r="NIM323" s="108"/>
      <c r="NIN323" s="108"/>
      <c r="NIO323" s="108"/>
      <c r="NIP323" s="108"/>
      <c r="NIQ323" s="108"/>
      <c r="NIR323" s="108"/>
      <c r="NIS323" s="108"/>
      <c r="NIT323" s="108"/>
      <c r="NIU323" s="108"/>
      <c r="NIV323" s="108"/>
      <c r="NIW323" s="108"/>
      <c r="NIX323" s="108"/>
      <c r="NIY323" s="108"/>
      <c r="NIZ323" s="108"/>
      <c r="NJA323" s="108"/>
      <c r="NJB323" s="108"/>
      <c r="NJC323" s="108"/>
      <c r="NJD323" s="108"/>
      <c r="NJE323" s="108"/>
      <c r="NJF323" s="108"/>
      <c r="NJG323" s="108"/>
      <c r="NJH323" s="108"/>
      <c r="NJI323" s="108"/>
      <c r="NJJ323" s="108"/>
      <c r="NJK323" s="108"/>
      <c r="NJL323" s="108"/>
      <c r="NJM323" s="108"/>
      <c r="NJN323" s="108"/>
      <c r="NJO323" s="108"/>
      <c r="NJP323" s="108"/>
      <c r="NJQ323" s="108"/>
      <c r="NJR323" s="108"/>
      <c r="NJS323" s="108"/>
      <c r="NJT323" s="108"/>
      <c r="NJU323" s="108"/>
      <c r="NJV323" s="108"/>
      <c r="NJW323" s="108"/>
      <c r="NJX323" s="108"/>
      <c r="NJY323" s="108"/>
      <c r="NJZ323" s="108"/>
      <c r="NKA323" s="108"/>
      <c r="NKB323" s="108"/>
      <c r="NKC323" s="108"/>
      <c r="NKD323" s="108"/>
      <c r="NKE323" s="108"/>
      <c r="NKF323" s="108"/>
      <c r="NKG323" s="108"/>
      <c r="NKH323" s="108"/>
      <c r="NKI323" s="108"/>
      <c r="NKJ323" s="108"/>
      <c r="NKK323" s="108"/>
      <c r="NKL323" s="108"/>
      <c r="NKM323" s="108"/>
      <c r="NKN323" s="108"/>
      <c r="NKO323" s="108"/>
      <c r="NKP323" s="108"/>
      <c r="NKQ323" s="108"/>
      <c r="NKR323" s="108"/>
      <c r="NKS323" s="108"/>
      <c r="NKT323" s="108"/>
      <c r="NKU323" s="108"/>
      <c r="NKV323" s="108"/>
      <c r="NKW323" s="108"/>
      <c r="NKX323" s="108"/>
      <c r="NKY323" s="108"/>
      <c r="NKZ323" s="108"/>
      <c r="NLA323" s="108"/>
      <c r="NLB323" s="108"/>
      <c r="NLC323" s="108"/>
      <c r="NLD323" s="108"/>
      <c r="NLE323" s="108"/>
      <c r="NLF323" s="108"/>
      <c r="NLG323" s="108"/>
      <c r="NLH323" s="108"/>
      <c r="NLI323" s="108"/>
      <c r="NLJ323" s="108"/>
      <c r="NLK323" s="108"/>
      <c r="NLL323" s="108"/>
      <c r="NLM323" s="108"/>
      <c r="NLN323" s="108"/>
      <c r="NLO323" s="108"/>
      <c r="NLP323" s="108"/>
      <c r="NLQ323" s="108"/>
      <c r="NLR323" s="108"/>
      <c r="NLS323" s="108"/>
      <c r="NLT323" s="108"/>
      <c r="NLU323" s="108"/>
      <c r="NLV323" s="108"/>
      <c r="NLW323" s="108"/>
      <c r="NLX323" s="108"/>
      <c r="NLY323" s="108"/>
      <c r="NLZ323" s="108"/>
      <c r="NMA323" s="108"/>
      <c r="NMB323" s="108"/>
      <c r="NMC323" s="108"/>
      <c r="NMD323" s="108"/>
      <c r="NME323" s="108"/>
      <c r="NMF323" s="108"/>
      <c r="NMG323" s="108"/>
      <c r="NMH323" s="108"/>
      <c r="NMI323" s="108"/>
      <c r="NMJ323" s="108"/>
      <c r="NMK323" s="108"/>
      <c r="NML323" s="108"/>
      <c r="NMM323" s="108"/>
      <c r="NMN323" s="108"/>
      <c r="NMO323" s="108"/>
      <c r="NMP323" s="108"/>
      <c r="NMQ323" s="108"/>
      <c r="NMR323" s="108"/>
      <c r="NMS323" s="108"/>
      <c r="NMT323" s="108"/>
      <c r="NMU323" s="108"/>
      <c r="NMV323" s="108"/>
      <c r="NMW323" s="108"/>
      <c r="NMX323" s="108"/>
      <c r="NMY323" s="108"/>
      <c r="NMZ323" s="108"/>
      <c r="NNA323" s="108"/>
      <c r="NNB323" s="108"/>
      <c r="NNC323" s="108"/>
      <c r="NND323" s="108"/>
      <c r="NNE323" s="108"/>
      <c r="NNF323" s="108"/>
      <c r="NNG323" s="108"/>
      <c r="NNH323" s="108"/>
      <c r="NNI323" s="108"/>
      <c r="NNJ323" s="108"/>
      <c r="NNK323" s="108"/>
      <c r="NNL323" s="108"/>
      <c r="NNM323" s="108"/>
      <c r="NNN323" s="108"/>
      <c r="NNO323" s="108"/>
      <c r="NNP323" s="108"/>
      <c r="NNQ323" s="108"/>
      <c r="NNR323" s="108"/>
      <c r="NNS323" s="108"/>
      <c r="NNT323" s="108"/>
      <c r="NNU323" s="108"/>
      <c r="NNV323" s="108"/>
      <c r="NNW323" s="108"/>
      <c r="NNX323" s="108"/>
      <c r="NNY323" s="108"/>
      <c r="NNZ323" s="108"/>
      <c r="NOA323" s="108"/>
      <c r="NOB323" s="108"/>
      <c r="NOC323" s="108"/>
      <c r="NOD323" s="108"/>
      <c r="NOE323" s="108"/>
      <c r="NOF323" s="108"/>
      <c r="NOG323" s="108"/>
      <c r="NOH323" s="108"/>
      <c r="NOI323" s="108"/>
      <c r="NOJ323" s="108"/>
      <c r="NOK323" s="108"/>
      <c r="NOL323" s="108"/>
      <c r="NOM323" s="108"/>
      <c r="NON323" s="108"/>
      <c r="NOO323" s="108"/>
      <c r="NOP323" s="108"/>
      <c r="NOQ323" s="108"/>
      <c r="NOR323" s="108"/>
      <c r="NOS323" s="108"/>
      <c r="NOT323" s="108"/>
      <c r="NOU323" s="108"/>
      <c r="NOV323" s="108"/>
      <c r="NOW323" s="108"/>
      <c r="NOX323" s="108"/>
      <c r="NOY323" s="108"/>
      <c r="NOZ323" s="108"/>
      <c r="NPA323" s="108"/>
      <c r="NPB323" s="108"/>
      <c r="NPC323" s="108"/>
      <c r="NPD323" s="108"/>
      <c r="NPE323" s="108"/>
      <c r="NPF323" s="108"/>
      <c r="NPG323" s="108"/>
      <c r="NPH323" s="108"/>
      <c r="NPI323" s="108"/>
      <c r="NPJ323" s="108"/>
      <c r="NPK323" s="108"/>
      <c r="NPL323" s="108"/>
      <c r="NPM323" s="108"/>
      <c r="NPN323" s="108"/>
      <c r="NPO323" s="108"/>
      <c r="NPP323" s="108"/>
      <c r="NPQ323" s="108"/>
      <c r="NPR323" s="108"/>
      <c r="NPS323" s="108"/>
      <c r="NPT323" s="108"/>
      <c r="NPU323" s="108"/>
      <c r="NPV323" s="108"/>
      <c r="NPW323" s="108"/>
      <c r="NPX323" s="108"/>
      <c r="NPY323" s="108"/>
      <c r="NPZ323" s="108"/>
      <c r="NQA323" s="108"/>
      <c r="NQB323" s="108"/>
      <c r="NQC323" s="108"/>
      <c r="NQD323" s="108"/>
      <c r="NQE323" s="108"/>
      <c r="NQF323" s="108"/>
      <c r="NQG323" s="108"/>
      <c r="NQH323" s="108"/>
      <c r="NQI323" s="108"/>
      <c r="NQJ323" s="108"/>
      <c r="NQK323" s="108"/>
      <c r="NQL323" s="108"/>
      <c r="NQM323" s="108"/>
      <c r="NQN323" s="108"/>
      <c r="NQO323" s="108"/>
      <c r="NQP323" s="108"/>
      <c r="NQQ323" s="108"/>
      <c r="NQR323" s="108"/>
      <c r="NQS323" s="108"/>
      <c r="NQT323" s="108"/>
      <c r="NQU323" s="108"/>
      <c r="NQV323" s="108"/>
      <c r="NQW323" s="108"/>
      <c r="NQX323" s="108"/>
      <c r="NQY323" s="108"/>
      <c r="NQZ323" s="108"/>
      <c r="NRA323" s="108"/>
      <c r="NRB323" s="108"/>
      <c r="NRC323" s="108"/>
      <c r="NRD323" s="108"/>
      <c r="NRE323" s="108"/>
      <c r="NRF323" s="108"/>
      <c r="NRG323" s="108"/>
      <c r="NRH323" s="108"/>
      <c r="NRI323" s="108"/>
      <c r="NRJ323" s="108"/>
      <c r="NRK323" s="108"/>
      <c r="NRL323" s="108"/>
      <c r="NRM323" s="108"/>
      <c r="NRN323" s="108"/>
      <c r="NRO323" s="108"/>
      <c r="NRP323" s="108"/>
      <c r="NRQ323" s="108"/>
      <c r="NRR323" s="108"/>
      <c r="NRS323" s="108"/>
      <c r="NRT323" s="108"/>
      <c r="NRU323" s="108"/>
      <c r="NRV323" s="108"/>
      <c r="NRW323" s="108"/>
      <c r="NRX323" s="108"/>
      <c r="NRY323" s="108"/>
      <c r="NRZ323" s="108"/>
      <c r="NSA323" s="108"/>
      <c r="NSB323" s="108"/>
      <c r="NSC323" s="108"/>
      <c r="NSD323" s="108"/>
      <c r="NSE323" s="108"/>
      <c r="NSF323" s="108"/>
      <c r="NSG323" s="108"/>
      <c r="NSH323" s="108"/>
      <c r="NSI323" s="108"/>
      <c r="NSJ323" s="108"/>
      <c r="NSK323" s="108"/>
      <c r="NSL323" s="108"/>
      <c r="NSM323" s="108"/>
      <c r="NSN323" s="108"/>
      <c r="NSO323" s="108"/>
      <c r="NSP323" s="108"/>
      <c r="NSQ323" s="108"/>
      <c r="NSR323" s="108"/>
      <c r="NSS323" s="108"/>
      <c r="NST323" s="108"/>
      <c r="NSU323" s="108"/>
      <c r="NSV323" s="108"/>
      <c r="NSW323" s="108"/>
      <c r="NSX323" s="108"/>
      <c r="NSY323" s="108"/>
      <c r="NSZ323" s="108"/>
      <c r="NTA323" s="108"/>
      <c r="NTB323" s="108"/>
      <c r="NTC323" s="108"/>
      <c r="NTD323" s="108"/>
      <c r="NTE323" s="108"/>
      <c r="NTF323" s="108"/>
      <c r="NTG323" s="108"/>
      <c r="NTH323" s="108"/>
      <c r="NTI323" s="108"/>
      <c r="NTJ323" s="108"/>
      <c r="NTK323" s="108"/>
      <c r="NTL323" s="108"/>
      <c r="NTM323" s="108"/>
      <c r="NTN323" s="108"/>
      <c r="NTO323" s="108"/>
      <c r="NTP323" s="108"/>
      <c r="NTQ323" s="108"/>
      <c r="NTR323" s="108"/>
      <c r="NTS323" s="108"/>
      <c r="NTT323" s="108"/>
      <c r="NTU323" s="108"/>
      <c r="NTV323" s="108"/>
      <c r="NTW323" s="108"/>
      <c r="NTX323" s="108"/>
      <c r="NTY323" s="108"/>
      <c r="NTZ323" s="108"/>
      <c r="NUA323" s="108"/>
      <c r="NUB323" s="108"/>
      <c r="NUC323" s="108"/>
      <c r="NUD323" s="108"/>
      <c r="NUE323" s="108"/>
      <c r="NUF323" s="108"/>
      <c r="NUG323" s="108"/>
      <c r="NUH323" s="108"/>
      <c r="NUI323" s="108"/>
      <c r="NUJ323" s="108"/>
      <c r="NUK323" s="108"/>
      <c r="NUL323" s="108"/>
      <c r="NUM323" s="108"/>
      <c r="NUN323" s="108"/>
      <c r="NUO323" s="108"/>
      <c r="NUP323" s="108"/>
      <c r="NUQ323" s="108"/>
      <c r="NUR323" s="108"/>
      <c r="NUS323" s="108"/>
      <c r="NUT323" s="108"/>
      <c r="NUU323" s="108"/>
      <c r="NUV323" s="108"/>
      <c r="NUW323" s="108"/>
      <c r="NUX323" s="108"/>
      <c r="NUY323" s="108"/>
      <c r="NUZ323" s="108"/>
      <c r="NVA323" s="108"/>
      <c r="NVB323" s="108"/>
      <c r="NVC323" s="108"/>
      <c r="NVD323" s="108"/>
      <c r="NVE323" s="108"/>
      <c r="NVF323" s="108"/>
      <c r="NVG323" s="108"/>
      <c r="NVH323" s="108"/>
      <c r="NVI323" s="108"/>
      <c r="NVJ323" s="108"/>
      <c r="NVK323" s="108"/>
      <c r="NVL323" s="108"/>
      <c r="NVM323" s="108"/>
      <c r="NVN323" s="108"/>
      <c r="NVO323" s="108"/>
      <c r="NVP323" s="108"/>
      <c r="NVQ323" s="108"/>
      <c r="NVR323" s="108"/>
      <c r="NVS323" s="108"/>
      <c r="NVT323" s="108"/>
      <c r="NVU323" s="108"/>
      <c r="NVV323" s="108"/>
      <c r="NVW323" s="108"/>
      <c r="NVX323" s="108"/>
      <c r="NVY323" s="108"/>
      <c r="NVZ323" s="108"/>
      <c r="NWA323" s="108"/>
      <c r="NWB323" s="108"/>
      <c r="NWC323" s="108"/>
      <c r="NWD323" s="108"/>
      <c r="NWE323" s="108"/>
      <c r="NWF323" s="108"/>
      <c r="NWG323" s="108"/>
      <c r="NWH323" s="108"/>
      <c r="NWI323" s="108"/>
      <c r="NWJ323" s="108"/>
      <c r="NWK323" s="108"/>
      <c r="NWL323" s="108"/>
      <c r="NWM323" s="108"/>
      <c r="NWN323" s="108"/>
      <c r="NWO323" s="108"/>
      <c r="NWP323" s="108"/>
      <c r="NWQ323" s="108"/>
      <c r="NWR323" s="108"/>
      <c r="NWS323" s="108"/>
      <c r="NWT323" s="108"/>
      <c r="NWU323" s="108"/>
      <c r="NWV323" s="108"/>
      <c r="NWW323" s="108"/>
      <c r="NWX323" s="108"/>
      <c r="NWY323" s="108"/>
      <c r="NWZ323" s="108"/>
      <c r="NXA323" s="108"/>
      <c r="NXB323" s="108"/>
      <c r="NXC323" s="108"/>
      <c r="NXD323" s="108"/>
      <c r="NXE323" s="108"/>
      <c r="NXF323" s="108"/>
      <c r="NXG323" s="108"/>
      <c r="NXH323" s="108"/>
      <c r="NXI323" s="108"/>
      <c r="NXJ323" s="108"/>
      <c r="NXK323" s="108"/>
      <c r="NXL323" s="108"/>
      <c r="NXM323" s="108"/>
      <c r="NXN323" s="108"/>
      <c r="NXO323" s="108"/>
      <c r="NXP323" s="108"/>
      <c r="NXQ323" s="108"/>
      <c r="NXR323" s="108"/>
      <c r="NXS323" s="108"/>
      <c r="NXT323" s="108"/>
      <c r="NXU323" s="108"/>
      <c r="NXV323" s="108"/>
      <c r="NXW323" s="108"/>
      <c r="NXX323" s="108"/>
      <c r="NXY323" s="108"/>
      <c r="NXZ323" s="108"/>
      <c r="NYA323" s="108"/>
      <c r="NYB323" s="108"/>
      <c r="NYC323" s="108"/>
      <c r="NYD323" s="108"/>
      <c r="NYE323" s="108"/>
      <c r="NYF323" s="108"/>
      <c r="NYG323" s="108"/>
      <c r="NYH323" s="108"/>
      <c r="NYI323" s="108"/>
      <c r="NYJ323" s="108"/>
      <c r="NYK323" s="108"/>
      <c r="NYL323" s="108"/>
      <c r="NYM323" s="108"/>
      <c r="NYN323" s="108"/>
      <c r="NYO323" s="108"/>
      <c r="NYP323" s="108"/>
      <c r="NYQ323" s="108"/>
      <c r="NYR323" s="108"/>
      <c r="NYS323" s="108"/>
      <c r="NYT323" s="108"/>
      <c r="NYU323" s="108"/>
      <c r="NYV323" s="108"/>
      <c r="NYW323" s="108"/>
      <c r="NYX323" s="108"/>
      <c r="NYY323" s="108"/>
      <c r="NYZ323" s="108"/>
      <c r="NZA323" s="108"/>
      <c r="NZB323" s="108"/>
      <c r="NZC323" s="108"/>
      <c r="NZD323" s="108"/>
      <c r="NZE323" s="108"/>
      <c r="NZF323" s="108"/>
      <c r="NZG323" s="108"/>
      <c r="NZH323" s="108"/>
      <c r="NZI323" s="108"/>
      <c r="NZJ323" s="108"/>
      <c r="NZK323" s="108"/>
      <c r="NZL323" s="108"/>
      <c r="NZM323" s="108"/>
      <c r="NZN323" s="108"/>
      <c r="NZO323" s="108"/>
      <c r="NZP323" s="108"/>
      <c r="NZQ323" s="108"/>
      <c r="NZR323" s="108"/>
      <c r="NZS323" s="108"/>
      <c r="NZT323" s="108"/>
      <c r="NZU323" s="108"/>
      <c r="NZV323" s="108"/>
      <c r="NZW323" s="108"/>
      <c r="NZX323" s="108"/>
      <c r="NZY323" s="108"/>
      <c r="NZZ323" s="108"/>
      <c r="OAA323" s="108"/>
      <c r="OAB323" s="108"/>
      <c r="OAC323" s="108"/>
      <c r="OAD323" s="108"/>
      <c r="OAE323" s="108"/>
      <c r="OAF323" s="108"/>
      <c r="OAG323" s="108"/>
      <c r="OAH323" s="108"/>
      <c r="OAI323" s="108"/>
      <c r="OAJ323" s="108"/>
      <c r="OAK323" s="108"/>
      <c r="OAL323" s="108"/>
      <c r="OAM323" s="108"/>
      <c r="OAN323" s="108"/>
      <c r="OAO323" s="108"/>
      <c r="OAP323" s="108"/>
      <c r="OAQ323" s="108"/>
      <c r="OAR323" s="108"/>
      <c r="OAS323" s="108"/>
      <c r="OAT323" s="108"/>
      <c r="OAU323" s="108"/>
      <c r="OAV323" s="108"/>
      <c r="OAW323" s="108"/>
      <c r="OAX323" s="108"/>
      <c r="OAY323" s="108"/>
      <c r="OAZ323" s="108"/>
      <c r="OBA323" s="108"/>
      <c r="OBB323" s="108"/>
      <c r="OBC323" s="108"/>
      <c r="OBD323" s="108"/>
      <c r="OBE323" s="108"/>
      <c r="OBF323" s="108"/>
      <c r="OBG323" s="108"/>
      <c r="OBH323" s="108"/>
      <c r="OBI323" s="108"/>
      <c r="OBJ323" s="108"/>
      <c r="OBK323" s="108"/>
      <c r="OBL323" s="108"/>
      <c r="OBM323" s="108"/>
      <c r="OBN323" s="108"/>
      <c r="OBO323" s="108"/>
      <c r="OBP323" s="108"/>
      <c r="OBQ323" s="108"/>
      <c r="OBR323" s="108"/>
      <c r="OBS323" s="108"/>
      <c r="OBT323" s="108"/>
      <c r="OBU323" s="108"/>
      <c r="OBV323" s="108"/>
      <c r="OBW323" s="108"/>
      <c r="OBX323" s="108"/>
      <c r="OBY323" s="108"/>
      <c r="OBZ323" s="108"/>
      <c r="OCA323" s="108"/>
      <c r="OCB323" s="108"/>
      <c r="OCC323" s="108"/>
      <c r="OCD323" s="108"/>
      <c r="OCE323" s="108"/>
      <c r="OCF323" s="108"/>
      <c r="OCG323" s="108"/>
      <c r="OCH323" s="108"/>
      <c r="OCI323" s="108"/>
      <c r="OCJ323" s="108"/>
      <c r="OCK323" s="108"/>
      <c r="OCL323" s="108"/>
      <c r="OCM323" s="108"/>
      <c r="OCN323" s="108"/>
      <c r="OCO323" s="108"/>
      <c r="OCP323" s="108"/>
      <c r="OCQ323" s="108"/>
      <c r="OCR323" s="108"/>
      <c r="OCS323" s="108"/>
      <c r="OCT323" s="108"/>
      <c r="OCU323" s="108"/>
      <c r="OCV323" s="108"/>
      <c r="OCW323" s="108"/>
      <c r="OCX323" s="108"/>
      <c r="OCY323" s="108"/>
      <c r="OCZ323" s="108"/>
      <c r="ODA323" s="108"/>
      <c r="ODB323" s="108"/>
      <c r="ODC323" s="108"/>
      <c r="ODD323" s="108"/>
      <c r="ODE323" s="108"/>
      <c r="ODF323" s="108"/>
      <c r="ODG323" s="108"/>
      <c r="ODH323" s="108"/>
      <c r="ODI323" s="108"/>
      <c r="ODJ323" s="108"/>
      <c r="ODK323" s="108"/>
      <c r="ODL323" s="108"/>
      <c r="ODM323" s="108"/>
      <c r="ODN323" s="108"/>
      <c r="ODO323" s="108"/>
      <c r="ODP323" s="108"/>
      <c r="ODQ323" s="108"/>
      <c r="ODR323" s="108"/>
      <c r="ODS323" s="108"/>
      <c r="ODT323" s="108"/>
      <c r="ODU323" s="108"/>
      <c r="ODV323" s="108"/>
      <c r="ODW323" s="108"/>
      <c r="ODX323" s="108"/>
      <c r="ODY323" s="108"/>
      <c r="ODZ323" s="108"/>
      <c r="OEA323" s="108"/>
      <c r="OEB323" s="108"/>
      <c r="OEC323" s="108"/>
      <c r="OED323" s="108"/>
      <c r="OEE323" s="108"/>
      <c r="OEF323" s="108"/>
      <c r="OEG323" s="108"/>
      <c r="OEH323" s="108"/>
      <c r="OEI323" s="108"/>
      <c r="OEJ323" s="108"/>
      <c r="OEK323" s="108"/>
      <c r="OEL323" s="108"/>
      <c r="OEM323" s="108"/>
      <c r="OEN323" s="108"/>
      <c r="OEO323" s="108"/>
      <c r="OEP323" s="108"/>
      <c r="OEQ323" s="108"/>
      <c r="OER323" s="108"/>
      <c r="OES323" s="108"/>
      <c r="OET323" s="108"/>
      <c r="OEU323" s="108"/>
      <c r="OEV323" s="108"/>
      <c r="OEW323" s="108"/>
      <c r="OEX323" s="108"/>
      <c r="OEY323" s="108"/>
      <c r="OEZ323" s="108"/>
      <c r="OFA323" s="108"/>
      <c r="OFB323" s="108"/>
      <c r="OFC323" s="108"/>
      <c r="OFD323" s="108"/>
      <c r="OFE323" s="108"/>
      <c r="OFF323" s="108"/>
      <c r="OFG323" s="108"/>
      <c r="OFH323" s="108"/>
      <c r="OFI323" s="108"/>
      <c r="OFJ323" s="108"/>
      <c r="OFK323" s="108"/>
      <c r="OFL323" s="108"/>
      <c r="OFM323" s="108"/>
      <c r="OFN323" s="108"/>
      <c r="OFO323" s="108"/>
      <c r="OFP323" s="108"/>
      <c r="OFQ323" s="108"/>
      <c r="OFR323" s="108"/>
      <c r="OFS323" s="108"/>
      <c r="OFT323" s="108"/>
      <c r="OFU323" s="108"/>
      <c r="OFV323" s="108"/>
      <c r="OFW323" s="108"/>
      <c r="OFX323" s="108"/>
      <c r="OFY323" s="108"/>
      <c r="OFZ323" s="108"/>
      <c r="OGA323" s="108"/>
      <c r="OGB323" s="108"/>
      <c r="OGC323" s="108"/>
      <c r="OGD323" s="108"/>
      <c r="OGE323" s="108"/>
      <c r="OGF323" s="108"/>
      <c r="OGG323" s="108"/>
      <c r="OGH323" s="108"/>
      <c r="OGI323" s="108"/>
      <c r="OGJ323" s="108"/>
      <c r="OGK323" s="108"/>
      <c r="OGL323" s="108"/>
      <c r="OGM323" s="108"/>
      <c r="OGN323" s="108"/>
      <c r="OGO323" s="108"/>
      <c r="OGP323" s="108"/>
      <c r="OGQ323" s="108"/>
      <c r="OGR323" s="108"/>
      <c r="OGS323" s="108"/>
      <c r="OGT323" s="108"/>
      <c r="OGU323" s="108"/>
      <c r="OGV323" s="108"/>
      <c r="OGW323" s="108"/>
      <c r="OGX323" s="108"/>
      <c r="OGY323" s="108"/>
      <c r="OGZ323" s="108"/>
      <c r="OHA323" s="108"/>
      <c r="OHB323" s="108"/>
      <c r="OHC323" s="108"/>
      <c r="OHD323" s="108"/>
      <c r="OHE323" s="108"/>
      <c r="OHF323" s="108"/>
      <c r="OHG323" s="108"/>
      <c r="OHH323" s="108"/>
      <c r="OHI323" s="108"/>
      <c r="OHJ323" s="108"/>
      <c r="OHK323" s="108"/>
      <c r="OHL323" s="108"/>
      <c r="OHM323" s="108"/>
      <c r="OHN323" s="108"/>
      <c r="OHO323" s="108"/>
      <c r="OHP323" s="108"/>
      <c r="OHQ323" s="108"/>
      <c r="OHR323" s="108"/>
      <c r="OHS323" s="108"/>
      <c r="OHT323" s="108"/>
      <c r="OHU323" s="108"/>
      <c r="OHV323" s="108"/>
      <c r="OHW323" s="108"/>
      <c r="OHX323" s="108"/>
      <c r="OHY323" s="108"/>
      <c r="OHZ323" s="108"/>
      <c r="OIA323" s="108"/>
      <c r="OIB323" s="108"/>
      <c r="OIC323" s="108"/>
      <c r="OID323" s="108"/>
      <c r="OIE323" s="108"/>
      <c r="OIF323" s="108"/>
      <c r="OIG323" s="108"/>
      <c r="OIH323" s="108"/>
      <c r="OII323" s="108"/>
      <c r="OIJ323" s="108"/>
      <c r="OIK323" s="108"/>
      <c r="OIL323" s="108"/>
      <c r="OIM323" s="108"/>
      <c r="OIN323" s="108"/>
      <c r="OIO323" s="108"/>
      <c r="OIP323" s="108"/>
      <c r="OIQ323" s="108"/>
      <c r="OIR323" s="108"/>
      <c r="OIS323" s="108"/>
      <c r="OIT323" s="108"/>
      <c r="OIU323" s="108"/>
      <c r="OIV323" s="108"/>
      <c r="OIW323" s="108"/>
      <c r="OIX323" s="108"/>
      <c r="OIY323" s="108"/>
      <c r="OIZ323" s="108"/>
      <c r="OJA323" s="108"/>
      <c r="OJB323" s="108"/>
      <c r="OJC323" s="108"/>
      <c r="OJD323" s="108"/>
      <c r="OJE323" s="108"/>
      <c r="OJF323" s="108"/>
      <c r="OJG323" s="108"/>
      <c r="OJH323" s="108"/>
      <c r="OJI323" s="108"/>
      <c r="OJJ323" s="108"/>
      <c r="OJK323" s="108"/>
      <c r="OJL323" s="108"/>
      <c r="OJM323" s="108"/>
      <c r="OJN323" s="108"/>
      <c r="OJO323" s="108"/>
      <c r="OJP323" s="108"/>
      <c r="OJQ323" s="108"/>
      <c r="OJR323" s="108"/>
      <c r="OJS323" s="108"/>
      <c r="OJT323" s="108"/>
      <c r="OJU323" s="108"/>
      <c r="OJV323" s="108"/>
      <c r="OJW323" s="108"/>
      <c r="OJX323" s="108"/>
      <c r="OJY323" s="108"/>
      <c r="OJZ323" s="108"/>
      <c r="OKA323" s="108"/>
      <c r="OKB323" s="108"/>
      <c r="OKC323" s="108"/>
      <c r="OKD323" s="108"/>
      <c r="OKE323" s="108"/>
      <c r="OKF323" s="108"/>
      <c r="OKG323" s="108"/>
      <c r="OKH323" s="108"/>
      <c r="OKI323" s="108"/>
      <c r="OKJ323" s="108"/>
      <c r="OKK323" s="108"/>
      <c r="OKL323" s="108"/>
      <c r="OKM323" s="108"/>
      <c r="OKN323" s="108"/>
      <c r="OKO323" s="108"/>
      <c r="OKP323" s="108"/>
      <c r="OKQ323" s="108"/>
      <c r="OKR323" s="108"/>
      <c r="OKS323" s="108"/>
      <c r="OKT323" s="108"/>
      <c r="OKU323" s="108"/>
      <c r="OKV323" s="108"/>
      <c r="OKW323" s="108"/>
      <c r="OKX323" s="108"/>
      <c r="OKY323" s="108"/>
      <c r="OKZ323" s="108"/>
      <c r="OLA323" s="108"/>
      <c r="OLB323" s="108"/>
      <c r="OLC323" s="108"/>
      <c r="OLD323" s="108"/>
      <c r="OLE323" s="108"/>
      <c r="OLF323" s="108"/>
      <c r="OLG323" s="108"/>
      <c r="OLH323" s="108"/>
      <c r="OLI323" s="108"/>
      <c r="OLJ323" s="108"/>
      <c r="OLK323" s="108"/>
      <c r="OLL323" s="108"/>
      <c r="OLM323" s="108"/>
      <c r="OLN323" s="108"/>
      <c r="OLO323" s="108"/>
      <c r="OLP323" s="108"/>
      <c r="OLQ323" s="108"/>
      <c r="OLR323" s="108"/>
      <c r="OLS323" s="108"/>
      <c r="OLT323" s="108"/>
      <c r="OLU323" s="108"/>
      <c r="OLV323" s="108"/>
      <c r="OLW323" s="108"/>
      <c r="OLX323" s="108"/>
      <c r="OLY323" s="108"/>
      <c r="OLZ323" s="108"/>
      <c r="OMA323" s="108"/>
      <c r="OMB323" s="108"/>
      <c r="OMC323" s="108"/>
      <c r="OMD323" s="108"/>
      <c r="OME323" s="108"/>
      <c r="OMF323" s="108"/>
      <c r="OMG323" s="108"/>
      <c r="OMH323" s="108"/>
      <c r="OMI323" s="108"/>
      <c r="OMJ323" s="108"/>
      <c r="OMK323" s="108"/>
      <c r="OML323" s="108"/>
      <c r="OMM323" s="108"/>
      <c r="OMN323" s="108"/>
      <c r="OMO323" s="108"/>
      <c r="OMP323" s="108"/>
      <c r="OMQ323" s="108"/>
      <c r="OMR323" s="108"/>
      <c r="OMS323" s="108"/>
      <c r="OMT323" s="108"/>
      <c r="OMU323" s="108"/>
      <c r="OMV323" s="108"/>
      <c r="OMW323" s="108"/>
      <c r="OMX323" s="108"/>
      <c r="OMY323" s="108"/>
      <c r="OMZ323" s="108"/>
      <c r="ONA323" s="108"/>
      <c r="ONB323" s="108"/>
      <c r="ONC323" s="108"/>
      <c r="OND323" s="108"/>
      <c r="ONE323" s="108"/>
      <c r="ONF323" s="108"/>
      <c r="ONG323" s="108"/>
      <c r="ONH323" s="108"/>
      <c r="ONI323" s="108"/>
      <c r="ONJ323" s="108"/>
      <c r="ONK323" s="108"/>
      <c r="ONL323" s="108"/>
      <c r="ONM323" s="108"/>
      <c r="ONN323" s="108"/>
      <c r="ONO323" s="108"/>
      <c r="ONP323" s="108"/>
      <c r="ONQ323" s="108"/>
      <c r="ONR323" s="108"/>
      <c r="ONS323" s="108"/>
      <c r="ONT323" s="108"/>
      <c r="ONU323" s="108"/>
      <c r="ONV323" s="108"/>
      <c r="ONW323" s="108"/>
      <c r="ONX323" s="108"/>
      <c r="ONY323" s="108"/>
      <c r="ONZ323" s="108"/>
      <c r="OOA323" s="108"/>
      <c r="OOB323" s="108"/>
      <c r="OOC323" s="108"/>
      <c r="OOD323" s="108"/>
      <c r="OOE323" s="108"/>
      <c r="OOF323" s="108"/>
      <c r="OOG323" s="108"/>
      <c r="OOH323" s="108"/>
      <c r="OOI323" s="108"/>
      <c r="OOJ323" s="108"/>
      <c r="OOK323" s="108"/>
      <c r="OOL323" s="108"/>
      <c r="OOM323" s="108"/>
      <c r="OON323" s="108"/>
      <c r="OOO323" s="108"/>
      <c r="OOP323" s="108"/>
      <c r="OOQ323" s="108"/>
      <c r="OOR323" s="108"/>
      <c r="OOS323" s="108"/>
      <c r="OOT323" s="108"/>
      <c r="OOU323" s="108"/>
      <c r="OOV323" s="108"/>
      <c r="OOW323" s="108"/>
      <c r="OOX323" s="108"/>
      <c r="OOY323" s="108"/>
      <c r="OOZ323" s="108"/>
      <c r="OPA323" s="108"/>
      <c r="OPB323" s="108"/>
      <c r="OPC323" s="108"/>
      <c r="OPD323" s="108"/>
      <c r="OPE323" s="108"/>
      <c r="OPF323" s="108"/>
      <c r="OPG323" s="108"/>
      <c r="OPH323" s="108"/>
      <c r="OPI323" s="108"/>
      <c r="OPJ323" s="108"/>
      <c r="OPK323" s="108"/>
      <c r="OPL323" s="108"/>
      <c r="OPM323" s="108"/>
      <c r="OPN323" s="108"/>
      <c r="OPO323" s="108"/>
      <c r="OPP323" s="108"/>
      <c r="OPQ323" s="108"/>
      <c r="OPR323" s="108"/>
      <c r="OPS323" s="108"/>
      <c r="OPT323" s="108"/>
      <c r="OPU323" s="108"/>
      <c r="OPV323" s="108"/>
      <c r="OPW323" s="108"/>
      <c r="OPX323" s="108"/>
      <c r="OPY323" s="108"/>
      <c r="OPZ323" s="108"/>
      <c r="OQA323" s="108"/>
      <c r="OQB323" s="108"/>
      <c r="OQC323" s="108"/>
      <c r="OQD323" s="108"/>
      <c r="OQE323" s="108"/>
      <c r="OQF323" s="108"/>
      <c r="OQG323" s="108"/>
      <c r="OQH323" s="108"/>
      <c r="OQI323" s="108"/>
      <c r="OQJ323" s="108"/>
      <c r="OQK323" s="108"/>
      <c r="OQL323" s="108"/>
      <c r="OQM323" s="108"/>
      <c r="OQN323" s="108"/>
      <c r="OQO323" s="108"/>
      <c r="OQP323" s="108"/>
      <c r="OQQ323" s="108"/>
      <c r="OQR323" s="108"/>
      <c r="OQS323" s="108"/>
      <c r="OQT323" s="108"/>
      <c r="OQU323" s="108"/>
      <c r="OQV323" s="108"/>
      <c r="OQW323" s="108"/>
      <c r="OQX323" s="108"/>
      <c r="OQY323" s="108"/>
      <c r="OQZ323" s="108"/>
      <c r="ORA323" s="108"/>
      <c r="ORB323" s="108"/>
      <c r="ORC323" s="108"/>
      <c r="ORD323" s="108"/>
      <c r="ORE323" s="108"/>
      <c r="ORF323" s="108"/>
      <c r="ORG323" s="108"/>
      <c r="ORH323" s="108"/>
      <c r="ORI323" s="108"/>
      <c r="ORJ323" s="108"/>
      <c r="ORK323" s="108"/>
      <c r="ORL323" s="108"/>
      <c r="ORM323" s="108"/>
      <c r="ORN323" s="108"/>
      <c r="ORO323" s="108"/>
      <c r="ORP323" s="108"/>
      <c r="ORQ323" s="108"/>
      <c r="ORR323" s="108"/>
      <c r="ORS323" s="108"/>
      <c r="ORT323" s="108"/>
      <c r="ORU323" s="108"/>
      <c r="ORV323" s="108"/>
      <c r="ORW323" s="108"/>
      <c r="ORX323" s="108"/>
      <c r="ORY323" s="108"/>
      <c r="ORZ323" s="108"/>
      <c r="OSA323" s="108"/>
      <c r="OSB323" s="108"/>
      <c r="OSC323" s="108"/>
      <c r="OSD323" s="108"/>
      <c r="OSE323" s="108"/>
      <c r="OSF323" s="108"/>
      <c r="OSG323" s="108"/>
      <c r="OSH323" s="108"/>
      <c r="OSI323" s="108"/>
      <c r="OSJ323" s="108"/>
      <c r="OSK323" s="108"/>
      <c r="OSL323" s="108"/>
      <c r="OSM323" s="108"/>
      <c r="OSN323" s="108"/>
      <c r="OSO323" s="108"/>
      <c r="OSP323" s="108"/>
      <c r="OSQ323" s="108"/>
      <c r="OSR323" s="108"/>
      <c r="OSS323" s="108"/>
      <c r="OST323" s="108"/>
      <c r="OSU323" s="108"/>
      <c r="OSV323" s="108"/>
      <c r="OSW323" s="108"/>
      <c r="OSX323" s="108"/>
      <c r="OSY323" s="108"/>
      <c r="OSZ323" s="108"/>
      <c r="OTA323" s="108"/>
      <c r="OTB323" s="108"/>
      <c r="OTC323" s="108"/>
      <c r="OTD323" s="108"/>
      <c r="OTE323" s="108"/>
      <c r="OTF323" s="108"/>
      <c r="OTG323" s="108"/>
      <c r="OTH323" s="108"/>
      <c r="OTI323" s="108"/>
      <c r="OTJ323" s="108"/>
      <c r="OTK323" s="108"/>
      <c r="OTL323" s="108"/>
      <c r="OTM323" s="108"/>
      <c r="OTN323" s="108"/>
      <c r="OTO323" s="108"/>
      <c r="OTP323" s="108"/>
      <c r="OTQ323" s="108"/>
      <c r="OTR323" s="108"/>
      <c r="OTS323" s="108"/>
      <c r="OTT323" s="108"/>
      <c r="OTU323" s="108"/>
      <c r="OTV323" s="108"/>
      <c r="OTW323" s="108"/>
      <c r="OTX323" s="108"/>
      <c r="OTY323" s="108"/>
      <c r="OTZ323" s="108"/>
      <c r="OUA323" s="108"/>
      <c r="OUB323" s="108"/>
      <c r="OUC323" s="108"/>
      <c r="OUD323" s="108"/>
      <c r="OUE323" s="108"/>
      <c r="OUF323" s="108"/>
      <c r="OUG323" s="108"/>
      <c r="OUH323" s="108"/>
      <c r="OUI323" s="108"/>
      <c r="OUJ323" s="108"/>
      <c r="OUK323" s="108"/>
      <c r="OUL323" s="108"/>
      <c r="OUM323" s="108"/>
      <c r="OUN323" s="108"/>
      <c r="OUO323" s="108"/>
      <c r="OUP323" s="108"/>
      <c r="OUQ323" s="108"/>
      <c r="OUR323" s="108"/>
      <c r="OUS323" s="108"/>
      <c r="OUT323" s="108"/>
      <c r="OUU323" s="108"/>
      <c r="OUV323" s="108"/>
      <c r="OUW323" s="108"/>
      <c r="OUX323" s="108"/>
      <c r="OUY323" s="108"/>
      <c r="OUZ323" s="108"/>
      <c r="OVA323" s="108"/>
      <c r="OVB323" s="108"/>
      <c r="OVC323" s="108"/>
      <c r="OVD323" s="108"/>
      <c r="OVE323" s="108"/>
      <c r="OVF323" s="108"/>
      <c r="OVG323" s="108"/>
      <c r="OVH323" s="108"/>
      <c r="OVI323" s="108"/>
      <c r="OVJ323" s="108"/>
      <c r="OVK323" s="108"/>
      <c r="OVL323" s="108"/>
      <c r="OVM323" s="108"/>
      <c r="OVN323" s="108"/>
      <c r="OVO323" s="108"/>
      <c r="OVP323" s="108"/>
      <c r="OVQ323" s="108"/>
      <c r="OVR323" s="108"/>
      <c r="OVS323" s="108"/>
      <c r="OVT323" s="108"/>
      <c r="OVU323" s="108"/>
      <c r="OVV323" s="108"/>
      <c r="OVW323" s="108"/>
      <c r="OVX323" s="108"/>
      <c r="OVY323" s="108"/>
      <c r="OVZ323" s="108"/>
      <c r="OWA323" s="108"/>
      <c r="OWB323" s="108"/>
      <c r="OWC323" s="108"/>
      <c r="OWD323" s="108"/>
      <c r="OWE323" s="108"/>
      <c r="OWF323" s="108"/>
      <c r="OWG323" s="108"/>
      <c r="OWH323" s="108"/>
      <c r="OWI323" s="108"/>
      <c r="OWJ323" s="108"/>
      <c r="OWK323" s="108"/>
      <c r="OWL323" s="108"/>
      <c r="OWM323" s="108"/>
      <c r="OWN323" s="108"/>
      <c r="OWO323" s="108"/>
      <c r="OWP323" s="108"/>
      <c r="OWQ323" s="108"/>
      <c r="OWR323" s="108"/>
      <c r="OWS323" s="108"/>
      <c r="OWT323" s="108"/>
      <c r="OWU323" s="108"/>
      <c r="OWV323" s="108"/>
      <c r="OWW323" s="108"/>
      <c r="OWX323" s="108"/>
      <c r="OWY323" s="108"/>
      <c r="OWZ323" s="108"/>
      <c r="OXA323" s="108"/>
      <c r="OXB323" s="108"/>
      <c r="OXC323" s="108"/>
      <c r="OXD323" s="108"/>
      <c r="OXE323" s="108"/>
      <c r="OXF323" s="108"/>
      <c r="OXG323" s="108"/>
      <c r="OXH323" s="108"/>
      <c r="OXI323" s="108"/>
      <c r="OXJ323" s="108"/>
      <c r="OXK323" s="108"/>
      <c r="OXL323" s="108"/>
      <c r="OXM323" s="108"/>
      <c r="OXN323" s="108"/>
      <c r="OXO323" s="108"/>
      <c r="OXP323" s="108"/>
      <c r="OXQ323" s="108"/>
      <c r="OXR323" s="108"/>
      <c r="OXS323" s="108"/>
      <c r="OXT323" s="108"/>
      <c r="OXU323" s="108"/>
      <c r="OXV323" s="108"/>
      <c r="OXW323" s="108"/>
      <c r="OXX323" s="108"/>
      <c r="OXY323" s="108"/>
      <c r="OXZ323" s="108"/>
      <c r="OYA323" s="108"/>
      <c r="OYB323" s="108"/>
      <c r="OYC323" s="108"/>
      <c r="OYD323" s="108"/>
      <c r="OYE323" s="108"/>
      <c r="OYF323" s="108"/>
      <c r="OYG323" s="108"/>
      <c r="OYH323" s="108"/>
      <c r="OYI323" s="108"/>
      <c r="OYJ323" s="108"/>
      <c r="OYK323" s="108"/>
      <c r="OYL323" s="108"/>
      <c r="OYM323" s="108"/>
      <c r="OYN323" s="108"/>
      <c r="OYO323" s="108"/>
      <c r="OYP323" s="108"/>
      <c r="OYQ323" s="108"/>
      <c r="OYR323" s="108"/>
      <c r="OYS323" s="108"/>
      <c r="OYT323" s="108"/>
      <c r="OYU323" s="108"/>
      <c r="OYV323" s="108"/>
      <c r="OYW323" s="108"/>
      <c r="OYX323" s="108"/>
      <c r="OYY323" s="108"/>
      <c r="OYZ323" s="108"/>
      <c r="OZA323" s="108"/>
      <c r="OZB323" s="108"/>
      <c r="OZC323" s="108"/>
      <c r="OZD323" s="108"/>
      <c r="OZE323" s="108"/>
      <c r="OZF323" s="108"/>
      <c r="OZG323" s="108"/>
      <c r="OZH323" s="108"/>
      <c r="OZI323" s="108"/>
      <c r="OZJ323" s="108"/>
      <c r="OZK323" s="108"/>
      <c r="OZL323" s="108"/>
      <c r="OZM323" s="108"/>
      <c r="OZN323" s="108"/>
      <c r="OZO323" s="108"/>
      <c r="OZP323" s="108"/>
      <c r="OZQ323" s="108"/>
      <c r="OZR323" s="108"/>
      <c r="OZS323" s="108"/>
      <c r="OZT323" s="108"/>
      <c r="OZU323" s="108"/>
      <c r="OZV323" s="108"/>
      <c r="OZW323" s="108"/>
      <c r="OZX323" s="108"/>
      <c r="OZY323" s="108"/>
      <c r="OZZ323" s="108"/>
      <c r="PAA323" s="108"/>
      <c r="PAB323" s="108"/>
      <c r="PAC323" s="108"/>
      <c r="PAD323" s="108"/>
      <c r="PAE323" s="108"/>
      <c r="PAF323" s="108"/>
      <c r="PAG323" s="108"/>
      <c r="PAH323" s="108"/>
      <c r="PAI323" s="108"/>
      <c r="PAJ323" s="108"/>
      <c r="PAK323" s="108"/>
      <c r="PAL323" s="108"/>
      <c r="PAM323" s="108"/>
      <c r="PAN323" s="108"/>
      <c r="PAO323" s="108"/>
      <c r="PAP323" s="108"/>
      <c r="PAQ323" s="108"/>
      <c r="PAR323" s="108"/>
      <c r="PAS323" s="108"/>
      <c r="PAT323" s="108"/>
      <c r="PAU323" s="108"/>
      <c r="PAV323" s="108"/>
      <c r="PAW323" s="108"/>
      <c r="PAX323" s="108"/>
      <c r="PAY323" s="108"/>
      <c r="PAZ323" s="108"/>
      <c r="PBA323" s="108"/>
      <c r="PBB323" s="108"/>
      <c r="PBC323" s="108"/>
      <c r="PBD323" s="108"/>
      <c r="PBE323" s="108"/>
      <c r="PBF323" s="108"/>
      <c r="PBG323" s="108"/>
      <c r="PBH323" s="108"/>
      <c r="PBI323" s="108"/>
      <c r="PBJ323" s="108"/>
      <c r="PBK323" s="108"/>
      <c r="PBL323" s="108"/>
      <c r="PBM323" s="108"/>
      <c r="PBN323" s="108"/>
      <c r="PBO323" s="108"/>
      <c r="PBP323" s="108"/>
      <c r="PBQ323" s="108"/>
      <c r="PBR323" s="108"/>
      <c r="PBS323" s="108"/>
      <c r="PBT323" s="108"/>
      <c r="PBU323" s="108"/>
      <c r="PBV323" s="108"/>
      <c r="PBW323" s="108"/>
      <c r="PBX323" s="108"/>
      <c r="PBY323" s="108"/>
      <c r="PBZ323" s="108"/>
      <c r="PCA323" s="108"/>
      <c r="PCB323" s="108"/>
      <c r="PCC323" s="108"/>
      <c r="PCD323" s="108"/>
      <c r="PCE323" s="108"/>
      <c r="PCF323" s="108"/>
      <c r="PCG323" s="108"/>
      <c r="PCH323" s="108"/>
      <c r="PCI323" s="108"/>
      <c r="PCJ323" s="108"/>
      <c r="PCK323" s="108"/>
      <c r="PCL323" s="108"/>
      <c r="PCM323" s="108"/>
      <c r="PCN323" s="108"/>
      <c r="PCO323" s="108"/>
      <c r="PCP323" s="108"/>
      <c r="PCQ323" s="108"/>
      <c r="PCR323" s="108"/>
      <c r="PCS323" s="108"/>
      <c r="PCT323" s="108"/>
      <c r="PCU323" s="108"/>
      <c r="PCV323" s="108"/>
      <c r="PCW323" s="108"/>
      <c r="PCX323" s="108"/>
      <c r="PCY323" s="108"/>
      <c r="PCZ323" s="108"/>
      <c r="PDA323" s="108"/>
      <c r="PDB323" s="108"/>
      <c r="PDC323" s="108"/>
      <c r="PDD323" s="108"/>
      <c r="PDE323" s="108"/>
      <c r="PDF323" s="108"/>
      <c r="PDG323" s="108"/>
      <c r="PDH323" s="108"/>
      <c r="PDI323" s="108"/>
      <c r="PDJ323" s="108"/>
      <c r="PDK323" s="108"/>
      <c r="PDL323" s="108"/>
      <c r="PDM323" s="108"/>
      <c r="PDN323" s="108"/>
      <c r="PDO323" s="108"/>
      <c r="PDP323" s="108"/>
      <c r="PDQ323" s="108"/>
      <c r="PDR323" s="108"/>
      <c r="PDS323" s="108"/>
      <c r="PDT323" s="108"/>
      <c r="PDU323" s="108"/>
      <c r="PDV323" s="108"/>
      <c r="PDW323" s="108"/>
      <c r="PDX323" s="108"/>
      <c r="PDY323" s="108"/>
      <c r="PDZ323" s="108"/>
      <c r="PEA323" s="108"/>
      <c r="PEB323" s="108"/>
      <c r="PEC323" s="108"/>
      <c r="PED323" s="108"/>
      <c r="PEE323" s="108"/>
      <c r="PEF323" s="108"/>
      <c r="PEG323" s="108"/>
      <c r="PEH323" s="108"/>
      <c r="PEI323" s="108"/>
      <c r="PEJ323" s="108"/>
      <c r="PEK323" s="108"/>
      <c r="PEL323" s="108"/>
      <c r="PEM323" s="108"/>
      <c r="PEN323" s="108"/>
      <c r="PEO323" s="108"/>
      <c r="PEP323" s="108"/>
      <c r="PEQ323" s="108"/>
      <c r="PER323" s="108"/>
      <c r="PES323" s="108"/>
      <c r="PET323" s="108"/>
      <c r="PEU323" s="108"/>
      <c r="PEV323" s="108"/>
      <c r="PEW323" s="108"/>
      <c r="PEX323" s="108"/>
      <c r="PEY323" s="108"/>
      <c r="PEZ323" s="108"/>
      <c r="PFA323" s="108"/>
      <c r="PFB323" s="108"/>
      <c r="PFC323" s="108"/>
      <c r="PFD323" s="108"/>
      <c r="PFE323" s="108"/>
      <c r="PFF323" s="108"/>
      <c r="PFG323" s="108"/>
      <c r="PFH323" s="108"/>
      <c r="PFI323" s="108"/>
      <c r="PFJ323" s="108"/>
      <c r="PFK323" s="108"/>
      <c r="PFL323" s="108"/>
      <c r="PFM323" s="108"/>
      <c r="PFN323" s="108"/>
      <c r="PFO323" s="108"/>
      <c r="PFP323" s="108"/>
      <c r="PFQ323" s="108"/>
      <c r="PFR323" s="108"/>
      <c r="PFS323" s="108"/>
      <c r="PFT323" s="108"/>
      <c r="PFU323" s="108"/>
      <c r="PFV323" s="108"/>
      <c r="PFW323" s="108"/>
      <c r="PFX323" s="108"/>
      <c r="PFY323" s="108"/>
      <c r="PFZ323" s="108"/>
      <c r="PGA323" s="108"/>
      <c r="PGB323" s="108"/>
      <c r="PGC323" s="108"/>
      <c r="PGD323" s="108"/>
      <c r="PGE323" s="108"/>
      <c r="PGF323" s="108"/>
      <c r="PGG323" s="108"/>
      <c r="PGH323" s="108"/>
      <c r="PGI323" s="108"/>
      <c r="PGJ323" s="108"/>
      <c r="PGK323" s="108"/>
      <c r="PGL323" s="108"/>
      <c r="PGM323" s="108"/>
      <c r="PGN323" s="108"/>
      <c r="PGO323" s="108"/>
      <c r="PGP323" s="108"/>
      <c r="PGQ323" s="108"/>
      <c r="PGR323" s="108"/>
      <c r="PGS323" s="108"/>
      <c r="PGT323" s="108"/>
      <c r="PGU323" s="108"/>
      <c r="PGV323" s="108"/>
      <c r="PGW323" s="108"/>
      <c r="PGX323" s="108"/>
      <c r="PGY323" s="108"/>
      <c r="PGZ323" s="108"/>
      <c r="PHA323" s="108"/>
      <c r="PHB323" s="108"/>
      <c r="PHC323" s="108"/>
      <c r="PHD323" s="108"/>
      <c r="PHE323" s="108"/>
      <c r="PHF323" s="108"/>
      <c r="PHG323" s="108"/>
      <c r="PHH323" s="108"/>
      <c r="PHI323" s="108"/>
      <c r="PHJ323" s="108"/>
      <c r="PHK323" s="108"/>
      <c r="PHL323" s="108"/>
      <c r="PHM323" s="108"/>
      <c r="PHN323" s="108"/>
      <c r="PHO323" s="108"/>
      <c r="PHP323" s="108"/>
      <c r="PHQ323" s="108"/>
      <c r="PHR323" s="108"/>
      <c r="PHS323" s="108"/>
      <c r="PHT323" s="108"/>
      <c r="PHU323" s="108"/>
      <c r="PHV323" s="108"/>
      <c r="PHW323" s="108"/>
      <c r="PHX323" s="108"/>
      <c r="PHY323" s="108"/>
      <c r="PHZ323" s="108"/>
      <c r="PIA323" s="108"/>
      <c r="PIB323" s="108"/>
      <c r="PIC323" s="108"/>
      <c r="PID323" s="108"/>
      <c r="PIE323" s="108"/>
      <c r="PIF323" s="108"/>
      <c r="PIG323" s="108"/>
      <c r="PIH323" s="108"/>
      <c r="PII323" s="108"/>
      <c r="PIJ323" s="108"/>
      <c r="PIK323" s="108"/>
      <c r="PIL323" s="108"/>
      <c r="PIM323" s="108"/>
      <c r="PIN323" s="108"/>
      <c r="PIO323" s="108"/>
      <c r="PIP323" s="108"/>
      <c r="PIQ323" s="108"/>
      <c r="PIR323" s="108"/>
      <c r="PIS323" s="108"/>
      <c r="PIT323" s="108"/>
      <c r="PIU323" s="108"/>
      <c r="PIV323" s="108"/>
      <c r="PIW323" s="108"/>
      <c r="PIX323" s="108"/>
      <c r="PIY323" s="108"/>
      <c r="PIZ323" s="108"/>
      <c r="PJA323" s="108"/>
      <c r="PJB323" s="108"/>
      <c r="PJC323" s="108"/>
      <c r="PJD323" s="108"/>
      <c r="PJE323" s="108"/>
      <c r="PJF323" s="108"/>
      <c r="PJG323" s="108"/>
      <c r="PJH323" s="108"/>
      <c r="PJI323" s="108"/>
      <c r="PJJ323" s="108"/>
      <c r="PJK323" s="108"/>
      <c r="PJL323" s="108"/>
      <c r="PJM323" s="108"/>
      <c r="PJN323" s="108"/>
      <c r="PJO323" s="108"/>
      <c r="PJP323" s="108"/>
      <c r="PJQ323" s="108"/>
      <c r="PJR323" s="108"/>
      <c r="PJS323" s="108"/>
      <c r="PJT323" s="108"/>
      <c r="PJU323" s="108"/>
      <c r="PJV323" s="108"/>
      <c r="PJW323" s="108"/>
      <c r="PJX323" s="108"/>
      <c r="PJY323" s="108"/>
      <c r="PJZ323" s="108"/>
      <c r="PKA323" s="108"/>
      <c r="PKB323" s="108"/>
      <c r="PKC323" s="108"/>
      <c r="PKD323" s="108"/>
      <c r="PKE323" s="108"/>
      <c r="PKF323" s="108"/>
      <c r="PKG323" s="108"/>
      <c r="PKH323" s="108"/>
      <c r="PKI323" s="108"/>
      <c r="PKJ323" s="108"/>
      <c r="PKK323" s="108"/>
      <c r="PKL323" s="108"/>
      <c r="PKM323" s="108"/>
      <c r="PKN323" s="108"/>
      <c r="PKO323" s="108"/>
      <c r="PKP323" s="108"/>
      <c r="PKQ323" s="108"/>
      <c r="PKR323" s="108"/>
      <c r="PKS323" s="108"/>
      <c r="PKT323" s="108"/>
      <c r="PKU323" s="108"/>
      <c r="PKV323" s="108"/>
      <c r="PKW323" s="108"/>
      <c r="PKX323" s="108"/>
      <c r="PKY323" s="108"/>
      <c r="PKZ323" s="108"/>
      <c r="PLA323" s="108"/>
      <c r="PLB323" s="108"/>
      <c r="PLC323" s="108"/>
      <c r="PLD323" s="108"/>
      <c r="PLE323" s="108"/>
      <c r="PLF323" s="108"/>
      <c r="PLG323" s="108"/>
      <c r="PLH323" s="108"/>
      <c r="PLI323" s="108"/>
      <c r="PLJ323" s="108"/>
      <c r="PLK323" s="108"/>
      <c r="PLL323" s="108"/>
      <c r="PLM323" s="108"/>
      <c r="PLN323" s="108"/>
      <c r="PLO323" s="108"/>
      <c r="PLP323" s="108"/>
      <c r="PLQ323" s="108"/>
      <c r="PLR323" s="108"/>
      <c r="PLS323" s="108"/>
      <c r="PLT323" s="108"/>
      <c r="PLU323" s="108"/>
      <c r="PLV323" s="108"/>
      <c r="PLW323" s="108"/>
      <c r="PLX323" s="108"/>
      <c r="PLY323" s="108"/>
      <c r="PLZ323" s="108"/>
      <c r="PMA323" s="108"/>
      <c r="PMB323" s="108"/>
      <c r="PMC323" s="108"/>
      <c r="PMD323" s="108"/>
      <c r="PME323" s="108"/>
      <c r="PMF323" s="108"/>
      <c r="PMG323" s="108"/>
      <c r="PMH323" s="108"/>
      <c r="PMI323" s="108"/>
      <c r="PMJ323" s="108"/>
      <c r="PMK323" s="108"/>
      <c r="PML323" s="108"/>
      <c r="PMM323" s="108"/>
      <c r="PMN323" s="108"/>
      <c r="PMO323" s="108"/>
      <c r="PMP323" s="108"/>
      <c r="PMQ323" s="108"/>
      <c r="PMR323" s="108"/>
      <c r="PMS323" s="108"/>
      <c r="PMT323" s="108"/>
      <c r="PMU323" s="108"/>
      <c r="PMV323" s="108"/>
      <c r="PMW323" s="108"/>
      <c r="PMX323" s="108"/>
      <c r="PMY323" s="108"/>
      <c r="PMZ323" s="108"/>
      <c r="PNA323" s="108"/>
      <c r="PNB323" s="108"/>
      <c r="PNC323" s="108"/>
      <c r="PND323" s="108"/>
      <c r="PNE323" s="108"/>
      <c r="PNF323" s="108"/>
      <c r="PNG323" s="108"/>
      <c r="PNH323" s="108"/>
      <c r="PNI323" s="108"/>
      <c r="PNJ323" s="108"/>
      <c r="PNK323" s="108"/>
      <c r="PNL323" s="108"/>
      <c r="PNM323" s="108"/>
      <c r="PNN323" s="108"/>
      <c r="PNO323" s="108"/>
      <c r="PNP323" s="108"/>
      <c r="PNQ323" s="108"/>
      <c r="PNR323" s="108"/>
      <c r="PNS323" s="108"/>
      <c r="PNT323" s="108"/>
      <c r="PNU323" s="108"/>
      <c r="PNV323" s="108"/>
      <c r="PNW323" s="108"/>
      <c r="PNX323" s="108"/>
      <c r="PNY323" s="108"/>
      <c r="PNZ323" s="108"/>
      <c r="POA323" s="108"/>
      <c r="POB323" s="108"/>
      <c r="POC323" s="108"/>
      <c r="POD323" s="108"/>
      <c r="POE323" s="108"/>
      <c r="POF323" s="108"/>
      <c r="POG323" s="108"/>
      <c r="POH323" s="108"/>
      <c r="POI323" s="108"/>
      <c r="POJ323" s="108"/>
      <c r="POK323" s="108"/>
      <c r="POL323" s="108"/>
      <c r="POM323" s="108"/>
      <c r="PON323" s="108"/>
      <c r="POO323" s="108"/>
      <c r="POP323" s="108"/>
      <c r="POQ323" s="108"/>
      <c r="POR323" s="108"/>
      <c r="POS323" s="108"/>
      <c r="POT323" s="108"/>
      <c r="POU323" s="108"/>
      <c r="POV323" s="108"/>
      <c r="POW323" s="108"/>
      <c r="POX323" s="108"/>
      <c r="POY323" s="108"/>
      <c r="POZ323" s="108"/>
      <c r="PPA323" s="108"/>
      <c r="PPB323" s="108"/>
      <c r="PPC323" s="108"/>
      <c r="PPD323" s="108"/>
      <c r="PPE323" s="108"/>
      <c r="PPF323" s="108"/>
      <c r="PPG323" s="108"/>
      <c r="PPH323" s="108"/>
      <c r="PPI323" s="108"/>
      <c r="PPJ323" s="108"/>
      <c r="PPK323" s="108"/>
      <c r="PPL323" s="108"/>
      <c r="PPM323" s="108"/>
      <c r="PPN323" s="108"/>
      <c r="PPO323" s="108"/>
      <c r="PPP323" s="108"/>
      <c r="PPQ323" s="108"/>
      <c r="PPR323" s="108"/>
      <c r="PPS323" s="108"/>
      <c r="PPT323" s="108"/>
      <c r="PPU323" s="108"/>
      <c r="PPV323" s="108"/>
      <c r="PPW323" s="108"/>
      <c r="PPX323" s="108"/>
      <c r="PPY323" s="108"/>
      <c r="PPZ323" s="108"/>
      <c r="PQA323" s="108"/>
      <c r="PQB323" s="108"/>
      <c r="PQC323" s="108"/>
      <c r="PQD323" s="108"/>
      <c r="PQE323" s="108"/>
      <c r="PQF323" s="108"/>
      <c r="PQG323" s="108"/>
      <c r="PQH323" s="108"/>
      <c r="PQI323" s="108"/>
      <c r="PQJ323" s="108"/>
      <c r="PQK323" s="108"/>
      <c r="PQL323" s="108"/>
      <c r="PQM323" s="108"/>
      <c r="PQN323" s="108"/>
      <c r="PQO323" s="108"/>
      <c r="PQP323" s="108"/>
      <c r="PQQ323" s="108"/>
      <c r="PQR323" s="108"/>
      <c r="PQS323" s="108"/>
      <c r="PQT323" s="108"/>
      <c r="PQU323" s="108"/>
      <c r="PQV323" s="108"/>
      <c r="PQW323" s="108"/>
      <c r="PQX323" s="108"/>
      <c r="PQY323" s="108"/>
      <c r="PQZ323" s="108"/>
      <c r="PRA323" s="108"/>
      <c r="PRB323" s="108"/>
      <c r="PRC323" s="108"/>
      <c r="PRD323" s="108"/>
      <c r="PRE323" s="108"/>
      <c r="PRF323" s="108"/>
      <c r="PRG323" s="108"/>
      <c r="PRH323" s="108"/>
      <c r="PRI323" s="108"/>
      <c r="PRJ323" s="108"/>
      <c r="PRK323" s="108"/>
      <c r="PRL323" s="108"/>
      <c r="PRM323" s="108"/>
      <c r="PRN323" s="108"/>
      <c r="PRO323" s="108"/>
      <c r="PRP323" s="108"/>
      <c r="PRQ323" s="108"/>
      <c r="PRR323" s="108"/>
      <c r="PRS323" s="108"/>
      <c r="PRT323" s="108"/>
      <c r="PRU323" s="108"/>
      <c r="PRV323" s="108"/>
      <c r="PRW323" s="108"/>
      <c r="PRX323" s="108"/>
      <c r="PRY323" s="108"/>
      <c r="PRZ323" s="108"/>
      <c r="PSA323" s="108"/>
      <c r="PSB323" s="108"/>
      <c r="PSC323" s="108"/>
      <c r="PSD323" s="108"/>
      <c r="PSE323" s="108"/>
      <c r="PSF323" s="108"/>
      <c r="PSG323" s="108"/>
      <c r="PSH323" s="108"/>
      <c r="PSI323" s="108"/>
      <c r="PSJ323" s="108"/>
      <c r="PSK323" s="108"/>
      <c r="PSL323" s="108"/>
      <c r="PSM323" s="108"/>
      <c r="PSN323" s="108"/>
      <c r="PSO323" s="108"/>
      <c r="PSP323" s="108"/>
      <c r="PSQ323" s="108"/>
      <c r="PSR323" s="108"/>
      <c r="PSS323" s="108"/>
      <c r="PST323" s="108"/>
      <c r="PSU323" s="108"/>
      <c r="PSV323" s="108"/>
      <c r="PSW323" s="108"/>
      <c r="PSX323" s="108"/>
      <c r="PSY323" s="108"/>
      <c r="PSZ323" s="108"/>
      <c r="PTA323" s="108"/>
      <c r="PTB323" s="108"/>
      <c r="PTC323" s="108"/>
      <c r="PTD323" s="108"/>
      <c r="PTE323" s="108"/>
      <c r="PTF323" s="108"/>
      <c r="PTG323" s="108"/>
      <c r="PTH323" s="108"/>
      <c r="PTI323" s="108"/>
      <c r="PTJ323" s="108"/>
      <c r="PTK323" s="108"/>
      <c r="PTL323" s="108"/>
      <c r="PTM323" s="108"/>
      <c r="PTN323" s="108"/>
      <c r="PTO323" s="108"/>
      <c r="PTP323" s="108"/>
      <c r="PTQ323" s="108"/>
      <c r="PTR323" s="108"/>
      <c r="PTS323" s="108"/>
      <c r="PTT323" s="108"/>
      <c r="PTU323" s="108"/>
      <c r="PTV323" s="108"/>
      <c r="PTW323" s="108"/>
      <c r="PTX323" s="108"/>
      <c r="PTY323" s="108"/>
      <c r="PTZ323" s="108"/>
      <c r="PUA323" s="108"/>
      <c r="PUB323" s="108"/>
      <c r="PUC323" s="108"/>
      <c r="PUD323" s="108"/>
      <c r="PUE323" s="108"/>
      <c r="PUF323" s="108"/>
      <c r="PUG323" s="108"/>
      <c r="PUH323" s="108"/>
      <c r="PUI323" s="108"/>
      <c r="PUJ323" s="108"/>
      <c r="PUK323" s="108"/>
      <c r="PUL323" s="108"/>
      <c r="PUM323" s="108"/>
      <c r="PUN323" s="108"/>
      <c r="PUO323" s="108"/>
      <c r="PUP323" s="108"/>
      <c r="PUQ323" s="108"/>
      <c r="PUR323" s="108"/>
      <c r="PUS323" s="108"/>
      <c r="PUT323" s="108"/>
      <c r="PUU323" s="108"/>
      <c r="PUV323" s="108"/>
      <c r="PUW323" s="108"/>
      <c r="PUX323" s="108"/>
      <c r="PUY323" s="108"/>
      <c r="PUZ323" s="108"/>
      <c r="PVA323" s="108"/>
      <c r="PVB323" s="108"/>
      <c r="PVC323" s="108"/>
      <c r="PVD323" s="108"/>
      <c r="PVE323" s="108"/>
      <c r="PVF323" s="108"/>
      <c r="PVG323" s="108"/>
      <c r="PVH323" s="108"/>
      <c r="PVI323" s="108"/>
      <c r="PVJ323" s="108"/>
      <c r="PVK323" s="108"/>
      <c r="PVL323" s="108"/>
      <c r="PVM323" s="108"/>
      <c r="PVN323" s="108"/>
      <c r="PVO323" s="108"/>
      <c r="PVP323" s="108"/>
      <c r="PVQ323" s="108"/>
      <c r="PVR323" s="108"/>
      <c r="PVS323" s="108"/>
      <c r="PVT323" s="108"/>
      <c r="PVU323" s="108"/>
      <c r="PVV323" s="108"/>
      <c r="PVW323" s="108"/>
      <c r="PVX323" s="108"/>
      <c r="PVY323" s="108"/>
      <c r="PVZ323" s="108"/>
      <c r="PWA323" s="108"/>
      <c r="PWB323" s="108"/>
      <c r="PWC323" s="108"/>
      <c r="PWD323" s="108"/>
      <c r="PWE323" s="108"/>
      <c r="PWF323" s="108"/>
      <c r="PWG323" s="108"/>
      <c r="PWH323" s="108"/>
      <c r="PWI323" s="108"/>
      <c r="PWJ323" s="108"/>
      <c r="PWK323" s="108"/>
      <c r="PWL323" s="108"/>
      <c r="PWM323" s="108"/>
      <c r="PWN323" s="108"/>
      <c r="PWO323" s="108"/>
      <c r="PWP323" s="108"/>
      <c r="PWQ323" s="108"/>
      <c r="PWR323" s="108"/>
      <c r="PWS323" s="108"/>
      <c r="PWT323" s="108"/>
      <c r="PWU323" s="108"/>
      <c r="PWV323" s="108"/>
      <c r="PWW323" s="108"/>
      <c r="PWX323" s="108"/>
      <c r="PWY323" s="108"/>
      <c r="PWZ323" s="108"/>
      <c r="PXA323" s="108"/>
      <c r="PXB323" s="108"/>
      <c r="PXC323" s="108"/>
      <c r="PXD323" s="108"/>
      <c r="PXE323" s="108"/>
      <c r="PXF323" s="108"/>
      <c r="PXG323" s="108"/>
      <c r="PXH323" s="108"/>
      <c r="PXI323" s="108"/>
      <c r="PXJ323" s="108"/>
      <c r="PXK323" s="108"/>
      <c r="PXL323" s="108"/>
      <c r="PXM323" s="108"/>
      <c r="PXN323" s="108"/>
      <c r="PXO323" s="108"/>
      <c r="PXP323" s="108"/>
      <c r="PXQ323" s="108"/>
      <c r="PXR323" s="108"/>
      <c r="PXS323" s="108"/>
      <c r="PXT323" s="108"/>
      <c r="PXU323" s="108"/>
      <c r="PXV323" s="108"/>
      <c r="PXW323" s="108"/>
      <c r="PXX323" s="108"/>
      <c r="PXY323" s="108"/>
      <c r="PXZ323" s="108"/>
      <c r="PYA323" s="108"/>
      <c r="PYB323" s="108"/>
      <c r="PYC323" s="108"/>
      <c r="PYD323" s="108"/>
      <c r="PYE323" s="108"/>
      <c r="PYF323" s="108"/>
      <c r="PYG323" s="108"/>
      <c r="PYH323" s="108"/>
      <c r="PYI323" s="108"/>
      <c r="PYJ323" s="108"/>
      <c r="PYK323" s="108"/>
      <c r="PYL323" s="108"/>
      <c r="PYM323" s="108"/>
      <c r="PYN323" s="108"/>
      <c r="PYO323" s="108"/>
      <c r="PYP323" s="108"/>
      <c r="PYQ323" s="108"/>
      <c r="PYR323" s="108"/>
      <c r="PYS323" s="108"/>
      <c r="PYT323" s="108"/>
      <c r="PYU323" s="108"/>
      <c r="PYV323" s="108"/>
      <c r="PYW323" s="108"/>
      <c r="PYX323" s="108"/>
      <c r="PYY323" s="108"/>
      <c r="PYZ323" s="108"/>
      <c r="PZA323" s="108"/>
      <c r="PZB323" s="108"/>
      <c r="PZC323" s="108"/>
      <c r="PZD323" s="108"/>
      <c r="PZE323" s="108"/>
      <c r="PZF323" s="108"/>
      <c r="PZG323" s="108"/>
      <c r="PZH323" s="108"/>
      <c r="PZI323" s="108"/>
      <c r="PZJ323" s="108"/>
      <c r="PZK323" s="108"/>
      <c r="PZL323" s="108"/>
      <c r="PZM323" s="108"/>
      <c r="PZN323" s="108"/>
      <c r="PZO323" s="108"/>
      <c r="PZP323" s="108"/>
      <c r="PZQ323" s="108"/>
      <c r="PZR323" s="108"/>
      <c r="PZS323" s="108"/>
      <c r="PZT323" s="108"/>
      <c r="PZU323" s="108"/>
      <c r="PZV323" s="108"/>
      <c r="PZW323" s="108"/>
      <c r="PZX323" s="108"/>
      <c r="PZY323" s="108"/>
      <c r="PZZ323" s="108"/>
      <c r="QAA323" s="108"/>
      <c r="QAB323" s="108"/>
      <c r="QAC323" s="108"/>
      <c r="QAD323" s="108"/>
      <c r="QAE323" s="108"/>
      <c r="QAF323" s="108"/>
      <c r="QAG323" s="108"/>
      <c r="QAH323" s="108"/>
      <c r="QAI323" s="108"/>
      <c r="QAJ323" s="108"/>
      <c r="QAK323" s="108"/>
      <c r="QAL323" s="108"/>
      <c r="QAM323" s="108"/>
      <c r="QAN323" s="108"/>
      <c r="QAO323" s="108"/>
      <c r="QAP323" s="108"/>
      <c r="QAQ323" s="108"/>
      <c r="QAR323" s="108"/>
      <c r="QAS323" s="108"/>
      <c r="QAT323" s="108"/>
      <c r="QAU323" s="108"/>
      <c r="QAV323" s="108"/>
      <c r="QAW323" s="108"/>
      <c r="QAX323" s="108"/>
      <c r="QAY323" s="108"/>
      <c r="QAZ323" s="108"/>
      <c r="QBA323" s="108"/>
      <c r="QBB323" s="108"/>
      <c r="QBC323" s="108"/>
      <c r="QBD323" s="108"/>
      <c r="QBE323" s="108"/>
      <c r="QBF323" s="108"/>
      <c r="QBG323" s="108"/>
      <c r="QBH323" s="108"/>
      <c r="QBI323" s="108"/>
      <c r="QBJ323" s="108"/>
      <c r="QBK323" s="108"/>
      <c r="QBL323" s="108"/>
      <c r="QBM323" s="108"/>
      <c r="QBN323" s="108"/>
      <c r="QBO323" s="108"/>
      <c r="QBP323" s="108"/>
      <c r="QBQ323" s="108"/>
      <c r="QBR323" s="108"/>
      <c r="QBS323" s="108"/>
      <c r="QBT323" s="108"/>
      <c r="QBU323" s="108"/>
      <c r="QBV323" s="108"/>
      <c r="QBW323" s="108"/>
      <c r="QBX323" s="108"/>
      <c r="QBY323" s="108"/>
      <c r="QBZ323" s="108"/>
      <c r="QCA323" s="108"/>
      <c r="QCB323" s="108"/>
      <c r="QCC323" s="108"/>
      <c r="QCD323" s="108"/>
      <c r="QCE323" s="108"/>
      <c r="QCF323" s="108"/>
      <c r="QCG323" s="108"/>
      <c r="QCH323" s="108"/>
      <c r="QCI323" s="108"/>
      <c r="QCJ323" s="108"/>
      <c r="QCK323" s="108"/>
      <c r="QCL323" s="108"/>
      <c r="QCM323" s="108"/>
      <c r="QCN323" s="108"/>
      <c r="QCO323" s="108"/>
      <c r="QCP323" s="108"/>
      <c r="QCQ323" s="108"/>
      <c r="QCR323" s="108"/>
      <c r="QCS323" s="108"/>
      <c r="QCT323" s="108"/>
      <c r="QCU323" s="108"/>
      <c r="QCV323" s="108"/>
      <c r="QCW323" s="108"/>
      <c r="QCX323" s="108"/>
      <c r="QCY323" s="108"/>
      <c r="QCZ323" s="108"/>
      <c r="QDA323" s="108"/>
      <c r="QDB323" s="108"/>
      <c r="QDC323" s="108"/>
      <c r="QDD323" s="108"/>
      <c r="QDE323" s="108"/>
      <c r="QDF323" s="108"/>
      <c r="QDG323" s="108"/>
      <c r="QDH323" s="108"/>
      <c r="QDI323" s="108"/>
      <c r="QDJ323" s="108"/>
      <c r="QDK323" s="108"/>
      <c r="QDL323" s="108"/>
      <c r="QDM323" s="108"/>
      <c r="QDN323" s="108"/>
      <c r="QDO323" s="108"/>
      <c r="QDP323" s="108"/>
      <c r="QDQ323" s="108"/>
      <c r="QDR323" s="108"/>
      <c r="QDS323" s="108"/>
      <c r="QDT323" s="108"/>
      <c r="QDU323" s="108"/>
      <c r="QDV323" s="108"/>
      <c r="QDW323" s="108"/>
      <c r="QDX323" s="108"/>
      <c r="QDY323" s="108"/>
      <c r="QDZ323" s="108"/>
      <c r="QEA323" s="108"/>
      <c r="QEB323" s="108"/>
      <c r="QEC323" s="108"/>
      <c r="QED323" s="108"/>
      <c r="QEE323" s="108"/>
      <c r="QEF323" s="108"/>
      <c r="QEG323" s="108"/>
      <c r="QEH323" s="108"/>
      <c r="QEI323" s="108"/>
      <c r="QEJ323" s="108"/>
      <c r="QEK323" s="108"/>
      <c r="QEL323" s="108"/>
      <c r="QEM323" s="108"/>
      <c r="QEN323" s="108"/>
      <c r="QEO323" s="108"/>
      <c r="QEP323" s="108"/>
      <c r="QEQ323" s="108"/>
      <c r="QER323" s="108"/>
      <c r="QES323" s="108"/>
      <c r="QET323" s="108"/>
      <c r="QEU323" s="108"/>
      <c r="QEV323" s="108"/>
      <c r="QEW323" s="108"/>
      <c r="QEX323" s="108"/>
      <c r="QEY323" s="108"/>
      <c r="QEZ323" s="108"/>
      <c r="QFA323" s="108"/>
      <c r="QFB323" s="108"/>
      <c r="QFC323" s="108"/>
      <c r="QFD323" s="108"/>
      <c r="QFE323" s="108"/>
      <c r="QFF323" s="108"/>
      <c r="QFG323" s="108"/>
      <c r="QFH323" s="108"/>
      <c r="QFI323" s="108"/>
      <c r="QFJ323" s="108"/>
      <c r="QFK323" s="108"/>
      <c r="QFL323" s="108"/>
      <c r="QFM323" s="108"/>
      <c r="QFN323" s="108"/>
      <c r="QFO323" s="108"/>
      <c r="QFP323" s="108"/>
      <c r="QFQ323" s="108"/>
      <c r="QFR323" s="108"/>
      <c r="QFS323" s="108"/>
      <c r="QFT323" s="108"/>
      <c r="QFU323" s="108"/>
      <c r="QFV323" s="108"/>
      <c r="QFW323" s="108"/>
      <c r="QFX323" s="108"/>
      <c r="QFY323" s="108"/>
      <c r="QFZ323" s="108"/>
      <c r="QGA323" s="108"/>
      <c r="QGB323" s="108"/>
      <c r="QGC323" s="108"/>
      <c r="QGD323" s="108"/>
      <c r="QGE323" s="108"/>
      <c r="QGF323" s="108"/>
      <c r="QGG323" s="108"/>
      <c r="QGH323" s="108"/>
      <c r="QGI323" s="108"/>
      <c r="QGJ323" s="108"/>
      <c r="QGK323" s="108"/>
      <c r="QGL323" s="108"/>
      <c r="QGM323" s="108"/>
      <c r="QGN323" s="108"/>
      <c r="QGO323" s="108"/>
      <c r="QGP323" s="108"/>
      <c r="QGQ323" s="108"/>
      <c r="QGR323" s="108"/>
      <c r="QGS323" s="108"/>
      <c r="QGT323" s="108"/>
      <c r="QGU323" s="108"/>
      <c r="QGV323" s="108"/>
      <c r="QGW323" s="108"/>
      <c r="QGX323" s="108"/>
      <c r="QGY323" s="108"/>
      <c r="QGZ323" s="108"/>
      <c r="QHA323" s="108"/>
      <c r="QHB323" s="108"/>
      <c r="QHC323" s="108"/>
      <c r="QHD323" s="108"/>
      <c r="QHE323" s="108"/>
      <c r="QHF323" s="108"/>
      <c r="QHG323" s="108"/>
      <c r="QHH323" s="108"/>
      <c r="QHI323" s="108"/>
      <c r="QHJ323" s="108"/>
      <c r="QHK323" s="108"/>
      <c r="QHL323" s="108"/>
      <c r="QHM323" s="108"/>
      <c r="QHN323" s="108"/>
      <c r="QHO323" s="108"/>
      <c r="QHP323" s="108"/>
      <c r="QHQ323" s="108"/>
      <c r="QHR323" s="108"/>
      <c r="QHS323" s="108"/>
      <c r="QHT323" s="108"/>
      <c r="QHU323" s="108"/>
      <c r="QHV323" s="108"/>
      <c r="QHW323" s="108"/>
      <c r="QHX323" s="108"/>
      <c r="QHY323" s="108"/>
      <c r="QHZ323" s="108"/>
      <c r="QIA323" s="108"/>
      <c r="QIB323" s="108"/>
      <c r="QIC323" s="108"/>
      <c r="QID323" s="108"/>
      <c r="QIE323" s="108"/>
      <c r="QIF323" s="108"/>
      <c r="QIG323" s="108"/>
      <c r="QIH323" s="108"/>
      <c r="QII323" s="108"/>
      <c r="QIJ323" s="108"/>
      <c r="QIK323" s="108"/>
      <c r="QIL323" s="108"/>
      <c r="QIM323" s="108"/>
      <c r="QIN323" s="108"/>
      <c r="QIO323" s="108"/>
      <c r="QIP323" s="108"/>
      <c r="QIQ323" s="108"/>
      <c r="QIR323" s="108"/>
      <c r="QIS323" s="108"/>
      <c r="QIT323" s="108"/>
      <c r="QIU323" s="108"/>
      <c r="QIV323" s="108"/>
      <c r="QIW323" s="108"/>
      <c r="QIX323" s="108"/>
      <c r="QIY323" s="108"/>
      <c r="QIZ323" s="108"/>
      <c r="QJA323" s="108"/>
      <c r="QJB323" s="108"/>
      <c r="QJC323" s="108"/>
      <c r="QJD323" s="108"/>
      <c r="QJE323" s="108"/>
      <c r="QJF323" s="108"/>
      <c r="QJG323" s="108"/>
      <c r="QJH323" s="108"/>
      <c r="QJI323" s="108"/>
      <c r="QJJ323" s="108"/>
      <c r="QJK323" s="108"/>
      <c r="QJL323" s="108"/>
      <c r="QJM323" s="108"/>
      <c r="QJN323" s="108"/>
      <c r="QJO323" s="108"/>
      <c r="QJP323" s="108"/>
      <c r="QJQ323" s="108"/>
      <c r="QJR323" s="108"/>
      <c r="QJS323" s="108"/>
      <c r="QJT323" s="108"/>
      <c r="QJU323" s="108"/>
      <c r="QJV323" s="108"/>
      <c r="QJW323" s="108"/>
      <c r="QJX323" s="108"/>
      <c r="QJY323" s="108"/>
      <c r="QJZ323" s="108"/>
      <c r="QKA323" s="108"/>
      <c r="QKB323" s="108"/>
      <c r="QKC323" s="108"/>
      <c r="QKD323" s="108"/>
      <c r="QKE323" s="108"/>
      <c r="QKF323" s="108"/>
      <c r="QKG323" s="108"/>
      <c r="QKH323" s="108"/>
      <c r="QKI323" s="108"/>
      <c r="QKJ323" s="108"/>
      <c r="QKK323" s="108"/>
      <c r="QKL323" s="108"/>
      <c r="QKM323" s="108"/>
      <c r="QKN323" s="108"/>
      <c r="QKO323" s="108"/>
      <c r="QKP323" s="108"/>
      <c r="QKQ323" s="108"/>
      <c r="QKR323" s="108"/>
      <c r="QKS323" s="108"/>
      <c r="QKT323" s="108"/>
      <c r="QKU323" s="108"/>
      <c r="QKV323" s="108"/>
      <c r="QKW323" s="108"/>
      <c r="QKX323" s="108"/>
      <c r="QKY323" s="108"/>
      <c r="QKZ323" s="108"/>
      <c r="QLA323" s="108"/>
      <c r="QLB323" s="108"/>
      <c r="QLC323" s="108"/>
      <c r="QLD323" s="108"/>
      <c r="QLE323" s="108"/>
      <c r="QLF323" s="108"/>
      <c r="QLG323" s="108"/>
      <c r="QLH323" s="108"/>
      <c r="QLI323" s="108"/>
      <c r="QLJ323" s="108"/>
      <c r="QLK323" s="108"/>
      <c r="QLL323" s="108"/>
      <c r="QLM323" s="108"/>
      <c r="QLN323" s="108"/>
      <c r="QLO323" s="108"/>
      <c r="QLP323" s="108"/>
      <c r="QLQ323" s="108"/>
      <c r="QLR323" s="108"/>
      <c r="QLS323" s="108"/>
      <c r="QLT323" s="108"/>
      <c r="QLU323" s="108"/>
      <c r="QLV323" s="108"/>
      <c r="QLW323" s="108"/>
      <c r="QLX323" s="108"/>
      <c r="QLY323" s="108"/>
      <c r="QLZ323" s="108"/>
      <c r="QMA323" s="108"/>
      <c r="QMB323" s="108"/>
      <c r="QMC323" s="108"/>
      <c r="QMD323" s="108"/>
      <c r="QME323" s="108"/>
      <c r="QMF323" s="108"/>
      <c r="QMG323" s="108"/>
      <c r="QMH323" s="108"/>
      <c r="QMI323" s="108"/>
      <c r="QMJ323" s="108"/>
      <c r="QMK323" s="108"/>
      <c r="QML323" s="108"/>
      <c r="QMM323" s="108"/>
      <c r="QMN323" s="108"/>
      <c r="QMO323" s="108"/>
      <c r="QMP323" s="108"/>
      <c r="QMQ323" s="108"/>
      <c r="QMR323" s="108"/>
      <c r="QMS323" s="108"/>
      <c r="QMT323" s="108"/>
      <c r="QMU323" s="108"/>
      <c r="QMV323" s="108"/>
      <c r="QMW323" s="108"/>
      <c r="QMX323" s="108"/>
      <c r="QMY323" s="108"/>
      <c r="QMZ323" s="108"/>
      <c r="QNA323" s="108"/>
      <c r="QNB323" s="108"/>
      <c r="QNC323" s="108"/>
      <c r="QND323" s="108"/>
      <c r="QNE323" s="108"/>
      <c r="QNF323" s="108"/>
      <c r="QNG323" s="108"/>
      <c r="QNH323" s="108"/>
      <c r="QNI323" s="108"/>
      <c r="QNJ323" s="108"/>
      <c r="QNK323" s="108"/>
      <c r="QNL323" s="108"/>
      <c r="QNM323" s="108"/>
      <c r="QNN323" s="108"/>
      <c r="QNO323" s="108"/>
      <c r="QNP323" s="108"/>
      <c r="QNQ323" s="108"/>
      <c r="QNR323" s="108"/>
      <c r="QNS323" s="108"/>
      <c r="QNT323" s="108"/>
      <c r="QNU323" s="108"/>
      <c r="QNV323" s="108"/>
      <c r="QNW323" s="108"/>
      <c r="QNX323" s="108"/>
      <c r="QNY323" s="108"/>
      <c r="QNZ323" s="108"/>
      <c r="QOA323" s="108"/>
      <c r="QOB323" s="108"/>
      <c r="QOC323" s="108"/>
      <c r="QOD323" s="108"/>
      <c r="QOE323" s="108"/>
      <c r="QOF323" s="108"/>
      <c r="QOG323" s="108"/>
      <c r="QOH323" s="108"/>
      <c r="QOI323" s="108"/>
      <c r="QOJ323" s="108"/>
      <c r="QOK323" s="108"/>
      <c r="QOL323" s="108"/>
      <c r="QOM323" s="108"/>
      <c r="QON323" s="108"/>
      <c r="QOO323" s="108"/>
      <c r="QOP323" s="108"/>
      <c r="QOQ323" s="108"/>
      <c r="QOR323" s="108"/>
      <c r="QOS323" s="108"/>
      <c r="QOT323" s="108"/>
      <c r="QOU323" s="108"/>
      <c r="QOV323" s="108"/>
      <c r="QOW323" s="108"/>
      <c r="QOX323" s="108"/>
      <c r="QOY323" s="108"/>
      <c r="QOZ323" s="108"/>
      <c r="QPA323" s="108"/>
      <c r="QPB323" s="108"/>
      <c r="QPC323" s="108"/>
      <c r="QPD323" s="108"/>
      <c r="QPE323" s="108"/>
      <c r="QPF323" s="108"/>
      <c r="QPG323" s="108"/>
      <c r="QPH323" s="108"/>
      <c r="QPI323" s="108"/>
      <c r="QPJ323" s="108"/>
      <c r="QPK323" s="108"/>
      <c r="QPL323" s="108"/>
      <c r="QPM323" s="108"/>
      <c r="QPN323" s="108"/>
      <c r="QPO323" s="108"/>
      <c r="QPP323" s="108"/>
      <c r="QPQ323" s="108"/>
      <c r="QPR323" s="108"/>
      <c r="QPS323" s="108"/>
      <c r="QPT323" s="108"/>
      <c r="QPU323" s="108"/>
      <c r="QPV323" s="108"/>
      <c r="QPW323" s="108"/>
      <c r="QPX323" s="108"/>
      <c r="QPY323" s="108"/>
      <c r="QPZ323" s="108"/>
      <c r="QQA323" s="108"/>
      <c r="QQB323" s="108"/>
      <c r="QQC323" s="108"/>
      <c r="QQD323" s="108"/>
      <c r="QQE323" s="108"/>
      <c r="QQF323" s="108"/>
      <c r="QQG323" s="108"/>
      <c r="QQH323" s="108"/>
      <c r="QQI323" s="108"/>
      <c r="QQJ323" s="108"/>
      <c r="QQK323" s="108"/>
      <c r="QQL323" s="108"/>
      <c r="QQM323" s="108"/>
      <c r="QQN323" s="108"/>
      <c r="QQO323" s="108"/>
      <c r="QQP323" s="108"/>
      <c r="QQQ323" s="108"/>
      <c r="QQR323" s="108"/>
      <c r="QQS323" s="108"/>
      <c r="QQT323" s="108"/>
      <c r="QQU323" s="108"/>
      <c r="QQV323" s="108"/>
      <c r="QQW323" s="108"/>
      <c r="QQX323" s="108"/>
      <c r="QQY323" s="108"/>
      <c r="QQZ323" s="108"/>
      <c r="QRA323" s="108"/>
      <c r="QRB323" s="108"/>
      <c r="QRC323" s="108"/>
      <c r="QRD323" s="108"/>
      <c r="QRE323" s="108"/>
      <c r="QRF323" s="108"/>
      <c r="QRG323" s="108"/>
      <c r="QRH323" s="108"/>
      <c r="QRI323" s="108"/>
      <c r="QRJ323" s="108"/>
      <c r="QRK323" s="108"/>
      <c r="QRL323" s="108"/>
      <c r="QRM323" s="108"/>
      <c r="QRN323" s="108"/>
      <c r="QRO323" s="108"/>
      <c r="QRP323" s="108"/>
      <c r="QRQ323" s="108"/>
      <c r="QRR323" s="108"/>
      <c r="QRS323" s="108"/>
      <c r="QRT323" s="108"/>
      <c r="QRU323" s="108"/>
      <c r="QRV323" s="108"/>
      <c r="QRW323" s="108"/>
      <c r="QRX323" s="108"/>
      <c r="QRY323" s="108"/>
      <c r="QRZ323" s="108"/>
      <c r="QSA323" s="108"/>
      <c r="QSB323" s="108"/>
      <c r="QSC323" s="108"/>
      <c r="QSD323" s="108"/>
      <c r="QSE323" s="108"/>
      <c r="QSF323" s="108"/>
      <c r="QSG323" s="108"/>
      <c r="QSH323" s="108"/>
      <c r="QSI323" s="108"/>
      <c r="QSJ323" s="108"/>
      <c r="QSK323" s="108"/>
      <c r="QSL323" s="108"/>
      <c r="QSM323" s="108"/>
      <c r="QSN323" s="108"/>
      <c r="QSO323" s="108"/>
      <c r="QSP323" s="108"/>
      <c r="QSQ323" s="108"/>
      <c r="QSR323" s="108"/>
      <c r="QSS323" s="108"/>
      <c r="QST323" s="108"/>
      <c r="QSU323" s="108"/>
      <c r="QSV323" s="108"/>
      <c r="QSW323" s="108"/>
      <c r="QSX323" s="108"/>
      <c r="QSY323" s="108"/>
      <c r="QSZ323" s="108"/>
      <c r="QTA323" s="108"/>
      <c r="QTB323" s="108"/>
      <c r="QTC323" s="108"/>
      <c r="QTD323" s="108"/>
      <c r="QTE323" s="108"/>
      <c r="QTF323" s="108"/>
      <c r="QTG323" s="108"/>
      <c r="QTH323" s="108"/>
      <c r="QTI323" s="108"/>
      <c r="QTJ323" s="108"/>
      <c r="QTK323" s="108"/>
      <c r="QTL323" s="108"/>
      <c r="QTM323" s="108"/>
      <c r="QTN323" s="108"/>
      <c r="QTO323" s="108"/>
      <c r="QTP323" s="108"/>
      <c r="QTQ323" s="108"/>
      <c r="QTR323" s="108"/>
      <c r="QTS323" s="108"/>
      <c r="QTT323" s="108"/>
      <c r="QTU323" s="108"/>
      <c r="QTV323" s="108"/>
      <c r="QTW323" s="108"/>
      <c r="QTX323" s="108"/>
      <c r="QTY323" s="108"/>
      <c r="QTZ323" s="108"/>
      <c r="QUA323" s="108"/>
      <c r="QUB323" s="108"/>
      <c r="QUC323" s="108"/>
      <c r="QUD323" s="108"/>
      <c r="QUE323" s="108"/>
      <c r="QUF323" s="108"/>
      <c r="QUG323" s="108"/>
      <c r="QUH323" s="108"/>
      <c r="QUI323" s="108"/>
      <c r="QUJ323" s="108"/>
      <c r="QUK323" s="108"/>
      <c r="QUL323" s="108"/>
      <c r="QUM323" s="108"/>
      <c r="QUN323" s="108"/>
      <c r="QUO323" s="108"/>
      <c r="QUP323" s="108"/>
      <c r="QUQ323" s="108"/>
      <c r="QUR323" s="108"/>
      <c r="QUS323" s="108"/>
      <c r="QUT323" s="108"/>
      <c r="QUU323" s="108"/>
      <c r="QUV323" s="108"/>
      <c r="QUW323" s="108"/>
      <c r="QUX323" s="108"/>
      <c r="QUY323" s="108"/>
      <c r="QUZ323" s="108"/>
      <c r="QVA323" s="108"/>
      <c r="QVB323" s="108"/>
      <c r="QVC323" s="108"/>
      <c r="QVD323" s="108"/>
      <c r="QVE323" s="108"/>
      <c r="QVF323" s="108"/>
      <c r="QVG323" s="108"/>
      <c r="QVH323" s="108"/>
      <c r="QVI323" s="108"/>
      <c r="QVJ323" s="108"/>
      <c r="QVK323" s="108"/>
      <c r="QVL323" s="108"/>
      <c r="QVM323" s="108"/>
      <c r="QVN323" s="108"/>
      <c r="QVO323" s="108"/>
      <c r="QVP323" s="108"/>
      <c r="QVQ323" s="108"/>
      <c r="QVR323" s="108"/>
      <c r="QVS323" s="108"/>
      <c r="QVT323" s="108"/>
      <c r="QVU323" s="108"/>
      <c r="QVV323" s="108"/>
      <c r="QVW323" s="108"/>
      <c r="QVX323" s="108"/>
      <c r="QVY323" s="108"/>
      <c r="QVZ323" s="108"/>
      <c r="QWA323" s="108"/>
      <c r="QWB323" s="108"/>
      <c r="QWC323" s="108"/>
      <c r="QWD323" s="108"/>
      <c r="QWE323" s="108"/>
      <c r="QWF323" s="108"/>
      <c r="QWG323" s="108"/>
      <c r="QWH323" s="108"/>
      <c r="QWI323" s="108"/>
      <c r="QWJ323" s="108"/>
      <c r="QWK323" s="108"/>
      <c r="QWL323" s="108"/>
      <c r="QWM323" s="108"/>
      <c r="QWN323" s="108"/>
      <c r="QWO323" s="108"/>
      <c r="QWP323" s="108"/>
      <c r="QWQ323" s="108"/>
      <c r="QWR323" s="108"/>
      <c r="QWS323" s="108"/>
      <c r="QWT323" s="108"/>
      <c r="QWU323" s="108"/>
      <c r="QWV323" s="108"/>
      <c r="QWW323" s="108"/>
      <c r="QWX323" s="108"/>
      <c r="QWY323" s="108"/>
      <c r="QWZ323" s="108"/>
      <c r="QXA323" s="108"/>
      <c r="QXB323" s="108"/>
      <c r="QXC323" s="108"/>
      <c r="QXD323" s="108"/>
      <c r="QXE323" s="108"/>
      <c r="QXF323" s="108"/>
      <c r="QXG323" s="108"/>
      <c r="QXH323" s="108"/>
      <c r="QXI323" s="108"/>
      <c r="QXJ323" s="108"/>
      <c r="QXK323" s="108"/>
      <c r="QXL323" s="108"/>
      <c r="QXM323" s="108"/>
      <c r="QXN323" s="108"/>
      <c r="QXO323" s="108"/>
      <c r="QXP323" s="108"/>
      <c r="QXQ323" s="108"/>
      <c r="QXR323" s="108"/>
      <c r="QXS323" s="108"/>
      <c r="QXT323" s="108"/>
      <c r="QXU323" s="108"/>
      <c r="QXV323" s="108"/>
      <c r="QXW323" s="108"/>
      <c r="QXX323" s="108"/>
      <c r="QXY323" s="108"/>
      <c r="QXZ323" s="108"/>
      <c r="QYA323" s="108"/>
      <c r="QYB323" s="108"/>
      <c r="QYC323" s="108"/>
      <c r="QYD323" s="108"/>
      <c r="QYE323" s="108"/>
      <c r="QYF323" s="108"/>
      <c r="QYG323" s="108"/>
      <c r="QYH323" s="108"/>
      <c r="QYI323" s="108"/>
      <c r="QYJ323" s="108"/>
      <c r="QYK323" s="108"/>
      <c r="QYL323" s="108"/>
      <c r="QYM323" s="108"/>
      <c r="QYN323" s="108"/>
      <c r="QYO323" s="108"/>
      <c r="QYP323" s="108"/>
      <c r="QYQ323" s="108"/>
      <c r="QYR323" s="108"/>
      <c r="QYS323" s="108"/>
      <c r="QYT323" s="108"/>
      <c r="QYU323" s="108"/>
      <c r="QYV323" s="108"/>
      <c r="QYW323" s="108"/>
      <c r="QYX323" s="108"/>
      <c r="QYY323" s="108"/>
      <c r="QYZ323" s="108"/>
      <c r="QZA323" s="108"/>
      <c r="QZB323" s="108"/>
      <c r="QZC323" s="108"/>
      <c r="QZD323" s="108"/>
      <c r="QZE323" s="108"/>
      <c r="QZF323" s="108"/>
      <c r="QZG323" s="108"/>
      <c r="QZH323" s="108"/>
      <c r="QZI323" s="108"/>
      <c r="QZJ323" s="108"/>
      <c r="QZK323" s="108"/>
      <c r="QZL323" s="108"/>
      <c r="QZM323" s="108"/>
      <c r="QZN323" s="108"/>
      <c r="QZO323" s="108"/>
      <c r="QZP323" s="108"/>
      <c r="QZQ323" s="108"/>
      <c r="QZR323" s="108"/>
      <c r="QZS323" s="108"/>
      <c r="QZT323" s="108"/>
      <c r="QZU323" s="108"/>
      <c r="QZV323" s="108"/>
      <c r="QZW323" s="108"/>
      <c r="QZX323" s="108"/>
      <c r="QZY323" s="108"/>
      <c r="QZZ323" s="108"/>
      <c r="RAA323" s="108"/>
      <c r="RAB323" s="108"/>
      <c r="RAC323" s="108"/>
      <c r="RAD323" s="108"/>
      <c r="RAE323" s="108"/>
      <c r="RAF323" s="108"/>
      <c r="RAG323" s="108"/>
      <c r="RAH323" s="108"/>
      <c r="RAI323" s="108"/>
      <c r="RAJ323" s="108"/>
      <c r="RAK323" s="108"/>
      <c r="RAL323" s="108"/>
      <c r="RAM323" s="108"/>
      <c r="RAN323" s="108"/>
      <c r="RAO323" s="108"/>
      <c r="RAP323" s="108"/>
      <c r="RAQ323" s="108"/>
      <c r="RAR323" s="108"/>
      <c r="RAS323" s="108"/>
      <c r="RAT323" s="108"/>
      <c r="RAU323" s="108"/>
      <c r="RAV323" s="108"/>
      <c r="RAW323" s="108"/>
      <c r="RAX323" s="108"/>
      <c r="RAY323" s="108"/>
      <c r="RAZ323" s="108"/>
      <c r="RBA323" s="108"/>
      <c r="RBB323" s="108"/>
      <c r="RBC323" s="108"/>
      <c r="RBD323" s="108"/>
      <c r="RBE323" s="108"/>
      <c r="RBF323" s="108"/>
      <c r="RBG323" s="108"/>
      <c r="RBH323" s="108"/>
      <c r="RBI323" s="108"/>
      <c r="RBJ323" s="108"/>
      <c r="RBK323" s="108"/>
      <c r="RBL323" s="108"/>
      <c r="RBM323" s="108"/>
      <c r="RBN323" s="108"/>
      <c r="RBO323" s="108"/>
      <c r="RBP323" s="108"/>
      <c r="RBQ323" s="108"/>
      <c r="RBR323" s="108"/>
      <c r="RBS323" s="108"/>
      <c r="RBT323" s="108"/>
      <c r="RBU323" s="108"/>
      <c r="RBV323" s="108"/>
      <c r="RBW323" s="108"/>
      <c r="RBX323" s="108"/>
      <c r="RBY323" s="108"/>
      <c r="RBZ323" s="108"/>
      <c r="RCA323" s="108"/>
      <c r="RCB323" s="108"/>
      <c r="RCC323" s="108"/>
      <c r="RCD323" s="108"/>
      <c r="RCE323" s="108"/>
      <c r="RCF323" s="108"/>
      <c r="RCG323" s="108"/>
      <c r="RCH323" s="108"/>
      <c r="RCI323" s="108"/>
      <c r="RCJ323" s="108"/>
      <c r="RCK323" s="108"/>
      <c r="RCL323" s="108"/>
      <c r="RCM323" s="108"/>
      <c r="RCN323" s="108"/>
      <c r="RCO323" s="108"/>
      <c r="RCP323" s="108"/>
      <c r="RCQ323" s="108"/>
      <c r="RCR323" s="108"/>
      <c r="RCS323" s="108"/>
      <c r="RCT323" s="108"/>
      <c r="RCU323" s="108"/>
      <c r="RCV323" s="108"/>
      <c r="RCW323" s="108"/>
      <c r="RCX323" s="108"/>
      <c r="RCY323" s="108"/>
      <c r="RCZ323" s="108"/>
      <c r="RDA323" s="108"/>
      <c r="RDB323" s="108"/>
      <c r="RDC323" s="108"/>
      <c r="RDD323" s="108"/>
      <c r="RDE323" s="108"/>
      <c r="RDF323" s="108"/>
      <c r="RDG323" s="108"/>
      <c r="RDH323" s="108"/>
      <c r="RDI323" s="108"/>
      <c r="RDJ323" s="108"/>
      <c r="RDK323" s="108"/>
      <c r="RDL323" s="108"/>
      <c r="RDM323" s="108"/>
      <c r="RDN323" s="108"/>
      <c r="RDO323" s="108"/>
      <c r="RDP323" s="108"/>
      <c r="RDQ323" s="108"/>
      <c r="RDR323" s="108"/>
      <c r="RDS323" s="108"/>
      <c r="RDT323" s="108"/>
      <c r="RDU323" s="108"/>
      <c r="RDV323" s="108"/>
      <c r="RDW323" s="108"/>
      <c r="RDX323" s="108"/>
      <c r="RDY323" s="108"/>
      <c r="RDZ323" s="108"/>
      <c r="REA323" s="108"/>
      <c r="REB323" s="108"/>
      <c r="REC323" s="108"/>
      <c r="RED323" s="108"/>
      <c r="REE323" s="108"/>
      <c r="REF323" s="108"/>
      <c r="REG323" s="108"/>
      <c r="REH323" s="108"/>
      <c r="REI323" s="108"/>
      <c r="REJ323" s="108"/>
      <c r="REK323" s="108"/>
      <c r="REL323" s="108"/>
      <c r="REM323" s="108"/>
      <c r="REN323" s="108"/>
      <c r="REO323" s="108"/>
      <c r="REP323" s="108"/>
      <c r="REQ323" s="108"/>
      <c r="RER323" s="108"/>
      <c r="RES323" s="108"/>
      <c r="RET323" s="108"/>
      <c r="REU323" s="108"/>
      <c r="REV323" s="108"/>
      <c r="REW323" s="108"/>
      <c r="REX323" s="108"/>
      <c r="REY323" s="108"/>
      <c r="REZ323" s="108"/>
      <c r="RFA323" s="108"/>
      <c r="RFB323" s="108"/>
      <c r="RFC323" s="108"/>
      <c r="RFD323" s="108"/>
      <c r="RFE323" s="108"/>
      <c r="RFF323" s="108"/>
      <c r="RFG323" s="108"/>
      <c r="RFH323" s="108"/>
      <c r="RFI323" s="108"/>
      <c r="RFJ323" s="108"/>
      <c r="RFK323" s="108"/>
      <c r="RFL323" s="108"/>
      <c r="RFM323" s="108"/>
      <c r="RFN323" s="108"/>
      <c r="RFO323" s="108"/>
      <c r="RFP323" s="108"/>
      <c r="RFQ323" s="108"/>
      <c r="RFR323" s="108"/>
      <c r="RFS323" s="108"/>
      <c r="RFT323" s="108"/>
      <c r="RFU323" s="108"/>
      <c r="RFV323" s="108"/>
      <c r="RFW323" s="108"/>
      <c r="RFX323" s="108"/>
      <c r="RFY323" s="108"/>
      <c r="RFZ323" s="108"/>
      <c r="RGA323" s="108"/>
      <c r="RGB323" s="108"/>
      <c r="RGC323" s="108"/>
      <c r="RGD323" s="108"/>
      <c r="RGE323" s="108"/>
      <c r="RGF323" s="108"/>
      <c r="RGG323" s="108"/>
      <c r="RGH323" s="108"/>
      <c r="RGI323" s="108"/>
      <c r="RGJ323" s="108"/>
      <c r="RGK323" s="108"/>
      <c r="RGL323" s="108"/>
      <c r="RGM323" s="108"/>
      <c r="RGN323" s="108"/>
      <c r="RGO323" s="108"/>
      <c r="RGP323" s="108"/>
      <c r="RGQ323" s="108"/>
      <c r="RGR323" s="108"/>
      <c r="RGS323" s="108"/>
      <c r="RGT323" s="108"/>
      <c r="RGU323" s="108"/>
      <c r="RGV323" s="108"/>
      <c r="RGW323" s="108"/>
      <c r="RGX323" s="108"/>
      <c r="RGY323" s="108"/>
      <c r="RGZ323" s="108"/>
      <c r="RHA323" s="108"/>
      <c r="RHB323" s="108"/>
      <c r="RHC323" s="108"/>
      <c r="RHD323" s="108"/>
      <c r="RHE323" s="108"/>
      <c r="RHF323" s="108"/>
      <c r="RHG323" s="108"/>
      <c r="RHH323" s="108"/>
      <c r="RHI323" s="108"/>
      <c r="RHJ323" s="108"/>
      <c r="RHK323" s="108"/>
      <c r="RHL323" s="108"/>
      <c r="RHM323" s="108"/>
      <c r="RHN323" s="108"/>
      <c r="RHO323" s="108"/>
      <c r="RHP323" s="108"/>
      <c r="RHQ323" s="108"/>
      <c r="RHR323" s="108"/>
      <c r="RHS323" s="108"/>
      <c r="RHT323" s="108"/>
      <c r="RHU323" s="108"/>
      <c r="RHV323" s="108"/>
      <c r="RHW323" s="108"/>
      <c r="RHX323" s="108"/>
      <c r="RHY323" s="108"/>
      <c r="RHZ323" s="108"/>
      <c r="RIA323" s="108"/>
      <c r="RIB323" s="108"/>
      <c r="RIC323" s="108"/>
      <c r="RID323" s="108"/>
      <c r="RIE323" s="108"/>
      <c r="RIF323" s="108"/>
      <c r="RIG323" s="108"/>
      <c r="RIH323" s="108"/>
      <c r="RII323" s="108"/>
      <c r="RIJ323" s="108"/>
      <c r="RIK323" s="108"/>
      <c r="RIL323" s="108"/>
      <c r="RIM323" s="108"/>
      <c r="RIN323" s="108"/>
      <c r="RIO323" s="108"/>
      <c r="RIP323" s="108"/>
      <c r="RIQ323" s="108"/>
      <c r="RIR323" s="108"/>
      <c r="RIS323" s="108"/>
      <c r="RIT323" s="108"/>
      <c r="RIU323" s="108"/>
      <c r="RIV323" s="108"/>
      <c r="RIW323" s="108"/>
      <c r="RIX323" s="108"/>
      <c r="RIY323" s="108"/>
      <c r="RIZ323" s="108"/>
      <c r="RJA323" s="108"/>
      <c r="RJB323" s="108"/>
      <c r="RJC323" s="108"/>
      <c r="RJD323" s="108"/>
      <c r="RJE323" s="108"/>
      <c r="RJF323" s="108"/>
      <c r="RJG323" s="108"/>
      <c r="RJH323" s="108"/>
      <c r="RJI323" s="108"/>
      <c r="RJJ323" s="108"/>
      <c r="RJK323" s="108"/>
      <c r="RJL323" s="108"/>
      <c r="RJM323" s="108"/>
      <c r="RJN323" s="108"/>
      <c r="RJO323" s="108"/>
      <c r="RJP323" s="108"/>
      <c r="RJQ323" s="108"/>
      <c r="RJR323" s="108"/>
      <c r="RJS323" s="108"/>
      <c r="RJT323" s="108"/>
      <c r="RJU323" s="108"/>
      <c r="RJV323" s="108"/>
      <c r="RJW323" s="108"/>
      <c r="RJX323" s="108"/>
      <c r="RJY323" s="108"/>
      <c r="RJZ323" s="108"/>
      <c r="RKA323" s="108"/>
      <c r="RKB323" s="108"/>
      <c r="RKC323" s="108"/>
      <c r="RKD323" s="108"/>
      <c r="RKE323" s="108"/>
      <c r="RKF323" s="108"/>
      <c r="RKG323" s="108"/>
      <c r="RKH323" s="108"/>
      <c r="RKI323" s="108"/>
      <c r="RKJ323" s="108"/>
      <c r="RKK323" s="108"/>
      <c r="RKL323" s="108"/>
      <c r="RKM323" s="108"/>
      <c r="RKN323" s="108"/>
      <c r="RKO323" s="108"/>
      <c r="RKP323" s="108"/>
      <c r="RKQ323" s="108"/>
      <c r="RKR323" s="108"/>
      <c r="RKS323" s="108"/>
      <c r="RKT323" s="108"/>
      <c r="RKU323" s="108"/>
      <c r="RKV323" s="108"/>
      <c r="RKW323" s="108"/>
      <c r="RKX323" s="108"/>
      <c r="RKY323" s="108"/>
      <c r="RKZ323" s="108"/>
      <c r="RLA323" s="108"/>
      <c r="RLB323" s="108"/>
      <c r="RLC323" s="108"/>
      <c r="RLD323" s="108"/>
      <c r="RLE323" s="108"/>
      <c r="RLF323" s="108"/>
      <c r="RLG323" s="108"/>
      <c r="RLH323" s="108"/>
      <c r="RLI323" s="108"/>
      <c r="RLJ323" s="108"/>
      <c r="RLK323" s="108"/>
      <c r="RLL323" s="108"/>
      <c r="RLM323" s="108"/>
      <c r="RLN323" s="108"/>
      <c r="RLO323" s="108"/>
      <c r="RLP323" s="108"/>
      <c r="RLQ323" s="108"/>
      <c r="RLR323" s="108"/>
      <c r="RLS323" s="108"/>
      <c r="RLT323" s="108"/>
      <c r="RLU323" s="108"/>
      <c r="RLV323" s="108"/>
      <c r="RLW323" s="108"/>
      <c r="RLX323" s="108"/>
      <c r="RLY323" s="108"/>
      <c r="RLZ323" s="108"/>
      <c r="RMA323" s="108"/>
      <c r="RMB323" s="108"/>
      <c r="RMC323" s="108"/>
      <c r="RMD323" s="108"/>
      <c r="RME323" s="108"/>
      <c r="RMF323" s="108"/>
      <c r="RMG323" s="108"/>
      <c r="RMH323" s="108"/>
      <c r="RMI323" s="108"/>
      <c r="RMJ323" s="108"/>
      <c r="RMK323" s="108"/>
      <c r="RML323" s="108"/>
      <c r="RMM323" s="108"/>
      <c r="RMN323" s="108"/>
      <c r="RMO323" s="108"/>
      <c r="RMP323" s="108"/>
      <c r="RMQ323" s="108"/>
      <c r="RMR323" s="108"/>
      <c r="RMS323" s="108"/>
      <c r="RMT323" s="108"/>
      <c r="RMU323" s="108"/>
      <c r="RMV323" s="108"/>
      <c r="RMW323" s="108"/>
      <c r="RMX323" s="108"/>
      <c r="RMY323" s="108"/>
      <c r="RMZ323" s="108"/>
      <c r="RNA323" s="108"/>
      <c r="RNB323" s="108"/>
      <c r="RNC323" s="108"/>
      <c r="RND323" s="108"/>
      <c r="RNE323" s="108"/>
      <c r="RNF323" s="108"/>
      <c r="RNG323" s="108"/>
      <c r="RNH323" s="108"/>
      <c r="RNI323" s="108"/>
      <c r="RNJ323" s="108"/>
      <c r="RNK323" s="108"/>
      <c r="RNL323" s="108"/>
      <c r="RNM323" s="108"/>
      <c r="RNN323" s="108"/>
      <c r="RNO323" s="108"/>
      <c r="RNP323" s="108"/>
      <c r="RNQ323" s="108"/>
      <c r="RNR323" s="108"/>
      <c r="RNS323" s="108"/>
      <c r="RNT323" s="108"/>
      <c r="RNU323" s="108"/>
      <c r="RNV323" s="108"/>
      <c r="RNW323" s="108"/>
      <c r="RNX323" s="108"/>
      <c r="RNY323" s="108"/>
      <c r="RNZ323" s="108"/>
      <c r="ROA323" s="108"/>
      <c r="ROB323" s="108"/>
      <c r="ROC323" s="108"/>
      <c r="ROD323" s="108"/>
      <c r="ROE323" s="108"/>
      <c r="ROF323" s="108"/>
      <c r="ROG323" s="108"/>
      <c r="ROH323" s="108"/>
      <c r="ROI323" s="108"/>
      <c r="ROJ323" s="108"/>
      <c r="ROK323" s="108"/>
      <c r="ROL323" s="108"/>
      <c r="ROM323" s="108"/>
      <c r="RON323" s="108"/>
      <c r="ROO323" s="108"/>
      <c r="ROP323" s="108"/>
      <c r="ROQ323" s="108"/>
      <c r="ROR323" s="108"/>
      <c r="ROS323" s="108"/>
      <c r="ROT323" s="108"/>
      <c r="ROU323" s="108"/>
      <c r="ROV323" s="108"/>
      <c r="ROW323" s="108"/>
      <c r="ROX323" s="108"/>
      <c r="ROY323" s="108"/>
      <c r="ROZ323" s="108"/>
      <c r="RPA323" s="108"/>
      <c r="RPB323" s="108"/>
      <c r="RPC323" s="108"/>
      <c r="RPD323" s="108"/>
      <c r="RPE323" s="108"/>
      <c r="RPF323" s="108"/>
      <c r="RPG323" s="108"/>
      <c r="RPH323" s="108"/>
      <c r="RPI323" s="108"/>
      <c r="RPJ323" s="108"/>
      <c r="RPK323" s="108"/>
      <c r="RPL323" s="108"/>
      <c r="RPM323" s="108"/>
      <c r="RPN323" s="108"/>
      <c r="RPO323" s="108"/>
      <c r="RPP323" s="108"/>
      <c r="RPQ323" s="108"/>
      <c r="RPR323" s="108"/>
      <c r="RPS323" s="108"/>
      <c r="RPT323" s="108"/>
      <c r="RPU323" s="108"/>
      <c r="RPV323" s="108"/>
      <c r="RPW323" s="108"/>
      <c r="RPX323" s="108"/>
      <c r="RPY323" s="108"/>
      <c r="RPZ323" s="108"/>
      <c r="RQA323" s="108"/>
      <c r="RQB323" s="108"/>
      <c r="RQC323" s="108"/>
      <c r="RQD323" s="108"/>
      <c r="RQE323" s="108"/>
      <c r="RQF323" s="108"/>
      <c r="RQG323" s="108"/>
      <c r="RQH323" s="108"/>
      <c r="RQI323" s="108"/>
      <c r="RQJ323" s="108"/>
      <c r="RQK323" s="108"/>
      <c r="RQL323" s="108"/>
      <c r="RQM323" s="108"/>
      <c r="RQN323" s="108"/>
      <c r="RQO323" s="108"/>
      <c r="RQP323" s="108"/>
      <c r="RQQ323" s="108"/>
      <c r="RQR323" s="108"/>
      <c r="RQS323" s="108"/>
      <c r="RQT323" s="108"/>
      <c r="RQU323" s="108"/>
      <c r="RQV323" s="108"/>
      <c r="RQW323" s="108"/>
      <c r="RQX323" s="108"/>
      <c r="RQY323" s="108"/>
      <c r="RQZ323" s="108"/>
      <c r="RRA323" s="108"/>
      <c r="RRB323" s="108"/>
      <c r="RRC323" s="108"/>
      <c r="RRD323" s="108"/>
      <c r="RRE323" s="108"/>
      <c r="RRF323" s="108"/>
      <c r="RRG323" s="108"/>
      <c r="RRH323" s="108"/>
      <c r="RRI323" s="108"/>
      <c r="RRJ323" s="108"/>
      <c r="RRK323" s="108"/>
      <c r="RRL323" s="108"/>
      <c r="RRM323" s="108"/>
      <c r="RRN323" s="108"/>
      <c r="RRO323" s="108"/>
      <c r="RRP323" s="108"/>
      <c r="RRQ323" s="108"/>
      <c r="RRR323" s="108"/>
      <c r="RRS323" s="108"/>
      <c r="RRT323" s="108"/>
      <c r="RRU323" s="108"/>
      <c r="RRV323" s="108"/>
      <c r="RRW323" s="108"/>
      <c r="RRX323" s="108"/>
      <c r="RRY323" s="108"/>
      <c r="RRZ323" s="108"/>
      <c r="RSA323" s="108"/>
      <c r="RSB323" s="108"/>
      <c r="RSC323" s="108"/>
      <c r="RSD323" s="108"/>
      <c r="RSE323" s="108"/>
      <c r="RSF323" s="108"/>
      <c r="RSG323" s="108"/>
      <c r="RSH323" s="108"/>
      <c r="RSI323" s="108"/>
      <c r="RSJ323" s="108"/>
      <c r="RSK323" s="108"/>
      <c r="RSL323" s="108"/>
      <c r="RSM323" s="108"/>
      <c r="RSN323" s="108"/>
      <c r="RSO323" s="108"/>
      <c r="RSP323" s="108"/>
      <c r="RSQ323" s="108"/>
      <c r="RSR323" s="108"/>
      <c r="RSS323" s="108"/>
      <c r="RST323" s="108"/>
      <c r="RSU323" s="108"/>
      <c r="RSV323" s="108"/>
      <c r="RSW323" s="108"/>
      <c r="RSX323" s="108"/>
      <c r="RSY323" s="108"/>
      <c r="RSZ323" s="108"/>
      <c r="RTA323" s="108"/>
      <c r="RTB323" s="108"/>
      <c r="RTC323" s="108"/>
      <c r="RTD323" s="108"/>
      <c r="RTE323" s="108"/>
      <c r="RTF323" s="108"/>
      <c r="RTG323" s="108"/>
      <c r="RTH323" s="108"/>
      <c r="RTI323" s="108"/>
      <c r="RTJ323" s="108"/>
      <c r="RTK323" s="108"/>
      <c r="RTL323" s="108"/>
      <c r="RTM323" s="108"/>
      <c r="RTN323" s="108"/>
      <c r="RTO323" s="108"/>
      <c r="RTP323" s="108"/>
      <c r="RTQ323" s="108"/>
      <c r="RTR323" s="108"/>
      <c r="RTS323" s="108"/>
      <c r="RTT323" s="108"/>
      <c r="RTU323" s="108"/>
      <c r="RTV323" s="108"/>
      <c r="RTW323" s="108"/>
      <c r="RTX323" s="108"/>
      <c r="RTY323" s="108"/>
      <c r="RTZ323" s="108"/>
      <c r="RUA323" s="108"/>
      <c r="RUB323" s="108"/>
      <c r="RUC323" s="108"/>
      <c r="RUD323" s="108"/>
      <c r="RUE323" s="108"/>
      <c r="RUF323" s="108"/>
      <c r="RUG323" s="108"/>
      <c r="RUH323" s="108"/>
      <c r="RUI323" s="108"/>
      <c r="RUJ323" s="108"/>
      <c r="RUK323" s="108"/>
      <c r="RUL323" s="108"/>
      <c r="RUM323" s="108"/>
      <c r="RUN323" s="108"/>
      <c r="RUO323" s="108"/>
      <c r="RUP323" s="108"/>
      <c r="RUQ323" s="108"/>
      <c r="RUR323" s="108"/>
      <c r="RUS323" s="108"/>
      <c r="RUT323" s="108"/>
      <c r="RUU323" s="108"/>
      <c r="RUV323" s="108"/>
      <c r="RUW323" s="108"/>
      <c r="RUX323" s="108"/>
      <c r="RUY323" s="108"/>
      <c r="RUZ323" s="108"/>
      <c r="RVA323" s="108"/>
      <c r="RVB323" s="108"/>
      <c r="RVC323" s="108"/>
      <c r="RVD323" s="108"/>
      <c r="RVE323" s="108"/>
      <c r="RVF323" s="108"/>
      <c r="RVG323" s="108"/>
      <c r="RVH323" s="108"/>
      <c r="RVI323" s="108"/>
      <c r="RVJ323" s="108"/>
      <c r="RVK323" s="108"/>
      <c r="RVL323" s="108"/>
      <c r="RVM323" s="108"/>
      <c r="RVN323" s="108"/>
      <c r="RVO323" s="108"/>
      <c r="RVP323" s="108"/>
      <c r="RVQ323" s="108"/>
      <c r="RVR323" s="108"/>
      <c r="RVS323" s="108"/>
      <c r="RVT323" s="108"/>
      <c r="RVU323" s="108"/>
      <c r="RVV323" s="108"/>
      <c r="RVW323" s="108"/>
      <c r="RVX323" s="108"/>
      <c r="RVY323" s="108"/>
      <c r="RVZ323" s="108"/>
      <c r="RWA323" s="108"/>
      <c r="RWB323" s="108"/>
      <c r="RWC323" s="108"/>
      <c r="RWD323" s="108"/>
      <c r="RWE323" s="108"/>
      <c r="RWF323" s="108"/>
      <c r="RWG323" s="108"/>
      <c r="RWH323" s="108"/>
      <c r="RWI323" s="108"/>
      <c r="RWJ323" s="108"/>
      <c r="RWK323" s="108"/>
      <c r="RWL323" s="108"/>
      <c r="RWM323" s="108"/>
      <c r="RWN323" s="108"/>
      <c r="RWO323" s="108"/>
      <c r="RWP323" s="108"/>
      <c r="RWQ323" s="108"/>
      <c r="RWR323" s="108"/>
      <c r="RWS323" s="108"/>
      <c r="RWT323" s="108"/>
      <c r="RWU323" s="108"/>
      <c r="RWV323" s="108"/>
      <c r="RWW323" s="108"/>
      <c r="RWX323" s="108"/>
      <c r="RWY323" s="108"/>
      <c r="RWZ323" s="108"/>
      <c r="RXA323" s="108"/>
      <c r="RXB323" s="108"/>
      <c r="RXC323" s="108"/>
      <c r="RXD323" s="108"/>
      <c r="RXE323" s="108"/>
      <c r="RXF323" s="108"/>
      <c r="RXG323" s="108"/>
      <c r="RXH323" s="108"/>
      <c r="RXI323" s="108"/>
      <c r="RXJ323" s="108"/>
      <c r="RXK323" s="108"/>
      <c r="RXL323" s="108"/>
      <c r="RXM323" s="108"/>
      <c r="RXN323" s="108"/>
      <c r="RXO323" s="108"/>
      <c r="RXP323" s="108"/>
      <c r="RXQ323" s="108"/>
      <c r="RXR323" s="108"/>
      <c r="RXS323" s="108"/>
      <c r="RXT323" s="108"/>
      <c r="RXU323" s="108"/>
      <c r="RXV323" s="108"/>
      <c r="RXW323" s="108"/>
      <c r="RXX323" s="108"/>
      <c r="RXY323" s="108"/>
      <c r="RXZ323" s="108"/>
      <c r="RYA323" s="108"/>
      <c r="RYB323" s="108"/>
      <c r="RYC323" s="108"/>
      <c r="RYD323" s="108"/>
      <c r="RYE323" s="108"/>
      <c r="RYF323" s="108"/>
      <c r="RYG323" s="108"/>
      <c r="RYH323" s="108"/>
      <c r="RYI323" s="108"/>
      <c r="RYJ323" s="108"/>
      <c r="RYK323" s="108"/>
      <c r="RYL323" s="108"/>
      <c r="RYM323" s="108"/>
      <c r="RYN323" s="108"/>
      <c r="RYO323" s="108"/>
      <c r="RYP323" s="108"/>
      <c r="RYQ323" s="108"/>
      <c r="RYR323" s="108"/>
      <c r="RYS323" s="108"/>
      <c r="RYT323" s="108"/>
      <c r="RYU323" s="108"/>
      <c r="RYV323" s="108"/>
      <c r="RYW323" s="108"/>
      <c r="RYX323" s="108"/>
      <c r="RYY323" s="108"/>
      <c r="RYZ323" s="108"/>
      <c r="RZA323" s="108"/>
      <c r="RZB323" s="108"/>
      <c r="RZC323" s="108"/>
      <c r="RZD323" s="108"/>
      <c r="RZE323" s="108"/>
      <c r="RZF323" s="108"/>
      <c r="RZG323" s="108"/>
      <c r="RZH323" s="108"/>
      <c r="RZI323" s="108"/>
      <c r="RZJ323" s="108"/>
      <c r="RZK323" s="108"/>
      <c r="RZL323" s="108"/>
      <c r="RZM323" s="108"/>
      <c r="RZN323" s="108"/>
      <c r="RZO323" s="108"/>
      <c r="RZP323" s="108"/>
      <c r="RZQ323" s="108"/>
      <c r="RZR323" s="108"/>
      <c r="RZS323" s="108"/>
      <c r="RZT323" s="108"/>
      <c r="RZU323" s="108"/>
      <c r="RZV323" s="108"/>
      <c r="RZW323" s="108"/>
      <c r="RZX323" s="108"/>
      <c r="RZY323" s="108"/>
      <c r="RZZ323" s="108"/>
      <c r="SAA323" s="108"/>
      <c r="SAB323" s="108"/>
      <c r="SAC323" s="108"/>
      <c r="SAD323" s="108"/>
      <c r="SAE323" s="108"/>
      <c r="SAF323" s="108"/>
      <c r="SAG323" s="108"/>
      <c r="SAH323" s="108"/>
      <c r="SAI323" s="108"/>
      <c r="SAJ323" s="108"/>
      <c r="SAK323" s="108"/>
      <c r="SAL323" s="108"/>
      <c r="SAM323" s="108"/>
      <c r="SAN323" s="108"/>
      <c r="SAO323" s="108"/>
      <c r="SAP323" s="108"/>
      <c r="SAQ323" s="108"/>
      <c r="SAR323" s="108"/>
      <c r="SAS323" s="108"/>
      <c r="SAT323" s="108"/>
      <c r="SAU323" s="108"/>
      <c r="SAV323" s="108"/>
      <c r="SAW323" s="108"/>
      <c r="SAX323" s="108"/>
      <c r="SAY323" s="108"/>
      <c r="SAZ323" s="108"/>
      <c r="SBA323" s="108"/>
      <c r="SBB323" s="108"/>
      <c r="SBC323" s="108"/>
      <c r="SBD323" s="108"/>
      <c r="SBE323" s="108"/>
      <c r="SBF323" s="108"/>
      <c r="SBG323" s="108"/>
      <c r="SBH323" s="108"/>
      <c r="SBI323" s="108"/>
      <c r="SBJ323" s="108"/>
      <c r="SBK323" s="108"/>
      <c r="SBL323" s="108"/>
      <c r="SBM323" s="108"/>
      <c r="SBN323" s="108"/>
      <c r="SBO323" s="108"/>
      <c r="SBP323" s="108"/>
      <c r="SBQ323" s="108"/>
      <c r="SBR323" s="108"/>
      <c r="SBS323" s="108"/>
      <c r="SBT323" s="108"/>
      <c r="SBU323" s="108"/>
      <c r="SBV323" s="108"/>
      <c r="SBW323" s="108"/>
      <c r="SBX323" s="108"/>
      <c r="SBY323" s="108"/>
      <c r="SBZ323" s="108"/>
      <c r="SCA323" s="108"/>
      <c r="SCB323" s="108"/>
      <c r="SCC323" s="108"/>
      <c r="SCD323" s="108"/>
      <c r="SCE323" s="108"/>
      <c r="SCF323" s="108"/>
      <c r="SCG323" s="108"/>
      <c r="SCH323" s="108"/>
      <c r="SCI323" s="108"/>
      <c r="SCJ323" s="108"/>
      <c r="SCK323" s="108"/>
      <c r="SCL323" s="108"/>
      <c r="SCM323" s="108"/>
      <c r="SCN323" s="108"/>
      <c r="SCO323" s="108"/>
      <c r="SCP323" s="108"/>
      <c r="SCQ323" s="108"/>
      <c r="SCR323" s="108"/>
      <c r="SCS323" s="108"/>
      <c r="SCT323" s="108"/>
      <c r="SCU323" s="108"/>
      <c r="SCV323" s="108"/>
      <c r="SCW323" s="108"/>
      <c r="SCX323" s="108"/>
      <c r="SCY323" s="108"/>
      <c r="SCZ323" s="108"/>
      <c r="SDA323" s="108"/>
      <c r="SDB323" s="108"/>
      <c r="SDC323" s="108"/>
      <c r="SDD323" s="108"/>
      <c r="SDE323" s="108"/>
      <c r="SDF323" s="108"/>
      <c r="SDG323" s="108"/>
      <c r="SDH323" s="108"/>
      <c r="SDI323" s="108"/>
      <c r="SDJ323" s="108"/>
      <c r="SDK323" s="108"/>
      <c r="SDL323" s="108"/>
      <c r="SDM323" s="108"/>
      <c r="SDN323" s="108"/>
      <c r="SDO323" s="108"/>
      <c r="SDP323" s="108"/>
      <c r="SDQ323" s="108"/>
      <c r="SDR323" s="108"/>
      <c r="SDS323" s="108"/>
      <c r="SDT323" s="108"/>
      <c r="SDU323" s="108"/>
      <c r="SDV323" s="108"/>
      <c r="SDW323" s="108"/>
      <c r="SDX323" s="108"/>
      <c r="SDY323" s="108"/>
      <c r="SDZ323" s="108"/>
      <c r="SEA323" s="108"/>
      <c r="SEB323" s="108"/>
      <c r="SEC323" s="108"/>
      <c r="SED323" s="108"/>
      <c r="SEE323" s="108"/>
      <c r="SEF323" s="108"/>
      <c r="SEG323" s="108"/>
      <c r="SEH323" s="108"/>
      <c r="SEI323" s="108"/>
      <c r="SEJ323" s="108"/>
      <c r="SEK323" s="108"/>
      <c r="SEL323" s="108"/>
      <c r="SEM323" s="108"/>
      <c r="SEN323" s="108"/>
      <c r="SEO323" s="108"/>
      <c r="SEP323" s="108"/>
      <c r="SEQ323" s="108"/>
      <c r="SER323" s="108"/>
      <c r="SES323" s="108"/>
      <c r="SET323" s="108"/>
      <c r="SEU323" s="108"/>
      <c r="SEV323" s="108"/>
      <c r="SEW323" s="108"/>
      <c r="SEX323" s="108"/>
      <c r="SEY323" s="108"/>
      <c r="SEZ323" s="108"/>
      <c r="SFA323" s="108"/>
      <c r="SFB323" s="108"/>
      <c r="SFC323" s="108"/>
      <c r="SFD323" s="108"/>
      <c r="SFE323" s="108"/>
      <c r="SFF323" s="108"/>
      <c r="SFG323" s="108"/>
      <c r="SFH323" s="108"/>
      <c r="SFI323" s="108"/>
      <c r="SFJ323" s="108"/>
      <c r="SFK323" s="108"/>
      <c r="SFL323" s="108"/>
      <c r="SFM323" s="108"/>
      <c r="SFN323" s="108"/>
      <c r="SFO323" s="108"/>
      <c r="SFP323" s="108"/>
      <c r="SFQ323" s="108"/>
      <c r="SFR323" s="108"/>
      <c r="SFS323" s="108"/>
      <c r="SFT323" s="108"/>
      <c r="SFU323" s="108"/>
      <c r="SFV323" s="108"/>
      <c r="SFW323" s="108"/>
      <c r="SFX323" s="108"/>
      <c r="SFY323" s="108"/>
      <c r="SFZ323" s="108"/>
      <c r="SGA323" s="108"/>
      <c r="SGB323" s="108"/>
      <c r="SGC323" s="108"/>
      <c r="SGD323" s="108"/>
      <c r="SGE323" s="108"/>
      <c r="SGF323" s="108"/>
      <c r="SGG323" s="108"/>
      <c r="SGH323" s="108"/>
      <c r="SGI323" s="108"/>
      <c r="SGJ323" s="108"/>
      <c r="SGK323" s="108"/>
      <c r="SGL323" s="108"/>
      <c r="SGM323" s="108"/>
      <c r="SGN323" s="108"/>
      <c r="SGO323" s="108"/>
      <c r="SGP323" s="108"/>
      <c r="SGQ323" s="108"/>
      <c r="SGR323" s="108"/>
      <c r="SGS323" s="108"/>
      <c r="SGT323" s="108"/>
      <c r="SGU323" s="108"/>
      <c r="SGV323" s="108"/>
      <c r="SGW323" s="108"/>
      <c r="SGX323" s="108"/>
      <c r="SGY323" s="108"/>
      <c r="SGZ323" s="108"/>
      <c r="SHA323" s="108"/>
      <c r="SHB323" s="108"/>
      <c r="SHC323" s="108"/>
      <c r="SHD323" s="108"/>
      <c r="SHE323" s="108"/>
      <c r="SHF323" s="108"/>
      <c r="SHG323" s="108"/>
      <c r="SHH323" s="108"/>
      <c r="SHI323" s="108"/>
      <c r="SHJ323" s="108"/>
      <c r="SHK323" s="108"/>
      <c r="SHL323" s="108"/>
      <c r="SHM323" s="108"/>
      <c r="SHN323" s="108"/>
      <c r="SHO323" s="108"/>
      <c r="SHP323" s="108"/>
      <c r="SHQ323" s="108"/>
      <c r="SHR323" s="108"/>
      <c r="SHS323" s="108"/>
      <c r="SHT323" s="108"/>
      <c r="SHU323" s="108"/>
      <c r="SHV323" s="108"/>
      <c r="SHW323" s="108"/>
      <c r="SHX323" s="108"/>
      <c r="SHY323" s="108"/>
      <c r="SHZ323" s="108"/>
      <c r="SIA323" s="108"/>
      <c r="SIB323" s="108"/>
      <c r="SIC323" s="108"/>
      <c r="SID323" s="108"/>
      <c r="SIE323" s="108"/>
      <c r="SIF323" s="108"/>
      <c r="SIG323" s="108"/>
      <c r="SIH323" s="108"/>
      <c r="SII323" s="108"/>
      <c r="SIJ323" s="108"/>
      <c r="SIK323" s="108"/>
      <c r="SIL323" s="108"/>
      <c r="SIM323" s="108"/>
      <c r="SIN323" s="108"/>
      <c r="SIO323" s="108"/>
      <c r="SIP323" s="108"/>
      <c r="SIQ323" s="108"/>
      <c r="SIR323" s="108"/>
      <c r="SIS323" s="108"/>
      <c r="SIT323" s="108"/>
      <c r="SIU323" s="108"/>
      <c r="SIV323" s="108"/>
      <c r="SIW323" s="108"/>
      <c r="SIX323" s="108"/>
      <c r="SIY323" s="108"/>
      <c r="SIZ323" s="108"/>
      <c r="SJA323" s="108"/>
      <c r="SJB323" s="108"/>
      <c r="SJC323" s="108"/>
      <c r="SJD323" s="108"/>
      <c r="SJE323" s="108"/>
      <c r="SJF323" s="108"/>
      <c r="SJG323" s="108"/>
      <c r="SJH323" s="108"/>
      <c r="SJI323" s="108"/>
      <c r="SJJ323" s="108"/>
      <c r="SJK323" s="108"/>
      <c r="SJL323" s="108"/>
      <c r="SJM323" s="108"/>
      <c r="SJN323" s="108"/>
      <c r="SJO323" s="108"/>
      <c r="SJP323" s="108"/>
      <c r="SJQ323" s="108"/>
      <c r="SJR323" s="108"/>
      <c r="SJS323" s="108"/>
      <c r="SJT323" s="108"/>
      <c r="SJU323" s="108"/>
      <c r="SJV323" s="108"/>
      <c r="SJW323" s="108"/>
      <c r="SJX323" s="108"/>
      <c r="SJY323" s="108"/>
      <c r="SJZ323" s="108"/>
      <c r="SKA323" s="108"/>
      <c r="SKB323" s="108"/>
      <c r="SKC323" s="108"/>
      <c r="SKD323" s="108"/>
      <c r="SKE323" s="108"/>
      <c r="SKF323" s="108"/>
      <c r="SKG323" s="108"/>
      <c r="SKH323" s="108"/>
      <c r="SKI323" s="108"/>
      <c r="SKJ323" s="108"/>
      <c r="SKK323" s="108"/>
      <c r="SKL323" s="108"/>
      <c r="SKM323" s="108"/>
      <c r="SKN323" s="108"/>
      <c r="SKO323" s="108"/>
      <c r="SKP323" s="108"/>
      <c r="SKQ323" s="108"/>
      <c r="SKR323" s="108"/>
      <c r="SKS323" s="108"/>
      <c r="SKT323" s="108"/>
      <c r="SKU323" s="108"/>
      <c r="SKV323" s="108"/>
      <c r="SKW323" s="108"/>
      <c r="SKX323" s="108"/>
      <c r="SKY323" s="108"/>
      <c r="SKZ323" s="108"/>
      <c r="SLA323" s="108"/>
      <c r="SLB323" s="108"/>
      <c r="SLC323" s="108"/>
      <c r="SLD323" s="108"/>
      <c r="SLE323" s="108"/>
      <c r="SLF323" s="108"/>
      <c r="SLG323" s="108"/>
      <c r="SLH323" s="108"/>
      <c r="SLI323" s="108"/>
      <c r="SLJ323" s="108"/>
      <c r="SLK323" s="108"/>
      <c r="SLL323" s="108"/>
      <c r="SLM323" s="108"/>
      <c r="SLN323" s="108"/>
      <c r="SLO323" s="108"/>
      <c r="SLP323" s="108"/>
      <c r="SLQ323" s="108"/>
      <c r="SLR323" s="108"/>
      <c r="SLS323" s="108"/>
      <c r="SLT323" s="108"/>
      <c r="SLU323" s="108"/>
      <c r="SLV323" s="108"/>
      <c r="SLW323" s="108"/>
      <c r="SLX323" s="108"/>
      <c r="SLY323" s="108"/>
      <c r="SLZ323" s="108"/>
      <c r="SMA323" s="108"/>
      <c r="SMB323" s="108"/>
      <c r="SMC323" s="108"/>
      <c r="SMD323" s="108"/>
      <c r="SME323" s="108"/>
      <c r="SMF323" s="108"/>
      <c r="SMG323" s="108"/>
      <c r="SMH323" s="108"/>
      <c r="SMI323" s="108"/>
      <c r="SMJ323" s="108"/>
      <c r="SMK323" s="108"/>
      <c r="SML323" s="108"/>
      <c r="SMM323" s="108"/>
      <c r="SMN323" s="108"/>
      <c r="SMO323" s="108"/>
      <c r="SMP323" s="108"/>
      <c r="SMQ323" s="108"/>
      <c r="SMR323" s="108"/>
      <c r="SMS323" s="108"/>
      <c r="SMT323" s="108"/>
      <c r="SMU323" s="108"/>
      <c r="SMV323" s="108"/>
      <c r="SMW323" s="108"/>
      <c r="SMX323" s="108"/>
      <c r="SMY323" s="108"/>
      <c r="SMZ323" s="108"/>
      <c r="SNA323" s="108"/>
      <c r="SNB323" s="108"/>
      <c r="SNC323" s="108"/>
      <c r="SND323" s="108"/>
      <c r="SNE323" s="108"/>
      <c r="SNF323" s="108"/>
      <c r="SNG323" s="108"/>
      <c r="SNH323" s="108"/>
      <c r="SNI323" s="108"/>
      <c r="SNJ323" s="108"/>
      <c r="SNK323" s="108"/>
      <c r="SNL323" s="108"/>
      <c r="SNM323" s="108"/>
      <c r="SNN323" s="108"/>
      <c r="SNO323" s="108"/>
      <c r="SNP323" s="108"/>
      <c r="SNQ323" s="108"/>
      <c r="SNR323" s="108"/>
      <c r="SNS323" s="108"/>
      <c r="SNT323" s="108"/>
      <c r="SNU323" s="108"/>
      <c r="SNV323" s="108"/>
      <c r="SNW323" s="108"/>
      <c r="SNX323" s="108"/>
      <c r="SNY323" s="108"/>
      <c r="SNZ323" s="108"/>
      <c r="SOA323" s="108"/>
      <c r="SOB323" s="108"/>
      <c r="SOC323" s="108"/>
      <c r="SOD323" s="108"/>
      <c r="SOE323" s="108"/>
      <c r="SOF323" s="108"/>
      <c r="SOG323" s="108"/>
      <c r="SOH323" s="108"/>
      <c r="SOI323" s="108"/>
      <c r="SOJ323" s="108"/>
      <c r="SOK323" s="108"/>
      <c r="SOL323" s="108"/>
      <c r="SOM323" s="108"/>
      <c r="SON323" s="108"/>
      <c r="SOO323" s="108"/>
      <c r="SOP323" s="108"/>
      <c r="SOQ323" s="108"/>
      <c r="SOR323" s="108"/>
      <c r="SOS323" s="108"/>
      <c r="SOT323" s="108"/>
      <c r="SOU323" s="108"/>
      <c r="SOV323" s="108"/>
      <c r="SOW323" s="108"/>
      <c r="SOX323" s="108"/>
      <c r="SOY323" s="108"/>
      <c r="SOZ323" s="108"/>
      <c r="SPA323" s="108"/>
      <c r="SPB323" s="108"/>
      <c r="SPC323" s="108"/>
      <c r="SPD323" s="108"/>
      <c r="SPE323" s="108"/>
      <c r="SPF323" s="108"/>
      <c r="SPG323" s="108"/>
      <c r="SPH323" s="108"/>
      <c r="SPI323" s="108"/>
      <c r="SPJ323" s="108"/>
      <c r="SPK323" s="108"/>
      <c r="SPL323" s="108"/>
      <c r="SPM323" s="108"/>
      <c r="SPN323" s="108"/>
      <c r="SPO323" s="108"/>
      <c r="SPP323" s="108"/>
      <c r="SPQ323" s="108"/>
      <c r="SPR323" s="108"/>
      <c r="SPS323" s="108"/>
      <c r="SPT323" s="108"/>
      <c r="SPU323" s="108"/>
      <c r="SPV323" s="108"/>
      <c r="SPW323" s="108"/>
      <c r="SPX323" s="108"/>
      <c r="SPY323" s="108"/>
      <c r="SPZ323" s="108"/>
      <c r="SQA323" s="108"/>
      <c r="SQB323" s="108"/>
      <c r="SQC323" s="108"/>
      <c r="SQD323" s="108"/>
      <c r="SQE323" s="108"/>
      <c r="SQF323" s="108"/>
      <c r="SQG323" s="108"/>
      <c r="SQH323" s="108"/>
      <c r="SQI323" s="108"/>
      <c r="SQJ323" s="108"/>
      <c r="SQK323" s="108"/>
      <c r="SQL323" s="108"/>
      <c r="SQM323" s="108"/>
      <c r="SQN323" s="108"/>
      <c r="SQO323" s="108"/>
      <c r="SQP323" s="108"/>
      <c r="SQQ323" s="108"/>
      <c r="SQR323" s="108"/>
      <c r="SQS323" s="108"/>
      <c r="SQT323" s="108"/>
      <c r="SQU323" s="108"/>
      <c r="SQV323" s="108"/>
      <c r="SQW323" s="108"/>
      <c r="SQX323" s="108"/>
      <c r="SQY323" s="108"/>
      <c r="SQZ323" s="108"/>
      <c r="SRA323" s="108"/>
      <c r="SRB323" s="108"/>
      <c r="SRC323" s="108"/>
      <c r="SRD323" s="108"/>
      <c r="SRE323" s="108"/>
      <c r="SRF323" s="108"/>
      <c r="SRG323" s="108"/>
      <c r="SRH323" s="108"/>
      <c r="SRI323" s="108"/>
      <c r="SRJ323" s="108"/>
      <c r="SRK323" s="108"/>
      <c r="SRL323" s="108"/>
      <c r="SRM323" s="108"/>
      <c r="SRN323" s="108"/>
      <c r="SRO323" s="108"/>
      <c r="SRP323" s="108"/>
      <c r="SRQ323" s="108"/>
      <c r="SRR323" s="108"/>
      <c r="SRS323" s="108"/>
      <c r="SRT323" s="108"/>
      <c r="SRU323" s="108"/>
      <c r="SRV323" s="108"/>
      <c r="SRW323" s="108"/>
      <c r="SRX323" s="108"/>
      <c r="SRY323" s="108"/>
      <c r="SRZ323" s="108"/>
      <c r="SSA323" s="108"/>
      <c r="SSB323" s="108"/>
      <c r="SSC323" s="108"/>
      <c r="SSD323" s="108"/>
      <c r="SSE323" s="108"/>
      <c r="SSF323" s="108"/>
      <c r="SSG323" s="108"/>
      <c r="SSH323" s="108"/>
      <c r="SSI323" s="108"/>
      <c r="SSJ323" s="108"/>
      <c r="SSK323" s="108"/>
      <c r="SSL323" s="108"/>
      <c r="SSM323" s="108"/>
      <c r="SSN323" s="108"/>
      <c r="SSO323" s="108"/>
      <c r="SSP323" s="108"/>
      <c r="SSQ323" s="108"/>
      <c r="SSR323" s="108"/>
      <c r="SSS323" s="108"/>
      <c r="SST323" s="108"/>
      <c r="SSU323" s="108"/>
      <c r="SSV323" s="108"/>
      <c r="SSW323" s="108"/>
      <c r="SSX323" s="108"/>
      <c r="SSY323" s="108"/>
      <c r="SSZ323" s="108"/>
      <c r="STA323" s="108"/>
      <c r="STB323" s="108"/>
      <c r="STC323" s="108"/>
      <c r="STD323" s="108"/>
      <c r="STE323" s="108"/>
      <c r="STF323" s="108"/>
      <c r="STG323" s="108"/>
      <c r="STH323" s="108"/>
      <c r="STI323" s="108"/>
      <c r="STJ323" s="108"/>
      <c r="STK323" s="108"/>
      <c r="STL323" s="108"/>
      <c r="STM323" s="108"/>
      <c r="STN323" s="108"/>
      <c r="STO323" s="108"/>
      <c r="STP323" s="108"/>
      <c r="STQ323" s="108"/>
      <c r="STR323" s="108"/>
      <c r="STS323" s="108"/>
      <c r="STT323" s="108"/>
      <c r="STU323" s="108"/>
      <c r="STV323" s="108"/>
      <c r="STW323" s="108"/>
      <c r="STX323" s="108"/>
      <c r="STY323" s="108"/>
      <c r="STZ323" s="108"/>
      <c r="SUA323" s="108"/>
      <c r="SUB323" s="108"/>
      <c r="SUC323" s="108"/>
      <c r="SUD323" s="108"/>
      <c r="SUE323" s="108"/>
      <c r="SUF323" s="108"/>
      <c r="SUG323" s="108"/>
      <c r="SUH323" s="108"/>
      <c r="SUI323" s="108"/>
      <c r="SUJ323" s="108"/>
      <c r="SUK323" s="108"/>
      <c r="SUL323" s="108"/>
      <c r="SUM323" s="108"/>
      <c r="SUN323" s="108"/>
      <c r="SUO323" s="108"/>
      <c r="SUP323" s="108"/>
      <c r="SUQ323" s="108"/>
      <c r="SUR323" s="108"/>
      <c r="SUS323" s="108"/>
      <c r="SUT323" s="108"/>
      <c r="SUU323" s="108"/>
      <c r="SUV323" s="108"/>
      <c r="SUW323" s="108"/>
      <c r="SUX323" s="108"/>
      <c r="SUY323" s="108"/>
      <c r="SUZ323" s="108"/>
      <c r="SVA323" s="108"/>
      <c r="SVB323" s="108"/>
      <c r="SVC323" s="108"/>
      <c r="SVD323" s="108"/>
      <c r="SVE323" s="108"/>
      <c r="SVF323" s="108"/>
      <c r="SVG323" s="108"/>
      <c r="SVH323" s="108"/>
      <c r="SVI323" s="108"/>
      <c r="SVJ323" s="108"/>
      <c r="SVK323" s="108"/>
      <c r="SVL323" s="108"/>
      <c r="SVM323" s="108"/>
      <c r="SVN323" s="108"/>
      <c r="SVO323" s="108"/>
      <c r="SVP323" s="108"/>
      <c r="SVQ323" s="108"/>
      <c r="SVR323" s="108"/>
      <c r="SVS323" s="108"/>
      <c r="SVT323" s="108"/>
      <c r="SVU323" s="108"/>
      <c r="SVV323" s="108"/>
      <c r="SVW323" s="108"/>
      <c r="SVX323" s="108"/>
      <c r="SVY323" s="108"/>
      <c r="SVZ323" s="108"/>
      <c r="SWA323" s="108"/>
      <c r="SWB323" s="108"/>
      <c r="SWC323" s="108"/>
      <c r="SWD323" s="108"/>
      <c r="SWE323" s="108"/>
      <c r="SWF323" s="108"/>
      <c r="SWG323" s="108"/>
      <c r="SWH323" s="108"/>
      <c r="SWI323" s="108"/>
      <c r="SWJ323" s="108"/>
      <c r="SWK323" s="108"/>
      <c r="SWL323" s="108"/>
      <c r="SWM323" s="108"/>
      <c r="SWN323" s="108"/>
      <c r="SWO323" s="108"/>
      <c r="SWP323" s="108"/>
      <c r="SWQ323" s="108"/>
      <c r="SWR323" s="108"/>
      <c r="SWS323" s="108"/>
      <c r="SWT323" s="108"/>
      <c r="SWU323" s="108"/>
      <c r="SWV323" s="108"/>
      <c r="SWW323" s="108"/>
      <c r="SWX323" s="108"/>
      <c r="SWY323" s="108"/>
      <c r="SWZ323" s="108"/>
      <c r="SXA323" s="108"/>
      <c r="SXB323" s="108"/>
      <c r="SXC323" s="108"/>
      <c r="SXD323" s="108"/>
      <c r="SXE323" s="108"/>
      <c r="SXF323" s="108"/>
      <c r="SXG323" s="108"/>
      <c r="SXH323" s="108"/>
      <c r="SXI323" s="108"/>
      <c r="SXJ323" s="108"/>
      <c r="SXK323" s="108"/>
      <c r="SXL323" s="108"/>
      <c r="SXM323" s="108"/>
      <c r="SXN323" s="108"/>
      <c r="SXO323" s="108"/>
      <c r="SXP323" s="108"/>
      <c r="SXQ323" s="108"/>
      <c r="SXR323" s="108"/>
      <c r="SXS323" s="108"/>
      <c r="SXT323" s="108"/>
      <c r="SXU323" s="108"/>
      <c r="SXV323" s="108"/>
      <c r="SXW323" s="108"/>
      <c r="SXX323" s="108"/>
      <c r="SXY323" s="108"/>
      <c r="SXZ323" s="108"/>
      <c r="SYA323" s="108"/>
      <c r="SYB323" s="108"/>
      <c r="SYC323" s="108"/>
      <c r="SYD323" s="108"/>
      <c r="SYE323" s="108"/>
      <c r="SYF323" s="108"/>
      <c r="SYG323" s="108"/>
      <c r="SYH323" s="108"/>
      <c r="SYI323" s="108"/>
      <c r="SYJ323" s="108"/>
      <c r="SYK323" s="108"/>
      <c r="SYL323" s="108"/>
      <c r="SYM323" s="108"/>
      <c r="SYN323" s="108"/>
      <c r="SYO323" s="108"/>
      <c r="SYP323" s="108"/>
      <c r="SYQ323" s="108"/>
      <c r="SYR323" s="108"/>
      <c r="SYS323" s="108"/>
      <c r="SYT323" s="108"/>
      <c r="SYU323" s="108"/>
      <c r="SYV323" s="108"/>
      <c r="SYW323" s="108"/>
      <c r="SYX323" s="108"/>
      <c r="SYY323" s="108"/>
      <c r="SYZ323" s="108"/>
      <c r="SZA323" s="108"/>
      <c r="SZB323" s="108"/>
      <c r="SZC323" s="108"/>
      <c r="SZD323" s="108"/>
      <c r="SZE323" s="108"/>
      <c r="SZF323" s="108"/>
      <c r="SZG323" s="108"/>
      <c r="SZH323" s="108"/>
      <c r="SZI323" s="108"/>
      <c r="SZJ323" s="108"/>
      <c r="SZK323" s="108"/>
      <c r="SZL323" s="108"/>
      <c r="SZM323" s="108"/>
      <c r="SZN323" s="108"/>
      <c r="SZO323" s="108"/>
      <c r="SZP323" s="108"/>
      <c r="SZQ323" s="108"/>
      <c r="SZR323" s="108"/>
      <c r="SZS323" s="108"/>
      <c r="SZT323" s="108"/>
      <c r="SZU323" s="108"/>
      <c r="SZV323" s="108"/>
      <c r="SZW323" s="108"/>
      <c r="SZX323" s="108"/>
      <c r="SZY323" s="108"/>
      <c r="SZZ323" s="108"/>
      <c r="TAA323" s="108"/>
      <c r="TAB323" s="108"/>
      <c r="TAC323" s="108"/>
      <c r="TAD323" s="108"/>
      <c r="TAE323" s="108"/>
      <c r="TAF323" s="108"/>
      <c r="TAG323" s="108"/>
      <c r="TAH323" s="108"/>
      <c r="TAI323" s="108"/>
      <c r="TAJ323" s="108"/>
      <c r="TAK323" s="108"/>
      <c r="TAL323" s="108"/>
      <c r="TAM323" s="108"/>
      <c r="TAN323" s="108"/>
      <c r="TAO323" s="108"/>
      <c r="TAP323" s="108"/>
      <c r="TAQ323" s="108"/>
      <c r="TAR323" s="108"/>
      <c r="TAS323" s="108"/>
      <c r="TAT323" s="108"/>
      <c r="TAU323" s="108"/>
      <c r="TAV323" s="108"/>
      <c r="TAW323" s="108"/>
      <c r="TAX323" s="108"/>
      <c r="TAY323" s="108"/>
      <c r="TAZ323" s="108"/>
      <c r="TBA323" s="108"/>
      <c r="TBB323" s="108"/>
      <c r="TBC323" s="108"/>
      <c r="TBD323" s="108"/>
      <c r="TBE323" s="108"/>
      <c r="TBF323" s="108"/>
      <c r="TBG323" s="108"/>
      <c r="TBH323" s="108"/>
      <c r="TBI323" s="108"/>
      <c r="TBJ323" s="108"/>
      <c r="TBK323" s="108"/>
      <c r="TBL323" s="108"/>
      <c r="TBM323" s="108"/>
      <c r="TBN323" s="108"/>
      <c r="TBO323" s="108"/>
      <c r="TBP323" s="108"/>
      <c r="TBQ323" s="108"/>
      <c r="TBR323" s="108"/>
      <c r="TBS323" s="108"/>
      <c r="TBT323" s="108"/>
      <c r="TBU323" s="108"/>
      <c r="TBV323" s="108"/>
      <c r="TBW323" s="108"/>
      <c r="TBX323" s="108"/>
      <c r="TBY323" s="108"/>
      <c r="TBZ323" s="108"/>
      <c r="TCA323" s="108"/>
      <c r="TCB323" s="108"/>
      <c r="TCC323" s="108"/>
      <c r="TCD323" s="108"/>
      <c r="TCE323" s="108"/>
      <c r="TCF323" s="108"/>
      <c r="TCG323" s="108"/>
      <c r="TCH323" s="108"/>
      <c r="TCI323" s="108"/>
      <c r="TCJ323" s="108"/>
      <c r="TCK323" s="108"/>
      <c r="TCL323" s="108"/>
      <c r="TCM323" s="108"/>
      <c r="TCN323" s="108"/>
      <c r="TCO323" s="108"/>
      <c r="TCP323" s="108"/>
      <c r="TCQ323" s="108"/>
      <c r="TCR323" s="108"/>
      <c r="TCS323" s="108"/>
      <c r="TCT323" s="108"/>
      <c r="TCU323" s="108"/>
      <c r="TCV323" s="108"/>
      <c r="TCW323" s="108"/>
      <c r="TCX323" s="108"/>
      <c r="TCY323" s="108"/>
      <c r="TCZ323" s="108"/>
      <c r="TDA323" s="108"/>
      <c r="TDB323" s="108"/>
      <c r="TDC323" s="108"/>
      <c r="TDD323" s="108"/>
      <c r="TDE323" s="108"/>
      <c r="TDF323" s="108"/>
      <c r="TDG323" s="108"/>
      <c r="TDH323" s="108"/>
      <c r="TDI323" s="108"/>
      <c r="TDJ323" s="108"/>
      <c r="TDK323" s="108"/>
      <c r="TDL323" s="108"/>
      <c r="TDM323" s="108"/>
      <c r="TDN323" s="108"/>
      <c r="TDO323" s="108"/>
      <c r="TDP323" s="108"/>
      <c r="TDQ323" s="108"/>
      <c r="TDR323" s="108"/>
      <c r="TDS323" s="108"/>
      <c r="TDT323" s="108"/>
      <c r="TDU323" s="108"/>
      <c r="TDV323" s="108"/>
      <c r="TDW323" s="108"/>
      <c r="TDX323" s="108"/>
      <c r="TDY323" s="108"/>
      <c r="TDZ323" s="108"/>
      <c r="TEA323" s="108"/>
      <c r="TEB323" s="108"/>
      <c r="TEC323" s="108"/>
      <c r="TED323" s="108"/>
      <c r="TEE323" s="108"/>
      <c r="TEF323" s="108"/>
      <c r="TEG323" s="108"/>
      <c r="TEH323" s="108"/>
      <c r="TEI323" s="108"/>
      <c r="TEJ323" s="108"/>
      <c r="TEK323" s="108"/>
      <c r="TEL323" s="108"/>
      <c r="TEM323" s="108"/>
      <c r="TEN323" s="108"/>
      <c r="TEO323" s="108"/>
      <c r="TEP323" s="108"/>
      <c r="TEQ323" s="108"/>
      <c r="TER323" s="108"/>
      <c r="TES323" s="108"/>
      <c r="TET323" s="108"/>
      <c r="TEU323" s="108"/>
      <c r="TEV323" s="108"/>
      <c r="TEW323" s="108"/>
      <c r="TEX323" s="108"/>
      <c r="TEY323" s="108"/>
      <c r="TEZ323" s="108"/>
      <c r="TFA323" s="108"/>
      <c r="TFB323" s="108"/>
      <c r="TFC323" s="108"/>
      <c r="TFD323" s="108"/>
      <c r="TFE323" s="108"/>
      <c r="TFF323" s="108"/>
      <c r="TFG323" s="108"/>
      <c r="TFH323" s="108"/>
      <c r="TFI323" s="108"/>
      <c r="TFJ323" s="108"/>
      <c r="TFK323" s="108"/>
      <c r="TFL323" s="108"/>
      <c r="TFM323" s="108"/>
      <c r="TFN323" s="108"/>
      <c r="TFO323" s="108"/>
      <c r="TFP323" s="108"/>
      <c r="TFQ323" s="108"/>
      <c r="TFR323" s="108"/>
      <c r="TFS323" s="108"/>
      <c r="TFT323" s="108"/>
      <c r="TFU323" s="108"/>
      <c r="TFV323" s="108"/>
      <c r="TFW323" s="108"/>
      <c r="TFX323" s="108"/>
      <c r="TFY323" s="108"/>
      <c r="TFZ323" s="108"/>
      <c r="TGA323" s="108"/>
      <c r="TGB323" s="108"/>
      <c r="TGC323" s="108"/>
      <c r="TGD323" s="108"/>
      <c r="TGE323" s="108"/>
      <c r="TGF323" s="108"/>
      <c r="TGG323" s="108"/>
      <c r="TGH323" s="108"/>
      <c r="TGI323" s="108"/>
      <c r="TGJ323" s="108"/>
      <c r="TGK323" s="108"/>
      <c r="TGL323" s="108"/>
      <c r="TGM323" s="108"/>
      <c r="TGN323" s="108"/>
      <c r="TGO323" s="108"/>
      <c r="TGP323" s="108"/>
      <c r="TGQ323" s="108"/>
      <c r="TGR323" s="108"/>
      <c r="TGS323" s="108"/>
      <c r="TGT323" s="108"/>
      <c r="TGU323" s="108"/>
      <c r="TGV323" s="108"/>
      <c r="TGW323" s="108"/>
      <c r="TGX323" s="108"/>
      <c r="TGY323" s="108"/>
      <c r="TGZ323" s="108"/>
      <c r="THA323" s="108"/>
      <c r="THB323" s="108"/>
      <c r="THC323" s="108"/>
      <c r="THD323" s="108"/>
      <c r="THE323" s="108"/>
      <c r="THF323" s="108"/>
      <c r="THG323" s="108"/>
      <c r="THH323" s="108"/>
      <c r="THI323" s="108"/>
      <c r="THJ323" s="108"/>
      <c r="THK323" s="108"/>
      <c r="THL323" s="108"/>
      <c r="THM323" s="108"/>
      <c r="THN323" s="108"/>
      <c r="THO323" s="108"/>
      <c r="THP323" s="108"/>
      <c r="THQ323" s="108"/>
      <c r="THR323" s="108"/>
      <c r="THS323" s="108"/>
      <c r="THT323" s="108"/>
      <c r="THU323" s="108"/>
      <c r="THV323" s="108"/>
      <c r="THW323" s="108"/>
      <c r="THX323" s="108"/>
      <c r="THY323" s="108"/>
      <c r="THZ323" s="108"/>
      <c r="TIA323" s="108"/>
      <c r="TIB323" s="108"/>
      <c r="TIC323" s="108"/>
      <c r="TID323" s="108"/>
      <c r="TIE323" s="108"/>
      <c r="TIF323" s="108"/>
      <c r="TIG323" s="108"/>
      <c r="TIH323" s="108"/>
      <c r="TII323" s="108"/>
      <c r="TIJ323" s="108"/>
      <c r="TIK323" s="108"/>
      <c r="TIL323" s="108"/>
      <c r="TIM323" s="108"/>
      <c r="TIN323" s="108"/>
      <c r="TIO323" s="108"/>
      <c r="TIP323" s="108"/>
      <c r="TIQ323" s="108"/>
      <c r="TIR323" s="108"/>
      <c r="TIS323" s="108"/>
      <c r="TIT323" s="108"/>
      <c r="TIU323" s="108"/>
      <c r="TIV323" s="108"/>
      <c r="TIW323" s="108"/>
      <c r="TIX323" s="108"/>
      <c r="TIY323" s="108"/>
      <c r="TIZ323" s="108"/>
      <c r="TJA323" s="108"/>
      <c r="TJB323" s="108"/>
      <c r="TJC323" s="108"/>
      <c r="TJD323" s="108"/>
      <c r="TJE323" s="108"/>
      <c r="TJF323" s="108"/>
      <c r="TJG323" s="108"/>
      <c r="TJH323" s="108"/>
      <c r="TJI323" s="108"/>
      <c r="TJJ323" s="108"/>
      <c r="TJK323" s="108"/>
      <c r="TJL323" s="108"/>
      <c r="TJM323" s="108"/>
      <c r="TJN323" s="108"/>
      <c r="TJO323" s="108"/>
      <c r="TJP323" s="108"/>
      <c r="TJQ323" s="108"/>
      <c r="TJR323" s="108"/>
      <c r="TJS323" s="108"/>
      <c r="TJT323" s="108"/>
      <c r="TJU323" s="108"/>
      <c r="TJV323" s="108"/>
      <c r="TJW323" s="108"/>
      <c r="TJX323" s="108"/>
      <c r="TJY323" s="108"/>
      <c r="TJZ323" s="108"/>
      <c r="TKA323" s="108"/>
      <c r="TKB323" s="108"/>
      <c r="TKC323" s="108"/>
      <c r="TKD323" s="108"/>
      <c r="TKE323" s="108"/>
      <c r="TKF323" s="108"/>
      <c r="TKG323" s="108"/>
      <c r="TKH323" s="108"/>
      <c r="TKI323" s="108"/>
      <c r="TKJ323" s="108"/>
      <c r="TKK323" s="108"/>
      <c r="TKL323" s="108"/>
      <c r="TKM323" s="108"/>
      <c r="TKN323" s="108"/>
      <c r="TKO323" s="108"/>
      <c r="TKP323" s="108"/>
      <c r="TKQ323" s="108"/>
      <c r="TKR323" s="108"/>
      <c r="TKS323" s="108"/>
      <c r="TKT323" s="108"/>
      <c r="TKU323" s="108"/>
      <c r="TKV323" s="108"/>
      <c r="TKW323" s="108"/>
      <c r="TKX323" s="108"/>
      <c r="TKY323" s="108"/>
      <c r="TKZ323" s="108"/>
      <c r="TLA323" s="108"/>
      <c r="TLB323" s="108"/>
      <c r="TLC323" s="108"/>
      <c r="TLD323" s="108"/>
      <c r="TLE323" s="108"/>
      <c r="TLF323" s="108"/>
      <c r="TLG323" s="108"/>
      <c r="TLH323" s="108"/>
      <c r="TLI323" s="108"/>
      <c r="TLJ323" s="108"/>
      <c r="TLK323" s="108"/>
      <c r="TLL323" s="108"/>
      <c r="TLM323" s="108"/>
      <c r="TLN323" s="108"/>
      <c r="TLO323" s="108"/>
      <c r="TLP323" s="108"/>
      <c r="TLQ323" s="108"/>
      <c r="TLR323" s="108"/>
      <c r="TLS323" s="108"/>
      <c r="TLT323" s="108"/>
      <c r="TLU323" s="108"/>
      <c r="TLV323" s="108"/>
      <c r="TLW323" s="108"/>
      <c r="TLX323" s="108"/>
      <c r="TLY323" s="108"/>
      <c r="TLZ323" s="108"/>
      <c r="TMA323" s="108"/>
      <c r="TMB323" s="108"/>
      <c r="TMC323" s="108"/>
      <c r="TMD323" s="108"/>
      <c r="TME323" s="108"/>
      <c r="TMF323" s="108"/>
      <c r="TMG323" s="108"/>
      <c r="TMH323" s="108"/>
      <c r="TMI323" s="108"/>
      <c r="TMJ323" s="108"/>
      <c r="TMK323" s="108"/>
      <c r="TML323" s="108"/>
      <c r="TMM323" s="108"/>
      <c r="TMN323" s="108"/>
      <c r="TMO323" s="108"/>
      <c r="TMP323" s="108"/>
      <c r="TMQ323" s="108"/>
      <c r="TMR323" s="108"/>
      <c r="TMS323" s="108"/>
      <c r="TMT323" s="108"/>
      <c r="TMU323" s="108"/>
      <c r="TMV323" s="108"/>
      <c r="TMW323" s="108"/>
      <c r="TMX323" s="108"/>
      <c r="TMY323" s="108"/>
      <c r="TMZ323" s="108"/>
      <c r="TNA323" s="108"/>
      <c r="TNB323" s="108"/>
      <c r="TNC323" s="108"/>
      <c r="TND323" s="108"/>
      <c r="TNE323" s="108"/>
      <c r="TNF323" s="108"/>
      <c r="TNG323" s="108"/>
      <c r="TNH323" s="108"/>
      <c r="TNI323" s="108"/>
      <c r="TNJ323" s="108"/>
      <c r="TNK323" s="108"/>
      <c r="TNL323" s="108"/>
      <c r="TNM323" s="108"/>
      <c r="TNN323" s="108"/>
      <c r="TNO323" s="108"/>
      <c r="TNP323" s="108"/>
      <c r="TNQ323" s="108"/>
      <c r="TNR323" s="108"/>
      <c r="TNS323" s="108"/>
      <c r="TNT323" s="108"/>
      <c r="TNU323" s="108"/>
      <c r="TNV323" s="108"/>
      <c r="TNW323" s="108"/>
      <c r="TNX323" s="108"/>
      <c r="TNY323" s="108"/>
      <c r="TNZ323" s="108"/>
      <c r="TOA323" s="108"/>
      <c r="TOB323" s="108"/>
      <c r="TOC323" s="108"/>
      <c r="TOD323" s="108"/>
      <c r="TOE323" s="108"/>
      <c r="TOF323" s="108"/>
      <c r="TOG323" s="108"/>
      <c r="TOH323" s="108"/>
      <c r="TOI323" s="108"/>
      <c r="TOJ323" s="108"/>
      <c r="TOK323" s="108"/>
      <c r="TOL323" s="108"/>
      <c r="TOM323" s="108"/>
      <c r="TON323" s="108"/>
      <c r="TOO323" s="108"/>
      <c r="TOP323" s="108"/>
      <c r="TOQ323" s="108"/>
      <c r="TOR323" s="108"/>
      <c r="TOS323" s="108"/>
      <c r="TOT323" s="108"/>
      <c r="TOU323" s="108"/>
      <c r="TOV323" s="108"/>
      <c r="TOW323" s="108"/>
      <c r="TOX323" s="108"/>
      <c r="TOY323" s="108"/>
      <c r="TOZ323" s="108"/>
      <c r="TPA323" s="108"/>
      <c r="TPB323" s="108"/>
      <c r="TPC323" s="108"/>
      <c r="TPD323" s="108"/>
      <c r="TPE323" s="108"/>
      <c r="TPF323" s="108"/>
      <c r="TPG323" s="108"/>
      <c r="TPH323" s="108"/>
      <c r="TPI323" s="108"/>
      <c r="TPJ323" s="108"/>
      <c r="TPK323" s="108"/>
      <c r="TPL323" s="108"/>
      <c r="TPM323" s="108"/>
      <c r="TPN323" s="108"/>
      <c r="TPO323" s="108"/>
      <c r="TPP323" s="108"/>
      <c r="TPQ323" s="108"/>
      <c r="TPR323" s="108"/>
      <c r="TPS323" s="108"/>
      <c r="TPT323" s="108"/>
      <c r="TPU323" s="108"/>
      <c r="TPV323" s="108"/>
      <c r="TPW323" s="108"/>
      <c r="TPX323" s="108"/>
      <c r="TPY323" s="108"/>
      <c r="TPZ323" s="108"/>
      <c r="TQA323" s="108"/>
      <c r="TQB323" s="108"/>
      <c r="TQC323" s="108"/>
      <c r="TQD323" s="108"/>
      <c r="TQE323" s="108"/>
      <c r="TQF323" s="108"/>
      <c r="TQG323" s="108"/>
      <c r="TQH323" s="108"/>
      <c r="TQI323" s="108"/>
      <c r="TQJ323" s="108"/>
      <c r="TQK323" s="108"/>
      <c r="TQL323" s="108"/>
      <c r="TQM323" s="108"/>
      <c r="TQN323" s="108"/>
      <c r="TQO323" s="108"/>
      <c r="TQP323" s="108"/>
      <c r="TQQ323" s="108"/>
      <c r="TQR323" s="108"/>
      <c r="TQS323" s="108"/>
      <c r="TQT323" s="108"/>
      <c r="TQU323" s="108"/>
      <c r="TQV323" s="108"/>
      <c r="TQW323" s="108"/>
      <c r="TQX323" s="108"/>
      <c r="TQY323" s="108"/>
      <c r="TQZ323" s="108"/>
      <c r="TRA323" s="108"/>
      <c r="TRB323" s="108"/>
      <c r="TRC323" s="108"/>
      <c r="TRD323" s="108"/>
      <c r="TRE323" s="108"/>
      <c r="TRF323" s="108"/>
      <c r="TRG323" s="108"/>
      <c r="TRH323" s="108"/>
      <c r="TRI323" s="108"/>
      <c r="TRJ323" s="108"/>
      <c r="TRK323" s="108"/>
      <c r="TRL323" s="108"/>
      <c r="TRM323" s="108"/>
      <c r="TRN323" s="108"/>
      <c r="TRO323" s="108"/>
      <c r="TRP323" s="108"/>
      <c r="TRQ323" s="108"/>
      <c r="TRR323" s="108"/>
      <c r="TRS323" s="108"/>
      <c r="TRT323" s="108"/>
      <c r="TRU323" s="108"/>
      <c r="TRV323" s="108"/>
      <c r="TRW323" s="108"/>
      <c r="TRX323" s="108"/>
      <c r="TRY323" s="108"/>
      <c r="TRZ323" s="108"/>
      <c r="TSA323" s="108"/>
      <c r="TSB323" s="108"/>
      <c r="TSC323" s="108"/>
      <c r="TSD323" s="108"/>
      <c r="TSE323" s="108"/>
      <c r="TSF323" s="108"/>
      <c r="TSG323" s="108"/>
      <c r="TSH323" s="108"/>
      <c r="TSI323" s="108"/>
      <c r="TSJ323" s="108"/>
      <c r="TSK323" s="108"/>
      <c r="TSL323" s="108"/>
      <c r="TSM323" s="108"/>
      <c r="TSN323" s="108"/>
      <c r="TSO323" s="108"/>
      <c r="TSP323" s="108"/>
      <c r="TSQ323" s="108"/>
      <c r="TSR323" s="108"/>
      <c r="TSS323" s="108"/>
      <c r="TST323" s="108"/>
      <c r="TSU323" s="108"/>
      <c r="TSV323" s="108"/>
      <c r="TSW323" s="108"/>
      <c r="TSX323" s="108"/>
      <c r="TSY323" s="108"/>
      <c r="TSZ323" s="108"/>
      <c r="TTA323" s="108"/>
      <c r="TTB323" s="108"/>
      <c r="TTC323" s="108"/>
      <c r="TTD323" s="108"/>
      <c r="TTE323" s="108"/>
      <c r="TTF323" s="108"/>
      <c r="TTG323" s="108"/>
      <c r="TTH323" s="108"/>
      <c r="TTI323" s="108"/>
      <c r="TTJ323" s="108"/>
      <c r="TTK323" s="108"/>
      <c r="TTL323" s="108"/>
      <c r="TTM323" s="108"/>
      <c r="TTN323" s="108"/>
      <c r="TTO323" s="108"/>
      <c r="TTP323" s="108"/>
      <c r="TTQ323" s="108"/>
      <c r="TTR323" s="108"/>
      <c r="TTS323" s="108"/>
      <c r="TTT323" s="108"/>
      <c r="TTU323" s="108"/>
      <c r="TTV323" s="108"/>
      <c r="TTW323" s="108"/>
      <c r="TTX323" s="108"/>
      <c r="TTY323" s="108"/>
      <c r="TTZ323" s="108"/>
      <c r="TUA323" s="108"/>
      <c r="TUB323" s="108"/>
      <c r="TUC323" s="108"/>
      <c r="TUD323" s="108"/>
      <c r="TUE323" s="108"/>
      <c r="TUF323" s="108"/>
      <c r="TUG323" s="108"/>
      <c r="TUH323" s="108"/>
      <c r="TUI323" s="108"/>
      <c r="TUJ323" s="108"/>
      <c r="TUK323" s="108"/>
      <c r="TUL323" s="108"/>
      <c r="TUM323" s="108"/>
      <c r="TUN323" s="108"/>
      <c r="TUO323" s="108"/>
      <c r="TUP323" s="108"/>
      <c r="TUQ323" s="108"/>
      <c r="TUR323" s="108"/>
      <c r="TUS323" s="108"/>
      <c r="TUT323" s="108"/>
      <c r="TUU323" s="108"/>
      <c r="TUV323" s="108"/>
      <c r="TUW323" s="108"/>
      <c r="TUX323" s="108"/>
      <c r="TUY323" s="108"/>
      <c r="TUZ323" s="108"/>
      <c r="TVA323" s="108"/>
      <c r="TVB323" s="108"/>
      <c r="TVC323" s="108"/>
      <c r="TVD323" s="108"/>
      <c r="TVE323" s="108"/>
      <c r="TVF323" s="108"/>
      <c r="TVG323" s="108"/>
      <c r="TVH323" s="108"/>
      <c r="TVI323" s="108"/>
      <c r="TVJ323" s="108"/>
      <c r="TVK323" s="108"/>
      <c r="TVL323" s="108"/>
      <c r="TVM323" s="108"/>
      <c r="TVN323" s="108"/>
      <c r="TVO323" s="108"/>
      <c r="TVP323" s="108"/>
      <c r="TVQ323" s="108"/>
      <c r="TVR323" s="108"/>
      <c r="TVS323" s="108"/>
      <c r="TVT323" s="108"/>
      <c r="TVU323" s="108"/>
      <c r="TVV323" s="108"/>
      <c r="TVW323" s="108"/>
      <c r="TVX323" s="108"/>
      <c r="TVY323" s="108"/>
      <c r="TVZ323" s="108"/>
      <c r="TWA323" s="108"/>
      <c r="TWB323" s="108"/>
      <c r="TWC323" s="108"/>
      <c r="TWD323" s="108"/>
      <c r="TWE323" s="108"/>
      <c r="TWF323" s="108"/>
      <c r="TWG323" s="108"/>
      <c r="TWH323" s="108"/>
      <c r="TWI323" s="108"/>
      <c r="TWJ323" s="108"/>
      <c r="TWK323" s="108"/>
      <c r="TWL323" s="108"/>
      <c r="TWM323" s="108"/>
      <c r="TWN323" s="108"/>
      <c r="TWO323" s="108"/>
      <c r="TWP323" s="108"/>
      <c r="TWQ323" s="108"/>
      <c r="TWR323" s="108"/>
      <c r="TWS323" s="108"/>
      <c r="TWT323" s="108"/>
      <c r="TWU323" s="108"/>
      <c r="TWV323" s="108"/>
      <c r="TWW323" s="108"/>
      <c r="TWX323" s="108"/>
      <c r="TWY323" s="108"/>
      <c r="TWZ323" s="108"/>
      <c r="TXA323" s="108"/>
      <c r="TXB323" s="108"/>
      <c r="TXC323" s="108"/>
      <c r="TXD323" s="108"/>
      <c r="TXE323" s="108"/>
      <c r="TXF323" s="108"/>
      <c r="TXG323" s="108"/>
      <c r="TXH323" s="108"/>
      <c r="TXI323" s="108"/>
      <c r="TXJ323" s="108"/>
      <c r="TXK323" s="108"/>
      <c r="TXL323" s="108"/>
      <c r="TXM323" s="108"/>
      <c r="TXN323" s="108"/>
      <c r="TXO323" s="108"/>
      <c r="TXP323" s="108"/>
      <c r="TXQ323" s="108"/>
      <c r="TXR323" s="108"/>
      <c r="TXS323" s="108"/>
      <c r="TXT323" s="108"/>
      <c r="TXU323" s="108"/>
      <c r="TXV323" s="108"/>
      <c r="TXW323" s="108"/>
      <c r="TXX323" s="108"/>
      <c r="TXY323" s="108"/>
      <c r="TXZ323" s="108"/>
      <c r="TYA323" s="108"/>
      <c r="TYB323" s="108"/>
      <c r="TYC323" s="108"/>
      <c r="TYD323" s="108"/>
      <c r="TYE323" s="108"/>
      <c r="TYF323" s="108"/>
      <c r="TYG323" s="108"/>
      <c r="TYH323" s="108"/>
      <c r="TYI323" s="108"/>
      <c r="TYJ323" s="108"/>
      <c r="TYK323" s="108"/>
      <c r="TYL323" s="108"/>
      <c r="TYM323" s="108"/>
      <c r="TYN323" s="108"/>
      <c r="TYO323" s="108"/>
      <c r="TYP323" s="108"/>
      <c r="TYQ323" s="108"/>
      <c r="TYR323" s="108"/>
      <c r="TYS323" s="108"/>
      <c r="TYT323" s="108"/>
      <c r="TYU323" s="108"/>
      <c r="TYV323" s="108"/>
      <c r="TYW323" s="108"/>
      <c r="TYX323" s="108"/>
      <c r="TYY323" s="108"/>
      <c r="TYZ323" s="108"/>
      <c r="TZA323" s="108"/>
      <c r="TZB323" s="108"/>
      <c r="TZC323" s="108"/>
      <c r="TZD323" s="108"/>
      <c r="TZE323" s="108"/>
      <c r="TZF323" s="108"/>
      <c r="TZG323" s="108"/>
      <c r="TZH323" s="108"/>
      <c r="TZI323" s="108"/>
      <c r="TZJ323" s="108"/>
      <c r="TZK323" s="108"/>
      <c r="TZL323" s="108"/>
      <c r="TZM323" s="108"/>
      <c r="TZN323" s="108"/>
      <c r="TZO323" s="108"/>
      <c r="TZP323" s="108"/>
      <c r="TZQ323" s="108"/>
      <c r="TZR323" s="108"/>
      <c r="TZS323" s="108"/>
      <c r="TZT323" s="108"/>
      <c r="TZU323" s="108"/>
      <c r="TZV323" s="108"/>
      <c r="TZW323" s="108"/>
      <c r="TZX323" s="108"/>
      <c r="TZY323" s="108"/>
      <c r="TZZ323" s="108"/>
      <c r="UAA323" s="108"/>
      <c r="UAB323" s="108"/>
      <c r="UAC323" s="108"/>
      <c r="UAD323" s="108"/>
      <c r="UAE323" s="108"/>
      <c r="UAF323" s="108"/>
      <c r="UAG323" s="108"/>
      <c r="UAH323" s="108"/>
      <c r="UAI323" s="108"/>
      <c r="UAJ323" s="108"/>
      <c r="UAK323" s="108"/>
      <c r="UAL323" s="108"/>
      <c r="UAM323" s="108"/>
      <c r="UAN323" s="108"/>
      <c r="UAO323" s="108"/>
      <c r="UAP323" s="108"/>
      <c r="UAQ323" s="108"/>
      <c r="UAR323" s="108"/>
      <c r="UAS323" s="108"/>
      <c r="UAT323" s="108"/>
      <c r="UAU323" s="108"/>
      <c r="UAV323" s="108"/>
      <c r="UAW323" s="108"/>
      <c r="UAX323" s="108"/>
      <c r="UAY323" s="108"/>
      <c r="UAZ323" s="108"/>
      <c r="UBA323" s="108"/>
      <c r="UBB323" s="108"/>
      <c r="UBC323" s="108"/>
      <c r="UBD323" s="108"/>
      <c r="UBE323" s="108"/>
      <c r="UBF323" s="108"/>
      <c r="UBG323" s="108"/>
      <c r="UBH323" s="108"/>
      <c r="UBI323" s="108"/>
      <c r="UBJ323" s="108"/>
      <c r="UBK323" s="108"/>
      <c r="UBL323" s="108"/>
      <c r="UBM323" s="108"/>
      <c r="UBN323" s="108"/>
      <c r="UBO323" s="108"/>
      <c r="UBP323" s="108"/>
      <c r="UBQ323" s="108"/>
      <c r="UBR323" s="108"/>
      <c r="UBS323" s="108"/>
      <c r="UBT323" s="108"/>
      <c r="UBU323" s="108"/>
      <c r="UBV323" s="108"/>
      <c r="UBW323" s="108"/>
      <c r="UBX323" s="108"/>
      <c r="UBY323" s="108"/>
      <c r="UBZ323" s="108"/>
      <c r="UCA323" s="108"/>
      <c r="UCB323" s="108"/>
      <c r="UCC323" s="108"/>
      <c r="UCD323" s="108"/>
      <c r="UCE323" s="108"/>
      <c r="UCF323" s="108"/>
      <c r="UCG323" s="108"/>
      <c r="UCH323" s="108"/>
      <c r="UCI323" s="108"/>
      <c r="UCJ323" s="108"/>
      <c r="UCK323" s="108"/>
      <c r="UCL323" s="108"/>
      <c r="UCM323" s="108"/>
      <c r="UCN323" s="108"/>
      <c r="UCO323" s="108"/>
      <c r="UCP323" s="108"/>
      <c r="UCQ323" s="108"/>
      <c r="UCR323" s="108"/>
      <c r="UCS323" s="108"/>
      <c r="UCT323" s="108"/>
      <c r="UCU323" s="108"/>
      <c r="UCV323" s="108"/>
      <c r="UCW323" s="108"/>
      <c r="UCX323" s="108"/>
      <c r="UCY323" s="108"/>
      <c r="UCZ323" s="108"/>
      <c r="UDA323" s="108"/>
      <c r="UDB323" s="108"/>
      <c r="UDC323" s="108"/>
      <c r="UDD323" s="108"/>
      <c r="UDE323" s="108"/>
      <c r="UDF323" s="108"/>
      <c r="UDG323" s="108"/>
      <c r="UDH323" s="108"/>
      <c r="UDI323" s="108"/>
      <c r="UDJ323" s="108"/>
      <c r="UDK323" s="108"/>
      <c r="UDL323" s="108"/>
      <c r="UDM323" s="108"/>
      <c r="UDN323" s="108"/>
      <c r="UDO323" s="108"/>
      <c r="UDP323" s="108"/>
      <c r="UDQ323" s="108"/>
      <c r="UDR323" s="108"/>
      <c r="UDS323" s="108"/>
      <c r="UDT323" s="108"/>
      <c r="UDU323" s="108"/>
      <c r="UDV323" s="108"/>
      <c r="UDW323" s="108"/>
      <c r="UDX323" s="108"/>
      <c r="UDY323" s="108"/>
      <c r="UDZ323" s="108"/>
      <c r="UEA323" s="108"/>
      <c r="UEB323" s="108"/>
      <c r="UEC323" s="108"/>
      <c r="UED323" s="108"/>
      <c r="UEE323" s="108"/>
      <c r="UEF323" s="108"/>
      <c r="UEG323" s="108"/>
      <c r="UEH323" s="108"/>
      <c r="UEI323" s="108"/>
      <c r="UEJ323" s="108"/>
      <c r="UEK323" s="108"/>
      <c r="UEL323" s="108"/>
      <c r="UEM323" s="108"/>
      <c r="UEN323" s="108"/>
      <c r="UEO323" s="108"/>
      <c r="UEP323" s="108"/>
      <c r="UEQ323" s="108"/>
      <c r="UER323" s="108"/>
      <c r="UES323" s="108"/>
      <c r="UET323" s="108"/>
      <c r="UEU323" s="108"/>
      <c r="UEV323" s="108"/>
      <c r="UEW323" s="108"/>
      <c r="UEX323" s="108"/>
      <c r="UEY323" s="108"/>
      <c r="UEZ323" s="108"/>
      <c r="UFA323" s="108"/>
      <c r="UFB323" s="108"/>
      <c r="UFC323" s="108"/>
      <c r="UFD323" s="108"/>
      <c r="UFE323" s="108"/>
      <c r="UFF323" s="108"/>
      <c r="UFG323" s="108"/>
      <c r="UFH323" s="108"/>
      <c r="UFI323" s="108"/>
      <c r="UFJ323" s="108"/>
      <c r="UFK323" s="108"/>
      <c r="UFL323" s="108"/>
      <c r="UFM323" s="108"/>
      <c r="UFN323" s="108"/>
      <c r="UFO323" s="108"/>
      <c r="UFP323" s="108"/>
      <c r="UFQ323" s="108"/>
      <c r="UFR323" s="108"/>
      <c r="UFS323" s="108"/>
      <c r="UFT323" s="108"/>
      <c r="UFU323" s="108"/>
      <c r="UFV323" s="108"/>
      <c r="UFW323" s="108"/>
      <c r="UFX323" s="108"/>
      <c r="UFY323" s="108"/>
      <c r="UFZ323" s="108"/>
      <c r="UGA323" s="108"/>
      <c r="UGB323" s="108"/>
      <c r="UGC323" s="108"/>
      <c r="UGD323" s="108"/>
      <c r="UGE323" s="108"/>
      <c r="UGF323" s="108"/>
      <c r="UGG323" s="108"/>
      <c r="UGH323" s="108"/>
      <c r="UGI323" s="108"/>
      <c r="UGJ323" s="108"/>
      <c r="UGK323" s="108"/>
      <c r="UGL323" s="108"/>
      <c r="UGM323" s="108"/>
      <c r="UGN323" s="108"/>
      <c r="UGO323" s="108"/>
      <c r="UGP323" s="108"/>
      <c r="UGQ323" s="108"/>
      <c r="UGR323" s="108"/>
      <c r="UGS323" s="108"/>
      <c r="UGT323" s="108"/>
      <c r="UGU323" s="108"/>
      <c r="UGV323" s="108"/>
      <c r="UGW323" s="108"/>
      <c r="UGX323" s="108"/>
      <c r="UGY323" s="108"/>
      <c r="UGZ323" s="108"/>
      <c r="UHA323" s="108"/>
      <c r="UHB323" s="108"/>
      <c r="UHC323" s="108"/>
      <c r="UHD323" s="108"/>
      <c r="UHE323" s="108"/>
      <c r="UHF323" s="108"/>
      <c r="UHG323" s="108"/>
      <c r="UHH323" s="108"/>
      <c r="UHI323" s="108"/>
      <c r="UHJ323" s="108"/>
      <c r="UHK323" s="108"/>
      <c r="UHL323" s="108"/>
      <c r="UHM323" s="108"/>
      <c r="UHN323" s="108"/>
      <c r="UHO323" s="108"/>
      <c r="UHP323" s="108"/>
      <c r="UHQ323" s="108"/>
      <c r="UHR323" s="108"/>
      <c r="UHS323" s="108"/>
      <c r="UHT323" s="108"/>
      <c r="UHU323" s="108"/>
      <c r="UHV323" s="108"/>
      <c r="UHW323" s="108"/>
      <c r="UHX323" s="108"/>
      <c r="UHY323" s="108"/>
      <c r="UHZ323" s="108"/>
      <c r="UIA323" s="108"/>
      <c r="UIB323" s="108"/>
      <c r="UIC323" s="108"/>
      <c r="UID323" s="108"/>
      <c r="UIE323" s="108"/>
      <c r="UIF323" s="108"/>
      <c r="UIG323" s="108"/>
      <c r="UIH323" s="108"/>
      <c r="UII323" s="108"/>
      <c r="UIJ323" s="108"/>
      <c r="UIK323" s="108"/>
      <c r="UIL323" s="108"/>
      <c r="UIM323" s="108"/>
      <c r="UIN323" s="108"/>
      <c r="UIO323" s="108"/>
      <c r="UIP323" s="108"/>
      <c r="UIQ323" s="108"/>
      <c r="UIR323" s="108"/>
      <c r="UIS323" s="108"/>
      <c r="UIT323" s="108"/>
      <c r="UIU323" s="108"/>
      <c r="UIV323" s="108"/>
      <c r="UIW323" s="108"/>
      <c r="UIX323" s="108"/>
      <c r="UIY323" s="108"/>
      <c r="UIZ323" s="108"/>
      <c r="UJA323" s="108"/>
      <c r="UJB323" s="108"/>
      <c r="UJC323" s="108"/>
      <c r="UJD323" s="108"/>
      <c r="UJE323" s="108"/>
      <c r="UJF323" s="108"/>
      <c r="UJG323" s="108"/>
      <c r="UJH323" s="108"/>
      <c r="UJI323" s="108"/>
      <c r="UJJ323" s="108"/>
      <c r="UJK323" s="108"/>
      <c r="UJL323" s="108"/>
      <c r="UJM323" s="108"/>
      <c r="UJN323" s="108"/>
      <c r="UJO323" s="108"/>
      <c r="UJP323" s="108"/>
      <c r="UJQ323" s="108"/>
      <c r="UJR323" s="108"/>
      <c r="UJS323" s="108"/>
      <c r="UJT323" s="108"/>
      <c r="UJU323" s="108"/>
      <c r="UJV323" s="108"/>
      <c r="UJW323" s="108"/>
      <c r="UJX323" s="108"/>
      <c r="UJY323" s="108"/>
      <c r="UJZ323" s="108"/>
      <c r="UKA323" s="108"/>
      <c r="UKB323" s="108"/>
      <c r="UKC323" s="108"/>
      <c r="UKD323" s="108"/>
      <c r="UKE323" s="108"/>
      <c r="UKF323" s="108"/>
      <c r="UKG323" s="108"/>
      <c r="UKH323" s="108"/>
      <c r="UKI323" s="108"/>
      <c r="UKJ323" s="108"/>
      <c r="UKK323" s="108"/>
      <c r="UKL323" s="108"/>
      <c r="UKM323" s="108"/>
      <c r="UKN323" s="108"/>
      <c r="UKO323" s="108"/>
      <c r="UKP323" s="108"/>
      <c r="UKQ323" s="108"/>
      <c r="UKR323" s="108"/>
      <c r="UKS323" s="108"/>
      <c r="UKT323" s="108"/>
      <c r="UKU323" s="108"/>
      <c r="UKV323" s="108"/>
      <c r="UKW323" s="108"/>
      <c r="UKX323" s="108"/>
      <c r="UKY323" s="108"/>
      <c r="UKZ323" s="108"/>
      <c r="ULA323" s="108"/>
      <c r="ULB323" s="108"/>
      <c r="ULC323" s="108"/>
      <c r="ULD323" s="108"/>
      <c r="ULE323" s="108"/>
      <c r="ULF323" s="108"/>
      <c r="ULG323" s="108"/>
      <c r="ULH323" s="108"/>
      <c r="ULI323" s="108"/>
      <c r="ULJ323" s="108"/>
      <c r="ULK323" s="108"/>
      <c r="ULL323" s="108"/>
      <c r="ULM323" s="108"/>
      <c r="ULN323" s="108"/>
      <c r="ULO323" s="108"/>
      <c r="ULP323" s="108"/>
      <c r="ULQ323" s="108"/>
      <c r="ULR323" s="108"/>
      <c r="ULS323" s="108"/>
      <c r="ULT323" s="108"/>
      <c r="ULU323" s="108"/>
      <c r="ULV323" s="108"/>
      <c r="ULW323" s="108"/>
      <c r="ULX323" s="108"/>
      <c r="ULY323" s="108"/>
      <c r="ULZ323" s="108"/>
      <c r="UMA323" s="108"/>
      <c r="UMB323" s="108"/>
      <c r="UMC323" s="108"/>
      <c r="UMD323" s="108"/>
      <c r="UME323" s="108"/>
      <c r="UMF323" s="108"/>
      <c r="UMG323" s="108"/>
      <c r="UMH323" s="108"/>
      <c r="UMI323" s="108"/>
      <c r="UMJ323" s="108"/>
      <c r="UMK323" s="108"/>
      <c r="UML323" s="108"/>
      <c r="UMM323" s="108"/>
      <c r="UMN323" s="108"/>
      <c r="UMO323" s="108"/>
      <c r="UMP323" s="108"/>
      <c r="UMQ323" s="108"/>
      <c r="UMR323" s="108"/>
      <c r="UMS323" s="108"/>
      <c r="UMT323" s="108"/>
      <c r="UMU323" s="108"/>
      <c r="UMV323" s="108"/>
      <c r="UMW323" s="108"/>
      <c r="UMX323" s="108"/>
      <c r="UMY323" s="108"/>
      <c r="UMZ323" s="108"/>
      <c r="UNA323" s="108"/>
      <c r="UNB323" s="108"/>
      <c r="UNC323" s="108"/>
      <c r="UND323" s="108"/>
      <c r="UNE323" s="108"/>
      <c r="UNF323" s="108"/>
      <c r="UNG323" s="108"/>
      <c r="UNH323" s="108"/>
      <c r="UNI323" s="108"/>
      <c r="UNJ323" s="108"/>
      <c r="UNK323" s="108"/>
      <c r="UNL323" s="108"/>
      <c r="UNM323" s="108"/>
      <c r="UNN323" s="108"/>
      <c r="UNO323" s="108"/>
      <c r="UNP323" s="108"/>
      <c r="UNQ323" s="108"/>
      <c r="UNR323" s="108"/>
      <c r="UNS323" s="108"/>
      <c r="UNT323" s="108"/>
      <c r="UNU323" s="108"/>
      <c r="UNV323" s="108"/>
      <c r="UNW323" s="108"/>
      <c r="UNX323" s="108"/>
      <c r="UNY323" s="108"/>
      <c r="UNZ323" s="108"/>
      <c r="UOA323" s="108"/>
      <c r="UOB323" s="108"/>
      <c r="UOC323" s="108"/>
      <c r="UOD323" s="108"/>
      <c r="UOE323" s="108"/>
      <c r="UOF323" s="108"/>
      <c r="UOG323" s="108"/>
      <c r="UOH323" s="108"/>
      <c r="UOI323" s="108"/>
      <c r="UOJ323" s="108"/>
      <c r="UOK323" s="108"/>
      <c r="UOL323" s="108"/>
      <c r="UOM323" s="108"/>
      <c r="UON323" s="108"/>
      <c r="UOO323" s="108"/>
      <c r="UOP323" s="108"/>
      <c r="UOQ323" s="108"/>
      <c r="UOR323" s="108"/>
      <c r="UOS323" s="108"/>
      <c r="UOT323" s="108"/>
      <c r="UOU323" s="108"/>
      <c r="UOV323" s="108"/>
      <c r="UOW323" s="108"/>
      <c r="UOX323" s="108"/>
      <c r="UOY323" s="108"/>
      <c r="UOZ323" s="108"/>
      <c r="UPA323" s="108"/>
      <c r="UPB323" s="108"/>
      <c r="UPC323" s="108"/>
      <c r="UPD323" s="108"/>
      <c r="UPE323" s="108"/>
      <c r="UPF323" s="108"/>
      <c r="UPG323" s="108"/>
      <c r="UPH323" s="108"/>
      <c r="UPI323" s="108"/>
      <c r="UPJ323" s="108"/>
      <c r="UPK323" s="108"/>
      <c r="UPL323" s="108"/>
      <c r="UPM323" s="108"/>
      <c r="UPN323" s="108"/>
      <c r="UPO323" s="108"/>
      <c r="UPP323" s="108"/>
      <c r="UPQ323" s="108"/>
      <c r="UPR323" s="108"/>
      <c r="UPS323" s="108"/>
      <c r="UPT323" s="108"/>
      <c r="UPU323" s="108"/>
      <c r="UPV323" s="108"/>
      <c r="UPW323" s="108"/>
      <c r="UPX323" s="108"/>
      <c r="UPY323" s="108"/>
      <c r="UPZ323" s="108"/>
      <c r="UQA323" s="108"/>
      <c r="UQB323" s="108"/>
      <c r="UQC323" s="108"/>
      <c r="UQD323" s="108"/>
      <c r="UQE323" s="108"/>
      <c r="UQF323" s="108"/>
      <c r="UQG323" s="108"/>
      <c r="UQH323" s="108"/>
      <c r="UQI323" s="108"/>
      <c r="UQJ323" s="108"/>
      <c r="UQK323" s="108"/>
      <c r="UQL323" s="108"/>
      <c r="UQM323" s="108"/>
      <c r="UQN323" s="108"/>
      <c r="UQO323" s="108"/>
      <c r="UQP323" s="108"/>
      <c r="UQQ323" s="108"/>
      <c r="UQR323" s="108"/>
      <c r="UQS323" s="108"/>
      <c r="UQT323" s="108"/>
      <c r="UQU323" s="108"/>
      <c r="UQV323" s="108"/>
      <c r="UQW323" s="108"/>
      <c r="UQX323" s="108"/>
      <c r="UQY323" s="108"/>
      <c r="UQZ323" s="108"/>
      <c r="URA323" s="108"/>
      <c r="URB323" s="108"/>
      <c r="URC323" s="108"/>
      <c r="URD323" s="108"/>
      <c r="URE323" s="108"/>
      <c r="URF323" s="108"/>
      <c r="URG323" s="108"/>
      <c r="URH323" s="108"/>
      <c r="URI323" s="108"/>
      <c r="URJ323" s="108"/>
      <c r="URK323" s="108"/>
      <c r="URL323" s="108"/>
      <c r="URM323" s="108"/>
      <c r="URN323" s="108"/>
      <c r="URO323" s="108"/>
      <c r="URP323" s="108"/>
      <c r="URQ323" s="108"/>
      <c r="URR323" s="108"/>
      <c r="URS323" s="108"/>
      <c r="URT323" s="108"/>
      <c r="URU323" s="108"/>
      <c r="URV323" s="108"/>
      <c r="URW323" s="108"/>
      <c r="URX323" s="108"/>
      <c r="URY323" s="108"/>
      <c r="URZ323" s="108"/>
      <c r="USA323" s="108"/>
      <c r="USB323" s="108"/>
      <c r="USC323" s="108"/>
      <c r="USD323" s="108"/>
      <c r="USE323" s="108"/>
      <c r="USF323" s="108"/>
      <c r="USG323" s="108"/>
      <c r="USH323" s="108"/>
      <c r="USI323" s="108"/>
      <c r="USJ323" s="108"/>
      <c r="USK323" s="108"/>
      <c r="USL323" s="108"/>
      <c r="USM323" s="108"/>
      <c r="USN323" s="108"/>
      <c r="USO323" s="108"/>
      <c r="USP323" s="108"/>
      <c r="USQ323" s="108"/>
      <c r="USR323" s="108"/>
      <c r="USS323" s="108"/>
      <c r="UST323" s="108"/>
      <c r="USU323" s="108"/>
      <c r="USV323" s="108"/>
      <c r="USW323" s="108"/>
      <c r="USX323" s="108"/>
      <c r="USY323" s="108"/>
      <c r="USZ323" s="108"/>
      <c r="UTA323" s="108"/>
      <c r="UTB323" s="108"/>
      <c r="UTC323" s="108"/>
      <c r="UTD323" s="108"/>
      <c r="UTE323" s="108"/>
      <c r="UTF323" s="108"/>
      <c r="UTG323" s="108"/>
      <c r="UTH323" s="108"/>
      <c r="UTI323" s="108"/>
      <c r="UTJ323" s="108"/>
      <c r="UTK323" s="108"/>
      <c r="UTL323" s="108"/>
      <c r="UTM323" s="108"/>
      <c r="UTN323" s="108"/>
      <c r="UTO323" s="108"/>
      <c r="UTP323" s="108"/>
      <c r="UTQ323" s="108"/>
      <c r="UTR323" s="108"/>
      <c r="UTS323" s="108"/>
      <c r="UTT323" s="108"/>
      <c r="UTU323" s="108"/>
      <c r="UTV323" s="108"/>
      <c r="UTW323" s="108"/>
      <c r="UTX323" s="108"/>
      <c r="UTY323" s="108"/>
      <c r="UTZ323" s="108"/>
      <c r="UUA323" s="108"/>
      <c r="UUB323" s="108"/>
      <c r="UUC323" s="108"/>
      <c r="UUD323" s="108"/>
      <c r="UUE323" s="108"/>
      <c r="UUF323" s="108"/>
      <c r="UUG323" s="108"/>
      <c r="UUH323" s="108"/>
      <c r="UUI323" s="108"/>
      <c r="UUJ323" s="108"/>
      <c r="UUK323" s="108"/>
      <c r="UUL323" s="108"/>
      <c r="UUM323" s="108"/>
      <c r="UUN323" s="108"/>
      <c r="UUO323" s="108"/>
      <c r="UUP323" s="108"/>
      <c r="UUQ323" s="108"/>
      <c r="UUR323" s="108"/>
      <c r="UUS323" s="108"/>
      <c r="UUT323" s="108"/>
      <c r="UUU323" s="108"/>
      <c r="UUV323" s="108"/>
      <c r="UUW323" s="108"/>
      <c r="UUX323" s="108"/>
      <c r="UUY323" s="108"/>
      <c r="UUZ323" s="108"/>
      <c r="UVA323" s="108"/>
      <c r="UVB323" s="108"/>
      <c r="UVC323" s="108"/>
      <c r="UVD323" s="108"/>
      <c r="UVE323" s="108"/>
      <c r="UVF323" s="108"/>
      <c r="UVG323" s="108"/>
      <c r="UVH323" s="108"/>
      <c r="UVI323" s="108"/>
      <c r="UVJ323" s="108"/>
      <c r="UVK323" s="108"/>
      <c r="UVL323" s="108"/>
      <c r="UVM323" s="108"/>
      <c r="UVN323" s="108"/>
      <c r="UVO323" s="108"/>
      <c r="UVP323" s="108"/>
      <c r="UVQ323" s="108"/>
      <c r="UVR323" s="108"/>
      <c r="UVS323" s="108"/>
      <c r="UVT323" s="108"/>
      <c r="UVU323" s="108"/>
      <c r="UVV323" s="108"/>
      <c r="UVW323" s="108"/>
      <c r="UVX323" s="108"/>
      <c r="UVY323" s="108"/>
      <c r="UVZ323" s="108"/>
      <c r="UWA323" s="108"/>
      <c r="UWB323" s="108"/>
      <c r="UWC323" s="108"/>
      <c r="UWD323" s="108"/>
      <c r="UWE323" s="108"/>
      <c r="UWF323" s="108"/>
      <c r="UWG323" s="108"/>
      <c r="UWH323" s="108"/>
      <c r="UWI323" s="108"/>
      <c r="UWJ323" s="108"/>
      <c r="UWK323" s="108"/>
      <c r="UWL323" s="108"/>
      <c r="UWM323" s="108"/>
      <c r="UWN323" s="108"/>
      <c r="UWO323" s="108"/>
      <c r="UWP323" s="108"/>
      <c r="UWQ323" s="108"/>
      <c r="UWR323" s="108"/>
      <c r="UWS323" s="108"/>
      <c r="UWT323" s="108"/>
      <c r="UWU323" s="108"/>
      <c r="UWV323" s="108"/>
      <c r="UWW323" s="108"/>
      <c r="UWX323" s="108"/>
      <c r="UWY323" s="108"/>
      <c r="UWZ323" s="108"/>
      <c r="UXA323" s="108"/>
      <c r="UXB323" s="108"/>
      <c r="UXC323" s="108"/>
      <c r="UXD323" s="108"/>
      <c r="UXE323" s="108"/>
      <c r="UXF323" s="108"/>
      <c r="UXG323" s="108"/>
      <c r="UXH323" s="108"/>
      <c r="UXI323" s="108"/>
      <c r="UXJ323" s="108"/>
      <c r="UXK323" s="108"/>
      <c r="UXL323" s="108"/>
      <c r="UXM323" s="108"/>
      <c r="UXN323" s="108"/>
      <c r="UXO323" s="108"/>
      <c r="UXP323" s="108"/>
      <c r="UXQ323" s="108"/>
      <c r="UXR323" s="108"/>
      <c r="UXS323" s="108"/>
      <c r="UXT323" s="108"/>
      <c r="UXU323" s="108"/>
      <c r="UXV323" s="108"/>
      <c r="UXW323" s="108"/>
      <c r="UXX323" s="108"/>
      <c r="UXY323" s="108"/>
      <c r="UXZ323" s="108"/>
      <c r="UYA323" s="108"/>
      <c r="UYB323" s="108"/>
      <c r="UYC323" s="108"/>
      <c r="UYD323" s="108"/>
      <c r="UYE323" s="108"/>
      <c r="UYF323" s="108"/>
      <c r="UYG323" s="108"/>
      <c r="UYH323" s="108"/>
      <c r="UYI323" s="108"/>
      <c r="UYJ323" s="108"/>
      <c r="UYK323" s="108"/>
      <c r="UYL323" s="108"/>
      <c r="UYM323" s="108"/>
      <c r="UYN323" s="108"/>
      <c r="UYO323" s="108"/>
      <c r="UYP323" s="108"/>
      <c r="UYQ323" s="108"/>
      <c r="UYR323" s="108"/>
      <c r="UYS323" s="108"/>
      <c r="UYT323" s="108"/>
      <c r="UYU323" s="108"/>
      <c r="UYV323" s="108"/>
      <c r="UYW323" s="108"/>
      <c r="UYX323" s="108"/>
      <c r="UYY323" s="108"/>
      <c r="UYZ323" s="108"/>
      <c r="UZA323" s="108"/>
      <c r="UZB323" s="108"/>
      <c r="UZC323" s="108"/>
      <c r="UZD323" s="108"/>
      <c r="UZE323" s="108"/>
      <c r="UZF323" s="108"/>
      <c r="UZG323" s="108"/>
      <c r="UZH323" s="108"/>
      <c r="UZI323" s="108"/>
      <c r="UZJ323" s="108"/>
      <c r="UZK323" s="108"/>
      <c r="UZL323" s="108"/>
      <c r="UZM323" s="108"/>
      <c r="UZN323" s="108"/>
      <c r="UZO323" s="108"/>
      <c r="UZP323" s="108"/>
      <c r="UZQ323" s="108"/>
      <c r="UZR323" s="108"/>
      <c r="UZS323" s="108"/>
      <c r="UZT323" s="108"/>
      <c r="UZU323" s="108"/>
      <c r="UZV323" s="108"/>
      <c r="UZW323" s="108"/>
      <c r="UZX323" s="108"/>
      <c r="UZY323" s="108"/>
      <c r="UZZ323" s="108"/>
      <c r="VAA323" s="108"/>
      <c r="VAB323" s="108"/>
      <c r="VAC323" s="108"/>
      <c r="VAD323" s="108"/>
      <c r="VAE323" s="108"/>
      <c r="VAF323" s="108"/>
      <c r="VAG323" s="108"/>
      <c r="VAH323" s="108"/>
      <c r="VAI323" s="108"/>
      <c r="VAJ323" s="108"/>
      <c r="VAK323" s="108"/>
      <c r="VAL323" s="108"/>
      <c r="VAM323" s="108"/>
      <c r="VAN323" s="108"/>
      <c r="VAO323" s="108"/>
      <c r="VAP323" s="108"/>
      <c r="VAQ323" s="108"/>
      <c r="VAR323" s="108"/>
      <c r="VAS323" s="108"/>
      <c r="VAT323" s="108"/>
      <c r="VAU323" s="108"/>
      <c r="VAV323" s="108"/>
      <c r="VAW323" s="108"/>
      <c r="VAX323" s="108"/>
      <c r="VAY323" s="108"/>
      <c r="VAZ323" s="108"/>
      <c r="VBA323" s="108"/>
      <c r="VBB323" s="108"/>
      <c r="VBC323" s="108"/>
      <c r="VBD323" s="108"/>
      <c r="VBE323" s="108"/>
      <c r="VBF323" s="108"/>
      <c r="VBG323" s="108"/>
      <c r="VBH323" s="108"/>
      <c r="VBI323" s="108"/>
      <c r="VBJ323" s="108"/>
      <c r="VBK323" s="108"/>
      <c r="VBL323" s="108"/>
      <c r="VBM323" s="108"/>
      <c r="VBN323" s="108"/>
      <c r="VBO323" s="108"/>
      <c r="VBP323" s="108"/>
      <c r="VBQ323" s="108"/>
      <c r="VBR323" s="108"/>
      <c r="VBS323" s="108"/>
      <c r="VBT323" s="108"/>
      <c r="VBU323" s="108"/>
      <c r="VBV323" s="108"/>
      <c r="VBW323" s="108"/>
      <c r="VBX323" s="108"/>
      <c r="VBY323" s="108"/>
      <c r="VBZ323" s="108"/>
      <c r="VCA323" s="108"/>
      <c r="VCB323" s="108"/>
      <c r="VCC323" s="108"/>
      <c r="VCD323" s="108"/>
      <c r="VCE323" s="108"/>
      <c r="VCF323" s="108"/>
      <c r="VCG323" s="108"/>
      <c r="VCH323" s="108"/>
      <c r="VCI323" s="108"/>
      <c r="VCJ323" s="108"/>
      <c r="VCK323" s="108"/>
      <c r="VCL323" s="108"/>
      <c r="VCM323" s="108"/>
      <c r="VCN323" s="108"/>
      <c r="VCO323" s="108"/>
      <c r="VCP323" s="108"/>
      <c r="VCQ323" s="108"/>
      <c r="VCR323" s="108"/>
      <c r="VCS323" s="108"/>
      <c r="VCT323" s="108"/>
      <c r="VCU323" s="108"/>
      <c r="VCV323" s="108"/>
      <c r="VCW323" s="108"/>
      <c r="VCX323" s="108"/>
      <c r="VCY323" s="108"/>
      <c r="VCZ323" s="108"/>
      <c r="VDA323" s="108"/>
      <c r="VDB323" s="108"/>
      <c r="VDC323" s="108"/>
      <c r="VDD323" s="108"/>
      <c r="VDE323" s="108"/>
      <c r="VDF323" s="108"/>
      <c r="VDG323" s="108"/>
      <c r="VDH323" s="108"/>
      <c r="VDI323" s="108"/>
      <c r="VDJ323" s="108"/>
      <c r="VDK323" s="108"/>
      <c r="VDL323" s="108"/>
      <c r="VDM323" s="108"/>
      <c r="VDN323" s="108"/>
      <c r="VDO323" s="108"/>
      <c r="VDP323" s="108"/>
      <c r="VDQ323" s="108"/>
      <c r="VDR323" s="108"/>
      <c r="VDS323" s="108"/>
      <c r="VDT323" s="108"/>
      <c r="VDU323" s="108"/>
      <c r="VDV323" s="108"/>
      <c r="VDW323" s="108"/>
      <c r="VDX323" s="108"/>
      <c r="VDY323" s="108"/>
      <c r="VDZ323" s="108"/>
      <c r="VEA323" s="108"/>
      <c r="VEB323" s="108"/>
      <c r="VEC323" s="108"/>
      <c r="VED323" s="108"/>
      <c r="VEE323" s="108"/>
      <c r="VEF323" s="108"/>
      <c r="VEG323" s="108"/>
      <c r="VEH323" s="108"/>
      <c r="VEI323" s="108"/>
      <c r="VEJ323" s="108"/>
      <c r="VEK323" s="108"/>
      <c r="VEL323" s="108"/>
      <c r="VEM323" s="108"/>
      <c r="VEN323" s="108"/>
      <c r="VEO323" s="108"/>
      <c r="VEP323" s="108"/>
      <c r="VEQ323" s="108"/>
      <c r="VER323" s="108"/>
      <c r="VES323" s="108"/>
      <c r="VET323" s="108"/>
      <c r="VEU323" s="108"/>
      <c r="VEV323" s="108"/>
      <c r="VEW323" s="108"/>
      <c r="VEX323" s="108"/>
      <c r="VEY323" s="108"/>
      <c r="VEZ323" s="108"/>
      <c r="VFA323" s="108"/>
      <c r="VFB323" s="108"/>
      <c r="VFC323" s="108"/>
      <c r="VFD323" s="108"/>
      <c r="VFE323" s="108"/>
      <c r="VFF323" s="108"/>
      <c r="VFG323" s="108"/>
      <c r="VFH323" s="108"/>
      <c r="VFI323" s="108"/>
      <c r="VFJ323" s="108"/>
      <c r="VFK323" s="108"/>
      <c r="VFL323" s="108"/>
      <c r="VFM323" s="108"/>
      <c r="VFN323" s="108"/>
      <c r="VFO323" s="108"/>
      <c r="VFP323" s="108"/>
      <c r="VFQ323" s="108"/>
      <c r="VFR323" s="108"/>
      <c r="VFS323" s="108"/>
      <c r="VFT323" s="108"/>
      <c r="VFU323" s="108"/>
      <c r="VFV323" s="108"/>
      <c r="VFW323" s="108"/>
      <c r="VFX323" s="108"/>
      <c r="VFY323" s="108"/>
      <c r="VFZ323" s="108"/>
      <c r="VGA323" s="108"/>
      <c r="VGB323" s="108"/>
      <c r="VGC323" s="108"/>
      <c r="VGD323" s="108"/>
      <c r="VGE323" s="108"/>
      <c r="VGF323" s="108"/>
      <c r="VGG323" s="108"/>
      <c r="VGH323" s="108"/>
      <c r="VGI323" s="108"/>
      <c r="VGJ323" s="108"/>
      <c r="VGK323" s="108"/>
      <c r="VGL323" s="108"/>
      <c r="VGM323" s="108"/>
      <c r="VGN323" s="108"/>
      <c r="VGO323" s="108"/>
      <c r="VGP323" s="108"/>
      <c r="VGQ323" s="108"/>
      <c r="VGR323" s="108"/>
      <c r="VGS323" s="108"/>
      <c r="VGT323" s="108"/>
      <c r="VGU323" s="108"/>
      <c r="VGV323" s="108"/>
      <c r="VGW323" s="108"/>
      <c r="VGX323" s="108"/>
      <c r="VGY323" s="108"/>
      <c r="VGZ323" s="108"/>
      <c r="VHA323" s="108"/>
      <c r="VHB323" s="108"/>
      <c r="VHC323" s="108"/>
      <c r="VHD323" s="108"/>
      <c r="VHE323" s="108"/>
      <c r="VHF323" s="108"/>
      <c r="VHG323" s="108"/>
      <c r="VHH323" s="108"/>
      <c r="VHI323" s="108"/>
      <c r="VHJ323" s="108"/>
      <c r="VHK323" s="108"/>
      <c r="VHL323" s="108"/>
      <c r="VHM323" s="108"/>
      <c r="VHN323" s="108"/>
      <c r="VHO323" s="108"/>
      <c r="VHP323" s="108"/>
      <c r="VHQ323" s="108"/>
      <c r="VHR323" s="108"/>
      <c r="VHS323" s="108"/>
      <c r="VHT323" s="108"/>
      <c r="VHU323" s="108"/>
      <c r="VHV323" s="108"/>
      <c r="VHW323" s="108"/>
      <c r="VHX323" s="108"/>
      <c r="VHY323" s="108"/>
      <c r="VHZ323" s="108"/>
      <c r="VIA323" s="108"/>
      <c r="VIB323" s="108"/>
      <c r="VIC323" s="108"/>
      <c r="VID323" s="108"/>
      <c r="VIE323" s="108"/>
      <c r="VIF323" s="108"/>
      <c r="VIG323" s="108"/>
      <c r="VIH323" s="108"/>
      <c r="VII323" s="108"/>
      <c r="VIJ323" s="108"/>
      <c r="VIK323" s="108"/>
      <c r="VIL323" s="108"/>
      <c r="VIM323" s="108"/>
      <c r="VIN323" s="108"/>
      <c r="VIO323" s="108"/>
      <c r="VIP323" s="108"/>
      <c r="VIQ323" s="108"/>
      <c r="VIR323" s="108"/>
      <c r="VIS323" s="108"/>
      <c r="VIT323" s="108"/>
      <c r="VIU323" s="108"/>
      <c r="VIV323" s="108"/>
      <c r="VIW323" s="108"/>
      <c r="VIX323" s="108"/>
      <c r="VIY323" s="108"/>
      <c r="VIZ323" s="108"/>
      <c r="VJA323" s="108"/>
      <c r="VJB323" s="108"/>
      <c r="VJC323" s="108"/>
      <c r="VJD323" s="108"/>
      <c r="VJE323" s="108"/>
      <c r="VJF323" s="108"/>
      <c r="VJG323" s="108"/>
      <c r="VJH323" s="108"/>
      <c r="VJI323" s="108"/>
      <c r="VJJ323" s="108"/>
      <c r="VJK323" s="108"/>
      <c r="VJL323" s="108"/>
      <c r="VJM323" s="108"/>
      <c r="VJN323" s="108"/>
      <c r="VJO323" s="108"/>
      <c r="VJP323" s="108"/>
      <c r="VJQ323" s="108"/>
      <c r="VJR323" s="108"/>
      <c r="VJS323" s="108"/>
      <c r="VJT323" s="108"/>
      <c r="VJU323" s="108"/>
      <c r="VJV323" s="108"/>
      <c r="VJW323" s="108"/>
      <c r="VJX323" s="108"/>
      <c r="VJY323" s="108"/>
      <c r="VJZ323" s="108"/>
      <c r="VKA323" s="108"/>
      <c r="VKB323" s="108"/>
      <c r="VKC323" s="108"/>
      <c r="VKD323" s="108"/>
      <c r="VKE323" s="108"/>
      <c r="VKF323" s="108"/>
      <c r="VKG323" s="108"/>
      <c r="VKH323" s="108"/>
      <c r="VKI323" s="108"/>
      <c r="VKJ323" s="108"/>
      <c r="VKK323" s="108"/>
      <c r="VKL323" s="108"/>
      <c r="VKM323" s="108"/>
      <c r="VKN323" s="108"/>
      <c r="VKO323" s="108"/>
      <c r="VKP323" s="108"/>
      <c r="VKQ323" s="108"/>
      <c r="VKR323" s="108"/>
      <c r="VKS323" s="108"/>
      <c r="VKT323" s="108"/>
      <c r="VKU323" s="108"/>
      <c r="VKV323" s="108"/>
      <c r="VKW323" s="108"/>
      <c r="VKX323" s="108"/>
      <c r="VKY323" s="108"/>
      <c r="VKZ323" s="108"/>
      <c r="VLA323" s="108"/>
      <c r="VLB323" s="108"/>
      <c r="VLC323" s="108"/>
      <c r="VLD323" s="108"/>
      <c r="VLE323" s="108"/>
      <c r="VLF323" s="108"/>
      <c r="VLG323" s="108"/>
      <c r="VLH323" s="108"/>
      <c r="VLI323" s="108"/>
      <c r="VLJ323" s="108"/>
      <c r="VLK323" s="108"/>
      <c r="VLL323" s="108"/>
      <c r="VLM323" s="108"/>
      <c r="VLN323" s="108"/>
      <c r="VLO323" s="108"/>
      <c r="VLP323" s="108"/>
      <c r="VLQ323" s="108"/>
      <c r="VLR323" s="108"/>
      <c r="VLS323" s="108"/>
      <c r="VLT323" s="108"/>
      <c r="VLU323" s="108"/>
      <c r="VLV323" s="108"/>
      <c r="VLW323" s="108"/>
      <c r="VLX323" s="108"/>
      <c r="VLY323" s="108"/>
      <c r="VLZ323" s="108"/>
      <c r="VMA323" s="108"/>
      <c r="VMB323" s="108"/>
      <c r="VMC323" s="108"/>
      <c r="VMD323" s="108"/>
      <c r="VME323" s="108"/>
      <c r="VMF323" s="108"/>
      <c r="VMG323" s="108"/>
      <c r="VMH323" s="108"/>
      <c r="VMI323" s="108"/>
      <c r="VMJ323" s="108"/>
      <c r="VMK323" s="108"/>
      <c r="VML323" s="108"/>
      <c r="VMM323" s="108"/>
      <c r="VMN323" s="108"/>
      <c r="VMO323" s="108"/>
      <c r="VMP323" s="108"/>
      <c r="VMQ323" s="108"/>
      <c r="VMR323" s="108"/>
      <c r="VMS323" s="108"/>
      <c r="VMT323" s="108"/>
      <c r="VMU323" s="108"/>
      <c r="VMV323" s="108"/>
      <c r="VMW323" s="108"/>
      <c r="VMX323" s="108"/>
      <c r="VMY323" s="108"/>
      <c r="VMZ323" s="108"/>
      <c r="VNA323" s="108"/>
      <c r="VNB323" s="108"/>
      <c r="VNC323" s="108"/>
      <c r="VND323" s="108"/>
      <c r="VNE323" s="108"/>
      <c r="VNF323" s="108"/>
      <c r="VNG323" s="108"/>
      <c r="VNH323" s="108"/>
      <c r="VNI323" s="108"/>
      <c r="VNJ323" s="108"/>
      <c r="VNK323" s="108"/>
      <c r="VNL323" s="108"/>
      <c r="VNM323" s="108"/>
      <c r="VNN323" s="108"/>
      <c r="VNO323" s="108"/>
      <c r="VNP323" s="108"/>
      <c r="VNQ323" s="108"/>
      <c r="VNR323" s="108"/>
      <c r="VNS323" s="108"/>
      <c r="VNT323" s="108"/>
      <c r="VNU323" s="108"/>
      <c r="VNV323" s="108"/>
      <c r="VNW323" s="108"/>
      <c r="VNX323" s="108"/>
      <c r="VNY323" s="108"/>
      <c r="VNZ323" s="108"/>
      <c r="VOA323" s="108"/>
      <c r="VOB323" s="108"/>
      <c r="VOC323" s="108"/>
      <c r="VOD323" s="108"/>
      <c r="VOE323" s="108"/>
      <c r="VOF323" s="108"/>
      <c r="VOG323" s="108"/>
      <c r="VOH323" s="108"/>
      <c r="VOI323" s="108"/>
      <c r="VOJ323" s="108"/>
      <c r="VOK323" s="108"/>
      <c r="VOL323" s="108"/>
      <c r="VOM323" s="108"/>
      <c r="VON323" s="108"/>
      <c r="VOO323" s="108"/>
      <c r="VOP323" s="108"/>
      <c r="VOQ323" s="108"/>
      <c r="VOR323" s="108"/>
      <c r="VOS323" s="108"/>
      <c r="VOT323" s="108"/>
      <c r="VOU323" s="108"/>
      <c r="VOV323" s="108"/>
      <c r="VOW323" s="108"/>
      <c r="VOX323" s="108"/>
      <c r="VOY323" s="108"/>
      <c r="VOZ323" s="108"/>
      <c r="VPA323" s="108"/>
      <c r="VPB323" s="108"/>
      <c r="VPC323" s="108"/>
      <c r="VPD323" s="108"/>
      <c r="VPE323" s="108"/>
      <c r="VPF323" s="108"/>
      <c r="VPG323" s="108"/>
      <c r="VPH323" s="108"/>
      <c r="VPI323" s="108"/>
      <c r="VPJ323" s="108"/>
      <c r="VPK323" s="108"/>
      <c r="VPL323" s="108"/>
      <c r="VPM323" s="108"/>
      <c r="VPN323" s="108"/>
      <c r="VPO323" s="108"/>
      <c r="VPP323" s="108"/>
      <c r="VPQ323" s="108"/>
      <c r="VPR323" s="108"/>
      <c r="VPS323" s="108"/>
      <c r="VPT323" s="108"/>
      <c r="VPU323" s="108"/>
      <c r="VPV323" s="108"/>
      <c r="VPW323" s="108"/>
      <c r="VPX323" s="108"/>
      <c r="VPY323" s="108"/>
      <c r="VPZ323" s="108"/>
      <c r="VQA323" s="108"/>
      <c r="VQB323" s="108"/>
      <c r="VQC323" s="108"/>
      <c r="VQD323" s="108"/>
      <c r="VQE323" s="108"/>
      <c r="VQF323" s="108"/>
      <c r="VQG323" s="108"/>
      <c r="VQH323" s="108"/>
      <c r="VQI323" s="108"/>
      <c r="VQJ323" s="108"/>
      <c r="VQK323" s="108"/>
      <c r="VQL323" s="108"/>
      <c r="VQM323" s="108"/>
      <c r="VQN323" s="108"/>
      <c r="VQO323" s="108"/>
      <c r="VQP323" s="108"/>
      <c r="VQQ323" s="108"/>
      <c r="VQR323" s="108"/>
      <c r="VQS323" s="108"/>
      <c r="VQT323" s="108"/>
      <c r="VQU323" s="108"/>
      <c r="VQV323" s="108"/>
      <c r="VQW323" s="108"/>
      <c r="VQX323" s="108"/>
      <c r="VQY323" s="108"/>
      <c r="VQZ323" s="108"/>
      <c r="VRA323" s="108"/>
      <c r="VRB323" s="108"/>
      <c r="VRC323" s="108"/>
      <c r="VRD323" s="108"/>
      <c r="VRE323" s="108"/>
      <c r="VRF323" s="108"/>
      <c r="VRG323" s="108"/>
      <c r="VRH323" s="108"/>
      <c r="VRI323" s="108"/>
      <c r="VRJ323" s="108"/>
      <c r="VRK323" s="108"/>
      <c r="VRL323" s="108"/>
      <c r="VRM323" s="108"/>
      <c r="VRN323" s="108"/>
      <c r="VRO323" s="108"/>
      <c r="VRP323" s="108"/>
      <c r="VRQ323" s="108"/>
      <c r="VRR323" s="108"/>
      <c r="VRS323" s="108"/>
      <c r="VRT323" s="108"/>
      <c r="VRU323" s="108"/>
      <c r="VRV323" s="108"/>
      <c r="VRW323" s="108"/>
      <c r="VRX323" s="108"/>
      <c r="VRY323" s="108"/>
      <c r="VRZ323" s="108"/>
      <c r="VSA323" s="108"/>
      <c r="VSB323" s="108"/>
      <c r="VSC323" s="108"/>
      <c r="VSD323" s="108"/>
      <c r="VSE323" s="108"/>
      <c r="VSF323" s="108"/>
      <c r="VSG323" s="108"/>
      <c r="VSH323" s="108"/>
      <c r="VSI323" s="108"/>
      <c r="VSJ323" s="108"/>
      <c r="VSK323" s="108"/>
      <c r="VSL323" s="108"/>
      <c r="VSM323" s="108"/>
      <c r="VSN323" s="108"/>
      <c r="VSO323" s="108"/>
      <c r="VSP323" s="108"/>
      <c r="VSQ323" s="108"/>
      <c r="VSR323" s="108"/>
      <c r="VSS323" s="108"/>
      <c r="VST323" s="108"/>
      <c r="VSU323" s="108"/>
      <c r="VSV323" s="108"/>
      <c r="VSW323" s="108"/>
      <c r="VSX323" s="108"/>
      <c r="VSY323" s="108"/>
      <c r="VSZ323" s="108"/>
      <c r="VTA323" s="108"/>
      <c r="VTB323" s="108"/>
      <c r="VTC323" s="108"/>
      <c r="VTD323" s="108"/>
      <c r="VTE323" s="108"/>
      <c r="VTF323" s="108"/>
      <c r="VTG323" s="108"/>
      <c r="VTH323" s="108"/>
      <c r="VTI323" s="108"/>
      <c r="VTJ323" s="108"/>
      <c r="VTK323" s="108"/>
      <c r="VTL323" s="108"/>
      <c r="VTM323" s="108"/>
      <c r="VTN323" s="108"/>
      <c r="VTO323" s="108"/>
      <c r="VTP323" s="108"/>
      <c r="VTQ323" s="108"/>
      <c r="VTR323" s="108"/>
      <c r="VTS323" s="108"/>
      <c r="VTT323" s="108"/>
      <c r="VTU323" s="108"/>
      <c r="VTV323" s="108"/>
      <c r="VTW323" s="108"/>
      <c r="VTX323" s="108"/>
      <c r="VTY323" s="108"/>
      <c r="VTZ323" s="108"/>
      <c r="VUA323" s="108"/>
      <c r="VUB323" s="108"/>
      <c r="VUC323" s="108"/>
      <c r="VUD323" s="108"/>
      <c r="VUE323" s="108"/>
      <c r="VUF323" s="108"/>
      <c r="VUG323" s="108"/>
      <c r="VUH323" s="108"/>
      <c r="VUI323" s="108"/>
      <c r="VUJ323" s="108"/>
      <c r="VUK323" s="108"/>
      <c r="VUL323" s="108"/>
      <c r="VUM323" s="108"/>
      <c r="VUN323" s="108"/>
      <c r="VUO323" s="108"/>
      <c r="VUP323" s="108"/>
      <c r="VUQ323" s="108"/>
      <c r="VUR323" s="108"/>
      <c r="VUS323" s="108"/>
      <c r="VUT323" s="108"/>
      <c r="VUU323" s="108"/>
      <c r="VUV323" s="108"/>
      <c r="VUW323" s="108"/>
      <c r="VUX323" s="108"/>
      <c r="VUY323" s="108"/>
      <c r="VUZ323" s="108"/>
      <c r="VVA323" s="108"/>
      <c r="VVB323" s="108"/>
      <c r="VVC323" s="108"/>
      <c r="VVD323" s="108"/>
      <c r="VVE323" s="108"/>
      <c r="VVF323" s="108"/>
      <c r="VVG323" s="108"/>
      <c r="VVH323" s="108"/>
      <c r="VVI323" s="108"/>
      <c r="VVJ323" s="108"/>
      <c r="VVK323" s="108"/>
      <c r="VVL323" s="108"/>
      <c r="VVM323" s="108"/>
      <c r="VVN323" s="108"/>
      <c r="VVO323" s="108"/>
      <c r="VVP323" s="108"/>
      <c r="VVQ323" s="108"/>
      <c r="VVR323" s="108"/>
      <c r="VVS323" s="108"/>
      <c r="VVT323" s="108"/>
      <c r="VVU323" s="108"/>
      <c r="VVV323" s="108"/>
      <c r="VVW323" s="108"/>
      <c r="VVX323" s="108"/>
      <c r="VVY323" s="108"/>
      <c r="VVZ323" s="108"/>
      <c r="VWA323" s="108"/>
      <c r="VWB323" s="108"/>
      <c r="VWC323" s="108"/>
      <c r="VWD323" s="108"/>
      <c r="VWE323" s="108"/>
      <c r="VWF323" s="108"/>
      <c r="VWG323" s="108"/>
      <c r="VWH323" s="108"/>
      <c r="VWI323" s="108"/>
      <c r="VWJ323" s="108"/>
      <c r="VWK323" s="108"/>
      <c r="VWL323" s="108"/>
      <c r="VWM323" s="108"/>
      <c r="VWN323" s="108"/>
      <c r="VWO323" s="108"/>
      <c r="VWP323" s="108"/>
      <c r="VWQ323" s="108"/>
      <c r="VWR323" s="108"/>
      <c r="VWS323" s="108"/>
      <c r="VWT323" s="108"/>
      <c r="VWU323" s="108"/>
      <c r="VWV323" s="108"/>
      <c r="VWW323" s="108"/>
      <c r="VWX323" s="108"/>
      <c r="VWY323" s="108"/>
      <c r="VWZ323" s="108"/>
      <c r="VXA323" s="108"/>
      <c r="VXB323" s="108"/>
      <c r="VXC323" s="108"/>
      <c r="VXD323" s="108"/>
      <c r="VXE323" s="108"/>
      <c r="VXF323" s="108"/>
      <c r="VXG323" s="108"/>
      <c r="VXH323" s="108"/>
      <c r="VXI323" s="108"/>
      <c r="VXJ323" s="108"/>
      <c r="VXK323" s="108"/>
      <c r="VXL323" s="108"/>
      <c r="VXM323" s="108"/>
      <c r="VXN323" s="108"/>
      <c r="VXO323" s="108"/>
      <c r="VXP323" s="108"/>
      <c r="VXQ323" s="108"/>
      <c r="VXR323" s="108"/>
      <c r="VXS323" s="108"/>
      <c r="VXT323" s="108"/>
      <c r="VXU323" s="108"/>
      <c r="VXV323" s="108"/>
      <c r="VXW323" s="108"/>
      <c r="VXX323" s="108"/>
      <c r="VXY323" s="108"/>
      <c r="VXZ323" s="108"/>
      <c r="VYA323" s="108"/>
      <c r="VYB323" s="108"/>
      <c r="VYC323" s="108"/>
      <c r="VYD323" s="108"/>
      <c r="VYE323" s="108"/>
      <c r="VYF323" s="108"/>
      <c r="VYG323" s="108"/>
      <c r="VYH323" s="108"/>
      <c r="VYI323" s="108"/>
      <c r="VYJ323" s="108"/>
      <c r="VYK323" s="108"/>
      <c r="VYL323" s="108"/>
      <c r="VYM323" s="108"/>
      <c r="VYN323" s="108"/>
      <c r="VYO323" s="108"/>
      <c r="VYP323" s="108"/>
      <c r="VYQ323" s="108"/>
      <c r="VYR323" s="108"/>
      <c r="VYS323" s="108"/>
      <c r="VYT323" s="108"/>
      <c r="VYU323" s="108"/>
      <c r="VYV323" s="108"/>
      <c r="VYW323" s="108"/>
      <c r="VYX323" s="108"/>
      <c r="VYY323" s="108"/>
      <c r="VYZ323" s="108"/>
      <c r="VZA323" s="108"/>
      <c r="VZB323" s="108"/>
      <c r="VZC323" s="108"/>
      <c r="VZD323" s="108"/>
      <c r="VZE323" s="108"/>
      <c r="VZF323" s="108"/>
      <c r="VZG323" s="108"/>
      <c r="VZH323" s="108"/>
      <c r="VZI323" s="108"/>
      <c r="VZJ323" s="108"/>
      <c r="VZK323" s="108"/>
      <c r="VZL323" s="108"/>
      <c r="VZM323" s="108"/>
      <c r="VZN323" s="108"/>
      <c r="VZO323" s="108"/>
      <c r="VZP323" s="108"/>
      <c r="VZQ323" s="108"/>
      <c r="VZR323" s="108"/>
      <c r="VZS323" s="108"/>
      <c r="VZT323" s="108"/>
      <c r="VZU323" s="108"/>
      <c r="VZV323" s="108"/>
      <c r="VZW323" s="108"/>
      <c r="VZX323" s="108"/>
      <c r="VZY323" s="108"/>
      <c r="VZZ323" s="108"/>
      <c r="WAA323" s="108"/>
      <c r="WAB323" s="108"/>
      <c r="WAC323" s="108"/>
      <c r="WAD323" s="108"/>
      <c r="WAE323" s="108"/>
      <c r="WAF323" s="108"/>
      <c r="WAG323" s="108"/>
      <c r="WAH323" s="108"/>
      <c r="WAI323" s="108"/>
      <c r="WAJ323" s="108"/>
      <c r="WAK323" s="108"/>
      <c r="WAL323" s="108"/>
      <c r="WAM323" s="108"/>
      <c r="WAN323" s="108"/>
      <c r="WAO323" s="108"/>
      <c r="WAP323" s="108"/>
      <c r="WAQ323" s="108"/>
      <c r="WAR323" s="108"/>
      <c r="WAS323" s="108"/>
      <c r="WAT323" s="108"/>
      <c r="WAU323" s="108"/>
      <c r="WAV323" s="108"/>
      <c r="WAW323" s="108"/>
      <c r="WAX323" s="108"/>
      <c r="WAY323" s="108"/>
      <c r="WAZ323" s="108"/>
      <c r="WBA323" s="108"/>
      <c r="WBB323" s="108"/>
      <c r="WBC323" s="108"/>
      <c r="WBD323" s="108"/>
      <c r="WBE323" s="108"/>
      <c r="WBF323" s="108"/>
      <c r="WBG323" s="108"/>
      <c r="WBH323" s="108"/>
      <c r="WBI323" s="108"/>
      <c r="WBJ323" s="108"/>
      <c r="WBK323" s="108"/>
      <c r="WBL323" s="108"/>
      <c r="WBM323" s="108"/>
      <c r="WBN323" s="108"/>
      <c r="WBO323" s="108"/>
      <c r="WBP323" s="108"/>
      <c r="WBQ323" s="108"/>
      <c r="WBR323" s="108"/>
      <c r="WBS323" s="108"/>
      <c r="WBT323" s="108"/>
      <c r="WBU323" s="108"/>
      <c r="WBV323" s="108"/>
      <c r="WBW323" s="108"/>
      <c r="WBX323" s="108"/>
      <c r="WBY323" s="108"/>
      <c r="WBZ323" s="108"/>
      <c r="WCA323" s="108"/>
      <c r="WCB323" s="108"/>
      <c r="WCC323" s="108"/>
      <c r="WCD323" s="108"/>
      <c r="WCE323" s="108"/>
      <c r="WCF323" s="108"/>
      <c r="WCG323" s="108"/>
      <c r="WCH323" s="108"/>
      <c r="WCI323" s="108"/>
      <c r="WCJ323" s="108"/>
      <c r="WCK323" s="108"/>
      <c r="WCL323" s="108"/>
      <c r="WCM323" s="108"/>
      <c r="WCN323" s="108"/>
      <c r="WCO323" s="108"/>
      <c r="WCP323" s="108"/>
      <c r="WCQ323" s="108"/>
      <c r="WCR323" s="108"/>
      <c r="WCS323" s="108"/>
      <c r="WCT323" s="108"/>
      <c r="WCU323" s="108"/>
      <c r="WCV323" s="108"/>
      <c r="WCW323" s="108"/>
      <c r="WCX323" s="108"/>
      <c r="WCY323" s="108"/>
      <c r="WCZ323" s="108"/>
      <c r="WDA323" s="108"/>
      <c r="WDB323" s="108"/>
      <c r="WDC323" s="108"/>
      <c r="WDD323" s="108"/>
      <c r="WDE323" s="108"/>
      <c r="WDF323" s="108"/>
      <c r="WDG323" s="108"/>
      <c r="WDH323" s="108"/>
      <c r="WDI323" s="108"/>
      <c r="WDJ323" s="108"/>
      <c r="WDK323" s="108"/>
      <c r="WDL323" s="108"/>
      <c r="WDM323" s="108"/>
      <c r="WDN323" s="108"/>
      <c r="WDO323" s="108"/>
      <c r="WDP323" s="108"/>
      <c r="WDQ323" s="108"/>
      <c r="WDR323" s="108"/>
      <c r="WDS323" s="108"/>
      <c r="WDT323" s="108"/>
      <c r="WDU323" s="108"/>
      <c r="WDV323" s="108"/>
      <c r="WDW323" s="108"/>
      <c r="WDX323" s="108"/>
      <c r="WDY323" s="108"/>
      <c r="WDZ323" s="108"/>
      <c r="WEA323" s="108"/>
      <c r="WEB323" s="108"/>
      <c r="WEC323" s="108"/>
      <c r="WED323" s="108"/>
      <c r="WEE323" s="108"/>
      <c r="WEF323" s="108"/>
      <c r="WEG323" s="108"/>
      <c r="WEH323" s="108"/>
      <c r="WEI323" s="108"/>
      <c r="WEJ323" s="108"/>
      <c r="WEK323" s="108"/>
      <c r="WEL323" s="108"/>
      <c r="WEM323" s="108"/>
      <c r="WEN323" s="108"/>
      <c r="WEO323" s="108"/>
      <c r="WEP323" s="108"/>
      <c r="WEQ323" s="108"/>
      <c r="WER323" s="108"/>
      <c r="WES323" s="108"/>
      <c r="WET323" s="108"/>
      <c r="WEU323" s="108"/>
      <c r="WEV323" s="108"/>
      <c r="WEW323" s="108"/>
      <c r="WEX323" s="108"/>
      <c r="WEY323" s="108"/>
      <c r="WEZ323" s="108"/>
      <c r="WFA323" s="108"/>
      <c r="WFB323" s="108"/>
      <c r="WFC323" s="108"/>
      <c r="WFD323" s="108"/>
      <c r="WFE323" s="108"/>
      <c r="WFF323" s="108"/>
      <c r="WFG323" s="108"/>
      <c r="WFH323" s="108"/>
      <c r="WFI323" s="108"/>
      <c r="WFJ323" s="108"/>
      <c r="WFK323" s="108"/>
      <c r="WFL323" s="108"/>
      <c r="WFM323" s="108"/>
      <c r="WFN323" s="108"/>
      <c r="WFO323" s="108"/>
      <c r="WFP323" s="108"/>
      <c r="WFQ323" s="108"/>
      <c r="WFR323" s="108"/>
      <c r="WFS323" s="108"/>
      <c r="WFT323" s="108"/>
      <c r="WFU323" s="108"/>
      <c r="WFV323" s="108"/>
      <c r="WFW323" s="108"/>
      <c r="WFX323" s="108"/>
      <c r="WFY323" s="108"/>
      <c r="WFZ323" s="108"/>
      <c r="WGA323" s="108"/>
      <c r="WGB323" s="108"/>
      <c r="WGC323" s="108"/>
      <c r="WGD323" s="108"/>
      <c r="WGE323" s="108"/>
      <c r="WGF323" s="108"/>
      <c r="WGG323" s="108"/>
      <c r="WGH323" s="108"/>
      <c r="WGI323" s="108"/>
      <c r="WGJ323" s="108"/>
      <c r="WGK323" s="108"/>
      <c r="WGL323" s="108"/>
      <c r="WGM323" s="108"/>
      <c r="WGN323" s="108"/>
      <c r="WGO323" s="108"/>
      <c r="WGP323" s="108"/>
      <c r="WGQ323" s="108"/>
      <c r="WGR323" s="108"/>
      <c r="WGS323" s="108"/>
      <c r="WGT323" s="108"/>
      <c r="WGU323" s="108"/>
      <c r="WGV323" s="108"/>
      <c r="WGW323" s="108"/>
      <c r="WGX323" s="108"/>
      <c r="WGY323" s="108"/>
      <c r="WGZ323" s="108"/>
      <c r="WHA323" s="108"/>
      <c r="WHB323" s="108"/>
      <c r="WHC323" s="108"/>
      <c r="WHD323" s="108"/>
      <c r="WHE323" s="108"/>
      <c r="WHF323" s="108"/>
      <c r="WHG323" s="108"/>
      <c r="WHH323" s="108"/>
      <c r="WHI323" s="108"/>
      <c r="WHJ323" s="108"/>
      <c r="WHK323" s="108"/>
      <c r="WHL323" s="108"/>
      <c r="WHM323" s="108"/>
      <c r="WHN323" s="108"/>
      <c r="WHO323" s="108"/>
      <c r="WHP323" s="108"/>
      <c r="WHQ323" s="108"/>
      <c r="WHR323" s="108"/>
      <c r="WHS323" s="108"/>
      <c r="WHT323" s="108"/>
      <c r="WHU323" s="108"/>
      <c r="WHV323" s="108"/>
      <c r="WHW323" s="108"/>
      <c r="WHX323" s="108"/>
      <c r="WHY323" s="108"/>
      <c r="WHZ323" s="108"/>
      <c r="WIA323" s="108"/>
      <c r="WIB323" s="108"/>
      <c r="WIC323" s="108"/>
      <c r="WID323" s="108"/>
      <c r="WIE323" s="108"/>
      <c r="WIF323" s="108"/>
      <c r="WIG323" s="108"/>
      <c r="WIH323" s="108"/>
      <c r="WII323" s="108"/>
      <c r="WIJ323" s="108"/>
      <c r="WIK323" s="108"/>
      <c r="WIL323" s="108"/>
      <c r="WIM323" s="108"/>
      <c r="WIN323" s="108"/>
      <c r="WIO323" s="108"/>
      <c r="WIP323" s="108"/>
      <c r="WIQ323" s="108"/>
      <c r="WIR323" s="108"/>
      <c r="WIS323" s="108"/>
      <c r="WIT323" s="108"/>
      <c r="WIU323" s="108"/>
      <c r="WIV323" s="108"/>
      <c r="WIW323" s="108"/>
      <c r="WIX323" s="108"/>
      <c r="WIY323" s="108"/>
      <c r="WIZ323" s="108"/>
      <c r="WJA323" s="108"/>
      <c r="WJB323" s="108"/>
      <c r="WJC323" s="108"/>
      <c r="WJD323" s="108"/>
      <c r="WJE323" s="108"/>
      <c r="WJF323" s="108"/>
      <c r="WJG323" s="108"/>
      <c r="WJH323" s="108"/>
      <c r="WJI323" s="108"/>
      <c r="WJJ323" s="108"/>
      <c r="WJK323" s="108"/>
      <c r="WJL323" s="108"/>
      <c r="WJM323" s="108"/>
      <c r="WJN323" s="108"/>
      <c r="WJO323" s="108"/>
      <c r="WJP323" s="108"/>
      <c r="WJQ323" s="108"/>
      <c r="WJR323" s="108"/>
      <c r="WJS323" s="108"/>
      <c r="WJT323" s="108"/>
      <c r="WJU323" s="108"/>
      <c r="WJV323" s="108"/>
      <c r="WJW323" s="108"/>
      <c r="WJX323" s="108"/>
      <c r="WJY323" s="108"/>
      <c r="WJZ323" s="108"/>
      <c r="WKA323" s="108"/>
      <c r="WKB323" s="108"/>
      <c r="WKC323" s="108"/>
      <c r="WKD323" s="108"/>
      <c r="WKE323" s="108"/>
      <c r="WKF323" s="108"/>
      <c r="WKG323" s="108"/>
      <c r="WKH323" s="108"/>
      <c r="WKI323" s="108"/>
      <c r="WKJ323" s="108"/>
      <c r="WKK323" s="108"/>
      <c r="WKL323" s="108"/>
      <c r="WKM323" s="108"/>
      <c r="WKN323" s="108"/>
      <c r="WKO323" s="108"/>
      <c r="WKP323" s="108"/>
      <c r="WKQ323" s="108"/>
      <c r="WKR323" s="108"/>
      <c r="WKS323" s="108"/>
      <c r="WKT323" s="108"/>
      <c r="WKU323" s="108"/>
      <c r="WKV323" s="108"/>
      <c r="WKW323" s="108"/>
      <c r="WKX323" s="108"/>
      <c r="WKY323" s="108"/>
      <c r="WKZ323" s="108"/>
      <c r="WLA323" s="108"/>
      <c r="WLB323" s="108"/>
      <c r="WLC323" s="108"/>
      <c r="WLD323" s="108"/>
      <c r="WLE323" s="108"/>
      <c r="WLF323" s="108"/>
      <c r="WLG323" s="108"/>
      <c r="WLH323" s="108"/>
      <c r="WLI323" s="108"/>
      <c r="WLJ323" s="108"/>
      <c r="WLK323" s="108"/>
      <c r="WLL323" s="108"/>
      <c r="WLM323" s="108"/>
      <c r="WLN323" s="108"/>
      <c r="WLO323" s="108"/>
      <c r="WLP323" s="108"/>
      <c r="WLQ323" s="108"/>
      <c r="WLR323" s="108"/>
      <c r="WLS323" s="108"/>
      <c r="WLT323" s="108"/>
      <c r="WLU323" s="108"/>
      <c r="WLV323" s="108"/>
      <c r="WLW323" s="108"/>
      <c r="WLX323" s="108"/>
      <c r="WLY323" s="108"/>
      <c r="WLZ323" s="108"/>
      <c r="WMA323" s="108"/>
      <c r="WMB323" s="108"/>
      <c r="WMC323" s="108"/>
      <c r="WMD323" s="108"/>
      <c r="WME323" s="108"/>
      <c r="WMF323" s="108"/>
      <c r="WMG323" s="108"/>
      <c r="WMH323" s="108"/>
      <c r="WMI323" s="108"/>
      <c r="WMJ323" s="108"/>
      <c r="WMK323" s="108"/>
      <c r="WML323" s="108"/>
      <c r="WMM323" s="108"/>
      <c r="WMN323" s="108"/>
      <c r="WMO323" s="108"/>
      <c r="WMP323" s="108"/>
      <c r="WMQ323" s="108"/>
      <c r="WMR323" s="108"/>
      <c r="WMS323" s="108"/>
      <c r="WMT323" s="108"/>
      <c r="WMU323" s="108"/>
      <c r="WMV323" s="108"/>
      <c r="WMW323" s="108"/>
      <c r="WMX323" s="108"/>
      <c r="WMY323" s="108"/>
      <c r="WMZ323" s="108"/>
      <c r="WNA323" s="108"/>
      <c r="WNB323" s="108"/>
      <c r="WNC323" s="108"/>
      <c r="WND323" s="108"/>
      <c r="WNE323" s="108"/>
      <c r="WNF323" s="108"/>
      <c r="WNG323" s="108"/>
      <c r="WNH323" s="108"/>
      <c r="WNI323" s="108"/>
      <c r="WNJ323" s="108"/>
      <c r="WNK323" s="108"/>
      <c r="WNL323" s="108"/>
      <c r="WNM323" s="108"/>
      <c r="WNN323" s="108"/>
      <c r="WNO323" s="108"/>
      <c r="WNP323" s="108"/>
      <c r="WNQ323" s="108"/>
      <c r="WNR323" s="108"/>
      <c r="WNS323" s="108"/>
      <c r="WNT323" s="108"/>
      <c r="WNU323" s="108"/>
      <c r="WNV323" s="108"/>
      <c r="WNW323" s="108"/>
      <c r="WNX323" s="108"/>
      <c r="WNY323" s="108"/>
      <c r="WNZ323" s="108"/>
      <c r="WOA323" s="108"/>
      <c r="WOB323" s="108"/>
      <c r="WOC323" s="108"/>
      <c r="WOD323" s="108"/>
      <c r="WOE323" s="108"/>
      <c r="WOF323" s="108"/>
      <c r="WOG323" s="108"/>
      <c r="WOH323" s="108"/>
      <c r="WOI323" s="108"/>
      <c r="WOJ323" s="108"/>
      <c r="WOK323" s="108"/>
      <c r="WOL323" s="108"/>
      <c r="WOM323" s="108"/>
      <c r="WON323" s="108"/>
      <c r="WOO323" s="108"/>
      <c r="WOP323" s="108"/>
      <c r="WOQ323" s="108"/>
      <c r="WOR323" s="108"/>
      <c r="WOS323" s="108"/>
      <c r="WOT323" s="108"/>
      <c r="WOU323" s="108"/>
      <c r="WOV323" s="108"/>
      <c r="WOW323" s="108"/>
      <c r="WOX323" s="108"/>
      <c r="WOY323" s="108"/>
      <c r="WOZ323" s="108"/>
      <c r="WPA323" s="108"/>
      <c r="WPB323" s="108"/>
      <c r="WPC323" s="108"/>
      <c r="WPD323" s="108"/>
      <c r="WPE323" s="108"/>
      <c r="WPF323" s="108"/>
      <c r="WPG323" s="108"/>
      <c r="WPH323" s="108"/>
      <c r="WPI323" s="108"/>
      <c r="WPJ323" s="108"/>
      <c r="WPK323" s="108"/>
      <c r="WPL323" s="108"/>
      <c r="WPM323" s="108"/>
      <c r="WPN323" s="108"/>
      <c r="WPO323" s="108"/>
      <c r="WPP323" s="108"/>
      <c r="WPQ323" s="108"/>
      <c r="WPR323" s="108"/>
      <c r="WPS323" s="108"/>
      <c r="WPT323" s="108"/>
      <c r="WPU323" s="108"/>
      <c r="WPV323" s="108"/>
      <c r="WPW323" s="108"/>
      <c r="WPX323" s="108"/>
      <c r="WPY323" s="108"/>
      <c r="WPZ323" s="108"/>
      <c r="WQA323" s="108"/>
      <c r="WQB323" s="108"/>
      <c r="WQC323" s="108"/>
      <c r="WQD323" s="108"/>
      <c r="WQE323" s="108"/>
      <c r="WQF323" s="108"/>
      <c r="WQG323" s="108"/>
      <c r="WQH323" s="108"/>
      <c r="WQI323" s="108"/>
      <c r="WQJ323" s="108"/>
      <c r="WQK323" s="108"/>
      <c r="WQL323" s="108"/>
      <c r="WQM323" s="108"/>
      <c r="WQN323" s="108"/>
      <c r="WQO323" s="108"/>
      <c r="WQP323" s="108"/>
      <c r="WQQ323" s="108"/>
      <c r="WQR323" s="108"/>
      <c r="WQS323" s="108"/>
      <c r="WQT323" s="108"/>
      <c r="WQU323" s="108"/>
      <c r="WQV323" s="108"/>
      <c r="WQW323" s="108"/>
      <c r="WQX323" s="108"/>
      <c r="WQY323" s="108"/>
      <c r="WQZ323" s="108"/>
      <c r="WRA323" s="108"/>
      <c r="WRB323" s="108"/>
      <c r="WRC323" s="108"/>
      <c r="WRD323" s="108"/>
      <c r="WRE323" s="108"/>
      <c r="WRF323" s="108"/>
      <c r="WRG323" s="108"/>
      <c r="WRH323" s="108"/>
      <c r="WRI323" s="108"/>
      <c r="WRJ323" s="108"/>
      <c r="WRK323" s="108"/>
      <c r="WRL323" s="108"/>
      <c r="WRM323" s="108"/>
      <c r="WRN323" s="108"/>
      <c r="WRO323" s="108"/>
      <c r="WRP323" s="108"/>
      <c r="WRQ323" s="108"/>
      <c r="WRR323" s="108"/>
      <c r="WRS323" s="108"/>
      <c r="WRT323" s="108"/>
      <c r="WRU323" s="108"/>
      <c r="WRV323" s="108"/>
      <c r="WRW323" s="108"/>
      <c r="WRX323" s="108"/>
      <c r="WRY323" s="108"/>
      <c r="WRZ323" s="108"/>
      <c r="WSA323" s="108"/>
      <c r="WSB323" s="108"/>
      <c r="WSC323" s="108"/>
      <c r="WSD323" s="108"/>
      <c r="WSE323" s="108"/>
      <c r="WSF323" s="108"/>
      <c r="WSG323" s="108"/>
      <c r="WSH323" s="108"/>
      <c r="WSI323" s="108"/>
      <c r="WSJ323" s="108"/>
      <c r="WSK323" s="108"/>
      <c r="WSL323" s="108"/>
      <c r="WSM323" s="108"/>
      <c r="WSN323" s="108"/>
      <c r="WSO323" s="108"/>
      <c r="WSP323" s="108"/>
      <c r="WSQ323" s="108"/>
      <c r="WSR323" s="108"/>
      <c r="WSS323" s="108"/>
      <c r="WST323" s="108"/>
      <c r="WSU323" s="108"/>
      <c r="WSV323" s="108"/>
      <c r="WSW323" s="108"/>
      <c r="WSX323" s="108"/>
      <c r="WSY323" s="108"/>
      <c r="WSZ323" s="108"/>
      <c r="WTA323" s="108"/>
      <c r="WTB323" s="108"/>
      <c r="WTC323" s="108"/>
      <c r="WTD323" s="108"/>
      <c r="WTE323" s="108"/>
      <c r="WTF323" s="108"/>
      <c r="WTG323" s="108"/>
      <c r="WTH323" s="108"/>
      <c r="WTI323" s="108"/>
      <c r="WTJ323" s="108"/>
      <c r="WTK323" s="108"/>
      <c r="WTL323" s="108"/>
      <c r="WTM323" s="108"/>
      <c r="WTN323" s="108"/>
      <c r="WTO323" s="108"/>
      <c r="WTP323" s="108"/>
      <c r="WTQ323" s="108"/>
      <c r="WTR323" s="108"/>
      <c r="WTS323" s="108"/>
      <c r="WTT323" s="108"/>
      <c r="WTU323" s="108"/>
      <c r="WTV323" s="108"/>
      <c r="WTW323" s="108"/>
      <c r="WTX323" s="108"/>
      <c r="WTY323" s="108"/>
      <c r="WTZ323" s="108"/>
      <c r="WUA323" s="108"/>
      <c r="WUB323" s="108"/>
      <c r="WUC323" s="108"/>
      <c r="WUD323" s="108"/>
      <c r="WUE323" s="108"/>
      <c r="WUF323" s="108"/>
      <c r="WUG323" s="108"/>
      <c r="WUH323" s="108"/>
      <c r="WUI323" s="108"/>
      <c r="WUJ323" s="108"/>
      <c r="WUK323" s="108"/>
      <c r="WUL323" s="108"/>
      <c r="WUM323" s="108"/>
      <c r="WUN323" s="108"/>
      <c r="WUO323" s="108"/>
      <c r="WUP323" s="108"/>
      <c r="WUQ323" s="108"/>
      <c r="WUR323" s="108"/>
      <c r="WUS323" s="108"/>
      <c r="WUT323" s="108"/>
      <c r="WUU323" s="108"/>
      <c r="WUV323" s="108"/>
      <c r="WUW323" s="108"/>
      <c r="WUX323" s="108"/>
      <c r="WUY323" s="108"/>
      <c r="WUZ323" s="108"/>
      <c r="WVA323" s="108"/>
      <c r="WVB323" s="108"/>
      <c r="WVC323" s="108"/>
      <c r="WVD323" s="108"/>
      <c r="WVE323" s="108"/>
      <c r="WVF323" s="108"/>
      <c r="WVG323" s="108"/>
      <c r="WVH323" s="108"/>
      <c r="WVI323" s="108"/>
      <c r="WVJ323" s="108"/>
      <c r="WVK323" s="108"/>
      <c r="WVL323" s="108"/>
      <c r="WVM323" s="108"/>
      <c r="WVN323" s="108"/>
      <c r="WVO323" s="108"/>
      <c r="WVP323" s="108"/>
      <c r="WVQ323" s="108"/>
      <c r="WVR323" s="108"/>
      <c r="WVS323" s="108"/>
      <c r="WVT323" s="108"/>
      <c r="WVU323" s="108"/>
      <c r="WVV323" s="108"/>
      <c r="WVW323" s="108"/>
      <c r="WVX323" s="108"/>
      <c r="WVY323" s="108"/>
      <c r="WVZ323" s="108"/>
      <c r="WWA323" s="108"/>
      <c r="WWB323" s="108"/>
      <c r="WWC323" s="108"/>
      <c r="WWD323" s="108"/>
      <c r="WWE323" s="108"/>
      <c r="WWF323" s="108"/>
      <c r="WWG323" s="108"/>
      <c r="WWH323" s="108"/>
      <c r="WWI323" s="108"/>
      <c r="WWJ323" s="108"/>
      <c r="WWK323" s="108"/>
      <c r="WWL323" s="108"/>
      <c r="WWM323" s="108"/>
      <c r="WWN323" s="108"/>
      <c r="WWO323" s="108"/>
      <c r="WWP323" s="108"/>
      <c r="WWQ323" s="108"/>
      <c r="WWR323" s="108"/>
      <c r="WWS323" s="108"/>
      <c r="WWT323" s="108"/>
      <c r="WWU323" s="108"/>
      <c r="WWV323" s="108"/>
      <c r="WWW323" s="108"/>
      <c r="WWX323" s="108"/>
      <c r="WWY323" s="108"/>
      <c r="WWZ323" s="108"/>
      <c r="WXA323" s="108"/>
      <c r="WXB323" s="108"/>
      <c r="WXC323" s="108"/>
      <c r="WXD323" s="108"/>
      <c r="WXE323" s="108"/>
      <c r="WXF323" s="108"/>
      <c r="WXG323" s="108"/>
      <c r="WXH323" s="108"/>
      <c r="WXI323" s="108"/>
      <c r="WXJ323" s="108"/>
      <c r="WXK323" s="108"/>
      <c r="WXL323" s="108"/>
      <c r="WXM323" s="108"/>
      <c r="WXN323" s="108"/>
      <c r="WXO323" s="108"/>
      <c r="WXP323" s="108"/>
      <c r="WXQ323" s="108"/>
      <c r="WXR323" s="108"/>
      <c r="WXS323" s="108"/>
      <c r="WXT323" s="108"/>
      <c r="WXU323" s="108"/>
      <c r="WXV323" s="108"/>
      <c r="WXW323" s="108"/>
      <c r="WXX323" s="108"/>
      <c r="WXY323" s="108"/>
      <c r="WXZ323" s="108"/>
      <c r="WYA323" s="108"/>
      <c r="WYB323" s="108"/>
      <c r="WYC323" s="108"/>
      <c r="WYD323" s="108"/>
      <c r="WYE323" s="108"/>
      <c r="WYF323" s="108"/>
      <c r="WYG323" s="108"/>
      <c r="WYH323" s="108"/>
      <c r="WYI323" s="108"/>
      <c r="WYJ323" s="108"/>
      <c r="WYK323" s="108"/>
      <c r="WYL323" s="108"/>
      <c r="WYM323" s="108"/>
      <c r="WYN323" s="108"/>
      <c r="WYO323" s="108"/>
      <c r="WYP323" s="108"/>
      <c r="WYQ323" s="108"/>
      <c r="WYR323" s="108"/>
      <c r="WYS323" s="108"/>
      <c r="WYT323" s="108"/>
      <c r="WYU323" s="108"/>
      <c r="WYV323" s="108"/>
      <c r="WYW323" s="108"/>
      <c r="WYX323" s="108"/>
      <c r="WYY323" s="108"/>
      <c r="WYZ323" s="108"/>
      <c r="WZA323" s="108"/>
      <c r="WZB323" s="108"/>
      <c r="WZC323" s="108"/>
      <c r="WZD323" s="108"/>
      <c r="WZE323" s="108"/>
      <c r="WZF323" s="108"/>
      <c r="WZG323" s="108"/>
      <c r="WZH323" s="108"/>
      <c r="WZI323" s="108"/>
      <c r="WZJ323" s="108"/>
      <c r="WZK323" s="108"/>
      <c r="WZL323" s="108"/>
      <c r="WZM323" s="108"/>
      <c r="WZN323" s="108"/>
      <c r="WZO323" s="108"/>
      <c r="WZP323" s="108"/>
      <c r="WZQ323" s="108"/>
      <c r="WZR323" s="108"/>
      <c r="WZS323" s="108"/>
      <c r="WZT323" s="108"/>
      <c r="WZU323" s="108"/>
      <c r="WZV323" s="108"/>
      <c r="WZW323" s="108"/>
      <c r="WZX323" s="108"/>
      <c r="WZY323" s="108"/>
      <c r="WZZ323" s="108"/>
      <c r="XAA323" s="108"/>
      <c r="XAB323" s="108"/>
      <c r="XAC323" s="108"/>
      <c r="XAD323" s="108"/>
      <c r="XAE323" s="108"/>
      <c r="XAF323" s="108"/>
      <c r="XAG323" s="108"/>
      <c r="XAH323" s="108"/>
      <c r="XAI323" s="108"/>
      <c r="XAJ323" s="108"/>
      <c r="XAK323" s="108"/>
      <c r="XAL323" s="108"/>
      <c r="XAM323" s="108"/>
      <c r="XAN323" s="108"/>
      <c r="XAO323" s="108"/>
      <c r="XAP323" s="108"/>
      <c r="XAQ323" s="108"/>
      <c r="XAR323" s="108"/>
      <c r="XAS323" s="108"/>
      <c r="XAT323" s="108"/>
      <c r="XAU323" s="108"/>
      <c r="XAV323" s="108"/>
      <c r="XAW323" s="108"/>
      <c r="XAX323" s="108"/>
      <c r="XAY323" s="108"/>
      <c r="XAZ323" s="108"/>
      <c r="XBA323" s="108"/>
      <c r="XBB323" s="108"/>
      <c r="XBC323" s="108"/>
      <c r="XBD323" s="108"/>
      <c r="XBE323" s="108"/>
      <c r="XBF323" s="108"/>
      <c r="XBG323" s="108"/>
      <c r="XBH323" s="108"/>
      <c r="XBI323" s="108"/>
      <c r="XBJ323" s="108"/>
      <c r="XBK323" s="108"/>
      <c r="XBL323" s="108"/>
      <c r="XBM323" s="108"/>
      <c r="XBN323" s="108"/>
      <c r="XBO323" s="108"/>
      <c r="XBP323" s="108"/>
      <c r="XBQ323" s="108"/>
      <c r="XBR323" s="108"/>
      <c r="XBS323" s="108"/>
      <c r="XBT323" s="108"/>
      <c r="XBU323" s="108"/>
      <c r="XBV323" s="108"/>
      <c r="XBW323" s="108"/>
      <c r="XBX323" s="108"/>
      <c r="XBY323" s="108"/>
      <c r="XBZ323" s="108"/>
      <c r="XCA323" s="108"/>
      <c r="XCB323" s="108"/>
      <c r="XCC323" s="108"/>
      <c r="XCD323" s="108"/>
      <c r="XCE323" s="108"/>
      <c r="XCF323" s="108"/>
      <c r="XCG323" s="108"/>
      <c r="XCH323" s="108"/>
      <c r="XCI323" s="108"/>
      <c r="XCJ323" s="108"/>
      <c r="XCK323" s="108"/>
      <c r="XCL323" s="108"/>
      <c r="XCM323" s="108"/>
      <c r="XCN323" s="108"/>
      <c r="XCO323" s="108"/>
      <c r="XCP323" s="108"/>
      <c r="XCQ323" s="108"/>
      <c r="XCR323" s="108"/>
      <c r="XCS323" s="108"/>
      <c r="XCT323" s="108"/>
      <c r="XCU323" s="108"/>
      <c r="XCV323" s="108"/>
      <c r="XCW323" s="108"/>
      <c r="XCX323" s="108"/>
      <c r="XCY323" s="108"/>
      <c r="XCZ323" s="108"/>
      <c r="XDA323" s="108"/>
      <c r="XDB323" s="108"/>
      <c r="XDC323" s="108"/>
      <c r="XDD323" s="108"/>
      <c r="XDE323" s="108"/>
      <c r="XDF323" s="108"/>
      <c r="XDG323" s="108"/>
      <c r="XDH323" s="108"/>
      <c r="XDI323" s="108"/>
      <c r="XDJ323" s="108"/>
      <c r="XDK323" s="108"/>
      <c r="XDL323" s="108"/>
      <c r="XDM323" s="108"/>
      <c r="XDN323" s="108"/>
      <c r="XDO323" s="108"/>
      <c r="XDP323" s="108"/>
      <c r="XDQ323" s="108"/>
      <c r="XDR323" s="108"/>
      <c r="XDS323" s="108"/>
      <c r="XDT323" s="108"/>
      <c r="XDU323" s="108"/>
      <c r="XDV323" s="108"/>
      <c r="XDW323" s="108"/>
      <c r="XDX323" s="108"/>
      <c r="XDY323" s="108"/>
      <c r="XDZ323" s="108"/>
      <c r="XEA323" s="108"/>
      <c r="XEB323" s="108"/>
      <c r="XEC323" s="108"/>
      <c r="XED323" s="108"/>
      <c r="XEE323" s="108"/>
      <c r="XEF323" s="108"/>
    </row>
    <row r="324" spans="1:16360" s="108" customFormat="1">
      <c r="A324" s="320">
        <v>480</v>
      </c>
      <c r="B324" s="320">
        <v>393704826</v>
      </c>
      <c r="C324" s="320" t="s">
        <v>58</v>
      </c>
      <c r="D324" s="320" t="s">
        <v>762</v>
      </c>
      <c r="E324" s="320" t="s">
        <v>271</v>
      </c>
      <c r="F324" s="320" t="s">
        <v>272</v>
      </c>
      <c r="G324" s="320" t="s">
        <v>273</v>
      </c>
      <c r="H324" s="320" t="s">
        <v>136</v>
      </c>
      <c r="I324" s="320">
        <v>49303156</v>
      </c>
      <c r="J324" s="320">
        <v>464</v>
      </c>
      <c r="K324" s="320">
        <v>16</v>
      </c>
      <c r="L324" s="324">
        <v>44655</v>
      </c>
      <c r="M324" s="324">
        <v>44655</v>
      </c>
      <c r="N324" s="323"/>
      <c r="O324" s="324">
        <v>44657</v>
      </c>
      <c r="P324" s="324">
        <v>44657</v>
      </c>
      <c r="Q324" s="323"/>
      <c r="R324" s="320" t="s">
        <v>64</v>
      </c>
      <c r="S324" s="320"/>
      <c r="T324" s="320" t="s">
        <v>764</v>
      </c>
      <c r="U324" s="322">
        <v>3526</v>
      </c>
      <c r="V324" s="320" t="s">
        <v>62</v>
      </c>
      <c r="W324" s="321">
        <f t="shared" si="7"/>
        <v>0.22272</v>
      </c>
      <c r="X324" s="320" t="s">
        <v>58</v>
      </c>
      <c r="Y324" s="320"/>
    </row>
    <row r="325" spans="1:16360" s="108" customFormat="1">
      <c r="A325" s="320">
        <v>360</v>
      </c>
      <c r="B325" s="320">
        <v>393916431</v>
      </c>
      <c r="C325" s="320" t="s">
        <v>58</v>
      </c>
      <c r="D325" s="320" t="s">
        <v>762</v>
      </c>
      <c r="E325" s="320" t="s">
        <v>255</v>
      </c>
      <c r="F325" s="320" t="s">
        <v>317</v>
      </c>
      <c r="G325" s="320" t="s">
        <v>257</v>
      </c>
      <c r="H325" s="320" t="s">
        <v>85</v>
      </c>
      <c r="I325" s="320">
        <v>49203132</v>
      </c>
      <c r="J325" s="320">
        <v>832</v>
      </c>
      <c r="K325" s="320">
        <v>26</v>
      </c>
      <c r="L325" s="324">
        <v>44655</v>
      </c>
      <c r="M325" s="324">
        <v>44655</v>
      </c>
      <c r="N325" s="323"/>
      <c r="O325" s="324">
        <v>44656</v>
      </c>
      <c r="P325" s="324">
        <v>44656</v>
      </c>
      <c r="Q325" s="323"/>
      <c r="R325" s="320" t="s">
        <v>64</v>
      </c>
      <c r="S325" s="320"/>
      <c r="T325" s="320" t="s">
        <v>765</v>
      </c>
      <c r="U325" s="322">
        <v>1556</v>
      </c>
      <c r="V325" s="320" t="s">
        <v>62</v>
      </c>
      <c r="W325" s="321">
        <f t="shared" si="7"/>
        <v>0.29952000000000001</v>
      </c>
      <c r="X325" s="320" t="s">
        <v>58</v>
      </c>
      <c r="Y325" s="320"/>
    </row>
    <row r="326" spans="1:16360" s="108" customFormat="1">
      <c r="A326" s="320">
        <v>480</v>
      </c>
      <c r="B326" s="320">
        <v>392306584</v>
      </c>
      <c r="C326" s="320" t="s">
        <v>58</v>
      </c>
      <c r="D326" s="320" t="s">
        <v>762</v>
      </c>
      <c r="E326" s="320" t="s">
        <v>79</v>
      </c>
      <c r="F326" s="320" t="s">
        <v>80</v>
      </c>
      <c r="G326" s="320" t="s">
        <v>81</v>
      </c>
      <c r="H326" s="320" t="s">
        <v>318</v>
      </c>
      <c r="I326" s="320">
        <v>49303156</v>
      </c>
      <c r="J326" s="320">
        <v>580</v>
      </c>
      <c r="K326" s="320">
        <v>20</v>
      </c>
      <c r="L326" s="324">
        <v>44656</v>
      </c>
      <c r="M326" s="324">
        <v>44656</v>
      </c>
      <c r="N326" s="323"/>
      <c r="O326" s="324">
        <v>44658</v>
      </c>
      <c r="P326" s="324">
        <v>44658</v>
      </c>
      <c r="Q326" s="323"/>
      <c r="R326" s="320" t="s">
        <v>64</v>
      </c>
      <c r="S326" s="320"/>
      <c r="T326" s="320" t="s">
        <v>765</v>
      </c>
      <c r="U326" s="322">
        <v>2640</v>
      </c>
      <c r="V326" s="320" t="s">
        <v>56</v>
      </c>
      <c r="W326" s="321">
        <f t="shared" si="7"/>
        <v>0.27839999999999998</v>
      </c>
      <c r="X326" s="320" t="s">
        <v>58</v>
      </c>
      <c r="Y326" s="320"/>
    </row>
    <row r="327" spans="1:16360" s="108" customFormat="1">
      <c r="A327" s="320">
        <v>480</v>
      </c>
      <c r="B327" s="320">
        <v>392306583</v>
      </c>
      <c r="C327" s="320" t="s">
        <v>58</v>
      </c>
      <c r="D327" s="320" t="s">
        <v>762</v>
      </c>
      <c r="E327" s="320" t="s">
        <v>79</v>
      </c>
      <c r="F327" s="320" t="s">
        <v>80</v>
      </c>
      <c r="G327" s="320" t="s">
        <v>81</v>
      </c>
      <c r="H327" s="320" t="s">
        <v>78</v>
      </c>
      <c r="I327" s="320">
        <v>49303156</v>
      </c>
      <c r="J327" s="320">
        <v>580</v>
      </c>
      <c r="K327" s="320">
        <v>20</v>
      </c>
      <c r="L327" s="324">
        <v>44656</v>
      </c>
      <c r="M327" s="324">
        <v>44656</v>
      </c>
      <c r="N327" s="323"/>
      <c r="O327" s="324">
        <v>44658</v>
      </c>
      <c r="P327" s="324">
        <v>44658</v>
      </c>
      <c r="Q327" s="323"/>
      <c r="R327" s="320" t="s">
        <v>64</v>
      </c>
      <c r="S327" s="320"/>
      <c r="T327" s="320" t="s">
        <v>764</v>
      </c>
      <c r="U327" s="322">
        <v>2640</v>
      </c>
      <c r="V327" s="320" t="s">
        <v>56</v>
      </c>
      <c r="W327" s="321">
        <f t="shared" si="7"/>
        <v>0.27839999999999998</v>
      </c>
      <c r="X327" s="320" t="s">
        <v>58</v>
      </c>
      <c r="Y327" s="320"/>
    </row>
    <row r="328" spans="1:16360" s="108" customFormat="1">
      <c r="A328" s="320">
        <v>480</v>
      </c>
      <c r="B328" s="320">
        <v>394044043</v>
      </c>
      <c r="C328" s="320" t="s">
        <v>58</v>
      </c>
      <c r="D328" s="320" t="s">
        <v>762</v>
      </c>
      <c r="E328" s="320" t="s">
        <v>109</v>
      </c>
      <c r="F328" s="320" t="s">
        <v>309</v>
      </c>
      <c r="G328" s="320" t="s">
        <v>310</v>
      </c>
      <c r="H328" s="320" t="s">
        <v>136</v>
      </c>
      <c r="I328" s="320">
        <v>49303156</v>
      </c>
      <c r="J328" s="320">
        <v>638</v>
      </c>
      <c r="K328" s="320">
        <v>22</v>
      </c>
      <c r="L328" s="324">
        <v>44656</v>
      </c>
      <c r="M328" s="324">
        <v>44656</v>
      </c>
      <c r="N328" s="323"/>
      <c r="O328" s="324">
        <v>44659</v>
      </c>
      <c r="P328" s="324">
        <v>44659</v>
      </c>
      <c r="Q328" s="323"/>
      <c r="R328" s="320" t="s">
        <v>64</v>
      </c>
      <c r="S328" s="320"/>
      <c r="T328" s="320" t="s">
        <v>765</v>
      </c>
      <c r="U328" s="322">
        <v>3060</v>
      </c>
      <c r="V328" s="320" t="s">
        <v>62</v>
      </c>
      <c r="W328" s="321">
        <f t="shared" si="7"/>
        <v>0.30624000000000001</v>
      </c>
      <c r="X328" s="320" t="s">
        <v>58</v>
      </c>
      <c r="Y328" s="320"/>
    </row>
    <row r="329" spans="1:16360" s="108" customFormat="1">
      <c r="A329" s="320">
        <v>480</v>
      </c>
      <c r="B329" s="320">
        <v>394044059</v>
      </c>
      <c r="C329" s="320" t="s">
        <v>58</v>
      </c>
      <c r="D329" s="320" t="s">
        <v>762</v>
      </c>
      <c r="E329" s="320" t="s">
        <v>109</v>
      </c>
      <c r="F329" s="320" t="s">
        <v>309</v>
      </c>
      <c r="G329" s="320" t="s">
        <v>310</v>
      </c>
      <c r="H329" s="320" t="s">
        <v>136</v>
      </c>
      <c r="I329" s="320">
        <v>49303156</v>
      </c>
      <c r="J329" s="320">
        <v>638</v>
      </c>
      <c r="K329" s="320">
        <v>22</v>
      </c>
      <c r="L329" s="324">
        <v>44656</v>
      </c>
      <c r="M329" s="324">
        <v>44656</v>
      </c>
      <c r="N329" s="323"/>
      <c r="O329" s="324">
        <v>44658</v>
      </c>
      <c r="P329" s="324">
        <v>44658</v>
      </c>
      <c r="Q329" s="323"/>
      <c r="R329" s="320" t="s">
        <v>64</v>
      </c>
      <c r="S329" s="320"/>
      <c r="T329" s="320" t="s">
        <v>765</v>
      </c>
      <c r="U329" s="322">
        <v>3060</v>
      </c>
      <c r="V329" s="320" t="s">
        <v>62</v>
      </c>
      <c r="W329" s="321">
        <f t="shared" si="7"/>
        <v>0.30624000000000001</v>
      </c>
      <c r="X329" s="320" t="s">
        <v>58</v>
      </c>
      <c r="Y329" s="320"/>
    </row>
    <row r="330" spans="1:16360" s="108" customFormat="1">
      <c r="A330" s="320">
        <v>480</v>
      </c>
      <c r="B330" s="320">
        <v>392306636</v>
      </c>
      <c r="C330" s="320" t="s">
        <v>58</v>
      </c>
      <c r="D330" s="320" t="s">
        <v>762</v>
      </c>
      <c r="E330" s="320" t="s">
        <v>79</v>
      </c>
      <c r="F330" s="320" t="s">
        <v>80</v>
      </c>
      <c r="G330" s="320" t="s">
        <v>81</v>
      </c>
      <c r="H330" s="320" t="s">
        <v>78</v>
      </c>
      <c r="I330" s="320">
        <v>49303156</v>
      </c>
      <c r="J330" s="320">
        <v>580</v>
      </c>
      <c r="K330" s="320">
        <v>20</v>
      </c>
      <c r="L330" s="324">
        <v>44656</v>
      </c>
      <c r="M330" s="324">
        <v>44656</v>
      </c>
      <c r="N330" s="323"/>
      <c r="O330" s="324">
        <v>44657</v>
      </c>
      <c r="P330" s="324">
        <v>44657</v>
      </c>
      <c r="Q330" s="323"/>
      <c r="R330" s="320" t="s">
        <v>64</v>
      </c>
      <c r="S330" s="320"/>
      <c r="T330" s="320" t="s">
        <v>765</v>
      </c>
      <c r="U330" s="322">
        <v>2640</v>
      </c>
      <c r="V330" s="320" t="s">
        <v>56</v>
      </c>
      <c r="W330" s="321">
        <f t="shared" si="7"/>
        <v>0.27839999999999998</v>
      </c>
      <c r="X330" s="320" t="s">
        <v>58</v>
      </c>
      <c r="Y330" s="320"/>
    </row>
    <row r="331" spans="1:16360" s="108" customFormat="1">
      <c r="A331" s="320">
        <v>480</v>
      </c>
      <c r="B331" s="320">
        <v>392306678</v>
      </c>
      <c r="C331" s="320" t="s">
        <v>58</v>
      </c>
      <c r="D331" s="320" t="s">
        <v>762</v>
      </c>
      <c r="E331" s="320" t="s">
        <v>79</v>
      </c>
      <c r="F331" s="320" t="s">
        <v>80</v>
      </c>
      <c r="G331" s="320" t="s">
        <v>81</v>
      </c>
      <c r="H331" s="320" t="s">
        <v>78</v>
      </c>
      <c r="I331" s="320">
        <v>49303156</v>
      </c>
      <c r="J331" s="320">
        <v>580</v>
      </c>
      <c r="K331" s="320">
        <v>20</v>
      </c>
      <c r="L331" s="324">
        <v>44656</v>
      </c>
      <c r="M331" s="324">
        <v>44656</v>
      </c>
      <c r="N331" s="323"/>
      <c r="O331" s="324">
        <v>44657</v>
      </c>
      <c r="P331" s="324">
        <v>44657</v>
      </c>
      <c r="Q331" s="323"/>
      <c r="R331" s="320" t="s">
        <v>64</v>
      </c>
      <c r="S331" s="320"/>
      <c r="T331" s="320" t="s">
        <v>765</v>
      </c>
      <c r="U331" s="322">
        <v>2640</v>
      </c>
      <c r="V331" s="320" t="s">
        <v>56</v>
      </c>
      <c r="W331" s="321">
        <f t="shared" si="7"/>
        <v>0.27839999999999998</v>
      </c>
      <c r="X331" s="320" t="s">
        <v>58</v>
      </c>
      <c r="Y331" s="320"/>
    </row>
    <row r="332" spans="1:16360" s="108" customFormat="1">
      <c r="A332" s="320">
        <v>480</v>
      </c>
      <c r="B332" s="320">
        <v>392306708</v>
      </c>
      <c r="C332" s="320" t="s">
        <v>58</v>
      </c>
      <c r="D332" s="320" t="s">
        <v>762</v>
      </c>
      <c r="E332" s="320" t="s">
        <v>79</v>
      </c>
      <c r="F332" s="320" t="s">
        <v>80</v>
      </c>
      <c r="G332" s="320" t="s">
        <v>81</v>
      </c>
      <c r="H332" s="320" t="s">
        <v>78</v>
      </c>
      <c r="I332" s="320">
        <v>49303156</v>
      </c>
      <c r="J332" s="320">
        <v>580</v>
      </c>
      <c r="K332" s="320">
        <v>20</v>
      </c>
      <c r="L332" s="324">
        <v>44656</v>
      </c>
      <c r="M332" s="324">
        <v>44656</v>
      </c>
      <c r="N332" s="323"/>
      <c r="O332" s="324">
        <v>44657</v>
      </c>
      <c r="P332" s="324">
        <v>44657</v>
      </c>
      <c r="Q332" s="323"/>
      <c r="R332" s="320" t="s">
        <v>64</v>
      </c>
      <c r="S332" s="320"/>
      <c r="T332" s="320" t="s">
        <v>765</v>
      </c>
      <c r="U332" s="322">
        <v>2640</v>
      </c>
      <c r="V332" s="320" t="s">
        <v>56</v>
      </c>
      <c r="W332" s="321">
        <f t="shared" si="7"/>
        <v>0.27839999999999998</v>
      </c>
      <c r="X332" s="320" t="s">
        <v>58</v>
      </c>
      <c r="Y332" s="320"/>
    </row>
    <row r="333" spans="1:16360" s="108" customFormat="1">
      <c r="A333" s="320">
        <v>480</v>
      </c>
      <c r="B333" s="320">
        <v>392306760</v>
      </c>
      <c r="C333" s="320" t="s">
        <v>58</v>
      </c>
      <c r="D333" s="320" t="s">
        <v>762</v>
      </c>
      <c r="E333" s="320" t="s">
        <v>79</v>
      </c>
      <c r="F333" s="320" t="s">
        <v>80</v>
      </c>
      <c r="G333" s="320" t="s">
        <v>81</v>
      </c>
      <c r="H333" s="320" t="s">
        <v>78</v>
      </c>
      <c r="I333" s="320">
        <v>49303156</v>
      </c>
      <c r="J333" s="320">
        <v>580</v>
      </c>
      <c r="K333" s="320">
        <v>20</v>
      </c>
      <c r="L333" s="324">
        <v>44656</v>
      </c>
      <c r="M333" s="324">
        <v>44656</v>
      </c>
      <c r="N333" s="323"/>
      <c r="O333" s="324">
        <v>44657</v>
      </c>
      <c r="P333" s="324">
        <v>44657</v>
      </c>
      <c r="Q333" s="323"/>
      <c r="R333" s="320" t="s">
        <v>64</v>
      </c>
      <c r="S333" s="320"/>
      <c r="T333" s="320" t="s">
        <v>765</v>
      </c>
      <c r="U333" s="322">
        <v>2640</v>
      </c>
      <c r="V333" s="320" t="s">
        <v>56</v>
      </c>
      <c r="W333" s="321">
        <f t="shared" si="7"/>
        <v>0.27839999999999998</v>
      </c>
      <c r="X333" s="320" t="s">
        <v>58</v>
      </c>
      <c r="Y333" s="320"/>
    </row>
    <row r="334" spans="1:16360" s="108" customFormat="1">
      <c r="A334" s="320">
        <v>360</v>
      </c>
      <c r="B334" s="320">
        <v>393916533</v>
      </c>
      <c r="C334" s="320" t="s">
        <v>58</v>
      </c>
      <c r="D334" s="320" t="s">
        <v>762</v>
      </c>
      <c r="E334" s="320" t="s">
        <v>319</v>
      </c>
      <c r="F334" s="320" t="s">
        <v>317</v>
      </c>
      <c r="G334" s="320" t="s">
        <v>320</v>
      </c>
      <c r="H334" s="320" t="s">
        <v>85</v>
      </c>
      <c r="I334" s="320">
        <v>49203132</v>
      </c>
      <c r="J334" s="320">
        <v>832</v>
      </c>
      <c r="K334" s="320">
        <v>26</v>
      </c>
      <c r="L334" s="324">
        <v>44656</v>
      </c>
      <c r="M334" s="324">
        <v>44656</v>
      </c>
      <c r="N334" s="323"/>
      <c r="O334" s="324">
        <v>44657</v>
      </c>
      <c r="P334" s="324">
        <v>44657</v>
      </c>
      <c r="Q334" s="323"/>
      <c r="R334" s="320" t="s">
        <v>64</v>
      </c>
      <c r="S334" s="320"/>
      <c r="T334" s="320" t="s">
        <v>765</v>
      </c>
      <c r="U334" s="322">
        <v>1556</v>
      </c>
      <c r="V334" s="320" t="s">
        <v>62</v>
      </c>
      <c r="W334" s="321">
        <f t="shared" si="7"/>
        <v>0.29952000000000001</v>
      </c>
      <c r="X334" s="320" t="s">
        <v>58</v>
      </c>
      <c r="Y334" s="320"/>
    </row>
    <row r="335" spans="1:16360" s="108" customFormat="1">
      <c r="A335" s="320">
        <v>360</v>
      </c>
      <c r="B335" s="320">
        <v>394021121</v>
      </c>
      <c r="C335" s="320" t="s">
        <v>58</v>
      </c>
      <c r="D335" s="320" t="s">
        <v>762</v>
      </c>
      <c r="E335" s="320" t="s">
        <v>68</v>
      </c>
      <c r="F335" s="320" t="s">
        <v>222</v>
      </c>
      <c r="G335" s="320" t="s">
        <v>321</v>
      </c>
      <c r="H335" s="320" t="s">
        <v>224</v>
      </c>
      <c r="I335" s="320">
        <v>49204132</v>
      </c>
      <c r="J335" s="320">
        <v>260</v>
      </c>
      <c r="K335" s="320">
        <v>10</v>
      </c>
      <c r="L335" s="324">
        <v>44656</v>
      </c>
      <c r="M335" s="324">
        <v>44656</v>
      </c>
      <c r="N335" s="323"/>
      <c r="O335" s="324">
        <v>44657</v>
      </c>
      <c r="P335" s="324">
        <v>44657</v>
      </c>
      <c r="Q335" s="323"/>
      <c r="R335" s="320" t="s">
        <v>64</v>
      </c>
      <c r="S335" s="320"/>
      <c r="T335" s="320" t="s">
        <v>765</v>
      </c>
      <c r="U335" s="322">
        <v>1777</v>
      </c>
      <c r="V335" s="320" t="s">
        <v>56</v>
      </c>
      <c r="W335" s="321">
        <f t="shared" si="7"/>
        <v>9.3600000000000003E-2</v>
      </c>
      <c r="X335" s="320" t="s">
        <v>58</v>
      </c>
      <c r="Y335" s="320"/>
    </row>
    <row r="336" spans="1:16360" s="108" customFormat="1">
      <c r="A336" s="320">
        <v>480</v>
      </c>
      <c r="B336" s="320">
        <v>392306635</v>
      </c>
      <c r="C336" s="320" t="s">
        <v>58</v>
      </c>
      <c r="D336" s="320" t="s">
        <v>762</v>
      </c>
      <c r="E336" s="320" t="s">
        <v>79</v>
      </c>
      <c r="F336" s="320" t="s">
        <v>80</v>
      </c>
      <c r="G336" s="320" t="s">
        <v>81</v>
      </c>
      <c r="H336" s="320" t="s">
        <v>78</v>
      </c>
      <c r="I336" s="320">
        <v>49303156</v>
      </c>
      <c r="J336" s="320">
        <v>580</v>
      </c>
      <c r="K336" s="320">
        <v>20</v>
      </c>
      <c r="L336" s="324">
        <v>44656</v>
      </c>
      <c r="M336" s="324">
        <v>44656</v>
      </c>
      <c r="N336" s="323"/>
      <c r="O336" s="324">
        <v>44658</v>
      </c>
      <c r="P336" s="324">
        <v>44658</v>
      </c>
      <c r="Q336" s="323"/>
      <c r="R336" s="320" t="s">
        <v>64</v>
      </c>
      <c r="S336" s="320"/>
      <c r="T336" s="320" t="s">
        <v>765</v>
      </c>
      <c r="U336" s="322">
        <v>2640</v>
      </c>
      <c r="V336" s="320" t="s">
        <v>56</v>
      </c>
      <c r="W336" s="321">
        <f t="shared" si="7"/>
        <v>0.27839999999999998</v>
      </c>
      <c r="X336" s="320" t="s">
        <v>58</v>
      </c>
      <c r="Y336" s="320"/>
    </row>
    <row r="337" spans="1:25" s="108" customFormat="1">
      <c r="A337" s="320">
        <v>480</v>
      </c>
      <c r="B337" s="320">
        <v>392306648</v>
      </c>
      <c r="C337" s="320" t="s">
        <v>58</v>
      </c>
      <c r="D337" s="320" t="s">
        <v>762</v>
      </c>
      <c r="E337" s="320" t="s">
        <v>79</v>
      </c>
      <c r="F337" s="320" t="s">
        <v>80</v>
      </c>
      <c r="G337" s="320" t="s">
        <v>81</v>
      </c>
      <c r="H337" s="320" t="s">
        <v>78</v>
      </c>
      <c r="I337" s="320">
        <v>49303156</v>
      </c>
      <c r="J337" s="320">
        <v>580</v>
      </c>
      <c r="K337" s="320">
        <v>20</v>
      </c>
      <c r="L337" s="324">
        <v>44656</v>
      </c>
      <c r="M337" s="324">
        <v>44656</v>
      </c>
      <c r="N337" s="323"/>
      <c r="O337" s="324">
        <v>44658</v>
      </c>
      <c r="P337" s="324">
        <v>44658</v>
      </c>
      <c r="Q337" s="323"/>
      <c r="R337" s="320" t="s">
        <v>64</v>
      </c>
      <c r="S337" s="320"/>
      <c r="T337" s="320" t="s">
        <v>765</v>
      </c>
      <c r="U337" s="322">
        <v>2640</v>
      </c>
      <c r="V337" s="320" t="s">
        <v>56</v>
      </c>
      <c r="W337" s="321">
        <f t="shared" si="7"/>
        <v>0.27839999999999998</v>
      </c>
      <c r="X337" s="320" t="s">
        <v>58</v>
      </c>
      <c r="Y337" s="320"/>
    </row>
    <row r="338" spans="1:25" s="108" customFormat="1">
      <c r="A338" s="320">
        <v>480</v>
      </c>
      <c r="B338" s="320">
        <v>392306655</v>
      </c>
      <c r="C338" s="320" t="s">
        <v>58</v>
      </c>
      <c r="D338" s="320" t="s">
        <v>762</v>
      </c>
      <c r="E338" s="320" t="s">
        <v>79</v>
      </c>
      <c r="F338" s="320" t="s">
        <v>80</v>
      </c>
      <c r="G338" s="320" t="s">
        <v>81</v>
      </c>
      <c r="H338" s="320" t="s">
        <v>78</v>
      </c>
      <c r="I338" s="320">
        <v>49303156</v>
      </c>
      <c r="J338" s="320">
        <v>580</v>
      </c>
      <c r="K338" s="320">
        <v>20</v>
      </c>
      <c r="L338" s="324">
        <v>44656</v>
      </c>
      <c r="M338" s="324">
        <v>44656</v>
      </c>
      <c r="N338" s="323"/>
      <c r="O338" s="324">
        <v>44658</v>
      </c>
      <c r="P338" s="324">
        <v>44658</v>
      </c>
      <c r="Q338" s="323"/>
      <c r="R338" s="320" t="s">
        <v>64</v>
      </c>
      <c r="S338" s="320"/>
      <c r="T338" s="320" t="s">
        <v>765</v>
      </c>
      <c r="U338" s="322">
        <v>2640</v>
      </c>
      <c r="V338" s="320" t="s">
        <v>56</v>
      </c>
      <c r="W338" s="321">
        <f t="shared" si="7"/>
        <v>0.27839999999999998</v>
      </c>
      <c r="X338" s="320" t="s">
        <v>58</v>
      </c>
      <c r="Y338" s="320"/>
    </row>
    <row r="339" spans="1:25" s="171" customFormat="1">
      <c r="A339" s="320">
        <v>480</v>
      </c>
      <c r="B339" s="320">
        <v>392306687</v>
      </c>
      <c r="C339" s="320" t="s">
        <v>58</v>
      </c>
      <c r="D339" s="320" t="s">
        <v>762</v>
      </c>
      <c r="E339" s="320" t="s">
        <v>79</v>
      </c>
      <c r="F339" s="320" t="s">
        <v>80</v>
      </c>
      <c r="G339" s="320" t="s">
        <v>81</v>
      </c>
      <c r="H339" s="320" t="s">
        <v>78</v>
      </c>
      <c r="I339" s="320">
        <v>49303156</v>
      </c>
      <c r="J339" s="320">
        <v>580</v>
      </c>
      <c r="K339" s="320">
        <v>20</v>
      </c>
      <c r="L339" s="324">
        <v>44656</v>
      </c>
      <c r="M339" s="324">
        <v>44656</v>
      </c>
      <c r="N339" s="323"/>
      <c r="O339" s="324">
        <v>44658</v>
      </c>
      <c r="P339" s="324">
        <v>44658</v>
      </c>
      <c r="Q339" s="323"/>
      <c r="R339" s="320" t="s">
        <v>64</v>
      </c>
      <c r="S339" s="320"/>
      <c r="T339" s="320" t="s">
        <v>765</v>
      </c>
      <c r="U339" s="322">
        <v>2640</v>
      </c>
      <c r="V339" s="320" t="s">
        <v>56</v>
      </c>
      <c r="W339" s="321">
        <f t="shared" si="7"/>
        <v>0.27839999999999998</v>
      </c>
      <c r="X339" s="320" t="s">
        <v>58</v>
      </c>
      <c r="Y339" s="320"/>
    </row>
    <row r="340" spans="1:25" s="108" customFormat="1">
      <c r="A340" s="320">
        <v>400</v>
      </c>
      <c r="B340" s="320">
        <v>394041163</v>
      </c>
      <c r="C340" s="320" t="s">
        <v>58</v>
      </c>
      <c r="D340" s="320" t="s">
        <v>762</v>
      </c>
      <c r="E340" s="320" t="s">
        <v>294</v>
      </c>
      <c r="F340" s="320" t="s">
        <v>322</v>
      </c>
      <c r="G340" s="320" t="s">
        <v>323</v>
      </c>
      <c r="H340" s="320" t="s">
        <v>101</v>
      </c>
      <c r="I340" s="320">
        <v>49405140</v>
      </c>
      <c r="J340" s="320">
        <v>768</v>
      </c>
      <c r="K340" s="320">
        <v>24</v>
      </c>
      <c r="L340" s="324">
        <v>44656</v>
      </c>
      <c r="M340" s="324">
        <v>44656</v>
      </c>
      <c r="N340" s="323"/>
      <c r="O340" s="324">
        <v>44657</v>
      </c>
      <c r="P340" s="324">
        <v>44657</v>
      </c>
      <c r="Q340" s="323"/>
      <c r="R340" s="320" t="s">
        <v>64</v>
      </c>
      <c r="S340" s="320"/>
      <c r="T340" s="320" t="s">
        <v>765</v>
      </c>
      <c r="U340" s="322">
        <v>3310</v>
      </c>
      <c r="V340" s="320" t="s">
        <v>62</v>
      </c>
      <c r="W340" s="321">
        <f t="shared" si="7"/>
        <v>0.30719999999999997</v>
      </c>
      <c r="X340" s="320" t="s">
        <v>58</v>
      </c>
      <c r="Y340" s="320"/>
    </row>
    <row r="341" spans="1:25" s="108" customFormat="1">
      <c r="A341" s="320">
        <v>400</v>
      </c>
      <c r="B341" s="320">
        <v>394041226</v>
      </c>
      <c r="C341" s="320" t="s">
        <v>58</v>
      </c>
      <c r="D341" s="320" t="s">
        <v>762</v>
      </c>
      <c r="E341" s="320" t="s">
        <v>294</v>
      </c>
      <c r="F341" s="320" t="s">
        <v>322</v>
      </c>
      <c r="G341" s="320" t="s">
        <v>323</v>
      </c>
      <c r="H341" s="320" t="s">
        <v>101</v>
      </c>
      <c r="I341" s="320">
        <v>49405140</v>
      </c>
      <c r="J341" s="320">
        <v>768</v>
      </c>
      <c r="K341" s="320">
        <v>24</v>
      </c>
      <c r="L341" s="324">
        <v>44656</v>
      </c>
      <c r="M341" s="324">
        <v>44656</v>
      </c>
      <c r="N341" s="323"/>
      <c r="O341" s="324">
        <v>44658</v>
      </c>
      <c r="P341" s="324">
        <v>44658</v>
      </c>
      <c r="Q341" s="323"/>
      <c r="R341" s="320" t="s">
        <v>64</v>
      </c>
      <c r="S341" s="320"/>
      <c r="T341" s="320" t="s">
        <v>765</v>
      </c>
      <c r="U341" s="322">
        <v>3310</v>
      </c>
      <c r="V341" s="320" t="s">
        <v>62</v>
      </c>
      <c r="W341" s="321">
        <f t="shared" si="7"/>
        <v>0.30719999999999997</v>
      </c>
      <c r="X341" s="320" t="s">
        <v>58</v>
      </c>
      <c r="Y341" s="320"/>
    </row>
    <row r="342" spans="1:25" s="108" customFormat="1">
      <c r="A342" s="320">
        <v>360</v>
      </c>
      <c r="B342" s="320">
        <v>394043561</v>
      </c>
      <c r="C342" s="320" t="s">
        <v>58</v>
      </c>
      <c r="D342" s="320" t="s">
        <v>762</v>
      </c>
      <c r="E342" s="320" t="s">
        <v>324</v>
      </c>
      <c r="F342" s="320" t="s">
        <v>325</v>
      </c>
      <c r="G342" s="320" t="s">
        <v>326</v>
      </c>
      <c r="H342" s="320" t="s">
        <v>57</v>
      </c>
      <c r="I342" s="320">
        <v>49201132</v>
      </c>
      <c r="J342" s="320">
        <v>832</v>
      </c>
      <c r="K342" s="320">
        <v>26</v>
      </c>
      <c r="L342" s="324">
        <v>44656</v>
      </c>
      <c r="M342" s="324">
        <v>44656</v>
      </c>
      <c r="N342" s="323"/>
      <c r="O342" s="324">
        <v>44658</v>
      </c>
      <c r="P342" s="324">
        <v>44658</v>
      </c>
      <c r="Q342" s="323"/>
      <c r="R342" s="320" t="s">
        <v>64</v>
      </c>
      <c r="S342" s="320"/>
      <c r="T342" s="320" t="s">
        <v>765</v>
      </c>
      <c r="U342" s="322">
        <v>4206</v>
      </c>
      <c r="V342" s="320" t="s">
        <v>62</v>
      </c>
      <c r="W342" s="321">
        <f t="shared" si="7"/>
        <v>0.29952000000000001</v>
      </c>
      <c r="X342" s="320" t="s">
        <v>58</v>
      </c>
      <c r="Y342" s="320"/>
    </row>
    <row r="343" spans="1:25" s="108" customFormat="1">
      <c r="A343" s="320">
        <v>480</v>
      </c>
      <c r="B343" s="320">
        <v>394044007</v>
      </c>
      <c r="C343" s="320" t="s">
        <v>58</v>
      </c>
      <c r="D343" s="320" t="s">
        <v>762</v>
      </c>
      <c r="E343" s="320" t="s">
        <v>109</v>
      </c>
      <c r="F343" s="320" t="s">
        <v>309</v>
      </c>
      <c r="G343" s="320" t="s">
        <v>310</v>
      </c>
      <c r="H343" s="320" t="s">
        <v>136</v>
      </c>
      <c r="I343" s="320">
        <v>49303156</v>
      </c>
      <c r="J343" s="320">
        <v>638</v>
      </c>
      <c r="K343" s="320">
        <v>22</v>
      </c>
      <c r="L343" s="324">
        <v>44656</v>
      </c>
      <c r="M343" s="324">
        <v>44656</v>
      </c>
      <c r="N343" s="323"/>
      <c r="O343" s="324">
        <v>44658</v>
      </c>
      <c r="P343" s="324">
        <v>44658</v>
      </c>
      <c r="Q343" s="323"/>
      <c r="R343" s="320" t="s">
        <v>64</v>
      </c>
      <c r="S343" s="320"/>
      <c r="T343" s="320" t="s">
        <v>765</v>
      </c>
      <c r="U343" s="322">
        <v>3060</v>
      </c>
      <c r="V343" s="320" t="s">
        <v>62</v>
      </c>
      <c r="W343" s="321">
        <f t="shared" si="7"/>
        <v>0.30624000000000001</v>
      </c>
      <c r="X343" s="320" t="s">
        <v>58</v>
      </c>
      <c r="Y343" s="320"/>
    </row>
    <row r="344" spans="1:25" s="108" customFormat="1">
      <c r="A344" s="320">
        <v>480</v>
      </c>
      <c r="B344" s="320">
        <v>394044034</v>
      </c>
      <c r="C344" s="320" t="s">
        <v>58</v>
      </c>
      <c r="D344" s="320" t="s">
        <v>762</v>
      </c>
      <c r="E344" s="320" t="s">
        <v>109</v>
      </c>
      <c r="F344" s="320" t="s">
        <v>309</v>
      </c>
      <c r="G344" s="320" t="s">
        <v>310</v>
      </c>
      <c r="H344" s="320" t="s">
        <v>136</v>
      </c>
      <c r="I344" s="320">
        <v>49303156</v>
      </c>
      <c r="J344" s="320">
        <v>638</v>
      </c>
      <c r="K344" s="320">
        <v>22</v>
      </c>
      <c r="L344" s="324">
        <v>44656</v>
      </c>
      <c r="M344" s="324">
        <v>44656</v>
      </c>
      <c r="N344" s="323"/>
      <c r="O344" s="324">
        <v>44658</v>
      </c>
      <c r="P344" s="324">
        <v>44658</v>
      </c>
      <c r="Q344" s="323"/>
      <c r="R344" s="320" t="s">
        <v>64</v>
      </c>
      <c r="S344" s="320"/>
      <c r="T344" s="320" t="s">
        <v>765</v>
      </c>
      <c r="U344" s="322">
        <v>3060</v>
      </c>
      <c r="V344" s="320" t="s">
        <v>62</v>
      </c>
      <c r="W344" s="321">
        <f t="shared" si="7"/>
        <v>0.30624000000000001</v>
      </c>
      <c r="X344" s="320" t="s">
        <v>58</v>
      </c>
      <c r="Y344" s="320"/>
    </row>
    <row r="345" spans="1:25" s="108" customFormat="1">
      <c r="A345" s="320">
        <v>480</v>
      </c>
      <c r="B345" s="320">
        <v>394044107</v>
      </c>
      <c r="C345" s="320" t="s">
        <v>58</v>
      </c>
      <c r="D345" s="320" t="s">
        <v>762</v>
      </c>
      <c r="E345" s="320" t="s">
        <v>109</v>
      </c>
      <c r="F345" s="320" t="s">
        <v>309</v>
      </c>
      <c r="G345" s="320" t="s">
        <v>310</v>
      </c>
      <c r="H345" s="320" t="s">
        <v>136</v>
      </c>
      <c r="I345" s="320">
        <v>49303156</v>
      </c>
      <c r="J345" s="320">
        <v>638</v>
      </c>
      <c r="K345" s="320">
        <v>22</v>
      </c>
      <c r="L345" s="324">
        <v>44656</v>
      </c>
      <c r="M345" s="324">
        <v>44656</v>
      </c>
      <c r="N345" s="323"/>
      <c r="O345" s="324">
        <v>44658</v>
      </c>
      <c r="P345" s="324">
        <v>44658</v>
      </c>
      <c r="Q345" s="323"/>
      <c r="R345" s="320" t="s">
        <v>64</v>
      </c>
      <c r="S345" s="320"/>
      <c r="T345" s="320" t="s">
        <v>765</v>
      </c>
      <c r="U345" s="338">
        <v>3060</v>
      </c>
      <c r="V345" s="320" t="s">
        <v>62</v>
      </c>
      <c r="W345" s="321">
        <f t="shared" si="7"/>
        <v>0.30624000000000001</v>
      </c>
      <c r="X345" s="320" t="s">
        <v>58</v>
      </c>
      <c r="Y345" s="320"/>
    </row>
    <row r="346" spans="1:25" s="108" customFormat="1">
      <c r="A346" s="320">
        <v>400</v>
      </c>
      <c r="B346" s="320">
        <v>394183910</v>
      </c>
      <c r="C346" s="320" t="s">
        <v>58</v>
      </c>
      <c r="D346" s="320" t="s">
        <v>762</v>
      </c>
      <c r="E346" s="320" t="s">
        <v>139</v>
      </c>
      <c r="F346" s="320" t="s">
        <v>180</v>
      </c>
      <c r="G346" s="320" t="s">
        <v>327</v>
      </c>
      <c r="H346" s="320" t="s">
        <v>101</v>
      </c>
      <c r="I346" s="320">
        <v>49405140</v>
      </c>
      <c r="J346" s="320">
        <v>640</v>
      </c>
      <c r="K346" s="320">
        <v>20</v>
      </c>
      <c r="L346" s="324">
        <v>44656</v>
      </c>
      <c r="M346" s="324">
        <v>44656</v>
      </c>
      <c r="N346" s="323"/>
      <c r="O346" s="324">
        <v>44658</v>
      </c>
      <c r="P346" s="324">
        <v>44658</v>
      </c>
      <c r="Q346" s="323"/>
      <c r="R346" s="320" t="s">
        <v>64</v>
      </c>
      <c r="S346" s="320"/>
      <c r="T346" s="320"/>
      <c r="U346" s="322"/>
      <c r="V346" s="320" t="s">
        <v>56</v>
      </c>
      <c r="W346" s="321">
        <f t="shared" si="7"/>
        <v>0.25600000000000001</v>
      </c>
      <c r="X346" s="320" t="s">
        <v>58</v>
      </c>
      <c r="Y346" s="320"/>
    </row>
    <row r="347" spans="1:25" s="108" customFormat="1">
      <c r="A347" s="320">
        <v>400</v>
      </c>
      <c r="B347" s="320">
        <v>394183735</v>
      </c>
      <c r="C347" s="320" t="s">
        <v>58</v>
      </c>
      <c r="D347" s="320" t="s">
        <v>762</v>
      </c>
      <c r="E347" s="320" t="s">
        <v>139</v>
      </c>
      <c r="F347" s="320" t="s">
        <v>180</v>
      </c>
      <c r="G347" s="320" t="s">
        <v>327</v>
      </c>
      <c r="H347" s="320" t="s">
        <v>101</v>
      </c>
      <c r="I347" s="320">
        <v>49405140</v>
      </c>
      <c r="J347" s="320">
        <v>640</v>
      </c>
      <c r="K347" s="320">
        <v>20</v>
      </c>
      <c r="L347" s="324">
        <v>44656</v>
      </c>
      <c r="M347" s="324">
        <v>44656</v>
      </c>
      <c r="N347" s="323"/>
      <c r="O347" s="324">
        <v>44657</v>
      </c>
      <c r="P347" s="324">
        <v>44657</v>
      </c>
      <c r="Q347" s="323"/>
      <c r="R347" s="320" t="s">
        <v>64</v>
      </c>
      <c r="S347" s="320"/>
      <c r="T347" s="320"/>
      <c r="U347" s="322"/>
      <c r="V347" s="320" t="s">
        <v>56</v>
      </c>
      <c r="W347" s="321">
        <f t="shared" si="7"/>
        <v>0.25600000000000001</v>
      </c>
      <c r="X347" s="320" t="s">
        <v>58</v>
      </c>
      <c r="Y347" s="320"/>
    </row>
    <row r="348" spans="1:25" s="108" customFormat="1">
      <c r="A348" s="320">
        <v>480</v>
      </c>
      <c r="B348" s="320">
        <v>392306679</v>
      </c>
      <c r="C348" s="320" t="s">
        <v>58</v>
      </c>
      <c r="D348" s="320" t="s">
        <v>762</v>
      </c>
      <c r="E348" s="320" t="s">
        <v>79</v>
      </c>
      <c r="F348" s="320" t="s">
        <v>80</v>
      </c>
      <c r="G348" s="320" t="s">
        <v>81</v>
      </c>
      <c r="H348" s="320" t="s">
        <v>78</v>
      </c>
      <c r="I348" s="320">
        <v>49303156</v>
      </c>
      <c r="J348" s="320">
        <v>580</v>
      </c>
      <c r="K348" s="320">
        <v>20</v>
      </c>
      <c r="L348" s="324">
        <v>44657</v>
      </c>
      <c r="M348" s="324">
        <v>44657</v>
      </c>
      <c r="N348" s="323"/>
      <c r="O348" s="324">
        <v>44658</v>
      </c>
      <c r="P348" s="324">
        <v>44658</v>
      </c>
      <c r="Q348" s="323"/>
      <c r="R348" s="320" t="s">
        <v>64</v>
      </c>
      <c r="S348" s="320"/>
      <c r="T348" s="320" t="s">
        <v>765</v>
      </c>
      <c r="U348" s="322">
        <v>2640</v>
      </c>
      <c r="V348" s="320" t="s">
        <v>56</v>
      </c>
      <c r="W348" s="321">
        <f t="shared" si="7"/>
        <v>0.27839999999999998</v>
      </c>
      <c r="X348" s="320" t="s">
        <v>58</v>
      </c>
      <c r="Y348" s="320"/>
    </row>
    <row r="349" spans="1:25" s="108" customFormat="1">
      <c r="A349" s="320">
        <v>360</v>
      </c>
      <c r="B349" s="320">
        <v>394186757</v>
      </c>
      <c r="C349" s="320" t="s">
        <v>58</v>
      </c>
      <c r="D349" s="320" t="s">
        <v>762</v>
      </c>
      <c r="E349" s="320" t="s">
        <v>328</v>
      </c>
      <c r="F349" s="320" t="s">
        <v>329</v>
      </c>
      <c r="G349" s="320" t="s">
        <v>330</v>
      </c>
      <c r="H349" s="320" t="s">
        <v>57</v>
      </c>
      <c r="I349" s="320">
        <v>49203132</v>
      </c>
      <c r="J349" s="320">
        <v>768</v>
      </c>
      <c r="K349" s="320">
        <v>24</v>
      </c>
      <c r="L349" s="324">
        <v>44657</v>
      </c>
      <c r="M349" s="324">
        <v>44657</v>
      </c>
      <c r="N349" s="323"/>
      <c r="O349" s="324">
        <v>44659</v>
      </c>
      <c r="P349" s="324">
        <v>44659</v>
      </c>
      <c r="Q349" s="323"/>
      <c r="R349" s="320" t="s">
        <v>64</v>
      </c>
      <c r="S349" s="320"/>
      <c r="T349" s="320"/>
      <c r="U349" s="322"/>
      <c r="V349" s="320" t="s">
        <v>56</v>
      </c>
      <c r="W349" s="321">
        <f t="shared" si="7"/>
        <v>0.27648</v>
      </c>
      <c r="X349" s="320" t="s">
        <v>58</v>
      </c>
      <c r="Y349" s="320"/>
    </row>
    <row r="350" spans="1:25" s="108" customFormat="1">
      <c r="A350" s="320">
        <v>360</v>
      </c>
      <c r="B350" s="320">
        <v>393912622</v>
      </c>
      <c r="C350" s="320" t="s">
        <v>58</v>
      </c>
      <c r="D350" s="320" t="s">
        <v>762</v>
      </c>
      <c r="E350" s="320" t="s">
        <v>331</v>
      </c>
      <c r="F350" s="320" t="s">
        <v>332</v>
      </c>
      <c r="G350" s="320" t="s">
        <v>333</v>
      </c>
      <c r="H350" s="320" t="s">
        <v>224</v>
      </c>
      <c r="I350" s="320">
        <v>49204132</v>
      </c>
      <c r="J350" s="320">
        <f>26*26</f>
        <v>676</v>
      </c>
      <c r="K350" s="320">
        <v>26</v>
      </c>
      <c r="L350" s="324">
        <v>44657</v>
      </c>
      <c r="M350" s="324">
        <v>44657</v>
      </c>
      <c r="N350" s="323"/>
      <c r="O350" s="324">
        <v>44658</v>
      </c>
      <c r="P350" s="324">
        <v>44658</v>
      </c>
      <c r="Q350" s="323"/>
      <c r="R350" s="320" t="s">
        <v>64</v>
      </c>
      <c r="S350" s="320"/>
      <c r="T350" s="320"/>
      <c r="U350" s="322"/>
      <c r="V350" s="320" t="s">
        <v>62</v>
      </c>
      <c r="W350" s="321">
        <f t="shared" si="7"/>
        <v>0.24335999999999999</v>
      </c>
      <c r="X350" s="320" t="s">
        <v>58</v>
      </c>
      <c r="Y350" s="320"/>
    </row>
    <row r="351" spans="1:25" s="108" customFormat="1">
      <c r="A351" s="320">
        <v>360</v>
      </c>
      <c r="B351" s="320">
        <v>394189816</v>
      </c>
      <c r="C351" s="320" t="s">
        <v>58</v>
      </c>
      <c r="D351" s="320" t="s">
        <v>762</v>
      </c>
      <c r="E351" s="320" t="s">
        <v>328</v>
      </c>
      <c r="F351" s="320" t="s">
        <v>334</v>
      </c>
      <c r="G351" s="320" t="s">
        <v>335</v>
      </c>
      <c r="H351" s="320" t="s">
        <v>57</v>
      </c>
      <c r="I351" s="320">
        <v>49203132</v>
      </c>
      <c r="J351" s="320">
        <v>768</v>
      </c>
      <c r="K351" s="320">
        <v>24</v>
      </c>
      <c r="L351" s="324">
        <v>44657</v>
      </c>
      <c r="M351" s="324">
        <v>44657</v>
      </c>
      <c r="N351" s="323"/>
      <c r="O351" s="324">
        <v>44662</v>
      </c>
      <c r="P351" s="324">
        <v>44662</v>
      </c>
      <c r="Q351" s="323"/>
      <c r="R351" s="320" t="s">
        <v>64</v>
      </c>
      <c r="S351" s="320"/>
      <c r="T351" s="320"/>
      <c r="U351" s="322"/>
      <c r="V351" s="320" t="s">
        <v>56</v>
      </c>
      <c r="W351" s="321">
        <f t="shared" si="7"/>
        <v>0.27648</v>
      </c>
      <c r="X351" s="320" t="s">
        <v>58</v>
      </c>
      <c r="Y351" s="320"/>
    </row>
    <row r="352" spans="1:25" s="108" customFormat="1">
      <c r="A352" s="320">
        <v>480</v>
      </c>
      <c r="B352" s="320">
        <v>394044252</v>
      </c>
      <c r="C352" s="320" t="s">
        <v>58</v>
      </c>
      <c r="D352" s="320" t="s">
        <v>762</v>
      </c>
      <c r="E352" s="320" t="s">
        <v>109</v>
      </c>
      <c r="F352" s="320" t="s">
        <v>336</v>
      </c>
      <c r="G352" s="320" t="s">
        <v>310</v>
      </c>
      <c r="H352" s="320" t="s">
        <v>136</v>
      </c>
      <c r="I352" s="320">
        <v>49303156</v>
      </c>
      <c r="J352" s="320">
        <v>464</v>
      </c>
      <c r="K352" s="320">
        <v>16</v>
      </c>
      <c r="L352" s="324">
        <v>44657</v>
      </c>
      <c r="M352" s="324">
        <v>44657</v>
      </c>
      <c r="N352" s="323"/>
      <c r="O352" s="324">
        <v>44659</v>
      </c>
      <c r="P352" s="324">
        <v>44659</v>
      </c>
      <c r="Q352" s="323"/>
      <c r="R352" s="320" t="s">
        <v>64</v>
      </c>
      <c r="S352" s="320" t="s">
        <v>337</v>
      </c>
      <c r="T352" s="320" t="s">
        <v>765</v>
      </c>
      <c r="U352" s="338">
        <v>3060</v>
      </c>
      <c r="V352" s="320" t="s">
        <v>62</v>
      </c>
      <c r="W352" s="321">
        <f t="shared" si="7"/>
        <v>0.22272</v>
      </c>
      <c r="X352" s="320" t="s">
        <v>58</v>
      </c>
      <c r="Y352" s="320"/>
    </row>
    <row r="353" spans="1:25" s="108" customFormat="1">
      <c r="A353" s="320">
        <v>360</v>
      </c>
      <c r="B353" s="320">
        <v>393765126</v>
      </c>
      <c r="C353" s="320" t="s">
        <v>58</v>
      </c>
      <c r="D353" s="320" t="s">
        <v>762</v>
      </c>
      <c r="E353" s="320" t="s">
        <v>290</v>
      </c>
      <c r="F353" s="320" t="s">
        <v>291</v>
      </c>
      <c r="G353" s="320" t="s">
        <v>338</v>
      </c>
      <c r="H353" s="320" t="s">
        <v>85</v>
      </c>
      <c r="I353" s="320">
        <v>49203132</v>
      </c>
      <c r="J353" s="320">
        <v>832</v>
      </c>
      <c r="K353" s="320">
        <v>26</v>
      </c>
      <c r="L353" s="324">
        <v>44657</v>
      </c>
      <c r="M353" s="324">
        <v>44657</v>
      </c>
      <c r="N353" s="323"/>
      <c r="O353" s="324">
        <v>44658</v>
      </c>
      <c r="P353" s="324">
        <v>44658</v>
      </c>
      <c r="Q353" s="323"/>
      <c r="R353" s="320" t="s">
        <v>64</v>
      </c>
      <c r="S353" s="320"/>
      <c r="T353" s="320" t="s">
        <v>765</v>
      </c>
      <c r="U353" s="322">
        <v>4489</v>
      </c>
      <c r="V353" s="320" t="s">
        <v>62</v>
      </c>
      <c r="W353" s="321">
        <f t="shared" si="7"/>
        <v>0.29952000000000001</v>
      </c>
      <c r="X353" s="320" t="s">
        <v>58</v>
      </c>
      <c r="Y353" s="320"/>
    </row>
    <row r="354" spans="1:25" s="108" customFormat="1">
      <c r="A354" s="320">
        <v>480</v>
      </c>
      <c r="B354" s="320">
        <v>394044192</v>
      </c>
      <c r="C354" s="320" t="s">
        <v>58</v>
      </c>
      <c r="D354" s="320" t="s">
        <v>762</v>
      </c>
      <c r="E354" s="320" t="s">
        <v>109</v>
      </c>
      <c r="F354" s="320" t="s">
        <v>336</v>
      </c>
      <c r="G354" s="320" t="s">
        <v>310</v>
      </c>
      <c r="H354" s="320" t="s">
        <v>136</v>
      </c>
      <c r="I354" s="320">
        <v>49303156</v>
      </c>
      <c r="J354" s="320">
        <v>638</v>
      </c>
      <c r="K354" s="320">
        <v>22</v>
      </c>
      <c r="L354" s="324">
        <v>44657</v>
      </c>
      <c r="M354" s="324">
        <v>44657</v>
      </c>
      <c r="N354" s="323"/>
      <c r="O354" s="324">
        <v>44659</v>
      </c>
      <c r="P354" s="324">
        <v>44659</v>
      </c>
      <c r="Q354" s="323"/>
      <c r="R354" s="320" t="s">
        <v>64</v>
      </c>
      <c r="S354" s="320" t="s">
        <v>337</v>
      </c>
      <c r="T354" s="320" t="s">
        <v>765</v>
      </c>
      <c r="U354" s="322">
        <v>3060</v>
      </c>
      <c r="V354" s="320" t="s">
        <v>62</v>
      </c>
      <c r="W354" s="321">
        <f t="shared" si="7"/>
        <v>0.30624000000000001</v>
      </c>
      <c r="X354" s="320" t="s">
        <v>58</v>
      </c>
      <c r="Y354" s="320"/>
    </row>
    <row r="355" spans="1:25" s="108" customFormat="1">
      <c r="A355" s="320">
        <v>480</v>
      </c>
      <c r="B355" s="320">
        <v>394044294</v>
      </c>
      <c r="C355" s="320" t="s">
        <v>58</v>
      </c>
      <c r="D355" s="320" t="s">
        <v>762</v>
      </c>
      <c r="E355" s="320" t="s">
        <v>109</v>
      </c>
      <c r="F355" s="320" t="s">
        <v>336</v>
      </c>
      <c r="G355" s="320" t="s">
        <v>310</v>
      </c>
      <c r="H355" s="320" t="s">
        <v>136</v>
      </c>
      <c r="I355" s="320">
        <v>49303156</v>
      </c>
      <c r="J355" s="320">
        <v>406</v>
      </c>
      <c r="K355" s="320">
        <v>14</v>
      </c>
      <c r="L355" s="324">
        <v>44657</v>
      </c>
      <c r="M355" s="324">
        <v>44657</v>
      </c>
      <c r="N355" s="323"/>
      <c r="O355" s="324">
        <v>44659</v>
      </c>
      <c r="P355" s="324">
        <v>44659</v>
      </c>
      <c r="Q355" s="323"/>
      <c r="R355" s="320" t="s">
        <v>64</v>
      </c>
      <c r="S355" s="320" t="s">
        <v>337</v>
      </c>
      <c r="T355" s="320" t="s">
        <v>764</v>
      </c>
      <c r="U355" s="322">
        <v>3060</v>
      </c>
      <c r="V355" s="320" t="s">
        <v>62</v>
      </c>
      <c r="W355" s="321">
        <f t="shared" si="7"/>
        <v>0.19488</v>
      </c>
      <c r="X355" s="320" t="s">
        <v>58</v>
      </c>
      <c r="Y355" s="320"/>
    </row>
    <row r="356" spans="1:25" s="108" customFormat="1">
      <c r="A356" s="320">
        <v>480</v>
      </c>
      <c r="B356" s="320">
        <v>392306677</v>
      </c>
      <c r="C356" s="320" t="s">
        <v>58</v>
      </c>
      <c r="D356" s="320" t="s">
        <v>762</v>
      </c>
      <c r="E356" s="320" t="s">
        <v>79</v>
      </c>
      <c r="F356" s="320" t="s">
        <v>80</v>
      </c>
      <c r="G356" s="320" t="s">
        <v>81</v>
      </c>
      <c r="H356" s="320" t="s">
        <v>78</v>
      </c>
      <c r="I356" s="320">
        <v>49303156</v>
      </c>
      <c r="J356" s="320">
        <v>580</v>
      </c>
      <c r="K356" s="320">
        <v>20</v>
      </c>
      <c r="L356" s="324">
        <v>44657</v>
      </c>
      <c r="M356" s="324">
        <v>44657</v>
      </c>
      <c r="N356" s="323"/>
      <c r="O356" s="324">
        <v>44658</v>
      </c>
      <c r="P356" s="324">
        <v>44658</v>
      </c>
      <c r="Q356" s="323"/>
      <c r="R356" s="320" t="s">
        <v>64</v>
      </c>
      <c r="S356" s="320"/>
      <c r="T356" s="320" t="s">
        <v>765</v>
      </c>
      <c r="U356" s="322">
        <v>2640</v>
      </c>
      <c r="V356" s="320" t="s">
        <v>56</v>
      </c>
      <c r="W356" s="321">
        <f t="shared" si="7"/>
        <v>0.27839999999999998</v>
      </c>
      <c r="X356" s="320" t="s">
        <v>58</v>
      </c>
      <c r="Y356" s="320"/>
    </row>
    <row r="357" spans="1:25" s="108" customFormat="1">
      <c r="A357" s="320">
        <v>360</v>
      </c>
      <c r="B357" s="320">
        <v>393912561</v>
      </c>
      <c r="C357" s="320" t="s">
        <v>58</v>
      </c>
      <c r="D357" s="320" t="s">
        <v>762</v>
      </c>
      <c r="E357" s="320" t="s">
        <v>331</v>
      </c>
      <c r="F357" s="320" t="s">
        <v>332</v>
      </c>
      <c r="G357" s="320" t="s">
        <v>333</v>
      </c>
      <c r="H357" s="320" t="s">
        <v>224</v>
      </c>
      <c r="I357" s="320">
        <v>49204132</v>
      </c>
      <c r="J357" s="320">
        <f>26*26</f>
        <v>676</v>
      </c>
      <c r="K357" s="320">
        <v>26</v>
      </c>
      <c r="L357" s="324">
        <v>44657</v>
      </c>
      <c r="M357" s="324">
        <v>44657</v>
      </c>
      <c r="N357" s="323"/>
      <c r="O357" s="324">
        <v>44659</v>
      </c>
      <c r="P357" s="324">
        <v>44659</v>
      </c>
      <c r="Q357" s="323"/>
      <c r="R357" s="320" t="s">
        <v>64</v>
      </c>
      <c r="S357" s="320"/>
      <c r="T357" s="320"/>
      <c r="U357" s="322"/>
      <c r="V357" s="320" t="s">
        <v>62</v>
      </c>
      <c r="W357" s="321">
        <f t="shared" si="7"/>
        <v>0.24335999999999999</v>
      </c>
      <c r="X357" s="320" t="s">
        <v>58</v>
      </c>
      <c r="Y357" s="320"/>
    </row>
    <row r="358" spans="1:25" s="108" customFormat="1">
      <c r="A358" s="320">
        <v>360</v>
      </c>
      <c r="B358" s="320">
        <v>394297455</v>
      </c>
      <c r="C358" s="320" t="s">
        <v>58</v>
      </c>
      <c r="D358" s="320" t="s">
        <v>762</v>
      </c>
      <c r="E358" s="320" t="s">
        <v>339</v>
      </c>
      <c r="F358" s="320" t="s">
        <v>340</v>
      </c>
      <c r="G358" s="320" t="s">
        <v>341</v>
      </c>
      <c r="H358" s="320" t="s">
        <v>57</v>
      </c>
      <c r="I358" s="320">
        <v>49203132</v>
      </c>
      <c r="J358" s="320">
        <v>768</v>
      </c>
      <c r="K358" s="320">
        <v>24</v>
      </c>
      <c r="L358" s="324">
        <v>44657</v>
      </c>
      <c r="M358" s="324">
        <v>44657</v>
      </c>
      <c r="N358" s="323"/>
      <c r="O358" s="324">
        <v>44662</v>
      </c>
      <c r="P358" s="324">
        <v>44662</v>
      </c>
      <c r="Q358" s="323"/>
      <c r="R358" s="320" t="s">
        <v>64</v>
      </c>
      <c r="S358" s="320"/>
      <c r="T358" s="320" t="s">
        <v>764</v>
      </c>
      <c r="U358" s="322">
        <v>5567</v>
      </c>
      <c r="V358" s="320" t="s">
        <v>62</v>
      </c>
      <c r="W358" s="321">
        <f t="shared" si="7"/>
        <v>0.27648</v>
      </c>
      <c r="X358" s="320" t="s">
        <v>58</v>
      </c>
      <c r="Y358" s="320"/>
    </row>
    <row r="359" spans="1:25" s="108" customFormat="1">
      <c r="A359" s="320">
        <v>360</v>
      </c>
      <c r="B359" s="320">
        <v>394187601</v>
      </c>
      <c r="C359" s="320" t="s">
        <v>58</v>
      </c>
      <c r="D359" s="320" t="s">
        <v>762</v>
      </c>
      <c r="E359" s="320" t="s">
        <v>328</v>
      </c>
      <c r="F359" s="320" t="s">
        <v>342</v>
      </c>
      <c r="G359" s="320" t="s">
        <v>343</v>
      </c>
      <c r="H359" s="320" t="s">
        <v>57</v>
      </c>
      <c r="I359" s="320">
        <v>49203132</v>
      </c>
      <c r="J359" s="320">
        <v>704</v>
      </c>
      <c r="K359" s="320">
        <v>22</v>
      </c>
      <c r="L359" s="324">
        <v>44657</v>
      </c>
      <c r="M359" s="324">
        <v>44657</v>
      </c>
      <c r="N359" s="323"/>
      <c r="O359" s="324">
        <v>44662</v>
      </c>
      <c r="P359" s="324">
        <v>44662</v>
      </c>
      <c r="Q359" s="323"/>
      <c r="R359" s="320" t="s">
        <v>64</v>
      </c>
      <c r="S359" s="320"/>
      <c r="T359" s="320"/>
      <c r="U359" s="322"/>
      <c r="V359" s="320" t="s">
        <v>56</v>
      </c>
      <c r="W359" s="321">
        <f t="shared" si="7"/>
        <v>0.25344</v>
      </c>
      <c r="X359" s="320" t="s">
        <v>58</v>
      </c>
      <c r="Y359" s="320"/>
    </row>
    <row r="360" spans="1:25" s="108" customFormat="1">
      <c r="A360" s="320">
        <v>480</v>
      </c>
      <c r="B360" s="320">
        <v>1541495617</v>
      </c>
      <c r="C360" s="320" t="s">
        <v>58</v>
      </c>
      <c r="D360" s="320" t="s">
        <v>762</v>
      </c>
      <c r="E360" s="320" t="s">
        <v>271</v>
      </c>
      <c r="F360" s="320" t="s">
        <v>272</v>
      </c>
      <c r="G360" s="320" t="s">
        <v>273</v>
      </c>
      <c r="H360" s="320" t="s">
        <v>136</v>
      </c>
      <c r="I360" s="320">
        <v>49303156</v>
      </c>
      <c r="J360" s="320">
        <v>58</v>
      </c>
      <c r="K360" s="320">
        <v>2</v>
      </c>
      <c r="L360" s="324">
        <v>44657</v>
      </c>
      <c r="M360" s="324">
        <v>44657</v>
      </c>
      <c r="N360" s="323"/>
      <c r="O360" s="324">
        <v>44665</v>
      </c>
      <c r="P360" s="324">
        <v>44665</v>
      </c>
      <c r="Q360" s="323"/>
      <c r="R360" s="320" t="s">
        <v>64</v>
      </c>
      <c r="S360" s="320"/>
      <c r="T360" s="320" t="s">
        <v>765</v>
      </c>
      <c r="U360" s="322">
        <v>3526</v>
      </c>
      <c r="V360" s="320" t="s">
        <v>62</v>
      </c>
      <c r="W360" s="321">
        <f t="shared" si="7"/>
        <v>2.784E-2</v>
      </c>
      <c r="X360" s="320" t="s">
        <v>58</v>
      </c>
      <c r="Y360" s="320"/>
    </row>
    <row r="361" spans="1:25" s="108" customFormat="1">
      <c r="A361" s="80">
        <v>360</v>
      </c>
      <c r="B361" s="80">
        <v>394187601</v>
      </c>
      <c r="C361" s="80" t="s">
        <v>58</v>
      </c>
      <c r="D361" s="80" t="s">
        <v>762</v>
      </c>
      <c r="E361" s="80" t="s">
        <v>328</v>
      </c>
      <c r="F361" s="80" t="s">
        <v>342</v>
      </c>
      <c r="G361" s="80" t="s">
        <v>343</v>
      </c>
      <c r="H361" s="80" t="s">
        <v>189</v>
      </c>
      <c r="I361" s="80">
        <v>49204132</v>
      </c>
      <c r="J361" s="80">
        <v>52</v>
      </c>
      <c r="K361" s="80">
        <v>2</v>
      </c>
      <c r="L361" s="82">
        <v>44657</v>
      </c>
      <c r="M361" s="82">
        <v>44657</v>
      </c>
      <c r="N361" s="234"/>
      <c r="O361" s="82">
        <v>44662</v>
      </c>
      <c r="P361" s="82">
        <v>44662</v>
      </c>
      <c r="Q361" s="234"/>
      <c r="R361" s="80" t="s">
        <v>344</v>
      </c>
      <c r="S361" s="80" t="s">
        <v>345</v>
      </c>
      <c r="T361" s="80"/>
      <c r="U361" s="244"/>
      <c r="V361" s="80" t="s">
        <v>56</v>
      </c>
      <c r="W361" s="97">
        <f t="shared" si="7"/>
        <v>1.8720000000000001E-2</v>
      </c>
      <c r="X361" s="80" t="s">
        <v>58</v>
      </c>
      <c r="Y361" s="80"/>
    </row>
    <row r="362" spans="1:25" s="108" customFormat="1">
      <c r="A362" s="320">
        <v>480</v>
      </c>
      <c r="B362" s="320">
        <v>392306761</v>
      </c>
      <c r="C362" s="320" t="s">
        <v>58</v>
      </c>
      <c r="D362" s="320" t="s">
        <v>762</v>
      </c>
      <c r="E362" s="320" t="s">
        <v>79</v>
      </c>
      <c r="F362" s="320" t="s">
        <v>80</v>
      </c>
      <c r="G362" s="320" t="s">
        <v>81</v>
      </c>
      <c r="H362" s="320" t="s">
        <v>78</v>
      </c>
      <c r="I362" s="320">
        <v>49303156</v>
      </c>
      <c r="J362" s="320">
        <v>580</v>
      </c>
      <c r="K362" s="320">
        <v>20</v>
      </c>
      <c r="L362" s="324">
        <v>44658</v>
      </c>
      <c r="M362" s="324">
        <v>44658</v>
      </c>
      <c r="N362" s="323"/>
      <c r="O362" s="324">
        <v>44659</v>
      </c>
      <c r="P362" s="324">
        <v>44659</v>
      </c>
      <c r="Q362" s="323"/>
      <c r="R362" s="320" t="s">
        <v>64</v>
      </c>
      <c r="S362" s="320"/>
      <c r="T362" s="320" t="s">
        <v>765</v>
      </c>
      <c r="U362" s="322">
        <v>2640</v>
      </c>
      <c r="V362" s="320" t="s">
        <v>56</v>
      </c>
      <c r="W362" s="321">
        <f t="shared" si="7"/>
        <v>0.27839999999999998</v>
      </c>
      <c r="X362" s="320" t="s">
        <v>58</v>
      </c>
      <c r="Y362" s="320"/>
    </row>
    <row r="363" spans="1:25" s="108" customFormat="1">
      <c r="A363" s="320">
        <v>480</v>
      </c>
      <c r="B363" s="320">
        <v>392306653</v>
      </c>
      <c r="C363" s="320" t="s">
        <v>58</v>
      </c>
      <c r="D363" s="320" t="s">
        <v>762</v>
      </c>
      <c r="E363" s="320" t="s">
        <v>79</v>
      </c>
      <c r="F363" s="320" t="s">
        <v>80</v>
      </c>
      <c r="G363" s="320" t="s">
        <v>81</v>
      </c>
      <c r="H363" s="320" t="s">
        <v>78</v>
      </c>
      <c r="I363" s="320">
        <v>49303156</v>
      </c>
      <c r="J363" s="320">
        <v>580</v>
      </c>
      <c r="K363" s="320">
        <v>20</v>
      </c>
      <c r="L363" s="324">
        <v>44658</v>
      </c>
      <c r="M363" s="324">
        <v>44658</v>
      </c>
      <c r="N363" s="323"/>
      <c r="O363" s="324">
        <v>44663</v>
      </c>
      <c r="P363" s="324">
        <v>44663</v>
      </c>
      <c r="Q363" s="323"/>
      <c r="R363" s="320" t="s">
        <v>64</v>
      </c>
      <c r="S363" s="320"/>
      <c r="T363" s="320" t="s">
        <v>765</v>
      </c>
      <c r="U363" s="322">
        <v>2640</v>
      </c>
      <c r="V363" s="320" t="s">
        <v>56</v>
      </c>
      <c r="W363" s="321">
        <f t="shared" si="7"/>
        <v>0.27839999999999998</v>
      </c>
      <c r="X363" s="320" t="s">
        <v>58</v>
      </c>
      <c r="Y363" s="320"/>
    </row>
    <row r="364" spans="1:25" s="108" customFormat="1">
      <c r="A364" s="320">
        <v>480</v>
      </c>
      <c r="B364" s="320">
        <v>392306661</v>
      </c>
      <c r="C364" s="320" t="s">
        <v>58</v>
      </c>
      <c r="D364" s="320" t="s">
        <v>762</v>
      </c>
      <c r="E364" s="320" t="s">
        <v>79</v>
      </c>
      <c r="F364" s="320" t="s">
        <v>80</v>
      </c>
      <c r="G364" s="320" t="s">
        <v>81</v>
      </c>
      <c r="H364" s="320" t="s">
        <v>78</v>
      </c>
      <c r="I364" s="320">
        <v>49303156</v>
      </c>
      <c r="J364" s="320">
        <v>580</v>
      </c>
      <c r="K364" s="320">
        <v>20</v>
      </c>
      <c r="L364" s="324">
        <v>44658</v>
      </c>
      <c r="M364" s="324">
        <v>44658</v>
      </c>
      <c r="N364" s="323"/>
      <c r="O364" s="324">
        <v>44659</v>
      </c>
      <c r="P364" s="324">
        <v>44659</v>
      </c>
      <c r="Q364" s="323"/>
      <c r="R364" s="320" t="s">
        <v>64</v>
      </c>
      <c r="S364" s="320"/>
      <c r="T364" s="320" t="s">
        <v>765</v>
      </c>
      <c r="U364" s="322">
        <v>2640</v>
      </c>
      <c r="V364" s="320" t="s">
        <v>56</v>
      </c>
      <c r="W364" s="321">
        <f t="shared" si="7"/>
        <v>0.27839999999999998</v>
      </c>
      <c r="X364" s="320" t="s">
        <v>58</v>
      </c>
      <c r="Y364" s="320"/>
    </row>
    <row r="365" spans="1:25" s="108" customFormat="1">
      <c r="A365" s="320">
        <v>480</v>
      </c>
      <c r="B365" s="320">
        <v>392306642</v>
      </c>
      <c r="C365" s="320" t="s">
        <v>58</v>
      </c>
      <c r="D365" s="320" t="s">
        <v>762</v>
      </c>
      <c r="E365" s="320" t="s">
        <v>79</v>
      </c>
      <c r="F365" s="320" t="s">
        <v>80</v>
      </c>
      <c r="G365" s="320" t="s">
        <v>81</v>
      </c>
      <c r="H365" s="320" t="s">
        <v>78</v>
      </c>
      <c r="I365" s="320">
        <v>49303156</v>
      </c>
      <c r="J365" s="320">
        <v>580</v>
      </c>
      <c r="K365" s="320">
        <v>20</v>
      </c>
      <c r="L365" s="324">
        <v>44658</v>
      </c>
      <c r="M365" s="324">
        <v>44658</v>
      </c>
      <c r="N365" s="323"/>
      <c r="O365" s="324">
        <v>44659</v>
      </c>
      <c r="P365" s="324">
        <v>44659</v>
      </c>
      <c r="Q365" s="323"/>
      <c r="R365" s="320" t="s">
        <v>64</v>
      </c>
      <c r="S365" s="320"/>
      <c r="T365" s="320" t="s">
        <v>765</v>
      </c>
      <c r="U365" s="322">
        <v>2640</v>
      </c>
      <c r="V365" s="320" t="s">
        <v>56</v>
      </c>
      <c r="W365" s="321">
        <f t="shared" si="7"/>
        <v>0.27839999999999998</v>
      </c>
      <c r="X365" s="320" t="s">
        <v>58</v>
      </c>
      <c r="Y365" s="320"/>
    </row>
    <row r="366" spans="1:25" s="108" customFormat="1">
      <c r="A366" s="320">
        <v>480</v>
      </c>
      <c r="B366" s="320">
        <v>392306664</v>
      </c>
      <c r="C366" s="320" t="s">
        <v>58</v>
      </c>
      <c r="D366" s="320" t="s">
        <v>762</v>
      </c>
      <c r="E366" s="320" t="s">
        <v>79</v>
      </c>
      <c r="F366" s="320" t="s">
        <v>80</v>
      </c>
      <c r="G366" s="320" t="s">
        <v>81</v>
      </c>
      <c r="H366" s="320" t="s">
        <v>78</v>
      </c>
      <c r="I366" s="320">
        <v>49303156</v>
      </c>
      <c r="J366" s="320">
        <v>580</v>
      </c>
      <c r="K366" s="320">
        <v>20</v>
      </c>
      <c r="L366" s="324">
        <v>44658</v>
      </c>
      <c r="M366" s="324">
        <v>44658</v>
      </c>
      <c r="N366" s="323"/>
      <c r="O366" s="324">
        <v>44659</v>
      </c>
      <c r="P366" s="324">
        <v>44659</v>
      </c>
      <c r="Q366" s="323"/>
      <c r="R366" s="320" t="s">
        <v>64</v>
      </c>
      <c r="S366" s="320"/>
      <c r="T366" s="320" t="s">
        <v>765</v>
      </c>
      <c r="U366" s="322">
        <v>2640</v>
      </c>
      <c r="V366" s="320" t="s">
        <v>56</v>
      </c>
      <c r="W366" s="321">
        <f t="shared" si="7"/>
        <v>0.27839999999999998</v>
      </c>
      <c r="X366" s="320" t="s">
        <v>58</v>
      </c>
      <c r="Y366" s="320"/>
    </row>
    <row r="367" spans="1:25" s="108" customFormat="1">
      <c r="A367" s="320">
        <v>480</v>
      </c>
      <c r="B367" s="320">
        <v>394044172</v>
      </c>
      <c r="C367" s="320" t="s">
        <v>58</v>
      </c>
      <c r="D367" s="320" t="s">
        <v>762</v>
      </c>
      <c r="E367" s="320" t="s">
        <v>109</v>
      </c>
      <c r="F367" s="320" t="s">
        <v>336</v>
      </c>
      <c r="G367" s="320" t="s">
        <v>310</v>
      </c>
      <c r="H367" s="320" t="s">
        <v>136</v>
      </c>
      <c r="I367" s="320">
        <v>49303156</v>
      </c>
      <c r="J367" s="320">
        <v>638</v>
      </c>
      <c r="K367" s="320">
        <v>22</v>
      </c>
      <c r="L367" s="324">
        <v>44658</v>
      </c>
      <c r="M367" s="324">
        <v>44658</v>
      </c>
      <c r="N367" s="323"/>
      <c r="O367" s="324">
        <v>44662</v>
      </c>
      <c r="P367" s="324">
        <v>44662</v>
      </c>
      <c r="Q367" s="323"/>
      <c r="R367" s="320" t="s">
        <v>64</v>
      </c>
      <c r="S367" s="320"/>
      <c r="T367" s="320" t="s">
        <v>765</v>
      </c>
      <c r="U367" s="338">
        <v>3060</v>
      </c>
      <c r="V367" s="320" t="s">
        <v>62</v>
      </c>
      <c r="W367" s="321">
        <f t="shared" si="7"/>
        <v>0.30624000000000001</v>
      </c>
      <c r="X367" s="320" t="s">
        <v>58</v>
      </c>
      <c r="Y367" s="320"/>
    </row>
    <row r="368" spans="1:25" s="108" customFormat="1">
      <c r="A368" s="320">
        <v>360</v>
      </c>
      <c r="B368" s="320">
        <v>394190969</v>
      </c>
      <c r="C368" s="320" t="s">
        <v>58</v>
      </c>
      <c r="D368" s="320" t="s">
        <v>762</v>
      </c>
      <c r="E368" s="320" t="s">
        <v>328</v>
      </c>
      <c r="F368" s="320" t="s">
        <v>346</v>
      </c>
      <c r="G368" s="320" t="s">
        <v>347</v>
      </c>
      <c r="H368" s="320" t="s">
        <v>57</v>
      </c>
      <c r="I368" s="320">
        <v>49203132</v>
      </c>
      <c r="J368" s="320">
        <v>768</v>
      </c>
      <c r="K368" s="320">
        <v>24</v>
      </c>
      <c r="L368" s="324">
        <v>44658</v>
      </c>
      <c r="M368" s="324">
        <v>44658</v>
      </c>
      <c r="N368" s="323"/>
      <c r="O368" s="324">
        <v>44663</v>
      </c>
      <c r="P368" s="324">
        <v>44663</v>
      </c>
      <c r="Q368" s="323"/>
      <c r="R368" s="320" t="s">
        <v>64</v>
      </c>
      <c r="S368" s="320"/>
      <c r="T368" s="320"/>
      <c r="U368" s="322"/>
      <c r="V368" s="320" t="s">
        <v>56</v>
      </c>
      <c r="W368" s="321">
        <f t="shared" si="7"/>
        <v>0.27648</v>
      </c>
      <c r="X368" s="320" t="s">
        <v>58</v>
      </c>
      <c r="Y368" s="320"/>
    </row>
    <row r="369" spans="1:25" s="108" customFormat="1">
      <c r="A369" s="320">
        <v>360</v>
      </c>
      <c r="B369" s="320">
        <v>394187197</v>
      </c>
      <c r="C369" s="320" t="s">
        <v>58</v>
      </c>
      <c r="D369" s="320" t="s">
        <v>762</v>
      </c>
      <c r="E369" s="320" t="s">
        <v>328</v>
      </c>
      <c r="F369" s="320" t="s">
        <v>348</v>
      </c>
      <c r="G369" s="320" t="s">
        <v>349</v>
      </c>
      <c r="H369" s="320" t="s">
        <v>57</v>
      </c>
      <c r="I369" s="320">
        <v>49203132</v>
      </c>
      <c r="J369" s="320">
        <v>768</v>
      </c>
      <c r="K369" s="320">
        <v>24</v>
      </c>
      <c r="L369" s="324">
        <v>44658</v>
      </c>
      <c r="M369" s="324">
        <v>44658</v>
      </c>
      <c r="N369" s="323"/>
      <c r="O369" s="324">
        <v>44663</v>
      </c>
      <c r="P369" s="324">
        <v>44663</v>
      </c>
      <c r="Q369" s="323"/>
      <c r="R369" s="320" t="s">
        <v>64</v>
      </c>
      <c r="S369" s="320"/>
      <c r="T369" s="320"/>
      <c r="U369" s="322"/>
      <c r="V369" s="320" t="s">
        <v>56</v>
      </c>
      <c r="W369" s="321">
        <f t="shared" si="7"/>
        <v>0.27648</v>
      </c>
      <c r="X369" s="320" t="s">
        <v>58</v>
      </c>
      <c r="Y369" s="320"/>
    </row>
    <row r="370" spans="1:25" s="108" customFormat="1">
      <c r="A370" s="320">
        <v>360</v>
      </c>
      <c r="B370" s="320">
        <v>394190034</v>
      </c>
      <c r="C370" s="320" t="s">
        <v>58</v>
      </c>
      <c r="D370" s="320" t="s">
        <v>762</v>
      </c>
      <c r="E370" s="320" t="s">
        <v>328</v>
      </c>
      <c r="F370" s="320" t="s">
        <v>334</v>
      </c>
      <c r="G370" s="320" t="s">
        <v>350</v>
      </c>
      <c r="H370" s="320" t="s">
        <v>57</v>
      </c>
      <c r="I370" s="320">
        <v>49203132</v>
      </c>
      <c r="J370" s="320">
        <v>768</v>
      </c>
      <c r="K370" s="320">
        <v>24</v>
      </c>
      <c r="L370" s="324">
        <v>44658</v>
      </c>
      <c r="M370" s="324">
        <v>44658</v>
      </c>
      <c r="N370" s="323"/>
      <c r="O370" s="324">
        <v>44663</v>
      </c>
      <c r="P370" s="324">
        <v>44663</v>
      </c>
      <c r="Q370" s="323"/>
      <c r="R370" s="320" t="s">
        <v>64</v>
      </c>
      <c r="S370" s="320"/>
      <c r="T370" s="320"/>
      <c r="U370" s="322"/>
      <c r="V370" s="320" t="s">
        <v>56</v>
      </c>
      <c r="W370" s="321">
        <f t="shared" si="7"/>
        <v>0.27648</v>
      </c>
      <c r="X370" s="320" t="s">
        <v>58</v>
      </c>
      <c r="Y370" s="320"/>
    </row>
    <row r="371" spans="1:25" s="108" customFormat="1">
      <c r="A371" s="320">
        <v>400</v>
      </c>
      <c r="B371" s="320">
        <v>394299704</v>
      </c>
      <c r="C371" s="320" t="s">
        <v>58</v>
      </c>
      <c r="D371" s="320" t="s">
        <v>762</v>
      </c>
      <c r="E371" s="320" t="s">
        <v>351</v>
      </c>
      <c r="F371" s="320" t="s">
        <v>352</v>
      </c>
      <c r="G371" s="320" t="s">
        <v>353</v>
      </c>
      <c r="H371" s="320" t="s">
        <v>105</v>
      </c>
      <c r="I371" s="320">
        <v>49405140</v>
      </c>
      <c r="J371" s="320">
        <v>768</v>
      </c>
      <c r="K371" s="320">
        <v>24</v>
      </c>
      <c r="L371" s="324">
        <v>44658</v>
      </c>
      <c r="M371" s="324">
        <v>44658</v>
      </c>
      <c r="N371" s="323"/>
      <c r="O371" s="324">
        <v>44659</v>
      </c>
      <c r="P371" s="324">
        <v>44659</v>
      </c>
      <c r="Q371" s="323"/>
      <c r="R371" s="320" t="s">
        <v>64</v>
      </c>
      <c r="S371" s="320"/>
      <c r="T371" s="320"/>
      <c r="U371" s="322"/>
      <c r="V371" s="337" t="s">
        <v>56</v>
      </c>
      <c r="W371" s="321">
        <f t="shared" si="7"/>
        <v>0.30719999999999997</v>
      </c>
      <c r="X371" s="320" t="s">
        <v>58</v>
      </c>
      <c r="Y371" s="320"/>
    </row>
    <row r="372" spans="1:25" s="108" customFormat="1">
      <c r="A372" s="320">
        <v>400</v>
      </c>
      <c r="B372" s="320">
        <v>394560401</v>
      </c>
      <c r="C372" s="320" t="s">
        <v>58</v>
      </c>
      <c r="D372" s="320" t="s">
        <v>762</v>
      </c>
      <c r="E372" s="320" t="s">
        <v>139</v>
      </c>
      <c r="F372" s="320" t="s">
        <v>354</v>
      </c>
      <c r="G372" s="320" t="s">
        <v>355</v>
      </c>
      <c r="H372" s="320" t="s">
        <v>101</v>
      </c>
      <c r="I372" s="320">
        <v>49405140</v>
      </c>
      <c r="J372" s="320">
        <v>512</v>
      </c>
      <c r="K372" s="320">
        <v>16</v>
      </c>
      <c r="L372" s="324">
        <v>44658</v>
      </c>
      <c r="M372" s="324">
        <v>44658</v>
      </c>
      <c r="N372" s="323"/>
      <c r="O372" s="324">
        <v>44663</v>
      </c>
      <c r="P372" s="324">
        <v>44663</v>
      </c>
      <c r="Q372" s="323"/>
      <c r="R372" s="320" t="s">
        <v>64</v>
      </c>
      <c r="S372" s="320"/>
      <c r="T372" s="320"/>
      <c r="U372" s="322"/>
      <c r="V372" s="320" t="s">
        <v>56</v>
      </c>
      <c r="W372" s="321">
        <f t="shared" si="7"/>
        <v>0.20480000000000001</v>
      </c>
      <c r="X372" s="320" t="s">
        <v>58</v>
      </c>
      <c r="Y372" s="320"/>
    </row>
    <row r="373" spans="1:25" s="108" customFormat="1">
      <c r="A373" s="320">
        <v>400</v>
      </c>
      <c r="B373" s="320">
        <v>394466795</v>
      </c>
      <c r="C373" s="320" t="s">
        <v>58</v>
      </c>
      <c r="D373" s="320" t="s">
        <v>762</v>
      </c>
      <c r="E373" s="320" t="s">
        <v>139</v>
      </c>
      <c r="F373" s="320" t="s">
        <v>194</v>
      </c>
      <c r="G373" s="320" t="s">
        <v>356</v>
      </c>
      <c r="H373" s="320" t="s">
        <v>101</v>
      </c>
      <c r="I373" s="320">
        <v>49405140</v>
      </c>
      <c r="J373" s="320">
        <v>768</v>
      </c>
      <c r="K373" s="320">
        <v>24</v>
      </c>
      <c r="L373" s="324">
        <v>44658</v>
      </c>
      <c r="M373" s="324">
        <v>44658</v>
      </c>
      <c r="N373" s="323"/>
      <c r="O373" s="324">
        <v>44662</v>
      </c>
      <c r="P373" s="324">
        <v>44662</v>
      </c>
      <c r="Q373" s="323"/>
      <c r="R373" s="320" t="s">
        <v>64</v>
      </c>
      <c r="S373" s="320"/>
      <c r="T373" s="320" t="s">
        <v>765</v>
      </c>
      <c r="U373" s="322">
        <v>4582</v>
      </c>
      <c r="V373" s="320" t="s">
        <v>56</v>
      </c>
      <c r="W373" s="321">
        <f t="shared" si="7"/>
        <v>0.30719999999999997</v>
      </c>
      <c r="X373" s="320" t="s">
        <v>58</v>
      </c>
      <c r="Y373" s="320"/>
    </row>
    <row r="374" spans="1:25" s="108" customFormat="1">
      <c r="A374" s="320">
        <v>400</v>
      </c>
      <c r="B374" s="320">
        <v>394467771</v>
      </c>
      <c r="C374" s="320" t="s">
        <v>58</v>
      </c>
      <c r="D374" s="320" t="s">
        <v>762</v>
      </c>
      <c r="E374" s="320" t="s">
        <v>139</v>
      </c>
      <c r="F374" s="320" t="s">
        <v>357</v>
      </c>
      <c r="G374" s="320" t="s">
        <v>356</v>
      </c>
      <c r="H374" s="320" t="s">
        <v>101</v>
      </c>
      <c r="I374" s="320">
        <v>49405140</v>
      </c>
      <c r="J374" s="320">
        <v>768</v>
      </c>
      <c r="K374" s="320">
        <v>24</v>
      </c>
      <c r="L374" s="324">
        <v>44658</v>
      </c>
      <c r="M374" s="324">
        <v>44658</v>
      </c>
      <c r="N374" s="323"/>
      <c r="O374" s="324">
        <v>44663</v>
      </c>
      <c r="P374" s="324">
        <v>44663</v>
      </c>
      <c r="Q374" s="323"/>
      <c r="R374" s="320" t="s">
        <v>64</v>
      </c>
      <c r="S374" s="320"/>
      <c r="T374" s="320" t="s">
        <v>765</v>
      </c>
      <c r="U374" s="322">
        <v>4135</v>
      </c>
      <c r="V374" s="320" t="s">
        <v>56</v>
      </c>
      <c r="W374" s="321">
        <f t="shared" si="7"/>
        <v>0.30719999999999997</v>
      </c>
      <c r="X374" s="320" t="s">
        <v>58</v>
      </c>
      <c r="Y374" s="320"/>
    </row>
    <row r="375" spans="1:25" s="108" customFormat="1">
      <c r="A375" s="320">
        <v>400</v>
      </c>
      <c r="B375" s="320">
        <v>392462668</v>
      </c>
      <c r="C375" s="320" t="s">
        <v>58</v>
      </c>
      <c r="D375" s="320" t="s">
        <v>762</v>
      </c>
      <c r="E375" s="320" t="s">
        <v>89</v>
      </c>
      <c r="F375" s="320" t="s">
        <v>90</v>
      </c>
      <c r="G375" s="320">
        <v>177272</v>
      </c>
      <c r="H375" s="320" t="s">
        <v>91</v>
      </c>
      <c r="I375" s="320">
        <v>49405140</v>
      </c>
      <c r="J375" s="320">
        <v>580</v>
      </c>
      <c r="K375" s="320">
        <v>20</v>
      </c>
      <c r="L375" s="324">
        <v>44659</v>
      </c>
      <c r="M375" s="324">
        <v>44659</v>
      </c>
      <c r="N375" s="323"/>
      <c r="O375" s="324">
        <v>44663</v>
      </c>
      <c r="P375" s="324">
        <v>44663</v>
      </c>
      <c r="Q375" s="323"/>
      <c r="R375" s="320" t="s">
        <v>64</v>
      </c>
      <c r="S375" s="320" t="s">
        <v>358</v>
      </c>
      <c r="T375" s="320" t="s">
        <v>765</v>
      </c>
      <c r="U375" s="322">
        <v>2972</v>
      </c>
      <c r="V375" s="337" t="s">
        <v>62</v>
      </c>
      <c r="W375" s="321">
        <f t="shared" si="7"/>
        <v>0.23200000000000001</v>
      </c>
      <c r="X375" s="320" t="s">
        <v>58</v>
      </c>
      <c r="Y375" s="320"/>
    </row>
    <row r="376" spans="1:25" s="108" customFormat="1">
      <c r="A376" s="320">
        <v>480</v>
      </c>
      <c r="B376" s="320">
        <v>394044137</v>
      </c>
      <c r="C376" s="320" t="s">
        <v>58</v>
      </c>
      <c r="D376" s="320" t="s">
        <v>762</v>
      </c>
      <c r="E376" s="320" t="s">
        <v>109</v>
      </c>
      <c r="F376" s="320" t="s">
        <v>309</v>
      </c>
      <c r="G376" s="320" t="s">
        <v>310</v>
      </c>
      <c r="H376" s="320" t="s">
        <v>136</v>
      </c>
      <c r="I376" s="320">
        <v>49303156</v>
      </c>
      <c r="J376" s="320">
        <v>638</v>
      </c>
      <c r="K376" s="320">
        <v>22</v>
      </c>
      <c r="L376" s="324">
        <v>44659</v>
      </c>
      <c r="M376" s="324">
        <v>44659</v>
      </c>
      <c r="N376" s="323"/>
      <c r="O376" s="324">
        <v>44662</v>
      </c>
      <c r="P376" s="324">
        <v>44662</v>
      </c>
      <c r="Q376" s="323"/>
      <c r="R376" s="320" t="s">
        <v>64</v>
      </c>
      <c r="S376" s="320"/>
      <c r="T376" s="320" t="s">
        <v>765</v>
      </c>
      <c r="U376" s="322">
        <v>3060</v>
      </c>
      <c r="V376" s="320" t="s">
        <v>62</v>
      </c>
      <c r="W376" s="321">
        <f t="shared" si="7"/>
        <v>0.30624000000000001</v>
      </c>
      <c r="X376" s="320" t="s">
        <v>58</v>
      </c>
      <c r="Y376" s="320"/>
    </row>
    <row r="377" spans="1:25" s="108" customFormat="1">
      <c r="A377" s="320">
        <v>480</v>
      </c>
      <c r="B377" s="320">
        <v>392306693</v>
      </c>
      <c r="C377" s="320" t="s">
        <v>58</v>
      </c>
      <c r="D377" s="320" t="s">
        <v>762</v>
      </c>
      <c r="E377" s="320" t="s">
        <v>79</v>
      </c>
      <c r="F377" s="320" t="s">
        <v>80</v>
      </c>
      <c r="G377" s="320" t="s">
        <v>81</v>
      </c>
      <c r="H377" s="320" t="s">
        <v>78</v>
      </c>
      <c r="I377" s="320">
        <v>49303156</v>
      </c>
      <c r="J377" s="320">
        <v>580</v>
      </c>
      <c r="K377" s="320">
        <v>20</v>
      </c>
      <c r="L377" s="324">
        <v>44659</v>
      </c>
      <c r="M377" s="324">
        <v>44659</v>
      </c>
      <c r="N377" s="323"/>
      <c r="O377" s="324">
        <v>44662</v>
      </c>
      <c r="P377" s="324">
        <v>44662</v>
      </c>
      <c r="Q377" s="323"/>
      <c r="R377" s="320" t="s">
        <v>64</v>
      </c>
      <c r="S377" s="320"/>
      <c r="T377" s="320" t="s">
        <v>765</v>
      </c>
      <c r="U377" s="322">
        <v>2640</v>
      </c>
      <c r="V377" s="320" t="s">
        <v>56</v>
      </c>
      <c r="W377" s="321">
        <f t="shared" si="7"/>
        <v>0.27839999999999998</v>
      </c>
      <c r="X377" s="320" t="s">
        <v>58</v>
      </c>
      <c r="Y377" s="320"/>
    </row>
    <row r="378" spans="1:25" s="108" customFormat="1">
      <c r="A378" s="320">
        <v>480</v>
      </c>
      <c r="B378" s="320">
        <v>392306680</v>
      </c>
      <c r="C378" s="320" t="s">
        <v>58</v>
      </c>
      <c r="D378" s="320" t="s">
        <v>762</v>
      </c>
      <c r="E378" s="320" t="s">
        <v>79</v>
      </c>
      <c r="F378" s="320" t="s">
        <v>80</v>
      </c>
      <c r="G378" s="320" t="s">
        <v>81</v>
      </c>
      <c r="H378" s="320" t="s">
        <v>78</v>
      </c>
      <c r="I378" s="320">
        <v>49303156</v>
      </c>
      <c r="J378" s="320">
        <v>348</v>
      </c>
      <c r="K378" s="320">
        <v>12</v>
      </c>
      <c r="L378" s="324">
        <v>44659</v>
      </c>
      <c r="M378" s="324">
        <v>44659</v>
      </c>
      <c r="N378" s="323"/>
      <c r="O378" s="324">
        <v>44663</v>
      </c>
      <c r="P378" s="324">
        <v>44663</v>
      </c>
      <c r="Q378" s="323"/>
      <c r="R378" s="320" t="s">
        <v>64</v>
      </c>
      <c r="S378" s="320"/>
      <c r="T378" s="320" t="s">
        <v>765</v>
      </c>
      <c r="U378" s="322">
        <v>2640</v>
      </c>
      <c r="V378" s="320" t="s">
        <v>56</v>
      </c>
      <c r="W378" s="321">
        <f t="shared" si="7"/>
        <v>0.16703999999999999</v>
      </c>
      <c r="X378" s="320" t="s">
        <v>58</v>
      </c>
      <c r="Y378" s="320"/>
    </row>
    <row r="379" spans="1:25" s="108" customFormat="1">
      <c r="A379" s="320">
        <v>400</v>
      </c>
      <c r="B379" s="320">
        <v>394433325</v>
      </c>
      <c r="C379" s="320" t="s">
        <v>58</v>
      </c>
      <c r="D379" s="320" t="s">
        <v>762</v>
      </c>
      <c r="E379" s="320" t="s">
        <v>359</v>
      </c>
      <c r="F379" s="320" t="s">
        <v>360</v>
      </c>
      <c r="G379" s="320" t="s">
        <v>361</v>
      </c>
      <c r="H379" s="320" t="s">
        <v>101</v>
      </c>
      <c r="I379" s="320">
        <v>49405140</v>
      </c>
      <c r="J379" s="320">
        <v>832</v>
      </c>
      <c r="K379" s="320">
        <v>26</v>
      </c>
      <c r="L379" s="324">
        <v>44659</v>
      </c>
      <c r="M379" s="324">
        <v>44659</v>
      </c>
      <c r="N379" s="323"/>
      <c r="O379" s="324">
        <v>44663</v>
      </c>
      <c r="P379" s="324">
        <v>44663</v>
      </c>
      <c r="Q379" s="323"/>
      <c r="R379" s="327" t="s">
        <v>64</v>
      </c>
      <c r="S379" s="320"/>
      <c r="T379" s="320"/>
      <c r="U379" s="322"/>
      <c r="V379" s="320" t="s">
        <v>62</v>
      </c>
      <c r="W379" s="321">
        <f t="shared" si="7"/>
        <v>0.33279999999999998</v>
      </c>
      <c r="X379" s="320" t="s">
        <v>58</v>
      </c>
      <c r="Y379" s="320"/>
    </row>
    <row r="380" spans="1:25" s="108" customFormat="1">
      <c r="A380" s="320">
        <v>480</v>
      </c>
      <c r="B380" s="320">
        <v>394672896</v>
      </c>
      <c r="C380" s="320" t="s">
        <v>58</v>
      </c>
      <c r="D380" s="320" t="s">
        <v>762</v>
      </c>
      <c r="E380" s="320" t="s">
        <v>290</v>
      </c>
      <c r="F380" s="320" t="s">
        <v>291</v>
      </c>
      <c r="G380" s="320" t="s">
        <v>298</v>
      </c>
      <c r="H380" s="320" t="s">
        <v>189</v>
      </c>
      <c r="I380" s="320">
        <v>49204132</v>
      </c>
      <c r="J380" s="320">
        <v>312</v>
      </c>
      <c r="K380" s="320">
        <v>12</v>
      </c>
      <c r="L380" s="324">
        <v>44659</v>
      </c>
      <c r="M380" s="324">
        <v>44659</v>
      </c>
      <c r="N380" s="323"/>
      <c r="O380" s="324">
        <v>44664</v>
      </c>
      <c r="P380" s="324">
        <v>44664</v>
      </c>
      <c r="Q380" s="323"/>
      <c r="R380" s="320" t="s">
        <v>64</v>
      </c>
      <c r="S380" s="320"/>
      <c r="T380" s="320" t="s">
        <v>765</v>
      </c>
      <c r="U380" s="322">
        <v>4192</v>
      </c>
      <c r="V380" s="320" t="s">
        <v>56</v>
      </c>
      <c r="W380" s="321">
        <f t="shared" si="7"/>
        <v>0.14976</v>
      </c>
      <c r="X380" s="320" t="s">
        <v>58</v>
      </c>
      <c r="Y380" s="320"/>
    </row>
    <row r="381" spans="1:25" s="108" customFormat="1">
      <c r="A381" s="320">
        <v>480</v>
      </c>
      <c r="B381" s="320">
        <v>392306622</v>
      </c>
      <c r="C381" s="320" t="s">
        <v>58</v>
      </c>
      <c r="D381" s="320" t="s">
        <v>762</v>
      </c>
      <c r="E381" s="320" t="s">
        <v>79</v>
      </c>
      <c r="F381" s="320" t="s">
        <v>80</v>
      </c>
      <c r="G381" s="320" t="s">
        <v>81</v>
      </c>
      <c r="H381" s="320" t="s">
        <v>78</v>
      </c>
      <c r="I381" s="320">
        <v>49303156</v>
      </c>
      <c r="J381" s="320">
        <v>580</v>
      </c>
      <c r="K381" s="320">
        <v>20</v>
      </c>
      <c r="L381" s="324">
        <v>44659</v>
      </c>
      <c r="M381" s="324">
        <v>44659</v>
      </c>
      <c r="N381" s="323"/>
      <c r="O381" s="324">
        <v>44662</v>
      </c>
      <c r="P381" s="324">
        <v>44662</v>
      </c>
      <c r="Q381" s="323"/>
      <c r="R381" s="320" t="s">
        <v>64</v>
      </c>
      <c r="S381" s="320"/>
      <c r="T381" s="320" t="s">
        <v>765</v>
      </c>
      <c r="U381" s="322">
        <v>2640</v>
      </c>
      <c r="V381" s="320" t="s">
        <v>56</v>
      </c>
      <c r="W381" s="321">
        <f t="shared" si="7"/>
        <v>0.27839999999999998</v>
      </c>
      <c r="X381" s="320" t="s">
        <v>58</v>
      </c>
      <c r="Y381" s="320"/>
    </row>
    <row r="382" spans="1:25" s="108" customFormat="1">
      <c r="A382" s="320">
        <v>400</v>
      </c>
      <c r="B382" s="320">
        <v>394418929</v>
      </c>
      <c r="C382" s="320" t="s">
        <v>58</v>
      </c>
      <c r="D382" s="320" t="s">
        <v>762</v>
      </c>
      <c r="E382" s="320" t="s">
        <v>362</v>
      </c>
      <c r="F382" s="320" t="s">
        <v>363</v>
      </c>
      <c r="G382" s="320" t="s">
        <v>364</v>
      </c>
      <c r="H382" s="320" t="s">
        <v>101</v>
      </c>
      <c r="I382" s="320">
        <v>49405140</v>
      </c>
      <c r="J382" s="320">
        <v>832</v>
      </c>
      <c r="K382" s="320">
        <v>26</v>
      </c>
      <c r="L382" s="324">
        <v>44659</v>
      </c>
      <c r="M382" s="324">
        <v>44659</v>
      </c>
      <c r="N382" s="323"/>
      <c r="O382" s="324">
        <v>44662</v>
      </c>
      <c r="P382" s="324">
        <v>44662</v>
      </c>
      <c r="Q382" s="323"/>
      <c r="R382" s="327" t="s">
        <v>64</v>
      </c>
      <c r="S382" s="320"/>
      <c r="T382" s="320" t="s">
        <v>764</v>
      </c>
      <c r="U382" s="322">
        <v>2813</v>
      </c>
      <c r="V382" s="320" t="s">
        <v>62</v>
      </c>
      <c r="W382" s="321">
        <f t="shared" si="7"/>
        <v>0.33279999999999998</v>
      </c>
      <c r="X382" s="320" t="s">
        <v>58</v>
      </c>
      <c r="Y382" s="320"/>
    </row>
    <row r="383" spans="1:25" s="108" customFormat="1">
      <c r="A383" s="320">
        <v>400</v>
      </c>
      <c r="B383" s="320">
        <v>394562793</v>
      </c>
      <c r="C383" s="320" t="s">
        <v>58</v>
      </c>
      <c r="D383" s="320" t="s">
        <v>762</v>
      </c>
      <c r="E383" s="320" t="s">
        <v>139</v>
      </c>
      <c r="F383" s="320" t="s">
        <v>365</v>
      </c>
      <c r="G383" s="320" t="s">
        <v>366</v>
      </c>
      <c r="H383" s="320" t="s">
        <v>101</v>
      </c>
      <c r="I383" s="320">
        <v>49405140</v>
      </c>
      <c r="J383" s="320">
        <v>416</v>
      </c>
      <c r="K383" s="320">
        <v>13</v>
      </c>
      <c r="L383" s="324">
        <v>44659</v>
      </c>
      <c r="M383" s="324">
        <v>44659</v>
      </c>
      <c r="N383" s="323"/>
      <c r="O383" s="324">
        <v>44663</v>
      </c>
      <c r="P383" s="324">
        <v>44663</v>
      </c>
      <c r="Q383" s="323"/>
      <c r="R383" s="320" t="s">
        <v>64</v>
      </c>
      <c r="S383" s="320"/>
      <c r="T383" s="320"/>
      <c r="U383" s="322"/>
      <c r="V383" s="320" t="s">
        <v>56</v>
      </c>
      <c r="W383" s="321">
        <f t="shared" si="7"/>
        <v>0.16639999999999999</v>
      </c>
      <c r="X383" s="320" t="s">
        <v>58</v>
      </c>
      <c r="Y383" s="320"/>
    </row>
    <row r="384" spans="1:25" s="108" customFormat="1">
      <c r="A384" s="320">
        <v>400</v>
      </c>
      <c r="B384" s="320">
        <v>394429892</v>
      </c>
      <c r="C384" s="320" t="s">
        <v>58</v>
      </c>
      <c r="D384" s="320" t="s">
        <v>762</v>
      </c>
      <c r="E384" s="320" t="s">
        <v>367</v>
      </c>
      <c r="F384" s="320" t="s">
        <v>368</v>
      </c>
      <c r="G384" s="320" t="s">
        <v>369</v>
      </c>
      <c r="H384" s="320" t="s">
        <v>101</v>
      </c>
      <c r="I384" s="320">
        <v>49405140</v>
      </c>
      <c r="J384" s="320">
        <v>832</v>
      </c>
      <c r="K384" s="320">
        <v>26</v>
      </c>
      <c r="L384" s="324">
        <v>44659</v>
      </c>
      <c r="M384" s="324">
        <v>44659</v>
      </c>
      <c r="N384" s="323"/>
      <c r="O384" s="324">
        <v>44662</v>
      </c>
      <c r="P384" s="324">
        <v>44662</v>
      </c>
      <c r="Q384" s="323"/>
      <c r="R384" s="327" t="s">
        <v>64</v>
      </c>
      <c r="S384" s="320"/>
      <c r="T384" s="320" t="s">
        <v>764</v>
      </c>
      <c r="U384" s="322">
        <v>3479</v>
      </c>
      <c r="V384" s="320" t="s">
        <v>62</v>
      </c>
      <c r="W384" s="321">
        <f t="shared" si="7"/>
        <v>0.33279999999999998</v>
      </c>
      <c r="X384" s="320" t="s">
        <v>58</v>
      </c>
      <c r="Y384" s="320"/>
    </row>
    <row r="385" spans="1:25" s="108" customFormat="1">
      <c r="A385" s="320">
        <v>480</v>
      </c>
      <c r="B385" s="320">
        <v>392306577</v>
      </c>
      <c r="C385" s="320" t="s">
        <v>58</v>
      </c>
      <c r="D385" s="320" t="s">
        <v>762</v>
      </c>
      <c r="E385" s="320" t="s">
        <v>79</v>
      </c>
      <c r="F385" s="320" t="s">
        <v>80</v>
      </c>
      <c r="G385" s="320" t="s">
        <v>81</v>
      </c>
      <c r="H385" s="320" t="s">
        <v>78</v>
      </c>
      <c r="I385" s="320">
        <v>49303156</v>
      </c>
      <c r="J385" s="320">
        <v>580</v>
      </c>
      <c r="K385" s="320">
        <v>20</v>
      </c>
      <c r="L385" s="324">
        <v>44659</v>
      </c>
      <c r="M385" s="324">
        <v>44659</v>
      </c>
      <c r="N385" s="323"/>
      <c r="O385" s="324">
        <v>44661</v>
      </c>
      <c r="P385" s="324">
        <v>44661</v>
      </c>
      <c r="Q385" s="323"/>
      <c r="R385" s="320" t="s">
        <v>64</v>
      </c>
      <c r="S385" s="320"/>
      <c r="T385" s="320" t="s">
        <v>765</v>
      </c>
      <c r="U385" s="322">
        <v>2640</v>
      </c>
      <c r="V385" s="320" t="s">
        <v>56</v>
      </c>
      <c r="W385" s="321">
        <f t="shared" ref="W385:W448" si="8">A385*J385/10^6</f>
        <v>0.27839999999999998</v>
      </c>
      <c r="X385" s="320" t="s">
        <v>58</v>
      </c>
      <c r="Y385" s="320"/>
    </row>
    <row r="386" spans="1:25" s="108" customFormat="1">
      <c r="A386" s="320">
        <v>480</v>
      </c>
      <c r="B386" s="320">
        <v>392306762</v>
      </c>
      <c r="C386" s="320" t="s">
        <v>58</v>
      </c>
      <c r="D386" s="320" t="s">
        <v>762</v>
      </c>
      <c r="E386" s="320" t="s">
        <v>79</v>
      </c>
      <c r="F386" s="320" t="s">
        <v>80</v>
      </c>
      <c r="G386" s="320" t="s">
        <v>81</v>
      </c>
      <c r="H386" s="320" t="s">
        <v>78</v>
      </c>
      <c r="I386" s="320">
        <v>49303156</v>
      </c>
      <c r="J386" s="320">
        <v>580</v>
      </c>
      <c r="K386" s="320">
        <v>20</v>
      </c>
      <c r="L386" s="324">
        <v>44659</v>
      </c>
      <c r="M386" s="324">
        <v>44659</v>
      </c>
      <c r="N386" s="323"/>
      <c r="O386" s="336">
        <v>44662</v>
      </c>
      <c r="P386" s="324">
        <v>44662</v>
      </c>
      <c r="Q386" s="323"/>
      <c r="R386" s="320" t="s">
        <v>64</v>
      </c>
      <c r="S386" s="320"/>
      <c r="T386" s="320" t="s">
        <v>765</v>
      </c>
      <c r="U386" s="322">
        <v>2640</v>
      </c>
      <c r="V386" s="320" t="s">
        <v>56</v>
      </c>
      <c r="W386" s="321">
        <f t="shared" si="8"/>
        <v>0.27839999999999998</v>
      </c>
      <c r="X386" s="320" t="s">
        <v>58</v>
      </c>
      <c r="Y386" s="320"/>
    </row>
    <row r="387" spans="1:25" s="108" customFormat="1">
      <c r="A387" s="320">
        <v>480</v>
      </c>
      <c r="B387" s="320">
        <v>392306631</v>
      </c>
      <c r="C387" s="320" t="s">
        <v>58</v>
      </c>
      <c r="D387" s="320" t="s">
        <v>762</v>
      </c>
      <c r="E387" s="320" t="s">
        <v>79</v>
      </c>
      <c r="F387" s="320" t="s">
        <v>80</v>
      </c>
      <c r="G387" s="320" t="s">
        <v>81</v>
      </c>
      <c r="H387" s="320" t="s">
        <v>78</v>
      </c>
      <c r="I387" s="320">
        <v>49303156</v>
      </c>
      <c r="J387" s="320">
        <v>348</v>
      </c>
      <c r="K387" s="320">
        <v>12</v>
      </c>
      <c r="L387" s="324">
        <v>44659</v>
      </c>
      <c r="M387" s="324">
        <v>44659</v>
      </c>
      <c r="N387" s="323"/>
      <c r="O387" s="324">
        <v>44662</v>
      </c>
      <c r="P387" s="324">
        <v>44662</v>
      </c>
      <c r="Q387" s="323"/>
      <c r="R387" s="320" t="s">
        <v>64</v>
      </c>
      <c r="S387" s="320"/>
      <c r="T387" s="320" t="s">
        <v>765</v>
      </c>
      <c r="U387" s="322">
        <v>2640</v>
      </c>
      <c r="V387" s="320" t="s">
        <v>56</v>
      </c>
      <c r="W387" s="321">
        <f t="shared" si="8"/>
        <v>0.16703999999999999</v>
      </c>
      <c r="X387" s="320" t="s">
        <v>58</v>
      </c>
      <c r="Y387" s="320"/>
    </row>
    <row r="388" spans="1:25" s="108" customFormat="1">
      <c r="A388" s="320">
        <v>480</v>
      </c>
      <c r="B388" s="320">
        <v>392306621</v>
      </c>
      <c r="C388" s="320" t="s">
        <v>58</v>
      </c>
      <c r="D388" s="320" t="s">
        <v>762</v>
      </c>
      <c r="E388" s="320" t="s">
        <v>79</v>
      </c>
      <c r="F388" s="320" t="s">
        <v>80</v>
      </c>
      <c r="G388" s="320" t="s">
        <v>81</v>
      </c>
      <c r="H388" s="320" t="s">
        <v>78</v>
      </c>
      <c r="I388" s="320">
        <v>49303156</v>
      </c>
      <c r="J388" s="320">
        <v>580</v>
      </c>
      <c r="K388" s="320">
        <v>20</v>
      </c>
      <c r="L388" s="324">
        <v>44659</v>
      </c>
      <c r="M388" s="324">
        <v>44659</v>
      </c>
      <c r="N388" s="323"/>
      <c r="O388" s="324">
        <v>44662</v>
      </c>
      <c r="P388" s="324">
        <v>44662</v>
      </c>
      <c r="Q388" s="323"/>
      <c r="R388" s="320" t="s">
        <v>64</v>
      </c>
      <c r="S388" s="320"/>
      <c r="T388" s="320" t="s">
        <v>765</v>
      </c>
      <c r="U388" s="322">
        <v>2640</v>
      </c>
      <c r="V388" s="320" t="s">
        <v>56</v>
      </c>
      <c r="W388" s="321">
        <f t="shared" si="8"/>
        <v>0.27839999999999998</v>
      </c>
      <c r="X388" s="320" t="s">
        <v>58</v>
      </c>
      <c r="Y388" s="320"/>
    </row>
    <row r="389" spans="1:25" s="108" customFormat="1">
      <c r="A389" s="320">
        <v>400</v>
      </c>
      <c r="B389" s="320">
        <v>394559458</v>
      </c>
      <c r="C389" s="320" t="s">
        <v>58</v>
      </c>
      <c r="D389" s="320" t="s">
        <v>762</v>
      </c>
      <c r="E389" s="320" t="s">
        <v>139</v>
      </c>
      <c r="F389" s="320" t="s">
        <v>194</v>
      </c>
      <c r="G389" s="320" t="s">
        <v>370</v>
      </c>
      <c r="H389" s="320" t="s">
        <v>101</v>
      </c>
      <c r="I389" s="320">
        <v>49405140</v>
      </c>
      <c r="J389" s="320">
        <f>32*K389</f>
        <v>704</v>
      </c>
      <c r="K389" s="320">
        <v>22</v>
      </c>
      <c r="L389" s="324">
        <v>44659</v>
      </c>
      <c r="M389" s="324">
        <v>44659</v>
      </c>
      <c r="N389" s="323"/>
      <c r="O389" s="324">
        <v>44662</v>
      </c>
      <c r="P389" s="324">
        <v>44662</v>
      </c>
      <c r="Q389" s="323"/>
      <c r="R389" s="320" t="s">
        <v>64</v>
      </c>
      <c r="S389" s="320"/>
      <c r="T389" s="320"/>
      <c r="U389" s="322"/>
      <c r="V389" s="320" t="s">
        <v>56</v>
      </c>
      <c r="W389" s="321">
        <f t="shared" si="8"/>
        <v>0.28160000000000002</v>
      </c>
      <c r="X389" s="320" t="s">
        <v>58</v>
      </c>
      <c r="Y389" s="320"/>
    </row>
    <row r="390" spans="1:25" s="108" customFormat="1">
      <c r="A390" s="320">
        <v>400</v>
      </c>
      <c r="B390" s="320">
        <v>394418467</v>
      </c>
      <c r="C390" s="320" t="s">
        <v>58</v>
      </c>
      <c r="D390" s="320" t="s">
        <v>762</v>
      </c>
      <c r="E390" s="320" t="s">
        <v>362</v>
      </c>
      <c r="F390" s="320" t="s">
        <v>363</v>
      </c>
      <c r="G390" s="320" t="s">
        <v>364</v>
      </c>
      <c r="H390" s="320" t="s">
        <v>101</v>
      </c>
      <c r="I390" s="320">
        <v>49405140</v>
      </c>
      <c r="J390" s="320">
        <v>832</v>
      </c>
      <c r="K390" s="320">
        <v>26</v>
      </c>
      <c r="L390" s="324">
        <v>44659</v>
      </c>
      <c r="M390" s="324">
        <v>44659</v>
      </c>
      <c r="N390" s="323"/>
      <c r="O390" s="324">
        <v>44662</v>
      </c>
      <c r="P390" s="324">
        <v>44662</v>
      </c>
      <c r="Q390" s="323"/>
      <c r="R390" s="320" t="s">
        <v>64</v>
      </c>
      <c r="S390" s="320"/>
      <c r="T390" s="320" t="s">
        <v>764</v>
      </c>
      <c r="U390" s="322">
        <v>2813</v>
      </c>
      <c r="V390" s="320" t="s">
        <v>62</v>
      </c>
      <c r="W390" s="321">
        <f t="shared" si="8"/>
        <v>0.33279999999999998</v>
      </c>
      <c r="X390" s="320" t="s">
        <v>58</v>
      </c>
      <c r="Y390" s="320"/>
    </row>
    <row r="391" spans="1:25" s="108" customFormat="1">
      <c r="A391" s="320">
        <v>480</v>
      </c>
      <c r="B391" s="320">
        <v>392306656</v>
      </c>
      <c r="C391" s="320" t="s">
        <v>58</v>
      </c>
      <c r="D391" s="320" t="s">
        <v>762</v>
      </c>
      <c r="E391" s="320" t="s">
        <v>79</v>
      </c>
      <c r="F391" s="320" t="s">
        <v>80</v>
      </c>
      <c r="G391" s="320" t="s">
        <v>81</v>
      </c>
      <c r="H391" s="320" t="s">
        <v>78</v>
      </c>
      <c r="I391" s="320">
        <v>49303156</v>
      </c>
      <c r="J391" s="320">
        <v>580</v>
      </c>
      <c r="K391" s="320">
        <v>20</v>
      </c>
      <c r="L391" s="324">
        <v>44659</v>
      </c>
      <c r="M391" s="324">
        <v>44659</v>
      </c>
      <c r="N391" s="323"/>
      <c r="O391" s="324">
        <v>44662</v>
      </c>
      <c r="P391" s="324">
        <v>44662</v>
      </c>
      <c r="Q391" s="323"/>
      <c r="R391" s="320" t="s">
        <v>64</v>
      </c>
      <c r="S391" s="320"/>
      <c r="T391" s="320" t="s">
        <v>765</v>
      </c>
      <c r="U391" s="322">
        <v>2640</v>
      </c>
      <c r="V391" s="320" t="s">
        <v>56</v>
      </c>
      <c r="W391" s="321">
        <f t="shared" si="8"/>
        <v>0.27839999999999998</v>
      </c>
      <c r="X391" s="320" t="s">
        <v>58</v>
      </c>
      <c r="Y391" s="320"/>
    </row>
    <row r="392" spans="1:25" s="108" customFormat="1">
      <c r="A392" s="320">
        <v>400</v>
      </c>
      <c r="B392" s="320">
        <v>394559307</v>
      </c>
      <c r="C392" s="320" t="s">
        <v>58</v>
      </c>
      <c r="D392" s="320" t="s">
        <v>762</v>
      </c>
      <c r="E392" s="320" t="s">
        <v>139</v>
      </c>
      <c r="F392" s="320" t="s">
        <v>194</v>
      </c>
      <c r="G392" s="320" t="s">
        <v>370</v>
      </c>
      <c r="H392" s="320" t="s">
        <v>101</v>
      </c>
      <c r="I392" s="320">
        <v>49405140</v>
      </c>
      <c r="J392" s="320">
        <f>32*K392</f>
        <v>704</v>
      </c>
      <c r="K392" s="320">
        <v>22</v>
      </c>
      <c r="L392" s="324">
        <v>44659</v>
      </c>
      <c r="M392" s="324">
        <v>44659</v>
      </c>
      <c r="N392" s="323"/>
      <c r="O392" s="324">
        <v>44663</v>
      </c>
      <c r="P392" s="324">
        <v>44663</v>
      </c>
      <c r="Q392" s="323"/>
      <c r="R392" s="320" t="s">
        <v>64</v>
      </c>
      <c r="S392" s="320"/>
      <c r="T392" s="320"/>
      <c r="U392" s="322"/>
      <c r="V392" s="320" t="s">
        <v>56</v>
      </c>
      <c r="W392" s="321">
        <f t="shared" si="8"/>
        <v>0.28160000000000002</v>
      </c>
      <c r="X392" s="320" t="s">
        <v>58</v>
      </c>
      <c r="Y392" s="320"/>
    </row>
    <row r="393" spans="1:25" s="108" customFormat="1">
      <c r="A393" s="320">
        <v>400</v>
      </c>
      <c r="B393" s="320">
        <v>394566574</v>
      </c>
      <c r="C393" s="320" t="s">
        <v>58</v>
      </c>
      <c r="D393" s="320" t="s">
        <v>762</v>
      </c>
      <c r="E393" s="320" t="s">
        <v>139</v>
      </c>
      <c r="F393" s="320" t="s">
        <v>164</v>
      </c>
      <c r="G393" s="320" t="s">
        <v>371</v>
      </c>
      <c r="H393" s="327" t="s">
        <v>101</v>
      </c>
      <c r="I393" s="320">
        <v>49405140</v>
      </c>
      <c r="J393" s="320">
        <v>704</v>
      </c>
      <c r="K393" s="320">
        <v>22</v>
      </c>
      <c r="L393" s="324">
        <v>44659</v>
      </c>
      <c r="M393" s="324">
        <v>44659</v>
      </c>
      <c r="N393" s="323"/>
      <c r="O393" s="324">
        <v>44664</v>
      </c>
      <c r="P393" s="324">
        <v>44664</v>
      </c>
      <c r="Q393" s="323"/>
      <c r="R393" s="320" t="s">
        <v>64</v>
      </c>
      <c r="S393" s="320"/>
      <c r="T393" s="320"/>
      <c r="U393" s="322"/>
      <c r="V393" s="320" t="s">
        <v>56</v>
      </c>
      <c r="W393" s="321">
        <f t="shared" si="8"/>
        <v>0.28160000000000002</v>
      </c>
      <c r="X393" s="320" t="s">
        <v>58</v>
      </c>
      <c r="Y393" s="320"/>
    </row>
    <row r="394" spans="1:25" s="108" customFormat="1">
      <c r="A394" s="320">
        <v>360</v>
      </c>
      <c r="B394" s="320">
        <v>394191603</v>
      </c>
      <c r="C394" s="320" t="s">
        <v>58</v>
      </c>
      <c r="D394" s="320" t="s">
        <v>762</v>
      </c>
      <c r="E394" s="320" t="s">
        <v>328</v>
      </c>
      <c r="F394" s="320" t="s">
        <v>372</v>
      </c>
      <c r="G394" s="320" t="s">
        <v>373</v>
      </c>
      <c r="H394" s="320" t="s">
        <v>57</v>
      </c>
      <c r="I394" s="320">
        <v>49203132</v>
      </c>
      <c r="J394" s="320">
        <v>768</v>
      </c>
      <c r="K394" s="320">
        <v>24</v>
      </c>
      <c r="L394" s="324">
        <v>44659</v>
      </c>
      <c r="M394" s="324">
        <v>44659</v>
      </c>
      <c r="N394" s="323"/>
      <c r="O394" s="324">
        <v>44666</v>
      </c>
      <c r="P394" s="324">
        <v>44666</v>
      </c>
      <c r="Q394" s="323"/>
      <c r="R394" s="320" t="s">
        <v>64</v>
      </c>
      <c r="S394" s="320"/>
      <c r="T394" s="320"/>
      <c r="U394" s="322"/>
      <c r="V394" s="320" t="s">
        <v>56</v>
      </c>
      <c r="W394" s="321">
        <f t="shared" si="8"/>
        <v>0.27648</v>
      </c>
      <c r="X394" s="320" t="s">
        <v>58</v>
      </c>
      <c r="Y394" s="320"/>
    </row>
    <row r="395" spans="1:25" s="108" customFormat="1">
      <c r="A395" s="320">
        <v>360</v>
      </c>
      <c r="B395" s="320">
        <v>394336356</v>
      </c>
      <c r="C395" s="320" t="s">
        <v>58</v>
      </c>
      <c r="D395" s="320" t="s">
        <v>762</v>
      </c>
      <c r="E395" s="320" t="s">
        <v>306</v>
      </c>
      <c r="F395" s="320" t="s">
        <v>374</v>
      </c>
      <c r="G395" s="320" t="s">
        <v>308</v>
      </c>
      <c r="H395" s="320" t="s">
        <v>57</v>
      </c>
      <c r="I395" s="320">
        <v>49203132</v>
      </c>
      <c r="J395" s="320">
        <v>768</v>
      </c>
      <c r="K395" s="320">
        <v>24</v>
      </c>
      <c r="L395" s="324">
        <v>44659</v>
      </c>
      <c r="M395" s="324">
        <v>44659</v>
      </c>
      <c r="N395" s="323"/>
      <c r="O395" s="324">
        <v>44665</v>
      </c>
      <c r="P395" s="324">
        <v>44665</v>
      </c>
      <c r="Q395" s="323"/>
      <c r="R395" s="320" t="s">
        <v>64</v>
      </c>
      <c r="S395" s="320"/>
      <c r="T395" s="320"/>
      <c r="U395" s="322"/>
      <c r="V395" s="320" t="s">
        <v>62</v>
      </c>
      <c r="W395" s="321">
        <f t="shared" si="8"/>
        <v>0.27648</v>
      </c>
      <c r="X395" s="320" t="s">
        <v>58</v>
      </c>
      <c r="Y395" s="320"/>
    </row>
    <row r="396" spans="1:25" s="108" customFormat="1">
      <c r="A396" s="320">
        <v>400</v>
      </c>
      <c r="B396" s="320">
        <v>394565754</v>
      </c>
      <c r="C396" s="320" t="s">
        <v>58</v>
      </c>
      <c r="D396" s="320" t="s">
        <v>762</v>
      </c>
      <c r="E396" s="320" t="s">
        <v>139</v>
      </c>
      <c r="F396" s="320" t="s">
        <v>170</v>
      </c>
      <c r="G396" s="320" t="s">
        <v>375</v>
      </c>
      <c r="H396" s="320" t="s">
        <v>101</v>
      </c>
      <c r="I396" s="320">
        <v>49405140</v>
      </c>
      <c r="J396" s="320">
        <v>448</v>
      </c>
      <c r="K396" s="320">
        <v>14</v>
      </c>
      <c r="L396" s="324">
        <v>44659</v>
      </c>
      <c r="M396" s="324">
        <v>44659</v>
      </c>
      <c r="N396" s="323"/>
      <c r="O396" s="324">
        <v>44662</v>
      </c>
      <c r="P396" s="324">
        <v>44662</v>
      </c>
      <c r="Q396" s="323"/>
      <c r="R396" s="320" t="s">
        <v>64</v>
      </c>
      <c r="S396" s="320"/>
      <c r="T396" s="320"/>
      <c r="U396" s="322"/>
      <c r="V396" s="320" t="s">
        <v>56</v>
      </c>
      <c r="W396" s="321">
        <f t="shared" si="8"/>
        <v>0.1792</v>
      </c>
      <c r="X396" s="320" t="s">
        <v>58</v>
      </c>
      <c r="Y396" s="320"/>
    </row>
    <row r="397" spans="1:25" s="108" customFormat="1">
      <c r="A397" s="320">
        <v>400</v>
      </c>
      <c r="B397" s="320">
        <v>394562460</v>
      </c>
      <c r="C397" s="320" t="s">
        <v>58</v>
      </c>
      <c r="D397" s="320" t="s">
        <v>762</v>
      </c>
      <c r="E397" s="320" t="s">
        <v>139</v>
      </c>
      <c r="F397" s="320" t="s">
        <v>162</v>
      </c>
      <c r="G397" s="320" t="s">
        <v>376</v>
      </c>
      <c r="H397" s="327" t="s">
        <v>101</v>
      </c>
      <c r="I397" s="320">
        <v>49405140</v>
      </c>
      <c r="J397" s="320">
        <f>32*K397</f>
        <v>416</v>
      </c>
      <c r="K397" s="320">
        <v>13</v>
      </c>
      <c r="L397" s="324">
        <v>44659</v>
      </c>
      <c r="M397" s="324">
        <v>44659</v>
      </c>
      <c r="N397" s="323"/>
      <c r="O397" s="324">
        <v>44664</v>
      </c>
      <c r="P397" s="324">
        <v>44664</v>
      </c>
      <c r="Q397" s="323"/>
      <c r="R397" s="320" t="s">
        <v>64</v>
      </c>
      <c r="S397" s="320"/>
      <c r="T397" s="320"/>
      <c r="U397" s="322"/>
      <c r="V397" s="320" t="s">
        <v>56</v>
      </c>
      <c r="W397" s="321">
        <f t="shared" si="8"/>
        <v>0.16639999999999999</v>
      </c>
      <c r="X397" s="320" t="s">
        <v>58</v>
      </c>
      <c r="Y397" s="320"/>
    </row>
    <row r="398" spans="1:25" s="171" customFormat="1" ht="15.75" customHeight="1">
      <c r="A398" s="320">
        <v>400</v>
      </c>
      <c r="B398" s="320">
        <v>394474700</v>
      </c>
      <c r="C398" s="320" t="s">
        <v>58</v>
      </c>
      <c r="D398" s="320" t="s">
        <v>762</v>
      </c>
      <c r="E398" s="320" t="s">
        <v>139</v>
      </c>
      <c r="F398" s="320" t="s">
        <v>377</v>
      </c>
      <c r="G398" s="320" t="s">
        <v>355</v>
      </c>
      <c r="H398" s="320" t="s">
        <v>101</v>
      </c>
      <c r="I398" s="320">
        <v>49405140</v>
      </c>
      <c r="J398" s="320">
        <v>768</v>
      </c>
      <c r="K398" s="320">
        <v>24</v>
      </c>
      <c r="L398" s="324">
        <v>44659</v>
      </c>
      <c r="M398" s="324">
        <v>44659</v>
      </c>
      <c r="N398" s="323"/>
      <c r="O398" s="324">
        <v>44663</v>
      </c>
      <c r="P398" s="324">
        <v>44663</v>
      </c>
      <c r="Q398" s="323"/>
      <c r="R398" s="320" t="s">
        <v>64</v>
      </c>
      <c r="S398" s="320"/>
      <c r="T398" s="320"/>
      <c r="U398" s="322"/>
      <c r="V398" s="320" t="s">
        <v>56</v>
      </c>
      <c r="W398" s="321">
        <f t="shared" si="8"/>
        <v>0.30719999999999997</v>
      </c>
      <c r="X398" s="320" t="s">
        <v>58</v>
      </c>
      <c r="Y398" s="320"/>
    </row>
    <row r="399" spans="1:25" s="171" customFormat="1" ht="15.75" customHeight="1">
      <c r="A399" s="320">
        <v>400</v>
      </c>
      <c r="B399" s="320">
        <v>394567230</v>
      </c>
      <c r="C399" s="320" t="s">
        <v>58</v>
      </c>
      <c r="D399" s="320" t="s">
        <v>762</v>
      </c>
      <c r="E399" s="320" t="s">
        <v>139</v>
      </c>
      <c r="F399" s="320" t="s">
        <v>378</v>
      </c>
      <c r="G399" s="320" t="s">
        <v>355</v>
      </c>
      <c r="H399" s="320" t="s">
        <v>101</v>
      </c>
      <c r="I399" s="320">
        <v>49405140</v>
      </c>
      <c r="J399" s="320">
        <v>768</v>
      </c>
      <c r="K399" s="320">
        <v>24</v>
      </c>
      <c r="L399" s="324">
        <v>44659</v>
      </c>
      <c r="M399" s="324">
        <v>44659</v>
      </c>
      <c r="N399" s="323"/>
      <c r="O399" s="324">
        <v>44662</v>
      </c>
      <c r="P399" s="324">
        <v>44662</v>
      </c>
      <c r="Q399" s="323"/>
      <c r="R399" s="320" t="s">
        <v>64</v>
      </c>
      <c r="S399" s="320"/>
      <c r="T399" s="320"/>
      <c r="U399" s="322"/>
      <c r="V399" s="320" t="s">
        <v>56</v>
      </c>
      <c r="W399" s="321">
        <f t="shared" si="8"/>
        <v>0.30719999999999997</v>
      </c>
      <c r="X399" s="320" t="s">
        <v>58</v>
      </c>
      <c r="Y399" s="320"/>
    </row>
    <row r="400" spans="1:25" s="171" customFormat="1" ht="15.75" customHeight="1">
      <c r="A400" s="320">
        <v>400</v>
      </c>
      <c r="B400" s="320">
        <v>394474521</v>
      </c>
      <c r="C400" s="320" t="s">
        <v>58</v>
      </c>
      <c r="D400" s="320" t="s">
        <v>762</v>
      </c>
      <c r="E400" s="320" t="s">
        <v>139</v>
      </c>
      <c r="F400" s="320" t="s">
        <v>377</v>
      </c>
      <c r="G400" s="320" t="s">
        <v>355</v>
      </c>
      <c r="H400" s="320" t="s">
        <v>101</v>
      </c>
      <c r="I400" s="320">
        <v>49405140</v>
      </c>
      <c r="J400" s="320">
        <v>768</v>
      </c>
      <c r="K400" s="320">
        <v>24</v>
      </c>
      <c r="L400" s="324">
        <v>44659</v>
      </c>
      <c r="M400" s="324">
        <v>44659</v>
      </c>
      <c r="N400" s="323"/>
      <c r="O400" s="324">
        <v>44663</v>
      </c>
      <c r="P400" s="324">
        <v>44663</v>
      </c>
      <c r="Q400" s="323"/>
      <c r="R400" s="320" t="s">
        <v>64</v>
      </c>
      <c r="S400" s="320"/>
      <c r="T400" s="320"/>
      <c r="U400" s="322"/>
      <c r="V400" s="320" t="s">
        <v>56</v>
      </c>
      <c r="W400" s="321">
        <f t="shared" si="8"/>
        <v>0.30719999999999997</v>
      </c>
      <c r="X400" s="320" t="s">
        <v>58</v>
      </c>
      <c r="Y400" s="320"/>
    </row>
    <row r="401" spans="1:25" s="108" customFormat="1">
      <c r="A401" s="320">
        <v>400</v>
      </c>
      <c r="B401" s="320">
        <v>394474824</v>
      </c>
      <c r="C401" s="320" t="s">
        <v>58</v>
      </c>
      <c r="D401" s="320" t="s">
        <v>762</v>
      </c>
      <c r="E401" s="320" t="s">
        <v>139</v>
      </c>
      <c r="F401" s="320" t="s">
        <v>377</v>
      </c>
      <c r="G401" s="320" t="s">
        <v>355</v>
      </c>
      <c r="H401" s="320" t="s">
        <v>101</v>
      </c>
      <c r="I401" s="320">
        <v>49405140</v>
      </c>
      <c r="J401" s="320">
        <v>512</v>
      </c>
      <c r="K401" s="320">
        <v>16</v>
      </c>
      <c r="L401" s="324">
        <v>44659</v>
      </c>
      <c r="M401" s="324">
        <v>44659</v>
      </c>
      <c r="N401" s="323"/>
      <c r="O401" s="324">
        <v>44663</v>
      </c>
      <c r="P401" s="324">
        <v>44663</v>
      </c>
      <c r="Q401" s="323"/>
      <c r="R401" s="320" t="s">
        <v>64</v>
      </c>
      <c r="S401" s="320"/>
      <c r="T401" s="320"/>
      <c r="U401" s="322"/>
      <c r="V401" s="320" t="s">
        <v>56</v>
      </c>
      <c r="W401" s="321">
        <f t="shared" si="8"/>
        <v>0.20480000000000001</v>
      </c>
      <c r="X401" s="320" t="s">
        <v>58</v>
      </c>
      <c r="Y401" s="320"/>
    </row>
    <row r="402" spans="1:25" s="108" customFormat="1">
      <c r="A402" s="320">
        <v>400</v>
      </c>
      <c r="B402" s="320">
        <v>394466148</v>
      </c>
      <c r="C402" s="320" t="s">
        <v>58</v>
      </c>
      <c r="D402" s="320" t="s">
        <v>762</v>
      </c>
      <c r="E402" s="320" t="s">
        <v>139</v>
      </c>
      <c r="F402" s="320" t="s">
        <v>379</v>
      </c>
      <c r="G402" s="320" t="s">
        <v>356</v>
      </c>
      <c r="H402" s="320" t="s">
        <v>101</v>
      </c>
      <c r="I402" s="320">
        <v>49405140</v>
      </c>
      <c r="J402" s="320">
        <v>768</v>
      </c>
      <c r="K402" s="320">
        <v>24</v>
      </c>
      <c r="L402" s="324">
        <v>44659</v>
      </c>
      <c r="M402" s="324">
        <v>44659</v>
      </c>
      <c r="N402" s="323"/>
      <c r="O402" s="324">
        <v>44663</v>
      </c>
      <c r="P402" s="324">
        <v>44663</v>
      </c>
      <c r="Q402" s="323"/>
      <c r="R402" s="320" t="s">
        <v>64</v>
      </c>
      <c r="S402" s="320"/>
      <c r="T402" s="320" t="s">
        <v>764</v>
      </c>
      <c r="U402" s="322">
        <v>4561</v>
      </c>
      <c r="V402" s="320" t="s">
        <v>56</v>
      </c>
      <c r="W402" s="321">
        <f t="shared" si="8"/>
        <v>0.30719999999999997</v>
      </c>
      <c r="X402" s="320" t="s">
        <v>58</v>
      </c>
      <c r="Y402" s="320"/>
    </row>
    <row r="403" spans="1:25" s="108" customFormat="1">
      <c r="A403" s="320">
        <v>400</v>
      </c>
      <c r="B403" s="320">
        <v>394560778</v>
      </c>
      <c r="C403" s="320" t="s">
        <v>58</v>
      </c>
      <c r="D403" s="320" t="s">
        <v>762</v>
      </c>
      <c r="E403" s="320" t="s">
        <v>139</v>
      </c>
      <c r="F403" s="320" t="s">
        <v>380</v>
      </c>
      <c r="G403" s="320" t="s">
        <v>356</v>
      </c>
      <c r="H403" s="320" t="s">
        <v>101</v>
      </c>
      <c r="I403" s="320">
        <v>49405140</v>
      </c>
      <c r="J403" s="320">
        <v>768</v>
      </c>
      <c r="K403" s="320">
        <v>24</v>
      </c>
      <c r="L403" s="324">
        <v>44659</v>
      </c>
      <c r="M403" s="324">
        <v>44659</v>
      </c>
      <c r="N403" s="323"/>
      <c r="O403" s="324">
        <v>44666</v>
      </c>
      <c r="P403" s="324">
        <v>44666</v>
      </c>
      <c r="Q403" s="323"/>
      <c r="R403" s="320" t="s">
        <v>64</v>
      </c>
      <c r="S403" s="320"/>
      <c r="T403" s="320"/>
      <c r="U403" s="322"/>
      <c r="V403" s="320" t="s">
        <v>56</v>
      </c>
      <c r="W403" s="321">
        <f t="shared" si="8"/>
        <v>0.30719999999999997</v>
      </c>
      <c r="X403" s="320" t="s">
        <v>58</v>
      </c>
      <c r="Y403" s="320"/>
    </row>
    <row r="404" spans="1:25" s="108" customFormat="1">
      <c r="A404" s="320">
        <v>400</v>
      </c>
      <c r="B404" s="320">
        <v>394564319</v>
      </c>
      <c r="C404" s="320" t="s">
        <v>58</v>
      </c>
      <c r="D404" s="320" t="s">
        <v>762</v>
      </c>
      <c r="E404" s="320" t="s">
        <v>139</v>
      </c>
      <c r="F404" s="320" t="s">
        <v>381</v>
      </c>
      <c r="G404" s="320" t="s">
        <v>382</v>
      </c>
      <c r="H404" s="320" t="s">
        <v>101</v>
      </c>
      <c r="I404" s="320">
        <v>49405140</v>
      </c>
      <c r="J404" s="320">
        <f>32*K404</f>
        <v>416</v>
      </c>
      <c r="K404" s="320">
        <v>13</v>
      </c>
      <c r="L404" s="324">
        <v>44659</v>
      </c>
      <c r="M404" s="324">
        <v>44659</v>
      </c>
      <c r="N404" s="323"/>
      <c r="O404" s="324">
        <v>44663</v>
      </c>
      <c r="P404" s="324">
        <v>44663</v>
      </c>
      <c r="Q404" s="323"/>
      <c r="R404" s="320" t="s">
        <v>64</v>
      </c>
      <c r="S404" s="320"/>
      <c r="T404" s="320"/>
      <c r="U404" s="322"/>
      <c r="V404" s="320" t="s">
        <v>56</v>
      </c>
      <c r="W404" s="321">
        <f t="shared" si="8"/>
        <v>0.16639999999999999</v>
      </c>
      <c r="X404" s="320" t="s">
        <v>58</v>
      </c>
      <c r="Y404" s="320"/>
    </row>
    <row r="405" spans="1:25" s="108" customFormat="1">
      <c r="A405" s="320">
        <v>400</v>
      </c>
      <c r="B405" s="320">
        <v>394564893</v>
      </c>
      <c r="C405" s="320" t="s">
        <v>58</v>
      </c>
      <c r="D405" s="320" t="s">
        <v>762</v>
      </c>
      <c r="E405" s="320" t="s">
        <v>139</v>
      </c>
      <c r="F405" s="320" t="s">
        <v>383</v>
      </c>
      <c r="G405" s="320" t="s">
        <v>384</v>
      </c>
      <c r="H405" s="320" t="s">
        <v>101</v>
      </c>
      <c r="I405" s="320">
        <v>49405140</v>
      </c>
      <c r="J405" s="320">
        <v>416</v>
      </c>
      <c r="K405" s="320">
        <v>13</v>
      </c>
      <c r="L405" s="324">
        <v>44659</v>
      </c>
      <c r="M405" s="324">
        <v>44659</v>
      </c>
      <c r="N405" s="323"/>
      <c r="O405" s="324">
        <v>44662</v>
      </c>
      <c r="P405" s="324">
        <v>44662</v>
      </c>
      <c r="Q405" s="323"/>
      <c r="R405" s="320" t="s">
        <v>64</v>
      </c>
      <c r="S405" s="320"/>
      <c r="T405" s="320"/>
      <c r="U405" s="322"/>
      <c r="V405" s="320" t="s">
        <v>56</v>
      </c>
      <c r="W405" s="321">
        <f t="shared" si="8"/>
        <v>0.16639999999999999</v>
      </c>
      <c r="X405" s="320" t="s">
        <v>58</v>
      </c>
      <c r="Y405" s="320"/>
    </row>
    <row r="406" spans="1:25" s="108" customFormat="1">
      <c r="A406" s="320">
        <v>400</v>
      </c>
      <c r="B406" s="320">
        <v>1542219871</v>
      </c>
      <c r="C406" s="320" t="s">
        <v>58</v>
      </c>
      <c r="D406" s="320" t="s">
        <v>762</v>
      </c>
      <c r="E406" s="320" t="s">
        <v>139</v>
      </c>
      <c r="F406" s="320" t="s">
        <v>157</v>
      </c>
      <c r="G406" s="320" t="s">
        <v>385</v>
      </c>
      <c r="H406" s="320" t="s">
        <v>101</v>
      </c>
      <c r="I406" s="320">
        <v>49405140</v>
      </c>
      <c r="J406" s="320">
        <v>224</v>
      </c>
      <c r="K406" s="320">
        <v>7</v>
      </c>
      <c r="L406" s="324">
        <v>44659</v>
      </c>
      <c r="M406" s="324">
        <v>44659</v>
      </c>
      <c r="N406" s="323"/>
      <c r="O406" s="324">
        <v>44669</v>
      </c>
      <c r="P406" s="324">
        <v>44669</v>
      </c>
      <c r="Q406" s="323"/>
      <c r="R406" s="320" t="s">
        <v>64</v>
      </c>
      <c r="S406" s="320"/>
      <c r="T406" s="320"/>
      <c r="U406" s="322"/>
      <c r="V406" s="320" t="s">
        <v>56</v>
      </c>
      <c r="W406" s="321">
        <f t="shared" si="8"/>
        <v>8.9599999999999999E-2</v>
      </c>
      <c r="X406" s="320" t="s">
        <v>58</v>
      </c>
      <c r="Y406" s="320"/>
    </row>
    <row r="407" spans="1:25" s="108" customFormat="1">
      <c r="A407" s="320">
        <v>400</v>
      </c>
      <c r="B407" s="320">
        <v>394561762</v>
      </c>
      <c r="C407" s="320" t="s">
        <v>58</v>
      </c>
      <c r="D407" s="320" t="s">
        <v>762</v>
      </c>
      <c r="E407" s="320" t="s">
        <v>139</v>
      </c>
      <c r="F407" s="320" t="s">
        <v>386</v>
      </c>
      <c r="G407" s="320" t="s">
        <v>387</v>
      </c>
      <c r="H407" s="320" t="s">
        <v>101</v>
      </c>
      <c r="I407" s="320">
        <v>49405140</v>
      </c>
      <c r="J407" s="320">
        <f>32*K407</f>
        <v>416</v>
      </c>
      <c r="K407" s="320">
        <v>13</v>
      </c>
      <c r="L407" s="324">
        <v>44659</v>
      </c>
      <c r="M407" s="324">
        <v>44659</v>
      </c>
      <c r="N407" s="323"/>
      <c r="O407" s="324">
        <v>44662</v>
      </c>
      <c r="P407" s="324">
        <v>44662</v>
      </c>
      <c r="Q407" s="323"/>
      <c r="R407" s="320" t="s">
        <v>64</v>
      </c>
      <c r="S407" s="320"/>
      <c r="T407" s="320"/>
      <c r="U407" s="322"/>
      <c r="V407" s="320" t="s">
        <v>56</v>
      </c>
      <c r="W407" s="321">
        <f t="shared" si="8"/>
        <v>0.16639999999999999</v>
      </c>
      <c r="X407" s="320" t="s">
        <v>58</v>
      </c>
      <c r="Y407" s="320"/>
    </row>
    <row r="408" spans="1:25" s="108" customFormat="1">
      <c r="A408" s="320">
        <v>400</v>
      </c>
      <c r="B408" s="320">
        <v>394433795</v>
      </c>
      <c r="C408" s="320" t="s">
        <v>58</v>
      </c>
      <c r="D408" s="320" t="s">
        <v>762</v>
      </c>
      <c r="E408" s="320" t="s">
        <v>359</v>
      </c>
      <c r="F408" s="320" t="s">
        <v>360</v>
      </c>
      <c r="G408" s="320" t="s">
        <v>361</v>
      </c>
      <c r="H408" s="320" t="s">
        <v>101</v>
      </c>
      <c r="I408" s="320">
        <v>49405140</v>
      </c>
      <c r="J408" s="320">
        <v>832</v>
      </c>
      <c r="K408" s="320">
        <v>26</v>
      </c>
      <c r="L408" s="324">
        <v>44662</v>
      </c>
      <c r="M408" s="324">
        <v>44662</v>
      </c>
      <c r="N408" s="323"/>
      <c r="O408" s="324">
        <v>44664</v>
      </c>
      <c r="P408" s="324">
        <v>44664</v>
      </c>
      <c r="Q408" s="323"/>
      <c r="R408" s="320" t="s">
        <v>64</v>
      </c>
      <c r="S408" s="320"/>
      <c r="T408" s="320"/>
      <c r="U408" s="322"/>
      <c r="V408" s="320" t="s">
        <v>62</v>
      </c>
      <c r="W408" s="321">
        <f t="shared" si="8"/>
        <v>0.33279999999999998</v>
      </c>
      <c r="X408" s="320" t="s">
        <v>58</v>
      </c>
      <c r="Y408" s="320"/>
    </row>
    <row r="409" spans="1:25" s="108" customFormat="1">
      <c r="A409" s="320">
        <v>400</v>
      </c>
      <c r="B409" s="320">
        <v>394695673</v>
      </c>
      <c r="C409" s="320" t="s">
        <v>58</v>
      </c>
      <c r="D409" s="320" t="s">
        <v>762</v>
      </c>
      <c r="E409" s="320" t="s">
        <v>139</v>
      </c>
      <c r="F409" s="320" t="s">
        <v>365</v>
      </c>
      <c r="G409" s="320" t="s">
        <v>366</v>
      </c>
      <c r="H409" s="320" t="s">
        <v>101</v>
      </c>
      <c r="I409" s="320">
        <v>49405140</v>
      </c>
      <c r="J409" s="320">
        <v>416</v>
      </c>
      <c r="K409" s="320">
        <v>13</v>
      </c>
      <c r="L409" s="324">
        <v>44662</v>
      </c>
      <c r="M409" s="324">
        <v>44662</v>
      </c>
      <c r="N409" s="323"/>
      <c r="O409" s="324">
        <v>44666</v>
      </c>
      <c r="P409" s="324">
        <v>44666</v>
      </c>
      <c r="Q409" s="323"/>
      <c r="R409" s="320" t="s">
        <v>64</v>
      </c>
      <c r="S409" s="320"/>
      <c r="T409" s="320"/>
      <c r="U409" s="322"/>
      <c r="V409" s="320" t="s">
        <v>56</v>
      </c>
      <c r="W409" s="321">
        <f t="shared" si="8"/>
        <v>0.16639999999999999</v>
      </c>
      <c r="X409" s="320" t="s">
        <v>58</v>
      </c>
      <c r="Y409" s="320"/>
    </row>
    <row r="410" spans="1:25" s="108" customFormat="1">
      <c r="A410" s="320">
        <v>400</v>
      </c>
      <c r="B410" s="320">
        <v>394702358</v>
      </c>
      <c r="C410" s="320" t="s">
        <v>58</v>
      </c>
      <c r="D410" s="320" t="s">
        <v>762</v>
      </c>
      <c r="E410" s="320" t="s">
        <v>139</v>
      </c>
      <c r="F410" s="320" t="s">
        <v>383</v>
      </c>
      <c r="G410" s="320" t="s">
        <v>370</v>
      </c>
      <c r="H410" s="320" t="s">
        <v>101</v>
      </c>
      <c r="I410" s="320">
        <v>49405140</v>
      </c>
      <c r="J410" s="320">
        <f>32*K410</f>
        <v>704</v>
      </c>
      <c r="K410" s="320">
        <v>22</v>
      </c>
      <c r="L410" s="324">
        <v>44662</v>
      </c>
      <c r="M410" s="324">
        <v>44662</v>
      </c>
      <c r="N410" s="323"/>
      <c r="O410" s="324">
        <v>44663</v>
      </c>
      <c r="P410" s="324">
        <v>44663</v>
      </c>
      <c r="Q410" s="323"/>
      <c r="R410" s="320" t="s">
        <v>64</v>
      </c>
      <c r="S410" s="320"/>
      <c r="T410" s="320"/>
      <c r="U410" s="322"/>
      <c r="V410" s="320" t="s">
        <v>56</v>
      </c>
      <c r="W410" s="321">
        <f t="shared" si="8"/>
        <v>0.28160000000000002</v>
      </c>
      <c r="X410" s="320" t="s">
        <v>58</v>
      </c>
      <c r="Y410" s="320"/>
    </row>
    <row r="411" spans="1:25" s="108" customFormat="1">
      <c r="A411" s="320">
        <v>400</v>
      </c>
      <c r="B411" s="320">
        <v>394694248</v>
      </c>
      <c r="C411" s="320" t="s">
        <v>58</v>
      </c>
      <c r="D411" s="320" t="s">
        <v>762</v>
      </c>
      <c r="E411" s="320" t="s">
        <v>139</v>
      </c>
      <c r="F411" s="320" t="s">
        <v>194</v>
      </c>
      <c r="G411" s="320" t="s">
        <v>370</v>
      </c>
      <c r="H411" s="320" t="s">
        <v>101</v>
      </c>
      <c r="I411" s="320">
        <v>49405140</v>
      </c>
      <c r="J411" s="320">
        <f>32*K411</f>
        <v>384</v>
      </c>
      <c r="K411" s="320">
        <v>12</v>
      </c>
      <c r="L411" s="324">
        <v>44662</v>
      </c>
      <c r="M411" s="324">
        <v>44662</v>
      </c>
      <c r="N411" s="323"/>
      <c r="O411" s="324">
        <v>44665</v>
      </c>
      <c r="P411" s="324">
        <v>44665</v>
      </c>
      <c r="Q411" s="323"/>
      <c r="R411" s="320" t="s">
        <v>64</v>
      </c>
      <c r="S411" s="320"/>
      <c r="T411" s="320"/>
      <c r="U411" s="322"/>
      <c r="V411" s="320" t="s">
        <v>56</v>
      </c>
      <c r="W411" s="321">
        <f t="shared" si="8"/>
        <v>0.15359999999999999</v>
      </c>
      <c r="X411" s="320" t="s">
        <v>58</v>
      </c>
      <c r="Y411" s="320"/>
    </row>
    <row r="412" spans="1:25" s="108" customFormat="1">
      <c r="A412" s="320">
        <v>400</v>
      </c>
      <c r="B412" s="320">
        <v>394695017</v>
      </c>
      <c r="C412" s="320" t="s">
        <v>58</v>
      </c>
      <c r="D412" s="320" t="s">
        <v>762</v>
      </c>
      <c r="E412" s="320" t="s">
        <v>139</v>
      </c>
      <c r="F412" s="320" t="s">
        <v>164</v>
      </c>
      <c r="G412" s="320" t="s">
        <v>371</v>
      </c>
      <c r="H412" s="320" t="s">
        <v>101</v>
      </c>
      <c r="I412" s="320">
        <v>49405140</v>
      </c>
      <c r="J412" s="320">
        <v>704</v>
      </c>
      <c r="K412" s="320">
        <v>22</v>
      </c>
      <c r="L412" s="324">
        <v>44662</v>
      </c>
      <c r="M412" s="324">
        <v>44662</v>
      </c>
      <c r="N412" s="323"/>
      <c r="O412" s="324">
        <v>44666</v>
      </c>
      <c r="P412" s="324">
        <v>44666</v>
      </c>
      <c r="Q412" s="323"/>
      <c r="R412" s="320" t="s">
        <v>64</v>
      </c>
      <c r="S412" s="320"/>
      <c r="T412" s="320"/>
      <c r="U412" s="322"/>
      <c r="V412" s="320" t="s">
        <v>56</v>
      </c>
      <c r="W412" s="321">
        <f t="shared" si="8"/>
        <v>0.28160000000000002</v>
      </c>
      <c r="X412" s="320" t="s">
        <v>58</v>
      </c>
      <c r="Y412" s="320"/>
    </row>
    <row r="413" spans="1:25" s="108" customFormat="1">
      <c r="A413" s="320">
        <v>480</v>
      </c>
      <c r="B413" s="320">
        <v>392306448</v>
      </c>
      <c r="C413" s="320" t="s">
        <v>58</v>
      </c>
      <c r="D413" s="320" t="s">
        <v>762</v>
      </c>
      <c r="E413" s="320" t="s">
        <v>79</v>
      </c>
      <c r="F413" s="320" t="s">
        <v>80</v>
      </c>
      <c r="G413" s="320" t="s">
        <v>81</v>
      </c>
      <c r="H413" s="320" t="s">
        <v>78</v>
      </c>
      <c r="I413" s="320">
        <v>49303156</v>
      </c>
      <c r="J413" s="320">
        <v>580</v>
      </c>
      <c r="K413" s="320">
        <v>20</v>
      </c>
      <c r="L413" s="324">
        <v>44662</v>
      </c>
      <c r="M413" s="324">
        <v>44662</v>
      </c>
      <c r="N413" s="323"/>
      <c r="O413" s="324">
        <v>44663</v>
      </c>
      <c r="P413" s="324">
        <v>44663</v>
      </c>
      <c r="Q413" s="323"/>
      <c r="R413" s="320" t="s">
        <v>64</v>
      </c>
      <c r="S413" s="320"/>
      <c r="T413" s="320" t="s">
        <v>765</v>
      </c>
      <c r="U413" s="322">
        <v>2640</v>
      </c>
      <c r="V413" s="320" t="s">
        <v>56</v>
      </c>
      <c r="W413" s="321">
        <f t="shared" si="8"/>
        <v>0.27839999999999998</v>
      </c>
      <c r="X413" s="320" t="s">
        <v>58</v>
      </c>
      <c r="Y413" s="320"/>
    </row>
    <row r="414" spans="1:25" s="108" customFormat="1">
      <c r="A414" s="320">
        <v>480</v>
      </c>
      <c r="B414" s="320">
        <v>394609044</v>
      </c>
      <c r="C414" s="320" t="s">
        <v>58</v>
      </c>
      <c r="D414" s="320" t="s">
        <v>762</v>
      </c>
      <c r="E414" s="320" t="s">
        <v>388</v>
      </c>
      <c r="F414" s="320" t="s">
        <v>389</v>
      </c>
      <c r="G414" s="320" t="s">
        <v>390</v>
      </c>
      <c r="H414" s="320" t="s">
        <v>78</v>
      </c>
      <c r="I414" s="320">
        <v>49303156</v>
      </c>
      <c r="J414" s="320">
        <v>638</v>
      </c>
      <c r="K414" s="320">
        <v>22</v>
      </c>
      <c r="L414" s="324">
        <v>44662</v>
      </c>
      <c r="M414" s="324">
        <v>44662</v>
      </c>
      <c r="N414" s="323"/>
      <c r="O414" s="324">
        <v>44664</v>
      </c>
      <c r="P414" s="324">
        <v>44664</v>
      </c>
      <c r="Q414" s="323"/>
      <c r="R414" s="320" t="s">
        <v>64</v>
      </c>
      <c r="S414" s="320"/>
      <c r="T414" s="320" t="s">
        <v>763</v>
      </c>
      <c r="U414" s="322">
        <v>2344</v>
      </c>
      <c r="V414" s="320" t="s">
        <v>62</v>
      </c>
      <c r="W414" s="321">
        <f t="shared" si="8"/>
        <v>0.30624000000000001</v>
      </c>
      <c r="X414" s="320" t="s">
        <v>58</v>
      </c>
      <c r="Y414" s="320"/>
    </row>
    <row r="415" spans="1:25" s="108" customFormat="1">
      <c r="A415" s="320">
        <v>480</v>
      </c>
      <c r="B415" s="320">
        <v>394609069</v>
      </c>
      <c r="C415" s="320" t="s">
        <v>58</v>
      </c>
      <c r="D415" s="320" t="s">
        <v>762</v>
      </c>
      <c r="E415" s="320" t="s">
        <v>388</v>
      </c>
      <c r="F415" s="320" t="s">
        <v>389</v>
      </c>
      <c r="G415" s="320" t="s">
        <v>390</v>
      </c>
      <c r="H415" s="320" t="s">
        <v>78</v>
      </c>
      <c r="I415" s="320">
        <v>49303156</v>
      </c>
      <c r="J415" s="320">
        <v>638</v>
      </c>
      <c r="K415" s="320">
        <v>22</v>
      </c>
      <c r="L415" s="324">
        <v>44662</v>
      </c>
      <c r="M415" s="324">
        <v>44662</v>
      </c>
      <c r="N415" s="323"/>
      <c r="O415" s="324">
        <v>44664</v>
      </c>
      <c r="P415" s="324">
        <v>44664</v>
      </c>
      <c r="Q415" s="323"/>
      <c r="R415" s="320" t="s">
        <v>64</v>
      </c>
      <c r="S415" s="320"/>
      <c r="T415" s="320" t="s">
        <v>763</v>
      </c>
      <c r="U415" s="322">
        <v>2344</v>
      </c>
      <c r="V415" s="320" t="s">
        <v>62</v>
      </c>
      <c r="W415" s="321">
        <f t="shared" si="8"/>
        <v>0.30624000000000001</v>
      </c>
      <c r="X415" s="320" t="s">
        <v>58</v>
      </c>
      <c r="Y415" s="320"/>
    </row>
    <row r="416" spans="1:25" s="108" customFormat="1">
      <c r="A416" s="320">
        <v>480</v>
      </c>
      <c r="B416" s="320">
        <v>394609167</v>
      </c>
      <c r="C416" s="320" t="s">
        <v>58</v>
      </c>
      <c r="D416" s="320" t="s">
        <v>762</v>
      </c>
      <c r="E416" s="320" t="s">
        <v>388</v>
      </c>
      <c r="F416" s="320" t="s">
        <v>389</v>
      </c>
      <c r="G416" s="320" t="s">
        <v>390</v>
      </c>
      <c r="H416" s="320" t="s">
        <v>78</v>
      </c>
      <c r="I416" s="320">
        <v>49303156</v>
      </c>
      <c r="J416" s="320">
        <v>580</v>
      </c>
      <c r="K416" s="320">
        <v>20</v>
      </c>
      <c r="L416" s="324">
        <v>44662</v>
      </c>
      <c r="M416" s="324">
        <v>44662</v>
      </c>
      <c r="N416" s="323"/>
      <c r="O416" s="324">
        <v>44664</v>
      </c>
      <c r="P416" s="324">
        <v>44664</v>
      </c>
      <c r="Q416" s="323"/>
      <c r="R416" s="320" t="s">
        <v>64</v>
      </c>
      <c r="S416" s="320"/>
      <c r="T416" s="320" t="s">
        <v>763</v>
      </c>
      <c r="U416" s="322">
        <v>2344</v>
      </c>
      <c r="V416" s="320" t="s">
        <v>62</v>
      </c>
      <c r="W416" s="321">
        <f t="shared" si="8"/>
        <v>0.27839999999999998</v>
      </c>
      <c r="X416" s="320" t="s">
        <v>58</v>
      </c>
      <c r="Y416" s="320"/>
    </row>
    <row r="417" spans="1:25" s="108" customFormat="1">
      <c r="A417" s="320">
        <v>480</v>
      </c>
      <c r="B417" s="320">
        <v>394609062</v>
      </c>
      <c r="C417" s="320" t="s">
        <v>58</v>
      </c>
      <c r="D417" s="320" t="s">
        <v>762</v>
      </c>
      <c r="E417" s="320" t="s">
        <v>388</v>
      </c>
      <c r="F417" s="320" t="s">
        <v>389</v>
      </c>
      <c r="G417" s="320" t="s">
        <v>390</v>
      </c>
      <c r="H417" s="320" t="s">
        <v>78</v>
      </c>
      <c r="I417" s="320">
        <v>49303156</v>
      </c>
      <c r="J417" s="320">
        <v>638</v>
      </c>
      <c r="K417" s="320">
        <v>22</v>
      </c>
      <c r="L417" s="324">
        <v>44662</v>
      </c>
      <c r="M417" s="324">
        <v>44662</v>
      </c>
      <c r="N417" s="323"/>
      <c r="O417" s="324">
        <v>44663</v>
      </c>
      <c r="P417" s="324">
        <v>44663</v>
      </c>
      <c r="Q417" s="323"/>
      <c r="R417" s="320" t="s">
        <v>64</v>
      </c>
      <c r="S417" s="320"/>
      <c r="T417" s="320" t="s">
        <v>763</v>
      </c>
      <c r="U417" s="322">
        <v>2344</v>
      </c>
      <c r="V417" s="320" t="s">
        <v>62</v>
      </c>
      <c r="W417" s="321">
        <f t="shared" si="8"/>
        <v>0.30624000000000001</v>
      </c>
      <c r="X417" s="320" t="s">
        <v>58</v>
      </c>
      <c r="Y417" s="320"/>
    </row>
    <row r="418" spans="1:25" s="108" customFormat="1">
      <c r="A418" s="320">
        <v>400</v>
      </c>
      <c r="B418" s="320">
        <v>394693761</v>
      </c>
      <c r="C418" s="320" t="s">
        <v>58</v>
      </c>
      <c r="D418" s="320" t="s">
        <v>762</v>
      </c>
      <c r="E418" s="320" t="s">
        <v>139</v>
      </c>
      <c r="F418" s="320" t="s">
        <v>194</v>
      </c>
      <c r="G418" s="320" t="s">
        <v>355</v>
      </c>
      <c r="H418" s="320" t="s">
        <v>101</v>
      </c>
      <c r="I418" s="320">
        <v>49405140</v>
      </c>
      <c r="J418" s="320">
        <v>768</v>
      </c>
      <c r="K418" s="320">
        <v>24</v>
      </c>
      <c r="L418" s="324">
        <v>44662</v>
      </c>
      <c r="M418" s="324">
        <v>44662</v>
      </c>
      <c r="N418" s="323"/>
      <c r="O418" s="324">
        <v>44665</v>
      </c>
      <c r="P418" s="324">
        <v>44665</v>
      </c>
      <c r="Q418" s="323"/>
      <c r="R418" s="320" t="s">
        <v>64</v>
      </c>
      <c r="S418" s="320"/>
      <c r="T418" s="320"/>
      <c r="U418" s="322"/>
      <c r="V418" s="320" t="s">
        <v>56</v>
      </c>
      <c r="W418" s="321">
        <f t="shared" si="8"/>
        <v>0.30719999999999997</v>
      </c>
      <c r="X418" s="320" t="s">
        <v>58</v>
      </c>
      <c r="Y418" s="320"/>
    </row>
    <row r="419" spans="1:25" s="108" customFormat="1">
      <c r="A419" s="320">
        <v>400</v>
      </c>
      <c r="B419" s="320">
        <v>394696850</v>
      </c>
      <c r="C419" s="320" t="s">
        <v>58</v>
      </c>
      <c r="D419" s="320" t="s">
        <v>762</v>
      </c>
      <c r="E419" s="320" t="s">
        <v>139</v>
      </c>
      <c r="F419" s="320" t="s">
        <v>377</v>
      </c>
      <c r="G419" s="320" t="s">
        <v>355</v>
      </c>
      <c r="H419" s="320" t="s">
        <v>101</v>
      </c>
      <c r="I419" s="320">
        <v>49405140</v>
      </c>
      <c r="J419" s="320">
        <v>768</v>
      </c>
      <c r="K419" s="320">
        <v>24</v>
      </c>
      <c r="L419" s="324">
        <v>44662</v>
      </c>
      <c r="M419" s="324">
        <v>44662</v>
      </c>
      <c r="N419" s="323"/>
      <c r="O419" s="324">
        <v>44666</v>
      </c>
      <c r="P419" s="324">
        <v>44666</v>
      </c>
      <c r="Q419" s="323"/>
      <c r="R419" s="320" t="s">
        <v>64</v>
      </c>
      <c r="S419" s="320"/>
      <c r="T419" s="320"/>
      <c r="U419" s="322"/>
      <c r="V419" s="320" t="s">
        <v>56</v>
      </c>
      <c r="W419" s="321">
        <f t="shared" si="8"/>
        <v>0.30719999999999997</v>
      </c>
      <c r="X419" s="320" t="s">
        <v>58</v>
      </c>
      <c r="Y419" s="320"/>
    </row>
    <row r="420" spans="1:25" s="108" customFormat="1">
      <c r="A420" s="320">
        <v>400</v>
      </c>
      <c r="B420" s="320">
        <v>394696523</v>
      </c>
      <c r="C420" s="320" t="s">
        <v>58</v>
      </c>
      <c r="D420" s="320" t="s">
        <v>762</v>
      </c>
      <c r="E420" s="320" t="s">
        <v>139</v>
      </c>
      <c r="F420" s="320" t="s">
        <v>379</v>
      </c>
      <c r="G420" s="320" t="s">
        <v>355</v>
      </c>
      <c r="H420" s="320" t="s">
        <v>101</v>
      </c>
      <c r="I420" s="320">
        <v>49405140</v>
      </c>
      <c r="J420" s="320">
        <v>768</v>
      </c>
      <c r="K420" s="320">
        <v>24</v>
      </c>
      <c r="L420" s="324">
        <v>44662</v>
      </c>
      <c r="M420" s="324">
        <v>44662</v>
      </c>
      <c r="N420" s="323"/>
      <c r="O420" s="324">
        <v>44664</v>
      </c>
      <c r="P420" s="324">
        <v>44664</v>
      </c>
      <c r="Q420" s="323"/>
      <c r="R420" s="320" t="s">
        <v>64</v>
      </c>
      <c r="S420" s="320"/>
      <c r="T420" s="320"/>
      <c r="U420" s="322"/>
      <c r="V420" s="320" t="s">
        <v>56</v>
      </c>
      <c r="W420" s="321">
        <f t="shared" si="8"/>
        <v>0.30719999999999997</v>
      </c>
      <c r="X420" s="320" t="s">
        <v>58</v>
      </c>
      <c r="Y420" s="320"/>
    </row>
    <row r="421" spans="1:25" s="108" customFormat="1">
      <c r="A421" s="320">
        <v>400</v>
      </c>
      <c r="B421" s="320">
        <v>394697481</v>
      </c>
      <c r="C421" s="320" t="s">
        <v>58</v>
      </c>
      <c r="D421" s="320" t="s">
        <v>762</v>
      </c>
      <c r="E421" s="320" t="s">
        <v>139</v>
      </c>
      <c r="F421" s="320" t="s">
        <v>377</v>
      </c>
      <c r="G421" s="320" t="s">
        <v>355</v>
      </c>
      <c r="H421" s="320" t="s">
        <v>101</v>
      </c>
      <c r="I421" s="320">
        <v>49405140</v>
      </c>
      <c r="J421" s="320">
        <v>768</v>
      </c>
      <c r="K421" s="320">
        <v>24</v>
      </c>
      <c r="L421" s="324">
        <v>44662</v>
      </c>
      <c r="M421" s="324">
        <v>44662</v>
      </c>
      <c r="N421" s="323"/>
      <c r="O421" s="324">
        <v>44666</v>
      </c>
      <c r="P421" s="324">
        <v>44666</v>
      </c>
      <c r="Q421" s="323"/>
      <c r="R421" s="320" t="s">
        <v>64</v>
      </c>
      <c r="S421" s="320"/>
      <c r="T421" s="320"/>
      <c r="U421" s="322"/>
      <c r="V421" s="320" t="s">
        <v>56</v>
      </c>
      <c r="W421" s="321">
        <f t="shared" si="8"/>
        <v>0.30719999999999997</v>
      </c>
      <c r="X421" s="320" t="s">
        <v>58</v>
      </c>
      <c r="Y421" s="320"/>
    </row>
    <row r="422" spans="1:25" s="108" customFormat="1">
      <c r="A422" s="320">
        <v>480</v>
      </c>
      <c r="B422" s="320">
        <v>392306541</v>
      </c>
      <c r="C422" s="320" t="s">
        <v>58</v>
      </c>
      <c r="D422" s="320" t="s">
        <v>762</v>
      </c>
      <c r="E422" s="320" t="s">
        <v>79</v>
      </c>
      <c r="F422" s="320" t="s">
        <v>80</v>
      </c>
      <c r="G422" s="320" t="s">
        <v>81</v>
      </c>
      <c r="H422" s="320" t="s">
        <v>78</v>
      </c>
      <c r="I422" s="320">
        <v>49303156</v>
      </c>
      <c r="J422" s="320">
        <v>580</v>
      </c>
      <c r="K422" s="320">
        <v>20</v>
      </c>
      <c r="L422" s="324">
        <v>44662</v>
      </c>
      <c r="M422" s="324">
        <v>44662</v>
      </c>
      <c r="N422" s="323"/>
      <c r="O422" s="324">
        <v>44664</v>
      </c>
      <c r="P422" s="324">
        <v>44664</v>
      </c>
      <c r="Q422" s="323"/>
      <c r="R422" s="320" t="s">
        <v>64</v>
      </c>
      <c r="S422" s="320"/>
      <c r="T422" s="320" t="s">
        <v>765</v>
      </c>
      <c r="U422" s="322">
        <v>2640</v>
      </c>
      <c r="V422" s="320" t="s">
        <v>56</v>
      </c>
      <c r="W422" s="321">
        <f t="shared" si="8"/>
        <v>0.27839999999999998</v>
      </c>
      <c r="X422" s="320" t="s">
        <v>58</v>
      </c>
      <c r="Y422" s="320"/>
    </row>
    <row r="423" spans="1:25" s="108" customFormat="1">
      <c r="A423" s="320">
        <v>400</v>
      </c>
      <c r="B423" s="320">
        <v>394703913</v>
      </c>
      <c r="C423" s="320" t="s">
        <v>58</v>
      </c>
      <c r="D423" s="320" t="s">
        <v>762</v>
      </c>
      <c r="E423" s="320" t="s">
        <v>139</v>
      </c>
      <c r="F423" s="320" t="s">
        <v>170</v>
      </c>
      <c r="G423" s="320" t="s">
        <v>375</v>
      </c>
      <c r="H423" s="320" t="s">
        <v>101</v>
      </c>
      <c r="I423" s="320">
        <v>49405140</v>
      </c>
      <c r="J423" s="320">
        <v>416</v>
      </c>
      <c r="K423" s="320">
        <v>13</v>
      </c>
      <c r="L423" s="324">
        <v>44663</v>
      </c>
      <c r="M423" s="324">
        <v>44663</v>
      </c>
      <c r="N423" s="323"/>
      <c r="O423" s="324">
        <v>44665</v>
      </c>
      <c r="P423" s="324">
        <v>44665</v>
      </c>
      <c r="Q423" s="323"/>
      <c r="R423" s="320" t="s">
        <v>64</v>
      </c>
      <c r="S423" s="320"/>
      <c r="T423" s="320"/>
      <c r="U423" s="322"/>
      <c r="V423" s="320" t="s">
        <v>56</v>
      </c>
      <c r="W423" s="321">
        <f t="shared" si="8"/>
        <v>0.16639999999999999</v>
      </c>
      <c r="X423" s="320" t="s">
        <v>58</v>
      </c>
      <c r="Y423" s="320"/>
    </row>
    <row r="424" spans="1:25" s="108" customFormat="1">
      <c r="A424" s="320">
        <v>400</v>
      </c>
      <c r="B424" s="320">
        <v>394704620</v>
      </c>
      <c r="C424" s="320" t="s">
        <v>58</v>
      </c>
      <c r="D424" s="320" t="s">
        <v>762</v>
      </c>
      <c r="E424" s="320" t="s">
        <v>139</v>
      </c>
      <c r="F424" s="320" t="s">
        <v>162</v>
      </c>
      <c r="G424" s="320" t="s">
        <v>376</v>
      </c>
      <c r="H424" s="320" t="s">
        <v>101</v>
      </c>
      <c r="I424" s="320">
        <v>49405140</v>
      </c>
      <c r="J424" s="320">
        <f>32*K424</f>
        <v>416</v>
      </c>
      <c r="K424" s="320">
        <v>13</v>
      </c>
      <c r="L424" s="324">
        <v>44663</v>
      </c>
      <c r="M424" s="324">
        <v>44663</v>
      </c>
      <c r="N424" s="323"/>
      <c r="O424" s="324">
        <v>44669</v>
      </c>
      <c r="P424" s="324">
        <v>44669</v>
      </c>
      <c r="Q424" s="323"/>
      <c r="R424" s="320" t="s">
        <v>64</v>
      </c>
      <c r="S424" s="320"/>
      <c r="T424" s="320"/>
      <c r="U424" s="322"/>
      <c r="V424" s="320" t="s">
        <v>56</v>
      </c>
      <c r="W424" s="321">
        <f t="shared" si="8"/>
        <v>0.16639999999999999</v>
      </c>
      <c r="X424" s="320" t="s">
        <v>58</v>
      </c>
      <c r="Y424" s="320"/>
    </row>
    <row r="425" spans="1:25" s="108" customFormat="1">
      <c r="A425" s="320">
        <v>480</v>
      </c>
      <c r="B425" s="320">
        <v>392306429</v>
      </c>
      <c r="C425" s="320" t="s">
        <v>58</v>
      </c>
      <c r="D425" s="320" t="s">
        <v>762</v>
      </c>
      <c r="E425" s="320" t="s">
        <v>79</v>
      </c>
      <c r="F425" s="320" t="s">
        <v>80</v>
      </c>
      <c r="G425" s="320" t="s">
        <v>81</v>
      </c>
      <c r="H425" s="320" t="s">
        <v>78</v>
      </c>
      <c r="I425" s="320">
        <v>49303156</v>
      </c>
      <c r="J425" s="320">
        <v>580</v>
      </c>
      <c r="K425" s="320">
        <v>20</v>
      </c>
      <c r="L425" s="324">
        <v>44663</v>
      </c>
      <c r="M425" s="324">
        <v>44663</v>
      </c>
      <c r="N425" s="323"/>
      <c r="O425" s="324">
        <v>44664</v>
      </c>
      <c r="P425" s="324">
        <v>44664</v>
      </c>
      <c r="Q425" s="323"/>
      <c r="R425" s="320" t="s">
        <v>64</v>
      </c>
      <c r="S425" s="320"/>
      <c r="T425" s="320" t="s">
        <v>765</v>
      </c>
      <c r="U425" s="322">
        <v>2640</v>
      </c>
      <c r="V425" s="320" t="s">
        <v>56</v>
      </c>
      <c r="W425" s="321">
        <f t="shared" si="8"/>
        <v>0.27839999999999998</v>
      </c>
      <c r="X425" s="320" t="s">
        <v>58</v>
      </c>
      <c r="Y425" s="320"/>
    </row>
    <row r="426" spans="1:25" s="108" customFormat="1">
      <c r="A426" s="320">
        <v>480</v>
      </c>
      <c r="B426" s="320">
        <v>392306684</v>
      </c>
      <c r="C426" s="320" t="s">
        <v>58</v>
      </c>
      <c r="D426" s="320" t="s">
        <v>762</v>
      </c>
      <c r="E426" s="320" t="s">
        <v>79</v>
      </c>
      <c r="F426" s="320" t="s">
        <v>80</v>
      </c>
      <c r="G426" s="320" t="s">
        <v>81</v>
      </c>
      <c r="H426" s="320" t="s">
        <v>78</v>
      </c>
      <c r="I426" s="320">
        <v>49303156</v>
      </c>
      <c r="J426" s="320">
        <v>580</v>
      </c>
      <c r="K426" s="320">
        <v>20</v>
      </c>
      <c r="L426" s="324">
        <v>44663</v>
      </c>
      <c r="M426" s="324">
        <v>44663</v>
      </c>
      <c r="N426" s="323"/>
      <c r="O426" s="324">
        <v>44664</v>
      </c>
      <c r="P426" s="324">
        <v>44664</v>
      </c>
      <c r="Q426" s="323"/>
      <c r="R426" s="320" t="s">
        <v>64</v>
      </c>
      <c r="S426" s="320"/>
      <c r="T426" s="320" t="s">
        <v>765</v>
      </c>
      <c r="U426" s="322">
        <v>2640</v>
      </c>
      <c r="V426" s="320" t="s">
        <v>56</v>
      </c>
      <c r="W426" s="321">
        <f t="shared" si="8"/>
        <v>0.27839999999999998</v>
      </c>
      <c r="X426" s="320" t="s">
        <v>58</v>
      </c>
      <c r="Y426" s="320"/>
    </row>
    <row r="427" spans="1:25" s="108" customFormat="1">
      <c r="A427" s="320">
        <v>400</v>
      </c>
      <c r="B427" s="320">
        <v>394858032</v>
      </c>
      <c r="C427" s="320" t="s">
        <v>58</v>
      </c>
      <c r="D427" s="320" t="s">
        <v>762</v>
      </c>
      <c r="E427" s="320" t="s">
        <v>119</v>
      </c>
      <c r="F427" s="320" t="s">
        <v>391</v>
      </c>
      <c r="G427" s="320" t="s">
        <v>392</v>
      </c>
      <c r="H427" s="320" t="s">
        <v>101</v>
      </c>
      <c r="I427" s="320">
        <v>49405140</v>
      </c>
      <c r="J427" s="320">
        <v>832</v>
      </c>
      <c r="K427" s="320">
        <v>26</v>
      </c>
      <c r="L427" s="324">
        <v>44663</v>
      </c>
      <c r="M427" s="324">
        <v>44663</v>
      </c>
      <c r="N427" s="323"/>
      <c r="O427" s="324">
        <v>44664</v>
      </c>
      <c r="P427" s="324">
        <v>44664</v>
      </c>
      <c r="Q427" s="323"/>
      <c r="R427" s="320" t="s">
        <v>64</v>
      </c>
      <c r="S427" s="320"/>
      <c r="T427" s="320" t="s">
        <v>763</v>
      </c>
      <c r="U427" s="322">
        <v>1966</v>
      </c>
      <c r="V427" s="320" t="s">
        <v>62</v>
      </c>
      <c r="W427" s="321">
        <f t="shared" si="8"/>
        <v>0.33279999999999998</v>
      </c>
      <c r="X427" s="320" t="s">
        <v>58</v>
      </c>
      <c r="Y427" s="320"/>
    </row>
    <row r="428" spans="1:25" s="108" customFormat="1">
      <c r="A428" s="320">
        <v>400</v>
      </c>
      <c r="B428" s="320">
        <v>394853236</v>
      </c>
      <c r="C428" s="320" t="s">
        <v>58</v>
      </c>
      <c r="D428" s="320" t="s">
        <v>762</v>
      </c>
      <c r="E428" s="320" t="s">
        <v>393</v>
      </c>
      <c r="F428" s="320" t="s">
        <v>394</v>
      </c>
      <c r="G428" s="320" t="s">
        <v>395</v>
      </c>
      <c r="H428" s="320" t="s">
        <v>101</v>
      </c>
      <c r="I428" s="320">
        <v>49405140</v>
      </c>
      <c r="J428" s="320">
        <v>832</v>
      </c>
      <c r="K428" s="320">
        <v>26</v>
      </c>
      <c r="L428" s="324">
        <v>44663</v>
      </c>
      <c r="M428" s="324">
        <v>44663</v>
      </c>
      <c r="N428" s="323"/>
      <c r="O428" s="324">
        <v>44664</v>
      </c>
      <c r="P428" s="324">
        <v>44664</v>
      </c>
      <c r="Q428" s="323"/>
      <c r="R428" s="320" t="s">
        <v>64</v>
      </c>
      <c r="S428" s="320"/>
      <c r="T428" s="320" t="s">
        <v>41</v>
      </c>
      <c r="U428" s="338">
        <v>1447</v>
      </c>
      <c r="V428" s="320" t="s">
        <v>56</v>
      </c>
      <c r="W428" s="321">
        <f t="shared" si="8"/>
        <v>0.33279999999999998</v>
      </c>
      <c r="X428" s="320" t="s">
        <v>58</v>
      </c>
      <c r="Y428" s="320"/>
    </row>
    <row r="429" spans="1:25" s="108" customFormat="1">
      <c r="A429" s="320">
        <v>400</v>
      </c>
      <c r="B429" s="320">
        <v>394858254</v>
      </c>
      <c r="C429" s="320" t="s">
        <v>58</v>
      </c>
      <c r="D429" s="320" t="s">
        <v>762</v>
      </c>
      <c r="E429" s="320" t="s">
        <v>119</v>
      </c>
      <c r="F429" s="320" t="s">
        <v>391</v>
      </c>
      <c r="G429" s="320" t="s">
        <v>392</v>
      </c>
      <c r="H429" s="320" t="s">
        <v>101</v>
      </c>
      <c r="I429" s="320">
        <v>49405140</v>
      </c>
      <c r="J429" s="320">
        <v>832</v>
      </c>
      <c r="K429" s="320">
        <v>26</v>
      </c>
      <c r="L429" s="324">
        <v>44663</v>
      </c>
      <c r="M429" s="324">
        <v>44663</v>
      </c>
      <c r="N429" s="323"/>
      <c r="O429" s="324">
        <v>44663</v>
      </c>
      <c r="P429" s="324">
        <v>44663</v>
      </c>
      <c r="Q429" s="323"/>
      <c r="R429" s="320" t="s">
        <v>64</v>
      </c>
      <c r="S429" s="320"/>
      <c r="T429" s="320" t="s">
        <v>763</v>
      </c>
      <c r="U429" s="322">
        <v>1966</v>
      </c>
      <c r="V429" s="320" t="s">
        <v>62</v>
      </c>
      <c r="W429" s="321">
        <f t="shared" si="8"/>
        <v>0.33279999999999998</v>
      </c>
      <c r="X429" s="320" t="s">
        <v>58</v>
      </c>
      <c r="Y429" s="320"/>
    </row>
    <row r="430" spans="1:25" s="108" customFormat="1">
      <c r="A430" s="320">
        <v>400</v>
      </c>
      <c r="B430" s="320">
        <v>394857806</v>
      </c>
      <c r="C430" s="320" t="s">
        <v>58</v>
      </c>
      <c r="D430" s="320" t="s">
        <v>762</v>
      </c>
      <c r="E430" s="320" t="s">
        <v>119</v>
      </c>
      <c r="F430" s="320" t="s">
        <v>391</v>
      </c>
      <c r="G430" s="320" t="s">
        <v>392</v>
      </c>
      <c r="H430" s="320" t="s">
        <v>101</v>
      </c>
      <c r="I430" s="320">
        <v>49405140</v>
      </c>
      <c r="J430" s="320">
        <v>832</v>
      </c>
      <c r="K430" s="320">
        <v>26</v>
      </c>
      <c r="L430" s="324">
        <v>44663</v>
      </c>
      <c r="M430" s="324">
        <v>44663</v>
      </c>
      <c r="N430" s="323"/>
      <c r="O430" s="324">
        <v>44664</v>
      </c>
      <c r="P430" s="324">
        <v>44664</v>
      </c>
      <c r="Q430" s="323"/>
      <c r="R430" s="320" t="s">
        <v>64</v>
      </c>
      <c r="S430" s="320"/>
      <c r="T430" s="320" t="s">
        <v>763</v>
      </c>
      <c r="U430" s="322">
        <v>1966</v>
      </c>
      <c r="V430" s="320" t="s">
        <v>62</v>
      </c>
      <c r="W430" s="321">
        <f t="shared" si="8"/>
        <v>0.33279999999999998</v>
      </c>
      <c r="X430" s="320" t="s">
        <v>58</v>
      </c>
      <c r="Y430" s="320"/>
    </row>
    <row r="431" spans="1:25" s="108" customFormat="1">
      <c r="A431" s="320">
        <v>400</v>
      </c>
      <c r="B431" s="320">
        <v>394853449</v>
      </c>
      <c r="C431" s="320" t="s">
        <v>58</v>
      </c>
      <c r="D431" s="320" t="s">
        <v>762</v>
      </c>
      <c r="E431" s="320" t="s">
        <v>393</v>
      </c>
      <c r="F431" s="320" t="s">
        <v>394</v>
      </c>
      <c r="G431" s="320" t="s">
        <v>395</v>
      </c>
      <c r="H431" s="320" t="s">
        <v>101</v>
      </c>
      <c r="I431" s="320">
        <v>49405140</v>
      </c>
      <c r="J431" s="320">
        <v>832</v>
      </c>
      <c r="K431" s="320">
        <v>26</v>
      </c>
      <c r="L431" s="324">
        <v>44663</v>
      </c>
      <c r="M431" s="324">
        <v>44663</v>
      </c>
      <c r="N431" s="323"/>
      <c r="O431" s="324">
        <v>44664</v>
      </c>
      <c r="P431" s="324">
        <v>44664</v>
      </c>
      <c r="Q431" s="323"/>
      <c r="R431" s="320" t="s">
        <v>64</v>
      </c>
      <c r="S431" s="320"/>
      <c r="T431" s="320" t="s">
        <v>41</v>
      </c>
      <c r="U431" s="322">
        <v>1447</v>
      </c>
      <c r="V431" s="320" t="s">
        <v>56</v>
      </c>
      <c r="W431" s="321">
        <f t="shared" si="8"/>
        <v>0.33279999999999998</v>
      </c>
      <c r="X431" s="320" t="s">
        <v>58</v>
      </c>
      <c r="Y431" s="320"/>
    </row>
    <row r="432" spans="1:25" s="108" customFormat="1">
      <c r="A432" s="320">
        <v>400</v>
      </c>
      <c r="B432" s="320">
        <v>1542222443</v>
      </c>
      <c r="C432" s="320" t="s">
        <v>58</v>
      </c>
      <c r="D432" s="320" t="s">
        <v>762</v>
      </c>
      <c r="E432" s="320" t="s">
        <v>139</v>
      </c>
      <c r="F432" s="320" t="s">
        <v>396</v>
      </c>
      <c r="G432" s="320" t="s">
        <v>397</v>
      </c>
      <c r="H432" s="320" t="s">
        <v>101</v>
      </c>
      <c r="I432" s="320">
        <v>49405140</v>
      </c>
      <c r="J432" s="320">
        <v>160</v>
      </c>
      <c r="K432" s="320">
        <v>5</v>
      </c>
      <c r="L432" s="324">
        <v>44663</v>
      </c>
      <c r="M432" s="324">
        <v>44663</v>
      </c>
      <c r="N432" s="323"/>
      <c r="O432" s="324">
        <v>44666</v>
      </c>
      <c r="P432" s="324">
        <v>44666</v>
      </c>
      <c r="Q432" s="323"/>
      <c r="R432" s="320" t="s">
        <v>64</v>
      </c>
      <c r="S432" s="320"/>
      <c r="T432" s="320"/>
      <c r="U432" s="322"/>
      <c r="V432" s="320" t="s">
        <v>56</v>
      </c>
      <c r="W432" s="321">
        <f t="shared" si="8"/>
        <v>6.4000000000000001E-2</v>
      </c>
      <c r="X432" s="320" t="s">
        <v>58</v>
      </c>
      <c r="Y432" s="320"/>
    </row>
    <row r="433" spans="1:25" s="108" customFormat="1">
      <c r="A433" s="320">
        <v>400</v>
      </c>
      <c r="B433" s="320">
        <v>394705996</v>
      </c>
      <c r="C433" s="320" t="s">
        <v>58</v>
      </c>
      <c r="D433" s="320" t="s">
        <v>762</v>
      </c>
      <c r="E433" s="320" t="s">
        <v>139</v>
      </c>
      <c r="F433" s="320" t="s">
        <v>398</v>
      </c>
      <c r="G433" s="320" t="s">
        <v>397</v>
      </c>
      <c r="H433" s="320" t="s">
        <v>101</v>
      </c>
      <c r="I433" s="320">
        <v>49405140</v>
      </c>
      <c r="J433" s="320">
        <v>160</v>
      </c>
      <c r="K433" s="320">
        <v>5</v>
      </c>
      <c r="L433" s="324">
        <v>44663</v>
      </c>
      <c r="M433" s="324">
        <v>44663</v>
      </c>
      <c r="N433" s="323"/>
      <c r="O433" s="324">
        <v>44664</v>
      </c>
      <c r="P433" s="324">
        <v>44664</v>
      </c>
      <c r="Q433" s="323"/>
      <c r="R433" s="320" t="s">
        <v>64</v>
      </c>
      <c r="S433" s="320" t="s">
        <v>399</v>
      </c>
      <c r="T433" s="320"/>
      <c r="U433" s="322"/>
      <c r="V433" s="320" t="s">
        <v>56</v>
      </c>
      <c r="W433" s="321">
        <f t="shared" si="8"/>
        <v>6.4000000000000001E-2</v>
      </c>
      <c r="X433" s="320" t="s">
        <v>58</v>
      </c>
      <c r="Y433" s="320"/>
    </row>
    <row r="434" spans="1:25" s="108" customFormat="1">
      <c r="A434" s="320">
        <v>400</v>
      </c>
      <c r="B434" s="320">
        <v>394705446</v>
      </c>
      <c r="C434" s="320" t="s">
        <v>58</v>
      </c>
      <c r="D434" s="320" t="s">
        <v>762</v>
      </c>
      <c r="E434" s="320" t="s">
        <v>139</v>
      </c>
      <c r="F434" s="320" t="s">
        <v>400</v>
      </c>
      <c r="G434" s="320" t="s">
        <v>382</v>
      </c>
      <c r="H434" s="320" t="s">
        <v>101</v>
      </c>
      <c r="I434" s="320">
        <v>49405140</v>
      </c>
      <c r="J434" s="320">
        <f>32*K434</f>
        <v>416</v>
      </c>
      <c r="K434" s="320">
        <v>13</v>
      </c>
      <c r="L434" s="324">
        <v>44663</v>
      </c>
      <c r="M434" s="324">
        <v>44663</v>
      </c>
      <c r="N434" s="323"/>
      <c r="O434" s="324">
        <v>44666</v>
      </c>
      <c r="P434" s="324">
        <v>44666</v>
      </c>
      <c r="Q434" s="323"/>
      <c r="R434" s="320" t="s">
        <v>64</v>
      </c>
      <c r="S434" s="320"/>
      <c r="T434" s="320"/>
      <c r="U434" s="322"/>
      <c r="V434" s="320" t="s">
        <v>56</v>
      </c>
      <c r="W434" s="321">
        <f t="shared" si="8"/>
        <v>0.16639999999999999</v>
      </c>
      <c r="X434" s="320" t="s">
        <v>58</v>
      </c>
      <c r="Y434" s="320"/>
    </row>
    <row r="435" spans="1:25" s="108" customFormat="1">
      <c r="A435" s="320">
        <v>400</v>
      </c>
      <c r="B435" s="320">
        <v>394705173</v>
      </c>
      <c r="C435" s="320" t="s">
        <v>58</v>
      </c>
      <c r="D435" s="320" t="s">
        <v>762</v>
      </c>
      <c r="E435" s="320" t="s">
        <v>139</v>
      </c>
      <c r="F435" s="320" t="s">
        <v>401</v>
      </c>
      <c r="G435" s="320" t="s">
        <v>384</v>
      </c>
      <c r="H435" s="320" t="s">
        <v>101</v>
      </c>
      <c r="I435" s="320">
        <v>49405140</v>
      </c>
      <c r="J435" s="320">
        <v>416</v>
      </c>
      <c r="K435" s="320">
        <v>13</v>
      </c>
      <c r="L435" s="324">
        <v>44663</v>
      </c>
      <c r="M435" s="324">
        <v>44663</v>
      </c>
      <c r="N435" s="323"/>
      <c r="O435" s="324">
        <v>44664</v>
      </c>
      <c r="P435" s="324">
        <v>44664</v>
      </c>
      <c r="Q435" s="323"/>
      <c r="R435" s="320" t="s">
        <v>64</v>
      </c>
      <c r="S435" s="320"/>
      <c r="T435" s="320"/>
      <c r="U435" s="322"/>
      <c r="V435" s="320" t="s">
        <v>56</v>
      </c>
      <c r="W435" s="321">
        <f t="shared" si="8"/>
        <v>0.16639999999999999</v>
      </c>
      <c r="X435" s="320" t="s">
        <v>58</v>
      </c>
      <c r="Y435" s="320"/>
    </row>
    <row r="436" spans="1:25" s="107" customFormat="1">
      <c r="A436" s="320">
        <v>400</v>
      </c>
      <c r="B436" s="320">
        <v>1542219871</v>
      </c>
      <c r="C436" s="320" t="s">
        <v>58</v>
      </c>
      <c r="D436" s="320" t="s">
        <v>762</v>
      </c>
      <c r="E436" s="320" t="s">
        <v>139</v>
      </c>
      <c r="F436" s="320" t="s">
        <v>157</v>
      </c>
      <c r="G436" s="320" t="s">
        <v>385</v>
      </c>
      <c r="H436" s="320" t="s">
        <v>101</v>
      </c>
      <c r="I436" s="320">
        <v>49405140</v>
      </c>
      <c r="J436" s="320">
        <v>192</v>
      </c>
      <c r="K436" s="320">
        <v>6</v>
      </c>
      <c r="L436" s="324">
        <v>44663</v>
      </c>
      <c r="M436" s="324">
        <v>44663</v>
      </c>
      <c r="N436" s="323"/>
      <c r="O436" s="324">
        <v>44669</v>
      </c>
      <c r="P436" s="324">
        <v>44669</v>
      </c>
      <c r="Q436" s="323"/>
      <c r="R436" s="320" t="s">
        <v>64</v>
      </c>
      <c r="S436" s="320"/>
      <c r="T436" s="320"/>
      <c r="U436" s="322"/>
      <c r="V436" s="320" t="s">
        <v>56</v>
      </c>
      <c r="W436" s="321">
        <f t="shared" si="8"/>
        <v>7.6799999999999993E-2</v>
      </c>
      <c r="X436" s="320" t="s">
        <v>58</v>
      </c>
      <c r="Y436" s="320"/>
    </row>
    <row r="437" spans="1:25" s="108" customFormat="1">
      <c r="A437" s="320">
        <v>480</v>
      </c>
      <c r="B437" s="320">
        <v>394899002</v>
      </c>
      <c r="C437" s="320" t="s">
        <v>58</v>
      </c>
      <c r="D437" s="320" t="s">
        <v>762</v>
      </c>
      <c r="E437" s="320" t="s">
        <v>402</v>
      </c>
      <c r="F437" s="320" t="s">
        <v>403</v>
      </c>
      <c r="G437" s="320" t="s">
        <v>404</v>
      </c>
      <c r="H437" s="320" t="s">
        <v>136</v>
      </c>
      <c r="I437" s="320">
        <v>49303156</v>
      </c>
      <c r="J437" s="320">
        <v>638</v>
      </c>
      <c r="K437" s="320">
        <v>22</v>
      </c>
      <c r="L437" s="324">
        <v>44664</v>
      </c>
      <c r="M437" s="324">
        <v>44664</v>
      </c>
      <c r="N437" s="323"/>
      <c r="O437" s="324">
        <v>44669</v>
      </c>
      <c r="P437" s="324">
        <v>44669</v>
      </c>
      <c r="Q437" s="323"/>
      <c r="R437" s="320" t="s">
        <v>64</v>
      </c>
      <c r="S437" s="320"/>
      <c r="T437" s="320" t="s">
        <v>765</v>
      </c>
      <c r="U437" s="322">
        <v>3860</v>
      </c>
      <c r="V437" s="320" t="s">
        <v>56</v>
      </c>
      <c r="W437" s="321">
        <f t="shared" si="8"/>
        <v>0.30624000000000001</v>
      </c>
      <c r="X437" s="320" t="s">
        <v>58</v>
      </c>
      <c r="Y437" s="320"/>
    </row>
    <row r="438" spans="1:25" s="108" customFormat="1">
      <c r="A438" s="320">
        <v>480</v>
      </c>
      <c r="B438" s="320">
        <v>392306444</v>
      </c>
      <c r="C438" s="320" t="s">
        <v>58</v>
      </c>
      <c r="D438" s="320" t="s">
        <v>762</v>
      </c>
      <c r="E438" s="320" t="s">
        <v>79</v>
      </c>
      <c r="F438" s="320" t="s">
        <v>80</v>
      </c>
      <c r="G438" s="320" t="s">
        <v>81</v>
      </c>
      <c r="H438" s="320" t="s">
        <v>78</v>
      </c>
      <c r="I438" s="320">
        <v>49303156</v>
      </c>
      <c r="J438" s="320">
        <v>580</v>
      </c>
      <c r="K438" s="320">
        <v>20</v>
      </c>
      <c r="L438" s="324">
        <v>44664</v>
      </c>
      <c r="M438" s="324">
        <v>44664</v>
      </c>
      <c r="N438" s="323"/>
      <c r="O438" s="324">
        <v>44665</v>
      </c>
      <c r="P438" s="324">
        <v>44665</v>
      </c>
      <c r="Q438" s="323"/>
      <c r="R438" s="320" t="s">
        <v>64</v>
      </c>
      <c r="S438" s="320"/>
      <c r="T438" s="320" t="s">
        <v>765</v>
      </c>
      <c r="U438" s="322">
        <v>2640</v>
      </c>
      <c r="V438" s="320" t="s">
        <v>56</v>
      </c>
      <c r="W438" s="321">
        <f t="shared" si="8"/>
        <v>0.27839999999999998</v>
      </c>
      <c r="X438" s="320" t="s">
        <v>58</v>
      </c>
      <c r="Y438" s="320"/>
    </row>
    <row r="439" spans="1:25" s="108" customFormat="1">
      <c r="A439" s="320">
        <v>405</v>
      </c>
      <c r="B439" s="320">
        <v>395028041</v>
      </c>
      <c r="C439" s="320" t="s">
        <v>58</v>
      </c>
      <c r="D439" s="320" t="s">
        <v>762</v>
      </c>
      <c r="E439" s="320" t="s">
        <v>405</v>
      </c>
      <c r="F439" s="320" t="s">
        <v>406</v>
      </c>
      <c r="G439" s="320" t="s">
        <v>407</v>
      </c>
      <c r="H439" s="320" t="s">
        <v>408</v>
      </c>
      <c r="I439" s="320">
        <v>43106141</v>
      </c>
      <c r="J439" s="320">
        <v>41</v>
      </c>
      <c r="K439" s="335">
        <v>2</v>
      </c>
      <c r="L439" s="324">
        <v>44664</v>
      </c>
      <c r="M439" s="324">
        <v>44664</v>
      </c>
      <c r="N439" s="323"/>
      <c r="O439" s="324">
        <v>44665</v>
      </c>
      <c r="P439" s="324">
        <v>44665</v>
      </c>
      <c r="Q439" s="323"/>
      <c r="R439" s="320" t="s">
        <v>64</v>
      </c>
      <c r="S439" s="320" t="s">
        <v>409</v>
      </c>
      <c r="T439" s="320"/>
      <c r="U439" s="322"/>
      <c r="V439" s="320" t="s">
        <v>62</v>
      </c>
      <c r="W439" s="321">
        <f t="shared" si="8"/>
        <v>1.6605000000000002E-2</v>
      </c>
      <c r="X439" s="320" t="s">
        <v>58</v>
      </c>
      <c r="Y439" s="320"/>
    </row>
    <row r="440" spans="1:25" s="108" customFormat="1">
      <c r="A440" s="320">
        <v>400</v>
      </c>
      <c r="B440" s="320">
        <v>395028041</v>
      </c>
      <c r="C440" s="320" t="s">
        <v>58</v>
      </c>
      <c r="D440" s="320" t="s">
        <v>762</v>
      </c>
      <c r="E440" s="320" t="s">
        <v>405</v>
      </c>
      <c r="F440" s="320" t="s">
        <v>406</v>
      </c>
      <c r="G440" s="320" t="s">
        <v>407</v>
      </c>
      <c r="H440" s="320" t="s">
        <v>408</v>
      </c>
      <c r="I440" s="320">
        <v>43106540</v>
      </c>
      <c r="J440" s="320">
        <v>29</v>
      </c>
      <c r="K440" s="335">
        <v>1</v>
      </c>
      <c r="L440" s="324">
        <v>44664</v>
      </c>
      <c r="M440" s="324">
        <v>44664</v>
      </c>
      <c r="N440" s="323"/>
      <c r="O440" s="324">
        <v>44665</v>
      </c>
      <c r="P440" s="324">
        <v>44665</v>
      </c>
      <c r="Q440" s="323"/>
      <c r="R440" s="320" t="s">
        <v>64</v>
      </c>
      <c r="S440" s="320" t="s">
        <v>409</v>
      </c>
      <c r="T440" s="320"/>
      <c r="U440" s="322"/>
      <c r="V440" s="320" t="s">
        <v>62</v>
      </c>
      <c r="W440" s="321">
        <f t="shared" si="8"/>
        <v>1.1599999999999999E-2</v>
      </c>
      <c r="X440" s="320" t="s">
        <v>58</v>
      </c>
      <c r="Y440" s="320"/>
    </row>
    <row r="441" spans="1:25" s="108" customFormat="1">
      <c r="A441" s="320">
        <v>400</v>
      </c>
      <c r="B441" s="320">
        <v>395028041</v>
      </c>
      <c r="C441" s="320" t="s">
        <v>58</v>
      </c>
      <c r="D441" s="320" t="s">
        <v>762</v>
      </c>
      <c r="E441" s="320" t="s">
        <v>405</v>
      </c>
      <c r="F441" s="320" t="s">
        <v>406</v>
      </c>
      <c r="G441" s="320" t="s">
        <v>407</v>
      </c>
      <c r="H441" s="320" t="s">
        <v>408</v>
      </c>
      <c r="I441" s="320">
        <v>43106140</v>
      </c>
      <c r="J441" s="320">
        <v>58</v>
      </c>
      <c r="K441" s="335">
        <v>2</v>
      </c>
      <c r="L441" s="324">
        <v>44664</v>
      </c>
      <c r="M441" s="324">
        <v>44664</v>
      </c>
      <c r="N441" s="323"/>
      <c r="O441" s="324">
        <v>44665</v>
      </c>
      <c r="P441" s="324">
        <v>44665</v>
      </c>
      <c r="Q441" s="323"/>
      <c r="R441" s="320" t="s">
        <v>64</v>
      </c>
      <c r="S441" s="320" t="s">
        <v>409</v>
      </c>
      <c r="T441" s="320"/>
      <c r="U441" s="322"/>
      <c r="V441" s="320" t="s">
        <v>62</v>
      </c>
      <c r="W441" s="321">
        <f t="shared" si="8"/>
        <v>2.3199999999999998E-2</v>
      </c>
      <c r="X441" s="320" t="s">
        <v>58</v>
      </c>
      <c r="Y441" s="320"/>
    </row>
    <row r="442" spans="1:25" s="108" customFormat="1">
      <c r="A442" s="320">
        <v>400</v>
      </c>
      <c r="B442" s="320">
        <v>394899117</v>
      </c>
      <c r="C442" s="320" t="s">
        <v>58</v>
      </c>
      <c r="D442" s="320" t="s">
        <v>762</v>
      </c>
      <c r="E442" s="320" t="s">
        <v>410</v>
      </c>
      <c r="F442" s="320" t="s">
        <v>411</v>
      </c>
      <c r="G442" s="320" t="s">
        <v>412</v>
      </c>
      <c r="H442" s="320" t="s">
        <v>101</v>
      </c>
      <c r="I442" s="320">
        <v>49405140</v>
      </c>
      <c r="J442" s="320">
        <v>768</v>
      </c>
      <c r="K442" s="320">
        <v>24</v>
      </c>
      <c r="L442" s="324">
        <v>44664</v>
      </c>
      <c r="M442" s="324">
        <v>44664</v>
      </c>
      <c r="N442" s="323"/>
      <c r="O442" s="324">
        <v>44665</v>
      </c>
      <c r="P442" s="324">
        <v>44665</v>
      </c>
      <c r="Q442" s="323"/>
      <c r="R442" s="327" t="s">
        <v>64</v>
      </c>
      <c r="S442" s="320"/>
      <c r="T442" s="320" t="s">
        <v>765</v>
      </c>
      <c r="U442" s="322">
        <v>1149</v>
      </c>
      <c r="V442" s="320" t="s">
        <v>62</v>
      </c>
      <c r="W442" s="321">
        <f t="shared" si="8"/>
        <v>0.30719999999999997</v>
      </c>
      <c r="X442" s="320" t="s">
        <v>58</v>
      </c>
      <c r="Y442" s="320"/>
    </row>
    <row r="443" spans="1:25" s="108" customFormat="1">
      <c r="A443" s="320">
        <v>480</v>
      </c>
      <c r="B443" s="320">
        <v>394899008</v>
      </c>
      <c r="C443" s="320" t="s">
        <v>58</v>
      </c>
      <c r="D443" s="320" t="s">
        <v>762</v>
      </c>
      <c r="E443" s="320" t="s">
        <v>402</v>
      </c>
      <c r="F443" s="320" t="s">
        <v>403</v>
      </c>
      <c r="G443" s="320" t="s">
        <v>404</v>
      </c>
      <c r="H443" s="320" t="s">
        <v>136</v>
      </c>
      <c r="I443" s="320">
        <v>49303156</v>
      </c>
      <c r="J443" s="320">
        <v>638</v>
      </c>
      <c r="K443" s="320">
        <v>22</v>
      </c>
      <c r="L443" s="324">
        <v>44664</v>
      </c>
      <c r="M443" s="324">
        <v>44664</v>
      </c>
      <c r="N443" s="323"/>
      <c r="O443" s="324">
        <v>44670</v>
      </c>
      <c r="P443" s="324">
        <v>44670</v>
      </c>
      <c r="Q443" s="323"/>
      <c r="R443" s="320" t="s">
        <v>64</v>
      </c>
      <c r="S443" s="320"/>
      <c r="T443" s="320" t="s">
        <v>765</v>
      </c>
      <c r="U443" s="322">
        <v>3860</v>
      </c>
      <c r="V443" s="320" t="s">
        <v>56</v>
      </c>
      <c r="W443" s="321">
        <f t="shared" si="8"/>
        <v>0.30624000000000001</v>
      </c>
      <c r="X443" s="320" t="s">
        <v>58</v>
      </c>
      <c r="Y443" s="320"/>
    </row>
    <row r="444" spans="1:25" s="108" customFormat="1">
      <c r="A444" s="320">
        <v>400</v>
      </c>
      <c r="B444" s="320">
        <v>394898484</v>
      </c>
      <c r="C444" s="320" t="s">
        <v>58</v>
      </c>
      <c r="D444" s="320" t="s">
        <v>762</v>
      </c>
      <c r="E444" s="320" t="s">
        <v>413</v>
      </c>
      <c r="F444" s="320" t="s">
        <v>414</v>
      </c>
      <c r="G444" s="320" t="s">
        <v>415</v>
      </c>
      <c r="H444" s="320" t="s">
        <v>101</v>
      </c>
      <c r="I444" s="320">
        <v>49405140</v>
      </c>
      <c r="J444" s="320">
        <v>768</v>
      </c>
      <c r="K444" s="320">
        <v>24</v>
      </c>
      <c r="L444" s="324">
        <v>44664</v>
      </c>
      <c r="M444" s="324">
        <v>44664</v>
      </c>
      <c r="N444" s="323"/>
      <c r="O444" s="324">
        <v>44666</v>
      </c>
      <c r="P444" s="324">
        <v>44666</v>
      </c>
      <c r="Q444" s="323"/>
      <c r="R444" s="320" t="s">
        <v>64</v>
      </c>
      <c r="S444" s="320"/>
      <c r="T444" s="320" t="s">
        <v>765</v>
      </c>
      <c r="U444" s="322">
        <v>2644</v>
      </c>
      <c r="V444" s="320" t="s">
        <v>62</v>
      </c>
      <c r="W444" s="321">
        <f t="shared" si="8"/>
        <v>0.30719999999999997</v>
      </c>
      <c r="X444" s="320" t="s">
        <v>58</v>
      </c>
      <c r="Y444" s="320"/>
    </row>
    <row r="445" spans="1:25" s="107" customFormat="1">
      <c r="A445" s="320">
        <v>360</v>
      </c>
      <c r="B445" s="320">
        <v>395116788</v>
      </c>
      <c r="C445" s="320" t="s">
        <v>58</v>
      </c>
      <c r="D445" s="320" t="s">
        <v>762</v>
      </c>
      <c r="E445" s="320" t="s">
        <v>290</v>
      </c>
      <c r="F445" s="320" t="s">
        <v>291</v>
      </c>
      <c r="G445" s="320" t="s">
        <v>417</v>
      </c>
      <c r="H445" s="320" t="s">
        <v>224</v>
      </c>
      <c r="I445" s="320">
        <v>49204132</v>
      </c>
      <c r="J445" s="320">
        <f>832/2</f>
        <v>416</v>
      </c>
      <c r="K445" s="320">
        <v>16</v>
      </c>
      <c r="L445" s="324">
        <v>44665</v>
      </c>
      <c r="M445" s="324">
        <v>44665</v>
      </c>
      <c r="N445" s="323"/>
      <c r="O445" s="324">
        <v>44670</v>
      </c>
      <c r="P445" s="324">
        <v>44670</v>
      </c>
      <c r="Q445" s="323"/>
      <c r="R445" s="320" t="s">
        <v>64</v>
      </c>
      <c r="S445" s="320"/>
      <c r="T445" s="320" t="s">
        <v>763</v>
      </c>
      <c r="U445" s="322">
        <v>3916</v>
      </c>
      <c r="V445" s="320" t="s">
        <v>62</v>
      </c>
      <c r="W445" s="321">
        <f t="shared" si="8"/>
        <v>0.14976</v>
      </c>
      <c r="X445" s="320" t="s">
        <v>58</v>
      </c>
      <c r="Y445" s="320"/>
    </row>
    <row r="446" spans="1:25" s="108" customFormat="1">
      <c r="A446" s="320">
        <v>480</v>
      </c>
      <c r="B446" s="320">
        <v>1542767407</v>
      </c>
      <c r="C446" s="320" t="s">
        <v>58</v>
      </c>
      <c r="D446" s="320" t="s">
        <v>762</v>
      </c>
      <c r="E446" s="320" t="s">
        <v>271</v>
      </c>
      <c r="F446" s="320" t="s">
        <v>272</v>
      </c>
      <c r="G446" s="320" t="s">
        <v>273</v>
      </c>
      <c r="H446" s="320" t="s">
        <v>136</v>
      </c>
      <c r="I446" s="320">
        <v>49303156</v>
      </c>
      <c r="J446" s="320">
        <v>58</v>
      </c>
      <c r="K446" s="320">
        <v>2</v>
      </c>
      <c r="L446" s="324">
        <v>44665</v>
      </c>
      <c r="M446" s="324">
        <v>44665</v>
      </c>
      <c r="N446" s="323"/>
      <c r="O446" s="324">
        <v>44671</v>
      </c>
      <c r="P446" s="324">
        <v>44671</v>
      </c>
      <c r="Q446" s="323"/>
      <c r="R446" s="320" t="s">
        <v>64</v>
      </c>
      <c r="S446" s="320" t="s">
        <v>2827</v>
      </c>
      <c r="T446" s="320" t="s">
        <v>765</v>
      </c>
      <c r="U446" s="322">
        <v>3526</v>
      </c>
      <c r="V446" s="320" t="s">
        <v>62</v>
      </c>
      <c r="W446" s="321">
        <f t="shared" si="8"/>
        <v>2.784E-2</v>
      </c>
      <c r="X446" s="320" t="s">
        <v>58</v>
      </c>
      <c r="Y446" s="320"/>
    </row>
    <row r="447" spans="1:25" s="108" customFormat="1">
      <c r="A447" s="320">
        <v>360</v>
      </c>
      <c r="B447" s="320">
        <v>395117004</v>
      </c>
      <c r="C447" s="320" t="s">
        <v>58</v>
      </c>
      <c r="D447" s="320" t="s">
        <v>762</v>
      </c>
      <c r="E447" s="320" t="s">
        <v>290</v>
      </c>
      <c r="F447" s="320" t="s">
        <v>291</v>
      </c>
      <c r="G447" s="320" t="s">
        <v>417</v>
      </c>
      <c r="H447" s="320" t="s">
        <v>224</v>
      </c>
      <c r="I447" s="320">
        <v>49204132</v>
      </c>
      <c r="J447" s="320">
        <f>832/2</f>
        <v>416</v>
      </c>
      <c r="K447" s="320">
        <v>16</v>
      </c>
      <c r="L447" s="324">
        <v>44665</v>
      </c>
      <c r="M447" s="324">
        <v>44665</v>
      </c>
      <c r="N447" s="323"/>
      <c r="O447" s="324">
        <v>44670</v>
      </c>
      <c r="P447" s="324">
        <v>44670</v>
      </c>
      <c r="Q447" s="323"/>
      <c r="R447" s="320" t="s">
        <v>64</v>
      </c>
      <c r="S447" s="320"/>
      <c r="T447" s="320" t="s">
        <v>763</v>
      </c>
      <c r="U447" s="322">
        <v>3916</v>
      </c>
      <c r="V447" s="320" t="s">
        <v>62</v>
      </c>
      <c r="W447" s="321">
        <f t="shared" si="8"/>
        <v>0.14976</v>
      </c>
      <c r="X447" s="320" t="s">
        <v>58</v>
      </c>
      <c r="Y447" s="320"/>
    </row>
    <row r="448" spans="1:25" s="108" customFormat="1">
      <c r="A448" s="320">
        <v>400</v>
      </c>
      <c r="B448" s="320">
        <v>395377222</v>
      </c>
      <c r="C448" s="320" t="s">
        <v>58</v>
      </c>
      <c r="D448" s="320" t="s">
        <v>762</v>
      </c>
      <c r="E448" s="320" t="s">
        <v>119</v>
      </c>
      <c r="F448" s="320" t="s">
        <v>391</v>
      </c>
      <c r="G448" s="320" t="s">
        <v>418</v>
      </c>
      <c r="H448" s="320" t="s">
        <v>101</v>
      </c>
      <c r="I448" s="320">
        <v>49405140</v>
      </c>
      <c r="J448" s="320">
        <v>768</v>
      </c>
      <c r="K448" s="320">
        <v>24</v>
      </c>
      <c r="L448" s="324">
        <v>44669</v>
      </c>
      <c r="M448" s="324">
        <v>44669</v>
      </c>
      <c r="N448" s="323"/>
      <c r="O448" s="324">
        <v>44670</v>
      </c>
      <c r="P448" s="324">
        <v>44670</v>
      </c>
      <c r="Q448" s="323"/>
      <c r="R448" s="327" t="s">
        <v>64</v>
      </c>
      <c r="S448" s="320"/>
      <c r="T448" s="320" t="s">
        <v>41</v>
      </c>
      <c r="U448" s="322">
        <v>1854</v>
      </c>
      <c r="V448" s="320" t="s">
        <v>62</v>
      </c>
      <c r="W448" s="321">
        <f t="shared" si="8"/>
        <v>0.30719999999999997</v>
      </c>
      <c r="X448" s="320" t="s">
        <v>58</v>
      </c>
      <c r="Y448" s="320"/>
    </row>
    <row r="449" spans="1:25" s="108" customFormat="1">
      <c r="A449" s="320">
        <v>360</v>
      </c>
      <c r="B449" s="320">
        <v>395273711</v>
      </c>
      <c r="C449" s="320" t="s">
        <v>58</v>
      </c>
      <c r="D449" s="320" t="s">
        <v>762</v>
      </c>
      <c r="E449" s="320" t="s">
        <v>419</v>
      </c>
      <c r="F449" s="320" t="s">
        <v>420</v>
      </c>
      <c r="G449" s="320" t="s">
        <v>421</v>
      </c>
      <c r="H449" s="320" t="s">
        <v>224</v>
      </c>
      <c r="I449" s="320">
        <v>49204132</v>
      </c>
      <c r="J449" s="320">
        <v>338</v>
      </c>
      <c r="K449" s="320">
        <v>13</v>
      </c>
      <c r="L449" s="324">
        <v>44669</v>
      </c>
      <c r="M449" s="324">
        <v>44669</v>
      </c>
      <c r="N449" s="323"/>
      <c r="O449" s="324">
        <v>44670</v>
      </c>
      <c r="P449" s="324">
        <v>44670</v>
      </c>
      <c r="Q449" s="323"/>
      <c r="R449" s="327" t="s">
        <v>64</v>
      </c>
      <c r="S449" s="320"/>
      <c r="T449" s="320" t="s">
        <v>763</v>
      </c>
      <c r="U449" s="322">
        <v>1586</v>
      </c>
      <c r="V449" s="320" t="s">
        <v>56</v>
      </c>
      <c r="W449" s="321">
        <f t="shared" ref="W449:W512" si="9">A449*J449/10^6</f>
        <v>0.12168</v>
      </c>
      <c r="X449" s="320" t="s">
        <v>58</v>
      </c>
      <c r="Y449" s="320"/>
    </row>
    <row r="450" spans="1:25" s="108" customFormat="1">
      <c r="A450" s="320">
        <v>480</v>
      </c>
      <c r="B450" s="320">
        <v>395121785</v>
      </c>
      <c r="C450" s="320" t="s">
        <v>58</v>
      </c>
      <c r="D450" s="320" t="s">
        <v>762</v>
      </c>
      <c r="E450" s="320" t="s">
        <v>271</v>
      </c>
      <c r="F450" s="320" t="s">
        <v>272</v>
      </c>
      <c r="G450" s="320" t="s">
        <v>273</v>
      </c>
      <c r="H450" s="320" t="s">
        <v>136</v>
      </c>
      <c r="I450" s="320">
        <v>49303156</v>
      </c>
      <c r="J450" s="320">
        <v>638</v>
      </c>
      <c r="K450" s="320">
        <v>22</v>
      </c>
      <c r="L450" s="324">
        <v>44669</v>
      </c>
      <c r="M450" s="324">
        <v>44669</v>
      </c>
      <c r="N450" s="323"/>
      <c r="O450" s="324">
        <v>44671</v>
      </c>
      <c r="P450" s="324">
        <v>44671</v>
      </c>
      <c r="Q450" s="323"/>
      <c r="R450" s="327" t="s">
        <v>64</v>
      </c>
      <c r="S450" s="320" t="s">
        <v>422</v>
      </c>
      <c r="T450" s="320" t="s">
        <v>764</v>
      </c>
      <c r="U450" s="322">
        <v>3526</v>
      </c>
      <c r="V450" s="320" t="s">
        <v>62</v>
      </c>
      <c r="W450" s="321">
        <f t="shared" si="9"/>
        <v>0.30624000000000001</v>
      </c>
      <c r="X450" s="320" t="s">
        <v>58</v>
      </c>
      <c r="Y450" s="320"/>
    </row>
    <row r="451" spans="1:25" s="108" customFormat="1">
      <c r="A451" s="320">
        <v>400</v>
      </c>
      <c r="B451" s="320">
        <v>395291218</v>
      </c>
      <c r="C451" s="320" t="s">
        <v>58</v>
      </c>
      <c r="D451" s="320" t="s">
        <v>762</v>
      </c>
      <c r="E451" s="320" t="s">
        <v>423</v>
      </c>
      <c r="F451" s="320" t="s">
        <v>424</v>
      </c>
      <c r="G451" s="320" t="s">
        <v>425</v>
      </c>
      <c r="H451" s="320" t="s">
        <v>101</v>
      </c>
      <c r="I451" s="320">
        <v>49405140</v>
      </c>
      <c r="J451" s="320">
        <v>832</v>
      </c>
      <c r="K451" s="320">
        <v>26</v>
      </c>
      <c r="L451" s="324">
        <v>44669</v>
      </c>
      <c r="M451" s="324">
        <v>44669</v>
      </c>
      <c r="N451" s="323"/>
      <c r="O451" s="324">
        <v>44670</v>
      </c>
      <c r="P451" s="324">
        <v>44670</v>
      </c>
      <c r="Q451" s="323"/>
      <c r="R451" s="327" t="s">
        <v>64</v>
      </c>
      <c r="S451" s="320"/>
      <c r="T451" s="320"/>
      <c r="U451" s="322"/>
      <c r="V451" s="320" t="s">
        <v>62</v>
      </c>
      <c r="W451" s="321">
        <f t="shared" si="9"/>
        <v>0.33279999999999998</v>
      </c>
      <c r="X451" s="320" t="s">
        <v>58</v>
      </c>
      <c r="Y451" s="320"/>
    </row>
    <row r="452" spans="1:25" s="108" customFormat="1">
      <c r="A452" s="320">
        <v>400</v>
      </c>
      <c r="B452" s="320">
        <v>395368927</v>
      </c>
      <c r="C452" s="320" t="s">
        <v>58</v>
      </c>
      <c r="D452" s="320" t="s">
        <v>762</v>
      </c>
      <c r="E452" s="320" t="s">
        <v>426</v>
      </c>
      <c r="F452" s="320" t="s">
        <v>427</v>
      </c>
      <c r="G452" s="320" t="s">
        <v>428</v>
      </c>
      <c r="H452" s="320" t="s">
        <v>101</v>
      </c>
      <c r="I452" s="320">
        <v>49405140</v>
      </c>
      <c r="J452" s="320">
        <v>832</v>
      </c>
      <c r="K452" s="320">
        <v>26</v>
      </c>
      <c r="L452" s="324">
        <v>44669</v>
      </c>
      <c r="M452" s="324">
        <v>44669</v>
      </c>
      <c r="N452" s="323"/>
      <c r="O452" s="324">
        <v>44671</v>
      </c>
      <c r="P452" s="324">
        <v>44671</v>
      </c>
      <c r="Q452" s="323"/>
      <c r="R452" s="327" t="s">
        <v>64</v>
      </c>
      <c r="S452" s="320"/>
      <c r="T452" s="320" t="s">
        <v>763</v>
      </c>
      <c r="U452" s="322">
        <v>3126</v>
      </c>
      <c r="V452" s="320" t="s">
        <v>62</v>
      </c>
      <c r="W452" s="321">
        <f t="shared" si="9"/>
        <v>0.33279999999999998</v>
      </c>
      <c r="X452" s="320" t="s">
        <v>58</v>
      </c>
      <c r="Y452" s="320"/>
    </row>
    <row r="453" spans="1:25" s="108" customFormat="1">
      <c r="A453" s="320">
        <v>400</v>
      </c>
      <c r="B453" s="320">
        <v>395291190</v>
      </c>
      <c r="C453" s="320" t="s">
        <v>58</v>
      </c>
      <c r="D453" s="320" t="s">
        <v>762</v>
      </c>
      <c r="E453" s="320" t="s">
        <v>423</v>
      </c>
      <c r="F453" s="320" t="s">
        <v>424</v>
      </c>
      <c r="G453" s="320" t="s">
        <v>425</v>
      </c>
      <c r="H453" s="320" t="s">
        <v>101</v>
      </c>
      <c r="I453" s="320">
        <v>49405140</v>
      </c>
      <c r="J453" s="320">
        <v>832</v>
      </c>
      <c r="K453" s="320">
        <v>26</v>
      </c>
      <c r="L453" s="324">
        <v>44669</v>
      </c>
      <c r="M453" s="324">
        <v>44669</v>
      </c>
      <c r="N453" s="323"/>
      <c r="O453" s="324">
        <v>44670</v>
      </c>
      <c r="P453" s="324">
        <v>44670</v>
      </c>
      <c r="Q453" s="323"/>
      <c r="R453" s="327" t="s">
        <v>64</v>
      </c>
      <c r="S453" s="320"/>
      <c r="T453" s="320"/>
      <c r="U453" s="322"/>
      <c r="V453" s="320" t="s">
        <v>62</v>
      </c>
      <c r="W453" s="321">
        <f t="shared" si="9"/>
        <v>0.33279999999999998</v>
      </c>
      <c r="X453" s="320" t="s">
        <v>58</v>
      </c>
      <c r="Y453" s="320"/>
    </row>
    <row r="454" spans="1:25" s="108" customFormat="1">
      <c r="A454" s="320">
        <v>400</v>
      </c>
      <c r="B454" s="320">
        <v>395291121</v>
      </c>
      <c r="C454" s="320" t="s">
        <v>58</v>
      </c>
      <c r="D454" s="320" t="s">
        <v>762</v>
      </c>
      <c r="E454" s="320" t="s">
        <v>423</v>
      </c>
      <c r="F454" s="320" t="s">
        <v>424</v>
      </c>
      <c r="G454" s="320" t="s">
        <v>425</v>
      </c>
      <c r="H454" s="320" t="s">
        <v>101</v>
      </c>
      <c r="I454" s="320">
        <v>49405140</v>
      </c>
      <c r="J454" s="320">
        <v>832</v>
      </c>
      <c r="K454" s="320">
        <v>26</v>
      </c>
      <c r="L454" s="324">
        <v>44669</v>
      </c>
      <c r="M454" s="324">
        <v>44669</v>
      </c>
      <c r="N454" s="323"/>
      <c r="O454" s="324">
        <v>44670</v>
      </c>
      <c r="P454" s="324">
        <v>44670</v>
      </c>
      <c r="Q454" s="323"/>
      <c r="R454" s="327" t="s">
        <v>64</v>
      </c>
      <c r="S454" s="320"/>
      <c r="T454" s="320"/>
      <c r="U454" s="322"/>
      <c r="V454" s="320" t="s">
        <v>62</v>
      </c>
      <c r="W454" s="321">
        <f t="shared" si="9"/>
        <v>0.33279999999999998</v>
      </c>
      <c r="X454" s="320" t="s">
        <v>58</v>
      </c>
      <c r="Y454" s="320"/>
    </row>
    <row r="455" spans="1:25" s="108" customFormat="1">
      <c r="A455" s="320">
        <v>400</v>
      </c>
      <c r="B455" s="320">
        <v>395377243</v>
      </c>
      <c r="C455" s="320" t="s">
        <v>58</v>
      </c>
      <c r="D455" s="320" t="s">
        <v>762</v>
      </c>
      <c r="E455" s="320" t="s">
        <v>119</v>
      </c>
      <c r="F455" s="320" t="s">
        <v>120</v>
      </c>
      <c r="G455" s="320" t="s">
        <v>429</v>
      </c>
      <c r="H455" s="320" t="s">
        <v>105</v>
      </c>
      <c r="I455" s="320">
        <v>49405140</v>
      </c>
      <c r="J455" s="320">
        <v>768</v>
      </c>
      <c r="K455" s="320">
        <v>24</v>
      </c>
      <c r="L455" s="324">
        <v>44669</v>
      </c>
      <c r="M455" s="324">
        <v>44669</v>
      </c>
      <c r="N455" s="323"/>
      <c r="O455" s="324">
        <v>44670</v>
      </c>
      <c r="P455" s="324">
        <v>44670</v>
      </c>
      <c r="Q455" s="323"/>
      <c r="R455" s="327" t="s">
        <v>64</v>
      </c>
      <c r="S455" s="320"/>
      <c r="T455" s="320" t="s">
        <v>41</v>
      </c>
      <c r="U455" s="322">
        <v>1854</v>
      </c>
      <c r="V455" s="320" t="s">
        <v>62</v>
      </c>
      <c r="W455" s="321">
        <f t="shared" si="9"/>
        <v>0.30719999999999997</v>
      </c>
      <c r="X455" s="320" t="s">
        <v>58</v>
      </c>
      <c r="Y455" s="320"/>
    </row>
    <row r="456" spans="1:25" s="108" customFormat="1">
      <c r="A456" s="320">
        <v>360</v>
      </c>
      <c r="B456" s="320">
        <v>394606493</v>
      </c>
      <c r="C456" s="320" t="s">
        <v>58</v>
      </c>
      <c r="D456" s="320" t="s">
        <v>762</v>
      </c>
      <c r="E456" s="320" t="s">
        <v>106</v>
      </c>
      <c r="F456" s="320" t="s">
        <v>430</v>
      </c>
      <c r="G456" s="320" t="s">
        <v>431</v>
      </c>
      <c r="H456" s="320" t="s">
        <v>57</v>
      </c>
      <c r="I456" s="320">
        <v>49203132</v>
      </c>
      <c r="J456" s="320">
        <v>896</v>
      </c>
      <c r="K456" s="320">
        <v>28</v>
      </c>
      <c r="L456" s="324">
        <v>44669</v>
      </c>
      <c r="M456" s="324">
        <v>44669</v>
      </c>
      <c r="N456" s="323"/>
      <c r="O456" s="324">
        <v>44671</v>
      </c>
      <c r="P456" s="324">
        <v>44671</v>
      </c>
      <c r="Q456" s="323"/>
      <c r="R456" s="327" t="s">
        <v>64</v>
      </c>
      <c r="S456" s="320"/>
      <c r="T456" s="320"/>
      <c r="U456" s="322"/>
      <c r="V456" s="320" t="s">
        <v>56</v>
      </c>
      <c r="W456" s="321">
        <f t="shared" si="9"/>
        <v>0.32256000000000001</v>
      </c>
      <c r="X456" s="320" t="s">
        <v>58</v>
      </c>
      <c r="Y456" s="320"/>
    </row>
    <row r="457" spans="1:25" s="108" customFormat="1">
      <c r="A457" s="320">
        <v>400</v>
      </c>
      <c r="B457" s="320">
        <v>395275804</v>
      </c>
      <c r="C457" s="320" t="s">
        <v>58</v>
      </c>
      <c r="D457" s="320" t="s">
        <v>762</v>
      </c>
      <c r="E457" s="320" t="s">
        <v>98</v>
      </c>
      <c r="F457" s="320" t="s">
        <v>432</v>
      </c>
      <c r="G457" s="320" t="s">
        <v>433</v>
      </c>
      <c r="H457" s="320" t="s">
        <v>101</v>
      </c>
      <c r="I457" s="320">
        <v>49405140</v>
      </c>
      <c r="J457" s="320">
        <v>768</v>
      </c>
      <c r="K457" s="320">
        <v>24</v>
      </c>
      <c r="L457" s="324">
        <v>44669</v>
      </c>
      <c r="M457" s="324">
        <v>44669</v>
      </c>
      <c r="N457" s="323"/>
      <c r="O457" s="324">
        <v>44669</v>
      </c>
      <c r="P457" s="324">
        <v>44669</v>
      </c>
      <c r="Q457" s="323"/>
      <c r="R457" s="327" t="s">
        <v>64</v>
      </c>
      <c r="S457" s="320"/>
      <c r="T457" s="320" t="s">
        <v>768</v>
      </c>
      <c r="U457" s="322">
        <v>551</v>
      </c>
      <c r="V457" s="320" t="s">
        <v>56</v>
      </c>
      <c r="W457" s="321">
        <f t="shared" si="9"/>
        <v>0.30719999999999997</v>
      </c>
      <c r="X457" s="320" t="s">
        <v>58</v>
      </c>
      <c r="Y457" s="320"/>
    </row>
    <row r="458" spans="1:25" s="108" customFormat="1">
      <c r="A458" s="320">
        <v>400</v>
      </c>
      <c r="B458" s="320">
        <v>395377138</v>
      </c>
      <c r="C458" s="320" t="s">
        <v>58</v>
      </c>
      <c r="D458" s="320" t="s">
        <v>762</v>
      </c>
      <c r="E458" s="320" t="s">
        <v>208</v>
      </c>
      <c r="F458" s="320" t="s">
        <v>434</v>
      </c>
      <c r="G458" s="320" t="s">
        <v>435</v>
      </c>
      <c r="H458" s="320" t="s">
        <v>101</v>
      </c>
      <c r="I458" s="320">
        <v>49405140</v>
      </c>
      <c r="J458" s="320">
        <v>832</v>
      </c>
      <c r="K458" s="320">
        <v>26</v>
      </c>
      <c r="L458" s="324">
        <v>44669</v>
      </c>
      <c r="M458" s="324">
        <v>44669</v>
      </c>
      <c r="N458" s="323"/>
      <c r="O458" s="324">
        <v>44670</v>
      </c>
      <c r="P458" s="324">
        <v>44670</v>
      </c>
      <c r="Q458" s="323"/>
      <c r="R458" s="320" t="s">
        <v>64</v>
      </c>
      <c r="S458" s="320" t="s">
        <v>2776</v>
      </c>
      <c r="T458" s="320" t="s">
        <v>41</v>
      </c>
      <c r="U458" s="334">
        <v>1750</v>
      </c>
      <c r="V458" s="320" t="s">
        <v>62</v>
      </c>
      <c r="W458" s="321">
        <f t="shared" si="9"/>
        <v>0.33279999999999998</v>
      </c>
      <c r="X458" s="320" t="s">
        <v>58</v>
      </c>
      <c r="Y458" s="320"/>
    </row>
    <row r="459" spans="1:25" s="108" customFormat="1">
      <c r="A459" s="320">
        <v>360</v>
      </c>
      <c r="B459" s="320">
        <v>394606388</v>
      </c>
      <c r="C459" s="320" t="s">
        <v>58</v>
      </c>
      <c r="D459" s="320" t="s">
        <v>762</v>
      </c>
      <c r="E459" s="320" t="s">
        <v>106</v>
      </c>
      <c r="F459" s="320" t="s">
        <v>234</v>
      </c>
      <c r="G459" s="320" t="s">
        <v>437</v>
      </c>
      <c r="H459" s="320" t="s">
        <v>57</v>
      </c>
      <c r="I459" s="320">
        <v>49203132</v>
      </c>
      <c r="J459" s="320">
        <v>896</v>
      </c>
      <c r="K459" s="320">
        <v>28</v>
      </c>
      <c r="L459" s="324">
        <v>44669</v>
      </c>
      <c r="M459" s="324">
        <v>44669</v>
      </c>
      <c r="N459" s="323"/>
      <c r="O459" s="324">
        <v>44670</v>
      </c>
      <c r="P459" s="324">
        <v>44670</v>
      </c>
      <c r="Q459" s="323"/>
      <c r="R459" s="327" t="s">
        <v>64</v>
      </c>
      <c r="S459" s="320"/>
      <c r="T459" s="320" t="s">
        <v>41</v>
      </c>
      <c r="U459" s="322">
        <v>1812</v>
      </c>
      <c r="V459" s="320" t="s">
        <v>56</v>
      </c>
      <c r="W459" s="321">
        <f t="shared" si="9"/>
        <v>0.32256000000000001</v>
      </c>
      <c r="X459" s="320" t="s">
        <v>58</v>
      </c>
      <c r="Y459" s="320"/>
    </row>
    <row r="460" spans="1:25" s="108" customFormat="1">
      <c r="A460" s="320">
        <v>360</v>
      </c>
      <c r="B460" s="320">
        <v>394606806</v>
      </c>
      <c r="C460" s="320" t="s">
        <v>58</v>
      </c>
      <c r="D460" s="320" t="s">
        <v>762</v>
      </c>
      <c r="E460" s="320" t="s">
        <v>106</v>
      </c>
      <c r="F460" s="320" t="s">
        <v>107</v>
      </c>
      <c r="G460" s="320" t="s">
        <v>438</v>
      </c>
      <c r="H460" s="320" t="s">
        <v>57</v>
      </c>
      <c r="I460" s="320">
        <v>49203132</v>
      </c>
      <c r="J460" s="320">
        <v>896</v>
      </c>
      <c r="K460" s="320">
        <v>28</v>
      </c>
      <c r="L460" s="324">
        <v>44669</v>
      </c>
      <c r="M460" s="324">
        <v>44669</v>
      </c>
      <c r="N460" s="323"/>
      <c r="O460" s="324">
        <v>44672</v>
      </c>
      <c r="P460" s="324">
        <v>44672</v>
      </c>
      <c r="Q460" s="323"/>
      <c r="R460" s="327" t="s">
        <v>64</v>
      </c>
      <c r="S460" s="320"/>
      <c r="T460" s="320" t="s">
        <v>765</v>
      </c>
      <c r="U460" s="322">
        <v>2922</v>
      </c>
      <c r="V460" s="320" t="s">
        <v>56</v>
      </c>
      <c r="W460" s="321">
        <f t="shared" si="9"/>
        <v>0.32256000000000001</v>
      </c>
      <c r="X460" s="320" t="s">
        <v>58</v>
      </c>
      <c r="Y460" s="320"/>
    </row>
    <row r="461" spans="1:25" s="108" customFormat="1">
      <c r="A461" s="320">
        <v>400</v>
      </c>
      <c r="B461" s="320">
        <v>395369483</v>
      </c>
      <c r="C461" s="320" t="s">
        <v>58</v>
      </c>
      <c r="D461" s="320" t="s">
        <v>762</v>
      </c>
      <c r="E461" s="320" t="s">
        <v>139</v>
      </c>
      <c r="F461" s="320" t="s">
        <v>439</v>
      </c>
      <c r="G461" s="320" t="s">
        <v>440</v>
      </c>
      <c r="H461" s="320" t="s">
        <v>101</v>
      </c>
      <c r="I461" s="320">
        <v>49405140</v>
      </c>
      <c r="J461" s="320">
        <v>416</v>
      </c>
      <c r="K461" s="320">
        <v>13</v>
      </c>
      <c r="L461" s="324">
        <v>44669</v>
      </c>
      <c r="M461" s="324">
        <v>44669</v>
      </c>
      <c r="N461" s="323"/>
      <c r="O461" s="324">
        <v>44670</v>
      </c>
      <c r="P461" s="324">
        <v>44670</v>
      </c>
      <c r="Q461" s="323"/>
      <c r="R461" s="327" t="s">
        <v>64</v>
      </c>
      <c r="S461" s="320"/>
      <c r="T461" s="320"/>
      <c r="U461" s="322">
        <v>0</v>
      </c>
      <c r="V461" s="320" t="s">
        <v>56</v>
      </c>
      <c r="W461" s="321">
        <f t="shared" si="9"/>
        <v>0.16639999999999999</v>
      </c>
      <c r="X461" s="320" t="s">
        <v>58</v>
      </c>
      <c r="Y461" s="320"/>
    </row>
    <row r="462" spans="1:25" s="108" customFormat="1">
      <c r="A462" s="320">
        <v>400</v>
      </c>
      <c r="B462" s="320">
        <v>395367405</v>
      </c>
      <c r="C462" s="320" t="s">
        <v>58</v>
      </c>
      <c r="D462" s="320" t="s">
        <v>762</v>
      </c>
      <c r="E462" s="320" t="s">
        <v>139</v>
      </c>
      <c r="F462" s="320" t="s">
        <v>441</v>
      </c>
      <c r="G462" s="320" t="s">
        <v>442</v>
      </c>
      <c r="H462" s="320" t="s">
        <v>101</v>
      </c>
      <c r="I462" s="320">
        <v>49405140</v>
      </c>
      <c r="J462" s="320">
        <v>640</v>
      </c>
      <c r="K462" s="320">
        <v>20</v>
      </c>
      <c r="L462" s="336">
        <v>44669</v>
      </c>
      <c r="M462" s="324">
        <v>44669</v>
      </c>
      <c r="N462" s="323"/>
      <c r="O462" s="324">
        <v>44670</v>
      </c>
      <c r="P462" s="324">
        <v>44670</v>
      </c>
      <c r="Q462" s="323"/>
      <c r="R462" s="327" t="s">
        <v>64</v>
      </c>
      <c r="S462" s="320"/>
      <c r="T462" s="320"/>
      <c r="U462" s="322">
        <v>0</v>
      </c>
      <c r="V462" s="320" t="s">
        <v>56</v>
      </c>
      <c r="W462" s="321">
        <f t="shared" si="9"/>
        <v>0.25600000000000001</v>
      </c>
      <c r="X462" s="320" t="s">
        <v>58</v>
      </c>
      <c r="Y462" s="320"/>
    </row>
    <row r="463" spans="1:25" s="108" customFormat="1">
      <c r="A463" s="320">
        <v>400</v>
      </c>
      <c r="B463" s="320">
        <v>395367836</v>
      </c>
      <c r="C463" s="320" t="s">
        <v>58</v>
      </c>
      <c r="D463" s="320" t="s">
        <v>762</v>
      </c>
      <c r="E463" s="320" t="s">
        <v>139</v>
      </c>
      <c r="F463" s="320" t="s">
        <v>443</v>
      </c>
      <c r="G463" s="320" t="s">
        <v>444</v>
      </c>
      <c r="H463" s="320" t="s">
        <v>101</v>
      </c>
      <c r="I463" s="320">
        <v>49405140</v>
      </c>
      <c r="J463" s="320">
        <v>320</v>
      </c>
      <c r="K463" s="320">
        <v>10</v>
      </c>
      <c r="L463" s="324">
        <v>44669</v>
      </c>
      <c r="M463" s="324">
        <v>44669</v>
      </c>
      <c r="N463" s="323"/>
      <c r="O463" s="324">
        <v>44670</v>
      </c>
      <c r="P463" s="324">
        <v>44670</v>
      </c>
      <c r="Q463" s="323"/>
      <c r="R463" s="327" t="s">
        <v>64</v>
      </c>
      <c r="S463" s="328"/>
      <c r="T463" s="320"/>
      <c r="U463" s="322"/>
      <c r="V463" s="320" t="s">
        <v>56</v>
      </c>
      <c r="W463" s="321">
        <f t="shared" si="9"/>
        <v>0.128</v>
      </c>
      <c r="X463" s="320" t="s">
        <v>58</v>
      </c>
      <c r="Y463" s="320"/>
    </row>
    <row r="464" spans="1:25" s="108" customFormat="1">
      <c r="A464" s="320">
        <v>360</v>
      </c>
      <c r="B464" s="320">
        <v>395026120</v>
      </c>
      <c r="C464" s="320" t="s">
        <v>58</v>
      </c>
      <c r="D464" s="320" t="s">
        <v>762</v>
      </c>
      <c r="E464" s="320" t="s">
        <v>125</v>
      </c>
      <c r="F464" s="320" t="s">
        <v>445</v>
      </c>
      <c r="G464" s="320" t="s">
        <v>446</v>
      </c>
      <c r="H464" s="320" t="s">
        <v>57</v>
      </c>
      <c r="I464" s="320">
        <v>49203132</v>
      </c>
      <c r="J464" s="320">
        <v>832</v>
      </c>
      <c r="K464" s="320">
        <v>26</v>
      </c>
      <c r="L464" s="324">
        <v>44669</v>
      </c>
      <c r="M464" s="324">
        <v>44669</v>
      </c>
      <c r="N464" s="323"/>
      <c r="O464" s="324">
        <v>44672</v>
      </c>
      <c r="P464" s="324">
        <v>44672</v>
      </c>
      <c r="Q464" s="323"/>
      <c r="R464" s="327" t="s">
        <v>64</v>
      </c>
      <c r="S464" s="320"/>
      <c r="T464" s="320" t="s">
        <v>41</v>
      </c>
      <c r="U464" s="322">
        <v>3420</v>
      </c>
      <c r="V464" s="320" t="s">
        <v>62</v>
      </c>
      <c r="W464" s="321">
        <f t="shared" si="9"/>
        <v>0.29952000000000001</v>
      </c>
      <c r="X464" s="320" t="s">
        <v>58</v>
      </c>
      <c r="Y464" s="320"/>
    </row>
    <row r="465" spans="1:25" s="108" customFormat="1">
      <c r="A465" s="320">
        <v>360</v>
      </c>
      <c r="B465" s="320">
        <v>395026183</v>
      </c>
      <c r="C465" s="320" t="s">
        <v>58</v>
      </c>
      <c r="D465" s="320" t="s">
        <v>762</v>
      </c>
      <c r="E465" s="320" t="s">
        <v>125</v>
      </c>
      <c r="F465" s="327" t="s">
        <v>445</v>
      </c>
      <c r="G465" s="320" t="s">
        <v>446</v>
      </c>
      <c r="H465" s="320" t="s">
        <v>57</v>
      </c>
      <c r="I465" s="320">
        <v>49203132</v>
      </c>
      <c r="J465" s="320">
        <v>832</v>
      </c>
      <c r="K465" s="320">
        <v>26</v>
      </c>
      <c r="L465" s="324">
        <v>44669</v>
      </c>
      <c r="M465" s="324">
        <v>44669</v>
      </c>
      <c r="N465" s="323"/>
      <c r="O465" s="324">
        <v>44671</v>
      </c>
      <c r="P465" s="324">
        <v>44671</v>
      </c>
      <c r="Q465" s="323"/>
      <c r="R465" s="327" t="s">
        <v>64</v>
      </c>
      <c r="S465" s="320"/>
      <c r="T465" s="320" t="s">
        <v>41</v>
      </c>
      <c r="U465" s="322">
        <v>3420</v>
      </c>
      <c r="V465" s="320" t="s">
        <v>62</v>
      </c>
      <c r="W465" s="321">
        <f t="shared" si="9"/>
        <v>0.29952000000000001</v>
      </c>
      <c r="X465" s="320" t="s">
        <v>58</v>
      </c>
      <c r="Y465" s="320"/>
    </row>
    <row r="466" spans="1:25" s="108" customFormat="1">
      <c r="A466" s="320">
        <v>360</v>
      </c>
      <c r="B466" s="320">
        <v>395026239</v>
      </c>
      <c r="C466" s="320" t="s">
        <v>58</v>
      </c>
      <c r="D466" s="320" t="s">
        <v>762</v>
      </c>
      <c r="E466" s="320" t="s">
        <v>125</v>
      </c>
      <c r="F466" s="320" t="s">
        <v>445</v>
      </c>
      <c r="G466" s="320" t="s">
        <v>446</v>
      </c>
      <c r="H466" s="320" t="s">
        <v>57</v>
      </c>
      <c r="I466" s="320">
        <v>49203132</v>
      </c>
      <c r="J466" s="320">
        <v>832</v>
      </c>
      <c r="K466" s="320">
        <v>26</v>
      </c>
      <c r="L466" s="324">
        <v>44669</v>
      </c>
      <c r="M466" s="324">
        <v>44669</v>
      </c>
      <c r="N466" s="323"/>
      <c r="O466" s="324">
        <v>44672</v>
      </c>
      <c r="P466" s="324">
        <v>44672</v>
      </c>
      <c r="Q466" s="323"/>
      <c r="R466" s="327" t="s">
        <v>64</v>
      </c>
      <c r="S466" s="320"/>
      <c r="T466" s="320" t="s">
        <v>41</v>
      </c>
      <c r="U466" s="338">
        <v>3420</v>
      </c>
      <c r="V466" s="320" t="s">
        <v>62</v>
      </c>
      <c r="W466" s="321">
        <f t="shared" si="9"/>
        <v>0.29952000000000001</v>
      </c>
      <c r="X466" s="320" t="s">
        <v>58</v>
      </c>
      <c r="Y466" s="320"/>
    </row>
    <row r="467" spans="1:25" s="108" customFormat="1">
      <c r="A467" s="320">
        <v>360</v>
      </c>
      <c r="B467" s="320">
        <v>394191329</v>
      </c>
      <c r="C467" s="320" t="s">
        <v>58</v>
      </c>
      <c r="D467" s="320" t="s">
        <v>762</v>
      </c>
      <c r="E467" s="320" t="s">
        <v>328</v>
      </c>
      <c r="F467" s="320" t="s">
        <v>346</v>
      </c>
      <c r="G467" s="320" t="s">
        <v>447</v>
      </c>
      <c r="H467" s="320" t="s">
        <v>57</v>
      </c>
      <c r="I467" s="320">
        <v>49203132</v>
      </c>
      <c r="J467" s="320">
        <v>768</v>
      </c>
      <c r="K467" s="320">
        <v>24</v>
      </c>
      <c r="L467" s="324">
        <v>44669</v>
      </c>
      <c r="M467" s="324">
        <v>44669</v>
      </c>
      <c r="N467" s="323"/>
      <c r="O467" s="324">
        <v>44673</v>
      </c>
      <c r="P467" s="324">
        <v>44673</v>
      </c>
      <c r="Q467" s="323"/>
      <c r="R467" s="320" t="s">
        <v>64</v>
      </c>
      <c r="S467" s="320"/>
      <c r="T467" s="320"/>
      <c r="U467" s="322"/>
      <c r="V467" s="320" t="s">
        <v>56</v>
      </c>
      <c r="W467" s="321">
        <f t="shared" si="9"/>
        <v>0.27648</v>
      </c>
      <c r="X467" s="320" t="s">
        <v>58</v>
      </c>
      <c r="Y467" s="320"/>
    </row>
    <row r="468" spans="1:25" s="108" customFormat="1">
      <c r="A468" s="320">
        <v>400</v>
      </c>
      <c r="B468" s="320">
        <v>395367092</v>
      </c>
      <c r="C468" s="320" t="s">
        <v>58</v>
      </c>
      <c r="D468" s="320" t="s">
        <v>762</v>
      </c>
      <c r="E468" s="320" t="s">
        <v>139</v>
      </c>
      <c r="F468" s="320" t="s">
        <v>448</v>
      </c>
      <c r="G468" s="320" t="s">
        <v>449</v>
      </c>
      <c r="H468" s="320" t="s">
        <v>101</v>
      </c>
      <c r="I468" s="320">
        <v>49405140</v>
      </c>
      <c r="J468" s="320">
        <v>416</v>
      </c>
      <c r="K468" s="320">
        <v>13</v>
      </c>
      <c r="L468" s="324">
        <v>44669</v>
      </c>
      <c r="M468" s="324">
        <v>44669</v>
      </c>
      <c r="N468" s="323"/>
      <c r="O468" s="324">
        <v>44673</v>
      </c>
      <c r="P468" s="324">
        <v>44673</v>
      </c>
      <c r="Q468" s="323"/>
      <c r="R468" s="320" t="s">
        <v>64</v>
      </c>
      <c r="S468" s="328"/>
      <c r="T468" s="320"/>
      <c r="U468" s="322"/>
      <c r="V468" s="320" t="s">
        <v>56</v>
      </c>
      <c r="W468" s="321">
        <f t="shared" si="9"/>
        <v>0.16639999999999999</v>
      </c>
      <c r="X468" s="320" t="s">
        <v>58</v>
      </c>
      <c r="Y468" s="320"/>
    </row>
    <row r="469" spans="1:25" s="108" customFormat="1">
      <c r="A469" s="320">
        <v>360</v>
      </c>
      <c r="B469" s="320">
        <v>395266305</v>
      </c>
      <c r="C469" s="320" t="s">
        <v>58</v>
      </c>
      <c r="D469" s="320" t="s">
        <v>762</v>
      </c>
      <c r="E469" s="320" t="s">
        <v>290</v>
      </c>
      <c r="F469" s="320" t="s">
        <v>466</v>
      </c>
      <c r="G469" s="320" t="s">
        <v>467</v>
      </c>
      <c r="H469" s="320" t="s">
        <v>57</v>
      </c>
      <c r="I469" s="320">
        <v>49203132</v>
      </c>
      <c r="J469" s="320">
        <v>832</v>
      </c>
      <c r="K469" s="320">
        <v>26</v>
      </c>
      <c r="L469" s="324">
        <v>44669</v>
      </c>
      <c r="M469" s="324">
        <v>44669</v>
      </c>
      <c r="N469" s="323"/>
      <c r="O469" s="324">
        <v>44677</v>
      </c>
      <c r="P469" s="324">
        <v>44677</v>
      </c>
      <c r="Q469" s="323"/>
      <c r="R469" s="327" t="s">
        <v>64</v>
      </c>
      <c r="S469" s="320"/>
      <c r="T469" s="320" t="s">
        <v>41</v>
      </c>
      <c r="U469" s="320" t="s">
        <v>468</v>
      </c>
      <c r="V469" s="320" t="s">
        <v>62</v>
      </c>
      <c r="W469" s="321">
        <f t="shared" si="9"/>
        <v>0.29952000000000001</v>
      </c>
      <c r="X469" s="320" t="s">
        <v>58</v>
      </c>
      <c r="Y469" s="320"/>
    </row>
    <row r="470" spans="1:25" s="108" customFormat="1">
      <c r="A470" s="320">
        <v>480</v>
      </c>
      <c r="B470" s="320">
        <v>394898997</v>
      </c>
      <c r="C470" s="320" t="s">
        <v>58</v>
      </c>
      <c r="D470" s="320" t="s">
        <v>762</v>
      </c>
      <c r="E470" s="320" t="s">
        <v>402</v>
      </c>
      <c r="F470" s="320" t="s">
        <v>403</v>
      </c>
      <c r="G470" s="320" t="s">
        <v>404</v>
      </c>
      <c r="H470" s="320" t="s">
        <v>136</v>
      </c>
      <c r="I470" s="320">
        <v>49303156</v>
      </c>
      <c r="J470" s="320">
        <v>638</v>
      </c>
      <c r="K470" s="320">
        <v>22</v>
      </c>
      <c r="L470" s="324">
        <v>44669</v>
      </c>
      <c r="M470" s="324">
        <v>44669</v>
      </c>
      <c r="N470" s="323"/>
      <c r="O470" s="324">
        <v>44677</v>
      </c>
      <c r="P470" s="324">
        <v>44677</v>
      </c>
      <c r="Q470" s="323"/>
      <c r="R470" s="327" t="s">
        <v>64</v>
      </c>
      <c r="S470" s="320"/>
      <c r="T470" s="320" t="s">
        <v>765</v>
      </c>
      <c r="U470" s="322">
        <v>3860</v>
      </c>
      <c r="V470" s="320" t="s">
        <v>56</v>
      </c>
      <c r="W470" s="321">
        <f t="shared" si="9"/>
        <v>0.30624000000000001</v>
      </c>
      <c r="X470" s="320" t="s">
        <v>58</v>
      </c>
      <c r="Y470" s="320"/>
    </row>
    <row r="471" spans="1:25" s="108" customFormat="1">
      <c r="A471" s="320">
        <v>400</v>
      </c>
      <c r="B471" s="320">
        <v>395376964</v>
      </c>
      <c r="C471" s="320" t="s">
        <v>58</v>
      </c>
      <c r="D471" s="320" t="s">
        <v>762</v>
      </c>
      <c r="E471" s="320" t="s">
        <v>208</v>
      </c>
      <c r="F471" s="320" t="s">
        <v>434</v>
      </c>
      <c r="G471" s="320" t="s">
        <v>435</v>
      </c>
      <c r="H471" s="320" t="s">
        <v>101</v>
      </c>
      <c r="I471" s="320">
        <v>49405140</v>
      </c>
      <c r="J471" s="320">
        <v>832</v>
      </c>
      <c r="K471" s="320">
        <v>26</v>
      </c>
      <c r="L471" s="324">
        <v>44670</v>
      </c>
      <c r="M471" s="324">
        <v>44670</v>
      </c>
      <c r="N471" s="323"/>
      <c r="O471" s="324">
        <v>44671</v>
      </c>
      <c r="P471" s="324">
        <v>44671</v>
      </c>
      <c r="Q471" s="323"/>
      <c r="R471" s="324" t="s">
        <v>64</v>
      </c>
      <c r="S471" s="320" t="s">
        <v>2777</v>
      </c>
      <c r="T471" s="320" t="s">
        <v>41</v>
      </c>
      <c r="U471" s="334">
        <v>1750</v>
      </c>
      <c r="V471" s="320" t="s">
        <v>62</v>
      </c>
      <c r="W471" s="321">
        <f t="shared" si="9"/>
        <v>0.33279999999999998</v>
      </c>
      <c r="X471" s="320" t="s">
        <v>58</v>
      </c>
      <c r="Y471" s="320"/>
    </row>
    <row r="472" spans="1:25" s="108" customFormat="1">
      <c r="A472" s="320">
        <v>400</v>
      </c>
      <c r="B472" s="320">
        <v>395264859</v>
      </c>
      <c r="C472" s="320" t="s">
        <v>58</v>
      </c>
      <c r="D472" s="320" t="s">
        <v>762</v>
      </c>
      <c r="E472" s="320" t="s">
        <v>450</v>
      </c>
      <c r="F472" s="320" t="s">
        <v>451</v>
      </c>
      <c r="G472" s="320" t="s">
        <v>452</v>
      </c>
      <c r="H472" s="320" t="s">
        <v>105</v>
      </c>
      <c r="I472" s="320">
        <v>49405140</v>
      </c>
      <c r="J472" s="320">
        <v>768</v>
      </c>
      <c r="K472" s="320">
        <v>24</v>
      </c>
      <c r="L472" s="324">
        <v>44670</v>
      </c>
      <c r="M472" s="324">
        <v>44670</v>
      </c>
      <c r="N472" s="323"/>
      <c r="O472" s="324">
        <v>44672</v>
      </c>
      <c r="P472" s="324">
        <v>44672</v>
      </c>
      <c r="Q472" s="323"/>
      <c r="R472" s="320" t="s">
        <v>64</v>
      </c>
      <c r="S472" s="322"/>
      <c r="T472" s="320" t="s">
        <v>763</v>
      </c>
      <c r="U472" s="333">
        <v>2127</v>
      </c>
      <c r="V472" s="320" t="s">
        <v>62</v>
      </c>
      <c r="W472" s="321">
        <f t="shared" si="9"/>
        <v>0.30719999999999997</v>
      </c>
      <c r="X472" s="320" t="s">
        <v>58</v>
      </c>
      <c r="Y472" s="320"/>
    </row>
    <row r="473" spans="1:25" s="108" customFormat="1">
      <c r="A473" s="320">
        <v>400</v>
      </c>
      <c r="B473" s="320">
        <v>395269423</v>
      </c>
      <c r="C473" s="320" t="s">
        <v>58</v>
      </c>
      <c r="D473" s="320" t="s">
        <v>762</v>
      </c>
      <c r="E473" s="320" t="s">
        <v>413</v>
      </c>
      <c r="F473" s="320" t="s">
        <v>453</v>
      </c>
      <c r="G473" s="320" t="s">
        <v>454</v>
      </c>
      <c r="H473" s="320" t="s">
        <v>101</v>
      </c>
      <c r="I473" s="320">
        <v>49405140</v>
      </c>
      <c r="J473" s="320">
        <v>768</v>
      </c>
      <c r="K473" s="320">
        <v>24</v>
      </c>
      <c r="L473" s="324">
        <v>44670</v>
      </c>
      <c r="M473" s="324">
        <v>44670</v>
      </c>
      <c r="N473" s="323"/>
      <c r="O473" s="324">
        <v>44671</v>
      </c>
      <c r="P473" s="324">
        <v>44671</v>
      </c>
      <c r="Q473" s="323"/>
      <c r="R473" s="320" t="s">
        <v>64</v>
      </c>
      <c r="S473" s="320"/>
      <c r="T473" s="320" t="s">
        <v>41</v>
      </c>
      <c r="U473" s="322">
        <v>1984</v>
      </c>
      <c r="V473" s="320" t="s">
        <v>62</v>
      </c>
      <c r="W473" s="321">
        <f t="shared" si="9"/>
        <v>0.30719999999999997</v>
      </c>
      <c r="X473" s="320" t="s">
        <v>58</v>
      </c>
      <c r="Y473" s="320"/>
    </row>
    <row r="474" spans="1:25" s="108" customFormat="1">
      <c r="A474" s="320">
        <v>360</v>
      </c>
      <c r="B474" s="320">
        <v>395271141</v>
      </c>
      <c r="C474" s="320" t="s">
        <v>58</v>
      </c>
      <c r="D474" s="320" t="s">
        <v>762</v>
      </c>
      <c r="E474" s="320" t="s">
        <v>186</v>
      </c>
      <c r="F474" s="320" t="s">
        <v>455</v>
      </c>
      <c r="G474" s="320" t="s">
        <v>456</v>
      </c>
      <c r="H474" s="320" t="s">
        <v>57</v>
      </c>
      <c r="I474" s="320">
        <v>49203132</v>
      </c>
      <c r="J474" s="320">
        <v>832</v>
      </c>
      <c r="K474" s="320">
        <v>26</v>
      </c>
      <c r="L474" s="324">
        <v>44670</v>
      </c>
      <c r="M474" s="324">
        <v>44670</v>
      </c>
      <c r="N474" s="323"/>
      <c r="O474" s="324">
        <v>44676</v>
      </c>
      <c r="P474" s="324">
        <v>44676</v>
      </c>
      <c r="Q474" s="323"/>
      <c r="R474" s="320" t="s">
        <v>64</v>
      </c>
      <c r="S474" s="320"/>
      <c r="T474" s="320" t="s">
        <v>41</v>
      </c>
      <c r="U474" s="322">
        <v>3361</v>
      </c>
      <c r="V474" s="320" t="s">
        <v>62</v>
      </c>
      <c r="W474" s="321">
        <f t="shared" si="9"/>
        <v>0.29952000000000001</v>
      </c>
      <c r="X474" s="320" t="s">
        <v>58</v>
      </c>
      <c r="Y474" s="320"/>
    </row>
    <row r="475" spans="1:25" s="108" customFormat="1">
      <c r="A475" s="320">
        <v>475</v>
      </c>
      <c r="B475" s="320">
        <v>395378249</v>
      </c>
      <c r="C475" s="320" t="s">
        <v>58</v>
      </c>
      <c r="D475" s="320" t="s">
        <v>762</v>
      </c>
      <c r="E475" s="320" t="s">
        <v>93</v>
      </c>
      <c r="F475" s="320" t="s">
        <v>94</v>
      </c>
      <c r="G475" s="320" t="s">
        <v>95</v>
      </c>
      <c r="H475" s="320" t="s">
        <v>82</v>
      </c>
      <c r="I475" s="320">
        <v>49302155</v>
      </c>
      <c r="J475" s="320">
        <v>638</v>
      </c>
      <c r="K475" s="320">
        <v>22</v>
      </c>
      <c r="L475" s="324">
        <v>44670</v>
      </c>
      <c r="M475" s="324">
        <v>44670</v>
      </c>
      <c r="N475" s="323"/>
      <c r="O475" s="324">
        <v>44671</v>
      </c>
      <c r="P475" s="324">
        <v>44671</v>
      </c>
      <c r="Q475" s="323"/>
      <c r="R475" s="320" t="s">
        <v>64</v>
      </c>
      <c r="S475" s="320" t="s">
        <v>457</v>
      </c>
      <c r="T475" s="320" t="s">
        <v>458</v>
      </c>
      <c r="U475" s="322">
        <v>0</v>
      </c>
      <c r="V475" s="320" t="s">
        <v>62</v>
      </c>
      <c r="W475" s="321">
        <f t="shared" si="9"/>
        <v>0.30304999999999999</v>
      </c>
      <c r="X475" s="320" t="s">
        <v>58</v>
      </c>
      <c r="Y475" s="320"/>
    </row>
    <row r="476" spans="1:25" s="108" customFormat="1">
      <c r="A476" s="320">
        <v>400</v>
      </c>
      <c r="B476" s="320">
        <v>395369185</v>
      </c>
      <c r="C476" s="320" t="s">
        <v>58</v>
      </c>
      <c r="D476" s="320" t="s">
        <v>762</v>
      </c>
      <c r="E476" s="320" t="s">
        <v>139</v>
      </c>
      <c r="F476" s="320" t="s">
        <v>377</v>
      </c>
      <c r="G476" s="320" t="s">
        <v>459</v>
      </c>
      <c r="H476" s="320" t="s">
        <v>101</v>
      </c>
      <c r="I476" s="320">
        <v>49405140</v>
      </c>
      <c r="J476" s="320">
        <v>832</v>
      </c>
      <c r="K476" s="320">
        <v>26</v>
      </c>
      <c r="L476" s="324">
        <v>44670</v>
      </c>
      <c r="M476" s="324">
        <v>44670</v>
      </c>
      <c r="N476" s="323"/>
      <c r="O476" s="324">
        <v>44672</v>
      </c>
      <c r="P476" s="324">
        <v>44672</v>
      </c>
      <c r="Q476" s="323"/>
      <c r="R476" s="320" t="s">
        <v>64</v>
      </c>
      <c r="S476" s="320"/>
      <c r="T476" s="320"/>
      <c r="U476" s="322"/>
      <c r="V476" s="320" t="s">
        <v>56</v>
      </c>
      <c r="W476" s="321">
        <f t="shared" si="9"/>
        <v>0.33279999999999998</v>
      </c>
      <c r="X476" s="320" t="s">
        <v>58</v>
      </c>
      <c r="Y476" s="320"/>
    </row>
    <row r="477" spans="1:25" s="174" customFormat="1">
      <c r="A477" s="320">
        <v>400</v>
      </c>
      <c r="B477" s="320">
        <v>395367912</v>
      </c>
      <c r="C477" s="320" t="s">
        <v>58</v>
      </c>
      <c r="D477" s="320" t="s">
        <v>762</v>
      </c>
      <c r="E477" s="320" t="s">
        <v>139</v>
      </c>
      <c r="F477" s="320" t="s">
        <v>460</v>
      </c>
      <c r="G477" s="320" t="s">
        <v>461</v>
      </c>
      <c r="H477" s="320" t="s">
        <v>101</v>
      </c>
      <c r="I477" s="320">
        <v>49405140</v>
      </c>
      <c r="J477" s="320">
        <v>416</v>
      </c>
      <c r="K477" s="320">
        <v>13</v>
      </c>
      <c r="L477" s="324">
        <v>44670</v>
      </c>
      <c r="M477" s="324">
        <v>44670</v>
      </c>
      <c r="N477" s="323"/>
      <c r="O477" s="324">
        <v>44673</v>
      </c>
      <c r="P477" s="324">
        <v>44673</v>
      </c>
      <c r="Q477" s="323"/>
      <c r="R477" s="320" t="s">
        <v>64</v>
      </c>
      <c r="S477" s="320"/>
      <c r="T477" s="320"/>
      <c r="U477" s="322"/>
      <c r="V477" s="320" t="s">
        <v>56</v>
      </c>
      <c r="W477" s="321">
        <f t="shared" si="9"/>
        <v>0.16639999999999999</v>
      </c>
      <c r="X477" s="320" t="s">
        <v>58</v>
      </c>
      <c r="Y477" s="320"/>
    </row>
    <row r="478" spans="1:25" s="174" customFormat="1">
      <c r="A478" s="320">
        <v>400</v>
      </c>
      <c r="B478" s="320">
        <v>395368200</v>
      </c>
      <c r="C478" s="320" t="s">
        <v>58</v>
      </c>
      <c r="D478" s="320" t="s">
        <v>762</v>
      </c>
      <c r="E478" s="320" t="s">
        <v>139</v>
      </c>
      <c r="F478" s="320" t="s">
        <v>462</v>
      </c>
      <c r="G478" s="320" t="s">
        <v>463</v>
      </c>
      <c r="H478" s="320" t="s">
        <v>101</v>
      </c>
      <c r="I478" s="320">
        <v>49405140</v>
      </c>
      <c r="J478" s="320">
        <v>832</v>
      </c>
      <c r="K478" s="320">
        <v>26</v>
      </c>
      <c r="L478" s="324">
        <v>44670</v>
      </c>
      <c r="M478" s="324">
        <v>44670</v>
      </c>
      <c r="N478" s="323"/>
      <c r="O478" s="324">
        <v>44673</v>
      </c>
      <c r="P478" s="324">
        <v>44673</v>
      </c>
      <c r="Q478" s="323"/>
      <c r="R478" s="320" t="s">
        <v>64</v>
      </c>
      <c r="S478" s="320"/>
      <c r="T478" s="320"/>
      <c r="U478" s="322"/>
      <c r="V478" s="320" t="s">
        <v>56</v>
      </c>
      <c r="W478" s="321">
        <f t="shared" si="9"/>
        <v>0.33279999999999998</v>
      </c>
      <c r="X478" s="320" t="s">
        <v>58</v>
      </c>
      <c r="Y478" s="320"/>
    </row>
    <row r="479" spans="1:25" s="174" customFormat="1">
      <c r="A479" s="320">
        <v>400</v>
      </c>
      <c r="B479" s="320">
        <v>395367335</v>
      </c>
      <c r="C479" s="320" t="s">
        <v>58</v>
      </c>
      <c r="D479" s="320" t="s">
        <v>762</v>
      </c>
      <c r="E479" s="320" t="s">
        <v>139</v>
      </c>
      <c r="F479" s="320" t="s">
        <v>379</v>
      </c>
      <c r="G479" s="320" t="s">
        <v>464</v>
      </c>
      <c r="H479" s="320" t="s">
        <v>101</v>
      </c>
      <c r="I479" s="320">
        <v>49405140</v>
      </c>
      <c r="J479" s="320">
        <v>832</v>
      </c>
      <c r="K479" s="320">
        <v>26</v>
      </c>
      <c r="L479" s="324">
        <v>44670</v>
      </c>
      <c r="M479" s="324">
        <v>44670</v>
      </c>
      <c r="N479" s="323"/>
      <c r="O479" s="324">
        <v>44672</v>
      </c>
      <c r="P479" s="324">
        <v>44672</v>
      </c>
      <c r="Q479" s="323"/>
      <c r="R479" s="320" t="s">
        <v>64</v>
      </c>
      <c r="S479" s="328"/>
      <c r="T479" s="320"/>
      <c r="U479" s="322"/>
      <c r="V479" s="320" t="s">
        <v>56</v>
      </c>
      <c r="W479" s="321">
        <f t="shared" si="9"/>
        <v>0.33279999999999998</v>
      </c>
      <c r="X479" s="320" t="s">
        <v>58</v>
      </c>
      <c r="Y479" s="320"/>
    </row>
    <row r="480" spans="1:25" s="174" customFormat="1">
      <c r="A480" s="320">
        <v>400</v>
      </c>
      <c r="B480" s="320">
        <v>395369084</v>
      </c>
      <c r="C480" s="320" t="s">
        <v>58</v>
      </c>
      <c r="D480" s="320" t="s">
        <v>762</v>
      </c>
      <c r="E480" s="320" t="s">
        <v>139</v>
      </c>
      <c r="F480" s="320" t="s">
        <v>377</v>
      </c>
      <c r="G480" s="320" t="s">
        <v>459</v>
      </c>
      <c r="H480" s="320" t="s">
        <v>101</v>
      </c>
      <c r="I480" s="320">
        <v>49405140</v>
      </c>
      <c r="J480" s="320">
        <v>832</v>
      </c>
      <c r="K480" s="320">
        <v>26</v>
      </c>
      <c r="L480" s="324">
        <v>44670</v>
      </c>
      <c r="M480" s="324">
        <v>44670</v>
      </c>
      <c r="N480" s="323"/>
      <c r="O480" s="324">
        <v>44673</v>
      </c>
      <c r="P480" s="324">
        <v>44673</v>
      </c>
      <c r="Q480" s="323"/>
      <c r="R480" s="320" t="s">
        <v>64</v>
      </c>
      <c r="S480" s="320"/>
      <c r="T480" s="320"/>
      <c r="U480" s="322"/>
      <c r="V480" s="320" t="s">
        <v>56</v>
      </c>
      <c r="W480" s="321">
        <f t="shared" si="9"/>
        <v>0.33279999999999998</v>
      </c>
      <c r="X480" s="320" t="s">
        <v>58</v>
      </c>
      <c r="Y480" s="320"/>
    </row>
    <row r="481" spans="1:25" s="107" customFormat="1">
      <c r="A481" s="320">
        <v>360</v>
      </c>
      <c r="B481" s="320">
        <v>395026274</v>
      </c>
      <c r="C481" s="320" t="s">
        <v>58</v>
      </c>
      <c r="D481" s="320" t="s">
        <v>762</v>
      </c>
      <c r="E481" s="320" t="s">
        <v>125</v>
      </c>
      <c r="F481" s="320" t="s">
        <v>445</v>
      </c>
      <c r="G481" s="320" t="s">
        <v>446</v>
      </c>
      <c r="H481" s="320" t="s">
        <v>57</v>
      </c>
      <c r="I481" s="320">
        <v>49203132</v>
      </c>
      <c r="J481" s="320">
        <v>832</v>
      </c>
      <c r="K481" s="320">
        <v>26</v>
      </c>
      <c r="L481" s="324">
        <v>44670</v>
      </c>
      <c r="M481" s="324">
        <v>44670</v>
      </c>
      <c r="N481" s="323"/>
      <c r="O481" s="324">
        <v>44673</v>
      </c>
      <c r="P481" s="324">
        <v>44673</v>
      </c>
      <c r="Q481" s="323"/>
      <c r="R481" s="327" t="s">
        <v>64</v>
      </c>
      <c r="S481" s="320"/>
      <c r="T481" s="320" t="s">
        <v>41</v>
      </c>
      <c r="U481" s="322">
        <v>3420</v>
      </c>
      <c r="V481" s="320" t="s">
        <v>62</v>
      </c>
      <c r="W481" s="321">
        <f t="shared" si="9"/>
        <v>0.29952000000000001</v>
      </c>
      <c r="X481" s="320" t="s">
        <v>58</v>
      </c>
      <c r="Y481" s="320"/>
    </row>
    <row r="482" spans="1:25" s="107" customFormat="1">
      <c r="A482" s="320">
        <v>360</v>
      </c>
      <c r="B482" s="320">
        <v>1543397904</v>
      </c>
      <c r="C482" s="320" t="s">
        <v>58</v>
      </c>
      <c r="D482" s="320" t="s">
        <v>762</v>
      </c>
      <c r="E482" s="320" t="s">
        <v>328</v>
      </c>
      <c r="F482" s="320" t="s">
        <v>342</v>
      </c>
      <c r="G482" s="320" t="s">
        <v>343</v>
      </c>
      <c r="H482" s="320" t="s">
        <v>57</v>
      </c>
      <c r="I482" s="320">
        <v>49203132</v>
      </c>
      <c r="J482" s="320">
        <v>64</v>
      </c>
      <c r="K482" s="320">
        <v>2</v>
      </c>
      <c r="L482" s="324">
        <v>44670</v>
      </c>
      <c r="M482" s="324">
        <v>44670</v>
      </c>
      <c r="N482" s="323"/>
      <c r="O482" s="324">
        <v>44677</v>
      </c>
      <c r="P482" s="324">
        <v>44677</v>
      </c>
      <c r="Q482" s="323"/>
      <c r="R482" s="320" t="s">
        <v>64</v>
      </c>
      <c r="S482" s="320" t="s">
        <v>465</v>
      </c>
      <c r="T482" s="320" t="s">
        <v>458</v>
      </c>
      <c r="U482" s="322"/>
      <c r="V482" s="320" t="s">
        <v>56</v>
      </c>
      <c r="W482" s="321">
        <f t="shared" si="9"/>
        <v>2.3040000000000001E-2</v>
      </c>
      <c r="X482" s="320" t="s">
        <v>58</v>
      </c>
      <c r="Y482" s="320"/>
    </row>
    <row r="483" spans="1:25" s="107" customFormat="1">
      <c r="A483" s="320">
        <v>400</v>
      </c>
      <c r="B483" s="320">
        <v>395370704</v>
      </c>
      <c r="C483" s="320" t="s">
        <v>58</v>
      </c>
      <c r="D483" s="320" t="s">
        <v>762</v>
      </c>
      <c r="E483" s="320" t="s">
        <v>139</v>
      </c>
      <c r="F483" s="320" t="s">
        <v>469</v>
      </c>
      <c r="G483" s="320" t="s">
        <v>470</v>
      </c>
      <c r="H483" s="320" t="s">
        <v>101</v>
      </c>
      <c r="I483" s="320">
        <v>49405140</v>
      </c>
      <c r="J483" s="320">
        <v>416</v>
      </c>
      <c r="K483" s="320">
        <v>13</v>
      </c>
      <c r="L483" s="324">
        <v>44670</v>
      </c>
      <c r="M483" s="324">
        <v>44670</v>
      </c>
      <c r="N483" s="323"/>
      <c r="O483" s="324">
        <v>44679</v>
      </c>
      <c r="P483" s="324"/>
      <c r="Q483" s="323"/>
      <c r="R483" s="320" t="s">
        <v>64</v>
      </c>
      <c r="S483" s="320" t="s">
        <v>471</v>
      </c>
      <c r="T483" s="320"/>
      <c r="U483" s="322"/>
      <c r="V483" s="320" t="s">
        <v>56</v>
      </c>
      <c r="W483" s="321">
        <f t="shared" si="9"/>
        <v>0.16639999999999999</v>
      </c>
      <c r="X483" s="320" t="s">
        <v>58</v>
      </c>
      <c r="Y483" s="320"/>
    </row>
    <row r="484" spans="1:25" s="107" customFormat="1">
      <c r="A484" s="347">
        <v>475</v>
      </c>
      <c r="B484" s="347">
        <v>392655117</v>
      </c>
      <c r="C484" s="347" t="s">
        <v>58</v>
      </c>
      <c r="D484" s="347" t="s">
        <v>762</v>
      </c>
      <c r="E484" s="347" t="s">
        <v>93</v>
      </c>
      <c r="F484" s="347" t="s">
        <v>94</v>
      </c>
      <c r="G484" s="347" t="s">
        <v>95</v>
      </c>
      <c r="H484" s="347" t="s">
        <v>82</v>
      </c>
      <c r="I484" s="347">
        <v>49302155</v>
      </c>
      <c r="J484" s="347">
        <v>638</v>
      </c>
      <c r="K484" s="347">
        <v>22</v>
      </c>
      <c r="L484" s="346">
        <v>44670</v>
      </c>
      <c r="M484" s="346">
        <v>44670</v>
      </c>
      <c r="N484" s="345"/>
      <c r="O484" s="346">
        <v>44679</v>
      </c>
      <c r="P484" s="346"/>
      <c r="Q484" s="345"/>
      <c r="R484" s="347" t="s">
        <v>175</v>
      </c>
      <c r="S484" s="367" t="s">
        <v>2815</v>
      </c>
      <c r="T484" s="347" t="s">
        <v>766</v>
      </c>
      <c r="U484" s="348">
        <v>2414</v>
      </c>
      <c r="V484" s="347" t="s">
        <v>62</v>
      </c>
      <c r="W484" s="342">
        <f t="shared" si="9"/>
        <v>0.30304999999999999</v>
      </c>
      <c r="X484" s="347" t="s">
        <v>58</v>
      </c>
      <c r="Y484" s="347"/>
    </row>
    <row r="485" spans="1:25" s="108" customFormat="1">
      <c r="A485" s="320">
        <v>400</v>
      </c>
      <c r="B485" s="320">
        <v>1543512547</v>
      </c>
      <c r="C485" s="320" t="s">
        <v>58</v>
      </c>
      <c r="D485" s="320" t="s">
        <v>762</v>
      </c>
      <c r="E485" s="320" t="s">
        <v>139</v>
      </c>
      <c r="F485" s="320" t="s">
        <v>448</v>
      </c>
      <c r="G485" s="320" t="s">
        <v>449</v>
      </c>
      <c r="H485" s="320" t="s">
        <v>101</v>
      </c>
      <c r="I485" s="320">
        <v>49405140</v>
      </c>
      <c r="J485" s="320">
        <v>320</v>
      </c>
      <c r="K485" s="320">
        <v>10</v>
      </c>
      <c r="L485" s="324">
        <v>44671</v>
      </c>
      <c r="M485" s="324">
        <v>44671</v>
      </c>
      <c r="N485" s="323"/>
      <c r="O485" s="324">
        <v>44679</v>
      </c>
      <c r="P485" s="324">
        <v>44679</v>
      </c>
      <c r="Q485" s="323"/>
      <c r="R485" s="320" t="s">
        <v>64</v>
      </c>
      <c r="S485" s="328" t="s">
        <v>499</v>
      </c>
      <c r="T485" s="320"/>
      <c r="U485" s="322">
        <v>3210</v>
      </c>
      <c r="V485" s="320" t="s">
        <v>56</v>
      </c>
      <c r="W485" s="321">
        <f t="shared" si="9"/>
        <v>0.128</v>
      </c>
      <c r="X485" s="320" t="s">
        <v>58</v>
      </c>
      <c r="Y485" s="320"/>
    </row>
    <row r="486" spans="1:25" s="108" customFormat="1">
      <c r="A486" s="320">
        <v>400</v>
      </c>
      <c r="B486" s="320">
        <v>1543509341</v>
      </c>
      <c r="C486" s="320" t="s">
        <v>58</v>
      </c>
      <c r="D486" s="320" t="s">
        <v>762</v>
      </c>
      <c r="E486" s="320" t="s">
        <v>139</v>
      </c>
      <c r="F486" s="320" t="s">
        <v>383</v>
      </c>
      <c r="G486" s="320" t="s">
        <v>500</v>
      </c>
      <c r="H486" s="320" t="s">
        <v>101</v>
      </c>
      <c r="I486" s="320">
        <v>49405140</v>
      </c>
      <c r="J486" s="320">
        <v>320</v>
      </c>
      <c r="K486" s="320">
        <v>10</v>
      </c>
      <c r="L486" s="324">
        <v>44671</v>
      </c>
      <c r="M486" s="324">
        <v>44671</v>
      </c>
      <c r="N486" s="323"/>
      <c r="O486" s="324">
        <v>44679</v>
      </c>
      <c r="P486" s="324">
        <v>44679</v>
      </c>
      <c r="Q486" s="323"/>
      <c r="R486" s="320" t="s">
        <v>64</v>
      </c>
      <c r="S486" s="328" t="s">
        <v>499</v>
      </c>
      <c r="T486" s="320"/>
      <c r="U486" s="322"/>
      <c r="V486" s="320" t="s">
        <v>56</v>
      </c>
      <c r="W486" s="321">
        <f t="shared" si="9"/>
        <v>0.128</v>
      </c>
      <c r="X486" s="320" t="s">
        <v>58</v>
      </c>
      <c r="Y486" s="320"/>
    </row>
    <row r="487" spans="1:25" s="108" customFormat="1">
      <c r="A487" s="320">
        <v>360</v>
      </c>
      <c r="B487" s="320">
        <v>395368378</v>
      </c>
      <c r="C487" s="320" t="s">
        <v>58</v>
      </c>
      <c r="D487" s="320" t="s">
        <v>762</v>
      </c>
      <c r="E487" s="320" t="s">
        <v>328</v>
      </c>
      <c r="F487" s="320" t="s">
        <v>472</v>
      </c>
      <c r="G487" s="328" t="s">
        <v>473</v>
      </c>
      <c r="H487" s="320" t="s">
        <v>57</v>
      </c>
      <c r="I487" s="320">
        <v>49203132</v>
      </c>
      <c r="J487" s="320">
        <v>832</v>
      </c>
      <c r="K487" s="320">
        <v>26</v>
      </c>
      <c r="L487" s="324">
        <v>44671</v>
      </c>
      <c r="M487" s="324">
        <v>44671</v>
      </c>
      <c r="N487" s="323"/>
      <c r="O487" s="324">
        <v>44676</v>
      </c>
      <c r="P487" s="324">
        <v>44676</v>
      </c>
      <c r="Q487" s="323"/>
      <c r="R487" s="320" t="s">
        <v>64</v>
      </c>
      <c r="S487" s="320"/>
      <c r="T487" s="320"/>
      <c r="U487" s="322"/>
      <c r="V487" s="320" t="s">
        <v>56</v>
      </c>
      <c r="W487" s="321">
        <f t="shared" si="9"/>
        <v>0.29952000000000001</v>
      </c>
      <c r="X487" s="320" t="s">
        <v>58</v>
      </c>
      <c r="Y487" s="320"/>
    </row>
    <row r="488" spans="1:25" s="108" customFormat="1">
      <c r="A488" s="320">
        <v>400</v>
      </c>
      <c r="B488" s="320">
        <v>395616316</v>
      </c>
      <c r="C488" s="320" t="s">
        <v>58</v>
      </c>
      <c r="D488" s="320" t="s">
        <v>762</v>
      </c>
      <c r="E488" s="320" t="s">
        <v>139</v>
      </c>
      <c r="F488" s="320" t="s">
        <v>474</v>
      </c>
      <c r="G488" s="320" t="s">
        <v>475</v>
      </c>
      <c r="H488" s="320" t="s">
        <v>101</v>
      </c>
      <c r="I488" s="320">
        <v>49405140</v>
      </c>
      <c r="J488" s="320">
        <v>416</v>
      </c>
      <c r="K488" s="320">
        <v>13</v>
      </c>
      <c r="L488" s="324">
        <v>44671</v>
      </c>
      <c r="M488" s="324">
        <v>44671</v>
      </c>
      <c r="N488" s="323"/>
      <c r="O488" s="324">
        <v>44672</v>
      </c>
      <c r="P488" s="324">
        <v>44672</v>
      </c>
      <c r="Q488" s="323"/>
      <c r="R488" s="320" t="s">
        <v>64</v>
      </c>
      <c r="S488" s="320"/>
      <c r="T488" s="320"/>
      <c r="U488" s="322"/>
      <c r="V488" s="320" t="s">
        <v>56</v>
      </c>
      <c r="W488" s="321">
        <f t="shared" si="9"/>
        <v>0.16639999999999999</v>
      </c>
      <c r="X488" s="320" t="s">
        <v>58</v>
      </c>
      <c r="Y488" s="320"/>
    </row>
    <row r="489" spans="1:25" s="108" customFormat="1">
      <c r="A489" s="320">
        <v>400</v>
      </c>
      <c r="B489" s="320">
        <v>395377212</v>
      </c>
      <c r="C489" s="320" t="s">
        <v>58</v>
      </c>
      <c r="D489" s="320" t="s">
        <v>762</v>
      </c>
      <c r="E489" s="320" t="s">
        <v>208</v>
      </c>
      <c r="F489" s="320" t="s">
        <v>434</v>
      </c>
      <c r="G489" s="320" t="s">
        <v>435</v>
      </c>
      <c r="H489" s="320" t="s">
        <v>101</v>
      </c>
      <c r="I489" s="320">
        <v>49405140</v>
      </c>
      <c r="J489" s="320">
        <v>832</v>
      </c>
      <c r="K489" s="320">
        <v>26</v>
      </c>
      <c r="L489" s="324">
        <v>44671</v>
      </c>
      <c r="M489" s="324">
        <v>44671</v>
      </c>
      <c r="N489" s="323"/>
      <c r="O489" s="324">
        <v>44672</v>
      </c>
      <c r="P489" s="324">
        <v>44672</v>
      </c>
      <c r="Q489" s="323"/>
      <c r="R489" s="320" t="s">
        <v>64</v>
      </c>
      <c r="S489" s="320" t="s">
        <v>1840</v>
      </c>
      <c r="T489" s="320" t="s">
        <v>41</v>
      </c>
      <c r="U489" s="334">
        <v>1750</v>
      </c>
      <c r="V489" s="320" t="s">
        <v>62</v>
      </c>
      <c r="W489" s="321">
        <f t="shared" si="9"/>
        <v>0.33279999999999998</v>
      </c>
      <c r="X489" s="320" t="s">
        <v>58</v>
      </c>
      <c r="Y489" s="320"/>
    </row>
    <row r="490" spans="1:25" s="174" customFormat="1">
      <c r="A490" s="320">
        <v>400</v>
      </c>
      <c r="B490" s="320">
        <v>395467898</v>
      </c>
      <c r="C490" s="320" t="s">
        <v>58</v>
      </c>
      <c r="D490" s="320" t="s">
        <v>762</v>
      </c>
      <c r="E490" s="320" t="s">
        <v>93</v>
      </c>
      <c r="F490" s="320" t="s">
        <v>476</v>
      </c>
      <c r="G490" s="320" t="s">
        <v>477</v>
      </c>
      <c r="H490" s="320" t="s">
        <v>101</v>
      </c>
      <c r="I490" s="320">
        <v>49405140</v>
      </c>
      <c r="J490" s="320">
        <v>768</v>
      </c>
      <c r="K490" s="320">
        <v>24</v>
      </c>
      <c r="L490" s="324">
        <v>44671</v>
      </c>
      <c r="M490" s="324">
        <v>44671</v>
      </c>
      <c r="N490" s="323"/>
      <c r="O490" s="324">
        <v>44672</v>
      </c>
      <c r="P490" s="324">
        <v>44672</v>
      </c>
      <c r="Q490" s="323"/>
      <c r="R490" s="320" t="s">
        <v>64</v>
      </c>
      <c r="S490" s="320" t="s">
        <v>436</v>
      </c>
      <c r="T490" s="320" t="s">
        <v>436</v>
      </c>
      <c r="U490" s="322">
        <v>2414</v>
      </c>
      <c r="V490" s="320" t="s">
        <v>62</v>
      </c>
      <c r="W490" s="321">
        <f t="shared" si="9"/>
        <v>0.30719999999999997</v>
      </c>
      <c r="X490" s="320" t="s">
        <v>58</v>
      </c>
      <c r="Y490" s="320"/>
    </row>
    <row r="491" spans="1:25" s="174" customFormat="1">
      <c r="A491" s="320">
        <v>360</v>
      </c>
      <c r="B491" s="320">
        <v>395607254</v>
      </c>
      <c r="C491" s="320" t="s">
        <v>58</v>
      </c>
      <c r="D491" s="320" t="s">
        <v>762</v>
      </c>
      <c r="E491" s="320" t="s">
        <v>106</v>
      </c>
      <c r="F491" s="320" t="s">
        <v>146</v>
      </c>
      <c r="G491" s="320" t="s">
        <v>478</v>
      </c>
      <c r="H491" s="320" t="s">
        <v>57</v>
      </c>
      <c r="I491" s="320">
        <v>49203132</v>
      </c>
      <c r="J491" s="320">
        <v>832</v>
      </c>
      <c r="K491" s="320">
        <v>26</v>
      </c>
      <c r="L491" s="324">
        <v>44671</v>
      </c>
      <c r="M491" s="324">
        <v>44671</v>
      </c>
      <c r="N491" s="323"/>
      <c r="O491" s="324">
        <v>44672</v>
      </c>
      <c r="P491" s="324">
        <v>44672</v>
      </c>
      <c r="Q491" s="323"/>
      <c r="R491" s="320" t="s">
        <v>64</v>
      </c>
      <c r="S491" s="320"/>
      <c r="T491" s="320"/>
      <c r="U491" s="322"/>
      <c r="V491" s="328" t="s">
        <v>56</v>
      </c>
      <c r="W491" s="321">
        <f t="shared" si="9"/>
        <v>0.29952000000000001</v>
      </c>
      <c r="X491" s="320" t="s">
        <v>58</v>
      </c>
      <c r="Y491" s="320"/>
    </row>
    <row r="492" spans="1:25" s="174" customFormat="1">
      <c r="A492" s="320">
        <v>360</v>
      </c>
      <c r="B492" s="320">
        <v>395602083</v>
      </c>
      <c r="C492" s="320" t="s">
        <v>58</v>
      </c>
      <c r="D492" s="320" t="s">
        <v>762</v>
      </c>
      <c r="E492" s="320" t="s">
        <v>106</v>
      </c>
      <c r="F492" s="320" t="s">
        <v>483</v>
      </c>
      <c r="G492" s="320" t="s">
        <v>484</v>
      </c>
      <c r="H492" s="320" t="s">
        <v>57</v>
      </c>
      <c r="I492" s="320">
        <v>49203132</v>
      </c>
      <c r="J492" s="320">
        <v>832</v>
      </c>
      <c r="K492" s="320">
        <v>26</v>
      </c>
      <c r="L492" s="324">
        <v>44671</v>
      </c>
      <c r="M492" s="324">
        <v>44671</v>
      </c>
      <c r="N492" s="323"/>
      <c r="O492" s="324">
        <v>44673</v>
      </c>
      <c r="P492" s="324">
        <v>44673</v>
      </c>
      <c r="Q492" s="323"/>
      <c r="R492" s="320" t="s">
        <v>64</v>
      </c>
      <c r="S492" s="320"/>
      <c r="T492" s="320"/>
      <c r="U492" s="322"/>
      <c r="V492" s="320" t="s">
        <v>56</v>
      </c>
      <c r="W492" s="321">
        <f t="shared" si="9"/>
        <v>0.29952000000000001</v>
      </c>
      <c r="X492" s="320" t="s">
        <v>58</v>
      </c>
      <c r="Y492" s="320"/>
    </row>
    <row r="493" spans="1:25" s="174" customFormat="1">
      <c r="A493" s="320">
        <v>360</v>
      </c>
      <c r="B493" s="320">
        <v>395602987</v>
      </c>
      <c r="C493" s="320" t="s">
        <v>58</v>
      </c>
      <c r="D493" s="320" t="s">
        <v>762</v>
      </c>
      <c r="E493" s="320" t="s">
        <v>106</v>
      </c>
      <c r="F493" s="320" t="s">
        <v>485</v>
      </c>
      <c r="G493" s="320" t="s">
        <v>486</v>
      </c>
      <c r="H493" s="320" t="s">
        <v>57</v>
      </c>
      <c r="I493" s="320">
        <v>49203132</v>
      </c>
      <c r="J493" s="320">
        <v>832</v>
      </c>
      <c r="K493" s="320">
        <v>26</v>
      </c>
      <c r="L493" s="324">
        <v>44671</v>
      </c>
      <c r="M493" s="324">
        <v>44671</v>
      </c>
      <c r="N493" s="323"/>
      <c r="O493" s="324">
        <v>44673</v>
      </c>
      <c r="P493" s="324">
        <v>44673</v>
      </c>
      <c r="Q493" s="323"/>
      <c r="R493" s="320" t="s">
        <v>64</v>
      </c>
      <c r="S493" s="320"/>
      <c r="T493" s="320"/>
      <c r="U493" s="322"/>
      <c r="V493" s="320" t="s">
        <v>56</v>
      </c>
      <c r="W493" s="321">
        <f t="shared" si="9"/>
        <v>0.29952000000000001</v>
      </c>
      <c r="X493" s="320" t="s">
        <v>58</v>
      </c>
      <c r="Y493" s="320"/>
    </row>
    <row r="494" spans="1:25" s="174" customFormat="1">
      <c r="A494" s="320">
        <v>360</v>
      </c>
      <c r="B494" s="320">
        <v>395604029</v>
      </c>
      <c r="C494" s="320" t="s">
        <v>58</v>
      </c>
      <c r="D494" s="320" t="s">
        <v>762</v>
      </c>
      <c r="E494" s="320" t="s">
        <v>106</v>
      </c>
      <c r="F494" s="320" t="s">
        <v>487</v>
      </c>
      <c r="G494" s="320" t="s">
        <v>488</v>
      </c>
      <c r="H494" s="320" t="s">
        <v>57</v>
      </c>
      <c r="I494" s="320">
        <v>49203132</v>
      </c>
      <c r="J494" s="320">
        <v>832</v>
      </c>
      <c r="K494" s="320">
        <v>26</v>
      </c>
      <c r="L494" s="324">
        <v>44671</v>
      </c>
      <c r="M494" s="324">
        <v>44671</v>
      </c>
      <c r="N494" s="323"/>
      <c r="O494" s="324">
        <v>44673</v>
      </c>
      <c r="P494" s="324">
        <v>44673</v>
      </c>
      <c r="Q494" s="323"/>
      <c r="R494" s="327" t="s">
        <v>64</v>
      </c>
      <c r="S494" s="320"/>
      <c r="T494" s="320"/>
      <c r="U494" s="322"/>
      <c r="V494" s="320" t="s">
        <v>56</v>
      </c>
      <c r="W494" s="321">
        <f t="shared" si="9"/>
        <v>0.29952000000000001</v>
      </c>
      <c r="X494" s="320" t="s">
        <v>58</v>
      </c>
      <c r="Y494" s="320"/>
    </row>
    <row r="495" spans="1:25" s="174" customFormat="1">
      <c r="A495" s="320">
        <v>400</v>
      </c>
      <c r="B495" s="320">
        <v>395468112</v>
      </c>
      <c r="C495" s="320" t="s">
        <v>58</v>
      </c>
      <c r="D495" s="320" t="s">
        <v>762</v>
      </c>
      <c r="E495" s="320" t="s">
        <v>93</v>
      </c>
      <c r="F495" s="320" t="s">
        <v>476</v>
      </c>
      <c r="G495" s="320" t="s">
        <v>477</v>
      </c>
      <c r="H495" s="320" t="s">
        <v>101</v>
      </c>
      <c r="I495" s="320">
        <v>49405140</v>
      </c>
      <c r="J495" s="320">
        <v>768</v>
      </c>
      <c r="K495" s="320">
        <v>24</v>
      </c>
      <c r="L495" s="324">
        <v>44671</v>
      </c>
      <c r="M495" s="324">
        <v>44671</v>
      </c>
      <c r="N495" s="323"/>
      <c r="O495" s="324">
        <v>44672</v>
      </c>
      <c r="P495" s="324">
        <v>44672</v>
      </c>
      <c r="Q495" s="323"/>
      <c r="R495" s="320" t="s">
        <v>64</v>
      </c>
      <c r="S495" s="320" t="s">
        <v>436</v>
      </c>
      <c r="T495" s="320" t="s">
        <v>436</v>
      </c>
      <c r="U495" s="322">
        <v>2414</v>
      </c>
      <c r="V495" s="320" t="s">
        <v>62</v>
      </c>
      <c r="W495" s="321">
        <f t="shared" si="9"/>
        <v>0.30719999999999997</v>
      </c>
      <c r="X495" s="320" t="s">
        <v>58</v>
      </c>
      <c r="Y495" s="320"/>
    </row>
    <row r="496" spans="1:25" s="174" customFormat="1">
      <c r="A496" s="320">
        <v>360</v>
      </c>
      <c r="B496" s="320">
        <v>395615527</v>
      </c>
      <c r="C496" s="320" t="s">
        <v>58</v>
      </c>
      <c r="D496" s="320" t="s">
        <v>762</v>
      </c>
      <c r="E496" s="320" t="s">
        <v>489</v>
      </c>
      <c r="F496" s="320" t="s">
        <v>490</v>
      </c>
      <c r="G496" s="320" t="s">
        <v>491</v>
      </c>
      <c r="H496" s="320" t="s">
        <v>57</v>
      </c>
      <c r="I496" s="320">
        <v>49203132</v>
      </c>
      <c r="J496" s="320">
        <v>832</v>
      </c>
      <c r="K496" s="320">
        <v>26</v>
      </c>
      <c r="L496" s="324">
        <v>44671</v>
      </c>
      <c r="M496" s="324">
        <v>44671</v>
      </c>
      <c r="N496" s="323"/>
      <c r="O496" s="324">
        <v>44676</v>
      </c>
      <c r="P496" s="324">
        <v>44676</v>
      </c>
      <c r="Q496" s="323"/>
      <c r="R496" s="320" t="s">
        <v>64</v>
      </c>
      <c r="S496" s="320"/>
      <c r="T496" s="320"/>
      <c r="U496" s="320"/>
      <c r="V496" s="320" t="s">
        <v>62</v>
      </c>
      <c r="W496" s="321">
        <f t="shared" si="9"/>
        <v>0.29952000000000001</v>
      </c>
      <c r="X496" s="320" t="s">
        <v>58</v>
      </c>
      <c r="Y496" s="320"/>
    </row>
    <row r="497" spans="1:25" s="174" customFormat="1">
      <c r="A497" s="320">
        <v>400</v>
      </c>
      <c r="B497" s="320">
        <v>395269051</v>
      </c>
      <c r="C497" s="320" t="s">
        <v>58</v>
      </c>
      <c r="D497" s="320" t="s">
        <v>762</v>
      </c>
      <c r="E497" s="320" t="s">
        <v>413</v>
      </c>
      <c r="F497" s="320" t="s">
        <v>492</v>
      </c>
      <c r="G497" s="320" t="s">
        <v>493</v>
      </c>
      <c r="H497" s="320" t="s">
        <v>101</v>
      </c>
      <c r="I497" s="320">
        <v>49405140</v>
      </c>
      <c r="J497" s="320">
        <v>768</v>
      </c>
      <c r="K497" s="320">
        <v>24</v>
      </c>
      <c r="L497" s="324">
        <v>44671</v>
      </c>
      <c r="M497" s="324">
        <v>44671</v>
      </c>
      <c r="N497" s="323"/>
      <c r="O497" s="324">
        <v>44673</v>
      </c>
      <c r="P497" s="324">
        <v>44673</v>
      </c>
      <c r="Q497" s="323"/>
      <c r="R497" s="320" t="s">
        <v>64</v>
      </c>
      <c r="S497" s="320"/>
      <c r="T497" s="320" t="s">
        <v>763</v>
      </c>
      <c r="U497" s="322">
        <v>3424</v>
      </c>
      <c r="V497" s="320" t="s">
        <v>62</v>
      </c>
      <c r="W497" s="321">
        <f t="shared" si="9"/>
        <v>0.30719999999999997</v>
      </c>
      <c r="X497" s="320" t="s">
        <v>58</v>
      </c>
      <c r="Y497" s="320"/>
    </row>
    <row r="498" spans="1:25" s="174" customFormat="1">
      <c r="A498" s="320">
        <v>400</v>
      </c>
      <c r="B498" s="320">
        <v>395655352</v>
      </c>
      <c r="C498" s="320" t="s">
        <v>58</v>
      </c>
      <c r="D498" s="320" t="s">
        <v>762</v>
      </c>
      <c r="E498" s="320" t="s">
        <v>119</v>
      </c>
      <c r="F498" s="320" t="s">
        <v>391</v>
      </c>
      <c r="G498" s="320" t="s">
        <v>494</v>
      </c>
      <c r="H498" s="320" t="s">
        <v>101</v>
      </c>
      <c r="I498" s="320">
        <v>49405140</v>
      </c>
      <c r="J498" s="320">
        <v>768</v>
      </c>
      <c r="K498" s="320">
        <v>24</v>
      </c>
      <c r="L498" s="324">
        <v>44671</v>
      </c>
      <c r="M498" s="324">
        <v>44671</v>
      </c>
      <c r="N498" s="323"/>
      <c r="O498" s="324">
        <v>44672</v>
      </c>
      <c r="P498" s="324">
        <v>44672</v>
      </c>
      <c r="Q498" s="323"/>
      <c r="R498" s="320" t="s">
        <v>64</v>
      </c>
      <c r="S498" s="320"/>
      <c r="T498" s="320"/>
      <c r="U498" s="322">
        <v>1918</v>
      </c>
      <c r="V498" s="320" t="s">
        <v>62</v>
      </c>
      <c r="W498" s="321">
        <f t="shared" si="9"/>
        <v>0.30719999999999997</v>
      </c>
      <c r="X498" s="320" t="s">
        <v>58</v>
      </c>
      <c r="Y498" s="320"/>
    </row>
    <row r="499" spans="1:25" s="173" customFormat="1">
      <c r="A499" s="320">
        <v>400</v>
      </c>
      <c r="B499" s="320">
        <v>395371140</v>
      </c>
      <c r="C499" s="320" t="s">
        <v>58</v>
      </c>
      <c r="D499" s="320" t="s">
        <v>762</v>
      </c>
      <c r="E499" s="320" t="s">
        <v>328</v>
      </c>
      <c r="F499" s="320" t="s">
        <v>495</v>
      </c>
      <c r="G499" s="320" t="s">
        <v>496</v>
      </c>
      <c r="H499" s="320" t="s">
        <v>101</v>
      </c>
      <c r="I499" s="320">
        <v>49405140</v>
      </c>
      <c r="J499" s="320">
        <v>768</v>
      </c>
      <c r="K499" s="320">
        <v>24</v>
      </c>
      <c r="L499" s="324">
        <v>44671</v>
      </c>
      <c r="M499" s="324">
        <v>44671</v>
      </c>
      <c r="N499" s="323"/>
      <c r="O499" s="324">
        <v>44673</v>
      </c>
      <c r="P499" s="324">
        <v>44673</v>
      </c>
      <c r="Q499" s="323"/>
      <c r="R499" s="320" t="s">
        <v>64</v>
      </c>
      <c r="S499" s="320"/>
      <c r="T499" s="320"/>
      <c r="U499" s="322"/>
      <c r="V499" s="328" t="s">
        <v>56</v>
      </c>
      <c r="W499" s="321">
        <f t="shared" si="9"/>
        <v>0.30719999999999997</v>
      </c>
      <c r="X499" s="320" t="s">
        <v>58</v>
      </c>
      <c r="Y499" s="320"/>
    </row>
    <row r="500" spans="1:25" s="173" customFormat="1">
      <c r="A500" s="320">
        <v>400</v>
      </c>
      <c r="B500" s="320">
        <v>1543504918</v>
      </c>
      <c r="C500" s="320" t="s">
        <v>58</v>
      </c>
      <c r="D500" s="320" t="s">
        <v>762</v>
      </c>
      <c r="E500" s="320" t="s">
        <v>139</v>
      </c>
      <c r="F500" s="320" t="s">
        <v>502</v>
      </c>
      <c r="G500" s="320" t="s">
        <v>503</v>
      </c>
      <c r="H500" s="320" t="s">
        <v>101</v>
      </c>
      <c r="I500" s="320">
        <v>49405140</v>
      </c>
      <c r="J500" s="320">
        <v>320</v>
      </c>
      <c r="K500" s="320">
        <v>10</v>
      </c>
      <c r="L500" s="324">
        <v>44671</v>
      </c>
      <c r="M500" s="324">
        <v>44671</v>
      </c>
      <c r="N500" s="323"/>
      <c r="O500" s="324">
        <v>44677</v>
      </c>
      <c r="P500" s="324">
        <v>44677</v>
      </c>
      <c r="Q500" s="323"/>
      <c r="R500" s="320" t="s">
        <v>64</v>
      </c>
      <c r="S500" s="328" t="s">
        <v>499</v>
      </c>
      <c r="T500" s="320" t="s">
        <v>504</v>
      </c>
      <c r="U500" s="322">
        <v>2334</v>
      </c>
      <c r="V500" s="320" t="s">
        <v>56</v>
      </c>
      <c r="W500" s="321">
        <f t="shared" si="9"/>
        <v>0.128</v>
      </c>
      <c r="X500" s="320" t="s">
        <v>58</v>
      </c>
      <c r="Y500" s="320"/>
    </row>
    <row r="501" spans="1:25" s="173" customFormat="1">
      <c r="A501" s="347">
        <v>400</v>
      </c>
      <c r="B501" s="347">
        <v>1543509340</v>
      </c>
      <c r="C501" s="347" t="s">
        <v>58</v>
      </c>
      <c r="D501" s="347" t="s">
        <v>762</v>
      </c>
      <c r="E501" s="347" t="s">
        <v>139</v>
      </c>
      <c r="F501" s="347" t="s">
        <v>497</v>
      </c>
      <c r="G501" s="347" t="s">
        <v>498</v>
      </c>
      <c r="H501" s="347" t="s">
        <v>101</v>
      </c>
      <c r="I501" s="347">
        <v>49405140</v>
      </c>
      <c r="J501" s="347">
        <v>320</v>
      </c>
      <c r="K501" s="347">
        <v>10</v>
      </c>
      <c r="L501" s="346">
        <v>44671</v>
      </c>
      <c r="M501" s="346">
        <v>44671</v>
      </c>
      <c r="N501" s="345"/>
      <c r="O501" s="346">
        <v>44679</v>
      </c>
      <c r="P501" s="346"/>
      <c r="Q501" s="345"/>
      <c r="R501" s="347" t="s">
        <v>175</v>
      </c>
      <c r="S501" s="368" t="s">
        <v>2769</v>
      </c>
      <c r="T501" s="347"/>
      <c r="U501" s="348">
        <v>3120</v>
      </c>
      <c r="V501" s="347" t="s">
        <v>56</v>
      </c>
      <c r="W501" s="342">
        <f t="shared" si="9"/>
        <v>0.128</v>
      </c>
      <c r="X501" s="347" t="s">
        <v>58</v>
      </c>
      <c r="Y501" s="347"/>
    </row>
    <row r="502" spans="1:25" s="173" customFormat="1">
      <c r="A502" s="347">
        <v>400</v>
      </c>
      <c r="B502" s="347">
        <v>1543509338</v>
      </c>
      <c r="C502" s="347" t="s">
        <v>58</v>
      </c>
      <c r="D502" s="347" t="s">
        <v>762</v>
      </c>
      <c r="E502" s="347" t="s">
        <v>139</v>
      </c>
      <c r="F502" s="347" t="s">
        <v>501</v>
      </c>
      <c r="G502" s="347" t="s">
        <v>498</v>
      </c>
      <c r="H502" s="347" t="s">
        <v>101</v>
      </c>
      <c r="I502" s="347">
        <v>49405140</v>
      </c>
      <c r="J502" s="347">
        <v>320</v>
      </c>
      <c r="K502" s="347">
        <v>10</v>
      </c>
      <c r="L502" s="346">
        <v>44671</v>
      </c>
      <c r="M502" s="346">
        <v>44671</v>
      </c>
      <c r="N502" s="345"/>
      <c r="O502" s="346">
        <v>44679</v>
      </c>
      <c r="P502" s="346"/>
      <c r="Q502" s="345"/>
      <c r="R502" s="347" t="s">
        <v>175</v>
      </c>
      <c r="S502" s="368" t="s">
        <v>499</v>
      </c>
      <c r="T502" s="347"/>
      <c r="U502" s="348"/>
      <c r="V502" s="347" t="s">
        <v>56</v>
      </c>
      <c r="W502" s="342">
        <f t="shared" si="9"/>
        <v>0.128</v>
      </c>
      <c r="X502" s="347" t="s">
        <v>58</v>
      </c>
      <c r="Y502" s="347"/>
    </row>
    <row r="503" spans="1:25" s="173" customFormat="1">
      <c r="A503" s="320">
        <v>400</v>
      </c>
      <c r="B503" s="320">
        <v>395742038</v>
      </c>
      <c r="C503" s="320" t="s">
        <v>58</v>
      </c>
      <c r="D503" s="320" t="s">
        <v>762</v>
      </c>
      <c r="E503" s="320" t="s">
        <v>139</v>
      </c>
      <c r="F503" s="320" t="s">
        <v>386</v>
      </c>
      <c r="G503" s="320" t="s">
        <v>505</v>
      </c>
      <c r="H503" s="320" t="s">
        <v>101</v>
      </c>
      <c r="I503" s="320">
        <v>49405140</v>
      </c>
      <c r="J503" s="320">
        <v>640</v>
      </c>
      <c r="K503" s="320">
        <v>20</v>
      </c>
      <c r="L503" s="324">
        <v>44672</v>
      </c>
      <c r="M503" s="324">
        <v>44672</v>
      </c>
      <c r="N503" s="323"/>
      <c r="O503" s="324">
        <v>44673</v>
      </c>
      <c r="P503" s="324">
        <v>44673</v>
      </c>
      <c r="Q503" s="323"/>
      <c r="R503" s="320" t="s">
        <v>64</v>
      </c>
      <c r="S503" s="328"/>
      <c r="T503" s="320"/>
      <c r="U503" s="322"/>
      <c r="V503" s="320" t="s">
        <v>56</v>
      </c>
      <c r="W503" s="321">
        <f t="shared" si="9"/>
        <v>0.25600000000000001</v>
      </c>
      <c r="X503" s="320" t="s">
        <v>58</v>
      </c>
      <c r="Y503" s="320"/>
    </row>
    <row r="504" spans="1:25" s="173" customFormat="1">
      <c r="A504" s="320">
        <v>400</v>
      </c>
      <c r="B504" s="320">
        <v>395786968</v>
      </c>
      <c r="C504" s="320" t="s">
        <v>58</v>
      </c>
      <c r="D504" s="320" t="s">
        <v>762</v>
      </c>
      <c r="E504" s="320" t="s">
        <v>119</v>
      </c>
      <c r="F504" s="320" t="s">
        <v>391</v>
      </c>
      <c r="G504" s="320" t="s">
        <v>418</v>
      </c>
      <c r="H504" s="320" t="s">
        <v>101</v>
      </c>
      <c r="I504" s="320">
        <v>49405140</v>
      </c>
      <c r="J504" s="320">
        <v>832</v>
      </c>
      <c r="K504" s="320">
        <v>26</v>
      </c>
      <c r="L504" s="324">
        <v>44672</v>
      </c>
      <c r="M504" s="324">
        <v>44672</v>
      </c>
      <c r="N504" s="323"/>
      <c r="O504" s="324">
        <v>44673</v>
      </c>
      <c r="P504" s="324">
        <v>44673</v>
      </c>
      <c r="Q504" s="323"/>
      <c r="R504" s="320" t="s">
        <v>64</v>
      </c>
      <c r="S504" s="320"/>
      <c r="T504" s="320" t="s">
        <v>763</v>
      </c>
      <c r="U504" s="322">
        <v>1986.42</v>
      </c>
      <c r="V504" s="320" t="s">
        <v>62</v>
      </c>
      <c r="W504" s="321">
        <f t="shared" si="9"/>
        <v>0.33279999999999998</v>
      </c>
      <c r="X504" s="320" t="s">
        <v>58</v>
      </c>
      <c r="Y504" s="320"/>
    </row>
    <row r="505" spans="1:25" s="173" customFormat="1">
      <c r="A505" s="320">
        <v>400</v>
      </c>
      <c r="B505" s="320">
        <v>395784438</v>
      </c>
      <c r="C505" s="320" t="s">
        <v>58</v>
      </c>
      <c r="D505" s="320" t="s">
        <v>762</v>
      </c>
      <c r="E505" s="320" t="s">
        <v>410</v>
      </c>
      <c r="F505" s="320" t="s">
        <v>506</v>
      </c>
      <c r="G505" s="320" t="s">
        <v>412</v>
      </c>
      <c r="H505" s="320" t="s">
        <v>101</v>
      </c>
      <c r="I505" s="320">
        <v>49405140</v>
      </c>
      <c r="J505" s="320">
        <v>768</v>
      </c>
      <c r="K505" s="320">
        <v>24</v>
      </c>
      <c r="L505" s="324">
        <v>44672</v>
      </c>
      <c r="M505" s="324">
        <v>44672</v>
      </c>
      <c r="N505" s="323"/>
      <c r="O505" s="324">
        <v>44673</v>
      </c>
      <c r="P505" s="324">
        <v>44673</v>
      </c>
      <c r="Q505" s="323"/>
      <c r="R505" s="320" t="s">
        <v>64</v>
      </c>
      <c r="S505" s="320" t="s">
        <v>507</v>
      </c>
      <c r="T505" s="320" t="s">
        <v>766</v>
      </c>
      <c r="U505" s="322">
        <v>1187.94</v>
      </c>
      <c r="V505" s="320" t="s">
        <v>62</v>
      </c>
      <c r="W505" s="321">
        <f t="shared" si="9"/>
        <v>0.30719999999999997</v>
      </c>
      <c r="X505" s="320" t="s">
        <v>58</v>
      </c>
      <c r="Y505" s="320"/>
    </row>
    <row r="506" spans="1:25" s="173" customFormat="1">
      <c r="A506" s="320">
        <v>400</v>
      </c>
      <c r="B506" s="320">
        <v>395785317</v>
      </c>
      <c r="C506" s="320" t="s">
        <v>58</v>
      </c>
      <c r="D506" s="320" t="s">
        <v>762</v>
      </c>
      <c r="E506" s="320" t="s">
        <v>410</v>
      </c>
      <c r="F506" s="320" t="s">
        <v>506</v>
      </c>
      <c r="G506" s="320" t="s">
        <v>412</v>
      </c>
      <c r="H506" s="320" t="s">
        <v>101</v>
      </c>
      <c r="I506" s="320">
        <v>49405140</v>
      </c>
      <c r="J506" s="320">
        <v>768</v>
      </c>
      <c r="K506" s="320">
        <v>24</v>
      </c>
      <c r="L506" s="324">
        <v>44672</v>
      </c>
      <c r="M506" s="324">
        <v>44672</v>
      </c>
      <c r="N506" s="323"/>
      <c r="O506" s="324">
        <v>44673</v>
      </c>
      <c r="P506" s="324">
        <v>44673</v>
      </c>
      <c r="Q506" s="323"/>
      <c r="R506" s="320" t="s">
        <v>64</v>
      </c>
      <c r="S506" s="320"/>
      <c r="T506" s="320" t="s">
        <v>766</v>
      </c>
      <c r="U506" s="322">
        <v>1187.94</v>
      </c>
      <c r="V506" s="320" t="s">
        <v>62</v>
      </c>
      <c r="W506" s="321">
        <f t="shared" si="9"/>
        <v>0.30719999999999997</v>
      </c>
      <c r="X506" s="320" t="s">
        <v>58</v>
      </c>
      <c r="Y506" s="320"/>
    </row>
    <row r="507" spans="1:25" s="173" customFormat="1">
      <c r="A507" s="320">
        <v>400</v>
      </c>
      <c r="B507" s="320">
        <v>395742780</v>
      </c>
      <c r="C507" s="320" t="s">
        <v>58</v>
      </c>
      <c r="D507" s="320" t="s">
        <v>762</v>
      </c>
      <c r="E507" s="320" t="s">
        <v>139</v>
      </c>
      <c r="F507" s="320" t="s">
        <v>508</v>
      </c>
      <c r="G507" s="320" t="s">
        <v>509</v>
      </c>
      <c r="H507" s="320" t="s">
        <v>101</v>
      </c>
      <c r="I507" s="320">
        <v>49405140</v>
      </c>
      <c r="J507" s="320">
        <v>320</v>
      </c>
      <c r="K507" s="320">
        <v>10</v>
      </c>
      <c r="L507" s="324">
        <v>44672</v>
      </c>
      <c r="M507" s="324">
        <v>44672</v>
      </c>
      <c r="N507" s="323"/>
      <c r="O507" s="324">
        <v>44673</v>
      </c>
      <c r="P507" s="324">
        <v>44673</v>
      </c>
      <c r="Q507" s="323"/>
      <c r="R507" s="320" t="s">
        <v>64</v>
      </c>
      <c r="S507" s="320"/>
      <c r="T507" s="320"/>
      <c r="U507" s="322"/>
      <c r="V507" s="320" t="s">
        <v>56</v>
      </c>
      <c r="W507" s="321">
        <f t="shared" si="9"/>
        <v>0.128</v>
      </c>
      <c r="X507" s="320" t="s">
        <v>58</v>
      </c>
      <c r="Y507" s="320"/>
    </row>
    <row r="508" spans="1:25" s="173" customFormat="1">
      <c r="A508" s="320">
        <v>400</v>
      </c>
      <c r="B508" s="320" t="s">
        <v>1876</v>
      </c>
      <c r="C508" s="320" t="s">
        <v>58</v>
      </c>
      <c r="D508" s="320" t="s">
        <v>762</v>
      </c>
      <c r="E508" s="320" t="s">
        <v>139</v>
      </c>
      <c r="F508" s="320" t="s">
        <v>398</v>
      </c>
      <c r="G508" s="320" t="s">
        <v>498</v>
      </c>
      <c r="H508" s="320" t="s">
        <v>101</v>
      </c>
      <c r="I508" s="320">
        <v>49405140</v>
      </c>
      <c r="J508" s="320">
        <v>416</v>
      </c>
      <c r="K508" s="320">
        <v>13</v>
      </c>
      <c r="L508" s="324">
        <v>44672</v>
      </c>
      <c r="M508" s="324">
        <v>44672</v>
      </c>
      <c r="N508" s="323"/>
      <c r="O508" s="324">
        <v>44673</v>
      </c>
      <c r="P508" s="324">
        <v>44673</v>
      </c>
      <c r="Q508" s="323"/>
      <c r="R508" s="320" t="s">
        <v>64</v>
      </c>
      <c r="S508" s="320" t="s">
        <v>510</v>
      </c>
      <c r="T508" s="320"/>
      <c r="U508" s="322"/>
      <c r="V508" s="320" t="s">
        <v>56</v>
      </c>
      <c r="W508" s="321">
        <f t="shared" si="9"/>
        <v>0.16639999999999999</v>
      </c>
      <c r="X508" s="320" t="s">
        <v>58</v>
      </c>
      <c r="Y508" s="320"/>
    </row>
    <row r="509" spans="1:25" s="173" customFormat="1">
      <c r="A509" s="320">
        <v>360</v>
      </c>
      <c r="B509" s="320">
        <v>395771891</v>
      </c>
      <c r="C509" s="320" t="s">
        <v>58</v>
      </c>
      <c r="D509" s="320" t="s">
        <v>762</v>
      </c>
      <c r="E509" s="320" t="s">
        <v>511</v>
      </c>
      <c r="F509" s="320" t="s">
        <v>512</v>
      </c>
      <c r="G509" s="320" t="s">
        <v>513</v>
      </c>
      <c r="H509" s="320" t="s">
        <v>57</v>
      </c>
      <c r="I509" s="320">
        <v>49203132</v>
      </c>
      <c r="J509" s="320">
        <v>768</v>
      </c>
      <c r="K509" s="320">
        <v>24</v>
      </c>
      <c r="L509" s="324">
        <v>44672</v>
      </c>
      <c r="M509" s="324">
        <v>44672</v>
      </c>
      <c r="N509" s="323"/>
      <c r="O509" s="324">
        <v>44673</v>
      </c>
      <c r="P509" s="324">
        <v>44673</v>
      </c>
      <c r="Q509" s="323"/>
      <c r="R509" s="320" t="s">
        <v>64</v>
      </c>
      <c r="S509" s="320"/>
      <c r="T509" s="320" t="s">
        <v>763</v>
      </c>
      <c r="U509" s="322">
        <v>1792</v>
      </c>
      <c r="V509" s="320" t="s">
        <v>56</v>
      </c>
      <c r="W509" s="321">
        <f t="shared" si="9"/>
        <v>0.27648</v>
      </c>
      <c r="X509" s="320" t="s">
        <v>58</v>
      </c>
      <c r="Y509" s="320"/>
    </row>
    <row r="510" spans="1:25" s="173" customFormat="1">
      <c r="A510" s="320">
        <v>400</v>
      </c>
      <c r="B510" s="320">
        <v>395751838</v>
      </c>
      <c r="C510" s="320" t="s">
        <v>58</v>
      </c>
      <c r="D510" s="320" t="s">
        <v>762</v>
      </c>
      <c r="E510" s="320" t="s">
        <v>139</v>
      </c>
      <c r="F510" s="320" t="s">
        <v>377</v>
      </c>
      <c r="G510" s="320" t="s">
        <v>459</v>
      </c>
      <c r="H510" s="320" t="s">
        <v>101</v>
      </c>
      <c r="I510" s="320">
        <v>49405140</v>
      </c>
      <c r="J510" s="320">
        <v>800</v>
      </c>
      <c r="K510" s="320">
        <v>25</v>
      </c>
      <c r="L510" s="324">
        <v>44672</v>
      </c>
      <c r="M510" s="324">
        <v>44672</v>
      </c>
      <c r="N510" s="323"/>
      <c r="O510" s="324">
        <v>44676</v>
      </c>
      <c r="P510" s="324">
        <v>44676</v>
      </c>
      <c r="Q510" s="323"/>
      <c r="R510" s="320" t="s">
        <v>64</v>
      </c>
      <c r="S510" s="320" t="s">
        <v>514</v>
      </c>
      <c r="T510" s="320"/>
      <c r="U510" s="322"/>
      <c r="V510" s="320" t="s">
        <v>56</v>
      </c>
      <c r="W510" s="321">
        <f t="shared" si="9"/>
        <v>0.32</v>
      </c>
      <c r="X510" s="320" t="s">
        <v>58</v>
      </c>
      <c r="Y510" s="320"/>
    </row>
    <row r="511" spans="1:25" s="173" customFormat="1">
      <c r="A511" s="320">
        <v>360</v>
      </c>
      <c r="B511" s="320">
        <v>395497774</v>
      </c>
      <c r="C511" s="320" t="s">
        <v>58</v>
      </c>
      <c r="D511" s="320" t="s">
        <v>762</v>
      </c>
      <c r="E511" s="320" t="s">
        <v>515</v>
      </c>
      <c r="F511" s="320" t="s">
        <v>269</v>
      </c>
      <c r="G511" s="320" t="s">
        <v>516</v>
      </c>
      <c r="H511" s="320" t="s">
        <v>57</v>
      </c>
      <c r="I511" s="320">
        <v>49203132</v>
      </c>
      <c r="J511" s="320">
        <v>768</v>
      </c>
      <c r="K511" s="320">
        <v>24</v>
      </c>
      <c r="L511" s="336">
        <v>44672</v>
      </c>
      <c r="M511" s="324">
        <v>44672</v>
      </c>
      <c r="N511" s="323"/>
      <c r="O511" s="324">
        <v>44673</v>
      </c>
      <c r="P511" s="324">
        <v>44673</v>
      </c>
      <c r="Q511" s="323"/>
      <c r="R511" s="320" t="s">
        <v>64</v>
      </c>
      <c r="S511" s="320" t="s">
        <v>436</v>
      </c>
      <c r="T511" s="320" t="s">
        <v>436</v>
      </c>
      <c r="U511" s="320" t="s">
        <v>436</v>
      </c>
      <c r="V511" s="320" t="s">
        <v>62</v>
      </c>
      <c r="W511" s="321">
        <f t="shared" si="9"/>
        <v>0.27648</v>
      </c>
      <c r="X511" s="320" t="s">
        <v>58</v>
      </c>
      <c r="Y511" s="320"/>
    </row>
    <row r="512" spans="1:25" s="173" customFormat="1">
      <c r="A512" s="320">
        <v>400</v>
      </c>
      <c r="B512" s="320">
        <v>395746214</v>
      </c>
      <c r="C512" s="320" t="s">
        <v>58</v>
      </c>
      <c r="D512" s="320" t="s">
        <v>762</v>
      </c>
      <c r="E512" s="320" t="s">
        <v>139</v>
      </c>
      <c r="F512" s="320" t="s">
        <v>379</v>
      </c>
      <c r="G512" s="320" t="s">
        <v>517</v>
      </c>
      <c r="H512" s="320" t="s">
        <v>101</v>
      </c>
      <c r="I512" s="320">
        <v>49405140</v>
      </c>
      <c r="J512" s="320">
        <v>512</v>
      </c>
      <c r="K512" s="320">
        <v>16</v>
      </c>
      <c r="L512" s="324">
        <v>44672</v>
      </c>
      <c r="M512" s="324">
        <v>44672</v>
      </c>
      <c r="N512" s="323"/>
      <c r="O512" s="324">
        <v>44675</v>
      </c>
      <c r="P512" s="324">
        <v>44675</v>
      </c>
      <c r="Q512" s="323"/>
      <c r="R512" s="320" t="s">
        <v>64</v>
      </c>
      <c r="S512" s="328"/>
      <c r="T512" s="320"/>
      <c r="U512" s="322"/>
      <c r="V512" s="320" t="s">
        <v>56</v>
      </c>
      <c r="W512" s="321">
        <f t="shared" si="9"/>
        <v>0.20480000000000001</v>
      </c>
      <c r="X512" s="320" t="s">
        <v>58</v>
      </c>
      <c r="Y512" s="320"/>
    </row>
    <row r="513" spans="1:25" s="108" customFormat="1">
      <c r="A513" s="320">
        <v>400</v>
      </c>
      <c r="B513" s="320">
        <v>395371373</v>
      </c>
      <c r="C513" s="320" t="s">
        <v>58</v>
      </c>
      <c r="D513" s="320" t="s">
        <v>762</v>
      </c>
      <c r="E513" s="320" t="s">
        <v>328</v>
      </c>
      <c r="F513" s="320" t="s">
        <v>518</v>
      </c>
      <c r="G513" s="320" t="s">
        <v>519</v>
      </c>
      <c r="H513" s="320" t="s">
        <v>101</v>
      </c>
      <c r="I513" s="320">
        <v>49405140</v>
      </c>
      <c r="J513" s="320">
        <v>768</v>
      </c>
      <c r="K513" s="320">
        <v>24</v>
      </c>
      <c r="L513" s="324">
        <v>44672</v>
      </c>
      <c r="M513" s="324">
        <v>44672</v>
      </c>
      <c r="N513" s="323"/>
      <c r="O513" s="324">
        <v>44673</v>
      </c>
      <c r="P513" s="324">
        <v>44673</v>
      </c>
      <c r="Q513" s="332"/>
      <c r="R513" s="320" t="s">
        <v>64</v>
      </c>
      <c r="S513" s="320"/>
      <c r="T513" s="320"/>
      <c r="U513" s="320"/>
      <c r="V513" s="320" t="s">
        <v>56</v>
      </c>
      <c r="W513" s="321">
        <f t="shared" ref="W513:W520" si="10">A513*J513/10^6</f>
        <v>0.30719999999999997</v>
      </c>
      <c r="X513" s="320" t="s">
        <v>58</v>
      </c>
      <c r="Y513" s="320"/>
    </row>
    <row r="514" spans="1:25" s="108" customFormat="1">
      <c r="A514" s="320">
        <v>400</v>
      </c>
      <c r="B514" s="320">
        <v>395750890</v>
      </c>
      <c r="C514" s="320" t="s">
        <v>58</v>
      </c>
      <c r="D514" s="320" t="s">
        <v>762</v>
      </c>
      <c r="E514" s="320" t="s">
        <v>139</v>
      </c>
      <c r="F514" s="320" t="s">
        <v>380</v>
      </c>
      <c r="G514" s="320" t="s">
        <v>520</v>
      </c>
      <c r="H514" s="320" t="s">
        <v>101</v>
      </c>
      <c r="I514" s="320">
        <v>49405140</v>
      </c>
      <c r="J514" s="320">
        <v>416</v>
      </c>
      <c r="K514" s="320">
        <v>13</v>
      </c>
      <c r="L514" s="324">
        <v>44672</v>
      </c>
      <c r="M514" s="324">
        <v>44672</v>
      </c>
      <c r="N514" s="323"/>
      <c r="O514" s="324">
        <v>44677</v>
      </c>
      <c r="P514" s="324">
        <v>44677</v>
      </c>
      <c r="Q514" s="323"/>
      <c r="R514" s="320" t="s">
        <v>64</v>
      </c>
      <c r="S514" s="320"/>
      <c r="T514" s="320"/>
      <c r="U514" s="322"/>
      <c r="V514" s="320" t="s">
        <v>56</v>
      </c>
      <c r="W514" s="321">
        <f t="shared" si="10"/>
        <v>0.16639999999999999</v>
      </c>
      <c r="X514" s="320" t="s">
        <v>58</v>
      </c>
      <c r="Y514" s="320"/>
    </row>
    <row r="515" spans="1:25" s="179" customFormat="1" ht="15" customHeight="1">
      <c r="A515" s="320">
        <v>360</v>
      </c>
      <c r="B515" s="320">
        <v>395776432</v>
      </c>
      <c r="C515" s="320" t="s">
        <v>58</v>
      </c>
      <c r="D515" s="320" t="s">
        <v>762</v>
      </c>
      <c r="E515" s="320" t="s">
        <v>182</v>
      </c>
      <c r="F515" s="320" t="s">
        <v>521</v>
      </c>
      <c r="G515" s="320" t="s">
        <v>522</v>
      </c>
      <c r="H515" s="320" t="s">
        <v>57</v>
      </c>
      <c r="I515" s="320">
        <v>49203132</v>
      </c>
      <c r="J515" s="320">
        <v>768</v>
      </c>
      <c r="K515" s="320">
        <v>24</v>
      </c>
      <c r="L515" s="324">
        <v>44672</v>
      </c>
      <c r="M515" s="324">
        <v>44672</v>
      </c>
      <c r="N515" s="323"/>
      <c r="O515" s="324">
        <v>44674</v>
      </c>
      <c r="P515" s="324">
        <v>44674</v>
      </c>
      <c r="Q515" s="323"/>
      <c r="R515" s="320" t="s">
        <v>64</v>
      </c>
      <c r="S515" s="320"/>
      <c r="T515" s="320" t="s">
        <v>763</v>
      </c>
      <c r="U515" s="322">
        <v>2739</v>
      </c>
      <c r="V515" s="320" t="s">
        <v>56</v>
      </c>
      <c r="W515" s="321">
        <f t="shared" si="10"/>
        <v>0.27648</v>
      </c>
      <c r="X515" s="320" t="s">
        <v>58</v>
      </c>
      <c r="Y515" s="320"/>
    </row>
    <row r="516" spans="1:25" s="179" customFormat="1">
      <c r="A516" s="320">
        <v>400</v>
      </c>
      <c r="B516" s="320">
        <v>1543510882</v>
      </c>
      <c r="C516" s="320" t="s">
        <v>58</v>
      </c>
      <c r="D516" s="320" t="s">
        <v>762</v>
      </c>
      <c r="E516" s="320" t="s">
        <v>139</v>
      </c>
      <c r="F516" s="320" t="s">
        <v>523</v>
      </c>
      <c r="G516" s="320" t="s">
        <v>524</v>
      </c>
      <c r="H516" s="320" t="s">
        <v>101</v>
      </c>
      <c r="I516" s="320">
        <v>49405140</v>
      </c>
      <c r="J516" s="320">
        <v>320</v>
      </c>
      <c r="K516" s="320">
        <v>10</v>
      </c>
      <c r="L516" s="324">
        <v>44672</v>
      </c>
      <c r="M516" s="324">
        <v>44672</v>
      </c>
      <c r="N516" s="323"/>
      <c r="O516" s="324">
        <v>44677</v>
      </c>
      <c r="P516" s="324">
        <v>44677</v>
      </c>
      <c r="Q516" s="323"/>
      <c r="R516" s="320" t="s">
        <v>64</v>
      </c>
      <c r="S516" s="328" t="s">
        <v>499</v>
      </c>
      <c r="T516" s="320" t="s">
        <v>763</v>
      </c>
      <c r="U516" s="322">
        <v>2100</v>
      </c>
      <c r="V516" s="320" t="s">
        <v>56</v>
      </c>
      <c r="W516" s="321">
        <f t="shared" si="10"/>
        <v>0.128</v>
      </c>
      <c r="X516" s="320" t="s">
        <v>58</v>
      </c>
      <c r="Y516" s="320"/>
    </row>
    <row r="517" spans="1:25" s="179" customFormat="1">
      <c r="A517" s="320">
        <v>400</v>
      </c>
      <c r="B517" s="320">
        <v>395747337</v>
      </c>
      <c r="C517" s="320" t="s">
        <v>58</v>
      </c>
      <c r="D517" s="320" t="s">
        <v>762</v>
      </c>
      <c r="E517" s="320" t="s">
        <v>139</v>
      </c>
      <c r="F517" s="320" t="s">
        <v>379</v>
      </c>
      <c r="G517" s="320" t="s">
        <v>517</v>
      </c>
      <c r="H517" s="320" t="s">
        <v>101</v>
      </c>
      <c r="I517" s="320">
        <v>49405140</v>
      </c>
      <c r="J517" s="320">
        <v>560</v>
      </c>
      <c r="K517" s="320">
        <v>18</v>
      </c>
      <c r="L517" s="324">
        <v>44672</v>
      </c>
      <c r="M517" s="324">
        <v>44672</v>
      </c>
      <c r="N517" s="323"/>
      <c r="O517" s="324">
        <v>44677</v>
      </c>
      <c r="P517" s="324">
        <v>44677</v>
      </c>
      <c r="Q517" s="323"/>
      <c r="R517" s="320" t="s">
        <v>64</v>
      </c>
      <c r="S517" s="328" t="s">
        <v>525</v>
      </c>
      <c r="T517" s="320"/>
      <c r="U517" s="322"/>
      <c r="V517" s="320" t="s">
        <v>56</v>
      </c>
      <c r="W517" s="321">
        <f t="shared" si="10"/>
        <v>0.224</v>
      </c>
      <c r="X517" s="320" t="s">
        <v>58</v>
      </c>
      <c r="Y517" s="320"/>
    </row>
    <row r="518" spans="1:25" s="108" customFormat="1">
      <c r="A518" s="320">
        <v>400</v>
      </c>
      <c r="B518" s="320">
        <v>395789587</v>
      </c>
      <c r="C518" s="320" t="s">
        <v>58</v>
      </c>
      <c r="D518" s="320" t="s">
        <v>762</v>
      </c>
      <c r="E518" s="320" t="s">
        <v>119</v>
      </c>
      <c r="F518" s="320" t="s">
        <v>391</v>
      </c>
      <c r="G518" s="320" t="s">
        <v>418</v>
      </c>
      <c r="H518" s="320" t="s">
        <v>1850</v>
      </c>
      <c r="I518" s="320">
        <v>49405140</v>
      </c>
      <c r="J518" s="320">
        <v>832</v>
      </c>
      <c r="K518" s="320">
        <v>26</v>
      </c>
      <c r="L518" s="324">
        <v>44672</v>
      </c>
      <c r="M518" s="324">
        <v>44672</v>
      </c>
      <c r="N518" s="324"/>
      <c r="O518" s="324">
        <v>44673</v>
      </c>
      <c r="P518" s="324">
        <v>44673</v>
      </c>
      <c r="Q518" s="320"/>
      <c r="R518" s="320" t="s">
        <v>64</v>
      </c>
      <c r="S518" s="320" t="s">
        <v>2767</v>
      </c>
      <c r="T518" s="320"/>
      <c r="U518" s="322"/>
      <c r="V518" s="320" t="s">
        <v>62</v>
      </c>
      <c r="W518" s="321">
        <f t="shared" si="10"/>
        <v>0.33279999999999998</v>
      </c>
      <c r="X518" s="320" t="s">
        <v>58</v>
      </c>
      <c r="Y518" s="320"/>
    </row>
    <row r="519" spans="1:25" s="108" customFormat="1">
      <c r="A519" s="320">
        <v>400</v>
      </c>
      <c r="B519" s="320">
        <v>395789523</v>
      </c>
      <c r="C519" s="320" t="s">
        <v>58</v>
      </c>
      <c r="D519" s="320" t="s">
        <v>762</v>
      </c>
      <c r="E519" s="320" t="s">
        <v>119</v>
      </c>
      <c r="F519" s="320" t="s">
        <v>391</v>
      </c>
      <c r="G519" s="320" t="s">
        <v>418</v>
      </c>
      <c r="H519" s="320" t="s">
        <v>1850</v>
      </c>
      <c r="I519" s="320">
        <v>49405140</v>
      </c>
      <c r="J519" s="320">
        <v>832</v>
      </c>
      <c r="K519" s="320">
        <v>26</v>
      </c>
      <c r="L519" s="324">
        <v>44672</v>
      </c>
      <c r="M519" s="324">
        <v>44672</v>
      </c>
      <c r="N519" s="324"/>
      <c r="O519" s="324">
        <v>44673</v>
      </c>
      <c r="P519" s="324">
        <v>44673</v>
      </c>
      <c r="Q519" s="320"/>
      <c r="R519" s="320" t="s">
        <v>64</v>
      </c>
      <c r="S519" s="320" t="s">
        <v>2767</v>
      </c>
      <c r="T519" s="320"/>
      <c r="U519" s="322"/>
      <c r="V519" s="320" t="s">
        <v>62</v>
      </c>
      <c r="W519" s="321">
        <f t="shared" si="10"/>
        <v>0.33279999999999998</v>
      </c>
      <c r="X519" s="320" t="s">
        <v>58</v>
      </c>
      <c r="Y519" s="320"/>
    </row>
    <row r="520" spans="1:25" s="108" customFormat="1">
      <c r="A520" s="320">
        <v>400</v>
      </c>
      <c r="B520" s="320">
        <v>395786407</v>
      </c>
      <c r="C520" s="320" t="s">
        <v>58</v>
      </c>
      <c r="D520" s="320" t="s">
        <v>762</v>
      </c>
      <c r="E520" s="320" t="s">
        <v>119</v>
      </c>
      <c r="F520" s="320" t="s">
        <v>2786</v>
      </c>
      <c r="G520" s="320" t="s">
        <v>418</v>
      </c>
      <c r="H520" s="320" t="s">
        <v>101</v>
      </c>
      <c r="I520" s="320">
        <v>49405140</v>
      </c>
      <c r="J520" s="320">
        <v>832</v>
      </c>
      <c r="K520" s="320">
        <v>26</v>
      </c>
      <c r="L520" s="331">
        <v>44672</v>
      </c>
      <c r="M520" s="331">
        <v>44672</v>
      </c>
      <c r="N520" s="331"/>
      <c r="O520" s="331">
        <v>44673</v>
      </c>
      <c r="P520" s="326"/>
      <c r="Q520" s="320"/>
      <c r="R520" s="326" t="s">
        <v>64</v>
      </c>
      <c r="S520" s="320" t="s">
        <v>1901</v>
      </c>
      <c r="T520" s="326"/>
      <c r="U520" s="330"/>
      <c r="V520" s="324" t="s">
        <v>62</v>
      </c>
      <c r="W520" s="321">
        <f t="shared" si="10"/>
        <v>0.33279999999999998</v>
      </c>
      <c r="X520" s="320" t="s">
        <v>58</v>
      </c>
      <c r="Y520" s="329"/>
    </row>
    <row r="521" spans="1:25" s="108" customFormat="1">
      <c r="A521" s="320">
        <v>480</v>
      </c>
      <c r="B521" s="320">
        <v>395911561</v>
      </c>
      <c r="C521" s="320" t="s">
        <v>58</v>
      </c>
      <c r="D521" s="320" t="s">
        <v>762</v>
      </c>
      <c r="E521" s="320" t="s">
        <v>489</v>
      </c>
      <c r="F521" s="320" t="s">
        <v>560</v>
      </c>
      <c r="G521" s="320" t="s">
        <v>561</v>
      </c>
      <c r="H521" s="320" t="s">
        <v>136</v>
      </c>
      <c r="I521" s="320">
        <v>49303156</v>
      </c>
      <c r="J521" s="320">
        <v>638</v>
      </c>
      <c r="K521" s="320">
        <v>22</v>
      </c>
      <c r="L521" s="324">
        <v>44673</v>
      </c>
      <c r="M521" s="324">
        <v>44673</v>
      </c>
      <c r="N521" s="323"/>
      <c r="O521" s="324">
        <v>44678</v>
      </c>
      <c r="P521" s="324">
        <v>44676</v>
      </c>
      <c r="Q521" s="323"/>
      <c r="R521" s="320" t="s">
        <v>64</v>
      </c>
      <c r="S521" s="320"/>
      <c r="T521" s="320" t="s">
        <v>763</v>
      </c>
      <c r="U521" s="322">
        <v>4714</v>
      </c>
      <c r="V521" s="320" t="s">
        <v>62</v>
      </c>
      <c r="W521" s="321">
        <v>0.33333333333333331</v>
      </c>
      <c r="X521" s="320" t="s">
        <v>58</v>
      </c>
      <c r="Y521" s="320"/>
    </row>
    <row r="522" spans="1:25" s="108" customFormat="1">
      <c r="A522" s="320">
        <v>400</v>
      </c>
      <c r="B522" s="320">
        <v>395652530</v>
      </c>
      <c r="C522" s="320" t="s">
        <v>58</v>
      </c>
      <c r="D522" s="320" t="s">
        <v>762</v>
      </c>
      <c r="E522" s="320" t="s">
        <v>106</v>
      </c>
      <c r="F522" s="320" t="s">
        <v>215</v>
      </c>
      <c r="G522" s="320" t="s">
        <v>565</v>
      </c>
      <c r="H522" s="320" t="s">
        <v>101</v>
      </c>
      <c r="I522" s="320">
        <v>49405140</v>
      </c>
      <c r="J522" s="320">
        <v>768</v>
      </c>
      <c r="K522" s="320">
        <v>24</v>
      </c>
      <c r="L522" s="324">
        <v>44673</v>
      </c>
      <c r="M522" s="324">
        <v>44673</v>
      </c>
      <c r="N522" s="323"/>
      <c r="O522" s="324">
        <v>44678</v>
      </c>
      <c r="P522" s="324">
        <v>44678</v>
      </c>
      <c r="Q522" s="323"/>
      <c r="R522" s="320" t="s">
        <v>64</v>
      </c>
      <c r="S522" s="320"/>
      <c r="T522" s="320" t="s">
        <v>763</v>
      </c>
      <c r="U522" s="322">
        <v>2122</v>
      </c>
      <c r="V522" s="320" t="s">
        <v>56</v>
      </c>
      <c r="W522" s="321">
        <f t="shared" ref="W522:W553" si="11">A522*J522/10^6</f>
        <v>0.30719999999999997</v>
      </c>
      <c r="X522" s="320" t="s">
        <v>58</v>
      </c>
      <c r="Y522" s="320"/>
    </row>
    <row r="523" spans="1:25" s="108" customFormat="1">
      <c r="A523" s="320">
        <v>400</v>
      </c>
      <c r="B523" s="320">
        <v>395864026</v>
      </c>
      <c r="C523" s="320" t="s">
        <v>58</v>
      </c>
      <c r="D523" s="320" t="s">
        <v>762</v>
      </c>
      <c r="E523" s="320" t="s">
        <v>139</v>
      </c>
      <c r="F523" s="320" t="s">
        <v>527</v>
      </c>
      <c r="G523" s="320" t="s">
        <v>528</v>
      </c>
      <c r="H523" s="320" t="s">
        <v>101</v>
      </c>
      <c r="I523" s="320">
        <v>49405140</v>
      </c>
      <c r="J523" s="320">
        <v>640</v>
      </c>
      <c r="K523" s="320">
        <v>20</v>
      </c>
      <c r="L523" s="324">
        <v>44673</v>
      </c>
      <c r="M523" s="324">
        <v>44673</v>
      </c>
      <c r="N523" s="323"/>
      <c r="O523" s="324">
        <v>44676</v>
      </c>
      <c r="P523" s="324">
        <v>44676</v>
      </c>
      <c r="Q523" s="323"/>
      <c r="R523" s="320" t="s">
        <v>64</v>
      </c>
      <c r="S523" s="328"/>
      <c r="T523" s="320"/>
      <c r="U523" s="322"/>
      <c r="V523" s="320" t="s">
        <v>56</v>
      </c>
      <c r="W523" s="321">
        <f t="shared" si="11"/>
        <v>0.25600000000000001</v>
      </c>
      <c r="X523" s="320" t="s">
        <v>58</v>
      </c>
      <c r="Y523" s="320"/>
    </row>
    <row r="524" spans="1:25" s="108" customFormat="1">
      <c r="A524" s="320">
        <v>360</v>
      </c>
      <c r="B524" s="320">
        <v>395777583</v>
      </c>
      <c r="C524" s="320" t="s">
        <v>58</v>
      </c>
      <c r="D524" s="320" t="s">
        <v>762</v>
      </c>
      <c r="E524" s="320" t="s">
        <v>328</v>
      </c>
      <c r="F524" s="320" t="s">
        <v>529</v>
      </c>
      <c r="G524" s="320" t="s">
        <v>530</v>
      </c>
      <c r="H524" s="320" t="s">
        <v>57</v>
      </c>
      <c r="I524" s="320">
        <v>49203132</v>
      </c>
      <c r="J524" s="320">
        <v>832</v>
      </c>
      <c r="K524" s="320">
        <v>26</v>
      </c>
      <c r="L524" s="324">
        <v>44673</v>
      </c>
      <c r="M524" s="324">
        <v>44673</v>
      </c>
      <c r="N524" s="323"/>
      <c r="O524" s="324">
        <v>44676</v>
      </c>
      <c r="P524" s="324">
        <v>44676</v>
      </c>
      <c r="Q524" s="323"/>
      <c r="R524" s="320" t="s">
        <v>64</v>
      </c>
      <c r="S524" s="328"/>
      <c r="T524" s="320" t="s">
        <v>764</v>
      </c>
      <c r="U524" s="333">
        <v>5229</v>
      </c>
      <c r="V524" s="320" t="s">
        <v>56</v>
      </c>
      <c r="W524" s="321">
        <f t="shared" si="11"/>
        <v>0.29952000000000001</v>
      </c>
      <c r="X524" s="320" t="s">
        <v>58</v>
      </c>
      <c r="Y524" s="320"/>
    </row>
    <row r="525" spans="1:25" s="108" customFormat="1">
      <c r="A525" s="320">
        <v>400</v>
      </c>
      <c r="B525" s="320">
        <v>395650161</v>
      </c>
      <c r="C525" s="320" t="s">
        <v>58</v>
      </c>
      <c r="D525" s="320" t="s">
        <v>762</v>
      </c>
      <c r="E525" s="320" t="s">
        <v>106</v>
      </c>
      <c r="F525" s="320" t="s">
        <v>107</v>
      </c>
      <c r="G525" s="320" t="s">
        <v>531</v>
      </c>
      <c r="H525" s="320" t="s">
        <v>101</v>
      </c>
      <c r="I525" s="320">
        <v>49405140</v>
      </c>
      <c r="J525" s="320">
        <v>768</v>
      </c>
      <c r="K525" s="320">
        <v>24</v>
      </c>
      <c r="L525" s="324">
        <v>44673</v>
      </c>
      <c r="M525" s="324">
        <v>44673</v>
      </c>
      <c r="N525" s="323"/>
      <c r="O525" s="324">
        <v>44676</v>
      </c>
      <c r="P525" s="324">
        <v>44676</v>
      </c>
      <c r="Q525" s="323"/>
      <c r="R525" s="320" t="s">
        <v>64</v>
      </c>
      <c r="S525" s="320"/>
      <c r="T525" s="320" t="s">
        <v>763</v>
      </c>
      <c r="U525" s="322">
        <v>2823</v>
      </c>
      <c r="V525" s="320" t="s">
        <v>56</v>
      </c>
      <c r="W525" s="321">
        <f t="shared" si="11"/>
        <v>0.30719999999999997</v>
      </c>
      <c r="X525" s="320" t="s">
        <v>58</v>
      </c>
      <c r="Y525" s="320"/>
    </row>
    <row r="526" spans="1:25" s="108" customFormat="1">
      <c r="A526" s="320">
        <v>400</v>
      </c>
      <c r="B526" s="320">
        <v>395652914</v>
      </c>
      <c r="C526" s="320" t="s">
        <v>58</v>
      </c>
      <c r="D526" s="320" t="s">
        <v>762</v>
      </c>
      <c r="E526" s="320" t="s">
        <v>106</v>
      </c>
      <c r="F526" s="320" t="s">
        <v>213</v>
      </c>
      <c r="G526" s="320" t="s">
        <v>532</v>
      </c>
      <c r="H526" s="320" t="s">
        <v>101</v>
      </c>
      <c r="I526" s="320">
        <v>49405140</v>
      </c>
      <c r="J526" s="320">
        <v>768</v>
      </c>
      <c r="K526" s="320">
        <v>24</v>
      </c>
      <c r="L526" s="324">
        <v>44673</v>
      </c>
      <c r="M526" s="324">
        <v>44673</v>
      </c>
      <c r="N526" s="323"/>
      <c r="O526" s="324">
        <v>44676</v>
      </c>
      <c r="P526" s="324">
        <v>44676</v>
      </c>
      <c r="Q526" s="323"/>
      <c r="R526" s="320" t="s">
        <v>64</v>
      </c>
      <c r="S526" s="320" t="s">
        <v>2753</v>
      </c>
      <c r="T526" s="320" t="s">
        <v>763</v>
      </c>
      <c r="U526" s="322">
        <v>2823</v>
      </c>
      <c r="V526" s="320" t="s">
        <v>56</v>
      </c>
      <c r="W526" s="321">
        <f t="shared" si="11"/>
        <v>0.30719999999999997</v>
      </c>
      <c r="X526" s="320" t="s">
        <v>58</v>
      </c>
      <c r="Y526" s="320"/>
    </row>
    <row r="527" spans="1:25" s="108" customFormat="1">
      <c r="A527" s="320">
        <v>400</v>
      </c>
      <c r="B527" s="320">
        <v>395927989</v>
      </c>
      <c r="C527" s="320" t="s">
        <v>58</v>
      </c>
      <c r="D527" s="320" t="s">
        <v>762</v>
      </c>
      <c r="E527" s="320" t="s">
        <v>139</v>
      </c>
      <c r="F527" s="320" t="s">
        <v>383</v>
      </c>
      <c r="G527" s="320" t="s">
        <v>500</v>
      </c>
      <c r="H527" s="320" t="s">
        <v>101</v>
      </c>
      <c r="I527" s="320">
        <v>49405140</v>
      </c>
      <c r="J527" s="320">
        <v>624</v>
      </c>
      <c r="K527" s="320">
        <v>20</v>
      </c>
      <c r="L527" s="324">
        <v>44673</v>
      </c>
      <c r="M527" s="324">
        <v>44673</v>
      </c>
      <c r="N527" s="323"/>
      <c r="O527" s="324">
        <v>44676</v>
      </c>
      <c r="P527" s="324">
        <v>44676</v>
      </c>
      <c r="Q527" s="323"/>
      <c r="R527" s="320" t="s">
        <v>64</v>
      </c>
      <c r="S527" s="328" t="s">
        <v>533</v>
      </c>
      <c r="T527" s="320"/>
      <c r="U527" s="322"/>
      <c r="V527" s="320" t="s">
        <v>56</v>
      </c>
      <c r="W527" s="321">
        <f t="shared" si="11"/>
        <v>0.24959999999999999</v>
      </c>
      <c r="X527" s="320" t="s">
        <v>58</v>
      </c>
      <c r="Y527" s="320"/>
    </row>
    <row r="528" spans="1:25" s="108" customFormat="1">
      <c r="A528" s="320">
        <v>400</v>
      </c>
      <c r="B528" s="320">
        <v>395927616</v>
      </c>
      <c r="C528" s="320" t="s">
        <v>58</v>
      </c>
      <c r="D528" s="320" t="s">
        <v>762</v>
      </c>
      <c r="E528" s="320" t="s">
        <v>139</v>
      </c>
      <c r="F528" s="320" t="s">
        <v>534</v>
      </c>
      <c r="G528" s="320" t="s">
        <v>524</v>
      </c>
      <c r="H528" s="320" t="s">
        <v>101</v>
      </c>
      <c r="I528" s="320">
        <v>49405140</v>
      </c>
      <c r="J528" s="320">
        <v>416</v>
      </c>
      <c r="K528" s="320">
        <v>13</v>
      </c>
      <c r="L528" s="324">
        <v>44673</v>
      </c>
      <c r="M528" s="324">
        <v>44673</v>
      </c>
      <c r="N528" s="323"/>
      <c r="O528" s="324">
        <v>44676</v>
      </c>
      <c r="P528" s="324">
        <v>44676</v>
      </c>
      <c r="Q528" s="323"/>
      <c r="R528" s="320" t="s">
        <v>64</v>
      </c>
      <c r="S528" s="328" t="s">
        <v>535</v>
      </c>
      <c r="T528" s="320"/>
      <c r="U528" s="322"/>
      <c r="V528" s="320" t="s">
        <v>56</v>
      </c>
      <c r="W528" s="321">
        <f t="shared" si="11"/>
        <v>0.16639999999999999</v>
      </c>
      <c r="X528" s="320" t="s">
        <v>58</v>
      </c>
      <c r="Y528" s="320"/>
    </row>
    <row r="529" spans="1:25" s="311" customFormat="1">
      <c r="A529" s="320">
        <v>400</v>
      </c>
      <c r="B529" s="320">
        <v>395376622</v>
      </c>
      <c r="C529" s="320" t="s">
        <v>58</v>
      </c>
      <c r="D529" s="320" t="s">
        <v>762</v>
      </c>
      <c r="E529" s="320" t="s">
        <v>536</v>
      </c>
      <c r="F529" s="320" t="s">
        <v>537</v>
      </c>
      <c r="G529" s="320" t="s">
        <v>538</v>
      </c>
      <c r="H529" s="320" t="s">
        <v>101</v>
      </c>
      <c r="I529" s="320">
        <v>49405140</v>
      </c>
      <c r="J529" s="320">
        <v>768</v>
      </c>
      <c r="K529" s="320">
        <v>24</v>
      </c>
      <c r="L529" s="324">
        <v>44673</v>
      </c>
      <c r="M529" s="324">
        <v>44673</v>
      </c>
      <c r="N529" s="323"/>
      <c r="O529" s="324">
        <v>44675</v>
      </c>
      <c r="P529" s="324">
        <v>44675</v>
      </c>
      <c r="Q529" s="323"/>
      <c r="R529" s="320" t="s">
        <v>64</v>
      </c>
      <c r="S529" s="320" t="s">
        <v>539</v>
      </c>
      <c r="T529" s="320" t="s">
        <v>436</v>
      </c>
      <c r="U529" s="322" t="s">
        <v>436</v>
      </c>
      <c r="V529" s="320" t="s">
        <v>62</v>
      </c>
      <c r="W529" s="321">
        <f t="shared" si="11"/>
        <v>0.30719999999999997</v>
      </c>
      <c r="X529" s="320" t="s">
        <v>58</v>
      </c>
      <c r="Y529" s="320"/>
    </row>
    <row r="530" spans="1:25" s="177" customFormat="1">
      <c r="A530" s="320">
        <v>360</v>
      </c>
      <c r="B530" s="320">
        <v>395894837</v>
      </c>
      <c r="C530" s="320" t="s">
        <v>58</v>
      </c>
      <c r="D530" s="320" t="s">
        <v>762</v>
      </c>
      <c r="E530" s="320" t="s">
        <v>419</v>
      </c>
      <c r="F530" s="320" t="s">
        <v>540</v>
      </c>
      <c r="G530" s="320" t="s">
        <v>541</v>
      </c>
      <c r="H530" s="320" t="s">
        <v>224</v>
      </c>
      <c r="I530" s="320">
        <v>49204132</v>
      </c>
      <c r="J530" s="320">
        <v>338</v>
      </c>
      <c r="K530" s="320">
        <v>13</v>
      </c>
      <c r="L530" s="324">
        <v>44673</v>
      </c>
      <c r="M530" s="324">
        <v>44673</v>
      </c>
      <c r="N530" s="323"/>
      <c r="O530" s="324">
        <v>44676</v>
      </c>
      <c r="P530" s="324">
        <v>44676</v>
      </c>
      <c r="Q530" s="323"/>
      <c r="R530" s="320" t="s">
        <v>64</v>
      </c>
      <c r="S530" s="320"/>
      <c r="T530" s="320" t="s">
        <v>763</v>
      </c>
      <c r="U530" s="322">
        <v>1808</v>
      </c>
      <c r="V530" s="320" t="s">
        <v>56</v>
      </c>
      <c r="W530" s="321">
        <f t="shared" si="11"/>
        <v>0.12168</v>
      </c>
      <c r="X530" s="320" t="s">
        <v>58</v>
      </c>
      <c r="Y530" s="320"/>
    </row>
    <row r="531" spans="1:25" s="108" customFormat="1">
      <c r="A531" s="320">
        <v>360</v>
      </c>
      <c r="B531" s="320">
        <v>395903949</v>
      </c>
      <c r="C531" s="320" t="s">
        <v>58</v>
      </c>
      <c r="D531" s="320" t="s">
        <v>762</v>
      </c>
      <c r="E531" s="320" t="s">
        <v>542</v>
      </c>
      <c r="F531" s="320" t="s">
        <v>543</v>
      </c>
      <c r="G531" s="320" t="s">
        <v>544</v>
      </c>
      <c r="H531" s="320" t="s">
        <v>224</v>
      </c>
      <c r="I531" s="320">
        <v>49204132</v>
      </c>
      <c r="J531" s="320">
        <v>676</v>
      </c>
      <c r="K531" s="320">
        <v>26</v>
      </c>
      <c r="L531" s="324">
        <v>44673</v>
      </c>
      <c r="M531" s="324">
        <v>44673</v>
      </c>
      <c r="N531" s="323"/>
      <c r="O531" s="324">
        <v>44676</v>
      </c>
      <c r="P531" s="324">
        <v>44676</v>
      </c>
      <c r="Q531" s="323"/>
      <c r="R531" s="320" t="s">
        <v>64</v>
      </c>
      <c r="S531" s="320"/>
      <c r="T531" s="320" t="s">
        <v>763</v>
      </c>
      <c r="U531" s="322">
        <v>2137.1</v>
      </c>
      <c r="V531" s="320" t="s">
        <v>62</v>
      </c>
      <c r="W531" s="321">
        <f t="shared" si="11"/>
        <v>0.24335999999999999</v>
      </c>
      <c r="X531" s="320" t="s">
        <v>58</v>
      </c>
      <c r="Y531" s="320"/>
    </row>
    <row r="532" spans="1:25" s="180" customFormat="1">
      <c r="A532" s="320">
        <v>360</v>
      </c>
      <c r="B532" s="320">
        <v>395606571</v>
      </c>
      <c r="C532" s="320" t="s">
        <v>58</v>
      </c>
      <c r="D532" s="320" t="s">
        <v>762</v>
      </c>
      <c r="E532" s="320" t="s">
        <v>106</v>
      </c>
      <c r="F532" s="320" t="s">
        <v>545</v>
      </c>
      <c r="G532" s="320" t="s">
        <v>546</v>
      </c>
      <c r="H532" s="320" t="s">
        <v>57</v>
      </c>
      <c r="I532" s="320">
        <v>49203132</v>
      </c>
      <c r="J532" s="320">
        <v>832</v>
      </c>
      <c r="K532" s="320">
        <v>26</v>
      </c>
      <c r="L532" s="324">
        <v>44673</v>
      </c>
      <c r="M532" s="324">
        <v>44673</v>
      </c>
      <c r="N532" s="323"/>
      <c r="O532" s="324">
        <v>44676</v>
      </c>
      <c r="P532" s="324">
        <v>44676</v>
      </c>
      <c r="Q532" s="323"/>
      <c r="R532" s="320" t="s">
        <v>64</v>
      </c>
      <c r="S532" s="320"/>
      <c r="T532" s="320"/>
      <c r="U532" s="322"/>
      <c r="V532" s="320" t="s">
        <v>56</v>
      </c>
      <c r="W532" s="321">
        <f t="shared" si="11"/>
        <v>0.29952000000000001</v>
      </c>
      <c r="X532" s="320" t="s">
        <v>58</v>
      </c>
      <c r="Y532" s="320"/>
    </row>
    <row r="533" spans="1:25" s="108" customFormat="1">
      <c r="A533" s="320">
        <v>400</v>
      </c>
      <c r="B533" s="320">
        <v>395792107</v>
      </c>
      <c r="C533" s="320" t="s">
        <v>58</v>
      </c>
      <c r="D533" s="320" t="s">
        <v>762</v>
      </c>
      <c r="E533" s="320" t="s">
        <v>547</v>
      </c>
      <c r="F533" s="320" t="s">
        <v>548</v>
      </c>
      <c r="G533" s="320" t="s">
        <v>549</v>
      </c>
      <c r="H533" s="320" t="s">
        <v>101</v>
      </c>
      <c r="I533" s="320">
        <v>49405140</v>
      </c>
      <c r="J533" s="320">
        <v>384</v>
      </c>
      <c r="K533" s="320">
        <v>12</v>
      </c>
      <c r="L533" s="324">
        <v>44673</v>
      </c>
      <c r="M533" s="324">
        <v>44673</v>
      </c>
      <c r="N533" s="323"/>
      <c r="O533" s="324">
        <v>44676</v>
      </c>
      <c r="P533" s="324">
        <v>44676</v>
      </c>
      <c r="Q533" s="323"/>
      <c r="R533" s="320" t="s">
        <v>64</v>
      </c>
      <c r="S533" s="320"/>
      <c r="T533" s="320" t="s">
        <v>763</v>
      </c>
      <c r="U533" s="322">
        <v>3362.82</v>
      </c>
      <c r="V533" s="320" t="s">
        <v>56</v>
      </c>
      <c r="W533" s="321">
        <f t="shared" si="11"/>
        <v>0.15359999999999999</v>
      </c>
      <c r="X533" s="320" t="s">
        <v>58</v>
      </c>
      <c r="Y533" s="320"/>
    </row>
    <row r="534" spans="1:25" s="181" customFormat="1">
      <c r="A534" s="320">
        <v>400</v>
      </c>
      <c r="B534" s="320">
        <v>395792155</v>
      </c>
      <c r="C534" s="320" t="s">
        <v>58</v>
      </c>
      <c r="D534" s="320" t="s">
        <v>762</v>
      </c>
      <c r="E534" s="320" t="s">
        <v>550</v>
      </c>
      <c r="F534" s="320" t="s">
        <v>548</v>
      </c>
      <c r="G534" s="320" t="s">
        <v>551</v>
      </c>
      <c r="H534" s="320" t="s">
        <v>101</v>
      </c>
      <c r="I534" s="320">
        <v>49405140</v>
      </c>
      <c r="J534" s="320">
        <v>768</v>
      </c>
      <c r="K534" s="320">
        <v>24</v>
      </c>
      <c r="L534" s="324">
        <v>44673</v>
      </c>
      <c r="M534" s="324">
        <v>44673</v>
      </c>
      <c r="N534" s="323"/>
      <c r="O534" s="324">
        <v>44676</v>
      </c>
      <c r="P534" s="324">
        <v>44676</v>
      </c>
      <c r="Q534" s="323"/>
      <c r="R534" s="320" t="s">
        <v>64</v>
      </c>
      <c r="S534" s="320"/>
      <c r="T534" s="320" t="s">
        <v>763</v>
      </c>
      <c r="U534" s="322">
        <v>3362.82</v>
      </c>
      <c r="V534" s="320" t="s">
        <v>56</v>
      </c>
      <c r="W534" s="321">
        <f t="shared" si="11"/>
        <v>0.30719999999999997</v>
      </c>
      <c r="X534" s="320" t="s">
        <v>58</v>
      </c>
      <c r="Y534" s="320"/>
    </row>
    <row r="535" spans="1:25" s="174" customFormat="1">
      <c r="A535" s="320">
        <v>400</v>
      </c>
      <c r="B535" s="320">
        <v>395866222</v>
      </c>
      <c r="C535" s="320" t="s">
        <v>58</v>
      </c>
      <c r="D535" s="320" t="s">
        <v>762</v>
      </c>
      <c r="E535" s="320" t="s">
        <v>139</v>
      </c>
      <c r="F535" s="320" t="s">
        <v>386</v>
      </c>
      <c r="G535" s="320" t="s">
        <v>505</v>
      </c>
      <c r="H535" s="320" t="s">
        <v>101</v>
      </c>
      <c r="I535" s="320">
        <v>49405140</v>
      </c>
      <c r="J535" s="320">
        <v>640</v>
      </c>
      <c r="K535" s="320">
        <v>20</v>
      </c>
      <c r="L535" s="324">
        <v>44673</v>
      </c>
      <c r="M535" s="324">
        <v>44673</v>
      </c>
      <c r="N535" s="323"/>
      <c r="O535" s="324">
        <v>44675</v>
      </c>
      <c r="P535" s="324">
        <v>44675</v>
      </c>
      <c r="Q535" s="323"/>
      <c r="R535" s="320" t="s">
        <v>64</v>
      </c>
      <c r="S535" s="320" t="s">
        <v>526</v>
      </c>
      <c r="T535" s="320"/>
      <c r="U535" s="322"/>
      <c r="V535" s="320" t="s">
        <v>56</v>
      </c>
      <c r="W535" s="321">
        <f t="shared" si="11"/>
        <v>0.25600000000000001</v>
      </c>
      <c r="X535" s="320" t="s">
        <v>58</v>
      </c>
      <c r="Y535" s="320"/>
    </row>
    <row r="536" spans="1:25" s="108" customFormat="1">
      <c r="A536" s="320">
        <v>400</v>
      </c>
      <c r="B536" s="320">
        <v>396016476</v>
      </c>
      <c r="C536" s="320" t="s">
        <v>58</v>
      </c>
      <c r="D536" s="320" t="s">
        <v>762</v>
      </c>
      <c r="E536" s="320" t="s">
        <v>552</v>
      </c>
      <c r="F536" s="320" t="s">
        <v>553</v>
      </c>
      <c r="G536" s="320" t="s">
        <v>554</v>
      </c>
      <c r="H536" s="320" t="s">
        <v>105</v>
      </c>
      <c r="I536" s="320">
        <v>49405140</v>
      </c>
      <c r="J536" s="320">
        <v>768</v>
      </c>
      <c r="K536" s="320">
        <v>24</v>
      </c>
      <c r="L536" s="324">
        <v>44673</v>
      </c>
      <c r="M536" s="324">
        <v>44673</v>
      </c>
      <c r="N536" s="323"/>
      <c r="O536" s="324">
        <v>44675</v>
      </c>
      <c r="P536" s="324">
        <v>44675</v>
      </c>
      <c r="Q536" s="323"/>
      <c r="R536" s="320" t="s">
        <v>64</v>
      </c>
      <c r="S536" s="320"/>
      <c r="T536" s="320" t="s">
        <v>763</v>
      </c>
      <c r="U536" s="322">
        <v>2352</v>
      </c>
      <c r="V536" s="320" t="s">
        <v>62</v>
      </c>
      <c r="W536" s="321">
        <f t="shared" si="11"/>
        <v>0.30719999999999997</v>
      </c>
      <c r="X536" s="320" t="s">
        <v>58</v>
      </c>
      <c r="Y536" s="320"/>
    </row>
    <row r="537" spans="1:25" s="107" customFormat="1">
      <c r="A537" s="320">
        <v>480</v>
      </c>
      <c r="B537" s="320">
        <v>395769821</v>
      </c>
      <c r="C537" s="320" t="s">
        <v>58</v>
      </c>
      <c r="D537" s="320" t="s">
        <v>762</v>
      </c>
      <c r="E537" s="320" t="s">
        <v>555</v>
      </c>
      <c r="F537" s="320" t="s">
        <v>556</v>
      </c>
      <c r="G537" s="320">
        <v>220021673</v>
      </c>
      <c r="H537" s="320" t="s">
        <v>136</v>
      </c>
      <c r="I537" s="320">
        <v>49303156</v>
      </c>
      <c r="J537" s="320">
        <v>435</v>
      </c>
      <c r="K537" s="320">
        <v>15</v>
      </c>
      <c r="L537" s="324">
        <v>44673</v>
      </c>
      <c r="M537" s="324">
        <v>44673</v>
      </c>
      <c r="N537" s="323"/>
      <c r="O537" s="324">
        <v>44677</v>
      </c>
      <c r="P537" s="324">
        <v>44677</v>
      </c>
      <c r="Q537" s="323"/>
      <c r="R537" s="320" t="s">
        <v>64</v>
      </c>
      <c r="S537" s="320"/>
      <c r="T537" s="320" t="s">
        <v>763</v>
      </c>
      <c r="U537" s="322">
        <v>5112.8900000000003</v>
      </c>
      <c r="V537" s="320" t="s">
        <v>62</v>
      </c>
      <c r="W537" s="321">
        <f t="shared" si="11"/>
        <v>0.20880000000000001</v>
      </c>
      <c r="X537" s="320" t="s">
        <v>58</v>
      </c>
      <c r="Y537" s="320"/>
    </row>
    <row r="538" spans="1:25" s="180" customFormat="1">
      <c r="A538" s="320">
        <v>400</v>
      </c>
      <c r="B538" s="320">
        <v>395748896</v>
      </c>
      <c r="C538" s="320" t="s">
        <v>58</v>
      </c>
      <c r="D538" s="320" t="s">
        <v>762</v>
      </c>
      <c r="E538" s="320" t="s">
        <v>139</v>
      </c>
      <c r="F538" s="320" t="s">
        <v>562</v>
      </c>
      <c r="G538" s="320" t="s">
        <v>520</v>
      </c>
      <c r="H538" s="320" t="s">
        <v>101</v>
      </c>
      <c r="I538" s="320">
        <v>49405140</v>
      </c>
      <c r="J538" s="320">
        <v>416</v>
      </c>
      <c r="K538" s="320">
        <v>13</v>
      </c>
      <c r="L538" s="324">
        <v>44673</v>
      </c>
      <c r="M538" s="324">
        <v>44673</v>
      </c>
      <c r="N538" s="323"/>
      <c r="O538" s="324">
        <v>44680</v>
      </c>
      <c r="P538" s="324">
        <v>44679</v>
      </c>
      <c r="Q538" s="323"/>
      <c r="R538" s="320" t="s">
        <v>64</v>
      </c>
      <c r="S538" s="320"/>
      <c r="T538" s="320"/>
      <c r="U538" s="322"/>
      <c r="V538" s="320" t="s">
        <v>56</v>
      </c>
      <c r="W538" s="321">
        <f t="shared" si="11"/>
        <v>0.16639999999999999</v>
      </c>
      <c r="X538" s="320" t="s">
        <v>58</v>
      </c>
      <c r="Y538" s="320"/>
    </row>
    <row r="539" spans="1:25" s="107" customFormat="1">
      <c r="A539" s="320">
        <v>480</v>
      </c>
      <c r="B539" s="320">
        <v>395629783</v>
      </c>
      <c r="C539" s="320" t="s">
        <v>58</v>
      </c>
      <c r="D539" s="320" t="s">
        <v>762</v>
      </c>
      <c r="E539" s="320" t="s">
        <v>186</v>
      </c>
      <c r="F539" s="320" t="s">
        <v>455</v>
      </c>
      <c r="G539" s="320" t="s">
        <v>563</v>
      </c>
      <c r="H539" s="320" t="s">
        <v>136</v>
      </c>
      <c r="I539" s="320">
        <v>49303156</v>
      </c>
      <c r="J539" s="320">
        <v>638</v>
      </c>
      <c r="K539" s="320">
        <v>22</v>
      </c>
      <c r="L539" s="324">
        <v>44673</v>
      </c>
      <c r="M539" s="324">
        <v>44673</v>
      </c>
      <c r="N539" s="323"/>
      <c r="O539" s="324">
        <v>44674</v>
      </c>
      <c r="P539" s="324">
        <v>44674</v>
      </c>
      <c r="Q539" s="323"/>
      <c r="R539" s="320" t="s">
        <v>64</v>
      </c>
      <c r="S539" s="320"/>
      <c r="T539" s="320" t="s">
        <v>766</v>
      </c>
      <c r="U539" s="322">
        <v>3361</v>
      </c>
      <c r="V539" s="320" t="s">
        <v>62</v>
      </c>
      <c r="W539" s="321">
        <f t="shared" si="11"/>
        <v>0.30624000000000001</v>
      </c>
      <c r="X539" s="320" t="s">
        <v>58</v>
      </c>
      <c r="Y539" s="320"/>
    </row>
    <row r="540" spans="1:25" s="181" customFormat="1">
      <c r="A540" s="320">
        <v>400</v>
      </c>
      <c r="B540" s="320">
        <v>395862354</v>
      </c>
      <c r="C540" s="320" t="s">
        <v>58</v>
      </c>
      <c r="D540" s="320" t="s">
        <v>762</v>
      </c>
      <c r="E540" s="320" t="s">
        <v>139</v>
      </c>
      <c r="F540" s="320" t="s">
        <v>534</v>
      </c>
      <c r="G540" s="320" t="s">
        <v>524</v>
      </c>
      <c r="H540" s="320" t="s">
        <v>101</v>
      </c>
      <c r="I540" s="320">
        <v>49405140</v>
      </c>
      <c r="J540" s="320">
        <v>416</v>
      </c>
      <c r="K540" s="320">
        <v>13</v>
      </c>
      <c r="L540" s="324">
        <v>44673</v>
      </c>
      <c r="M540" s="324">
        <v>44673</v>
      </c>
      <c r="N540" s="323"/>
      <c r="O540" s="324">
        <v>44676</v>
      </c>
      <c r="P540" s="324">
        <v>44676</v>
      </c>
      <c r="Q540" s="323"/>
      <c r="R540" s="320" t="s">
        <v>64</v>
      </c>
      <c r="S540" s="320" t="s">
        <v>2785</v>
      </c>
      <c r="T540" s="320"/>
      <c r="U540" s="322"/>
      <c r="V540" s="320" t="s">
        <v>56</v>
      </c>
      <c r="W540" s="321">
        <f t="shared" si="11"/>
        <v>0.16639999999999999</v>
      </c>
      <c r="X540" s="320" t="s">
        <v>58</v>
      </c>
      <c r="Y540" s="320"/>
    </row>
    <row r="541" spans="1:25" s="107" customFormat="1">
      <c r="A541" s="320">
        <v>480</v>
      </c>
      <c r="B541" s="320">
        <v>395611019</v>
      </c>
      <c r="C541" s="320" t="s">
        <v>58</v>
      </c>
      <c r="D541" s="320" t="s">
        <v>762</v>
      </c>
      <c r="E541" s="320" t="s">
        <v>128</v>
      </c>
      <c r="F541" s="320" t="s">
        <v>129</v>
      </c>
      <c r="G541" s="320" t="s">
        <v>579</v>
      </c>
      <c r="H541" s="320" t="s">
        <v>136</v>
      </c>
      <c r="I541" s="320">
        <v>49303156</v>
      </c>
      <c r="J541" s="320">
        <v>638</v>
      </c>
      <c r="K541" s="320">
        <v>22</v>
      </c>
      <c r="L541" s="324">
        <v>44673</v>
      </c>
      <c r="M541" s="324">
        <v>44673</v>
      </c>
      <c r="N541" s="323"/>
      <c r="O541" s="324">
        <v>44678</v>
      </c>
      <c r="P541" s="324">
        <v>44678</v>
      </c>
      <c r="Q541" s="323"/>
      <c r="R541" s="320" t="s">
        <v>64</v>
      </c>
      <c r="S541" s="320"/>
      <c r="T541" s="320" t="s">
        <v>766</v>
      </c>
      <c r="U541" s="322">
        <v>2985</v>
      </c>
      <c r="V541" s="320" t="s">
        <v>62</v>
      </c>
      <c r="W541" s="321">
        <f t="shared" si="11"/>
        <v>0.30624000000000001</v>
      </c>
      <c r="X541" s="320" t="s">
        <v>58</v>
      </c>
      <c r="Y541" s="320"/>
    </row>
    <row r="542" spans="1:25" s="107" customFormat="1">
      <c r="A542" s="320">
        <v>400</v>
      </c>
      <c r="B542" s="320">
        <v>395789561</v>
      </c>
      <c r="C542" s="320" t="s">
        <v>58</v>
      </c>
      <c r="D542" s="320" t="s">
        <v>762</v>
      </c>
      <c r="E542" s="320" t="s">
        <v>119</v>
      </c>
      <c r="F542" s="320" t="s">
        <v>391</v>
      </c>
      <c r="G542" s="320" t="s">
        <v>418</v>
      </c>
      <c r="H542" s="320" t="s">
        <v>1850</v>
      </c>
      <c r="I542" s="320">
        <v>49405140</v>
      </c>
      <c r="J542" s="320">
        <v>832</v>
      </c>
      <c r="K542" s="320">
        <v>26</v>
      </c>
      <c r="L542" s="324">
        <v>44673</v>
      </c>
      <c r="M542" s="324">
        <v>44673</v>
      </c>
      <c r="N542" s="324"/>
      <c r="O542" s="324">
        <v>44676</v>
      </c>
      <c r="P542" s="324">
        <v>44676</v>
      </c>
      <c r="Q542" s="320"/>
      <c r="R542" s="320" t="s">
        <v>64</v>
      </c>
      <c r="S542" s="320" t="s">
        <v>2767</v>
      </c>
      <c r="T542" s="320"/>
      <c r="U542" s="322"/>
      <c r="V542" s="320" t="s">
        <v>62</v>
      </c>
      <c r="W542" s="321">
        <f t="shared" si="11"/>
        <v>0.33279999999999998</v>
      </c>
      <c r="X542" s="320" t="s">
        <v>58</v>
      </c>
      <c r="Y542" s="320"/>
    </row>
    <row r="543" spans="1:25" s="174" customFormat="1">
      <c r="A543" s="320">
        <v>400</v>
      </c>
      <c r="B543" s="320">
        <v>395860837</v>
      </c>
      <c r="C543" s="320" t="s">
        <v>58</v>
      </c>
      <c r="D543" s="320" t="s">
        <v>762</v>
      </c>
      <c r="E543" s="320" t="s">
        <v>139</v>
      </c>
      <c r="F543" s="320" t="s">
        <v>396</v>
      </c>
      <c r="G543" s="320" t="s">
        <v>568</v>
      </c>
      <c r="H543" s="320" t="s">
        <v>101</v>
      </c>
      <c r="I543" s="320">
        <v>49405140</v>
      </c>
      <c r="J543" s="320">
        <v>416</v>
      </c>
      <c r="K543" s="320">
        <v>13</v>
      </c>
      <c r="L543" s="324">
        <v>44673</v>
      </c>
      <c r="M543" s="324"/>
      <c r="N543" s="323"/>
      <c r="O543" s="324">
        <v>44676</v>
      </c>
      <c r="P543" s="324"/>
      <c r="Q543" s="323"/>
      <c r="R543" s="320" t="s">
        <v>3859</v>
      </c>
      <c r="S543" s="320" t="s">
        <v>2752</v>
      </c>
      <c r="T543" s="320" t="s">
        <v>3858</v>
      </c>
      <c r="U543" s="320" t="s">
        <v>3858</v>
      </c>
      <c r="V543" s="320" t="s">
        <v>56</v>
      </c>
      <c r="W543" s="321">
        <f t="shared" si="11"/>
        <v>0.16639999999999999</v>
      </c>
      <c r="X543" s="320" t="s">
        <v>58</v>
      </c>
      <c r="Y543" s="320"/>
    </row>
    <row r="544" spans="1:25" s="174" customFormat="1">
      <c r="A544" s="347">
        <v>400</v>
      </c>
      <c r="B544" s="347">
        <v>395741278</v>
      </c>
      <c r="C544" s="347" t="s">
        <v>58</v>
      </c>
      <c r="D544" s="347" t="s">
        <v>762</v>
      </c>
      <c r="E544" s="347" t="s">
        <v>139</v>
      </c>
      <c r="F544" s="347" t="s">
        <v>527</v>
      </c>
      <c r="G544" s="347" t="s">
        <v>528</v>
      </c>
      <c r="H544" s="347" t="s">
        <v>101</v>
      </c>
      <c r="I544" s="347">
        <v>49405140</v>
      </c>
      <c r="J544" s="347">
        <v>768</v>
      </c>
      <c r="K544" s="347">
        <v>24</v>
      </c>
      <c r="L544" s="346">
        <v>44673</v>
      </c>
      <c r="M544" s="346">
        <v>44673</v>
      </c>
      <c r="N544" s="345"/>
      <c r="O544" s="346">
        <v>44679</v>
      </c>
      <c r="P544" s="346"/>
      <c r="Q544" s="345"/>
      <c r="R544" s="347" t="s">
        <v>175</v>
      </c>
      <c r="S544" s="367" t="s">
        <v>2815</v>
      </c>
      <c r="T544" s="347"/>
      <c r="U544" s="348"/>
      <c r="V544" s="347" t="s">
        <v>56</v>
      </c>
      <c r="W544" s="342">
        <f t="shared" si="11"/>
        <v>0.30719999999999997</v>
      </c>
      <c r="X544" s="347" t="s">
        <v>58</v>
      </c>
      <c r="Y544" s="347"/>
    </row>
    <row r="545" spans="1:25" s="174" customFormat="1">
      <c r="A545" s="347">
        <v>400</v>
      </c>
      <c r="B545" s="347">
        <v>1543514634</v>
      </c>
      <c r="C545" s="347" t="s">
        <v>58</v>
      </c>
      <c r="D545" s="347" t="s">
        <v>762</v>
      </c>
      <c r="E545" s="347" t="s">
        <v>139</v>
      </c>
      <c r="F545" s="347" t="s">
        <v>564</v>
      </c>
      <c r="G545" s="347" t="s">
        <v>524</v>
      </c>
      <c r="H545" s="347" t="s">
        <v>101</v>
      </c>
      <c r="I545" s="347">
        <v>49405140</v>
      </c>
      <c r="J545" s="347">
        <v>320</v>
      </c>
      <c r="K545" s="347">
        <v>10</v>
      </c>
      <c r="L545" s="346">
        <v>44673</v>
      </c>
      <c r="M545" s="346">
        <v>44673</v>
      </c>
      <c r="N545" s="345"/>
      <c r="O545" s="346">
        <v>44679</v>
      </c>
      <c r="P545" s="346"/>
      <c r="Q545" s="345"/>
      <c r="R545" s="347" t="s">
        <v>175</v>
      </c>
      <c r="S545" s="368" t="s">
        <v>499</v>
      </c>
      <c r="T545" s="347" t="s">
        <v>763</v>
      </c>
      <c r="U545" s="348">
        <v>3222</v>
      </c>
      <c r="V545" s="347" t="s">
        <v>56</v>
      </c>
      <c r="W545" s="342">
        <f t="shared" si="11"/>
        <v>0.128</v>
      </c>
      <c r="X545" s="347" t="s">
        <v>58</v>
      </c>
      <c r="Y545" s="347"/>
    </row>
    <row r="546" spans="1:25" s="107" customFormat="1">
      <c r="A546" s="320">
        <v>360</v>
      </c>
      <c r="B546" s="320">
        <v>396033930</v>
      </c>
      <c r="C546" s="320" t="s">
        <v>58</v>
      </c>
      <c r="D546" s="320" t="s">
        <v>762</v>
      </c>
      <c r="E546" s="320" t="s">
        <v>54</v>
      </c>
      <c r="F546" s="320" t="s">
        <v>658</v>
      </c>
      <c r="G546" s="320" t="s">
        <v>659</v>
      </c>
      <c r="H546" s="320" t="s">
        <v>57</v>
      </c>
      <c r="I546" s="320">
        <v>49203132</v>
      </c>
      <c r="J546" s="320">
        <v>832</v>
      </c>
      <c r="K546" s="320">
        <v>26</v>
      </c>
      <c r="L546" s="324">
        <v>44675</v>
      </c>
      <c r="M546" s="324">
        <v>44675</v>
      </c>
      <c r="N546" s="323"/>
      <c r="O546" s="324">
        <v>44679</v>
      </c>
      <c r="P546" s="324">
        <v>44679</v>
      </c>
      <c r="Q546" s="323"/>
      <c r="R546" s="320" t="s">
        <v>64</v>
      </c>
      <c r="S546" s="320" t="s">
        <v>2772</v>
      </c>
      <c r="T546" s="320"/>
      <c r="U546" s="320"/>
      <c r="V546" s="320" t="s">
        <v>56</v>
      </c>
      <c r="W546" s="321">
        <f t="shared" si="11"/>
        <v>0.29952000000000001</v>
      </c>
      <c r="X546" s="320" t="s">
        <v>58</v>
      </c>
      <c r="Y546" s="320"/>
    </row>
    <row r="547" spans="1:25" s="181" customFormat="1">
      <c r="A547" s="320">
        <v>475</v>
      </c>
      <c r="B547" s="320">
        <v>395901028</v>
      </c>
      <c r="C547" s="320" t="s">
        <v>58</v>
      </c>
      <c r="D547" s="320" t="s">
        <v>762</v>
      </c>
      <c r="E547" s="320" t="s">
        <v>584</v>
      </c>
      <c r="F547" s="320" t="s">
        <v>585</v>
      </c>
      <c r="G547" s="320" t="s">
        <v>586</v>
      </c>
      <c r="H547" s="320" t="s">
        <v>136</v>
      </c>
      <c r="I547" s="320">
        <v>49303155</v>
      </c>
      <c r="J547" s="320">
        <v>580</v>
      </c>
      <c r="K547" s="320">
        <v>20</v>
      </c>
      <c r="L547" s="324">
        <v>44676</v>
      </c>
      <c r="M547" s="324">
        <v>44676</v>
      </c>
      <c r="N547" s="323"/>
      <c r="O547" s="324">
        <v>44679</v>
      </c>
      <c r="P547" s="324">
        <v>44679</v>
      </c>
      <c r="Q547" s="323"/>
      <c r="R547" s="320" t="s">
        <v>64</v>
      </c>
      <c r="S547" s="320"/>
      <c r="T547" s="320" t="s">
        <v>764</v>
      </c>
      <c r="U547" s="322">
        <v>3676</v>
      </c>
      <c r="V547" s="320" t="s">
        <v>62</v>
      </c>
      <c r="W547" s="321">
        <f t="shared" si="11"/>
        <v>0.27550000000000002</v>
      </c>
      <c r="X547" s="320" t="s">
        <v>58</v>
      </c>
      <c r="Y547" s="320"/>
    </row>
    <row r="548" spans="1:25" s="181" customFormat="1">
      <c r="A548" s="320">
        <v>360</v>
      </c>
      <c r="B548" s="320" t="s">
        <v>2760</v>
      </c>
      <c r="C548" s="320">
        <v>396060999</v>
      </c>
      <c r="D548" s="320" t="s">
        <v>762</v>
      </c>
      <c r="E548" s="320" t="s">
        <v>743</v>
      </c>
      <c r="F548" s="320" t="s">
        <v>2749</v>
      </c>
      <c r="G548" s="320" t="s">
        <v>745</v>
      </c>
      <c r="H548" s="320" t="s">
        <v>57</v>
      </c>
      <c r="I548" s="320">
        <v>49203132</v>
      </c>
      <c r="J548" s="320">
        <v>768</v>
      </c>
      <c r="K548" s="320">
        <v>24</v>
      </c>
      <c r="L548" s="324">
        <v>44676</v>
      </c>
      <c r="M548" s="324">
        <v>44676</v>
      </c>
      <c r="N548" s="323"/>
      <c r="O548" s="324">
        <v>44679</v>
      </c>
      <c r="P548" s="324">
        <v>44679</v>
      </c>
      <c r="Q548" s="323"/>
      <c r="R548" s="320" t="s">
        <v>64</v>
      </c>
      <c r="S548" s="316" t="s">
        <v>2775</v>
      </c>
      <c r="T548" s="320"/>
      <c r="U548" s="320"/>
      <c r="V548" s="320" t="s">
        <v>56</v>
      </c>
      <c r="W548" s="321">
        <f t="shared" si="11"/>
        <v>0.27648</v>
      </c>
      <c r="X548" s="320" t="s">
        <v>58</v>
      </c>
      <c r="Y548" s="320"/>
    </row>
    <row r="549" spans="1:25" s="181" customFormat="1">
      <c r="A549" s="320">
        <v>360</v>
      </c>
      <c r="B549" s="320">
        <v>395906064</v>
      </c>
      <c r="C549" s="320" t="s">
        <v>58</v>
      </c>
      <c r="D549" s="320" t="s">
        <v>762</v>
      </c>
      <c r="E549" s="320" t="s">
        <v>557</v>
      </c>
      <c r="F549" s="320" t="s">
        <v>558</v>
      </c>
      <c r="G549" s="320" t="s">
        <v>559</v>
      </c>
      <c r="H549" s="320" t="s">
        <v>57</v>
      </c>
      <c r="I549" s="320">
        <v>49203132</v>
      </c>
      <c r="J549" s="320">
        <v>832</v>
      </c>
      <c r="K549" s="320">
        <v>26</v>
      </c>
      <c r="L549" s="324">
        <v>44676</v>
      </c>
      <c r="M549" s="324">
        <v>44676</v>
      </c>
      <c r="N549" s="323"/>
      <c r="O549" s="324">
        <v>44680</v>
      </c>
      <c r="P549" s="324">
        <v>44680</v>
      </c>
      <c r="Q549" s="323"/>
      <c r="R549" s="320" t="s">
        <v>64</v>
      </c>
      <c r="S549" s="320"/>
      <c r="T549" s="320" t="s">
        <v>764</v>
      </c>
      <c r="U549" s="322">
        <v>4714</v>
      </c>
      <c r="V549" s="320" t="s">
        <v>56</v>
      </c>
      <c r="W549" s="321">
        <f t="shared" si="11"/>
        <v>0.29952000000000001</v>
      </c>
      <c r="X549" s="320" t="s">
        <v>58</v>
      </c>
      <c r="Y549" s="320"/>
    </row>
    <row r="550" spans="1:25" s="181" customFormat="1">
      <c r="A550" s="320">
        <v>400</v>
      </c>
      <c r="B550" s="320">
        <v>395868023</v>
      </c>
      <c r="C550" s="320" t="s">
        <v>58</v>
      </c>
      <c r="D550" s="320" t="s">
        <v>762</v>
      </c>
      <c r="E550" s="320" t="s">
        <v>139</v>
      </c>
      <c r="F550" s="320" t="s">
        <v>180</v>
      </c>
      <c r="G550" s="320" t="s">
        <v>470</v>
      </c>
      <c r="H550" s="320" t="s">
        <v>101</v>
      </c>
      <c r="I550" s="320">
        <v>49405140</v>
      </c>
      <c r="J550" s="320">
        <v>416</v>
      </c>
      <c r="K550" s="320">
        <v>13</v>
      </c>
      <c r="L550" s="324">
        <v>44676</v>
      </c>
      <c r="M550" s="324">
        <v>44676</v>
      </c>
      <c r="N550" s="323"/>
      <c r="O550" s="324">
        <v>44677</v>
      </c>
      <c r="P550" s="324">
        <v>44677</v>
      </c>
      <c r="Q550" s="323"/>
      <c r="R550" s="320" t="s">
        <v>64</v>
      </c>
      <c r="S550" s="320"/>
      <c r="T550" s="320"/>
      <c r="U550" s="322"/>
      <c r="V550" s="320" t="s">
        <v>56</v>
      </c>
      <c r="W550" s="321">
        <f t="shared" si="11"/>
        <v>0.16639999999999999</v>
      </c>
      <c r="X550" s="320" t="s">
        <v>58</v>
      </c>
      <c r="Y550" s="320"/>
    </row>
    <row r="551" spans="1:25" s="181" customFormat="1">
      <c r="A551" s="320">
        <v>360</v>
      </c>
      <c r="B551" s="320">
        <v>395930425</v>
      </c>
      <c r="C551" s="320" t="s">
        <v>58</v>
      </c>
      <c r="D551" s="320" t="s">
        <v>762</v>
      </c>
      <c r="E551" s="320" t="s">
        <v>54</v>
      </c>
      <c r="F551" s="320" t="s">
        <v>596</v>
      </c>
      <c r="G551" s="320" t="s">
        <v>597</v>
      </c>
      <c r="H551" s="320" t="s">
        <v>57</v>
      </c>
      <c r="I551" s="320">
        <v>49203132</v>
      </c>
      <c r="J551" s="320">
        <v>832</v>
      </c>
      <c r="K551" s="320">
        <v>26</v>
      </c>
      <c r="L551" s="324">
        <v>44676</v>
      </c>
      <c r="M551" s="324">
        <v>44676</v>
      </c>
      <c r="N551" s="323"/>
      <c r="O551" s="324">
        <v>44678</v>
      </c>
      <c r="P551" s="324">
        <v>44678</v>
      </c>
      <c r="Q551" s="323"/>
      <c r="R551" s="320" t="s">
        <v>64</v>
      </c>
      <c r="S551" s="320"/>
      <c r="T551" s="320"/>
      <c r="U551" s="322"/>
      <c r="V551" s="320" t="s">
        <v>56</v>
      </c>
      <c r="W551" s="321">
        <f t="shared" si="11"/>
        <v>0.29952000000000001</v>
      </c>
      <c r="X551" s="320" t="s">
        <v>58</v>
      </c>
      <c r="Y551" s="320"/>
    </row>
    <row r="552" spans="1:25" s="181" customFormat="1">
      <c r="A552" s="320">
        <v>360</v>
      </c>
      <c r="B552" s="320">
        <v>395930585</v>
      </c>
      <c r="C552" s="320" t="s">
        <v>58</v>
      </c>
      <c r="D552" s="320" t="s">
        <v>762</v>
      </c>
      <c r="E552" s="320" t="s">
        <v>54</v>
      </c>
      <c r="F552" s="320" t="s">
        <v>598</v>
      </c>
      <c r="G552" s="320" t="s">
        <v>599</v>
      </c>
      <c r="H552" s="320" t="s">
        <v>57</v>
      </c>
      <c r="I552" s="320">
        <v>49203132</v>
      </c>
      <c r="J552" s="320">
        <v>832</v>
      </c>
      <c r="K552" s="320">
        <v>26</v>
      </c>
      <c r="L552" s="324">
        <v>44676</v>
      </c>
      <c r="M552" s="324">
        <v>44676</v>
      </c>
      <c r="N552" s="323"/>
      <c r="O552" s="324">
        <v>44678</v>
      </c>
      <c r="P552" s="324">
        <v>44678</v>
      </c>
      <c r="Q552" s="323"/>
      <c r="R552" s="320" t="s">
        <v>64</v>
      </c>
      <c r="S552" s="320"/>
      <c r="T552" s="320"/>
      <c r="U552" s="322"/>
      <c r="V552" s="320" t="s">
        <v>56</v>
      </c>
      <c r="W552" s="321">
        <f t="shared" si="11"/>
        <v>0.29952000000000001</v>
      </c>
      <c r="X552" s="320" t="s">
        <v>58</v>
      </c>
      <c r="Y552" s="320"/>
    </row>
    <row r="553" spans="1:25" s="181" customFormat="1">
      <c r="A553" s="320">
        <v>360</v>
      </c>
      <c r="B553" s="320">
        <v>395930697</v>
      </c>
      <c r="C553" s="320" t="s">
        <v>58</v>
      </c>
      <c r="D553" s="320" t="s">
        <v>762</v>
      </c>
      <c r="E553" s="320" t="s">
        <v>54</v>
      </c>
      <c r="F553" s="320" t="s">
        <v>600</v>
      </c>
      <c r="G553" s="320" t="s">
        <v>601</v>
      </c>
      <c r="H553" s="320" t="s">
        <v>57</v>
      </c>
      <c r="I553" s="320">
        <v>49203132</v>
      </c>
      <c r="J553" s="320">
        <v>832</v>
      </c>
      <c r="K553" s="320">
        <v>26</v>
      </c>
      <c r="L553" s="324">
        <v>44676</v>
      </c>
      <c r="M553" s="324">
        <v>44676</v>
      </c>
      <c r="N553" s="323"/>
      <c r="O553" s="324">
        <v>44678</v>
      </c>
      <c r="P553" s="324">
        <v>44678</v>
      </c>
      <c r="Q553" s="323"/>
      <c r="R553" s="320" t="s">
        <v>64</v>
      </c>
      <c r="S553" s="320"/>
      <c r="T553" s="320"/>
      <c r="U553" s="322"/>
      <c r="V553" s="320" t="s">
        <v>56</v>
      </c>
      <c r="W553" s="321">
        <f t="shared" si="11"/>
        <v>0.29952000000000001</v>
      </c>
      <c r="X553" s="320" t="s">
        <v>58</v>
      </c>
      <c r="Y553" s="320"/>
    </row>
    <row r="554" spans="1:25" s="181" customFormat="1">
      <c r="A554" s="320">
        <v>360</v>
      </c>
      <c r="B554" s="320">
        <v>396053282</v>
      </c>
      <c r="C554" s="320" t="s">
        <v>58</v>
      </c>
      <c r="D554" s="320" t="s">
        <v>762</v>
      </c>
      <c r="E554" s="320" t="s">
        <v>68</v>
      </c>
      <c r="F554" s="320" t="s">
        <v>606</v>
      </c>
      <c r="G554" s="320" t="s">
        <v>607</v>
      </c>
      <c r="H554" s="320" t="s">
        <v>57</v>
      </c>
      <c r="I554" s="320">
        <v>49203132</v>
      </c>
      <c r="J554" s="320">
        <v>576</v>
      </c>
      <c r="K554" s="320">
        <v>18</v>
      </c>
      <c r="L554" s="324">
        <v>44676</v>
      </c>
      <c r="M554" s="324">
        <v>44676</v>
      </c>
      <c r="N554" s="323"/>
      <c r="O554" s="324">
        <v>44678</v>
      </c>
      <c r="P554" s="324">
        <v>44678</v>
      </c>
      <c r="Q554" s="323"/>
      <c r="R554" s="320" t="s">
        <v>64</v>
      </c>
      <c r="S554" s="320"/>
      <c r="T554" s="320" t="s">
        <v>763</v>
      </c>
      <c r="U554" s="322">
        <v>4088.52</v>
      </c>
      <c r="V554" s="320" t="s">
        <v>56</v>
      </c>
      <c r="W554" s="321">
        <f t="shared" ref="W554:W574" si="12">A554*J554/10^6</f>
        <v>0.20735999999999999</v>
      </c>
      <c r="X554" s="320" t="s">
        <v>58</v>
      </c>
      <c r="Y554" s="320"/>
    </row>
    <row r="555" spans="1:25" s="181" customFormat="1">
      <c r="A555" s="320">
        <v>400</v>
      </c>
      <c r="B555" s="320">
        <v>395874094</v>
      </c>
      <c r="C555" s="320" t="s">
        <v>58</v>
      </c>
      <c r="D555" s="320" t="s">
        <v>762</v>
      </c>
      <c r="E555" s="320" t="s">
        <v>139</v>
      </c>
      <c r="F555" s="320" t="s">
        <v>443</v>
      </c>
      <c r="G555" s="320" t="s">
        <v>444</v>
      </c>
      <c r="H555" s="320" t="s">
        <v>101</v>
      </c>
      <c r="I555" s="320">
        <v>49405140</v>
      </c>
      <c r="J555" s="320">
        <v>416</v>
      </c>
      <c r="K555" s="320">
        <v>13</v>
      </c>
      <c r="L555" s="324">
        <v>44676</v>
      </c>
      <c r="M555" s="324">
        <v>44677</v>
      </c>
      <c r="N555" s="323"/>
      <c r="O555" s="324">
        <v>44678</v>
      </c>
      <c r="P555" s="324">
        <v>44678</v>
      </c>
      <c r="Q555" s="323"/>
      <c r="R555" s="320" t="s">
        <v>64</v>
      </c>
      <c r="S555" s="328"/>
      <c r="T555" s="320"/>
      <c r="U555" s="322"/>
      <c r="V555" s="320" t="s">
        <v>56</v>
      </c>
      <c r="W555" s="321">
        <f t="shared" si="12"/>
        <v>0.16639999999999999</v>
      </c>
      <c r="X555" s="320" t="s">
        <v>58</v>
      </c>
      <c r="Y555" s="320"/>
    </row>
    <row r="556" spans="1:25" s="181" customFormat="1">
      <c r="A556" s="320">
        <v>360</v>
      </c>
      <c r="B556" s="320">
        <v>395786989</v>
      </c>
      <c r="C556" s="320" t="s">
        <v>58</v>
      </c>
      <c r="D556" s="320" t="s">
        <v>762</v>
      </c>
      <c r="E556" s="320" t="s">
        <v>328</v>
      </c>
      <c r="F556" s="320" t="s">
        <v>587</v>
      </c>
      <c r="G556" s="320" t="s">
        <v>588</v>
      </c>
      <c r="H556" s="320" t="s">
        <v>57</v>
      </c>
      <c r="I556" s="320">
        <v>49203132</v>
      </c>
      <c r="J556" s="320">
        <v>832</v>
      </c>
      <c r="K556" s="320">
        <v>26</v>
      </c>
      <c r="L556" s="324">
        <v>44676</v>
      </c>
      <c r="M556" s="324">
        <v>44676</v>
      </c>
      <c r="N556" s="323"/>
      <c r="O556" s="324">
        <v>44680</v>
      </c>
      <c r="P556" s="324">
        <v>44680</v>
      </c>
      <c r="Q556" s="323"/>
      <c r="R556" s="320" t="s">
        <v>64</v>
      </c>
      <c r="S556" s="328"/>
      <c r="T556" s="320" t="s">
        <v>766</v>
      </c>
      <c r="U556" s="322" t="s">
        <v>589</v>
      </c>
      <c r="V556" s="320" t="s">
        <v>56</v>
      </c>
      <c r="W556" s="321">
        <f t="shared" si="12"/>
        <v>0.29952000000000001</v>
      </c>
      <c r="X556" s="320" t="s">
        <v>58</v>
      </c>
      <c r="Y556" s="320"/>
    </row>
    <row r="557" spans="1:25" s="181" customFormat="1">
      <c r="A557" s="320">
        <v>480</v>
      </c>
      <c r="B557" s="320">
        <v>396040040</v>
      </c>
      <c r="C557" s="320" t="s">
        <v>58</v>
      </c>
      <c r="D557" s="320" t="s">
        <v>762</v>
      </c>
      <c r="E557" s="320" t="s">
        <v>186</v>
      </c>
      <c r="F557" s="320" t="s">
        <v>602</v>
      </c>
      <c r="G557" s="320" t="s">
        <v>603</v>
      </c>
      <c r="H557" s="320" t="s">
        <v>136</v>
      </c>
      <c r="I557" s="320">
        <v>49303556</v>
      </c>
      <c r="J557" s="320">
        <v>638</v>
      </c>
      <c r="K557" s="320">
        <v>22</v>
      </c>
      <c r="L557" s="324">
        <v>44676</v>
      </c>
      <c r="M557" s="324">
        <v>44676</v>
      </c>
      <c r="N557" s="323"/>
      <c r="O557" s="324">
        <v>44680</v>
      </c>
      <c r="P557" s="324">
        <v>44680</v>
      </c>
      <c r="Q557" s="323"/>
      <c r="R557" s="323" t="s">
        <v>64</v>
      </c>
      <c r="S557" s="320"/>
      <c r="T557" s="320" t="s">
        <v>41</v>
      </c>
      <c r="U557" s="322">
        <v>4879</v>
      </c>
      <c r="V557" s="320" t="s">
        <v>62</v>
      </c>
      <c r="W557" s="321">
        <f t="shared" si="12"/>
        <v>0.30624000000000001</v>
      </c>
      <c r="X557" s="320" t="s">
        <v>58</v>
      </c>
      <c r="Y557" s="320"/>
    </row>
    <row r="558" spans="1:25" s="181" customFormat="1">
      <c r="A558" s="320">
        <v>360</v>
      </c>
      <c r="B558" s="320">
        <v>396042890</v>
      </c>
      <c r="C558" s="320" t="s">
        <v>58</v>
      </c>
      <c r="D558" s="320" t="s">
        <v>762</v>
      </c>
      <c r="E558" s="320" t="s">
        <v>190</v>
      </c>
      <c r="F558" s="320" t="s">
        <v>604</v>
      </c>
      <c r="G558" s="320" t="s">
        <v>605</v>
      </c>
      <c r="H558" s="320" t="s">
        <v>224</v>
      </c>
      <c r="I558" s="320">
        <v>49204132</v>
      </c>
      <c r="J558" s="320">
        <v>624</v>
      </c>
      <c r="K558" s="320">
        <v>24</v>
      </c>
      <c r="L558" s="324">
        <v>44676</v>
      </c>
      <c r="M558" s="324">
        <v>44676</v>
      </c>
      <c r="N558" s="323"/>
      <c r="O558" s="324">
        <v>44680</v>
      </c>
      <c r="P558" s="324">
        <v>44680</v>
      </c>
      <c r="Q558" s="323"/>
      <c r="R558" s="320" t="s">
        <v>64</v>
      </c>
      <c r="S558" s="320"/>
      <c r="T558" s="320" t="s">
        <v>763</v>
      </c>
      <c r="U558" s="322">
        <v>5499</v>
      </c>
      <c r="V558" s="320" t="s">
        <v>62</v>
      </c>
      <c r="W558" s="321">
        <f t="shared" si="12"/>
        <v>0.22464000000000001</v>
      </c>
      <c r="X558" s="320" t="s">
        <v>58</v>
      </c>
      <c r="Y558" s="320"/>
    </row>
    <row r="559" spans="1:25" s="180" customFormat="1">
      <c r="A559" s="320">
        <v>360</v>
      </c>
      <c r="B559" s="320">
        <v>395919068</v>
      </c>
      <c r="C559" s="320" t="s">
        <v>58</v>
      </c>
      <c r="D559" s="320" t="s">
        <v>762</v>
      </c>
      <c r="E559" s="320" t="s">
        <v>119</v>
      </c>
      <c r="F559" s="320" t="s">
        <v>611</v>
      </c>
      <c r="G559" s="320" t="s">
        <v>612</v>
      </c>
      <c r="H559" s="320" t="s">
        <v>224</v>
      </c>
      <c r="I559" s="320">
        <v>49204132</v>
      </c>
      <c r="J559" s="320">
        <f>28*26</f>
        <v>728</v>
      </c>
      <c r="K559" s="320">
        <v>28</v>
      </c>
      <c r="L559" s="324">
        <v>44676</v>
      </c>
      <c r="M559" s="324">
        <v>44676</v>
      </c>
      <c r="N559" s="323"/>
      <c r="O559" s="324">
        <v>44677</v>
      </c>
      <c r="P559" s="324">
        <v>44677</v>
      </c>
      <c r="Q559" s="323"/>
      <c r="R559" s="320" t="s">
        <v>64</v>
      </c>
      <c r="S559" s="320"/>
      <c r="T559" s="320" t="s">
        <v>766</v>
      </c>
      <c r="U559" s="322" t="s">
        <v>613</v>
      </c>
      <c r="V559" s="320" t="s">
        <v>62</v>
      </c>
      <c r="W559" s="321">
        <f t="shared" si="12"/>
        <v>0.26207999999999998</v>
      </c>
      <c r="X559" s="320" t="s">
        <v>58</v>
      </c>
      <c r="Y559" s="320"/>
    </row>
    <row r="560" spans="1:25" s="180" customFormat="1">
      <c r="A560" s="320">
        <v>360</v>
      </c>
      <c r="B560" s="320">
        <v>395919779</v>
      </c>
      <c r="C560" s="320" t="s">
        <v>58</v>
      </c>
      <c r="D560" s="320" t="s">
        <v>762</v>
      </c>
      <c r="E560" s="320" t="s">
        <v>119</v>
      </c>
      <c r="F560" s="320" t="s">
        <v>611</v>
      </c>
      <c r="G560" s="320" t="s">
        <v>612</v>
      </c>
      <c r="H560" s="320" t="s">
        <v>224</v>
      </c>
      <c r="I560" s="320">
        <v>49204132</v>
      </c>
      <c r="J560" s="320">
        <f>28*26</f>
        <v>728</v>
      </c>
      <c r="K560" s="320">
        <v>28</v>
      </c>
      <c r="L560" s="324">
        <v>44676</v>
      </c>
      <c r="M560" s="324">
        <v>44676</v>
      </c>
      <c r="N560" s="323"/>
      <c r="O560" s="324">
        <v>44677</v>
      </c>
      <c r="P560" s="324">
        <v>44677</v>
      </c>
      <c r="Q560" s="323"/>
      <c r="R560" s="320" t="s">
        <v>64</v>
      </c>
      <c r="S560" s="320"/>
      <c r="T560" s="320" t="s">
        <v>766</v>
      </c>
      <c r="U560" s="322" t="s">
        <v>613</v>
      </c>
      <c r="V560" s="320" t="s">
        <v>62</v>
      </c>
      <c r="W560" s="321">
        <f t="shared" si="12"/>
        <v>0.26207999999999998</v>
      </c>
      <c r="X560" s="320" t="s">
        <v>58</v>
      </c>
      <c r="Y560" s="320"/>
    </row>
    <row r="561" spans="1:25" s="180" customFormat="1">
      <c r="A561" s="320">
        <v>360</v>
      </c>
      <c r="B561" s="320">
        <v>395920121</v>
      </c>
      <c r="C561" s="320" t="s">
        <v>58</v>
      </c>
      <c r="D561" s="320" t="s">
        <v>762</v>
      </c>
      <c r="E561" s="320" t="s">
        <v>119</v>
      </c>
      <c r="F561" s="320" t="s">
        <v>611</v>
      </c>
      <c r="G561" s="320" t="s">
        <v>612</v>
      </c>
      <c r="H561" s="320" t="s">
        <v>224</v>
      </c>
      <c r="I561" s="320">
        <v>49204132</v>
      </c>
      <c r="J561" s="320">
        <f>26*26</f>
        <v>676</v>
      </c>
      <c r="K561" s="320">
        <v>26</v>
      </c>
      <c r="L561" s="324">
        <v>44676</v>
      </c>
      <c r="M561" s="324">
        <v>44676</v>
      </c>
      <c r="N561" s="323"/>
      <c r="O561" s="324">
        <v>44677</v>
      </c>
      <c r="P561" s="324">
        <v>44677</v>
      </c>
      <c r="Q561" s="323"/>
      <c r="R561" s="327" t="s">
        <v>64</v>
      </c>
      <c r="S561" s="320"/>
      <c r="T561" s="320" t="s">
        <v>766</v>
      </c>
      <c r="U561" s="322" t="s">
        <v>613</v>
      </c>
      <c r="V561" s="320" t="s">
        <v>62</v>
      </c>
      <c r="W561" s="321">
        <f t="shared" si="12"/>
        <v>0.24335999999999999</v>
      </c>
      <c r="X561" s="320" t="s">
        <v>58</v>
      </c>
      <c r="Y561" s="320"/>
    </row>
    <row r="562" spans="1:25" s="181" customFormat="1">
      <c r="A562" s="320">
        <v>480</v>
      </c>
      <c r="B562" s="320">
        <v>396051434</v>
      </c>
      <c r="C562" s="320" t="s">
        <v>58</v>
      </c>
      <c r="D562" s="320" t="s">
        <v>762</v>
      </c>
      <c r="E562" s="320" t="s">
        <v>590</v>
      </c>
      <c r="F562" s="320" t="s">
        <v>617</v>
      </c>
      <c r="G562" s="320" t="s">
        <v>618</v>
      </c>
      <c r="H562" s="320" t="s">
        <v>136</v>
      </c>
      <c r="I562" s="320">
        <v>49303156</v>
      </c>
      <c r="J562" s="320">
        <v>406</v>
      </c>
      <c r="K562" s="320">
        <v>14</v>
      </c>
      <c r="L562" s="324">
        <v>44676</v>
      </c>
      <c r="M562" s="324">
        <v>44676</v>
      </c>
      <c r="N562" s="323"/>
      <c r="O562" s="324">
        <v>44680</v>
      </c>
      <c r="P562" s="324">
        <v>44680</v>
      </c>
      <c r="Q562" s="323"/>
      <c r="R562" s="320" t="s">
        <v>64</v>
      </c>
      <c r="S562" s="320"/>
      <c r="T562" s="320" t="s">
        <v>763</v>
      </c>
      <c r="U562" s="322">
        <v>5525</v>
      </c>
      <c r="V562" s="320" t="s">
        <v>62</v>
      </c>
      <c r="W562" s="321">
        <f t="shared" si="12"/>
        <v>0.19488</v>
      </c>
      <c r="X562" s="320" t="s">
        <v>58</v>
      </c>
      <c r="Y562" s="320"/>
    </row>
    <row r="563" spans="1:25" s="181" customFormat="1">
      <c r="A563" s="320">
        <v>480</v>
      </c>
      <c r="B563" s="320">
        <v>396051274</v>
      </c>
      <c r="C563" s="320" t="s">
        <v>58</v>
      </c>
      <c r="D563" s="320" t="s">
        <v>762</v>
      </c>
      <c r="E563" s="320" t="s">
        <v>590</v>
      </c>
      <c r="F563" s="320" t="s">
        <v>617</v>
      </c>
      <c r="G563" s="320" t="s">
        <v>618</v>
      </c>
      <c r="H563" s="320" t="s">
        <v>136</v>
      </c>
      <c r="I563" s="320">
        <v>49303156</v>
      </c>
      <c r="J563" s="320">
        <v>406</v>
      </c>
      <c r="K563" s="320">
        <v>14</v>
      </c>
      <c r="L563" s="324">
        <v>44676</v>
      </c>
      <c r="M563" s="324">
        <v>44676</v>
      </c>
      <c r="N563" s="323"/>
      <c r="O563" s="324">
        <v>44680</v>
      </c>
      <c r="P563" s="324">
        <v>44680</v>
      </c>
      <c r="Q563" s="323"/>
      <c r="R563" s="320" t="s">
        <v>64</v>
      </c>
      <c r="S563" s="320"/>
      <c r="T563" s="320" t="s">
        <v>763</v>
      </c>
      <c r="U563" s="322">
        <v>5525</v>
      </c>
      <c r="V563" s="320" t="s">
        <v>62</v>
      </c>
      <c r="W563" s="321">
        <f t="shared" si="12"/>
        <v>0.19488</v>
      </c>
      <c r="X563" s="320" t="s">
        <v>58</v>
      </c>
      <c r="Y563" s="320"/>
    </row>
    <row r="564" spans="1:25" s="181" customFormat="1">
      <c r="A564" s="320">
        <v>360</v>
      </c>
      <c r="B564" s="320">
        <v>395929771</v>
      </c>
      <c r="C564" s="320" t="s">
        <v>58</v>
      </c>
      <c r="D564" s="320" t="s">
        <v>762</v>
      </c>
      <c r="E564" s="320" t="s">
        <v>54</v>
      </c>
      <c r="F564" s="320" t="s">
        <v>594</v>
      </c>
      <c r="G564" s="320" t="s">
        <v>595</v>
      </c>
      <c r="H564" s="320" t="s">
        <v>57</v>
      </c>
      <c r="I564" s="320">
        <v>49203132</v>
      </c>
      <c r="J564" s="320">
        <v>832</v>
      </c>
      <c r="K564" s="320">
        <v>26</v>
      </c>
      <c r="L564" s="324">
        <v>44676</v>
      </c>
      <c r="M564" s="324">
        <v>44676</v>
      </c>
      <c r="N564" s="323"/>
      <c r="O564" s="324">
        <v>44678</v>
      </c>
      <c r="P564" s="324">
        <v>44678</v>
      </c>
      <c r="Q564" s="323"/>
      <c r="R564" s="320" t="s">
        <v>64</v>
      </c>
      <c r="S564" s="320"/>
      <c r="T564" s="320"/>
      <c r="U564" s="322"/>
      <c r="V564" s="320" t="s">
        <v>56</v>
      </c>
      <c r="W564" s="321">
        <f t="shared" si="12"/>
        <v>0.29952000000000001</v>
      </c>
      <c r="X564" s="320" t="s">
        <v>58</v>
      </c>
      <c r="Y564" s="320"/>
    </row>
    <row r="565" spans="1:25" s="181" customFormat="1">
      <c r="A565" s="320">
        <v>360</v>
      </c>
      <c r="B565" s="320" t="s">
        <v>662</v>
      </c>
      <c r="C565" s="320">
        <v>396062934</v>
      </c>
      <c r="D565" s="320" t="s">
        <v>762</v>
      </c>
      <c r="E565" s="320" t="s">
        <v>294</v>
      </c>
      <c r="F565" s="320" t="s">
        <v>322</v>
      </c>
      <c r="G565" s="320" t="s">
        <v>296</v>
      </c>
      <c r="H565" s="320" t="s">
        <v>189</v>
      </c>
      <c r="I565" s="320">
        <v>49204132</v>
      </c>
      <c r="J565" s="320">
        <v>156</v>
      </c>
      <c r="K565" s="320">
        <v>6</v>
      </c>
      <c r="L565" s="324">
        <v>44676</v>
      </c>
      <c r="M565" s="324"/>
      <c r="N565" s="323"/>
      <c r="O565" s="324">
        <v>44678</v>
      </c>
      <c r="P565" s="324"/>
      <c r="Q565" s="323"/>
      <c r="R565" s="320" t="s">
        <v>64</v>
      </c>
      <c r="S565" s="316" t="s">
        <v>663</v>
      </c>
      <c r="T565" s="320" t="s">
        <v>764</v>
      </c>
      <c r="U565" s="322"/>
      <c r="V565" s="320" t="s">
        <v>62</v>
      </c>
      <c r="W565" s="321">
        <f t="shared" si="12"/>
        <v>5.6160000000000002E-2</v>
      </c>
      <c r="X565" s="320" t="s">
        <v>58</v>
      </c>
      <c r="Y565" s="320"/>
    </row>
    <row r="566" spans="1:25" s="181" customFormat="1">
      <c r="A566" s="320">
        <v>360</v>
      </c>
      <c r="B566" s="320" t="s">
        <v>662</v>
      </c>
      <c r="C566" s="320" t="s">
        <v>58</v>
      </c>
      <c r="D566" s="320" t="s">
        <v>762</v>
      </c>
      <c r="E566" s="320" t="s">
        <v>294</v>
      </c>
      <c r="F566" s="320" t="s">
        <v>295</v>
      </c>
      <c r="G566" s="320" t="s">
        <v>296</v>
      </c>
      <c r="H566" s="320" t="s">
        <v>189</v>
      </c>
      <c r="I566" s="320">
        <v>49204132</v>
      </c>
      <c r="J566" s="320">
        <v>572</v>
      </c>
      <c r="K566" s="320">
        <v>22</v>
      </c>
      <c r="L566" s="324">
        <v>44676</v>
      </c>
      <c r="M566" s="324"/>
      <c r="N566" s="323"/>
      <c r="O566" s="324">
        <v>44678</v>
      </c>
      <c r="P566" s="324"/>
      <c r="Q566" s="323"/>
      <c r="R566" s="320" t="s">
        <v>64</v>
      </c>
      <c r="S566" s="320" t="s">
        <v>664</v>
      </c>
      <c r="T566" s="320" t="s">
        <v>764</v>
      </c>
      <c r="U566" s="322"/>
      <c r="V566" s="320" t="s">
        <v>62</v>
      </c>
      <c r="W566" s="321">
        <f t="shared" si="12"/>
        <v>0.20591999999999999</v>
      </c>
      <c r="X566" s="320" t="s">
        <v>58</v>
      </c>
      <c r="Y566" s="320"/>
    </row>
    <row r="567" spans="1:25" s="107" customFormat="1">
      <c r="A567" s="320">
        <v>400</v>
      </c>
      <c r="B567" s="320">
        <v>395789709</v>
      </c>
      <c r="C567" s="320" t="s">
        <v>58</v>
      </c>
      <c r="D567" s="320" t="s">
        <v>762</v>
      </c>
      <c r="E567" s="320" t="s">
        <v>119</v>
      </c>
      <c r="F567" s="320" t="s">
        <v>391</v>
      </c>
      <c r="G567" s="320" t="s">
        <v>418</v>
      </c>
      <c r="H567" s="320" t="s">
        <v>1850</v>
      </c>
      <c r="I567" s="320">
        <v>49405140</v>
      </c>
      <c r="J567" s="320">
        <v>832</v>
      </c>
      <c r="K567" s="320">
        <v>26</v>
      </c>
      <c r="L567" s="324">
        <v>44676</v>
      </c>
      <c r="M567" s="324">
        <v>44676</v>
      </c>
      <c r="N567" s="324"/>
      <c r="O567" s="324">
        <v>44677</v>
      </c>
      <c r="P567" s="324">
        <v>44677</v>
      </c>
      <c r="Q567" s="320"/>
      <c r="R567" s="320" t="s">
        <v>64</v>
      </c>
      <c r="S567" s="320" t="s">
        <v>2767</v>
      </c>
      <c r="T567" s="320"/>
      <c r="U567" s="322"/>
      <c r="V567" s="320" t="s">
        <v>62</v>
      </c>
      <c r="W567" s="321">
        <f t="shared" si="12"/>
        <v>0.33279999999999998</v>
      </c>
      <c r="X567" s="320" t="s">
        <v>58</v>
      </c>
      <c r="Y567" s="320"/>
    </row>
    <row r="568" spans="1:25" s="107" customFormat="1">
      <c r="A568" s="320">
        <v>360</v>
      </c>
      <c r="B568" s="320">
        <v>395906472</v>
      </c>
      <c r="C568" s="320" t="s">
        <v>58</v>
      </c>
      <c r="D568" s="320" t="s">
        <v>762</v>
      </c>
      <c r="E568" s="320" t="s">
        <v>557</v>
      </c>
      <c r="F568" s="320" t="s">
        <v>558</v>
      </c>
      <c r="G568" s="320" t="s">
        <v>559</v>
      </c>
      <c r="H568" s="320" t="s">
        <v>57</v>
      </c>
      <c r="I568" s="320">
        <v>49203132</v>
      </c>
      <c r="J568" s="320">
        <v>832</v>
      </c>
      <c r="K568" s="320">
        <v>26</v>
      </c>
      <c r="L568" s="324">
        <v>44676</v>
      </c>
      <c r="M568" s="324">
        <v>44678</v>
      </c>
      <c r="N568" s="323"/>
      <c r="O568" s="324">
        <v>44683</v>
      </c>
      <c r="P568" s="324">
        <v>44683</v>
      </c>
      <c r="Q568" s="323"/>
      <c r="R568" s="320" t="s">
        <v>64</v>
      </c>
      <c r="S568" s="320"/>
      <c r="T568" s="320" t="s">
        <v>764</v>
      </c>
      <c r="U568" s="322">
        <v>4714</v>
      </c>
      <c r="V568" s="320" t="s">
        <v>56</v>
      </c>
      <c r="W568" s="321">
        <f t="shared" si="12"/>
        <v>0.29952000000000001</v>
      </c>
      <c r="X568" s="320" t="s">
        <v>58</v>
      </c>
      <c r="Y568" s="320"/>
    </row>
    <row r="569" spans="1:25" s="107" customFormat="1">
      <c r="A569" s="320">
        <v>360</v>
      </c>
      <c r="B569" s="320">
        <v>395926626</v>
      </c>
      <c r="C569" s="320">
        <v>1543840429</v>
      </c>
      <c r="D569" s="320" t="s">
        <v>762</v>
      </c>
      <c r="E569" s="320" t="s">
        <v>590</v>
      </c>
      <c r="F569" s="320" t="s">
        <v>591</v>
      </c>
      <c r="G569" s="320" t="s">
        <v>592</v>
      </c>
      <c r="H569" s="320" t="s">
        <v>57</v>
      </c>
      <c r="I569" s="320">
        <v>49203132</v>
      </c>
      <c r="J569" s="320">
        <v>832</v>
      </c>
      <c r="K569" s="320">
        <v>26</v>
      </c>
      <c r="L569" s="324">
        <v>44676</v>
      </c>
      <c r="M569" s="324">
        <v>44676</v>
      </c>
      <c r="N569" s="323"/>
      <c r="O569" s="324">
        <v>44680</v>
      </c>
      <c r="P569" s="324">
        <v>44680</v>
      </c>
      <c r="Q569" s="323"/>
      <c r="R569" s="320" t="s">
        <v>64</v>
      </c>
      <c r="S569" s="320" t="s">
        <v>2782</v>
      </c>
      <c r="T569" s="320" t="s">
        <v>766</v>
      </c>
      <c r="U569" s="322" t="s">
        <v>593</v>
      </c>
      <c r="V569" s="320" t="s">
        <v>62</v>
      </c>
      <c r="W569" s="321">
        <f t="shared" si="12"/>
        <v>0.29952000000000001</v>
      </c>
      <c r="X569" s="320" t="s">
        <v>58</v>
      </c>
      <c r="Y569" s="320"/>
    </row>
    <row r="570" spans="1:25" s="107" customFormat="1">
      <c r="A570" s="347">
        <v>360</v>
      </c>
      <c r="B570" s="347">
        <v>395786657</v>
      </c>
      <c r="C570" s="347" t="s">
        <v>58</v>
      </c>
      <c r="D570" s="347" t="s">
        <v>762</v>
      </c>
      <c r="E570" s="347" t="s">
        <v>328</v>
      </c>
      <c r="F570" s="347" t="s">
        <v>2780</v>
      </c>
      <c r="G570" s="347" t="s">
        <v>609</v>
      </c>
      <c r="H570" s="347" t="s">
        <v>57</v>
      </c>
      <c r="I570" s="347">
        <v>49203132</v>
      </c>
      <c r="J570" s="347">
        <v>832</v>
      </c>
      <c r="K570" s="347">
        <v>26</v>
      </c>
      <c r="L570" s="346">
        <v>44676</v>
      </c>
      <c r="M570" s="346">
        <v>44676</v>
      </c>
      <c r="N570" s="345"/>
      <c r="O570" s="346">
        <v>44680</v>
      </c>
      <c r="P570" s="346"/>
      <c r="Q570" s="345"/>
      <c r="R570" s="347" t="s">
        <v>175</v>
      </c>
      <c r="S570" s="368"/>
      <c r="T570" s="347" t="s">
        <v>766</v>
      </c>
      <c r="U570" s="348" t="s">
        <v>610</v>
      </c>
      <c r="V570" s="347" t="s">
        <v>56</v>
      </c>
      <c r="W570" s="342">
        <f t="shared" si="12"/>
        <v>0.29952000000000001</v>
      </c>
      <c r="X570" s="347" t="s">
        <v>58</v>
      </c>
      <c r="Y570" s="347"/>
    </row>
    <row r="571" spans="1:25" s="107" customFormat="1">
      <c r="A571" s="320">
        <v>360</v>
      </c>
      <c r="B571" s="320">
        <v>395926422</v>
      </c>
      <c r="C571" s="320" t="s">
        <v>2761</v>
      </c>
      <c r="D571" s="320" t="s">
        <v>762</v>
      </c>
      <c r="E571" s="320" t="s">
        <v>590</v>
      </c>
      <c r="F571" s="320" t="s">
        <v>591</v>
      </c>
      <c r="G571" s="320" t="s">
        <v>592</v>
      </c>
      <c r="H571" s="320" t="s">
        <v>57</v>
      </c>
      <c r="I571" s="320">
        <v>49203132</v>
      </c>
      <c r="J571" s="320">
        <v>832</v>
      </c>
      <c r="K571" s="320">
        <v>26</v>
      </c>
      <c r="L571" s="324">
        <v>44676</v>
      </c>
      <c r="M571" s="324">
        <v>44676</v>
      </c>
      <c r="N571" s="323"/>
      <c r="O571" s="324">
        <v>44680</v>
      </c>
      <c r="P571" s="324">
        <v>44680</v>
      </c>
      <c r="Q571" s="323"/>
      <c r="R571" s="320" t="s">
        <v>64</v>
      </c>
      <c r="S571" s="320" t="s">
        <v>2811</v>
      </c>
      <c r="T571" s="320" t="s">
        <v>766</v>
      </c>
      <c r="U571" s="322" t="s">
        <v>593</v>
      </c>
      <c r="V571" s="320" t="s">
        <v>62</v>
      </c>
      <c r="W571" s="321">
        <f t="shared" si="12"/>
        <v>0.29952000000000001</v>
      </c>
      <c r="X571" s="320" t="s">
        <v>58</v>
      </c>
      <c r="Y571" s="320"/>
    </row>
    <row r="572" spans="1:25" s="107" customFormat="1">
      <c r="A572" s="320">
        <v>360</v>
      </c>
      <c r="B572" s="320">
        <v>395927030</v>
      </c>
      <c r="C572" s="320">
        <v>1543844219</v>
      </c>
      <c r="D572" s="320" t="s">
        <v>762</v>
      </c>
      <c r="E572" s="320" t="s">
        <v>590</v>
      </c>
      <c r="F572" s="320" t="s">
        <v>591</v>
      </c>
      <c r="G572" s="320" t="s">
        <v>592</v>
      </c>
      <c r="H572" s="320" t="s">
        <v>57</v>
      </c>
      <c r="I572" s="320">
        <v>49203132</v>
      </c>
      <c r="J572" s="320">
        <v>832</v>
      </c>
      <c r="K572" s="320">
        <v>26</v>
      </c>
      <c r="L572" s="324">
        <v>44676</v>
      </c>
      <c r="M572" s="324">
        <v>44676</v>
      </c>
      <c r="N572" s="323"/>
      <c r="O572" s="324">
        <v>44680</v>
      </c>
      <c r="P572" s="324">
        <v>44680</v>
      </c>
      <c r="Q572" s="323"/>
      <c r="R572" s="320" t="s">
        <v>64</v>
      </c>
      <c r="S572" s="320" t="s">
        <v>2781</v>
      </c>
      <c r="T572" s="320" t="s">
        <v>766</v>
      </c>
      <c r="U572" s="322" t="s">
        <v>593</v>
      </c>
      <c r="V572" s="320" t="s">
        <v>62</v>
      </c>
      <c r="W572" s="321">
        <f t="shared" si="12"/>
        <v>0.29952000000000001</v>
      </c>
      <c r="X572" s="320" t="s">
        <v>58</v>
      </c>
      <c r="Y572" s="320"/>
    </row>
    <row r="573" spans="1:25" s="107" customFormat="1">
      <c r="A573" s="320">
        <v>360</v>
      </c>
      <c r="B573" s="320">
        <v>395605631</v>
      </c>
      <c r="C573" s="320" t="s">
        <v>58</v>
      </c>
      <c r="D573" s="320" t="s">
        <v>762</v>
      </c>
      <c r="E573" s="320" t="s">
        <v>106</v>
      </c>
      <c r="F573" s="320" t="s">
        <v>614</v>
      </c>
      <c r="G573" s="320" t="s">
        <v>615</v>
      </c>
      <c r="H573" s="320" t="s">
        <v>57</v>
      </c>
      <c r="I573" s="320">
        <v>49203132</v>
      </c>
      <c r="J573" s="320">
        <v>832</v>
      </c>
      <c r="K573" s="320">
        <v>26</v>
      </c>
      <c r="L573" s="324">
        <v>44676</v>
      </c>
      <c r="M573" s="324">
        <v>44677</v>
      </c>
      <c r="N573" s="323"/>
      <c r="O573" s="324">
        <v>44678</v>
      </c>
      <c r="P573" s="324">
        <v>44683</v>
      </c>
      <c r="Q573" s="323"/>
      <c r="R573" s="320" t="s">
        <v>64</v>
      </c>
      <c r="S573" s="328" t="s">
        <v>616</v>
      </c>
      <c r="T573" s="320" t="s">
        <v>766</v>
      </c>
      <c r="U573" s="322" t="s">
        <v>771</v>
      </c>
      <c r="V573" s="320" t="s">
        <v>56</v>
      </c>
      <c r="W573" s="321">
        <f t="shared" si="12"/>
        <v>0.29952000000000001</v>
      </c>
      <c r="X573" s="320" t="s">
        <v>58</v>
      </c>
      <c r="Y573" s="320"/>
    </row>
    <row r="574" spans="1:25" s="107" customFormat="1">
      <c r="A574" s="320">
        <v>360</v>
      </c>
      <c r="B574" s="320">
        <v>396053434</v>
      </c>
      <c r="C574" s="320" t="s">
        <v>58</v>
      </c>
      <c r="D574" s="320" t="s">
        <v>762</v>
      </c>
      <c r="E574" s="320" t="s">
        <v>68</v>
      </c>
      <c r="F574" s="320" t="s">
        <v>606</v>
      </c>
      <c r="G574" s="320" t="s">
        <v>607</v>
      </c>
      <c r="H574" s="320" t="s">
        <v>57</v>
      </c>
      <c r="I574" s="320">
        <v>49203132</v>
      </c>
      <c r="J574" s="320">
        <f>32*K574</f>
        <v>576</v>
      </c>
      <c r="K574" s="320">
        <v>18</v>
      </c>
      <c r="L574" s="324">
        <v>44676</v>
      </c>
      <c r="M574" s="324">
        <v>44676</v>
      </c>
      <c r="N574" s="323"/>
      <c r="O574" s="324">
        <v>44678</v>
      </c>
      <c r="P574" s="324"/>
      <c r="Q574" s="323"/>
      <c r="R574" s="320" t="s">
        <v>64</v>
      </c>
      <c r="S574" s="320"/>
      <c r="T574" s="320" t="s">
        <v>763</v>
      </c>
      <c r="U574" s="322">
        <v>4088.52</v>
      </c>
      <c r="V574" s="320" t="s">
        <v>56</v>
      </c>
      <c r="W574" s="321">
        <f t="shared" si="12"/>
        <v>0.20735999999999999</v>
      </c>
      <c r="X574" s="320" t="s">
        <v>58</v>
      </c>
      <c r="Y574" s="320"/>
    </row>
    <row r="575" spans="1:25" s="174" customFormat="1">
      <c r="A575" s="320">
        <v>480</v>
      </c>
      <c r="B575" s="320">
        <v>395911709</v>
      </c>
      <c r="C575" s="320" t="s">
        <v>58</v>
      </c>
      <c r="D575" s="320" t="s">
        <v>762</v>
      </c>
      <c r="E575" s="320" t="s">
        <v>489</v>
      </c>
      <c r="F575" s="320" t="s">
        <v>560</v>
      </c>
      <c r="G575" s="320" t="s">
        <v>561</v>
      </c>
      <c r="H575" s="320" t="s">
        <v>136</v>
      </c>
      <c r="I575" s="320">
        <v>49303156</v>
      </c>
      <c r="J575" s="320">
        <v>638</v>
      </c>
      <c r="K575" s="320">
        <v>22</v>
      </c>
      <c r="L575" s="324">
        <v>44676</v>
      </c>
      <c r="M575" s="324">
        <v>44676</v>
      </c>
      <c r="N575" s="323"/>
      <c r="O575" s="324">
        <v>44680</v>
      </c>
      <c r="P575" s="324">
        <v>44680</v>
      </c>
      <c r="Q575" s="323"/>
      <c r="R575" s="320" t="s">
        <v>64</v>
      </c>
      <c r="S575" s="320"/>
      <c r="T575" s="320" t="s">
        <v>763</v>
      </c>
      <c r="U575" s="322">
        <v>4714</v>
      </c>
      <c r="V575" s="320" t="s">
        <v>62</v>
      </c>
      <c r="W575" s="321">
        <v>0.33333333333333331</v>
      </c>
      <c r="X575" s="320" t="s">
        <v>58</v>
      </c>
      <c r="Y575" s="320"/>
    </row>
    <row r="576" spans="1:25" s="174" customFormat="1">
      <c r="A576" s="320">
        <v>360</v>
      </c>
      <c r="B576" s="320">
        <v>395928054</v>
      </c>
      <c r="C576" s="320" t="s">
        <v>58</v>
      </c>
      <c r="D576" s="320" t="s">
        <v>762</v>
      </c>
      <c r="E576" s="320" t="s">
        <v>625</v>
      </c>
      <c r="F576" s="320" t="s">
        <v>626</v>
      </c>
      <c r="G576" s="326">
        <v>2101438</v>
      </c>
      <c r="H576" s="320" t="s">
        <v>224</v>
      </c>
      <c r="I576" s="320">
        <v>49204132</v>
      </c>
      <c r="J576" s="320">
        <v>728</v>
      </c>
      <c r="K576" s="320">
        <v>28</v>
      </c>
      <c r="L576" s="324">
        <v>44677</v>
      </c>
      <c r="M576" s="324">
        <v>44677</v>
      </c>
      <c r="N576" s="323"/>
      <c r="O576" s="324">
        <v>44679</v>
      </c>
      <c r="P576" s="324">
        <v>44679</v>
      </c>
      <c r="Q576" s="323"/>
      <c r="R576" s="320" t="s">
        <v>64</v>
      </c>
      <c r="S576" s="328"/>
      <c r="T576" s="320" t="s">
        <v>764</v>
      </c>
      <c r="U576" s="322">
        <v>2457</v>
      </c>
      <c r="V576" s="320" t="s">
        <v>62</v>
      </c>
      <c r="W576" s="321">
        <f t="shared" ref="W576:W607" si="13">A576*J576/10^6</f>
        <v>0.26207999999999998</v>
      </c>
      <c r="X576" s="320" t="s">
        <v>58</v>
      </c>
      <c r="Y576" s="320"/>
    </row>
    <row r="577" spans="1:25" s="174" customFormat="1">
      <c r="A577" s="320">
        <v>480</v>
      </c>
      <c r="B577" s="320" t="s">
        <v>638</v>
      </c>
      <c r="C577" s="320">
        <v>396203658</v>
      </c>
      <c r="D577" s="320" t="s">
        <v>762</v>
      </c>
      <c r="E577" s="320" t="s">
        <v>635</v>
      </c>
      <c r="F577" s="320" t="s">
        <v>636</v>
      </c>
      <c r="G577" s="320" t="s">
        <v>637</v>
      </c>
      <c r="H577" s="320" t="s">
        <v>136</v>
      </c>
      <c r="I577" s="320">
        <v>49303156</v>
      </c>
      <c r="J577" s="320">
        <v>638</v>
      </c>
      <c r="K577" s="320">
        <v>22</v>
      </c>
      <c r="L577" s="324">
        <v>44677</v>
      </c>
      <c r="M577" s="324">
        <v>44677</v>
      </c>
      <c r="N577" s="323"/>
      <c r="O577" s="324">
        <v>44679</v>
      </c>
      <c r="P577" s="324">
        <v>44679</v>
      </c>
      <c r="Q577" s="323"/>
      <c r="R577" s="320" t="s">
        <v>64</v>
      </c>
      <c r="S577" s="320"/>
      <c r="T577" s="320" t="s">
        <v>763</v>
      </c>
      <c r="U577" s="320">
        <v>1640</v>
      </c>
      <c r="V577" s="320" t="s">
        <v>56</v>
      </c>
      <c r="W577" s="321">
        <f t="shared" si="13"/>
        <v>0.30624000000000001</v>
      </c>
      <c r="X577" s="320" t="s">
        <v>58</v>
      </c>
      <c r="Y577" s="320"/>
    </row>
    <row r="578" spans="1:25" s="174" customFormat="1">
      <c r="A578" s="320">
        <v>480</v>
      </c>
      <c r="B578" s="320" t="s">
        <v>646</v>
      </c>
      <c r="C578" s="320" t="s">
        <v>58</v>
      </c>
      <c r="D578" s="320" t="s">
        <v>762</v>
      </c>
      <c r="E578" s="320" t="s">
        <v>642</v>
      </c>
      <c r="F578" s="320" t="s">
        <v>643</v>
      </c>
      <c r="G578" s="320" t="s">
        <v>644</v>
      </c>
      <c r="H578" s="320" t="s">
        <v>136</v>
      </c>
      <c r="I578" s="320">
        <v>49303156</v>
      </c>
      <c r="J578" s="320">
        <v>638</v>
      </c>
      <c r="K578" s="320">
        <v>22</v>
      </c>
      <c r="L578" s="324">
        <v>44677</v>
      </c>
      <c r="M578" s="324">
        <v>44677</v>
      </c>
      <c r="N578" s="323"/>
      <c r="O578" s="324">
        <v>44679</v>
      </c>
      <c r="P578" s="324">
        <v>44679</v>
      </c>
      <c r="Q578" s="323"/>
      <c r="R578" s="320" t="s">
        <v>64</v>
      </c>
      <c r="S578" s="320"/>
      <c r="T578" s="320" t="s">
        <v>763</v>
      </c>
      <c r="U578" s="320">
        <v>1430</v>
      </c>
      <c r="V578" s="320" t="s">
        <v>56</v>
      </c>
      <c r="W578" s="321">
        <f t="shared" si="13"/>
        <v>0.30624000000000001</v>
      </c>
      <c r="X578" s="320" t="s">
        <v>58</v>
      </c>
      <c r="Y578" s="320"/>
    </row>
    <row r="579" spans="1:25" s="174" customFormat="1">
      <c r="A579" s="320">
        <v>480</v>
      </c>
      <c r="B579" s="320" t="s">
        <v>648</v>
      </c>
      <c r="C579" s="320" t="s">
        <v>58</v>
      </c>
      <c r="D579" s="320" t="s">
        <v>762</v>
      </c>
      <c r="E579" s="320" t="s">
        <v>642</v>
      </c>
      <c r="F579" s="320" t="s">
        <v>643</v>
      </c>
      <c r="G579" s="320" t="s">
        <v>644</v>
      </c>
      <c r="H579" s="320" t="s">
        <v>136</v>
      </c>
      <c r="I579" s="320">
        <v>49303156</v>
      </c>
      <c r="J579" s="320">
        <v>638</v>
      </c>
      <c r="K579" s="320">
        <v>22</v>
      </c>
      <c r="L579" s="324">
        <v>44677</v>
      </c>
      <c r="M579" s="324">
        <v>44677</v>
      </c>
      <c r="N579" s="323"/>
      <c r="O579" s="324">
        <v>44679</v>
      </c>
      <c r="P579" s="324">
        <v>44679</v>
      </c>
      <c r="Q579" s="323"/>
      <c r="R579" s="320" t="s">
        <v>64</v>
      </c>
      <c r="S579" s="320"/>
      <c r="T579" s="320" t="s">
        <v>763</v>
      </c>
      <c r="U579" s="320">
        <v>1430</v>
      </c>
      <c r="V579" s="320" t="s">
        <v>56</v>
      </c>
      <c r="W579" s="321">
        <f t="shared" si="13"/>
        <v>0.30624000000000001</v>
      </c>
      <c r="X579" s="320" t="s">
        <v>58</v>
      </c>
      <c r="Y579" s="320"/>
    </row>
    <row r="580" spans="1:25" s="107" customFormat="1">
      <c r="A580" s="320">
        <v>360</v>
      </c>
      <c r="B580" s="320" t="s">
        <v>1848</v>
      </c>
      <c r="C580" s="320" t="s">
        <v>58</v>
      </c>
      <c r="D580" s="320" t="s">
        <v>762</v>
      </c>
      <c r="E580" s="320" t="s">
        <v>743</v>
      </c>
      <c r="F580" s="320" t="s">
        <v>778</v>
      </c>
      <c r="G580" s="320" t="s">
        <v>779</v>
      </c>
      <c r="H580" s="320" t="s">
        <v>57</v>
      </c>
      <c r="I580" s="320">
        <v>49203132</v>
      </c>
      <c r="J580" s="320">
        <v>768</v>
      </c>
      <c r="K580" s="320">
        <v>24</v>
      </c>
      <c r="L580" s="324">
        <v>44677</v>
      </c>
      <c r="M580" s="324">
        <v>44677</v>
      </c>
      <c r="N580" s="323"/>
      <c r="O580" s="324">
        <v>44679</v>
      </c>
      <c r="P580" s="324">
        <v>44679</v>
      </c>
      <c r="Q580" s="323"/>
      <c r="R580" s="323" t="s">
        <v>64</v>
      </c>
      <c r="S580" s="320"/>
      <c r="T580" s="320"/>
      <c r="U580" s="322">
        <v>2536.0500000000002</v>
      </c>
      <c r="V580" s="320" t="s">
        <v>56</v>
      </c>
      <c r="W580" s="321">
        <f t="shared" si="13"/>
        <v>0.27648</v>
      </c>
      <c r="X580" s="320" t="s">
        <v>58</v>
      </c>
      <c r="Y580" s="320"/>
    </row>
    <row r="581" spans="1:25" s="107" customFormat="1">
      <c r="A581" s="320">
        <v>480</v>
      </c>
      <c r="B581" s="320" t="s">
        <v>671</v>
      </c>
      <c r="C581" s="320" t="s">
        <v>58</v>
      </c>
      <c r="D581" s="320" t="s">
        <v>762</v>
      </c>
      <c r="E581" s="320" t="s">
        <v>635</v>
      </c>
      <c r="F581" s="320" t="s">
        <v>636</v>
      </c>
      <c r="G581" s="320" t="s">
        <v>637</v>
      </c>
      <c r="H581" s="320" t="s">
        <v>136</v>
      </c>
      <c r="I581" s="320">
        <v>49303156</v>
      </c>
      <c r="J581" s="320">
        <v>638</v>
      </c>
      <c r="K581" s="320">
        <v>22</v>
      </c>
      <c r="L581" s="324">
        <v>44677</v>
      </c>
      <c r="M581" s="324">
        <v>44677</v>
      </c>
      <c r="N581" s="323"/>
      <c r="O581" s="324">
        <v>44679</v>
      </c>
      <c r="P581" s="324">
        <v>44679</v>
      </c>
      <c r="Q581" s="323"/>
      <c r="R581" s="320" t="s">
        <v>64</v>
      </c>
      <c r="S581" s="320"/>
      <c r="T581" s="320" t="s">
        <v>763</v>
      </c>
      <c r="U581" s="320">
        <v>1647</v>
      </c>
      <c r="V581" s="320" t="s">
        <v>56</v>
      </c>
      <c r="W581" s="321">
        <f t="shared" si="13"/>
        <v>0.30624000000000001</v>
      </c>
      <c r="X581" s="320" t="s">
        <v>58</v>
      </c>
      <c r="Y581" s="320"/>
    </row>
    <row r="582" spans="1:25" s="108" customFormat="1">
      <c r="A582" s="320">
        <v>360</v>
      </c>
      <c r="B582" s="320">
        <v>396032827</v>
      </c>
      <c r="C582" s="320" t="s">
        <v>58</v>
      </c>
      <c r="D582" s="320" t="s">
        <v>762</v>
      </c>
      <c r="E582" s="320" t="s">
        <v>54</v>
      </c>
      <c r="F582" s="320" t="s">
        <v>660</v>
      </c>
      <c r="G582" s="320" t="s">
        <v>661</v>
      </c>
      <c r="H582" s="320" t="s">
        <v>57</v>
      </c>
      <c r="I582" s="320">
        <v>49203132</v>
      </c>
      <c r="J582" s="320">
        <v>832</v>
      </c>
      <c r="K582" s="320">
        <v>26</v>
      </c>
      <c r="L582" s="324">
        <v>44677</v>
      </c>
      <c r="M582" s="324">
        <v>44677</v>
      </c>
      <c r="N582" s="323"/>
      <c r="O582" s="324">
        <v>44678</v>
      </c>
      <c r="P582" s="324">
        <v>44678</v>
      </c>
      <c r="Q582" s="323"/>
      <c r="R582" s="320" t="s">
        <v>64</v>
      </c>
      <c r="S582" s="320"/>
      <c r="T582" s="320"/>
      <c r="U582" s="320"/>
      <c r="V582" s="320" t="s">
        <v>56</v>
      </c>
      <c r="W582" s="321">
        <f t="shared" si="13"/>
        <v>0.29952000000000001</v>
      </c>
      <c r="X582" s="320" t="s">
        <v>58</v>
      </c>
      <c r="Y582" s="320"/>
    </row>
    <row r="583" spans="1:25" s="108" customFormat="1">
      <c r="A583" s="320">
        <v>480</v>
      </c>
      <c r="B583" s="320">
        <v>395027509</v>
      </c>
      <c r="C583" s="320" t="s">
        <v>58</v>
      </c>
      <c r="D583" s="320" t="s">
        <v>762</v>
      </c>
      <c r="E583" s="320" t="s">
        <v>167</v>
      </c>
      <c r="F583" s="320" t="s">
        <v>424</v>
      </c>
      <c r="G583" s="320" t="s">
        <v>667</v>
      </c>
      <c r="H583" s="320" t="s">
        <v>136</v>
      </c>
      <c r="I583" s="320">
        <v>49303156</v>
      </c>
      <c r="J583" s="320">
        <v>638</v>
      </c>
      <c r="K583" s="320">
        <v>22</v>
      </c>
      <c r="L583" s="324">
        <v>44677</v>
      </c>
      <c r="M583" s="324">
        <v>44677</v>
      </c>
      <c r="N583" s="323"/>
      <c r="O583" s="324">
        <v>44678</v>
      </c>
      <c r="P583" s="324">
        <v>44678</v>
      </c>
      <c r="Q583" s="323"/>
      <c r="R583" s="320" t="s">
        <v>64</v>
      </c>
      <c r="S583" s="320"/>
      <c r="T583" s="320"/>
      <c r="U583" s="322"/>
      <c r="V583" s="320" t="s">
        <v>62</v>
      </c>
      <c r="W583" s="321">
        <f t="shared" si="13"/>
        <v>0.30624000000000001</v>
      </c>
      <c r="X583" s="320" t="s">
        <v>58</v>
      </c>
      <c r="Y583" s="320"/>
    </row>
    <row r="584" spans="1:25" s="108" customFormat="1">
      <c r="A584" s="320">
        <v>360</v>
      </c>
      <c r="B584" s="320">
        <v>396034672</v>
      </c>
      <c r="C584" s="320" t="s">
        <v>58</v>
      </c>
      <c r="D584" s="320" t="s">
        <v>762</v>
      </c>
      <c r="E584" s="320" t="s">
        <v>54</v>
      </c>
      <c r="F584" s="320" t="s">
        <v>656</v>
      </c>
      <c r="G584" s="320" t="s">
        <v>657</v>
      </c>
      <c r="H584" s="320" t="s">
        <v>57</v>
      </c>
      <c r="I584" s="320">
        <v>49203132</v>
      </c>
      <c r="J584" s="320">
        <v>832</v>
      </c>
      <c r="K584" s="320">
        <v>26</v>
      </c>
      <c r="L584" s="324">
        <v>44677</v>
      </c>
      <c r="M584" s="324">
        <v>44677</v>
      </c>
      <c r="N584" s="323"/>
      <c r="O584" s="324">
        <v>44678</v>
      </c>
      <c r="P584" s="324">
        <v>44678</v>
      </c>
      <c r="Q584" s="323"/>
      <c r="R584" s="320" t="s">
        <v>64</v>
      </c>
      <c r="S584" s="320"/>
      <c r="T584" s="320"/>
      <c r="U584" s="320"/>
      <c r="V584" s="320" t="s">
        <v>56</v>
      </c>
      <c r="W584" s="321">
        <f t="shared" si="13"/>
        <v>0.29952000000000001</v>
      </c>
      <c r="X584" s="320" t="s">
        <v>58</v>
      </c>
      <c r="Y584" s="320"/>
    </row>
    <row r="585" spans="1:25" s="174" customFormat="1">
      <c r="A585" s="320">
        <v>480</v>
      </c>
      <c r="B585" s="320" t="s">
        <v>634</v>
      </c>
      <c r="C585" s="320" t="s">
        <v>58</v>
      </c>
      <c r="D585" s="320" t="s">
        <v>762</v>
      </c>
      <c r="E585" s="320" t="s">
        <v>635</v>
      </c>
      <c r="F585" s="320" t="s">
        <v>636</v>
      </c>
      <c r="G585" s="320" t="s">
        <v>637</v>
      </c>
      <c r="H585" s="320" t="s">
        <v>136</v>
      </c>
      <c r="I585" s="320">
        <v>49303156</v>
      </c>
      <c r="J585" s="320">
        <v>638</v>
      </c>
      <c r="K585" s="320">
        <v>22</v>
      </c>
      <c r="L585" s="324">
        <v>44677</v>
      </c>
      <c r="M585" s="324">
        <v>44677</v>
      </c>
      <c r="N585" s="323"/>
      <c r="O585" s="324">
        <v>44678</v>
      </c>
      <c r="P585" s="324">
        <v>44678</v>
      </c>
      <c r="Q585" s="323"/>
      <c r="R585" s="320" t="s">
        <v>64</v>
      </c>
      <c r="S585" s="320"/>
      <c r="T585" s="320" t="s">
        <v>763</v>
      </c>
      <c r="U585" s="320">
        <v>1640</v>
      </c>
      <c r="V585" s="320" t="s">
        <v>56</v>
      </c>
      <c r="W585" s="321">
        <f t="shared" si="13"/>
        <v>0.30624000000000001</v>
      </c>
      <c r="X585" s="320" t="s">
        <v>58</v>
      </c>
      <c r="Y585" s="320"/>
    </row>
    <row r="586" spans="1:25" s="174" customFormat="1">
      <c r="A586" s="320">
        <v>360</v>
      </c>
      <c r="B586" s="320">
        <v>396035963</v>
      </c>
      <c r="C586" s="320" t="s">
        <v>58</v>
      </c>
      <c r="D586" s="320" t="s">
        <v>762</v>
      </c>
      <c r="E586" s="320" t="s">
        <v>54</v>
      </c>
      <c r="F586" s="320" t="s">
        <v>653</v>
      </c>
      <c r="G586" s="320" t="s">
        <v>654</v>
      </c>
      <c r="H586" s="320" t="s">
        <v>57</v>
      </c>
      <c r="I586" s="320">
        <v>49203132</v>
      </c>
      <c r="J586" s="320">
        <v>832</v>
      </c>
      <c r="K586" s="320">
        <v>26</v>
      </c>
      <c r="L586" s="324">
        <v>44677</v>
      </c>
      <c r="M586" s="324">
        <v>44677</v>
      </c>
      <c r="N586" s="323"/>
      <c r="O586" s="324">
        <v>44678</v>
      </c>
      <c r="P586" s="324">
        <v>44678</v>
      </c>
      <c r="Q586" s="323"/>
      <c r="R586" s="320" t="s">
        <v>64</v>
      </c>
      <c r="S586" s="320"/>
      <c r="T586" s="320" t="s">
        <v>41</v>
      </c>
      <c r="U586" s="320" t="s">
        <v>655</v>
      </c>
      <c r="V586" s="320" t="s">
        <v>56</v>
      </c>
      <c r="W586" s="321">
        <f t="shared" si="13"/>
        <v>0.29952000000000001</v>
      </c>
      <c r="X586" s="320" t="s">
        <v>58</v>
      </c>
      <c r="Y586" s="320"/>
    </row>
    <row r="587" spans="1:25" s="170" customFormat="1">
      <c r="A587" s="320">
        <v>475</v>
      </c>
      <c r="B587" s="320" t="s">
        <v>630</v>
      </c>
      <c r="C587" s="320" t="s">
        <v>58</v>
      </c>
      <c r="D587" s="320" t="s">
        <v>762</v>
      </c>
      <c r="E587" s="320" t="s">
        <v>631</v>
      </c>
      <c r="F587" s="320" t="s">
        <v>632</v>
      </c>
      <c r="G587" s="320" t="s">
        <v>633</v>
      </c>
      <c r="H587" s="320" t="s">
        <v>136</v>
      </c>
      <c r="I587" s="320">
        <v>49303155</v>
      </c>
      <c r="J587" s="320">
        <v>580</v>
      </c>
      <c r="K587" s="320">
        <v>20</v>
      </c>
      <c r="L587" s="324">
        <v>44677</v>
      </c>
      <c r="M587" s="324">
        <v>44677</v>
      </c>
      <c r="N587" s="323"/>
      <c r="O587" s="324">
        <v>44678</v>
      </c>
      <c r="P587" s="324">
        <v>44678</v>
      </c>
      <c r="Q587" s="323"/>
      <c r="R587" s="320" t="s">
        <v>64</v>
      </c>
      <c r="S587" s="320"/>
      <c r="T587" s="320"/>
      <c r="U587" s="320"/>
      <c r="V587" s="320" t="s">
        <v>62</v>
      </c>
      <c r="W587" s="321">
        <f t="shared" si="13"/>
        <v>0.27550000000000002</v>
      </c>
      <c r="X587" s="320" t="s">
        <v>58</v>
      </c>
      <c r="Y587" s="320"/>
    </row>
    <row r="588" spans="1:25" s="170" customFormat="1">
      <c r="A588" s="320">
        <v>400</v>
      </c>
      <c r="B588" s="320">
        <v>395789751</v>
      </c>
      <c r="C588" s="320" t="s">
        <v>58</v>
      </c>
      <c r="D588" s="320" t="s">
        <v>762</v>
      </c>
      <c r="E588" s="320" t="s">
        <v>119</v>
      </c>
      <c r="F588" s="320" t="s">
        <v>391</v>
      </c>
      <c r="G588" s="320" t="s">
        <v>418</v>
      </c>
      <c r="H588" s="320" t="s">
        <v>1850</v>
      </c>
      <c r="I588" s="320">
        <v>49405140</v>
      </c>
      <c r="J588" s="320">
        <v>832</v>
      </c>
      <c r="K588" s="320">
        <v>26</v>
      </c>
      <c r="L588" s="324">
        <v>44677</v>
      </c>
      <c r="M588" s="324">
        <v>44677</v>
      </c>
      <c r="N588" s="324"/>
      <c r="O588" s="324">
        <v>44678</v>
      </c>
      <c r="P588" s="324">
        <v>44678</v>
      </c>
      <c r="Q588" s="320"/>
      <c r="R588" s="320" t="s">
        <v>64</v>
      </c>
      <c r="S588" s="320" t="s">
        <v>2767</v>
      </c>
      <c r="T588" s="320"/>
      <c r="U588" s="322"/>
      <c r="V588" s="320" t="s">
        <v>62</v>
      </c>
      <c r="W588" s="321">
        <f t="shared" si="13"/>
        <v>0.33279999999999998</v>
      </c>
      <c r="X588" s="320" t="s">
        <v>58</v>
      </c>
      <c r="Y588" s="320"/>
    </row>
    <row r="589" spans="1:25" s="170" customFormat="1">
      <c r="A589" s="80">
        <v>400</v>
      </c>
      <c r="B589" s="80">
        <v>395787451</v>
      </c>
      <c r="C589" s="80" t="s">
        <v>58</v>
      </c>
      <c r="D589" s="80" t="s">
        <v>762</v>
      </c>
      <c r="E589" s="80" t="s">
        <v>619</v>
      </c>
      <c r="F589" s="80" t="s">
        <v>620</v>
      </c>
      <c r="G589" s="80" t="s">
        <v>621</v>
      </c>
      <c r="H589" s="80" t="s">
        <v>101</v>
      </c>
      <c r="I589" s="80">
        <v>49405140</v>
      </c>
      <c r="J589" s="80">
        <v>768</v>
      </c>
      <c r="K589" s="80">
        <v>24</v>
      </c>
      <c r="L589" s="82">
        <v>44677</v>
      </c>
      <c r="M589" s="82"/>
      <c r="N589" s="234"/>
      <c r="O589" s="82">
        <v>44679</v>
      </c>
      <c r="P589" s="82"/>
      <c r="Q589" s="234"/>
      <c r="R589" s="80" t="s">
        <v>3859</v>
      </c>
      <c r="S589" s="80" t="s">
        <v>622</v>
      </c>
      <c r="T589" s="80" t="s">
        <v>766</v>
      </c>
      <c r="U589" s="244" t="s">
        <v>623</v>
      </c>
      <c r="V589" s="80" t="s">
        <v>56</v>
      </c>
      <c r="W589" s="97">
        <f t="shared" si="13"/>
        <v>0.30719999999999997</v>
      </c>
      <c r="X589" s="80" t="s">
        <v>58</v>
      </c>
      <c r="Y589" s="80"/>
    </row>
    <row r="590" spans="1:25" s="170" customFormat="1">
      <c r="A590" s="80">
        <v>400</v>
      </c>
      <c r="B590" s="80">
        <v>395787951</v>
      </c>
      <c r="C590" s="80" t="s">
        <v>58</v>
      </c>
      <c r="D590" s="80" t="s">
        <v>762</v>
      </c>
      <c r="E590" s="80" t="s">
        <v>619</v>
      </c>
      <c r="F590" s="80" t="s">
        <v>495</v>
      </c>
      <c r="G590" s="80" t="s">
        <v>624</v>
      </c>
      <c r="H590" s="80" t="s">
        <v>101</v>
      </c>
      <c r="I590" s="80">
        <v>49405140</v>
      </c>
      <c r="J590" s="80">
        <v>768</v>
      </c>
      <c r="K590" s="80">
        <v>24</v>
      </c>
      <c r="L590" s="82">
        <v>44677</v>
      </c>
      <c r="M590" s="82"/>
      <c r="N590" s="234"/>
      <c r="O590" s="82">
        <v>44679</v>
      </c>
      <c r="P590" s="82"/>
      <c r="Q590" s="234"/>
      <c r="R590" s="80" t="s">
        <v>3859</v>
      </c>
      <c r="S590" s="80" t="s">
        <v>622</v>
      </c>
      <c r="T590" s="80" t="s">
        <v>764</v>
      </c>
      <c r="U590" s="318">
        <v>1904</v>
      </c>
      <c r="V590" s="80" t="s">
        <v>56</v>
      </c>
      <c r="W590" s="97">
        <f t="shared" si="13"/>
        <v>0.30719999999999997</v>
      </c>
      <c r="X590" s="80" t="s">
        <v>58</v>
      </c>
      <c r="Y590" s="80"/>
    </row>
    <row r="591" spans="1:25" s="170" customFormat="1">
      <c r="A591" s="347">
        <v>360</v>
      </c>
      <c r="B591" s="347">
        <v>1543808940</v>
      </c>
      <c r="C591" s="347" t="s">
        <v>58</v>
      </c>
      <c r="D591" s="347" t="s">
        <v>762</v>
      </c>
      <c r="E591" s="347" t="s">
        <v>190</v>
      </c>
      <c r="F591" s="347" t="s">
        <v>299</v>
      </c>
      <c r="G591" s="347" t="s">
        <v>300</v>
      </c>
      <c r="H591" s="347" t="s">
        <v>224</v>
      </c>
      <c r="I591" s="347">
        <v>49204132</v>
      </c>
      <c r="J591" s="347">
        <v>156</v>
      </c>
      <c r="K591" s="347">
        <v>6</v>
      </c>
      <c r="L591" s="346">
        <v>44677</v>
      </c>
      <c r="M591" s="346">
        <v>44677</v>
      </c>
      <c r="N591" s="345"/>
      <c r="O591" s="346">
        <v>44680</v>
      </c>
      <c r="P591" s="346"/>
      <c r="Q591" s="345"/>
      <c r="R591" s="347" t="s">
        <v>175</v>
      </c>
      <c r="S591" s="347" t="s">
        <v>580</v>
      </c>
      <c r="T591" s="347" t="s">
        <v>764</v>
      </c>
      <c r="U591" s="348">
        <v>3840</v>
      </c>
      <c r="V591" s="347" t="s">
        <v>62</v>
      </c>
      <c r="W591" s="342">
        <f t="shared" si="13"/>
        <v>5.6160000000000002E-2</v>
      </c>
      <c r="X591" s="347" t="s">
        <v>58</v>
      </c>
      <c r="Y591" s="347"/>
    </row>
    <row r="592" spans="1:25" s="170" customFormat="1">
      <c r="A592" s="320">
        <v>475</v>
      </c>
      <c r="B592" s="320">
        <v>395903232</v>
      </c>
      <c r="C592" s="320" t="s">
        <v>58</v>
      </c>
      <c r="D592" s="320" t="s">
        <v>762</v>
      </c>
      <c r="E592" s="320" t="s">
        <v>584</v>
      </c>
      <c r="F592" s="320" t="s">
        <v>585</v>
      </c>
      <c r="G592" s="320" t="s">
        <v>586</v>
      </c>
      <c r="H592" s="320" t="s">
        <v>136</v>
      </c>
      <c r="I592" s="320">
        <v>49303155</v>
      </c>
      <c r="J592" s="320">
        <v>580</v>
      </c>
      <c r="K592" s="320">
        <v>20</v>
      </c>
      <c r="L592" s="324">
        <v>44677</v>
      </c>
      <c r="M592" s="324">
        <v>44677</v>
      </c>
      <c r="N592" s="323"/>
      <c r="O592" s="324">
        <v>44680</v>
      </c>
      <c r="P592" s="324"/>
      <c r="Q592" s="323"/>
      <c r="R592" s="320" t="s">
        <v>64</v>
      </c>
      <c r="S592" s="320"/>
      <c r="T592" s="320" t="s">
        <v>764</v>
      </c>
      <c r="U592" s="322">
        <v>3676</v>
      </c>
      <c r="V592" s="320" t="s">
        <v>62</v>
      </c>
      <c r="W592" s="321">
        <f t="shared" si="13"/>
        <v>0.27550000000000002</v>
      </c>
      <c r="X592" s="320" t="s">
        <v>58</v>
      </c>
      <c r="Y592" s="320"/>
    </row>
    <row r="593" spans="1:25" s="170" customFormat="1">
      <c r="A593" s="320">
        <v>360</v>
      </c>
      <c r="B593" s="320">
        <v>395924623</v>
      </c>
      <c r="C593" s="320" t="s">
        <v>58</v>
      </c>
      <c r="D593" s="320" t="s">
        <v>762</v>
      </c>
      <c r="E593" s="320" t="s">
        <v>128</v>
      </c>
      <c r="F593" s="320" t="s">
        <v>627</v>
      </c>
      <c r="G593" s="320" t="s">
        <v>628</v>
      </c>
      <c r="H593" s="320" t="s">
        <v>57</v>
      </c>
      <c r="I593" s="320">
        <v>49203132</v>
      </c>
      <c r="J593" s="320">
        <v>832</v>
      </c>
      <c r="K593" s="320">
        <v>26</v>
      </c>
      <c r="L593" s="324">
        <v>44677</v>
      </c>
      <c r="M593" s="324">
        <v>44677</v>
      </c>
      <c r="N593" s="323"/>
      <c r="O593" s="324">
        <v>44683</v>
      </c>
      <c r="P593" s="324">
        <v>44683</v>
      </c>
      <c r="Q593" s="323"/>
      <c r="R593" s="320" t="s">
        <v>64</v>
      </c>
      <c r="S593" s="320"/>
      <c r="T593" s="320" t="s">
        <v>766</v>
      </c>
      <c r="U593" s="322" t="s">
        <v>629</v>
      </c>
      <c r="V593" s="320" t="s">
        <v>62</v>
      </c>
      <c r="W593" s="321">
        <f t="shared" si="13"/>
        <v>0.29952000000000001</v>
      </c>
      <c r="X593" s="320" t="s">
        <v>58</v>
      </c>
      <c r="Y593" s="320"/>
    </row>
    <row r="594" spans="1:25" s="170" customFormat="1">
      <c r="A594" s="320">
        <v>360</v>
      </c>
      <c r="B594" s="320">
        <v>395924725</v>
      </c>
      <c r="C594" s="320" t="s">
        <v>58</v>
      </c>
      <c r="D594" s="320" t="s">
        <v>762</v>
      </c>
      <c r="E594" s="320" t="s">
        <v>128</v>
      </c>
      <c r="F594" s="320" t="s">
        <v>627</v>
      </c>
      <c r="G594" s="320" t="s">
        <v>628</v>
      </c>
      <c r="H594" s="320" t="s">
        <v>57</v>
      </c>
      <c r="I594" s="320">
        <v>49203132</v>
      </c>
      <c r="J594" s="320">
        <v>832</v>
      </c>
      <c r="K594" s="320">
        <v>26</v>
      </c>
      <c r="L594" s="336">
        <v>44677</v>
      </c>
      <c r="M594" s="324">
        <v>44677</v>
      </c>
      <c r="N594" s="323"/>
      <c r="O594" s="324">
        <v>44683</v>
      </c>
      <c r="P594" s="324">
        <v>44683</v>
      </c>
      <c r="Q594" s="323"/>
      <c r="R594" s="320" t="s">
        <v>64</v>
      </c>
      <c r="S594" s="320"/>
      <c r="T594" s="320" t="s">
        <v>766</v>
      </c>
      <c r="U594" s="322" t="s">
        <v>629</v>
      </c>
      <c r="V594" s="320" t="s">
        <v>62</v>
      </c>
      <c r="W594" s="321">
        <f t="shared" si="13"/>
        <v>0.29952000000000001</v>
      </c>
      <c r="X594" s="320" t="s">
        <v>58</v>
      </c>
      <c r="Y594" s="320"/>
    </row>
    <row r="595" spans="1:25" s="170" customFormat="1">
      <c r="A595" s="320">
        <v>480</v>
      </c>
      <c r="B595" s="320">
        <v>396038700</v>
      </c>
      <c r="C595" s="320" t="s">
        <v>58</v>
      </c>
      <c r="D595" s="320" t="s">
        <v>762</v>
      </c>
      <c r="E595" s="320" t="s">
        <v>186</v>
      </c>
      <c r="F595" s="320" t="s">
        <v>602</v>
      </c>
      <c r="G595" s="320" t="s">
        <v>603</v>
      </c>
      <c r="H595" s="320" t="s">
        <v>136</v>
      </c>
      <c r="I595" s="320">
        <v>49303556</v>
      </c>
      <c r="J595" s="320">
        <v>638</v>
      </c>
      <c r="K595" s="320">
        <v>22</v>
      </c>
      <c r="L595" s="324">
        <v>44677</v>
      </c>
      <c r="M595" s="324">
        <v>44677</v>
      </c>
      <c r="N595" s="323"/>
      <c r="O595" s="324">
        <v>44680</v>
      </c>
      <c r="P595" s="324"/>
      <c r="Q595" s="323"/>
      <c r="R595" s="323" t="s">
        <v>64</v>
      </c>
      <c r="S595" s="320" t="s">
        <v>436</v>
      </c>
      <c r="T595" s="320" t="s">
        <v>41</v>
      </c>
      <c r="U595" s="322">
        <v>4879</v>
      </c>
      <c r="V595" s="320" t="s">
        <v>62</v>
      </c>
      <c r="W595" s="321">
        <f t="shared" si="13"/>
        <v>0.30624000000000001</v>
      </c>
      <c r="X595" s="320" t="s">
        <v>58</v>
      </c>
      <c r="Y595" s="320"/>
    </row>
    <row r="596" spans="1:25" s="170" customFormat="1">
      <c r="A596" s="320">
        <v>480</v>
      </c>
      <c r="B596" s="320">
        <v>396040128</v>
      </c>
      <c r="C596" s="320" t="s">
        <v>58</v>
      </c>
      <c r="D596" s="320" t="s">
        <v>762</v>
      </c>
      <c r="E596" s="320" t="s">
        <v>186</v>
      </c>
      <c r="F596" s="320" t="s">
        <v>602</v>
      </c>
      <c r="G596" s="320" t="s">
        <v>603</v>
      </c>
      <c r="H596" s="320" t="s">
        <v>136</v>
      </c>
      <c r="I596" s="320">
        <v>49303556</v>
      </c>
      <c r="J596" s="320">
        <v>638</v>
      </c>
      <c r="K596" s="320">
        <v>22</v>
      </c>
      <c r="L596" s="324">
        <v>44677</v>
      </c>
      <c r="M596" s="324"/>
      <c r="N596" s="323"/>
      <c r="O596" s="324">
        <v>44680</v>
      </c>
      <c r="P596" s="324"/>
      <c r="Q596" s="323"/>
      <c r="R596" s="323" t="s">
        <v>64</v>
      </c>
      <c r="S596" s="320"/>
      <c r="T596" s="320" t="s">
        <v>41</v>
      </c>
      <c r="U596" s="322">
        <v>4879</v>
      </c>
      <c r="V596" s="320" t="s">
        <v>62</v>
      </c>
      <c r="W596" s="321">
        <f t="shared" si="13"/>
        <v>0.30624000000000001</v>
      </c>
      <c r="X596" s="320" t="s">
        <v>58</v>
      </c>
      <c r="Y596" s="320"/>
    </row>
    <row r="597" spans="1:25" s="170" customFormat="1">
      <c r="A597" s="320">
        <v>360</v>
      </c>
      <c r="B597" s="320" t="s">
        <v>1847</v>
      </c>
      <c r="C597" s="320" t="s">
        <v>58</v>
      </c>
      <c r="D597" s="320" t="s">
        <v>762</v>
      </c>
      <c r="E597" s="320" t="s">
        <v>668</v>
      </c>
      <c r="F597" s="320" t="s">
        <v>669</v>
      </c>
      <c r="G597" s="320" t="s">
        <v>670</v>
      </c>
      <c r="H597" s="320" t="s">
        <v>224</v>
      </c>
      <c r="I597" s="320">
        <v>49204132</v>
      </c>
      <c r="J597" s="320">
        <v>676</v>
      </c>
      <c r="K597" s="320">
        <v>26</v>
      </c>
      <c r="L597" s="324">
        <v>44677</v>
      </c>
      <c r="M597" s="324">
        <v>44677</v>
      </c>
      <c r="N597" s="323"/>
      <c r="O597" s="324">
        <v>44680</v>
      </c>
      <c r="P597" s="323"/>
      <c r="Q597" s="323"/>
      <c r="R597" s="320" t="s">
        <v>64</v>
      </c>
      <c r="S597" s="320"/>
      <c r="T597" s="320" t="s">
        <v>763</v>
      </c>
      <c r="U597" s="322">
        <v>6950</v>
      </c>
      <c r="V597" s="320" t="s">
        <v>62</v>
      </c>
      <c r="W597" s="321">
        <f t="shared" si="13"/>
        <v>0.24335999999999999</v>
      </c>
      <c r="X597" s="320" t="s">
        <v>58</v>
      </c>
      <c r="Y597" s="320"/>
    </row>
    <row r="598" spans="1:25" s="174" customFormat="1">
      <c r="A598" s="320">
        <v>480</v>
      </c>
      <c r="B598" s="320" t="s">
        <v>639</v>
      </c>
      <c r="C598" s="320" t="s">
        <v>58</v>
      </c>
      <c r="D598" s="320" t="s">
        <v>762</v>
      </c>
      <c r="E598" s="320" t="s">
        <v>635</v>
      </c>
      <c r="F598" s="320" t="s">
        <v>636</v>
      </c>
      <c r="G598" s="320" t="s">
        <v>637</v>
      </c>
      <c r="H598" s="320" t="s">
        <v>136</v>
      </c>
      <c r="I598" s="320">
        <v>49303156</v>
      </c>
      <c r="J598" s="320">
        <v>638</v>
      </c>
      <c r="K598" s="320">
        <v>22</v>
      </c>
      <c r="L598" s="324">
        <v>44677</v>
      </c>
      <c r="M598" s="324">
        <v>44677</v>
      </c>
      <c r="N598" s="323"/>
      <c r="O598" s="324">
        <v>44680</v>
      </c>
      <c r="P598" s="324"/>
      <c r="Q598" s="323"/>
      <c r="R598" s="320" t="s">
        <v>64</v>
      </c>
      <c r="S598" s="320"/>
      <c r="T598" s="320" t="s">
        <v>763</v>
      </c>
      <c r="U598" s="320">
        <v>1640</v>
      </c>
      <c r="V598" s="320" t="s">
        <v>56</v>
      </c>
      <c r="W598" s="321">
        <f t="shared" si="13"/>
        <v>0.30624000000000001</v>
      </c>
      <c r="X598" s="320" t="s">
        <v>58</v>
      </c>
      <c r="Y598" s="320"/>
    </row>
    <row r="599" spans="1:25" s="174" customFormat="1">
      <c r="A599" s="320">
        <v>480</v>
      </c>
      <c r="B599" s="320" t="s">
        <v>677</v>
      </c>
      <c r="C599" s="320" t="s">
        <v>58</v>
      </c>
      <c r="D599" s="320" t="s">
        <v>762</v>
      </c>
      <c r="E599" s="320" t="s">
        <v>642</v>
      </c>
      <c r="F599" s="320" t="s">
        <v>643</v>
      </c>
      <c r="G599" s="320" t="s">
        <v>644</v>
      </c>
      <c r="H599" s="320" t="s">
        <v>136</v>
      </c>
      <c r="I599" s="320">
        <v>49303156</v>
      </c>
      <c r="J599" s="320">
        <v>638</v>
      </c>
      <c r="K599" s="320">
        <v>22</v>
      </c>
      <c r="L599" s="324">
        <v>44678</v>
      </c>
      <c r="M599" s="324">
        <v>44678</v>
      </c>
      <c r="N599" s="323"/>
      <c r="O599" s="324">
        <v>44679</v>
      </c>
      <c r="P599" s="324">
        <v>44679</v>
      </c>
      <c r="Q599" s="323"/>
      <c r="R599" s="320" t="s">
        <v>64</v>
      </c>
      <c r="S599" s="320"/>
      <c r="T599" s="320" t="s">
        <v>763</v>
      </c>
      <c r="U599" s="320">
        <v>1432</v>
      </c>
      <c r="V599" s="320" t="s">
        <v>56</v>
      </c>
      <c r="W599" s="321">
        <f t="shared" si="13"/>
        <v>0.30624000000000001</v>
      </c>
      <c r="X599" s="320" t="s">
        <v>58</v>
      </c>
      <c r="Y599" s="320"/>
    </row>
    <row r="600" spans="1:25" s="174" customFormat="1">
      <c r="A600" s="320">
        <v>360</v>
      </c>
      <c r="B600" s="320" t="s">
        <v>1841</v>
      </c>
      <c r="C600" s="320" t="s">
        <v>58</v>
      </c>
      <c r="D600" s="320" t="s">
        <v>762</v>
      </c>
      <c r="E600" s="320" t="s">
        <v>54</v>
      </c>
      <c r="F600" s="320" t="s">
        <v>703</v>
      </c>
      <c r="G600" s="320" t="s">
        <v>704</v>
      </c>
      <c r="H600" s="320" t="s">
        <v>224</v>
      </c>
      <c r="I600" s="320">
        <v>49204132</v>
      </c>
      <c r="J600" s="320">
        <v>728</v>
      </c>
      <c r="K600" s="320">
        <v>28</v>
      </c>
      <c r="L600" s="324">
        <v>44678</v>
      </c>
      <c r="M600" s="324">
        <v>44678</v>
      </c>
      <c r="N600" s="323"/>
      <c r="O600" s="324">
        <v>44679</v>
      </c>
      <c r="P600" s="324">
        <v>44679</v>
      </c>
      <c r="Q600" s="323"/>
      <c r="R600" s="320" t="s">
        <v>64</v>
      </c>
      <c r="S600" s="320"/>
      <c r="T600" s="320"/>
      <c r="U600" s="322">
        <v>1089.3499999999999</v>
      </c>
      <c r="V600" s="320" t="s">
        <v>56</v>
      </c>
      <c r="W600" s="321">
        <f t="shared" si="13"/>
        <v>0.26207999999999998</v>
      </c>
      <c r="X600" s="320" t="s">
        <v>58</v>
      </c>
      <c r="Y600" s="320"/>
    </row>
    <row r="601" spans="1:25" s="174" customFormat="1">
      <c r="A601" s="320">
        <v>480</v>
      </c>
      <c r="B601" s="320" t="s">
        <v>640</v>
      </c>
      <c r="C601" s="320" t="s">
        <v>58</v>
      </c>
      <c r="D601" s="320" t="s">
        <v>762</v>
      </c>
      <c r="E601" s="320" t="s">
        <v>635</v>
      </c>
      <c r="F601" s="320" t="s">
        <v>636</v>
      </c>
      <c r="G601" s="320" t="s">
        <v>637</v>
      </c>
      <c r="H601" s="320" t="s">
        <v>136</v>
      </c>
      <c r="I601" s="320">
        <v>49303156</v>
      </c>
      <c r="J601" s="320">
        <v>638</v>
      </c>
      <c r="K601" s="320">
        <v>22</v>
      </c>
      <c r="L601" s="324">
        <v>44678</v>
      </c>
      <c r="M601" s="324">
        <v>44678</v>
      </c>
      <c r="N601" s="323"/>
      <c r="O601" s="324">
        <v>44679</v>
      </c>
      <c r="P601" s="324">
        <v>44679</v>
      </c>
      <c r="Q601" s="323"/>
      <c r="R601" s="320" t="s">
        <v>64</v>
      </c>
      <c r="S601" s="320"/>
      <c r="T601" s="320" t="s">
        <v>763</v>
      </c>
      <c r="U601" s="320">
        <v>1640</v>
      </c>
      <c r="V601" s="320" t="s">
        <v>56</v>
      </c>
      <c r="W601" s="321">
        <f t="shared" si="13"/>
        <v>0.30624000000000001</v>
      </c>
      <c r="X601" s="320" t="s">
        <v>58</v>
      </c>
      <c r="Y601" s="320"/>
    </row>
    <row r="602" spans="1:25" s="174" customFormat="1">
      <c r="A602" s="320">
        <v>360</v>
      </c>
      <c r="B602" s="320">
        <v>395920318</v>
      </c>
      <c r="C602" s="320" t="s">
        <v>58</v>
      </c>
      <c r="D602" s="320" t="s">
        <v>762</v>
      </c>
      <c r="E602" s="320" t="s">
        <v>119</v>
      </c>
      <c r="F602" s="320" t="s">
        <v>611</v>
      </c>
      <c r="G602" s="320" t="s">
        <v>612</v>
      </c>
      <c r="H602" s="320" t="s">
        <v>224</v>
      </c>
      <c r="I602" s="320">
        <v>49204132</v>
      </c>
      <c r="J602" s="320">
        <f>26*26</f>
        <v>676</v>
      </c>
      <c r="K602" s="320">
        <v>26</v>
      </c>
      <c r="L602" s="324">
        <v>44678</v>
      </c>
      <c r="M602" s="324">
        <v>44678</v>
      </c>
      <c r="N602" s="323"/>
      <c r="O602" s="324">
        <v>44679</v>
      </c>
      <c r="P602" s="324">
        <v>44679</v>
      </c>
      <c r="Q602" s="323"/>
      <c r="R602" s="320" t="s">
        <v>64</v>
      </c>
      <c r="S602" s="320"/>
      <c r="T602" s="320" t="s">
        <v>766</v>
      </c>
      <c r="U602" s="322" t="s">
        <v>613</v>
      </c>
      <c r="V602" s="320" t="s">
        <v>62</v>
      </c>
      <c r="W602" s="321">
        <f t="shared" si="13"/>
        <v>0.24335999999999999</v>
      </c>
      <c r="X602" s="320" t="s">
        <v>58</v>
      </c>
      <c r="Y602" s="320"/>
    </row>
    <row r="603" spans="1:25" s="174" customFormat="1">
      <c r="A603" s="320">
        <v>480</v>
      </c>
      <c r="B603" s="320" t="s">
        <v>674</v>
      </c>
      <c r="C603" s="320" t="s">
        <v>58</v>
      </c>
      <c r="D603" s="320" t="s">
        <v>762</v>
      </c>
      <c r="E603" s="320" t="s">
        <v>642</v>
      </c>
      <c r="F603" s="320" t="s">
        <v>643</v>
      </c>
      <c r="G603" s="320" t="s">
        <v>644</v>
      </c>
      <c r="H603" s="320" t="s">
        <v>136</v>
      </c>
      <c r="I603" s="320">
        <v>49303156</v>
      </c>
      <c r="J603" s="320">
        <v>638</v>
      </c>
      <c r="K603" s="320">
        <v>22</v>
      </c>
      <c r="L603" s="324">
        <v>44678</v>
      </c>
      <c r="M603" s="324">
        <v>44678</v>
      </c>
      <c r="N603" s="323"/>
      <c r="O603" s="324">
        <v>44679</v>
      </c>
      <c r="P603" s="324">
        <v>44680</v>
      </c>
      <c r="Q603" s="323"/>
      <c r="R603" s="320" t="s">
        <v>64</v>
      </c>
      <c r="S603" s="320"/>
      <c r="T603" s="320" t="s">
        <v>763</v>
      </c>
      <c r="U603" s="320">
        <v>1432</v>
      </c>
      <c r="V603" s="320" t="s">
        <v>56</v>
      </c>
      <c r="W603" s="321">
        <f t="shared" si="13"/>
        <v>0.30624000000000001</v>
      </c>
      <c r="X603" s="320" t="s">
        <v>58</v>
      </c>
      <c r="Y603" s="320"/>
    </row>
    <row r="604" spans="1:25" s="174" customFormat="1">
      <c r="A604" s="320">
        <v>480</v>
      </c>
      <c r="B604" s="320" t="s">
        <v>673</v>
      </c>
      <c r="C604" s="320" t="s">
        <v>58</v>
      </c>
      <c r="D604" s="320" t="s">
        <v>762</v>
      </c>
      <c r="E604" s="320" t="s">
        <v>635</v>
      </c>
      <c r="F604" s="320" t="s">
        <v>636</v>
      </c>
      <c r="G604" s="320" t="s">
        <v>637</v>
      </c>
      <c r="H604" s="320" t="s">
        <v>136</v>
      </c>
      <c r="I604" s="320">
        <v>49303156</v>
      </c>
      <c r="J604" s="320">
        <v>638</v>
      </c>
      <c r="K604" s="320">
        <v>22</v>
      </c>
      <c r="L604" s="324">
        <v>44678</v>
      </c>
      <c r="M604" s="324">
        <v>44678</v>
      </c>
      <c r="N604" s="323"/>
      <c r="O604" s="324">
        <v>44679</v>
      </c>
      <c r="P604" s="324"/>
      <c r="Q604" s="323"/>
      <c r="R604" s="320" t="s">
        <v>64</v>
      </c>
      <c r="S604" s="320"/>
      <c r="T604" s="320" t="s">
        <v>763</v>
      </c>
      <c r="U604" s="320">
        <v>1647</v>
      </c>
      <c r="V604" s="320" t="s">
        <v>56</v>
      </c>
      <c r="W604" s="321">
        <f t="shared" si="13"/>
        <v>0.30624000000000001</v>
      </c>
      <c r="X604" s="320" t="s">
        <v>58</v>
      </c>
      <c r="Y604" s="320"/>
    </row>
    <row r="605" spans="1:25" s="174" customFormat="1">
      <c r="A605" s="320">
        <v>480</v>
      </c>
      <c r="B605" s="320" t="s">
        <v>700</v>
      </c>
      <c r="C605" s="320">
        <v>396329157</v>
      </c>
      <c r="D605" s="320" t="s">
        <v>762</v>
      </c>
      <c r="E605" s="320" t="s">
        <v>280</v>
      </c>
      <c r="F605" s="320" t="s">
        <v>701</v>
      </c>
      <c r="G605" s="320" t="s">
        <v>702</v>
      </c>
      <c r="H605" s="320" t="s">
        <v>136</v>
      </c>
      <c r="I605" s="320">
        <v>49303156</v>
      </c>
      <c r="J605" s="320">
        <v>435</v>
      </c>
      <c r="K605" s="320">
        <v>15</v>
      </c>
      <c r="L605" s="324">
        <v>44678</v>
      </c>
      <c r="M605" s="324">
        <v>44678</v>
      </c>
      <c r="N605" s="323"/>
      <c r="O605" s="324">
        <v>44680</v>
      </c>
      <c r="P605" s="324">
        <v>44680</v>
      </c>
      <c r="Q605" s="323"/>
      <c r="R605" s="320" t="s">
        <v>64</v>
      </c>
      <c r="S605" s="320"/>
      <c r="T605" s="320"/>
      <c r="U605" s="322"/>
      <c r="V605" s="320" t="s">
        <v>62</v>
      </c>
      <c r="W605" s="321">
        <f t="shared" si="13"/>
        <v>0.20880000000000001</v>
      </c>
      <c r="X605" s="320" t="s">
        <v>58</v>
      </c>
      <c r="Y605" s="320"/>
    </row>
    <row r="606" spans="1:25" s="174" customFormat="1">
      <c r="A606" s="347">
        <v>480</v>
      </c>
      <c r="B606" s="347" t="s">
        <v>675</v>
      </c>
      <c r="C606" s="347" t="s">
        <v>58</v>
      </c>
      <c r="D606" s="347" t="s">
        <v>762</v>
      </c>
      <c r="E606" s="347" t="s">
        <v>642</v>
      </c>
      <c r="F606" s="347" t="s">
        <v>643</v>
      </c>
      <c r="G606" s="347" t="s">
        <v>644</v>
      </c>
      <c r="H606" s="347" t="s">
        <v>136</v>
      </c>
      <c r="I606" s="347">
        <v>49303156</v>
      </c>
      <c r="J606" s="347">
        <v>638</v>
      </c>
      <c r="K606" s="347">
        <v>22</v>
      </c>
      <c r="L606" s="346">
        <v>44678</v>
      </c>
      <c r="M606" s="346">
        <v>44678</v>
      </c>
      <c r="N606" s="345"/>
      <c r="O606" s="346">
        <v>44679</v>
      </c>
      <c r="P606" s="346"/>
      <c r="Q606" s="345"/>
      <c r="R606" s="347" t="s">
        <v>1877</v>
      </c>
      <c r="S606" s="367" t="s">
        <v>2815</v>
      </c>
      <c r="T606" s="347" t="s">
        <v>763</v>
      </c>
      <c r="U606" s="347">
        <v>1432</v>
      </c>
      <c r="V606" s="347" t="s">
        <v>56</v>
      </c>
      <c r="W606" s="342">
        <f t="shared" si="13"/>
        <v>0.30624000000000001</v>
      </c>
      <c r="X606" s="347" t="s">
        <v>58</v>
      </c>
      <c r="Y606" s="347"/>
    </row>
    <row r="607" spans="1:25" s="174" customFormat="1">
      <c r="A607" s="347">
        <v>480</v>
      </c>
      <c r="B607" s="347" t="s">
        <v>678</v>
      </c>
      <c r="C607" s="347" t="s">
        <v>58</v>
      </c>
      <c r="D607" s="347" t="s">
        <v>762</v>
      </c>
      <c r="E607" s="347" t="s">
        <v>642</v>
      </c>
      <c r="F607" s="347" t="s">
        <v>643</v>
      </c>
      <c r="G607" s="347" t="s">
        <v>644</v>
      </c>
      <c r="H607" s="347" t="s">
        <v>136</v>
      </c>
      <c r="I607" s="347">
        <v>49303156</v>
      </c>
      <c r="J607" s="347">
        <v>638</v>
      </c>
      <c r="K607" s="347">
        <v>22</v>
      </c>
      <c r="L607" s="346">
        <v>44678</v>
      </c>
      <c r="M607" s="346">
        <v>44678</v>
      </c>
      <c r="N607" s="345"/>
      <c r="O607" s="346">
        <v>44679</v>
      </c>
      <c r="P607" s="346"/>
      <c r="Q607" s="345"/>
      <c r="R607" s="347" t="s">
        <v>1877</v>
      </c>
      <c r="S607" s="347"/>
      <c r="T607" s="347" t="s">
        <v>763</v>
      </c>
      <c r="U607" s="347">
        <v>1432</v>
      </c>
      <c r="V607" s="347" t="s">
        <v>56</v>
      </c>
      <c r="W607" s="342">
        <f t="shared" si="13"/>
        <v>0.30624000000000001</v>
      </c>
      <c r="X607" s="347" t="s">
        <v>58</v>
      </c>
      <c r="Y607" s="347"/>
    </row>
    <row r="608" spans="1:25" s="174" customFormat="1">
      <c r="A608" s="320">
        <v>480</v>
      </c>
      <c r="B608" s="320" t="s">
        <v>641</v>
      </c>
      <c r="C608" s="320" t="s">
        <v>58</v>
      </c>
      <c r="D608" s="320" t="s">
        <v>762</v>
      </c>
      <c r="E608" s="320" t="s">
        <v>642</v>
      </c>
      <c r="F608" s="320" t="s">
        <v>643</v>
      </c>
      <c r="G608" s="320" t="s">
        <v>644</v>
      </c>
      <c r="H608" s="320" t="s">
        <v>136</v>
      </c>
      <c r="I608" s="320">
        <v>49303156</v>
      </c>
      <c r="J608" s="320">
        <v>638</v>
      </c>
      <c r="K608" s="320">
        <v>22</v>
      </c>
      <c r="L608" s="324">
        <v>44678</v>
      </c>
      <c r="M608" s="324">
        <v>44678</v>
      </c>
      <c r="N608" s="323"/>
      <c r="O608" s="324">
        <v>44680</v>
      </c>
      <c r="P608" s="324">
        <v>44680</v>
      </c>
      <c r="Q608" s="323"/>
      <c r="R608" s="320" t="s">
        <v>64</v>
      </c>
      <c r="S608" s="320"/>
      <c r="T608" s="320" t="s">
        <v>763</v>
      </c>
      <c r="U608" s="320">
        <v>1430</v>
      </c>
      <c r="V608" s="320" t="s">
        <v>56</v>
      </c>
      <c r="W608" s="321">
        <f t="shared" ref="W608:W639" si="14">A608*J608/10^6</f>
        <v>0.30624000000000001</v>
      </c>
      <c r="X608" s="320" t="s">
        <v>58</v>
      </c>
      <c r="Y608" s="320"/>
    </row>
    <row r="609" spans="1:25" s="174" customFormat="1">
      <c r="A609" s="320">
        <v>480</v>
      </c>
      <c r="B609" s="320" t="s">
        <v>693</v>
      </c>
      <c r="C609" s="320" t="s">
        <v>58</v>
      </c>
      <c r="D609" s="320" t="s">
        <v>762</v>
      </c>
      <c r="E609" s="320" t="s">
        <v>265</v>
      </c>
      <c r="F609" s="320" t="s">
        <v>691</v>
      </c>
      <c r="G609" s="320" t="s">
        <v>692</v>
      </c>
      <c r="H609" s="320" t="s">
        <v>78</v>
      </c>
      <c r="I609" s="320">
        <v>49303156</v>
      </c>
      <c r="J609" s="320">
        <v>493</v>
      </c>
      <c r="K609" s="320">
        <v>17</v>
      </c>
      <c r="L609" s="324">
        <v>44678</v>
      </c>
      <c r="M609" s="324">
        <v>44678</v>
      </c>
      <c r="N609" s="323"/>
      <c r="O609" s="324">
        <v>44680</v>
      </c>
      <c r="P609" s="324">
        <v>44683</v>
      </c>
      <c r="Q609" s="323"/>
      <c r="R609" s="320" t="s">
        <v>64</v>
      </c>
      <c r="S609" s="320"/>
      <c r="T609" s="320"/>
      <c r="U609" s="322"/>
      <c r="V609" s="320" t="s">
        <v>62</v>
      </c>
      <c r="W609" s="321">
        <f t="shared" si="14"/>
        <v>0.23663999999999999</v>
      </c>
      <c r="X609" s="320" t="s">
        <v>58</v>
      </c>
      <c r="Y609" s="320"/>
    </row>
    <row r="610" spans="1:25" s="180" customFormat="1">
      <c r="A610" s="320">
        <v>480</v>
      </c>
      <c r="B610" s="320">
        <v>396063065</v>
      </c>
      <c r="C610" s="320" t="s">
        <v>58</v>
      </c>
      <c r="D610" s="320" t="s">
        <v>762</v>
      </c>
      <c r="E610" s="320" t="s">
        <v>128</v>
      </c>
      <c r="F610" s="320" t="s">
        <v>776</v>
      </c>
      <c r="G610" s="320" t="s">
        <v>777</v>
      </c>
      <c r="H610" s="320" t="s">
        <v>136</v>
      </c>
      <c r="I610" s="320">
        <v>49303156</v>
      </c>
      <c r="J610" s="320">
        <v>638</v>
      </c>
      <c r="K610" s="320">
        <v>22</v>
      </c>
      <c r="L610" s="324">
        <v>44678</v>
      </c>
      <c r="M610" s="324">
        <v>44678</v>
      </c>
      <c r="N610" s="323"/>
      <c r="O610" s="324">
        <v>44683</v>
      </c>
      <c r="P610" s="324">
        <v>44683</v>
      </c>
      <c r="Q610" s="323"/>
      <c r="R610" s="323" t="s">
        <v>64</v>
      </c>
      <c r="S610" s="320"/>
      <c r="T610" s="320" t="s">
        <v>772</v>
      </c>
      <c r="U610" s="322">
        <v>4166.3999999999996</v>
      </c>
      <c r="V610" s="320" t="s">
        <v>62</v>
      </c>
      <c r="W610" s="321">
        <f t="shared" si="14"/>
        <v>0.30624000000000001</v>
      </c>
      <c r="X610" s="320" t="s">
        <v>58</v>
      </c>
      <c r="Y610" s="320"/>
    </row>
    <row r="611" spans="1:25" s="180" customFormat="1">
      <c r="A611" s="320">
        <v>480</v>
      </c>
      <c r="B611" s="320">
        <v>396063942</v>
      </c>
      <c r="C611" s="320" t="s">
        <v>58</v>
      </c>
      <c r="D611" s="320" t="s">
        <v>762</v>
      </c>
      <c r="E611" s="320" t="s">
        <v>128</v>
      </c>
      <c r="F611" s="320" t="s">
        <v>776</v>
      </c>
      <c r="G611" s="320" t="s">
        <v>777</v>
      </c>
      <c r="H611" s="320" t="s">
        <v>136</v>
      </c>
      <c r="I611" s="320">
        <v>49303156</v>
      </c>
      <c r="J611" s="320">
        <v>638</v>
      </c>
      <c r="K611" s="320">
        <v>22</v>
      </c>
      <c r="L611" s="324">
        <v>44678</v>
      </c>
      <c r="M611" s="324">
        <v>44678</v>
      </c>
      <c r="N611" s="323"/>
      <c r="O611" s="324">
        <v>44683</v>
      </c>
      <c r="P611" s="324">
        <v>44683</v>
      </c>
      <c r="Q611" s="323"/>
      <c r="R611" s="323" t="s">
        <v>64</v>
      </c>
      <c r="S611" s="320"/>
      <c r="T611" s="320" t="s">
        <v>772</v>
      </c>
      <c r="U611" s="322">
        <v>4166.3999999999996</v>
      </c>
      <c r="V611" s="320" t="s">
        <v>62</v>
      </c>
      <c r="W611" s="321">
        <f t="shared" si="14"/>
        <v>0.30624000000000001</v>
      </c>
      <c r="X611" s="320" t="s">
        <v>58</v>
      </c>
      <c r="Y611" s="320"/>
    </row>
    <row r="612" spans="1:25" s="180" customFormat="1">
      <c r="A612" s="320">
        <v>480</v>
      </c>
      <c r="B612" s="320" t="s">
        <v>672</v>
      </c>
      <c r="C612" s="320">
        <v>396205812</v>
      </c>
      <c r="D612" s="320" t="s">
        <v>762</v>
      </c>
      <c r="E612" s="320" t="s">
        <v>635</v>
      </c>
      <c r="F612" s="320" t="s">
        <v>636</v>
      </c>
      <c r="G612" s="320" t="s">
        <v>637</v>
      </c>
      <c r="H612" s="320" t="s">
        <v>136</v>
      </c>
      <c r="I612" s="320">
        <v>49303156</v>
      </c>
      <c r="J612" s="320">
        <v>638</v>
      </c>
      <c r="K612" s="320">
        <v>22</v>
      </c>
      <c r="L612" s="324">
        <v>44679</v>
      </c>
      <c r="M612" s="324">
        <v>44679</v>
      </c>
      <c r="N612" s="323"/>
      <c r="O612" s="324">
        <v>44680</v>
      </c>
      <c r="P612" s="324">
        <v>44680</v>
      </c>
      <c r="Q612" s="323"/>
      <c r="R612" s="320" t="s">
        <v>64</v>
      </c>
      <c r="S612" s="320" t="s">
        <v>2774</v>
      </c>
      <c r="T612" s="320" t="s">
        <v>763</v>
      </c>
      <c r="U612" s="320">
        <v>1647</v>
      </c>
      <c r="V612" s="320" t="s">
        <v>56</v>
      </c>
      <c r="W612" s="321">
        <f t="shared" si="14"/>
        <v>0.30624000000000001</v>
      </c>
      <c r="X612" s="320" t="s">
        <v>58</v>
      </c>
      <c r="Y612" s="320"/>
    </row>
    <row r="613" spans="1:25" s="174" customFormat="1">
      <c r="A613" s="320">
        <v>480</v>
      </c>
      <c r="B613" s="320" t="s">
        <v>679</v>
      </c>
      <c r="C613" s="320">
        <v>396210832</v>
      </c>
      <c r="D613" s="320" t="s">
        <v>762</v>
      </c>
      <c r="E613" s="320" t="s">
        <v>642</v>
      </c>
      <c r="F613" s="320" t="s">
        <v>643</v>
      </c>
      <c r="G613" s="320" t="s">
        <v>644</v>
      </c>
      <c r="H613" s="320" t="s">
        <v>136</v>
      </c>
      <c r="I613" s="320">
        <v>49303156</v>
      </c>
      <c r="J613" s="320">
        <v>638</v>
      </c>
      <c r="K613" s="320">
        <v>22</v>
      </c>
      <c r="L613" s="324">
        <v>44679</v>
      </c>
      <c r="M613" s="324">
        <v>44678</v>
      </c>
      <c r="N613" s="323"/>
      <c r="O613" s="324">
        <v>44679</v>
      </c>
      <c r="P613" s="324"/>
      <c r="Q613" s="323"/>
      <c r="R613" s="320" t="s">
        <v>64</v>
      </c>
      <c r="S613" s="320" t="s">
        <v>2773</v>
      </c>
      <c r="T613" s="320" t="s">
        <v>763</v>
      </c>
      <c r="U613" s="320">
        <v>1432</v>
      </c>
      <c r="V613" s="320" t="s">
        <v>56</v>
      </c>
      <c r="W613" s="321">
        <f t="shared" si="14"/>
        <v>0.30624000000000001</v>
      </c>
      <c r="X613" s="320" t="s">
        <v>58</v>
      </c>
      <c r="Y613" s="320"/>
    </row>
    <row r="614" spans="1:25" s="174" customFormat="1">
      <c r="A614" s="320">
        <v>360</v>
      </c>
      <c r="B614" s="320" t="s">
        <v>680</v>
      </c>
      <c r="C614" s="320">
        <v>396066162</v>
      </c>
      <c r="D614" s="320" t="s">
        <v>762</v>
      </c>
      <c r="E614" s="320" t="s">
        <v>116</v>
      </c>
      <c r="F614" s="320" t="s">
        <v>117</v>
      </c>
      <c r="G614" s="320" t="s">
        <v>681</v>
      </c>
      <c r="H614" s="320" t="s">
        <v>189</v>
      </c>
      <c r="I614" s="320">
        <v>49204132</v>
      </c>
      <c r="J614" s="320">
        <v>676</v>
      </c>
      <c r="K614" s="320">
        <v>26</v>
      </c>
      <c r="L614" s="324">
        <v>44679</v>
      </c>
      <c r="M614" s="324">
        <v>44679</v>
      </c>
      <c r="N614" s="323"/>
      <c r="O614" s="324">
        <v>44680</v>
      </c>
      <c r="P614" s="324"/>
      <c r="Q614" s="323"/>
      <c r="R614" s="320" t="s">
        <v>64</v>
      </c>
      <c r="S614" s="320" t="s">
        <v>2774</v>
      </c>
      <c r="T614" s="320" t="s">
        <v>763</v>
      </c>
      <c r="U614" s="320">
        <v>1516.56</v>
      </c>
      <c r="V614" s="320" t="s">
        <v>62</v>
      </c>
      <c r="W614" s="321">
        <f t="shared" si="14"/>
        <v>0.24335999999999999</v>
      </c>
      <c r="X614" s="320" t="s">
        <v>58</v>
      </c>
      <c r="Y614" s="320"/>
    </row>
    <row r="615" spans="1:25" s="174" customFormat="1">
      <c r="A615" s="320">
        <v>360</v>
      </c>
      <c r="B615" s="320" t="s">
        <v>1844</v>
      </c>
      <c r="C615" s="320">
        <v>396230771</v>
      </c>
      <c r="D615" s="320" t="s">
        <v>762</v>
      </c>
      <c r="E615" s="320" t="s">
        <v>54</v>
      </c>
      <c r="F615" s="320" t="s">
        <v>707</v>
      </c>
      <c r="G615" s="320" t="s">
        <v>708</v>
      </c>
      <c r="H615" s="320" t="s">
        <v>224</v>
      </c>
      <c r="I615" s="320">
        <v>49204132</v>
      </c>
      <c r="J615" s="320">
        <v>728</v>
      </c>
      <c r="K615" s="320">
        <v>28</v>
      </c>
      <c r="L615" s="324">
        <v>44679</v>
      </c>
      <c r="M615" s="324">
        <v>44679</v>
      </c>
      <c r="N615" s="323"/>
      <c r="O615" s="324">
        <v>44680</v>
      </c>
      <c r="P615" s="324">
        <v>44680</v>
      </c>
      <c r="Q615" s="323"/>
      <c r="R615" s="320" t="s">
        <v>64</v>
      </c>
      <c r="S615" s="320" t="s">
        <v>2773</v>
      </c>
      <c r="T615" s="320"/>
      <c r="U615" s="322">
        <v>543.79</v>
      </c>
      <c r="V615" s="320" t="s">
        <v>56</v>
      </c>
      <c r="W615" s="321">
        <f t="shared" si="14"/>
        <v>0.26207999999999998</v>
      </c>
      <c r="X615" s="320" t="s">
        <v>58</v>
      </c>
      <c r="Y615" s="320"/>
    </row>
    <row r="616" spans="1:25" s="174" customFormat="1">
      <c r="A616" s="347">
        <v>400</v>
      </c>
      <c r="B616" s="347" t="s">
        <v>696</v>
      </c>
      <c r="C616" s="347">
        <v>396459939</v>
      </c>
      <c r="D616" s="347" t="s">
        <v>762</v>
      </c>
      <c r="E616" s="347" t="s">
        <v>697</v>
      </c>
      <c r="F616" s="347" t="s">
        <v>698</v>
      </c>
      <c r="G616" s="347" t="s">
        <v>699</v>
      </c>
      <c r="H616" s="347" t="s">
        <v>408</v>
      </c>
      <c r="I616" s="347">
        <v>43102140</v>
      </c>
      <c r="J616" s="347">
        <v>2</v>
      </c>
      <c r="K616" s="347">
        <v>1</v>
      </c>
      <c r="L616" s="346">
        <v>44679</v>
      </c>
      <c r="M616" s="346">
        <v>44679</v>
      </c>
      <c r="N616" s="345"/>
      <c r="O616" s="346">
        <v>44679</v>
      </c>
      <c r="P616" s="346"/>
      <c r="Q616" s="345"/>
      <c r="R616" s="347" t="s">
        <v>1877</v>
      </c>
      <c r="S616" s="347" t="s">
        <v>2773</v>
      </c>
      <c r="T616" s="347"/>
      <c r="U616" s="348"/>
      <c r="V616" s="347" t="s">
        <v>62</v>
      </c>
      <c r="W616" s="351">
        <f t="shared" si="14"/>
        <v>8.0000000000000004E-4</v>
      </c>
      <c r="X616" s="347" t="s">
        <v>58</v>
      </c>
      <c r="Y616" s="347"/>
    </row>
    <row r="617" spans="1:25" s="174" customFormat="1">
      <c r="A617" s="320">
        <v>480</v>
      </c>
      <c r="B617" s="320" t="s">
        <v>713</v>
      </c>
      <c r="C617" s="320">
        <v>396211465</v>
      </c>
      <c r="D617" s="320" t="s">
        <v>762</v>
      </c>
      <c r="E617" s="320" t="s">
        <v>642</v>
      </c>
      <c r="F617" s="320" t="s">
        <v>643</v>
      </c>
      <c r="G617" s="320" t="s">
        <v>644</v>
      </c>
      <c r="H617" s="320" t="s">
        <v>136</v>
      </c>
      <c r="I617" s="320">
        <v>49303156</v>
      </c>
      <c r="J617" s="320">
        <v>638</v>
      </c>
      <c r="K617" s="320">
        <v>22</v>
      </c>
      <c r="L617" s="324">
        <v>44679</v>
      </c>
      <c r="M617" s="324">
        <v>44679</v>
      </c>
      <c r="N617" s="323"/>
      <c r="O617" s="324">
        <v>44680</v>
      </c>
      <c r="P617" s="324">
        <v>44681</v>
      </c>
      <c r="Q617" s="323"/>
      <c r="R617" s="320" t="s">
        <v>64</v>
      </c>
      <c r="S617" s="320" t="s">
        <v>2774</v>
      </c>
      <c r="T617" s="320" t="s">
        <v>763</v>
      </c>
      <c r="U617" s="320">
        <v>1427</v>
      </c>
      <c r="V617" s="320" t="s">
        <v>56</v>
      </c>
      <c r="W617" s="321">
        <f t="shared" si="14"/>
        <v>0.30624000000000001</v>
      </c>
      <c r="X617" s="320" t="s">
        <v>58</v>
      </c>
      <c r="Y617" s="320"/>
    </row>
    <row r="618" spans="1:25" s="174" customFormat="1">
      <c r="A618" s="320">
        <v>480</v>
      </c>
      <c r="B618" s="320" t="s">
        <v>714</v>
      </c>
      <c r="C618" s="320">
        <v>396211514</v>
      </c>
      <c r="D618" s="320" t="s">
        <v>762</v>
      </c>
      <c r="E618" s="320" t="s">
        <v>642</v>
      </c>
      <c r="F618" s="320" t="s">
        <v>643</v>
      </c>
      <c r="G618" s="320" t="s">
        <v>644</v>
      </c>
      <c r="H618" s="320" t="s">
        <v>136</v>
      </c>
      <c r="I618" s="320">
        <v>49303156</v>
      </c>
      <c r="J618" s="320">
        <v>638</v>
      </c>
      <c r="K618" s="320">
        <v>22</v>
      </c>
      <c r="L618" s="324">
        <v>44679</v>
      </c>
      <c r="M618" s="324">
        <v>44679</v>
      </c>
      <c r="N618" s="323"/>
      <c r="O618" s="324">
        <v>44680</v>
      </c>
      <c r="P618" s="324">
        <v>44680</v>
      </c>
      <c r="Q618" s="323"/>
      <c r="R618" s="320" t="s">
        <v>64</v>
      </c>
      <c r="S618" s="320" t="s">
        <v>2773</v>
      </c>
      <c r="T618" s="320" t="s">
        <v>763</v>
      </c>
      <c r="U618" s="320">
        <v>1427</v>
      </c>
      <c r="V618" s="320" t="s">
        <v>56</v>
      </c>
      <c r="W618" s="321">
        <f t="shared" si="14"/>
        <v>0.30624000000000001</v>
      </c>
      <c r="X618" s="320" t="s">
        <v>58</v>
      </c>
      <c r="Y618" s="320"/>
    </row>
    <row r="619" spans="1:25" s="174" customFormat="1">
      <c r="A619" s="320">
        <v>480</v>
      </c>
      <c r="B619" s="320" t="s">
        <v>715</v>
      </c>
      <c r="C619" s="320">
        <v>396211636</v>
      </c>
      <c r="D619" s="320" t="s">
        <v>762</v>
      </c>
      <c r="E619" s="320" t="s">
        <v>642</v>
      </c>
      <c r="F619" s="320" t="s">
        <v>643</v>
      </c>
      <c r="G619" s="320" t="s">
        <v>644</v>
      </c>
      <c r="H619" s="320" t="s">
        <v>136</v>
      </c>
      <c r="I619" s="320">
        <v>49303156</v>
      </c>
      <c r="J619" s="320">
        <v>638</v>
      </c>
      <c r="K619" s="320">
        <v>22</v>
      </c>
      <c r="L619" s="324">
        <v>44679</v>
      </c>
      <c r="M619" s="324">
        <v>44679</v>
      </c>
      <c r="N619" s="323"/>
      <c r="O619" s="324">
        <v>44680</v>
      </c>
      <c r="P619" s="324"/>
      <c r="Q619" s="323"/>
      <c r="R619" s="320" t="s">
        <v>64</v>
      </c>
      <c r="S619" s="320" t="s">
        <v>2773</v>
      </c>
      <c r="T619" s="320" t="s">
        <v>763</v>
      </c>
      <c r="U619" s="320">
        <v>1427</v>
      </c>
      <c r="V619" s="320" t="s">
        <v>56</v>
      </c>
      <c r="W619" s="321">
        <f t="shared" si="14"/>
        <v>0.30624000000000001</v>
      </c>
      <c r="X619" s="320" t="s">
        <v>58</v>
      </c>
      <c r="Y619" s="320"/>
    </row>
    <row r="620" spans="1:25" s="174" customFormat="1">
      <c r="A620" s="320">
        <v>480</v>
      </c>
      <c r="B620" s="320" t="s">
        <v>716</v>
      </c>
      <c r="C620" s="320">
        <v>396211717</v>
      </c>
      <c r="D620" s="320" t="s">
        <v>762</v>
      </c>
      <c r="E620" s="320" t="s">
        <v>642</v>
      </c>
      <c r="F620" s="320" t="s">
        <v>643</v>
      </c>
      <c r="G620" s="320" t="s">
        <v>644</v>
      </c>
      <c r="H620" s="320" t="s">
        <v>136</v>
      </c>
      <c r="I620" s="320">
        <v>49303156</v>
      </c>
      <c r="J620" s="320">
        <v>638</v>
      </c>
      <c r="K620" s="320">
        <v>22</v>
      </c>
      <c r="L620" s="324">
        <v>44679</v>
      </c>
      <c r="M620" s="324">
        <v>44679</v>
      </c>
      <c r="N620" s="323"/>
      <c r="O620" s="324">
        <v>44680</v>
      </c>
      <c r="P620" s="324"/>
      <c r="Q620" s="323"/>
      <c r="R620" s="320" t="s">
        <v>64</v>
      </c>
      <c r="S620" s="320" t="s">
        <v>2773</v>
      </c>
      <c r="T620" s="320" t="s">
        <v>763</v>
      </c>
      <c r="U620" s="320">
        <v>1427</v>
      </c>
      <c r="V620" s="320" t="s">
        <v>56</v>
      </c>
      <c r="W620" s="321">
        <f t="shared" si="14"/>
        <v>0.30624000000000001</v>
      </c>
      <c r="X620" s="320" t="s">
        <v>58</v>
      </c>
      <c r="Y620" s="320"/>
    </row>
    <row r="621" spans="1:25" s="174" customFormat="1">
      <c r="A621" s="347">
        <v>360</v>
      </c>
      <c r="B621" s="347" t="s">
        <v>785</v>
      </c>
      <c r="C621" s="347" t="s">
        <v>58</v>
      </c>
      <c r="D621" s="347" t="s">
        <v>762</v>
      </c>
      <c r="E621" s="347" t="s">
        <v>786</v>
      </c>
      <c r="F621" s="347" t="s">
        <v>787</v>
      </c>
      <c r="G621" s="347" t="s">
        <v>788</v>
      </c>
      <c r="H621" s="347" t="s">
        <v>224</v>
      </c>
      <c r="I621" s="347">
        <v>49204132</v>
      </c>
      <c r="J621" s="347">
        <v>676</v>
      </c>
      <c r="K621" s="347">
        <v>26</v>
      </c>
      <c r="L621" s="346">
        <v>44679</v>
      </c>
      <c r="M621" s="346">
        <v>44679</v>
      </c>
      <c r="N621" s="346"/>
      <c r="O621" s="346">
        <v>44684</v>
      </c>
      <c r="P621" s="346"/>
      <c r="Q621" s="345"/>
      <c r="R621" s="347" t="s">
        <v>175</v>
      </c>
      <c r="S621" s="347" t="s">
        <v>2773</v>
      </c>
      <c r="T621" s="347"/>
      <c r="U621" s="348"/>
      <c r="V621" s="347"/>
      <c r="W621" s="342">
        <f t="shared" si="14"/>
        <v>0.24335999999999999</v>
      </c>
      <c r="X621" s="347" t="s">
        <v>58</v>
      </c>
      <c r="Y621" s="347"/>
    </row>
    <row r="622" spans="1:25" s="174" customFormat="1">
      <c r="A622" s="347">
        <v>360</v>
      </c>
      <c r="B622" s="347">
        <v>396363192</v>
      </c>
      <c r="C622" s="347" t="s">
        <v>58</v>
      </c>
      <c r="D622" s="347" t="s">
        <v>762</v>
      </c>
      <c r="E622" s="347" t="s">
        <v>190</v>
      </c>
      <c r="F622" s="347" t="s">
        <v>913</v>
      </c>
      <c r="G622" s="347" t="s">
        <v>914</v>
      </c>
      <c r="H622" s="347" t="s">
        <v>224</v>
      </c>
      <c r="I622" s="347">
        <v>49204132</v>
      </c>
      <c r="J622" s="347">
        <v>572</v>
      </c>
      <c r="K622" s="347">
        <v>22</v>
      </c>
      <c r="L622" s="346">
        <v>44679</v>
      </c>
      <c r="M622" s="346">
        <v>44679</v>
      </c>
      <c r="N622" s="346"/>
      <c r="O622" s="346">
        <v>44684</v>
      </c>
      <c r="P622" s="346"/>
      <c r="Q622" s="345"/>
      <c r="R622" s="347" t="s">
        <v>175</v>
      </c>
      <c r="S622" s="347" t="s">
        <v>2773</v>
      </c>
      <c r="T622" s="347"/>
      <c r="U622" s="348">
        <v>6365</v>
      </c>
      <c r="V622" s="347" t="s">
        <v>62</v>
      </c>
      <c r="W622" s="342">
        <f t="shared" si="14"/>
        <v>0.20591999999999999</v>
      </c>
      <c r="X622" s="347" t="s">
        <v>58</v>
      </c>
      <c r="Y622" s="347"/>
    </row>
    <row r="623" spans="1:25" s="174" customFormat="1">
      <c r="A623" s="320">
        <v>360</v>
      </c>
      <c r="B623" s="320">
        <v>396363305</v>
      </c>
      <c r="C623" s="320" t="s">
        <v>58</v>
      </c>
      <c r="D623" s="320" t="s">
        <v>762</v>
      </c>
      <c r="E623" s="320" t="s">
        <v>190</v>
      </c>
      <c r="F623" s="320" t="s">
        <v>913</v>
      </c>
      <c r="G623" s="320" t="s">
        <v>914</v>
      </c>
      <c r="H623" s="320" t="s">
        <v>224</v>
      </c>
      <c r="I623" s="320">
        <v>49204132</v>
      </c>
      <c r="J623" s="320">
        <v>260</v>
      </c>
      <c r="K623" s="320">
        <v>10</v>
      </c>
      <c r="L623" s="324">
        <v>44679</v>
      </c>
      <c r="M623" s="324">
        <v>44679</v>
      </c>
      <c r="N623" s="324"/>
      <c r="O623" s="324">
        <v>44684</v>
      </c>
      <c r="P623" s="324">
        <v>44683</v>
      </c>
      <c r="Q623" s="323"/>
      <c r="R623" s="320" t="s">
        <v>64</v>
      </c>
      <c r="S623" s="320" t="s">
        <v>2978</v>
      </c>
      <c r="T623" s="320"/>
      <c r="U623" s="322">
        <v>6365</v>
      </c>
      <c r="V623" s="320" t="s">
        <v>62</v>
      </c>
      <c r="W623" s="321">
        <f t="shared" si="14"/>
        <v>9.3600000000000003E-2</v>
      </c>
      <c r="X623" s="320" t="s">
        <v>58</v>
      </c>
      <c r="Y623" s="320"/>
    </row>
    <row r="624" spans="1:25" s="174" customFormat="1">
      <c r="A624" s="347">
        <v>360</v>
      </c>
      <c r="B624" s="347">
        <v>396363317</v>
      </c>
      <c r="C624" s="347" t="s">
        <v>58</v>
      </c>
      <c r="D624" s="347" t="s">
        <v>762</v>
      </c>
      <c r="E624" s="347" t="s">
        <v>190</v>
      </c>
      <c r="F624" s="347" t="s">
        <v>913</v>
      </c>
      <c r="G624" s="347" t="s">
        <v>915</v>
      </c>
      <c r="H624" s="347" t="s">
        <v>224</v>
      </c>
      <c r="I624" s="347">
        <v>49204132</v>
      </c>
      <c r="J624" s="347">
        <v>260</v>
      </c>
      <c r="K624" s="347">
        <v>10</v>
      </c>
      <c r="L624" s="346">
        <v>44679</v>
      </c>
      <c r="M624" s="346">
        <v>44679</v>
      </c>
      <c r="N624" s="346"/>
      <c r="O624" s="346">
        <v>44684</v>
      </c>
      <c r="P624" s="346"/>
      <c r="Q624" s="345"/>
      <c r="R624" s="347" t="s">
        <v>175</v>
      </c>
      <c r="S624" s="347" t="s">
        <v>2979</v>
      </c>
      <c r="T624" s="347"/>
      <c r="U624" s="348">
        <v>6365</v>
      </c>
      <c r="V624" s="347" t="s">
        <v>62</v>
      </c>
      <c r="W624" s="342">
        <f t="shared" si="14"/>
        <v>9.3600000000000003E-2</v>
      </c>
      <c r="X624" s="347" t="s">
        <v>58</v>
      </c>
      <c r="Y624" s="347"/>
    </row>
    <row r="625" spans="1:25" s="174" customFormat="1">
      <c r="A625" s="320">
        <v>360</v>
      </c>
      <c r="B625" s="320">
        <v>396363256</v>
      </c>
      <c r="C625" s="320" t="s">
        <v>58</v>
      </c>
      <c r="D625" s="320" t="s">
        <v>762</v>
      </c>
      <c r="E625" s="320" t="s">
        <v>190</v>
      </c>
      <c r="F625" s="320" t="s">
        <v>913</v>
      </c>
      <c r="G625" s="320" t="s">
        <v>915</v>
      </c>
      <c r="H625" s="320" t="s">
        <v>224</v>
      </c>
      <c r="I625" s="320">
        <v>49204132</v>
      </c>
      <c r="J625" s="320">
        <v>572</v>
      </c>
      <c r="K625" s="320">
        <v>22</v>
      </c>
      <c r="L625" s="324">
        <v>44679</v>
      </c>
      <c r="M625" s="324">
        <v>44679</v>
      </c>
      <c r="N625" s="324"/>
      <c r="O625" s="324">
        <v>44684</v>
      </c>
      <c r="P625" s="324">
        <v>44683</v>
      </c>
      <c r="Q625" s="323"/>
      <c r="R625" s="320" t="s">
        <v>64</v>
      </c>
      <c r="S625" s="320" t="s">
        <v>2773</v>
      </c>
      <c r="T625" s="320"/>
      <c r="U625" s="322">
        <v>6365</v>
      </c>
      <c r="V625" s="320" t="s">
        <v>62</v>
      </c>
      <c r="W625" s="321">
        <f t="shared" si="14"/>
        <v>0.20591999999999999</v>
      </c>
      <c r="X625" s="320" t="s">
        <v>58</v>
      </c>
      <c r="Y625" s="320"/>
    </row>
    <row r="626" spans="1:25" s="174" customFormat="1">
      <c r="A626" s="320">
        <v>480</v>
      </c>
      <c r="B626" s="320" t="s">
        <v>711</v>
      </c>
      <c r="C626" s="320">
        <v>396211153</v>
      </c>
      <c r="D626" s="320" t="s">
        <v>762</v>
      </c>
      <c r="E626" s="320" t="s">
        <v>642</v>
      </c>
      <c r="F626" s="320" t="s">
        <v>643</v>
      </c>
      <c r="G626" s="320" t="s">
        <v>644</v>
      </c>
      <c r="H626" s="320" t="s">
        <v>136</v>
      </c>
      <c r="I626" s="320">
        <v>49303156</v>
      </c>
      <c r="J626" s="320">
        <v>638</v>
      </c>
      <c r="K626" s="320">
        <v>22</v>
      </c>
      <c r="L626" s="324">
        <v>44679</v>
      </c>
      <c r="M626" s="324">
        <v>44679</v>
      </c>
      <c r="N626" s="323"/>
      <c r="O626" s="324">
        <v>44680</v>
      </c>
      <c r="P626" s="324">
        <v>44680</v>
      </c>
      <c r="Q626" s="323"/>
      <c r="R626" s="320" t="s">
        <v>64</v>
      </c>
      <c r="S626" s="320" t="s">
        <v>2774</v>
      </c>
      <c r="T626" s="320" t="s">
        <v>763</v>
      </c>
      <c r="U626" s="320">
        <v>1427</v>
      </c>
      <c r="V626" s="320" t="s">
        <v>56</v>
      </c>
      <c r="W626" s="321">
        <f t="shared" si="14"/>
        <v>0.30624000000000001</v>
      </c>
      <c r="X626" s="320" t="s">
        <v>58</v>
      </c>
      <c r="Y626" s="320"/>
    </row>
    <row r="627" spans="1:25" s="174" customFormat="1">
      <c r="A627" s="320">
        <v>480</v>
      </c>
      <c r="B627" s="320" t="s">
        <v>717</v>
      </c>
      <c r="C627" s="320">
        <v>396206392</v>
      </c>
      <c r="D627" s="320" t="s">
        <v>762</v>
      </c>
      <c r="E627" s="320" t="s">
        <v>635</v>
      </c>
      <c r="F627" s="320" t="s">
        <v>636</v>
      </c>
      <c r="G627" s="320" t="s">
        <v>637</v>
      </c>
      <c r="H627" s="320" t="s">
        <v>136</v>
      </c>
      <c r="I627" s="320">
        <v>49303156</v>
      </c>
      <c r="J627" s="320">
        <v>551</v>
      </c>
      <c r="K627" s="320">
        <v>19</v>
      </c>
      <c r="L627" s="324">
        <v>44679</v>
      </c>
      <c r="M627" s="324">
        <v>44679</v>
      </c>
      <c r="N627" s="323"/>
      <c r="O627" s="324">
        <v>44684</v>
      </c>
      <c r="P627" s="324">
        <v>44681</v>
      </c>
      <c r="Q627" s="323"/>
      <c r="R627" s="320" t="s">
        <v>64</v>
      </c>
      <c r="S627" s="320" t="s">
        <v>2779</v>
      </c>
      <c r="T627" s="320" t="s">
        <v>763</v>
      </c>
      <c r="U627" s="320">
        <v>1647</v>
      </c>
      <c r="V627" s="320" t="s">
        <v>56</v>
      </c>
      <c r="W627" s="321">
        <f t="shared" si="14"/>
        <v>0.26447999999999999</v>
      </c>
      <c r="X627" s="320" t="s">
        <v>58</v>
      </c>
      <c r="Y627" s="320"/>
    </row>
    <row r="628" spans="1:25" s="173" customFormat="1">
      <c r="A628" s="320">
        <v>480</v>
      </c>
      <c r="B628" s="320" t="s">
        <v>690</v>
      </c>
      <c r="C628" s="320">
        <v>396343569</v>
      </c>
      <c r="D628" s="320" t="s">
        <v>762</v>
      </c>
      <c r="E628" s="320" t="s">
        <v>265</v>
      </c>
      <c r="F628" s="320" t="s">
        <v>691</v>
      </c>
      <c r="G628" s="320" t="s">
        <v>692</v>
      </c>
      <c r="H628" s="320" t="s">
        <v>78</v>
      </c>
      <c r="I628" s="320">
        <v>49303156</v>
      </c>
      <c r="J628" s="320">
        <v>493</v>
      </c>
      <c r="K628" s="320">
        <v>17</v>
      </c>
      <c r="L628" s="324">
        <v>44680</v>
      </c>
      <c r="M628" s="324">
        <v>44680</v>
      </c>
      <c r="N628" s="323"/>
      <c r="O628" s="324">
        <v>44683</v>
      </c>
      <c r="P628" s="324">
        <v>44683</v>
      </c>
      <c r="Q628" s="323"/>
      <c r="R628" s="320" t="s">
        <v>64</v>
      </c>
      <c r="S628" s="320" t="s">
        <v>2774</v>
      </c>
      <c r="T628" s="320"/>
      <c r="U628" s="322"/>
      <c r="V628" s="320" t="s">
        <v>62</v>
      </c>
      <c r="W628" s="321">
        <f t="shared" si="14"/>
        <v>0.23663999999999999</v>
      </c>
      <c r="X628" s="320" t="s">
        <v>58</v>
      </c>
      <c r="Y628" s="320"/>
    </row>
    <row r="629" spans="1:25" s="173" customFormat="1">
      <c r="A629" s="320">
        <v>480</v>
      </c>
      <c r="B629" s="320" t="s">
        <v>695</v>
      </c>
      <c r="C629" s="320">
        <v>396346286</v>
      </c>
      <c r="D629" s="327" t="s">
        <v>762</v>
      </c>
      <c r="E629" s="320" t="s">
        <v>265</v>
      </c>
      <c r="F629" s="320" t="s">
        <v>691</v>
      </c>
      <c r="G629" s="320" t="s">
        <v>692</v>
      </c>
      <c r="H629" s="320" t="s">
        <v>78</v>
      </c>
      <c r="I629" s="320">
        <v>49303156</v>
      </c>
      <c r="J629" s="320">
        <v>464</v>
      </c>
      <c r="K629" s="320">
        <v>16</v>
      </c>
      <c r="L629" s="324">
        <v>44680</v>
      </c>
      <c r="M629" s="324">
        <v>44680</v>
      </c>
      <c r="N629" s="323"/>
      <c r="O629" s="324">
        <v>44680</v>
      </c>
      <c r="P629" s="324">
        <v>44683</v>
      </c>
      <c r="Q629" s="323"/>
      <c r="R629" s="320" t="s">
        <v>64</v>
      </c>
      <c r="S629" s="320" t="s">
        <v>2774</v>
      </c>
      <c r="T629" s="320"/>
      <c r="U629" s="322"/>
      <c r="V629" s="320" t="s">
        <v>62</v>
      </c>
      <c r="W629" s="321">
        <f t="shared" si="14"/>
        <v>0.22272</v>
      </c>
      <c r="X629" s="320" t="s">
        <v>58</v>
      </c>
      <c r="Y629" s="320"/>
    </row>
    <row r="630" spans="1:25" s="108" customFormat="1">
      <c r="A630" s="320">
        <v>360</v>
      </c>
      <c r="B630" s="320" t="s">
        <v>1842</v>
      </c>
      <c r="C630" s="320">
        <v>396230515</v>
      </c>
      <c r="D630" s="320" t="s">
        <v>762</v>
      </c>
      <c r="E630" s="320" t="s">
        <v>54</v>
      </c>
      <c r="F630" s="320" t="s">
        <v>705</v>
      </c>
      <c r="G630" s="320" t="s">
        <v>706</v>
      </c>
      <c r="H630" s="320" t="s">
        <v>224</v>
      </c>
      <c r="I630" s="320">
        <v>49204132</v>
      </c>
      <c r="J630" s="320">
        <v>728</v>
      </c>
      <c r="K630" s="320">
        <v>28</v>
      </c>
      <c r="L630" s="324">
        <v>44680</v>
      </c>
      <c r="M630" s="324">
        <v>44680</v>
      </c>
      <c r="N630" s="323"/>
      <c r="O630" s="324">
        <v>44680</v>
      </c>
      <c r="P630" s="324">
        <v>44680</v>
      </c>
      <c r="Q630" s="323"/>
      <c r="R630" s="320" t="s">
        <v>64</v>
      </c>
      <c r="S630" s="320" t="s">
        <v>2774</v>
      </c>
      <c r="T630" s="320"/>
      <c r="U630" s="322">
        <v>435.85</v>
      </c>
      <c r="V630" s="320" t="s">
        <v>56</v>
      </c>
      <c r="W630" s="321">
        <f t="shared" si="14"/>
        <v>0.26207999999999998</v>
      </c>
      <c r="X630" s="320" t="s">
        <v>58</v>
      </c>
      <c r="Y630" s="320"/>
    </row>
    <row r="631" spans="1:25" s="180" customFormat="1">
      <c r="A631" s="320">
        <v>470</v>
      </c>
      <c r="B631" s="320" t="s">
        <v>665</v>
      </c>
      <c r="C631" s="320">
        <v>396613662</v>
      </c>
      <c r="D631" s="320" t="s">
        <v>762</v>
      </c>
      <c r="E631" s="320" t="s">
        <v>542</v>
      </c>
      <c r="F631" s="320" t="s">
        <v>543</v>
      </c>
      <c r="G631" s="320" t="s">
        <v>666</v>
      </c>
      <c r="H631" s="320" t="s">
        <v>136</v>
      </c>
      <c r="I631" s="320">
        <v>49303154</v>
      </c>
      <c r="J631" s="320">
        <v>580</v>
      </c>
      <c r="K631" s="320">
        <v>20</v>
      </c>
      <c r="L631" s="324">
        <v>44680</v>
      </c>
      <c r="M631" s="324">
        <v>44680</v>
      </c>
      <c r="N631" s="323"/>
      <c r="O631" s="324">
        <v>44683</v>
      </c>
      <c r="P631" s="324">
        <v>44683</v>
      </c>
      <c r="Q631" s="323"/>
      <c r="R631" s="320" t="s">
        <v>64</v>
      </c>
      <c r="S631" s="320" t="s">
        <v>2774</v>
      </c>
      <c r="T631" s="320" t="s">
        <v>763</v>
      </c>
      <c r="U631" s="322">
        <v>2466.38</v>
      </c>
      <c r="V631" s="320" t="s">
        <v>62</v>
      </c>
      <c r="W631" s="321">
        <f t="shared" si="14"/>
        <v>0.27260000000000001</v>
      </c>
      <c r="X631" s="320" t="s">
        <v>58</v>
      </c>
      <c r="Y631" s="320"/>
    </row>
    <row r="632" spans="1:25" s="174" customFormat="1">
      <c r="A632" s="347">
        <v>360</v>
      </c>
      <c r="B632" s="347">
        <v>394738454</v>
      </c>
      <c r="C632" s="347">
        <v>394738454</v>
      </c>
      <c r="D632" s="347" t="s">
        <v>762</v>
      </c>
      <c r="E632" s="347" t="s">
        <v>255</v>
      </c>
      <c r="F632" s="344" t="s">
        <v>2768</v>
      </c>
      <c r="G632" s="347" t="s">
        <v>416</v>
      </c>
      <c r="H632" s="347" t="s">
        <v>85</v>
      </c>
      <c r="I632" s="347">
        <v>49203132</v>
      </c>
      <c r="J632" s="347">
        <v>832</v>
      </c>
      <c r="K632" s="347">
        <v>26</v>
      </c>
      <c r="L632" s="346">
        <v>44680</v>
      </c>
      <c r="M632" s="346">
        <v>44680</v>
      </c>
      <c r="N632" s="345"/>
      <c r="O632" s="346">
        <v>44684</v>
      </c>
      <c r="P632" s="346">
        <v>44684</v>
      </c>
      <c r="Q632" s="345"/>
      <c r="R632" s="347" t="s">
        <v>175</v>
      </c>
      <c r="S632" s="347" t="s">
        <v>2774</v>
      </c>
      <c r="T632" s="347" t="s">
        <v>763</v>
      </c>
      <c r="U632" s="348">
        <v>1987.3</v>
      </c>
      <c r="V632" s="347" t="s">
        <v>62</v>
      </c>
      <c r="W632" s="342">
        <f t="shared" si="14"/>
        <v>0.29952000000000001</v>
      </c>
      <c r="X632" s="347" t="s">
        <v>58</v>
      </c>
      <c r="Y632" s="347"/>
    </row>
    <row r="633" spans="1:25" s="174" customFormat="1">
      <c r="A633" s="320">
        <v>480</v>
      </c>
      <c r="B633" s="320" t="s">
        <v>645</v>
      </c>
      <c r="C633" s="320">
        <v>396208242</v>
      </c>
      <c r="D633" s="320" t="s">
        <v>762</v>
      </c>
      <c r="E633" s="320" t="s">
        <v>642</v>
      </c>
      <c r="F633" s="320" t="s">
        <v>643</v>
      </c>
      <c r="G633" s="320" t="s">
        <v>644</v>
      </c>
      <c r="H633" s="320" t="s">
        <v>136</v>
      </c>
      <c r="I633" s="320">
        <v>49303156</v>
      </c>
      <c r="J633" s="320">
        <v>638</v>
      </c>
      <c r="K633" s="320">
        <v>22</v>
      </c>
      <c r="L633" s="324">
        <v>44680</v>
      </c>
      <c r="M633" s="324">
        <v>44680</v>
      </c>
      <c r="N633" s="323"/>
      <c r="O633" s="324">
        <v>44680</v>
      </c>
      <c r="P633" s="324">
        <v>44681</v>
      </c>
      <c r="Q633" s="323"/>
      <c r="R633" s="320" t="s">
        <v>64</v>
      </c>
      <c r="S633" s="320" t="s">
        <v>2774</v>
      </c>
      <c r="T633" s="320" t="s">
        <v>763</v>
      </c>
      <c r="U633" s="320">
        <v>1430</v>
      </c>
      <c r="V633" s="320" t="s">
        <v>56</v>
      </c>
      <c r="W633" s="321">
        <f t="shared" si="14"/>
        <v>0.30624000000000001</v>
      </c>
      <c r="X633" s="320" t="s">
        <v>58</v>
      </c>
      <c r="Y633" s="320"/>
    </row>
    <row r="634" spans="1:25" s="174" customFormat="1">
      <c r="A634" s="347">
        <v>480</v>
      </c>
      <c r="B634" s="347" t="s">
        <v>647</v>
      </c>
      <c r="C634" s="347">
        <v>396208626</v>
      </c>
      <c r="D634" s="347" t="s">
        <v>762</v>
      </c>
      <c r="E634" s="347" t="s">
        <v>642</v>
      </c>
      <c r="F634" s="347" t="s">
        <v>643</v>
      </c>
      <c r="G634" s="347" t="s">
        <v>644</v>
      </c>
      <c r="H634" s="347" t="s">
        <v>136</v>
      </c>
      <c r="I634" s="347">
        <v>49303156</v>
      </c>
      <c r="J634" s="347">
        <v>638</v>
      </c>
      <c r="K634" s="347">
        <v>22</v>
      </c>
      <c r="L634" s="346">
        <v>44680</v>
      </c>
      <c r="M634" s="346">
        <v>44678</v>
      </c>
      <c r="N634" s="345"/>
      <c r="O634" s="395">
        <v>44680</v>
      </c>
      <c r="P634" s="346"/>
      <c r="Q634" s="345"/>
      <c r="R634" s="347" t="s">
        <v>175</v>
      </c>
      <c r="S634" s="347"/>
      <c r="T634" s="347" t="s">
        <v>763</v>
      </c>
      <c r="U634" s="347">
        <v>1430</v>
      </c>
      <c r="V634" s="347" t="s">
        <v>56</v>
      </c>
      <c r="W634" s="342">
        <f t="shared" si="14"/>
        <v>0.30624000000000001</v>
      </c>
      <c r="X634" s="347" t="s">
        <v>58</v>
      </c>
      <c r="Y634" s="347"/>
    </row>
    <row r="635" spans="1:25" s="174" customFormat="1">
      <c r="A635" s="347">
        <v>480</v>
      </c>
      <c r="B635" s="347" t="s">
        <v>649</v>
      </c>
      <c r="C635" s="347">
        <v>396208920</v>
      </c>
      <c r="D635" s="347" t="s">
        <v>762</v>
      </c>
      <c r="E635" s="347" t="s">
        <v>642</v>
      </c>
      <c r="F635" s="347" t="s">
        <v>643</v>
      </c>
      <c r="G635" s="347" t="s">
        <v>644</v>
      </c>
      <c r="H635" s="347" t="s">
        <v>136</v>
      </c>
      <c r="I635" s="347">
        <v>49303156</v>
      </c>
      <c r="J635" s="347">
        <v>638</v>
      </c>
      <c r="K635" s="347">
        <v>22</v>
      </c>
      <c r="L635" s="346">
        <v>44680</v>
      </c>
      <c r="M635" s="346">
        <v>44678</v>
      </c>
      <c r="N635" s="345"/>
      <c r="O635" s="346">
        <v>44680</v>
      </c>
      <c r="P635" s="346"/>
      <c r="Q635" s="345"/>
      <c r="R635" s="347" t="s">
        <v>175</v>
      </c>
      <c r="S635" s="347"/>
      <c r="T635" s="347" t="s">
        <v>763</v>
      </c>
      <c r="U635" s="347">
        <v>1430</v>
      </c>
      <c r="V635" s="347" t="s">
        <v>56</v>
      </c>
      <c r="W635" s="342">
        <f t="shared" si="14"/>
        <v>0.30624000000000001</v>
      </c>
      <c r="X635" s="347" t="s">
        <v>58</v>
      </c>
      <c r="Y635" s="347"/>
    </row>
    <row r="636" spans="1:25" s="174" customFormat="1">
      <c r="A636" s="320">
        <v>480</v>
      </c>
      <c r="B636" s="320" t="s">
        <v>676</v>
      </c>
      <c r="C636" s="320">
        <v>396210119</v>
      </c>
      <c r="D636" s="320" t="s">
        <v>762</v>
      </c>
      <c r="E636" s="320" t="s">
        <v>642</v>
      </c>
      <c r="F636" s="320" t="s">
        <v>643</v>
      </c>
      <c r="G636" s="320" t="s">
        <v>644</v>
      </c>
      <c r="H636" s="320" t="s">
        <v>136</v>
      </c>
      <c r="I636" s="320">
        <v>49303156</v>
      </c>
      <c r="J636" s="320">
        <v>638</v>
      </c>
      <c r="K636" s="320">
        <v>22</v>
      </c>
      <c r="L636" s="324">
        <v>44680</v>
      </c>
      <c r="M636" s="324">
        <v>44680</v>
      </c>
      <c r="N636" s="323"/>
      <c r="O636" s="324">
        <v>44680</v>
      </c>
      <c r="P636" s="324">
        <v>44681</v>
      </c>
      <c r="Q636" s="323"/>
      <c r="R636" s="320" t="s">
        <v>64</v>
      </c>
      <c r="S636" s="320" t="s">
        <v>2774</v>
      </c>
      <c r="T636" s="320" t="s">
        <v>763</v>
      </c>
      <c r="U636" s="322">
        <v>1432</v>
      </c>
      <c r="V636" s="320" t="s">
        <v>56</v>
      </c>
      <c r="W636" s="321">
        <f t="shared" si="14"/>
        <v>0.30624000000000001</v>
      </c>
      <c r="X636" s="320" t="s">
        <v>58</v>
      </c>
      <c r="Y636" s="320"/>
    </row>
    <row r="637" spans="1:25" s="174" customFormat="1">
      <c r="A637" s="320">
        <v>480</v>
      </c>
      <c r="B637" s="320" t="s">
        <v>712</v>
      </c>
      <c r="C637" s="320">
        <v>396211354</v>
      </c>
      <c r="D637" s="320" t="s">
        <v>762</v>
      </c>
      <c r="E637" s="320" t="s">
        <v>642</v>
      </c>
      <c r="F637" s="320" t="s">
        <v>643</v>
      </c>
      <c r="G637" s="320" t="s">
        <v>644</v>
      </c>
      <c r="H637" s="320" t="s">
        <v>136</v>
      </c>
      <c r="I637" s="320">
        <v>49303156</v>
      </c>
      <c r="J637" s="320">
        <v>638</v>
      </c>
      <c r="K637" s="320">
        <v>22</v>
      </c>
      <c r="L637" s="324">
        <v>44680</v>
      </c>
      <c r="M637" s="324">
        <v>44680</v>
      </c>
      <c r="N637" s="323"/>
      <c r="O637" s="324">
        <v>44680</v>
      </c>
      <c r="P637" s="324">
        <v>44681</v>
      </c>
      <c r="Q637" s="323"/>
      <c r="R637" s="320" t="s">
        <v>64</v>
      </c>
      <c r="S637" s="320" t="s">
        <v>2774</v>
      </c>
      <c r="T637" s="320" t="s">
        <v>763</v>
      </c>
      <c r="U637" s="320">
        <v>1427</v>
      </c>
      <c r="V637" s="320" t="s">
        <v>56</v>
      </c>
      <c r="W637" s="321">
        <f t="shared" si="14"/>
        <v>0.30624000000000001</v>
      </c>
      <c r="X637" s="320" t="s">
        <v>58</v>
      </c>
      <c r="Y637" s="329"/>
    </row>
    <row r="638" spans="1:25" s="174" customFormat="1">
      <c r="A638" s="320">
        <v>480</v>
      </c>
      <c r="B638" s="320" t="s">
        <v>718</v>
      </c>
      <c r="C638" s="320">
        <v>396211848</v>
      </c>
      <c r="D638" s="320" t="s">
        <v>762</v>
      </c>
      <c r="E638" s="320" t="s">
        <v>642</v>
      </c>
      <c r="F638" s="320" t="s">
        <v>643</v>
      </c>
      <c r="G638" s="320" t="s">
        <v>644</v>
      </c>
      <c r="H638" s="320" t="s">
        <v>136</v>
      </c>
      <c r="I638" s="320">
        <v>49303156</v>
      </c>
      <c r="J638" s="320">
        <v>638</v>
      </c>
      <c r="K638" s="320">
        <v>22</v>
      </c>
      <c r="L638" s="324">
        <v>44680</v>
      </c>
      <c r="M638" s="324">
        <v>44680</v>
      </c>
      <c r="N638" s="323"/>
      <c r="O638" s="324">
        <v>44681</v>
      </c>
      <c r="P638" s="320"/>
      <c r="Q638" s="323"/>
      <c r="R638" s="320" t="s">
        <v>64</v>
      </c>
      <c r="S638" s="320" t="s">
        <v>2774</v>
      </c>
      <c r="T638" s="320" t="s">
        <v>763</v>
      </c>
      <c r="U638" s="320">
        <v>1427</v>
      </c>
      <c r="V638" s="320" t="s">
        <v>56</v>
      </c>
      <c r="W638" s="321">
        <f t="shared" si="14"/>
        <v>0.30624000000000001</v>
      </c>
      <c r="X638" s="320" t="s">
        <v>58</v>
      </c>
      <c r="Y638" s="329"/>
    </row>
    <row r="639" spans="1:25" s="180" customFormat="1">
      <c r="A639" s="320">
        <v>480</v>
      </c>
      <c r="B639" s="320" t="s">
        <v>719</v>
      </c>
      <c r="C639" s="320">
        <v>396212234</v>
      </c>
      <c r="D639" s="320" t="s">
        <v>762</v>
      </c>
      <c r="E639" s="320" t="s">
        <v>642</v>
      </c>
      <c r="F639" s="320" t="s">
        <v>643</v>
      </c>
      <c r="G639" s="320" t="s">
        <v>644</v>
      </c>
      <c r="H639" s="320" t="s">
        <v>136</v>
      </c>
      <c r="I639" s="320">
        <v>49303156</v>
      </c>
      <c r="J639" s="320">
        <v>638</v>
      </c>
      <c r="K639" s="320">
        <v>22</v>
      </c>
      <c r="L639" s="324">
        <v>44680</v>
      </c>
      <c r="M639" s="324"/>
      <c r="N639" s="323"/>
      <c r="O639" s="324">
        <v>44681</v>
      </c>
      <c r="P639" s="324">
        <v>44683</v>
      </c>
      <c r="Q639" s="323"/>
      <c r="R639" s="320" t="s">
        <v>64</v>
      </c>
      <c r="S639" s="320"/>
      <c r="T639" s="320" t="s">
        <v>763</v>
      </c>
      <c r="U639" s="320">
        <v>1427</v>
      </c>
      <c r="V639" s="320" t="s">
        <v>56</v>
      </c>
      <c r="W639" s="321">
        <f t="shared" si="14"/>
        <v>0.30624000000000001</v>
      </c>
      <c r="X639" s="320" t="s">
        <v>58</v>
      </c>
      <c r="Y639" s="329"/>
    </row>
    <row r="640" spans="1:25" s="108" customFormat="1">
      <c r="A640" s="320">
        <v>480</v>
      </c>
      <c r="B640" s="320" t="s">
        <v>720</v>
      </c>
      <c r="C640" s="320">
        <v>396212363</v>
      </c>
      <c r="D640" s="320" t="s">
        <v>762</v>
      </c>
      <c r="E640" s="320" t="s">
        <v>642</v>
      </c>
      <c r="F640" s="320" t="s">
        <v>643</v>
      </c>
      <c r="G640" s="320" t="s">
        <v>644</v>
      </c>
      <c r="H640" s="320" t="s">
        <v>136</v>
      </c>
      <c r="I640" s="320">
        <v>49303156</v>
      </c>
      <c r="J640" s="320">
        <v>638</v>
      </c>
      <c r="K640" s="320">
        <v>22</v>
      </c>
      <c r="L640" s="324">
        <v>44680</v>
      </c>
      <c r="M640" s="324">
        <v>44680</v>
      </c>
      <c r="N640" s="323"/>
      <c r="O640" s="324">
        <v>44681</v>
      </c>
      <c r="P640" s="324">
        <v>44681</v>
      </c>
      <c r="Q640" s="323"/>
      <c r="R640" s="320" t="s">
        <v>64</v>
      </c>
      <c r="S640" s="320" t="s">
        <v>2774</v>
      </c>
      <c r="T640" s="320" t="s">
        <v>763</v>
      </c>
      <c r="U640" s="320">
        <v>1427</v>
      </c>
      <c r="V640" s="320" t="s">
        <v>56</v>
      </c>
      <c r="W640" s="321">
        <f t="shared" ref="W640:W659" si="15">A640*J640/10^6</f>
        <v>0.30624000000000001</v>
      </c>
      <c r="X640" s="320" t="s">
        <v>58</v>
      </c>
      <c r="Y640" s="329"/>
    </row>
    <row r="641" spans="1:25" s="108" customFormat="1">
      <c r="A641" s="347">
        <v>480</v>
      </c>
      <c r="B641" s="347" t="s">
        <v>721</v>
      </c>
      <c r="C641" s="347">
        <v>396212488</v>
      </c>
      <c r="D641" s="347" t="s">
        <v>762</v>
      </c>
      <c r="E641" s="347" t="s">
        <v>642</v>
      </c>
      <c r="F641" s="347" t="s">
        <v>643</v>
      </c>
      <c r="G641" s="347" t="s">
        <v>644</v>
      </c>
      <c r="H641" s="347" t="s">
        <v>136</v>
      </c>
      <c r="I641" s="347">
        <v>49303156</v>
      </c>
      <c r="J641" s="347">
        <v>609</v>
      </c>
      <c r="K641" s="347">
        <v>21</v>
      </c>
      <c r="L641" s="346">
        <v>44680</v>
      </c>
      <c r="M641" s="346">
        <v>44680</v>
      </c>
      <c r="N641" s="345"/>
      <c r="O641" s="346">
        <v>44683</v>
      </c>
      <c r="P641" s="347"/>
      <c r="Q641" s="345"/>
      <c r="R641" s="347" t="s">
        <v>175</v>
      </c>
      <c r="S641" s="347" t="s">
        <v>2774</v>
      </c>
      <c r="T641" s="347" t="s">
        <v>763</v>
      </c>
      <c r="U641" s="347">
        <v>1427</v>
      </c>
      <c r="V641" s="347" t="s">
        <v>56</v>
      </c>
      <c r="W641" s="342">
        <f t="shared" si="15"/>
        <v>0.29232000000000002</v>
      </c>
      <c r="X641" s="347" t="s">
        <v>58</v>
      </c>
      <c r="Y641" s="406"/>
    </row>
    <row r="642" spans="1:25" s="108" customFormat="1">
      <c r="A642" s="320">
        <v>360</v>
      </c>
      <c r="B642" s="320">
        <v>395652946</v>
      </c>
      <c r="C642" s="320">
        <v>395652946</v>
      </c>
      <c r="D642" s="320" t="s">
        <v>762</v>
      </c>
      <c r="E642" s="320" t="s">
        <v>106</v>
      </c>
      <c r="F642" s="320" t="s">
        <v>213</v>
      </c>
      <c r="G642" s="320" t="s">
        <v>722</v>
      </c>
      <c r="H642" s="320" t="s">
        <v>57</v>
      </c>
      <c r="I642" s="320">
        <v>49203132</v>
      </c>
      <c r="J642" s="320">
        <v>832</v>
      </c>
      <c r="K642" s="320">
        <v>26</v>
      </c>
      <c r="L642" s="324">
        <v>44680</v>
      </c>
      <c r="M642" s="324">
        <v>44680</v>
      </c>
      <c r="N642" s="323"/>
      <c r="O642" s="324">
        <v>44683</v>
      </c>
      <c r="P642" s="324">
        <v>44683</v>
      </c>
      <c r="Q642" s="323"/>
      <c r="R642" s="320" t="s">
        <v>64</v>
      </c>
      <c r="S642" s="320" t="s">
        <v>2774</v>
      </c>
      <c r="T642" s="320" t="s">
        <v>763</v>
      </c>
      <c r="U642" s="320">
        <v>2292</v>
      </c>
      <c r="V642" s="320" t="s">
        <v>56</v>
      </c>
      <c r="W642" s="321">
        <f t="shared" si="15"/>
        <v>0.29952000000000001</v>
      </c>
      <c r="X642" s="320" t="s">
        <v>58</v>
      </c>
      <c r="Y642" s="329"/>
    </row>
    <row r="643" spans="1:25" s="108" customFormat="1">
      <c r="A643" s="347">
        <v>360</v>
      </c>
      <c r="B643" s="347">
        <v>396043624</v>
      </c>
      <c r="C643" s="347">
        <v>396043624</v>
      </c>
      <c r="D643" s="347" t="s">
        <v>762</v>
      </c>
      <c r="E643" s="347" t="s">
        <v>190</v>
      </c>
      <c r="F643" s="347" t="s">
        <v>724</v>
      </c>
      <c r="G643" s="347" t="s">
        <v>725</v>
      </c>
      <c r="H643" s="347" t="s">
        <v>224</v>
      </c>
      <c r="I643" s="347">
        <v>49204132</v>
      </c>
      <c r="J643" s="347">
        <v>624</v>
      </c>
      <c r="K643" s="347">
        <v>24</v>
      </c>
      <c r="L643" s="346">
        <v>44680</v>
      </c>
      <c r="M643" s="346">
        <v>44680</v>
      </c>
      <c r="N643" s="345"/>
      <c r="O643" s="346">
        <v>44684</v>
      </c>
      <c r="P643" s="345"/>
      <c r="Q643" s="345"/>
      <c r="R643" s="347" t="s">
        <v>175</v>
      </c>
      <c r="S643" s="347" t="s">
        <v>2774</v>
      </c>
      <c r="T643" s="347"/>
      <c r="U643" s="347"/>
      <c r="V643" s="347" t="s">
        <v>62</v>
      </c>
      <c r="W643" s="342">
        <f t="shared" si="15"/>
        <v>0.22464000000000001</v>
      </c>
      <c r="X643" s="347" t="s">
        <v>58</v>
      </c>
      <c r="Y643" s="347"/>
    </row>
    <row r="644" spans="1:25" s="108" customFormat="1">
      <c r="A644" s="320">
        <v>360</v>
      </c>
      <c r="B644" s="320">
        <v>396035440</v>
      </c>
      <c r="C644" s="320">
        <v>396035440</v>
      </c>
      <c r="D644" s="320" t="s">
        <v>762</v>
      </c>
      <c r="E644" s="320" t="s">
        <v>54</v>
      </c>
      <c r="F644" s="320" t="s">
        <v>656</v>
      </c>
      <c r="G644" s="320" t="s">
        <v>726</v>
      </c>
      <c r="H644" s="320" t="s">
        <v>224</v>
      </c>
      <c r="I644" s="320">
        <v>49204132</v>
      </c>
      <c r="J644" s="320">
        <v>728</v>
      </c>
      <c r="K644" s="320">
        <v>28</v>
      </c>
      <c r="L644" s="324">
        <v>44680</v>
      </c>
      <c r="M644" s="324">
        <v>44680</v>
      </c>
      <c r="N644" s="323"/>
      <c r="O644" s="324">
        <v>44683</v>
      </c>
      <c r="P644" s="324">
        <v>44683</v>
      </c>
      <c r="Q644" s="323"/>
      <c r="R644" s="320" t="s">
        <v>64</v>
      </c>
      <c r="S644" s="320" t="s">
        <v>2774</v>
      </c>
      <c r="T644" s="320"/>
      <c r="U644" s="320"/>
      <c r="V644" s="320" t="s">
        <v>56</v>
      </c>
      <c r="W644" s="321">
        <f t="shared" si="15"/>
        <v>0.26207999999999998</v>
      </c>
      <c r="X644" s="320" t="s">
        <v>58</v>
      </c>
      <c r="Y644" s="320"/>
    </row>
    <row r="645" spans="1:25" s="108" customFormat="1">
      <c r="A645" s="320">
        <v>360</v>
      </c>
      <c r="B645" s="320">
        <v>395931478</v>
      </c>
      <c r="C645" s="320">
        <v>395931478</v>
      </c>
      <c r="D645" s="320" t="s">
        <v>762</v>
      </c>
      <c r="E645" s="320" t="s">
        <v>54</v>
      </c>
      <c r="F645" s="320" t="s">
        <v>600</v>
      </c>
      <c r="G645" s="320" t="s">
        <v>727</v>
      </c>
      <c r="H645" s="320" t="s">
        <v>57</v>
      </c>
      <c r="I645" s="320">
        <v>49203132</v>
      </c>
      <c r="J645" s="320">
        <v>832</v>
      </c>
      <c r="K645" s="320">
        <v>26</v>
      </c>
      <c r="L645" s="324">
        <v>44680</v>
      </c>
      <c r="M645" s="324">
        <v>44680</v>
      </c>
      <c r="N645" s="323"/>
      <c r="O645" s="324">
        <v>44683</v>
      </c>
      <c r="P645" s="324">
        <v>44683</v>
      </c>
      <c r="Q645" s="323"/>
      <c r="R645" s="320" t="s">
        <v>64</v>
      </c>
      <c r="S645" s="320" t="s">
        <v>2774</v>
      </c>
      <c r="T645" s="320"/>
      <c r="U645" s="320"/>
      <c r="V645" s="320" t="s">
        <v>56</v>
      </c>
      <c r="W645" s="321">
        <f t="shared" si="15"/>
        <v>0.29952000000000001</v>
      </c>
      <c r="X645" s="320" t="s">
        <v>58</v>
      </c>
      <c r="Y645" s="320"/>
    </row>
    <row r="646" spans="1:25" s="108" customFormat="1">
      <c r="A646" s="347">
        <v>360</v>
      </c>
      <c r="B646" s="347">
        <v>396360905</v>
      </c>
      <c r="C646" s="347">
        <v>396360905</v>
      </c>
      <c r="D646" s="347" t="s">
        <v>762</v>
      </c>
      <c r="E646" s="347" t="s">
        <v>208</v>
      </c>
      <c r="F646" s="347" t="s">
        <v>774</v>
      </c>
      <c r="G646" s="347" t="s">
        <v>775</v>
      </c>
      <c r="H646" s="347" t="s">
        <v>224</v>
      </c>
      <c r="I646" s="347">
        <v>49204132</v>
      </c>
      <c r="J646" s="347">
        <v>676</v>
      </c>
      <c r="K646" s="347">
        <v>26</v>
      </c>
      <c r="L646" s="346">
        <v>44680</v>
      </c>
      <c r="M646" s="345"/>
      <c r="N646" s="345"/>
      <c r="O646" s="346">
        <v>44683</v>
      </c>
      <c r="P646" s="345"/>
      <c r="Q646" s="345"/>
      <c r="R646" s="347" t="s">
        <v>175</v>
      </c>
      <c r="S646" s="347"/>
      <c r="T646" s="347"/>
      <c r="U646" s="347"/>
      <c r="V646" s="347" t="s">
        <v>62</v>
      </c>
      <c r="W646" s="342">
        <f t="shared" si="15"/>
        <v>0.24335999999999999</v>
      </c>
      <c r="X646" s="347" t="s">
        <v>58</v>
      </c>
      <c r="Y646" s="347"/>
    </row>
    <row r="647" spans="1:25" s="108" customFormat="1">
      <c r="A647" s="347">
        <v>360</v>
      </c>
      <c r="B647" s="347">
        <v>396361036</v>
      </c>
      <c r="C647" s="347">
        <v>396361036</v>
      </c>
      <c r="D647" s="347" t="s">
        <v>762</v>
      </c>
      <c r="E647" s="347" t="s">
        <v>208</v>
      </c>
      <c r="F647" s="347" t="s">
        <v>774</v>
      </c>
      <c r="G647" s="347" t="s">
        <v>775</v>
      </c>
      <c r="H647" s="347" t="s">
        <v>224</v>
      </c>
      <c r="I647" s="347">
        <v>49204132</v>
      </c>
      <c r="J647" s="347">
        <v>676</v>
      </c>
      <c r="K647" s="347">
        <v>26</v>
      </c>
      <c r="L647" s="346">
        <v>44680</v>
      </c>
      <c r="M647" s="346">
        <v>44680</v>
      </c>
      <c r="N647" s="345"/>
      <c r="O647" s="346">
        <v>44683</v>
      </c>
      <c r="P647" s="345"/>
      <c r="Q647" s="345"/>
      <c r="R647" s="347" t="s">
        <v>175</v>
      </c>
      <c r="S647" s="347" t="s">
        <v>2774</v>
      </c>
      <c r="T647" s="347"/>
      <c r="U647" s="347"/>
      <c r="V647" s="347" t="s">
        <v>62</v>
      </c>
      <c r="W647" s="342">
        <f t="shared" si="15"/>
        <v>0.24335999999999999</v>
      </c>
      <c r="X647" s="347" t="s">
        <v>58</v>
      </c>
      <c r="Y647" s="406"/>
    </row>
    <row r="648" spans="1:25" s="108" customFormat="1">
      <c r="A648" s="347">
        <v>360</v>
      </c>
      <c r="B648" s="347">
        <v>396361098</v>
      </c>
      <c r="C648" s="347">
        <v>396361098</v>
      </c>
      <c r="D648" s="347" t="s">
        <v>762</v>
      </c>
      <c r="E648" s="347" t="s">
        <v>208</v>
      </c>
      <c r="F648" s="347" t="s">
        <v>774</v>
      </c>
      <c r="G648" s="347" t="s">
        <v>775</v>
      </c>
      <c r="H648" s="347" t="s">
        <v>224</v>
      </c>
      <c r="I648" s="347">
        <v>49204132</v>
      </c>
      <c r="J648" s="347">
        <v>676</v>
      </c>
      <c r="K648" s="347">
        <v>26</v>
      </c>
      <c r="L648" s="346">
        <v>44680</v>
      </c>
      <c r="M648" s="346">
        <v>44680</v>
      </c>
      <c r="N648" s="345"/>
      <c r="O648" s="346">
        <v>44683</v>
      </c>
      <c r="P648" s="345"/>
      <c r="Q648" s="345"/>
      <c r="R648" s="347" t="s">
        <v>175</v>
      </c>
      <c r="S648" s="347" t="s">
        <v>2774</v>
      </c>
      <c r="T648" s="347"/>
      <c r="U648" s="347"/>
      <c r="V648" s="347" t="s">
        <v>62</v>
      </c>
      <c r="W648" s="342">
        <f t="shared" si="15"/>
        <v>0.24335999999999999</v>
      </c>
      <c r="X648" s="347" t="s">
        <v>58</v>
      </c>
      <c r="Y648" s="406"/>
    </row>
    <row r="649" spans="1:25" s="108" customFormat="1">
      <c r="A649" s="320">
        <v>360</v>
      </c>
      <c r="B649" s="320">
        <v>396361410</v>
      </c>
      <c r="C649" s="320">
        <v>396361410</v>
      </c>
      <c r="D649" s="320" t="s">
        <v>762</v>
      </c>
      <c r="E649" s="320" t="s">
        <v>208</v>
      </c>
      <c r="F649" s="320" t="s">
        <v>774</v>
      </c>
      <c r="G649" s="320" t="s">
        <v>775</v>
      </c>
      <c r="H649" s="320" t="s">
        <v>224</v>
      </c>
      <c r="I649" s="320">
        <v>49204132</v>
      </c>
      <c r="J649" s="320">
        <v>468</v>
      </c>
      <c r="K649" s="320">
        <v>18</v>
      </c>
      <c r="L649" s="324">
        <v>44680</v>
      </c>
      <c r="M649" s="324">
        <v>44680</v>
      </c>
      <c r="N649" s="323"/>
      <c r="O649" s="324">
        <v>44683</v>
      </c>
      <c r="P649" s="324">
        <v>44683</v>
      </c>
      <c r="Q649" s="323"/>
      <c r="R649" s="320" t="s">
        <v>64</v>
      </c>
      <c r="S649" s="320" t="s">
        <v>2774</v>
      </c>
      <c r="T649" s="320"/>
      <c r="U649" s="320"/>
      <c r="V649" s="320" t="s">
        <v>62</v>
      </c>
      <c r="W649" s="321">
        <f t="shared" si="15"/>
        <v>0.16847999999999999</v>
      </c>
      <c r="X649" s="320" t="s">
        <v>58</v>
      </c>
      <c r="Y649" s="329"/>
    </row>
    <row r="650" spans="1:25" s="108" customFormat="1">
      <c r="A650" s="347">
        <v>360</v>
      </c>
      <c r="B650" s="347" t="s">
        <v>784</v>
      </c>
      <c r="C650" s="347">
        <v>396488005</v>
      </c>
      <c r="D650" s="347" t="s">
        <v>762</v>
      </c>
      <c r="E650" s="347" t="s">
        <v>303</v>
      </c>
      <c r="F650" s="347" t="s">
        <v>782</v>
      </c>
      <c r="G650" s="347" t="s">
        <v>783</v>
      </c>
      <c r="H650" s="347" t="s">
        <v>224</v>
      </c>
      <c r="I650" s="347">
        <v>49204132</v>
      </c>
      <c r="J650" s="347">
        <v>676</v>
      </c>
      <c r="K650" s="347">
        <v>26</v>
      </c>
      <c r="L650" s="346">
        <v>44680</v>
      </c>
      <c r="M650" s="347"/>
      <c r="N650" s="346"/>
      <c r="O650" s="346">
        <v>44685</v>
      </c>
      <c r="P650" s="347"/>
      <c r="Q650" s="347"/>
      <c r="R650" s="347" t="s">
        <v>175</v>
      </c>
      <c r="S650" s="347" t="s">
        <v>2774</v>
      </c>
      <c r="T650" s="347"/>
      <c r="U650" s="348"/>
      <c r="V650" s="347" t="s">
        <v>62</v>
      </c>
      <c r="W650" s="342">
        <f t="shared" si="15"/>
        <v>0.24335999999999999</v>
      </c>
      <c r="X650" s="347" t="s">
        <v>58</v>
      </c>
      <c r="Y650" s="406"/>
    </row>
    <row r="651" spans="1:25" s="108" customFormat="1">
      <c r="A651" s="347">
        <v>360</v>
      </c>
      <c r="B651" s="347" t="s">
        <v>789</v>
      </c>
      <c r="C651" s="347">
        <v>396485381</v>
      </c>
      <c r="D651" s="347" t="s">
        <v>762</v>
      </c>
      <c r="E651" s="347" t="s">
        <v>786</v>
      </c>
      <c r="F651" s="347" t="s">
        <v>787</v>
      </c>
      <c r="G651" s="347" t="s">
        <v>790</v>
      </c>
      <c r="H651" s="347" t="s">
        <v>224</v>
      </c>
      <c r="I651" s="347">
        <v>49204132</v>
      </c>
      <c r="J651" s="347">
        <v>676</v>
      </c>
      <c r="K651" s="347">
        <v>26</v>
      </c>
      <c r="L651" s="346">
        <v>44680</v>
      </c>
      <c r="M651" s="346">
        <v>44680</v>
      </c>
      <c r="N651" s="346"/>
      <c r="O651" s="346">
        <v>44685</v>
      </c>
      <c r="P651" s="345"/>
      <c r="Q651" s="347"/>
      <c r="R651" s="347" t="s">
        <v>175</v>
      </c>
      <c r="S651" s="347" t="s">
        <v>2774</v>
      </c>
      <c r="T651" s="347"/>
      <c r="U651" s="348"/>
      <c r="V651" s="347" t="s">
        <v>62</v>
      </c>
      <c r="W651" s="342">
        <f t="shared" si="15"/>
        <v>0.24335999999999999</v>
      </c>
      <c r="X651" s="347" t="s">
        <v>58</v>
      </c>
      <c r="Y651" s="344"/>
    </row>
    <row r="652" spans="1:25" s="108" customFormat="1">
      <c r="A652" s="320">
        <v>360</v>
      </c>
      <c r="B652" s="320" t="s">
        <v>2754</v>
      </c>
      <c r="C652" s="320">
        <v>396595217</v>
      </c>
      <c r="D652" s="320" t="s">
        <v>762</v>
      </c>
      <c r="E652" s="320" t="s">
        <v>743</v>
      </c>
      <c r="F652" s="328" t="s">
        <v>1874</v>
      </c>
      <c r="G652" s="320" t="s">
        <v>904</v>
      </c>
      <c r="H652" s="320" t="s">
        <v>57</v>
      </c>
      <c r="I652" s="320">
        <v>49203132</v>
      </c>
      <c r="J652" s="320">
        <v>768</v>
      </c>
      <c r="K652" s="320">
        <v>24</v>
      </c>
      <c r="L652" s="324">
        <v>44680</v>
      </c>
      <c r="M652" s="324">
        <v>44680</v>
      </c>
      <c r="N652" s="323"/>
      <c r="O652" s="324">
        <v>44683</v>
      </c>
      <c r="P652" s="324">
        <v>44683</v>
      </c>
      <c r="Q652" s="323"/>
      <c r="R652" s="320" t="s">
        <v>64</v>
      </c>
      <c r="S652" s="320" t="s">
        <v>2774</v>
      </c>
      <c r="T652" s="320"/>
      <c r="U652" s="322">
        <v>4165</v>
      </c>
      <c r="V652" s="320" t="s">
        <v>56</v>
      </c>
      <c r="W652" s="321">
        <f t="shared" si="15"/>
        <v>0.27648</v>
      </c>
      <c r="X652" s="320" t="s">
        <v>58</v>
      </c>
      <c r="Y652" s="326"/>
    </row>
    <row r="653" spans="1:25" s="108" customFormat="1">
      <c r="A653" s="320">
        <v>360</v>
      </c>
      <c r="B653" s="320" t="s">
        <v>1830</v>
      </c>
      <c r="C653" s="320">
        <v>396466399</v>
      </c>
      <c r="D653" s="320" t="s">
        <v>762</v>
      </c>
      <c r="E653" s="320" t="s">
        <v>294</v>
      </c>
      <c r="F653" s="320" t="s">
        <v>322</v>
      </c>
      <c r="G653" s="320" t="s">
        <v>1831</v>
      </c>
      <c r="H653" s="320" t="s">
        <v>224</v>
      </c>
      <c r="I653" s="320">
        <v>49204132</v>
      </c>
      <c r="J653" s="320">
        <v>832</v>
      </c>
      <c r="K653" s="320">
        <v>32</v>
      </c>
      <c r="L653" s="324">
        <v>44680</v>
      </c>
      <c r="M653" s="324">
        <v>44680</v>
      </c>
      <c r="N653" s="323"/>
      <c r="O653" s="324">
        <v>44683</v>
      </c>
      <c r="P653" s="324">
        <v>44683</v>
      </c>
      <c r="Q653" s="323"/>
      <c r="R653" s="320" t="s">
        <v>64</v>
      </c>
      <c r="S653" s="320" t="s">
        <v>2774</v>
      </c>
      <c r="T653" s="320"/>
      <c r="U653" s="322"/>
      <c r="V653" s="320" t="s">
        <v>62</v>
      </c>
      <c r="W653" s="321">
        <f t="shared" si="15"/>
        <v>0.29952000000000001</v>
      </c>
      <c r="X653" s="320" t="s">
        <v>58</v>
      </c>
      <c r="Y653" s="326"/>
    </row>
    <row r="654" spans="1:25" s="108" customFormat="1">
      <c r="A654" s="320">
        <v>360</v>
      </c>
      <c r="B654" s="320" t="s">
        <v>1832</v>
      </c>
      <c r="C654" s="320">
        <v>396467539</v>
      </c>
      <c r="D654" s="320" t="s">
        <v>762</v>
      </c>
      <c r="E654" s="320" t="s">
        <v>294</v>
      </c>
      <c r="F654" s="320" t="s">
        <v>322</v>
      </c>
      <c r="G654" s="320" t="s">
        <v>1831</v>
      </c>
      <c r="H654" s="320" t="s">
        <v>224</v>
      </c>
      <c r="I654" s="320">
        <v>49204132</v>
      </c>
      <c r="J654" s="320">
        <v>832</v>
      </c>
      <c r="K654" s="320">
        <v>32</v>
      </c>
      <c r="L654" s="324">
        <v>44680</v>
      </c>
      <c r="M654" s="324">
        <v>44680</v>
      </c>
      <c r="N654" s="323"/>
      <c r="O654" s="324">
        <v>44683</v>
      </c>
      <c r="P654" s="324">
        <v>44683</v>
      </c>
      <c r="Q654" s="323"/>
      <c r="R654" s="324" t="s">
        <v>64</v>
      </c>
      <c r="S654" s="320" t="s">
        <v>2774</v>
      </c>
      <c r="T654" s="320"/>
      <c r="U654" s="322"/>
      <c r="V654" s="320" t="s">
        <v>62</v>
      </c>
      <c r="W654" s="321">
        <f t="shared" si="15"/>
        <v>0.29952000000000001</v>
      </c>
      <c r="X654" s="320" t="s">
        <v>58</v>
      </c>
      <c r="Y654" s="326"/>
    </row>
    <row r="655" spans="1:25" s="108" customFormat="1">
      <c r="A655" s="344">
        <v>360</v>
      </c>
      <c r="B655" s="347" t="s">
        <v>932</v>
      </c>
      <c r="C655" s="344">
        <v>396620994</v>
      </c>
      <c r="D655" s="344" t="s">
        <v>762</v>
      </c>
      <c r="E655" s="344" t="s">
        <v>186</v>
      </c>
      <c r="F655" s="344" t="s">
        <v>933</v>
      </c>
      <c r="G655" s="344" t="s">
        <v>934</v>
      </c>
      <c r="H655" s="344" t="s">
        <v>224</v>
      </c>
      <c r="I655" s="344">
        <v>49204132</v>
      </c>
      <c r="J655" s="344">
        <v>676</v>
      </c>
      <c r="K655" s="344">
        <v>26</v>
      </c>
      <c r="L655" s="350">
        <v>44680</v>
      </c>
      <c r="M655" s="346">
        <v>44680</v>
      </c>
      <c r="N655" s="349"/>
      <c r="O655" s="350">
        <v>44685</v>
      </c>
      <c r="P655" s="346"/>
      <c r="Q655" s="346"/>
      <c r="R655" s="346" t="s">
        <v>175</v>
      </c>
      <c r="S655" s="347" t="s">
        <v>2774</v>
      </c>
      <c r="T655" s="346"/>
      <c r="U655" s="348">
        <v>5499</v>
      </c>
      <c r="V655" s="346" t="s">
        <v>62</v>
      </c>
      <c r="W655" s="342">
        <f t="shared" si="15"/>
        <v>0.24335999999999999</v>
      </c>
      <c r="X655" s="347" t="s">
        <v>58</v>
      </c>
      <c r="Y655" s="344"/>
    </row>
    <row r="656" spans="1:25" s="108" customFormat="1">
      <c r="A656" s="320">
        <v>400</v>
      </c>
      <c r="B656" s="320" t="s">
        <v>1835</v>
      </c>
      <c r="C656" s="320">
        <v>396602749</v>
      </c>
      <c r="D656" s="320" t="s">
        <v>762</v>
      </c>
      <c r="E656" s="320" t="s">
        <v>98</v>
      </c>
      <c r="F656" s="320" t="s">
        <v>2758</v>
      </c>
      <c r="G656" s="320" t="s">
        <v>855</v>
      </c>
      <c r="H656" s="320" t="s">
        <v>101</v>
      </c>
      <c r="I656" s="320">
        <v>49405140</v>
      </c>
      <c r="J656" s="320">
        <v>768</v>
      </c>
      <c r="K656" s="320">
        <v>24</v>
      </c>
      <c r="L656" s="324">
        <v>44680</v>
      </c>
      <c r="M656" s="324">
        <v>44680</v>
      </c>
      <c r="N656" s="323"/>
      <c r="O656" s="324">
        <v>44680</v>
      </c>
      <c r="P656" s="324"/>
      <c r="Q656" s="324"/>
      <c r="R656" s="324" t="s">
        <v>64</v>
      </c>
      <c r="S656" s="320" t="s">
        <v>2774</v>
      </c>
      <c r="T656" s="324"/>
      <c r="U656" s="322"/>
      <c r="V656" s="324" t="s">
        <v>62</v>
      </c>
      <c r="W656" s="321">
        <f t="shared" si="15"/>
        <v>0.30719999999999997</v>
      </c>
      <c r="X656" s="320" t="s">
        <v>58</v>
      </c>
      <c r="Y656" s="326"/>
    </row>
    <row r="657" spans="1:25" s="180" customFormat="1">
      <c r="A657" s="320">
        <v>360</v>
      </c>
      <c r="B657" s="320" t="s">
        <v>2759</v>
      </c>
      <c r="C657" s="320">
        <v>396649136</v>
      </c>
      <c r="D657" s="320" t="s">
        <v>762</v>
      </c>
      <c r="E657" s="320" t="s">
        <v>265</v>
      </c>
      <c r="F657" s="320" t="s">
        <v>841</v>
      </c>
      <c r="G657" s="320" t="s">
        <v>842</v>
      </c>
      <c r="H657" s="320" t="s">
        <v>57</v>
      </c>
      <c r="I657" s="320">
        <v>49203132</v>
      </c>
      <c r="J657" s="320">
        <v>832</v>
      </c>
      <c r="K657" s="320">
        <v>26</v>
      </c>
      <c r="L657" s="324">
        <v>44680</v>
      </c>
      <c r="M657" s="324">
        <v>44680</v>
      </c>
      <c r="N657" s="323"/>
      <c r="O657" s="324">
        <v>44683</v>
      </c>
      <c r="P657" s="324">
        <v>44683</v>
      </c>
      <c r="Q657" s="323"/>
      <c r="R657" s="320" t="s">
        <v>64</v>
      </c>
      <c r="S657" s="320" t="s">
        <v>2774</v>
      </c>
      <c r="T657" s="326" t="s">
        <v>763</v>
      </c>
      <c r="U657" s="330">
        <v>3427.44</v>
      </c>
      <c r="V657" s="320" t="s">
        <v>62</v>
      </c>
      <c r="W657" s="321">
        <f t="shared" si="15"/>
        <v>0.29952000000000001</v>
      </c>
      <c r="X657" s="320" t="s">
        <v>58</v>
      </c>
      <c r="Y657" s="326"/>
    </row>
    <row r="658" spans="1:25" s="180" customFormat="1">
      <c r="A658" s="347">
        <v>360</v>
      </c>
      <c r="B658" s="347" t="s">
        <v>2762</v>
      </c>
      <c r="C658" s="347" t="s">
        <v>2817</v>
      </c>
      <c r="D658" s="347" t="s">
        <v>762</v>
      </c>
      <c r="E658" s="347" t="s">
        <v>248</v>
      </c>
      <c r="F658" s="347" t="s">
        <v>249</v>
      </c>
      <c r="G658" s="347" t="s">
        <v>2763</v>
      </c>
      <c r="H658" s="347" t="s">
        <v>57</v>
      </c>
      <c r="I658" s="347">
        <v>49203132</v>
      </c>
      <c r="J658" s="347">
        <v>832</v>
      </c>
      <c r="K658" s="347">
        <v>26</v>
      </c>
      <c r="L658" s="346">
        <v>44680</v>
      </c>
      <c r="M658" s="345"/>
      <c r="N658" s="345"/>
      <c r="O658" s="346">
        <v>44683</v>
      </c>
      <c r="P658" s="345"/>
      <c r="Q658" s="345"/>
      <c r="R658" s="346" t="s">
        <v>175</v>
      </c>
      <c r="S658" s="347" t="s">
        <v>2816</v>
      </c>
      <c r="T658" s="344"/>
      <c r="U658" s="343">
        <v>2589.6</v>
      </c>
      <c r="V658" s="347" t="s">
        <v>62</v>
      </c>
      <c r="W658" s="342">
        <f t="shared" si="15"/>
        <v>0.29952000000000001</v>
      </c>
      <c r="X658" s="347" t="s">
        <v>2817</v>
      </c>
      <c r="Y658" s="344"/>
    </row>
    <row r="659" spans="1:25" s="180" customFormat="1">
      <c r="A659" s="320">
        <v>480</v>
      </c>
      <c r="B659" s="320" t="s">
        <v>695</v>
      </c>
      <c r="C659" s="320" t="s">
        <v>58</v>
      </c>
      <c r="D659" s="320" t="s">
        <v>762</v>
      </c>
      <c r="E659" s="320" t="s">
        <v>265</v>
      </c>
      <c r="F659" s="320" t="s">
        <v>691</v>
      </c>
      <c r="G659" s="320" t="s">
        <v>692</v>
      </c>
      <c r="H659" s="320" t="s">
        <v>78</v>
      </c>
      <c r="I659" s="320">
        <v>49303156</v>
      </c>
      <c r="J659" s="320">
        <v>493</v>
      </c>
      <c r="K659" s="320">
        <v>17</v>
      </c>
      <c r="L659" s="324">
        <v>44680</v>
      </c>
      <c r="M659" s="324">
        <v>44680</v>
      </c>
      <c r="N659" s="323"/>
      <c r="O659" s="324">
        <v>44683</v>
      </c>
      <c r="P659" s="323"/>
      <c r="Q659" s="323"/>
      <c r="R659" s="320" t="s">
        <v>64</v>
      </c>
      <c r="S659" s="320"/>
      <c r="T659" s="320"/>
      <c r="U659" s="322"/>
      <c r="V659" s="320" t="s">
        <v>62</v>
      </c>
      <c r="W659" s="321">
        <f t="shared" si="15"/>
        <v>0.23663999999999999</v>
      </c>
      <c r="X659" s="320" t="s">
        <v>58</v>
      </c>
      <c r="Y659" s="329"/>
    </row>
    <row r="660" spans="1:25" s="180" customFormat="1">
      <c r="A660" s="320">
        <v>360</v>
      </c>
      <c r="B660" s="320" t="s">
        <v>2764</v>
      </c>
      <c r="C660" s="320" t="s">
        <v>1879</v>
      </c>
      <c r="D660" s="320" t="s">
        <v>762</v>
      </c>
      <c r="E660" s="320" t="s">
        <v>248</v>
      </c>
      <c r="F660" s="320" t="s">
        <v>249</v>
      </c>
      <c r="G660" s="320" t="s">
        <v>2763</v>
      </c>
      <c r="H660" s="320" t="s">
        <v>57</v>
      </c>
      <c r="I660" s="320">
        <v>49203132</v>
      </c>
      <c r="J660" s="320">
        <v>832</v>
      </c>
      <c r="K660" s="320">
        <v>26</v>
      </c>
      <c r="L660" s="324">
        <v>44680</v>
      </c>
      <c r="M660" s="324">
        <v>44680</v>
      </c>
      <c r="N660" s="323"/>
      <c r="O660" s="324">
        <v>44683</v>
      </c>
      <c r="P660" s="323"/>
      <c r="Q660" s="323"/>
      <c r="R660" s="320" t="s">
        <v>64</v>
      </c>
      <c r="S660" s="320"/>
      <c r="T660" s="320"/>
      <c r="U660" s="322"/>
      <c r="V660" s="320" t="s">
        <v>62</v>
      </c>
      <c r="W660" s="321"/>
      <c r="X660" s="320" t="s">
        <v>58</v>
      </c>
      <c r="Y660" s="329"/>
    </row>
    <row r="661" spans="1:25" s="180" customFormat="1">
      <c r="A661" s="389">
        <v>470</v>
      </c>
      <c r="B661" s="381" t="s">
        <v>2750</v>
      </c>
      <c r="C661" s="381">
        <v>1544644942</v>
      </c>
      <c r="D661" s="389" t="s">
        <v>762</v>
      </c>
      <c r="E661" s="388" t="s">
        <v>542</v>
      </c>
      <c r="F661" s="388" t="s">
        <v>543</v>
      </c>
      <c r="G661" s="389" t="s">
        <v>666</v>
      </c>
      <c r="H661" s="389" t="s">
        <v>136</v>
      </c>
      <c r="I661" s="389">
        <v>49303154</v>
      </c>
      <c r="J661" s="376">
        <v>116</v>
      </c>
      <c r="K661" s="389">
        <v>4</v>
      </c>
      <c r="L661" s="391">
        <v>44683</v>
      </c>
      <c r="M661" s="397"/>
      <c r="N661" s="397"/>
      <c r="O661" s="391">
        <v>44687</v>
      </c>
      <c r="P661" s="397"/>
      <c r="Q661" s="397"/>
      <c r="R661" s="388"/>
      <c r="S661" s="407" t="s">
        <v>2751</v>
      </c>
      <c r="T661" s="388" t="s">
        <v>763</v>
      </c>
      <c r="U661" s="399">
        <v>1050</v>
      </c>
      <c r="V661" s="388" t="s">
        <v>62</v>
      </c>
      <c r="W661" s="394">
        <f t="shared" ref="W661:W666" si="16">A661*J661/10^6</f>
        <v>5.4519999999999999E-2</v>
      </c>
      <c r="X661" s="320" t="s">
        <v>58</v>
      </c>
      <c r="Y661" s="365"/>
    </row>
    <row r="662" spans="1:25" s="180" customFormat="1">
      <c r="A662" s="87">
        <v>360</v>
      </c>
      <c r="B662" s="87">
        <v>394606720</v>
      </c>
      <c r="C662" s="87">
        <v>394606720</v>
      </c>
      <c r="D662" s="87" t="s">
        <v>762</v>
      </c>
      <c r="E662" s="87" t="s">
        <v>106</v>
      </c>
      <c r="F662" s="87" t="s">
        <v>650</v>
      </c>
      <c r="G662" s="87" t="s">
        <v>651</v>
      </c>
      <c r="H662" s="87" t="s">
        <v>57</v>
      </c>
      <c r="I662" s="87">
        <v>49203132</v>
      </c>
      <c r="J662" s="87">
        <v>896</v>
      </c>
      <c r="K662" s="87">
        <v>28</v>
      </c>
      <c r="L662" s="88">
        <v>44683</v>
      </c>
      <c r="M662" s="88">
        <v>44683</v>
      </c>
      <c r="N662" s="452"/>
      <c r="O662" s="88">
        <v>44685</v>
      </c>
      <c r="P662" s="88"/>
      <c r="Q662" s="452"/>
      <c r="R662" s="87" t="s">
        <v>175</v>
      </c>
      <c r="S662" s="87"/>
      <c r="T662" s="87" t="s">
        <v>41</v>
      </c>
      <c r="U662" s="243">
        <v>2313</v>
      </c>
      <c r="V662" s="87" t="s">
        <v>56</v>
      </c>
      <c r="W662" s="104">
        <f t="shared" si="16"/>
        <v>0.32256000000000001</v>
      </c>
      <c r="X662" s="87" t="s">
        <v>58</v>
      </c>
      <c r="Y662" s="87"/>
    </row>
    <row r="663" spans="1:25" s="180" customFormat="1">
      <c r="A663" s="87">
        <v>360</v>
      </c>
      <c r="B663" s="87" t="s">
        <v>781</v>
      </c>
      <c r="C663" s="87">
        <v>396487652</v>
      </c>
      <c r="D663" s="87" t="s">
        <v>762</v>
      </c>
      <c r="E663" s="87" t="s">
        <v>303</v>
      </c>
      <c r="F663" s="87" t="s">
        <v>782</v>
      </c>
      <c r="G663" s="87" t="s">
        <v>783</v>
      </c>
      <c r="H663" s="87" t="s">
        <v>224</v>
      </c>
      <c r="I663" s="87">
        <v>49204132</v>
      </c>
      <c r="J663" s="87">
        <v>676</v>
      </c>
      <c r="K663" s="87">
        <v>26</v>
      </c>
      <c r="L663" s="88">
        <v>44683</v>
      </c>
      <c r="M663" s="88">
        <v>44683</v>
      </c>
      <c r="N663" s="88"/>
      <c r="O663" s="88">
        <v>44685</v>
      </c>
      <c r="P663" s="88"/>
      <c r="Q663" s="87"/>
      <c r="R663" s="87" t="s">
        <v>175</v>
      </c>
      <c r="S663" s="87"/>
      <c r="T663" s="87"/>
      <c r="U663" s="243"/>
      <c r="V663" s="87" t="s">
        <v>62</v>
      </c>
      <c r="W663" s="104">
        <f t="shared" si="16"/>
        <v>0.24335999999999999</v>
      </c>
      <c r="X663" s="87" t="s">
        <v>58</v>
      </c>
      <c r="Y663" s="453"/>
    </row>
    <row r="664" spans="1:25" s="108" customFormat="1">
      <c r="A664" s="409">
        <v>360</v>
      </c>
      <c r="B664" s="410" t="s">
        <v>1853</v>
      </c>
      <c r="C664" s="410">
        <v>396618725</v>
      </c>
      <c r="D664" s="409" t="s">
        <v>762</v>
      </c>
      <c r="E664" s="341" t="s">
        <v>186</v>
      </c>
      <c r="F664" s="341" t="s">
        <v>602</v>
      </c>
      <c r="G664" s="341" t="s">
        <v>935</v>
      </c>
      <c r="H664" s="409" t="s">
        <v>224</v>
      </c>
      <c r="I664" s="409">
        <v>49204132</v>
      </c>
      <c r="J664" s="409">
        <v>676</v>
      </c>
      <c r="K664" s="409">
        <v>26</v>
      </c>
      <c r="L664" s="411">
        <v>44683</v>
      </c>
      <c r="M664" s="411"/>
      <c r="N664" s="412"/>
      <c r="O664" s="413">
        <v>44687</v>
      </c>
      <c r="P664" s="414"/>
      <c r="Q664" s="415"/>
      <c r="R664" s="415"/>
      <c r="S664" s="325"/>
      <c r="T664" s="340"/>
      <c r="U664" s="416"/>
      <c r="V664" s="340" t="s">
        <v>62</v>
      </c>
      <c r="W664" s="400">
        <f t="shared" si="16"/>
        <v>0.24335999999999999</v>
      </c>
      <c r="X664" s="320" t="s">
        <v>58</v>
      </c>
      <c r="Y664" s="408"/>
    </row>
    <row r="665" spans="1:25" s="108" customFormat="1">
      <c r="A665" s="409">
        <v>360</v>
      </c>
      <c r="B665" s="410" t="s">
        <v>1854</v>
      </c>
      <c r="C665" s="410">
        <v>396619394</v>
      </c>
      <c r="D665" s="409" t="s">
        <v>762</v>
      </c>
      <c r="E665" s="341" t="s">
        <v>186</v>
      </c>
      <c r="F665" s="417" t="s">
        <v>602</v>
      </c>
      <c r="G665" s="341" t="s">
        <v>935</v>
      </c>
      <c r="H665" s="409" t="s">
        <v>224</v>
      </c>
      <c r="I665" s="409">
        <v>49204132</v>
      </c>
      <c r="J665" s="409">
        <v>676</v>
      </c>
      <c r="K665" s="409">
        <v>26</v>
      </c>
      <c r="L665" s="411">
        <v>44683</v>
      </c>
      <c r="M665" s="411"/>
      <c r="N665" s="412"/>
      <c r="O665" s="413">
        <v>44687</v>
      </c>
      <c r="P665" s="414"/>
      <c r="Q665" s="415"/>
      <c r="R665" s="415"/>
      <c r="S665" s="325"/>
      <c r="T665" s="340"/>
      <c r="U665" s="416"/>
      <c r="V665" s="340" t="s">
        <v>62</v>
      </c>
      <c r="W665" s="400">
        <f t="shared" si="16"/>
        <v>0.24335999999999999</v>
      </c>
      <c r="X665" s="320" t="s">
        <v>58</v>
      </c>
      <c r="Y665" s="408"/>
    </row>
    <row r="666" spans="1:25" s="108" customFormat="1">
      <c r="A666" s="87">
        <v>360</v>
      </c>
      <c r="B666" s="87">
        <v>395653223</v>
      </c>
      <c r="C666" s="87">
        <v>395653223</v>
      </c>
      <c r="D666" s="87" t="s">
        <v>762</v>
      </c>
      <c r="E666" s="87" t="s">
        <v>106</v>
      </c>
      <c r="F666" s="87" t="s">
        <v>107</v>
      </c>
      <c r="G666" s="87" t="s">
        <v>723</v>
      </c>
      <c r="H666" s="87" t="s">
        <v>57</v>
      </c>
      <c r="I666" s="87">
        <v>49203132</v>
      </c>
      <c r="J666" s="87">
        <v>832</v>
      </c>
      <c r="K666" s="87">
        <v>26</v>
      </c>
      <c r="L666" s="88">
        <v>44683</v>
      </c>
      <c r="M666" s="88">
        <v>44683</v>
      </c>
      <c r="N666" s="452"/>
      <c r="O666" s="88">
        <v>44685</v>
      </c>
      <c r="P666" s="87"/>
      <c r="Q666" s="452"/>
      <c r="R666" s="87" t="s">
        <v>175</v>
      </c>
      <c r="S666" s="87"/>
      <c r="T666" s="87"/>
      <c r="U666" s="87"/>
      <c r="V666" s="87" t="s">
        <v>56</v>
      </c>
      <c r="W666" s="104">
        <f t="shared" si="16"/>
        <v>0.29952000000000001</v>
      </c>
      <c r="X666" s="87" t="s">
        <v>58</v>
      </c>
      <c r="Y666" s="87"/>
    </row>
    <row r="667" spans="1:25" s="108" customFormat="1">
      <c r="A667" s="389">
        <v>480</v>
      </c>
      <c r="B667" s="381">
        <v>395910620</v>
      </c>
      <c r="C667" s="381">
        <v>395910620</v>
      </c>
      <c r="D667" s="389" t="s">
        <v>762</v>
      </c>
      <c r="E667" s="389" t="s">
        <v>489</v>
      </c>
      <c r="F667" s="396" t="s">
        <v>490</v>
      </c>
      <c r="G667" s="389" t="s">
        <v>561</v>
      </c>
      <c r="H667" s="389" t="s">
        <v>136</v>
      </c>
      <c r="I667" s="389">
        <v>49303156</v>
      </c>
      <c r="J667" s="389">
        <v>638</v>
      </c>
      <c r="K667" s="389">
        <v>22</v>
      </c>
      <c r="L667" s="391">
        <v>44683</v>
      </c>
      <c r="M667" s="391"/>
      <c r="N667" s="397"/>
      <c r="O667" s="391">
        <v>44687</v>
      </c>
      <c r="P667" s="391"/>
      <c r="Q667" s="397"/>
      <c r="R667" s="389"/>
      <c r="S667" s="376" t="s">
        <v>2821</v>
      </c>
      <c r="T667" s="389" t="s">
        <v>769</v>
      </c>
      <c r="U667" s="422">
        <v>3538</v>
      </c>
      <c r="V667" s="389" t="s">
        <v>62</v>
      </c>
      <c r="W667" s="400">
        <v>0.33333333333333331</v>
      </c>
      <c r="X667" s="320" t="s">
        <v>58</v>
      </c>
      <c r="Y667" s="417"/>
    </row>
    <row r="668" spans="1:25" s="108" customFormat="1">
      <c r="A668" s="87">
        <v>360</v>
      </c>
      <c r="B668" s="87" t="s">
        <v>863</v>
      </c>
      <c r="C668" s="87">
        <v>396623781</v>
      </c>
      <c r="D668" s="87" t="s">
        <v>762</v>
      </c>
      <c r="E668" s="87" t="s">
        <v>198</v>
      </c>
      <c r="F668" s="87" t="s">
        <v>860</v>
      </c>
      <c r="G668" s="87" t="s">
        <v>864</v>
      </c>
      <c r="H668" s="87" t="s">
        <v>224</v>
      </c>
      <c r="I668" s="87">
        <v>49204132</v>
      </c>
      <c r="J668" s="87">
        <v>364</v>
      </c>
      <c r="K668" s="87">
        <v>14</v>
      </c>
      <c r="L668" s="88">
        <v>44683</v>
      </c>
      <c r="M668" s="88">
        <v>44683</v>
      </c>
      <c r="N668" s="88"/>
      <c r="O668" s="88"/>
      <c r="P668" s="88"/>
      <c r="Q668" s="88"/>
      <c r="R668" s="88" t="s">
        <v>175</v>
      </c>
      <c r="S668" s="88"/>
      <c r="T668" s="88"/>
      <c r="U668" s="243">
        <v>5629.5</v>
      </c>
      <c r="V668" s="88" t="s">
        <v>62</v>
      </c>
      <c r="W668" s="104">
        <f t="shared" ref="W668:W690" si="17">A668*J668/10^6</f>
        <v>0.13103999999999999</v>
      </c>
      <c r="X668" s="87" t="s">
        <v>58</v>
      </c>
      <c r="Y668" s="453"/>
    </row>
    <row r="669" spans="1:25" s="108" customFormat="1">
      <c r="A669" s="87">
        <v>360</v>
      </c>
      <c r="B669" s="87" t="s">
        <v>865</v>
      </c>
      <c r="C669" s="87">
        <v>396625051</v>
      </c>
      <c r="D669" s="87" t="s">
        <v>762</v>
      </c>
      <c r="E669" s="87" t="s">
        <v>198</v>
      </c>
      <c r="F669" s="87" t="s">
        <v>860</v>
      </c>
      <c r="G669" s="87" t="s">
        <v>866</v>
      </c>
      <c r="H669" s="87" t="s">
        <v>224</v>
      </c>
      <c r="I669" s="87">
        <v>49204132</v>
      </c>
      <c r="J669" s="87">
        <v>364</v>
      </c>
      <c r="K669" s="87">
        <v>14</v>
      </c>
      <c r="L669" s="88">
        <v>44683</v>
      </c>
      <c r="M669" s="88">
        <v>44683</v>
      </c>
      <c r="N669" s="88"/>
      <c r="O669" s="88"/>
      <c r="P669" s="88"/>
      <c r="Q669" s="88"/>
      <c r="R669" s="88" t="s">
        <v>175</v>
      </c>
      <c r="S669" s="88"/>
      <c r="T669" s="88"/>
      <c r="U669" s="243">
        <v>5629.5</v>
      </c>
      <c r="V669" s="88" t="s">
        <v>62</v>
      </c>
      <c r="W669" s="104">
        <f t="shared" si="17"/>
        <v>0.13103999999999999</v>
      </c>
      <c r="X669" s="87" t="s">
        <v>58</v>
      </c>
      <c r="Y669" s="453"/>
    </row>
    <row r="670" spans="1:25" s="108" customFormat="1">
      <c r="A670" s="369">
        <v>360</v>
      </c>
      <c r="B670" s="369">
        <v>395919597</v>
      </c>
      <c r="C670" s="369" t="s">
        <v>58</v>
      </c>
      <c r="D670" s="369" t="s">
        <v>762</v>
      </c>
      <c r="E670" s="369" t="s">
        <v>119</v>
      </c>
      <c r="F670" s="369" t="s">
        <v>611</v>
      </c>
      <c r="G670" s="369" t="s">
        <v>612</v>
      </c>
      <c r="H670" s="369" t="s">
        <v>224</v>
      </c>
      <c r="I670" s="369">
        <v>49204132</v>
      </c>
      <c r="J670" s="369">
        <f>28*26</f>
        <v>728</v>
      </c>
      <c r="K670" s="369">
        <v>28</v>
      </c>
      <c r="L670" s="370">
        <v>44684</v>
      </c>
      <c r="M670" s="370"/>
      <c r="N670" s="371"/>
      <c r="O670" s="370">
        <v>44685</v>
      </c>
      <c r="P670" s="370"/>
      <c r="Q670" s="371"/>
      <c r="R670" s="369"/>
      <c r="S670" s="369" t="s">
        <v>2998</v>
      </c>
      <c r="T670" s="369" t="s">
        <v>766</v>
      </c>
      <c r="U670" s="372" t="s">
        <v>613</v>
      </c>
      <c r="V670" s="369" t="s">
        <v>62</v>
      </c>
      <c r="W670" s="373">
        <f t="shared" si="17"/>
        <v>0.26207999999999998</v>
      </c>
      <c r="X670" s="374" t="s">
        <v>58</v>
      </c>
      <c r="Y670" s="375"/>
    </row>
    <row r="671" spans="1:25" s="108" customFormat="1">
      <c r="A671" s="409">
        <v>360</v>
      </c>
      <c r="B671" s="409" t="s">
        <v>2783</v>
      </c>
      <c r="C671" s="409" t="s">
        <v>58</v>
      </c>
      <c r="D671" s="409" t="s">
        <v>762</v>
      </c>
      <c r="E671" s="340" t="s">
        <v>419</v>
      </c>
      <c r="F671" s="340" t="s">
        <v>222</v>
      </c>
      <c r="G671" s="341" t="s">
        <v>2784</v>
      </c>
      <c r="H671" s="409" t="s">
        <v>224</v>
      </c>
      <c r="I671" s="409">
        <v>49204132</v>
      </c>
      <c r="J671" s="409">
        <v>390</v>
      </c>
      <c r="K671" s="409">
        <v>15</v>
      </c>
      <c r="L671" s="414">
        <v>44684</v>
      </c>
      <c r="M671" s="339"/>
      <c r="N671" s="415"/>
      <c r="O671" s="414">
        <v>44685</v>
      </c>
      <c r="P671" s="339"/>
      <c r="Q671" s="415"/>
      <c r="R671" s="409" t="s">
        <v>2810</v>
      </c>
      <c r="S671" s="325"/>
      <c r="T671" s="340"/>
      <c r="U671" s="416"/>
      <c r="V671" s="409" t="s">
        <v>56</v>
      </c>
      <c r="W671" s="400">
        <f t="shared" si="17"/>
        <v>0.1404</v>
      </c>
      <c r="X671" s="320" t="s">
        <v>58</v>
      </c>
      <c r="Y671" s="319"/>
    </row>
    <row r="672" spans="1:25" s="108" customFormat="1">
      <c r="A672" s="423">
        <v>480</v>
      </c>
      <c r="B672" s="423" t="s">
        <v>694</v>
      </c>
      <c r="C672" s="423">
        <v>396344704</v>
      </c>
      <c r="D672" s="423" t="s">
        <v>762</v>
      </c>
      <c r="E672" s="423" t="s">
        <v>265</v>
      </c>
      <c r="F672" s="381" t="s">
        <v>691</v>
      </c>
      <c r="G672" s="423" t="s">
        <v>692</v>
      </c>
      <c r="H672" s="423" t="s">
        <v>78</v>
      </c>
      <c r="I672" s="423">
        <v>49303156</v>
      </c>
      <c r="J672" s="423">
        <v>493</v>
      </c>
      <c r="K672" s="423">
        <v>17</v>
      </c>
      <c r="L672" s="424">
        <v>44684</v>
      </c>
      <c r="M672" s="425"/>
      <c r="N672" s="425"/>
      <c r="O672" s="424">
        <v>44686</v>
      </c>
      <c r="P672" s="425"/>
      <c r="Q672" s="425"/>
      <c r="R672" s="423"/>
      <c r="S672" s="427" t="s">
        <v>3860</v>
      </c>
      <c r="T672" s="380"/>
      <c r="U672" s="426"/>
      <c r="V672" s="423" t="s">
        <v>62</v>
      </c>
      <c r="W672" s="386">
        <f t="shared" si="17"/>
        <v>0.23663999999999999</v>
      </c>
      <c r="X672" s="320" t="s">
        <v>58</v>
      </c>
      <c r="Y672" s="319"/>
    </row>
    <row r="673" spans="1:25" s="108" customFormat="1">
      <c r="A673" s="389">
        <v>360</v>
      </c>
      <c r="B673" s="389" t="s">
        <v>1843</v>
      </c>
      <c r="C673" s="389" t="s">
        <v>58</v>
      </c>
      <c r="D673" s="389" t="s">
        <v>762</v>
      </c>
      <c r="E673" s="389" t="s">
        <v>54</v>
      </c>
      <c r="F673" s="389" t="s">
        <v>705</v>
      </c>
      <c r="G673" s="389" t="s">
        <v>738</v>
      </c>
      <c r="H673" s="389" t="s">
        <v>224</v>
      </c>
      <c r="I673" s="389">
        <v>49204132</v>
      </c>
      <c r="J673" s="389">
        <v>728</v>
      </c>
      <c r="K673" s="389">
        <v>28</v>
      </c>
      <c r="L673" s="391">
        <v>44686</v>
      </c>
      <c r="M673" s="390"/>
      <c r="N673" s="397"/>
      <c r="O673" s="391">
        <v>44687</v>
      </c>
      <c r="P673" s="390"/>
      <c r="Q673" s="397"/>
      <c r="R673" s="388"/>
      <c r="S673" s="388"/>
      <c r="T673" s="388"/>
      <c r="U673" s="399">
        <v>435.85</v>
      </c>
      <c r="V673" s="389" t="s">
        <v>56</v>
      </c>
      <c r="W673" s="400">
        <f t="shared" si="17"/>
        <v>0.26207999999999998</v>
      </c>
      <c r="X673" s="320" t="s">
        <v>58</v>
      </c>
      <c r="Y673" s="319"/>
    </row>
    <row r="674" spans="1:25" s="108" customFormat="1">
      <c r="A674" s="389">
        <v>360</v>
      </c>
      <c r="B674" s="389" t="s">
        <v>1845</v>
      </c>
      <c r="C674" s="389" t="s">
        <v>58</v>
      </c>
      <c r="D674" s="389" t="s">
        <v>762</v>
      </c>
      <c r="E674" s="389" t="s">
        <v>54</v>
      </c>
      <c r="F674" s="389" t="s">
        <v>707</v>
      </c>
      <c r="G674" s="389" t="s">
        <v>739</v>
      </c>
      <c r="H674" s="389" t="s">
        <v>224</v>
      </c>
      <c r="I674" s="389">
        <v>49204132</v>
      </c>
      <c r="J674" s="389">
        <v>728</v>
      </c>
      <c r="K674" s="389">
        <v>28</v>
      </c>
      <c r="L674" s="391">
        <v>44686</v>
      </c>
      <c r="M674" s="390"/>
      <c r="N674" s="397"/>
      <c r="O674" s="391">
        <v>44687</v>
      </c>
      <c r="P674" s="390"/>
      <c r="Q674" s="397"/>
      <c r="R674" s="388"/>
      <c r="S674" s="388"/>
      <c r="T674" s="388"/>
      <c r="U674" s="399">
        <v>543.79</v>
      </c>
      <c r="V674" s="389" t="s">
        <v>56</v>
      </c>
      <c r="W674" s="400">
        <f t="shared" si="17"/>
        <v>0.26207999999999998</v>
      </c>
      <c r="X674" s="320" t="s">
        <v>58</v>
      </c>
      <c r="Y674" s="319"/>
    </row>
    <row r="675" spans="1:25" s="108" customFormat="1">
      <c r="A675" s="389">
        <v>360</v>
      </c>
      <c r="B675" s="389" t="s">
        <v>1846</v>
      </c>
      <c r="C675" s="389" t="s">
        <v>58</v>
      </c>
      <c r="D675" s="389" t="s">
        <v>762</v>
      </c>
      <c r="E675" s="389" t="s">
        <v>54</v>
      </c>
      <c r="F675" s="389" t="s">
        <v>703</v>
      </c>
      <c r="G675" s="389" t="s">
        <v>740</v>
      </c>
      <c r="H675" s="389" t="s">
        <v>224</v>
      </c>
      <c r="I675" s="389">
        <v>49204132</v>
      </c>
      <c r="J675" s="389">
        <v>728</v>
      </c>
      <c r="K675" s="389">
        <v>28</v>
      </c>
      <c r="L675" s="391">
        <v>44686</v>
      </c>
      <c r="M675" s="390"/>
      <c r="N675" s="397"/>
      <c r="O675" s="391">
        <v>44687</v>
      </c>
      <c r="P675" s="390"/>
      <c r="Q675" s="397"/>
      <c r="R675" s="388"/>
      <c r="S675" s="388"/>
      <c r="T675" s="388"/>
      <c r="U675" s="399">
        <v>543.79</v>
      </c>
      <c r="V675" s="389" t="s">
        <v>56</v>
      </c>
      <c r="W675" s="400">
        <f t="shared" si="17"/>
        <v>0.26207999999999998</v>
      </c>
      <c r="X675" s="320" t="s">
        <v>58</v>
      </c>
      <c r="Y675" s="319"/>
    </row>
    <row r="676" spans="1:25" s="108" customFormat="1">
      <c r="A676" s="381">
        <v>400</v>
      </c>
      <c r="B676" s="381">
        <v>395376665</v>
      </c>
      <c r="C676" s="381" t="s">
        <v>58</v>
      </c>
      <c r="D676" s="381" t="s">
        <v>762</v>
      </c>
      <c r="E676" s="381" t="s">
        <v>536</v>
      </c>
      <c r="F676" s="381" t="s">
        <v>537</v>
      </c>
      <c r="G676" s="381" t="s">
        <v>538</v>
      </c>
      <c r="H676" s="381" t="s">
        <v>101</v>
      </c>
      <c r="I676" s="381">
        <v>49405140</v>
      </c>
      <c r="J676" s="381">
        <v>768</v>
      </c>
      <c r="K676" s="381">
        <v>24</v>
      </c>
      <c r="L676" s="382"/>
      <c r="M676" s="382"/>
      <c r="N676" s="383"/>
      <c r="O676" s="382"/>
      <c r="P676" s="382"/>
      <c r="Q676" s="383"/>
      <c r="R676" s="381" t="s">
        <v>2819</v>
      </c>
      <c r="S676" s="384" t="s">
        <v>2787</v>
      </c>
      <c r="T676" s="381" t="s">
        <v>436</v>
      </c>
      <c r="U676" s="385" t="s">
        <v>436</v>
      </c>
      <c r="V676" s="381" t="s">
        <v>62</v>
      </c>
      <c r="W676" s="386">
        <f t="shared" si="17"/>
        <v>0.30719999999999997</v>
      </c>
      <c r="X676" s="320" t="s">
        <v>58</v>
      </c>
      <c r="Y676" s="387"/>
    </row>
    <row r="677" spans="1:25">
      <c r="A677" s="388">
        <v>475</v>
      </c>
      <c r="B677" s="388">
        <v>392655178</v>
      </c>
      <c r="C677" s="389" t="s">
        <v>58</v>
      </c>
      <c r="D677" s="388" t="s">
        <v>762</v>
      </c>
      <c r="E677" s="388" t="s">
        <v>93</v>
      </c>
      <c r="F677" s="388" t="s">
        <v>94</v>
      </c>
      <c r="G677" s="388" t="s">
        <v>95</v>
      </c>
      <c r="H677" s="388" t="s">
        <v>82</v>
      </c>
      <c r="I677" s="388">
        <v>49302155</v>
      </c>
      <c r="J677" s="388">
        <v>638</v>
      </c>
      <c r="K677" s="388">
        <v>22</v>
      </c>
      <c r="L677" s="390"/>
      <c r="M677" s="391" t="s">
        <v>2818</v>
      </c>
      <c r="N677" s="392"/>
      <c r="O677" s="390">
        <v>44680</v>
      </c>
      <c r="P677" s="390"/>
      <c r="Q677" s="392"/>
      <c r="R677" s="388"/>
      <c r="S677" s="388" t="s">
        <v>2820</v>
      </c>
      <c r="T677" s="388" t="s">
        <v>766</v>
      </c>
      <c r="U677" s="393">
        <v>2414</v>
      </c>
      <c r="V677" s="388" t="s">
        <v>62</v>
      </c>
      <c r="W677" s="394">
        <f t="shared" si="17"/>
        <v>0.30304999999999999</v>
      </c>
      <c r="X677" s="320" t="s">
        <v>58</v>
      </c>
      <c r="Y677" s="365"/>
    </row>
    <row r="678" spans="1:25">
      <c r="A678" s="389">
        <v>360</v>
      </c>
      <c r="B678" s="396" t="s">
        <v>1849</v>
      </c>
      <c r="C678" s="396" t="s">
        <v>58</v>
      </c>
      <c r="D678" s="389" t="s">
        <v>762</v>
      </c>
      <c r="E678" s="389" t="s">
        <v>743</v>
      </c>
      <c r="F678" s="389" t="s">
        <v>778</v>
      </c>
      <c r="G678" s="389" t="s">
        <v>780</v>
      </c>
      <c r="H678" s="389" t="s">
        <v>57</v>
      </c>
      <c r="I678" s="389">
        <v>49203132</v>
      </c>
      <c r="J678" s="389">
        <v>768</v>
      </c>
      <c r="K678" s="389">
        <v>24</v>
      </c>
      <c r="L678" s="391"/>
      <c r="M678" s="391" t="s">
        <v>2818</v>
      </c>
      <c r="N678" s="397"/>
      <c r="O678" s="378">
        <v>44683</v>
      </c>
      <c r="P678" s="391"/>
      <c r="Q678" s="397"/>
      <c r="R678" s="397"/>
      <c r="S678" s="389"/>
      <c r="T678" s="388"/>
      <c r="U678" s="393">
        <v>2536.0500000000002</v>
      </c>
      <c r="V678" s="396" t="s">
        <v>56</v>
      </c>
      <c r="W678" s="394">
        <f t="shared" si="17"/>
        <v>0.27648</v>
      </c>
      <c r="X678" s="320" t="s">
        <v>58</v>
      </c>
      <c r="Y678" s="365"/>
    </row>
    <row r="679" spans="1:25">
      <c r="A679" s="389">
        <v>480</v>
      </c>
      <c r="B679" s="389" t="s">
        <v>684</v>
      </c>
      <c r="C679" s="389">
        <v>396319638</v>
      </c>
      <c r="D679" s="389" t="s">
        <v>762</v>
      </c>
      <c r="E679" s="389" t="s">
        <v>280</v>
      </c>
      <c r="F679" s="389" t="s">
        <v>311</v>
      </c>
      <c r="G679" s="389" t="s">
        <v>685</v>
      </c>
      <c r="H679" s="389" t="s">
        <v>136</v>
      </c>
      <c r="I679" s="389">
        <v>49303156</v>
      </c>
      <c r="J679" s="389">
        <v>377</v>
      </c>
      <c r="K679" s="389">
        <v>13</v>
      </c>
      <c r="L679" s="398"/>
      <c r="M679" s="391" t="s">
        <v>2818</v>
      </c>
      <c r="N679" s="397"/>
      <c r="O679" s="391">
        <v>44683</v>
      </c>
      <c r="P679" s="391"/>
      <c r="Q679" s="397"/>
      <c r="R679" s="389"/>
      <c r="S679" s="388"/>
      <c r="T679" s="388"/>
      <c r="U679" s="399"/>
      <c r="V679" s="389" t="s">
        <v>62</v>
      </c>
      <c r="W679" s="400">
        <f t="shared" si="17"/>
        <v>0.18096000000000001</v>
      </c>
      <c r="X679" s="320" t="s">
        <v>58</v>
      </c>
      <c r="Y679" s="365"/>
    </row>
    <row r="680" spans="1:25">
      <c r="A680" s="389">
        <v>480</v>
      </c>
      <c r="B680" s="389" t="s">
        <v>686</v>
      </c>
      <c r="C680" s="389">
        <v>396319912</v>
      </c>
      <c r="D680" s="389" t="s">
        <v>762</v>
      </c>
      <c r="E680" s="389" t="s">
        <v>280</v>
      </c>
      <c r="F680" s="389" t="s">
        <v>311</v>
      </c>
      <c r="G680" s="389" t="s">
        <v>685</v>
      </c>
      <c r="H680" s="389" t="s">
        <v>136</v>
      </c>
      <c r="I680" s="389">
        <v>49303156</v>
      </c>
      <c r="J680" s="389">
        <v>377</v>
      </c>
      <c r="K680" s="389">
        <v>13</v>
      </c>
      <c r="L680" s="391"/>
      <c r="M680" s="391" t="s">
        <v>2818</v>
      </c>
      <c r="N680" s="397"/>
      <c r="O680" s="391">
        <v>44683</v>
      </c>
      <c r="P680" s="391"/>
      <c r="Q680" s="397"/>
      <c r="R680" s="389"/>
      <c r="S680" s="388"/>
      <c r="T680" s="388"/>
      <c r="U680" s="399"/>
      <c r="V680" s="389" t="s">
        <v>62</v>
      </c>
      <c r="W680" s="400">
        <f t="shared" si="17"/>
        <v>0.18096000000000001</v>
      </c>
      <c r="X680" s="320" t="s">
        <v>58</v>
      </c>
      <c r="Y680" s="365"/>
    </row>
    <row r="681" spans="1:25">
      <c r="A681" s="389">
        <v>480</v>
      </c>
      <c r="B681" s="389" t="s">
        <v>687</v>
      </c>
      <c r="C681" s="389">
        <v>396316819</v>
      </c>
      <c r="D681" s="389" t="s">
        <v>762</v>
      </c>
      <c r="E681" s="389" t="s">
        <v>280</v>
      </c>
      <c r="F681" s="389" t="s">
        <v>281</v>
      </c>
      <c r="G681" s="389" t="s">
        <v>688</v>
      </c>
      <c r="H681" s="389" t="s">
        <v>136</v>
      </c>
      <c r="I681" s="389">
        <v>49303156</v>
      </c>
      <c r="J681" s="389">
        <v>377</v>
      </c>
      <c r="K681" s="389">
        <v>13</v>
      </c>
      <c r="L681" s="391"/>
      <c r="M681" s="391" t="s">
        <v>2818</v>
      </c>
      <c r="N681" s="397"/>
      <c r="O681" s="391">
        <v>44683</v>
      </c>
      <c r="P681" s="390"/>
      <c r="Q681" s="397"/>
      <c r="R681" s="388"/>
      <c r="S681" s="388"/>
      <c r="T681" s="388"/>
      <c r="U681" s="399"/>
      <c r="V681" s="389" t="s">
        <v>62</v>
      </c>
      <c r="W681" s="400">
        <f t="shared" si="17"/>
        <v>0.18096000000000001</v>
      </c>
      <c r="X681" s="320" t="s">
        <v>58</v>
      </c>
      <c r="Y681" s="365"/>
    </row>
    <row r="682" spans="1:25">
      <c r="A682" s="389">
        <v>480</v>
      </c>
      <c r="B682" s="389" t="s">
        <v>689</v>
      </c>
      <c r="C682" s="389">
        <v>396318161</v>
      </c>
      <c r="D682" s="389" t="s">
        <v>762</v>
      </c>
      <c r="E682" s="389" t="s">
        <v>280</v>
      </c>
      <c r="F682" s="389" t="s">
        <v>281</v>
      </c>
      <c r="G682" s="389" t="s">
        <v>688</v>
      </c>
      <c r="H682" s="389" t="s">
        <v>136</v>
      </c>
      <c r="I682" s="389">
        <v>49303156</v>
      </c>
      <c r="J682" s="389">
        <v>377</v>
      </c>
      <c r="K682" s="389">
        <v>13</v>
      </c>
      <c r="L682" s="391"/>
      <c r="M682" s="391" t="s">
        <v>2818</v>
      </c>
      <c r="N682" s="397"/>
      <c r="O682" s="391">
        <v>44683</v>
      </c>
      <c r="P682" s="390"/>
      <c r="Q682" s="397"/>
      <c r="R682" s="388"/>
      <c r="S682" s="388"/>
      <c r="T682" s="388"/>
      <c r="U682" s="399"/>
      <c r="V682" s="389" t="s">
        <v>62</v>
      </c>
      <c r="W682" s="400">
        <f t="shared" si="17"/>
        <v>0.18096000000000001</v>
      </c>
      <c r="X682" s="320" t="s">
        <v>58</v>
      </c>
      <c r="Y682" s="365"/>
    </row>
    <row r="683" spans="1:25">
      <c r="A683" s="401">
        <v>360</v>
      </c>
      <c r="B683" s="402">
        <v>395924854</v>
      </c>
      <c r="C683" s="401" t="s">
        <v>58</v>
      </c>
      <c r="D683" s="389" t="s">
        <v>762</v>
      </c>
      <c r="E683" s="401" t="s">
        <v>128</v>
      </c>
      <c r="F683" s="401" t="s">
        <v>627</v>
      </c>
      <c r="G683" s="401" t="s">
        <v>628</v>
      </c>
      <c r="H683" s="401" t="s">
        <v>57</v>
      </c>
      <c r="I683" s="401">
        <v>49203132</v>
      </c>
      <c r="J683" s="401">
        <v>640</v>
      </c>
      <c r="K683" s="401">
        <v>20</v>
      </c>
      <c r="L683" s="403"/>
      <c r="M683" s="391" t="s">
        <v>2818</v>
      </c>
      <c r="N683" s="404"/>
      <c r="O683" s="403">
        <v>44684</v>
      </c>
      <c r="P683" s="403"/>
      <c r="Q683" s="404"/>
      <c r="R683" s="401"/>
      <c r="S683" s="401" t="s">
        <v>2814</v>
      </c>
      <c r="T683" s="401" t="s">
        <v>766</v>
      </c>
      <c r="U683" s="405" t="s">
        <v>629</v>
      </c>
      <c r="V683" s="401" t="s">
        <v>62</v>
      </c>
      <c r="W683" s="400">
        <f t="shared" si="17"/>
        <v>0.23039999999999999</v>
      </c>
      <c r="X683" s="320" t="s">
        <v>58</v>
      </c>
      <c r="Y683" s="387"/>
    </row>
    <row r="684" spans="1:25">
      <c r="A684" s="389">
        <v>480</v>
      </c>
      <c r="B684" s="381" t="s">
        <v>773</v>
      </c>
      <c r="C684" s="381" t="s">
        <v>58</v>
      </c>
      <c r="D684" s="389" t="s">
        <v>762</v>
      </c>
      <c r="E684" s="388" t="s">
        <v>668</v>
      </c>
      <c r="F684" s="388" t="s">
        <v>908</v>
      </c>
      <c r="G684" s="389" t="s">
        <v>909</v>
      </c>
      <c r="H684" s="389" t="s">
        <v>136</v>
      </c>
      <c r="I684" s="389">
        <v>49303156</v>
      </c>
      <c r="J684" s="389">
        <v>638</v>
      </c>
      <c r="K684" s="389">
        <v>22</v>
      </c>
      <c r="L684" s="391"/>
      <c r="M684" s="397"/>
      <c r="N684" s="397"/>
      <c r="O684" s="391">
        <v>44687</v>
      </c>
      <c r="P684" s="397"/>
      <c r="Q684" s="397"/>
      <c r="R684" s="388" t="s">
        <v>2810</v>
      </c>
      <c r="S684" s="388"/>
      <c r="T684" s="388"/>
      <c r="U684" s="399"/>
      <c r="V684" s="388" t="s">
        <v>56</v>
      </c>
      <c r="W684" s="394">
        <f t="shared" si="17"/>
        <v>0.30624000000000001</v>
      </c>
      <c r="X684" s="320" t="s">
        <v>58</v>
      </c>
      <c r="Y684" s="417"/>
    </row>
    <row r="685" spans="1:25">
      <c r="A685" s="401">
        <v>480</v>
      </c>
      <c r="B685" s="381" t="s">
        <v>773</v>
      </c>
      <c r="C685" s="381" t="s">
        <v>58</v>
      </c>
      <c r="D685" s="401" t="s">
        <v>762</v>
      </c>
      <c r="E685" s="401" t="s">
        <v>668</v>
      </c>
      <c r="F685" s="421" t="s">
        <v>908</v>
      </c>
      <c r="G685" s="401" t="s">
        <v>912</v>
      </c>
      <c r="H685" s="401" t="s">
        <v>136</v>
      </c>
      <c r="I685" s="401">
        <v>49303156</v>
      </c>
      <c r="J685" s="401">
        <v>638</v>
      </c>
      <c r="K685" s="401">
        <v>22</v>
      </c>
      <c r="L685" s="403"/>
      <c r="M685" s="403"/>
      <c r="N685" s="404"/>
      <c r="O685" s="403">
        <v>44687</v>
      </c>
      <c r="P685" s="403"/>
      <c r="Q685" s="397"/>
      <c r="R685" s="388" t="s">
        <v>2810</v>
      </c>
      <c r="S685" s="402"/>
      <c r="T685" s="401"/>
      <c r="U685" s="405"/>
      <c r="V685" s="401" t="s">
        <v>62</v>
      </c>
      <c r="W685" s="400">
        <f t="shared" si="17"/>
        <v>0.30624000000000001</v>
      </c>
      <c r="X685" s="320" t="s">
        <v>58</v>
      </c>
      <c r="Y685" s="417"/>
    </row>
    <row r="686" spans="1:25">
      <c r="A686" s="427">
        <v>475</v>
      </c>
      <c r="B686" s="427">
        <v>392655210</v>
      </c>
      <c r="C686" s="376" t="s">
        <v>58</v>
      </c>
      <c r="D686" s="427" t="s">
        <v>762</v>
      </c>
      <c r="E686" s="427" t="s">
        <v>93</v>
      </c>
      <c r="F686" s="427" t="s">
        <v>94</v>
      </c>
      <c r="G686" s="427" t="s">
        <v>95</v>
      </c>
      <c r="H686" s="427" t="s">
        <v>82</v>
      </c>
      <c r="I686" s="427">
        <v>49302155</v>
      </c>
      <c r="J686" s="427">
        <v>638</v>
      </c>
      <c r="K686" s="427">
        <v>22</v>
      </c>
      <c r="L686" s="428"/>
      <c r="M686" s="428"/>
      <c r="N686" s="429"/>
      <c r="O686" s="428"/>
      <c r="P686" s="428"/>
      <c r="Q686" s="429"/>
      <c r="R686" s="427" t="s">
        <v>45</v>
      </c>
      <c r="S686" s="430" t="s">
        <v>1902</v>
      </c>
      <c r="T686" s="427" t="s">
        <v>766</v>
      </c>
      <c r="U686" s="431">
        <v>2414</v>
      </c>
      <c r="V686" s="427" t="s">
        <v>62</v>
      </c>
      <c r="W686" s="379">
        <f t="shared" si="17"/>
        <v>0.30304999999999999</v>
      </c>
      <c r="X686" s="320" t="s">
        <v>58</v>
      </c>
      <c r="Y686" s="388"/>
    </row>
    <row r="687" spans="1:25">
      <c r="A687" s="432">
        <v>475</v>
      </c>
      <c r="B687" s="432">
        <v>392655019</v>
      </c>
      <c r="C687" s="432" t="s">
        <v>58</v>
      </c>
      <c r="D687" s="432" t="s">
        <v>762</v>
      </c>
      <c r="E687" s="432" t="s">
        <v>93</v>
      </c>
      <c r="F687" s="432" t="s">
        <v>94</v>
      </c>
      <c r="G687" s="432" t="s">
        <v>95</v>
      </c>
      <c r="H687" s="432" t="s">
        <v>82</v>
      </c>
      <c r="I687" s="432">
        <v>49302155</v>
      </c>
      <c r="J687" s="432">
        <v>638</v>
      </c>
      <c r="K687" s="432">
        <v>22</v>
      </c>
      <c r="L687" s="433"/>
      <c r="M687" s="433">
        <v>44649</v>
      </c>
      <c r="N687" s="434"/>
      <c r="O687" s="433"/>
      <c r="P687" s="433"/>
      <c r="Q687" s="434"/>
      <c r="R687" s="435" t="s">
        <v>741</v>
      </c>
      <c r="S687" s="432"/>
      <c r="T687" s="432" t="s">
        <v>766</v>
      </c>
      <c r="U687" s="436">
        <v>2414</v>
      </c>
      <c r="V687" s="432" t="s">
        <v>62</v>
      </c>
      <c r="W687" s="437">
        <f t="shared" si="17"/>
        <v>0.30304999999999999</v>
      </c>
      <c r="X687" s="320" t="s">
        <v>58</v>
      </c>
      <c r="Y687" s="319"/>
    </row>
    <row r="688" spans="1:25">
      <c r="A688" s="377">
        <v>400</v>
      </c>
      <c r="B688" s="377" t="s">
        <v>746</v>
      </c>
      <c r="C688" s="377" t="s">
        <v>58</v>
      </c>
      <c r="D688" s="377" t="s">
        <v>762</v>
      </c>
      <c r="E688" s="377" t="s">
        <v>747</v>
      </c>
      <c r="F688" s="377" t="s">
        <v>748</v>
      </c>
      <c r="G688" s="377" t="s">
        <v>749</v>
      </c>
      <c r="H688" s="377" t="s">
        <v>101</v>
      </c>
      <c r="I688" s="377">
        <v>49405140</v>
      </c>
      <c r="J688" s="377">
        <v>768</v>
      </c>
      <c r="K688" s="377">
        <v>24</v>
      </c>
      <c r="L688" s="419"/>
      <c r="M688" s="419"/>
      <c r="N688" s="438"/>
      <c r="O688" s="428"/>
      <c r="P688" s="377"/>
      <c r="Q688" s="438"/>
      <c r="R688" s="427" t="s">
        <v>742</v>
      </c>
      <c r="S688" s="377" t="s">
        <v>1872</v>
      </c>
      <c r="T688" s="377"/>
      <c r="U688" s="439">
        <v>250</v>
      </c>
      <c r="V688" s="377" t="s">
        <v>62</v>
      </c>
      <c r="W688" s="379">
        <f t="shared" si="17"/>
        <v>0.30719999999999997</v>
      </c>
      <c r="X688" s="320" t="s">
        <v>58</v>
      </c>
      <c r="Y688" s="319"/>
    </row>
    <row r="689" spans="1:16360">
      <c r="A689" s="377">
        <v>360</v>
      </c>
      <c r="B689" s="377" t="s">
        <v>1833</v>
      </c>
      <c r="C689" s="377" t="s">
        <v>58</v>
      </c>
      <c r="D689" s="427" t="s">
        <v>762</v>
      </c>
      <c r="E689" s="377" t="s">
        <v>294</v>
      </c>
      <c r="F689" s="377" t="s">
        <v>322</v>
      </c>
      <c r="G689" s="377" t="s">
        <v>1831</v>
      </c>
      <c r="H689" s="377" t="s">
        <v>224</v>
      </c>
      <c r="I689" s="377">
        <v>49204132</v>
      </c>
      <c r="J689" s="377">
        <v>208</v>
      </c>
      <c r="K689" s="377">
        <v>0</v>
      </c>
      <c r="L689" s="428"/>
      <c r="M689" s="377"/>
      <c r="N689" s="419"/>
      <c r="O689" s="419"/>
      <c r="P689" s="429"/>
      <c r="Q689" s="427"/>
      <c r="R689" s="427" t="s">
        <v>742</v>
      </c>
      <c r="S689" s="427" t="s">
        <v>1871</v>
      </c>
      <c r="T689" s="427"/>
      <c r="U689" s="439"/>
      <c r="V689" s="427" t="s">
        <v>62</v>
      </c>
      <c r="W689" s="379">
        <f t="shared" si="17"/>
        <v>7.4880000000000002E-2</v>
      </c>
      <c r="X689" s="320" t="s">
        <v>58</v>
      </c>
      <c r="Y689" s="319"/>
    </row>
    <row r="690" spans="1:16360">
      <c r="A690" s="384">
        <v>475</v>
      </c>
      <c r="B690" s="384" t="s">
        <v>3003</v>
      </c>
      <c r="C690" s="384" t="s">
        <v>58</v>
      </c>
      <c r="D690" s="384" t="s">
        <v>762</v>
      </c>
      <c r="E690" s="384" t="s">
        <v>1787</v>
      </c>
      <c r="F690" s="384" t="s">
        <v>2615</v>
      </c>
      <c r="G690" s="384" t="s">
        <v>2523</v>
      </c>
      <c r="H690" s="384" t="s">
        <v>74</v>
      </c>
      <c r="I690" s="384">
        <v>49303155</v>
      </c>
      <c r="J690" s="442">
        <v>3540</v>
      </c>
      <c r="K690" s="423">
        <v>122.06896551724138</v>
      </c>
      <c r="L690" s="413"/>
      <c r="M690" s="413"/>
      <c r="N690" s="384"/>
      <c r="O690" s="413"/>
      <c r="P690" s="413"/>
      <c r="Q690" s="384"/>
      <c r="R690" s="384" t="s">
        <v>2999</v>
      </c>
      <c r="S690" s="384"/>
      <c r="T690" s="384"/>
      <c r="U690" s="440"/>
      <c r="V690" s="384" t="s">
        <v>56</v>
      </c>
      <c r="W690" s="441">
        <f t="shared" si="17"/>
        <v>1.6815</v>
      </c>
      <c r="X690" s="418" t="s">
        <v>58</v>
      </c>
      <c r="Y690" s="443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99"/>
      <c r="CL690" s="99"/>
      <c r="CM690" s="99"/>
      <c r="CN690" s="99"/>
      <c r="CO690" s="61"/>
      <c r="CP690" s="61"/>
      <c r="CQ690" s="61"/>
      <c r="CR690" s="61"/>
      <c r="CS690" s="61"/>
      <c r="CT690" s="61"/>
      <c r="CU690" s="61"/>
      <c r="CV690" s="61"/>
      <c r="CW690" s="61"/>
      <c r="CX690" s="61"/>
      <c r="CY690" s="61"/>
      <c r="CZ690" s="61"/>
      <c r="DA690" s="61"/>
      <c r="DB690" s="61"/>
      <c r="DC690" s="61"/>
      <c r="DD690" s="61"/>
      <c r="DE690" s="61"/>
      <c r="DF690" s="61"/>
      <c r="DG690" s="61"/>
      <c r="DH690" s="61"/>
      <c r="DI690" s="61"/>
      <c r="DJ690" s="61"/>
      <c r="DK690" s="61"/>
      <c r="DL690" s="61"/>
      <c r="DM690" s="61"/>
      <c r="DN690" s="61"/>
      <c r="DO690" s="61"/>
      <c r="DP690" s="61"/>
      <c r="DQ690" s="61"/>
      <c r="DR690" s="61"/>
      <c r="DS690" s="61"/>
      <c r="DT690" s="61"/>
      <c r="DU690" s="61"/>
      <c r="DV690" s="61"/>
      <c r="DW690" s="61"/>
      <c r="DX690" s="61"/>
      <c r="DY690" s="61"/>
      <c r="DZ690" s="61"/>
      <c r="EA690" s="61"/>
      <c r="EB690" s="61"/>
      <c r="EC690" s="61"/>
      <c r="ED690" s="61"/>
      <c r="EE690" s="61"/>
      <c r="EF690" s="61"/>
      <c r="EG690" s="61"/>
      <c r="EH690" s="61"/>
      <c r="EI690" s="61"/>
      <c r="EJ690" s="61"/>
      <c r="EK690" s="61"/>
      <c r="EL690" s="61"/>
      <c r="EM690" s="61"/>
      <c r="EN690" s="61"/>
      <c r="EO690" s="61"/>
      <c r="EP690" s="61"/>
      <c r="EQ690" s="61"/>
      <c r="ER690" s="61"/>
      <c r="ES690" s="61"/>
      <c r="ET690" s="61"/>
      <c r="EU690" s="61"/>
      <c r="EV690" s="61"/>
      <c r="EW690" s="61"/>
      <c r="EX690" s="61"/>
      <c r="EY690" s="61"/>
      <c r="EZ690" s="61"/>
      <c r="FA690" s="61"/>
      <c r="FB690" s="61"/>
      <c r="FC690" s="61"/>
      <c r="FD690" s="61"/>
      <c r="FE690" s="61"/>
      <c r="FF690" s="61"/>
      <c r="FG690" s="61"/>
      <c r="FH690" s="61"/>
      <c r="FI690" s="61"/>
      <c r="FJ690" s="61"/>
      <c r="FK690" s="61"/>
      <c r="FL690" s="61"/>
      <c r="FM690" s="61"/>
      <c r="FN690" s="61"/>
      <c r="FO690" s="61"/>
      <c r="FP690" s="61"/>
      <c r="FQ690" s="61"/>
      <c r="FR690" s="61"/>
      <c r="FS690" s="61"/>
      <c r="FT690" s="61"/>
      <c r="FU690" s="61"/>
      <c r="FV690" s="61"/>
      <c r="FW690" s="61"/>
      <c r="FX690" s="61"/>
      <c r="FY690" s="61"/>
      <c r="FZ690" s="61"/>
      <c r="GA690" s="61"/>
      <c r="GB690" s="61"/>
      <c r="GC690" s="61"/>
      <c r="GD690" s="61"/>
      <c r="GE690" s="61"/>
      <c r="GF690" s="61"/>
      <c r="GG690" s="61"/>
      <c r="GH690" s="61"/>
      <c r="GI690" s="61"/>
      <c r="GJ690" s="61"/>
      <c r="GK690" s="61"/>
      <c r="GL690" s="61"/>
      <c r="GM690" s="61"/>
      <c r="GN690" s="61"/>
      <c r="GO690" s="61"/>
      <c r="GP690" s="61"/>
      <c r="GQ690" s="61"/>
      <c r="GR690" s="61"/>
      <c r="GS690" s="61"/>
      <c r="GT690" s="61"/>
      <c r="GU690" s="61"/>
      <c r="GV690" s="61"/>
      <c r="GW690" s="61"/>
      <c r="GX690" s="61"/>
      <c r="GY690" s="61"/>
      <c r="GZ690" s="61"/>
      <c r="HA690" s="61"/>
      <c r="HB690" s="61"/>
      <c r="HC690" s="61"/>
      <c r="HD690" s="61"/>
      <c r="HE690" s="61"/>
      <c r="HF690" s="61"/>
      <c r="HG690" s="61"/>
      <c r="HH690" s="61"/>
      <c r="HI690" s="61"/>
      <c r="HJ690" s="61"/>
      <c r="HK690" s="61"/>
      <c r="HL690" s="61"/>
      <c r="HM690" s="61"/>
      <c r="HN690" s="61"/>
      <c r="HO690" s="61"/>
      <c r="HP690" s="61"/>
      <c r="HQ690" s="61"/>
      <c r="HR690" s="61"/>
      <c r="HS690" s="61"/>
      <c r="HT690" s="61"/>
      <c r="HU690" s="61"/>
      <c r="HV690" s="61"/>
      <c r="HW690" s="61"/>
      <c r="HX690" s="61"/>
      <c r="HY690" s="61"/>
      <c r="HZ690" s="61"/>
      <c r="IA690" s="61"/>
      <c r="IB690" s="61"/>
      <c r="IC690" s="61"/>
      <c r="ID690" s="61"/>
      <c r="IE690" s="61"/>
      <c r="IF690" s="61"/>
      <c r="IG690" s="61"/>
      <c r="IH690" s="61"/>
      <c r="II690" s="61"/>
      <c r="IJ690" s="61"/>
      <c r="IK690" s="61"/>
      <c r="IL690" s="61"/>
      <c r="IM690" s="61"/>
      <c r="IN690" s="61"/>
      <c r="IO690" s="61"/>
      <c r="IP690" s="61"/>
      <c r="IQ690" s="61"/>
      <c r="IR690" s="61"/>
      <c r="IS690" s="61"/>
      <c r="IT690" s="61"/>
      <c r="IU690" s="61"/>
      <c r="IV690" s="61"/>
      <c r="IW690" s="61"/>
      <c r="IX690" s="61"/>
      <c r="IY690" s="61"/>
      <c r="IZ690" s="61"/>
      <c r="JA690" s="61"/>
      <c r="JB690" s="61"/>
      <c r="JC690" s="61"/>
      <c r="JD690" s="61"/>
      <c r="JE690" s="61"/>
      <c r="JF690" s="61"/>
      <c r="JG690" s="61"/>
      <c r="JH690" s="61"/>
      <c r="JI690" s="61"/>
      <c r="JJ690" s="61"/>
      <c r="JK690" s="61"/>
      <c r="JL690" s="61"/>
      <c r="JM690" s="61"/>
      <c r="JN690" s="61"/>
      <c r="JO690" s="61"/>
      <c r="JP690" s="61"/>
      <c r="JQ690" s="61"/>
      <c r="JR690" s="61"/>
      <c r="JS690" s="61"/>
      <c r="JT690" s="61"/>
      <c r="JU690" s="61"/>
      <c r="JV690" s="61"/>
      <c r="JW690" s="61"/>
      <c r="JX690" s="61"/>
      <c r="JY690" s="61"/>
      <c r="JZ690" s="61"/>
      <c r="KA690" s="61"/>
      <c r="KB690" s="61"/>
      <c r="KC690" s="61"/>
      <c r="KD690" s="61"/>
      <c r="KE690" s="61"/>
      <c r="KF690" s="61"/>
      <c r="KG690" s="61"/>
      <c r="KH690" s="61"/>
      <c r="KI690" s="61"/>
      <c r="KJ690" s="61"/>
      <c r="KK690" s="61"/>
      <c r="KL690" s="61"/>
      <c r="KM690" s="61"/>
      <c r="KN690" s="61"/>
      <c r="KO690" s="61"/>
      <c r="KP690" s="61"/>
      <c r="KQ690" s="61"/>
      <c r="KR690" s="61"/>
      <c r="KS690" s="61"/>
      <c r="KT690" s="61"/>
      <c r="KU690" s="61"/>
      <c r="KV690" s="61"/>
      <c r="KW690" s="61"/>
      <c r="KX690" s="61"/>
      <c r="KY690" s="61"/>
      <c r="KZ690" s="61"/>
      <c r="LA690" s="61"/>
      <c r="LB690" s="61"/>
      <c r="LC690" s="61"/>
      <c r="LD690" s="61"/>
      <c r="LE690" s="61"/>
      <c r="LF690" s="61"/>
      <c r="LG690" s="61"/>
      <c r="LH690" s="61"/>
      <c r="LI690" s="61"/>
      <c r="LJ690" s="61"/>
      <c r="LK690" s="61"/>
      <c r="LL690" s="61"/>
      <c r="LM690" s="61"/>
      <c r="LN690" s="61"/>
      <c r="LO690" s="61"/>
      <c r="LP690" s="61"/>
      <c r="LQ690" s="61"/>
      <c r="LR690" s="61"/>
      <c r="LS690" s="61"/>
      <c r="LT690" s="61"/>
      <c r="LU690" s="61"/>
      <c r="LV690" s="61"/>
      <c r="LW690" s="61"/>
      <c r="LX690" s="61"/>
      <c r="LY690" s="61"/>
      <c r="LZ690" s="61"/>
      <c r="MA690" s="61"/>
      <c r="MB690" s="61"/>
      <c r="MC690" s="61"/>
      <c r="MD690" s="61"/>
      <c r="ME690" s="61"/>
      <c r="MF690" s="61"/>
      <c r="MG690" s="61"/>
      <c r="MH690" s="61"/>
      <c r="MI690" s="61"/>
      <c r="MJ690" s="61"/>
      <c r="MK690" s="61"/>
      <c r="ML690" s="61"/>
      <c r="MM690" s="61"/>
      <c r="MN690" s="61"/>
      <c r="MO690" s="61"/>
      <c r="MP690" s="61"/>
      <c r="MQ690" s="61"/>
      <c r="MR690" s="61"/>
      <c r="MS690" s="61"/>
      <c r="MT690" s="61"/>
      <c r="MU690" s="61"/>
      <c r="MV690" s="61"/>
      <c r="MW690" s="61"/>
      <c r="MX690" s="61"/>
      <c r="MY690" s="61"/>
      <c r="MZ690" s="61"/>
      <c r="NA690" s="61"/>
      <c r="NB690" s="61"/>
      <c r="NC690" s="61"/>
      <c r="ND690" s="61"/>
      <c r="NE690" s="61"/>
      <c r="NF690" s="61"/>
      <c r="NG690" s="61"/>
      <c r="NH690" s="61"/>
      <c r="NI690" s="61"/>
      <c r="NJ690" s="61"/>
      <c r="NK690" s="61"/>
      <c r="NL690" s="61"/>
      <c r="NM690" s="61"/>
      <c r="NN690" s="61"/>
      <c r="NO690" s="61"/>
      <c r="NP690" s="61"/>
      <c r="NQ690" s="61"/>
      <c r="NR690" s="61"/>
      <c r="NS690" s="61"/>
      <c r="NT690" s="61"/>
      <c r="NU690" s="61"/>
      <c r="NV690" s="61"/>
      <c r="NW690" s="61"/>
      <c r="NX690" s="61"/>
      <c r="NY690" s="61"/>
      <c r="NZ690" s="61"/>
      <c r="OA690" s="61"/>
      <c r="OB690" s="61"/>
      <c r="OC690" s="61"/>
      <c r="OD690" s="61"/>
      <c r="OE690" s="61"/>
      <c r="OF690" s="61"/>
      <c r="OG690" s="61"/>
      <c r="OH690" s="61"/>
      <c r="OI690" s="61"/>
      <c r="OJ690" s="61"/>
      <c r="OK690" s="61"/>
      <c r="OL690" s="61"/>
      <c r="OM690" s="61"/>
      <c r="ON690" s="61"/>
      <c r="OO690" s="61"/>
      <c r="OP690" s="61"/>
      <c r="OQ690" s="61"/>
      <c r="OR690" s="61"/>
      <c r="OS690" s="61"/>
      <c r="OT690" s="61"/>
      <c r="OU690" s="61"/>
      <c r="OV690" s="61"/>
      <c r="OW690" s="61"/>
      <c r="OX690" s="61"/>
      <c r="OY690" s="61"/>
      <c r="OZ690" s="61"/>
      <c r="PA690" s="61"/>
      <c r="PB690" s="61"/>
      <c r="PC690" s="61"/>
      <c r="PD690" s="61"/>
      <c r="PE690" s="61"/>
      <c r="PF690" s="61"/>
      <c r="PG690" s="61"/>
      <c r="PH690" s="61"/>
      <c r="PI690" s="61"/>
      <c r="PJ690" s="61"/>
      <c r="PK690" s="61"/>
      <c r="PL690" s="61"/>
      <c r="PM690" s="61"/>
      <c r="PN690" s="61"/>
      <c r="PO690" s="61"/>
      <c r="PP690" s="61"/>
      <c r="PQ690" s="61"/>
      <c r="PR690" s="61"/>
      <c r="PS690" s="61"/>
      <c r="PT690" s="61"/>
      <c r="PU690" s="61"/>
      <c r="PV690" s="61"/>
      <c r="PW690" s="61"/>
      <c r="PX690" s="61"/>
      <c r="PY690" s="61"/>
      <c r="PZ690" s="61"/>
      <c r="QA690" s="61"/>
      <c r="QB690" s="61"/>
      <c r="QC690" s="61"/>
      <c r="QD690" s="61"/>
      <c r="QE690" s="61"/>
      <c r="QF690" s="61"/>
      <c r="QG690" s="61"/>
      <c r="QH690" s="61"/>
      <c r="QI690" s="61"/>
      <c r="QJ690" s="61"/>
      <c r="QK690" s="61"/>
      <c r="QL690" s="61"/>
      <c r="QM690" s="61"/>
      <c r="QN690" s="61"/>
      <c r="QO690" s="61"/>
      <c r="QP690" s="61"/>
      <c r="QQ690" s="61"/>
      <c r="QR690" s="61"/>
      <c r="QS690" s="61"/>
      <c r="QT690" s="61"/>
      <c r="QU690" s="61"/>
      <c r="QV690" s="61"/>
      <c r="QW690" s="61"/>
      <c r="QX690" s="61"/>
      <c r="QY690" s="61"/>
      <c r="QZ690" s="61"/>
      <c r="RA690" s="61"/>
      <c r="RB690" s="61"/>
      <c r="RC690" s="61"/>
      <c r="RD690" s="61"/>
      <c r="RE690" s="61"/>
      <c r="RF690" s="61"/>
      <c r="RG690" s="61"/>
      <c r="RH690" s="61"/>
      <c r="RI690" s="61"/>
      <c r="RJ690" s="61"/>
      <c r="RK690" s="61"/>
      <c r="RL690" s="61"/>
      <c r="RM690" s="61"/>
      <c r="RN690" s="61"/>
      <c r="RO690" s="61"/>
      <c r="RP690" s="61"/>
      <c r="RQ690" s="61"/>
      <c r="RR690" s="61"/>
      <c r="RS690" s="61"/>
      <c r="RT690" s="61"/>
      <c r="RU690" s="61"/>
      <c r="RV690" s="61"/>
      <c r="RW690" s="61"/>
      <c r="RX690" s="61"/>
      <c r="RY690" s="61"/>
      <c r="RZ690" s="61"/>
      <c r="SA690" s="61"/>
      <c r="SB690" s="61"/>
      <c r="SC690" s="61"/>
      <c r="SD690" s="61"/>
      <c r="SE690" s="61"/>
      <c r="SF690" s="61"/>
      <c r="SG690" s="61"/>
      <c r="SH690" s="61"/>
      <c r="SI690" s="61"/>
      <c r="SJ690" s="61"/>
      <c r="SK690" s="61"/>
      <c r="SL690" s="61"/>
      <c r="SM690" s="61"/>
      <c r="SN690" s="61"/>
      <c r="SO690" s="61"/>
      <c r="SP690" s="61"/>
      <c r="SQ690" s="61"/>
      <c r="SR690" s="61"/>
      <c r="SS690" s="61"/>
      <c r="ST690" s="61"/>
      <c r="SU690" s="61"/>
      <c r="SV690" s="61"/>
      <c r="SW690" s="61"/>
      <c r="SX690" s="61"/>
      <c r="SY690" s="61"/>
      <c r="SZ690" s="61"/>
      <c r="TA690" s="61"/>
      <c r="TB690" s="61"/>
      <c r="TC690" s="61"/>
      <c r="TD690" s="61"/>
      <c r="TE690" s="61"/>
      <c r="TF690" s="61"/>
      <c r="TG690" s="61"/>
      <c r="TH690" s="61"/>
      <c r="TI690" s="61"/>
      <c r="TJ690" s="61"/>
      <c r="TK690" s="61"/>
      <c r="TL690" s="61"/>
      <c r="TM690" s="61"/>
      <c r="TN690" s="61"/>
      <c r="TO690" s="61"/>
      <c r="TP690" s="61"/>
      <c r="TQ690" s="61"/>
      <c r="TR690" s="61"/>
      <c r="TS690" s="61"/>
      <c r="TT690" s="61"/>
      <c r="TU690" s="61"/>
      <c r="TV690" s="61"/>
      <c r="TW690" s="61"/>
      <c r="TX690" s="61"/>
      <c r="TY690" s="61"/>
      <c r="TZ690" s="61"/>
      <c r="UA690" s="61"/>
      <c r="UB690" s="61"/>
      <c r="UC690" s="61"/>
      <c r="UD690" s="61"/>
      <c r="UE690" s="61"/>
      <c r="UF690" s="61"/>
      <c r="UG690" s="61"/>
      <c r="UH690" s="61"/>
      <c r="UI690" s="61"/>
      <c r="UJ690" s="61"/>
      <c r="UK690" s="61"/>
      <c r="UL690" s="61"/>
      <c r="UM690" s="61"/>
      <c r="UN690" s="61"/>
      <c r="UO690" s="61"/>
      <c r="UP690" s="61"/>
      <c r="UQ690" s="61"/>
      <c r="UR690" s="61"/>
      <c r="US690" s="61"/>
      <c r="UT690" s="61"/>
      <c r="UU690" s="61"/>
      <c r="UV690" s="61"/>
      <c r="UW690" s="61"/>
      <c r="UX690" s="61"/>
      <c r="UY690" s="61"/>
      <c r="UZ690" s="61"/>
      <c r="VA690" s="61"/>
      <c r="VB690" s="61"/>
      <c r="VC690" s="61"/>
      <c r="VD690" s="61"/>
      <c r="VE690" s="61"/>
      <c r="VF690" s="61"/>
      <c r="VG690" s="61"/>
      <c r="VH690" s="61"/>
      <c r="VI690" s="61"/>
      <c r="VJ690" s="61"/>
      <c r="VK690" s="61"/>
      <c r="VL690" s="61"/>
      <c r="VM690" s="61"/>
      <c r="VN690" s="61"/>
      <c r="VO690" s="61"/>
      <c r="VP690" s="61"/>
      <c r="VQ690" s="61"/>
      <c r="VR690" s="61"/>
      <c r="VS690" s="61"/>
      <c r="VT690" s="61"/>
      <c r="VU690" s="61"/>
      <c r="VV690" s="61"/>
      <c r="VW690" s="61"/>
      <c r="VX690" s="61"/>
      <c r="VY690" s="61"/>
      <c r="VZ690" s="61"/>
      <c r="WA690" s="61"/>
      <c r="WB690" s="61"/>
      <c r="WC690" s="61"/>
      <c r="WD690" s="61"/>
      <c r="WE690" s="61"/>
      <c r="WF690" s="61"/>
      <c r="WG690" s="61"/>
      <c r="WH690" s="61"/>
      <c r="WI690" s="61"/>
      <c r="WJ690" s="61"/>
      <c r="WK690" s="61"/>
      <c r="WL690" s="61"/>
      <c r="WM690" s="61"/>
      <c r="WN690" s="61"/>
      <c r="WO690" s="61"/>
      <c r="WP690" s="61"/>
      <c r="WQ690" s="61"/>
      <c r="WR690" s="61"/>
      <c r="WS690" s="61"/>
      <c r="WT690" s="61"/>
      <c r="WU690" s="61"/>
      <c r="WV690" s="61"/>
      <c r="WW690" s="61"/>
      <c r="WX690" s="61"/>
      <c r="WY690" s="61"/>
      <c r="WZ690" s="61"/>
      <c r="XA690" s="61"/>
      <c r="XB690" s="61"/>
      <c r="XC690" s="61"/>
      <c r="XD690" s="61"/>
      <c r="XE690" s="61"/>
      <c r="XF690" s="61"/>
      <c r="XG690" s="61"/>
      <c r="XH690" s="61"/>
      <c r="XI690" s="61"/>
      <c r="XJ690" s="61"/>
      <c r="XK690" s="61"/>
      <c r="XL690" s="61"/>
      <c r="XM690" s="61"/>
      <c r="XN690" s="61"/>
      <c r="XO690" s="61"/>
      <c r="XP690" s="61"/>
      <c r="XQ690" s="61"/>
      <c r="XR690" s="61"/>
      <c r="XS690" s="61"/>
      <c r="XT690" s="61"/>
      <c r="XU690" s="61"/>
      <c r="XV690" s="61"/>
      <c r="XW690" s="61"/>
      <c r="XX690" s="61"/>
      <c r="XY690" s="61"/>
      <c r="XZ690" s="61"/>
      <c r="YA690" s="61"/>
      <c r="YB690" s="61"/>
      <c r="YC690" s="61"/>
      <c r="YD690" s="61"/>
      <c r="YE690" s="61"/>
      <c r="YF690" s="61"/>
      <c r="YG690" s="61"/>
      <c r="YH690" s="61"/>
      <c r="YI690" s="61"/>
      <c r="YJ690" s="61"/>
      <c r="YK690" s="61"/>
      <c r="YL690" s="61"/>
      <c r="YM690" s="61"/>
      <c r="YN690" s="61"/>
      <c r="YO690" s="61"/>
      <c r="YP690" s="61"/>
      <c r="YQ690" s="61"/>
      <c r="YR690" s="61"/>
      <c r="YS690" s="61"/>
      <c r="YT690" s="61"/>
      <c r="YU690" s="61"/>
      <c r="YV690" s="61"/>
      <c r="YW690" s="61"/>
      <c r="YX690" s="61"/>
      <c r="YY690" s="61"/>
      <c r="YZ690" s="61"/>
      <c r="ZA690" s="61"/>
      <c r="ZB690" s="61"/>
      <c r="ZC690" s="61"/>
      <c r="ZD690" s="61"/>
      <c r="ZE690" s="61"/>
      <c r="ZF690" s="61"/>
      <c r="ZG690" s="61"/>
      <c r="ZH690" s="61"/>
      <c r="ZI690" s="61"/>
      <c r="ZJ690" s="61"/>
      <c r="ZK690" s="61"/>
      <c r="ZL690" s="61"/>
      <c r="ZM690" s="61"/>
      <c r="ZN690" s="61"/>
      <c r="ZO690" s="61"/>
      <c r="ZP690" s="61"/>
      <c r="ZQ690" s="61"/>
      <c r="ZR690" s="61"/>
      <c r="ZS690" s="61"/>
      <c r="ZT690" s="61"/>
      <c r="ZU690" s="61"/>
      <c r="ZV690" s="61"/>
      <c r="ZW690" s="61"/>
      <c r="ZX690" s="61"/>
      <c r="ZY690" s="61"/>
      <c r="ZZ690" s="61"/>
      <c r="AAA690" s="61"/>
      <c r="AAB690" s="61"/>
      <c r="AAC690" s="61"/>
      <c r="AAD690" s="61"/>
      <c r="AAE690" s="61"/>
      <c r="AAF690" s="61"/>
      <c r="AAG690" s="61"/>
      <c r="AAH690" s="61"/>
      <c r="AAI690" s="61"/>
      <c r="AAJ690" s="61"/>
      <c r="AAK690" s="61"/>
      <c r="AAL690" s="61"/>
      <c r="AAM690" s="61"/>
      <c r="AAN690" s="61"/>
      <c r="AAO690" s="61"/>
      <c r="AAP690" s="61"/>
      <c r="AAQ690" s="61"/>
      <c r="AAR690" s="61"/>
      <c r="AAS690" s="61"/>
      <c r="AAT690" s="61"/>
      <c r="AAU690" s="61"/>
      <c r="AAV690" s="61"/>
      <c r="AAW690" s="61"/>
      <c r="AAX690" s="61"/>
      <c r="AAY690" s="61"/>
      <c r="AAZ690" s="61"/>
      <c r="ABA690" s="61"/>
      <c r="ABB690" s="61"/>
      <c r="ABC690" s="61"/>
      <c r="ABD690" s="61"/>
      <c r="ABE690" s="61"/>
      <c r="ABF690" s="61"/>
      <c r="ABG690" s="61"/>
      <c r="ABH690" s="61"/>
      <c r="ABI690" s="61"/>
      <c r="ABJ690" s="61"/>
      <c r="ABK690" s="61"/>
      <c r="ABL690" s="61"/>
      <c r="ABM690" s="61"/>
      <c r="ABN690" s="61"/>
      <c r="ABO690" s="61"/>
      <c r="ABP690" s="61"/>
      <c r="ABQ690" s="61"/>
      <c r="ABR690" s="61"/>
      <c r="ABS690" s="61"/>
      <c r="ABT690" s="61"/>
      <c r="ABU690" s="61"/>
      <c r="ABV690" s="61"/>
      <c r="ABW690" s="61"/>
      <c r="ABX690" s="61"/>
      <c r="ABY690" s="61"/>
      <c r="ABZ690" s="61"/>
      <c r="ACA690" s="61"/>
      <c r="ACB690" s="61"/>
      <c r="ACC690" s="61"/>
      <c r="ACD690" s="61"/>
      <c r="ACE690" s="61"/>
      <c r="ACF690" s="61"/>
      <c r="ACG690" s="61"/>
      <c r="ACH690" s="61"/>
      <c r="ACI690" s="61"/>
      <c r="ACJ690" s="61"/>
      <c r="ACK690" s="61"/>
      <c r="ACL690" s="61"/>
      <c r="ACM690" s="61"/>
      <c r="ACN690" s="61"/>
      <c r="ACO690" s="61"/>
      <c r="ACP690" s="61"/>
      <c r="ACQ690" s="61"/>
      <c r="ACR690" s="61"/>
      <c r="ACS690" s="61"/>
      <c r="ACT690" s="61"/>
      <c r="ACU690" s="61"/>
      <c r="ACV690" s="61"/>
      <c r="ACW690" s="61"/>
      <c r="ACX690" s="61"/>
      <c r="ACY690" s="61"/>
      <c r="ACZ690" s="61"/>
      <c r="ADA690" s="61"/>
      <c r="ADB690" s="61"/>
      <c r="ADC690" s="61"/>
      <c r="ADD690" s="61"/>
      <c r="ADE690" s="61"/>
      <c r="ADF690" s="61"/>
      <c r="ADG690" s="61"/>
      <c r="ADH690" s="61"/>
      <c r="ADI690" s="61"/>
      <c r="ADJ690" s="61"/>
      <c r="ADK690" s="61"/>
      <c r="ADL690" s="61"/>
      <c r="ADM690" s="61"/>
      <c r="ADN690" s="61"/>
      <c r="ADO690" s="61"/>
      <c r="ADP690" s="61"/>
      <c r="ADQ690" s="61"/>
      <c r="ADR690" s="61"/>
      <c r="ADS690" s="61"/>
      <c r="ADT690" s="61"/>
      <c r="ADU690" s="61"/>
      <c r="ADV690" s="61"/>
      <c r="ADW690" s="61"/>
      <c r="ADX690" s="61"/>
      <c r="ADY690" s="61"/>
      <c r="ADZ690" s="61"/>
      <c r="AEA690" s="61"/>
      <c r="AEB690" s="61"/>
      <c r="AEC690" s="61"/>
      <c r="AED690" s="61"/>
      <c r="AEE690" s="61"/>
      <c r="AEF690" s="61"/>
      <c r="AEG690" s="61"/>
      <c r="AEH690" s="61"/>
      <c r="AEI690" s="61"/>
      <c r="AEJ690" s="61"/>
      <c r="AEK690" s="61"/>
      <c r="AEL690" s="61"/>
      <c r="AEM690" s="61"/>
      <c r="AEN690" s="61"/>
      <c r="AEO690" s="61"/>
      <c r="AEP690" s="61"/>
      <c r="AEQ690" s="61"/>
      <c r="AER690" s="61"/>
      <c r="AES690" s="61"/>
      <c r="AET690" s="61"/>
      <c r="AEU690" s="61"/>
      <c r="AEV690" s="61"/>
      <c r="AEW690" s="61"/>
      <c r="AEX690" s="61"/>
      <c r="AEY690" s="61"/>
      <c r="AEZ690" s="61"/>
      <c r="AFA690" s="61"/>
      <c r="AFB690" s="61"/>
      <c r="AFC690" s="61"/>
      <c r="AFD690" s="61"/>
      <c r="AFE690" s="61"/>
      <c r="AFF690" s="61"/>
      <c r="AFG690" s="61"/>
      <c r="AFH690" s="61"/>
      <c r="AFI690" s="61"/>
      <c r="AFJ690" s="61"/>
      <c r="AFK690" s="61"/>
      <c r="AFL690" s="61"/>
      <c r="AFM690" s="61"/>
      <c r="AFN690" s="61"/>
      <c r="AFO690" s="61"/>
      <c r="AFP690" s="61"/>
      <c r="AFQ690" s="61"/>
      <c r="AFR690" s="61"/>
      <c r="AFS690" s="61"/>
      <c r="AFT690" s="61"/>
      <c r="AFU690" s="61"/>
      <c r="AFV690" s="61"/>
      <c r="AFW690" s="61"/>
      <c r="AFX690" s="61"/>
      <c r="AFY690" s="61"/>
      <c r="AFZ690" s="61"/>
      <c r="AGA690" s="61"/>
      <c r="AGB690" s="61"/>
      <c r="AGC690" s="61"/>
      <c r="AGD690" s="61"/>
      <c r="AGE690" s="61"/>
      <c r="AGF690" s="61"/>
      <c r="AGG690" s="61"/>
      <c r="AGH690" s="61"/>
      <c r="AGI690" s="61"/>
      <c r="AGJ690" s="61"/>
      <c r="AGK690" s="61"/>
      <c r="AGL690" s="61"/>
      <c r="AGM690" s="61"/>
      <c r="AGN690" s="61"/>
      <c r="AGO690" s="61"/>
      <c r="AGP690" s="61"/>
      <c r="AGQ690" s="61"/>
      <c r="AGR690" s="61"/>
      <c r="AGS690" s="61"/>
      <c r="AGT690" s="61"/>
      <c r="AGU690" s="61"/>
      <c r="AGV690" s="61"/>
      <c r="AGW690" s="61"/>
      <c r="AGX690" s="61"/>
      <c r="AGY690" s="61"/>
      <c r="AGZ690" s="61"/>
      <c r="AHA690" s="61"/>
      <c r="AHB690" s="61"/>
      <c r="AHC690" s="61"/>
      <c r="AHD690" s="61"/>
      <c r="AHE690" s="61"/>
      <c r="AHF690" s="61"/>
      <c r="AHG690" s="61"/>
      <c r="AHH690" s="61"/>
      <c r="AHI690" s="61"/>
      <c r="AHJ690" s="61"/>
      <c r="AHK690" s="61"/>
      <c r="AHL690" s="61"/>
      <c r="AHM690" s="61"/>
      <c r="AHN690" s="61"/>
      <c r="AHO690" s="61"/>
      <c r="AHP690" s="61"/>
      <c r="AHQ690" s="61"/>
      <c r="AHR690" s="61"/>
      <c r="AHS690" s="61"/>
      <c r="AHT690" s="61"/>
      <c r="AHU690" s="61"/>
      <c r="AHV690" s="61"/>
      <c r="AHW690" s="61"/>
      <c r="AHX690" s="61"/>
      <c r="AHY690" s="61"/>
      <c r="AHZ690" s="61"/>
      <c r="AIA690" s="61"/>
      <c r="AIB690" s="61"/>
      <c r="AIC690" s="61"/>
      <c r="AID690" s="61"/>
      <c r="AIE690" s="61"/>
      <c r="AIF690" s="61"/>
      <c r="AIG690" s="61"/>
      <c r="AIH690" s="61"/>
      <c r="AII690" s="61"/>
      <c r="AIJ690" s="61"/>
      <c r="AIK690" s="61"/>
      <c r="AIL690" s="61"/>
      <c r="AIM690" s="61"/>
      <c r="AIN690" s="61"/>
      <c r="AIO690" s="61"/>
      <c r="AIP690" s="61"/>
      <c r="AIQ690" s="61"/>
      <c r="AIR690" s="61"/>
      <c r="AIS690" s="61"/>
      <c r="AIT690" s="61"/>
      <c r="AIU690" s="61"/>
      <c r="AIV690" s="61"/>
      <c r="AIW690" s="61"/>
      <c r="AIX690" s="61"/>
      <c r="AIY690" s="61"/>
      <c r="AIZ690" s="61"/>
      <c r="AJA690" s="61"/>
      <c r="AJB690" s="61"/>
      <c r="AJC690" s="61"/>
      <c r="AJD690" s="61"/>
      <c r="AJE690" s="61"/>
      <c r="AJF690" s="61"/>
      <c r="AJG690" s="61"/>
      <c r="AJH690" s="61"/>
      <c r="AJI690" s="61"/>
      <c r="AJJ690" s="61"/>
      <c r="AJK690" s="61"/>
      <c r="AJL690" s="61"/>
      <c r="AJM690" s="61"/>
      <c r="AJN690" s="61"/>
      <c r="AJO690" s="61"/>
      <c r="AJP690" s="61"/>
      <c r="AJQ690" s="61"/>
      <c r="AJR690" s="61"/>
      <c r="AJS690" s="61"/>
      <c r="AJT690" s="61"/>
      <c r="AJU690" s="61"/>
      <c r="AJV690" s="61"/>
      <c r="AJW690" s="61"/>
      <c r="AJX690" s="61"/>
      <c r="AJY690" s="61"/>
      <c r="AJZ690" s="61"/>
      <c r="AKA690" s="61"/>
      <c r="AKB690" s="61"/>
      <c r="AKC690" s="61"/>
      <c r="AKD690" s="61"/>
      <c r="AKE690" s="61"/>
      <c r="AKF690" s="61"/>
      <c r="AKG690" s="61"/>
      <c r="AKH690" s="61"/>
      <c r="AKI690" s="61"/>
      <c r="AKJ690" s="61"/>
      <c r="AKK690" s="61"/>
      <c r="AKL690" s="61"/>
      <c r="AKM690" s="61"/>
      <c r="AKN690" s="61"/>
      <c r="AKO690" s="61"/>
      <c r="AKP690" s="61"/>
      <c r="AKQ690" s="61"/>
      <c r="AKR690" s="61"/>
      <c r="AKS690" s="61"/>
      <c r="AKT690" s="61"/>
      <c r="AKU690" s="61"/>
      <c r="AKV690" s="61"/>
      <c r="AKW690" s="61"/>
      <c r="AKX690" s="61"/>
      <c r="AKY690" s="61"/>
      <c r="AKZ690" s="61"/>
      <c r="ALA690" s="61"/>
      <c r="ALB690" s="61"/>
      <c r="ALC690" s="61"/>
      <c r="ALD690" s="61"/>
      <c r="ALE690" s="61"/>
      <c r="ALF690" s="61"/>
      <c r="ALG690" s="61"/>
      <c r="ALH690" s="61"/>
      <c r="ALI690" s="61"/>
      <c r="ALJ690" s="61"/>
      <c r="ALK690" s="61"/>
      <c r="ALL690" s="61"/>
      <c r="ALM690" s="61"/>
      <c r="ALN690" s="61"/>
      <c r="ALO690" s="61"/>
      <c r="ALP690" s="61"/>
      <c r="ALQ690" s="61"/>
      <c r="ALR690" s="61"/>
      <c r="ALS690" s="61"/>
      <c r="ALT690" s="61"/>
      <c r="ALU690" s="61"/>
      <c r="ALV690" s="61"/>
      <c r="ALW690" s="61"/>
      <c r="ALX690" s="61"/>
      <c r="ALY690" s="61"/>
      <c r="ALZ690" s="61"/>
      <c r="AMA690" s="61"/>
      <c r="AMB690" s="61"/>
      <c r="AMC690" s="61"/>
      <c r="AMD690" s="61"/>
      <c r="AME690" s="61"/>
      <c r="AMF690" s="61"/>
      <c r="AMG690" s="61"/>
      <c r="AMH690" s="61"/>
      <c r="AMI690" s="61"/>
      <c r="AMJ690" s="61"/>
      <c r="AMK690" s="61"/>
      <c r="AML690" s="61"/>
      <c r="AMM690" s="61"/>
      <c r="AMN690" s="61"/>
      <c r="AMO690" s="61"/>
      <c r="AMP690" s="61"/>
      <c r="AMQ690" s="61"/>
      <c r="AMR690" s="61"/>
      <c r="AMS690" s="61"/>
      <c r="AMT690" s="61"/>
      <c r="AMU690" s="61"/>
      <c r="AMV690" s="61"/>
      <c r="AMW690" s="61"/>
      <c r="AMX690" s="61"/>
      <c r="AMY690" s="61"/>
      <c r="AMZ690" s="61"/>
      <c r="ANA690" s="61"/>
      <c r="ANB690" s="61"/>
      <c r="ANC690" s="61"/>
      <c r="AND690" s="61"/>
      <c r="ANE690" s="61"/>
      <c r="ANF690" s="61"/>
      <c r="ANG690" s="61"/>
      <c r="ANH690" s="61"/>
      <c r="ANI690" s="61"/>
      <c r="ANJ690" s="61"/>
      <c r="ANK690" s="61"/>
      <c r="ANL690" s="61"/>
      <c r="ANM690" s="61"/>
      <c r="ANN690" s="61"/>
      <c r="ANO690" s="61"/>
      <c r="ANP690" s="61"/>
      <c r="ANQ690" s="61"/>
      <c r="ANR690" s="61"/>
      <c r="ANS690" s="61"/>
      <c r="ANT690" s="61"/>
      <c r="ANU690" s="61"/>
      <c r="ANV690" s="61"/>
      <c r="ANW690" s="61"/>
      <c r="ANX690" s="61"/>
      <c r="ANY690" s="61"/>
      <c r="ANZ690" s="61"/>
      <c r="AOA690" s="61"/>
      <c r="AOB690" s="61"/>
      <c r="AOC690" s="61"/>
      <c r="AOD690" s="61"/>
      <c r="AOE690" s="61"/>
      <c r="AOF690" s="61"/>
      <c r="AOG690" s="61"/>
      <c r="AOH690" s="61"/>
      <c r="AOI690" s="61"/>
      <c r="AOJ690" s="61"/>
      <c r="AOK690" s="61"/>
      <c r="AOL690" s="61"/>
      <c r="AOM690" s="61"/>
      <c r="AON690" s="61"/>
      <c r="AOO690" s="61"/>
      <c r="AOP690" s="61"/>
      <c r="AOQ690" s="61"/>
      <c r="AOR690" s="61"/>
      <c r="AOS690" s="61"/>
      <c r="AOT690" s="61"/>
      <c r="AOU690" s="61"/>
      <c r="AOV690" s="61"/>
      <c r="AOW690" s="61"/>
      <c r="AOX690" s="61"/>
      <c r="AOY690" s="61"/>
      <c r="AOZ690" s="61"/>
      <c r="APA690" s="61"/>
      <c r="APB690" s="61"/>
      <c r="APC690" s="61"/>
      <c r="APD690" s="61"/>
      <c r="APE690" s="61"/>
      <c r="APF690" s="61"/>
      <c r="APG690" s="61"/>
      <c r="APH690" s="61"/>
      <c r="API690" s="61"/>
      <c r="APJ690" s="61"/>
      <c r="APK690" s="61"/>
      <c r="APL690" s="61"/>
      <c r="APM690" s="61"/>
      <c r="APN690" s="61"/>
      <c r="APO690" s="61"/>
      <c r="APP690" s="61"/>
      <c r="APQ690" s="61"/>
      <c r="APR690" s="61"/>
      <c r="APS690" s="61"/>
      <c r="APT690" s="61"/>
      <c r="APU690" s="61"/>
      <c r="APV690" s="61"/>
      <c r="APW690" s="61"/>
      <c r="APX690" s="61"/>
      <c r="APY690" s="61"/>
      <c r="APZ690" s="61"/>
      <c r="AQA690" s="61"/>
      <c r="AQB690" s="61"/>
      <c r="AQC690" s="61"/>
      <c r="AQD690" s="61"/>
      <c r="AQE690" s="61"/>
      <c r="AQF690" s="61"/>
      <c r="AQG690" s="61"/>
      <c r="AQH690" s="61"/>
      <c r="AQI690" s="61"/>
      <c r="AQJ690" s="61"/>
      <c r="AQK690" s="61"/>
      <c r="AQL690" s="61"/>
      <c r="AQM690" s="61"/>
      <c r="AQN690" s="61"/>
      <c r="AQO690" s="61"/>
      <c r="AQP690" s="61"/>
      <c r="AQQ690" s="61"/>
      <c r="AQR690" s="61"/>
      <c r="AQS690" s="61"/>
      <c r="AQT690" s="61"/>
      <c r="AQU690" s="61"/>
      <c r="AQV690" s="61"/>
      <c r="AQW690" s="61"/>
      <c r="AQX690" s="61"/>
      <c r="AQY690" s="61"/>
      <c r="AQZ690" s="61"/>
      <c r="ARA690" s="61"/>
      <c r="ARB690" s="61"/>
      <c r="ARC690" s="61"/>
      <c r="ARD690" s="61"/>
      <c r="ARE690" s="61"/>
      <c r="ARF690" s="61"/>
      <c r="ARG690" s="61"/>
      <c r="ARH690" s="61"/>
      <c r="ARI690" s="61"/>
      <c r="ARJ690" s="61"/>
      <c r="ARK690" s="61"/>
      <c r="ARL690" s="61"/>
      <c r="ARM690" s="61"/>
      <c r="ARN690" s="61"/>
      <c r="ARO690" s="61"/>
      <c r="ARP690" s="61"/>
      <c r="ARQ690" s="61"/>
      <c r="ARR690" s="61"/>
      <c r="ARS690" s="61"/>
      <c r="ART690" s="61"/>
      <c r="ARU690" s="61"/>
      <c r="ARV690" s="61"/>
      <c r="ARW690" s="61"/>
      <c r="ARX690" s="61"/>
      <c r="ARY690" s="61"/>
      <c r="ARZ690" s="61"/>
      <c r="ASA690" s="61"/>
      <c r="ASB690" s="61"/>
      <c r="ASC690" s="61"/>
      <c r="ASD690" s="61"/>
      <c r="ASE690" s="61"/>
      <c r="ASF690" s="61"/>
      <c r="ASG690" s="61"/>
      <c r="ASH690" s="61"/>
      <c r="ASI690" s="61"/>
      <c r="ASJ690" s="61"/>
      <c r="ASK690" s="61"/>
      <c r="ASL690" s="61"/>
      <c r="ASM690" s="61"/>
      <c r="ASN690" s="61"/>
      <c r="ASO690" s="61"/>
      <c r="ASP690" s="61"/>
      <c r="ASQ690" s="61"/>
      <c r="ASR690" s="61"/>
      <c r="ASS690" s="61"/>
      <c r="AST690" s="61"/>
      <c r="ASU690" s="61"/>
      <c r="ASV690" s="61"/>
      <c r="ASW690" s="61"/>
      <c r="ASX690" s="61"/>
      <c r="ASY690" s="61"/>
      <c r="ASZ690" s="61"/>
      <c r="ATA690" s="61"/>
      <c r="ATB690" s="61"/>
      <c r="ATC690" s="61"/>
      <c r="ATD690" s="61"/>
      <c r="ATE690" s="61"/>
      <c r="ATF690" s="61"/>
      <c r="ATG690" s="61"/>
      <c r="ATH690" s="61"/>
      <c r="ATI690" s="61"/>
      <c r="ATJ690" s="61"/>
      <c r="ATK690" s="61"/>
      <c r="ATL690" s="61"/>
      <c r="ATM690" s="61"/>
      <c r="ATN690" s="61"/>
      <c r="ATO690" s="61"/>
      <c r="ATP690" s="61"/>
      <c r="ATQ690" s="61"/>
      <c r="ATR690" s="61"/>
      <c r="ATS690" s="61"/>
      <c r="ATT690" s="61"/>
      <c r="ATU690" s="61"/>
      <c r="ATV690" s="61"/>
      <c r="ATW690" s="61"/>
      <c r="ATX690" s="61"/>
      <c r="ATY690" s="61"/>
      <c r="ATZ690" s="61"/>
      <c r="AUA690" s="61"/>
      <c r="AUB690" s="61"/>
      <c r="AUC690" s="61"/>
      <c r="AUD690" s="61"/>
      <c r="AUE690" s="61"/>
      <c r="AUF690" s="61"/>
      <c r="AUG690" s="61"/>
      <c r="AUH690" s="61"/>
      <c r="AUI690" s="61"/>
      <c r="AUJ690" s="61"/>
      <c r="AUK690" s="61"/>
      <c r="AUL690" s="61"/>
      <c r="AUM690" s="61"/>
      <c r="AUN690" s="61"/>
      <c r="AUO690" s="61"/>
      <c r="AUP690" s="61"/>
      <c r="AUQ690" s="61"/>
      <c r="AUR690" s="61"/>
      <c r="AUS690" s="61"/>
      <c r="AUT690" s="61"/>
      <c r="AUU690" s="61"/>
      <c r="AUV690" s="61"/>
      <c r="AUW690" s="61"/>
      <c r="AUX690" s="61"/>
      <c r="AUY690" s="61"/>
      <c r="AUZ690" s="61"/>
      <c r="AVA690" s="61"/>
      <c r="AVB690" s="61"/>
      <c r="AVC690" s="61"/>
      <c r="AVD690" s="61"/>
      <c r="AVE690" s="61"/>
      <c r="AVF690" s="61"/>
      <c r="AVG690" s="61"/>
      <c r="AVH690" s="61"/>
      <c r="AVI690" s="61"/>
      <c r="AVJ690" s="61"/>
      <c r="AVK690" s="61"/>
      <c r="AVL690" s="61"/>
      <c r="AVM690" s="61"/>
      <c r="AVN690" s="61"/>
      <c r="AVO690" s="61"/>
      <c r="AVP690" s="61"/>
      <c r="AVQ690" s="61"/>
      <c r="AVR690" s="61"/>
      <c r="AVS690" s="61"/>
      <c r="AVT690" s="61"/>
      <c r="AVU690" s="61"/>
      <c r="AVV690" s="61"/>
      <c r="AVW690" s="61"/>
      <c r="AVX690" s="61"/>
      <c r="AVY690" s="61"/>
      <c r="AVZ690" s="61"/>
      <c r="AWA690" s="61"/>
      <c r="AWB690" s="61"/>
      <c r="AWC690" s="61"/>
      <c r="AWD690" s="61"/>
      <c r="AWE690" s="61"/>
      <c r="AWF690" s="61"/>
      <c r="AWG690" s="61"/>
      <c r="AWH690" s="61"/>
      <c r="AWI690" s="61"/>
      <c r="AWJ690" s="61"/>
      <c r="AWK690" s="61"/>
      <c r="AWL690" s="61"/>
      <c r="AWM690" s="61"/>
      <c r="AWN690" s="61"/>
      <c r="AWO690" s="61"/>
      <c r="AWP690" s="61"/>
      <c r="AWQ690" s="61"/>
      <c r="AWR690" s="61"/>
      <c r="AWS690" s="61"/>
      <c r="AWT690" s="61"/>
      <c r="AWU690" s="61"/>
      <c r="AWV690" s="61"/>
      <c r="AWW690" s="61"/>
      <c r="AWX690" s="61"/>
      <c r="AWY690" s="61"/>
      <c r="AWZ690" s="61"/>
      <c r="AXA690" s="61"/>
      <c r="AXB690" s="61"/>
      <c r="AXC690" s="61"/>
      <c r="AXD690" s="61"/>
      <c r="AXE690" s="61"/>
      <c r="AXF690" s="61"/>
      <c r="AXG690" s="61"/>
      <c r="AXH690" s="61"/>
      <c r="AXI690" s="61"/>
      <c r="AXJ690" s="61"/>
      <c r="AXK690" s="61"/>
      <c r="AXL690" s="61"/>
      <c r="AXM690" s="61"/>
      <c r="AXN690" s="61"/>
      <c r="AXO690" s="61"/>
      <c r="AXP690" s="61"/>
      <c r="AXQ690" s="61"/>
      <c r="AXR690" s="61"/>
      <c r="AXS690" s="61"/>
      <c r="AXT690" s="61"/>
      <c r="AXU690" s="61"/>
      <c r="AXV690" s="61"/>
      <c r="AXW690" s="61"/>
      <c r="AXX690" s="61"/>
      <c r="AXY690" s="61"/>
      <c r="AXZ690" s="61"/>
      <c r="AYA690" s="61"/>
      <c r="AYB690" s="61"/>
      <c r="AYC690" s="61"/>
      <c r="AYD690" s="61"/>
      <c r="AYE690" s="61"/>
      <c r="AYF690" s="61"/>
      <c r="AYG690" s="61"/>
      <c r="AYH690" s="61"/>
      <c r="AYI690" s="61"/>
      <c r="AYJ690" s="61"/>
      <c r="AYK690" s="61"/>
      <c r="AYL690" s="61"/>
      <c r="AYM690" s="61"/>
      <c r="AYN690" s="61"/>
      <c r="AYO690" s="61"/>
      <c r="AYP690" s="61"/>
      <c r="AYQ690" s="61"/>
      <c r="AYR690" s="61"/>
      <c r="AYS690" s="61"/>
      <c r="AYT690" s="61"/>
      <c r="AYU690" s="61"/>
      <c r="AYV690" s="61"/>
      <c r="AYW690" s="61"/>
      <c r="AYX690" s="61"/>
      <c r="AYY690" s="61"/>
      <c r="AYZ690" s="61"/>
      <c r="AZA690" s="61"/>
      <c r="AZB690" s="61"/>
      <c r="AZC690" s="61"/>
      <c r="AZD690" s="61"/>
      <c r="AZE690" s="61"/>
      <c r="AZF690" s="61"/>
      <c r="AZG690" s="61"/>
      <c r="AZH690" s="61"/>
      <c r="AZI690" s="61"/>
      <c r="AZJ690" s="61"/>
      <c r="AZK690" s="61"/>
      <c r="AZL690" s="61"/>
      <c r="AZM690" s="61"/>
      <c r="AZN690" s="61"/>
      <c r="AZO690" s="61"/>
      <c r="AZP690" s="61"/>
      <c r="AZQ690" s="61"/>
      <c r="AZR690" s="61"/>
      <c r="AZS690" s="61"/>
      <c r="AZT690" s="61"/>
      <c r="AZU690" s="61"/>
      <c r="AZV690" s="61"/>
      <c r="AZW690" s="61"/>
      <c r="AZX690" s="61"/>
      <c r="AZY690" s="61"/>
      <c r="AZZ690" s="61"/>
      <c r="BAA690" s="61"/>
      <c r="BAB690" s="61"/>
      <c r="BAC690" s="61"/>
      <c r="BAD690" s="61"/>
      <c r="BAE690" s="61"/>
      <c r="BAF690" s="61"/>
      <c r="BAG690" s="61"/>
      <c r="BAH690" s="61"/>
      <c r="BAI690" s="61"/>
      <c r="BAJ690" s="61"/>
      <c r="BAK690" s="61"/>
      <c r="BAL690" s="61"/>
      <c r="BAM690" s="61"/>
      <c r="BAN690" s="61"/>
      <c r="BAO690" s="61"/>
      <c r="BAP690" s="61"/>
      <c r="BAQ690" s="61"/>
      <c r="BAR690" s="61"/>
      <c r="BAS690" s="61"/>
      <c r="BAT690" s="61"/>
      <c r="BAU690" s="61"/>
      <c r="BAV690" s="61"/>
      <c r="BAW690" s="61"/>
      <c r="BAX690" s="61"/>
      <c r="BAY690" s="61"/>
      <c r="BAZ690" s="61"/>
      <c r="BBA690" s="61"/>
      <c r="BBB690" s="61"/>
      <c r="BBC690" s="61"/>
      <c r="BBD690" s="61"/>
      <c r="BBE690" s="61"/>
      <c r="BBF690" s="61"/>
      <c r="BBG690" s="61"/>
      <c r="BBH690" s="61"/>
      <c r="BBI690" s="61"/>
      <c r="BBJ690" s="61"/>
      <c r="BBK690" s="61"/>
      <c r="BBL690" s="61"/>
      <c r="BBM690" s="61"/>
      <c r="BBN690" s="61"/>
      <c r="BBO690" s="61"/>
      <c r="BBP690" s="61"/>
      <c r="BBQ690" s="61"/>
      <c r="BBR690" s="61"/>
      <c r="BBS690" s="61"/>
      <c r="BBT690" s="61"/>
      <c r="BBU690" s="61"/>
      <c r="BBV690" s="61"/>
      <c r="BBW690" s="61"/>
      <c r="BBX690" s="61"/>
      <c r="BBY690" s="61"/>
      <c r="BBZ690" s="61"/>
      <c r="BCA690" s="61"/>
      <c r="BCB690" s="61"/>
      <c r="BCC690" s="61"/>
      <c r="BCD690" s="61"/>
      <c r="BCE690" s="61"/>
      <c r="BCF690" s="61"/>
      <c r="BCG690" s="61"/>
      <c r="BCH690" s="61"/>
      <c r="BCI690" s="61"/>
      <c r="BCJ690" s="61"/>
      <c r="BCK690" s="61"/>
      <c r="BCL690" s="61"/>
      <c r="BCM690" s="61"/>
      <c r="BCN690" s="61"/>
      <c r="BCO690" s="61"/>
      <c r="BCP690" s="61"/>
      <c r="BCQ690" s="61"/>
      <c r="BCR690" s="61"/>
      <c r="BCS690" s="61"/>
      <c r="BCT690" s="61"/>
      <c r="BCU690" s="61"/>
      <c r="BCV690" s="61"/>
      <c r="BCW690" s="61"/>
      <c r="BCX690" s="61"/>
      <c r="BCY690" s="61"/>
      <c r="BCZ690" s="61"/>
      <c r="BDA690" s="61"/>
      <c r="BDB690" s="61"/>
      <c r="BDC690" s="61"/>
      <c r="BDD690" s="61"/>
      <c r="BDE690" s="61"/>
      <c r="BDF690" s="61"/>
      <c r="BDG690" s="61"/>
      <c r="BDH690" s="61"/>
      <c r="BDI690" s="61"/>
      <c r="BDJ690" s="61"/>
      <c r="BDK690" s="61"/>
      <c r="BDL690" s="61"/>
      <c r="BDM690" s="61"/>
      <c r="BDN690" s="61"/>
      <c r="BDO690" s="61"/>
      <c r="BDP690" s="61"/>
      <c r="BDQ690" s="61"/>
      <c r="BDR690" s="61"/>
      <c r="BDS690" s="61"/>
      <c r="BDT690" s="61"/>
      <c r="BDU690" s="61"/>
      <c r="BDV690" s="61"/>
      <c r="BDW690" s="61"/>
      <c r="BDX690" s="61"/>
      <c r="BDY690" s="61"/>
      <c r="BDZ690" s="61"/>
      <c r="BEA690" s="61"/>
      <c r="BEB690" s="61"/>
      <c r="BEC690" s="61"/>
      <c r="BED690" s="61"/>
      <c r="BEE690" s="61"/>
      <c r="BEF690" s="61"/>
      <c r="BEG690" s="61"/>
      <c r="BEH690" s="61"/>
      <c r="BEI690" s="61"/>
      <c r="BEJ690" s="61"/>
      <c r="BEK690" s="61"/>
      <c r="BEL690" s="61"/>
      <c r="BEM690" s="61"/>
      <c r="BEN690" s="61"/>
      <c r="BEO690" s="61"/>
      <c r="BEP690" s="61"/>
      <c r="BEQ690" s="61"/>
      <c r="BER690" s="61"/>
      <c r="BES690" s="61"/>
      <c r="BET690" s="61"/>
      <c r="BEU690" s="61"/>
      <c r="BEV690" s="61"/>
      <c r="BEW690" s="61"/>
      <c r="BEX690" s="61"/>
      <c r="BEY690" s="61"/>
      <c r="BEZ690" s="61"/>
      <c r="BFA690" s="61"/>
      <c r="BFB690" s="61"/>
      <c r="BFC690" s="61"/>
      <c r="BFD690" s="61"/>
      <c r="BFE690" s="61"/>
      <c r="BFF690" s="61"/>
      <c r="BFG690" s="61"/>
      <c r="BFH690" s="61"/>
      <c r="BFI690" s="61"/>
      <c r="BFJ690" s="61"/>
      <c r="BFK690" s="61"/>
      <c r="BFL690" s="61"/>
      <c r="BFM690" s="61"/>
      <c r="BFN690" s="61"/>
      <c r="BFO690" s="61"/>
      <c r="BFP690" s="61"/>
      <c r="BFQ690" s="61"/>
      <c r="BFR690" s="61"/>
      <c r="BFS690" s="61"/>
      <c r="BFT690" s="61"/>
      <c r="BFU690" s="61"/>
      <c r="BFV690" s="61"/>
      <c r="BFW690" s="61"/>
      <c r="BFX690" s="61"/>
      <c r="BFY690" s="61"/>
      <c r="BFZ690" s="61"/>
      <c r="BGA690" s="61"/>
      <c r="BGB690" s="61"/>
      <c r="BGC690" s="61"/>
      <c r="BGD690" s="61"/>
      <c r="BGE690" s="61"/>
      <c r="BGF690" s="61"/>
      <c r="BGG690" s="61"/>
      <c r="BGH690" s="61"/>
      <c r="BGI690" s="61"/>
      <c r="BGJ690" s="61"/>
      <c r="BGK690" s="61"/>
      <c r="BGL690" s="61"/>
      <c r="BGM690" s="61"/>
      <c r="BGN690" s="61"/>
      <c r="BGO690" s="61"/>
      <c r="BGP690" s="61"/>
      <c r="BGQ690" s="61"/>
      <c r="BGR690" s="61"/>
      <c r="BGS690" s="61"/>
      <c r="BGT690" s="61"/>
      <c r="BGU690" s="61"/>
      <c r="BGV690" s="61"/>
      <c r="BGW690" s="61"/>
      <c r="BGX690" s="61"/>
      <c r="BGY690" s="61"/>
      <c r="BGZ690" s="61"/>
      <c r="BHA690" s="61"/>
      <c r="BHB690" s="61"/>
      <c r="BHC690" s="61"/>
      <c r="BHD690" s="61"/>
      <c r="BHE690" s="61"/>
      <c r="BHF690" s="61"/>
      <c r="BHG690" s="61"/>
      <c r="BHH690" s="61"/>
      <c r="BHI690" s="61"/>
      <c r="BHJ690" s="61"/>
      <c r="BHK690" s="61"/>
      <c r="BHL690" s="61"/>
      <c r="BHM690" s="61"/>
      <c r="BHN690" s="61"/>
      <c r="BHO690" s="61"/>
      <c r="BHP690" s="61"/>
      <c r="BHQ690" s="61"/>
      <c r="BHR690" s="61"/>
      <c r="BHS690" s="61"/>
      <c r="BHT690" s="61"/>
      <c r="BHU690" s="61"/>
      <c r="BHV690" s="61"/>
      <c r="BHW690" s="61"/>
      <c r="BHX690" s="61"/>
      <c r="BHY690" s="61"/>
      <c r="BHZ690" s="61"/>
      <c r="BIA690" s="61"/>
      <c r="BIB690" s="61"/>
      <c r="BIC690" s="61"/>
      <c r="BID690" s="61"/>
      <c r="BIE690" s="61"/>
      <c r="BIF690" s="61"/>
      <c r="BIG690" s="61"/>
      <c r="BIH690" s="61"/>
      <c r="BII690" s="61"/>
      <c r="BIJ690" s="61"/>
      <c r="BIK690" s="61"/>
      <c r="BIL690" s="61"/>
      <c r="BIM690" s="61"/>
      <c r="BIN690" s="61"/>
      <c r="BIO690" s="61"/>
      <c r="BIP690" s="61"/>
      <c r="BIQ690" s="61"/>
      <c r="BIR690" s="61"/>
      <c r="BIS690" s="61"/>
      <c r="BIT690" s="61"/>
      <c r="BIU690" s="61"/>
      <c r="BIV690" s="61"/>
      <c r="BIW690" s="61"/>
      <c r="BIX690" s="61"/>
      <c r="BIY690" s="61"/>
      <c r="BIZ690" s="61"/>
      <c r="BJA690" s="61"/>
      <c r="BJB690" s="61"/>
      <c r="BJC690" s="61"/>
      <c r="BJD690" s="61"/>
      <c r="BJE690" s="61"/>
      <c r="BJF690" s="61"/>
      <c r="BJG690" s="61"/>
      <c r="BJH690" s="61"/>
      <c r="BJI690" s="61"/>
      <c r="BJJ690" s="61"/>
      <c r="BJK690" s="61"/>
      <c r="BJL690" s="61"/>
      <c r="BJM690" s="61"/>
      <c r="BJN690" s="61"/>
      <c r="BJO690" s="61"/>
      <c r="BJP690" s="61"/>
      <c r="BJQ690" s="61"/>
      <c r="BJR690" s="61"/>
      <c r="BJS690" s="61"/>
      <c r="BJT690" s="61"/>
      <c r="BJU690" s="61"/>
      <c r="BJV690" s="61"/>
      <c r="BJW690" s="61"/>
      <c r="BJX690" s="61"/>
      <c r="BJY690" s="61"/>
      <c r="BJZ690" s="61"/>
      <c r="BKA690" s="61"/>
      <c r="BKB690" s="61"/>
      <c r="BKC690" s="61"/>
      <c r="BKD690" s="61"/>
      <c r="BKE690" s="61"/>
      <c r="BKF690" s="61"/>
      <c r="BKG690" s="61"/>
      <c r="BKH690" s="61"/>
      <c r="BKI690" s="61"/>
      <c r="BKJ690" s="61"/>
      <c r="BKK690" s="61"/>
      <c r="BKL690" s="61"/>
      <c r="BKM690" s="61"/>
      <c r="BKN690" s="61"/>
      <c r="BKO690" s="61"/>
      <c r="BKP690" s="61"/>
      <c r="BKQ690" s="61"/>
      <c r="BKR690" s="61"/>
      <c r="BKS690" s="61"/>
      <c r="BKT690" s="61"/>
      <c r="BKU690" s="61"/>
      <c r="BKV690" s="61"/>
      <c r="BKW690" s="61"/>
      <c r="BKX690" s="61"/>
      <c r="BKY690" s="61"/>
      <c r="BKZ690" s="61"/>
      <c r="BLA690" s="61"/>
      <c r="BLB690" s="61"/>
      <c r="BLC690" s="61"/>
      <c r="BLD690" s="61"/>
      <c r="BLE690" s="61"/>
      <c r="BLF690" s="61"/>
      <c r="BLG690" s="61"/>
      <c r="BLH690" s="61"/>
      <c r="BLI690" s="61"/>
      <c r="BLJ690" s="61"/>
      <c r="BLK690" s="61"/>
      <c r="BLL690" s="61"/>
      <c r="BLM690" s="61"/>
      <c r="BLN690" s="61"/>
      <c r="BLO690" s="61"/>
      <c r="BLP690" s="61"/>
      <c r="BLQ690" s="61"/>
      <c r="BLR690" s="61"/>
      <c r="BLS690" s="61"/>
      <c r="BLT690" s="61"/>
      <c r="BLU690" s="61"/>
      <c r="BLV690" s="61"/>
      <c r="BLW690" s="61"/>
      <c r="BLX690" s="61"/>
      <c r="BLY690" s="61"/>
      <c r="BLZ690" s="61"/>
      <c r="BMA690" s="61"/>
      <c r="BMB690" s="61"/>
      <c r="BMC690" s="61"/>
      <c r="BMD690" s="61"/>
      <c r="BME690" s="61"/>
      <c r="BMF690" s="61"/>
      <c r="BMG690" s="61"/>
      <c r="BMH690" s="61"/>
      <c r="BMI690" s="61"/>
      <c r="BMJ690" s="61"/>
      <c r="BMK690" s="61"/>
      <c r="BML690" s="61"/>
      <c r="BMM690" s="61"/>
      <c r="BMN690" s="61"/>
      <c r="BMO690" s="61"/>
      <c r="BMP690" s="61"/>
      <c r="BMQ690" s="61"/>
      <c r="BMR690" s="61"/>
      <c r="BMS690" s="61"/>
      <c r="BMT690" s="61"/>
      <c r="BMU690" s="61"/>
      <c r="BMV690" s="61"/>
      <c r="BMW690" s="61"/>
      <c r="BMX690" s="61"/>
      <c r="BMY690" s="61"/>
      <c r="BMZ690" s="61"/>
      <c r="BNA690" s="61"/>
      <c r="BNB690" s="61"/>
      <c r="BNC690" s="61"/>
      <c r="BND690" s="61"/>
      <c r="BNE690" s="61"/>
      <c r="BNF690" s="61"/>
      <c r="BNG690" s="61"/>
      <c r="BNH690" s="61"/>
      <c r="BNI690" s="61"/>
      <c r="BNJ690" s="61"/>
      <c r="BNK690" s="61"/>
      <c r="BNL690" s="61"/>
      <c r="BNM690" s="61"/>
      <c r="BNN690" s="61"/>
      <c r="BNO690" s="61"/>
      <c r="BNP690" s="61"/>
      <c r="BNQ690" s="61"/>
      <c r="BNR690" s="61"/>
      <c r="BNS690" s="61"/>
      <c r="BNT690" s="61"/>
      <c r="BNU690" s="61"/>
      <c r="BNV690" s="61"/>
      <c r="BNW690" s="61"/>
      <c r="BNX690" s="61"/>
      <c r="BNY690" s="61"/>
      <c r="BNZ690" s="61"/>
      <c r="BOA690" s="61"/>
      <c r="BOB690" s="61"/>
      <c r="BOC690" s="61"/>
      <c r="BOD690" s="61"/>
      <c r="BOE690" s="61"/>
      <c r="BOF690" s="61"/>
      <c r="BOG690" s="61"/>
      <c r="BOH690" s="61"/>
      <c r="BOI690" s="61"/>
      <c r="BOJ690" s="61"/>
      <c r="BOK690" s="61"/>
      <c r="BOL690" s="61"/>
      <c r="BOM690" s="61"/>
      <c r="BON690" s="61"/>
      <c r="BOO690" s="61"/>
      <c r="BOP690" s="61"/>
      <c r="BOQ690" s="61"/>
      <c r="BOR690" s="61"/>
      <c r="BOS690" s="61"/>
      <c r="BOT690" s="61"/>
      <c r="BOU690" s="61"/>
      <c r="BOV690" s="61"/>
      <c r="BOW690" s="61"/>
      <c r="BOX690" s="61"/>
      <c r="BOY690" s="61"/>
      <c r="BOZ690" s="61"/>
      <c r="BPA690" s="61"/>
      <c r="BPB690" s="61"/>
      <c r="BPC690" s="61"/>
      <c r="BPD690" s="61"/>
      <c r="BPE690" s="61"/>
      <c r="BPF690" s="61"/>
      <c r="BPG690" s="61"/>
      <c r="BPH690" s="61"/>
      <c r="BPI690" s="61"/>
      <c r="BPJ690" s="61"/>
      <c r="BPK690" s="61"/>
      <c r="BPL690" s="61"/>
      <c r="BPM690" s="61"/>
      <c r="BPN690" s="61"/>
      <c r="BPO690" s="61"/>
      <c r="BPP690" s="61"/>
      <c r="BPQ690" s="61"/>
      <c r="BPR690" s="61"/>
      <c r="BPS690" s="61"/>
      <c r="BPT690" s="61"/>
      <c r="BPU690" s="61"/>
      <c r="BPV690" s="61"/>
      <c r="BPW690" s="61"/>
      <c r="BPX690" s="61"/>
      <c r="BPY690" s="61"/>
      <c r="BPZ690" s="61"/>
      <c r="BQA690" s="61"/>
      <c r="BQB690" s="61"/>
      <c r="BQC690" s="61"/>
      <c r="BQD690" s="61"/>
      <c r="BQE690" s="61"/>
      <c r="BQF690" s="61"/>
      <c r="BQG690" s="61"/>
      <c r="BQH690" s="61"/>
      <c r="BQI690" s="61"/>
      <c r="BQJ690" s="61"/>
      <c r="BQK690" s="61"/>
      <c r="BQL690" s="61"/>
      <c r="BQM690" s="61"/>
      <c r="BQN690" s="61"/>
      <c r="BQO690" s="61"/>
      <c r="BQP690" s="61"/>
      <c r="BQQ690" s="61"/>
      <c r="BQR690" s="61"/>
      <c r="BQS690" s="61"/>
      <c r="BQT690" s="61"/>
      <c r="BQU690" s="61"/>
      <c r="BQV690" s="61"/>
      <c r="BQW690" s="61"/>
      <c r="BQX690" s="61"/>
      <c r="BQY690" s="61"/>
      <c r="BQZ690" s="61"/>
      <c r="BRA690" s="61"/>
      <c r="BRB690" s="61"/>
      <c r="BRC690" s="61"/>
      <c r="BRD690" s="61"/>
      <c r="BRE690" s="61"/>
      <c r="BRF690" s="61"/>
      <c r="BRG690" s="61"/>
      <c r="BRH690" s="61"/>
      <c r="BRI690" s="61"/>
      <c r="BRJ690" s="61"/>
      <c r="BRK690" s="61"/>
      <c r="BRL690" s="61"/>
      <c r="BRM690" s="61"/>
      <c r="BRN690" s="61"/>
      <c r="BRO690" s="61"/>
      <c r="BRP690" s="61"/>
      <c r="BRQ690" s="61"/>
      <c r="BRR690" s="61"/>
      <c r="BRS690" s="61"/>
      <c r="BRT690" s="61"/>
      <c r="BRU690" s="61"/>
      <c r="BRV690" s="61"/>
      <c r="BRW690" s="61"/>
      <c r="BRX690" s="61"/>
      <c r="BRY690" s="61"/>
      <c r="BRZ690" s="61"/>
      <c r="BSA690" s="61"/>
      <c r="BSB690" s="61"/>
      <c r="BSC690" s="61"/>
      <c r="BSD690" s="61"/>
      <c r="BSE690" s="61"/>
      <c r="BSF690" s="61"/>
      <c r="BSG690" s="61"/>
      <c r="BSH690" s="61"/>
      <c r="BSI690" s="61"/>
      <c r="BSJ690" s="61"/>
      <c r="BSK690" s="61"/>
      <c r="BSL690" s="61"/>
      <c r="BSM690" s="61"/>
      <c r="BSN690" s="61"/>
      <c r="BSO690" s="61"/>
      <c r="BSP690" s="61"/>
      <c r="BSQ690" s="61"/>
      <c r="BSR690" s="61"/>
      <c r="BSS690" s="61"/>
      <c r="BST690" s="61"/>
      <c r="BSU690" s="61"/>
      <c r="BSV690" s="61"/>
      <c r="BSW690" s="61"/>
      <c r="BSX690" s="61"/>
      <c r="BSY690" s="61"/>
      <c r="BSZ690" s="61"/>
      <c r="BTA690" s="61"/>
      <c r="BTB690" s="61"/>
      <c r="BTC690" s="61"/>
      <c r="BTD690" s="61"/>
      <c r="BTE690" s="61"/>
      <c r="BTF690" s="61"/>
      <c r="BTG690" s="61"/>
      <c r="BTH690" s="61"/>
      <c r="BTI690" s="61"/>
      <c r="BTJ690" s="61"/>
      <c r="BTK690" s="61"/>
      <c r="BTL690" s="61"/>
      <c r="BTM690" s="61"/>
      <c r="BTN690" s="61"/>
      <c r="BTO690" s="61"/>
      <c r="BTP690" s="61"/>
      <c r="BTQ690" s="61"/>
      <c r="BTR690" s="61"/>
      <c r="BTS690" s="61"/>
      <c r="BTT690" s="61"/>
      <c r="BTU690" s="61"/>
      <c r="BTV690" s="61"/>
      <c r="BTW690" s="61"/>
      <c r="BTX690" s="61"/>
      <c r="BTY690" s="61"/>
      <c r="BTZ690" s="61"/>
      <c r="BUA690" s="61"/>
      <c r="BUB690" s="61"/>
      <c r="BUC690" s="61"/>
      <c r="BUD690" s="61"/>
      <c r="BUE690" s="61"/>
      <c r="BUF690" s="61"/>
      <c r="BUG690" s="61"/>
      <c r="BUH690" s="61"/>
      <c r="BUI690" s="61"/>
      <c r="BUJ690" s="61"/>
      <c r="BUK690" s="61"/>
      <c r="BUL690" s="61"/>
      <c r="BUM690" s="61"/>
      <c r="BUN690" s="61"/>
      <c r="BUO690" s="61"/>
      <c r="BUP690" s="61"/>
      <c r="BUQ690" s="61"/>
      <c r="BUR690" s="61"/>
      <c r="BUS690" s="61"/>
      <c r="BUT690" s="61"/>
      <c r="BUU690" s="61"/>
      <c r="BUV690" s="61"/>
      <c r="BUW690" s="61"/>
      <c r="BUX690" s="61"/>
      <c r="BUY690" s="61"/>
      <c r="BUZ690" s="61"/>
      <c r="BVA690" s="61"/>
      <c r="BVB690" s="61"/>
      <c r="BVC690" s="61"/>
      <c r="BVD690" s="61"/>
      <c r="BVE690" s="61"/>
      <c r="BVF690" s="61"/>
      <c r="BVG690" s="61"/>
      <c r="BVH690" s="61"/>
      <c r="BVI690" s="61"/>
      <c r="BVJ690" s="61"/>
      <c r="BVK690" s="61"/>
      <c r="BVL690" s="61"/>
      <c r="BVM690" s="61"/>
      <c r="BVN690" s="61"/>
      <c r="BVO690" s="61"/>
      <c r="BVP690" s="61"/>
      <c r="BVQ690" s="61"/>
      <c r="BVR690" s="61"/>
      <c r="BVS690" s="61"/>
      <c r="BVT690" s="61"/>
      <c r="BVU690" s="61"/>
      <c r="BVV690" s="61"/>
      <c r="BVW690" s="61"/>
      <c r="BVX690" s="61"/>
      <c r="BVY690" s="61"/>
      <c r="BVZ690" s="61"/>
      <c r="BWA690" s="61"/>
      <c r="BWB690" s="61"/>
      <c r="BWC690" s="61"/>
      <c r="BWD690" s="61"/>
      <c r="BWE690" s="61"/>
      <c r="BWF690" s="61"/>
      <c r="BWG690" s="61"/>
      <c r="BWH690" s="61"/>
      <c r="BWI690" s="61"/>
      <c r="BWJ690" s="61"/>
      <c r="BWK690" s="61"/>
      <c r="BWL690" s="61"/>
      <c r="BWM690" s="61"/>
      <c r="BWN690" s="61"/>
      <c r="BWO690" s="61"/>
      <c r="BWP690" s="61"/>
      <c r="BWQ690" s="61"/>
      <c r="BWR690" s="61"/>
      <c r="BWS690" s="61"/>
      <c r="BWT690" s="61"/>
      <c r="BWU690" s="61"/>
      <c r="BWV690" s="61"/>
      <c r="BWW690" s="61"/>
      <c r="BWX690" s="61"/>
      <c r="BWY690" s="61"/>
      <c r="BWZ690" s="61"/>
      <c r="BXA690" s="61"/>
      <c r="BXB690" s="61"/>
      <c r="BXC690" s="61"/>
      <c r="BXD690" s="61"/>
      <c r="BXE690" s="61"/>
      <c r="BXF690" s="61"/>
      <c r="BXG690" s="61"/>
      <c r="BXH690" s="61"/>
      <c r="BXI690" s="61"/>
      <c r="BXJ690" s="61"/>
      <c r="BXK690" s="61"/>
      <c r="BXL690" s="61"/>
      <c r="BXM690" s="61"/>
      <c r="BXN690" s="61"/>
      <c r="BXO690" s="61"/>
      <c r="BXP690" s="61"/>
      <c r="BXQ690" s="61"/>
      <c r="BXR690" s="61"/>
      <c r="BXS690" s="61"/>
      <c r="BXT690" s="61"/>
      <c r="BXU690" s="61"/>
      <c r="BXV690" s="61"/>
      <c r="BXW690" s="61"/>
      <c r="BXX690" s="61"/>
      <c r="BXY690" s="61"/>
      <c r="BXZ690" s="61"/>
      <c r="BYA690" s="61"/>
      <c r="BYB690" s="61"/>
      <c r="BYC690" s="61"/>
      <c r="BYD690" s="61"/>
      <c r="BYE690" s="61"/>
      <c r="BYF690" s="61"/>
      <c r="BYG690" s="61"/>
      <c r="BYH690" s="61"/>
      <c r="BYI690" s="61"/>
      <c r="BYJ690" s="61"/>
      <c r="BYK690" s="61"/>
      <c r="BYL690" s="61"/>
      <c r="BYM690" s="61"/>
      <c r="BYN690" s="61"/>
      <c r="BYO690" s="61"/>
      <c r="BYP690" s="61"/>
      <c r="BYQ690" s="61"/>
      <c r="BYR690" s="61"/>
      <c r="BYS690" s="61"/>
      <c r="BYT690" s="61"/>
      <c r="BYU690" s="61"/>
      <c r="BYV690" s="61"/>
      <c r="BYW690" s="61"/>
      <c r="BYX690" s="61"/>
      <c r="BYY690" s="61"/>
      <c r="BYZ690" s="61"/>
      <c r="BZA690" s="61"/>
      <c r="BZB690" s="61"/>
      <c r="BZC690" s="61"/>
      <c r="BZD690" s="61"/>
      <c r="BZE690" s="61"/>
      <c r="BZF690" s="61"/>
      <c r="BZG690" s="61"/>
      <c r="BZH690" s="61"/>
      <c r="BZI690" s="61"/>
      <c r="BZJ690" s="61"/>
      <c r="BZK690" s="61"/>
      <c r="BZL690" s="61"/>
      <c r="BZM690" s="61"/>
      <c r="BZN690" s="61"/>
      <c r="BZO690" s="61"/>
      <c r="BZP690" s="61"/>
      <c r="BZQ690" s="61"/>
      <c r="BZR690" s="61"/>
      <c r="BZS690" s="61"/>
      <c r="BZT690" s="61"/>
      <c r="BZU690" s="61"/>
      <c r="BZV690" s="61"/>
      <c r="BZW690" s="61"/>
      <c r="BZX690" s="61"/>
      <c r="BZY690" s="61"/>
      <c r="BZZ690" s="61"/>
      <c r="CAA690" s="61"/>
      <c r="CAB690" s="61"/>
      <c r="CAC690" s="61"/>
      <c r="CAD690" s="61"/>
      <c r="CAE690" s="61"/>
      <c r="CAF690" s="61"/>
      <c r="CAG690" s="61"/>
      <c r="CAH690" s="61"/>
      <c r="CAI690" s="61"/>
      <c r="CAJ690" s="61"/>
      <c r="CAK690" s="61"/>
      <c r="CAL690" s="61"/>
      <c r="CAM690" s="61"/>
      <c r="CAN690" s="61"/>
      <c r="CAO690" s="61"/>
      <c r="CAP690" s="61"/>
      <c r="CAQ690" s="61"/>
      <c r="CAR690" s="61"/>
      <c r="CAS690" s="61"/>
      <c r="CAT690" s="61"/>
      <c r="CAU690" s="61"/>
      <c r="CAV690" s="61"/>
      <c r="CAW690" s="61"/>
      <c r="CAX690" s="61"/>
      <c r="CAY690" s="61"/>
      <c r="CAZ690" s="61"/>
      <c r="CBA690" s="61"/>
      <c r="CBB690" s="61"/>
      <c r="CBC690" s="61"/>
      <c r="CBD690" s="61"/>
      <c r="CBE690" s="61"/>
      <c r="CBF690" s="61"/>
      <c r="CBG690" s="61"/>
      <c r="CBH690" s="61"/>
      <c r="CBI690" s="61"/>
      <c r="CBJ690" s="61"/>
      <c r="CBK690" s="61"/>
      <c r="CBL690" s="61"/>
      <c r="CBM690" s="61"/>
      <c r="CBN690" s="61"/>
      <c r="CBO690" s="61"/>
      <c r="CBP690" s="61"/>
      <c r="CBQ690" s="61"/>
      <c r="CBR690" s="61"/>
      <c r="CBS690" s="61"/>
      <c r="CBT690" s="61"/>
      <c r="CBU690" s="61"/>
      <c r="CBV690" s="61"/>
      <c r="CBW690" s="61"/>
      <c r="CBX690" s="61"/>
      <c r="CBY690" s="61"/>
      <c r="CBZ690" s="61"/>
      <c r="CCA690" s="61"/>
      <c r="CCB690" s="61"/>
      <c r="CCC690" s="61"/>
      <c r="CCD690" s="61"/>
      <c r="CCE690" s="61"/>
      <c r="CCF690" s="61"/>
      <c r="CCG690" s="61"/>
      <c r="CCH690" s="61"/>
      <c r="CCI690" s="61"/>
      <c r="CCJ690" s="61"/>
      <c r="CCK690" s="61"/>
      <c r="CCL690" s="61"/>
      <c r="CCM690" s="61"/>
      <c r="CCN690" s="61"/>
      <c r="CCO690" s="61"/>
      <c r="CCP690" s="61"/>
      <c r="CCQ690" s="61"/>
      <c r="CCR690" s="61"/>
      <c r="CCS690" s="61"/>
      <c r="CCT690" s="61"/>
      <c r="CCU690" s="61"/>
      <c r="CCV690" s="61"/>
      <c r="CCW690" s="61"/>
      <c r="CCX690" s="61"/>
      <c r="CCY690" s="61"/>
      <c r="CCZ690" s="61"/>
      <c r="CDA690" s="61"/>
      <c r="CDB690" s="61"/>
      <c r="CDC690" s="61"/>
      <c r="CDD690" s="61"/>
      <c r="CDE690" s="61"/>
      <c r="CDF690" s="61"/>
      <c r="CDG690" s="61"/>
      <c r="CDH690" s="61"/>
      <c r="CDI690" s="61"/>
      <c r="CDJ690" s="61"/>
      <c r="CDK690" s="61"/>
      <c r="CDL690" s="61"/>
      <c r="CDM690" s="61"/>
      <c r="CDN690" s="61"/>
      <c r="CDO690" s="61"/>
      <c r="CDP690" s="61"/>
      <c r="CDQ690" s="61"/>
      <c r="CDR690" s="61"/>
      <c r="CDS690" s="61"/>
      <c r="CDT690" s="61"/>
      <c r="CDU690" s="61"/>
      <c r="CDV690" s="61"/>
      <c r="CDW690" s="61"/>
      <c r="CDX690" s="61"/>
      <c r="CDY690" s="61"/>
      <c r="CDZ690" s="61"/>
      <c r="CEA690" s="61"/>
      <c r="CEB690" s="61"/>
      <c r="CEC690" s="61"/>
      <c r="CED690" s="61"/>
      <c r="CEE690" s="61"/>
      <c r="CEF690" s="61"/>
      <c r="CEG690" s="61"/>
      <c r="CEH690" s="61"/>
      <c r="CEI690" s="61"/>
      <c r="CEJ690" s="61"/>
      <c r="CEK690" s="61"/>
      <c r="CEL690" s="61"/>
      <c r="CEM690" s="61"/>
      <c r="CEN690" s="61"/>
      <c r="CEO690" s="61"/>
      <c r="CEP690" s="61"/>
      <c r="CEQ690" s="61"/>
      <c r="CER690" s="61"/>
      <c r="CES690" s="61"/>
      <c r="CET690" s="61"/>
      <c r="CEU690" s="61"/>
      <c r="CEV690" s="61"/>
      <c r="CEW690" s="61"/>
      <c r="CEX690" s="61"/>
      <c r="CEY690" s="61"/>
      <c r="CEZ690" s="61"/>
      <c r="CFA690" s="61"/>
      <c r="CFB690" s="61"/>
      <c r="CFC690" s="61"/>
      <c r="CFD690" s="61"/>
      <c r="CFE690" s="61"/>
      <c r="CFF690" s="61"/>
      <c r="CFG690" s="61"/>
      <c r="CFH690" s="61"/>
      <c r="CFI690" s="61"/>
      <c r="CFJ690" s="61"/>
      <c r="CFK690" s="61"/>
      <c r="CFL690" s="61"/>
      <c r="CFM690" s="61"/>
      <c r="CFN690" s="61"/>
      <c r="CFO690" s="61"/>
      <c r="CFP690" s="61"/>
      <c r="CFQ690" s="61"/>
      <c r="CFR690" s="61"/>
      <c r="CFS690" s="61"/>
      <c r="CFT690" s="61"/>
      <c r="CFU690" s="61"/>
      <c r="CFV690" s="61"/>
      <c r="CFW690" s="61"/>
      <c r="CFX690" s="61"/>
      <c r="CFY690" s="61"/>
      <c r="CFZ690" s="61"/>
      <c r="CGA690" s="61"/>
      <c r="CGB690" s="61"/>
      <c r="CGC690" s="61"/>
      <c r="CGD690" s="61"/>
      <c r="CGE690" s="61"/>
      <c r="CGF690" s="61"/>
      <c r="CGG690" s="61"/>
      <c r="CGH690" s="61"/>
      <c r="CGI690" s="61"/>
      <c r="CGJ690" s="61"/>
      <c r="CGK690" s="61"/>
      <c r="CGL690" s="61"/>
      <c r="CGM690" s="61"/>
      <c r="CGN690" s="61"/>
      <c r="CGO690" s="61"/>
      <c r="CGP690" s="61"/>
      <c r="CGQ690" s="61"/>
      <c r="CGR690" s="61"/>
      <c r="CGS690" s="61"/>
      <c r="CGT690" s="61"/>
      <c r="CGU690" s="61"/>
      <c r="CGV690" s="61"/>
      <c r="CGW690" s="61"/>
      <c r="CGX690" s="61"/>
      <c r="CGY690" s="61"/>
      <c r="CGZ690" s="61"/>
      <c r="CHA690" s="61"/>
      <c r="CHB690" s="61"/>
      <c r="CHC690" s="61"/>
      <c r="CHD690" s="61"/>
      <c r="CHE690" s="61"/>
      <c r="CHF690" s="61"/>
      <c r="CHG690" s="61"/>
      <c r="CHH690" s="61"/>
      <c r="CHI690" s="61"/>
      <c r="CHJ690" s="61"/>
      <c r="CHK690" s="61"/>
      <c r="CHL690" s="61"/>
      <c r="CHM690" s="61"/>
      <c r="CHN690" s="61"/>
      <c r="CHO690" s="61"/>
      <c r="CHP690" s="61"/>
      <c r="CHQ690" s="61"/>
      <c r="CHR690" s="61"/>
      <c r="CHS690" s="61"/>
      <c r="CHT690" s="61"/>
      <c r="CHU690" s="61"/>
      <c r="CHV690" s="61"/>
      <c r="CHW690" s="61"/>
      <c r="CHX690" s="61"/>
      <c r="CHY690" s="61"/>
      <c r="CHZ690" s="61"/>
      <c r="CIA690" s="61"/>
      <c r="CIB690" s="61"/>
      <c r="CIC690" s="61"/>
      <c r="CID690" s="61"/>
      <c r="CIE690" s="61"/>
      <c r="CIF690" s="61"/>
      <c r="CIG690" s="61"/>
      <c r="CIH690" s="61"/>
      <c r="CII690" s="61"/>
      <c r="CIJ690" s="61"/>
      <c r="CIK690" s="61"/>
      <c r="CIL690" s="61"/>
      <c r="CIM690" s="61"/>
      <c r="CIN690" s="61"/>
      <c r="CIO690" s="61"/>
      <c r="CIP690" s="61"/>
      <c r="CIQ690" s="61"/>
      <c r="CIR690" s="61"/>
      <c r="CIS690" s="61"/>
      <c r="CIT690" s="61"/>
      <c r="CIU690" s="61"/>
      <c r="CIV690" s="61"/>
      <c r="CIW690" s="61"/>
      <c r="CIX690" s="61"/>
      <c r="CIY690" s="61"/>
      <c r="CIZ690" s="61"/>
      <c r="CJA690" s="61"/>
      <c r="CJB690" s="61"/>
      <c r="CJC690" s="61"/>
      <c r="CJD690" s="61"/>
      <c r="CJE690" s="61"/>
      <c r="CJF690" s="61"/>
      <c r="CJG690" s="61"/>
      <c r="CJH690" s="61"/>
      <c r="CJI690" s="61"/>
      <c r="CJJ690" s="61"/>
      <c r="CJK690" s="61"/>
      <c r="CJL690" s="61"/>
      <c r="CJM690" s="61"/>
      <c r="CJN690" s="61"/>
      <c r="CJO690" s="61"/>
      <c r="CJP690" s="61"/>
      <c r="CJQ690" s="61"/>
      <c r="CJR690" s="61"/>
      <c r="CJS690" s="61"/>
      <c r="CJT690" s="61"/>
      <c r="CJU690" s="61"/>
      <c r="CJV690" s="61"/>
      <c r="CJW690" s="61"/>
      <c r="CJX690" s="61"/>
      <c r="CJY690" s="61"/>
      <c r="CJZ690" s="61"/>
      <c r="CKA690" s="61"/>
      <c r="CKB690" s="61"/>
      <c r="CKC690" s="61"/>
      <c r="CKD690" s="61"/>
      <c r="CKE690" s="61"/>
      <c r="CKF690" s="61"/>
      <c r="CKG690" s="61"/>
      <c r="CKH690" s="61"/>
      <c r="CKI690" s="61"/>
      <c r="CKJ690" s="61"/>
      <c r="CKK690" s="61"/>
      <c r="CKL690" s="61"/>
      <c r="CKM690" s="61"/>
      <c r="CKN690" s="61"/>
      <c r="CKO690" s="61"/>
      <c r="CKP690" s="61"/>
      <c r="CKQ690" s="61"/>
      <c r="CKR690" s="61"/>
      <c r="CKS690" s="61"/>
      <c r="CKT690" s="61"/>
      <c r="CKU690" s="61"/>
      <c r="CKV690" s="61"/>
      <c r="CKW690" s="61"/>
      <c r="CKX690" s="61"/>
      <c r="CKY690" s="61"/>
      <c r="CKZ690" s="61"/>
      <c r="CLA690" s="61"/>
      <c r="CLB690" s="61"/>
      <c r="CLC690" s="61"/>
      <c r="CLD690" s="61"/>
      <c r="CLE690" s="61"/>
      <c r="CLF690" s="61"/>
      <c r="CLG690" s="61"/>
      <c r="CLH690" s="61"/>
      <c r="CLI690" s="61"/>
      <c r="CLJ690" s="61"/>
      <c r="CLK690" s="61"/>
      <c r="CLL690" s="61"/>
      <c r="CLM690" s="61"/>
      <c r="CLN690" s="61"/>
      <c r="CLO690" s="61"/>
      <c r="CLP690" s="61"/>
      <c r="CLQ690" s="61"/>
      <c r="CLR690" s="61"/>
      <c r="CLS690" s="61"/>
      <c r="CLT690" s="61"/>
      <c r="CLU690" s="61"/>
      <c r="CLV690" s="61"/>
      <c r="CLW690" s="61"/>
      <c r="CLX690" s="61"/>
      <c r="CLY690" s="61"/>
      <c r="CLZ690" s="61"/>
      <c r="CMA690" s="61"/>
      <c r="CMB690" s="61"/>
      <c r="CMC690" s="61"/>
      <c r="CMD690" s="61"/>
      <c r="CME690" s="61"/>
      <c r="CMF690" s="61"/>
      <c r="CMG690" s="61"/>
      <c r="CMH690" s="61"/>
      <c r="CMI690" s="61"/>
      <c r="CMJ690" s="61"/>
      <c r="CMK690" s="61"/>
      <c r="CML690" s="61"/>
      <c r="CMM690" s="61"/>
      <c r="CMN690" s="61"/>
      <c r="CMO690" s="61"/>
      <c r="CMP690" s="61"/>
      <c r="CMQ690" s="61"/>
      <c r="CMR690" s="61"/>
      <c r="CMS690" s="61"/>
      <c r="CMT690" s="61"/>
      <c r="CMU690" s="61"/>
      <c r="CMV690" s="61"/>
      <c r="CMW690" s="61"/>
      <c r="CMX690" s="61"/>
      <c r="CMY690" s="61"/>
      <c r="CMZ690" s="61"/>
      <c r="CNA690" s="61"/>
      <c r="CNB690" s="61"/>
      <c r="CNC690" s="61"/>
      <c r="CND690" s="61"/>
      <c r="CNE690" s="61"/>
      <c r="CNF690" s="61"/>
      <c r="CNG690" s="61"/>
      <c r="CNH690" s="61"/>
      <c r="CNI690" s="61"/>
      <c r="CNJ690" s="61"/>
      <c r="CNK690" s="61"/>
      <c r="CNL690" s="61"/>
      <c r="CNM690" s="61"/>
      <c r="CNN690" s="61"/>
      <c r="CNO690" s="61"/>
      <c r="CNP690" s="61"/>
      <c r="CNQ690" s="61"/>
      <c r="CNR690" s="61"/>
      <c r="CNS690" s="61"/>
      <c r="CNT690" s="61"/>
      <c r="CNU690" s="61"/>
      <c r="CNV690" s="61"/>
      <c r="CNW690" s="61"/>
      <c r="CNX690" s="61"/>
      <c r="CNY690" s="61"/>
      <c r="CNZ690" s="61"/>
      <c r="COA690" s="61"/>
      <c r="COB690" s="61"/>
      <c r="COC690" s="61"/>
      <c r="COD690" s="61"/>
      <c r="COE690" s="61"/>
      <c r="COF690" s="61"/>
      <c r="COG690" s="61"/>
      <c r="COH690" s="61"/>
      <c r="COI690" s="61"/>
      <c r="COJ690" s="61"/>
      <c r="COK690" s="61"/>
      <c r="COL690" s="61"/>
      <c r="COM690" s="61"/>
      <c r="CON690" s="61"/>
      <c r="COO690" s="61"/>
      <c r="COP690" s="61"/>
      <c r="COQ690" s="61"/>
      <c r="COR690" s="61"/>
      <c r="COS690" s="61"/>
      <c r="COT690" s="61"/>
      <c r="COU690" s="61"/>
      <c r="COV690" s="61"/>
      <c r="COW690" s="61"/>
      <c r="COX690" s="61"/>
      <c r="COY690" s="61"/>
      <c r="COZ690" s="61"/>
      <c r="CPA690" s="61"/>
      <c r="CPB690" s="61"/>
      <c r="CPC690" s="61"/>
      <c r="CPD690" s="61"/>
      <c r="CPE690" s="61"/>
      <c r="CPF690" s="61"/>
      <c r="CPG690" s="61"/>
      <c r="CPH690" s="61"/>
      <c r="CPI690" s="61"/>
      <c r="CPJ690" s="61"/>
      <c r="CPK690" s="61"/>
      <c r="CPL690" s="61"/>
      <c r="CPM690" s="61"/>
      <c r="CPN690" s="61"/>
      <c r="CPO690" s="61"/>
      <c r="CPP690" s="61"/>
      <c r="CPQ690" s="61"/>
      <c r="CPR690" s="61"/>
      <c r="CPS690" s="61"/>
      <c r="CPT690" s="61"/>
      <c r="CPU690" s="61"/>
      <c r="CPV690" s="61"/>
      <c r="CPW690" s="61"/>
      <c r="CPX690" s="61"/>
      <c r="CPY690" s="61"/>
      <c r="CPZ690" s="61"/>
      <c r="CQA690" s="61"/>
      <c r="CQB690" s="61"/>
      <c r="CQC690" s="61"/>
      <c r="CQD690" s="61"/>
      <c r="CQE690" s="61"/>
      <c r="CQF690" s="61"/>
      <c r="CQG690" s="61"/>
      <c r="CQH690" s="61"/>
      <c r="CQI690" s="61"/>
      <c r="CQJ690" s="61"/>
      <c r="CQK690" s="61"/>
      <c r="CQL690" s="61"/>
      <c r="CQM690" s="61"/>
      <c r="CQN690" s="61"/>
      <c r="CQO690" s="61"/>
      <c r="CQP690" s="61"/>
      <c r="CQQ690" s="61"/>
      <c r="CQR690" s="61"/>
      <c r="CQS690" s="61"/>
      <c r="CQT690" s="61"/>
      <c r="CQU690" s="61"/>
      <c r="CQV690" s="61"/>
      <c r="CQW690" s="61"/>
      <c r="CQX690" s="61"/>
      <c r="CQY690" s="61"/>
      <c r="CQZ690" s="61"/>
      <c r="CRA690" s="61"/>
      <c r="CRB690" s="61"/>
      <c r="CRC690" s="61"/>
      <c r="CRD690" s="61"/>
      <c r="CRE690" s="61"/>
      <c r="CRF690" s="61"/>
      <c r="CRG690" s="61"/>
      <c r="CRH690" s="61"/>
      <c r="CRI690" s="61"/>
      <c r="CRJ690" s="61"/>
      <c r="CRK690" s="61"/>
      <c r="CRL690" s="61"/>
      <c r="CRM690" s="61"/>
      <c r="CRN690" s="61"/>
      <c r="CRO690" s="61"/>
      <c r="CRP690" s="61"/>
      <c r="CRQ690" s="61"/>
      <c r="CRR690" s="61"/>
      <c r="CRS690" s="61"/>
      <c r="CRT690" s="61"/>
      <c r="CRU690" s="61"/>
      <c r="CRV690" s="61"/>
      <c r="CRW690" s="61"/>
      <c r="CRX690" s="61"/>
      <c r="CRY690" s="61"/>
      <c r="CRZ690" s="61"/>
      <c r="CSA690" s="61"/>
      <c r="CSB690" s="61"/>
      <c r="CSC690" s="61"/>
      <c r="CSD690" s="61"/>
      <c r="CSE690" s="61"/>
      <c r="CSF690" s="61"/>
      <c r="CSG690" s="61"/>
      <c r="CSH690" s="61"/>
      <c r="CSI690" s="61"/>
      <c r="CSJ690" s="61"/>
      <c r="CSK690" s="61"/>
      <c r="CSL690" s="61"/>
      <c r="CSM690" s="61"/>
      <c r="CSN690" s="61"/>
      <c r="CSO690" s="61"/>
      <c r="CSP690" s="61"/>
      <c r="CSQ690" s="61"/>
      <c r="CSR690" s="61"/>
      <c r="CSS690" s="61"/>
      <c r="CST690" s="61"/>
      <c r="CSU690" s="61"/>
      <c r="CSV690" s="61"/>
      <c r="CSW690" s="61"/>
      <c r="CSX690" s="61"/>
      <c r="CSY690" s="61"/>
      <c r="CSZ690" s="61"/>
      <c r="CTA690" s="61"/>
      <c r="CTB690" s="61"/>
      <c r="CTC690" s="61"/>
      <c r="CTD690" s="61"/>
      <c r="CTE690" s="61"/>
      <c r="CTF690" s="61"/>
      <c r="CTG690" s="61"/>
      <c r="CTH690" s="61"/>
      <c r="CTI690" s="61"/>
      <c r="CTJ690" s="61"/>
      <c r="CTK690" s="61"/>
      <c r="CTL690" s="61"/>
      <c r="CTM690" s="61"/>
      <c r="CTN690" s="61"/>
      <c r="CTO690" s="61"/>
      <c r="CTP690" s="61"/>
      <c r="CTQ690" s="61"/>
      <c r="CTR690" s="61"/>
      <c r="CTS690" s="61"/>
      <c r="CTT690" s="61"/>
      <c r="CTU690" s="61"/>
      <c r="CTV690" s="61"/>
      <c r="CTW690" s="61"/>
      <c r="CTX690" s="61"/>
      <c r="CTY690" s="61"/>
      <c r="CTZ690" s="61"/>
      <c r="CUA690" s="61"/>
      <c r="CUB690" s="61"/>
      <c r="CUC690" s="61"/>
      <c r="CUD690" s="61"/>
      <c r="CUE690" s="61"/>
      <c r="CUF690" s="61"/>
      <c r="CUG690" s="61"/>
      <c r="CUH690" s="61"/>
      <c r="CUI690" s="61"/>
      <c r="CUJ690" s="61"/>
      <c r="CUK690" s="61"/>
      <c r="CUL690" s="61"/>
      <c r="CUM690" s="61"/>
      <c r="CUN690" s="61"/>
      <c r="CUO690" s="61"/>
      <c r="CUP690" s="61"/>
      <c r="CUQ690" s="61"/>
      <c r="CUR690" s="61"/>
      <c r="CUS690" s="61"/>
      <c r="CUT690" s="61"/>
      <c r="CUU690" s="61"/>
      <c r="CUV690" s="61"/>
      <c r="CUW690" s="61"/>
      <c r="CUX690" s="61"/>
      <c r="CUY690" s="61"/>
      <c r="CUZ690" s="61"/>
      <c r="CVA690" s="61"/>
      <c r="CVB690" s="61"/>
      <c r="CVC690" s="61"/>
      <c r="CVD690" s="61"/>
      <c r="CVE690" s="61"/>
      <c r="CVF690" s="61"/>
      <c r="CVG690" s="61"/>
      <c r="CVH690" s="61"/>
      <c r="CVI690" s="61"/>
      <c r="CVJ690" s="61"/>
      <c r="CVK690" s="61"/>
      <c r="CVL690" s="61"/>
      <c r="CVM690" s="61"/>
      <c r="CVN690" s="61"/>
      <c r="CVO690" s="61"/>
      <c r="CVP690" s="61"/>
      <c r="CVQ690" s="61"/>
      <c r="CVR690" s="61"/>
      <c r="CVS690" s="61"/>
      <c r="CVT690" s="61"/>
      <c r="CVU690" s="61"/>
      <c r="CVV690" s="61"/>
      <c r="CVW690" s="61"/>
      <c r="CVX690" s="61"/>
      <c r="CVY690" s="61"/>
      <c r="CVZ690" s="61"/>
      <c r="CWA690" s="61"/>
      <c r="CWB690" s="61"/>
      <c r="CWC690" s="61"/>
      <c r="CWD690" s="61"/>
      <c r="CWE690" s="61"/>
      <c r="CWF690" s="61"/>
      <c r="CWG690" s="61"/>
      <c r="CWH690" s="61"/>
      <c r="CWI690" s="61"/>
      <c r="CWJ690" s="61"/>
      <c r="CWK690" s="61"/>
      <c r="CWL690" s="61"/>
      <c r="CWM690" s="61"/>
      <c r="CWN690" s="61"/>
      <c r="CWO690" s="61"/>
      <c r="CWP690" s="61"/>
      <c r="CWQ690" s="61"/>
      <c r="CWR690" s="61"/>
      <c r="CWS690" s="61"/>
      <c r="CWT690" s="61"/>
      <c r="CWU690" s="61"/>
      <c r="CWV690" s="61"/>
      <c r="CWW690" s="61"/>
      <c r="CWX690" s="61"/>
      <c r="CWY690" s="61"/>
      <c r="CWZ690" s="61"/>
      <c r="CXA690" s="61"/>
      <c r="CXB690" s="61"/>
      <c r="CXC690" s="61"/>
      <c r="CXD690" s="61"/>
      <c r="CXE690" s="61"/>
      <c r="CXF690" s="61"/>
      <c r="CXG690" s="61"/>
      <c r="CXH690" s="61"/>
      <c r="CXI690" s="61"/>
      <c r="CXJ690" s="61"/>
      <c r="CXK690" s="61"/>
      <c r="CXL690" s="61"/>
      <c r="CXM690" s="61"/>
      <c r="CXN690" s="61"/>
      <c r="CXO690" s="61"/>
      <c r="CXP690" s="61"/>
      <c r="CXQ690" s="61"/>
      <c r="CXR690" s="61"/>
      <c r="CXS690" s="61"/>
      <c r="CXT690" s="61"/>
      <c r="CXU690" s="61"/>
      <c r="CXV690" s="61"/>
      <c r="CXW690" s="61"/>
      <c r="CXX690" s="61"/>
      <c r="CXY690" s="61"/>
      <c r="CXZ690" s="61"/>
      <c r="CYA690" s="61"/>
      <c r="CYB690" s="61"/>
      <c r="CYC690" s="61"/>
      <c r="CYD690" s="61"/>
      <c r="CYE690" s="61"/>
      <c r="CYF690" s="61"/>
      <c r="CYG690" s="61"/>
      <c r="CYH690" s="61"/>
      <c r="CYI690" s="61"/>
      <c r="CYJ690" s="61"/>
      <c r="CYK690" s="61"/>
      <c r="CYL690" s="61"/>
      <c r="CYM690" s="61"/>
      <c r="CYN690" s="61"/>
      <c r="CYO690" s="61"/>
      <c r="CYP690" s="61"/>
      <c r="CYQ690" s="61"/>
      <c r="CYR690" s="61"/>
      <c r="CYS690" s="61"/>
      <c r="CYT690" s="61"/>
      <c r="CYU690" s="61"/>
      <c r="CYV690" s="61"/>
      <c r="CYW690" s="61"/>
      <c r="CYX690" s="61"/>
      <c r="CYY690" s="61"/>
      <c r="CYZ690" s="61"/>
      <c r="CZA690" s="61"/>
      <c r="CZB690" s="61"/>
      <c r="CZC690" s="61"/>
      <c r="CZD690" s="61"/>
      <c r="CZE690" s="61"/>
      <c r="CZF690" s="61"/>
      <c r="CZG690" s="61"/>
      <c r="CZH690" s="61"/>
      <c r="CZI690" s="61"/>
      <c r="CZJ690" s="61"/>
      <c r="CZK690" s="61"/>
      <c r="CZL690" s="61"/>
      <c r="CZM690" s="61"/>
      <c r="CZN690" s="61"/>
      <c r="CZO690" s="61"/>
      <c r="CZP690" s="61"/>
      <c r="CZQ690" s="61"/>
      <c r="CZR690" s="61"/>
      <c r="CZS690" s="61"/>
      <c r="CZT690" s="61"/>
      <c r="CZU690" s="61"/>
      <c r="CZV690" s="61"/>
      <c r="CZW690" s="61"/>
      <c r="CZX690" s="61"/>
      <c r="CZY690" s="61"/>
      <c r="CZZ690" s="61"/>
      <c r="DAA690" s="61"/>
      <c r="DAB690" s="61"/>
      <c r="DAC690" s="61"/>
      <c r="DAD690" s="61"/>
      <c r="DAE690" s="61"/>
      <c r="DAF690" s="61"/>
      <c r="DAG690" s="61"/>
      <c r="DAH690" s="61"/>
      <c r="DAI690" s="61"/>
      <c r="DAJ690" s="61"/>
      <c r="DAK690" s="61"/>
      <c r="DAL690" s="61"/>
      <c r="DAM690" s="61"/>
      <c r="DAN690" s="61"/>
      <c r="DAO690" s="61"/>
      <c r="DAP690" s="61"/>
      <c r="DAQ690" s="61"/>
      <c r="DAR690" s="61"/>
      <c r="DAS690" s="61"/>
      <c r="DAT690" s="61"/>
      <c r="DAU690" s="61"/>
      <c r="DAV690" s="61"/>
      <c r="DAW690" s="61"/>
      <c r="DAX690" s="61"/>
      <c r="DAY690" s="61"/>
      <c r="DAZ690" s="61"/>
      <c r="DBA690" s="61"/>
      <c r="DBB690" s="61"/>
      <c r="DBC690" s="61"/>
      <c r="DBD690" s="61"/>
      <c r="DBE690" s="61"/>
      <c r="DBF690" s="61"/>
      <c r="DBG690" s="61"/>
      <c r="DBH690" s="61"/>
      <c r="DBI690" s="61"/>
      <c r="DBJ690" s="61"/>
      <c r="DBK690" s="61"/>
      <c r="DBL690" s="61"/>
      <c r="DBM690" s="61"/>
      <c r="DBN690" s="61"/>
      <c r="DBO690" s="61"/>
      <c r="DBP690" s="61"/>
      <c r="DBQ690" s="61"/>
      <c r="DBR690" s="61"/>
      <c r="DBS690" s="61"/>
      <c r="DBT690" s="61"/>
      <c r="DBU690" s="61"/>
      <c r="DBV690" s="61"/>
      <c r="DBW690" s="61"/>
      <c r="DBX690" s="61"/>
      <c r="DBY690" s="61"/>
      <c r="DBZ690" s="61"/>
      <c r="DCA690" s="61"/>
      <c r="DCB690" s="61"/>
      <c r="DCC690" s="61"/>
      <c r="DCD690" s="61"/>
      <c r="DCE690" s="61"/>
      <c r="DCF690" s="61"/>
      <c r="DCG690" s="61"/>
      <c r="DCH690" s="61"/>
      <c r="DCI690" s="61"/>
      <c r="DCJ690" s="61"/>
      <c r="DCK690" s="61"/>
      <c r="DCL690" s="61"/>
      <c r="DCM690" s="61"/>
      <c r="DCN690" s="61"/>
      <c r="DCO690" s="61"/>
      <c r="DCP690" s="61"/>
      <c r="DCQ690" s="61"/>
      <c r="DCR690" s="61"/>
      <c r="DCS690" s="61"/>
      <c r="DCT690" s="61"/>
      <c r="DCU690" s="61"/>
      <c r="DCV690" s="61"/>
      <c r="DCW690" s="61"/>
      <c r="DCX690" s="61"/>
      <c r="DCY690" s="61"/>
      <c r="DCZ690" s="61"/>
      <c r="DDA690" s="61"/>
      <c r="DDB690" s="61"/>
      <c r="DDC690" s="61"/>
      <c r="DDD690" s="61"/>
      <c r="DDE690" s="61"/>
      <c r="DDF690" s="61"/>
      <c r="DDG690" s="61"/>
      <c r="DDH690" s="61"/>
      <c r="DDI690" s="61"/>
      <c r="DDJ690" s="61"/>
      <c r="DDK690" s="61"/>
      <c r="DDL690" s="61"/>
      <c r="DDM690" s="61"/>
      <c r="DDN690" s="61"/>
      <c r="DDO690" s="61"/>
      <c r="DDP690" s="61"/>
      <c r="DDQ690" s="61"/>
      <c r="DDR690" s="61"/>
      <c r="DDS690" s="61"/>
      <c r="DDT690" s="61"/>
      <c r="DDU690" s="61"/>
      <c r="DDV690" s="61"/>
      <c r="DDW690" s="61"/>
      <c r="DDX690" s="61"/>
      <c r="DDY690" s="61"/>
      <c r="DDZ690" s="61"/>
      <c r="DEA690" s="61"/>
      <c r="DEB690" s="61"/>
      <c r="DEC690" s="61"/>
      <c r="DED690" s="61"/>
      <c r="DEE690" s="61"/>
      <c r="DEF690" s="61"/>
      <c r="DEG690" s="61"/>
      <c r="DEH690" s="61"/>
      <c r="DEI690" s="61"/>
      <c r="DEJ690" s="61"/>
      <c r="DEK690" s="61"/>
      <c r="DEL690" s="61"/>
      <c r="DEM690" s="61"/>
      <c r="DEN690" s="61"/>
      <c r="DEO690" s="61"/>
      <c r="DEP690" s="61"/>
      <c r="DEQ690" s="61"/>
      <c r="DER690" s="61"/>
      <c r="DES690" s="61"/>
      <c r="DET690" s="61"/>
      <c r="DEU690" s="61"/>
      <c r="DEV690" s="61"/>
      <c r="DEW690" s="61"/>
      <c r="DEX690" s="61"/>
      <c r="DEY690" s="61"/>
      <c r="DEZ690" s="61"/>
      <c r="DFA690" s="61"/>
      <c r="DFB690" s="61"/>
      <c r="DFC690" s="61"/>
      <c r="DFD690" s="61"/>
      <c r="DFE690" s="61"/>
      <c r="DFF690" s="61"/>
      <c r="DFG690" s="61"/>
      <c r="DFH690" s="61"/>
      <c r="DFI690" s="61"/>
      <c r="DFJ690" s="61"/>
      <c r="DFK690" s="61"/>
      <c r="DFL690" s="61"/>
      <c r="DFM690" s="61"/>
      <c r="DFN690" s="61"/>
      <c r="DFO690" s="61"/>
      <c r="DFP690" s="61"/>
      <c r="DFQ690" s="61"/>
      <c r="DFR690" s="61"/>
      <c r="DFS690" s="61"/>
      <c r="DFT690" s="61"/>
      <c r="DFU690" s="61"/>
      <c r="DFV690" s="61"/>
      <c r="DFW690" s="61"/>
      <c r="DFX690" s="61"/>
      <c r="DFY690" s="61"/>
      <c r="DFZ690" s="61"/>
      <c r="DGA690" s="61"/>
      <c r="DGB690" s="61"/>
      <c r="DGC690" s="61"/>
      <c r="DGD690" s="61"/>
      <c r="DGE690" s="61"/>
      <c r="DGF690" s="61"/>
      <c r="DGG690" s="61"/>
      <c r="DGH690" s="61"/>
      <c r="DGI690" s="61"/>
      <c r="DGJ690" s="61"/>
      <c r="DGK690" s="61"/>
      <c r="DGL690" s="61"/>
      <c r="DGM690" s="61"/>
      <c r="DGN690" s="61"/>
      <c r="DGO690" s="61"/>
      <c r="DGP690" s="61"/>
      <c r="DGQ690" s="61"/>
      <c r="DGR690" s="61"/>
      <c r="DGS690" s="61"/>
      <c r="DGT690" s="61"/>
      <c r="DGU690" s="61"/>
      <c r="DGV690" s="61"/>
      <c r="DGW690" s="61"/>
      <c r="DGX690" s="61"/>
      <c r="DGY690" s="61"/>
      <c r="DGZ690" s="61"/>
      <c r="DHA690" s="61"/>
      <c r="DHB690" s="61"/>
      <c r="DHC690" s="61"/>
      <c r="DHD690" s="61"/>
      <c r="DHE690" s="61"/>
      <c r="DHF690" s="61"/>
      <c r="DHG690" s="61"/>
      <c r="DHH690" s="61"/>
      <c r="DHI690" s="61"/>
      <c r="DHJ690" s="61"/>
      <c r="DHK690" s="61"/>
      <c r="DHL690" s="61"/>
      <c r="DHM690" s="61"/>
      <c r="DHN690" s="61"/>
      <c r="DHO690" s="61"/>
      <c r="DHP690" s="61"/>
      <c r="DHQ690" s="61"/>
      <c r="DHR690" s="61"/>
      <c r="DHS690" s="61"/>
      <c r="DHT690" s="61"/>
      <c r="DHU690" s="61"/>
      <c r="DHV690" s="61"/>
      <c r="DHW690" s="61"/>
      <c r="DHX690" s="61"/>
      <c r="DHY690" s="61"/>
      <c r="DHZ690" s="61"/>
      <c r="DIA690" s="61"/>
      <c r="DIB690" s="61"/>
      <c r="DIC690" s="61"/>
      <c r="DID690" s="61"/>
      <c r="DIE690" s="61"/>
      <c r="DIF690" s="61"/>
      <c r="DIG690" s="61"/>
      <c r="DIH690" s="61"/>
      <c r="DII690" s="61"/>
      <c r="DIJ690" s="61"/>
      <c r="DIK690" s="61"/>
      <c r="DIL690" s="61"/>
      <c r="DIM690" s="61"/>
      <c r="DIN690" s="61"/>
      <c r="DIO690" s="61"/>
      <c r="DIP690" s="61"/>
      <c r="DIQ690" s="61"/>
      <c r="DIR690" s="61"/>
      <c r="DIS690" s="61"/>
      <c r="DIT690" s="61"/>
      <c r="DIU690" s="61"/>
      <c r="DIV690" s="61"/>
      <c r="DIW690" s="61"/>
      <c r="DIX690" s="61"/>
      <c r="DIY690" s="61"/>
      <c r="DIZ690" s="61"/>
      <c r="DJA690" s="61"/>
      <c r="DJB690" s="61"/>
      <c r="DJC690" s="61"/>
      <c r="DJD690" s="61"/>
      <c r="DJE690" s="61"/>
      <c r="DJF690" s="61"/>
      <c r="DJG690" s="61"/>
      <c r="DJH690" s="61"/>
      <c r="DJI690" s="61"/>
      <c r="DJJ690" s="61"/>
      <c r="DJK690" s="61"/>
      <c r="DJL690" s="61"/>
      <c r="DJM690" s="61"/>
      <c r="DJN690" s="61"/>
      <c r="DJO690" s="61"/>
      <c r="DJP690" s="61"/>
      <c r="DJQ690" s="61"/>
      <c r="DJR690" s="61"/>
      <c r="DJS690" s="61"/>
      <c r="DJT690" s="61"/>
      <c r="DJU690" s="61"/>
      <c r="DJV690" s="61"/>
      <c r="DJW690" s="61"/>
      <c r="DJX690" s="61"/>
      <c r="DJY690" s="61"/>
      <c r="DJZ690" s="61"/>
      <c r="DKA690" s="61"/>
      <c r="DKB690" s="61"/>
      <c r="DKC690" s="61"/>
      <c r="DKD690" s="61"/>
      <c r="DKE690" s="61"/>
      <c r="DKF690" s="61"/>
      <c r="DKG690" s="61"/>
      <c r="DKH690" s="61"/>
      <c r="DKI690" s="61"/>
      <c r="DKJ690" s="61"/>
      <c r="DKK690" s="61"/>
      <c r="DKL690" s="61"/>
      <c r="DKM690" s="61"/>
      <c r="DKN690" s="61"/>
      <c r="DKO690" s="61"/>
      <c r="DKP690" s="61"/>
      <c r="DKQ690" s="61"/>
      <c r="DKR690" s="61"/>
      <c r="DKS690" s="61"/>
      <c r="DKT690" s="61"/>
      <c r="DKU690" s="61"/>
      <c r="DKV690" s="61"/>
      <c r="DKW690" s="61"/>
      <c r="DKX690" s="61"/>
      <c r="DKY690" s="61"/>
      <c r="DKZ690" s="61"/>
      <c r="DLA690" s="61"/>
      <c r="DLB690" s="61"/>
      <c r="DLC690" s="61"/>
      <c r="DLD690" s="61"/>
      <c r="DLE690" s="61"/>
      <c r="DLF690" s="61"/>
      <c r="DLG690" s="61"/>
      <c r="DLH690" s="61"/>
      <c r="DLI690" s="61"/>
      <c r="DLJ690" s="61"/>
      <c r="DLK690" s="61"/>
      <c r="DLL690" s="61"/>
      <c r="DLM690" s="61"/>
      <c r="DLN690" s="61"/>
      <c r="DLO690" s="61"/>
      <c r="DLP690" s="61"/>
      <c r="DLQ690" s="61"/>
      <c r="DLR690" s="61"/>
      <c r="DLS690" s="61"/>
      <c r="DLT690" s="61"/>
      <c r="DLU690" s="61"/>
      <c r="DLV690" s="61"/>
      <c r="DLW690" s="61"/>
      <c r="DLX690" s="61"/>
      <c r="DLY690" s="61"/>
      <c r="DLZ690" s="61"/>
      <c r="DMA690" s="61"/>
      <c r="DMB690" s="61"/>
      <c r="DMC690" s="61"/>
      <c r="DMD690" s="61"/>
      <c r="DME690" s="61"/>
      <c r="DMF690" s="61"/>
      <c r="DMG690" s="61"/>
      <c r="DMH690" s="61"/>
      <c r="DMI690" s="61"/>
      <c r="DMJ690" s="61"/>
      <c r="DMK690" s="61"/>
      <c r="DML690" s="61"/>
      <c r="DMM690" s="61"/>
      <c r="DMN690" s="61"/>
      <c r="DMO690" s="61"/>
      <c r="DMP690" s="61"/>
      <c r="DMQ690" s="61"/>
      <c r="DMR690" s="61"/>
      <c r="DMS690" s="61"/>
      <c r="DMT690" s="61"/>
      <c r="DMU690" s="61"/>
      <c r="DMV690" s="61"/>
      <c r="DMW690" s="61"/>
      <c r="DMX690" s="61"/>
      <c r="DMY690" s="61"/>
      <c r="DMZ690" s="61"/>
      <c r="DNA690" s="61"/>
      <c r="DNB690" s="61"/>
      <c r="DNC690" s="61"/>
      <c r="DND690" s="61"/>
      <c r="DNE690" s="61"/>
      <c r="DNF690" s="61"/>
      <c r="DNG690" s="61"/>
      <c r="DNH690" s="61"/>
      <c r="DNI690" s="61"/>
      <c r="DNJ690" s="61"/>
      <c r="DNK690" s="61"/>
      <c r="DNL690" s="61"/>
      <c r="DNM690" s="61"/>
      <c r="DNN690" s="61"/>
      <c r="DNO690" s="61"/>
      <c r="DNP690" s="61"/>
      <c r="DNQ690" s="61"/>
      <c r="DNR690" s="61"/>
      <c r="DNS690" s="61"/>
      <c r="DNT690" s="61"/>
      <c r="DNU690" s="61"/>
      <c r="DNV690" s="61"/>
      <c r="DNW690" s="61"/>
      <c r="DNX690" s="61"/>
      <c r="DNY690" s="61"/>
      <c r="DNZ690" s="61"/>
      <c r="DOA690" s="61"/>
      <c r="DOB690" s="61"/>
      <c r="DOC690" s="61"/>
      <c r="DOD690" s="61"/>
      <c r="DOE690" s="61"/>
      <c r="DOF690" s="61"/>
      <c r="DOG690" s="61"/>
      <c r="DOH690" s="61"/>
      <c r="DOI690" s="61"/>
      <c r="DOJ690" s="61"/>
      <c r="DOK690" s="61"/>
      <c r="DOL690" s="61"/>
      <c r="DOM690" s="61"/>
      <c r="DON690" s="61"/>
      <c r="DOO690" s="61"/>
      <c r="DOP690" s="61"/>
      <c r="DOQ690" s="61"/>
      <c r="DOR690" s="61"/>
      <c r="DOS690" s="61"/>
      <c r="DOT690" s="61"/>
      <c r="DOU690" s="61"/>
      <c r="DOV690" s="61"/>
      <c r="DOW690" s="61"/>
      <c r="DOX690" s="61"/>
      <c r="DOY690" s="61"/>
      <c r="DOZ690" s="61"/>
      <c r="DPA690" s="61"/>
      <c r="DPB690" s="61"/>
      <c r="DPC690" s="61"/>
      <c r="DPD690" s="61"/>
      <c r="DPE690" s="61"/>
      <c r="DPF690" s="61"/>
      <c r="DPG690" s="61"/>
      <c r="DPH690" s="61"/>
      <c r="DPI690" s="61"/>
      <c r="DPJ690" s="61"/>
      <c r="DPK690" s="61"/>
      <c r="DPL690" s="61"/>
      <c r="DPM690" s="61"/>
      <c r="DPN690" s="61"/>
      <c r="DPO690" s="61"/>
      <c r="DPP690" s="61"/>
      <c r="DPQ690" s="61"/>
      <c r="DPR690" s="61"/>
      <c r="DPS690" s="61"/>
      <c r="DPT690" s="61"/>
      <c r="DPU690" s="61"/>
      <c r="DPV690" s="61"/>
      <c r="DPW690" s="61"/>
      <c r="DPX690" s="61"/>
      <c r="DPY690" s="61"/>
      <c r="DPZ690" s="61"/>
      <c r="DQA690" s="61"/>
      <c r="DQB690" s="61"/>
      <c r="DQC690" s="61"/>
      <c r="DQD690" s="61"/>
      <c r="DQE690" s="61"/>
      <c r="DQF690" s="61"/>
      <c r="DQG690" s="61"/>
      <c r="DQH690" s="61"/>
      <c r="DQI690" s="61"/>
      <c r="DQJ690" s="61"/>
      <c r="DQK690" s="61"/>
      <c r="DQL690" s="61"/>
      <c r="DQM690" s="61"/>
      <c r="DQN690" s="61"/>
      <c r="DQO690" s="61"/>
      <c r="DQP690" s="61"/>
      <c r="DQQ690" s="61"/>
      <c r="DQR690" s="61"/>
      <c r="DQS690" s="61"/>
      <c r="DQT690" s="61"/>
      <c r="DQU690" s="61"/>
      <c r="DQV690" s="61"/>
      <c r="DQW690" s="61"/>
      <c r="DQX690" s="61"/>
      <c r="DQY690" s="61"/>
      <c r="DQZ690" s="61"/>
      <c r="DRA690" s="61"/>
      <c r="DRB690" s="61"/>
      <c r="DRC690" s="61"/>
      <c r="DRD690" s="61"/>
      <c r="DRE690" s="61"/>
      <c r="DRF690" s="61"/>
      <c r="DRG690" s="61"/>
      <c r="DRH690" s="61"/>
      <c r="DRI690" s="61"/>
      <c r="DRJ690" s="61"/>
      <c r="DRK690" s="61"/>
      <c r="DRL690" s="61"/>
      <c r="DRM690" s="61"/>
      <c r="DRN690" s="61"/>
      <c r="DRO690" s="61"/>
      <c r="DRP690" s="61"/>
      <c r="DRQ690" s="61"/>
      <c r="DRR690" s="61"/>
      <c r="DRS690" s="61"/>
      <c r="DRT690" s="61"/>
      <c r="DRU690" s="61"/>
      <c r="DRV690" s="61"/>
      <c r="DRW690" s="61"/>
      <c r="DRX690" s="61"/>
      <c r="DRY690" s="61"/>
      <c r="DRZ690" s="61"/>
      <c r="DSA690" s="61"/>
      <c r="DSB690" s="61"/>
      <c r="DSC690" s="61"/>
      <c r="DSD690" s="61"/>
      <c r="DSE690" s="61"/>
      <c r="DSF690" s="61"/>
      <c r="DSG690" s="61"/>
      <c r="DSH690" s="61"/>
      <c r="DSI690" s="61"/>
      <c r="DSJ690" s="61"/>
      <c r="DSK690" s="61"/>
      <c r="DSL690" s="61"/>
      <c r="DSM690" s="61"/>
      <c r="DSN690" s="61"/>
      <c r="DSO690" s="61"/>
      <c r="DSP690" s="61"/>
      <c r="DSQ690" s="61"/>
      <c r="DSR690" s="61"/>
      <c r="DSS690" s="61"/>
      <c r="DST690" s="61"/>
      <c r="DSU690" s="61"/>
      <c r="DSV690" s="61"/>
      <c r="DSW690" s="61"/>
      <c r="DSX690" s="61"/>
      <c r="DSY690" s="61"/>
      <c r="DSZ690" s="61"/>
      <c r="DTA690" s="61"/>
      <c r="DTB690" s="61"/>
      <c r="DTC690" s="61"/>
      <c r="DTD690" s="61"/>
      <c r="DTE690" s="61"/>
      <c r="DTF690" s="61"/>
      <c r="DTG690" s="61"/>
      <c r="DTH690" s="61"/>
      <c r="DTI690" s="61"/>
      <c r="DTJ690" s="61"/>
      <c r="DTK690" s="61"/>
      <c r="DTL690" s="61"/>
      <c r="DTM690" s="61"/>
      <c r="DTN690" s="61"/>
      <c r="DTO690" s="61"/>
      <c r="DTP690" s="61"/>
      <c r="DTQ690" s="61"/>
      <c r="DTR690" s="61"/>
      <c r="DTS690" s="61"/>
      <c r="DTT690" s="61"/>
      <c r="DTU690" s="61"/>
      <c r="DTV690" s="61"/>
      <c r="DTW690" s="61"/>
      <c r="DTX690" s="61"/>
      <c r="DTY690" s="61"/>
      <c r="DTZ690" s="61"/>
      <c r="DUA690" s="61"/>
      <c r="DUB690" s="61"/>
      <c r="DUC690" s="61"/>
      <c r="DUD690" s="61"/>
      <c r="DUE690" s="61"/>
      <c r="DUF690" s="61"/>
      <c r="DUG690" s="61"/>
      <c r="DUH690" s="61"/>
      <c r="DUI690" s="61"/>
      <c r="DUJ690" s="61"/>
      <c r="DUK690" s="61"/>
      <c r="DUL690" s="61"/>
      <c r="DUM690" s="61"/>
      <c r="DUN690" s="61"/>
      <c r="DUO690" s="61"/>
      <c r="DUP690" s="61"/>
      <c r="DUQ690" s="61"/>
      <c r="DUR690" s="61"/>
      <c r="DUS690" s="61"/>
      <c r="DUT690" s="61"/>
      <c r="DUU690" s="61"/>
      <c r="DUV690" s="61"/>
      <c r="DUW690" s="61"/>
      <c r="DUX690" s="61"/>
      <c r="DUY690" s="61"/>
      <c r="DUZ690" s="61"/>
      <c r="DVA690" s="61"/>
      <c r="DVB690" s="61"/>
      <c r="DVC690" s="61"/>
      <c r="DVD690" s="61"/>
      <c r="DVE690" s="61"/>
      <c r="DVF690" s="61"/>
      <c r="DVG690" s="61"/>
      <c r="DVH690" s="61"/>
      <c r="DVI690" s="61"/>
      <c r="DVJ690" s="61"/>
      <c r="DVK690" s="61"/>
      <c r="DVL690" s="61"/>
      <c r="DVM690" s="61"/>
      <c r="DVN690" s="61"/>
      <c r="DVO690" s="61"/>
      <c r="DVP690" s="61"/>
      <c r="DVQ690" s="61"/>
      <c r="DVR690" s="61"/>
      <c r="DVS690" s="61"/>
      <c r="DVT690" s="61"/>
      <c r="DVU690" s="61"/>
      <c r="DVV690" s="61"/>
      <c r="DVW690" s="61"/>
      <c r="DVX690" s="61"/>
      <c r="DVY690" s="61"/>
      <c r="DVZ690" s="61"/>
      <c r="DWA690" s="61"/>
      <c r="DWB690" s="61"/>
      <c r="DWC690" s="61"/>
      <c r="DWD690" s="61"/>
      <c r="DWE690" s="61"/>
      <c r="DWF690" s="61"/>
      <c r="DWG690" s="61"/>
      <c r="DWH690" s="61"/>
      <c r="DWI690" s="61"/>
      <c r="DWJ690" s="61"/>
      <c r="DWK690" s="61"/>
      <c r="DWL690" s="61"/>
      <c r="DWM690" s="61"/>
      <c r="DWN690" s="61"/>
      <c r="DWO690" s="61"/>
      <c r="DWP690" s="61"/>
      <c r="DWQ690" s="61"/>
      <c r="DWR690" s="61"/>
      <c r="DWS690" s="61"/>
      <c r="DWT690" s="61"/>
      <c r="DWU690" s="61"/>
      <c r="DWV690" s="61"/>
      <c r="DWW690" s="61"/>
      <c r="DWX690" s="61"/>
      <c r="DWY690" s="61"/>
      <c r="DWZ690" s="61"/>
      <c r="DXA690" s="61"/>
      <c r="DXB690" s="61"/>
      <c r="DXC690" s="61"/>
      <c r="DXD690" s="61"/>
      <c r="DXE690" s="61"/>
      <c r="DXF690" s="61"/>
      <c r="DXG690" s="61"/>
      <c r="DXH690" s="61"/>
      <c r="DXI690" s="61"/>
      <c r="DXJ690" s="61"/>
      <c r="DXK690" s="61"/>
      <c r="DXL690" s="61"/>
      <c r="DXM690" s="61"/>
      <c r="DXN690" s="61"/>
      <c r="DXO690" s="61"/>
      <c r="DXP690" s="61"/>
      <c r="DXQ690" s="61"/>
      <c r="DXR690" s="61"/>
      <c r="DXS690" s="61"/>
      <c r="DXT690" s="61"/>
      <c r="DXU690" s="61"/>
      <c r="DXV690" s="61"/>
      <c r="DXW690" s="61"/>
      <c r="DXX690" s="61"/>
      <c r="DXY690" s="61"/>
      <c r="DXZ690" s="61"/>
      <c r="DYA690" s="61"/>
      <c r="DYB690" s="61"/>
      <c r="DYC690" s="61"/>
      <c r="DYD690" s="61"/>
      <c r="DYE690" s="61"/>
      <c r="DYF690" s="61"/>
      <c r="DYG690" s="61"/>
      <c r="DYH690" s="61"/>
      <c r="DYI690" s="61"/>
      <c r="DYJ690" s="61"/>
      <c r="DYK690" s="61"/>
      <c r="DYL690" s="61"/>
      <c r="DYM690" s="61"/>
      <c r="DYN690" s="61"/>
      <c r="DYO690" s="61"/>
      <c r="DYP690" s="61"/>
      <c r="DYQ690" s="61"/>
      <c r="DYR690" s="61"/>
      <c r="DYS690" s="61"/>
      <c r="DYT690" s="61"/>
      <c r="DYU690" s="61"/>
      <c r="DYV690" s="61"/>
      <c r="DYW690" s="61"/>
      <c r="DYX690" s="61"/>
      <c r="DYY690" s="61"/>
      <c r="DYZ690" s="61"/>
      <c r="DZA690" s="61"/>
      <c r="DZB690" s="61"/>
      <c r="DZC690" s="61"/>
      <c r="DZD690" s="61"/>
      <c r="DZE690" s="61"/>
      <c r="DZF690" s="61"/>
      <c r="DZG690" s="61"/>
      <c r="DZH690" s="61"/>
      <c r="DZI690" s="61"/>
      <c r="DZJ690" s="61"/>
      <c r="DZK690" s="61"/>
      <c r="DZL690" s="61"/>
      <c r="DZM690" s="61"/>
      <c r="DZN690" s="61"/>
      <c r="DZO690" s="61"/>
      <c r="DZP690" s="61"/>
      <c r="DZQ690" s="61"/>
      <c r="DZR690" s="61"/>
      <c r="DZS690" s="61"/>
      <c r="DZT690" s="61"/>
      <c r="DZU690" s="61"/>
      <c r="DZV690" s="61"/>
      <c r="DZW690" s="61"/>
      <c r="DZX690" s="61"/>
      <c r="DZY690" s="61"/>
      <c r="DZZ690" s="61"/>
      <c r="EAA690" s="61"/>
      <c r="EAB690" s="61"/>
      <c r="EAC690" s="61"/>
      <c r="EAD690" s="61"/>
      <c r="EAE690" s="61"/>
      <c r="EAF690" s="61"/>
      <c r="EAG690" s="61"/>
      <c r="EAH690" s="61"/>
      <c r="EAI690" s="61"/>
      <c r="EAJ690" s="61"/>
      <c r="EAK690" s="61"/>
      <c r="EAL690" s="61"/>
      <c r="EAM690" s="61"/>
      <c r="EAN690" s="61"/>
      <c r="EAO690" s="61"/>
      <c r="EAP690" s="61"/>
      <c r="EAQ690" s="61"/>
      <c r="EAR690" s="61"/>
      <c r="EAS690" s="61"/>
      <c r="EAT690" s="61"/>
      <c r="EAU690" s="61"/>
      <c r="EAV690" s="61"/>
      <c r="EAW690" s="61"/>
      <c r="EAX690" s="61"/>
      <c r="EAY690" s="61"/>
      <c r="EAZ690" s="61"/>
      <c r="EBA690" s="61"/>
      <c r="EBB690" s="61"/>
      <c r="EBC690" s="61"/>
      <c r="EBD690" s="61"/>
      <c r="EBE690" s="61"/>
      <c r="EBF690" s="61"/>
      <c r="EBG690" s="61"/>
      <c r="EBH690" s="61"/>
      <c r="EBI690" s="61"/>
      <c r="EBJ690" s="61"/>
      <c r="EBK690" s="61"/>
      <c r="EBL690" s="61"/>
      <c r="EBM690" s="61"/>
      <c r="EBN690" s="61"/>
      <c r="EBO690" s="61"/>
      <c r="EBP690" s="61"/>
      <c r="EBQ690" s="61"/>
      <c r="EBR690" s="61"/>
      <c r="EBS690" s="61"/>
      <c r="EBT690" s="61"/>
      <c r="EBU690" s="61"/>
      <c r="EBV690" s="61"/>
      <c r="EBW690" s="61"/>
      <c r="EBX690" s="61"/>
      <c r="EBY690" s="61"/>
      <c r="EBZ690" s="61"/>
      <c r="ECA690" s="61"/>
      <c r="ECB690" s="61"/>
      <c r="ECC690" s="61"/>
      <c r="ECD690" s="61"/>
      <c r="ECE690" s="61"/>
      <c r="ECF690" s="61"/>
      <c r="ECG690" s="61"/>
      <c r="ECH690" s="61"/>
      <c r="ECI690" s="61"/>
      <c r="ECJ690" s="61"/>
      <c r="ECK690" s="61"/>
      <c r="ECL690" s="61"/>
      <c r="ECM690" s="61"/>
      <c r="ECN690" s="61"/>
      <c r="ECO690" s="61"/>
      <c r="ECP690" s="61"/>
      <c r="ECQ690" s="61"/>
      <c r="ECR690" s="61"/>
      <c r="ECS690" s="61"/>
      <c r="ECT690" s="61"/>
      <c r="ECU690" s="61"/>
      <c r="ECV690" s="61"/>
      <c r="ECW690" s="61"/>
      <c r="ECX690" s="61"/>
      <c r="ECY690" s="61"/>
      <c r="ECZ690" s="61"/>
      <c r="EDA690" s="61"/>
      <c r="EDB690" s="61"/>
      <c r="EDC690" s="61"/>
      <c r="EDD690" s="61"/>
      <c r="EDE690" s="61"/>
      <c r="EDF690" s="61"/>
      <c r="EDG690" s="61"/>
      <c r="EDH690" s="61"/>
      <c r="EDI690" s="61"/>
      <c r="EDJ690" s="61"/>
      <c r="EDK690" s="61"/>
      <c r="EDL690" s="61"/>
      <c r="EDM690" s="61"/>
      <c r="EDN690" s="61"/>
      <c r="EDO690" s="61"/>
      <c r="EDP690" s="61"/>
      <c r="EDQ690" s="61"/>
      <c r="EDR690" s="61"/>
      <c r="EDS690" s="61"/>
      <c r="EDT690" s="61"/>
      <c r="EDU690" s="61"/>
      <c r="EDV690" s="61"/>
      <c r="EDW690" s="61"/>
      <c r="EDX690" s="61"/>
      <c r="EDY690" s="61"/>
      <c r="EDZ690" s="61"/>
      <c r="EEA690" s="61"/>
      <c r="EEB690" s="61"/>
      <c r="EEC690" s="61"/>
      <c r="EED690" s="61"/>
      <c r="EEE690" s="61"/>
      <c r="EEF690" s="61"/>
      <c r="EEG690" s="61"/>
      <c r="EEH690" s="61"/>
      <c r="EEI690" s="61"/>
      <c r="EEJ690" s="61"/>
      <c r="EEK690" s="61"/>
      <c r="EEL690" s="61"/>
      <c r="EEM690" s="61"/>
      <c r="EEN690" s="61"/>
      <c r="EEO690" s="61"/>
      <c r="EEP690" s="61"/>
      <c r="EEQ690" s="61"/>
      <c r="EER690" s="61"/>
      <c r="EES690" s="61"/>
      <c r="EET690" s="61"/>
      <c r="EEU690" s="61"/>
      <c r="EEV690" s="61"/>
      <c r="EEW690" s="61"/>
      <c r="EEX690" s="61"/>
      <c r="EEY690" s="61"/>
      <c r="EEZ690" s="61"/>
      <c r="EFA690" s="61"/>
      <c r="EFB690" s="61"/>
      <c r="EFC690" s="61"/>
      <c r="EFD690" s="61"/>
      <c r="EFE690" s="61"/>
      <c r="EFF690" s="61"/>
      <c r="EFG690" s="61"/>
      <c r="EFH690" s="61"/>
      <c r="EFI690" s="61"/>
      <c r="EFJ690" s="61"/>
      <c r="EFK690" s="61"/>
      <c r="EFL690" s="61"/>
      <c r="EFM690" s="61"/>
      <c r="EFN690" s="61"/>
      <c r="EFO690" s="61"/>
      <c r="EFP690" s="61"/>
      <c r="EFQ690" s="61"/>
      <c r="EFR690" s="61"/>
      <c r="EFS690" s="61"/>
      <c r="EFT690" s="61"/>
      <c r="EFU690" s="61"/>
      <c r="EFV690" s="61"/>
      <c r="EFW690" s="61"/>
      <c r="EFX690" s="61"/>
      <c r="EFY690" s="61"/>
      <c r="EFZ690" s="61"/>
      <c r="EGA690" s="61"/>
      <c r="EGB690" s="61"/>
      <c r="EGC690" s="61"/>
      <c r="EGD690" s="61"/>
      <c r="EGE690" s="61"/>
      <c r="EGF690" s="61"/>
      <c r="EGG690" s="61"/>
      <c r="EGH690" s="61"/>
      <c r="EGI690" s="61"/>
      <c r="EGJ690" s="61"/>
      <c r="EGK690" s="61"/>
      <c r="EGL690" s="61"/>
      <c r="EGM690" s="61"/>
      <c r="EGN690" s="61"/>
      <c r="EGO690" s="61"/>
      <c r="EGP690" s="61"/>
      <c r="EGQ690" s="61"/>
      <c r="EGR690" s="61"/>
      <c r="EGS690" s="61"/>
      <c r="EGT690" s="61"/>
      <c r="EGU690" s="61"/>
      <c r="EGV690" s="61"/>
      <c r="EGW690" s="61"/>
      <c r="EGX690" s="61"/>
      <c r="EGY690" s="61"/>
      <c r="EGZ690" s="61"/>
      <c r="EHA690" s="61"/>
      <c r="EHB690" s="61"/>
      <c r="EHC690" s="61"/>
      <c r="EHD690" s="61"/>
      <c r="EHE690" s="61"/>
      <c r="EHF690" s="61"/>
      <c r="EHG690" s="61"/>
      <c r="EHH690" s="61"/>
      <c r="EHI690" s="61"/>
      <c r="EHJ690" s="61"/>
      <c r="EHK690" s="61"/>
      <c r="EHL690" s="61"/>
      <c r="EHM690" s="61"/>
      <c r="EHN690" s="61"/>
      <c r="EHO690" s="61"/>
      <c r="EHP690" s="61"/>
      <c r="EHQ690" s="61"/>
      <c r="EHR690" s="61"/>
      <c r="EHS690" s="61"/>
      <c r="EHT690" s="61"/>
      <c r="EHU690" s="61"/>
      <c r="EHV690" s="61"/>
      <c r="EHW690" s="61"/>
      <c r="EHX690" s="61"/>
      <c r="EHY690" s="61"/>
      <c r="EHZ690" s="61"/>
      <c r="EIA690" s="61"/>
      <c r="EIB690" s="61"/>
      <c r="EIC690" s="61"/>
      <c r="EID690" s="61"/>
      <c r="EIE690" s="61"/>
      <c r="EIF690" s="61"/>
      <c r="EIG690" s="61"/>
      <c r="EIH690" s="61"/>
      <c r="EII690" s="61"/>
      <c r="EIJ690" s="61"/>
      <c r="EIK690" s="61"/>
      <c r="EIL690" s="61"/>
      <c r="EIM690" s="61"/>
      <c r="EIN690" s="61"/>
      <c r="EIO690" s="61"/>
      <c r="EIP690" s="61"/>
      <c r="EIQ690" s="61"/>
      <c r="EIR690" s="61"/>
      <c r="EIS690" s="61"/>
      <c r="EIT690" s="61"/>
      <c r="EIU690" s="61"/>
      <c r="EIV690" s="61"/>
      <c r="EIW690" s="61"/>
      <c r="EIX690" s="61"/>
      <c r="EIY690" s="61"/>
      <c r="EIZ690" s="61"/>
      <c r="EJA690" s="61"/>
      <c r="EJB690" s="61"/>
      <c r="EJC690" s="61"/>
      <c r="EJD690" s="61"/>
      <c r="EJE690" s="61"/>
      <c r="EJF690" s="61"/>
      <c r="EJG690" s="61"/>
      <c r="EJH690" s="61"/>
      <c r="EJI690" s="61"/>
      <c r="EJJ690" s="61"/>
      <c r="EJK690" s="61"/>
      <c r="EJL690" s="61"/>
      <c r="EJM690" s="61"/>
      <c r="EJN690" s="61"/>
      <c r="EJO690" s="61"/>
      <c r="EJP690" s="61"/>
      <c r="EJQ690" s="61"/>
      <c r="EJR690" s="61"/>
      <c r="EJS690" s="61"/>
      <c r="EJT690" s="61"/>
      <c r="EJU690" s="61"/>
      <c r="EJV690" s="61"/>
      <c r="EJW690" s="61"/>
      <c r="EJX690" s="61"/>
      <c r="EJY690" s="61"/>
      <c r="EJZ690" s="61"/>
      <c r="EKA690" s="61"/>
      <c r="EKB690" s="61"/>
      <c r="EKC690" s="61"/>
      <c r="EKD690" s="61"/>
      <c r="EKE690" s="61"/>
      <c r="EKF690" s="61"/>
      <c r="EKG690" s="61"/>
      <c r="EKH690" s="61"/>
      <c r="EKI690" s="61"/>
      <c r="EKJ690" s="61"/>
      <c r="EKK690" s="61"/>
      <c r="EKL690" s="61"/>
      <c r="EKM690" s="61"/>
      <c r="EKN690" s="61"/>
      <c r="EKO690" s="61"/>
      <c r="EKP690" s="61"/>
      <c r="EKQ690" s="61"/>
      <c r="EKR690" s="61"/>
      <c r="EKS690" s="61"/>
      <c r="EKT690" s="61"/>
      <c r="EKU690" s="61"/>
      <c r="EKV690" s="61"/>
      <c r="EKW690" s="61"/>
      <c r="EKX690" s="61"/>
      <c r="EKY690" s="61"/>
      <c r="EKZ690" s="61"/>
      <c r="ELA690" s="61"/>
      <c r="ELB690" s="61"/>
      <c r="ELC690" s="61"/>
      <c r="ELD690" s="61"/>
      <c r="ELE690" s="61"/>
      <c r="ELF690" s="61"/>
      <c r="ELG690" s="61"/>
      <c r="ELH690" s="61"/>
      <c r="ELI690" s="61"/>
      <c r="ELJ690" s="61"/>
      <c r="ELK690" s="61"/>
      <c r="ELL690" s="61"/>
      <c r="ELM690" s="61"/>
      <c r="ELN690" s="61"/>
      <c r="ELO690" s="61"/>
      <c r="ELP690" s="61"/>
      <c r="ELQ690" s="61"/>
      <c r="ELR690" s="61"/>
      <c r="ELS690" s="61"/>
      <c r="ELT690" s="61"/>
      <c r="ELU690" s="61"/>
      <c r="ELV690" s="61"/>
      <c r="ELW690" s="61"/>
      <c r="ELX690" s="61"/>
      <c r="ELY690" s="61"/>
      <c r="ELZ690" s="61"/>
      <c r="EMA690" s="61"/>
      <c r="EMB690" s="61"/>
      <c r="EMC690" s="61"/>
      <c r="EMD690" s="61"/>
      <c r="EME690" s="61"/>
      <c r="EMF690" s="61"/>
      <c r="EMG690" s="61"/>
      <c r="EMH690" s="61"/>
      <c r="EMI690" s="61"/>
      <c r="EMJ690" s="61"/>
      <c r="EMK690" s="61"/>
      <c r="EML690" s="61"/>
      <c r="EMM690" s="61"/>
      <c r="EMN690" s="61"/>
      <c r="EMO690" s="61"/>
      <c r="EMP690" s="61"/>
      <c r="EMQ690" s="61"/>
      <c r="EMR690" s="61"/>
      <c r="EMS690" s="61"/>
      <c r="EMT690" s="61"/>
      <c r="EMU690" s="61"/>
      <c r="EMV690" s="61"/>
      <c r="EMW690" s="61"/>
      <c r="EMX690" s="61"/>
      <c r="EMY690" s="61"/>
      <c r="EMZ690" s="61"/>
      <c r="ENA690" s="61"/>
      <c r="ENB690" s="61"/>
      <c r="ENC690" s="61"/>
      <c r="END690" s="61"/>
      <c r="ENE690" s="61"/>
      <c r="ENF690" s="61"/>
      <c r="ENG690" s="61"/>
      <c r="ENH690" s="61"/>
      <c r="ENI690" s="61"/>
      <c r="ENJ690" s="61"/>
      <c r="ENK690" s="61"/>
      <c r="ENL690" s="61"/>
      <c r="ENM690" s="61"/>
      <c r="ENN690" s="61"/>
      <c r="ENO690" s="61"/>
      <c r="ENP690" s="61"/>
      <c r="ENQ690" s="61"/>
      <c r="ENR690" s="61"/>
      <c r="ENS690" s="61"/>
      <c r="ENT690" s="61"/>
      <c r="ENU690" s="61"/>
      <c r="ENV690" s="61"/>
      <c r="ENW690" s="61"/>
      <c r="ENX690" s="61"/>
      <c r="ENY690" s="61"/>
      <c r="ENZ690" s="61"/>
      <c r="EOA690" s="61"/>
      <c r="EOB690" s="61"/>
      <c r="EOC690" s="61"/>
      <c r="EOD690" s="61"/>
      <c r="EOE690" s="61"/>
      <c r="EOF690" s="61"/>
      <c r="EOG690" s="61"/>
      <c r="EOH690" s="61"/>
      <c r="EOI690" s="61"/>
      <c r="EOJ690" s="61"/>
      <c r="EOK690" s="61"/>
      <c r="EOL690" s="61"/>
      <c r="EOM690" s="61"/>
      <c r="EON690" s="61"/>
      <c r="EOO690" s="61"/>
      <c r="EOP690" s="61"/>
      <c r="EOQ690" s="61"/>
      <c r="EOR690" s="61"/>
      <c r="EOS690" s="61"/>
      <c r="EOT690" s="61"/>
      <c r="EOU690" s="61"/>
      <c r="EOV690" s="61"/>
      <c r="EOW690" s="61"/>
      <c r="EOX690" s="61"/>
      <c r="EOY690" s="61"/>
      <c r="EOZ690" s="61"/>
      <c r="EPA690" s="61"/>
      <c r="EPB690" s="61"/>
      <c r="EPC690" s="61"/>
      <c r="EPD690" s="61"/>
      <c r="EPE690" s="61"/>
      <c r="EPF690" s="61"/>
      <c r="EPG690" s="61"/>
      <c r="EPH690" s="61"/>
      <c r="EPI690" s="61"/>
      <c r="EPJ690" s="61"/>
      <c r="EPK690" s="61"/>
      <c r="EPL690" s="61"/>
      <c r="EPM690" s="61"/>
      <c r="EPN690" s="61"/>
      <c r="EPO690" s="61"/>
      <c r="EPP690" s="61"/>
      <c r="EPQ690" s="61"/>
      <c r="EPR690" s="61"/>
      <c r="EPS690" s="61"/>
      <c r="EPT690" s="61"/>
      <c r="EPU690" s="61"/>
      <c r="EPV690" s="61"/>
      <c r="EPW690" s="61"/>
      <c r="EPX690" s="61"/>
      <c r="EPY690" s="61"/>
      <c r="EPZ690" s="61"/>
      <c r="EQA690" s="61"/>
      <c r="EQB690" s="61"/>
      <c r="EQC690" s="61"/>
      <c r="EQD690" s="61"/>
      <c r="EQE690" s="61"/>
      <c r="EQF690" s="61"/>
      <c r="EQG690" s="61"/>
      <c r="EQH690" s="61"/>
      <c r="EQI690" s="61"/>
      <c r="EQJ690" s="61"/>
      <c r="EQK690" s="61"/>
      <c r="EQL690" s="61"/>
      <c r="EQM690" s="61"/>
      <c r="EQN690" s="61"/>
      <c r="EQO690" s="61"/>
      <c r="EQP690" s="61"/>
      <c r="EQQ690" s="61"/>
      <c r="EQR690" s="61"/>
      <c r="EQS690" s="61"/>
      <c r="EQT690" s="61"/>
      <c r="EQU690" s="61"/>
      <c r="EQV690" s="61"/>
      <c r="EQW690" s="61"/>
      <c r="EQX690" s="61"/>
      <c r="EQY690" s="61"/>
      <c r="EQZ690" s="61"/>
      <c r="ERA690" s="61"/>
      <c r="ERB690" s="61"/>
      <c r="ERC690" s="61"/>
      <c r="ERD690" s="61"/>
      <c r="ERE690" s="61"/>
      <c r="ERF690" s="61"/>
      <c r="ERG690" s="61"/>
      <c r="ERH690" s="61"/>
      <c r="ERI690" s="61"/>
      <c r="ERJ690" s="61"/>
      <c r="ERK690" s="61"/>
      <c r="ERL690" s="61"/>
      <c r="ERM690" s="61"/>
      <c r="ERN690" s="61"/>
      <c r="ERO690" s="61"/>
      <c r="ERP690" s="61"/>
      <c r="ERQ690" s="61"/>
      <c r="ERR690" s="61"/>
      <c r="ERS690" s="61"/>
      <c r="ERT690" s="61"/>
      <c r="ERU690" s="61"/>
      <c r="ERV690" s="61"/>
      <c r="ERW690" s="61"/>
      <c r="ERX690" s="61"/>
      <c r="ERY690" s="61"/>
      <c r="ERZ690" s="61"/>
      <c r="ESA690" s="61"/>
      <c r="ESB690" s="61"/>
      <c r="ESC690" s="61"/>
      <c r="ESD690" s="61"/>
      <c r="ESE690" s="61"/>
      <c r="ESF690" s="61"/>
      <c r="ESG690" s="61"/>
      <c r="ESH690" s="61"/>
      <c r="ESI690" s="61"/>
      <c r="ESJ690" s="61"/>
      <c r="ESK690" s="61"/>
      <c r="ESL690" s="61"/>
      <c r="ESM690" s="61"/>
      <c r="ESN690" s="61"/>
      <c r="ESO690" s="61"/>
      <c r="ESP690" s="61"/>
      <c r="ESQ690" s="61"/>
      <c r="ESR690" s="61"/>
      <c r="ESS690" s="61"/>
      <c r="EST690" s="61"/>
      <c r="ESU690" s="61"/>
      <c r="ESV690" s="61"/>
      <c r="ESW690" s="61"/>
      <c r="ESX690" s="61"/>
      <c r="ESY690" s="61"/>
      <c r="ESZ690" s="61"/>
      <c r="ETA690" s="61"/>
      <c r="ETB690" s="61"/>
      <c r="ETC690" s="61"/>
      <c r="ETD690" s="61"/>
      <c r="ETE690" s="61"/>
      <c r="ETF690" s="61"/>
      <c r="ETG690" s="61"/>
      <c r="ETH690" s="61"/>
      <c r="ETI690" s="61"/>
      <c r="ETJ690" s="61"/>
      <c r="ETK690" s="61"/>
      <c r="ETL690" s="61"/>
      <c r="ETM690" s="61"/>
      <c r="ETN690" s="61"/>
      <c r="ETO690" s="61"/>
      <c r="ETP690" s="61"/>
      <c r="ETQ690" s="61"/>
      <c r="ETR690" s="61"/>
      <c r="ETS690" s="61"/>
      <c r="ETT690" s="61"/>
      <c r="ETU690" s="61"/>
      <c r="ETV690" s="61"/>
      <c r="ETW690" s="61"/>
      <c r="ETX690" s="61"/>
      <c r="ETY690" s="61"/>
      <c r="ETZ690" s="61"/>
      <c r="EUA690" s="61"/>
      <c r="EUB690" s="61"/>
      <c r="EUC690" s="61"/>
      <c r="EUD690" s="61"/>
      <c r="EUE690" s="61"/>
      <c r="EUF690" s="61"/>
      <c r="EUG690" s="61"/>
      <c r="EUH690" s="61"/>
      <c r="EUI690" s="61"/>
      <c r="EUJ690" s="61"/>
      <c r="EUK690" s="61"/>
      <c r="EUL690" s="61"/>
      <c r="EUM690" s="61"/>
      <c r="EUN690" s="61"/>
      <c r="EUO690" s="61"/>
      <c r="EUP690" s="61"/>
      <c r="EUQ690" s="61"/>
      <c r="EUR690" s="61"/>
      <c r="EUS690" s="61"/>
      <c r="EUT690" s="61"/>
      <c r="EUU690" s="61"/>
      <c r="EUV690" s="61"/>
      <c r="EUW690" s="61"/>
      <c r="EUX690" s="61"/>
      <c r="EUY690" s="61"/>
      <c r="EUZ690" s="61"/>
      <c r="EVA690" s="61"/>
      <c r="EVB690" s="61"/>
      <c r="EVC690" s="61"/>
      <c r="EVD690" s="61"/>
      <c r="EVE690" s="61"/>
      <c r="EVF690" s="61"/>
      <c r="EVG690" s="61"/>
      <c r="EVH690" s="61"/>
      <c r="EVI690" s="61"/>
      <c r="EVJ690" s="61"/>
      <c r="EVK690" s="61"/>
      <c r="EVL690" s="61"/>
      <c r="EVM690" s="61"/>
      <c r="EVN690" s="61"/>
      <c r="EVO690" s="61"/>
      <c r="EVP690" s="61"/>
      <c r="EVQ690" s="61"/>
      <c r="EVR690" s="61"/>
      <c r="EVS690" s="61"/>
      <c r="EVT690" s="61"/>
      <c r="EVU690" s="61"/>
      <c r="EVV690" s="61"/>
      <c r="EVW690" s="61"/>
      <c r="EVX690" s="61"/>
      <c r="EVY690" s="61"/>
      <c r="EVZ690" s="61"/>
      <c r="EWA690" s="61"/>
      <c r="EWB690" s="61"/>
      <c r="EWC690" s="61"/>
      <c r="EWD690" s="61"/>
      <c r="EWE690" s="61"/>
      <c r="EWF690" s="61"/>
      <c r="EWG690" s="61"/>
      <c r="EWH690" s="61"/>
      <c r="EWI690" s="61"/>
      <c r="EWJ690" s="61"/>
      <c r="EWK690" s="61"/>
      <c r="EWL690" s="61"/>
      <c r="EWM690" s="61"/>
      <c r="EWN690" s="61"/>
      <c r="EWO690" s="61"/>
      <c r="EWP690" s="61"/>
      <c r="EWQ690" s="61"/>
      <c r="EWR690" s="61"/>
      <c r="EWS690" s="61"/>
      <c r="EWT690" s="61"/>
      <c r="EWU690" s="61"/>
      <c r="EWV690" s="61"/>
      <c r="EWW690" s="61"/>
      <c r="EWX690" s="61"/>
      <c r="EWY690" s="61"/>
      <c r="EWZ690" s="61"/>
      <c r="EXA690" s="61"/>
      <c r="EXB690" s="61"/>
      <c r="EXC690" s="61"/>
      <c r="EXD690" s="61"/>
      <c r="EXE690" s="61"/>
      <c r="EXF690" s="61"/>
      <c r="EXG690" s="61"/>
      <c r="EXH690" s="61"/>
      <c r="EXI690" s="61"/>
      <c r="EXJ690" s="61"/>
      <c r="EXK690" s="61"/>
      <c r="EXL690" s="61"/>
      <c r="EXM690" s="61"/>
      <c r="EXN690" s="61"/>
      <c r="EXO690" s="61"/>
      <c r="EXP690" s="61"/>
      <c r="EXQ690" s="61"/>
      <c r="EXR690" s="61"/>
      <c r="EXS690" s="61"/>
      <c r="EXT690" s="61"/>
      <c r="EXU690" s="61"/>
      <c r="EXV690" s="61"/>
      <c r="EXW690" s="61"/>
      <c r="EXX690" s="61"/>
      <c r="EXY690" s="61"/>
      <c r="EXZ690" s="61"/>
      <c r="EYA690" s="61"/>
      <c r="EYB690" s="61"/>
      <c r="EYC690" s="61"/>
      <c r="EYD690" s="61"/>
      <c r="EYE690" s="61"/>
      <c r="EYF690" s="61"/>
      <c r="EYG690" s="61"/>
      <c r="EYH690" s="61"/>
      <c r="EYI690" s="61"/>
      <c r="EYJ690" s="61"/>
      <c r="EYK690" s="61"/>
      <c r="EYL690" s="61"/>
      <c r="EYM690" s="61"/>
      <c r="EYN690" s="61"/>
      <c r="EYO690" s="61"/>
      <c r="EYP690" s="61"/>
      <c r="EYQ690" s="61"/>
      <c r="EYR690" s="61"/>
      <c r="EYS690" s="61"/>
      <c r="EYT690" s="61"/>
      <c r="EYU690" s="61"/>
      <c r="EYV690" s="61"/>
      <c r="EYW690" s="61"/>
      <c r="EYX690" s="61"/>
      <c r="EYY690" s="61"/>
      <c r="EYZ690" s="61"/>
      <c r="EZA690" s="61"/>
      <c r="EZB690" s="61"/>
      <c r="EZC690" s="61"/>
      <c r="EZD690" s="61"/>
      <c r="EZE690" s="61"/>
      <c r="EZF690" s="61"/>
      <c r="EZG690" s="61"/>
      <c r="EZH690" s="61"/>
      <c r="EZI690" s="61"/>
      <c r="EZJ690" s="61"/>
      <c r="EZK690" s="61"/>
      <c r="EZL690" s="61"/>
      <c r="EZM690" s="61"/>
      <c r="EZN690" s="61"/>
      <c r="EZO690" s="61"/>
      <c r="EZP690" s="61"/>
      <c r="EZQ690" s="61"/>
      <c r="EZR690" s="61"/>
      <c r="EZS690" s="61"/>
      <c r="EZT690" s="61"/>
      <c r="EZU690" s="61"/>
      <c r="EZV690" s="61"/>
      <c r="EZW690" s="61"/>
      <c r="EZX690" s="61"/>
      <c r="EZY690" s="61"/>
      <c r="EZZ690" s="61"/>
      <c r="FAA690" s="61"/>
      <c r="FAB690" s="61"/>
      <c r="FAC690" s="61"/>
      <c r="FAD690" s="61"/>
      <c r="FAE690" s="61"/>
      <c r="FAF690" s="61"/>
      <c r="FAG690" s="61"/>
      <c r="FAH690" s="61"/>
      <c r="FAI690" s="61"/>
      <c r="FAJ690" s="61"/>
      <c r="FAK690" s="61"/>
      <c r="FAL690" s="61"/>
      <c r="FAM690" s="61"/>
      <c r="FAN690" s="61"/>
      <c r="FAO690" s="61"/>
      <c r="FAP690" s="61"/>
      <c r="FAQ690" s="61"/>
      <c r="FAR690" s="61"/>
      <c r="FAS690" s="61"/>
      <c r="FAT690" s="61"/>
      <c r="FAU690" s="61"/>
      <c r="FAV690" s="61"/>
      <c r="FAW690" s="61"/>
      <c r="FAX690" s="61"/>
      <c r="FAY690" s="61"/>
      <c r="FAZ690" s="61"/>
      <c r="FBA690" s="61"/>
      <c r="FBB690" s="61"/>
      <c r="FBC690" s="61"/>
      <c r="FBD690" s="61"/>
      <c r="FBE690" s="61"/>
      <c r="FBF690" s="61"/>
      <c r="FBG690" s="61"/>
      <c r="FBH690" s="61"/>
      <c r="FBI690" s="61"/>
      <c r="FBJ690" s="61"/>
      <c r="FBK690" s="61"/>
      <c r="FBL690" s="61"/>
      <c r="FBM690" s="61"/>
      <c r="FBN690" s="61"/>
      <c r="FBO690" s="61"/>
      <c r="FBP690" s="61"/>
      <c r="FBQ690" s="61"/>
      <c r="FBR690" s="61"/>
      <c r="FBS690" s="61"/>
      <c r="FBT690" s="61"/>
      <c r="FBU690" s="61"/>
      <c r="FBV690" s="61"/>
      <c r="FBW690" s="61"/>
      <c r="FBX690" s="61"/>
      <c r="FBY690" s="61"/>
      <c r="FBZ690" s="61"/>
      <c r="FCA690" s="61"/>
      <c r="FCB690" s="61"/>
      <c r="FCC690" s="61"/>
      <c r="FCD690" s="61"/>
      <c r="FCE690" s="61"/>
      <c r="FCF690" s="61"/>
      <c r="FCG690" s="61"/>
      <c r="FCH690" s="61"/>
      <c r="FCI690" s="61"/>
      <c r="FCJ690" s="61"/>
      <c r="FCK690" s="61"/>
      <c r="FCL690" s="61"/>
      <c r="FCM690" s="61"/>
      <c r="FCN690" s="61"/>
      <c r="FCO690" s="61"/>
      <c r="FCP690" s="61"/>
      <c r="FCQ690" s="61"/>
      <c r="FCR690" s="61"/>
      <c r="FCS690" s="61"/>
      <c r="FCT690" s="61"/>
      <c r="FCU690" s="61"/>
      <c r="FCV690" s="61"/>
      <c r="FCW690" s="61"/>
      <c r="FCX690" s="61"/>
      <c r="FCY690" s="61"/>
      <c r="FCZ690" s="61"/>
      <c r="FDA690" s="61"/>
      <c r="FDB690" s="61"/>
      <c r="FDC690" s="61"/>
      <c r="FDD690" s="61"/>
      <c r="FDE690" s="61"/>
      <c r="FDF690" s="61"/>
      <c r="FDG690" s="61"/>
      <c r="FDH690" s="61"/>
      <c r="FDI690" s="61"/>
      <c r="FDJ690" s="61"/>
      <c r="FDK690" s="61"/>
      <c r="FDL690" s="61"/>
      <c r="FDM690" s="61"/>
      <c r="FDN690" s="61"/>
      <c r="FDO690" s="61"/>
      <c r="FDP690" s="61"/>
      <c r="FDQ690" s="61"/>
      <c r="FDR690" s="61"/>
      <c r="FDS690" s="61"/>
      <c r="FDT690" s="61"/>
      <c r="FDU690" s="61"/>
      <c r="FDV690" s="61"/>
      <c r="FDW690" s="61"/>
      <c r="FDX690" s="61"/>
      <c r="FDY690" s="61"/>
      <c r="FDZ690" s="61"/>
      <c r="FEA690" s="61"/>
      <c r="FEB690" s="61"/>
      <c r="FEC690" s="61"/>
      <c r="FED690" s="61"/>
      <c r="FEE690" s="61"/>
      <c r="FEF690" s="61"/>
      <c r="FEG690" s="61"/>
      <c r="FEH690" s="61"/>
      <c r="FEI690" s="61"/>
      <c r="FEJ690" s="61"/>
      <c r="FEK690" s="61"/>
      <c r="FEL690" s="61"/>
      <c r="FEM690" s="61"/>
      <c r="FEN690" s="61"/>
      <c r="FEO690" s="61"/>
      <c r="FEP690" s="61"/>
      <c r="FEQ690" s="61"/>
      <c r="FER690" s="61"/>
      <c r="FES690" s="61"/>
      <c r="FET690" s="61"/>
      <c r="FEU690" s="61"/>
      <c r="FEV690" s="61"/>
      <c r="FEW690" s="61"/>
      <c r="FEX690" s="61"/>
      <c r="FEY690" s="61"/>
      <c r="FEZ690" s="61"/>
      <c r="FFA690" s="61"/>
      <c r="FFB690" s="61"/>
      <c r="FFC690" s="61"/>
      <c r="FFD690" s="61"/>
      <c r="FFE690" s="61"/>
      <c r="FFF690" s="61"/>
      <c r="FFG690" s="61"/>
      <c r="FFH690" s="61"/>
      <c r="FFI690" s="61"/>
      <c r="FFJ690" s="61"/>
      <c r="FFK690" s="61"/>
      <c r="FFL690" s="61"/>
      <c r="FFM690" s="61"/>
      <c r="FFN690" s="61"/>
      <c r="FFO690" s="61"/>
      <c r="FFP690" s="61"/>
      <c r="FFQ690" s="61"/>
      <c r="FFR690" s="61"/>
      <c r="FFS690" s="61"/>
      <c r="FFT690" s="61"/>
      <c r="FFU690" s="61"/>
      <c r="FFV690" s="61"/>
      <c r="FFW690" s="61"/>
      <c r="FFX690" s="61"/>
      <c r="FFY690" s="61"/>
      <c r="FFZ690" s="61"/>
      <c r="FGA690" s="61"/>
      <c r="FGB690" s="61"/>
      <c r="FGC690" s="61"/>
      <c r="FGD690" s="61"/>
      <c r="FGE690" s="61"/>
      <c r="FGF690" s="61"/>
      <c r="FGG690" s="61"/>
      <c r="FGH690" s="61"/>
      <c r="FGI690" s="61"/>
      <c r="FGJ690" s="61"/>
      <c r="FGK690" s="61"/>
      <c r="FGL690" s="61"/>
      <c r="FGM690" s="61"/>
      <c r="FGN690" s="61"/>
      <c r="FGO690" s="61"/>
      <c r="FGP690" s="61"/>
      <c r="FGQ690" s="61"/>
      <c r="FGR690" s="61"/>
      <c r="FGS690" s="61"/>
      <c r="FGT690" s="61"/>
      <c r="FGU690" s="61"/>
      <c r="FGV690" s="61"/>
      <c r="FGW690" s="61"/>
      <c r="FGX690" s="61"/>
      <c r="FGY690" s="61"/>
      <c r="FGZ690" s="61"/>
      <c r="FHA690" s="61"/>
      <c r="FHB690" s="61"/>
      <c r="FHC690" s="61"/>
      <c r="FHD690" s="61"/>
      <c r="FHE690" s="61"/>
      <c r="FHF690" s="61"/>
      <c r="FHG690" s="61"/>
      <c r="FHH690" s="61"/>
      <c r="FHI690" s="61"/>
      <c r="FHJ690" s="61"/>
      <c r="FHK690" s="61"/>
      <c r="FHL690" s="61"/>
      <c r="FHM690" s="61"/>
      <c r="FHN690" s="61"/>
      <c r="FHO690" s="61"/>
      <c r="FHP690" s="61"/>
      <c r="FHQ690" s="61"/>
      <c r="FHR690" s="61"/>
      <c r="FHS690" s="61"/>
      <c r="FHT690" s="61"/>
      <c r="FHU690" s="61"/>
      <c r="FHV690" s="61"/>
      <c r="FHW690" s="61"/>
      <c r="FHX690" s="61"/>
      <c r="FHY690" s="61"/>
      <c r="FHZ690" s="61"/>
      <c r="FIA690" s="61"/>
      <c r="FIB690" s="61"/>
      <c r="FIC690" s="61"/>
      <c r="FID690" s="61"/>
      <c r="FIE690" s="61"/>
      <c r="FIF690" s="61"/>
      <c r="FIG690" s="61"/>
      <c r="FIH690" s="61"/>
      <c r="FII690" s="61"/>
      <c r="FIJ690" s="61"/>
      <c r="FIK690" s="61"/>
      <c r="FIL690" s="61"/>
      <c r="FIM690" s="61"/>
      <c r="FIN690" s="61"/>
      <c r="FIO690" s="61"/>
      <c r="FIP690" s="61"/>
      <c r="FIQ690" s="61"/>
      <c r="FIR690" s="61"/>
      <c r="FIS690" s="61"/>
      <c r="FIT690" s="61"/>
      <c r="FIU690" s="61"/>
      <c r="FIV690" s="61"/>
      <c r="FIW690" s="61"/>
      <c r="FIX690" s="61"/>
      <c r="FIY690" s="61"/>
      <c r="FIZ690" s="61"/>
      <c r="FJA690" s="61"/>
      <c r="FJB690" s="61"/>
      <c r="FJC690" s="61"/>
      <c r="FJD690" s="61"/>
      <c r="FJE690" s="61"/>
      <c r="FJF690" s="61"/>
      <c r="FJG690" s="61"/>
      <c r="FJH690" s="61"/>
      <c r="FJI690" s="61"/>
      <c r="FJJ690" s="61"/>
      <c r="FJK690" s="61"/>
      <c r="FJL690" s="61"/>
      <c r="FJM690" s="61"/>
      <c r="FJN690" s="61"/>
      <c r="FJO690" s="61"/>
      <c r="FJP690" s="61"/>
      <c r="FJQ690" s="61"/>
      <c r="FJR690" s="61"/>
      <c r="FJS690" s="61"/>
      <c r="FJT690" s="61"/>
      <c r="FJU690" s="61"/>
      <c r="FJV690" s="61"/>
      <c r="FJW690" s="61"/>
      <c r="FJX690" s="61"/>
      <c r="FJY690" s="61"/>
      <c r="FJZ690" s="61"/>
      <c r="FKA690" s="61"/>
      <c r="FKB690" s="61"/>
      <c r="FKC690" s="61"/>
      <c r="FKD690" s="61"/>
      <c r="FKE690" s="61"/>
      <c r="FKF690" s="61"/>
      <c r="FKG690" s="61"/>
      <c r="FKH690" s="61"/>
      <c r="FKI690" s="61"/>
      <c r="FKJ690" s="61"/>
      <c r="FKK690" s="61"/>
      <c r="FKL690" s="61"/>
      <c r="FKM690" s="61"/>
      <c r="FKN690" s="61"/>
      <c r="FKO690" s="61"/>
      <c r="FKP690" s="61"/>
      <c r="FKQ690" s="61"/>
      <c r="FKR690" s="61"/>
      <c r="FKS690" s="61"/>
      <c r="FKT690" s="61"/>
      <c r="FKU690" s="61"/>
      <c r="FKV690" s="61"/>
      <c r="FKW690" s="61"/>
      <c r="FKX690" s="61"/>
      <c r="FKY690" s="61"/>
      <c r="FKZ690" s="61"/>
      <c r="FLA690" s="61"/>
      <c r="FLB690" s="61"/>
      <c r="FLC690" s="61"/>
      <c r="FLD690" s="61"/>
      <c r="FLE690" s="61"/>
      <c r="FLF690" s="61"/>
      <c r="FLG690" s="61"/>
      <c r="FLH690" s="61"/>
      <c r="FLI690" s="61"/>
      <c r="FLJ690" s="61"/>
      <c r="FLK690" s="61"/>
      <c r="FLL690" s="61"/>
      <c r="FLM690" s="61"/>
      <c r="FLN690" s="61"/>
      <c r="FLO690" s="61"/>
      <c r="FLP690" s="61"/>
      <c r="FLQ690" s="61"/>
      <c r="FLR690" s="61"/>
      <c r="FLS690" s="61"/>
      <c r="FLT690" s="61"/>
      <c r="FLU690" s="61"/>
      <c r="FLV690" s="61"/>
      <c r="FLW690" s="61"/>
      <c r="FLX690" s="61"/>
      <c r="FLY690" s="61"/>
      <c r="FLZ690" s="61"/>
      <c r="FMA690" s="61"/>
      <c r="FMB690" s="61"/>
      <c r="FMC690" s="61"/>
      <c r="FMD690" s="61"/>
      <c r="FME690" s="61"/>
      <c r="FMF690" s="61"/>
      <c r="FMG690" s="61"/>
      <c r="FMH690" s="61"/>
      <c r="FMI690" s="61"/>
      <c r="FMJ690" s="61"/>
      <c r="FMK690" s="61"/>
      <c r="FML690" s="61"/>
      <c r="FMM690" s="61"/>
      <c r="FMN690" s="61"/>
      <c r="FMO690" s="61"/>
      <c r="FMP690" s="61"/>
      <c r="FMQ690" s="61"/>
      <c r="FMR690" s="61"/>
      <c r="FMS690" s="61"/>
      <c r="FMT690" s="61"/>
      <c r="FMU690" s="61"/>
      <c r="FMV690" s="61"/>
      <c r="FMW690" s="61"/>
      <c r="FMX690" s="61"/>
      <c r="FMY690" s="61"/>
      <c r="FMZ690" s="61"/>
      <c r="FNA690" s="61"/>
      <c r="FNB690" s="61"/>
      <c r="FNC690" s="61"/>
      <c r="FND690" s="61"/>
      <c r="FNE690" s="61"/>
      <c r="FNF690" s="61"/>
      <c r="FNG690" s="61"/>
      <c r="FNH690" s="61"/>
      <c r="FNI690" s="61"/>
      <c r="FNJ690" s="61"/>
      <c r="FNK690" s="61"/>
      <c r="FNL690" s="61"/>
      <c r="FNM690" s="61"/>
      <c r="FNN690" s="61"/>
      <c r="FNO690" s="61"/>
      <c r="FNP690" s="61"/>
      <c r="FNQ690" s="61"/>
      <c r="FNR690" s="61"/>
      <c r="FNS690" s="61"/>
      <c r="FNT690" s="61"/>
      <c r="FNU690" s="61"/>
      <c r="FNV690" s="61"/>
      <c r="FNW690" s="61"/>
      <c r="FNX690" s="61"/>
      <c r="FNY690" s="61"/>
      <c r="FNZ690" s="61"/>
      <c r="FOA690" s="61"/>
      <c r="FOB690" s="61"/>
      <c r="FOC690" s="61"/>
      <c r="FOD690" s="61"/>
      <c r="FOE690" s="61"/>
      <c r="FOF690" s="61"/>
      <c r="FOG690" s="61"/>
      <c r="FOH690" s="61"/>
      <c r="FOI690" s="61"/>
      <c r="FOJ690" s="61"/>
      <c r="FOK690" s="61"/>
      <c r="FOL690" s="61"/>
      <c r="FOM690" s="61"/>
      <c r="FON690" s="61"/>
      <c r="FOO690" s="61"/>
      <c r="FOP690" s="61"/>
      <c r="FOQ690" s="61"/>
      <c r="FOR690" s="61"/>
      <c r="FOS690" s="61"/>
      <c r="FOT690" s="61"/>
      <c r="FOU690" s="61"/>
      <c r="FOV690" s="61"/>
      <c r="FOW690" s="61"/>
      <c r="FOX690" s="61"/>
      <c r="FOY690" s="61"/>
      <c r="FOZ690" s="61"/>
      <c r="FPA690" s="61"/>
      <c r="FPB690" s="61"/>
      <c r="FPC690" s="61"/>
      <c r="FPD690" s="61"/>
      <c r="FPE690" s="61"/>
      <c r="FPF690" s="61"/>
      <c r="FPG690" s="61"/>
      <c r="FPH690" s="61"/>
      <c r="FPI690" s="61"/>
      <c r="FPJ690" s="61"/>
      <c r="FPK690" s="61"/>
      <c r="FPL690" s="61"/>
      <c r="FPM690" s="61"/>
      <c r="FPN690" s="61"/>
      <c r="FPO690" s="61"/>
      <c r="FPP690" s="61"/>
      <c r="FPQ690" s="61"/>
      <c r="FPR690" s="61"/>
      <c r="FPS690" s="61"/>
      <c r="FPT690" s="61"/>
      <c r="FPU690" s="61"/>
      <c r="FPV690" s="61"/>
      <c r="FPW690" s="61"/>
      <c r="FPX690" s="61"/>
      <c r="FPY690" s="61"/>
      <c r="FPZ690" s="61"/>
      <c r="FQA690" s="61"/>
      <c r="FQB690" s="61"/>
      <c r="FQC690" s="61"/>
      <c r="FQD690" s="61"/>
      <c r="FQE690" s="61"/>
      <c r="FQF690" s="61"/>
      <c r="FQG690" s="61"/>
      <c r="FQH690" s="61"/>
      <c r="FQI690" s="61"/>
      <c r="FQJ690" s="61"/>
      <c r="FQK690" s="61"/>
      <c r="FQL690" s="61"/>
      <c r="FQM690" s="61"/>
      <c r="FQN690" s="61"/>
      <c r="FQO690" s="61"/>
      <c r="FQP690" s="61"/>
      <c r="FQQ690" s="61"/>
      <c r="FQR690" s="61"/>
      <c r="FQS690" s="61"/>
      <c r="FQT690" s="61"/>
      <c r="FQU690" s="61"/>
      <c r="FQV690" s="61"/>
      <c r="FQW690" s="61"/>
      <c r="FQX690" s="61"/>
      <c r="FQY690" s="61"/>
      <c r="FQZ690" s="61"/>
      <c r="FRA690" s="61"/>
      <c r="FRB690" s="61"/>
      <c r="FRC690" s="61"/>
      <c r="FRD690" s="61"/>
      <c r="FRE690" s="61"/>
      <c r="FRF690" s="61"/>
      <c r="FRG690" s="61"/>
      <c r="FRH690" s="61"/>
      <c r="FRI690" s="61"/>
      <c r="FRJ690" s="61"/>
      <c r="FRK690" s="61"/>
      <c r="FRL690" s="61"/>
      <c r="FRM690" s="61"/>
      <c r="FRN690" s="61"/>
      <c r="FRO690" s="61"/>
      <c r="FRP690" s="61"/>
      <c r="FRQ690" s="61"/>
      <c r="FRR690" s="61"/>
      <c r="FRS690" s="61"/>
      <c r="FRT690" s="61"/>
      <c r="FRU690" s="61"/>
      <c r="FRV690" s="61"/>
      <c r="FRW690" s="61"/>
      <c r="FRX690" s="61"/>
      <c r="FRY690" s="61"/>
      <c r="FRZ690" s="61"/>
      <c r="FSA690" s="61"/>
      <c r="FSB690" s="61"/>
      <c r="FSC690" s="61"/>
      <c r="FSD690" s="61"/>
      <c r="FSE690" s="61"/>
      <c r="FSF690" s="61"/>
      <c r="FSG690" s="61"/>
      <c r="FSH690" s="61"/>
      <c r="FSI690" s="61"/>
      <c r="FSJ690" s="61"/>
      <c r="FSK690" s="61"/>
      <c r="FSL690" s="61"/>
      <c r="FSM690" s="61"/>
      <c r="FSN690" s="61"/>
      <c r="FSO690" s="61"/>
      <c r="FSP690" s="61"/>
      <c r="FSQ690" s="61"/>
      <c r="FSR690" s="61"/>
      <c r="FSS690" s="61"/>
      <c r="FST690" s="61"/>
      <c r="FSU690" s="61"/>
      <c r="FSV690" s="61"/>
      <c r="FSW690" s="61"/>
      <c r="FSX690" s="61"/>
      <c r="FSY690" s="61"/>
      <c r="FSZ690" s="61"/>
      <c r="FTA690" s="61"/>
      <c r="FTB690" s="61"/>
      <c r="FTC690" s="61"/>
      <c r="FTD690" s="61"/>
      <c r="FTE690" s="61"/>
      <c r="FTF690" s="61"/>
      <c r="FTG690" s="61"/>
      <c r="FTH690" s="61"/>
      <c r="FTI690" s="61"/>
      <c r="FTJ690" s="61"/>
      <c r="FTK690" s="61"/>
      <c r="FTL690" s="61"/>
      <c r="FTM690" s="61"/>
      <c r="FTN690" s="61"/>
      <c r="FTO690" s="61"/>
      <c r="FTP690" s="61"/>
      <c r="FTQ690" s="61"/>
      <c r="FTR690" s="61"/>
      <c r="FTS690" s="61"/>
      <c r="FTT690" s="61"/>
      <c r="FTU690" s="61"/>
      <c r="FTV690" s="61"/>
      <c r="FTW690" s="61"/>
      <c r="FTX690" s="61"/>
      <c r="FTY690" s="61"/>
      <c r="FTZ690" s="61"/>
      <c r="FUA690" s="61"/>
      <c r="FUB690" s="61"/>
      <c r="FUC690" s="61"/>
      <c r="FUD690" s="61"/>
      <c r="FUE690" s="61"/>
      <c r="FUF690" s="61"/>
      <c r="FUG690" s="61"/>
      <c r="FUH690" s="61"/>
      <c r="FUI690" s="61"/>
      <c r="FUJ690" s="61"/>
      <c r="FUK690" s="61"/>
      <c r="FUL690" s="61"/>
      <c r="FUM690" s="61"/>
      <c r="FUN690" s="61"/>
      <c r="FUO690" s="61"/>
      <c r="FUP690" s="61"/>
      <c r="FUQ690" s="61"/>
      <c r="FUR690" s="61"/>
      <c r="FUS690" s="61"/>
      <c r="FUT690" s="61"/>
      <c r="FUU690" s="61"/>
      <c r="FUV690" s="61"/>
      <c r="FUW690" s="61"/>
      <c r="FUX690" s="61"/>
      <c r="FUY690" s="61"/>
      <c r="FUZ690" s="61"/>
      <c r="FVA690" s="61"/>
      <c r="FVB690" s="61"/>
      <c r="FVC690" s="61"/>
      <c r="FVD690" s="61"/>
      <c r="FVE690" s="61"/>
      <c r="FVF690" s="61"/>
      <c r="FVG690" s="61"/>
      <c r="FVH690" s="61"/>
      <c r="FVI690" s="61"/>
      <c r="FVJ690" s="61"/>
      <c r="FVK690" s="61"/>
      <c r="FVL690" s="61"/>
      <c r="FVM690" s="61"/>
      <c r="FVN690" s="61"/>
      <c r="FVO690" s="61"/>
      <c r="FVP690" s="61"/>
      <c r="FVQ690" s="61"/>
      <c r="FVR690" s="61"/>
      <c r="FVS690" s="61"/>
      <c r="FVT690" s="61"/>
      <c r="FVU690" s="61"/>
      <c r="FVV690" s="61"/>
      <c r="FVW690" s="61"/>
      <c r="FVX690" s="61"/>
      <c r="FVY690" s="61"/>
      <c r="FVZ690" s="61"/>
      <c r="FWA690" s="61"/>
      <c r="FWB690" s="61"/>
      <c r="FWC690" s="61"/>
      <c r="FWD690" s="61"/>
      <c r="FWE690" s="61"/>
      <c r="FWF690" s="61"/>
      <c r="FWG690" s="61"/>
      <c r="FWH690" s="61"/>
      <c r="FWI690" s="61"/>
      <c r="FWJ690" s="61"/>
      <c r="FWK690" s="61"/>
      <c r="FWL690" s="61"/>
      <c r="FWM690" s="61"/>
      <c r="FWN690" s="61"/>
      <c r="FWO690" s="61"/>
      <c r="FWP690" s="61"/>
      <c r="FWQ690" s="61"/>
      <c r="FWR690" s="61"/>
      <c r="FWS690" s="61"/>
      <c r="FWT690" s="61"/>
      <c r="FWU690" s="61"/>
      <c r="FWV690" s="61"/>
      <c r="FWW690" s="61"/>
      <c r="FWX690" s="61"/>
      <c r="FWY690" s="61"/>
      <c r="FWZ690" s="61"/>
      <c r="FXA690" s="61"/>
      <c r="FXB690" s="61"/>
      <c r="FXC690" s="61"/>
      <c r="FXD690" s="61"/>
      <c r="FXE690" s="61"/>
      <c r="FXF690" s="61"/>
      <c r="FXG690" s="61"/>
      <c r="FXH690" s="61"/>
      <c r="FXI690" s="61"/>
      <c r="FXJ690" s="61"/>
      <c r="FXK690" s="61"/>
      <c r="FXL690" s="61"/>
      <c r="FXM690" s="61"/>
      <c r="FXN690" s="61"/>
      <c r="FXO690" s="61"/>
      <c r="FXP690" s="61"/>
      <c r="FXQ690" s="61"/>
      <c r="FXR690" s="61"/>
      <c r="FXS690" s="61"/>
      <c r="FXT690" s="61"/>
      <c r="FXU690" s="61"/>
      <c r="FXV690" s="61"/>
      <c r="FXW690" s="61"/>
      <c r="FXX690" s="61"/>
      <c r="FXY690" s="61"/>
      <c r="FXZ690" s="61"/>
      <c r="FYA690" s="61"/>
      <c r="FYB690" s="61"/>
      <c r="FYC690" s="61"/>
      <c r="FYD690" s="61"/>
      <c r="FYE690" s="61"/>
      <c r="FYF690" s="61"/>
      <c r="FYG690" s="61"/>
      <c r="FYH690" s="61"/>
      <c r="FYI690" s="61"/>
      <c r="FYJ690" s="61"/>
      <c r="FYK690" s="61"/>
      <c r="FYL690" s="61"/>
      <c r="FYM690" s="61"/>
      <c r="FYN690" s="61"/>
      <c r="FYO690" s="61"/>
      <c r="FYP690" s="61"/>
      <c r="FYQ690" s="61"/>
      <c r="FYR690" s="61"/>
      <c r="FYS690" s="61"/>
      <c r="FYT690" s="61"/>
      <c r="FYU690" s="61"/>
      <c r="FYV690" s="61"/>
      <c r="FYW690" s="61"/>
      <c r="FYX690" s="61"/>
      <c r="FYY690" s="61"/>
      <c r="FYZ690" s="61"/>
      <c r="FZA690" s="61"/>
      <c r="FZB690" s="61"/>
      <c r="FZC690" s="61"/>
      <c r="FZD690" s="61"/>
      <c r="FZE690" s="61"/>
      <c r="FZF690" s="61"/>
      <c r="FZG690" s="61"/>
      <c r="FZH690" s="61"/>
      <c r="FZI690" s="61"/>
      <c r="FZJ690" s="61"/>
      <c r="FZK690" s="61"/>
      <c r="FZL690" s="61"/>
      <c r="FZM690" s="61"/>
      <c r="FZN690" s="61"/>
      <c r="FZO690" s="61"/>
      <c r="FZP690" s="61"/>
      <c r="FZQ690" s="61"/>
      <c r="FZR690" s="61"/>
      <c r="FZS690" s="61"/>
      <c r="FZT690" s="61"/>
      <c r="FZU690" s="61"/>
      <c r="FZV690" s="61"/>
      <c r="FZW690" s="61"/>
      <c r="FZX690" s="61"/>
      <c r="FZY690" s="61"/>
      <c r="FZZ690" s="61"/>
      <c r="GAA690" s="61"/>
      <c r="GAB690" s="61"/>
      <c r="GAC690" s="61"/>
      <c r="GAD690" s="61"/>
      <c r="GAE690" s="61"/>
      <c r="GAF690" s="61"/>
      <c r="GAG690" s="61"/>
      <c r="GAH690" s="61"/>
      <c r="GAI690" s="61"/>
      <c r="GAJ690" s="61"/>
      <c r="GAK690" s="61"/>
      <c r="GAL690" s="61"/>
      <c r="GAM690" s="61"/>
      <c r="GAN690" s="61"/>
      <c r="GAO690" s="61"/>
      <c r="GAP690" s="61"/>
      <c r="GAQ690" s="61"/>
      <c r="GAR690" s="61"/>
      <c r="GAS690" s="61"/>
      <c r="GAT690" s="61"/>
      <c r="GAU690" s="61"/>
      <c r="GAV690" s="61"/>
      <c r="GAW690" s="61"/>
      <c r="GAX690" s="61"/>
      <c r="GAY690" s="61"/>
      <c r="GAZ690" s="61"/>
      <c r="GBA690" s="61"/>
      <c r="GBB690" s="61"/>
      <c r="GBC690" s="61"/>
      <c r="GBD690" s="61"/>
      <c r="GBE690" s="61"/>
      <c r="GBF690" s="61"/>
      <c r="GBG690" s="61"/>
      <c r="GBH690" s="61"/>
      <c r="GBI690" s="61"/>
      <c r="GBJ690" s="61"/>
      <c r="GBK690" s="61"/>
      <c r="GBL690" s="61"/>
      <c r="GBM690" s="61"/>
      <c r="GBN690" s="61"/>
      <c r="GBO690" s="61"/>
      <c r="GBP690" s="61"/>
      <c r="GBQ690" s="61"/>
      <c r="GBR690" s="61"/>
      <c r="GBS690" s="61"/>
      <c r="GBT690" s="61"/>
      <c r="GBU690" s="61"/>
      <c r="GBV690" s="61"/>
      <c r="GBW690" s="61"/>
      <c r="GBX690" s="61"/>
      <c r="GBY690" s="61"/>
      <c r="GBZ690" s="61"/>
      <c r="GCA690" s="61"/>
      <c r="GCB690" s="61"/>
      <c r="GCC690" s="61"/>
      <c r="GCD690" s="61"/>
      <c r="GCE690" s="61"/>
      <c r="GCF690" s="61"/>
      <c r="GCG690" s="61"/>
      <c r="GCH690" s="61"/>
      <c r="GCI690" s="61"/>
      <c r="GCJ690" s="61"/>
      <c r="GCK690" s="61"/>
      <c r="GCL690" s="61"/>
      <c r="GCM690" s="61"/>
      <c r="GCN690" s="61"/>
      <c r="GCO690" s="61"/>
      <c r="GCP690" s="61"/>
      <c r="GCQ690" s="61"/>
      <c r="GCR690" s="61"/>
      <c r="GCS690" s="61"/>
      <c r="GCT690" s="61"/>
      <c r="GCU690" s="61"/>
      <c r="GCV690" s="61"/>
      <c r="GCW690" s="61"/>
      <c r="GCX690" s="61"/>
      <c r="GCY690" s="61"/>
      <c r="GCZ690" s="61"/>
      <c r="GDA690" s="61"/>
      <c r="GDB690" s="61"/>
      <c r="GDC690" s="61"/>
      <c r="GDD690" s="61"/>
      <c r="GDE690" s="61"/>
      <c r="GDF690" s="61"/>
      <c r="GDG690" s="61"/>
      <c r="GDH690" s="61"/>
      <c r="GDI690" s="61"/>
      <c r="GDJ690" s="61"/>
      <c r="GDK690" s="61"/>
      <c r="GDL690" s="61"/>
      <c r="GDM690" s="61"/>
      <c r="GDN690" s="61"/>
      <c r="GDO690" s="61"/>
      <c r="GDP690" s="61"/>
      <c r="GDQ690" s="61"/>
      <c r="GDR690" s="61"/>
      <c r="GDS690" s="61"/>
      <c r="GDT690" s="61"/>
      <c r="GDU690" s="61"/>
      <c r="GDV690" s="61"/>
      <c r="GDW690" s="61"/>
      <c r="GDX690" s="61"/>
      <c r="GDY690" s="61"/>
      <c r="GDZ690" s="61"/>
      <c r="GEA690" s="61"/>
      <c r="GEB690" s="61"/>
      <c r="GEC690" s="61"/>
      <c r="GED690" s="61"/>
      <c r="GEE690" s="61"/>
      <c r="GEF690" s="61"/>
      <c r="GEG690" s="61"/>
      <c r="GEH690" s="61"/>
      <c r="GEI690" s="61"/>
      <c r="GEJ690" s="61"/>
      <c r="GEK690" s="61"/>
      <c r="GEL690" s="61"/>
      <c r="GEM690" s="61"/>
      <c r="GEN690" s="61"/>
      <c r="GEO690" s="61"/>
      <c r="GEP690" s="61"/>
      <c r="GEQ690" s="61"/>
      <c r="GER690" s="61"/>
      <c r="GES690" s="61"/>
      <c r="GET690" s="61"/>
      <c r="GEU690" s="61"/>
      <c r="GEV690" s="61"/>
      <c r="GEW690" s="61"/>
      <c r="GEX690" s="61"/>
      <c r="GEY690" s="61"/>
      <c r="GEZ690" s="61"/>
      <c r="GFA690" s="61"/>
      <c r="GFB690" s="61"/>
      <c r="GFC690" s="61"/>
      <c r="GFD690" s="61"/>
      <c r="GFE690" s="61"/>
      <c r="GFF690" s="61"/>
      <c r="GFG690" s="61"/>
      <c r="GFH690" s="61"/>
      <c r="GFI690" s="61"/>
      <c r="GFJ690" s="61"/>
      <c r="GFK690" s="61"/>
      <c r="GFL690" s="61"/>
      <c r="GFM690" s="61"/>
      <c r="GFN690" s="61"/>
      <c r="GFO690" s="61"/>
      <c r="GFP690" s="61"/>
      <c r="GFQ690" s="61"/>
      <c r="GFR690" s="61"/>
      <c r="GFS690" s="61"/>
      <c r="GFT690" s="61"/>
      <c r="GFU690" s="61"/>
      <c r="GFV690" s="61"/>
      <c r="GFW690" s="61"/>
      <c r="GFX690" s="61"/>
      <c r="GFY690" s="61"/>
      <c r="GFZ690" s="61"/>
      <c r="GGA690" s="61"/>
      <c r="GGB690" s="61"/>
      <c r="GGC690" s="61"/>
      <c r="GGD690" s="61"/>
      <c r="GGE690" s="61"/>
      <c r="GGF690" s="61"/>
      <c r="GGG690" s="61"/>
      <c r="GGH690" s="61"/>
      <c r="GGI690" s="61"/>
      <c r="GGJ690" s="61"/>
      <c r="GGK690" s="61"/>
      <c r="GGL690" s="61"/>
      <c r="GGM690" s="61"/>
      <c r="GGN690" s="61"/>
      <c r="GGO690" s="61"/>
      <c r="GGP690" s="61"/>
      <c r="GGQ690" s="61"/>
      <c r="GGR690" s="61"/>
      <c r="GGS690" s="61"/>
      <c r="GGT690" s="61"/>
      <c r="GGU690" s="61"/>
      <c r="GGV690" s="61"/>
      <c r="GGW690" s="61"/>
      <c r="GGX690" s="61"/>
      <c r="GGY690" s="61"/>
      <c r="GGZ690" s="61"/>
      <c r="GHA690" s="61"/>
      <c r="GHB690" s="61"/>
      <c r="GHC690" s="61"/>
      <c r="GHD690" s="61"/>
      <c r="GHE690" s="61"/>
      <c r="GHF690" s="61"/>
      <c r="GHG690" s="61"/>
      <c r="GHH690" s="61"/>
      <c r="GHI690" s="61"/>
      <c r="GHJ690" s="61"/>
      <c r="GHK690" s="61"/>
      <c r="GHL690" s="61"/>
      <c r="GHM690" s="61"/>
      <c r="GHN690" s="61"/>
      <c r="GHO690" s="61"/>
      <c r="GHP690" s="61"/>
      <c r="GHQ690" s="61"/>
      <c r="GHR690" s="61"/>
      <c r="GHS690" s="61"/>
      <c r="GHT690" s="61"/>
      <c r="GHU690" s="61"/>
      <c r="GHV690" s="61"/>
      <c r="GHW690" s="61"/>
      <c r="GHX690" s="61"/>
      <c r="GHY690" s="61"/>
      <c r="GHZ690" s="61"/>
      <c r="GIA690" s="61"/>
      <c r="GIB690" s="61"/>
      <c r="GIC690" s="61"/>
      <c r="GID690" s="61"/>
      <c r="GIE690" s="61"/>
      <c r="GIF690" s="61"/>
      <c r="GIG690" s="61"/>
      <c r="GIH690" s="61"/>
      <c r="GII690" s="61"/>
      <c r="GIJ690" s="61"/>
      <c r="GIK690" s="61"/>
      <c r="GIL690" s="61"/>
      <c r="GIM690" s="61"/>
      <c r="GIN690" s="61"/>
      <c r="GIO690" s="61"/>
      <c r="GIP690" s="61"/>
      <c r="GIQ690" s="61"/>
      <c r="GIR690" s="61"/>
      <c r="GIS690" s="61"/>
      <c r="GIT690" s="61"/>
      <c r="GIU690" s="61"/>
      <c r="GIV690" s="61"/>
      <c r="GIW690" s="61"/>
      <c r="GIX690" s="61"/>
      <c r="GIY690" s="61"/>
      <c r="GIZ690" s="61"/>
      <c r="GJA690" s="61"/>
      <c r="GJB690" s="61"/>
      <c r="GJC690" s="61"/>
      <c r="GJD690" s="61"/>
      <c r="GJE690" s="61"/>
      <c r="GJF690" s="61"/>
      <c r="GJG690" s="61"/>
      <c r="GJH690" s="61"/>
      <c r="GJI690" s="61"/>
      <c r="GJJ690" s="61"/>
      <c r="GJK690" s="61"/>
      <c r="GJL690" s="61"/>
      <c r="GJM690" s="61"/>
      <c r="GJN690" s="61"/>
      <c r="GJO690" s="61"/>
      <c r="GJP690" s="61"/>
      <c r="GJQ690" s="61"/>
      <c r="GJR690" s="61"/>
      <c r="GJS690" s="61"/>
      <c r="GJT690" s="61"/>
      <c r="GJU690" s="61"/>
      <c r="GJV690" s="61"/>
      <c r="GJW690" s="61"/>
      <c r="GJX690" s="61"/>
      <c r="GJY690" s="61"/>
      <c r="GJZ690" s="61"/>
      <c r="GKA690" s="61"/>
      <c r="GKB690" s="61"/>
      <c r="GKC690" s="61"/>
      <c r="GKD690" s="61"/>
      <c r="GKE690" s="61"/>
      <c r="GKF690" s="61"/>
      <c r="GKG690" s="61"/>
      <c r="GKH690" s="61"/>
      <c r="GKI690" s="61"/>
      <c r="GKJ690" s="61"/>
      <c r="GKK690" s="61"/>
      <c r="GKL690" s="61"/>
      <c r="GKM690" s="61"/>
      <c r="GKN690" s="61"/>
      <c r="GKO690" s="61"/>
      <c r="GKP690" s="61"/>
      <c r="GKQ690" s="61"/>
      <c r="GKR690" s="61"/>
      <c r="GKS690" s="61"/>
      <c r="GKT690" s="61"/>
      <c r="GKU690" s="61"/>
      <c r="GKV690" s="61"/>
      <c r="GKW690" s="61"/>
      <c r="GKX690" s="61"/>
      <c r="GKY690" s="61"/>
      <c r="GKZ690" s="61"/>
      <c r="GLA690" s="61"/>
      <c r="GLB690" s="61"/>
      <c r="GLC690" s="61"/>
      <c r="GLD690" s="61"/>
      <c r="GLE690" s="61"/>
      <c r="GLF690" s="61"/>
      <c r="GLG690" s="61"/>
      <c r="GLH690" s="61"/>
      <c r="GLI690" s="61"/>
      <c r="GLJ690" s="61"/>
      <c r="GLK690" s="61"/>
      <c r="GLL690" s="61"/>
      <c r="GLM690" s="61"/>
      <c r="GLN690" s="61"/>
      <c r="GLO690" s="61"/>
      <c r="GLP690" s="61"/>
      <c r="GLQ690" s="61"/>
      <c r="GLR690" s="61"/>
      <c r="GLS690" s="61"/>
      <c r="GLT690" s="61"/>
      <c r="GLU690" s="61"/>
      <c r="GLV690" s="61"/>
      <c r="GLW690" s="61"/>
      <c r="GLX690" s="61"/>
      <c r="GLY690" s="61"/>
      <c r="GLZ690" s="61"/>
      <c r="GMA690" s="61"/>
      <c r="GMB690" s="61"/>
      <c r="GMC690" s="61"/>
      <c r="GMD690" s="61"/>
      <c r="GME690" s="61"/>
      <c r="GMF690" s="61"/>
      <c r="GMG690" s="61"/>
      <c r="GMH690" s="61"/>
      <c r="GMI690" s="61"/>
      <c r="GMJ690" s="61"/>
      <c r="GMK690" s="61"/>
      <c r="GML690" s="61"/>
      <c r="GMM690" s="61"/>
      <c r="GMN690" s="61"/>
      <c r="GMO690" s="61"/>
      <c r="GMP690" s="61"/>
      <c r="GMQ690" s="61"/>
      <c r="GMR690" s="61"/>
      <c r="GMS690" s="61"/>
      <c r="GMT690" s="61"/>
      <c r="GMU690" s="61"/>
      <c r="GMV690" s="61"/>
      <c r="GMW690" s="61"/>
      <c r="GMX690" s="61"/>
      <c r="GMY690" s="61"/>
      <c r="GMZ690" s="61"/>
      <c r="GNA690" s="61"/>
      <c r="GNB690" s="61"/>
      <c r="GNC690" s="61"/>
      <c r="GND690" s="61"/>
      <c r="GNE690" s="61"/>
      <c r="GNF690" s="61"/>
      <c r="GNG690" s="61"/>
      <c r="GNH690" s="61"/>
      <c r="GNI690" s="61"/>
      <c r="GNJ690" s="61"/>
      <c r="GNK690" s="61"/>
      <c r="GNL690" s="61"/>
      <c r="GNM690" s="61"/>
      <c r="GNN690" s="61"/>
      <c r="GNO690" s="61"/>
      <c r="GNP690" s="61"/>
      <c r="GNQ690" s="61"/>
      <c r="GNR690" s="61"/>
      <c r="GNS690" s="61"/>
      <c r="GNT690" s="61"/>
      <c r="GNU690" s="61"/>
      <c r="GNV690" s="61"/>
      <c r="GNW690" s="61"/>
      <c r="GNX690" s="61"/>
      <c r="GNY690" s="61"/>
      <c r="GNZ690" s="61"/>
      <c r="GOA690" s="61"/>
      <c r="GOB690" s="61"/>
      <c r="GOC690" s="61"/>
      <c r="GOD690" s="61"/>
      <c r="GOE690" s="61"/>
      <c r="GOF690" s="61"/>
      <c r="GOG690" s="61"/>
      <c r="GOH690" s="61"/>
      <c r="GOI690" s="61"/>
      <c r="GOJ690" s="61"/>
      <c r="GOK690" s="61"/>
      <c r="GOL690" s="61"/>
      <c r="GOM690" s="61"/>
      <c r="GON690" s="61"/>
      <c r="GOO690" s="61"/>
      <c r="GOP690" s="61"/>
      <c r="GOQ690" s="61"/>
      <c r="GOR690" s="61"/>
      <c r="GOS690" s="61"/>
      <c r="GOT690" s="61"/>
      <c r="GOU690" s="61"/>
      <c r="GOV690" s="61"/>
      <c r="GOW690" s="61"/>
      <c r="GOX690" s="61"/>
      <c r="GOY690" s="61"/>
      <c r="GOZ690" s="61"/>
      <c r="GPA690" s="61"/>
      <c r="GPB690" s="61"/>
      <c r="GPC690" s="61"/>
      <c r="GPD690" s="61"/>
      <c r="GPE690" s="61"/>
      <c r="GPF690" s="61"/>
      <c r="GPG690" s="61"/>
      <c r="GPH690" s="61"/>
      <c r="GPI690" s="61"/>
      <c r="GPJ690" s="61"/>
      <c r="GPK690" s="61"/>
      <c r="GPL690" s="61"/>
      <c r="GPM690" s="61"/>
      <c r="GPN690" s="61"/>
      <c r="GPO690" s="61"/>
      <c r="GPP690" s="61"/>
      <c r="GPQ690" s="61"/>
      <c r="GPR690" s="61"/>
      <c r="GPS690" s="61"/>
      <c r="GPT690" s="61"/>
      <c r="GPU690" s="61"/>
      <c r="GPV690" s="61"/>
      <c r="GPW690" s="61"/>
      <c r="GPX690" s="61"/>
      <c r="GPY690" s="61"/>
      <c r="GPZ690" s="61"/>
      <c r="GQA690" s="61"/>
      <c r="GQB690" s="61"/>
      <c r="GQC690" s="61"/>
      <c r="GQD690" s="61"/>
      <c r="GQE690" s="61"/>
      <c r="GQF690" s="61"/>
      <c r="GQG690" s="61"/>
      <c r="GQH690" s="61"/>
      <c r="GQI690" s="61"/>
      <c r="GQJ690" s="61"/>
      <c r="GQK690" s="61"/>
      <c r="GQL690" s="61"/>
      <c r="GQM690" s="61"/>
      <c r="GQN690" s="61"/>
      <c r="GQO690" s="61"/>
      <c r="GQP690" s="61"/>
      <c r="GQQ690" s="61"/>
      <c r="GQR690" s="61"/>
      <c r="GQS690" s="61"/>
      <c r="GQT690" s="61"/>
      <c r="GQU690" s="61"/>
      <c r="GQV690" s="61"/>
      <c r="GQW690" s="61"/>
      <c r="GQX690" s="61"/>
      <c r="GQY690" s="61"/>
      <c r="GQZ690" s="61"/>
      <c r="GRA690" s="61"/>
      <c r="GRB690" s="61"/>
      <c r="GRC690" s="61"/>
      <c r="GRD690" s="61"/>
      <c r="GRE690" s="61"/>
      <c r="GRF690" s="61"/>
      <c r="GRG690" s="61"/>
      <c r="GRH690" s="61"/>
      <c r="GRI690" s="61"/>
      <c r="GRJ690" s="61"/>
      <c r="GRK690" s="61"/>
      <c r="GRL690" s="61"/>
      <c r="GRM690" s="61"/>
      <c r="GRN690" s="61"/>
      <c r="GRO690" s="61"/>
      <c r="GRP690" s="61"/>
      <c r="GRQ690" s="61"/>
      <c r="GRR690" s="61"/>
      <c r="GRS690" s="61"/>
      <c r="GRT690" s="61"/>
      <c r="GRU690" s="61"/>
      <c r="GRV690" s="61"/>
      <c r="GRW690" s="61"/>
      <c r="GRX690" s="61"/>
      <c r="GRY690" s="61"/>
      <c r="GRZ690" s="61"/>
      <c r="GSA690" s="61"/>
      <c r="GSB690" s="61"/>
      <c r="GSC690" s="61"/>
      <c r="GSD690" s="61"/>
      <c r="GSE690" s="61"/>
      <c r="GSF690" s="61"/>
      <c r="GSG690" s="61"/>
      <c r="GSH690" s="61"/>
      <c r="GSI690" s="61"/>
      <c r="GSJ690" s="61"/>
      <c r="GSK690" s="61"/>
      <c r="GSL690" s="61"/>
      <c r="GSM690" s="61"/>
      <c r="GSN690" s="61"/>
      <c r="GSO690" s="61"/>
      <c r="GSP690" s="61"/>
      <c r="GSQ690" s="61"/>
      <c r="GSR690" s="61"/>
      <c r="GSS690" s="61"/>
      <c r="GST690" s="61"/>
      <c r="GSU690" s="61"/>
      <c r="GSV690" s="61"/>
      <c r="GSW690" s="61"/>
      <c r="GSX690" s="61"/>
      <c r="GSY690" s="61"/>
      <c r="GSZ690" s="61"/>
      <c r="GTA690" s="61"/>
      <c r="GTB690" s="61"/>
      <c r="GTC690" s="61"/>
      <c r="GTD690" s="61"/>
      <c r="GTE690" s="61"/>
      <c r="GTF690" s="61"/>
      <c r="GTG690" s="61"/>
      <c r="GTH690" s="61"/>
      <c r="GTI690" s="61"/>
      <c r="GTJ690" s="61"/>
      <c r="GTK690" s="61"/>
      <c r="GTL690" s="61"/>
      <c r="GTM690" s="61"/>
      <c r="GTN690" s="61"/>
      <c r="GTO690" s="61"/>
      <c r="GTP690" s="61"/>
      <c r="GTQ690" s="61"/>
      <c r="GTR690" s="61"/>
      <c r="GTS690" s="61"/>
      <c r="GTT690" s="61"/>
      <c r="GTU690" s="61"/>
      <c r="GTV690" s="61"/>
      <c r="GTW690" s="61"/>
      <c r="GTX690" s="61"/>
      <c r="GTY690" s="61"/>
      <c r="GTZ690" s="61"/>
      <c r="GUA690" s="61"/>
      <c r="GUB690" s="61"/>
      <c r="GUC690" s="61"/>
      <c r="GUD690" s="61"/>
      <c r="GUE690" s="61"/>
      <c r="GUF690" s="61"/>
      <c r="GUG690" s="61"/>
      <c r="GUH690" s="61"/>
      <c r="GUI690" s="61"/>
      <c r="GUJ690" s="61"/>
      <c r="GUK690" s="61"/>
      <c r="GUL690" s="61"/>
      <c r="GUM690" s="61"/>
      <c r="GUN690" s="61"/>
      <c r="GUO690" s="61"/>
      <c r="GUP690" s="61"/>
      <c r="GUQ690" s="61"/>
      <c r="GUR690" s="61"/>
      <c r="GUS690" s="61"/>
      <c r="GUT690" s="61"/>
      <c r="GUU690" s="61"/>
      <c r="GUV690" s="61"/>
      <c r="GUW690" s="61"/>
      <c r="GUX690" s="61"/>
      <c r="GUY690" s="61"/>
      <c r="GUZ690" s="61"/>
      <c r="GVA690" s="61"/>
      <c r="GVB690" s="61"/>
      <c r="GVC690" s="61"/>
      <c r="GVD690" s="61"/>
      <c r="GVE690" s="61"/>
      <c r="GVF690" s="61"/>
      <c r="GVG690" s="61"/>
      <c r="GVH690" s="61"/>
      <c r="GVI690" s="61"/>
      <c r="GVJ690" s="61"/>
      <c r="GVK690" s="61"/>
      <c r="GVL690" s="61"/>
      <c r="GVM690" s="61"/>
      <c r="GVN690" s="61"/>
      <c r="GVO690" s="61"/>
      <c r="GVP690" s="61"/>
      <c r="GVQ690" s="61"/>
      <c r="GVR690" s="61"/>
      <c r="GVS690" s="61"/>
      <c r="GVT690" s="61"/>
      <c r="GVU690" s="61"/>
      <c r="GVV690" s="61"/>
      <c r="GVW690" s="61"/>
      <c r="GVX690" s="61"/>
      <c r="GVY690" s="61"/>
      <c r="GVZ690" s="61"/>
      <c r="GWA690" s="61"/>
      <c r="GWB690" s="61"/>
      <c r="GWC690" s="61"/>
      <c r="GWD690" s="61"/>
      <c r="GWE690" s="61"/>
      <c r="GWF690" s="61"/>
      <c r="GWG690" s="61"/>
      <c r="GWH690" s="61"/>
      <c r="GWI690" s="61"/>
      <c r="GWJ690" s="61"/>
      <c r="GWK690" s="61"/>
      <c r="GWL690" s="61"/>
      <c r="GWM690" s="61"/>
      <c r="GWN690" s="61"/>
      <c r="GWO690" s="61"/>
      <c r="GWP690" s="61"/>
      <c r="GWQ690" s="61"/>
      <c r="GWR690" s="61"/>
      <c r="GWS690" s="61"/>
      <c r="GWT690" s="61"/>
      <c r="GWU690" s="61"/>
      <c r="GWV690" s="61"/>
      <c r="GWW690" s="61"/>
      <c r="GWX690" s="61"/>
      <c r="GWY690" s="61"/>
      <c r="GWZ690" s="61"/>
      <c r="GXA690" s="61"/>
      <c r="GXB690" s="61"/>
      <c r="GXC690" s="61"/>
      <c r="GXD690" s="61"/>
      <c r="GXE690" s="61"/>
      <c r="GXF690" s="61"/>
      <c r="GXG690" s="61"/>
      <c r="GXH690" s="61"/>
      <c r="GXI690" s="61"/>
      <c r="GXJ690" s="61"/>
      <c r="GXK690" s="61"/>
      <c r="GXL690" s="61"/>
      <c r="GXM690" s="61"/>
      <c r="GXN690" s="61"/>
      <c r="GXO690" s="61"/>
      <c r="GXP690" s="61"/>
      <c r="GXQ690" s="61"/>
      <c r="GXR690" s="61"/>
      <c r="GXS690" s="61"/>
      <c r="GXT690" s="61"/>
      <c r="GXU690" s="61"/>
      <c r="GXV690" s="61"/>
      <c r="GXW690" s="61"/>
      <c r="GXX690" s="61"/>
      <c r="GXY690" s="61"/>
      <c r="GXZ690" s="61"/>
      <c r="GYA690" s="61"/>
      <c r="GYB690" s="61"/>
      <c r="GYC690" s="61"/>
      <c r="GYD690" s="61"/>
      <c r="GYE690" s="61"/>
      <c r="GYF690" s="61"/>
      <c r="GYG690" s="61"/>
      <c r="GYH690" s="61"/>
      <c r="GYI690" s="61"/>
      <c r="GYJ690" s="61"/>
      <c r="GYK690" s="61"/>
      <c r="GYL690" s="61"/>
      <c r="GYM690" s="61"/>
      <c r="GYN690" s="61"/>
      <c r="GYO690" s="61"/>
      <c r="GYP690" s="61"/>
      <c r="GYQ690" s="61"/>
      <c r="GYR690" s="61"/>
      <c r="GYS690" s="61"/>
      <c r="GYT690" s="61"/>
      <c r="GYU690" s="61"/>
      <c r="GYV690" s="61"/>
      <c r="GYW690" s="61"/>
      <c r="GYX690" s="61"/>
      <c r="GYY690" s="61"/>
      <c r="GYZ690" s="61"/>
      <c r="GZA690" s="61"/>
      <c r="GZB690" s="61"/>
      <c r="GZC690" s="61"/>
      <c r="GZD690" s="61"/>
      <c r="GZE690" s="61"/>
      <c r="GZF690" s="61"/>
      <c r="GZG690" s="61"/>
      <c r="GZH690" s="61"/>
      <c r="GZI690" s="61"/>
      <c r="GZJ690" s="61"/>
      <c r="GZK690" s="61"/>
      <c r="GZL690" s="61"/>
      <c r="GZM690" s="61"/>
      <c r="GZN690" s="61"/>
      <c r="GZO690" s="61"/>
      <c r="GZP690" s="61"/>
      <c r="GZQ690" s="61"/>
      <c r="GZR690" s="61"/>
      <c r="GZS690" s="61"/>
      <c r="GZT690" s="61"/>
      <c r="GZU690" s="61"/>
      <c r="GZV690" s="61"/>
      <c r="GZW690" s="61"/>
      <c r="GZX690" s="61"/>
      <c r="GZY690" s="61"/>
      <c r="GZZ690" s="61"/>
      <c r="HAA690" s="61"/>
      <c r="HAB690" s="61"/>
      <c r="HAC690" s="61"/>
      <c r="HAD690" s="61"/>
      <c r="HAE690" s="61"/>
      <c r="HAF690" s="61"/>
      <c r="HAG690" s="61"/>
      <c r="HAH690" s="61"/>
      <c r="HAI690" s="61"/>
      <c r="HAJ690" s="61"/>
      <c r="HAK690" s="61"/>
      <c r="HAL690" s="61"/>
      <c r="HAM690" s="61"/>
      <c r="HAN690" s="61"/>
      <c r="HAO690" s="61"/>
      <c r="HAP690" s="61"/>
      <c r="HAQ690" s="61"/>
      <c r="HAR690" s="61"/>
      <c r="HAS690" s="61"/>
      <c r="HAT690" s="61"/>
      <c r="HAU690" s="61"/>
      <c r="HAV690" s="61"/>
      <c r="HAW690" s="61"/>
      <c r="HAX690" s="61"/>
      <c r="HAY690" s="61"/>
      <c r="HAZ690" s="61"/>
      <c r="HBA690" s="61"/>
      <c r="HBB690" s="61"/>
      <c r="HBC690" s="61"/>
      <c r="HBD690" s="61"/>
      <c r="HBE690" s="61"/>
      <c r="HBF690" s="61"/>
      <c r="HBG690" s="61"/>
      <c r="HBH690" s="61"/>
      <c r="HBI690" s="61"/>
      <c r="HBJ690" s="61"/>
      <c r="HBK690" s="61"/>
      <c r="HBL690" s="61"/>
      <c r="HBM690" s="61"/>
      <c r="HBN690" s="61"/>
      <c r="HBO690" s="61"/>
      <c r="HBP690" s="61"/>
      <c r="HBQ690" s="61"/>
      <c r="HBR690" s="61"/>
      <c r="HBS690" s="61"/>
      <c r="HBT690" s="61"/>
      <c r="HBU690" s="61"/>
      <c r="HBV690" s="61"/>
      <c r="HBW690" s="61"/>
      <c r="HBX690" s="61"/>
      <c r="HBY690" s="61"/>
      <c r="HBZ690" s="61"/>
      <c r="HCA690" s="61"/>
      <c r="HCB690" s="61"/>
      <c r="HCC690" s="61"/>
      <c r="HCD690" s="61"/>
      <c r="HCE690" s="61"/>
      <c r="HCF690" s="61"/>
      <c r="HCG690" s="61"/>
      <c r="HCH690" s="61"/>
      <c r="HCI690" s="61"/>
      <c r="HCJ690" s="61"/>
      <c r="HCK690" s="61"/>
      <c r="HCL690" s="61"/>
      <c r="HCM690" s="61"/>
      <c r="HCN690" s="61"/>
      <c r="HCO690" s="61"/>
      <c r="HCP690" s="61"/>
      <c r="HCQ690" s="61"/>
      <c r="HCR690" s="61"/>
      <c r="HCS690" s="61"/>
      <c r="HCT690" s="61"/>
      <c r="HCU690" s="61"/>
      <c r="HCV690" s="61"/>
      <c r="HCW690" s="61"/>
      <c r="HCX690" s="61"/>
      <c r="HCY690" s="61"/>
      <c r="HCZ690" s="61"/>
      <c r="HDA690" s="61"/>
      <c r="HDB690" s="61"/>
      <c r="HDC690" s="61"/>
      <c r="HDD690" s="61"/>
      <c r="HDE690" s="61"/>
      <c r="HDF690" s="61"/>
      <c r="HDG690" s="61"/>
      <c r="HDH690" s="61"/>
      <c r="HDI690" s="61"/>
      <c r="HDJ690" s="61"/>
      <c r="HDK690" s="61"/>
      <c r="HDL690" s="61"/>
      <c r="HDM690" s="61"/>
      <c r="HDN690" s="61"/>
      <c r="HDO690" s="61"/>
      <c r="HDP690" s="61"/>
      <c r="HDQ690" s="61"/>
      <c r="HDR690" s="61"/>
      <c r="HDS690" s="61"/>
      <c r="HDT690" s="61"/>
      <c r="HDU690" s="61"/>
      <c r="HDV690" s="61"/>
      <c r="HDW690" s="61"/>
      <c r="HDX690" s="61"/>
      <c r="HDY690" s="61"/>
      <c r="HDZ690" s="61"/>
      <c r="HEA690" s="61"/>
      <c r="HEB690" s="61"/>
      <c r="HEC690" s="61"/>
      <c r="HED690" s="61"/>
      <c r="HEE690" s="61"/>
      <c r="HEF690" s="61"/>
      <c r="HEG690" s="61"/>
      <c r="HEH690" s="61"/>
      <c r="HEI690" s="61"/>
      <c r="HEJ690" s="61"/>
      <c r="HEK690" s="61"/>
      <c r="HEL690" s="61"/>
      <c r="HEM690" s="61"/>
      <c r="HEN690" s="61"/>
      <c r="HEO690" s="61"/>
      <c r="HEP690" s="61"/>
      <c r="HEQ690" s="61"/>
      <c r="HER690" s="61"/>
      <c r="HES690" s="61"/>
      <c r="HET690" s="61"/>
      <c r="HEU690" s="61"/>
      <c r="HEV690" s="61"/>
      <c r="HEW690" s="61"/>
      <c r="HEX690" s="61"/>
      <c r="HEY690" s="61"/>
      <c r="HEZ690" s="61"/>
      <c r="HFA690" s="61"/>
      <c r="HFB690" s="61"/>
      <c r="HFC690" s="61"/>
      <c r="HFD690" s="61"/>
      <c r="HFE690" s="61"/>
      <c r="HFF690" s="61"/>
      <c r="HFG690" s="61"/>
      <c r="HFH690" s="61"/>
      <c r="HFI690" s="61"/>
      <c r="HFJ690" s="61"/>
      <c r="HFK690" s="61"/>
      <c r="HFL690" s="61"/>
      <c r="HFM690" s="61"/>
      <c r="HFN690" s="61"/>
      <c r="HFO690" s="61"/>
      <c r="HFP690" s="61"/>
      <c r="HFQ690" s="61"/>
      <c r="HFR690" s="61"/>
      <c r="HFS690" s="61"/>
      <c r="HFT690" s="61"/>
      <c r="HFU690" s="61"/>
      <c r="HFV690" s="61"/>
      <c r="HFW690" s="61"/>
      <c r="HFX690" s="61"/>
      <c r="HFY690" s="61"/>
      <c r="HFZ690" s="61"/>
      <c r="HGA690" s="61"/>
      <c r="HGB690" s="61"/>
      <c r="HGC690" s="61"/>
      <c r="HGD690" s="61"/>
      <c r="HGE690" s="61"/>
      <c r="HGF690" s="61"/>
      <c r="HGG690" s="61"/>
      <c r="HGH690" s="61"/>
      <c r="HGI690" s="61"/>
      <c r="HGJ690" s="61"/>
      <c r="HGK690" s="61"/>
      <c r="HGL690" s="61"/>
      <c r="HGM690" s="61"/>
      <c r="HGN690" s="61"/>
      <c r="HGO690" s="61"/>
      <c r="HGP690" s="61"/>
      <c r="HGQ690" s="61"/>
      <c r="HGR690" s="61"/>
      <c r="HGS690" s="61"/>
      <c r="HGT690" s="61"/>
      <c r="HGU690" s="61"/>
      <c r="HGV690" s="61"/>
      <c r="HGW690" s="61"/>
      <c r="HGX690" s="61"/>
      <c r="HGY690" s="61"/>
      <c r="HGZ690" s="61"/>
      <c r="HHA690" s="61"/>
      <c r="HHB690" s="61"/>
      <c r="HHC690" s="61"/>
      <c r="HHD690" s="61"/>
      <c r="HHE690" s="61"/>
      <c r="HHF690" s="61"/>
      <c r="HHG690" s="61"/>
      <c r="HHH690" s="61"/>
      <c r="HHI690" s="61"/>
      <c r="HHJ690" s="61"/>
      <c r="HHK690" s="61"/>
      <c r="HHL690" s="61"/>
      <c r="HHM690" s="61"/>
      <c r="HHN690" s="61"/>
      <c r="HHO690" s="61"/>
      <c r="HHP690" s="61"/>
      <c r="HHQ690" s="61"/>
      <c r="HHR690" s="61"/>
      <c r="HHS690" s="61"/>
      <c r="HHT690" s="61"/>
      <c r="HHU690" s="61"/>
      <c r="HHV690" s="61"/>
      <c r="HHW690" s="61"/>
      <c r="HHX690" s="61"/>
      <c r="HHY690" s="61"/>
      <c r="HHZ690" s="61"/>
      <c r="HIA690" s="61"/>
      <c r="HIB690" s="61"/>
      <c r="HIC690" s="61"/>
      <c r="HID690" s="61"/>
      <c r="HIE690" s="61"/>
      <c r="HIF690" s="61"/>
      <c r="HIG690" s="61"/>
      <c r="HIH690" s="61"/>
      <c r="HII690" s="61"/>
      <c r="HIJ690" s="61"/>
      <c r="HIK690" s="61"/>
      <c r="HIL690" s="61"/>
      <c r="HIM690" s="61"/>
      <c r="HIN690" s="61"/>
      <c r="HIO690" s="61"/>
      <c r="HIP690" s="61"/>
      <c r="HIQ690" s="61"/>
      <c r="HIR690" s="61"/>
      <c r="HIS690" s="61"/>
      <c r="HIT690" s="61"/>
      <c r="HIU690" s="61"/>
      <c r="HIV690" s="61"/>
      <c r="HIW690" s="61"/>
      <c r="HIX690" s="61"/>
      <c r="HIY690" s="61"/>
      <c r="HIZ690" s="61"/>
      <c r="HJA690" s="61"/>
      <c r="HJB690" s="61"/>
      <c r="HJC690" s="61"/>
      <c r="HJD690" s="61"/>
      <c r="HJE690" s="61"/>
      <c r="HJF690" s="61"/>
      <c r="HJG690" s="61"/>
      <c r="HJH690" s="61"/>
      <c r="HJI690" s="61"/>
      <c r="HJJ690" s="61"/>
      <c r="HJK690" s="61"/>
      <c r="HJL690" s="61"/>
      <c r="HJM690" s="61"/>
      <c r="HJN690" s="61"/>
      <c r="HJO690" s="61"/>
      <c r="HJP690" s="61"/>
      <c r="HJQ690" s="61"/>
      <c r="HJR690" s="61"/>
      <c r="HJS690" s="61"/>
      <c r="HJT690" s="61"/>
      <c r="HJU690" s="61"/>
      <c r="HJV690" s="61"/>
      <c r="HJW690" s="61"/>
      <c r="HJX690" s="61"/>
      <c r="HJY690" s="61"/>
      <c r="HJZ690" s="61"/>
      <c r="HKA690" s="61"/>
      <c r="HKB690" s="61"/>
      <c r="HKC690" s="61"/>
      <c r="HKD690" s="61"/>
      <c r="HKE690" s="61"/>
      <c r="HKF690" s="61"/>
      <c r="HKG690" s="61"/>
      <c r="HKH690" s="61"/>
      <c r="HKI690" s="61"/>
      <c r="HKJ690" s="61"/>
      <c r="HKK690" s="61"/>
      <c r="HKL690" s="61"/>
      <c r="HKM690" s="61"/>
      <c r="HKN690" s="61"/>
      <c r="HKO690" s="61"/>
      <c r="HKP690" s="61"/>
      <c r="HKQ690" s="61"/>
      <c r="HKR690" s="61"/>
      <c r="HKS690" s="61"/>
      <c r="HKT690" s="61"/>
      <c r="HKU690" s="61"/>
      <c r="HKV690" s="61"/>
      <c r="HKW690" s="61"/>
      <c r="HKX690" s="61"/>
      <c r="HKY690" s="61"/>
      <c r="HKZ690" s="61"/>
      <c r="HLA690" s="61"/>
      <c r="HLB690" s="61"/>
      <c r="HLC690" s="61"/>
      <c r="HLD690" s="61"/>
      <c r="HLE690" s="61"/>
      <c r="HLF690" s="61"/>
      <c r="HLG690" s="61"/>
      <c r="HLH690" s="61"/>
      <c r="HLI690" s="61"/>
      <c r="HLJ690" s="61"/>
      <c r="HLK690" s="61"/>
      <c r="HLL690" s="61"/>
      <c r="HLM690" s="61"/>
      <c r="HLN690" s="61"/>
      <c r="HLO690" s="61"/>
      <c r="HLP690" s="61"/>
      <c r="HLQ690" s="61"/>
      <c r="HLR690" s="61"/>
      <c r="HLS690" s="61"/>
      <c r="HLT690" s="61"/>
      <c r="HLU690" s="61"/>
      <c r="HLV690" s="61"/>
      <c r="HLW690" s="61"/>
      <c r="HLX690" s="61"/>
      <c r="HLY690" s="61"/>
      <c r="HLZ690" s="61"/>
      <c r="HMA690" s="61"/>
      <c r="HMB690" s="61"/>
      <c r="HMC690" s="61"/>
      <c r="HMD690" s="61"/>
      <c r="HME690" s="61"/>
      <c r="HMF690" s="61"/>
      <c r="HMG690" s="61"/>
      <c r="HMH690" s="61"/>
      <c r="HMI690" s="61"/>
      <c r="HMJ690" s="61"/>
      <c r="HMK690" s="61"/>
      <c r="HML690" s="61"/>
      <c r="HMM690" s="61"/>
      <c r="HMN690" s="61"/>
      <c r="HMO690" s="61"/>
      <c r="HMP690" s="61"/>
      <c r="HMQ690" s="61"/>
      <c r="HMR690" s="61"/>
      <c r="HMS690" s="61"/>
      <c r="HMT690" s="61"/>
      <c r="HMU690" s="61"/>
      <c r="HMV690" s="61"/>
      <c r="HMW690" s="61"/>
      <c r="HMX690" s="61"/>
      <c r="HMY690" s="61"/>
      <c r="HMZ690" s="61"/>
      <c r="HNA690" s="61"/>
      <c r="HNB690" s="61"/>
      <c r="HNC690" s="61"/>
      <c r="HND690" s="61"/>
      <c r="HNE690" s="61"/>
      <c r="HNF690" s="61"/>
      <c r="HNG690" s="61"/>
      <c r="HNH690" s="61"/>
      <c r="HNI690" s="61"/>
      <c r="HNJ690" s="61"/>
      <c r="HNK690" s="61"/>
      <c r="HNL690" s="61"/>
      <c r="HNM690" s="61"/>
      <c r="HNN690" s="61"/>
      <c r="HNO690" s="61"/>
      <c r="HNP690" s="61"/>
      <c r="HNQ690" s="61"/>
      <c r="HNR690" s="61"/>
      <c r="HNS690" s="61"/>
      <c r="HNT690" s="61"/>
      <c r="HNU690" s="61"/>
      <c r="HNV690" s="61"/>
      <c r="HNW690" s="61"/>
      <c r="HNX690" s="61"/>
      <c r="HNY690" s="61"/>
      <c r="HNZ690" s="61"/>
      <c r="HOA690" s="61"/>
      <c r="HOB690" s="61"/>
      <c r="HOC690" s="61"/>
      <c r="HOD690" s="61"/>
      <c r="HOE690" s="61"/>
      <c r="HOF690" s="61"/>
      <c r="HOG690" s="61"/>
      <c r="HOH690" s="61"/>
      <c r="HOI690" s="61"/>
      <c r="HOJ690" s="61"/>
      <c r="HOK690" s="61"/>
      <c r="HOL690" s="61"/>
      <c r="HOM690" s="61"/>
      <c r="HON690" s="61"/>
      <c r="HOO690" s="61"/>
      <c r="HOP690" s="61"/>
      <c r="HOQ690" s="61"/>
      <c r="HOR690" s="61"/>
      <c r="HOS690" s="61"/>
      <c r="HOT690" s="61"/>
      <c r="HOU690" s="61"/>
      <c r="HOV690" s="61"/>
      <c r="HOW690" s="61"/>
      <c r="HOX690" s="61"/>
      <c r="HOY690" s="61"/>
      <c r="HOZ690" s="61"/>
      <c r="HPA690" s="61"/>
      <c r="HPB690" s="61"/>
      <c r="HPC690" s="61"/>
      <c r="HPD690" s="61"/>
      <c r="HPE690" s="61"/>
      <c r="HPF690" s="61"/>
      <c r="HPG690" s="61"/>
      <c r="HPH690" s="61"/>
      <c r="HPI690" s="61"/>
      <c r="HPJ690" s="61"/>
      <c r="HPK690" s="61"/>
      <c r="HPL690" s="61"/>
      <c r="HPM690" s="61"/>
      <c r="HPN690" s="61"/>
      <c r="HPO690" s="61"/>
      <c r="HPP690" s="61"/>
      <c r="HPQ690" s="61"/>
      <c r="HPR690" s="61"/>
      <c r="HPS690" s="61"/>
      <c r="HPT690" s="61"/>
      <c r="HPU690" s="61"/>
      <c r="HPV690" s="61"/>
      <c r="HPW690" s="61"/>
      <c r="HPX690" s="61"/>
      <c r="HPY690" s="61"/>
      <c r="HPZ690" s="61"/>
      <c r="HQA690" s="61"/>
      <c r="HQB690" s="61"/>
      <c r="HQC690" s="61"/>
      <c r="HQD690" s="61"/>
      <c r="HQE690" s="61"/>
      <c r="HQF690" s="61"/>
      <c r="HQG690" s="61"/>
      <c r="HQH690" s="61"/>
      <c r="HQI690" s="61"/>
      <c r="HQJ690" s="61"/>
      <c r="HQK690" s="61"/>
      <c r="HQL690" s="61"/>
      <c r="HQM690" s="61"/>
      <c r="HQN690" s="61"/>
      <c r="HQO690" s="61"/>
      <c r="HQP690" s="61"/>
      <c r="HQQ690" s="61"/>
      <c r="HQR690" s="61"/>
      <c r="HQS690" s="61"/>
      <c r="HQT690" s="61"/>
      <c r="HQU690" s="61"/>
      <c r="HQV690" s="61"/>
      <c r="HQW690" s="61"/>
      <c r="HQX690" s="61"/>
      <c r="HQY690" s="61"/>
      <c r="HQZ690" s="61"/>
      <c r="HRA690" s="61"/>
      <c r="HRB690" s="61"/>
      <c r="HRC690" s="61"/>
      <c r="HRD690" s="61"/>
      <c r="HRE690" s="61"/>
      <c r="HRF690" s="61"/>
      <c r="HRG690" s="61"/>
      <c r="HRH690" s="61"/>
      <c r="HRI690" s="61"/>
      <c r="HRJ690" s="61"/>
      <c r="HRK690" s="61"/>
      <c r="HRL690" s="61"/>
      <c r="HRM690" s="61"/>
      <c r="HRN690" s="61"/>
      <c r="HRO690" s="61"/>
      <c r="HRP690" s="61"/>
      <c r="HRQ690" s="61"/>
      <c r="HRR690" s="61"/>
      <c r="HRS690" s="61"/>
      <c r="HRT690" s="61"/>
      <c r="HRU690" s="61"/>
      <c r="HRV690" s="61"/>
      <c r="HRW690" s="61"/>
      <c r="HRX690" s="61"/>
      <c r="HRY690" s="61"/>
      <c r="HRZ690" s="61"/>
      <c r="HSA690" s="61"/>
      <c r="HSB690" s="61"/>
      <c r="HSC690" s="61"/>
      <c r="HSD690" s="61"/>
      <c r="HSE690" s="61"/>
      <c r="HSF690" s="61"/>
      <c r="HSG690" s="61"/>
      <c r="HSH690" s="61"/>
      <c r="HSI690" s="61"/>
      <c r="HSJ690" s="61"/>
      <c r="HSK690" s="61"/>
      <c r="HSL690" s="61"/>
      <c r="HSM690" s="61"/>
      <c r="HSN690" s="61"/>
      <c r="HSO690" s="61"/>
      <c r="HSP690" s="61"/>
      <c r="HSQ690" s="61"/>
      <c r="HSR690" s="61"/>
      <c r="HSS690" s="61"/>
      <c r="HST690" s="61"/>
      <c r="HSU690" s="61"/>
      <c r="HSV690" s="61"/>
      <c r="HSW690" s="61"/>
      <c r="HSX690" s="61"/>
      <c r="HSY690" s="61"/>
      <c r="HSZ690" s="61"/>
      <c r="HTA690" s="61"/>
      <c r="HTB690" s="61"/>
      <c r="HTC690" s="61"/>
      <c r="HTD690" s="61"/>
      <c r="HTE690" s="61"/>
      <c r="HTF690" s="61"/>
      <c r="HTG690" s="61"/>
      <c r="HTH690" s="61"/>
      <c r="HTI690" s="61"/>
      <c r="HTJ690" s="61"/>
      <c r="HTK690" s="61"/>
      <c r="HTL690" s="61"/>
      <c r="HTM690" s="61"/>
      <c r="HTN690" s="61"/>
      <c r="HTO690" s="61"/>
      <c r="HTP690" s="61"/>
      <c r="HTQ690" s="61"/>
      <c r="HTR690" s="61"/>
      <c r="HTS690" s="61"/>
      <c r="HTT690" s="61"/>
      <c r="HTU690" s="61"/>
      <c r="HTV690" s="61"/>
      <c r="HTW690" s="61"/>
      <c r="HTX690" s="61"/>
      <c r="HTY690" s="61"/>
      <c r="HTZ690" s="61"/>
      <c r="HUA690" s="61"/>
      <c r="HUB690" s="61"/>
      <c r="HUC690" s="61"/>
      <c r="HUD690" s="61"/>
      <c r="HUE690" s="61"/>
      <c r="HUF690" s="61"/>
      <c r="HUG690" s="61"/>
      <c r="HUH690" s="61"/>
      <c r="HUI690" s="61"/>
      <c r="HUJ690" s="61"/>
      <c r="HUK690" s="61"/>
      <c r="HUL690" s="61"/>
      <c r="HUM690" s="61"/>
      <c r="HUN690" s="61"/>
      <c r="HUO690" s="61"/>
      <c r="HUP690" s="61"/>
      <c r="HUQ690" s="61"/>
      <c r="HUR690" s="61"/>
      <c r="HUS690" s="61"/>
      <c r="HUT690" s="61"/>
      <c r="HUU690" s="61"/>
      <c r="HUV690" s="61"/>
      <c r="HUW690" s="61"/>
      <c r="HUX690" s="61"/>
      <c r="HUY690" s="61"/>
      <c r="HUZ690" s="61"/>
      <c r="HVA690" s="61"/>
      <c r="HVB690" s="61"/>
      <c r="HVC690" s="61"/>
      <c r="HVD690" s="61"/>
      <c r="HVE690" s="61"/>
      <c r="HVF690" s="61"/>
      <c r="HVG690" s="61"/>
      <c r="HVH690" s="61"/>
      <c r="HVI690" s="61"/>
      <c r="HVJ690" s="61"/>
      <c r="HVK690" s="61"/>
      <c r="HVL690" s="61"/>
      <c r="HVM690" s="61"/>
      <c r="HVN690" s="61"/>
      <c r="HVO690" s="61"/>
      <c r="HVP690" s="61"/>
      <c r="HVQ690" s="61"/>
      <c r="HVR690" s="61"/>
      <c r="HVS690" s="61"/>
      <c r="HVT690" s="61"/>
      <c r="HVU690" s="61"/>
      <c r="HVV690" s="61"/>
      <c r="HVW690" s="61"/>
      <c r="HVX690" s="61"/>
      <c r="HVY690" s="61"/>
      <c r="HVZ690" s="61"/>
      <c r="HWA690" s="61"/>
      <c r="HWB690" s="61"/>
      <c r="HWC690" s="61"/>
      <c r="HWD690" s="61"/>
      <c r="HWE690" s="61"/>
      <c r="HWF690" s="61"/>
      <c r="HWG690" s="61"/>
      <c r="HWH690" s="61"/>
      <c r="HWI690" s="61"/>
      <c r="HWJ690" s="61"/>
      <c r="HWK690" s="61"/>
      <c r="HWL690" s="61"/>
      <c r="HWM690" s="61"/>
      <c r="HWN690" s="61"/>
      <c r="HWO690" s="61"/>
      <c r="HWP690" s="61"/>
      <c r="HWQ690" s="61"/>
      <c r="HWR690" s="61"/>
      <c r="HWS690" s="61"/>
      <c r="HWT690" s="61"/>
      <c r="HWU690" s="61"/>
      <c r="HWV690" s="61"/>
      <c r="HWW690" s="61"/>
      <c r="HWX690" s="61"/>
      <c r="HWY690" s="61"/>
      <c r="HWZ690" s="61"/>
      <c r="HXA690" s="61"/>
      <c r="HXB690" s="61"/>
      <c r="HXC690" s="61"/>
      <c r="HXD690" s="61"/>
      <c r="HXE690" s="61"/>
      <c r="HXF690" s="61"/>
      <c r="HXG690" s="61"/>
      <c r="HXH690" s="61"/>
      <c r="HXI690" s="61"/>
      <c r="HXJ690" s="61"/>
      <c r="HXK690" s="61"/>
      <c r="HXL690" s="61"/>
      <c r="HXM690" s="61"/>
      <c r="HXN690" s="61"/>
      <c r="HXO690" s="61"/>
      <c r="HXP690" s="61"/>
      <c r="HXQ690" s="61"/>
      <c r="HXR690" s="61"/>
      <c r="HXS690" s="61"/>
      <c r="HXT690" s="61"/>
      <c r="HXU690" s="61"/>
      <c r="HXV690" s="61"/>
      <c r="HXW690" s="61"/>
      <c r="HXX690" s="61"/>
      <c r="HXY690" s="61"/>
      <c r="HXZ690" s="61"/>
      <c r="HYA690" s="61"/>
      <c r="HYB690" s="61"/>
      <c r="HYC690" s="61"/>
      <c r="HYD690" s="61"/>
      <c r="HYE690" s="61"/>
      <c r="HYF690" s="61"/>
      <c r="HYG690" s="61"/>
      <c r="HYH690" s="61"/>
      <c r="HYI690" s="61"/>
      <c r="HYJ690" s="61"/>
      <c r="HYK690" s="61"/>
      <c r="HYL690" s="61"/>
      <c r="HYM690" s="61"/>
      <c r="HYN690" s="61"/>
      <c r="HYO690" s="61"/>
      <c r="HYP690" s="61"/>
      <c r="HYQ690" s="61"/>
      <c r="HYR690" s="61"/>
      <c r="HYS690" s="61"/>
      <c r="HYT690" s="61"/>
      <c r="HYU690" s="61"/>
      <c r="HYV690" s="61"/>
      <c r="HYW690" s="61"/>
      <c r="HYX690" s="61"/>
      <c r="HYY690" s="61"/>
      <c r="HYZ690" s="61"/>
      <c r="HZA690" s="61"/>
      <c r="HZB690" s="61"/>
      <c r="HZC690" s="61"/>
      <c r="HZD690" s="61"/>
      <c r="HZE690" s="61"/>
      <c r="HZF690" s="61"/>
      <c r="HZG690" s="61"/>
      <c r="HZH690" s="61"/>
      <c r="HZI690" s="61"/>
      <c r="HZJ690" s="61"/>
      <c r="HZK690" s="61"/>
      <c r="HZL690" s="61"/>
      <c r="HZM690" s="61"/>
      <c r="HZN690" s="61"/>
      <c r="HZO690" s="61"/>
      <c r="HZP690" s="61"/>
      <c r="HZQ690" s="61"/>
      <c r="HZR690" s="61"/>
      <c r="HZS690" s="61"/>
      <c r="HZT690" s="61"/>
      <c r="HZU690" s="61"/>
      <c r="HZV690" s="61"/>
      <c r="HZW690" s="61"/>
      <c r="HZX690" s="61"/>
      <c r="HZY690" s="61"/>
      <c r="HZZ690" s="61"/>
      <c r="IAA690" s="61"/>
      <c r="IAB690" s="61"/>
      <c r="IAC690" s="61"/>
      <c r="IAD690" s="61"/>
      <c r="IAE690" s="61"/>
      <c r="IAF690" s="61"/>
      <c r="IAG690" s="61"/>
      <c r="IAH690" s="61"/>
      <c r="IAI690" s="61"/>
      <c r="IAJ690" s="61"/>
      <c r="IAK690" s="61"/>
      <c r="IAL690" s="61"/>
      <c r="IAM690" s="61"/>
      <c r="IAN690" s="61"/>
      <c r="IAO690" s="61"/>
      <c r="IAP690" s="61"/>
      <c r="IAQ690" s="61"/>
      <c r="IAR690" s="61"/>
      <c r="IAS690" s="61"/>
      <c r="IAT690" s="61"/>
      <c r="IAU690" s="61"/>
      <c r="IAV690" s="61"/>
      <c r="IAW690" s="61"/>
      <c r="IAX690" s="61"/>
      <c r="IAY690" s="61"/>
      <c r="IAZ690" s="61"/>
      <c r="IBA690" s="61"/>
      <c r="IBB690" s="61"/>
      <c r="IBC690" s="61"/>
      <c r="IBD690" s="61"/>
      <c r="IBE690" s="61"/>
      <c r="IBF690" s="61"/>
      <c r="IBG690" s="61"/>
      <c r="IBH690" s="61"/>
      <c r="IBI690" s="61"/>
      <c r="IBJ690" s="61"/>
      <c r="IBK690" s="61"/>
      <c r="IBL690" s="61"/>
      <c r="IBM690" s="61"/>
      <c r="IBN690" s="61"/>
      <c r="IBO690" s="61"/>
      <c r="IBP690" s="61"/>
      <c r="IBQ690" s="61"/>
      <c r="IBR690" s="61"/>
      <c r="IBS690" s="61"/>
      <c r="IBT690" s="61"/>
      <c r="IBU690" s="61"/>
      <c r="IBV690" s="61"/>
      <c r="IBW690" s="61"/>
      <c r="IBX690" s="61"/>
      <c r="IBY690" s="61"/>
      <c r="IBZ690" s="61"/>
      <c r="ICA690" s="61"/>
      <c r="ICB690" s="61"/>
      <c r="ICC690" s="61"/>
      <c r="ICD690" s="61"/>
      <c r="ICE690" s="61"/>
      <c r="ICF690" s="61"/>
      <c r="ICG690" s="61"/>
      <c r="ICH690" s="61"/>
      <c r="ICI690" s="61"/>
      <c r="ICJ690" s="61"/>
      <c r="ICK690" s="61"/>
      <c r="ICL690" s="61"/>
      <c r="ICM690" s="61"/>
      <c r="ICN690" s="61"/>
      <c r="ICO690" s="61"/>
      <c r="ICP690" s="61"/>
      <c r="ICQ690" s="61"/>
      <c r="ICR690" s="61"/>
      <c r="ICS690" s="61"/>
      <c r="ICT690" s="61"/>
      <c r="ICU690" s="61"/>
      <c r="ICV690" s="61"/>
      <c r="ICW690" s="61"/>
      <c r="ICX690" s="61"/>
      <c r="ICY690" s="61"/>
      <c r="ICZ690" s="61"/>
      <c r="IDA690" s="61"/>
      <c r="IDB690" s="61"/>
      <c r="IDC690" s="61"/>
      <c r="IDD690" s="61"/>
      <c r="IDE690" s="61"/>
      <c r="IDF690" s="61"/>
      <c r="IDG690" s="61"/>
      <c r="IDH690" s="61"/>
      <c r="IDI690" s="61"/>
      <c r="IDJ690" s="61"/>
      <c r="IDK690" s="61"/>
      <c r="IDL690" s="61"/>
      <c r="IDM690" s="61"/>
      <c r="IDN690" s="61"/>
      <c r="IDO690" s="61"/>
      <c r="IDP690" s="61"/>
      <c r="IDQ690" s="61"/>
      <c r="IDR690" s="61"/>
      <c r="IDS690" s="61"/>
      <c r="IDT690" s="61"/>
      <c r="IDU690" s="61"/>
      <c r="IDV690" s="61"/>
      <c r="IDW690" s="61"/>
      <c r="IDX690" s="61"/>
      <c r="IDY690" s="61"/>
      <c r="IDZ690" s="61"/>
      <c r="IEA690" s="61"/>
      <c r="IEB690" s="61"/>
      <c r="IEC690" s="61"/>
      <c r="IED690" s="61"/>
      <c r="IEE690" s="61"/>
      <c r="IEF690" s="61"/>
      <c r="IEG690" s="61"/>
      <c r="IEH690" s="61"/>
      <c r="IEI690" s="61"/>
      <c r="IEJ690" s="61"/>
      <c r="IEK690" s="61"/>
      <c r="IEL690" s="61"/>
      <c r="IEM690" s="61"/>
      <c r="IEN690" s="61"/>
      <c r="IEO690" s="61"/>
      <c r="IEP690" s="61"/>
      <c r="IEQ690" s="61"/>
      <c r="IER690" s="61"/>
      <c r="IES690" s="61"/>
      <c r="IET690" s="61"/>
      <c r="IEU690" s="61"/>
      <c r="IEV690" s="61"/>
      <c r="IEW690" s="61"/>
      <c r="IEX690" s="61"/>
      <c r="IEY690" s="61"/>
      <c r="IEZ690" s="61"/>
      <c r="IFA690" s="61"/>
      <c r="IFB690" s="61"/>
      <c r="IFC690" s="61"/>
      <c r="IFD690" s="61"/>
      <c r="IFE690" s="61"/>
      <c r="IFF690" s="61"/>
      <c r="IFG690" s="61"/>
      <c r="IFH690" s="61"/>
      <c r="IFI690" s="61"/>
      <c r="IFJ690" s="61"/>
      <c r="IFK690" s="61"/>
      <c r="IFL690" s="61"/>
      <c r="IFM690" s="61"/>
      <c r="IFN690" s="61"/>
      <c r="IFO690" s="61"/>
      <c r="IFP690" s="61"/>
      <c r="IFQ690" s="61"/>
      <c r="IFR690" s="61"/>
      <c r="IFS690" s="61"/>
      <c r="IFT690" s="61"/>
      <c r="IFU690" s="61"/>
      <c r="IFV690" s="61"/>
      <c r="IFW690" s="61"/>
      <c r="IFX690" s="61"/>
      <c r="IFY690" s="61"/>
      <c r="IFZ690" s="61"/>
      <c r="IGA690" s="61"/>
      <c r="IGB690" s="61"/>
      <c r="IGC690" s="61"/>
      <c r="IGD690" s="61"/>
      <c r="IGE690" s="61"/>
      <c r="IGF690" s="61"/>
      <c r="IGG690" s="61"/>
      <c r="IGH690" s="61"/>
      <c r="IGI690" s="61"/>
      <c r="IGJ690" s="61"/>
      <c r="IGK690" s="61"/>
      <c r="IGL690" s="61"/>
      <c r="IGM690" s="61"/>
      <c r="IGN690" s="61"/>
      <c r="IGO690" s="61"/>
      <c r="IGP690" s="61"/>
      <c r="IGQ690" s="61"/>
      <c r="IGR690" s="61"/>
      <c r="IGS690" s="61"/>
      <c r="IGT690" s="61"/>
      <c r="IGU690" s="61"/>
      <c r="IGV690" s="61"/>
      <c r="IGW690" s="61"/>
      <c r="IGX690" s="61"/>
      <c r="IGY690" s="61"/>
      <c r="IGZ690" s="61"/>
      <c r="IHA690" s="61"/>
      <c r="IHB690" s="61"/>
      <c r="IHC690" s="61"/>
      <c r="IHD690" s="61"/>
      <c r="IHE690" s="61"/>
      <c r="IHF690" s="61"/>
      <c r="IHG690" s="61"/>
      <c r="IHH690" s="61"/>
      <c r="IHI690" s="61"/>
      <c r="IHJ690" s="61"/>
      <c r="IHK690" s="61"/>
      <c r="IHL690" s="61"/>
      <c r="IHM690" s="61"/>
      <c r="IHN690" s="61"/>
      <c r="IHO690" s="61"/>
      <c r="IHP690" s="61"/>
      <c r="IHQ690" s="61"/>
      <c r="IHR690" s="61"/>
      <c r="IHS690" s="61"/>
      <c r="IHT690" s="61"/>
      <c r="IHU690" s="61"/>
      <c r="IHV690" s="61"/>
      <c r="IHW690" s="61"/>
      <c r="IHX690" s="61"/>
      <c r="IHY690" s="61"/>
      <c r="IHZ690" s="61"/>
      <c r="IIA690" s="61"/>
      <c r="IIB690" s="61"/>
      <c r="IIC690" s="61"/>
      <c r="IID690" s="61"/>
      <c r="IIE690" s="61"/>
      <c r="IIF690" s="61"/>
      <c r="IIG690" s="61"/>
      <c r="IIH690" s="61"/>
      <c r="III690" s="61"/>
      <c r="IIJ690" s="61"/>
      <c r="IIK690" s="61"/>
      <c r="IIL690" s="61"/>
      <c r="IIM690" s="61"/>
      <c r="IIN690" s="61"/>
      <c r="IIO690" s="61"/>
      <c r="IIP690" s="61"/>
      <c r="IIQ690" s="61"/>
      <c r="IIR690" s="61"/>
      <c r="IIS690" s="61"/>
      <c r="IIT690" s="61"/>
      <c r="IIU690" s="61"/>
      <c r="IIV690" s="61"/>
      <c r="IIW690" s="61"/>
      <c r="IIX690" s="61"/>
      <c r="IIY690" s="61"/>
      <c r="IIZ690" s="61"/>
      <c r="IJA690" s="61"/>
      <c r="IJB690" s="61"/>
      <c r="IJC690" s="61"/>
      <c r="IJD690" s="61"/>
      <c r="IJE690" s="61"/>
      <c r="IJF690" s="61"/>
      <c r="IJG690" s="61"/>
      <c r="IJH690" s="61"/>
      <c r="IJI690" s="61"/>
      <c r="IJJ690" s="61"/>
      <c r="IJK690" s="61"/>
      <c r="IJL690" s="61"/>
      <c r="IJM690" s="61"/>
      <c r="IJN690" s="61"/>
      <c r="IJO690" s="61"/>
      <c r="IJP690" s="61"/>
      <c r="IJQ690" s="61"/>
      <c r="IJR690" s="61"/>
      <c r="IJS690" s="61"/>
      <c r="IJT690" s="61"/>
      <c r="IJU690" s="61"/>
      <c r="IJV690" s="61"/>
      <c r="IJW690" s="61"/>
      <c r="IJX690" s="61"/>
      <c r="IJY690" s="61"/>
      <c r="IJZ690" s="61"/>
      <c r="IKA690" s="61"/>
      <c r="IKB690" s="61"/>
      <c r="IKC690" s="61"/>
      <c r="IKD690" s="61"/>
      <c r="IKE690" s="61"/>
      <c r="IKF690" s="61"/>
      <c r="IKG690" s="61"/>
      <c r="IKH690" s="61"/>
      <c r="IKI690" s="61"/>
      <c r="IKJ690" s="61"/>
      <c r="IKK690" s="61"/>
      <c r="IKL690" s="61"/>
      <c r="IKM690" s="61"/>
      <c r="IKN690" s="61"/>
      <c r="IKO690" s="61"/>
      <c r="IKP690" s="61"/>
      <c r="IKQ690" s="61"/>
      <c r="IKR690" s="61"/>
      <c r="IKS690" s="61"/>
      <c r="IKT690" s="61"/>
      <c r="IKU690" s="61"/>
      <c r="IKV690" s="61"/>
      <c r="IKW690" s="61"/>
      <c r="IKX690" s="61"/>
      <c r="IKY690" s="61"/>
      <c r="IKZ690" s="61"/>
      <c r="ILA690" s="61"/>
      <c r="ILB690" s="61"/>
      <c r="ILC690" s="61"/>
      <c r="ILD690" s="61"/>
      <c r="ILE690" s="61"/>
      <c r="ILF690" s="61"/>
      <c r="ILG690" s="61"/>
      <c r="ILH690" s="61"/>
      <c r="ILI690" s="61"/>
      <c r="ILJ690" s="61"/>
      <c r="ILK690" s="61"/>
      <c r="ILL690" s="61"/>
      <c r="ILM690" s="61"/>
      <c r="ILN690" s="61"/>
      <c r="ILO690" s="61"/>
      <c r="ILP690" s="61"/>
      <c r="ILQ690" s="61"/>
      <c r="ILR690" s="61"/>
      <c r="ILS690" s="61"/>
      <c r="ILT690" s="61"/>
      <c r="ILU690" s="61"/>
      <c r="ILV690" s="61"/>
      <c r="ILW690" s="61"/>
      <c r="ILX690" s="61"/>
      <c r="ILY690" s="61"/>
      <c r="ILZ690" s="61"/>
      <c r="IMA690" s="61"/>
      <c r="IMB690" s="61"/>
      <c r="IMC690" s="61"/>
      <c r="IMD690" s="61"/>
      <c r="IME690" s="61"/>
      <c r="IMF690" s="61"/>
      <c r="IMG690" s="61"/>
      <c r="IMH690" s="61"/>
      <c r="IMI690" s="61"/>
      <c r="IMJ690" s="61"/>
      <c r="IMK690" s="61"/>
      <c r="IML690" s="61"/>
      <c r="IMM690" s="61"/>
      <c r="IMN690" s="61"/>
      <c r="IMO690" s="61"/>
      <c r="IMP690" s="61"/>
      <c r="IMQ690" s="61"/>
      <c r="IMR690" s="61"/>
      <c r="IMS690" s="61"/>
      <c r="IMT690" s="61"/>
      <c r="IMU690" s="61"/>
      <c r="IMV690" s="61"/>
      <c r="IMW690" s="61"/>
      <c r="IMX690" s="61"/>
      <c r="IMY690" s="61"/>
      <c r="IMZ690" s="61"/>
      <c r="INA690" s="61"/>
      <c r="INB690" s="61"/>
      <c r="INC690" s="61"/>
      <c r="IND690" s="61"/>
      <c r="INE690" s="61"/>
      <c r="INF690" s="61"/>
      <c r="ING690" s="61"/>
      <c r="INH690" s="61"/>
      <c r="INI690" s="61"/>
      <c r="INJ690" s="61"/>
      <c r="INK690" s="61"/>
      <c r="INL690" s="61"/>
      <c r="INM690" s="61"/>
      <c r="INN690" s="61"/>
      <c r="INO690" s="61"/>
      <c r="INP690" s="61"/>
      <c r="INQ690" s="61"/>
      <c r="INR690" s="61"/>
      <c r="INS690" s="61"/>
      <c r="INT690" s="61"/>
      <c r="INU690" s="61"/>
      <c r="INV690" s="61"/>
      <c r="INW690" s="61"/>
      <c r="INX690" s="61"/>
      <c r="INY690" s="61"/>
      <c r="INZ690" s="61"/>
      <c r="IOA690" s="61"/>
      <c r="IOB690" s="61"/>
      <c r="IOC690" s="61"/>
      <c r="IOD690" s="61"/>
      <c r="IOE690" s="61"/>
      <c r="IOF690" s="61"/>
      <c r="IOG690" s="61"/>
      <c r="IOH690" s="61"/>
      <c r="IOI690" s="61"/>
      <c r="IOJ690" s="61"/>
      <c r="IOK690" s="61"/>
      <c r="IOL690" s="61"/>
      <c r="IOM690" s="61"/>
      <c r="ION690" s="61"/>
      <c r="IOO690" s="61"/>
      <c r="IOP690" s="61"/>
      <c r="IOQ690" s="61"/>
      <c r="IOR690" s="61"/>
      <c r="IOS690" s="61"/>
      <c r="IOT690" s="61"/>
      <c r="IOU690" s="61"/>
      <c r="IOV690" s="61"/>
      <c r="IOW690" s="61"/>
      <c r="IOX690" s="61"/>
      <c r="IOY690" s="61"/>
      <c r="IOZ690" s="61"/>
      <c r="IPA690" s="61"/>
      <c r="IPB690" s="61"/>
      <c r="IPC690" s="61"/>
      <c r="IPD690" s="61"/>
      <c r="IPE690" s="61"/>
      <c r="IPF690" s="61"/>
      <c r="IPG690" s="61"/>
      <c r="IPH690" s="61"/>
      <c r="IPI690" s="61"/>
      <c r="IPJ690" s="61"/>
      <c r="IPK690" s="61"/>
      <c r="IPL690" s="61"/>
      <c r="IPM690" s="61"/>
      <c r="IPN690" s="61"/>
      <c r="IPO690" s="61"/>
      <c r="IPP690" s="61"/>
      <c r="IPQ690" s="61"/>
      <c r="IPR690" s="61"/>
      <c r="IPS690" s="61"/>
      <c r="IPT690" s="61"/>
      <c r="IPU690" s="61"/>
      <c r="IPV690" s="61"/>
      <c r="IPW690" s="61"/>
      <c r="IPX690" s="61"/>
      <c r="IPY690" s="61"/>
      <c r="IPZ690" s="61"/>
      <c r="IQA690" s="61"/>
      <c r="IQB690" s="61"/>
      <c r="IQC690" s="61"/>
      <c r="IQD690" s="61"/>
      <c r="IQE690" s="61"/>
      <c r="IQF690" s="61"/>
      <c r="IQG690" s="61"/>
      <c r="IQH690" s="61"/>
      <c r="IQI690" s="61"/>
      <c r="IQJ690" s="61"/>
      <c r="IQK690" s="61"/>
      <c r="IQL690" s="61"/>
      <c r="IQM690" s="61"/>
      <c r="IQN690" s="61"/>
      <c r="IQO690" s="61"/>
      <c r="IQP690" s="61"/>
      <c r="IQQ690" s="61"/>
      <c r="IQR690" s="61"/>
      <c r="IQS690" s="61"/>
      <c r="IQT690" s="61"/>
      <c r="IQU690" s="61"/>
      <c r="IQV690" s="61"/>
      <c r="IQW690" s="61"/>
      <c r="IQX690" s="61"/>
      <c r="IQY690" s="61"/>
      <c r="IQZ690" s="61"/>
      <c r="IRA690" s="61"/>
      <c r="IRB690" s="61"/>
      <c r="IRC690" s="61"/>
      <c r="IRD690" s="61"/>
      <c r="IRE690" s="61"/>
      <c r="IRF690" s="61"/>
      <c r="IRG690" s="61"/>
      <c r="IRH690" s="61"/>
      <c r="IRI690" s="61"/>
      <c r="IRJ690" s="61"/>
      <c r="IRK690" s="61"/>
      <c r="IRL690" s="61"/>
      <c r="IRM690" s="61"/>
      <c r="IRN690" s="61"/>
      <c r="IRO690" s="61"/>
      <c r="IRP690" s="61"/>
      <c r="IRQ690" s="61"/>
      <c r="IRR690" s="61"/>
      <c r="IRS690" s="61"/>
      <c r="IRT690" s="61"/>
      <c r="IRU690" s="61"/>
      <c r="IRV690" s="61"/>
      <c r="IRW690" s="61"/>
      <c r="IRX690" s="61"/>
      <c r="IRY690" s="61"/>
      <c r="IRZ690" s="61"/>
      <c r="ISA690" s="61"/>
      <c r="ISB690" s="61"/>
      <c r="ISC690" s="61"/>
      <c r="ISD690" s="61"/>
      <c r="ISE690" s="61"/>
      <c r="ISF690" s="61"/>
      <c r="ISG690" s="61"/>
      <c r="ISH690" s="61"/>
      <c r="ISI690" s="61"/>
      <c r="ISJ690" s="61"/>
      <c r="ISK690" s="61"/>
      <c r="ISL690" s="61"/>
      <c r="ISM690" s="61"/>
      <c r="ISN690" s="61"/>
      <c r="ISO690" s="61"/>
      <c r="ISP690" s="61"/>
      <c r="ISQ690" s="61"/>
      <c r="ISR690" s="61"/>
      <c r="ISS690" s="61"/>
      <c r="IST690" s="61"/>
      <c r="ISU690" s="61"/>
      <c r="ISV690" s="61"/>
      <c r="ISW690" s="61"/>
      <c r="ISX690" s="61"/>
      <c r="ISY690" s="61"/>
      <c r="ISZ690" s="61"/>
      <c r="ITA690" s="61"/>
      <c r="ITB690" s="61"/>
      <c r="ITC690" s="61"/>
      <c r="ITD690" s="61"/>
      <c r="ITE690" s="61"/>
      <c r="ITF690" s="61"/>
      <c r="ITG690" s="61"/>
      <c r="ITH690" s="61"/>
      <c r="ITI690" s="61"/>
      <c r="ITJ690" s="61"/>
      <c r="ITK690" s="61"/>
      <c r="ITL690" s="61"/>
      <c r="ITM690" s="61"/>
      <c r="ITN690" s="61"/>
      <c r="ITO690" s="61"/>
      <c r="ITP690" s="61"/>
      <c r="ITQ690" s="61"/>
      <c r="ITR690" s="61"/>
      <c r="ITS690" s="61"/>
      <c r="ITT690" s="61"/>
      <c r="ITU690" s="61"/>
      <c r="ITV690" s="61"/>
      <c r="ITW690" s="61"/>
      <c r="ITX690" s="61"/>
      <c r="ITY690" s="61"/>
      <c r="ITZ690" s="61"/>
      <c r="IUA690" s="61"/>
      <c r="IUB690" s="61"/>
      <c r="IUC690" s="61"/>
      <c r="IUD690" s="61"/>
      <c r="IUE690" s="61"/>
      <c r="IUF690" s="61"/>
      <c r="IUG690" s="61"/>
      <c r="IUH690" s="61"/>
      <c r="IUI690" s="61"/>
      <c r="IUJ690" s="61"/>
      <c r="IUK690" s="61"/>
      <c r="IUL690" s="61"/>
      <c r="IUM690" s="61"/>
      <c r="IUN690" s="61"/>
      <c r="IUO690" s="61"/>
      <c r="IUP690" s="61"/>
      <c r="IUQ690" s="61"/>
      <c r="IUR690" s="61"/>
      <c r="IUS690" s="61"/>
      <c r="IUT690" s="61"/>
      <c r="IUU690" s="61"/>
      <c r="IUV690" s="61"/>
      <c r="IUW690" s="61"/>
      <c r="IUX690" s="61"/>
      <c r="IUY690" s="61"/>
      <c r="IUZ690" s="61"/>
      <c r="IVA690" s="61"/>
      <c r="IVB690" s="61"/>
      <c r="IVC690" s="61"/>
      <c r="IVD690" s="61"/>
      <c r="IVE690" s="61"/>
      <c r="IVF690" s="61"/>
      <c r="IVG690" s="61"/>
      <c r="IVH690" s="61"/>
      <c r="IVI690" s="61"/>
      <c r="IVJ690" s="61"/>
      <c r="IVK690" s="61"/>
      <c r="IVL690" s="61"/>
      <c r="IVM690" s="61"/>
      <c r="IVN690" s="61"/>
      <c r="IVO690" s="61"/>
      <c r="IVP690" s="61"/>
      <c r="IVQ690" s="61"/>
      <c r="IVR690" s="61"/>
      <c r="IVS690" s="61"/>
      <c r="IVT690" s="61"/>
      <c r="IVU690" s="61"/>
      <c r="IVV690" s="61"/>
      <c r="IVW690" s="61"/>
      <c r="IVX690" s="61"/>
      <c r="IVY690" s="61"/>
      <c r="IVZ690" s="61"/>
      <c r="IWA690" s="61"/>
      <c r="IWB690" s="61"/>
      <c r="IWC690" s="61"/>
      <c r="IWD690" s="61"/>
      <c r="IWE690" s="61"/>
      <c r="IWF690" s="61"/>
      <c r="IWG690" s="61"/>
      <c r="IWH690" s="61"/>
      <c r="IWI690" s="61"/>
      <c r="IWJ690" s="61"/>
      <c r="IWK690" s="61"/>
      <c r="IWL690" s="61"/>
      <c r="IWM690" s="61"/>
      <c r="IWN690" s="61"/>
      <c r="IWO690" s="61"/>
      <c r="IWP690" s="61"/>
      <c r="IWQ690" s="61"/>
      <c r="IWR690" s="61"/>
      <c r="IWS690" s="61"/>
      <c r="IWT690" s="61"/>
      <c r="IWU690" s="61"/>
      <c r="IWV690" s="61"/>
      <c r="IWW690" s="61"/>
      <c r="IWX690" s="61"/>
      <c r="IWY690" s="61"/>
      <c r="IWZ690" s="61"/>
      <c r="IXA690" s="61"/>
      <c r="IXB690" s="61"/>
      <c r="IXC690" s="61"/>
      <c r="IXD690" s="61"/>
      <c r="IXE690" s="61"/>
      <c r="IXF690" s="61"/>
      <c r="IXG690" s="61"/>
      <c r="IXH690" s="61"/>
      <c r="IXI690" s="61"/>
      <c r="IXJ690" s="61"/>
      <c r="IXK690" s="61"/>
      <c r="IXL690" s="61"/>
      <c r="IXM690" s="61"/>
      <c r="IXN690" s="61"/>
      <c r="IXO690" s="61"/>
      <c r="IXP690" s="61"/>
      <c r="IXQ690" s="61"/>
      <c r="IXR690" s="61"/>
      <c r="IXS690" s="61"/>
      <c r="IXT690" s="61"/>
      <c r="IXU690" s="61"/>
      <c r="IXV690" s="61"/>
      <c r="IXW690" s="61"/>
      <c r="IXX690" s="61"/>
      <c r="IXY690" s="61"/>
      <c r="IXZ690" s="61"/>
      <c r="IYA690" s="61"/>
      <c r="IYB690" s="61"/>
      <c r="IYC690" s="61"/>
      <c r="IYD690" s="61"/>
      <c r="IYE690" s="61"/>
      <c r="IYF690" s="61"/>
      <c r="IYG690" s="61"/>
      <c r="IYH690" s="61"/>
      <c r="IYI690" s="61"/>
      <c r="IYJ690" s="61"/>
      <c r="IYK690" s="61"/>
      <c r="IYL690" s="61"/>
      <c r="IYM690" s="61"/>
      <c r="IYN690" s="61"/>
      <c r="IYO690" s="61"/>
      <c r="IYP690" s="61"/>
      <c r="IYQ690" s="61"/>
      <c r="IYR690" s="61"/>
      <c r="IYS690" s="61"/>
      <c r="IYT690" s="61"/>
      <c r="IYU690" s="61"/>
      <c r="IYV690" s="61"/>
      <c r="IYW690" s="61"/>
      <c r="IYX690" s="61"/>
      <c r="IYY690" s="61"/>
      <c r="IYZ690" s="61"/>
      <c r="IZA690" s="61"/>
      <c r="IZB690" s="61"/>
      <c r="IZC690" s="61"/>
      <c r="IZD690" s="61"/>
      <c r="IZE690" s="61"/>
      <c r="IZF690" s="61"/>
      <c r="IZG690" s="61"/>
      <c r="IZH690" s="61"/>
      <c r="IZI690" s="61"/>
      <c r="IZJ690" s="61"/>
      <c r="IZK690" s="61"/>
      <c r="IZL690" s="61"/>
      <c r="IZM690" s="61"/>
      <c r="IZN690" s="61"/>
      <c r="IZO690" s="61"/>
      <c r="IZP690" s="61"/>
      <c r="IZQ690" s="61"/>
      <c r="IZR690" s="61"/>
      <c r="IZS690" s="61"/>
      <c r="IZT690" s="61"/>
      <c r="IZU690" s="61"/>
      <c r="IZV690" s="61"/>
      <c r="IZW690" s="61"/>
      <c r="IZX690" s="61"/>
      <c r="IZY690" s="61"/>
      <c r="IZZ690" s="61"/>
      <c r="JAA690" s="61"/>
      <c r="JAB690" s="61"/>
      <c r="JAC690" s="61"/>
      <c r="JAD690" s="61"/>
      <c r="JAE690" s="61"/>
      <c r="JAF690" s="61"/>
      <c r="JAG690" s="61"/>
      <c r="JAH690" s="61"/>
      <c r="JAI690" s="61"/>
      <c r="JAJ690" s="61"/>
      <c r="JAK690" s="61"/>
      <c r="JAL690" s="61"/>
      <c r="JAM690" s="61"/>
      <c r="JAN690" s="61"/>
      <c r="JAO690" s="61"/>
      <c r="JAP690" s="61"/>
      <c r="JAQ690" s="61"/>
      <c r="JAR690" s="61"/>
      <c r="JAS690" s="61"/>
      <c r="JAT690" s="61"/>
      <c r="JAU690" s="61"/>
      <c r="JAV690" s="61"/>
      <c r="JAW690" s="61"/>
      <c r="JAX690" s="61"/>
      <c r="JAY690" s="61"/>
      <c r="JAZ690" s="61"/>
      <c r="JBA690" s="61"/>
      <c r="JBB690" s="61"/>
      <c r="JBC690" s="61"/>
      <c r="JBD690" s="61"/>
      <c r="JBE690" s="61"/>
      <c r="JBF690" s="61"/>
      <c r="JBG690" s="61"/>
      <c r="JBH690" s="61"/>
      <c r="JBI690" s="61"/>
      <c r="JBJ690" s="61"/>
      <c r="JBK690" s="61"/>
      <c r="JBL690" s="61"/>
      <c r="JBM690" s="61"/>
      <c r="JBN690" s="61"/>
      <c r="JBO690" s="61"/>
      <c r="JBP690" s="61"/>
      <c r="JBQ690" s="61"/>
      <c r="JBR690" s="61"/>
      <c r="JBS690" s="61"/>
      <c r="JBT690" s="61"/>
      <c r="JBU690" s="61"/>
      <c r="JBV690" s="61"/>
      <c r="JBW690" s="61"/>
      <c r="JBX690" s="61"/>
      <c r="JBY690" s="61"/>
      <c r="JBZ690" s="61"/>
      <c r="JCA690" s="61"/>
      <c r="JCB690" s="61"/>
      <c r="JCC690" s="61"/>
      <c r="JCD690" s="61"/>
      <c r="JCE690" s="61"/>
      <c r="JCF690" s="61"/>
      <c r="JCG690" s="61"/>
      <c r="JCH690" s="61"/>
      <c r="JCI690" s="61"/>
      <c r="JCJ690" s="61"/>
      <c r="JCK690" s="61"/>
      <c r="JCL690" s="61"/>
      <c r="JCM690" s="61"/>
      <c r="JCN690" s="61"/>
      <c r="JCO690" s="61"/>
      <c r="JCP690" s="61"/>
      <c r="JCQ690" s="61"/>
      <c r="JCR690" s="61"/>
      <c r="JCS690" s="61"/>
      <c r="JCT690" s="61"/>
      <c r="JCU690" s="61"/>
      <c r="JCV690" s="61"/>
      <c r="JCW690" s="61"/>
      <c r="JCX690" s="61"/>
      <c r="JCY690" s="61"/>
      <c r="JCZ690" s="61"/>
      <c r="JDA690" s="61"/>
      <c r="JDB690" s="61"/>
      <c r="JDC690" s="61"/>
      <c r="JDD690" s="61"/>
      <c r="JDE690" s="61"/>
      <c r="JDF690" s="61"/>
      <c r="JDG690" s="61"/>
      <c r="JDH690" s="61"/>
      <c r="JDI690" s="61"/>
      <c r="JDJ690" s="61"/>
      <c r="JDK690" s="61"/>
      <c r="JDL690" s="61"/>
      <c r="JDM690" s="61"/>
      <c r="JDN690" s="61"/>
      <c r="JDO690" s="61"/>
      <c r="JDP690" s="61"/>
      <c r="JDQ690" s="61"/>
      <c r="JDR690" s="61"/>
      <c r="JDS690" s="61"/>
      <c r="JDT690" s="61"/>
      <c r="JDU690" s="61"/>
      <c r="JDV690" s="61"/>
      <c r="JDW690" s="61"/>
      <c r="JDX690" s="61"/>
      <c r="JDY690" s="61"/>
      <c r="JDZ690" s="61"/>
      <c r="JEA690" s="61"/>
      <c r="JEB690" s="61"/>
      <c r="JEC690" s="61"/>
      <c r="JED690" s="61"/>
      <c r="JEE690" s="61"/>
      <c r="JEF690" s="61"/>
      <c r="JEG690" s="61"/>
      <c r="JEH690" s="61"/>
      <c r="JEI690" s="61"/>
      <c r="JEJ690" s="61"/>
      <c r="JEK690" s="61"/>
      <c r="JEL690" s="61"/>
      <c r="JEM690" s="61"/>
      <c r="JEN690" s="61"/>
      <c r="JEO690" s="61"/>
      <c r="JEP690" s="61"/>
      <c r="JEQ690" s="61"/>
      <c r="JER690" s="61"/>
      <c r="JES690" s="61"/>
      <c r="JET690" s="61"/>
      <c r="JEU690" s="61"/>
      <c r="JEV690" s="61"/>
      <c r="JEW690" s="61"/>
      <c r="JEX690" s="61"/>
      <c r="JEY690" s="61"/>
      <c r="JEZ690" s="61"/>
      <c r="JFA690" s="61"/>
      <c r="JFB690" s="61"/>
      <c r="JFC690" s="61"/>
      <c r="JFD690" s="61"/>
      <c r="JFE690" s="61"/>
      <c r="JFF690" s="61"/>
      <c r="JFG690" s="61"/>
      <c r="JFH690" s="61"/>
      <c r="JFI690" s="61"/>
      <c r="JFJ690" s="61"/>
      <c r="JFK690" s="61"/>
      <c r="JFL690" s="61"/>
      <c r="JFM690" s="61"/>
      <c r="JFN690" s="61"/>
      <c r="JFO690" s="61"/>
      <c r="JFP690" s="61"/>
      <c r="JFQ690" s="61"/>
      <c r="JFR690" s="61"/>
      <c r="JFS690" s="61"/>
      <c r="JFT690" s="61"/>
      <c r="JFU690" s="61"/>
      <c r="JFV690" s="61"/>
      <c r="JFW690" s="61"/>
      <c r="JFX690" s="61"/>
      <c r="JFY690" s="61"/>
      <c r="JFZ690" s="61"/>
      <c r="JGA690" s="61"/>
      <c r="JGB690" s="61"/>
      <c r="JGC690" s="61"/>
      <c r="JGD690" s="61"/>
      <c r="JGE690" s="61"/>
      <c r="JGF690" s="61"/>
      <c r="JGG690" s="61"/>
      <c r="JGH690" s="61"/>
      <c r="JGI690" s="61"/>
      <c r="JGJ690" s="61"/>
      <c r="JGK690" s="61"/>
      <c r="JGL690" s="61"/>
      <c r="JGM690" s="61"/>
      <c r="JGN690" s="61"/>
      <c r="JGO690" s="61"/>
      <c r="JGP690" s="61"/>
      <c r="JGQ690" s="61"/>
      <c r="JGR690" s="61"/>
      <c r="JGS690" s="61"/>
      <c r="JGT690" s="61"/>
      <c r="JGU690" s="61"/>
      <c r="JGV690" s="61"/>
      <c r="JGW690" s="61"/>
      <c r="JGX690" s="61"/>
      <c r="JGY690" s="61"/>
      <c r="JGZ690" s="61"/>
      <c r="JHA690" s="61"/>
      <c r="JHB690" s="61"/>
      <c r="JHC690" s="61"/>
      <c r="JHD690" s="61"/>
      <c r="JHE690" s="61"/>
      <c r="JHF690" s="61"/>
      <c r="JHG690" s="61"/>
      <c r="JHH690" s="61"/>
      <c r="JHI690" s="61"/>
      <c r="JHJ690" s="61"/>
      <c r="JHK690" s="61"/>
      <c r="JHL690" s="61"/>
      <c r="JHM690" s="61"/>
      <c r="JHN690" s="61"/>
      <c r="JHO690" s="61"/>
      <c r="JHP690" s="61"/>
      <c r="JHQ690" s="61"/>
      <c r="JHR690" s="61"/>
      <c r="JHS690" s="61"/>
      <c r="JHT690" s="61"/>
      <c r="JHU690" s="61"/>
      <c r="JHV690" s="61"/>
      <c r="JHW690" s="61"/>
      <c r="JHX690" s="61"/>
      <c r="JHY690" s="61"/>
      <c r="JHZ690" s="61"/>
      <c r="JIA690" s="61"/>
      <c r="JIB690" s="61"/>
      <c r="JIC690" s="61"/>
      <c r="JID690" s="61"/>
      <c r="JIE690" s="61"/>
      <c r="JIF690" s="61"/>
      <c r="JIG690" s="61"/>
      <c r="JIH690" s="61"/>
      <c r="JII690" s="61"/>
      <c r="JIJ690" s="61"/>
      <c r="JIK690" s="61"/>
      <c r="JIL690" s="61"/>
      <c r="JIM690" s="61"/>
      <c r="JIN690" s="61"/>
      <c r="JIO690" s="61"/>
      <c r="JIP690" s="61"/>
      <c r="JIQ690" s="61"/>
      <c r="JIR690" s="61"/>
      <c r="JIS690" s="61"/>
      <c r="JIT690" s="61"/>
      <c r="JIU690" s="61"/>
      <c r="JIV690" s="61"/>
      <c r="JIW690" s="61"/>
      <c r="JIX690" s="61"/>
      <c r="JIY690" s="61"/>
      <c r="JIZ690" s="61"/>
      <c r="JJA690" s="61"/>
      <c r="JJB690" s="61"/>
      <c r="JJC690" s="61"/>
      <c r="JJD690" s="61"/>
      <c r="JJE690" s="61"/>
      <c r="JJF690" s="61"/>
      <c r="JJG690" s="61"/>
      <c r="JJH690" s="61"/>
      <c r="JJI690" s="61"/>
      <c r="JJJ690" s="61"/>
      <c r="JJK690" s="61"/>
      <c r="JJL690" s="61"/>
      <c r="JJM690" s="61"/>
      <c r="JJN690" s="61"/>
      <c r="JJO690" s="61"/>
      <c r="JJP690" s="61"/>
      <c r="JJQ690" s="61"/>
      <c r="JJR690" s="61"/>
      <c r="JJS690" s="61"/>
      <c r="JJT690" s="61"/>
      <c r="JJU690" s="61"/>
      <c r="JJV690" s="61"/>
      <c r="JJW690" s="61"/>
      <c r="JJX690" s="61"/>
      <c r="JJY690" s="61"/>
      <c r="JJZ690" s="61"/>
      <c r="JKA690" s="61"/>
      <c r="JKB690" s="61"/>
      <c r="JKC690" s="61"/>
      <c r="JKD690" s="61"/>
      <c r="JKE690" s="61"/>
      <c r="JKF690" s="61"/>
      <c r="JKG690" s="61"/>
      <c r="JKH690" s="61"/>
      <c r="JKI690" s="61"/>
      <c r="JKJ690" s="61"/>
      <c r="JKK690" s="61"/>
      <c r="JKL690" s="61"/>
      <c r="JKM690" s="61"/>
      <c r="JKN690" s="61"/>
      <c r="JKO690" s="61"/>
      <c r="JKP690" s="61"/>
      <c r="JKQ690" s="61"/>
      <c r="JKR690" s="61"/>
      <c r="JKS690" s="61"/>
      <c r="JKT690" s="61"/>
      <c r="JKU690" s="61"/>
      <c r="JKV690" s="61"/>
      <c r="JKW690" s="61"/>
      <c r="JKX690" s="61"/>
      <c r="JKY690" s="61"/>
      <c r="JKZ690" s="61"/>
      <c r="JLA690" s="61"/>
      <c r="JLB690" s="61"/>
      <c r="JLC690" s="61"/>
      <c r="JLD690" s="61"/>
      <c r="JLE690" s="61"/>
      <c r="JLF690" s="61"/>
      <c r="JLG690" s="61"/>
      <c r="JLH690" s="61"/>
      <c r="JLI690" s="61"/>
      <c r="JLJ690" s="61"/>
      <c r="JLK690" s="61"/>
      <c r="JLL690" s="61"/>
      <c r="JLM690" s="61"/>
      <c r="JLN690" s="61"/>
      <c r="JLO690" s="61"/>
      <c r="JLP690" s="61"/>
      <c r="JLQ690" s="61"/>
      <c r="JLR690" s="61"/>
      <c r="JLS690" s="61"/>
      <c r="JLT690" s="61"/>
      <c r="JLU690" s="61"/>
      <c r="JLV690" s="61"/>
      <c r="JLW690" s="61"/>
      <c r="JLX690" s="61"/>
      <c r="JLY690" s="61"/>
      <c r="JLZ690" s="61"/>
      <c r="JMA690" s="61"/>
      <c r="JMB690" s="61"/>
      <c r="JMC690" s="61"/>
      <c r="JMD690" s="61"/>
      <c r="JME690" s="61"/>
      <c r="JMF690" s="61"/>
      <c r="JMG690" s="61"/>
      <c r="JMH690" s="61"/>
      <c r="JMI690" s="61"/>
      <c r="JMJ690" s="61"/>
      <c r="JMK690" s="61"/>
      <c r="JML690" s="61"/>
      <c r="JMM690" s="61"/>
      <c r="JMN690" s="61"/>
      <c r="JMO690" s="61"/>
      <c r="JMP690" s="61"/>
      <c r="JMQ690" s="61"/>
      <c r="JMR690" s="61"/>
      <c r="JMS690" s="61"/>
      <c r="JMT690" s="61"/>
      <c r="JMU690" s="61"/>
      <c r="JMV690" s="61"/>
      <c r="JMW690" s="61"/>
      <c r="JMX690" s="61"/>
      <c r="JMY690" s="61"/>
      <c r="JMZ690" s="61"/>
      <c r="JNA690" s="61"/>
      <c r="JNB690" s="61"/>
      <c r="JNC690" s="61"/>
      <c r="JND690" s="61"/>
      <c r="JNE690" s="61"/>
      <c r="JNF690" s="61"/>
      <c r="JNG690" s="61"/>
      <c r="JNH690" s="61"/>
      <c r="JNI690" s="61"/>
      <c r="JNJ690" s="61"/>
      <c r="JNK690" s="61"/>
      <c r="JNL690" s="61"/>
      <c r="JNM690" s="61"/>
      <c r="JNN690" s="61"/>
      <c r="JNO690" s="61"/>
      <c r="JNP690" s="61"/>
      <c r="JNQ690" s="61"/>
      <c r="JNR690" s="61"/>
      <c r="JNS690" s="61"/>
      <c r="JNT690" s="61"/>
      <c r="JNU690" s="61"/>
      <c r="JNV690" s="61"/>
      <c r="JNW690" s="61"/>
      <c r="JNX690" s="61"/>
      <c r="JNY690" s="61"/>
      <c r="JNZ690" s="61"/>
      <c r="JOA690" s="61"/>
      <c r="JOB690" s="61"/>
      <c r="JOC690" s="61"/>
      <c r="JOD690" s="61"/>
      <c r="JOE690" s="61"/>
      <c r="JOF690" s="61"/>
      <c r="JOG690" s="61"/>
      <c r="JOH690" s="61"/>
      <c r="JOI690" s="61"/>
      <c r="JOJ690" s="61"/>
      <c r="JOK690" s="61"/>
      <c r="JOL690" s="61"/>
      <c r="JOM690" s="61"/>
      <c r="JON690" s="61"/>
      <c r="JOO690" s="61"/>
      <c r="JOP690" s="61"/>
      <c r="JOQ690" s="61"/>
      <c r="JOR690" s="61"/>
      <c r="JOS690" s="61"/>
      <c r="JOT690" s="61"/>
      <c r="JOU690" s="61"/>
      <c r="JOV690" s="61"/>
      <c r="JOW690" s="61"/>
      <c r="JOX690" s="61"/>
      <c r="JOY690" s="61"/>
      <c r="JOZ690" s="61"/>
      <c r="JPA690" s="61"/>
      <c r="JPB690" s="61"/>
      <c r="JPC690" s="61"/>
      <c r="JPD690" s="61"/>
      <c r="JPE690" s="61"/>
      <c r="JPF690" s="61"/>
      <c r="JPG690" s="61"/>
      <c r="JPH690" s="61"/>
      <c r="JPI690" s="61"/>
      <c r="JPJ690" s="61"/>
      <c r="JPK690" s="61"/>
      <c r="JPL690" s="61"/>
      <c r="JPM690" s="61"/>
      <c r="JPN690" s="61"/>
      <c r="JPO690" s="61"/>
      <c r="JPP690" s="61"/>
      <c r="JPQ690" s="61"/>
      <c r="JPR690" s="61"/>
      <c r="JPS690" s="61"/>
      <c r="JPT690" s="61"/>
      <c r="JPU690" s="61"/>
      <c r="JPV690" s="61"/>
      <c r="JPW690" s="61"/>
      <c r="JPX690" s="61"/>
      <c r="JPY690" s="61"/>
      <c r="JPZ690" s="61"/>
      <c r="JQA690" s="61"/>
      <c r="JQB690" s="61"/>
      <c r="JQC690" s="61"/>
      <c r="JQD690" s="61"/>
      <c r="JQE690" s="61"/>
      <c r="JQF690" s="61"/>
      <c r="JQG690" s="61"/>
      <c r="JQH690" s="61"/>
      <c r="JQI690" s="61"/>
      <c r="JQJ690" s="61"/>
      <c r="JQK690" s="61"/>
      <c r="JQL690" s="61"/>
      <c r="JQM690" s="61"/>
      <c r="JQN690" s="61"/>
      <c r="JQO690" s="61"/>
      <c r="JQP690" s="61"/>
      <c r="JQQ690" s="61"/>
      <c r="JQR690" s="61"/>
      <c r="JQS690" s="61"/>
      <c r="JQT690" s="61"/>
      <c r="JQU690" s="61"/>
      <c r="JQV690" s="61"/>
      <c r="JQW690" s="61"/>
      <c r="JQX690" s="61"/>
      <c r="JQY690" s="61"/>
      <c r="JQZ690" s="61"/>
      <c r="JRA690" s="61"/>
      <c r="JRB690" s="61"/>
      <c r="JRC690" s="61"/>
      <c r="JRD690" s="61"/>
      <c r="JRE690" s="61"/>
      <c r="JRF690" s="61"/>
      <c r="JRG690" s="61"/>
      <c r="JRH690" s="61"/>
      <c r="JRI690" s="61"/>
      <c r="JRJ690" s="61"/>
      <c r="JRK690" s="61"/>
      <c r="JRL690" s="61"/>
      <c r="JRM690" s="61"/>
      <c r="JRN690" s="61"/>
      <c r="JRO690" s="61"/>
      <c r="JRP690" s="61"/>
      <c r="JRQ690" s="61"/>
      <c r="JRR690" s="61"/>
      <c r="JRS690" s="61"/>
      <c r="JRT690" s="61"/>
      <c r="JRU690" s="61"/>
      <c r="JRV690" s="61"/>
      <c r="JRW690" s="61"/>
      <c r="JRX690" s="61"/>
      <c r="JRY690" s="61"/>
      <c r="JRZ690" s="61"/>
      <c r="JSA690" s="61"/>
      <c r="JSB690" s="61"/>
      <c r="JSC690" s="61"/>
      <c r="JSD690" s="61"/>
      <c r="JSE690" s="61"/>
      <c r="JSF690" s="61"/>
      <c r="JSG690" s="61"/>
      <c r="JSH690" s="61"/>
      <c r="JSI690" s="61"/>
      <c r="JSJ690" s="61"/>
      <c r="JSK690" s="61"/>
      <c r="JSL690" s="61"/>
      <c r="JSM690" s="61"/>
      <c r="JSN690" s="61"/>
      <c r="JSO690" s="61"/>
      <c r="JSP690" s="61"/>
      <c r="JSQ690" s="61"/>
      <c r="JSR690" s="61"/>
      <c r="JSS690" s="61"/>
      <c r="JST690" s="61"/>
      <c r="JSU690" s="61"/>
      <c r="JSV690" s="61"/>
      <c r="JSW690" s="61"/>
      <c r="JSX690" s="61"/>
      <c r="JSY690" s="61"/>
      <c r="JSZ690" s="61"/>
      <c r="JTA690" s="61"/>
      <c r="JTB690" s="61"/>
      <c r="JTC690" s="61"/>
      <c r="JTD690" s="61"/>
      <c r="JTE690" s="61"/>
      <c r="JTF690" s="61"/>
      <c r="JTG690" s="61"/>
      <c r="JTH690" s="61"/>
      <c r="JTI690" s="61"/>
      <c r="JTJ690" s="61"/>
      <c r="JTK690" s="61"/>
      <c r="JTL690" s="61"/>
      <c r="JTM690" s="61"/>
      <c r="JTN690" s="61"/>
      <c r="JTO690" s="61"/>
      <c r="JTP690" s="61"/>
      <c r="JTQ690" s="61"/>
      <c r="JTR690" s="61"/>
      <c r="JTS690" s="61"/>
      <c r="JTT690" s="61"/>
      <c r="JTU690" s="61"/>
      <c r="JTV690" s="61"/>
      <c r="JTW690" s="61"/>
      <c r="JTX690" s="61"/>
      <c r="JTY690" s="61"/>
      <c r="JTZ690" s="61"/>
      <c r="JUA690" s="61"/>
      <c r="JUB690" s="61"/>
      <c r="JUC690" s="61"/>
      <c r="JUD690" s="61"/>
      <c r="JUE690" s="61"/>
      <c r="JUF690" s="61"/>
      <c r="JUG690" s="61"/>
      <c r="JUH690" s="61"/>
      <c r="JUI690" s="61"/>
      <c r="JUJ690" s="61"/>
      <c r="JUK690" s="61"/>
      <c r="JUL690" s="61"/>
      <c r="JUM690" s="61"/>
      <c r="JUN690" s="61"/>
      <c r="JUO690" s="61"/>
      <c r="JUP690" s="61"/>
      <c r="JUQ690" s="61"/>
      <c r="JUR690" s="61"/>
      <c r="JUS690" s="61"/>
      <c r="JUT690" s="61"/>
      <c r="JUU690" s="61"/>
      <c r="JUV690" s="61"/>
      <c r="JUW690" s="61"/>
      <c r="JUX690" s="61"/>
      <c r="JUY690" s="61"/>
      <c r="JUZ690" s="61"/>
      <c r="JVA690" s="61"/>
      <c r="JVB690" s="61"/>
      <c r="JVC690" s="61"/>
      <c r="JVD690" s="61"/>
      <c r="JVE690" s="61"/>
      <c r="JVF690" s="61"/>
      <c r="JVG690" s="61"/>
      <c r="JVH690" s="61"/>
      <c r="JVI690" s="61"/>
      <c r="JVJ690" s="61"/>
      <c r="JVK690" s="61"/>
      <c r="JVL690" s="61"/>
      <c r="JVM690" s="61"/>
      <c r="JVN690" s="61"/>
      <c r="JVO690" s="61"/>
      <c r="JVP690" s="61"/>
      <c r="JVQ690" s="61"/>
      <c r="JVR690" s="61"/>
      <c r="JVS690" s="61"/>
      <c r="JVT690" s="61"/>
      <c r="JVU690" s="61"/>
      <c r="JVV690" s="61"/>
      <c r="JVW690" s="61"/>
      <c r="JVX690" s="61"/>
      <c r="JVY690" s="61"/>
      <c r="JVZ690" s="61"/>
      <c r="JWA690" s="61"/>
      <c r="JWB690" s="61"/>
      <c r="JWC690" s="61"/>
      <c r="JWD690" s="61"/>
      <c r="JWE690" s="61"/>
      <c r="JWF690" s="61"/>
      <c r="JWG690" s="61"/>
      <c r="JWH690" s="61"/>
      <c r="JWI690" s="61"/>
      <c r="JWJ690" s="61"/>
      <c r="JWK690" s="61"/>
      <c r="JWL690" s="61"/>
      <c r="JWM690" s="61"/>
      <c r="JWN690" s="61"/>
      <c r="JWO690" s="61"/>
      <c r="JWP690" s="61"/>
      <c r="JWQ690" s="61"/>
      <c r="JWR690" s="61"/>
      <c r="JWS690" s="61"/>
      <c r="JWT690" s="61"/>
      <c r="JWU690" s="61"/>
      <c r="JWV690" s="61"/>
      <c r="JWW690" s="61"/>
      <c r="JWX690" s="61"/>
      <c r="JWY690" s="61"/>
      <c r="JWZ690" s="61"/>
      <c r="JXA690" s="61"/>
      <c r="JXB690" s="61"/>
      <c r="JXC690" s="61"/>
      <c r="JXD690" s="61"/>
      <c r="JXE690" s="61"/>
      <c r="JXF690" s="61"/>
      <c r="JXG690" s="61"/>
      <c r="JXH690" s="61"/>
      <c r="JXI690" s="61"/>
      <c r="JXJ690" s="61"/>
      <c r="JXK690" s="61"/>
      <c r="JXL690" s="61"/>
      <c r="JXM690" s="61"/>
      <c r="JXN690" s="61"/>
      <c r="JXO690" s="61"/>
      <c r="JXP690" s="61"/>
      <c r="JXQ690" s="61"/>
      <c r="JXR690" s="61"/>
      <c r="JXS690" s="61"/>
      <c r="JXT690" s="61"/>
      <c r="JXU690" s="61"/>
      <c r="JXV690" s="61"/>
      <c r="JXW690" s="61"/>
      <c r="JXX690" s="61"/>
      <c r="JXY690" s="61"/>
      <c r="JXZ690" s="61"/>
      <c r="JYA690" s="61"/>
      <c r="JYB690" s="61"/>
      <c r="JYC690" s="61"/>
      <c r="JYD690" s="61"/>
      <c r="JYE690" s="61"/>
      <c r="JYF690" s="61"/>
      <c r="JYG690" s="61"/>
      <c r="JYH690" s="61"/>
      <c r="JYI690" s="61"/>
      <c r="JYJ690" s="61"/>
      <c r="JYK690" s="61"/>
      <c r="JYL690" s="61"/>
      <c r="JYM690" s="61"/>
      <c r="JYN690" s="61"/>
      <c r="JYO690" s="61"/>
      <c r="JYP690" s="61"/>
      <c r="JYQ690" s="61"/>
      <c r="JYR690" s="61"/>
      <c r="JYS690" s="61"/>
      <c r="JYT690" s="61"/>
      <c r="JYU690" s="61"/>
      <c r="JYV690" s="61"/>
      <c r="JYW690" s="61"/>
      <c r="JYX690" s="61"/>
      <c r="JYY690" s="61"/>
      <c r="JYZ690" s="61"/>
      <c r="JZA690" s="61"/>
      <c r="JZB690" s="61"/>
      <c r="JZC690" s="61"/>
      <c r="JZD690" s="61"/>
      <c r="JZE690" s="61"/>
      <c r="JZF690" s="61"/>
      <c r="JZG690" s="61"/>
      <c r="JZH690" s="61"/>
      <c r="JZI690" s="61"/>
      <c r="JZJ690" s="61"/>
      <c r="JZK690" s="61"/>
      <c r="JZL690" s="61"/>
      <c r="JZM690" s="61"/>
      <c r="JZN690" s="61"/>
      <c r="JZO690" s="61"/>
      <c r="JZP690" s="61"/>
      <c r="JZQ690" s="61"/>
      <c r="JZR690" s="61"/>
      <c r="JZS690" s="61"/>
      <c r="JZT690" s="61"/>
      <c r="JZU690" s="61"/>
      <c r="JZV690" s="61"/>
      <c r="JZW690" s="61"/>
      <c r="JZX690" s="61"/>
      <c r="JZY690" s="61"/>
      <c r="JZZ690" s="61"/>
      <c r="KAA690" s="61"/>
      <c r="KAB690" s="61"/>
      <c r="KAC690" s="61"/>
      <c r="KAD690" s="61"/>
      <c r="KAE690" s="61"/>
      <c r="KAF690" s="61"/>
      <c r="KAG690" s="61"/>
      <c r="KAH690" s="61"/>
      <c r="KAI690" s="61"/>
      <c r="KAJ690" s="61"/>
      <c r="KAK690" s="61"/>
      <c r="KAL690" s="61"/>
      <c r="KAM690" s="61"/>
      <c r="KAN690" s="61"/>
      <c r="KAO690" s="61"/>
      <c r="KAP690" s="61"/>
      <c r="KAQ690" s="61"/>
      <c r="KAR690" s="61"/>
      <c r="KAS690" s="61"/>
      <c r="KAT690" s="61"/>
      <c r="KAU690" s="61"/>
      <c r="KAV690" s="61"/>
      <c r="KAW690" s="61"/>
      <c r="KAX690" s="61"/>
      <c r="KAY690" s="61"/>
      <c r="KAZ690" s="61"/>
      <c r="KBA690" s="61"/>
      <c r="KBB690" s="61"/>
      <c r="KBC690" s="61"/>
      <c r="KBD690" s="61"/>
      <c r="KBE690" s="61"/>
      <c r="KBF690" s="61"/>
      <c r="KBG690" s="61"/>
      <c r="KBH690" s="61"/>
      <c r="KBI690" s="61"/>
      <c r="KBJ690" s="61"/>
      <c r="KBK690" s="61"/>
      <c r="KBL690" s="61"/>
      <c r="KBM690" s="61"/>
      <c r="KBN690" s="61"/>
      <c r="KBO690" s="61"/>
      <c r="KBP690" s="61"/>
      <c r="KBQ690" s="61"/>
      <c r="KBR690" s="61"/>
      <c r="KBS690" s="61"/>
      <c r="KBT690" s="61"/>
      <c r="KBU690" s="61"/>
      <c r="KBV690" s="61"/>
      <c r="KBW690" s="61"/>
      <c r="KBX690" s="61"/>
      <c r="KBY690" s="61"/>
      <c r="KBZ690" s="61"/>
      <c r="KCA690" s="61"/>
      <c r="KCB690" s="61"/>
      <c r="KCC690" s="61"/>
      <c r="KCD690" s="61"/>
      <c r="KCE690" s="61"/>
      <c r="KCF690" s="61"/>
      <c r="KCG690" s="61"/>
      <c r="KCH690" s="61"/>
      <c r="KCI690" s="61"/>
      <c r="KCJ690" s="61"/>
      <c r="KCK690" s="61"/>
      <c r="KCL690" s="61"/>
      <c r="KCM690" s="61"/>
      <c r="KCN690" s="61"/>
      <c r="KCO690" s="61"/>
      <c r="KCP690" s="61"/>
      <c r="KCQ690" s="61"/>
      <c r="KCR690" s="61"/>
      <c r="KCS690" s="61"/>
      <c r="KCT690" s="61"/>
      <c r="KCU690" s="61"/>
      <c r="KCV690" s="61"/>
      <c r="KCW690" s="61"/>
      <c r="KCX690" s="61"/>
      <c r="KCY690" s="61"/>
      <c r="KCZ690" s="61"/>
      <c r="KDA690" s="61"/>
      <c r="KDB690" s="61"/>
      <c r="KDC690" s="61"/>
      <c r="KDD690" s="61"/>
      <c r="KDE690" s="61"/>
      <c r="KDF690" s="61"/>
      <c r="KDG690" s="61"/>
      <c r="KDH690" s="61"/>
      <c r="KDI690" s="61"/>
      <c r="KDJ690" s="61"/>
      <c r="KDK690" s="61"/>
      <c r="KDL690" s="61"/>
      <c r="KDM690" s="61"/>
      <c r="KDN690" s="61"/>
      <c r="KDO690" s="61"/>
      <c r="KDP690" s="61"/>
      <c r="KDQ690" s="61"/>
      <c r="KDR690" s="61"/>
      <c r="KDS690" s="61"/>
      <c r="KDT690" s="61"/>
      <c r="KDU690" s="61"/>
      <c r="KDV690" s="61"/>
      <c r="KDW690" s="61"/>
      <c r="KDX690" s="61"/>
      <c r="KDY690" s="61"/>
      <c r="KDZ690" s="61"/>
      <c r="KEA690" s="61"/>
      <c r="KEB690" s="61"/>
      <c r="KEC690" s="61"/>
      <c r="KED690" s="61"/>
      <c r="KEE690" s="61"/>
      <c r="KEF690" s="61"/>
      <c r="KEG690" s="61"/>
      <c r="KEH690" s="61"/>
      <c r="KEI690" s="61"/>
      <c r="KEJ690" s="61"/>
      <c r="KEK690" s="61"/>
      <c r="KEL690" s="61"/>
      <c r="KEM690" s="61"/>
      <c r="KEN690" s="61"/>
      <c r="KEO690" s="61"/>
      <c r="KEP690" s="61"/>
      <c r="KEQ690" s="61"/>
      <c r="KER690" s="61"/>
      <c r="KES690" s="61"/>
      <c r="KET690" s="61"/>
      <c r="KEU690" s="61"/>
      <c r="KEV690" s="61"/>
      <c r="KEW690" s="61"/>
      <c r="KEX690" s="61"/>
      <c r="KEY690" s="61"/>
      <c r="KEZ690" s="61"/>
      <c r="KFA690" s="61"/>
      <c r="KFB690" s="61"/>
      <c r="KFC690" s="61"/>
      <c r="KFD690" s="61"/>
      <c r="KFE690" s="61"/>
      <c r="KFF690" s="61"/>
      <c r="KFG690" s="61"/>
      <c r="KFH690" s="61"/>
      <c r="KFI690" s="61"/>
      <c r="KFJ690" s="61"/>
      <c r="KFK690" s="61"/>
      <c r="KFL690" s="61"/>
      <c r="KFM690" s="61"/>
      <c r="KFN690" s="61"/>
      <c r="KFO690" s="61"/>
      <c r="KFP690" s="61"/>
      <c r="KFQ690" s="61"/>
      <c r="KFR690" s="61"/>
      <c r="KFS690" s="61"/>
      <c r="KFT690" s="61"/>
      <c r="KFU690" s="61"/>
      <c r="KFV690" s="61"/>
      <c r="KFW690" s="61"/>
      <c r="KFX690" s="61"/>
      <c r="KFY690" s="61"/>
      <c r="KFZ690" s="61"/>
      <c r="KGA690" s="61"/>
      <c r="KGB690" s="61"/>
      <c r="KGC690" s="61"/>
      <c r="KGD690" s="61"/>
      <c r="KGE690" s="61"/>
      <c r="KGF690" s="61"/>
      <c r="KGG690" s="61"/>
      <c r="KGH690" s="61"/>
      <c r="KGI690" s="61"/>
      <c r="KGJ690" s="61"/>
      <c r="KGK690" s="61"/>
      <c r="KGL690" s="61"/>
      <c r="KGM690" s="61"/>
      <c r="KGN690" s="61"/>
      <c r="KGO690" s="61"/>
      <c r="KGP690" s="61"/>
      <c r="KGQ690" s="61"/>
      <c r="KGR690" s="61"/>
      <c r="KGS690" s="61"/>
      <c r="KGT690" s="61"/>
      <c r="KGU690" s="61"/>
      <c r="KGV690" s="61"/>
      <c r="KGW690" s="61"/>
      <c r="KGX690" s="61"/>
      <c r="KGY690" s="61"/>
      <c r="KGZ690" s="61"/>
      <c r="KHA690" s="61"/>
      <c r="KHB690" s="61"/>
      <c r="KHC690" s="61"/>
      <c r="KHD690" s="61"/>
      <c r="KHE690" s="61"/>
      <c r="KHF690" s="61"/>
      <c r="KHG690" s="61"/>
      <c r="KHH690" s="61"/>
      <c r="KHI690" s="61"/>
      <c r="KHJ690" s="61"/>
      <c r="KHK690" s="61"/>
      <c r="KHL690" s="61"/>
      <c r="KHM690" s="61"/>
      <c r="KHN690" s="61"/>
      <c r="KHO690" s="61"/>
      <c r="KHP690" s="61"/>
      <c r="KHQ690" s="61"/>
      <c r="KHR690" s="61"/>
      <c r="KHS690" s="61"/>
      <c r="KHT690" s="61"/>
      <c r="KHU690" s="61"/>
      <c r="KHV690" s="61"/>
      <c r="KHW690" s="61"/>
      <c r="KHX690" s="61"/>
      <c r="KHY690" s="61"/>
      <c r="KHZ690" s="61"/>
      <c r="KIA690" s="61"/>
      <c r="KIB690" s="61"/>
      <c r="KIC690" s="61"/>
      <c r="KID690" s="61"/>
      <c r="KIE690" s="61"/>
      <c r="KIF690" s="61"/>
      <c r="KIG690" s="61"/>
      <c r="KIH690" s="61"/>
      <c r="KII690" s="61"/>
      <c r="KIJ690" s="61"/>
      <c r="KIK690" s="61"/>
      <c r="KIL690" s="61"/>
      <c r="KIM690" s="61"/>
      <c r="KIN690" s="61"/>
      <c r="KIO690" s="61"/>
      <c r="KIP690" s="61"/>
      <c r="KIQ690" s="61"/>
      <c r="KIR690" s="61"/>
      <c r="KIS690" s="61"/>
      <c r="KIT690" s="61"/>
      <c r="KIU690" s="61"/>
      <c r="KIV690" s="61"/>
      <c r="KIW690" s="61"/>
      <c r="KIX690" s="61"/>
      <c r="KIY690" s="61"/>
      <c r="KIZ690" s="61"/>
      <c r="KJA690" s="61"/>
      <c r="KJB690" s="61"/>
      <c r="KJC690" s="61"/>
      <c r="KJD690" s="61"/>
      <c r="KJE690" s="61"/>
      <c r="KJF690" s="61"/>
      <c r="KJG690" s="61"/>
      <c r="KJH690" s="61"/>
      <c r="KJI690" s="61"/>
      <c r="KJJ690" s="61"/>
      <c r="KJK690" s="61"/>
      <c r="KJL690" s="61"/>
      <c r="KJM690" s="61"/>
      <c r="KJN690" s="61"/>
      <c r="KJO690" s="61"/>
      <c r="KJP690" s="61"/>
      <c r="KJQ690" s="61"/>
      <c r="KJR690" s="61"/>
      <c r="KJS690" s="61"/>
      <c r="KJT690" s="61"/>
      <c r="KJU690" s="61"/>
      <c r="KJV690" s="61"/>
      <c r="KJW690" s="61"/>
      <c r="KJX690" s="61"/>
      <c r="KJY690" s="61"/>
      <c r="KJZ690" s="61"/>
      <c r="KKA690" s="61"/>
      <c r="KKB690" s="61"/>
      <c r="KKC690" s="61"/>
      <c r="KKD690" s="61"/>
      <c r="KKE690" s="61"/>
      <c r="KKF690" s="61"/>
      <c r="KKG690" s="61"/>
      <c r="KKH690" s="61"/>
      <c r="KKI690" s="61"/>
      <c r="KKJ690" s="61"/>
      <c r="KKK690" s="61"/>
      <c r="KKL690" s="61"/>
      <c r="KKM690" s="61"/>
      <c r="KKN690" s="61"/>
      <c r="KKO690" s="61"/>
      <c r="KKP690" s="61"/>
      <c r="KKQ690" s="61"/>
      <c r="KKR690" s="61"/>
      <c r="KKS690" s="61"/>
      <c r="KKT690" s="61"/>
      <c r="KKU690" s="61"/>
      <c r="KKV690" s="61"/>
      <c r="KKW690" s="61"/>
      <c r="KKX690" s="61"/>
      <c r="KKY690" s="61"/>
      <c r="KKZ690" s="61"/>
      <c r="KLA690" s="61"/>
      <c r="KLB690" s="61"/>
      <c r="KLC690" s="61"/>
      <c r="KLD690" s="61"/>
      <c r="KLE690" s="61"/>
      <c r="KLF690" s="61"/>
      <c r="KLG690" s="61"/>
      <c r="KLH690" s="61"/>
      <c r="KLI690" s="61"/>
      <c r="KLJ690" s="61"/>
      <c r="KLK690" s="61"/>
      <c r="KLL690" s="61"/>
      <c r="KLM690" s="61"/>
      <c r="KLN690" s="61"/>
      <c r="KLO690" s="61"/>
      <c r="KLP690" s="61"/>
      <c r="KLQ690" s="61"/>
      <c r="KLR690" s="61"/>
      <c r="KLS690" s="61"/>
      <c r="KLT690" s="61"/>
      <c r="KLU690" s="61"/>
      <c r="KLV690" s="61"/>
      <c r="KLW690" s="61"/>
      <c r="KLX690" s="61"/>
      <c r="KLY690" s="61"/>
      <c r="KLZ690" s="61"/>
      <c r="KMA690" s="61"/>
      <c r="KMB690" s="61"/>
      <c r="KMC690" s="61"/>
      <c r="KMD690" s="61"/>
      <c r="KME690" s="61"/>
      <c r="KMF690" s="61"/>
      <c r="KMG690" s="61"/>
      <c r="KMH690" s="61"/>
      <c r="KMI690" s="61"/>
      <c r="KMJ690" s="61"/>
      <c r="KMK690" s="61"/>
      <c r="KML690" s="61"/>
      <c r="KMM690" s="61"/>
      <c r="KMN690" s="61"/>
      <c r="KMO690" s="61"/>
      <c r="KMP690" s="61"/>
      <c r="KMQ690" s="61"/>
      <c r="KMR690" s="61"/>
      <c r="KMS690" s="61"/>
      <c r="KMT690" s="61"/>
      <c r="KMU690" s="61"/>
      <c r="KMV690" s="61"/>
      <c r="KMW690" s="61"/>
      <c r="KMX690" s="61"/>
      <c r="KMY690" s="61"/>
      <c r="KMZ690" s="61"/>
      <c r="KNA690" s="61"/>
      <c r="KNB690" s="61"/>
      <c r="KNC690" s="61"/>
      <c r="KND690" s="61"/>
      <c r="KNE690" s="61"/>
      <c r="KNF690" s="61"/>
      <c r="KNG690" s="61"/>
      <c r="KNH690" s="61"/>
      <c r="KNI690" s="61"/>
      <c r="KNJ690" s="61"/>
      <c r="KNK690" s="61"/>
      <c r="KNL690" s="61"/>
      <c r="KNM690" s="61"/>
      <c r="KNN690" s="61"/>
      <c r="KNO690" s="61"/>
      <c r="KNP690" s="61"/>
      <c r="KNQ690" s="61"/>
      <c r="KNR690" s="61"/>
      <c r="KNS690" s="61"/>
      <c r="KNT690" s="61"/>
      <c r="KNU690" s="61"/>
      <c r="KNV690" s="61"/>
      <c r="KNW690" s="61"/>
      <c r="KNX690" s="61"/>
      <c r="KNY690" s="61"/>
      <c r="KNZ690" s="61"/>
      <c r="KOA690" s="61"/>
      <c r="KOB690" s="61"/>
      <c r="KOC690" s="61"/>
      <c r="KOD690" s="61"/>
      <c r="KOE690" s="61"/>
      <c r="KOF690" s="61"/>
      <c r="KOG690" s="61"/>
      <c r="KOH690" s="61"/>
      <c r="KOI690" s="61"/>
      <c r="KOJ690" s="61"/>
      <c r="KOK690" s="61"/>
      <c r="KOL690" s="61"/>
      <c r="KOM690" s="61"/>
      <c r="KON690" s="61"/>
      <c r="KOO690" s="61"/>
      <c r="KOP690" s="61"/>
      <c r="KOQ690" s="61"/>
      <c r="KOR690" s="61"/>
      <c r="KOS690" s="61"/>
      <c r="KOT690" s="61"/>
      <c r="KOU690" s="61"/>
      <c r="KOV690" s="61"/>
      <c r="KOW690" s="61"/>
      <c r="KOX690" s="61"/>
      <c r="KOY690" s="61"/>
      <c r="KOZ690" s="61"/>
      <c r="KPA690" s="61"/>
      <c r="KPB690" s="61"/>
      <c r="KPC690" s="61"/>
      <c r="KPD690" s="61"/>
      <c r="KPE690" s="61"/>
      <c r="KPF690" s="61"/>
      <c r="KPG690" s="61"/>
      <c r="KPH690" s="61"/>
      <c r="KPI690" s="61"/>
      <c r="KPJ690" s="61"/>
      <c r="KPK690" s="61"/>
      <c r="KPL690" s="61"/>
      <c r="KPM690" s="61"/>
      <c r="KPN690" s="61"/>
      <c r="KPO690" s="61"/>
      <c r="KPP690" s="61"/>
      <c r="KPQ690" s="61"/>
      <c r="KPR690" s="61"/>
      <c r="KPS690" s="61"/>
      <c r="KPT690" s="61"/>
      <c r="KPU690" s="61"/>
      <c r="KPV690" s="61"/>
      <c r="KPW690" s="61"/>
      <c r="KPX690" s="61"/>
      <c r="KPY690" s="61"/>
      <c r="KPZ690" s="61"/>
      <c r="KQA690" s="61"/>
      <c r="KQB690" s="61"/>
      <c r="KQC690" s="61"/>
      <c r="KQD690" s="61"/>
      <c r="KQE690" s="61"/>
      <c r="KQF690" s="61"/>
      <c r="KQG690" s="61"/>
      <c r="KQH690" s="61"/>
      <c r="KQI690" s="61"/>
      <c r="KQJ690" s="61"/>
      <c r="KQK690" s="61"/>
      <c r="KQL690" s="61"/>
      <c r="KQM690" s="61"/>
      <c r="KQN690" s="61"/>
      <c r="KQO690" s="61"/>
      <c r="KQP690" s="61"/>
      <c r="KQQ690" s="61"/>
      <c r="KQR690" s="61"/>
      <c r="KQS690" s="61"/>
      <c r="KQT690" s="61"/>
      <c r="KQU690" s="61"/>
      <c r="KQV690" s="61"/>
      <c r="KQW690" s="61"/>
      <c r="KQX690" s="61"/>
      <c r="KQY690" s="61"/>
      <c r="KQZ690" s="61"/>
      <c r="KRA690" s="61"/>
      <c r="KRB690" s="61"/>
      <c r="KRC690" s="61"/>
      <c r="KRD690" s="61"/>
      <c r="KRE690" s="61"/>
      <c r="KRF690" s="61"/>
      <c r="KRG690" s="61"/>
      <c r="KRH690" s="61"/>
      <c r="KRI690" s="61"/>
      <c r="KRJ690" s="61"/>
      <c r="KRK690" s="61"/>
      <c r="KRL690" s="61"/>
      <c r="KRM690" s="61"/>
      <c r="KRN690" s="61"/>
      <c r="KRO690" s="61"/>
      <c r="KRP690" s="61"/>
      <c r="KRQ690" s="61"/>
      <c r="KRR690" s="61"/>
      <c r="KRS690" s="61"/>
      <c r="KRT690" s="61"/>
      <c r="KRU690" s="61"/>
      <c r="KRV690" s="61"/>
      <c r="KRW690" s="61"/>
      <c r="KRX690" s="61"/>
      <c r="KRY690" s="61"/>
      <c r="KRZ690" s="61"/>
      <c r="KSA690" s="61"/>
      <c r="KSB690" s="61"/>
      <c r="KSC690" s="61"/>
      <c r="KSD690" s="61"/>
      <c r="KSE690" s="61"/>
      <c r="KSF690" s="61"/>
      <c r="KSG690" s="61"/>
      <c r="KSH690" s="61"/>
      <c r="KSI690" s="61"/>
      <c r="KSJ690" s="61"/>
      <c r="KSK690" s="61"/>
      <c r="KSL690" s="61"/>
      <c r="KSM690" s="61"/>
      <c r="KSN690" s="61"/>
      <c r="KSO690" s="61"/>
      <c r="KSP690" s="61"/>
      <c r="KSQ690" s="61"/>
      <c r="KSR690" s="61"/>
      <c r="KSS690" s="61"/>
      <c r="KST690" s="61"/>
      <c r="KSU690" s="61"/>
      <c r="KSV690" s="61"/>
      <c r="KSW690" s="61"/>
      <c r="KSX690" s="61"/>
      <c r="KSY690" s="61"/>
      <c r="KSZ690" s="61"/>
      <c r="KTA690" s="61"/>
      <c r="KTB690" s="61"/>
      <c r="KTC690" s="61"/>
      <c r="KTD690" s="61"/>
      <c r="KTE690" s="61"/>
      <c r="KTF690" s="61"/>
      <c r="KTG690" s="61"/>
      <c r="KTH690" s="61"/>
      <c r="KTI690" s="61"/>
      <c r="KTJ690" s="61"/>
      <c r="KTK690" s="61"/>
      <c r="KTL690" s="61"/>
      <c r="KTM690" s="61"/>
      <c r="KTN690" s="61"/>
      <c r="KTO690" s="61"/>
      <c r="KTP690" s="61"/>
      <c r="KTQ690" s="61"/>
      <c r="KTR690" s="61"/>
      <c r="KTS690" s="61"/>
      <c r="KTT690" s="61"/>
      <c r="KTU690" s="61"/>
      <c r="KTV690" s="61"/>
      <c r="KTW690" s="61"/>
      <c r="KTX690" s="61"/>
      <c r="KTY690" s="61"/>
      <c r="KTZ690" s="61"/>
      <c r="KUA690" s="61"/>
      <c r="KUB690" s="61"/>
      <c r="KUC690" s="61"/>
      <c r="KUD690" s="61"/>
      <c r="KUE690" s="61"/>
      <c r="KUF690" s="61"/>
      <c r="KUG690" s="61"/>
      <c r="KUH690" s="61"/>
      <c r="KUI690" s="61"/>
      <c r="KUJ690" s="61"/>
      <c r="KUK690" s="61"/>
      <c r="KUL690" s="61"/>
      <c r="KUM690" s="61"/>
      <c r="KUN690" s="61"/>
      <c r="KUO690" s="61"/>
      <c r="KUP690" s="61"/>
      <c r="KUQ690" s="61"/>
      <c r="KUR690" s="61"/>
      <c r="KUS690" s="61"/>
      <c r="KUT690" s="61"/>
      <c r="KUU690" s="61"/>
      <c r="KUV690" s="61"/>
      <c r="KUW690" s="61"/>
      <c r="KUX690" s="61"/>
      <c r="KUY690" s="61"/>
      <c r="KUZ690" s="61"/>
      <c r="KVA690" s="61"/>
      <c r="KVB690" s="61"/>
      <c r="KVC690" s="61"/>
      <c r="KVD690" s="61"/>
      <c r="KVE690" s="61"/>
      <c r="KVF690" s="61"/>
      <c r="KVG690" s="61"/>
      <c r="KVH690" s="61"/>
      <c r="KVI690" s="61"/>
      <c r="KVJ690" s="61"/>
      <c r="KVK690" s="61"/>
      <c r="KVL690" s="61"/>
      <c r="KVM690" s="61"/>
      <c r="KVN690" s="61"/>
      <c r="KVO690" s="61"/>
      <c r="KVP690" s="61"/>
      <c r="KVQ690" s="61"/>
      <c r="KVR690" s="61"/>
      <c r="KVS690" s="61"/>
      <c r="KVT690" s="61"/>
      <c r="KVU690" s="61"/>
      <c r="KVV690" s="61"/>
      <c r="KVW690" s="61"/>
      <c r="KVX690" s="61"/>
      <c r="KVY690" s="61"/>
      <c r="KVZ690" s="61"/>
      <c r="KWA690" s="61"/>
      <c r="KWB690" s="61"/>
      <c r="KWC690" s="61"/>
      <c r="KWD690" s="61"/>
      <c r="KWE690" s="61"/>
      <c r="KWF690" s="61"/>
      <c r="KWG690" s="61"/>
      <c r="KWH690" s="61"/>
      <c r="KWI690" s="61"/>
      <c r="KWJ690" s="61"/>
      <c r="KWK690" s="61"/>
      <c r="KWL690" s="61"/>
      <c r="KWM690" s="61"/>
      <c r="KWN690" s="61"/>
      <c r="KWO690" s="61"/>
      <c r="KWP690" s="61"/>
      <c r="KWQ690" s="61"/>
      <c r="KWR690" s="61"/>
      <c r="KWS690" s="61"/>
      <c r="KWT690" s="61"/>
      <c r="KWU690" s="61"/>
      <c r="KWV690" s="61"/>
      <c r="KWW690" s="61"/>
      <c r="KWX690" s="61"/>
      <c r="KWY690" s="61"/>
      <c r="KWZ690" s="61"/>
      <c r="KXA690" s="61"/>
      <c r="KXB690" s="61"/>
      <c r="KXC690" s="61"/>
      <c r="KXD690" s="61"/>
      <c r="KXE690" s="61"/>
      <c r="KXF690" s="61"/>
      <c r="KXG690" s="61"/>
      <c r="KXH690" s="61"/>
      <c r="KXI690" s="61"/>
      <c r="KXJ690" s="61"/>
      <c r="KXK690" s="61"/>
      <c r="KXL690" s="61"/>
      <c r="KXM690" s="61"/>
      <c r="KXN690" s="61"/>
      <c r="KXO690" s="61"/>
      <c r="KXP690" s="61"/>
      <c r="KXQ690" s="61"/>
      <c r="KXR690" s="61"/>
      <c r="KXS690" s="61"/>
      <c r="KXT690" s="61"/>
      <c r="KXU690" s="61"/>
      <c r="KXV690" s="61"/>
      <c r="KXW690" s="61"/>
      <c r="KXX690" s="61"/>
      <c r="KXY690" s="61"/>
      <c r="KXZ690" s="61"/>
      <c r="KYA690" s="61"/>
      <c r="KYB690" s="61"/>
      <c r="KYC690" s="61"/>
      <c r="KYD690" s="61"/>
      <c r="KYE690" s="61"/>
      <c r="KYF690" s="61"/>
      <c r="KYG690" s="61"/>
      <c r="KYH690" s="61"/>
      <c r="KYI690" s="61"/>
      <c r="KYJ690" s="61"/>
      <c r="KYK690" s="61"/>
      <c r="KYL690" s="61"/>
      <c r="KYM690" s="61"/>
      <c r="KYN690" s="61"/>
      <c r="KYO690" s="61"/>
      <c r="KYP690" s="61"/>
      <c r="KYQ690" s="61"/>
      <c r="KYR690" s="61"/>
      <c r="KYS690" s="61"/>
      <c r="KYT690" s="61"/>
      <c r="KYU690" s="61"/>
      <c r="KYV690" s="61"/>
      <c r="KYW690" s="61"/>
      <c r="KYX690" s="61"/>
      <c r="KYY690" s="61"/>
      <c r="KYZ690" s="61"/>
      <c r="KZA690" s="61"/>
      <c r="KZB690" s="61"/>
      <c r="KZC690" s="61"/>
      <c r="KZD690" s="61"/>
      <c r="KZE690" s="61"/>
      <c r="KZF690" s="61"/>
      <c r="KZG690" s="61"/>
      <c r="KZH690" s="61"/>
      <c r="KZI690" s="61"/>
      <c r="KZJ690" s="61"/>
      <c r="KZK690" s="61"/>
      <c r="KZL690" s="61"/>
      <c r="KZM690" s="61"/>
      <c r="KZN690" s="61"/>
      <c r="KZO690" s="61"/>
      <c r="KZP690" s="61"/>
      <c r="KZQ690" s="61"/>
      <c r="KZR690" s="61"/>
      <c r="KZS690" s="61"/>
      <c r="KZT690" s="61"/>
      <c r="KZU690" s="61"/>
      <c r="KZV690" s="61"/>
      <c r="KZW690" s="61"/>
      <c r="KZX690" s="61"/>
      <c r="KZY690" s="61"/>
      <c r="KZZ690" s="61"/>
      <c r="LAA690" s="61"/>
      <c r="LAB690" s="61"/>
      <c r="LAC690" s="61"/>
      <c r="LAD690" s="61"/>
      <c r="LAE690" s="61"/>
      <c r="LAF690" s="61"/>
      <c r="LAG690" s="61"/>
      <c r="LAH690" s="61"/>
      <c r="LAI690" s="61"/>
      <c r="LAJ690" s="61"/>
      <c r="LAK690" s="61"/>
      <c r="LAL690" s="61"/>
      <c r="LAM690" s="61"/>
      <c r="LAN690" s="61"/>
      <c r="LAO690" s="61"/>
      <c r="LAP690" s="61"/>
      <c r="LAQ690" s="61"/>
      <c r="LAR690" s="61"/>
      <c r="LAS690" s="61"/>
      <c r="LAT690" s="61"/>
      <c r="LAU690" s="61"/>
      <c r="LAV690" s="61"/>
      <c r="LAW690" s="61"/>
      <c r="LAX690" s="61"/>
      <c r="LAY690" s="61"/>
      <c r="LAZ690" s="61"/>
      <c r="LBA690" s="61"/>
      <c r="LBB690" s="61"/>
      <c r="LBC690" s="61"/>
      <c r="LBD690" s="61"/>
      <c r="LBE690" s="61"/>
      <c r="LBF690" s="61"/>
      <c r="LBG690" s="61"/>
      <c r="LBH690" s="61"/>
      <c r="LBI690" s="61"/>
      <c r="LBJ690" s="61"/>
      <c r="LBK690" s="61"/>
      <c r="LBL690" s="61"/>
      <c r="LBM690" s="61"/>
      <c r="LBN690" s="61"/>
      <c r="LBO690" s="61"/>
      <c r="LBP690" s="61"/>
      <c r="LBQ690" s="61"/>
      <c r="LBR690" s="61"/>
      <c r="LBS690" s="61"/>
      <c r="LBT690" s="61"/>
      <c r="LBU690" s="61"/>
      <c r="LBV690" s="61"/>
      <c r="LBW690" s="61"/>
      <c r="LBX690" s="61"/>
      <c r="LBY690" s="61"/>
      <c r="LBZ690" s="61"/>
      <c r="LCA690" s="61"/>
      <c r="LCB690" s="61"/>
      <c r="LCC690" s="61"/>
      <c r="LCD690" s="61"/>
      <c r="LCE690" s="61"/>
      <c r="LCF690" s="61"/>
      <c r="LCG690" s="61"/>
      <c r="LCH690" s="61"/>
      <c r="LCI690" s="61"/>
      <c r="LCJ690" s="61"/>
      <c r="LCK690" s="61"/>
      <c r="LCL690" s="61"/>
      <c r="LCM690" s="61"/>
      <c r="LCN690" s="61"/>
      <c r="LCO690" s="61"/>
      <c r="LCP690" s="61"/>
      <c r="LCQ690" s="61"/>
      <c r="LCR690" s="61"/>
      <c r="LCS690" s="61"/>
      <c r="LCT690" s="61"/>
      <c r="LCU690" s="61"/>
      <c r="LCV690" s="61"/>
      <c r="LCW690" s="61"/>
      <c r="LCX690" s="61"/>
      <c r="LCY690" s="61"/>
      <c r="LCZ690" s="61"/>
      <c r="LDA690" s="61"/>
      <c r="LDB690" s="61"/>
      <c r="LDC690" s="61"/>
      <c r="LDD690" s="61"/>
      <c r="LDE690" s="61"/>
      <c r="LDF690" s="61"/>
      <c r="LDG690" s="61"/>
      <c r="LDH690" s="61"/>
      <c r="LDI690" s="61"/>
      <c r="LDJ690" s="61"/>
      <c r="LDK690" s="61"/>
      <c r="LDL690" s="61"/>
      <c r="LDM690" s="61"/>
      <c r="LDN690" s="61"/>
      <c r="LDO690" s="61"/>
      <c r="LDP690" s="61"/>
      <c r="LDQ690" s="61"/>
      <c r="LDR690" s="61"/>
      <c r="LDS690" s="61"/>
      <c r="LDT690" s="61"/>
      <c r="LDU690" s="61"/>
      <c r="LDV690" s="61"/>
      <c r="LDW690" s="61"/>
      <c r="LDX690" s="61"/>
      <c r="LDY690" s="61"/>
      <c r="LDZ690" s="61"/>
      <c r="LEA690" s="61"/>
      <c r="LEB690" s="61"/>
      <c r="LEC690" s="61"/>
      <c r="LED690" s="61"/>
      <c r="LEE690" s="61"/>
      <c r="LEF690" s="61"/>
      <c r="LEG690" s="61"/>
      <c r="LEH690" s="61"/>
      <c r="LEI690" s="61"/>
      <c r="LEJ690" s="61"/>
      <c r="LEK690" s="61"/>
      <c r="LEL690" s="61"/>
      <c r="LEM690" s="61"/>
      <c r="LEN690" s="61"/>
      <c r="LEO690" s="61"/>
      <c r="LEP690" s="61"/>
      <c r="LEQ690" s="61"/>
      <c r="LER690" s="61"/>
      <c r="LES690" s="61"/>
      <c r="LET690" s="61"/>
      <c r="LEU690" s="61"/>
      <c r="LEV690" s="61"/>
      <c r="LEW690" s="61"/>
      <c r="LEX690" s="61"/>
      <c r="LEY690" s="61"/>
      <c r="LEZ690" s="61"/>
      <c r="LFA690" s="61"/>
      <c r="LFB690" s="61"/>
      <c r="LFC690" s="61"/>
      <c r="LFD690" s="61"/>
      <c r="LFE690" s="61"/>
      <c r="LFF690" s="61"/>
      <c r="LFG690" s="61"/>
      <c r="LFH690" s="61"/>
      <c r="LFI690" s="61"/>
      <c r="LFJ690" s="61"/>
      <c r="LFK690" s="61"/>
      <c r="LFL690" s="61"/>
      <c r="LFM690" s="61"/>
      <c r="LFN690" s="61"/>
      <c r="LFO690" s="61"/>
      <c r="LFP690" s="61"/>
      <c r="LFQ690" s="61"/>
      <c r="LFR690" s="61"/>
      <c r="LFS690" s="61"/>
      <c r="LFT690" s="61"/>
      <c r="LFU690" s="61"/>
      <c r="LFV690" s="61"/>
      <c r="LFW690" s="61"/>
      <c r="LFX690" s="61"/>
      <c r="LFY690" s="61"/>
      <c r="LFZ690" s="61"/>
      <c r="LGA690" s="61"/>
      <c r="LGB690" s="61"/>
      <c r="LGC690" s="61"/>
      <c r="LGD690" s="61"/>
      <c r="LGE690" s="61"/>
      <c r="LGF690" s="61"/>
      <c r="LGG690" s="61"/>
      <c r="LGH690" s="61"/>
      <c r="LGI690" s="61"/>
      <c r="LGJ690" s="61"/>
      <c r="LGK690" s="61"/>
      <c r="LGL690" s="61"/>
      <c r="LGM690" s="61"/>
      <c r="LGN690" s="61"/>
      <c r="LGO690" s="61"/>
      <c r="LGP690" s="61"/>
      <c r="LGQ690" s="61"/>
      <c r="LGR690" s="61"/>
      <c r="LGS690" s="61"/>
      <c r="LGT690" s="61"/>
      <c r="LGU690" s="61"/>
      <c r="LGV690" s="61"/>
      <c r="LGW690" s="61"/>
      <c r="LGX690" s="61"/>
      <c r="LGY690" s="61"/>
      <c r="LGZ690" s="61"/>
      <c r="LHA690" s="61"/>
      <c r="LHB690" s="61"/>
      <c r="LHC690" s="61"/>
      <c r="LHD690" s="61"/>
      <c r="LHE690" s="61"/>
      <c r="LHF690" s="61"/>
      <c r="LHG690" s="61"/>
      <c r="LHH690" s="61"/>
      <c r="LHI690" s="61"/>
      <c r="LHJ690" s="61"/>
      <c r="LHK690" s="61"/>
      <c r="LHL690" s="61"/>
      <c r="LHM690" s="61"/>
      <c r="LHN690" s="61"/>
      <c r="LHO690" s="61"/>
      <c r="LHP690" s="61"/>
      <c r="LHQ690" s="61"/>
      <c r="LHR690" s="61"/>
      <c r="LHS690" s="61"/>
      <c r="LHT690" s="61"/>
      <c r="LHU690" s="61"/>
      <c r="LHV690" s="61"/>
      <c r="LHW690" s="61"/>
      <c r="LHX690" s="61"/>
      <c r="LHY690" s="61"/>
      <c r="LHZ690" s="61"/>
      <c r="LIA690" s="61"/>
      <c r="LIB690" s="61"/>
      <c r="LIC690" s="61"/>
      <c r="LID690" s="61"/>
      <c r="LIE690" s="61"/>
      <c r="LIF690" s="61"/>
      <c r="LIG690" s="61"/>
      <c r="LIH690" s="61"/>
      <c r="LII690" s="61"/>
      <c r="LIJ690" s="61"/>
      <c r="LIK690" s="61"/>
      <c r="LIL690" s="61"/>
      <c r="LIM690" s="61"/>
      <c r="LIN690" s="61"/>
      <c r="LIO690" s="61"/>
      <c r="LIP690" s="61"/>
      <c r="LIQ690" s="61"/>
      <c r="LIR690" s="61"/>
      <c r="LIS690" s="61"/>
      <c r="LIT690" s="61"/>
      <c r="LIU690" s="61"/>
      <c r="LIV690" s="61"/>
      <c r="LIW690" s="61"/>
      <c r="LIX690" s="61"/>
      <c r="LIY690" s="61"/>
      <c r="LIZ690" s="61"/>
      <c r="LJA690" s="61"/>
      <c r="LJB690" s="61"/>
      <c r="LJC690" s="61"/>
      <c r="LJD690" s="61"/>
      <c r="LJE690" s="61"/>
      <c r="LJF690" s="61"/>
      <c r="LJG690" s="61"/>
      <c r="LJH690" s="61"/>
      <c r="LJI690" s="61"/>
      <c r="LJJ690" s="61"/>
      <c r="LJK690" s="61"/>
      <c r="LJL690" s="61"/>
      <c r="LJM690" s="61"/>
      <c r="LJN690" s="61"/>
      <c r="LJO690" s="61"/>
      <c r="LJP690" s="61"/>
      <c r="LJQ690" s="61"/>
      <c r="LJR690" s="61"/>
      <c r="LJS690" s="61"/>
      <c r="LJT690" s="61"/>
      <c r="LJU690" s="61"/>
      <c r="LJV690" s="61"/>
      <c r="LJW690" s="61"/>
      <c r="LJX690" s="61"/>
      <c r="LJY690" s="61"/>
      <c r="LJZ690" s="61"/>
      <c r="LKA690" s="61"/>
      <c r="LKB690" s="61"/>
      <c r="LKC690" s="61"/>
      <c r="LKD690" s="61"/>
      <c r="LKE690" s="61"/>
      <c r="LKF690" s="61"/>
      <c r="LKG690" s="61"/>
      <c r="LKH690" s="61"/>
      <c r="LKI690" s="61"/>
      <c r="LKJ690" s="61"/>
      <c r="LKK690" s="61"/>
      <c r="LKL690" s="61"/>
      <c r="LKM690" s="61"/>
      <c r="LKN690" s="61"/>
      <c r="LKO690" s="61"/>
      <c r="LKP690" s="61"/>
      <c r="LKQ690" s="61"/>
      <c r="LKR690" s="61"/>
      <c r="LKS690" s="61"/>
      <c r="LKT690" s="61"/>
      <c r="LKU690" s="61"/>
      <c r="LKV690" s="61"/>
      <c r="LKW690" s="61"/>
      <c r="LKX690" s="61"/>
      <c r="LKY690" s="61"/>
      <c r="LKZ690" s="61"/>
      <c r="LLA690" s="61"/>
      <c r="LLB690" s="61"/>
      <c r="LLC690" s="61"/>
      <c r="LLD690" s="61"/>
      <c r="LLE690" s="61"/>
      <c r="LLF690" s="61"/>
      <c r="LLG690" s="61"/>
      <c r="LLH690" s="61"/>
      <c r="LLI690" s="61"/>
      <c r="LLJ690" s="61"/>
      <c r="LLK690" s="61"/>
      <c r="LLL690" s="61"/>
      <c r="LLM690" s="61"/>
      <c r="LLN690" s="61"/>
      <c r="LLO690" s="61"/>
      <c r="LLP690" s="61"/>
      <c r="LLQ690" s="61"/>
      <c r="LLR690" s="61"/>
      <c r="LLS690" s="61"/>
      <c r="LLT690" s="61"/>
      <c r="LLU690" s="61"/>
      <c r="LLV690" s="61"/>
      <c r="LLW690" s="61"/>
      <c r="LLX690" s="61"/>
      <c r="LLY690" s="61"/>
      <c r="LLZ690" s="61"/>
      <c r="LMA690" s="61"/>
      <c r="LMB690" s="61"/>
      <c r="LMC690" s="61"/>
      <c r="LMD690" s="61"/>
      <c r="LME690" s="61"/>
      <c r="LMF690" s="61"/>
      <c r="LMG690" s="61"/>
      <c r="LMH690" s="61"/>
      <c r="LMI690" s="61"/>
      <c r="LMJ690" s="61"/>
      <c r="LMK690" s="61"/>
      <c r="LML690" s="61"/>
      <c r="LMM690" s="61"/>
      <c r="LMN690" s="61"/>
      <c r="LMO690" s="61"/>
      <c r="LMP690" s="61"/>
      <c r="LMQ690" s="61"/>
      <c r="LMR690" s="61"/>
      <c r="LMS690" s="61"/>
      <c r="LMT690" s="61"/>
      <c r="LMU690" s="61"/>
      <c r="LMV690" s="61"/>
      <c r="LMW690" s="61"/>
      <c r="LMX690" s="61"/>
      <c r="LMY690" s="61"/>
      <c r="LMZ690" s="61"/>
      <c r="LNA690" s="61"/>
      <c r="LNB690" s="61"/>
      <c r="LNC690" s="61"/>
      <c r="LND690" s="61"/>
      <c r="LNE690" s="61"/>
      <c r="LNF690" s="61"/>
      <c r="LNG690" s="61"/>
      <c r="LNH690" s="61"/>
      <c r="LNI690" s="61"/>
      <c r="LNJ690" s="61"/>
      <c r="LNK690" s="61"/>
      <c r="LNL690" s="61"/>
      <c r="LNM690" s="61"/>
      <c r="LNN690" s="61"/>
      <c r="LNO690" s="61"/>
      <c r="LNP690" s="61"/>
      <c r="LNQ690" s="61"/>
      <c r="LNR690" s="61"/>
      <c r="LNS690" s="61"/>
      <c r="LNT690" s="61"/>
      <c r="LNU690" s="61"/>
      <c r="LNV690" s="61"/>
      <c r="LNW690" s="61"/>
      <c r="LNX690" s="61"/>
      <c r="LNY690" s="61"/>
      <c r="LNZ690" s="61"/>
      <c r="LOA690" s="61"/>
      <c r="LOB690" s="61"/>
      <c r="LOC690" s="61"/>
      <c r="LOD690" s="61"/>
      <c r="LOE690" s="61"/>
      <c r="LOF690" s="61"/>
      <c r="LOG690" s="61"/>
      <c r="LOH690" s="61"/>
      <c r="LOI690" s="61"/>
      <c r="LOJ690" s="61"/>
      <c r="LOK690" s="61"/>
      <c r="LOL690" s="61"/>
      <c r="LOM690" s="61"/>
      <c r="LON690" s="61"/>
      <c r="LOO690" s="61"/>
      <c r="LOP690" s="61"/>
      <c r="LOQ690" s="61"/>
      <c r="LOR690" s="61"/>
      <c r="LOS690" s="61"/>
      <c r="LOT690" s="61"/>
      <c r="LOU690" s="61"/>
      <c r="LOV690" s="61"/>
      <c r="LOW690" s="61"/>
      <c r="LOX690" s="61"/>
      <c r="LOY690" s="61"/>
      <c r="LOZ690" s="61"/>
      <c r="LPA690" s="61"/>
      <c r="LPB690" s="61"/>
      <c r="LPC690" s="61"/>
      <c r="LPD690" s="61"/>
      <c r="LPE690" s="61"/>
      <c r="LPF690" s="61"/>
      <c r="LPG690" s="61"/>
      <c r="LPH690" s="61"/>
      <c r="LPI690" s="61"/>
      <c r="LPJ690" s="61"/>
      <c r="LPK690" s="61"/>
      <c r="LPL690" s="61"/>
      <c r="LPM690" s="61"/>
      <c r="LPN690" s="61"/>
      <c r="LPO690" s="61"/>
      <c r="LPP690" s="61"/>
      <c r="LPQ690" s="61"/>
      <c r="LPR690" s="61"/>
      <c r="LPS690" s="61"/>
      <c r="LPT690" s="61"/>
      <c r="LPU690" s="61"/>
      <c r="LPV690" s="61"/>
      <c r="LPW690" s="61"/>
      <c r="LPX690" s="61"/>
      <c r="LPY690" s="61"/>
      <c r="LPZ690" s="61"/>
      <c r="LQA690" s="61"/>
      <c r="LQB690" s="61"/>
      <c r="LQC690" s="61"/>
      <c r="LQD690" s="61"/>
      <c r="LQE690" s="61"/>
      <c r="LQF690" s="61"/>
      <c r="LQG690" s="61"/>
      <c r="LQH690" s="61"/>
      <c r="LQI690" s="61"/>
      <c r="LQJ690" s="61"/>
      <c r="LQK690" s="61"/>
      <c r="LQL690" s="61"/>
      <c r="LQM690" s="61"/>
      <c r="LQN690" s="61"/>
      <c r="LQO690" s="61"/>
      <c r="LQP690" s="61"/>
      <c r="LQQ690" s="61"/>
      <c r="LQR690" s="61"/>
      <c r="LQS690" s="61"/>
      <c r="LQT690" s="61"/>
      <c r="LQU690" s="61"/>
      <c r="LQV690" s="61"/>
      <c r="LQW690" s="61"/>
      <c r="LQX690" s="61"/>
      <c r="LQY690" s="61"/>
      <c r="LQZ690" s="61"/>
      <c r="LRA690" s="61"/>
      <c r="LRB690" s="61"/>
      <c r="LRC690" s="61"/>
      <c r="LRD690" s="61"/>
      <c r="LRE690" s="61"/>
      <c r="LRF690" s="61"/>
      <c r="LRG690" s="61"/>
      <c r="LRH690" s="61"/>
      <c r="LRI690" s="61"/>
      <c r="LRJ690" s="61"/>
      <c r="LRK690" s="61"/>
      <c r="LRL690" s="61"/>
      <c r="LRM690" s="61"/>
      <c r="LRN690" s="61"/>
      <c r="LRO690" s="61"/>
      <c r="LRP690" s="61"/>
      <c r="LRQ690" s="61"/>
      <c r="LRR690" s="61"/>
      <c r="LRS690" s="61"/>
      <c r="LRT690" s="61"/>
      <c r="LRU690" s="61"/>
      <c r="LRV690" s="61"/>
      <c r="LRW690" s="61"/>
      <c r="LRX690" s="61"/>
      <c r="LRY690" s="61"/>
      <c r="LRZ690" s="61"/>
      <c r="LSA690" s="61"/>
      <c r="LSB690" s="61"/>
      <c r="LSC690" s="61"/>
      <c r="LSD690" s="61"/>
      <c r="LSE690" s="61"/>
      <c r="LSF690" s="61"/>
      <c r="LSG690" s="61"/>
      <c r="LSH690" s="61"/>
      <c r="LSI690" s="61"/>
      <c r="LSJ690" s="61"/>
      <c r="LSK690" s="61"/>
      <c r="LSL690" s="61"/>
      <c r="LSM690" s="61"/>
      <c r="LSN690" s="61"/>
      <c r="LSO690" s="61"/>
      <c r="LSP690" s="61"/>
      <c r="LSQ690" s="61"/>
      <c r="LSR690" s="61"/>
      <c r="LSS690" s="61"/>
      <c r="LST690" s="61"/>
      <c r="LSU690" s="61"/>
      <c r="LSV690" s="61"/>
      <c r="LSW690" s="61"/>
      <c r="LSX690" s="61"/>
      <c r="LSY690" s="61"/>
      <c r="LSZ690" s="61"/>
      <c r="LTA690" s="61"/>
      <c r="LTB690" s="61"/>
      <c r="LTC690" s="61"/>
      <c r="LTD690" s="61"/>
      <c r="LTE690" s="61"/>
      <c r="LTF690" s="61"/>
      <c r="LTG690" s="61"/>
      <c r="LTH690" s="61"/>
      <c r="LTI690" s="61"/>
      <c r="LTJ690" s="61"/>
      <c r="LTK690" s="61"/>
      <c r="LTL690" s="61"/>
      <c r="LTM690" s="61"/>
      <c r="LTN690" s="61"/>
      <c r="LTO690" s="61"/>
      <c r="LTP690" s="61"/>
      <c r="LTQ690" s="61"/>
      <c r="LTR690" s="61"/>
      <c r="LTS690" s="61"/>
      <c r="LTT690" s="61"/>
      <c r="LTU690" s="61"/>
      <c r="LTV690" s="61"/>
      <c r="LTW690" s="61"/>
      <c r="LTX690" s="61"/>
      <c r="LTY690" s="61"/>
      <c r="LTZ690" s="61"/>
      <c r="LUA690" s="61"/>
      <c r="LUB690" s="61"/>
      <c r="LUC690" s="61"/>
      <c r="LUD690" s="61"/>
      <c r="LUE690" s="61"/>
      <c r="LUF690" s="61"/>
      <c r="LUG690" s="61"/>
      <c r="LUH690" s="61"/>
      <c r="LUI690" s="61"/>
      <c r="LUJ690" s="61"/>
      <c r="LUK690" s="61"/>
      <c r="LUL690" s="61"/>
      <c r="LUM690" s="61"/>
      <c r="LUN690" s="61"/>
      <c r="LUO690" s="61"/>
      <c r="LUP690" s="61"/>
      <c r="LUQ690" s="61"/>
      <c r="LUR690" s="61"/>
      <c r="LUS690" s="61"/>
      <c r="LUT690" s="61"/>
      <c r="LUU690" s="61"/>
      <c r="LUV690" s="61"/>
      <c r="LUW690" s="61"/>
      <c r="LUX690" s="61"/>
      <c r="LUY690" s="61"/>
      <c r="LUZ690" s="61"/>
      <c r="LVA690" s="61"/>
      <c r="LVB690" s="61"/>
      <c r="LVC690" s="61"/>
      <c r="LVD690" s="61"/>
      <c r="LVE690" s="61"/>
      <c r="LVF690" s="61"/>
      <c r="LVG690" s="61"/>
      <c r="LVH690" s="61"/>
      <c r="LVI690" s="61"/>
      <c r="LVJ690" s="61"/>
      <c r="LVK690" s="61"/>
      <c r="LVL690" s="61"/>
      <c r="LVM690" s="61"/>
      <c r="LVN690" s="61"/>
      <c r="LVO690" s="61"/>
      <c r="LVP690" s="61"/>
      <c r="LVQ690" s="61"/>
      <c r="LVR690" s="61"/>
      <c r="LVS690" s="61"/>
      <c r="LVT690" s="61"/>
      <c r="LVU690" s="61"/>
      <c r="LVV690" s="61"/>
      <c r="LVW690" s="61"/>
      <c r="LVX690" s="61"/>
      <c r="LVY690" s="61"/>
      <c r="LVZ690" s="61"/>
      <c r="LWA690" s="61"/>
      <c r="LWB690" s="61"/>
      <c r="LWC690" s="61"/>
      <c r="LWD690" s="61"/>
      <c r="LWE690" s="61"/>
      <c r="LWF690" s="61"/>
      <c r="LWG690" s="61"/>
      <c r="LWH690" s="61"/>
      <c r="LWI690" s="61"/>
      <c r="LWJ690" s="61"/>
      <c r="LWK690" s="61"/>
      <c r="LWL690" s="61"/>
      <c r="LWM690" s="61"/>
      <c r="LWN690" s="61"/>
      <c r="LWO690" s="61"/>
      <c r="LWP690" s="61"/>
      <c r="LWQ690" s="61"/>
      <c r="LWR690" s="61"/>
      <c r="LWS690" s="61"/>
      <c r="LWT690" s="61"/>
      <c r="LWU690" s="61"/>
      <c r="LWV690" s="61"/>
      <c r="LWW690" s="61"/>
      <c r="LWX690" s="61"/>
      <c r="LWY690" s="61"/>
      <c r="LWZ690" s="61"/>
      <c r="LXA690" s="61"/>
      <c r="LXB690" s="61"/>
      <c r="LXC690" s="61"/>
      <c r="LXD690" s="61"/>
      <c r="LXE690" s="61"/>
      <c r="LXF690" s="61"/>
      <c r="LXG690" s="61"/>
      <c r="LXH690" s="61"/>
      <c r="LXI690" s="61"/>
      <c r="LXJ690" s="61"/>
      <c r="LXK690" s="61"/>
      <c r="LXL690" s="61"/>
      <c r="LXM690" s="61"/>
      <c r="LXN690" s="61"/>
      <c r="LXO690" s="61"/>
      <c r="LXP690" s="61"/>
      <c r="LXQ690" s="61"/>
      <c r="LXR690" s="61"/>
      <c r="LXS690" s="61"/>
      <c r="LXT690" s="61"/>
      <c r="LXU690" s="61"/>
      <c r="LXV690" s="61"/>
      <c r="LXW690" s="61"/>
      <c r="LXX690" s="61"/>
      <c r="LXY690" s="61"/>
      <c r="LXZ690" s="61"/>
      <c r="LYA690" s="61"/>
      <c r="LYB690" s="61"/>
      <c r="LYC690" s="61"/>
      <c r="LYD690" s="61"/>
      <c r="LYE690" s="61"/>
      <c r="LYF690" s="61"/>
      <c r="LYG690" s="61"/>
      <c r="LYH690" s="61"/>
      <c r="LYI690" s="61"/>
      <c r="LYJ690" s="61"/>
      <c r="LYK690" s="61"/>
      <c r="LYL690" s="61"/>
      <c r="LYM690" s="61"/>
      <c r="LYN690" s="61"/>
      <c r="LYO690" s="61"/>
      <c r="LYP690" s="61"/>
      <c r="LYQ690" s="61"/>
      <c r="LYR690" s="61"/>
      <c r="LYS690" s="61"/>
      <c r="LYT690" s="61"/>
      <c r="LYU690" s="61"/>
      <c r="LYV690" s="61"/>
      <c r="LYW690" s="61"/>
      <c r="LYX690" s="61"/>
      <c r="LYY690" s="61"/>
      <c r="LYZ690" s="61"/>
      <c r="LZA690" s="61"/>
      <c r="LZB690" s="61"/>
      <c r="LZC690" s="61"/>
      <c r="LZD690" s="61"/>
      <c r="LZE690" s="61"/>
      <c r="LZF690" s="61"/>
      <c r="LZG690" s="61"/>
      <c r="LZH690" s="61"/>
      <c r="LZI690" s="61"/>
      <c r="LZJ690" s="61"/>
      <c r="LZK690" s="61"/>
      <c r="LZL690" s="61"/>
      <c r="LZM690" s="61"/>
      <c r="LZN690" s="61"/>
      <c r="LZO690" s="61"/>
      <c r="LZP690" s="61"/>
      <c r="LZQ690" s="61"/>
      <c r="LZR690" s="61"/>
      <c r="LZS690" s="61"/>
      <c r="LZT690" s="61"/>
      <c r="LZU690" s="61"/>
      <c r="LZV690" s="61"/>
      <c r="LZW690" s="61"/>
      <c r="LZX690" s="61"/>
      <c r="LZY690" s="61"/>
      <c r="LZZ690" s="61"/>
      <c r="MAA690" s="61"/>
      <c r="MAB690" s="61"/>
      <c r="MAC690" s="61"/>
      <c r="MAD690" s="61"/>
      <c r="MAE690" s="61"/>
      <c r="MAF690" s="61"/>
      <c r="MAG690" s="61"/>
      <c r="MAH690" s="61"/>
      <c r="MAI690" s="61"/>
      <c r="MAJ690" s="61"/>
      <c r="MAK690" s="61"/>
      <c r="MAL690" s="61"/>
      <c r="MAM690" s="61"/>
      <c r="MAN690" s="61"/>
      <c r="MAO690" s="61"/>
      <c r="MAP690" s="61"/>
      <c r="MAQ690" s="61"/>
      <c r="MAR690" s="61"/>
      <c r="MAS690" s="61"/>
      <c r="MAT690" s="61"/>
      <c r="MAU690" s="61"/>
      <c r="MAV690" s="61"/>
      <c r="MAW690" s="61"/>
      <c r="MAX690" s="61"/>
      <c r="MAY690" s="61"/>
      <c r="MAZ690" s="61"/>
      <c r="MBA690" s="61"/>
      <c r="MBB690" s="61"/>
      <c r="MBC690" s="61"/>
      <c r="MBD690" s="61"/>
      <c r="MBE690" s="61"/>
      <c r="MBF690" s="61"/>
      <c r="MBG690" s="61"/>
      <c r="MBH690" s="61"/>
      <c r="MBI690" s="61"/>
      <c r="MBJ690" s="61"/>
      <c r="MBK690" s="61"/>
      <c r="MBL690" s="61"/>
      <c r="MBM690" s="61"/>
      <c r="MBN690" s="61"/>
      <c r="MBO690" s="61"/>
      <c r="MBP690" s="61"/>
      <c r="MBQ690" s="61"/>
      <c r="MBR690" s="61"/>
      <c r="MBS690" s="61"/>
      <c r="MBT690" s="61"/>
      <c r="MBU690" s="61"/>
      <c r="MBV690" s="61"/>
      <c r="MBW690" s="61"/>
      <c r="MBX690" s="61"/>
      <c r="MBY690" s="61"/>
      <c r="MBZ690" s="61"/>
      <c r="MCA690" s="61"/>
      <c r="MCB690" s="61"/>
      <c r="MCC690" s="61"/>
      <c r="MCD690" s="61"/>
      <c r="MCE690" s="61"/>
      <c r="MCF690" s="61"/>
      <c r="MCG690" s="61"/>
      <c r="MCH690" s="61"/>
      <c r="MCI690" s="61"/>
      <c r="MCJ690" s="61"/>
      <c r="MCK690" s="61"/>
      <c r="MCL690" s="61"/>
      <c r="MCM690" s="61"/>
      <c r="MCN690" s="61"/>
      <c r="MCO690" s="61"/>
      <c r="MCP690" s="61"/>
      <c r="MCQ690" s="61"/>
      <c r="MCR690" s="61"/>
      <c r="MCS690" s="61"/>
      <c r="MCT690" s="61"/>
      <c r="MCU690" s="61"/>
      <c r="MCV690" s="61"/>
      <c r="MCW690" s="61"/>
      <c r="MCX690" s="61"/>
      <c r="MCY690" s="61"/>
      <c r="MCZ690" s="61"/>
      <c r="MDA690" s="61"/>
      <c r="MDB690" s="61"/>
      <c r="MDC690" s="61"/>
      <c r="MDD690" s="61"/>
      <c r="MDE690" s="61"/>
      <c r="MDF690" s="61"/>
      <c r="MDG690" s="61"/>
      <c r="MDH690" s="61"/>
      <c r="MDI690" s="61"/>
      <c r="MDJ690" s="61"/>
      <c r="MDK690" s="61"/>
      <c r="MDL690" s="61"/>
      <c r="MDM690" s="61"/>
      <c r="MDN690" s="61"/>
      <c r="MDO690" s="61"/>
      <c r="MDP690" s="61"/>
      <c r="MDQ690" s="61"/>
      <c r="MDR690" s="61"/>
      <c r="MDS690" s="61"/>
      <c r="MDT690" s="61"/>
      <c r="MDU690" s="61"/>
      <c r="MDV690" s="61"/>
      <c r="MDW690" s="61"/>
      <c r="MDX690" s="61"/>
      <c r="MDY690" s="61"/>
      <c r="MDZ690" s="61"/>
      <c r="MEA690" s="61"/>
      <c r="MEB690" s="61"/>
      <c r="MEC690" s="61"/>
      <c r="MED690" s="61"/>
      <c r="MEE690" s="61"/>
      <c r="MEF690" s="61"/>
      <c r="MEG690" s="61"/>
      <c r="MEH690" s="61"/>
      <c r="MEI690" s="61"/>
      <c r="MEJ690" s="61"/>
      <c r="MEK690" s="61"/>
      <c r="MEL690" s="61"/>
      <c r="MEM690" s="61"/>
      <c r="MEN690" s="61"/>
      <c r="MEO690" s="61"/>
      <c r="MEP690" s="61"/>
      <c r="MEQ690" s="61"/>
      <c r="MER690" s="61"/>
      <c r="MES690" s="61"/>
      <c r="MET690" s="61"/>
      <c r="MEU690" s="61"/>
      <c r="MEV690" s="61"/>
      <c r="MEW690" s="61"/>
      <c r="MEX690" s="61"/>
      <c r="MEY690" s="61"/>
      <c r="MEZ690" s="61"/>
      <c r="MFA690" s="61"/>
      <c r="MFB690" s="61"/>
      <c r="MFC690" s="61"/>
      <c r="MFD690" s="61"/>
      <c r="MFE690" s="61"/>
      <c r="MFF690" s="61"/>
      <c r="MFG690" s="61"/>
      <c r="MFH690" s="61"/>
      <c r="MFI690" s="61"/>
      <c r="MFJ690" s="61"/>
      <c r="MFK690" s="61"/>
      <c r="MFL690" s="61"/>
      <c r="MFM690" s="61"/>
      <c r="MFN690" s="61"/>
      <c r="MFO690" s="61"/>
      <c r="MFP690" s="61"/>
      <c r="MFQ690" s="61"/>
      <c r="MFR690" s="61"/>
      <c r="MFS690" s="61"/>
      <c r="MFT690" s="61"/>
      <c r="MFU690" s="61"/>
      <c r="MFV690" s="61"/>
      <c r="MFW690" s="61"/>
      <c r="MFX690" s="61"/>
      <c r="MFY690" s="61"/>
      <c r="MFZ690" s="61"/>
      <c r="MGA690" s="61"/>
      <c r="MGB690" s="61"/>
      <c r="MGC690" s="61"/>
      <c r="MGD690" s="61"/>
      <c r="MGE690" s="61"/>
      <c r="MGF690" s="61"/>
      <c r="MGG690" s="61"/>
      <c r="MGH690" s="61"/>
      <c r="MGI690" s="61"/>
      <c r="MGJ690" s="61"/>
      <c r="MGK690" s="61"/>
      <c r="MGL690" s="61"/>
      <c r="MGM690" s="61"/>
      <c r="MGN690" s="61"/>
      <c r="MGO690" s="61"/>
      <c r="MGP690" s="61"/>
      <c r="MGQ690" s="61"/>
      <c r="MGR690" s="61"/>
      <c r="MGS690" s="61"/>
      <c r="MGT690" s="61"/>
      <c r="MGU690" s="61"/>
      <c r="MGV690" s="61"/>
      <c r="MGW690" s="61"/>
      <c r="MGX690" s="61"/>
      <c r="MGY690" s="61"/>
      <c r="MGZ690" s="61"/>
      <c r="MHA690" s="61"/>
      <c r="MHB690" s="61"/>
      <c r="MHC690" s="61"/>
      <c r="MHD690" s="61"/>
      <c r="MHE690" s="61"/>
      <c r="MHF690" s="61"/>
      <c r="MHG690" s="61"/>
      <c r="MHH690" s="61"/>
      <c r="MHI690" s="61"/>
      <c r="MHJ690" s="61"/>
      <c r="MHK690" s="61"/>
      <c r="MHL690" s="61"/>
      <c r="MHM690" s="61"/>
      <c r="MHN690" s="61"/>
      <c r="MHO690" s="61"/>
      <c r="MHP690" s="61"/>
      <c r="MHQ690" s="61"/>
      <c r="MHR690" s="61"/>
      <c r="MHS690" s="61"/>
      <c r="MHT690" s="61"/>
      <c r="MHU690" s="61"/>
      <c r="MHV690" s="61"/>
      <c r="MHW690" s="61"/>
      <c r="MHX690" s="61"/>
      <c r="MHY690" s="61"/>
      <c r="MHZ690" s="61"/>
      <c r="MIA690" s="61"/>
      <c r="MIB690" s="61"/>
      <c r="MIC690" s="61"/>
      <c r="MID690" s="61"/>
      <c r="MIE690" s="61"/>
      <c r="MIF690" s="61"/>
      <c r="MIG690" s="61"/>
      <c r="MIH690" s="61"/>
      <c r="MII690" s="61"/>
      <c r="MIJ690" s="61"/>
      <c r="MIK690" s="61"/>
      <c r="MIL690" s="61"/>
      <c r="MIM690" s="61"/>
      <c r="MIN690" s="61"/>
      <c r="MIO690" s="61"/>
      <c r="MIP690" s="61"/>
      <c r="MIQ690" s="61"/>
      <c r="MIR690" s="61"/>
      <c r="MIS690" s="61"/>
      <c r="MIT690" s="61"/>
      <c r="MIU690" s="61"/>
      <c r="MIV690" s="61"/>
      <c r="MIW690" s="61"/>
      <c r="MIX690" s="61"/>
      <c r="MIY690" s="61"/>
      <c r="MIZ690" s="61"/>
      <c r="MJA690" s="61"/>
      <c r="MJB690" s="61"/>
      <c r="MJC690" s="61"/>
      <c r="MJD690" s="61"/>
      <c r="MJE690" s="61"/>
      <c r="MJF690" s="61"/>
      <c r="MJG690" s="61"/>
      <c r="MJH690" s="61"/>
      <c r="MJI690" s="61"/>
      <c r="MJJ690" s="61"/>
      <c r="MJK690" s="61"/>
      <c r="MJL690" s="61"/>
      <c r="MJM690" s="61"/>
      <c r="MJN690" s="61"/>
      <c r="MJO690" s="61"/>
      <c r="MJP690" s="61"/>
      <c r="MJQ690" s="61"/>
      <c r="MJR690" s="61"/>
      <c r="MJS690" s="61"/>
      <c r="MJT690" s="61"/>
      <c r="MJU690" s="61"/>
      <c r="MJV690" s="61"/>
      <c r="MJW690" s="61"/>
      <c r="MJX690" s="61"/>
      <c r="MJY690" s="61"/>
      <c r="MJZ690" s="61"/>
      <c r="MKA690" s="61"/>
      <c r="MKB690" s="61"/>
      <c r="MKC690" s="61"/>
      <c r="MKD690" s="61"/>
      <c r="MKE690" s="61"/>
      <c r="MKF690" s="61"/>
      <c r="MKG690" s="61"/>
      <c r="MKH690" s="61"/>
      <c r="MKI690" s="61"/>
      <c r="MKJ690" s="61"/>
      <c r="MKK690" s="61"/>
      <c r="MKL690" s="61"/>
      <c r="MKM690" s="61"/>
      <c r="MKN690" s="61"/>
      <c r="MKO690" s="61"/>
      <c r="MKP690" s="61"/>
      <c r="MKQ690" s="61"/>
      <c r="MKR690" s="61"/>
      <c r="MKS690" s="61"/>
      <c r="MKT690" s="61"/>
      <c r="MKU690" s="61"/>
      <c r="MKV690" s="61"/>
      <c r="MKW690" s="61"/>
      <c r="MKX690" s="61"/>
      <c r="MKY690" s="61"/>
      <c r="MKZ690" s="61"/>
      <c r="MLA690" s="61"/>
      <c r="MLB690" s="61"/>
      <c r="MLC690" s="61"/>
      <c r="MLD690" s="61"/>
      <c r="MLE690" s="61"/>
      <c r="MLF690" s="61"/>
      <c r="MLG690" s="61"/>
      <c r="MLH690" s="61"/>
      <c r="MLI690" s="61"/>
      <c r="MLJ690" s="61"/>
      <c r="MLK690" s="61"/>
      <c r="MLL690" s="61"/>
      <c r="MLM690" s="61"/>
      <c r="MLN690" s="61"/>
      <c r="MLO690" s="61"/>
      <c r="MLP690" s="61"/>
      <c r="MLQ690" s="61"/>
      <c r="MLR690" s="61"/>
      <c r="MLS690" s="61"/>
      <c r="MLT690" s="61"/>
      <c r="MLU690" s="61"/>
      <c r="MLV690" s="61"/>
      <c r="MLW690" s="61"/>
      <c r="MLX690" s="61"/>
      <c r="MLY690" s="61"/>
      <c r="MLZ690" s="61"/>
      <c r="MMA690" s="61"/>
      <c r="MMB690" s="61"/>
      <c r="MMC690" s="61"/>
      <c r="MMD690" s="61"/>
      <c r="MME690" s="61"/>
      <c r="MMF690" s="61"/>
      <c r="MMG690" s="61"/>
      <c r="MMH690" s="61"/>
      <c r="MMI690" s="61"/>
      <c r="MMJ690" s="61"/>
      <c r="MMK690" s="61"/>
      <c r="MML690" s="61"/>
      <c r="MMM690" s="61"/>
      <c r="MMN690" s="61"/>
      <c r="MMO690" s="61"/>
      <c r="MMP690" s="61"/>
      <c r="MMQ690" s="61"/>
      <c r="MMR690" s="61"/>
      <c r="MMS690" s="61"/>
      <c r="MMT690" s="61"/>
      <c r="MMU690" s="61"/>
      <c r="MMV690" s="61"/>
      <c r="MMW690" s="61"/>
      <c r="MMX690" s="61"/>
      <c r="MMY690" s="61"/>
      <c r="MMZ690" s="61"/>
      <c r="MNA690" s="61"/>
      <c r="MNB690" s="61"/>
      <c r="MNC690" s="61"/>
      <c r="MND690" s="61"/>
      <c r="MNE690" s="61"/>
      <c r="MNF690" s="61"/>
      <c r="MNG690" s="61"/>
      <c r="MNH690" s="61"/>
      <c r="MNI690" s="61"/>
      <c r="MNJ690" s="61"/>
      <c r="MNK690" s="61"/>
      <c r="MNL690" s="61"/>
      <c r="MNM690" s="61"/>
      <c r="MNN690" s="61"/>
      <c r="MNO690" s="61"/>
      <c r="MNP690" s="61"/>
      <c r="MNQ690" s="61"/>
      <c r="MNR690" s="61"/>
      <c r="MNS690" s="61"/>
      <c r="MNT690" s="61"/>
      <c r="MNU690" s="61"/>
      <c r="MNV690" s="61"/>
      <c r="MNW690" s="61"/>
      <c r="MNX690" s="61"/>
      <c r="MNY690" s="61"/>
      <c r="MNZ690" s="61"/>
      <c r="MOA690" s="61"/>
      <c r="MOB690" s="61"/>
      <c r="MOC690" s="61"/>
      <c r="MOD690" s="61"/>
      <c r="MOE690" s="61"/>
      <c r="MOF690" s="61"/>
      <c r="MOG690" s="61"/>
      <c r="MOH690" s="61"/>
      <c r="MOI690" s="61"/>
      <c r="MOJ690" s="61"/>
      <c r="MOK690" s="61"/>
      <c r="MOL690" s="61"/>
      <c r="MOM690" s="61"/>
      <c r="MON690" s="61"/>
      <c r="MOO690" s="61"/>
      <c r="MOP690" s="61"/>
      <c r="MOQ690" s="61"/>
      <c r="MOR690" s="61"/>
      <c r="MOS690" s="61"/>
      <c r="MOT690" s="61"/>
      <c r="MOU690" s="61"/>
      <c r="MOV690" s="61"/>
      <c r="MOW690" s="61"/>
      <c r="MOX690" s="61"/>
      <c r="MOY690" s="61"/>
      <c r="MOZ690" s="61"/>
      <c r="MPA690" s="61"/>
      <c r="MPB690" s="61"/>
      <c r="MPC690" s="61"/>
      <c r="MPD690" s="61"/>
      <c r="MPE690" s="61"/>
      <c r="MPF690" s="61"/>
      <c r="MPG690" s="61"/>
      <c r="MPH690" s="61"/>
      <c r="MPI690" s="61"/>
      <c r="MPJ690" s="61"/>
      <c r="MPK690" s="61"/>
      <c r="MPL690" s="61"/>
      <c r="MPM690" s="61"/>
      <c r="MPN690" s="61"/>
      <c r="MPO690" s="61"/>
      <c r="MPP690" s="61"/>
      <c r="MPQ690" s="61"/>
      <c r="MPR690" s="61"/>
      <c r="MPS690" s="61"/>
      <c r="MPT690" s="61"/>
      <c r="MPU690" s="61"/>
      <c r="MPV690" s="61"/>
      <c r="MPW690" s="61"/>
      <c r="MPX690" s="61"/>
      <c r="MPY690" s="61"/>
      <c r="MPZ690" s="61"/>
      <c r="MQA690" s="61"/>
      <c r="MQB690" s="61"/>
      <c r="MQC690" s="61"/>
      <c r="MQD690" s="61"/>
      <c r="MQE690" s="61"/>
      <c r="MQF690" s="61"/>
      <c r="MQG690" s="61"/>
      <c r="MQH690" s="61"/>
      <c r="MQI690" s="61"/>
      <c r="MQJ690" s="61"/>
      <c r="MQK690" s="61"/>
      <c r="MQL690" s="61"/>
      <c r="MQM690" s="61"/>
      <c r="MQN690" s="61"/>
      <c r="MQO690" s="61"/>
      <c r="MQP690" s="61"/>
      <c r="MQQ690" s="61"/>
      <c r="MQR690" s="61"/>
      <c r="MQS690" s="61"/>
      <c r="MQT690" s="61"/>
      <c r="MQU690" s="61"/>
      <c r="MQV690" s="61"/>
      <c r="MQW690" s="61"/>
      <c r="MQX690" s="61"/>
      <c r="MQY690" s="61"/>
      <c r="MQZ690" s="61"/>
      <c r="MRA690" s="61"/>
      <c r="MRB690" s="61"/>
      <c r="MRC690" s="61"/>
      <c r="MRD690" s="61"/>
      <c r="MRE690" s="61"/>
      <c r="MRF690" s="61"/>
      <c r="MRG690" s="61"/>
      <c r="MRH690" s="61"/>
      <c r="MRI690" s="61"/>
      <c r="MRJ690" s="61"/>
      <c r="MRK690" s="61"/>
      <c r="MRL690" s="61"/>
      <c r="MRM690" s="61"/>
      <c r="MRN690" s="61"/>
      <c r="MRO690" s="61"/>
      <c r="MRP690" s="61"/>
      <c r="MRQ690" s="61"/>
      <c r="MRR690" s="61"/>
      <c r="MRS690" s="61"/>
      <c r="MRT690" s="61"/>
      <c r="MRU690" s="61"/>
      <c r="MRV690" s="61"/>
      <c r="MRW690" s="61"/>
      <c r="MRX690" s="61"/>
      <c r="MRY690" s="61"/>
      <c r="MRZ690" s="61"/>
      <c r="MSA690" s="61"/>
      <c r="MSB690" s="61"/>
      <c r="MSC690" s="61"/>
      <c r="MSD690" s="61"/>
      <c r="MSE690" s="61"/>
      <c r="MSF690" s="61"/>
      <c r="MSG690" s="61"/>
      <c r="MSH690" s="61"/>
      <c r="MSI690" s="61"/>
      <c r="MSJ690" s="61"/>
      <c r="MSK690" s="61"/>
      <c r="MSL690" s="61"/>
      <c r="MSM690" s="61"/>
      <c r="MSN690" s="61"/>
      <c r="MSO690" s="61"/>
      <c r="MSP690" s="61"/>
      <c r="MSQ690" s="61"/>
      <c r="MSR690" s="61"/>
      <c r="MSS690" s="61"/>
      <c r="MST690" s="61"/>
      <c r="MSU690" s="61"/>
      <c r="MSV690" s="61"/>
      <c r="MSW690" s="61"/>
      <c r="MSX690" s="61"/>
      <c r="MSY690" s="61"/>
      <c r="MSZ690" s="61"/>
      <c r="MTA690" s="61"/>
      <c r="MTB690" s="61"/>
      <c r="MTC690" s="61"/>
      <c r="MTD690" s="61"/>
      <c r="MTE690" s="61"/>
      <c r="MTF690" s="61"/>
      <c r="MTG690" s="61"/>
      <c r="MTH690" s="61"/>
      <c r="MTI690" s="61"/>
      <c r="MTJ690" s="61"/>
      <c r="MTK690" s="61"/>
      <c r="MTL690" s="61"/>
      <c r="MTM690" s="61"/>
      <c r="MTN690" s="61"/>
      <c r="MTO690" s="61"/>
      <c r="MTP690" s="61"/>
      <c r="MTQ690" s="61"/>
      <c r="MTR690" s="61"/>
      <c r="MTS690" s="61"/>
      <c r="MTT690" s="61"/>
      <c r="MTU690" s="61"/>
      <c r="MTV690" s="61"/>
      <c r="MTW690" s="61"/>
      <c r="MTX690" s="61"/>
      <c r="MTY690" s="61"/>
      <c r="MTZ690" s="61"/>
      <c r="MUA690" s="61"/>
      <c r="MUB690" s="61"/>
      <c r="MUC690" s="61"/>
      <c r="MUD690" s="61"/>
      <c r="MUE690" s="61"/>
      <c r="MUF690" s="61"/>
      <c r="MUG690" s="61"/>
      <c r="MUH690" s="61"/>
      <c r="MUI690" s="61"/>
      <c r="MUJ690" s="61"/>
      <c r="MUK690" s="61"/>
      <c r="MUL690" s="61"/>
      <c r="MUM690" s="61"/>
      <c r="MUN690" s="61"/>
      <c r="MUO690" s="61"/>
      <c r="MUP690" s="61"/>
      <c r="MUQ690" s="61"/>
      <c r="MUR690" s="61"/>
      <c r="MUS690" s="61"/>
      <c r="MUT690" s="61"/>
      <c r="MUU690" s="61"/>
      <c r="MUV690" s="61"/>
      <c r="MUW690" s="61"/>
      <c r="MUX690" s="61"/>
      <c r="MUY690" s="61"/>
      <c r="MUZ690" s="61"/>
      <c r="MVA690" s="61"/>
      <c r="MVB690" s="61"/>
      <c r="MVC690" s="61"/>
      <c r="MVD690" s="61"/>
      <c r="MVE690" s="61"/>
      <c r="MVF690" s="61"/>
      <c r="MVG690" s="61"/>
      <c r="MVH690" s="61"/>
      <c r="MVI690" s="61"/>
      <c r="MVJ690" s="61"/>
      <c r="MVK690" s="61"/>
      <c r="MVL690" s="61"/>
      <c r="MVM690" s="61"/>
      <c r="MVN690" s="61"/>
      <c r="MVO690" s="61"/>
      <c r="MVP690" s="61"/>
      <c r="MVQ690" s="61"/>
      <c r="MVR690" s="61"/>
      <c r="MVS690" s="61"/>
      <c r="MVT690" s="61"/>
      <c r="MVU690" s="61"/>
      <c r="MVV690" s="61"/>
      <c r="MVW690" s="61"/>
      <c r="MVX690" s="61"/>
      <c r="MVY690" s="61"/>
      <c r="MVZ690" s="61"/>
      <c r="MWA690" s="61"/>
      <c r="MWB690" s="61"/>
      <c r="MWC690" s="61"/>
      <c r="MWD690" s="61"/>
      <c r="MWE690" s="61"/>
      <c r="MWF690" s="61"/>
      <c r="MWG690" s="61"/>
      <c r="MWH690" s="61"/>
      <c r="MWI690" s="61"/>
      <c r="MWJ690" s="61"/>
      <c r="MWK690" s="61"/>
      <c r="MWL690" s="61"/>
      <c r="MWM690" s="61"/>
      <c r="MWN690" s="61"/>
      <c r="MWO690" s="61"/>
      <c r="MWP690" s="61"/>
      <c r="MWQ690" s="61"/>
      <c r="MWR690" s="61"/>
      <c r="MWS690" s="61"/>
      <c r="MWT690" s="61"/>
      <c r="MWU690" s="61"/>
      <c r="MWV690" s="61"/>
      <c r="MWW690" s="61"/>
      <c r="MWX690" s="61"/>
      <c r="MWY690" s="61"/>
      <c r="MWZ690" s="61"/>
      <c r="MXA690" s="61"/>
      <c r="MXB690" s="61"/>
      <c r="MXC690" s="61"/>
      <c r="MXD690" s="61"/>
      <c r="MXE690" s="61"/>
      <c r="MXF690" s="61"/>
      <c r="MXG690" s="61"/>
      <c r="MXH690" s="61"/>
      <c r="MXI690" s="61"/>
      <c r="MXJ690" s="61"/>
      <c r="MXK690" s="61"/>
      <c r="MXL690" s="61"/>
      <c r="MXM690" s="61"/>
      <c r="MXN690" s="61"/>
      <c r="MXO690" s="61"/>
      <c r="MXP690" s="61"/>
      <c r="MXQ690" s="61"/>
      <c r="MXR690" s="61"/>
      <c r="MXS690" s="61"/>
      <c r="MXT690" s="61"/>
      <c r="MXU690" s="61"/>
      <c r="MXV690" s="61"/>
      <c r="MXW690" s="61"/>
      <c r="MXX690" s="61"/>
      <c r="MXY690" s="61"/>
      <c r="MXZ690" s="61"/>
      <c r="MYA690" s="61"/>
      <c r="MYB690" s="61"/>
      <c r="MYC690" s="61"/>
      <c r="MYD690" s="61"/>
      <c r="MYE690" s="61"/>
      <c r="MYF690" s="61"/>
      <c r="MYG690" s="61"/>
      <c r="MYH690" s="61"/>
      <c r="MYI690" s="61"/>
      <c r="MYJ690" s="61"/>
      <c r="MYK690" s="61"/>
      <c r="MYL690" s="61"/>
      <c r="MYM690" s="61"/>
      <c r="MYN690" s="61"/>
      <c r="MYO690" s="61"/>
      <c r="MYP690" s="61"/>
      <c r="MYQ690" s="61"/>
      <c r="MYR690" s="61"/>
      <c r="MYS690" s="61"/>
      <c r="MYT690" s="61"/>
      <c r="MYU690" s="61"/>
      <c r="MYV690" s="61"/>
      <c r="MYW690" s="61"/>
      <c r="MYX690" s="61"/>
      <c r="MYY690" s="61"/>
      <c r="MYZ690" s="61"/>
      <c r="MZA690" s="61"/>
      <c r="MZB690" s="61"/>
      <c r="MZC690" s="61"/>
      <c r="MZD690" s="61"/>
      <c r="MZE690" s="61"/>
      <c r="MZF690" s="61"/>
      <c r="MZG690" s="61"/>
      <c r="MZH690" s="61"/>
      <c r="MZI690" s="61"/>
      <c r="MZJ690" s="61"/>
      <c r="MZK690" s="61"/>
      <c r="MZL690" s="61"/>
      <c r="MZM690" s="61"/>
      <c r="MZN690" s="61"/>
      <c r="MZO690" s="61"/>
      <c r="MZP690" s="61"/>
      <c r="MZQ690" s="61"/>
      <c r="MZR690" s="61"/>
      <c r="MZS690" s="61"/>
      <c r="MZT690" s="61"/>
      <c r="MZU690" s="61"/>
      <c r="MZV690" s="61"/>
      <c r="MZW690" s="61"/>
      <c r="MZX690" s="61"/>
      <c r="MZY690" s="61"/>
      <c r="MZZ690" s="61"/>
      <c r="NAA690" s="61"/>
      <c r="NAB690" s="61"/>
      <c r="NAC690" s="61"/>
      <c r="NAD690" s="61"/>
      <c r="NAE690" s="61"/>
      <c r="NAF690" s="61"/>
      <c r="NAG690" s="61"/>
      <c r="NAH690" s="61"/>
      <c r="NAI690" s="61"/>
      <c r="NAJ690" s="61"/>
      <c r="NAK690" s="61"/>
      <c r="NAL690" s="61"/>
      <c r="NAM690" s="61"/>
      <c r="NAN690" s="61"/>
      <c r="NAO690" s="61"/>
      <c r="NAP690" s="61"/>
      <c r="NAQ690" s="61"/>
      <c r="NAR690" s="61"/>
      <c r="NAS690" s="61"/>
      <c r="NAT690" s="61"/>
      <c r="NAU690" s="61"/>
      <c r="NAV690" s="61"/>
      <c r="NAW690" s="61"/>
      <c r="NAX690" s="61"/>
      <c r="NAY690" s="61"/>
      <c r="NAZ690" s="61"/>
      <c r="NBA690" s="61"/>
      <c r="NBB690" s="61"/>
      <c r="NBC690" s="61"/>
      <c r="NBD690" s="61"/>
      <c r="NBE690" s="61"/>
      <c r="NBF690" s="61"/>
      <c r="NBG690" s="61"/>
      <c r="NBH690" s="61"/>
      <c r="NBI690" s="61"/>
      <c r="NBJ690" s="61"/>
      <c r="NBK690" s="61"/>
      <c r="NBL690" s="61"/>
      <c r="NBM690" s="61"/>
      <c r="NBN690" s="61"/>
      <c r="NBO690" s="61"/>
      <c r="NBP690" s="61"/>
      <c r="NBQ690" s="61"/>
      <c r="NBR690" s="61"/>
      <c r="NBS690" s="61"/>
      <c r="NBT690" s="61"/>
      <c r="NBU690" s="61"/>
      <c r="NBV690" s="61"/>
      <c r="NBW690" s="61"/>
      <c r="NBX690" s="61"/>
      <c r="NBY690" s="61"/>
      <c r="NBZ690" s="61"/>
      <c r="NCA690" s="61"/>
      <c r="NCB690" s="61"/>
      <c r="NCC690" s="61"/>
      <c r="NCD690" s="61"/>
      <c r="NCE690" s="61"/>
      <c r="NCF690" s="61"/>
      <c r="NCG690" s="61"/>
      <c r="NCH690" s="61"/>
      <c r="NCI690" s="61"/>
      <c r="NCJ690" s="61"/>
      <c r="NCK690" s="61"/>
      <c r="NCL690" s="61"/>
      <c r="NCM690" s="61"/>
      <c r="NCN690" s="61"/>
      <c r="NCO690" s="61"/>
      <c r="NCP690" s="61"/>
      <c r="NCQ690" s="61"/>
      <c r="NCR690" s="61"/>
      <c r="NCS690" s="61"/>
      <c r="NCT690" s="61"/>
      <c r="NCU690" s="61"/>
      <c r="NCV690" s="61"/>
      <c r="NCW690" s="61"/>
      <c r="NCX690" s="61"/>
      <c r="NCY690" s="61"/>
      <c r="NCZ690" s="61"/>
      <c r="NDA690" s="61"/>
      <c r="NDB690" s="61"/>
      <c r="NDC690" s="61"/>
      <c r="NDD690" s="61"/>
      <c r="NDE690" s="61"/>
      <c r="NDF690" s="61"/>
      <c r="NDG690" s="61"/>
      <c r="NDH690" s="61"/>
      <c r="NDI690" s="61"/>
      <c r="NDJ690" s="61"/>
      <c r="NDK690" s="61"/>
      <c r="NDL690" s="61"/>
      <c r="NDM690" s="61"/>
      <c r="NDN690" s="61"/>
      <c r="NDO690" s="61"/>
      <c r="NDP690" s="61"/>
      <c r="NDQ690" s="61"/>
      <c r="NDR690" s="61"/>
      <c r="NDS690" s="61"/>
      <c r="NDT690" s="61"/>
      <c r="NDU690" s="61"/>
      <c r="NDV690" s="61"/>
      <c r="NDW690" s="61"/>
      <c r="NDX690" s="61"/>
      <c r="NDY690" s="61"/>
      <c r="NDZ690" s="61"/>
      <c r="NEA690" s="61"/>
      <c r="NEB690" s="61"/>
      <c r="NEC690" s="61"/>
      <c r="NED690" s="61"/>
      <c r="NEE690" s="61"/>
      <c r="NEF690" s="61"/>
      <c r="NEG690" s="61"/>
      <c r="NEH690" s="61"/>
      <c r="NEI690" s="61"/>
      <c r="NEJ690" s="61"/>
      <c r="NEK690" s="61"/>
      <c r="NEL690" s="61"/>
      <c r="NEM690" s="61"/>
      <c r="NEN690" s="61"/>
      <c r="NEO690" s="61"/>
      <c r="NEP690" s="61"/>
      <c r="NEQ690" s="61"/>
      <c r="NER690" s="61"/>
      <c r="NES690" s="61"/>
      <c r="NET690" s="61"/>
      <c r="NEU690" s="61"/>
      <c r="NEV690" s="61"/>
      <c r="NEW690" s="61"/>
      <c r="NEX690" s="61"/>
      <c r="NEY690" s="61"/>
      <c r="NEZ690" s="61"/>
      <c r="NFA690" s="61"/>
      <c r="NFB690" s="61"/>
      <c r="NFC690" s="61"/>
      <c r="NFD690" s="61"/>
      <c r="NFE690" s="61"/>
      <c r="NFF690" s="61"/>
      <c r="NFG690" s="61"/>
      <c r="NFH690" s="61"/>
      <c r="NFI690" s="61"/>
      <c r="NFJ690" s="61"/>
      <c r="NFK690" s="61"/>
      <c r="NFL690" s="61"/>
      <c r="NFM690" s="61"/>
      <c r="NFN690" s="61"/>
      <c r="NFO690" s="61"/>
      <c r="NFP690" s="61"/>
      <c r="NFQ690" s="61"/>
      <c r="NFR690" s="61"/>
      <c r="NFS690" s="61"/>
      <c r="NFT690" s="61"/>
      <c r="NFU690" s="61"/>
      <c r="NFV690" s="61"/>
      <c r="NFW690" s="61"/>
      <c r="NFX690" s="61"/>
      <c r="NFY690" s="61"/>
      <c r="NFZ690" s="61"/>
      <c r="NGA690" s="61"/>
      <c r="NGB690" s="61"/>
      <c r="NGC690" s="61"/>
      <c r="NGD690" s="61"/>
      <c r="NGE690" s="61"/>
      <c r="NGF690" s="61"/>
      <c r="NGG690" s="61"/>
      <c r="NGH690" s="61"/>
      <c r="NGI690" s="61"/>
      <c r="NGJ690" s="61"/>
      <c r="NGK690" s="61"/>
      <c r="NGL690" s="61"/>
      <c r="NGM690" s="61"/>
      <c r="NGN690" s="61"/>
      <c r="NGO690" s="61"/>
      <c r="NGP690" s="61"/>
      <c r="NGQ690" s="61"/>
      <c r="NGR690" s="61"/>
      <c r="NGS690" s="61"/>
      <c r="NGT690" s="61"/>
      <c r="NGU690" s="61"/>
      <c r="NGV690" s="61"/>
      <c r="NGW690" s="61"/>
      <c r="NGX690" s="61"/>
      <c r="NGY690" s="61"/>
      <c r="NGZ690" s="61"/>
      <c r="NHA690" s="61"/>
      <c r="NHB690" s="61"/>
      <c r="NHC690" s="61"/>
      <c r="NHD690" s="61"/>
      <c r="NHE690" s="61"/>
      <c r="NHF690" s="61"/>
      <c r="NHG690" s="61"/>
      <c r="NHH690" s="61"/>
      <c r="NHI690" s="61"/>
      <c r="NHJ690" s="61"/>
      <c r="NHK690" s="61"/>
      <c r="NHL690" s="61"/>
      <c r="NHM690" s="61"/>
      <c r="NHN690" s="61"/>
      <c r="NHO690" s="61"/>
      <c r="NHP690" s="61"/>
      <c r="NHQ690" s="61"/>
      <c r="NHR690" s="61"/>
      <c r="NHS690" s="61"/>
      <c r="NHT690" s="61"/>
      <c r="NHU690" s="61"/>
      <c r="NHV690" s="61"/>
      <c r="NHW690" s="61"/>
      <c r="NHX690" s="61"/>
      <c r="NHY690" s="61"/>
      <c r="NHZ690" s="61"/>
      <c r="NIA690" s="61"/>
      <c r="NIB690" s="61"/>
      <c r="NIC690" s="61"/>
      <c r="NID690" s="61"/>
      <c r="NIE690" s="61"/>
      <c r="NIF690" s="61"/>
      <c r="NIG690" s="61"/>
      <c r="NIH690" s="61"/>
      <c r="NII690" s="61"/>
      <c r="NIJ690" s="61"/>
      <c r="NIK690" s="61"/>
      <c r="NIL690" s="61"/>
      <c r="NIM690" s="61"/>
      <c r="NIN690" s="61"/>
      <c r="NIO690" s="61"/>
      <c r="NIP690" s="61"/>
      <c r="NIQ690" s="61"/>
      <c r="NIR690" s="61"/>
      <c r="NIS690" s="61"/>
      <c r="NIT690" s="61"/>
      <c r="NIU690" s="61"/>
      <c r="NIV690" s="61"/>
      <c r="NIW690" s="61"/>
      <c r="NIX690" s="61"/>
      <c r="NIY690" s="61"/>
      <c r="NIZ690" s="61"/>
      <c r="NJA690" s="61"/>
      <c r="NJB690" s="61"/>
      <c r="NJC690" s="61"/>
      <c r="NJD690" s="61"/>
      <c r="NJE690" s="61"/>
      <c r="NJF690" s="61"/>
      <c r="NJG690" s="61"/>
      <c r="NJH690" s="61"/>
      <c r="NJI690" s="61"/>
      <c r="NJJ690" s="61"/>
      <c r="NJK690" s="61"/>
      <c r="NJL690" s="61"/>
      <c r="NJM690" s="61"/>
      <c r="NJN690" s="61"/>
      <c r="NJO690" s="61"/>
      <c r="NJP690" s="61"/>
      <c r="NJQ690" s="61"/>
      <c r="NJR690" s="61"/>
      <c r="NJS690" s="61"/>
      <c r="NJT690" s="61"/>
      <c r="NJU690" s="61"/>
      <c r="NJV690" s="61"/>
      <c r="NJW690" s="61"/>
      <c r="NJX690" s="61"/>
      <c r="NJY690" s="61"/>
      <c r="NJZ690" s="61"/>
      <c r="NKA690" s="61"/>
      <c r="NKB690" s="61"/>
      <c r="NKC690" s="61"/>
      <c r="NKD690" s="61"/>
      <c r="NKE690" s="61"/>
      <c r="NKF690" s="61"/>
      <c r="NKG690" s="61"/>
      <c r="NKH690" s="61"/>
      <c r="NKI690" s="61"/>
      <c r="NKJ690" s="61"/>
      <c r="NKK690" s="61"/>
      <c r="NKL690" s="61"/>
      <c r="NKM690" s="61"/>
      <c r="NKN690" s="61"/>
      <c r="NKO690" s="61"/>
      <c r="NKP690" s="61"/>
      <c r="NKQ690" s="61"/>
      <c r="NKR690" s="61"/>
      <c r="NKS690" s="61"/>
      <c r="NKT690" s="61"/>
      <c r="NKU690" s="61"/>
      <c r="NKV690" s="61"/>
      <c r="NKW690" s="61"/>
      <c r="NKX690" s="61"/>
      <c r="NKY690" s="61"/>
      <c r="NKZ690" s="61"/>
      <c r="NLA690" s="61"/>
      <c r="NLB690" s="61"/>
      <c r="NLC690" s="61"/>
      <c r="NLD690" s="61"/>
      <c r="NLE690" s="61"/>
      <c r="NLF690" s="61"/>
      <c r="NLG690" s="61"/>
      <c r="NLH690" s="61"/>
      <c r="NLI690" s="61"/>
      <c r="NLJ690" s="61"/>
      <c r="NLK690" s="61"/>
      <c r="NLL690" s="61"/>
      <c r="NLM690" s="61"/>
      <c r="NLN690" s="61"/>
      <c r="NLO690" s="61"/>
      <c r="NLP690" s="61"/>
      <c r="NLQ690" s="61"/>
      <c r="NLR690" s="61"/>
      <c r="NLS690" s="61"/>
      <c r="NLT690" s="61"/>
      <c r="NLU690" s="61"/>
      <c r="NLV690" s="61"/>
      <c r="NLW690" s="61"/>
      <c r="NLX690" s="61"/>
      <c r="NLY690" s="61"/>
      <c r="NLZ690" s="61"/>
      <c r="NMA690" s="61"/>
      <c r="NMB690" s="61"/>
      <c r="NMC690" s="61"/>
      <c r="NMD690" s="61"/>
      <c r="NME690" s="61"/>
      <c r="NMF690" s="61"/>
      <c r="NMG690" s="61"/>
      <c r="NMH690" s="61"/>
      <c r="NMI690" s="61"/>
      <c r="NMJ690" s="61"/>
      <c r="NMK690" s="61"/>
      <c r="NML690" s="61"/>
      <c r="NMM690" s="61"/>
      <c r="NMN690" s="61"/>
      <c r="NMO690" s="61"/>
      <c r="NMP690" s="61"/>
      <c r="NMQ690" s="61"/>
      <c r="NMR690" s="61"/>
      <c r="NMS690" s="61"/>
      <c r="NMT690" s="61"/>
      <c r="NMU690" s="61"/>
      <c r="NMV690" s="61"/>
      <c r="NMW690" s="61"/>
      <c r="NMX690" s="61"/>
      <c r="NMY690" s="61"/>
      <c r="NMZ690" s="61"/>
      <c r="NNA690" s="61"/>
      <c r="NNB690" s="61"/>
      <c r="NNC690" s="61"/>
      <c r="NND690" s="61"/>
      <c r="NNE690" s="61"/>
      <c r="NNF690" s="61"/>
      <c r="NNG690" s="61"/>
      <c r="NNH690" s="61"/>
      <c r="NNI690" s="61"/>
      <c r="NNJ690" s="61"/>
      <c r="NNK690" s="61"/>
      <c r="NNL690" s="61"/>
      <c r="NNM690" s="61"/>
      <c r="NNN690" s="61"/>
      <c r="NNO690" s="61"/>
      <c r="NNP690" s="61"/>
      <c r="NNQ690" s="61"/>
      <c r="NNR690" s="61"/>
      <c r="NNS690" s="61"/>
      <c r="NNT690" s="61"/>
      <c r="NNU690" s="61"/>
      <c r="NNV690" s="61"/>
      <c r="NNW690" s="61"/>
      <c r="NNX690" s="61"/>
      <c r="NNY690" s="61"/>
      <c r="NNZ690" s="61"/>
      <c r="NOA690" s="61"/>
      <c r="NOB690" s="61"/>
      <c r="NOC690" s="61"/>
      <c r="NOD690" s="61"/>
      <c r="NOE690" s="61"/>
      <c r="NOF690" s="61"/>
      <c r="NOG690" s="61"/>
      <c r="NOH690" s="61"/>
      <c r="NOI690" s="61"/>
      <c r="NOJ690" s="61"/>
      <c r="NOK690" s="61"/>
      <c r="NOL690" s="61"/>
      <c r="NOM690" s="61"/>
      <c r="NON690" s="61"/>
      <c r="NOO690" s="61"/>
      <c r="NOP690" s="61"/>
      <c r="NOQ690" s="61"/>
      <c r="NOR690" s="61"/>
      <c r="NOS690" s="61"/>
      <c r="NOT690" s="61"/>
      <c r="NOU690" s="61"/>
      <c r="NOV690" s="61"/>
      <c r="NOW690" s="61"/>
      <c r="NOX690" s="61"/>
      <c r="NOY690" s="61"/>
      <c r="NOZ690" s="61"/>
      <c r="NPA690" s="61"/>
      <c r="NPB690" s="61"/>
      <c r="NPC690" s="61"/>
      <c r="NPD690" s="61"/>
      <c r="NPE690" s="61"/>
      <c r="NPF690" s="61"/>
      <c r="NPG690" s="61"/>
      <c r="NPH690" s="61"/>
      <c r="NPI690" s="61"/>
      <c r="NPJ690" s="61"/>
      <c r="NPK690" s="61"/>
      <c r="NPL690" s="61"/>
      <c r="NPM690" s="61"/>
      <c r="NPN690" s="61"/>
      <c r="NPO690" s="61"/>
      <c r="NPP690" s="61"/>
      <c r="NPQ690" s="61"/>
      <c r="NPR690" s="61"/>
      <c r="NPS690" s="61"/>
      <c r="NPT690" s="61"/>
      <c r="NPU690" s="61"/>
      <c r="NPV690" s="61"/>
      <c r="NPW690" s="61"/>
      <c r="NPX690" s="61"/>
      <c r="NPY690" s="61"/>
      <c r="NPZ690" s="61"/>
      <c r="NQA690" s="61"/>
      <c r="NQB690" s="61"/>
      <c r="NQC690" s="61"/>
      <c r="NQD690" s="61"/>
      <c r="NQE690" s="61"/>
      <c r="NQF690" s="61"/>
      <c r="NQG690" s="61"/>
      <c r="NQH690" s="61"/>
      <c r="NQI690" s="61"/>
      <c r="NQJ690" s="61"/>
      <c r="NQK690" s="61"/>
      <c r="NQL690" s="61"/>
      <c r="NQM690" s="61"/>
      <c r="NQN690" s="61"/>
      <c r="NQO690" s="61"/>
      <c r="NQP690" s="61"/>
      <c r="NQQ690" s="61"/>
      <c r="NQR690" s="61"/>
      <c r="NQS690" s="61"/>
      <c r="NQT690" s="61"/>
      <c r="NQU690" s="61"/>
      <c r="NQV690" s="61"/>
      <c r="NQW690" s="61"/>
      <c r="NQX690" s="61"/>
      <c r="NQY690" s="61"/>
      <c r="NQZ690" s="61"/>
      <c r="NRA690" s="61"/>
      <c r="NRB690" s="61"/>
      <c r="NRC690" s="61"/>
      <c r="NRD690" s="61"/>
      <c r="NRE690" s="61"/>
      <c r="NRF690" s="61"/>
      <c r="NRG690" s="61"/>
      <c r="NRH690" s="61"/>
      <c r="NRI690" s="61"/>
      <c r="NRJ690" s="61"/>
      <c r="NRK690" s="61"/>
      <c r="NRL690" s="61"/>
      <c r="NRM690" s="61"/>
      <c r="NRN690" s="61"/>
      <c r="NRO690" s="61"/>
      <c r="NRP690" s="61"/>
      <c r="NRQ690" s="61"/>
      <c r="NRR690" s="61"/>
      <c r="NRS690" s="61"/>
      <c r="NRT690" s="61"/>
      <c r="NRU690" s="61"/>
      <c r="NRV690" s="61"/>
      <c r="NRW690" s="61"/>
      <c r="NRX690" s="61"/>
      <c r="NRY690" s="61"/>
      <c r="NRZ690" s="61"/>
      <c r="NSA690" s="61"/>
      <c r="NSB690" s="61"/>
      <c r="NSC690" s="61"/>
      <c r="NSD690" s="61"/>
      <c r="NSE690" s="61"/>
      <c r="NSF690" s="61"/>
      <c r="NSG690" s="61"/>
      <c r="NSH690" s="61"/>
      <c r="NSI690" s="61"/>
      <c r="NSJ690" s="61"/>
      <c r="NSK690" s="61"/>
      <c r="NSL690" s="61"/>
      <c r="NSM690" s="61"/>
      <c r="NSN690" s="61"/>
      <c r="NSO690" s="61"/>
      <c r="NSP690" s="61"/>
      <c r="NSQ690" s="61"/>
      <c r="NSR690" s="61"/>
      <c r="NSS690" s="61"/>
      <c r="NST690" s="61"/>
      <c r="NSU690" s="61"/>
      <c r="NSV690" s="61"/>
      <c r="NSW690" s="61"/>
      <c r="NSX690" s="61"/>
      <c r="NSY690" s="61"/>
      <c r="NSZ690" s="61"/>
      <c r="NTA690" s="61"/>
      <c r="NTB690" s="61"/>
      <c r="NTC690" s="61"/>
      <c r="NTD690" s="61"/>
      <c r="NTE690" s="61"/>
      <c r="NTF690" s="61"/>
      <c r="NTG690" s="61"/>
      <c r="NTH690" s="61"/>
      <c r="NTI690" s="61"/>
      <c r="NTJ690" s="61"/>
      <c r="NTK690" s="61"/>
      <c r="NTL690" s="61"/>
      <c r="NTM690" s="61"/>
      <c r="NTN690" s="61"/>
      <c r="NTO690" s="61"/>
      <c r="NTP690" s="61"/>
      <c r="NTQ690" s="61"/>
      <c r="NTR690" s="61"/>
      <c r="NTS690" s="61"/>
      <c r="NTT690" s="61"/>
      <c r="NTU690" s="61"/>
      <c r="NTV690" s="61"/>
      <c r="NTW690" s="61"/>
      <c r="NTX690" s="61"/>
      <c r="NTY690" s="61"/>
      <c r="NTZ690" s="61"/>
      <c r="NUA690" s="61"/>
      <c r="NUB690" s="61"/>
      <c r="NUC690" s="61"/>
      <c r="NUD690" s="61"/>
      <c r="NUE690" s="61"/>
      <c r="NUF690" s="61"/>
      <c r="NUG690" s="61"/>
      <c r="NUH690" s="61"/>
      <c r="NUI690" s="61"/>
      <c r="NUJ690" s="61"/>
      <c r="NUK690" s="61"/>
      <c r="NUL690" s="61"/>
      <c r="NUM690" s="61"/>
      <c r="NUN690" s="61"/>
      <c r="NUO690" s="61"/>
      <c r="NUP690" s="61"/>
      <c r="NUQ690" s="61"/>
      <c r="NUR690" s="61"/>
      <c r="NUS690" s="61"/>
      <c r="NUT690" s="61"/>
      <c r="NUU690" s="61"/>
      <c r="NUV690" s="61"/>
      <c r="NUW690" s="61"/>
      <c r="NUX690" s="61"/>
      <c r="NUY690" s="61"/>
      <c r="NUZ690" s="61"/>
      <c r="NVA690" s="61"/>
      <c r="NVB690" s="61"/>
      <c r="NVC690" s="61"/>
      <c r="NVD690" s="61"/>
      <c r="NVE690" s="61"/>
      <c r="NVF690" s="61"/>
      <c r="NVG690" s="61"/>
      <c r="NVH690" s="61"/>
      <c r="NVI690" s="61"/>
      <c r="NVJ690" s="61"/>
      <c r="NVK690" s="61"/>
      <c r="NVL690" s="61"/>
      <c r="NVM690" s="61"/>
      <c r="NVN690" s="61"/>
      <c r="NVO690" s="61"/>
      <c r="NVP690" s="61"/>
      <c r="NVQ690" s="61"/>
      <c r="NVR690" s="61"/>
      <c r="NVS690" s="61"/>
      <c r="NVT690" s="61"/>
      <c r="NVU690" s="61"/>
      <c r="NVV690" s="61"/>
      <c r="NVW690" s="61"/>
      <c r="NVX690" s="61"/>
      <c r="NVY690" s="61"/>
      <c r="NVZ690" s="61"/>
      <c r="NWA690" s="61"/>
      <c r="NWB690" s="61"/>
      <c r="NWC690" s="61"/>
      <c r="NWD690" s="61"/>
      <c r="NWE690" s="61"/>
      <c r="NWF690" s="61"/>
      <c r="NWG690" s="61"/>
      <c r="NWH690" s="61"/>
      <c r="NWI690" s="61"/>
      <c r="NWJ690" s="61"/>
      <c r="NWK690" s="61"/>
      <c r="NWL690" s="61"/>
      <c r="NWM690" s="61"/>
      <c r="NWN690" s="61"/>
      <c r="NWO690" s="61"/>
      <c r="NWP690" s="61"/>
      <c r="NWQ690" s="61"/>
      <c r="NWR690" s="61"/>
      <c r="NWS690" s="61"/>
      <c r="NWT690" s="61"/>
      <c r="NWU690" s="61"/>
      <c r="NWV690" s="61"/>
      <c r="NWW690" s="61"/>
      <c r="NWX690" s="61"/>
      <c r="NWY690" s="61"/>
      <c r="NWZ690" s="61"/>
      <c r="NXA690" s="61"/>
      <c r="NXB690" s="61"/>
      <c r="NXC690" s="61"/>
      <c r="NXD690" s="61"/>
      <c r="NXE690" s="61"/>
      <c r="NXF690" s="61"/>
      <c r="NXG690" s="61"/>
      <c r="NXH690" s="61"/>
      <c r="NXI690" s="61"/>
      <c r="NXJ690" s="61"/>
      <c r="NXK690" s="61"/>
      <c r="NXL690" s="61"/>
      <c r="NXM690" s="61"/>
      <c r="NXN690" s="61"/>
      <c r="NXO690" s="61"/>
      <c r="NXP690" s="61"/>
      <c r="NXQ690" s="61"/>
      <c r="NXR690" s="61"/>
      <c r="NXS690" s="61"/>
      <c r="NXT690" s="61"/>
      <c r="NXU690" s="61"/>
      <c r="NXV690" s="61"/>
      <c r="NXW690" s="61"/>
      <c r="NXX690" s="61"/>
      <c r="NXY690" s="61"/>
      <c r="NXZ690" s="61"/>
      <c r="NYA690" s="61"/>
      <c r="NYB690" s="61"/>
      <c r="NYC690" s="61"/>
      <c r="NYD690" s="61"/>
      <c r="NYE690" s="61"/>
      <c r="NYF690" s="61"/>
      <c r="NYG690" s="61"/>
      <c r="NYH690" s="61"/>
      <c r="NYI690" s="61"/>
      <c r="NYJ690" s="61"/>
      <c r="NYK690" s="61"/>
      <c r="NYL690" s="61"/>
      <c r="NYM690" s="61"/>
      <c r="NYN690" s="61"/>
      <c r="NYO690" s="61"/>
      <c r="NYP690" s="61"/>
      <c r="NYQ690" s="61"/>
      <c r="NYR690" s="61"/>
      <c r="NYS690" s="61"/>
      <c r="NYT690" s="61"/>
      <c r="NYU690" s="61"/>
      <c r="NYV690" s="61"/>
      <c r="NYW690" s="61"/>
      <c r="NYX690" s="61"/>
      <c r="NYY690" s="61"/>
      <c r="NYZ690" s="61"/>
      <c r="NZA690" s="61"/>
      <c r="NZB690" s="61"/>
      <c r="NZC690" s="61"/>
      <c r="NZD690" s="61"/>
      <c r="NZE690" s="61"/>
      <c r="NZF690" s="61"/>
      <c r="NZG690" s="61"/>
      <c r="NZH690" s="61"/>
      <c r="NZI690" s="61"/>
      <c r="NZJ690" s="61"/>
      <c r="NZK690" s="61"/>
      <c r="NZL690" s="61"/>
      <c r="NZM690" s="61"/>
      <c r="NZN690" s="61"/>
      <c r="NZO690" s="61"/>
      <c r="NZP690" s="61"/>
      <c r="NZQ690" s="61"/>
      <c r="NZR690" s="61"/>
      <c r="NZS690" s="61"/>
      <c r="NZT690" s="61"/>
      <c r="NZU690" s="61"/>
      <c r="NZV690" s="61"/>
      <c r="NZW690" s="61"/>
      <c r="NZX690" s="61"/>
      <c r="NZY690" s="61"/>
      <c r="NZZ690" s="61"/>
      <c r="OAA690" s="61"/>
      <c r="OAB690" s="61"/>
      <c r="OAC690" s="61"/>
      <c r="OAD690" s="61"/>
      <c r="OAE690" s="61"/>
      <c r="OAF690" s="61"/>
      <c r="OAG690" s="61"/>
      <c r="OAH690" s="61"/>
      <c r="OAI690" s="61"/>
      <c r="OAJ690" s="61"/>
      <c r="OAK690" s="61"/>
      <c r="OAL690" s="61"/>
      <c r="OAM690" s="61"/>
      <c r="OAN690" s="61"/>
      <c r="OAO690" s="61"/>
      <c r="OAP690" s="61"/>
      <c r="OAQ690" s="61"/>
      <c r="OAR690" s="61"/>
      <c r="OAS690" s="61"/>
      <c r="OAT690" s="61"/>
      <c r="OAU690" s="61"/>
      <c r="OAV690" s="61"/>
      <c r="OAW690" s="61"/>
      <c r="OAX690" s="61"/>
      <c r="OAY690" s="61"/>
      <c r="OAZ690" s="61"/>
      <c r="OBA690" s="61"/>
      <c r="OBB690" s="61"/>
      <c r="OBC690" s="61"/>
      <c r="OBD690" s="61"/>
      <c r="OBE690" s="61"/>
      <c r="OBF690" s="61"/>
      <c r="OBG690" s="61"/>
      <c r="OBH690" s="61"/>
      <c r="OBI690" s="61"/>
      <c r="OBJ690" s="61"/>
      <c r="OBK690" s="61"/>
      <c r="OBL690" s="61"/>
      <c r="OBM690" s="61"/>
      <c r="OBN690" s="61"/>
      <c r="OBO690" s="61"/>
      <c r="OBP690" s="61"/>
      <c r="OBQ690" s="61"/>
      <c r="OBR690" s="61"/>
      <c r="OBS690" s="61"/>
      <c r="OBT690" s="61"/>
      <c r="OBU690" s="61"/>
      <c r="OBV690" s="61"/>
      <c r="OBW690" s="61"/>
      <c r="OBX690" s="61"/>
      <c r="OBY690" s="61"/>
      <c r="OBZ690" s="61"/>
      <c r="OCA690" s="61"/>
      <c r="OCB690" s="61"/>
      <c r="OCC690" s="61"/>
      <c r="OCD690" s="61"/>
      <c r="OCE690" s="61"/>
      <c r="OCF690" s="61"/>
      <c r="OCG690" s="61"/>
      <c r="OCH690" s="61"/>
      <c r="OCI690" s="61"/>
      <c r="OCJ690" s="61"/>
      <c r="OCK690" s="61"/>
      <c r="OCL690" s="61"/>
      <c r="OCM690" s="61"/>
      <c r="OCN690" s="61"/>
      <c r="OCO690" s="61"/>
      <c r="OCP690" s="61"/>
      <c r="OCQ690" s="61"/>
      <c r="OCR690" s="61"/>
      <c r="OCS690" s="61"/>
      <c r="OCT690" s="61"/>
      <c r="OCU690" s="61"/>
      <c r="OCV690" s="61"/>
      <c r="OCW690" s="61"/>
      <c r="OCX690" s="61"/>
      <c r="OCY690" s="61"/>
      <c r="OCZ690" s="61"/>
      <c r="ODA690" s="61"/>
      <c r="ODB690" s="61"/>
      <c r="ODC690" s="61"/>
      <c r="ODD690" s="61"/>
      <c r="ODE690" s="61"/>
      <c r="ODF690" s="61"/>
      <c r="ODG690" s="61"/>
      <c r="ODH690" s="61"/>
      <c r="ODI690" s="61"/>
      <c r="ODJ690" s="61"/>
      <c r="ODK690" s="61"/>
      <c r="ODL690" s="61"/>
      <c r="ODM690" s="61"/>
      <c r="ODN690" s="61"/>
      <c r="ODO690" s="61"/>
      <c r="ODP690" s="61"/>
      <c r="ODQ690" s="61"/>
      <c r="ODR690" s="61"/>
      <c r="ODS690" s="61"/>
      <c r="ODT690" s="61"/>
      <c r="ODU690" s="61"/>
      <c r="ODV690" s="61"/>
      <c r="ODW690" s="61"/>
      <c r="ODX690" s="61"/>
      <c r="ODY690" s="61"/>
      <c r="ODZ690" s="61"/>
      <c r="OEA690" s="61"/>
      <c r="OEB690" s="61"/>
      <c r="OEC690" s="61"/>
      <c r="OED690" s="61"/>
      <c r="OEE690" s="61"/>
      <c r="OEF690" s="61"/>
      <c r="OEG690" s="61"/>
      <c r="OEH690" s="61"/>
      <c r="OEI690" s="61"/>
      <c r="OEJ690" s="61"/>
      <c r="OEK690" s="61"/>
      <c r="OEL690" s="61"/>
      <c r="OEM690" s="61"/>
      <c r="OEN690" s="61"/>
      <c r="OEO690" s="61"/>
      <c r="OEP690" s="61"/>
      <c r="OEQ690" s="61"/>
      <c r="OER690" s="61"/>
      <c r="OES690" s="61"/>
      <c r="OET690" s="61"/>
      <c r="OEU690" s="61"/>
      <c r="OEV690" s="61"/>
      <c r="OEW690" s="61"/>
      <c r="OEX690" s="61"/>
      <c r="OEY690" s="61"/>
      <c r="OEZ690" s="61"/>
      <c r="OFA690" s="61"/>
      <c r="OFB690" s="61"/>
      <c r="OFC690" s="61"/>
      <c r="OFD690" s="61"/>
      <c r="OFE690" s="61"/>
      <c r="OFF690" s="61"/>
      <c r="OFG690" s="61"/>
      <c r="OFH690" s="61"/>
      <c r="OFI690" s="61"/>
      <c r="OFJ690" s="61"/>
      <c r="OFK690" s="61"/>
      <c r="OFL690" s="61"/>
      <c r="OFM690" s="61"/>
      <c r="OFN690" s="61"/>
      <c r="OFO690" s="61"/>
      <c r="OFP690" s="61"/>
      <c r="OFQ690" s="61"/>
      <c r="OFR690" s="61"/>
      <c r="OFS690" s="61"/>
      <c r="OFT690" s="61"/>
      <c r="OFU690" s="61"/>
      <c r="OFV690" s="61"/>
      <c r="OFW690" s="61"/>
      <c r="OFX690" s="61"/>
      <c r="OFY690" s="61"/>
      <c r="OFZ690" s="61"/>
      <c r="OGA690" s="61"/>
      <c r="OGB690" s="61"/>
      <c r="OGC690" s="61"/>
      <c r="OGD690" s="61"/>
      <c r="OGE690" s="61"/>
      <c r="OGF690" s="61"/>
      <c r="OGG690" s="61"/>
      <c r="OGH690" s="61"/>
      <c r="OGI690" s="61"/>
      <c r="OGJ690" s="61"/>
      <c r="OGK690" s="61"/>
      <c r="OGL690" s="61"/>
      <c r="OGM690" s="61"/>
      <c r="OGN690" s="61"/>
      <c r="OGO690" s="61"/>
      <c r="OGP690" s="61"/>
      <c r="OGQ690" s="61"/>
      <c r="OGR690" s="61"/>
      <c r="OGS690" s="61"/>
      <c r="OGT690" s="61"/>
      <c r="OGU690" s="61"/>
      <c r="OGV690" s="61"/>
      <c r="OGW690" s="61"/>
      <c r="OGX690" s="61"/>
      <c r="OGY690" s="61"/>
      <c r="OGZ690" s="61"/>
      <c r="OHA690" s="61"/>
      <c r="OHB690" s="61"/>
      <c r="OHC690" s="61"/>
      <c r="OHD690" s="61"/>
      <c r="OHE690" s="61"/>
      <c r="OHF690" s="61"/>
      <c r="OHG690" s="61"/>
      <c r="OHH690" s="61"/>
      <c r="OHI690" s="61"/>
      <c r="OHJ690" s="61"/>
      <c r="OHK690" s="61"/>
      <c r="OHL690" s="61"/>
      <c r="OHM690" s="61"/>
      <c r="OHN690" s="61"/>
      <c r="OHO690" s="61"/>
      <c r="OHP690" s="61"/>
      <c r="OHQ690" s="61"/>
      <c r="OHR690" s="61"/>
      <c r="OHS690" s="61"/>
      <c r="OHT690" s="61"/>
      <c r="OHU690" s="61"/>
      <c r="OHV690" s="61"/>
      <c r="OHW690" s="61"/>
      <c r="OHX690" s="61"/>
      <c r="OHY690" s="61"/>
      <c r="OHZ690" s="61"/>
      <c r="OIA690" s="61"/>
      <c r="OIB690" s="61"/>
      <c r="OIC690" s="61"/>
      <c r="OID690" s="61"/>
      <c r="OIE690" s="61"/>
      <c r="OIF690" s="61"/>
      <c r="OIG690" s="61"/>
      <c r="OIH690" s="61"/>
      <c r="OII690" s="61"/>
      <c r="OIJ690" s="61"/>
      <c r="OIK690" s="61"/>
      <c r="OIL690" s="61"/>
      <c r="OIM690" s="61"/>
      <c r="OIN690" s="61"/>
      <c r="OIO690" s="61"/>
      <c r="OIP690" s="61"/>
      <c r="OIQ690" s="61"/>
      <c r="OIR690" s="61"/>
      <c r="OIS690" s="61"/>
      <c r="OIT690" s="61"/>
      <c r="OIU690" s="61"/>
      <c r="OIV690" s="61"/>
      <c r="OIW690" s="61"/>
      <c r="OIX690" s="61"/>
      <c r="OIY690" s="61"/>
      <c r="OIZ690" s="61"/>
      <c r="OJA690" s="61"/>
      <c r="OJB690" s="61"/>
      <c r="OJC690" s="61"/>
      <c r="OJD690" s="61"/>
      <c r="OJE690" s="61"/>
      <c r="OJF690" s="61"/>
      <c r="OJG690" s="61"/>
      <c r="OJH690" s="61"/>
      <c r="OJI690" s="61"/>
      <c r="OJJ690" s="61"/>
      <c r="OJK690" s="61"/>
      <c r="OJL690" s="61"/>
      <c r="OJM690" s="61"/>
      <c r="OJN690" s="61"/>
      <c r="OJO690" s="61"/>
      <c r="OJP690" s="61"/>
      <c r="OJQ690" s="61"/>
      <c r="OJR690" s="61"/>
      <c r="OJS690" s="61"/>
      <c r="OJT690" s="61"/>
      <c r="OJU690" s="61"/>
      <c r="OJV690" s="61"/>
      <c r="OJW690" s="61"/>
      <c r="OJX690" s="61"/>
      <c r="OJY690" s="61"/>
      <c r="OJZ690" s="61"/>
      <c r="OKA690" s="61"/>
      <c r="OKB690" s="61"/>
      <c r="OKC690" s="61"/>
      <c r="OKD690" s="61"/>
      <c r="OKE690" s="61"/>
      <c r="OKF690" s="61"/>
      <c r="OKG690" s="61"/>
      <c r="OKH690" s="61"/>
      <c r="OKI690" s="61"/>
      <c r="OKJ690" s="61"/>
      <c r="OKK690" s="61"/>
      <c r="OKL690" s="61"/>
      <c r="OKM690" s="61"/>
      <c r="OKN690" s="61"/>
      <c r="OKO690" s="61"/>
      <c r="OKP690" s="61"/>
      <c r="OKQ690" s="61"/>
      <c r="OKR690" s="61"/>
      <c r="OKS690" s="61"/>
      <c r="OKT690" s="61"/>
      <c r="OKU690" s="61"/>
      <c r="OKV690" s="61"/>
      <c r="OKW690" s="61"/>
      <c r="OKX690" s="61"/>
      <c r="OKY690" s="61"/>
      <c r="OKZ690" s="61"/>
      <c r="OLA690" s="61"/>
      <c r="OLB690" s="61"/>
      <c r="OLC690" s="61"/>
      <c r="OLD690" s="61"/>
      <c r="OLE690" s="61"/>
      <c r="OLF690" s="61"/>
      <c r="OLG690" s="61"/>
      <c r="OLH690" s="61"/>
      <c r="OLI690" s="61"/>
      <c r="OLJ690" s="61"/>
      <c r="OLK690" s="61"/>
      <c r="OLL690" s="61"/>
      <c r="OLM690" s="61"/>
      <c r="OLN690" s="61"/>
      <c r="OLO690" s="61"/>
      <c r="OLP690" s="61"/>
      <c r="OLQ690" s="61"/>
      <c r="OLR690" s="61"/>
      <c r="OLS690" s="61"/>
      <c r="OLT690" s="61"/>
      <c r="OLU690" s="61"/>
      <c r="OLV690" s="61"/>
      <c r="OLW690" s="61"/>
      <c r="OLX690" s="61"/>
      <c r="OLY690" s="61"/>
      <c r="OLZ690" s="61"/>
      <c r="OMA690" s="61"/>
      <c r="OMB690" s="61"/>
      <c r="OMC690" s="61"/>
      <c r="OMD690" s="61"/>
      <c r="OME690" s="61"/>
      <c r="OMF690" s="61"/>
      <c r="OMG690" s="61"/>
      <c r="OMH690" s="61"/>
      <c r="OMI690" s="61"/>
      <c r="OMJ690" s="61"/>
      <c r="OMK690" s="61"/>
      <c r="OML690" s="61"/>
      <c r="OMM690" s="61"/>
      <c r="OMN690" s="61"/>
      <c r="OMO690" s="61"/>
      <c r="OMP690" s="61"/>
      <c r="OMQ690" s="61"/>
      <c r="OMR690" s="61"/>
      <c r="OMS690" s="61"/>
      <c r="OMT690" s="61"/>
      <c r="OMU690" s="61"/>
      <c r="OMV690" s="61"/>
      <c r="OMW690" s="61"/>
      <c r="OMX690" s="61"/>
      <c r="OMY690" s="61"/>
      <c r="OMZ690" s="61"/>
      <c r="ONA690" s="61"/>
      <c r="ONB690" s="61"/>
      <c r="ONC690" s="61"/>
      <c r="OND690" s="61"/>
      <c r="ONE690" s="61"/>
      <c r="ONF690" s="61"/>
      <c r="ONG690" s="61"/>
      <c r="ONH690" s="61"/>
      <c r="ONI690" s="61"/>
      <c r="ONJ690" s="61"/>
      <c r="ONK690" s="61"/>
      <c r="ONL690" s="61"/>
      <c r="ONM690" s="61"/>
      <c r="ONN690" s="61"/>
      <c r="ONO690" s="61"/>
      <c r="ONP690" s="61"/>
      <c r="ONQ690" s="61"/>
      <c r="ONR690" s="61"/>
      <c r="ONS690" s="61"/>
      <c r="ONT690" s="61"/>
      <c r="ONU690" s="61"/>
      <c r="ONV690" s="61"/>
      <c r="ONW690" s="61"/>
      <c r="ONX690" s="61"/>
      <c r="ONY690" s="61"/>
      <c r="ONZ690" s="61"/>
      <c r="OOA690" s="61"/>
      <c r="OOB690" s="61"/>
      <c r="OOC690" s="61"/>
      <c r="OOD690" s="61"/>
      <c r="OOE690" s="61"/>
      <c r="OOF690" s="61"/>
      <c r="OOG690" s="61"/>
      <c r="OOH690" s="61"/>
      <c r="OOI690" s="61"/>
      <c r="OOJ690" s="61"/>
      <c r="OOK690" s="61"/>
      <c r="OOL690" s="61"/>
      <c r="OOM690" s="61"/>
      <c r="OON690" s="61"/>
      <c r="OOO690" s="61"/>
      <c r="OOP690" s="61"/>
      <c r="OOQ690" s="61"/>
      <c r="OOR690" s="61"/>
      <c r="OOS690" s="61"/>
      <c r="OOT690" s="61"/>
      <c r="OOU690" s="61"/>
      <c r="OOV690" s="61"/>
      <c r="OOW690" s="61"/>
      <c r="OOX690" s="61"/>
      <c r="OOY690" s="61"/>
      <c r="OOZ690" s="61"/>
      <c r="OPA690" s="61"/>
      <c r="OPB690" s="61"/>
      <c r="OPC690" s="61"/>
      <c r="OPD690" s="61"/>
      <c r="OPE690" s="61"/>
      <c r="OPF690" s="61"/>
      <c r="OPG690" s="61"/>
      <c r="OPH690" s="61"/>
      <c r="OPI690" s="61"/>
      <c r="OPJ690" s="61"/>
      <c r="OPK690" s="61"/>
      <c r="OPL690" s="61"/>
      <c r="OPM690" s="61"/>
      <c r="OPN690" s="61"/>
      <c r="OPO690" s="61"/>
      <c r="OPP690" s="61"/>
      <c r="OPQ690" s="61"/>
      <c r="OPR690" s="61"/>
      <c r="OPS690" s="61"/>
      <c r="OPT690" s="61"/>
      <c r="OPU690" s="61"/>
      <c r="OPV690" s="61"/>
      <c r="OPW690" s="61"/>
      <c r="OPX690" s="61"/>
      <c r="OPY690" s="61"/>
      <c r="OPZ690" s="61"/>
      <c r="OQA690" s="61"/>
      <c r="OQB690" s="61"/>
      <c r="OQC690" s="61"/>
      <c r="OQD690" s="61"/>
      <c r="OQE690" s="61"/>
      <c r="OQF690" s="61"/>
      <c r="OQG690" s="61"/>
      <c r="OQH690" s="61"/>
      <c r="OQI690" s="61"/>
      <c r="OQJ690" s="61"/>
      <c r="OQK690" s="61"/>
      <c r="OQL690" s="61"/>
      <c r="OQM690" s="61"/>
      <c r="OQN690" s="61"/>
      <c r="OQO690" s="61"/>
      <c r="OQP690" s="61"/>
      <c r="OQQ690" s="61"/>
      <c r="OQR690" s="61"/>
      <c r="OQS690" s="61"/>
      <c r="OQT690" s="61"/>
      <c r="OQU690" s="61"/>
      <c r="OQV690" s="61"/>
      <c r="OQW690" s="61"/>
      <c r="OQX690" s="61"/>
      <c r="OQY690" s="61"/>
      <c r="OQZ690" s="61"/>
      <c r="ORA690" s="61"/>
      <c r="ORB690" s="61"/>
      <c r="ORC690" s="61"/>
      <c r="ORD690" s="61"/>
      <c r="ORE690" s="61"/>
      <c r="ORF690" s="61"/>
      <c r="ORG690" s="61"/>
      <c r="ORH690" s="61"/>
      <c r="ORI690" s="61"/>
      <c r="ORJ690" s="61"/>
      <c r="ORK690" s="61"/>
      <c r="ORL690" s="61"/>
      <c r="ORM690" s="61"/>
      <c r="ORN690" s="61"/>
      <c r="ORO690" s="61"/>
      <c r="ORP690" s="61"/>
      <c r="ORQ690" s="61"/>
      <c r="ORR690" s="61"/>
      <c r="ORS690" s="61"/>
      <c r="ORT690" s="61"/>
      <c r="ORU690" s="61"/>
      <c r="ORV690" s="61"/>
      <c r="ORW690" s="61"/>
      <c r="ORX690" s="61"/>
      <c r="ORY690" s="61"/>
      <c r="ORZ690" s="61"/>
      <c r="OSA690" s="61"/>
      <c r="OSB690" s="61"/>
      <c r="OSC690" s="61"/>
      <c r="OSD690" s="61"/>
      <c r="OSE690" s="61"/>
      <c r="OSF690" s="61"/>
      <c r="OSG690" s="61"/>
      <c r="OSH690" s="61"/>
      <c r="OSI690" s="61"/>
      <c r="OSJ690" s="61"/>
      <c r="OSK690" s="61"/>
      <c r="OSL690" s="61"/>
      <c r="OSM690" s="61"/>
      <c r="OSN690" s="61"/>
      <c r="OSO690" s="61"/>
      <c r="OSP690" s="61"/>
      <c r="OSQ690" s="61"/>
      <c r="OSR690" s="61"/>
      <c r="OSS690" s="61"/>
      <c r="OST690" s="61"/>
      <c r="OSU690" s="61"/>
      <c r="OSV690" s="61"/>
      <c r="OSW690" s="61"/>
      <c r="OSX690" s="61"/>
      <c r="OSY690" s="61"/>
      <c r="OSZ690" s="61"/>
      <c r="OTA690" s="61"/>
      <c r="OTB690" s="61"/>
      <c r="OTC690" s="61"/>
      <c r="OTD690" s="61"/>
      <c r="OTE690" s="61"/>
      <c r="OTF690" s="61"/>
      <c r="OTG690" s="61"/>
      <c r="OTH690" s="61"/>
      <c r="OTI690" s="61"/>
      <c r="OTJ690" s="61"/>
      <c r="OTK690" s="61"/>
      <c r="OTL690" s="61"/>
      <c r="OTM690" s="61"/>
      <c r="OTN690" s="61"/>
      <c r="OTO690" s="61"/>
      <c r="OTP690" s="61"/>
      <c r="OTQ690" s="61"/>
      <c r="OTR690" s="61"/>
      <c r="OTS690" s="61"/>
      <c r="OTT690" s="61"/>
      <c r="OTU690" s="61"/>
      <c r="OTV690" s="61"/>
      <c r="OTW690" s="61"/>
      <c r="OTX690" s="61"/>
      <c r="OTY690" s="61"/>
      <c r="OTZ690" s="61"/>
      <c r="OUA690" s="61"/>
      <c r="OUB690" s="61"/>
      <c r="OUC690" s="61"/>
      <c r="OUD690" s="61"/>
      <c r="OUE690" s="61"/>
      <c r="OUF690" s="61"/>
      <c r="OUG690" s="61"/>
      <c r="OUH690" s="61"/>
      <c r="OUI690" s="61"/>
      <c r="OUJ690" s="61"/>
      <c r="OUK690" s="61"/>
      <c r="OUL690" s="61"/>
      <c r="OUM690" s="61"/>
      <c r="OUN690" s="61"/>
      <c r="OUO690" s="61"/>
      <c r="OUP690" s="61"/>
      <c r="OUQ690" s="61"/>
      <c r="OUR690" s="61"/>
      <c r="OUS690" s="61"/>
      <c r="OUT690" s="61"/>
      <c r="OUU690" s="61"/>
      <c r="OUV690" s="61"/>
      <c r="OUW690" s="61"/>
      <c r="OUX690" s="61"/>
      <c r="OUY690" s="61"/>
      <c r="OUZ690" s="61"/>
      <c r="OVA690" s="61"/>
      <c r="OVB690" s="61"/>
      <c r="OVC690" s="61"/>
      <c r="OVD690" s="61"/>
      <c r="OVE690" s="61"/>
      <c r="OVF690" s="61"/>
      <c r="OVG690" s="61"/>
      <c r="OVH690" s="61"/>
      <c r="OVI690" s="61"/>
      <c r="OVJ690" s="61"/>
      <c r="OVK690" s="61"/>
      <c r="OVL690" s="61"/>
      <c r="OVM690" s="61"/>
      <c r="OVN690" s="61"/>
      <c r="OVO690" s="61"/>
      <c r="OVP690" s="61"/>
      <c r="OVQ690" s="61"/>
      <c r="OVR690" s="61"/>
      <c r="OVS690" s="61"/>
      <c r="OVT690" s="61"/>
      <c r="OVU690" s="61"/>
      <c r="OVV690" s="61"/>
      <c r="OVW690" s="61"/>
      <c r="OVX690" s="61"/>
      <c r="OVY690" s="61"/>
      <c r="OVZ690" s="61"/>
      <c r="OWA690" s="61"/>
      <c r="OWB690" s="61"/>
      <c r="OWC690" s="61"/>
      <c r="OWD690" s="61"/>
      <c r="OWE690" s="61"/>
      <c r="OWF690" s="61"/>
      <c r="OWG690" s="61"/>
      <c r="OWH690" s="61"/>
      <c r="OWI690" s="61"/>
      <c r="OWJ690" s="61"/>
      <c r="OWK690" s="61"/>
      <c r="OWL690" s="61"/>
      <c r="OWM690" s="61"/>
      <c r="OWN690" s="61"/>
      <c r="OWO690" s="61"/>
      <c r="OWP690" s="61"/>
      <c r="OWQ690" s="61"/>
      <c r="OWR690" s="61"/>
      <c r="OWS690" s="61"/>
      <c r="OWT690" s="61"/>
      <c r="OWU690" s="61"/>
      <c r="OWV690" s="61"/>
      <c r="OWW690" s="61"/>
      <c r="OWX690" s="61"/>
      <c r="OWY690" s="61"/>
      <c r="OWZ690" s="61"/>
      <c r="OXA690" s="61"/>
      <c r="OXB690" s="61"/>
      <c r="OXC690" s="61"/>
      <c r="OXD690" s="61"/>
      <c r="OXE690" s="61"/>
      <c r="OXF690" s="61"/>
      <c r="OXG690" s="61"/>
      <c r="OXH690" s="61"/>
      <c r="OXI690" s="61"/>
      <c r="OXJ690" s="61"/>
      <c r="OXK690" s="61"/>
      <c r="OXL690" s="61"/>
      <c r="OXM690" s="61"/>
      <c r="OXN690" s="61"/>
      <c r="OXO690" s="61"/>
      <c r="OXP690" s="61"/>
      <c r="OXQ690" s="61"/>
      <c r="OXR690" s="61"/>
      <c r="OXS690" s="61"/>
      <c r="OXT690" s="61"/>
      <c r="OXU690" s="61"/>
      <c r="OXV690" s="61"/>
      <c r="OXW690" s="61"/>
      <c r="OXX690" s="61"/>
      <c r="OXY690" s="61"/>
      <c r="OXZ690" s="61"/>
      <c r="OYA690" s="61"/>
      <c r="OYB690" s="61"/>
      <c r="OYC690" s="61"/>
      <c r="OYD690" s="61"/>
      <c r="OYE690" s="61"/>
      <c r="OYF690" s="61"/>
      <c r="OYG690" s="61"/>
      <c r="OYH690" s="61"/>
      <c r="OYI690" s="61"/>
      <c r="OYJ690" s="61"/>
      <c r="OYK690" s="61"/>
      <c r="OYL690" s="61"/>
      <c r="OYM690" s="61"/>
      <c r="OYN690" s="61"/>
      <c r="OYO690" s="61"/>
      <c r="OYP690" s="61"/>
      <c r="OYQ690" s="61"/>
      <c r="OYR690" s="61"/>
      <c r="OYS690" s="61"/>
      <c r="OYT690" s="61"/>
      <c r="OYU690" s="61"/>
      <c r="OYV690" s="61"/>
      <c r="OYW690" s="61"/>
      <c r="OYX690" s="61"/>
      <c r="OYY690" s="61"/>
      <c r="OYZ690" s="61"/>
      <c r="OZA690" s="61"/>
      <c r="OZB690" s="61"/>
      <c r="OZC690" s="61"/>
      <c r="OZD690" s="61"/>
      <c r="OZE690" s="61"/>
      <c r="OZF690" s="61"/>
      <c r="OZG690" s="61"/>
      <c r="OZH690" s="61"/>
      <c r="OZI690" s="61"/>
      <c r="OZJ690" s="61"/>
      <c r="OZK690" s="61"/>
      <c r="OZL690" s="61"/>
      <c r="OZM690" s="61"/>
      <c r="OZN690" s="61"/>
      <c r="OZO690" s="61"/>
      <c r="OZP690" s="61"/>
      <c r="OZQ690" s="61"/>
      <c r="OZR690" s="61"/>
      <c r="OZS690" s="61"/>
      <c r="OZT690" s="61"/>
      <c r="OZU690" s="61"/>
      <c r="OZV690" s="61"/>
      <c r="OZW690" s="61"/>
      <c r="OZX690" s="61"/>
      <c r="OZY690" s="61"/>
      <c r="OZZ690" s="61"/>
      <c r="PAA690" s="61"/>
      <c r="PAB690" s="61"/>
      <c r="PAC690" s="61"/>
      <c r="PAD690" s="61"/>
      <c r="PAE690" s="61"/>
      <c r="PAF690" s="61"/>
      <c r="PAG690" s="61"/>
      <c r="PAH690" s="61"/>
      <c r="PAI690" s="61"/>
      <c r="PAJ690" s="61"/>
      <c r="PAK690" s="61"/>
      <c r="PAL690" s="61"/>
      <c r="PAM690" s="61"/>
      <c r="PAN690" s="61"/>
      <c r="PAO690" s="61"/>
      <c r="PAP690" s="61"/>
      <c r="PAQ690" s="61"/>
      <c r="PAR690" s="61"/>
      <c r="PAS690" s="61"/>
      <c r="PAT690" s="61"/>
      <c r="PAU690" s="61"/>
      <c r="PAV690" s="61"/>
      <c r="PAW690" s="61"/>
      <c r="PAX690" s="61"/>
      <c r="PAY690" s="61"/>
      <c r="PAZ690" s="61"/>
      <c r="PBA690" s="61"/>
      <c r="PBB690" s="61"/>
      <c r="PBC690" s="61"/>
      <c r="PBD690" s="61"/>
      <c r="PBE690" s="61"/>
      <c r="PBF690" s="61"/>
      <c r="PBG690" s="61"/>
      <c r="PBH690" s="61"/>
      <c r="PBI690" s="61"/>
      <c r="PBJ690" s="61"/>
      <c r="PBK690" s="61"/>
      <c r="PBL690" s="61"/>
      <c r="PBM690" s="61"/>
      <c r="PBN690" s="61"/>
      <c r="PBO690" s="61"/>
      <c r="PBP690" s="61"/>
      <c r="PBQ690" s="61"/>
      <c r="PBR690" s="61"/>
      <c r="PBS690" s="61"/>
      <c r="PBT690" s="61"/>
      <c r="PBU690" s="61"/>
      <c r="PBV690" s="61"/>
      <c r="PBW690" s="61"/>
      <c r="PBX690" s="61"/>
      <c r="PBY690" s="61"/>
      <c r="PBZ690" s="61"/>
      <c r="PCA690" s="61"/>
      <c r="PCB690" s="61"/>
      <c r="PCC690" s="61"/>
      <c r="PCD690" s="61"/>
      <c r="PCE690" s="61"/>
      <c r="PCF690" s="61"/>
      <c r="PCG690" s="61"/>
      <c r="PCH690" s="61"/>
      <c r="PCI690" s="61"/>
      <c r="PCJ690" s="61"/>
      <c r="PCK690" s="61"/>
      <c r="PCL690" s="61"/>
      <c r="PCM690" s="61"/>
      <c r="PCN690" s="61"/>
      <c r="PCO690" s="61"/>
      <c r="PCP690" s="61"/>
      <c r="PCQ690" s="61"/>
      <c r="PCR690" s="61"/>
      <c r="PCS690" s="61"/>
      <c r="PCT690" s="61"/>
      <c r="PCU690" s="61"/>
      <c r="PCV690" s="61"/>
      <c r="PCW690" s="61"/>
      <c r="PCX690" s="61"/>
      <c r="PCY690" s="61"/>
      <c r="PCZ690" s="61"/>
      <c r="PDA690" s="61"/>
      <c r="PDB690" s="61"/>
      <c r="PDC690" s="61"/>
      <c r="PDD690" s="61"/>
      <c r="PDE690" s="61"/>
      <c r="PDF690" s="61"/>
      <c r="PDG690" s="61"/>
      <c r="PDH690" s="61"/>
      <c r="PDI690" s="61"/>
      <c r="PDJ690" s="61"/>
      <c r="PDK690" s="61"/>
      <c r="PDL690" s="61"/>
      <c r="PDM690" s="61"/>
      <c r="PDN690" s="61"/>
      <c r="PDO690" s="61"/>
      <c r="PDP690" s="61"/>
      <c r="PDQ690" s="61"/>
      <c r="PDR690" s="61"/>
      <c r="PDS690" s="61"/>
      <c r="PDT690" s="61"/>
      <c r="PDU690" s="61"/>
      <c r="PDV690" s="61"/>
      <c r="PDW690" s="61"/>
      <c r="PDX690" s="61"/>
      <c r="PDY690" s="61"/>
      <c r="PDZ690" s="61"/>
      <c r="PEA690" s="61"/>
      <c r="PEB690" s="61"/>
      <c r="PEC690" s="61"/>
      <c r="PED690" s="61"/>
      <c r="PEE690" s="61"/>
      <c r="PEF690" s="61"/>
      <c r="PEG690" s="61"/>
      <c r="PEH690" s="61"/>
      <c r="PEI690" s="61"/>
      <c r="PEJ690" s="61"/>
      <c r="PEK690" s="61"/>
      <c r="PEL690" s="61"/>
      <c r="PEM690" s="61"/>
      <c r="PEN690" s="61"/>
      <c r="PEO690" s="61"/>
      <c r="PEP690" s="61"/>
      <c r="PEQ690" s="61"/>
      <c r="PER690" s="61"/>
      <c r="PES690" s="61"/>
      <c r="PET690" s="61"/>
      <c r="PEU690" s="61"/>
      <c r="PEV690" s="61"/>
      <c r="PEW690" s="61"/>
      <c r="PEX690" s="61"/>
      <c r="PEY690" s="61"/>
      <c r="PEZ690" s="61"/>
      <c r="PFA690" s="61"/>
      <c r="PFB690" s="61"/>
      <c r="PFC690" s="61"/>
      <c r="PFD690" s="61"/>
      <c r="PFE690" s="61"/>
      <c r="PFF690" s="61"/>
      <c r="PFG690" s="61"/>
      <c r="PFH690" s="61"/>
      <c r="PFI690" s="61"/>
      <c r="PFJ690" s="61"/>
      <c r="PFK690" s="61"/>
      <c r="PFL690" s="61"/>
      <c r="PFM690" s="61"/>
      <c r="PFN690" s="61"/>
      <c r="PFO690" s="61"/>
      <c r="PFP690" s="61"/>
      <c r="PFQ690" s="61"/>
      <c r="PFR690" s="61"/>
      <c r="PFS690" s="61"/>
      <c r="PFT690" s="61"/>
      <c r="PFU690" s="61"/>
      <c r="PFV690" s="61"/>
      <c r="PFW690" s="61"/>
      <c r="PFX690" s="61"/>
      <c r="PFY690" s="61"/>
      <c r="PFZ690" s="61"/>
      <c r="PGA690" s="61"/>
      <c r="PGB690" s="61"/>
      <c r="PGC690" s="61"/>
      <c r="PGD690" s="61"/>
      <c r="PGE690" s="61"/>
      <c r="PGF690" s="61"/>
      <c r="PGG690" s="61"/>
      <c r="PGH690" s="61"/>
      <c r="PGI690" s="61"/>
      <c r="PGJ690" s="61"/>
      <c r="PGK690" s="61"/>
      <c r="PGL690" s="61"/>
      <c r="PGM690" s="61"/>
      <c r="PGN690" s="61"/>
      <c r="PGO690" s="61"/>
      <c r="PGP690" s="61"/>
      <c r="PGQ690" s="61"/>
      <c r="PGR690" s="61"/>
      <c r="PGS690" s="61"/>
      <c r="PGT690" s="61"/>
      <c r="PGU690" s="61"/>
      <c r="PGV690" s="61"/>
      <c r="PGW690" s="61"/>
      <c r="PGX690" s="61"/>
      <c r="PGY690" s="61"/>
      <c r="PGZ690" s="61"/>
      <c r="PHA690" s="61"/>
      <c r="PHB690" s="61"/>
      <c r="PHC690" s="61"/>
      <c r="PHD690" s="61"/>
      <c r="PHE690" s="61"/>
      <c r="PHF690" s="61"/>
      <c r="PHG690" s="61"/>
      <c r="PHH690" s="61"/>
      <c r="PHI690" s="61"/>
      <c r="PHJ690" s="61"/>
      <c r="PHK690" s="61"/>
      <c r="PHL690" s="61"/>
      <c r="PHM690" s="61"/>
      <c r="PHN690" s="61"/>
      <c r="PHO690" s="61"/>
      <c r="PHP690" s="61"/>
      <c r="PHQ690" s="61"/>
      <c r="PHR690" s="61"/>
      <c r="PHS690" s="61"/>
      <c r="PHT690" s="61"/>
      <c r="PHU690" s="61"/>
      <c r="PHV690" s="61"/>
      <c r="PHW690" s="61"/>
      <c r="PHX690" s="61"/>
      <c r="PHY690" s="61"/>
      <c r="PHZ690" s="61"/>
      <c r="PIA690" s="61"/>
      <c r="PIB690" s="61"/>
      <c r="PIC690" s="61"/>
      <c r="PID690" s="61"/>
      <c r="PIE690" s="61"/>
      <c r="PIF690" s="61"/>
      <c r="PIG690" s="61"/>
      <c r="PIH690" s="61"/>
      <c r="PII690" s="61"/>
      <c r="PIJ690" s="61"/>
      <c r="PIK690" s="61"/>
      <c r="PIL690" s="61"/>
      <c r="PIM690" s="61"/>
      <c r="PIN690" s="61"/>
      <c r="PIO690" s="61"/>
      <c r="PIP690" s="61"/>
      <c r="PIQ690" s="61"/>
      <c r="PIR690" s="61"/>
      <c r="PIS690" s="61"/>
      <c r="PIT690" s="61"/>
      <c r="PIU690" s="61"/>
      <c r="PIV690" s="61"/>
      <c r="PIW690" s="61"/>
      <c r="PIX690" s="61"/>
      <c r="PIY690" s="61"/>
      <c r="PIZ690" s="61"/>
      <c r="PJA690" s="61"/>
      <c r="PJB690" s="61"/>
      <c r="PJC690" s="61"/>
      <c r="PJD690" s="61"/>
      <c r="PJE690" s="61"/>
      <c r="PJF690" s="61"/>
      <c r="PJG690" s="61"/>
      <c r="PJH690" s="61"/>
      <c r="PJI690" s="61"/>
      <c r="PJJ690" s="61"/>
      <c r="PJK690" s="61"/>
      <c r="PJL690" s="61"/>
      <c r="PJM690" s="61"/>
      <c r="PJN690" s="61"/>
      <c r="PJO690" s="61"/>
      <c r="PJP690" s="61"/>
      <c r="PJQ690" s="61"/>
      <c r="PJR690" s="61"/>
      <c r="PJS690" s="61"/>
      <c r="PJT690" s="61"/>
      <c r="PJU690" s="61"/>
      <c r="PJV690" s="61"/>
      <c r="PJW690" s="61"/>
      <c r="PJX690" s="61"/>
      <c r="PJY690" s="61"/>
      <c r="PJZ690" s="61"/>
      <c r="PKA690" s="61"/>
      <c r="PKB690" s="61"/>
      <c r="PKC690" s="61"/>
      <c r="PKD690" s="61"/>
      <c r="PKE690" s="61"/>
      <c r="PKF690" s="61"/>
      <c r="PKG690" s="61"/>
      <c r="PKH690" s="61"/>
      <c r="PKI690" s="61"/>
      <c r="PKJ690" s="61"/>
      <c r="PKK690" s="61"/>
      <c r="PKL690" s="61"/>
      <c r="PKM690" s="61"/>
      <c r="PKN690" s="61"/>
      <c r="PKO690" s="61"/>
      <c r="PKP690" s="61"/>
      <c r="PKQ690" s="61"/>
      <c r="PKR690" s="61"/>
      <c r="PKS690" s="61"/>
      <c r="PKT690" s="61"/>
      <c r="PKU690" s="61"/>
      <c r="PKV690" s="61"/>
      <c r="PKW690" s="61"/>
      <c r="PKX690" s="61"/>
      <c r="PKY690" s="61"/>
      <c r="PKZ690" s="61"/>
      <c r="PLA690" s="61"/>
      <c r="PLB690" s="61"/>
      <c r="PLC690" s="61"/>
      <c r="PLD690" s="61"/>
      <c r="PLE690" s="61"/>
      <c r="PLF690" s="61"/>
      <c r="PLG690" s="61"/>
      <c r="PLH690" s="61"/>
      <c r="PLI690" s="61"/>
      <c r="PLJ690" s="61"/>
      <c r="PLK690" s="61"/>
      <c r="PLL690" s="61"/>
      <c r="PLM690" s="61"/>
      <c r="PLN690" s="61"/>
      <c r="PLO690" s="61"/>
      <c r="PLP690" s="61"/>
      <c r="PLQ690" s="61"/>
      <c r="PLR690" s="61"/>
      <c r="PLS690" s="61"/>
      <c r="PLT690" s="61"/>
      <c r="PLU690" s="61"/>
      <c r="PLV690" s="61"/>
      <c r="PLW690" s="61"/>
      <c r="PLX690" s="61"/>
      <c r="PLY690" s="61"/>
      <c r="PLZ690" s="61"/>
      <c r="PMA690" s="61"/>
      <c r="PMB690" s="61"/>
      <c r="PMC690" s="61"/>
      <c r="PMD690" s="61"/>
      <c r="PME690" s="61"/>
      <c r="PMF690" s="61"/>
      <c r="PMG690" s="61"/>
      <c r="PMH690" s="61"/>
      <c r="PMI690" s="61"/>
      <c r="PMJ690" s="61"/>
      <c r="PMK690" s="61"/>
      <c r="PML690" s="61"/>
      <c r="PMM690" s="61"/>
      <c r="PMN690" s="61"/>
      <c r="PMO690" s="61"/>
      <c r="PMP690" s="61"/>
      <c r="PMQ690" s="61"/>
      <c r="PMR690" s="61"/>
      <c r="PMS690" s="61"/>
      <c r="PMT690" s="61"/>
      <c r="PMU690" s="61"/>
      <c r="PMV690" s="61"/>
      <c r="PMW690" s="61"/>
      <c r="PMX690" s="61"/>
      <c r="PMY690" s="61"/>
      <c r="PMZ690" s="61"/>
      <c r="PNA690" s="61"/>
      <c r="PNB690" s="61"/>
      <c r="PNC690" s="61"/>
      <c r="PND690" s="61"/>
      <c r="PNE690" s="61"/>
      <c r="PNF690" s="61"/>
      <c r="PNG690" s="61"/>
      <c r="PNH690" s="61"/>
      <c r="PNI690" s="61"/>
      <c r="PNJ690" s="61"/>
      <c r="PNK690" s="61"/>
      <c r="PNL690" s="61"/>
      <c r="PNM690" s="61"/>
      <c r="PNN690" s="61"/>
      <c r="PNO690" s="61"/>
      <c r="PNP690" s="61"/>
      <c r="PNQ690" s="61"/>
      <c r="PNR690" s="61"/>
      <c r="PNS690" s="61"/>
      <c r="PNT690" s="61"/>
      <c r="PNU690" s="61"/>
      <c r="PNV690" s="61"/>
      <c r="PNW690" s="61"/>
      <c r="PNX690" s="61"/>
      <c r="PNY690" s="61"/>
      <c r="PNZ690" s="61"/>
      <c r="POA690" s="61"/>
      <c r="POB690" s="61"/>
      <c r="POC690" s="61"/>
      <c r="POD690" s="61"/>
      <c r="POE690" s="61"/>
      <c r="POF690" s="61"/>
      <c r="POG690" s="61"/>
      <c r="POH690" s="61"/>
      <c r="POI690" s="61"/>
      <c r="POJ690" s="61"/>
      <c r="POK690" s="61"/>
      <c r="POL690" s="61"/>
      <c r="POM690" s="61"/>
      <c r="PON690" s="61"/>
      <c r="POO690" s="61"/>
      <c r="POP690" s="61"/>
      <c r="POQ690" s="61"/>
      <c r="POR690" s="61"/>
      <c r="POS690" s="61"/>
      <c r="POT690" s="61"/>
      <c r="POU690" s="61"/>
      <c r="POV690" s="61"/>
      <c r="POW690" s="61"/>
      <c r="POX690" s="61"/>
      <c r="POY690" s="61"/>
      <c r="POZ690" s="61"/>
      <c r="PPA690" s="61"/>
      <c r="PPB690" s="61"/>
      <c r="PPC690" s="61"/>
      <c r="PPD690" s="61"/>
      <c r="PPE690" s="61"/>
      <c r="PPF690" s="61"/>
      <c r="PPG690" s="61"/>
      <c r="PPH690" s="61"/>
      <c r="PPI690" s="61"/>
      <c r="PPJ690" s="61"/>
      <c r="PPK690" s="61"/>
      <c r="PPL690" s="61"/>
      <c r="PPM690" s="61"/>
      <c r="PPN690" s="61"/>
      <c r="PPO690" s="61"/>
      <c r="PPP690" s="61"/>
      <c r="PPQ690" s="61"/>
      <c r="PPR690" s="61"/>
      <c r="PPS690" s="61"/>
      <c r="PPT690" s="61"/>
      <c r="PPU690" s="61"/>
      <c r="PPV690" s="61"/>
      <c r="PPW690" s="61"/>
      <c r="PPX690" s="61"/>
      <c r="PPY690" s="61"/>
      <c r="PPZ690" s="61"/>
      <c r="PQA690" s="61"/>
      <c r="PQB690" s="61"/>
      <c r="PQC690" s="61"/>
      <c r="PQD690" s="61"/>
      <c r="PQE690" s="61"/>
      <c r="PQF690" s="61"/>
      <c r="PQG690" s="61"/>
      <c r="PQH690" s="61"/>
      <c r="PQI690" s="61"/>
      <c r="PQJ690" s="61"/>
      <c r="PQK690" s="61"/>
      <c r="PQL690" s="61"/>
      <c r="PQM690" s="61"/>
      <c r="PQN690" s="61"/>
      <c r="PQO690" s="61"/>
      <c r="PQP690" s="61"/>
      <c r="PQQ690" s="61"/>
      <c r="PQR690" s="61"/>
      <c r="PQS690" s="61"/>
      <c r="PQT690" s="61"/>
      <c r="PQU690" s="61"/>
      <c r="PQV690" s="61"/>
      <c r="PQW690" s="61"/>
      <c r="PQX690" s="61"/>
      <c r="PQY690" s="61"/>
      <c r="PQZ690" s="61"/>
      <c r="PRA690" s="61"/>
      <c r="PRB690" s="61"/>
      <c r="PRC690" s="61"/>
      <c r="PRD690" s="61"/>
      <c r="PRE690" s="61"/>
      <c r="PRF690" s="61"/>
      <c r="PRG690" s="61"/>
      <c r="PRH690" s="61"/>
      <c r="PRI690" s="61"/>
      <c r="PRJ690" s="61"/>
      <c r="PRK690" s="61"/>
      <c r="PRL690" s="61"/>
      <c r="PRM690" s="61"/>
      <c r="PRN690" s="61"/>
      <c r="PRO690" s="61"/>
      <c r="PRP690" s="61"/>
      <c r="PRQ690" s="61"/>
      <c r="PRR690" s="61"/>
      <c r="PRS690" s="61"/>
      <c r="PRT690" s="61"/>
      <c r="PRU690" s="61"/>
      <c r="PRV690" s="61"/>
      <c r="PRW690" s="61"/>
      <c r="PRX690" s="61"/>
      <c r="PRY690" s="61"/>
      <c r="PRZ690" s="61"/>
      <c r="PSA690" s="61"/>
      <c r="PSB690" s="61"/>
      <c r="PSC690" s="61"/>
      <c r="PSD690" s="61"/>
      <c r="PSE690" s="61"/>
      <c r="PSF690" s="61"/>
      <c r="PSG690" s="61"/>
      <c r="PSH690" s="61"/>
      <c r="PSI690" s="61"/>
      <c r="PSJ690" s="61"/>
      <c r="PSK690" s="61"/>
      <c r="PSL690" s="61"/>
      <c r="PSM690" s="61"/>
      <c r="PSN690" s="61"/>
      <c r="PSO690" s="61"/>
      <c r="PSP690" s="61"/>
      <c r="PSQ690" s="61"/>
      <c r="PSR690" s="61"/>
      <c r="PSS690" s="61"/>
      <c r="PST690" s="61"/>
      <c r="PSU690" s="61"/>
      <c r="PSV690" s="61"/>
      <c r="PSW690" s="61"/>
      <c r="PSX690" s="61"/>
      <c r="PSY690" s="61"/>
      <c r="PSZ690" s="61"/>
      <c r="PTA690" s="61"/>
      <c r="PTB690" s="61"/>
      <c r="PTC690" s="61"/>
      <c r="PTD690" s="61"/>
      <c r="PTE690" s="61"/>
      <c r="PTF690" s="61"/>
      <c r="PTG690" s="61"/>
      <c r="PTH690" s="61"/>
      <c r="PTI690" s="61"/>
      <c r="PTJ690" s="61"/>
      <c r="PTK690" s="61"/>
      <c r="PTL690" s="61"/>
      <c r="PTM690" s="61"/>
      <c r="PTN690" s="61"/>
      <c r="PTO690" s="61"/>
      <c r="PTP690" s="61"/>
      <c r="PTQ690" s="61"/>
      <c r="PTR690" s="61"/>
      <c r="PTS690" s="61"/>
      <c r="PTT690" s="61"/>
      <c r="PTU690" s="61"/>
      <c r="PTV690" s="61"/>
      <c r="PTW690" s="61"/>
      <c r="PTX690" s="61"/>
      <c r="PTY690" s="61"/>
      <c r="PTZ690" s="61"/>
      <c r="PUA690" s="61"/>
      <c r="PUB690" s="61"/>
      <c r="PUC690" s="61"/>
      <c r="PUD690" s="61"/>
      <c r="PUE690" s="61"/>
      <c r="PUF690" s="61"/>
      <c r="PUG690" s="61"/>
      <c r="PUH690" s="61"/>
      <c r="PUI690" s="61"/>
      <c r="PUJ690" s="61"/>
      <c r="PUK690" s="61"/>
      <c r="PUL690" s="61"/>
      <c r="PUM690" s="61"/>
      <c r="PUN690" s="61"/>
      <c r="PUO690" s="61"/>
      <c r="PUP690" s="61"/>
      <c r="PUQ690" s="61"/>
      <c r="PUR690" s="61"/>
      <c r="PUS690" s="61"/>
      <c r="PUT690" s="61"/>
      <c r="PUU690" s="61"/>
      <c r="PUV690" s="61"/>
      <c r="PUW690" s="61"/>
      <c r="PUX690" s="61"/>
      <c r="PUY690" s="61"/>
      <c r="PUZ690" s="61"/>
      <c r="PVA690" s="61"/>
      <c r="PVB690" s="61"/>
      <c r="PVC690" s="61"/>
      <c r="PVD690" s="61"/>
      <c r="PVE690" s="61"/>
      <c r="PVF690" s="61"/>
      <c r="PVG690" s="61"/>
      <c r="PVH690" s="61"/>
      <c r="PVI690" s="61"/>
      <c r="PVJ690" s="61"/>
      <c r="PVK690" s="61"/>
      <c r="PVL690" s="61"/>
      <c r="PVM690" s="61"/>
      <c r="PVN690" s="61"/>
      <c r="PVO690" s="61"/>
      <c r="PVP690" s="61"/>
      <c r="PVQ690" s="61"/>
      <c r="PVR690" s="61"/>
      <c r="PVS690" s="61"/>
      <c r="PVT690" s="61"/>
      <c r="PVU690" s="61"/>
      <c r="PVV690" s="61"/>
      <c r="PVW690" s="61"/>
      <c r="PVX690" s="61"/>
      <c r="PVY690" s="61"/>
      <c r="PVZ690" s="61"/>
      <c r="PWA690" s="61"/>
      <c r="PWB690" s="61"/>
      <c r="PWC690" s="61"/>
      <c r="PWD690" s="61"/>
      <c r="PWE690" s="61"/>
      <c r="PWF690" s="61"/>
      <c r="PWG690" s="61"/>
      <c r="PWH690" s="61"/>
      <c r="PWI690" s="61"/>
      <c r="PWJ690" s="61"/>
      <c r="PWK690" s="61"/>
      <c r="PWL690" s="61"/>
      <c r="PWM690" s="61"/>
      <c r="PWN690" s="61"/>
      <c r="PWO690" s="61"/>
      <c r="PWP690" s="61"/>
      <c r="PWQ690" s="61"/>
      <c r="PWR690" s="61"/>
      <c r="PWS690" s="61"/>
      <c r="PWT690" s="61"/>
      <c r="PWU690" s="61"/>
      <c r="PWV690" s="61"/>
      <c r="PWW690" s="61"/>
      <c r="PWX690" s="61"/>
      <c r="PWY690" s="61"/>
      <c r="PWZ690" s="61"/>
      <c r="PXA690" s="61"/>
      <c r="PXB690" s="61"/>
      <c r="PXC690" s="61"/>
      <c r="PXD690" s="61"/>
      <c r="PXE690" s="61"/>
      <c r="PXF690" s="61"/>
      <c r="PXG690" s="61"/>
      <c r="PXH690" s="61"/>
      <c r="PXI690" s="61"/>
      <c r="PXJ690" s="61"/>
      <c r="PXK690" s="61"/>
      <c r="PXL690" s="61"/>
      <c r="PXM690" s="61"/>
      <c r="PXN690" s="61"/>
      <c r="PXO690" s="61"/>
      <c r="PXP690" s="61"/>
      <c r="PXQ690" s="61"/>
      <c r="PXR690" s="61"/>
      <c r="PXS690" s="61"/>
      <c r="PXT690" s="61"/>
      <c r="PXU690" s="61"/>
      <c r="PXV690" s="61"/>
      <c r="PXW690" s="61"/>
      <c r="PXX690" s="61"/>
      <c r="PXY690" s="61"/>
      <c r="PXZ690" s="61"/>
      <c r="PYA690" s="61"/>
      <c r="PYB690" s="61"/>
      <c r="PYC690" s="61"/>
      <c r="PYD690" s="61"/>
      <c r="PYE690" s="61"/>
      <c r="PYF690" s="61"/>
      <c r="PYG690" s="61"/>
      <c r="PYH690" s="61"/>
      <c r="PYI690" s="61"/>
      <c r="PYJ690" s="61"/>
      <c r="PYK690" s="61"/>
      <c r="PYL690" s="61"/>
      <c r="PYM690" s="61"/>
      <c r="PYN690" s="61"/>
      <c r="PYO690" s="61"/>
      <c r="PYP690" s="61"/>
      <c r="PYQ690" s="61"/>
      <c r="PYR690" s="61"/>
      <c r="PYS690" s="61"/>
      <c r="PYT690" s="61"/>
      <c r="PYU690" s="61"/>
      <c r="PYV690" s="61"/>
      <c r="PYW690" s="61"/>
      <c r="PYX690" s="61"/>
      <c r="PYY690" s="61"/>
      <c r="PYZ690" s="61"/>
      <c r="PZA690" s="61"/>
      <c r="PZB690" s="61"/>
      <c r="PZC690" s="61"/>
      <c r="PZD690" s="61"/>
      <c r="PZE690" s="61"/>
      <c r="PZF690" s="61"/>
      <c r="PZG690" s="61"/>
      <c r="PZH690" s="61"/>
      <c r="PZI690" s="61"/>
      <c r="PZJ690" s="61"/>
      <c r="PZK690" s="61"/>
      <c r="PZL690" s="61"/>
      <c r="PZM690" s="61"/>
      <c r="PZN690" s="61"/>
      <c r="PZO690" s="61"/>
      <c r="PZP690" s="61"/>
      <c r="PZQ690" s="61"/>
      <c r="PZR690" s="61"/>
      <c r="PZS690" s="61"/>
      <c r="PZT690" s="61"/>
      <c r="PZU690" s="61"/>
      <c r="PZV690" s="61"/>
      <c r="PZW690" s="61"/>
      <c r="PZX690" s="61"/>
      <c r="PZY690" s="61"/>
      <c r="PZZ690" s="61"/>
      <c r="QAA690" s="61"/>
      <c r="QAB690" s="61"/>
      <c r="QAC690" s="61"/>
      <c r="QAD690" s="61"/>
      <c r="QAE690" s="61"/>
      <c r="QAF690" s="61"/>
      <c r="QAG690" s="61"/>
      <c r="QAH690" s="61"/>
      <c r="QAI690" s="61"/>
      <c r="QAJ690" s="61"/>
      <c r="QAK690" s="61"/>
      <c r="QAL690" s="61"/>
      <c r="QAM690" s="61"/>
      <c r="QAN690" s="61"/>
      <c r="QAO690" s="61"/>
      <c r="QAP690" s="61"/>
      <c r="QAQ690" s="61"/>
      <c r="QAR690" s="61"/>
      <c r="QAS690" s="61"/>
      <c r="QAT690" s="61"/>
      <c r="QAU690" s="61"/>
      <c r="QAV690" s="61"/>
      <c r="QAW690" s="61"/>
      <c r="QAX690" s="61"/>
      <c r="QAY690" s="61"/>
      <c r="QAZ690" s="61"/>
      <c r="QBA690" s="61"/>
      <c r="QBB690" s="61"/>
      <c r="QBC690" s="61"/>
      <c r="QBD690" s="61"/>
      <c r="QBE690" s="61"/>
      <c r="QBF690" s="61"/>
      <c r="QBG690" s="61"/>
      <c r="QBH690" s="61"/>
      <c r="QBI690" s="61"/>
      <c r="QBJ690" s="61"/>
      <c r="QBK690" s="61"/>
      <c r="QBL690" s="61"/>
      <c r="QBM690" s="61"/>
      <c r="QBN690" s="61"/>
      <c r="QBO690" s="61"/>
      <c r="QBP690" s="61"/>
      <c r="QBQ690" s="61"/>
      <c r="QBR690" s="61"/>
      <c r="QBS690" s="61"/>
      <c r="QBT690" s="61"/>
      <c r="QBU690" s="61"/>
      <c r="QBV690" s="61"/>
      <c r="QBW690" s="61"/>
      <c r="QBX690" s="61"/>
      <c r="QBY690" s="61"/>
      <c r="QBZ690" s="61"/>
      <c r="QCA690" s="61"/>
      <c r="QCB690" s="61"/>
      <c r="QCC690" s="61"/>
      <c r="QCD690" s="61"/>
      <c r="QCE690" s="61"/>
      <c r="QCF690" s="61"/>
      <c r="QCG690" s="61"/>
      <c r="QCH690" s="61"/>
      <c r="QCI690" s="61"/>
      <c r="QCJ690" s="61"/>
      <c r="QCK690" s="61"/>
      <c r="QCL690" s="61"/>
      <c r="QCM690" s="61"/>
      <c r="QCN690" s="61"/>
      <c r="QCO690" s="61"/>
      <c r="QCP690" s="61"/>
      <c r="QCQ690" s="61"/>
      <c r="QCR690" s="61"/>
      <c r="QCS690" s="61"/>
      <c r="QCT690" s="61"/>
      <c r="QCU690" s="61"/>
      <c r="QCV690" s="61"/>
      <c r="QCW690" s="61"/>
      <c r="QCX690" s="61"/>
      <c r="QCY690" s="61"/>
      <c r="QCZ690" s="61"/>
      <c r="QDA690" s="61"/>
      <c r="QDB690" s="61"/>
      <c r="QDC690" s="61"/>
      <c r="QDD690" s="61"/>
      <c r="QDE690" s="61"/>
      <c r="QDF690" s="61"/>
      <c r="QDG690" s="61"/>
      <c r="QDH690" s="61"/>
      <c r="QDI690" s="61"/>
      <c r="QDJ690" s="61"/>
      <c r="QDK690" s="61"/>
      <c r="QDL690" s="61"/>
      <c r="QDM690" s="61"/>
      <c r="QDN690" s="61"/>
      <c r="QDO690" s="61"/>
      <c r="QDP690" s="61"/>
      <c r="QDQ690" s="61"/>
      <c r="QDR690" s="61"/>
      <c r="QDS690" s="61"/>
      <c r="QDT690" s="61"/>
      <c r="QDU690" s="61"/>
      <c r="QDV690" s="61"/>
      <c r="QDW690" s="61"/>
      <c r="QDX690" s="61"/>
      <c r="QDY690" s="61"/>
      <c r="QDZ690" s="61"/>
      <c r="QEA690" s="61"/>
      <c r="QEB690" s="61"/>
      <c r="QEC690" s="61"/>
      <c r="QED690" s="61"/>
      <c r="QEE690" s="61"/>
      <c r="QEF690" s="61"/>
      <c r="QEG690" s="61"/>
      <c r="QEH690" s="61"/>
      <c r="QEI690" s="61"/>
      <c r="QEJ690" s="61"/>
      <c r="QEK690" s="61"/>
      <c r="QEL690" s="61"/>
      <c r="QEM690" s="61"/>
      <c r="QEN690" s="61"/>
      <c r="QEO690" s="61"/>
      <c r="QEP690" s="61"/>
      <c r="QEQ690" s="61"/>
      <c r="QER690" s="61"/>
      <c r="QES690" s="61"/>
      <c r="QET690" s="61"/>
      <c r="QEU690" s="61"/>
      <c r="QEV690" s="61"/>
      <c r="QEW690" s="61"/>
      <c r="QEX690" s="61"/>
      <c r="QEY690" s="61"/>
      <c r="QEZ690" s="61"/>
      <c r="QFA690" s="61"/>
      <c r="QFB690" s="61"/>
      <c r="QFC690" s="61"/>
      <c r="QFD690" s="61"/>
      <c r="QFE690" s="61"/>
      <c r="QFF690" s="61"/>
      <c r="QFG690" s="61"/>
      <c r="QFH690" s="61"/>
      <c r="QFI690" s="61"/>
      <c r="QFJ690" s="61"/>
      <c r="QFK690" s="61"/>
      <c r="QFL690" s="61"/>
      <c r="QFM690" s="61"/>
      <c r="QFN690" s="61"/>
      <c r="QFO690" s="61"/>
      <c r="QFP690" s="61"/>
      <c r="QFQ690" s="61"/>
      <c r="QFR690" s="61"/>
      <c r="QFS690" s="61"/>
      <c r="QFT690" s="61"/>
      <c r="QFU690" s="61"/>
      <c r="QFV690" s="61"/>
      <c r="QFW690" s="61"/>
      <c r="QFX690" s="61"/>
      <c r="QFY690" s="61"/>
      <c r="QFZ690" s="61"/>
      <c r="QGA690" s="61"/>
      <c r="QGB690" s="61"/>
      <c r="QGC690" s="61"/>
      <c r="QGD690" s="61"/>
      <c r="QGE690" s="61"/>
      <c r="QGF690" s="61"/>
      <c r="QGG690" s="61"/>
      <c r="QGH690" s="61"/>
      <c r="QGI690" s="61"/>
      <c r="QGJ690" s="61"/>
      <c r="QGK690" s="61"/>
      <c r="QGL690" s="61"/>
      <c r="QGM690" s="61"/>
      <c r="QGN690" s="61"/>
      <c r="QGO690" s="61"/>
      <c r="QGP690" s="61"/>
      <c r="QGQ690" s="61"/>
      <c r="QGR690" s="61"/>
      <c r="QGS690" s="61"/>
      <c r="QGT690" s="61"/>
      <c r="QGU690" s="61"/>
      <c r="QGV690" s="61"/>
      <c r="QGW690" s="61"/>
      <c r="QGX690" s="61"/>
      <c r="QGY690" s="61"/>
      <c r="QGZ690" s="61"/>
      <c r="QHA690" s="61"/>
      <c r="QHB690" s="61"/>
      <c r="QHC690" s="61"/>
      <c r="QHD690" s="61"/>
      <c r="QHE690" s="61"/>
      <c r="QHF690" s="61"/>
      <c r="QHG690" s="61"/>
      <c r="QHH690" s="61"/>
      <c r="QHI690" s="61"/>
      <c r="QHJ690" s="61"/>
      <c r="QHK690" s="61"/>
      <c r="QHL690" s="61"/>
      <c r="QHM690" s="61"/>
      <c r="QHN690" s="61"/>
      <c r="QHO690" s="61"/>
      <c r="QHP690" s="61"/>
      <c r="QHQ690" s="61"/>
      <c r="QHR690" s="61"/>
      <c r="QHS690" s="61"/>
      <c r="QHT690" s="61"/>
      <c r="QHU690" s="61"/>
      <c r="QHV690" s="61"/>
      <c r="QHW690" s="61"/>
      <c r="QHX690" s="61"/>
      <c r="QHY690" s="61"/>
      <c r="QHZ690" s="61"/>
      <c r="QIA690" s="61"/>
      <c r="QIB690" s="61"/>
      <c r="QIC690" s="61"/>
      <c r="QID690" s="61"/>
      <c r="QIE690" s="61"/>
      <c r="QIF690" s="61"/>
      <c r="QIG690" s="61"/>
      <c r="QIH690" s="61"/>
      <c r="QII690" s="61"/>
      <c r="QIJ690" s="61"/>
      <c r="QIK690" s="61"/>
      <c r="QIL690" s="61"/>
      <c r="QIM690" s="61"/>
      <c r="QIN690" s="61"/>
      <c r="QIO690" s="61"/>
      <c r="QIP690" s="61"/>
      <c r="QIQ690" s="61"/>
      <c r="QIR690" s="61"/>
      <c r="QIS690" s="61"/>
      <c r="QIT690" s="61"/>
      <c r="QIU690" s="61"/>
      <c r="QIV690" s="61"/>
      <c r="QIW690" s="61"/>
      <c r="QIX690" s="61"/>
      <c r="QIY690" s="61"/>
      <c r="QIZ690" s="61"/>
      <c r="QJA690" s="61"/>
      <c r="QJB690" s="61"/>
      <c r="QJC690" s="61"/>
      <c r="QJD690" s="61"/>
      <c r="QJE690" s="61"/>
      <c r="QJF690" s="61"/>
      <c r="QJG690" s="61"/>
      <c r="QJH690" s="61"/>
      <c r="QJI690" s="61"/>
      <c r="QJJ690" s="61"/>
      <c r="QJK690" s="61"/>
      <c r="QJL690" s="61"/>
      <c r="QJM690" s="61"/>
      <c r="QJN690" s="61"/>
      <c r="QJO690" s="61"/>
      <c r="QJP690" s="61"/>
      <c r="QJQ690" s="61"/>
      <c r="QJR690" s="61"/>
      <c r="QJS690" s="61"/>
      <c r="QJT690" s="61"/>
      <c r="QJU690" s="61"/>
      <c r="QJV690" s="61"/>
      <c r="QJW690" s="61"/>
      <c r="QJX690" s="61"/>
      <c r="QJY690" s="61"/>
      <c r="QJZ690" s="61"/>
      <c r="QKA690" s="61"/>
      <c r="QKB690" s="61"/>
      <c r="QKC690" s="61"/>
      <c r="QKD690" s="61"/>
      <c r="QKE690" s="61"/>
      <c r="QKF690" s="61"/>
      <c r="QKG690" s="61"/>
      <c r="QKH690" s="61"/>
      <c r="QKI690" s="61"/>
      <c r="QKJ690" s="61"/>
      <c r="QKK690" s="61"/>
      <c r="QKL690" s="61"/>
      <c r="QKM690" s="61"/>
      <c r="QKN690" s="61"/>
      <c r="QKO690" s="61"/>
      <c r="QKP690" s="61"/>
      <c r="QKQ690" s="61"/>
      <c r="QKR690" s="61"/>
      <c r="QKS690" s="61"/>
      <c r="QKT690" s="61"/>
      <c r="QKU690" s="61"/>
      <c r="QKV690" s="61"/>
      <c r="QKW690" s="61"/>
      <c r="QKX690" s="61"/>
      <c r="QKY690" s="61"/>
      <c r="QKZ690" s="61"/>
      <c r="QLA690" s="61"/>
      <c r="QLB690" s="61"/>
      <c r="QLC690" s="61"/>
      <c r="QLD690" s="61"/>
      <c r="QLE690" s="61"/>
      <c r="QLF690" s="61"/>
      <c r="QLG690" s="61"/>
      <c r="QLH690" s="61"/>
      <c r="QLI690" s="61"/>
      <c r="QLJ690" s="61"/>
      <c r="QLK690" s="61"/>
      <c r="QLL690" s="61"/>
      <c r="QLM690" s="61"/>
      <c r="QLN690" s="61"/>
      <c r="QLO690" s="61"/>
      <c r="QLP690" s="61"/>
      <c r="QLQ690" s="61"/>
      <c r="QLR690" s="61"/>
      <c r="QLS690" s="61"/>
      <c r="QLT690" s="61"/>
      <c r="QLU690" s="61"/>
      <c r="QLV690" s="61"/>
      <c r="QLW690" s="61"/>
      <c r="QLX690" s="61"/>
      <c r="QLY690" s="61"/>
      <c r="QLZ690" s="61"/>
      <c r="QMA690" s="61"/>
      <c r="QMB690" s="61"/>
      <c r="QMC690" s="61"/>
      <c r="QMD690" s="61"/>
      <c r="QME690" s="61"/>
      <c r="QMF690" s="61"/>
      <c r="QMG690" s="61"/>
      <c r="QMH690" s="61"/>
      <c r="QMI690" s="61"/>
      <c r="QMJ690" s="61"/>
      <c r="QMK690" s="61"/>
      <c r="QML690" s="61"/>
      <c r="QMM690" s="61"/>
      <c r="QMN690" s="61"/>
      <c r="QMO690" s="61"/>
      <c r="QMP690" s="61"/>
      <c r="QMQ690" s="61"/>
      <c r="QMR690" s="61"/>
      <c r="QMS690" s="61"/>
      <c r="QMT690" s="61"/>
      <c r="QMU690" s="61"/>
      <c r="QMV690" s="61"/>
      <c r="QMW690" s="61"/>
      <c r="QMX690" s="61"/>
      <c r="QMY690" s="61"/>
      <c r="QMZ690" s="61"/>
      <c r="QNA690" s="61"/>
      <c r="QNB690" s="61"/>
      <c r="QNC690" s="61"/>
      <c r="QND690" s="61"/>
      <c r="QNE690" s="61"/>
      <c r="QNF690" s="61"/>
      <c r="QNG690" s="61"/>
      <c r="QNH690" s="61"/>
      <c r="QNI690" s="61"/>
      <c r="QNJ690" s="61"/>
      <c r="QNK690" s="61"/>
      <c r="QNL690" s="61"/>
      <c r="QNM690" s="61"/>
      <c r="QNN690" s="61"/>
      <c r="QNO690" s="61"/>
      <c r="QNP690" s="61"/>
      <c r="QNQ690" s="61"/>
      <c r="QNR690" s="61"/>
      <c r="QNS690" s="61"/>
      <c r="QNT690" s="61"/>
      <c r="QNU690" s="61"/>
      <c r="QNV690" s="61"/>
      <c r="QNW690" s="61"/>
      <c r="QNX690" s="61"/>
      <c r="QNY690" s="61"/>
      <c r="QNZ690" s="61"/>
      <c r="QOA690" s="61"/>
      <c r="QOB690" s="61"/>
      <c r="QOC690" s="61"/>
      <c r="QOD690" s="61"/>
      <c r="QOE690" s="61"/>
      <c r="QOF690" s="61"/>
      <c r="QOG690" s="61"/>
      <c r="QOH690" s="61"/>
      <c r="QOI690" s="61"/>
      <c r="QOJ690" s="61"/>
      <c r="QOK690" s="61"/>
      <c r="QOL690" s="61"/>
      <c r="QOM690" s="61"/>
      <c r="QON690" s="61"/>
      <c r="QOO690" s="61"/>
      <c r="QOP690" s="61"/>
      <c r="QOQ690" s="61"/>
      <c r="QOR690" s="61"/>
      <c r="QOS690" s="61"/>
      <c r="QOT690" s="61"/>
      <c r="QOU690" s="61"/>
      <c r="QOV690" s="61"/>
      <c r="QOW690" s="61"/>
      <c r="QOX690" s="61"/>
      <c r="QOY690" s="61"/>
      <c r="QOZ690" s="61"/>
      <c r="QPA690" s="61"/>
      <c r="QPB690" s="61"/>
      <c r="QPC690" s="61"/>
      <c r="QPD690" s="61"/>
      <c r="QPE690" s="61"/>
      <c r="QPF690" s="61"/>
      <c r="QPG690" s="61"/>
      <c r="QPH690" s="61"/>
      <c r="QPI690" s="61"/>
      <c r="QPJ690" s="61"/>
      <c r="QPK690" s="61"/>
      <c r="QPL690" s="61"/>
      <c r="QPM690" s="61"/>
      <c r="QPN690" s="61"/>
      <c r="QPO690" s="61"/>
      <c r="QPP690" s="61"/>
      <c r="QPQ690" s="61"/>
      <c r="QPR690" s="61"/>
      <c r="QPS690" s="61"/>
      <c r="QPT690" s="61"/>
      <c r="QPU690" s="61"/>
      <c r="QPV690" s="61"/>
      <c r="QPW690" s="61"/>
      <c r="QPX690" s="61"/>
      <c r="QPY690" s="61"/>
      <c r="QPZ690" s="61"/>
      <c r="QQA690" s="61"/>
      <c r="QQB690" s="61"/>
      <c r="QQC690" s="61"/>
      <c r="QQD690" s="61"/>
      <c r="QQE690" s="61"/>
      <c r="QQF690" s="61"/>
      <c r="QQG690" s="61"/>
      <c r="QQH690" s="61"/>
      <c r="QQI690" s="61"/>
      <c r="QQJ690" s="61"/>
      <c r="QQK690" s="61"/>
      <c r="QQL690" s="61"/>
      <c r="QQM690" s="61"/>
      <c r="QQN690" s="61"/>
      <c r="QQO690" s="61"/>
      <c r="QQP690" s="61"/>
      <c r="QQQ690" s="61"/>
      <c r="QQR690" s="61"/>
      <c r="QQS690" s="61"/>
      <c r="QQT690" s="61"/>
      <c r="QQU690" s="61"/>
      <c r="QQV690" s="61"/>
      <c r="QQW690" s="61"/>
      <c r="QQX690" s="61"/>
      <c r="QQY690" s="61"/>
      <c r="QQZ690" s="61"/>
      <c r="QRA690" s="61"/>
      <c r="QRB690" s="61"/>
      <c r="QRC690" s="61"/>
      <c r="QRD690" s="61"/>
      <c r="QRE690" s="61"/>
      <c r="QRF690" s="61"/>
      <c r="QRG690" s="61"/>
      <c r="QRH690" s="61"/>
      <c r="QRI690" s="61"/>
      <c r="QRJ690" s="61"/>
      <c r="QRK690" s="61"/>
      <c r="QRL690" s="61"/>
      <c r="QRM690" s="61"/>
      <c r="QRN690" s="61"/>
      <c r="QRO690" s="61"/>
      <c r="QRP690" s="61"/>
      <c r="QRQ690" s="61"/>
      <c r="QRR690" s="61"/>
      <c r="QRS690" s="61"/>
      <c r="QRT690" s="61"/>
      <c r="QRU690" s="61"/>
      <c r="QRV690" s="61"/>
      <c r="QRW690" s="61"/>
      <c r="QRX690" s="61"/>
      <c r="QRY690" s="61"/>
      <c r="QRZ690" s="61"/>
      <c r="QSA690" s="61"/>
      <c r="QSB690" s="61"/>
      <c r="QSC690" s="61"/>
      <c r="QSD690" s="61"/>
      <c r="QSE690" s="61"/>
      <c r="QSF690" s="61"/>
      <c r="QSG690" s="61"/>
      <c r="QSH690" s="61"/>
      <c r="QSI690" s="61"/>
      <c r="QSJ690" s="61"/>
      <c r="QSK690" s="61"/>
      <c r="QSL690" s="61"/>
      <c r="QSM690" s="61"/>
      <c r="QSN690" s="61"/>
      <c r="QSO690" s="61"/>
      <c r="QSP690" s="61"/>
      <c r="QSQ690" s="61"/>
      <c r="QSR690" s="61"/>
      <c r="QSS690" s="61"/>
      <c r="QST690" s="61"/>
      <c r="QSU690" s="61"/>
      <c r="QSV690" s="61"/>
      <c r="QSW690" s="61"/>
      <c r="QSX690" s="61"/>
      <c r="QSY690" s="61"/>
      <c r="QSZ690" s="61"/>
      <c r="QTA690" s="61"/>
      <c r="QTB690" s="61"/>
      <c r="QTC690" s="61"/>
      <c r="QTD690" s="61"/>
      <c r="QTE690" s="61"/>
      <c r="QTF690" s="61"/>
      <c r="QTG690" s="61"/>
      <c r="QTH690" s="61"/>
      <c r="QTI690" s="61"/>
      <c r="QTJ690" s="61"/>
      <c r="QTK690" s="61"/>
      <c r="QTL690" s="61"/>
      <c r="QTM690" s="61"/>
      <c r="QTN690" s="61"/>
      <c r="QTO690" s="61"/>
      <c r="QTP690" s="61"/>
      <c r="QTQ690" s="61"/>
      <c r="QTR690" s="61"/>
      <c r="QTS690" s="61"/>
      <c r="QTT690" s="61"/>
      <c r="QTU690" s="61"/>
      <c r="QTV690" s="61"/>
      <c r="QTW690" s="61"/>
      <c r="QTX690" s="61"/>
      <c r="QTY690" s="61"/>
      <c r="QTZ690" s="61"/>
      <c r="QUA690" s="61"/>
      <c r="QUB690" s="61"/>
      <c r="QUC690" s="61"/>
      <c r="QUD690" s="61"/>
      <c r="QUE690" s="61"/>
      <c r="QUF690" s="61"/>
      <c r="QUG690" s="61"/>
      <c r="QUH690" s="61"/>
      <c r="QUI690" s="61"/>
      <c r="QUJ690" s="61"/>
      <c r="QUK690" s="61"/>
      <c r="QUL690" s="61"/>
      <c r="QUM690" s="61"/>
      <c r="QUN690" s="61"/>
      <c r="QUO690" s="61"/>
      <c r="QUP690" s="61"/>
      <c r="QUQ690" s="61"/>
      <c r="QUR690" s="61"/>
      <c r="QUS690" s="61"/>
      <c r="QUT690" s="61"/>
      <c r="QUU690" s="61"/>
      <c r="QUV690" s="61"/>
      <c r="QUW690" s="61"/>
      <c r="QUX690" s="61"/>
      <c r="QUY690" s="61"/>
      <c r="QUZ690" s="61"/>
      <c r="QVA690" s="61"/>
      <c r="QVB690" s="61"/>
      <c r="QVC690" s="61"/>
      <c r="QVD690" s="61"/>
      <c r="QVE690" s="61"/>
      <c r="QVF690" s="61"/>
      <c r="QVG690" s="61"/>
      <c r="QVH690" s="61"/>
      <c r="QVI690" s="61"/>
      <c r="QVJ690" s="61"/>
      <c r="QVK690" s="61"/>
      <c r="QVL690" s="61"/>
      <c r="QVM690" s="61"/>
      <c r="QVN690" s="61"/>
      <c r="QVO690" s="61"/>
      <c r="QVP690" s="61"/>
      <c r="QVQ690" s="61"/>
      <c r="QVR690" s="61"/>
      <c r="QVS690" s="61"/>
      <c r="QVT690" s="61"/>
      <c r="QVU690" s="61"/>
      <c r="QVV690" s="61"/>
      <c r="QVW690" s="61"/>
      <c r="QVX690" s="61"/>
      <c r="QVY690" s="61"/>
      <c r="QVZ690" s="61"/>
      <c r="QWA690" s="61"/>
      <c r="QWB690" s="61"/>
      <c r="QWC690" s="61"/>
      <c r="QWD690" s="61"/>
      <c r="QWE690" s="61"/>
      <c r="QWF690" s="61"/>
      <c r="QWG690" s="61"/>
      <c r="QWH690" s="61"/>
      <c r="QWI690" s="61"/>
      <c r="QWJ690" s="61"/>
      <c r="QWK690" s="61"/>
      <c r="QWL690" s="61"/>
      <c r="QWM690" s="61"/>
      <c r="QWN690" s="61"/>
      <c r="QWO690" s="61"/>
      <c r="QWP690" s="61"/>
      <c r="QWQ690" s="61"/>
      <c r="QWR690" s="61"/>
      <c r="QWS690" s="61"/>
      <c r="QWT690" s="61"/>
      <c r="QWU690" s="61"/>
      <c r="QWV690" s="61"/>
      <c r="QWW690" s="61"/>
      <c r="QWX690" s="61"/>
      <c r="QWY690" s="61"/>
      <c r="QWZ690" s="61"/>
      <c r="QXA690" s="61"/>
      <c r="QXB690" s="61"/>
      <c r="QXC690" s="61"/>
      <c r="QXD690" s="61"/>
      <c r="QXE690" s="61"/>
      <c r="QXF690" s="61"/>
      <c r="QXG690" s="61"/>
      <c r="QXH690" s="61"/>
      <c r="QXI690" s="61"/>
      <c r="QXJ690" s="61"/>
      <c r="QXK690" s="61"/>
      <c r="QXL690" s="61"/>
      <c r="QXM690" s="61"/>
      <c r="QXN690" s="61"/>
      <c r="QXO690" s="61"/>
      <c r="QXP690" s="61"/>
      <c r="QXQ690" s="61"/>
      <c r="QXR690" s="61"/>
      <c r="QXS690" s="61"/>
      <c r="QXT690" s="61"/>
      <c r="QXU690" s="61"/>
      <c r="QXV690" s="61"/>
      <c r="QXW690" s="61"/>
      <c r="QXX690" s="61"/>
      <c r="QXY690" s="61"/>
      <c r="QXZ690" s="61"/>
      <c r="QYA690" s="61"/>
      <c r="QYB690" s="61"/>
      <c r="QYC690" s="61"/>
      <c r="QYD690" s="61"/>
      <c r="QYE690" s="61"/>
      <c r="QYF690" s="61"/>
      <c r="QYG690" s="61"/>
      <c r="QYH690" s="61"/>
      <c r="QYI690" s="61"/>
      <c r="QYJ690" s="61"/>
      <c r="QYK690" s="61"/>
      <c r="QYL690" s="61"/>
      <c r="QYM690" s="61"/>
      <c r="QYN690" s="61"/>
      <c r="QYO690" s="61"/>
      <c r="QYP690" s="61"/>
      <c r="QYQ690" s="61"/>
      <c r="QYR690" s="61"/>
      <c r="QYS690" s="61"/>
      <c r="QYT690" s="61"/>
      <c r="QYU690" s="61"/>
      <c r="QYV690" s="61"/>
      <c r="QYW690" s="61"/>
      <c r="QYX690" s="61"/>
      <c r="QYY690" s="61"/>
      <c r="QYZ690" s="61"/>
      <c r="QZA690" s="61"/>
      <c r="QZB690" s="61"/>
      <c r="QZC690" s="61"/>
      <c r="QZD690" s="61"/>
      <c r="QZE690" s="61"/>
      <c r="QZF690" s="61"/>
      <c r="QZG690" s="61"/>
      <c r="QZH690" s="61"/>
      <c r="QZI690" s="61"/>
      <c r="QZJ690" s="61"/>
      <c r="QZK690" s="61"/>
      <c r="QZL690" s="61"/>
      <c r="QZM690" s="61"/>
      <c r="QZN690" s="61"/>
      <c r="QZO690" s="61"/>
      <c r="QZP690" s="61"/>
      <c r="QZQ690" s="61"/>
      <c r="QZR690" s="61"/>
      <c r="QZS690" s="61"/>
      <c r="QZT690" s="61"/>
      <c r="QZU690" s="61"/>
      <c r="QZV690" s="61"/>
      <c r="QZW690" s="61"/>
      <c r="QZX690" s="61"/>
      <c r="QZY690" s="61"/>
      <c r="QZZ690" s="61"/>
      <c r="RAA690" s="61"/>
      <c r="RAB690" s="61"/>
      <c r="RAC690" s="61"/>
      <c r="RAD690" s="61"/>
      <c r="RAE690" s="61"/>
      <c r="RAF690" s="61"/>
      <c r="RAG690" s="61"/>
      <c r="RAH690" s="61"/>
      <c r="RAI690" s="61"/>
      <c r="RAJ690" s="61"/>
      <c r="RAK690" s="61"/>
      <c r="RAL690" s="61"/>
      <c r="RAM690" s="61"/>
      <c r="RAN690" s="61"/>
      <c r="RAO690" s="61"/>
      <c r="RAP690" s="61"/>
      <c r="RAQ690" s="61"/>
      <c r="RAR690" s="61"/>
      <c r="RAS690" s="61"/>
      <c r="RAT690" s="61"/>
      <c r="RAU690" s="61"/>
      <c r="RAV690" s="61"/>
      <c r="RAW690" s="61"/>
      <c r="RAX690" s="61"/>
      <c r="RAY690" s="61"/>
      <c r="RAZ690" s="61"/>
      <c r="RBA690" s="61"/>
      <c r="RBB690" s="61"/>
      <c r="RBC690" s="61"/>
      <c r="RBD690" s="61"/>
      <c r="RBE690" s="61"/>
      <c r="RBF690" s="61"/>
      <c r="RBG690" s="61"/>
      <c r="RBH690" s="61"/>
      <c r="RBI690" s="61"/>
      <c r="RBJ690" s="61"/>
      <c r="RBK690" s="61"/>
      <c r="RBL690" s="61"/>
      <c r="RBM690" s="61"/>
      <c r="RBN690" s="61"/>
      <c r="RBO690" s="61"/>
      <c r="RBP690" s="61"/>
      <c r="RBQ690" s="61"/>
      <c r="RBR690" s="61"/>
      <c r="RBS690" s="61"/>
      <c r="RBT690" s="61"/>
      <c r="RBU690" s="61"/>
      <c r="RBV690" s="61"/>
      <c r="RBW690" s="61"/>
      <c r="RBX690" s="61"/>
      <c r="RBY690" s="61"/>
      <c r="RBZ690" s="61"/>
      <c r="RCA690" s="61"/>
      <c r="RCB690" s="61"/>
      <c r="RCC690" s="61"/>
      <c r="RCD690" s="61"/>
      <c r="RCE690" s="61"/>
      <c r="RCF690" s="61"/>
      <c r="RCG690" s="61"/>
      <c r="RCH690" s="61"/>
      <c r="RCI690" s="61"/>
      <c r="RCJ690" s="61"/>
      <c r="RCK690" s="61"/>
      <c r="RCL690" s="61"/>
      <c r="RCM690" s="61"/>
      <c r="RCN690" s="61"/>
      <c r="RCO690" s="61"/>
      <c r="RCP690" s="61"/>
      <c r="RCQ690" s="61"/>
      <c r="RCR690" s="61"/>
      <c r="RCS690" s="61"/>
      <c r="RCT690" s="61"/>
      <c r="RCU690" s="61"/>
      <c r="RCV690" s="61"/>
      <c r="RCW690" s="61"/>
      <c r="RCX690" s="61"/>
      <c r="RCY690" s="61"/>
      <c r="RCZ690" s="61"/>
      <c r="RDA690" s="61"/>
      <c r="RDB690" s="61"/>
      <c r="RDC690" s="61"/>
      <c r="RDD690" s="61"/>
      <c r="RDE690" s="61"/>
      <c r="RDF690" s="61"/>
      <c r="RDG690" s="61"/>
      <c r="RDH690" s="61"/>
      <c r="RDI690" s="61"/>
      <c r="RDJ690" s="61"/>
      <c r="RDK690" s="61"/>
      <c r="RDL690" s="61"/>
      <c r="RDM690" s="61"/>
      <c r="RDN690" s="61"/>
      <c r="RDO690" s="61"/>
      <c r="RDP690" s="61"/>
      <c r="RDQ690" s="61"/>
      <c r="RDR690" s="61"/>
      <c r="RDS690" s="61"/>
      <c r="RDT690" s="61"/>
      <c r="RDU690" s="61"/>
      <c r="RDV690" s="61"/>
      <c r="RDW690" s="61"/>
      <c r="RDX690" s="61"/>
      <c r="RDY690" s="61"/>
      <c r="RDZ690" s="61"/>
      <c r="REA690" s="61"/>
      <c r="REB690" s="61"/>
      <c r="REC690" s="61"/>
      <c r="RED690" s="61"/>
      <c r="REE690" s="61"/>
      <c r="REF690" s="61"/>
      <c r="REG690" s="61"/>
      <c r="REH690" s="61"/>
      <c r="REI690" s="61"/>
      <c r="REJ690" s="61"/>
      <c r="REK690" s="61"/>
      <c r="REL690" s="61"/>
      <c r="REM690" s="61"/>
      <c r="REN690" s="61"/>
      <c r="REO690" s="61"/>
      <c r="REP690" s="61"/>
      <c r="REQ690" s="61"/>
      <c r="RER690" s="61"/>
      <c r="RES690" s="61"/>
      <c r="RET690" s="61"/>
      <c r="REU690" s="61"/>
      <c r="REV690" s="61"/>
      <c r="REW690" s="61"/>
      <c r="REX690" s="61"/>
      <c r="REY690" s="61"/>
      <c r="REZ690" s="61"/>
      <c r="RFA690" s="61"/>
      <c r="RFB690" s="61"/>
      <c r="RFC690" s="61"/>
      <c r="RFD690" s="61"/>
      <c r="RFE690" s="61"/>
      <c r="RFF690" s="61"/>
      <c r="RFG690" s="61"/>
      <c r="RFH690" s="61"/>
      <c r="RFI690" s="61"/>
      <c r="RFJ690" s="61"/>
      <c r="RFK690" s="61"/>
      <c r="RFL690" s="61"/>
      <c r="RFM690" s="61"/>
      <c r="RFN690" s="61"/>
      <c r="RFO690" s="61"/>
      <c r="RFP690" s="61"/>
      <c r="RFQ690" s="61"/>
      <c r="RFR690" s="61"/>
      <c r="RFS690" s="61"/>
      <c r="RFT690" s="61"/>
      <c r="RFU690" s="61"/>
      <c r="RFV690" s="61"/>
      <c r="RFW690" s="61"/>
      <c r="RFX690" s="61"/>
      <c r="RFY690" s="61"/>
      <c r="RFZ690" s="61"/>
      <c r="RGA690" s="61"/>
      <c r="RGB690" s="61"/>
      <c r="RGC690" s="61"/>
      <c r="RGD690" s="61"/>
      <c r="RGE690" s="61"/>
      <c r="RGF690" s="61"/>
      <c r="RGG690" s="61"/>
      <c r="RGH690" s="61"/>
      <c r="RGI690" s="61"/>
      <c r="RGJ690" s="61"/>
      <c r="RGK690" s="61"/>
      <c r="RGL690" s="61"/>
      <c r="RGM690" s="61"/>
      <c r="RGN690" s="61"/>
      <c r="RGO690" s="61"/>
      <c r="RGP690" s="61"/>
      <c r="RGQ690" s="61"/>
      <c r="RGR690" s="61"/>
      <c r="RGS690" s="61"/>
      <c r="RGT690" s="61"/>
      <c r="RGU690" s="61"/>
      <c r="RGV690" s="61"/>
      <c r="RGW690" s="61"/>
      <c r="RGX690" s="61"/>
      <c r="RGY690" s="61"/>
      <c r="RGZ690" s="61"/>
      <c r="RHA690" s="61"/>
      <c r="RHB690" s="61"/>
      <c r="RHC690" s="61"/>
      <c r="RHD690" s="61"/>
      <c r="RHE690" s="61"/>
      <c r="RHF690" s="61"/>
      <c r="RHG690" s="61"/>
      <c r="RHH690" s="61"/>
      <c r="RHI690" s="61"/>
      <c r="RHJ690" s="61"/>
      <c r="RHK690" s="61"/>
      <c r="RHL690" s="61"/>
      <c r="RHM690" s="61"/>
      <c r="RHN690" s="61"/>
      <c r="RHO690" s="61"/>
      <c r="RHP690" s="61"/>
      <c r="RHQ690" s="61"/>
      <c r="RHR690" s="61"/>
      <c r="RHS690" s="61"/>
      <c r="RHT690" s="61"/>
      <c r="RHU690" s="61"/>
      <c r="RHV690" s="61"/>
      <c r="RHW690" s="61"/>
      <c r="RHX690" s="61"/>
      <c r="RHY690" s="61"/>
      <c r="RHZ690" s="61"/>
      <c r="RIA690" s="61"/>
      <c r="RIB690" s="61"/>
      <c r="RIC690" s="61"/>
      <c r="RID690" s="61"/>
      <c r="RIE690" s="61"/>
      <c r="RIF690" s="61"/>
      <c r="RIG690" s="61"/>
      <c r="RIH690" s="61"/>
      <c r="RII690" s="61"/>
      <c r="RIJ690" s="61"/>
      <c r="RIK690" s="61"/>
      <c r="RIL690" s="61"/>
      <c r="RIM690" s="61"/>
      <c r="RIN690" s="61"/>
      <c r="RIO690" s="61"/>
      <c r="RIP690" s="61"/>
      <c r="RIQ690" s="61"/>
      <c r="RIR690" s="61"/>
      <c r="RIS690" s="61"/>
      <c r="RIT690" s="61"/>
      <c r="RIU690" s="61"/>
      <c r="RIV690" s="61"/>
      <c r="RIW690" s="61"/>
      <c r="RIX690" s="61"/>
      <c r="RIY690" s="61"/>
      <c r="RIZ690" s="61"/>
      <c r="RJA690" s="61"/>
      <c r="RJB690" s="61"/>
      <c r="RJC690" s="61"/>
      <c r="RJD690" s="61"/>
      <c r="RJE690" s="61"/>
      <c r="RJF690" s="61"/>
      <c r="RJG690" s="61"/>
      <c r="RJH690" s="61"/>
      <c r="RJI690" s="61"/>
      <c r="RJJ690" s="61"/>
      <c r="RJK690" s="61"/>
      <c r="RJL690" s="61"/>
      <c r="RJM690" s="61"/>
      <c r="RJN690" s="61"/>
      <c r="RJO690" s="61"/>
      <c r="RJP690" s="61"/>
      <c r="RJQ690" s="61"/>
      <c r="RJR690" s="61"/>
      <c r="RJS690" s="61"/>
      <c r="RJT690" s="61"/>
      <c r="RJU690" s="61"/>
      <c r="RJV690" s="61"/>
      <c r="RJW690" s="61"/>
      <c r="RJX690" s="61"/>
      <c r="RJY690" s="61"/>
      <c r="RJZ690" s="61"/>
      <c r="RKA690" s="61"/>
      <c r="RKB690" s="61"/>
      <c r="RKC690" s="61"/>
      <c r="RKD690" s="61"/>
      <c r="RKE690" s="61"/>
      <c r="RKF690" s="61"/>
      <c r="RKG690" s="61"/>
      <c r="RKH690" s="61"/>
      <c r="RKI690" s="61"/>
      <c r="RKJ690" s="61"/>
      <c r="RKK690" s="61"/>
      <c r="RKL690" s="61"/>
      <c r="RKM690" s="61"/>
      <c r="RKN690" s="61"/>
      <c r="RKO690" s="61"/>
      <c r="RKP690" s="61"/>
      <c r="RKQ690" s="61"/>
      <c r="RKR690" s="61"/>
      <c r="RKS690" s="61"/>
      <c r="RKT690" s="61"/>
      <c r="RKU690" s="61"/>
      <c r="RKV690" s="61"/>
      <c r="RKW690" s="61"/>
      <c r="RKX690" s="61"/>
      <c r="RKY690" s="61"/>
      <c r="RKZ690" s="61"/>
      <c r="RLA690" s="61"/>
      <c r="RLB690" s="61"/>
      <c r="RLC690" s="61"/>
      <c r="RLD690" s="61"/>
      <c r="RLE690" s="61"/>
      <c r="RLF690" s="61"/>
      <c r="RLG690" s="61"/>
      <c r="RLH690" s="61"/>
      <c r="RLI690" s="61"/>
      <c r="RLJ690" s="61"/>
      <c r="RLK690" s="61"/>
      <c r="RLL690" s="61"/>
      <c r="RLM690" s="61"/>
      <c r="RLN690" s="61"/>
      <c r="RLO690" s="61"/>
      <c r="RLP690" s="61"/>
      <c r="RLQ690" s="61"/>
      <c r="RLR690" s="61"/>
      <c r="RLS690" s="61"/>
      <c r="RLT690" s="61"/>
      <c r="RLU690" s="61"/>
      <c r="RLV690" s="61"/>
      <c r="RLW690" s="61"/>
      <c r="RLX690" s="61"/>
      <c r="RLY690" s="61"/>
      <c r="RLZ690" s="61"/>
      <c r="RMA690" s="61"/>
      <c r="RMB690" s="61"/>
      <c r="RMC690" s="61"/>
      <c r="RMD690" s="61"/>
      <c r="RME690" s="61"/>
      <c r="RMF690" s="61"/>
      <c r="RMG690" s="61"/>
      <c r="RMH690" s="61"/>
      <c r="RMI690" s="61"/>
      <c r="RMJ690" s="61"/>
      <c r="RMK690" s="61"/>
      <c r="RML690" s="61"/>
      <c r="RMM690" s="61"/>
      <c r="RMN690" s="61"/>
      <c r="RMO690" s="61"/>
      <c r="RMP690" s="61"/>
      <c r="RMQ690" s="61"/>
      <c r="RMR690" s="61"/>
      <c r="RMS690" s="61"/>
      <c r="RMT690" s="61"/>
      <c r="RMU690" s="61"/>
      <c r="RMV690" s="61"/>
      <c r="RMW690" s="61"/>
      <c r="RMX690" s="61"/>
      <c r="RMY690" s="61"/>
      <c r="RMZ690" s="61"/>
      <c r="RNA690" s="61"/>
      <c r="RNB690" s="61"/>
      <c r="RNC690" s="61"/>
      <c r="RND690" s="61"/>
      <c r="RNE690" s="61"/>
      <c r="RNF690" s="61"/>
      <c r="RNG690" s="61"/>
      <c r="RNH690" s="61"/>
      <c r="RNI690" s="61"/>
      <c r="RNJ690" s="61"/>
      <c r="RNK690" s="61"/>
      <c r="RNL690" s="61"/>
      <c r="RNM690" s="61"/>
      <c r="RNN690" s="61"/>
      <c r="RNO690" s="61"/>
      <c r="RNP690" s="61"/>
      <c r="RNQ690" s="61"/>
      <c r="RNR690" s="61"/>
      <c r="RNS690" s="61"/>
      <c r="RNT690" s="61"/>
      <c r="RNU690" s="61"/>
      <c r="RNV690" s="61"/>
      <c r="RNW690" s="61"/>
      <c r="RNX690" s="61"/>
      <c r="RNY690" s="61"/>
      <c r="RNZ690" s="61"/>
      <c r="ROA690" s="61"/>
      <c r="ROB690" s="61"/>
      <c r="ROC690" s="61"/>
      <c r="ROD690" s="61"/>
      <c r="ROE690" s="61"/>
      <c r="ROF690" s="61"/>
      <c r="ROG690" s="61"/>
      <c r="ROH690" s="61"/>
      <c r="ROI690" s="61"/>
      <c r="ROJ690" s="61"/>
      <c r="ROK690" s="61"/>
      <c r="ROL690" s="61"/>
      <c r="ROM690" s="61"/>
      <c r="RON690" s="61"/>
      <c r="ROO690" s="61"/>
      <c r="ROP690" s="61"/>
      <c r="ROQ690" s="61"/>
      <c r="ROR690" s="61"/>
      <c r="ROS690" s="61"/>
      <c r="ROT690" s="61"/>
      <c r="ROU690" s="61"/>
      <c r="ROV690" s="61"/>
      <c r="ROW690" s="61"/>
      <c r="ROX690" s="61"/>
      <c r="ROY690" s="61"/>
      <c r="ROZ690" s="61"/>
      <c r="RPA690" s="61"/>
      <c r="RPB690" s="61"/>
      <c r="RPC690" s="61"/>
      <c r="RPD690" s="61"/>
      <c r="RPE690" s="61"/>
      <c r="RPF690" s="61"/>
      <c r="RPG690" s="61"/>
      <c r="RPH690" s="61"/>
      <c r="RPI690" s="61"/>
      <c r="RPJ690" s="61"/>
      <c r="RPK690" s="61"/>
      <c r="RPL690" s="61"/>
      <c r="RPM690" s="61"/>
      <c r="RPN690" s="61"/>
      <c r="RPO690" s="61"/>
      <c r="RPP690" s="61"/>
      <c r="RPQ690" s="61"/>
      <c r="RPR690" s="61"/>
      <c r="RPS690" s="61"/>
      <c r="RPT690" s="61"/>
      <c r="RPU690" s="61"/>
      <c r="RPV690" s="61"/>
      <c r="RPW690" s="61"/>
      <c r="RPX690" s="61"/>
      <c r="RPY690" s="61"/>
      <c r="RPZ690" s="61"/>
      <c r="RQA690" s="61"/>
      <c r="RQB690" s="61"/>
      <c r="RQC690" s="61"/>
      <c r="RQD690" s="61"/>
      <c r="RQE690" s="61"/>
      <c r="RQF690" s="61"/>
      <c r="RQG690" s="61"/>
      <c r="RQH690" s="61"/>
      <c r="RQI690" s="61"/>
      <c r="RQJ690" s="61"/>
      <c r="RQK690" s="61"/>
      <c r="RQL690" s="61"/>
      <c r="RQM690" s="61"/>
      <c r="RQN690" s="61"/>
      <c r="RQO690" s="61"/>
      <c r="RQP690" s="61"/>
      <c r="RQQ690" s="61"/>
      <c r="RQR690" s="61"/>
      <c r="RQS690" s="61"/>
      <c r="RQT690" s="61"/>
      <c r="RQU690" s="61"/>
      <c r="RQV690" s="61"/>
      <c r="RQW690" s="61"/>
      <c r="RQX690" s="61"/>
      <c r="RQY690" s="61"/>
      <c r="RQZ690" s="61"/>
      <c r="RRA690" s="61"/>
      <c r="RRB690" s="61"/>
      <c r="RRC690" s="61"/>
      <c r="RRD690" s="61"/>
      <c r="RRE690" s="61"/>
      <c r="RRF690" s="61"/>
      <c r="RRG690" s="61"/>
      <c r="RRH690" s="61"/>
      <c r="RRI690" s="61"/>
      <c r="RRJ690" s="61"/>
      <c r="RRK690" s="61"/>
      <c r="RRL690" s="61"/>
      <c r="RRM690" s="61"/>
      <c r="RRN690" s="61"/>
      <c r="RRO690" s="61"/>
      <c r="RRP690" s="61"/>
      <c r="RRQ690" s="61"/>
      <c r="RRR690" s="61"/>
      <c r="RRS690" s="61"/>
      <c r="RRT690" s="61"/>
      <c r="RRU690" s="61"/>
      <c r="RRV690" s="61"/>
      <c r="RRW690" s="61"/>
      <c r="RRX690" s="61"/>
      <c r="RRY690" s="61"/>
      <c r="RRZ690" s="61"/>
      <c r="RSA690" s="61"/>
      <c r="RSB690" s="61"/>
      <c r="RSC690" s="61"/>
      <c r="RSD690" s="61"/>
      <c r="RSE690" s="61"/>
      <c r="RSF690" s="61"/>
      <c r="RSG690" s="61"/>
      <c r="RSH690" s="61"/>
      <c r="RSI690" s="61"/>
      <c r="RSJ690" s="61"/>
      <c r="RSK690" s="61"/>
      <c r="RSL690" s="61"/>
      <c r="RSM690" s="61"/>
      <c r="RSN690" s="61"/>
      <c r="RSO690" s="61"/>
      <c r="RSP690" s="61"/>
      <c r="RSQ690" s="61"/>
      <c r="RSR690" s="61"/>
      <c r="RSS690" s="61"/>
      <c r="RST690" s="61"/>
      <c r="RSU690" s="61"/>
      <c r="RSV690" s="61"/>
      <c r="RSW690" s="61"/>
      <c r="RSX690" s="61"/>
      <c r="RSY690" s="61"/>
      <c r="RSZ690" s="61"/>
      <c r="RTA690" s="61"/>
      <c r="RTB690" s="61"/>
      <c r="RTC690" s="61"/>
      <c r="RTD690" s="61"/>
      <c r="RTE690" s="61"/>
      <c r="RTF690" s="61"/>
      <c r="RTG690" s="61"/>
      <c r="RTH690" s="61"/>
      <c r="RTI690" s="61"/>
      <c r="RTJ690" s="61"/>
      <c r="RTK690" s="61"/>
      <c r="RTL690" s="61"/>
      <c r="RTM690" s="61"/>
      <c r="RTN690" s="61"/>
      <c r="RTO690" s="61"/>
      <c r="RTP690" s="61"/>
      <c r="RTQ690" s="61"/>
      <c r="RTR690" s="61"/>
      <c r="RTS690" s="61"/>
      <c r="RTT690" s="61"/>
      <c r="RTU690" s="61"/>
      <c r="RTV690" s="61"/>
      <c r="RTW690" s="61"/>
      <c r="RTX690" s="61"/>
      <c r="RTY690" s="61"/>
      <c r="RTZ690" s="61"/>
      <c r="RUA690" s="61"/>
      <c r="RUB690" s="61"/>
      <c r="RUC690" s="61"/>
      <c r="RUD690" s="61"/>
      <c r="RUE690" s="61"/>
      <c r="RUF690" s="61"/>
      <c r="RUG690" s="61"/>
      <c r="RUH690" s="61"/>
      <c r="RUI690" s="61"/>
      <c r="RUJ690" s="61"/>
      <c r="RUK690" s="61"/>
      <c r="RUL690" s="61"/>
      <c r="RUM690" s="61"/>
      <c r="RUN690" s="61"/>
      <c r="RUO690" s="61"/>
      <c r="RUP690" s="61"/>
      <c r="RUQ690" s="61"/>
      <c r="RUR690" s="61"/>
      <c r="RUS690" s="61"/>
      <c r="RUT690" s="61"/>
      <c r="RUU690" s="61"/>
      <c r="RUV690" s="61"/>
      <c r="RUW690" s="61"/>
      <c r="RUX690" s="61"/>
      <c r="RUY690" s="61"/>
      <c r="RUZ690" s="61"/>
      <c r="RVA690" s="61"/>
      <c r="RVB690" s="61"/>
      <c r="RVC690" s="61"/>
      <c r="RVD690" s="61"/>
      <c r="RVE690" s="61"/>
      <c r="RVF690" s="61"/>
      <c r="RVG690" s="61"/>
      <c r="RVH690" s="61"/>
      <c r="RVI690" s="61"/>
      <c r="RVJ690" s="61"/>
      <c r="RVK690" s="61"/>
      <c r="RVL690" s="61"/>
      <c r="RVM690" s="61"/>
      <c r="RVN690" s="61"/>
      <c r="RVO690" s="61"/>
      <c r="RVP690" s="61"/>
      <c r="RVQ690" s="61"/>
      <c r="RVR690" s="61"/>
      <c r="RVS690" s="61"/>
      <c r="RVT690" s="61"/>
      <c r="RVU690" s="61"/>
      <c r="RVV690" s="61"/>
      <c r="RVW690" s="61"/>
      <c r="RVX690" s="61"/>
      <c r="RVY690" s="61"/>
      <c r="RVZ690" s="61"/>
      <c r="RWA690" s="61"/>
      <c r="RWB690" s="61"/>
      <c r="RWC690" s="61"/>
      <c r="RWD690" s="61"/>
      <c r="RWE690" s="61"/>
      <c r="RWF690" s="61"/>
      <c r="RWG690" s="61"/>
      <c r="RWH690" s="61"/>
      <c r="RWI690" s="61"/>
      <c r="RWJ690" s="61"/>
      <c r="RWK690" s="61"/>
      <c r="RWL690" s="61"/>
      <c r="RWM690" s="61"/>
      <c r="RWN690" s="61"/>
      <c r="RWO690" s="61"/>
      <c r="RWP690" s="61"/>
      <c r="RWQ690" s="61"/>
      <c r="RWR690" s="61"/>
      <c r="RWS690" s="61"/>
      <c r="RWT690" s="61"/>
      <c r="RWU690" s="61"/>
      <c r="RWV690" s="61"/>
      <c r="RWW690" s="61"/>
      <c r="RWX690" s="61"/>
      <c r="RWY690" s="61"/>
      <c r="RWZ690" s="61"/>
      <c r="RXA690" s="61"/>
      <c r="RXB690" s="61"/>
      <c r="RXC690" s="61"/>
      <c r="RXD690" s="61"/>
      <c r="RXE690" s="61"/>
      <c r="RXF690" s="61"/>
      <c r="RXG690" s="61"/>
      <c r="RXH690" s="61"/>
      <c r="RXI690" s="61"/>
      <c r="RXJ690" s="61"/>
      <c r="RXK690" s="61"/>
      <c r="RXL690" s="61"/>
      <c r="RXM690" s="61"/>
      <c r="RXN690" s="61"/>
      <c r="RXO690" s="61"/>
      <c r="RXP690" s="61"/>
      <c r="RXQ690" s="61"/>
      <c r="RXR690" s="61"/>
      <c r="RXS690" s="61"/>
      <c r="RXT690" s="61"/>
      <c r="RXU690" s="61"/>
      <c r="RXV690" s="61"/>
      <c r="RXW690" s="61"/>
      <c r="RXX690" s="61"/>
      <c r="RXY690" s="61"/>
      <c r="RXZ690" s="61"/>
      <c r="RYA690" s="61"/>
      <c r="RYB690" s="61"/>
      <c r="RYC690" s="61"/>
      <c r="RYD690" s="61"/>
      <c r="RYE690" s="61"/>
      <c r="RYF690" s="61"/>
      <c r="RYG690" s="61"/>
      <c r="RYH690" s="61"/>
      <c r="RYI690" s="61"/>
      <c r="RYJ690" s="61"/>
      <c r="RYK690" s="61"/>
      <c r="RYL690" s="61"/>
      <c r="RYM690" s="61"/>
      <c r="RYN690" s="61"/>
      <c r="RYO690" s="61"/>
      <c r="RYP690" s="61"/>
      <c r="RYQ690" s="61"/>
      <c r="RYR690" s="61"/>
      <c r="RYS690" s="61"/>
      <c r="RYT690" s="61"/>
      <c r="RYU690" s="61"/>
      <c r="RYV690" s="61"/>
      <c r="RYW690" s="61"/>
      <c r="RYX690" s="61"/>
      <c r="RYY690" s="61"/>
      <c r="RYZ690" s="61"/>
      <c r="RZA690" s="61"/>
      <c r="RZB690" s="61"/>
      <c r="RZC690" s="61"/>
      <c r="RZD690" s="61"/>
      <c r="RZE690" s="61"/>
      <c r="RZF690" s="61"/>
      <c r="RZG690" s="61"/>
      <c r="RZH690" s="61"/>
      <c r="RZI690" s="61"/>
      <c r="RZJ690" s="61"/>
      <c r="RZK690" s="61"/>
      <c r="RZL690" s="61"/>
      <c r="RZM690" s="61"/>
      <c r="RZN690" s="61"/>
      <c r="RZO690" s="61"/>
      <c r="RZP690" s="61"/>
      <c r="RZQ690" s="61"/>
      <c r="RZR690" s="61"/>
      <c r="RZS690" s="61"/>
      <c r="RZT690" s="61"/>
      <c r="RZU690" s="61"/>
      <c r="RZV690" s="61"/>
      <c r="RZW690" s="61"/>
      <c r="RZX690" s="61"/>
      <c r="RZY690" s="61"/>
      <c r="RZZ690" s="61"/>
      <c r="SAA690" s="61"/>
      <c r="SAB690" s="61"/>
      <c r="SAC690" s="61"/>
      <c r="SAD690" s="61"/>
      <c r="SAE690" s="61"/>
      <c r="SAF690" s="61"/>
      <c r="SAG690" s="61"/>
      <c r="SAH690" s="61"/>
      <c r="SAI690" s="61"/>
      <c r="SAJ690" s="61"/>
      <c r="SAK690" s="61"/>
      <c r="SAL690" s="61"/>
      <c r="SAM690" s="61"/>
      <c r="SAN690" s="61"/>
      <c r="SAO690" s="61"/>
      <c r="SAP690" s="61"/>
      <c r="SAQ690" s="61"/>
      <c r="SAR690" s="61"/>
      <c r="SAS690" s="61"/>
      <c r="SAT690" s="61"/>
      <c r="SAU690" s="61"/>
      <c r="SAV690" s="61"/>
      <c r="SAW690" s="61"/>
      <c r="SAX690" s="61"/>
      <c r="SAY690" s="61"/>
      <c r="SAZ690" s="61"/>
      <c r="SBA690" s="61"/>
      <c r="SBB690" s="61"/>
      <c r="SBC690" s="61"/>
      <c r="SBD690" s="61"/>
      <c r="SBE690" s="61"/>
      <c r="SBF690" s="61"/>
      <c r="SBG690" s="61"/>
      <c r="SBH690" s="61"/>
      <c r="SBI690" s="61"/>
      <c r="SBJ690" s="61"/>
      <c r="SBK690" s="61"/>
      <c r="SBL690" s="61"/>
      <c r="SBM690" s="61"/>
      <c r="SBN690" s="61"/>
      <c r="SBO690" s="61"/>
      <c r="SBP690" s="61"/>
      <c r="SBQ690" s="61"/>
      <c r="SBR690" s="61"/>
      <c r="SBS690" s="61"/>
      <c r="SBT690" s="61"/>
      <c r="SBU690" s="61"/>
      <c r="SBV690" s="61"/>
      <c r="SBW690" s="61"/>
      <c r="SBX690" s="61"/>
      <c r="SBY690" s="61"/>
      <c r="SBZ690" s="61"/>
      <c r="SCA690" s="61"/>
      <c r="SCB690" s="61"/>
      <c r="SCC690" s="61"/>
      <c r="SCD690" s="61"/>
      <c r="SCE690" s="61"/>
      <c r="SCF690" s="61"/>
      <c r="SCG690" s="61"/>
      <c r="SCH690" s="61"/>
      <c r="SCI690" s="61"/>
      <c r="SCJ690" s="61"/>
      <c r="SCK690" s="61"/>
      <c r="SCL690" s="61"/>
      <c r="SCM690" s="61"/>
      <c r="SCN690" s="61"/>
      <c r="SCO690" s="61"/>
      <c r="SCP690" s="61"/>
      <c r="SCQ690" s="61"/>
      <c r="SCR690" s="61"/>
      <c r="SCS690" s="61"/>
      <c r="SCT690" s="61"/>
      <c r="SCU690" s="61"/>
      <c r="SCV690" s="61"/>
      <c r="SCW690" s="61"/>
      <c r="SCX690" s="61"/>
      <c r="SCY690" s="61"/>
      <c r="SCZ690" s="61"/>
      <c r="SDA690" s="61"/>
      <c r="SDB690" s="61"/>
      <c r="SDC690" s="61"/>
      <c r="SDD690" s="61"/>
      <c r="SDE690" s="61"/>
      <c r="SDF690" s="61"/>
      <c r="SDG690" s="61"/>
      <c r="SDH690" s="61"/>
      <c r="SDI690" s="61"/>
      <c r="SDJ690" s="61"/>
      <c r="SDK690" s="61"/>
      <c r="SDL690" s="61"/>
      <c r="SDM690" s="61"/>
      <c r="SDN690" s="61"/>
      <c r="SDO690" s="61"/>
      <c r="SDP690" s="61"/>
      <c r="SDQ690" s="61"/>
      <c r="SDR690" s="61"/>
      <c r="SDS690" s="61"/>
      <c r="SDT690" s="61"/>
      <c r="SDU690" s="61"/>
      <c r="SDV690" s="61"/>
      <c r="SDW690" s="61"/>
      <c r="SDX690" s="61"/>
      <c r="SDY690" s="61"/>
      <c r="SDZ690" s="61"/>
      <c r="SEA690" s="61"/>
      <c r="SEB690" s="61"/>
      <c r="SEC690" s="61"/>
      <c r="SED690" s="61"/>
      <c r="SEE690" s="61"/>
      <c r="SEF690" s="61"/>
      <c r="SEG690" s="61"/>
      <c r="SEH690" s="61"/>
      <c r="SEI690" s="61"/>
      <c r="SEJ690" s="61"/>
      <c r="SEK690" s="61"/>
      <c r="SEL690" s="61"/>
      <c r="SEM690" s="61"/>
      <c r="SEN690" s="61"/>
      <c r="SEO690" s="61"/>
      <c r="SEP690" s="61"/>
      <c r="SEQ690" s="61"/>
      <c r="SER690" s="61"/>
      <c r="SES690" s="61"/>
      <c r="SET690" s="61"/>
      <c r="SEU690" s="61"/>
      <c r="SEV690" s="61"/>
      <c r="SEW690" s="61"/>
      <c r="SEX690" s="61"/>
      <c r="SEY690" s="61"/>
      <c r="SEZ690" s="61"/>
      <c r="SFA690" s="61"/>
      <c r="SFB690" s="61"/>
      <c r="SFC690" s="61"/>
      <c r="SFD690" s="61"/>
      <c r="SFE690" s="61"/>
      <c r="SFF690" s="61"/>
      <c r="SFG690" s="61"/>
      <c r="SFH690" s="61"/>
      <c r="SFI690" s="61"/>
      <c r="SFJ690" s="61"/>
      <c r="SFK690" s="61"/>
      <c r="SFL690" s="61"/>
      <c r="SFM690" s="61"/>
      <c r="SFN690" s="61"/>
      <c r="SFO690" s="61"/>
      <c r="SFP690" s="61"/>
      <c r="SFQ690" s="61"/>
      <c r="SFR690" s="61"/>
      <c r="SFS690" s="61"/>
      <c r="SFT690" s="61"/>
      <c r="SFU690" s="61"/>
      <c r="SFV690" s="61"/>
      <c r="SFW690" s="61"/>
      <c r="SFX690" s="61"/>
      <c r="SFY690" s="61"/>
      <c r="SFZ690" s="61"/>
      <c r="SGA690" s="61"/>
      <c r="SGB690" s="61"/>
      <c r="SGC690" s="61"/>
      <c r="SGD690" s="61"/>
      <c r="SGE690" s="61"/>
      <c r="SGF690" s="61"/>
      <c r="SGG690" s="61"/>
      <c r="SGH690" s="61"/>
      <c r="SGI690" s="61"/>
      <c r="SGJ690" s="61"/>
      <c r="SGK690" s="61"/>
      <c r="SGL690" s="61"/>
      <c r="SGM690" s="61"/>
      <c r="SGN690" s="61"/>
      <c r="SGO690" s="61"/>
      <c r="SGP690" s="61"/>
      <c r="SGQ690" s="61"/>
      <c r="SGR690" s="61"/>
      <c r="SGS690" s="61"/>
      <c r="SGT690" s="61"/>
      <c r="SGU690" s="61"/>
      <c r="SGV690" s="61"/>
      <c r="SGW690" s="61"/>
      <c r="SGX690" s="61"/>
      <c r="SGY690" s="61"/>
      <c r="SGZ690" s="61"/>
      <c r="SHA690" s="61"/>
      <c r="SHB690" s="61"/>
      <c r="SHC690" s="61"/>
      <c r="SHD690" s="61"/>
      <c r="SHE690" s="61"/>
      <c r="SHF690" s="61"/>
      <c r="SHG690" s="61"/>
      <c r="SHH690" s="61"/>
      <c r="SHI690" s="61"/>
      <c r="SHJ690" s="61"/>
      <c r="SHK690" s="61"/>
      <c r="SHL690" s="61"/>
      <c r="SHM690" s="61"/>
      <c r="SHN690" s="61"/>
      <c r="SHO690" s="61"/>
      <c r="SHP690" s="61"/>
      <c r="SHQ690" s="61"/>
      <c r="SHR690" s="61"/>
      <c r="SHS690" s="61"/>
      <c r="SHT690" s="61"/>
      <c r="SHU690" s="61"/>
      <c r="SHV690" s="61"/>
      <c r="SHW690" s="61"/>
      <c r="SHX690" s="61"/>
      <c r="SHY690" s="61"/>
      <c r="SHZ690" s="61"/>
      <c r="SIA690" s="61"/>
      <c r="SIB690" s="61"/>
      <c r="SIC690" s="61"/>
      <c r="SID690" s="61"/>
      <c r="SIE690" s="61"/>
      <c r="SIF690" s="61"/>
      <c r="SIG690" s="61"/>
      <c r="SIH690" s="61"/>
      <c r="SII690" s="61"/>
      <c r="SIJ690" s="61"/>
      <c r="SIK690" s="61"/>
      <c r="SIL690" s="61"/>
      <c r="SIM690" s="61"/>
      <c r="SIN690" s="61"/>
      <c r="SIO690" s="61"/>
      <c r="SIP690" s="61"/>
      <c r="SIQ690" s="61"/>
      <c r="SIR690" s="61"/>
      <c r="SIS690" s="61"/>
      <c r="SIT690" s="61"/>
      <c r="SIU690" s="61"/>
      <c r="SIV690" s="61"/>
      <c r="SIW690" s="61"/>
      <c r="SIX690" s="61"/>
      <c r="SIY690" s="61"/>
      <c r="SIZ690" s="61"/>
      <c r="SJA690" s="61"/>
      <c r="SJB690" s="61"/>
      <c r="SJC690" s="61"/>
      <c r="SJD690" s="61"/>
      <c r="SJE690" s="61"/>
      <c r="SJF690" s="61"/>
      <c r="SJG690" s="61"/>
      <c r="SJH690" s="61"/>
      <c r="SJI690" s="61"/>
      <c r="SJJ690" s="61"/>
      <c r="SJK690" s="61"/>
      <c r="SJL690" s="61"/>
      <c r="SJM690" s="61"/>
      <c r="SJN690" s="61"/>
      <c r="SJO690" s="61"/>
      <c r="SJP690" s="61"/>
      <c r="SJQ690" s="61"/>
      <c r="SJR690" s="61"/>
      <c r="SJS690" s="61"/>
      <c r="SJT690" s="61"/>
      <c r="SJU690" s="61"/>
      <c r="SJV690" s="61"/>
      <c r="SJW690" s="61"/>
      <c r="SJX690" s="61"/>
      <c r="SJY690" s="61"/>
      <c r="SJZ690" s="61"/>
      <c r="SKA690" s="61"/>
      <c r="SKB690" s="61"/>
      <c r="SKC690" s="61"/>
      <c r="SKD690" s="61"/>
      <c r="SKE690" s="61"/>
      <c r="SKF690" s="61"/>
      <c r="SKG690" s="61"/>
      <c r="SKH690" s="61"/>
      <c r="SKI690" s="61"/>
      <c r="SKJ690" s="61"/>
      <c r="SKK690" s="61"/>
      <c r="SKL690" s="61"/>
      <c r="SKM690" s="61"/>
      <c r="SKN690" s="61"/>
      <c r="SKO690" s="61"/>
      <c r="SKP690" s="61"/>
      <c r="SKQ690" s="61"/>
      <c r="SKR690" s="61"/>
      <c r="SKS690" s="61"/>
      <c r="SKT690" s="61"/>
      <c r="SKU690" s="61"/>
      <c r="SKV690" s="61"/>
      <c r="SKW690" s="61"/>
      <c r="SKX690" s="61"/>
      <c r="SKY690" s="61"/>
      <c r="SKZ690" s="61"/>
      <c r="SLA690" s="61"/>
      <c r="SLB690" s="61"/>
      <c r="SLC690" s="61"/>
      <c r="SLD690" s="61"/>
      <c r="SLE690" s="61"/>
      <c r="SLF690" s="61"/>
      <c r="SLG690" s="61"/>
      <c r="SLH690" s="61"/>
      <c r="SLI690" s="61"/>
      <c r="SLJ690" s="61"/>
      <c r="SLK690" s="61"/>
      <c r="SLL690" s="61"/>
      <c r="SLM690" s="61"/>
      <c r="SLN690" s="61"/>
      <c r="SLO690" s="61"/>
      <c r="SLP690" s="61"/>
      <c r="SLQ690" s="61"/>
      <c r="SLR690" s="61"/>
      <c r="SLS690" s="61"/>
      <c r="SLT690" s="61"/>
      <c r="SLU690" s="61"/>
      <c r="SLV690" s="61"/>
      <c r="SLW690" s="61"/>
      <c r="SLX690" s="61"/>
      <c r="SLY690" s="61"/>
      <c r="SLZ690" s="61"/>
      <c r="SMA690" s="61"/>
      <c r="SMB690" s="61"/>
      <c r="SMC690" s="61"/>
      <c r="SMD690" s="61"/>
      <c r="SME690" s="61"/>
      <c r="SMF690" s="61"/>
      <c r="SMG690" s="61"/>
      <c r="SMH690" s="61"/>
      <c r="SMI690" s="61"/>
      <c r="SMJ690" s="61"/>
      <c r="SMK690" s="61"/>
      <c r="SML690" s="61"/>
      <c r="SMM690" s="61"/>
      <c r="SMN690" s="61"/>
      <c r="SMO690" s="61"/>
      <c r="SMP690" s="61"/>
      <c r="SMQ690" s="61"/>
      <c r="SMR690" s="61"/>
      <c r="SMS690" s="61"/>
      <c r="SMT690" s="61"/>
      <c r="SMU690" s="61"/>
      <c r="SMV690" s="61"/>
      <c r="SMW690" s="61"/>
      <c r="SMX690" s="61"/>
      <c r="SMY690" s="61"/>
      <c r="SMZ690" s="61"/>
      <c r="SNA690" s="61"/>
      <c r="SNB690" s="61"/>
      <c r="SNC690" s="61"/>
      <c r="SND690" s="61"/>
      <c r="SNE690" s="61"/>
      <c r="SNF690" s="61"/>
      <c r="SNG690" s="61"/>
      <c r="SNH690" s="61"/>
      <c r="SNI690" s="61"/>
      <c r="SNJ690" s="61"/>
      <c r="SNK690" s="61"/>
      <c r="SNL690" s="61"/>
      <c r="SNM690" s="61"/>
      <c r="SNN690" s="61"/>
      <c r="SNO690" s="61"/>
      <c r="SNP690" s="61"/>
      <c r="SNQ690" s="61"/>
      <c r="SNR690" s="61"/>
      <c r="SNS690" s="61"/>
      <c r="SNT690" s="61"/>
      <c r="SNU690" s="61"/>
      <c r="SNV690" s="61"/>
      <c r="SNW690" s="61"/>
      <c r="SNX690" s="61"/>
      <c r="SNY690" s="61"/>
      <c r="SNZ690" s="61"/>
      <c r="SOA690" s="61"/>
      <c r="SOB690" s="61"/>
      <c r="SOC690" s="61"/>
      <c r="SOD690" s="61"/>
      <c r="SOE690" s="61"/>
      <c r="SOF690" s="61"/>
      <c r="SOG690" s="61"/>
      <c r="SOH690" s="61"/>
      <c r="SOI690" s="61"/>
      <c r="SOJ690" s="61"/>
      <c r="SOK690" s="61"/>
      <c r="SOL690" s="61"/>
      <c r="SOM690" s="61"/>
      <c r="SON690" s="61"/>
      <c r="SOO690" s="61"/>
      <c r="SOP690" s="61"/>
      <c r="SOQ690" s="61"/>
      <c r="SOR690" s="61"/>
      <c r="SOS690" s="61"/>
      <c r="SOT690" s="61"/>
      <c r="SOU690" s="61"/>
      <c r="SOV690" s="61"/>
      <c r="SOW690" s="61"/>
      <c r="SOX690" s="61"/>
      <c r="SOY690" s="61"/>
      <c r="SOZ690" s="61"/>
      <c r="SPA690" s="61"/>
      <c r="SPB690" s="61"/>
      <c r="SPC690" s="61"/>
      <c r="SPD690" s="61"/>
      <c r="SPE690" s="61"/>
      <c r="SPF690" s="61"/>
      <c r="SPG690" s="61"/>
      <c r="SPH690" s="61"/>
      <c r="SPI690" s="61"/>
      <c r="SPJ690" s="61"/>
      <c r="SPK690" s="61"/>
      <c r="SPL690" s="61"/>
      <c r="SPM690" s="61"/>
      <c r="SPN690" s="61"/>
      <c r="SPO690" s="61"/>
      <c r="SPP690" s="61"/>
      <c r="SPQ690" s="61"/>
      <c r="SPR690" s="61"/>
      <c r="SPS690" s="61"/>
      <c r="SPT690" s="61"/>
      <c r="SPU690" s="61"/>
      <c r="SPV690" s="61"/>
      <c r="SPW690" s="61"/>
      <c r="SPX690" s="61"/>
      <c r="SPY690" s="61"/>
      <c r="SPZ690" s="61"/>
      <c r="SQA690" s="61"/>
      <c r="SQB690" s="61"/>
      <c r="SQC690" s="61"/>
      <c r="SQD690" s="61"/>
      <c r="SQE690" s="61"/>
      <c r="SQF690" s="61"/>
      <c r="SQG690" s="61"/>
      <c r="SQH690" s="61"/>
      <c r="SQI690" s="61"/>
      <c r="SQJ690" s="61"/>
      <c r="SQK690" s="61"/>
      <c r="SQL690" s="61"/>
      <c r="SQM690" s="61"/>
      <c r="SQN690" s="61"/>
      <c r="SQO690" s="61"/>
      <c r="SQP690" s="61"/>
      <c r="SQQ690" s="61"/>
      <c r="SQR690" s="61"/>
      <c r="SQS690" s="61"/>
      <c r="SQT690" s="61"/>
      <c r="SQU690" s="61"/>
      <c r="SQV690" s="61"/>
      <c r="SQW690" s="61"/>
      <c r="SQX690" s="61"/>
      <c r="SQY690" s="61"/>
      <c r="SQZ690" s="61"/>
      <c r="SRA690" s="61"/>
      <c r="SRB690" s="61"/>
      <c r="SRC690" s="61"/>
      <c r="SRD690" s="61"/>
      <c r="SRE690" s="61"/>
      <c r="SRF690" s="61"/>
      <c r="SRG690" s="61"/>
      <c r="SRH690" s="61"/>
      <c r="SRI690" s="61"/>
      <c r="SRJ690" s="61"/>
      <c r="SRK690" s="61"/>
      <c r="SRL690" s="61"/>
      <c r="SRM690" s="61"/>
      <c r="SRN690" s="61"/>
      <c r="SRO690" s="61"/>
      <c r="SRP690" s="61"/>
      <c r="SRQ690" s="61"/>
      <c r="SRR690" s="61"/>
      <c r="SRS690" s="61"/>
      <c r="SRT690" s="61"/>
      <c r="SRU690" s="61"/>
      <c r="SRV690" s="61"/>
      <c r="SRW690" s="61"/>
      <c r="SRX690" s="61"/>
      <c r="SRY690" s="61"/>
      <c r="SRZ690" s="61"/>
      <c r="SSA690" s="61"/>
      <c r="SSB690" s="61"/>
      <c r="SSC690" s="61"/>
      <c r="SSD690" s="61"/>
      <c r="SSE690" s="61"/>
      <c r="SSF690" s="61"/>
      <c r="SSG690" s="61"/>
      <c r="SSH690" s="61"/>
      <c r="SSI690" s="61"/>
      <c r="SSJ690" s="61"/>
      <c r="SSK690" s="61"/>
      <c r="SSL690" s="61"/>
      <c r="SSM690" s="61"/>
      <c r="SSN690" s="61"/>
      <c r="SSO690" s="61"/>
      <c r="SSP690" s="61"/>
      <c r="SSQ690" s="61"/>
      <c r="SSR690" s="61"/>
      <c r="SSS690" s="61"/>
      <c r="SST690" s="61"/>
      <c r="SSU690" s="61"/>
      <c r="SSV690" s="61"/>
      <c r="SSW690" s="61"/>
      <c r="SSX690" s="61"/>
      <c r="SSY690" s="61"/>
      <c r="SSZ690" s="61"/>
      <c r="STA690" s="61"/>
      <c r="STB690" s="61"/>
      <c r="STC690" s="61"/>
      <c r="STD690" s="61"/>
      <c r="STE690" s="61"/>
      <c r="STF690" s="61"/>
      <c r="STG690" s="61"/>
      <c r="STH690" s="61"/>
      <c r="STI690" s="61"/>
      <c r="STJ690" s="61"/>
      <c r="STK690" s="61"/>
      <c r="STL690" s="61"/>
      <c r="STM690" s="61"/>
      <c r="STN690" s="61"/>
      <c r="STO690" s="61"/>
      <c r="STP690" s="61"/>
      <c r="STQ690" s="61"/>
      <c r="STR690" s="61"/>
      <c r="STS690" s="61"/>
      <c r="STT690" s="61"/>
      <c r="STU690" s="61"/>
      <c r="STV690" s="61"/>
      <c r="STW690" s="61"/>
      <c r="STX690" s="61"/>
      <c r="STY690" s="61"/>
      <c r="STZ690" s="61"/>
      <c r="SUA690" s="61"/>
      <c r="SUB690" s="61"/>
      <c r="SUC690" s="61"/>
      <c r="SUD690" s="61"/>
      <c r="SUE690" s="61"/>
      <c r="SUF690" s="61"/>
      <c r="SUG690" s="61"/>
      <c r="SUH690" s="61"/>
      <c r="SUI690" s="61"/>
      <c r="SUJ690" s="61"/>
      <c r="SUK690" s="61"/>
      <c r="SUL690" s="61"/>
      <c r="SUM690" s="61"/>
      <c r="SUN690" s="61"/>
      <c r="SUO690" s="61"/>
      <c r="SUP690" s="61"/>
      <c r="SUQ690" s="61"/>
      <c r="SUR690" s="61"/>
      <c r="SUS690" s="61"/>
      <c r="SUT690" s="61"/>
      <c r="SUU690" s="61"/>
      <c r="SUV690" s="61"/>
      <c r="SUW690" s="61"/>
      <c r="SUX690" s="61"/>
      <c r="SUY690" s="61"/>
      <c r="SUZ690" s="61"/>
      <c r="SVA690" s="61"/>
      <c r="SVB690" s="61"/>
      <c r="SVC690" s="61"/>
      <c r="SVD690" s="61"/>
      <c r="SVE690" s="61"/>
      <c r="SVF690" s="61"/>
      <c r="SVG690" s="61"/>
      <c r="SVH690" s="61"/>
      <c r="SVI690" s="61"/>
      <c r="SVJ690" s="61"/>
      <c r="SVK690" s="61"/>
      <c r="SVL690" s="61"/>
      <c r="SVM690" s="61"/>
      <c r="SVN690" s="61"/>
      <c r="SVO690" s="61"/>
      <c r="SVP690" s="61"/>
      <c r="SVQ690" s="61"/>
      <c r="SVR690" s="61"/>
      <c r="SVS690" s="61"/>
      <c r="SVT690" s="61"/>
      <c r="SVU690" s="61"/>
      <c r="SVV690" s="61"/>
      <c r="SVW690" s="61"/>
      <c r="SVX690" s="61"/>
      <c r="SVY690" s="61"/>
      <c r="SVZ690" s="61"/>
      <c r="SWA690" s="61"/>
      <c r="SWB690" s="61"/>
      <c r="SWC690" s="61"/>
      <c r="SWD690" s="61"/>
      <c r="SWE690" s="61"/>
      <c r="SWF690" s="61"/>
      <c r="SWG690" s="61"/>
      <c r="SWH690" s="61"/>
      <c r="SWI690" s="61"/>
      <c r="SWJ690" s="61"/>
      <c r="SWK690" s="61"/>
      <c r="SWL690" s="61"/>
      <c r="SWM690" s="61"/>
      <c r="SWN690" s="61"/>
      <c r="SWO690" s="61"/>
      <c r="SWP690" s="61"/>
      <c r="SWQ690" s="61"/>
      <c r="SWR690" s="61"/>
      <c r="SWS690" s="61"/>
      <c r="SWT690" s="61"/>
      <c r="SWU690" s="61"/>
      <c r="SWV690" s="61"/>
      <c r="SWW690" s="61"/>
      <c r="SWX690" s="61"/>
      <c r="SWY690" s="61"/>
      <c r="SWZ690" s="61"/>
      <c r="SXA690" s="61"/>
      <c r="SXB690" s="61"/>
      <c r="SXC690" s="61"/>
      <c r="SXD690" s="61"/>
      <c r="SXE690" s="61"/>
      <c r="SXF690" s="61"/>
      <c r="SXG690" s="61"/>
      <c r="SXH690" s="61"/>
      <c r="SXI690" s="61"/>
      <c r="SXJ690" s="61"/>
      <c r="SXK690" s="61"/>
      <c r="SXL690" s="61"/>
      <c r="SXM690" s="61"/>
      <c r="SXN690" s="61"/>
      <c r="SXO690" s="61"/>
      <c r="SXP690" s="61"/>
      <c r="SXQ690" s="61"/>
      <c r="SXR690" s="61"/>
      <c r="SXS690" s="61"/>
      <c r="SXT690" s="61"/>
      <c r="SXU690" s="61"/>
      <c r="SXV690" s="61"/>
      <c r="SXW690" s="61"/>
      <c r="SXX690" s="61"/>
      <c r="SXY690" s="61"/>
      <c r="SXZ690" s="61"/>
      <c r="SYA690" s="61"/>
      <c r="SYB690" s="61"/>
      <c r="SYC690" s="61"/>
      <c r="SYD690" s="61"/>
      <c r="SYE690" s="61"/>
      <c r="SYF690" s="61"/>
      <c r="SYG690" s="61"/>
      <c r="SYH690" s="61"/>
      <c r="SYI690" s="61"/>
      <c r="SYJ690" s="61"/>
      <c r="SYK690" s="61"/>
      <c r="SYL690" s="61"/>
      <c r="SYM690" s="61"/>
      <c r="SYN690" s="61"/>
      <c r="SYO690" s="61"/>
      <c r="SYP690" s="61"/>
      <c r="SYQ690" s="61"/>
      <c r="SYR690" s="61"/>
      <c r="SYS690" s="61"/>
      <c r="SYT690" s="61"/>
      <c r="SYU690" s="61"/>
      <c r="SYV690" s="61"/>
      <c r="SYW690" s="61"/>
      <c r="SYX690" s="61"/>
      <c r="SYY690" s="61"/>
      <c r="SYZ690" s="61"/>
      <c r="SZA690" s="61"/>
      <c r="SZB690" s="61"/>
      <c r="SZC690" s="61"/>
      <c r="SZD690" s="61"/>
      <c r="SZE690" s="61"/>
      <c r="SZF690" s="61"/>
      <c r="SZG690" s="61"/>
      <c r="SZH690" s="61"/>
      <c r="SZI690" s="61"/>
      <c r="SZJ690" s="61"/>
      <c r="SZK690" s="61"/>
      <c r="SZL690" s="61"/>
      <c r="SZM690" s="61"/>
      <c r="SZN690" s="61"/>
      <c r="SZO690" s="61"/>
      <c r="SZP690" s="61"/>
      <c r="SZQ690" s="61"/>
      <c r="SZR690" s="61"/>
      <c r="SZS690" s="61"/>
      <c r="SZT690" s="61"/>
      <c r="SZU690" s="61"/>
      <c r="SZV690" s="61"/>
      <c r="SZW690" s="61"/>
      <c r="SZX690" s="61"/>
      <c r="SZY690" s="61"/>
      <c r="SZZ690" s="61"/>
      <c r="TAA690" s="61"/>
      <c r="TAB690" s="61"/>
      <c r="TAC690" s="61"/>
      <c r="TAD690" s="61"/>
      <c r="TAE690" s="61"/>
      <c r="TAF690" s="61"/>
      <c r="TAG690" s="61"/>
      <c r="TAH690" s="61"/>
      <c r="TAI690" s="61"/>
      <c r="TAJ690" s="61"/>
      <c r="TAK690" s="61"/>
      <c r="TAL690" s="61"/>
      <c r="TAM690" s="61"/>
      <c r="TAN690" s="61"/>
      <c r="TAO690" s="61"/>
      <c r="TAP690" s="61"/>
      <c r="TAQ690" s="61"/>
      <c r="TAR690" s="61"/>
      <c r="TAS690" s="61"/>
      <c r="TAT690" s="61"/>
      <c r="TAU690" s="61"/>
      <c r="TAV690" s="61"/>
      <c r="TAW690" s="61"/>
      <c r="TAX690" s="61"/>
      <c r="TAY690" s="61"/>
      <c r="TAZ690" s="61"/>
      <c r="TBA690" s="61"/>
      <c r="TBB690" s="61"/>
      <c r="TBC690" s="61"/>
      <c r="TBD690" s="61"/>
      <c r="TBE690" s="61"/>
      <c r="TBF690" s="61"/>
      <c r="TBG690" s="61"/>
      <c r="TBH690" s="61"/>
      <c r="TBI690" s="61"/>
      <c r="TBJ690" s="61"/>
      <c r="TBK690" s="61"/>
      <c r="TBL690" s="61"/>
      <c r="TBM690" s="61"/>
      <c r="TBN690" s="61"/>
      <c r="TBO690" s="61"/>
      <c r="TBP690" s="61"/>
      <c r="TBQ690" s="61"/>
      <c r="TBR690" s="61"/>
      <c r="TBS690" s="61"/>
      <c r="TBT690" s="61"/>
      <c r="TBU690" s="61"/>
      <c r="TBV690" s="61"/>
      <c r="TBW690" s="61"/>
      <c r="TBX690" s="61"/>
      <c r="TBY690" s="61"/>
      <c r="TBZ690" s="61"/>
      <c r="TCA690" s="61"/>
      <c r="TCB690" s="61"/>
      <c r="TCC690" s="61"/>
      <c r="TCD690" s="61"/>
      <c r="TCE690" s="61"/>
      <c r="TCF690" s="61"/>
      <c r="TCG690" s="61"/>
      <c r="TCH690" s="61"/>
      <c r="TCI690" s="61"/>
      <c r="TCJ690" s="61"/>
      <c r="TCK690" s="61"/>
      <c r="TCL690" s="61"/>
      <c r="TCM690" s="61"/>
      <c r="TCN690" s="61"/>
      <c r="TCO690" s="61"/>
      <c r="TCP690" s="61"/>
      <c r="TCQ690" s="61"/>
      <c r="TCR690" s="61"/>
      <c r="TCS690" s="61"/>
      <c r="TCT690" s="61"/>
      <c r="TCU690" s="61"/>
      <c r="TCV690" s="61"/>
      <c r="TCW690" s="61"/>
      <c r="TCX690" s="61"/>
      <c r="TCY690" s="61"/>
      <c r="TCZ690" s="61"/>
      <c r="TDA690" s="61"/>
      <c r="TDB690" s="61"/>
      <c r="TDC690" s="61"/>
      <c r="TDD690" s="61"/>
      <c r="TDE690" s="61"/>
      <c r="TDF690" s="61"/>
      <c r="TDG690" s="61"/>
      <c r="TDH690" s="61"/>
      <c r="TDI690" s="61"/>
      <c r="TDJ690" s="61"/>
      <c r="TDK690" s="61"/>
      <c r="TDL690" s="61"/>
      <c r="TDM690" s="61"/>
      <c r="TDN690" s="61"/>
      <c r="TDO690" s="61"/>
      <c r="TDP690" s="61"/>
      <c r="TDQ690" s="61"/>
      <c r="TDR690" s="61"/>
      <c r="TDS690" s="61"/>
      <c r="TDT690" s="61"/>
      <c r="TDU690" s="61"/>
      <c r="TDV690" s="61"/>
      <c r="TDW690" s="61"/>
      <c r="TDX690" s="61"/>
      <c r="TDY690" s="61"/>
      <c r="TDZ690" s="61"/>
      <c r="TEA690" s="61"/>
      <c r="TEB690" s="61"/>
      <c r="TEC690" s="61"/>
      <c r="TED690" s="61"/>
      <c r="TEE690" s="61"/>
      <c r="TEF690" s="61"/>
      <c r="TEG690" s="61"/>
      <c r="TEH690" s="61"/>
      <c r="TEI690" s="61"/>
      <c r="TEJ690" s="61"/>
      <c r="TEK690" s="61"/>
      <c r="TEL690" s="61"/>
      <c r="TEM690" s="61"/>
      <c r="TEN690" s="61"/>
      <c r="TEO690" s="61"/>
      <c r="TEP690" s="61"/>
      <c r="TEQ690" s="61"/>
      <c r="TER690" s="61"/>
      <c r="TES690" s="61"/>
      <c r="TET690" s="61"/>
      <c r="TEU690" s="61"/>
      <c r="TEV690" s="61"/>
      <c r="TEW690" s="61"/>
      <c r="TEX690" s="61"/>
      <c r="TEY690" s="61"/>
      <c r="TEZ690" s="61"/>
      <c r="TFA690" s="61"/>
      <c r="TFB690" s="61"/>
      <c r="TFC690" s="61"/>
      <c r="TFD690" s="61"/>
      <c r="TFE690" s="61"/>
      <c r="TFF690" s="61"/>
      <c r="TFG690" s="61"/>
      <c r="TFH690" s="61"/>
      <c r="TFI690" s="61"/>
      <c r="TFJ690" s="61"/>
      <c r="TFK690" s="61"/>
      <c r="TFL690" s="61"/>
      <c r="TFM690" s="61"/>
      <c r="TFN690" s="61"/>
      <c r="TFO690" s="61"/>
      <c r="TFP690" s="61"/>
      <c r="TFQ690" s="61"/>
      <c r="TFR690" s="61"/>
      <c r="TFS690" s="61"/>
      <c r="TFT690" s="61"/>
      <c r="TFU690" s="61"/>
      <c r="TFV690" s="61"/>
      <c r="TFW690" s="61"/>
      <c r="TFX690" s="61"/>
      <c r="TFY690" s="61"/>
      <c r="TFZ690" s="61"/>
      <c r="TGA690" s="61"/>
      <c r="TGB690" s="61"/>
      <c r="TGC690" s="61"/>
      <c r="TGD690" s="61"/>
      <c r="TGE690" s="61"/>
      <c r="TGF690" s="61"/>
      <c r="TGG690" s="61"/>
      <c r="TGH690" s="61"/>
      <c r="TGI690" s="61"/>
      <c r="TGJ690" s="61"/>
      <c r="TGK690" s="61"/>
      <c r="TGL690" s="61"/>
      <c r="TGM690" s="61"/>
      <c r="TGN690" s="61"/>
      <c r="TGO690" s="61"/>
      <c r="TGP690" s="61"/>
      <c r="TGQ690" s="61"/>
      <c r="TGR690" s="61"/>
      <c r="TGS690" s="61"/>
      <c r="TGT690" s="61"/>
      <c r="TGU690" s="61"/>
      <c r="TGV690" s="61"/>
      <c r="TGW690" s="61"/>
      <c r="TGX690" s="61"/>
      <c r="TGY690" s="61"/>
      <c r="TGZ690" s="61"/>
      <c r="THA690" s="61"/>
      <c r="THB690" s="61"/>
      <c r="THC690" s="61"/>
      <c r="THD690" s="61"/>
      <c r="THE690" s="61"/>
      <c r="THF690" s="61"/>
      <c r="THG690" s="61"/>
      <c r="THH690" s="61"/>
      <c r="THI690" s="61"/>
      <c r="THJ690" s="61"/>
      <c r="THK690" s="61"/>
      <c r="THL690" s="61"/>
      <c r="THM690" s="61"/>
      <c r="THN690" s="61"/>
      <c r="THO690" s="61"/>
      <c r="THP690" s="61"/>
      <c r="THQ690" s="61"/>
      <c r="THR690" s="61"/>
      <c r="THS690" s="61"/>
      <c r="THT690" s="61"/>
      <c r="THU690" s="61"/>
      <c r="THV690" s="61"/>
      <c r="THW690" s="61"/>
      <c r="THX690" s="61"/>
      <c r="THY690" s="61"/>
      <c r="THZ690" s="61"/>
      <c r="TIA690" s="61"/>
      <c r="TIB690" s="61"/>
      <c r="TIC690" s="61"/>
      <c r="TID690" s="61"/>
      <c r="TIE690" s="61"/>
      <c r="TIF690" s="61"/>
      <c r="TIG690" s="61"/>
      <c r="TIH690" s="61"/>
      <c r="TII690" s="61"/>
      <c r="TIJ690" s="61"/>
      <c r="TIK690" s="61"/>
      <c r="TIL690" s="61"/>
      <c r="TIM690" s="61"/>
      <c r="TIN690" s="61"/>
      <c r="TIO690" s="61"/>
      <c r="TIP690" s="61"/>
      <c r="TIQ690" s="61"/>
      <c r="TIR690" s="61"/>
      <c r="TIS690" s="61"/>
      <c r="TIT690" s="61"/>
      <c r="TIU690" s="61"/>
      <c r="TIV690" s="61"/>
      <c r="TIW690" s="61"/>
      <c r="TIX690" s="61"/>
      <c r="TIY690" s="61"/>
      <c r="TIZ690" s="61"/>
      <c r="TJA690" s="61"/>
      <c r="TJB690" s="61"/>
      <c r="TJC690" s="61"/>
      <c r="TJD690" s="61"/>
      <c r="TJE690" s="61"/>
      <c r="TJF690" s="61"/>
      <c r="TJG690" s="61"/>
      <c r="TJH690" s="61"/>
      <c r="TJI690" s="61"/>
      <c r="TJJ690" s="61"/>
      <c r="TJK690" s="61"/>
      <c r="TJL690" s="61"/>
      <c r="TJM690" s="61"/>
      <c r="TJN690" s="61"/>
      <c r="TJO690" s="61"/>
      <c r="TJP690" s="61"/>
      <c r="TJQ690" s="61"/>
      <c r="TJR690" s="61"/>
      <c r="TJS690" s="61"/>
      <c r="TJT690" s="61"/>
      <c r="TJU690" s="61"/>
      <c r="TJV690" s="61"/>
      <c r="TJW690" s="61"/>
      <c r="TJX690" s="61"/>
      <c r="TJY690" s="61"/>
      <c r="TJZ690" s="61"/>
      <c r="TKA690" s="61"/>
      <c r="TKB690" s="61"/>
      <c r="TKC690" s="61"/>
      <c r="TKD690" s="61"/>
      <c r="TKE690" s="61"/>
      <c r="TKF690" s="61"/>
      <c r="TKG690" s="61"/>
      <c r="TKH690" s="61"/>
      <c r="TKI690" s="61"/>
      <c r="TKJ690" s="61"/>
      <c r="TKK690" s="61"/>
      <c r="TKL690" s="61"/>
      <c r="TKM690" s="61"/>
      <c r="TKN690" s="61"/>
      <c r="TKO690" s="61"/>
      <c r="TKP690" s="61"/>
      <c r="TKQ690" s="61"/>
      <c r="TKR690" s="61"/>
      <c r="TKS690" s="61"/>
      <c r="TKT690" s="61"/>
      <c r="TKU690" s="61"/>
      <c r="TKV690" s="61"/>
      <c r="TKW690" s="61"/>
      <c r="TKX690" s="61"/>
      <c r="TKY690" s="61"/>
      <c r="TKZ690" s="61"/>
      <c r="TLA690" s="61"/>
      <c r="TLB690" s="61"/>
      <c r="TLC690" s="61"/>
      <c r="TLD690" s="61"/>
      <c r="TLE690" s="61"/>
      <c r="TLF690" s="61"/>
      <c r="TLG690" s="61"/>
      <c r="TLH690" s="61"/>
      <c r="TLI690" s="61"/>
      <c r="TLJ690" s="61"/>
      <c r="TLK690" s="61"/>
      <c r="TLL690" s="61"/>
      <c r="TLM690" s="61"/>
      <c r="TLN690" s="61"/>
      <c r="TLO690" s="61"/>
      <c r="TLP690" s="61"/>
      <c r="TLQ690" s="61"/>
      <c r="TLR690" s="61"/>
      <c r="TLS690" s="61"/>
      <c r="TLT690" s="61"/>
      <c r="TLU690" s="61"/>
      <c r="TLV690" s="61"/>
      <c r="TLW690" s="61"/>
      <c r="TLX690" s="61"/>
      <c r="TLY690" s="61"/>
      <c r="TLZ690" s="61"/>
      <c r="TMA690" s="61"/>
      <c r="TMB690" s="61"/>
      <c r="TMC690" s="61"/>
      <c r="TMD690" s="61"/>
      <c r="TME690" s="61"/>
      <c r="TMF690" s="61"/>
      <c r="TMG690" s="61"/>
      <c r="TMH690" s="61"/>
      <c r="TMI690" s="61"/>
      <c r="TMJ690" s="61"/>
      <c r="TMK690" s="61"/>
      <c r="TML690" s="61"/>
      <c r="TMM690" s="61"/>
      <c r="TMN690" s="61"/>
      <c r="TMO690" s="61"/>
      <c r="TMP690" s="61"/>
      <c r="TMQ690" s="61"/>
      <c r="TMR690" s="61"/>
      <c r="TMS690" s="61"/>
      <c r="TMT690" s="61"/>
      <c r="TMU690" s="61"/>
      <c r="TMV690" s="61"/>
      <c r="TMW690" s="61"/>
      <c r="TMX690" s="61"/>
      <c r="TMY690" s="61"/>
      <c r="TMZ690" s="61"/>
      <c r="TNA690" s="61"/>
      <c r="TNB690" s="61"/>
      <c r="TNC690" s="61"/>
      <c r="TND690" s="61"/>
      <c r="TNE690" s="61"/>
      <c r="TNF690" s="61"/>
      <c r="TNG690" s="61"/>
      <c r="TNH690" s="61"/>
      <c r="TNI690" s="61"/>
      <c r="TNJ690" s="61"/>
      <c r="TNK690" s="61"/>
      <c r="TNL690" s="61"/>
      <c r="TNM690" s="61"/>
      <c r="TNN690" s="61"/>
      <c r="TNO690" s="61"/>
      <c r="TNP690" s="61"/>
      <c r="TNQ690" s="61"/>
      <c r="TNR690" s="61"/>
      <c r="TNS690" s="61"/>
      <c r="TNT690" s="61"/>
      <c r="TNU690" s="61"/>
      <c r="TNV690" s="61"/>
      <c r="TNW690" s="61"/>
      <c r="TNX690" s="61"/>
      <c r="TNY690" s="61"/>
      <c r="TNZ690" s="61"/>
      <c r="TOA690" s="61"/>
      <c r="TOB690" s="61"/>
      <c r="TOC690" s="61"/>
      <c r="TOD690" s="61"/>
      <c r="TOE690" s="61"/>
      <c r="TOF690" s="61"/>
      <c r="TOG690" s="61"/>
      <c r="TOH690" s="61"/>
      <c r="TOI690" s="61"/>
      <c r="TOJ690" s="61"/>
      <c r="TOK690" s="61"/>
      <c r="TOL690" s="61"/>
      <c r="TOM690" s="61"/>
      <c r="TON690" s="61"/>
      <c r="TOO690" s="61"/>
      <c r="TOP690" s="61"/>
      <c r="TOQ690" s="61"/>
      <c r="TOR690" s="61"/>
      <c r="TOS690" s="61"/>
      <c r="TOT690" s="61"/>
      <c r="TOU690" s="61"/>
      <c r="TOV690" s="61"/>
      <c r="TOW690" s="61"/>
      <c r="TOX690" s="61"/>
      <c r="TOY690" s="61"/>
      <c r="TOZ690" s="61"/>
      <c r="TPA690" s="61"/>
      <c r="TPB690" s="61"/>
      <c r="TPC690" s="61"/>
      <c r="TPD690" s="61"/>
      <c r="TPE690" s="61"/>
      <c r="TPF690" s="61"/>
      <c r="TPG690" s="61"/>
      <c r="TPH690" s="61"/>
      <c r="TPI690" s="61"/>
      <c r="TPJ690" s="61"/>
      <c r="TPK690" s="61"/>
      <c r="TPL690" s="61"/>
      <c r="TPM690" s="61"/>
      <c r="TPN690" s="61"/>
      <c r="TPO690" s="61"/>
      <c r="TPP690" s="61"/>
      <c r="TPQ690" s="61"/>
      <c r="TPR690" s="61"/>
      <c r="TPS690" s="61"/>
      <c r="TPT690" s="61"/>
      <c r="TPU690" s="61"/>
      <c r="TPV690" s="61"/>
      <c r="TPW690" s="61"/>
      <c r="TPX690" s="61"/>
      <c r="TPY690" s="61"/>
      <c r="TPZ690" s="61"/>
      <c r="TQA690" s="61"/>
      <c r="TQB690" s="61"/>
      <c r="TQC690" s="61"/>
      <c r="TQD690" s="61"/>
      <c r="TQE690" s="61"/>
      <c r="TQF690" s="61"/>
      <c r="TQG690" s="61"/>
      <c r="TQH690" s="61"/>
      <c r="TQI690" s="61"/>
      <c r="TQJ690" s="61"/>
      <c r="TQK690" s="61"/>
      <c r="TQL690" s="61"/>
      <c r="TQM690" s="61"/>
      <c r="TQN690" s="61"/>
      <c r="TQO690" s="61"/>
      <c r="TQP690" s="61"/>
      <c r="TQQ690" s="61"/>
      <c r="TQR690" s="61"/>
      <c r="TQS690" s="61"/>
      <c r="TQT690" s="61"/>
      <c r="TQU690" s="61"/>
      <c r="TQV690" s="61"/>
      <c r="TQW690" s="61"/>
      <c r="TQX690" s="61"/>
      <c r="TQY690" s="61"/>
      <c r="TQZ690" s="61"/>
      <c r="TRA690" s="61"/>
      <c r="TRB690" s="61"/>
      <c r="TRC690" s="61"/>
      <c r="TRD690" s="61"/>
      <c r="TRE690" s="61"/>
      <c r="TRF690" s="61"/>
      <c r="TRG690" s="61"/>
      <c r="TRH690" s="61"/>
      <c r="TRI690" s="61"/>
      <c r="TRJ690" s="61"/>
      <c r="TRK690" s="61"/>
      <c r="TRL690" s="61"/>
      <c r="TRM690" s="61"/>
      <c r="TRN690" s="61"/>
      <c r="TRO690" s="61"/>
      <c r="TRP690" s="61"/>
      <c r="TRQ690" s="61"/>
      <c r="TRR690" s="61"/>
      <c r="TRS690" s="61"/>
      <c r="TRT690" s="61"/>
      <c r="TRU690" s="61"/>
      <c r="TRV690" s="61"/>
      <c r="TRW690" s="61"/>
      <c r="TRX690" s="61"/>
      <c r="TRY690" s="61"/>
      <c r="TRZ690" s="61"/>
      <c r="TSA690" s="61"/>
      <c r="TSB690" s="61"/>
      <c r="TSC690" s="61"/>
      <c r="TSD690" s="61"/>
      <c r="TSE690" s="61"/>
      <c r="TSF690" s="61"/>
      <c r="TSG690" s="61"/>
      <c r="TSH690" s="61"/>
      <c r="TSI690" s="61"/>
      <c r="TSJ690" s="61"/>
      <c r="TSK690" s="61"/>
      <c r="TSL690" s="61"/>
      <c r="TSM690" s="61"/>
      <c r="TSN690" s="61"/>
      <c r="TSO690" s="61"/>
      <c r="TSP690" s="61"/>
      <c r="TSQ690" s="61"/>
      <c r="TSR690" s="61"/>
      <c r="TSS690" s="61"/>
      <c r="TST690" s="61"/>
      <c r="TSU690" s="61"/>
      <c r="TSV690" s="61"/>
      <c r="TSW690" s="61"/>
      <c r="TSX690" s="61"/>
      <c r="TSY690" s="61"/>
      <c r="TSZ690" s="61"/>
      <c r="TTA690" s="61"/>
      <c r="TTB690" s="61"/>
      <c r="TTC690" s="61"/>
      <c r="TTD690" s="61"/>
      <c r="TTE690" s="61"/>
      <c r="TTF690" s="61"/>
      <c r="TTG690" s="61"/>
      <c r="TTH690" s="61"/>
      <c r="TTI690" s="61"/>
      <c r="TTJ690" s="61"/>
      <c r="TTK690" s="61"/>
      <c r="TTL690" s="61"/>
      <c r="TTM690" s="61"/>
      <c r="TTN690" s="61"/>
      <c r="TTO690" s="61"/>
      <c r="TTP690" s="61"/>
      <c r="TTQ690" s="61"/>
      <c r="TTR690" s="61"/>
      <c r="TTS690" s="61"/>
      <c r="TTT690" s="61"/>
      <c r="TTU690" s="61"/>
      <c r="TTV690" s="61"/>
      <c r="TTW690" s="61"/>
      <c r="TTX690" s="61"/>
      <c r="TTY690" s="61"/>
      <c r="TTZ690" s="61"/>
      <c r="TUA690" s="61"/>
      <c r="TUB690" s="61"/>
      <c r="TUC690" s="61"/>
      <c r="TUD690" s="61"/>
      <c r="TUE690" s="61"/>
      <c r="TUF690" s="61"/>
      <c r="TUG690" s="61"/>
      <c r="TUH690" s="61"/>
      <c r="TUI690" s="61"/>
      <c r="TUJ690" s="61"/>
      <c r="TUK690" s="61"/>
      <c r="TUL690" s="61"/>
      <c r="TUM690" s="61"/>
      <c r="TUN690" s="61"/>
      <c r="TUO690" s="61"/>
      <c r="TUP690" s="61"/>
      <c r="TUQ690" s="61"/>
      <c r="TUR690" s="61"/>
      <c r="TUS690" s="61"/>
      <c r="TUT690" s="61"/>
      <c r="TUU690" s="61"/>
      <c r="TUV690" s="61"/>
      <c r="TUW690" s="61"/>
      <c r="TUX690" s="61"/>
      <c r="TUY690" s="61"/>
      <c r="TUZ690" s="61"/>
      <c r="TVA690" s="61"/>
      <c r="TVB690" s="61"/>
      <c r="TVC690" s="61"/>
      <c r="TVD690" s="61"/>
      <c r="TVE690" s="61"/>
      <c r="TVF690" s="61"/>
      <c r="TVG690" s="61"/>
      <c r="TVH690" s="61"/>
      <c r="TVI690" s="61"/>
      <c r="TVJ690" s="61"/>
      <c r="TVK690" s="61"/>
      <c r="TVL690" s="61"/>
      <c r="TVM690" s="61"/>
      <c r="TVN690" s="61"/>
      <c r="TVO690" s="61"/>
      <c r="TVP690" s="61"/>
      <c r="TVQ690" s="61"/>
      <c r="TVR690" s="61"/>
      <c r="TVS690" s="61"/>
      <c r="TVT690" s="61"/>
      <c r="TVU690" s="61"/>
      <c r="TVV690" s="61"/>
      <c r="TVW690" s="61"/>
      <c r="TVX690" s="61"/>
      <c r="TVY690" s="61"/>
      <c r="TVZ690" s="61"/>
      <c r="TWA690" s="61"/>
      <c r="TWB690" s="61"/>
      <c r="TWC690" s="61"/>
      <c r="TWD690" s="61"/>
      <c r="TWE690" s="61"/>
      <c r="TWF690" s="61"/>
      <c r="TWG690" s="61"/>
      <c r="TWH690" s="61"/>
      <c r="TWI690" s="61"/>
      <c r="TWJ690" s="61"/>
      <c r="TWK690" s="61"/>
      <c r="TWL690" s="61"/>
      <c r="TWM690" s="61"/>
      <c r="TWN690" s="61"/>
      <c r="TWO690" s="61"/>
      <c r="TWP690" s="61"/>
      <c r="TWQ690" s="61"/>
      <c r="TWR690" s="61"/>
      <c r="TWS690" s="61"/>
      <c r="TWT690" s="61"/>
      <c r="TWU690" s="61"/>
      <c r="TWV690" s="61"/>
      <c r="TWW690" s="61"/>
      <c r="TWX690" s="61"/>
      <c r="TWY690" s="61"/>
      <c r="TWZ690" s="61"/>
      <c r="TXA690" s="61"/>
      <c r="TXB690" s="61"/>
      <c r="TXC690" s="61"/>
      <c r="TXD690" s="61"/>
      <c r="TXE690" s="61"/>
      <c r="TXF690" s="61"/>
      <c r="TXG690" s="61"/>
      <c r="TXH690" s="61"/>
      <c r="TXI690" s="61"/>
      <c r="TXJ690" s="61"/>
      <c r="TXK690" s="61"/>
      <c r="TXL690" s="61"/>
      <c r="TXM690" s="61"/>
      <c r="TXN690" s="61"/>
      <c r="TXO690" s="61"/>
      <c r="TXP690" s="61"/>
      <c r="TXQ690" s="61"/>
      <c r="TXR690" s="61"/>
      <c r="TXS690" s="61"/>
      <c r="TXT690" s="61"/>
      <c r="TXU690" s="61"/>
      <c r="TXV690" s="61"/>
      <c r="TXW690" s="61"/>
      <c r="TXX690" s="61"/>
      <c r="TXY690" s="61"/>
      <c r="TXZ690" s="61"/>
      <c r="TYA690" s="61"/>
      <c r="TYB690" s="61"/>
      <c r="TYC690" s="61"/>
      <c r="TYD690" s="61"/>
      <c r="TYE690" s="61"/>
      <c r="TYF690" s="61"/>
      <c r="TYG690" s="61"/>
      <c r="TYH690" s="61"/>
      <c r="TYI690" s="61"/>
      <c r="TYJ690" s="61"/>
      <c r="TYK690" s="61"/>
      <c r="TYL690" s="61"/>
      <c r="TYM690" s="61"/>
      <c r="TYN690" s="61"/>
      <c r="TYO690" s="61"/>
      <c r="TYP690" s="61"/>
      <c r="TYQ690" s="61"/>
      <c r="TYR690" s="61"/>
      <c r="TYS690" s="61"/>
      <c r="TYT690" s="61"/>
      <c r="TYU690" s="61"/>
      <c r="TYV690" s="61"/>
      <c r="TYW690" s="61"/>
      <c r="TYX690" s="61"/>
      <c r="TYY690" s="61"/>
      <c r="TYZ690" s="61"/>
      <c r="TZA690" s="61"/>
      <c r="TZB690" s="61"/>
      <c r="TZC690" s="61"/>
      <c r="TZD690" s="61"/>
      <c r="TZE690" s="61"/>
      <c r="TZF690" s="61"/>
      <c r="TZG690" s="61"/>
      <c r="TZH690" s="61"/>
      <c r="TZI690" s="61"/>
      <c r="TZJ690" s="61"/>
      <c r="TZK690" s="61"/>
      <c r="TZL690" s="61"/>
      <c r="TZM690" s="61"/>
      <c r="TZN690" s="61"/>
      <c r="TZO690" s="61"/>
      <c r="TZP690" s="61"/>
      <c r="TZQ690" s="61"/>
      <c r="TZR690" s="61"/>
      <c r="TZS690" s="61"/>
      <c r="TZT690" s="61"/>
      <c r="TZU690" s="61"/>
      <c r="TZV690" s="61"/>
      <c r="TZW690" s="61"/>
      <c r="TZX690" s="61"/>
      <c r="TZY690" s="61"/>
      <c r="TZZ690" s="61"/>
      <c r="UAA690" s="61"/>
      <c r="UAB690" s="61"/>
      <c r="UAC690" s="61"/>
      <c r="UAD690" s="61"/>
      <c r="UAE690" s="61"/>
      <c r="UAF690" s="61"/>
      <c r="UAG690" s="61"/>
      <c r="UAH690" s="61"/>
      <c r="UAI690" s="61"/>
      <c r="UAJ690" s="61"/>
      <c r="UAK690" s="61"/>
      <c r="UAL690" s="61"/>
      <c r="UAM690" s="61"/>
      <c r="UAN690" s="61"/>
      <c r="UAO690" s="61"/>
      <c r="UAP690" s="61"/>
      <c r="UAQ690" s="61"/>
      <c r="UAR690" s="61"/>
      <c r="UAS690" s="61"/>
      <c r="UAT690" s="61"/>
      <c r="UAU690" s="61"/>
      <c r="UAV690" s="61"/>
      <c r="UAW690" s="61"/>
      <c r="UAX690" s="61"/>
      <c r="UAY690" s="61"/>
      <c r="UAZ690" s="61"/>
      <c r="UBA690" s="61"/>
      <c r="UBB690" s="61"/>
      <c r="UBC690" s="61"/>
      <c r="UBD690" s="61"/>
      <c r="UBE690" s="61"/>
      <c r="UBF690" s="61"/>
      <c r="UBG690" s="61"/>
      <c r="UBH690" s="61"/>
      <c r="UBI690" s="61"/>
      <c r="UBJ690" s="61"/>
      <c r="UBK690" s="61"/>
      <c r="UBL690" s="61"/>
      <c r="UBM690" s="61"/>
      <c r="UBN690" s="61"/>
      <c r="UBO690" s="61"/>
      <c r="UBP690" s="61"/>
      <c r="UBQ690" s="61"/>
      <c r="UBR690" s="61"/>
      <c r="UBS690" s="61"/>
      <c r="UBT690" s="61"/>
      <c r="UBU690" s="61"/>
      <c r="UBV690" s="61"/>
      <c r="UBW690" s="61"/>
      <c r="UBX690" s="61"/>
      <c r="UBY690" s="61"/>
      <c r="UBZ690" s="61"/>
      <c r="UCA690" s="61"/>
      <c r="UCB690" s="61"/>
      <c r="UCC690" s="61"/>
      <c r="UCD690" s="61"/>
      <c r="UCE690" s="61"/>
      <c r="UCF690" s="61"/>
      <c r="UCG690" s="61"/>
      <c r="UCH690" s="61"/>
      <c r="UCI690" s="61"/>
      <c r="UCJ690" s="61"/>
      <c r="UCK690" s="61"/>
      <c r="UCL690" s="61"/>
      <c r="UCM690" s="61"/>
      <c r="UCN690" s="61"/>
      <c r="UCO690" s="61"/>
      <c r="UCP690" s="61"/>
      <c r="UCQ690" s="61"/>
      <c r="UCR690" s="61"/>
      <c r="UCS690" s="61"/>
      <c r="UCT690" s="61"/>
      <c r="UCU690" s="61"/>
      <c r="UCV690" s="61"/>
      <c r="UCW690" s="61"/>
      <c r="UCX690" s="61"/>
      <c r="UCY690" s="61"/>
      <c r="UCZ690" s="61"/>
      <c r="UDA690" s="61"/>
      <c r="UDB690" s="61"/>
      <c r="UDC690" s="61"/>
      <c r="UDD690" s="61"/>
      <c r="UDE690" s="61"/>
      <c r="UDF690" s="61"/>
      <c r="UDG690" s="61"/>
      <c r="UDH690" s="61"/>
      <c r="UDI690" s="61"/>
      <c r="UDJ690" s="61"/>
      <c r="UDK690" s="61"/>
      <c r="UDL690" s="61"/>
      <c r="UDM690" s="61"/>
      <c r="UDN690" s="61"/>
      <c r="UDO690" s="61"/>
      <c r="UDP690" s="61"/>
      <c r="UDQ690" s="61"/>
      <c r="UDR690" s="61"/>
      <c r="UDS690" s="61"/>
      <c r="UDT690" s="61"/>
      <c r="UDU690" s="61"/>
      <c r="UDV690" s="61"/>
      <c r="UDW690" s="61"/>
      <c r="UDX690" s="61"/>
      <c r="UDY690" s="61"/>
      <c r="UDZ690" s="61"/>
      <c r="UEA690" s="61"/>
      <c r="UEB690" s="61"/>
      <c r="UEC690" s="61"/>
      <c r="UED690" s="61"/>
      <c r="UEE690" s="61"/>
      <c r="UEF690" s="61"/>
      <c r="UEG690" s="61"/>
      <c r="UEH690" s="61"/>
      <c r="UEI690" s="61"/>
      <c r="UEJ690" s="61"/>
      <c r="UEK690" s="61"/>
      <c r="UEL690" s="61"/>
      <c r="UEM690" s="61"/>
      <c r="UEN690" s="61"/>
      <c r="UEO690" s="61"/>
      <c r="UEP690" s="61"/>
      <c r="UEQ690" s="61"/>
      <c r="UER690" s="61"/>
      <c r="UES690" s="61"/>
      <c r="UET690" s="61"/>
      <c r="UEU690" s="61"/>
      <c r="UEV690" s="61"/>
      <c r="UEW690" s="61"/>
      <c r="UEX690" s="61"/>
      <c r="UEY690" s="61"/>
      <c r="UEZ690" s="61"/>
      <c r="UFA690" s="61"/>
      <c r="UFB690" s="61"/>
      <c r="UFC690" s="61"/>
      <c r="UFD690" s="61"/>
      <c r="UFE690" s="61"/>
      <c r="UFF690" s="61"/>
      <c r="UFG690" s="61"/>
      <c r="UFH690" s="61"/>
      <c r="UFI690" s="61"/>
      <c r="UFJ690" s="61"/>
      <c r="UFK690" s="61"/>
      <c r="UFL690" s="61"/>
      <c r="UFM690" s="61"/>
      <c r="UFN690" s="61"/>
      <c r="UFO690" s="61"/>
      <c r="UFP690" s="61"/>
      <c r="UFQ690" s="61"/>
      <c r="UFR690" s="61"/>
      <c r="UFS690" s="61"/>
      <c r="UFT690" s="61"/>
      <c r="UFU690" s="61"/>
      <c r="UFV690" s="61"/>
      <c r="UFW690" s="61"/>
      <c r="UFX690" s="61"/>
      <c r="UFY690" s="61"/>
      <c r="UFZ690" s="61"/>
      <c r="UGA690" s="61"/>
      <c r="UGB690" s="61"/>
      <c r="UGC690" s="61"/>
      <c r="UGD690" s="61"/>
      <c r="UGE690" s="61"/>
      <c r="UGF690" s="61"/>
      <c r="UGG690" s="61"/>
      <c r="UGH690" s="61"/>
      <c r="UGI690" s="61"/>
      <c r="UGJ690" s="61"/>
      <c r="UGK690" s="61"/>
      <c r="UGL690" s="61"/>
      <c r="UGM690" s="61"/>
      <c r="UGN690" s="61"/>
      <c r="UGO690" s="61"/>
      <c r="UGP690" s="61"/>
      <c r="UGQ690" s="61"/>
      <c r="UGR690" s="61"/>
      <c r="UGS690" s="61"/>
      <c r="UGT690" s="61"/>
      <c r="UGU690" s="61"/>
      <c r="UGV690" s="61"/>
      <c r="UGW690" s="61"/>
      <c r="UGX690" s="61"/>
      <c r="UGY690" s="61"/>
      <c r="UGZ690" s="61"/>
      <c r="UHA690" s="61"/>
      <c r="UHB690" s="61"/>
      <c r="UHC690" s="61"/>
      <c r="UHD690" s="61"/>
      <c r="UHE690" s="61"/>
      <c r="UHF690" s="61"/>
      <c r="UHG690" s="61"/>
      <c r="UHH690" s="61"/>
      <c r="UHI690" s="61"/>
      <c r="UHJ690" s="61"/>
      <c r="UHK690" s="61"/>
      <c r="UHL690" s="61"/>
      <c r="UHM690" s="61"/>
      <c r="UHN690" s="61"/>
      <c r="UHO690" s="61"/>
      <c r="UHP690" s="61"/>
      <c r="UHQ690" s="61"/>
      <c r="UHR690" s="61"/>
      <c r="UHS690" s="61"/>
      <c r="UHT690" s="61"/>
      <c r="UHU690" s="61"/>
      <c r="UHV690" s="61"/>
      <c r="UHW690" s="61"/>
      <c r="UHX690" s="61"/>
      <c r="UHY690" s="61"/>
      <c r="UHZ690" s="61"/>
      <c r="UIA690" s="61"/>
      <c r="UIB690" s="61"/>
      <c r="UIC690" s="61"/>
      <c r="UID690" s="61"/>
      <c r="UIE690" s="61"/>
      <c r="UIF690" s="61"/>
      <c r="UIG690" s="61"/>
      <c r="UIH690" s="61"/>
      <c r="UII690" s="61"/>
      <c r="UIJ690" s="61"/>
      <c r="UIK690" s="61"/>
      <c r="UIL690" s="61"/>
      <c r="UIM690" s="61"/>
      <c r="UIN690" s="61"/>
      <c r="UIO690" s="61"/>
      <c r="UIP690" s="61"/>
      <c r="UIQ690" s="61"/>
      <c r="UIR690" s="61"/>
      <c r="UIS690" s="61"/>
      <c r="UIT690" s="61"/>
      <c r="UIU690" s="61"/>
      <c r="UIV690" s="61"/>
      <c r="UIW690" s="61"/>
      <c r="UIX690" s="61"/>
      <c r="UIY690" s="61"/>
      <c r="UIZ690" s="61"/>
      <c r="UJA690" s="61"/>
      <c r="UJB690" s="61"/>
      <c r="UJC690" s="61"/>
      <c r="UJD690" s="61"/>
      <c r="UJE690" s="61"/>
      <c r="UJF690" s="61"/>
      <c r="UJG690" s="61"/>
      <c r="UJH690" s="61"/>
      <c r="UJI690" s="61"/>
      <c r="UJJ690" s="61"/>
      <c r="UJK690" s="61"/>
      <c r="UJL690" s="61"/>
      <c r="UJM690" s="61"/>
      <c r="UJN690" s="61"/>
      <c r="UJO690" s="61"/>
      <c r="UJP690" s="61"/>
      <c r="UJQ690" s="61"/>
      <c r="UJR690" s="61"/>
      <c r="UJS690" s="61"/>
      <c r="UJT690" s="61"/>
      <c r="UJU690" s="61"/>
      <c r="UJV690" s="61"/>
      <c r="UJW690" s="61"/>
      <c r="UJX690" s="61"/>
      <c r="UJY690" s="61"/>
      <c r="UJZ690" s="61"/>
      <c r="UKA690" s="61"/>
      <c r="UKB690" s="61"/>
      <c r="UKC690" s="61"/>
      <c r="UKD690" s="61"/>
      <c r="UKE690" s="61"/>
      <c r="UKF690" s="61"/>
      <c r="UKG690" s="61"/>
      <c r="UKH690" s="61"/>
      <c r="UKI690" s="61"/>
      <c r="UKJ690" s="61"/>
      <c r="UKK690" s="61"/>
      <c r="UKL690" s="61"/>
      <c r="UKM690" s="61"/>
      <c r="UKN690" s="61"/>
      <c r="UKO690" s="61"/>
      <c r="UKP690" s="61"/>
      <c r="UKQ690" s="61"/>
      <c r="UKR690" s="61"/>
      <c r="UKS690" s="61"/>
      <c r="UKT690" s="61"/>
      <c r="UKU690" s="61"/>
      <c r="UKV690" s="61"/>
      <c r="UKW690" s="61"/>
      <c r="UKX690" s="61"/>
      <c r="UKY690" s="61"/>
      <c r="UKZ690" s="61"/>
      <c r="ULA690" s="61"/>
      <c r="ULB690" s="61"/>
      <c r="ULC690" s="61"/>
      <c r="ULD690" s="61"/>
      <c r="ULE690" s="61"/>
      <c r="ULF690" s="61"/>
      <c r="ULG690" s="61"/>
      <c r="ULH690" s="61"/>
      <c r="ULI690" s="61"/>
      <c r="ULJ690" s="61"/>
      <c r="ULK690" s="61"/>
      <c r="ULL690" s="61"/>
      <c r="ULM690" s="61"/>
      <c r="ULN690" s="61"/>
      <c r="ULO690" s="61"/>
      <c r="ULP690" s="61"/>
      <c r="ULQ690" s="61"/>
      <c r="ULR690" s="61"/>
      <c r="ULS690" s="61"/>
      <c r="ULT690" s="61"/>
      <c r="ULU690" s="61"/>
      <c r="ULV690" s="61"/>
      <c r="ULW690" s="61"/>
      <c r="ULX690" s="61"/>
      <c r="ULY690" s="61"/>
      <c r="ULZ690" s="61"/>
      <c r="UMA690" s="61"/>
      <c r="UMB690" s="61"/>
      <c r="UMC690" s="61"/>
      <c r="UMD690" s="61"/>
      <c r="UME690" s="61"/>
      <c r="UMF690" s="61"/>
      <c r="UMG690" s="61"/>
      <c r="UMH690" s="61"/>
      <c r="UMI690" s="61"/>
      <c r="UMJ690" s="61"/>
      <c r="UMK690" s="61"/>
      <c r="UML690" s="61"/>
      <c r="UMM690" s="61"/>
      <c r="UMN690" s="61"/>
      <c r="UMO690" s="61"/>
      <c r="UMP690" s="61"/>
      <c r="UMQ690" s="61"/>
      <c r="UMR690" s="61"/>
      <c r="UMS690" s="61"/>
      <c r="UMT690" s="61"/>
      <c r="UMU690" s="61"/>
      <c r="UMV690" s="61"/>
      <c r="UMW690" s="61"/>
      <c r="UMX690" s="61"/>
      <c r="UMY690" s="61"/>
      <c r="UMZ690" s="61"/>
      <c r="UNA690" s="61"/>
      <c r="UNB690" s="61"/>
      <c r="UNC690" s="61"/>
      <c r="UND690" s="61"/>
      <c r="UNE690" s="61"/>
      <c r="UNF690" s="61"/>
      <c r="UNG690" s="61"/>
      <c r="UNH690" s="61"/>
      <c r="UNI690" s="61"/>
      <c r="UNJ690" s="61"/>
      <c r="UNK690" s="61"/>
      <c r="UNL690" s="61"/>
      <c r="UNM690" s="61"/>
      <c r="UNN690" s="61"/>
      <c r="UNO690" s="61"/>
      <c r="UNP690" s="61"/>
      <c r="UNQ690" s="61"/>
      <c r="UNR690" s="61"/>
      <c r="UNS690" s="61"/>
      <c r="UNT690" s="61"/>
      <c r="UNU690" s="61"/>
      <c r="UNV690" s="61"/>
      <c r="UNW690" s="61"/>
      <c r="UNX690" s="61"/>
      <c r="UNY690" s="61"/>
      <c r="UNZ690" s="61"/>
      <c r="UOA690" s="61"/>
      <c r="UOB690" s="61"/>
      <c r="UOC690" s="61"/>
      <c r="UOD690" s="61"/>
      <c r="UOE690" s="61"/>
      <c r="UOF690" s="61"/>
      <c r="UOG690" s="61"/>
      <c r="UOH690" s="61"/>
      <c r="UOI690" s="61"/>
      <c r="UOJ690" s="61"/>
      <c r="UOK690" s="61"/>
      <c r="UOL690" s="61"/>
      <c r="UOM690" s="61"/>
      <c r="UON690" s="61"/>
      <c r="UOO690" s="61"/>
      <c r="UOP690" s="61"/>
      <c r="UOQ690" s="61"/>
      <c r="UOR690" s="61"/>
      <c r="UOS690" s="61"/>
      <c r="UOT690" s="61"/>
      <c r="UOU690" s="61"/>
      <c r="UOV690" s="61"/>
      <c r="UOW690" s="61"/>
      <c r="UOX690" s="61"/>
      <c r="UOY690" s="61"/>
      <c r="UOZ690" s="61"/>
      <c r="UPA690" s="61"/>
      <c r="UPB690" s="61"/>
      <c r="UPC690" s="61"/>
      <c r="UPD690" s="61"/>
      <c r="UPE690" s="61"/>
      <c r="UPF690" s="61"/>
      <c r="UPG690" s="61"/>
      <c r="UPH690" s="61"/>
      <c r="UPI690" s="61"/>
      <c r="UPJ690" s="61"/>
      <c r="UPK690" s="61"/>
      <c r="UPL690" s="61"/>
      <c r="UPM690" s="61"/>
      <c r="UPN690" s="61"/>
      <c r="UPO690" s="61"/>
      <c r="UPP690" s="61"/>
      <c r="UPQ690" s="61"/>
      <c r="UPR690" s="61"/>
      <c r="UPS690" s="61"/>
      <c r="UPT690" s="61"/>
      <c r="UPU690" s="61"/>
      <c r="UPV690" s="61"/>
      <c r="UPW690" s="61"/>
      <c r="UPX690" s="61"/>
      <c r="UPY690" s="61"/>
      <c r="UPZ690" s="61"/>
      <c r="UQA690" s="61"/>
      <c r="UQB690" s="61"/>
      <c r="UQC690" s="61"/>
      <c r="UQD690" s="61"/>
      <c r="UQE690" s="61"/>
      <c r="UQF690" s="61"/>
      <c r="UQG690" s="61"/>
      <c r="UQH690" s="61"/>
      <c r="UQI690" s="61"/>
      <c r="UQJ690" s="61"/>
      <c r="UQK690" s="61"/>
      <c r="UQL690" s="61"/>
      <c r="UQM690" s="61"/>
      <c r="UQN690" s="61"/>
      <c r="UQO690" s="61"/>
      <c r="UQP690" s="61"/>
      <c r="UQQ690" s="61"/>
      <c r="UQR690" s="61"/>
      <c r="UQS690" s="61"/>
      <c r="UQT690" s="61"/>
      <c r="UQU690" s="61"/>
      <c r="UQV690" s="61"/>
      <c r="UQW690" s="61"/>
      <c r="UQX690" s="61"/>
      <c r="UQY690" s="61"/>
      <c r="UQZ690" s="61"/>
      <c r="URA690" s="61"/>
      <c r="URB690" s="61"/>
      <c r="URC690" s="61"/>
      <c r="URD690" s="61"/>
      <c r="URE690" s="61"/>
      <c r="URF690" s="61"/>
      <c r="URG690" s="61"/>
      <c r="URH690" s="61"/>
      <c r="URI690" s="61"/>
      <c r="URJ690" s="61"/>
      <c r="URK690" s="61"/>
      <c r="URL690" s="61"/>
      <c r="URM690" s="61"/>
      <c r="URN690" s="61"/>
      <c r="URO690" s="61"/>
      <c r="URP690" s="61"/>
      <c r="URQ690" s="61"/>
      <c r="URR690" s="61"/>
      <c r="URS690" s="61"/>
      <c r="URT690" s="61"/>
      <c r="URU690" s="61"/>
      <c r="URV690" s="61"/>
      <c r="URW690" s="61"/>
      <c r="URX690" s="61"/>
      <c r="URY690" s="61"/>
      <c r="URZ690" s="61"/>
      <c r="USA690" s="61"/>
      <c r="USB690" s="61"/>
      <c r="USC690" s="61"/>
      <c r="USD690" s="61"/>
      <c r="USE690" s="61"/>
      <c r="USF690" s="61"/>
      <c r="USG690" s="61"/>
      <c r="USH690" s="61"/>
      <c r="USI690" s="61"/>
      <c r="USJ690" s="61"/>
      <c r="USK690" s="61"/>
      <c r="USL690" s="61"/>
      <c r="USM690" s="61"/>
      <c r="USN690" s="61"/>
      <c r="USO690" s="61"/>
      <c r="USP690" s="61"/>
      <c r="USQ690" s="61"/>
      <c r="USR690" s="61"/>
      <c r="USS690" s="61"/>
      <c r="UST690" s="61"/>
      <c r="USU690" s="61"/>
      <c r="USV690" s="61"/>
      <c r="USW690" s="61"/>
      <c r="USX690" s="61"/>
      <c r="USY690" s="61"/>
      <c r="USZ690" s="61"/>
      <c r="UTA690" s="61"/>
      <c r="UTB690" s="61"/>
      <c r="UTC690" s="61"/>
      <c r="UTD690" s="61"/>
      <c r="UTE690" s="61"/>
      <c r="UTF690" s="61"/>
      <c r="UTG690" s="61"/>
      <c r="UTH690" s="61"/>
      <c r="UTI690" s="61"/>
      <c r="UTJ690" s="61"/>
      <c r="UTK690" s="61"/>
      <c r="UTL690" s="61"/>
      <c r="UTM690" s="61"/>
      <c r="UTN690" s="61"/>
      <c r="UTO690" s="61"/>
      <c r="UTP690" s="61"/>
      <c r="UTQ690" s="61"/>
      <c r="UTR690" s="61"/>
      <c r="UTS690" s="61"/>
      <c r="UTT690" s="61"/>
      <c r="UTU690" s="61"/>
      <c r="UTV690" s="61"/>
      <c r="UTW690" s="61"/>
      <c r="UTX690" s="61"/>
      <c r="UTY690" s="61"/>
      <c r="UTZ690" s="61"/>
      <c r="UUA690" s="61"/>
      <c r="UUB690" s="61"/>
      <c r="UUC690" s="61"/>
      <c r="UUD690" s="61"/>
      <c r="UUE690" s="61"/>
      <c r="UUF690" s="61"/>
      <c r="UUG690" s="61"/>
      <c r="UUH690" s="61"/>
      <c r="UUI690" s="61"/>
      <c r="UUJ690" s="61"/>
      <c r="UUK690" s="61"/>
      <c r="UUL690" s="61"/>
      <c r="UUM690" s="61"/>
      <c r="UUN690" s="61"/>
      <c r="UUO690" s="61"/>
      <c r="UUP690" s="61"/>
      <c r="UUQ690" s="61"/>
      <c r="UUR690" s="61"/>
      <c r="UUS690" s="61"/>
      <c r="UUT690" s="61"/>
      <c r="UUU690" s="61"/>
      <c r="UUV690" s="61"/>
      <c r="UUW690" s="61"/>
      <c r="UUX690" s="61"/>
      <c r="UUY690" s="61"/>
      <c r="UUZ690" s="61"/>
      <c r="UVA690" s="61"/>
      <c r="UVB690" s="61"/>
      <c r="UVC690" s="61"/>
      <c r="UVD690" s="61"/>
      <c r="UVE690" s="61"/>
      <c r="UVF690" s="61"/>
      <c r="UVG690" s="61"/>
      <c r="UVH690" s="61"/>
      <c r="UVI690" s="61"/>
      <c r="UVJ690" s="61"/>
      <c r="UVK690" s="61"/>
      <c r="UVL690" s="61"/>
      <c r="UVM690" s="61"/>
      <c r="UVN690" s="61"/>
      <c r="UVO690" s="61"/>
      <c r="UVP690" s="61"/>
      <c r="UVQ690" s="61"/>
      <c r="UVR690" s="61"/>
      <c r="UVS690" s="61"/>
      <c r="UVT690" s="61"/>
      <c r="UVU690" s="61"/>
      <c r="UVV690" s="61"/>
      <c r="UVW690" s="61"/>
      <c r="UVX690" s="61"/>
      <c r="UVY690" s="61"/>
      <c r="UVZ690" s="61"/>
      <c r="UWA690" s="61"/>
      <c r="UWB690" s="61"/>
      <c r="UWC690" s="61"/>
      <c r="UWD690" s="61"/>
      <c r="UWE690" s="61"/>
      <c r="UWF690" s="61"/>
      <c r="UWG690" s="61"/>
      <c r="UWH690" s="61"/>
      <c r="UWI690" s="61"/>
      <c r="UWJ690" s="61"/>
      <c r="UWK690" s="61"/>
      <c r="UWL690" s="61"/>
      <c r="UWM690" s="61"/>
      <c r="UWN690" s="61"/>
      <c r="UWO690" s="61"/>
      <c r="UWP690" s="61"/>
      <c r="UWQ690" s="61"/>
      <c r="UWR690" s="61"/>
      <c r="UWS690" s="61"/>
      <c r="UWT690" s="61"/>
      <c r="UWU690" s="61"/>
      <c r="UWV690" s="61"/>
      <c r="UWW690" s="61"/>
      <c r="UWX690" s="61"/>
      <c r="UWY690" s="61"/>
      <c r="UWZ690" s="61"/>
      <c r="UXA690" s="61"/>
      <c r="UXB690" s="61"/>
      <c r="UXC690" s="61"/>
      <c r="UXD690" s="61"/>
      <c r="UXE690" s="61"/>
      <c r="UXF690" s="61"/>
      <c r="UXG690" s="61"/>
      <c r="UXH690" s="61"/>
      <c r="UXI690" s="61"/>
      <c r="UXJ690" s="61"/>
      <c r="UXK690" s="61"/>
      <c r="UXL690" s="61"/>
      <c r="UXM690" s="61"/>
      <c r="UXN690" s="61"/>
      <c r="UXO690" s="61"/>
      <c r="UXP690" s="61"/>
      <c r="UXQ690" s="61"/>
      <c r="UXR690" s="61"/>
      <c r="UXS690" s="61"/>
      <c r="UXT690" s="61"/>
      <c r="UXU690" s="61"/>
      <c r="UXV690" s="61"/>
      <c r="UXW690" s="61"/>
      <c r="UXX690" s="61"/>
      <c r="UXY690" s="61"/>
      <c r="UXZ690" s="61"/>
      <c r="UYA690" s="61"/>
      <c r="UYB690" s="61"/>
      <c r="UYC690" s="61"/>
      <c r="UYD690" s="61"/>
      <c r="UYE690" s="61"/>
      <c r="UYF690" s="61"/>
      <c r="UYG690" s="61"/>
      <c r="UYH690" s="61"/>
      <c r="UYI690" s="61"/>
      <c r="UYJ690" s="61"/>
      <c r="UYK690" s="61"/>
      <c r="UYL690" s="61"/>
      <c r="UYM690" s="61"/>
      <c r="UYN690" s="61"/>
      <c r="UYO690" s="61"/>
      <c r="UYP690" s="61"/>
      <c r="UYQ690" s="61"/>
      <c r="UYR690" s="61"/>
      <c r="UYS690" s="61"/>
      <c r="UYT690" s="61"/>
      <c r="UYU690" s="61"/>
      <c r="UYV690" s="61"/>
      <c r="UYW690" s="61"/>
      <c r="UYX690" s="61"/>
      <c r="UYY690" s="61"/>
      <c r="UYZ690" s="61"/>
      <c r="UZA690" s="61"/>
      <c r="UZB690" s="61"/>
      <c r="UZC690" s="61"/>
      <c r="UZD690" s="61"/>
      <c r="UZE690" s="61"/>
      <c r="UZF690" s="61"/>
      <c r="UZG690" s="61"/>
      <c r="UZH690" s="61"/>
      <c r="UZI690" s="61"/>
      <c r="UZJ690" s="61"/>
      <c r="UZK690" s="61"/>
      <c r="UZL690" s="61"/>
      <c r="UZM690" s="61"/>
      <c r="UZN690" s="61"/>
      <c r="UZO690" s="61"/>
      <c r="UZP690" s="61"/>
      <c r="UZQ690" s="61"/>
      <c r="UZR690" s="61"/>
      <c r="UZS690" s="61"/>
      <c r="UZT690" s="61"/>
      <c r="UZU690" s="61"/>
      <c r="UZV690" s="61"/>
      <c r="UZW690" s="61"/>
      <c r="UZX690" s="61"/>
      <c r="UZY690" s="61"/>
      <c r="UZZ690" s="61"/>
      <c r="VAA690" s="61"/>
      <c r="VAB690" s="61"/>
      <c r="VAC690" s="61"/>
      <c r="VAD690" s="61"/>
      <c r="VAE690" s="61"/>
      <c r="VAF690" s="61"/>
      <c r="VAG690" s="61"/>
      <c r="VAH690" s="61"/>
      <c r="VAI690" s="61"/>
      <c r="VAJ690" s="61"/>
      <c r="VAK690" s="61"/>
      <c r="VAL690" s="61"/>
      <c r="VAM690" s="61"/>
      <c r="VAN690" s="61"/>
      <c r="VAO690" s="61"/>
      <c r="VAP690" s="61"/>
      <c r="VAQ690" s="61"/>
      <c r="VAR690" s="61"/>
      <c r="VAS690" s="61"/>
      <c r="VAT690" s="61"/>
      <c r="VAU690" s="61"/>
      <c r="VAV690" s="61"/>
      <c r="VAW690" s="61"/>
      <c r="VAX690" s="61"/>
      <c r="VAY690" s="61"/>
      <c r="VAZ690" s="61"/>
      <c r="VBA690" s="61"/>
      <c r="VBB690" s="61"/>
      <c r="VBC690" s="61"/>
      <c r="VBD690" s="61"/>
      <c r="VBE690" s="61"/>
      <c r="VBF690" s="61"/>
      <c r="VBG690" s="61"/>
      <c r="VBH690" s="61"/>
      <c r="VBI690" s="61"/>
      <c r="VBJ690" s="61"/>
      <c r="VBK690" s="61"/>
      <c r="VBL690" s="61"/>
      <c r="VBM690" s="61"/>
      <c r="VBN690" s="61"/>
      <c r="VBO690" s="61"/>
      <c r="VBP690" s="61"/>
      <c r="VBQ690" s="61"/>
      <c r="VBR690" s="61"/>
      <c r="VBS690" s="61"/>
      <c r="VBT690" s="61"/>
      <c r="VBU690" s="61"/>
      <c r="VBV690" s="61"/>
      <c r="VBW690" s="61"/>
      <c r="VBX690" s="61"/>
      <c r="VBY690" s="61"/>
      <c r="VBZ690" s="61"/>
      <c r="VCA690" s="61"/>
      <c r="VCB690" s="61"/>
      <c r="VCC690" s="61"/>
      <c r="VCD690" s="61"/>
      <c r="VCE690" s="61"/>
      <c r="VCF690" s="61"/>
      <c r="VCG690" s="61"/>
      <c r="VCH690" s="61"/>
      <c r="VCI690" s="61"/>
      <c r="VCJ690" s="61"/>
      <c r="VCK690" s="61"/>
      <c r="VCL690" s="61"/>
      <c r="VCM690" s="61"/>
      <c r="VCN690" s="61"/>
      <c r="VCO690" s="61"/>
      <c r="VCP690" s="61"/>
      <c r="VCQ690" s="61"/>
      <c r="VCR690" s="61"/>
      <c r="VCS690" s="61"/>
      <c r="VCT690" s="61"/>
      <c r="VCU690" s="61"/>
      <c r="VCV690" s="61"/>
      <c r="VCW690" s="61"/>
      <c r="VCX690" s="61"/>
      <c r="VCY690" s="61"/>
      <c r="VCZ690" s="61"/>
      <c r="VDA690" s="61"/>
      <c r="VDB690" s="61"/>
      <c r="VDC690" s="61"/>
      <c r="VDD690" s="61"/>
      <c r="VDE690" s="61"/>
      <c r="VDF690" s="61"/>
      <c r="VDG690" s="61"/>
      <c r="VDH690" s="61"/>
      <c r="VDI690" s="61"/>
      <c r="VDJ690" s="61"/>
      <c r="VDK690" s="61"/>
      <c r="VDL690" s="61"/>
      <c r="VDM690" s="61"/>
      <c r="VDN690" s="61"/>
      <c r="VDO690" s="61"/>
      <c r="VDP690" s="61"/>
      <c r="VDQ690" s="61"/>
      <c r="VDR690" s="61"/>
      <c r="VDS690" s="61"/>
      <c r="VDT690" s="61"/>
      <c r="VDU690" s="61"/>
      <c r="VDV690" s="61"/>
      <c r="VDW690" s="61"/>
      <c r="VDX690" s="61"/>
      <c r="VDY690" s="61"/>
      <c r="VDZ690" s="61"/>
      <c r="VEA690" s="61"/>
      <c r="VEB690" s="61"/>
      <c r="VEC690" s="61"/>
      <c r="VED690" s="61"/>
      <c r="VEE690" s="61"/>
      <c r="VEF690" s="61"/>
      <c r="VEG690" s="61"/>
      <c r="VEH690" s="61"/>
      <c r="VEI690" s="61"/>
      <c r="VEJ690" s="61"/>
      <c r="VEK690" s="61"/>
      <c r="VEL690" s="61"/>
      <c r="VEM690" s="61"/>
      <c r="VEN690" s="61"/>
      <c r="VEO690" s="61"/>
      <c r="VEP690" s="61"/>
      <c r="VEQ690" s="61"/>
      <c r="VER690" s="61"/>
      <c r="VES690" s="61"/>
      <c r="VET690" s="61"/>
      <c r="VEU690" s="61"/>
      <c r="VEV690" s="61"/>
      <c r="VEW690" s="61"/>
      <c r="VEX690" s="61"/>
      <c r="VEY690" s="61"/>
      <c r="VEZ690" s="61"/>
      <c r="VFA690" s="61"/>
      <c r="VFB690" s="61"/>
      <c r="VFC690" s="61"/>
      <c r="VFD690" s="61"/>
      <c r="VFE690" s="61"/>
      <c r="VFF690" s="61"/>
      <c r="VFG690" s="61"/>
      <c r="VFH690" s="61"/>
      <c r="VFI690" s="61"/>
      <c r="VFJ690" s="61"/>
      <c r="VFK690" s="61"/>
      <c r="VFL690" s="61"/>
      <c r="VFM690" s="61"/>
      <c r="VFN690" s="61"/>
      <c r="VFO690" s="61"/>
      <c r="VFP690" s="61"/>
      <c r="VFQ690" s="61"/>
      <c r="VFR690" s="61"/>
      <c r="VFS690" s="61"/>
      <c r="VFT690" s="61"/>
      <c r="VFU690" s="61"/>
      <c r="VFV690" s="61"/>
      <c r="VFW690" s="61"/>
      <c r="VFX690" s="61"/>
      <c r="VFY690" s="61"/>
      <c r="VFZ690" s="61"/>
      <c r="VGA690" s="61"/>
      <c r="VGB690" s="61"/>
      <c r="VGC690" s="61"/>
      <c r="VGD690" s="61"/>
      <c r="VGE690" s="61"/>
      <c r="VGF690" s="61"/>
      <c r="VGG690" s="61"/>
      <c r="VGH690" s="61"/>
      <c r="VGI690" s="61"/>
      <c r="VGJ690" s="61"/>
      <c r="VGK690" s="61"/>
      <c r="VGL690" s="61"/>
      <c r="VGM690" s="61"/>
      <c r="VGN690" s="61"/>
      <c r="VGO690" s="61"/>
      <c r="VGP690" s="61"/>
      <c r="VGQ690" s="61"/>
      <c r="VGR690" s="61"/>
      <c r="VGS690" s="61"/>
      <c r="VGT690" s="61"/>
      <c r="VGU690" s="61"/>
      <c r="VGV690" s="61"/>
      <c r="VGW690" s="61"/>
      <c r="VGX690" s="61"/>
      <c r="VGY690" s="61"/>
      <c r="VGZ690" s="61"/>
      <c r="VHA690" s="61"/>
      <c r="VHB690" s="61"/>
      <c r="VHC690" s="61"/>
      <c r="VHD690" s="61"/>
      <c r="VHE690" s="61"/>
      <c r="VHF690" s="61"/>
      <c r="VHG690" s="61"/>
      <c r="VHH690" s="61"/>
      <c r="VHI690" s="61"/>
      <c r="VHJ690" s="61"/>
      <c r="VHK690" s="61"/>
      <c r="VHL690" s="61"/>
      <c r="VHM690" s="61"/>
      <c r="VHN690" s="61"/>
      <c r="VHO690" s="61"/>
      <c r="VHP690" s="61"/>
      <c r="VHQ690" s="61"/>
      <c r="VHR690" s="61"/>
      <c r="VHS690" s="61"/>
      <c r="VHT690" s="61"/>
      <c r="VHU690" s="61"/>
      <c r="VHV690" s="61"/>
      <c r="VHW690" s="61"/>
      <c r="VHX690" s="61"/>
      <c r="VHY690" s="61"/>
      <c r="VHZ690" s="61"/>
      <c r="VIA690" s="61"/>
      <c r="VIB690" s="61"/>
      <c r="VIC690" s="61"/>
      <c r="VID690" s="61"/>
      <c r="VIE690" s="61"/>
      <c r="VIF690" s="61"/>
      <c r="VIG690" s="61"/>
      <c r="VIH690" s="61"/>
      <c r="VII690" s="61"/>
      <c r="VIJ690" s="61"/>
      <c r="VIK690" s="61"/>
      <c r="VIL690" s="61"/>
      <c r="VIM690" s="61"/>
      <c r="VIN690" s="61"/>
      <c r="VIO690" s="61"/>
      <c r="VIP690" s="61"/>
      <c r="VIQ690" s="61"/>
      <c r="VIR690" s="61"/>
      <c r="VIS690" s="61"/>
      <c r="VIT690" s="61"/>
      <c r="VIU690" s="61"/>
      <c r="VIV690" s="61"/>
      <c r="VIW690" s="61"/>
      <c r="VIX690" s="61"/>
      <c r="VIY690" s="61"/>
      <c r="VIZ690" s="61"/>
      <c r="VJA690" s="61"/>
      <c r="VJB690" s="61"/>
      <c r="VJC690" s="61"/>
      <c r="VJD690" s="61"/>
      <c r="VJE690" s="61"/>
      <c r="VJF690" s="61"/>
      <c r="VJG690" s="61"/>
      <c r="VJH690" s="61"/>
      <c r="VJI690" s="61"/>
      <c r="VJJ690" s="61"/>
      <c r="VJK690" s="61"/>
      <c r="VJL690" s="61"/>
      <c r="VJM690" s="61"/>
      <c r="VJN690" s="61"/>
      <c r="VJO690" s="61"/>
      <c r="VJP690" s="61"/>
      <c r="VJQ690" s="61"/>
      <c r="VJR690" s="61"/>
      <c r="VJS690" s="61"/>
      <c r="VJT690" s="61"/>
      <c r="VJU690" s="61"/>
      <c r="VJV690" s="61"/>
      <c r="VJW690" s="61"/>
      <c r="VJX690" s="61"/>
      <c r="VJY690" s="61"/>
      <c r="VJZ690" s="61"/>
      <c r="VKA690" s="61"/>
      <c r="VKB690" s="61"/>
      <c r="VKC690" s="61"/>
      <c r="VKD690" s="61"/>
      <c r="VKE690" s="61"/>
      <c r="VKF690" s="61"/>
      <c r="VKG690" s="61"/>
      <c r="VKH690" s="61"/>
      <c r="VKI690" s="61"/>
      <c r="VKJ690" s="61"/>
      <c r="VKK690" s="61"/>
      <c r="VKL690" s="61"/>
      <c r="VKM690" s="61"/>
      <c r="VKN690" s="61"/>
      <c r="VKO690" s="61"/>
      <c r="VKP690" s="61"/>
      <c r="VKQ690" s="61"/>
      <c r="VKR690" s="61"/>
      <c r="VKS690" s="61"/>
      <c r="VKT690" s="61"/>
      <c r="VKU690" s="61"/>
      <c r="VKV690" s="61"/>
      <c r="VKW690" s="61"/>
      <c r="VKX690" s="61"/>
      <c r="VKY690" s="61"/>
      <c r="VKZ690" s="61"/>
      <c r="VLA690" s="61"/>
      <c r="VLB690" s="61"/>
      <c r="VLC690" s="61"/>
      <c r="VLD690" s="61"/>
      <c r="VLE690" s="61"/>
      <c r="VLF690" s="61"/>
      <c r="VLG690" s="61"/>
      <c r="VLH690" s="61"/>
      <c r="VLI690" s="61"/>
      <c r="VLJ690" s="61"/>
      <c r="VLK690" s="61"/>
      <c r="VLL690" s="61"/>
      <c r="VLM690" s="61"/>
      <c r="VLN690" s="61"/>
      <c r="VLO690" s="61"/>
      <c r="VLP690" s="61"/>
      <c r="VLQ690" s="61"/>
      <c r="VLR690" s="61"/>
      <c r="VLS690" s="61"/>
      <c r="VLT690" s="61"/>
      <c r="VLU690" s="61"/>
      <c r="VLV690" s="61"/>
      <c r="VLW690" s="61"/>
      <c r="VLX690" s="61"/>
      <c r="VLY690" s="61"/>
      <c r="VLZ690" s="61"/>
      <c r="VMA690" s="61"/>
      <c r="VMB690" s="61"/>
      <c r="VMC690" s="61"/>
      <c r="VMD690" s="61"/>
      <c r="VME690" s="61"/>
      <c r="VMF690" s="61"/>
      <c r="VMG690" s="61"/>
      <c r="VMH690" s="61"/>
      <c r="VMI690" s="61"/>
      <c r="VMJ690" s="61"/>
      <c r="VMK690" s="61"/>
      <c r="VML690" s="61"/>
      <c r="VMM690" s="61"/>
      <c r="VMN690" s="61"/>
      <c r="VMO690" s="61"/>
      <c r="VMP690" s="61"/>
      <c r="VMQ690" s="61"/>
      <c r="VMR690" s="61"/>
      <c r="VMS690" s="61"/>
      <c r="VMT690" s="61"/>
      <c r="VMU690" s="61"/>
      <c r="VMV690" s="61"/>
      <c r="VMW690" s="61"/>
      <c r="VMX690" s="61"/>
      <c r="VMY690" s="61"/>
      <c r="VMZ690" s="61"/>
      <c r="VNA690" s="61"/>
      <c r="VNB690" s="61"/>
      <c r="VNC690" s="61"/>
      <c r="VND690" s="61"/>
      <c r="VNE690" s="61"/>
      <c r="VNF690" s="61"/>
      <c r="VNG690" s="61"/>
      <c r="VNH690" s="61"/>
      <c r="VNI690" s="61"/>
      <c r="VNJ690" s="61"/>
      <c r="VNK690" s="61"/>
      <c r="VNL690" s="61"/>
      <c r="VNM690" s="61"/>
      <c r="VNN690" s="61"/>
      <c r="VNO690" s="61"/>
      <c r="VNP690" s="61"/>
      <c r="VNQ690" s="61"/>
      <c r="VNR690" s="61"/>
      <c r="VNS690" s="61"/>
      <c r="VNT690" s="61"/>
      <c r="VNU690" s="61"/>
      <c r="VNV690" s="61"/>
      <c r="VNW690" s="61"/>
      <c r="VNX690" s="61"/>
      <c r="VNY690" s="61"/>
      <c r="VNZ690" s="61"/>
      <c r="VOA690" s="61"/>
      <c r="VOB690" s="61"/>
      <c r="VOC690" s="61"/>
      <c r="VOD690" s="61"/>
      <c r="VOE690" s="61"/>
      <c r="VOF690" s="61"/>
      <c r="VOG690" s="61"/>
      <c r="VOH690" s="61"/>
      <c r="VOI690" s="61"/>
      <c r="VOJ690" s="61"/>
      <c r="VOK690" s="61"/>
      <c r="VOL690" s="61"/>
      <c r="VOM690" s="61"/>
      <c r="VON690" s="61"/>
      <c r="VOO690" s="61"/>
      <c r="VOP690" s="61"/>
      <c r="VOQ690" s="61"/>
      <c r="VOR690" s="61"/>
      <c r="VOS690" s="61"/>
      <c r="VOT690" s="61"/>
      <c r="VOU690" s="61"/>
      <c r="VOV690" s="61"/>
      <c r="VOW690" s="61"/>
      <c r="VOX690" s="61"/>
      <c r="VOY690" s="61"/>
      <c r="VOZ690" s="61"/>
      <c r="VPA690" s="61"/>
      <c r="VPB690" s="61"/>
      <c r="VPC690" s="61"/>
      <c r="VPD690" s="61"/>
      <c r="VPE690" s="61"/>
      <c r="VPF690" s="61"/>
      <c r="VPG690" s="61"/>
      <c r="VPH690" s="61"/>
      <c r="VPI690" s="61"/>
      <c r="VPJ690" s="61"/>
      <c r="VPK690" s="61"/>
      <c r="VPL690" s="61"/>
      <c r="VPM690" s="61"/>
      <c r="VPN690" s="61"/>
      <c r="VPO690" s="61"/>
      <c r="VPP690" s="61"/>
      <c r="VPQ690" s="61"/>
      <c r="VPR690" s="61"/>
      <c r="VPS690" s="61"/>
      <c r="VPT690" s="61"/>
      <c r="VPU690" s="61"/>
      <c r="VPV690" s="61"/>
      <c r="VPW690" s="61"/>
      <c r="VPX690" s="61"/>
      <c r="VPY690" s="61"/>
      <c r="VPZ690" s="61"/>
      <c r="VQA690" s="61"/>
      <c r="VQB690" s="61"/>
      <c r="VQC690" s="61"/>
      <c r="VQD690" s="61"/>
      <c r="VQE690" s="61"/>
      <c r="VQF690" s="61"/>
      <c r="VQG690" s="61"/>
      <c r="VQH690" s="61"/>
      <c r="VQI690" s="61"/>
      <c r="VQJ690" s="61"/>
      <c r="VQK690" s="61"/>
      <c r="VQL690" s="61"/>
      <c r="VQM690" s="61"/>
      <c r="VQN690" s="61"/>
      <c r="VQO690" s="61"/>
      <c r="VQP690" s="61"/>
      <c r="VQQ690" s="61"/>
      <c r="VQR690" s="61"/>
      <c r="VQS690" s="61"/>
      <c r="VQT690" s="61"/>
      <c r="VQU690" s="61"/>
      <c r="VQV690" s="61"/>
      <c r="VQW690" s="61"/>
      <c r="VQX690" s="61"/>
      <c r="VQY690" s="61"/>
      <c r="VQZ690" s="61"/>
      <c r="VRA690" s="61"/>
      <c r="VRB690" s="61"/>
      <c r="VRC690" s="61"/>
      <c r="VRD690" s="61"/>
      <c r="VRE690" s="61"/>
      <c r="VRF690" s="61"/>
      <c r="VRG690" s="61"/>
      <c r="VRH690" s="61"/>
      <c r="VRI690" s="61"/>
      <c r="VRJ690" s="61"/>
      <c r="VRK690" s="61"/>
      <c r="VRL690" s="61"/>
      <c r="VRM690" s="61"/>
      <c r="VRN690" s="61"/>
      <c r="VRO690" s="61"/>
      <c r="VRP690" s="61"/>
      <c r="VRQ690" s="61"/>
      <c r="VRR690" s="61"/>
      <c r="VRS690" s="61"/>
      <c r="VRT690" s="61"/>
      <c r="VRU690" s="61"/>
      <c r="VRV690" s="61"/>
      <c r="VRW690" s="61"/>
      <c r="VRX690" s="61"/>
      <c r="VRY690" s="61"/>
      <c r="VRZ690" s="61"/>
      <c r="VSA690" s="61"/>
      <c r="VSB690" s="61"/>
      <c r="VSC690" s="61"/>
      <c r="VSD690" s="61"/>
      <c r="VSE690" s="61"/>
      <c r="VSF690" s="61"/>
      <c r="VSG690" s="61"/>
      <c r="VSH690" s="61"/>
      <c r="VSI690" s="61"/>
      <c r="VSJ690" s="61"/>
      <c r="VSK690" s="61"/>
      <c r="VSL690" s="61"/>
      <c r="VSM690" s="61"/>
      <c r="VSN690" s="61"/>
      <c r="VSO690" s="61"/>
      <c r="VSP690" s="61"/>
      <c r="VSQ690" s="61"/>
      <c r="VSR690" s="61"/>
      <c r="VSS690" s="61"/>
      <c r="VST690" s="61"/>
      <c r="VSU690" s="61"/>
      <c r="VSV690" s="61"/>
      <c r="VSW690" s="61"/>
      <c r="VSX690" s="61"/>
      <c r="VSY690" s="61"/>
      <c r="VSZ690" s="61"/>
      <c r="VTA690" s="61"/>
      <c r="VTB690" s="61"/>
      <c r="VTC690" s="61"/>
      <c r="VTD690" s="61"/>
      <c r="VTE690" s="61"/>
      <c r="VTF690" s="61"/>
      <c r="VTG690" s="61"/>
      <c r="VTH690" s="61"/>
      <c r="VTI690" s="61"/>
      <c r="VTJ690" s="61"/>
      <c r="VTK690" s="61"/>
      <c r="VTL690" s="61"/>
      <c r="VTM690" s="61"/>
      <c r="VTN690" s="61"/>
      <c r="VTO690" s="61"/>
      <c r="VTP690" s="61"/>
      <c r="VTQ690" s="61"/>
      <c r="VTR690" s="61"/>
      <c r="VTS690" s="61"/>
      <c r="VTT690" s="61"/>
      <c r="VTU690" s="61"/>
      <c r="VTV690" s="61"/>
      <c r="VTW690" s="61"/>
      <c r="VTX690" s="61"/>
      <c r="VTY690" s="61"/>
      <c r="VTZ690" s="61"/>
      <c r="VUA690" s="61"/>
      <c r="VUB690" s="61"/>
      <c r="VUC690" s="61"/>
      <c r="VUD690" s="61"/>
      <c r="VUE690" s="61"/>
      <c r="VUF690" s="61"/>
      <c r="VUG690" s="61"/>
      <c r="VUH690" s="61"/>
      <c r="VUI690" s="61"/>
      <c r="VUJ690" s="61"/>
      <c r="VUK690" s="61"/>
      <c r="VUL690" s="61"/>
      <c r="VUM690" s="61"/>
      <c r="VUN690" s="61"/>
      <c r="VUO690" s="61"/>
      <c r="VUP690" s="61"/>
      <c r="VUQ690" s="61"/>
      <c r="VUR690" s="61"/>
      <c r="VUS690" s="61"/>
      <c r="VUT690" s="61"/>
      <c r="VUU690" s="61"/>
      <c r="VUV690" s="61"/>
      <c r="VUW690" s="61"/>
      <c r="VUX690" s="61"/>
      <c r="VUY690" s="61"/>
      <c r="VUZ690" s="61"/>
      <c r="VVA690" s="61"/>
      <c r="VVB690" s="61"/>
      <c r="VVC690" s="61"/>
      <c r="VVD690" s="61"/>
      <c r="VVE690" s="61"/>
      <c r="VVF690" s="61"/>
      <c r="VVG690" s="61"/>
      <c r="VVH690" s="61"/>
      <c r="VVI690" s="61"/>
      <c r="VVJ690" s="61"/>
      <c r="VVK690" s="61"/>
      <c r="VVL690" s="61"/>
      <c r="VVM690" s="61"/>
      <c r="VVN690" s="61"/>
      <c r="VVO690" s="61"/>
      <c r="VVP690" s="61"/>
      <c r="VVQ690" s="61"/>
      <c r="VVR690" s="61"/>
      <c r="VVS690" s="61"/>
      <c r="VVT690" s="61"/>
      <c r="VVU690" s="61"/>
      <c r="VVV690" s="61"/>
      <c r="VVW690" s="61"/>
      <c r="VVX690" s="61"/>
      <c r="VVY690" s="61"/>
      <c r="VVZ690" s="61"/>
      <c r="VWA690" s="61"/>
      <c r="VWB690" s="61"/>
      <c r="VWC690" s="61"/>
      <c r="VWD690" s="61"/>
      <c r="VWE690" s="61"/>
      <c r="VWF690" s="61"/>
      <c r="VWG690" s="61"/>
      <c r="VWH690" s="61"/>
      <c r="VWI690" s="61"/>
      <c r="VWJ690" s="61"/>
      <c r="VWK690" s="61"/>
      <c r="VWL690" s="61"/>
      <c r="VWM690" s="61"/>
      <c r="VWN690" s="61"/>
      <c r="VWO690" s="61"/>
      <c r="VWP690" s="61"/>
      <c r="VWQ690" s="61"/>
      <c r="VWR690" s="61"/>
      <c r="VWS690" s="61"/>
      <c r="VWT690" s="61"/>
      <c r="VWU690" s="61"/>
      <c r="VWV690" s="61"/>
      <c r="VWW690" s="61"/>
      <c r="VWX690" s="61"/>
      <c r="VWY690" s="61"/>
      <c r="VWZ690" s="61"/>
      <c r="VXA690" s="61"/>
      <c r="VXB690" s="61"/>
      <c r="VXC690" s="61"/>
      <c r="VXD690" s="61"/>
      <c r="VXE690" s="61"/>
      <c r="VXF690" s="61"/>
      <c r="VXG690" s="61"/>
      <c r="VXH690" s="61"/>
      <c r="VXI690" s="61"/>
      <c r="VXJ690" s="61"/>
      <c r="VXK690" s="61"/>
      <c r="VXL690" s="61"/>
      <c r="VXM690" s="61"/>
      <c r="VXN690" s="61"/>
      <c r="VXO690" s="61"/>
      <c r="VXP690" s="61"/>
      <c r="VXQ690" s="61"/>
      <c r="VXR690" s="61"/>
      <c r="VXS690" s="61"/>
      <c r="VXT690" s="61"/>
      <c r="VXU690" s="61"/>
      <c r="VXV690" s="61"/>
      <c r="VXW690" s="61"/>
      <c r="VXX690" s="61"/>
      <c r="VXY690" s="61"/>
      <c r="VXZ690" s="61"/>
      <c r="VYA690" s="61"/>
      <c r="VYB690" s="61"/>
      <c r="VYC690" s="61"/>
      <c r="VYD690" s="61"/>
      <c r="VYE690" s="61"/>
      <c r="VYF690" s="61"/>
      <c r="VYG690" s="61"/>
      <c r="VYH690" s="61"/>
      <c r="VYI690" s="61"/>
      <c r="VYJ690" s="61"/>
      <c r="VYK690" s="61"/>
      <c r="VYL690" s="61"/>
      <c r="VYM690" s="61"/>
      <c r="VYN690" s="61"/>
      <c r="VYO690" s="61"/>
      <c r="VYP690" s="61"/>
      <c r="VYQ690" s="61"/>
      <c r="VYR690" s="61"/>
      <c r="VYS690" s="61"/>
      <c r="VYT690" s="61"/>
      <c r="VYU690" s="61"/>
      <c r="VYV690" s="61"/>
      <c r="VYW690" s="61"/>
      <c r="VYX690" s="61"/>
      <c r="VYY690" s="61"/>
      <c r="VYZ690" s="61"/>
      <c r="VZA690" s="61"/>
      <c r="VZB690" s="61"/>
      <c r="VZC690" s="61"/>
      <c r="VZD690" s="61"/>
      <c r="VZE690" s="61"/>
      <c r="VZF690" s="61"/>
      <c r="VZG690" s="61"/>
      <c r="VZH690" s="61"/>
      <c r="VZI690" s="61"/>
      <c r="VZJ690" s="61"/>
      <c r="VZK690" s="61"/>
      <c r="VZL690" s="61"/>
      <c r="VZM690" s="61"/>
      <c r="VZN690" s="61"/>
      <c r="VZO690" s="61"/>
      <c r="VZP690" s="61"/>
      <c r="VZQ690" s="61"/>
      <c r="VZR690" s="61"/>
      <c r="VZS690" s="61"/>
      <c r="VZT690" s="61"/>
      <c r="VZU690" s="61"/>
      <c r="VZV690" s="61"/>
      <c r="VZW690" s="61"/>
      <c r="VZX690" s="61"/>
      <c r="VZY690" s="61"/>
      <c r="VZZ690" s="61"/>
      <c r="WAA690" s="61"/>
      <c r="WAB690" s="61"/>
      <c r="WAC690" s="61"/>
      <c r="WAD690" s="61"/>
      <c r="WAE690" s="61"/>
      <c r="WAF690" s="61"/>
      <c r="WAG690" s="61"/>
      <c r="WAH690" s="61"/>
      <c r="WAI690" s="61"/>
      <c r="WAJ690" s="61"/>
      <c r="WAK690" s="61"/>
      <c r="WAL690" s="61"/>
      <c r="WAM690" s="61"/>
      <c r="WAN690" s="61"/>
      <c r="WAO690" s="61"/>
      <c r="WAP690" s="61"/>
      <c r="WAQ690" s="61"/>
      <c r="WAR690" s="61"/>
      <c r="WAS690" s="61"/>
      <c r="WAT690" s="61"/>
      <c r="WAU690" s="61"/>
      <c r="WAV690" s="61"/>
      <c r="WAW690" s="61"/>
      <c r="WAX690" s="61"/>
      <c r="WAY690" s="61"/>
      <c r="WAZ690" s="61"/>
      <c r="WBA690" s="61"/>
      <c r="WBB690" s="61"/>
      <c r="WBC690" s="61"/>
      <c r="WBD690" s="61"/>
      <c r="WBE690" s="61"/>
      <c r="WBF690" s="61"/>
      <c r="WBG690" s="61"/>
      <c r="WBH690" s="61"/>
      <c r="WBI690" s="61"/>
      <c r="WBJ690" s="61"/>
      <c r="WBK690" s="61"/>
      <c r="WBL690" s="61"/>
      <c r="WBM690" s="61"/>
      <c r="WBN690" s="61"/>
      <c r="WBO690" s="61"/>
      <c r="WBP690" s="61"/>
      <c r="WBQ690" s="61"/>
      <c r="WBR690" s="61"/>
      <c r="WBS690" s="61"/>
      <c r="WBT690" s="61"/>
      <c r="WBU690" s="61"/>
      <c r="WBV690" s="61"/>
      <c r="WBW690" s="61"/>
      <c r="WBX690" s="61"/>
      <c r="WBY690" s="61"/>
      <c r="WBZ690" s="61"/>
      <c r="WCA690" s="61"/>
      <c r="WCB690" s="61"/>
      <c r="WCC690" s="61"/>
      <c r="WCD690" s="61"/>
      <c r="WCE690" s="61"/>
      <c r="WCF690" s="61"/>
      <c r="WCG690" s="61"/>
      <c r="WCH690" s="61"/>
      <c r="WCI690" s="61"/>
      <c r="WCJ690" s="61"/>
      <c r="WCK690" s="61"/>
      <c r="WCL690" s="61"/>
      <c r="WCM690" s="61"/>
      <c r="WCN690" s="61"/>
      <c r="WCO690" s="61"/>
      <c r="WCP690" s="61"/>
      <c r="WCQ690" s="61"/>
      <c r="WCR690" s="61"/>
      <c r="WCS690" s="61"/>
      <c r="WCT690" s="61"/>
      <c r="WCU690" s="61"/>
      <c r="WCV690" s="61"/>
      <c r="WCW690" s="61"/>
      <c r="WCX690" s="61"/>
      <c r="WCY690" s="61"/>
      <c r="WCZ690" s="61"/>
      <c r="WDA690" s="61"/>
      <c r="WDB690" s="61"/>
      <c r="WDC690" s="61"/>
      <c r="WDD690" s="61"/>
      <c r="WDE690" s="61"/>
      <c r="WDF690" s="61"/>
      <c r="WDG690" s="61"/>
      <c r="WDH690" s="61"/>
      <c r="WDI690" s="61"/>
      <c r="WDJ690" s="61"/>
      <c r="WDK690" s="61"/>
      <c r="WDL690" s="61"/>
      <c r="WDM690" s="61"/>
      <c r="WDN690" s="61"/>
      <c r="WDO690" s="61"/>
      <c r="WDP690" s="61"/>
      <c r="WDQ690" s="61"/>
      <c r="WDR690" s="61"/>
      <c r="WDS690" s="61"/>
      <c r="WDT690" s="61"/>
      <c r="WDU690" s="61"/>
      <c r="WDV690" s="61"/>
      <c r="WDW690" s="61"/>
      <c r="WDX690" s="61"/>
      <c r="WDY690" s="61"/>
      <c r="WDZ690" s="61"/>
      <c r="WEA690" s="61"/>
      <c r="WEB690" s="61"/>
      <c r="WEC690" s="61"/>
      <c r="WED690" s="61"/>
      <c r="WEE690" s="61"/>
      <c r="WEF690" s="61"/>
      <c r="WEG690" s="61"/>
      <c r="WEH690" s="61"/>
      <c r="WEI690" s="61"/>
      <c r="WEJ690" s="61"/>
      <c r="WEK690" s="61"/>
      <c r="WEL690" s="61"/>
      <c r="WEM690" s="61"/>
      <c r="WEN690" s="61"/>
      <c r="WEO690" s="61"/>
      <c r="WEP690" s="61"/>
      <c r="WEQ690" s="61"/>
      <c r="WER690" s="61"/>
      <c r="WES690" s="61"/>
      <c r="WET690" s="61"/>
      <c r="WEU690" s="61"/>
      <c r="WEV690" s="61"/>
      <c r="WEW690" s="61"/>
      <c r="WEX690" s="61"/>
      <c r="WEY690" s="61"/>
      <c r="WEZ690" s="61"/>
      <c r="WFA690" s="61"/>
      <c r="WFB690" s="61"/>
      <c r="WFC690" s="61"/>
      <c r="WFD690" s="61"/>
      <c r="WFE690" s="61"/>
      <c r="WFF690" s="61"/>
      <c r="WFG690" s="61"/>
      <c r="WFH690" s="61"/>
      <c r="WFI690" s="61"/>
      <c r="WFJ690" s="61"/>
      <c r="WFK690" s="61"/>
      <c r="WFL690" s="61"/>
      <c r="WFM690" s="61"/>
      <c r="WFN690" s="61"/>
      <c r="WFO690" s="61"/>
      <c r="WFP690" s="61"/>
      <c r="WFQ690" s="61"/>
      <c r="WFR690" s="61"/>
      <c r="WFS690" s="61"/>
      <c r="WFT690" s="61"/>
      <c r="WFU690" s="61"/>
      <c r="WFV690" s="61"/>
      <c r="WFW690" s="61"/>
      <c r="WFX690" s="61"/>
      <c r="WFY690" s="61"/>
      <c r="WFZ690" s="61"/>
      <c r="WGA690" s="61"/>
      <c r="WGB690" s="61"/>
      <c r="WGC690" s="61"/>
      <c r="WGD690" s="61"/>
      <c r="WGE690" s="61"/>
      <c r="WGF690" s="61"/>
      <c r="WGG690" s="61"/>
      <c r="WGH690" s="61"/>
      <c r="WGI690" s="61"/>
      <c r="WGJ690" s="61"/>
      <c r="WGK690" s="61"/>
      <c r="WGL690" s="61"/>
      <c r="WGM690" s="61"/>
      <c r="WGN690" s="61"/>
      <c r="WGO690" s="61"/>
      <c r="WGP690" s="61"/>
      <c r="WGQ690" s="61"/>
      <c r="WGR690" s="61"/>
      <c r="WGS690" s="61"/>
      <c r="WGT690" s="61"/>
      <c r="WGU690" s="61"/>
      <c r="WGV690" s="61"/>
      <c r="WGW690" s="61"/>
      <c r="WGX690" s="61"/>
      <c r="WGY690" s="61"/>
      <c r="WGZ690" s="61"/>
      <c r="WHA690" s="61"/>
      <c r="WHB690" s="61"/>
      <c r="WHC690" s="61"/>
      <c r="WHD690" s="61"/>
      <c r="WHE690" s="61"/>
      <c r="WHF690" s="61"/>
      <c r="WHG690" s="61"/>
      <c r="WHH690" s="61"/>
      <c r="WHI690" s="61"/>
      <c r="WHJ690" s="61"/>
      <c r="WHK690" s="61"/>
      <c r="WHL690" s="61"/>
      <c r="WHM690" s="61"/>
      <c r="WHN690" s="61"/>
      <c r="WHO690" s="61"/>
      <c r="WHP690" s="61"/>
      <c r="WHQ690" s="61"/>
      <c r="WHR690" s="61"/>
      <c r="WHS690" s="61"/>
      <c r="WHT690" s="61"/>
      <c r="WHU690" s="61"/>
      <c r="WHV690" s="61"/>
      <c r="WHW690" s="61"/>
      <c r="WHX690" s="61"/>
      <c r="WHY690" s="61"/>
      <c r="WHZ690" s="61"/>
      <c r="WIA690" s="61"/>
      <c r="WIB690" s="61"/>
      <c r="WIC690" s="61"/>
      <c r="WID690" s="61"/>
      <c r="WIE690" s="61"/>
      <c r="WIF690" s="61"/>
      <c r="WIG690" s="61"/>
      <c r="WIH690" s="61"/>
      <c r="WII690" s="61"/>
      <c r="WIJ690" s="61"/>
      <c r="WIK690" s="61"/>
      <c r="WIL690" s="61"/>
      <c r="WIM690" s="61"/>
      <c r="WIN690" s="61"/>
      <c r="WIO690" s="61"/>
      <c r="WIP690" s="61"/>
      <c r="WIQ690" s="61"/>
      <c r="WIR690" s="61"/>
      <c r="WIS690" s="61"/>
      <c r="WIT690" s="61"/>
      <c r="WIU690" s="61"/>
      <c r="WIV690" s="61"/>
      <c r="WIW690" s="61"/>
      <c r="WIX690" s="61"/>
      <c r="WIY690" s="61"/>
      <c r="WIZ690" s="61"/>
      <c r="WJA690" s="61"/>
      <c r="WJB690" s="61"/>
      <c r="WJC690" s="61"/>
      <c r="WJD690" s="61"/>
      <c r="WJE690" s="61"/>
      <c r="WJF690" s="61"/>
      <c r="WJG690" s="61"/>
      <c r="WJH690" s="61"/>
      <c r="WJI690" s="61"/>
      <c r="WJJ690" s="61"/>
      <c r="WJK690" s="61"/>
      <c r="WJL690" s="61"/>
      <c r="WJM690" s="61"/>
      <c r="WJN690" s="61"/>
      <c r="WJO690" s="61"/>
      <c r="WJP690" s="61"/>
      <c r="WJQ690" s="61"/>
      <c r="WJR690" s="61"/>
      <c r="WJS690" s="61"/>
      <c r="WJT690" s="61"/>
      <c r="WJU690" s="61"/>
      <c r="WJV690" s="61"/>
      <c r="WJW690" s="61"/>
      <c r="WJX690" s="61"/>
      <c r="WJY690" s="61"/>
      <c r="WJZ690" s="61"/>
      <c r="WKA690" s="61"/>
      <c r="WKB690" s="61"/>
      <c r="WKC690" s="61"/>
      <c r="WKD690" s="61"/>
      <c r="WKE690" s="61"/>
      <c r="WKF690" s="61"/>
      <c r="WKG690" s="61"/>
      <c r="WKH690" s="61"/>
      <c r="WKI690" s="61"/>
      <c r="WKJ690" s="61"/>
      <c r="WKK690" s="61"/>
      <c r="WKL690" s="61"/>
      <c r="WKM690" s="61"/>
      <c r="WKN690" s="61"/>
      <c r="WKO690" s="61"/>
      <c r="WKP690" s="61"/>
      <c r="WKQ690" s="61"/>
      <c r="WKR690" s="61"/>
      <c r="WKS690" s="61"/>
      <c r="WKT690" s="61"/>
      <c r="WKU690" s="61"/>
      <c r="WKV690" s="61"/>
      <c r="WKW690" s="61"/>
      <c r="WKX690" s="61"/>
      <c r="WKY690" s="61"/>
      <c r="WKZ690" s="61"/>
      <c r="WLA690" s="61"/>
      <c r="WLB690" s="61"/>
      <c r="WLC690" s="61"/>
      <c r="WLD690" s="61"/>
      <c r="WLE690" s="61"/>
      <c r="WLF690" s="61"/>
      <c r="WLG690" s="61"/>
      <c r="WLH690" s="61"/>
      <c r="WLI690" s="61"/>
      <c r="WLJ690" s="61"/>
      <c r="WLK690" s="61"/>
      <c r="WLL690" s="61"/>
      <c r="WLM690" s="61"/>
      <c r="WLN690" s="61"/>
      <c r="WLO690" s="61"/>
      <c r="WLP690" s="61"/>
      <c r="WLQ690" s="61"/>
      <c r="WLR690" s="61"/>
      <c r="WLS690" s="61"/>
      <c r="WLT690" s="61"/>
      <c r="WLU690" s="61"/>
      <c r="WLV690" s="61"/>
      <c r="WLW690" s="61"/>
      <c r="WLX690" s="61"/>
      <c r="WLY690" s="61"/>
      <c r="WLZ690" s="61"/>
      <c r="WMA690" s="61"/>
      <c r="WMB690" s="61"/>
      <c r="WMC690" s="61"/>
      <c r="WMD690" s="61"/>
      <c r="WME690" s="61"/>
      <c r="WMF690" s="61"/>
      <c r="WMG690" s="61"/>
      <c r="WMH690" s="61"/>
      <c r="WMI690" s="61"/>
      <c r="WMJ690" s="61"/>
      <c r="WMK690" s="61"/>
      <c r="WML690" s="61"/>
      <c r="WMM690" s="61"/>
      <c r="WMN690" s="61"/>
      <c r="WMO690" s="61"/>
      <c r="WMP690" s="61"/>
      <c r="WMQ690" s="61"/>
      <c r="WMR690" s="61"/>
      <c r="WMS690" s="61"/>
      <c r="WMT690" s="61"/>
      <c r="WMU690" s="61"/>
      <c r="WMV690" s="61"/>
      <c r="WMW690" s="61"/>
      <c r="WMX690" s="61"/>
      <c r="WMY690" s="61"/>
      <c r="WMZ690" s="61"/>
      <c r="WNA690" s="61"/>
      <c r="WNB690" s="61"/>
      <c r="WNC690" s="61"/>
      <c r="WND690" s="61"/>
      <c r="WNE690" s="61"/>
      <c r="WNF690" s="61"/>
      <c r="WNG690" s="61"/>
      <c r="WNH690" s="61"/>
      <c r="WNI690" s="61"/>
      <c r="WNJ690" s="61"/>
      <c r="WNK690" s="61"/>
      <c r="WNL690" s="61"/>
      <c r="WNM690" s="61"/>
      <c r="WNN690" s="61"/>
      <c r="WNO690" s="61"/>
      <c r="WNP690" s="61"/>
      <c r="WNQ690" s="61"/>
      <c r="WNR690" s="61"/>
      <c r="WNS690" s="61"/>
      <c r="WNT690" s="61"/>
      <c r="WNU690" s="61"/>
      <c r="WNV690" s="61"/>
      <c r="WNW690" s="61"/>
      <c r="WNX690" s="61"/>
      <c r="WNY690" s="61"/>
      <c r="WNZ690" s="61"/>
      <c r="WOA690" s="61"/>
      <c r="WOB690" s="61"/>
      <c r="WOC690" s="61"/>
      <c r="WOD690" s="61"/>
      <c r="WOE690" s="61"/>
      <c r="WOF690" s="61"/>
      <c r="WOG690" s="61"/>
      <c r="WOH690" s="61"/>
      <c r="WOI690" s="61"/>
      <c r="WOJ690" s="61"/>
      <c r="WOK690" s="61"/>
      <c r="WOL690" s="61"/>
      <c r="WOM690" s="61"/>
      <c r="WON690" s="61"/>
      <c r="WOO690" s="61"/>
      <c r="WOP690" s="61"/>
      <c r="WOQ690" s="61"/>
      <c r="WOR690" s="61"/>
      <c r="WOS690" s="61"/>
      <c r="WOT690" s="61"/>
      <c r="WOU690" s="61"/>
      <c r="WOV690" s="61"/>
      <c r="WOW690" s="61"/>
      <c r="WOX690" s="61"/>
      <c r="WOY690" s="61"/>
      <c r="WOZ690" s="61"/>
      <c r="WPA690" s="61"/>
      <c r="WPB690" s="61"/>
      <c r="WPC690" s="61"/>
      <c r="WPD690" s="61"/>
      <c r="WPE690" s="61"/>
      <c r="WPF690" s="61"/>
      <c r="WPG690" s="61"/>
      <c r="WPH690" s="61"/>
      <c r="WPI690" s="61"/>
      <c r="WPJ690" s="61"/>
      <c r="WPK690" s="61"/>
      <c r="WPL690" s="61"/>
      <c r="WPM690" s="61"/>
      <c r="WPN690" s="61"/>
      <c r="WPO690" s="61"/>
      <c r="WPP690" s="61"/>
      <c r="WPQ690" s="61"/>
      <c r="WPR690" s="61"/>
      <c r="WPS690" s="61"/>
      <c r="WPT690" s="61"/>
      <c r="WPU690" s="61"/>
      <c r="WPV690" s="61"/>
      <c r="WPW690" s="61"/>
      <c r="WPX690" s="61"/>
      <c r="WPY690" s="61"/>
      <c r="WPZ690" s="61"/>
      <c r="WQA690" s="61"/>
      <c r="WQB690" s="61"/>
      <c r="WQC690" s="61"/>
      <c r="WQD690" s="61"/>
      <c r="WQE690" s="61"/>
      <c r="WQF690" s="61"/>
      <c r="WQG690" s="61"/>
      <c r="WQH690" s="61"/>
      <c r="WQI690" s="61"/>
      <c r="WQJ690" s="61"/>
      <c r="WQK690" s="61"/>
      <c r="WQL690" s="61"/>
      <c r="WQM690" s="61"/>
      <c r="WQN690" s="61"/>
      <c r="WQO690" s="61"/>
      <c r="WQP690" s="61"/>
      <c r="WQQ690" s="61"/>
      <c r="WQR690" s="61"/>
      <c r="WQS690" s="61"/>
      <c r="WQT690" s="61"/>
      <c r="WQU690" s="61"/>
      <c r="WQV690" s="61"/>
      <c r="WQW690" s="61"/>
      <c r="WQX690" s="61"/>
      <c r="WQY690" s="61"/>
      <c r="WQZ690" s="61"/>
      <c r="WRA690" s="61"/>
      <c r="WRB690" s="61"/>
      <c r="WRC690" s="61"/>
      <c r="WRD690" s="61"/>
      <c r="WRE690" s="61"/>
      <c r="WRF690" s="61"/>
      <c r="WRG690" s="61"/>
      <c r="WRH690" s="61"/>
      <c r="WRI690" s="61"/>
      <c r="WRJ690" s="61"/>
      <c r="WRK690" s="61"/>
      <c r="WRL690" s="61"/>
      <c r="WRM690" s="61"/>
      <c r="WRN690" s="61"/>
      <c r="WRO690" s="61"/>
      <c r="WRP690" s="61"/>
      <c r="WRQ690" s="61"/>
      <c r="WRR690" s="61"/>
      <c r="WRS690" s="61"/>
      <c r="WRT690" s="61"/>
      <c r="WRU690" s="61"/>
      <c r="WRV690" s="61"/>
      <c r="WRW690" s="61"/>
      <c r="WRX690" s="61"/>
      <c r="WRY690" s="61"/>
      <c r="WRZ690" s="61"/>
      <c r="WSA690" s="61"/>
      <c r="WSB690" s="61"/>
      <c r="WSC690" s="61"/>
      <c r="WSD690" s="61"/>
      <c r="WSE690" s="61"/>
      <c r="WSF690" s="61"/>
      <c r="WSG690" s="61"/>
      <c r="WSH690" s="61"/>
      <c r="WSI690" s="61"/>
      <c r="WSJ690" s="61"/>
      <c r="WSK690" s="61"/>
      <c r="WSL690" s="61"/>
      <c r="WSM690" s="61"/>
      <c r="WSN690" s="61"/>
      <c r="WSO690" s="61"/>
      <c r="WSP690" s="61"/>
      <c r="WSQ690" s="61"/>
      <c r="WSR690" s="61"/>
      <c r="WSS690" s="61"/>
      <c r="WST690" s="61"/>
      <c r="WSU690" s="61"/>
      <c r="WSV690" s="61"/>
      <c r="WSW690" s="61"/>
      <c r="WSX690" s="61"/>
      <c r="WSY690" s="61"/>
      <c r="WSZ690" s="61"/>
      <c r="WTA690" s="61"/>
      <c r="WTB690" s="61"/>
      <c r="WTC690" s="61"/>
      <c r="WTD690" s="61"/>
      <c r="WTE690" s="61"/>
      <c r="WTF690" s="61"/>
      <c r="WTG690" s="61"/>
      <c r="WTH690" s="61"/>
      <c r="WTI690" s="61"/>
      <c r="WTJ690" s="61"/>
      <c r="WTK690" s="61"/>
      <c r="WTL690" s="61"/>
      <c r="WTM690" s="61"/>
      <c r="WTN690" s="61"/>
      <c r="WTO690" s="61"/>
      <c r="WTP690" s="61"/>
      <c r="WTQ690" s="61"/>
      <c r="WTR690" s="61"/>
      <c r="WTS690" s="61"/>
      <c r="WTT690" s="61"/>
      <c r="WTU690" s="61"/>
      <c r="WTV690" s="61"/>
      <c r="WTW690" s="61"/>
      <c r="WTX690" s="61"/>
      <c r="WTY690" s="61"/>
      <c r="WTZ690" s="61"/>
      <c r="WUA690" s="61"/>
      <c r="WUB690" s="61"/>
      <c r="WUC690" s="61"/>
      <c r="WUD690" s="61"/>
      <c r="WUE690" s="61"/>
      <c r="WUF690" s="61"/>
      <c r="WUG690" s="61"/>
      <c r="WUH690" s="61"/>
      <c r="WUI690" s="61"/>
      <c r="WUJ690" s="61"/>
      <c r="WUK690" s="61"/>
      <c r="WUL690" s="61"/>
      <c r="WUM690" s="61"/>
      <c r="WUN690" s="61"/>
      <c r="WUO690" s="61"/>
      <c r="WUP690" s="61"/>
      <c r="WUQ690" s="61"/>
      <c r="WUR690" s="61"/>
      <c r="WUS690" s="61"/>
      <c r="WUT690" s="61"/>
      <c r="WUU690" s="61"/>
      <c r="WUV690" s="61"/>
      <c r="WUW690" s="61"/>
      <c r="WUX690" s="61"/>
      <c r="WUY690" s="61"/>
      <c r="WUZ690" s="61"/>
      <c r="WVA690" s="61"/>
      <c r="WVB690" s="61"/>
      <c r="WVC690" s="61"/>
      <c r="WVD690" s="61"/>
      <c r="WVE690" s="61"/>
      <c r="WVF690" s="61"/>
      <c r="WVG690" s="61"/>
      <c r="WVH690" s="61"/>
      <c r="WVI690" s="61"/>
      <c r="WVJ690" s="61"/>
      <c r="WVK690" s="61"/>
      <c r="WVL690" s="61"/>
      <c r="WVM690" s="61"/>
      <c r="WVN690" s="61"/>
      <c r="WVO690" s="61"/>
      <c r="WVP690" s="61"/>
      <c r="WVQ690" s="61"/>
      <c r="WVR690" s="61"/>
      <c r="WVS690" s="61"/>
      <c r="WVT690" s="61"/>
      <c r="WVU690" s="61"/>
      <c r="WVV690" s="61"/>
      <c r="WVW690" s="61"/>
      <c r="WVX690" s="61"/>
      <c r="WVY690" s="61"/>
      <c r="WVZ690" s="61"/>
      <c r="WWA690" s="61"/>
      <c r="WWB690" s="61"/>
      <c r="WWC690" s="61"/>
      <c r="WWD690" s="61"/>
      <c r="WWE690" s="61"/>
      <c r="WWF690" s="61"/>
      <c r="WWG690" s="61"/>
      <c r="WWH690" s="61"/>
      <c r="WWI690" s="61"/>
      <c r="WWJ690" s="61"/>
      <c r="WWK690" s="61"/>
      <c r="WWL690" s="61"/>
      <c r="WWM690" s="61"/>
      <c r="WWN690" s="61"/>
      <c r="WWO690" s="61"/>
      <c r="WWP690" s="61"/>
      <c r="WWQ690" s="61"/>
      <c r="WWR690" s="61"/>
      <c r="WWS690" s="61"/>
      <c r="WWT690" s="61"/>
      <c r="WWU690" s="61"/>
      <c r="WWV690" s="61"/>
      <c r="WWW690" s="61"/>
      <c r="WWX690" s="61"/>
      <c r="WWY690" s="61"/>
      <c r="WWZ690" s="61"/>
      <c r="WXA690" s="61"/>
      <c r="WXB690" s="61"/>
      <c r="WXC690" s="61"/>
      <c r="WXD690" s="61"/>
      <c r="WXE690" s="61"/>
      <c r="WXF690" s="61"/>
      <c r="WXG690" s="61"/>
      <c r="WXH690" s="61"/>
      <c r="WXI690" s="61"/>
      <c r="WXJ690" s="61"/>
      <c r="WXK690" s="61"/>
      <c r="WXL690" s="61"/>
      <c r="WXM690" s="61"/>
      <c r="WXN690" s="61"/>
      <c r="WXO690" s="61"/>
      <c r="WXP690" s="61"/>
      <c r="WXQ690" s="61"/>
      <c r="WXR690" s="61"/>
      <c r="WXS690" s="61"/>
      <c r="WXT690" s="61"/>
      <c r="WXU690" s="61"/>
      <c r="WXV690" s="61"/>
      <c r="WXW690" s="61"/>
      <c r="WXX690" s="61"/>
      <c r="WXY690" s="61"/>
      <c r="WXZ690" s="61"/>
      <c r="WYA690" s="61"/>
      <c r="WYB690" s="61"/>
      <c r="WYC690" s="61"/>
      <c r="WYD690" s="61"/>
      <c r="WYE690" s="61"/>
      <c r="WYF690" s="61"/>
      <c r="WYG690" s="61"/>
      <c r="WYH690" s="61"/>
      <c r="WYI690" s="61"/>
      <c r="WYJ690" s="61"/>
      <c r="WYK690" s="61"/>
      <c r="WYL690" s="61"/>
      <c r="WYM690" s="61"/>
      <c r="WYN690" s="61"/>
      <c r="WYO690" s="61"/>
      <c r="WYP690" s="61"/>
      <c r="WYQ690" s="61"/>
      <c r="WYR690" s="61"/>
      <c r="WYS690" s="61"/>
      <c r="WYT690" s="61"/>
      <c r="WYU690" s="61"/>
      <c r="WYV690" s="61"/>
      <c r="WYW690" s="61"/>
      <c r="WYX690" s="61"/>
      <c r="WYY690" s="61"/>
      <c r="WYZ690" s="61"/>
      <c r="WZA690" s="61"/>
      <c r="WZB690" s="61"/>
      <c r="WZC690" s="61"/>
      <c r="WZD690" s="61"/>
      <c r="WZE690" s="61"/>
      <c r="WZF690" s="61"/>
      <c r="WZG690" s="61"/>
      <c r="WZH690" s="61"/>
      <c r="WZI690" s="61"/>
      <c r="WZJ690" s="61"/>
      <c r="WZK690" s="61"/>
      <c r="WZL690" s="61"/>
      <c r="WZM690" s="61"/>
      <c r="WZN690" s="61"/>
      <c r="WZO690" s="61"/>
      <c r="WZP690" s="61"/>
      <c r="WZQ690" s="61"/>
      <c r="WZR690" s="61"/>
      <c r="WZS690" s="61"/>
      <c r="WZT690" s="61"/>
      <c r="WZU690" s="61"/>
      <c r="WZV690" s="61"/>
      <c r="WZW690" s="61"/>
      <c r="WZX690" s="61"/>
      <c r="WZY690" s="61"/>
      <c r="WZZ690" s="61"/>
      <c r="XAA690" s="61"/>
      <c r="XAB690" s="61"/>
      <c r="XAC690" s="61"/>
      <c r="XAD690" s="61"/>
      <c r="XAE690" s="61"/>
      <c r="XAF690" s="61"/>
      <c r="XAG690" s="61"/>
      <c r="XAH690" s="61"/>
      <c r="XAI690" s="61"/>
      <c r="XAJ690" s="61"/>
      <c r="XAK690" s="61"/>
      <c r="XAL690" s="61"/>
      <c r="XAM690" s="61"/>
      <c r="XAN690" s="61"/>
      <c r="XAO690" s="61"/>
      <c r="XAP690" s="61"/>
      <c r="XAQ690" s="61"/>
      <c r="XAR690" s="61"/>
      <c r="XAS690" s="61"/>
      <c r="XAT690" s="61"/>
      <c r="XAU690" s="61"/>
      <c r="XAV690" s="61"/>
      <c r="XAW690" s="61"/>
      <c r="XAX690" s="61"/>
      <c r="XAY690" s="61"/>
      <c r="XAZ690" s="61"/>
      <c r="XBA690" s="61"/>
      <c r="XBB690" s="61"/>
      <c r="XBC690" s="61"/>
      <c r="XBD690" s="61"/>
      <c r="XBE690" s="61"/>
      <c r="XBF690" s="61"/>
      <c r="XBG690" s="61"/>
      <c r="XBH690" s="61"/>
      <c r="XBI690" s="61"/>
      <c r="XBJ690" s="61"/>
      <c r="XBK690" s="61"/>
      <c r="XBL690" s="61"/>
      <c r="XBM690" s="61"/>
      <c r="XBN690" s="61"/>
      <c r="XBO690" s="61"/>
      <c r="XBP690" s="61"/>
      <c r="XBQ690" s="61"/>
      <c r="XBR690" s="61"/>
      <c r="XBS690" s="61"/>
      <c r="XBT690" s="61"/>
      <c r="XBU690" s="61"/>
      <c r="XBV690" s="61"/>
      <c r="XBW690" s="61"/>
      <c r="XBX690" s="61"/>
      <c r="XBY690" s="61"/>
      <c r="XBZ690" s="61"/>
      <c r="XCA690" s="61"/>
      <c r="XCB690" s="61"/>
      <c r="XCC690" s="61"/>
      <c r="XCD690" s="61"/>
      <c r="XCE690" s="61"/>
      <c r="XCF690" s="61"/>
      <c r="XCG690" s="61"/>
      <c r="XCH690" s="61"/>
      <c r="XCI690" s="61"/>
      <c r="XCJ690" s="61"/>
      <c r="XCK690" s="61"/>
      <c r="XCL690" s="61"/>
      <c r="XCM690" s="61"/>
      <c r="XCN690" s="61"/>
      <c r="XCO690" s="61"/>
      <c r="XCP690" s="61"/>
      <c r="XCQ690" s="61"/>
      <c r="XCR690" s="61"/>
      <c r="XCS690" s="61"/>
      <c r="XCT690" s="61"/>
      <c r="XCU690" s="61"/>
      <c r="XCV690" s="61"/>
      <c r="XCW690" s="61"/>
      <c r="XCX690" s="61"/>
      <c r="XCY690" s="61"/>
      <c r="XCZ690" s="61"/>
      <c r="XDA690" s="61"/>
      <c r="XDB690" s="61"/>
      <c r="XDC690" s="61"/>
      <c r="XDD690" s="61"/>
      <c r="XDE690" s="61"/>
      <c r="XDF690" s="61"/>
      <c r="XDG690" s="61"/>
      <c r="XDH690" s="61"/>
      <c r="XDI690" s="61"/>
      <c r="XDJ690" s="61"/>
      <c r="XDK690" s="61"/>
      <c r="XDL690" s="61"/>
      <c r="XDM690" s="61"/>
      <c r="XDN690" s="61"/>
      <c r="XDO690" s="61"/>
      <c r="XDP690" s="61"/>
      <c r="XDQ690" s="61"/>
      <c r="XDR690" s="61"/>
      <c r="XDS690" s="61"/>
      <c r="XDT690" s="61"/>
      <c r="XDU690" s="61"/>
      <c r="XDV690" s="61"/>
      <c r="XDW690" s="61"/>
      <c r="XDX690" s="61"/>
      <c r="XDY690" s="61"/>
      <c r="XDZ690" s="61"/>
      <c r="XEA690" s="61"/>
      <c r="XEB690" s="61"/>
      <c r="XEC690" s="61"/>
      <c r="XED690" s="61"/>
      <c r="XEE690" s="61"/>
      <c r="XEF690" s="61"/>
    </row>
    <row r="691" spans="1:16360" s="61" customFormat="1">
      <c r="A691" s="418">
        <v>360</v>
      </c>
      <c r="B691" s="418" t="s">
        <v>3003</v>
      </c>
      <c r="C691" s="418" t="s">
        <v>58</v>
      </c>
      <c r="D691" s="418" t="s">
        <v>762</v>
      </c>
      <c r="E691" s="418" t="s">
        <v>303</v>
      </c>
      <c r="F691" s="418" t="s">
        <v>782</v>
      </c>
      <c r="G691" s="418" t="s">
        <v>845</v>
      </c>
      <c r="H691" s="418" t="s">
        <v>224</v>
      </c>
      <c r="I691" s="418">
        <v>49204132</v>
      </c>
      <c r="J691" s="418">
        <v>676</v>
      </c>
      <c r="K691" s="418">
        <v>26</v>
      </c>
      <c r="L691" s="420"/>
      <c r="M691" s="420"/>
      <c r="N691" s="418"/>
      <c r="O691" s="420"/>
      <c r="P691" s="420"/>
      <c r="Q691" s="418"/>
      <c r="R691" s="418"/>
      <c r="S691" s="418"/>
      <c r="T691" s="418"/>
      <c r="U691" s="445"/>
      <c r="V691" s="418" t="s">
        <v>62</v>
      </c>
      <c r="W691" s="441"/>
      <c r="X691" s="418" t="s">
        <v>58</v>
      </c>
      <c r="Y691" s="446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99"/>
      <c r="CL691" s="99"/>
      <c r="CM691" s="99"/>
      <c r="CN691" s="99"/>
    </row>
    <row r="692" spans="1:16360">
      <c r="A692" s="418">
        <v>360</v>
      </c>
      <c r="B692" s="418" t="s">
        <v>3861</v>
      </c>
      <c r="C692" s="418" t="s">
        <v>58</v>
      </c>
      <c r="D692" s="418" t="s">
        <v>762</v>
      </c>
      <c r="E692" s="418" t="s">
        <v>190</v>
      </c>
      <c r="F692" s="418" t="s">
        <v>799</v>
      </c>
      <c r="G692" s="418" t="s">
        <v>899</v>
      </c>
      <c r="H692" s="418" t="s">
        <v>189</v>
      </c>
      <c r="I692" s="418">
        <v>49204132</v>
      </c>
      <c r="J692" s="418">
        <v>624</v>
      </c>
      <c r="K692" s="418">
        <v>24</v>
      </c>
      <c r="L692" s="420"/>
      <c r="M692" s="420"/>
      <c r="N692" s="418"/>
      <c r="O692" s="420"/>
      <c r="P692" s="420"/>
      <c r="Q692" s="418"/>
      <c r="R692" s="418"/>
      <c r="S692" s="418"/>
      <c r="T692" s="418"/>
      <c r="U692" s="445"/>
      <c r="V692" s="418" t="s">
        <v>62</v>
      </c>
      <c r="W692" s="441"/>
      <c r="X692" s="418" t="s">
        <v>58</v>
      </c>
      <c r="Y692" s="446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99"/>
      <c r="CL692" s="99"/>
      <c r="CM692" s="99"/>
      <c r="CN692" s="99"/>
      <c r="CO692" s="61"/>
      <c r="CP692" s="61"/>
      <c r="CQ692" s="61"/>
      <c r="CR692" s="61"/>
      <c r="CS692" s="61"/>
      <c r="CT692" s="61"/>
      <c r="CU692" s="61"/>
      <c r="CV692" s="61"/>
      <c r="CW692" s="61"/>
      <c r="CX692" s="61"/>
      <c r="CY692" s="61"/>
      <c r="CZ692" s="61"/>
      <c r="DA692" s="61"/>
      <c r="DB692" s="61"/>
      <c r="DC692" s="61"/>
      <c r="DD692" s="61"/>
      <c r="DE692" s="61"/>
      <c r="DF692" s="61"/>
      <c r="DG692" s="61"/>
      <c r="DH692" s="61"/>
      <c r="DI692" s="61"/>
      <c r="DJ692" s="61"/>
      <c r="DK692" s="61"/>
      <c r="DL692" s="61"/>
      <c r="DM692" s="61"/>
      <c r="DN692" s="61"/>
      <c r="DO692" s="61"/>
      <c r="DP692" s="61"/>
      <c r="DQ692" s="61"/>
      <c r="DR692" s="61"/>
      <c r="DS692" s="61"/>
      <c r="DT692" s="61"/>
      <c r="DU692" s="61"/>
      <c r="DV692" s="61"/>
      <c r="DW692" s="61"/>
      <c r="DX692" s="61"/>
      <c r="DY692" s="61"/>
      <c r="DZ692" s="61"/>
      <c r="EA692" s="61"/>
      <c r="EB692" s="61"/>
      <c r="EC692" s="61"/>
      <c r="ED692" s="61"/>
      <c r="EE692" s="61"/>
      <c r="EF692" s="61"/>
      <c r="EG692" s="61"/>
      <c r="EH692" s="61"/>
      <c r="EI692" s="61"/>
      <c r="EJ692" s="61"/>
      <c r="EK692" s="61"/>
      <c r="EL692" s="61"/>
      <c r="EM692" s="61"/>
      <c r="EN692" s="61"/>
      <c r="EO692" s="61"/>
      <c r="EP692" s="61"/>
      <c r="EQ692" s="61"/>
      <c r="ER692" s="61"/>
      <c r="ES692" s="61"/>
      <c r="ET692" s="61"/>
      <c r="EU692" s="61"/>
      <c r="EV692" s="61"/>
      <c r="EW692" s="61"/>
      <c r="EX692" s="61"/>
      <c r="EY692" s="61"/>
      <c r="EZ692" s="61"/>
      <c r="FA692" s="61"/>
      <c r="FB692" s="61"/>
      <c r="FC692" s="61"/>
      <c r="FD692" s="61"/>
      <c r="FE692" s="61"/>
      <c r="FF692" s="61"/>
      <c r="FG692" s="61"/>
      <c r="FH692" s="61"/>
      <c r="FI692" s="61"/>
      <c r="FJ692" s="61"/>
      <c r="FK692" s="61"/>
      <c r="FL692" s="61"/>
      <c r="FM692" s="61"/>
      <c r="FN692" s="61"/>
      <c r="FO692" s="61"/>
      <c r="FP692" s="61"/>
      <c r="FQ692" s="61"/>
      <c r="FR692" s="61"/>
      <c r="FS692" s="61"/>
      <c r="FT692" s="61"/>
      <c r="FU692" s="61"/>
      <c r="FV692" s="61"/>
      <c r="FW692" s="61"/>
      <c r="FX692" s="61"/>
      <c r="FY692" s="61"/>
      <c r="FZ692" s="61"/>
      <c r="GA692" s="61"/>
      <c r="GB692" s="61"/>
      <c r="GC692" s="61"/>
      <c r="GD692" s="61"/>
      <c r="GE692" s="61"/>
      <c r="GF692" s="61"/>
      <c r="GG692" s="61"/>
      <c r="GH692" s="61"/>
      <c r="GI692" s="61"/>
      <c r="GJ692" s="61"/>
      <c r="GK692" s="61"/>
      <c r="GL692" s="61"/>
      <c r="GM692" s="61"/>
      <c r="GN692" s="61"/>
      <c r="GO692" s="61"/>
      <c r="GP692" s="61"/>
      <c r="GQ692" s="61"/>
      <c r="GR692" s="61"/>
      <c r="GS692" s="61"/>
      <c r="GT692" s="61"/>
      <c r="GU692" s="61"/>
      <c r="GV692" s="61"/>
      <c r="GW692" s="61"/>
      <c r="GX692" s="61"/>
      <c r="GY692" s="61"/>
      <c r="GZ692" s="61"/>
      <c r="HA692" s="61"/>
      <c r="HB692" s="61"/>
      <c r="HC692" s="61"/>
      <c r="HD692" s="61"/>
      <c r="HE692" s="61"/>
      <c r="HF692" s="61"/>
      <c r="HG692" s="61"/>
      <c r="HH692" s="61"/>
      <c r="HI692" s="61"/>
      <c r="HJ692" s="61"/>
      <c r="HK692" s="61"/>
      <c r="HL692" s="61"/>
      <c r="HM692" s="61"/>
      <c r="HN692" s="61"/>
      <c r="HO692" s="61"/>
      <c r="HP692" s="61"/>
      <c r="HQ692" s="61"/>
      <c r="HR692" s="61"/>
      <c r="HS692" s="61"/>
      <c r="HT692" s="61"/>
      <c r="HU692" s="61"/>
      <c r="HV692" s="61"/>
      <c r="HW692" s="61"/>
      <c r="HX692" s="61"/>
      <c r="HY692" s="61"/>
      <c r="HZ692" s="61"/>
      <c r="IA692" s="61"/>
      <c r="IB692" s="61"/>
      <c r="IC692" s="61"/>
      <c r="ID692" s="61"/>
      <c r="IE692" s="61"/>
      <c r="IF692" s="61"/>
      <c r="IG692" s="61"/>
      <c r="IH692" s="61"/>
      <c r="II692" s="61"/>
      <c r="IJ692" s="61"/>
      <c r="IK692" s="61"/>
      <c r="IL692" s="61"/>
      <c r="IM692" s="61"/>
      <c r="IN692" s="61"/>
      <c r="IO692" s="61"/>
      <c r="IP692" s="61"/>
      <c r="IQ692" s="61"/>
      <c r="IR692" s="61"/>
      <c r="IS692" s="61"/>
      <c r="IT692" s="61"/>
      <c r="IU692" s="61"/>
      <c r="IV692" s="61"/>
      <c r="IW692" s="61"/>
      <c r="IX692" s="61"/>
      <c r="IY692" s="61"/>
      <c r="IZ692" s="61"/>
      <c r="JA692" s="61"/>
      <c r="JB692" s="61"/>
      <c r="JC692" s="61"/>
      <c r="JD692" s="61"/>
      <c r="JE692" s="61"/>
      <c r="JF692" s="61"/>
      <c r="JG692" s="61"/>
      <c r="JH692" s="61"/>
      <c r="JI692" s="61"/>
      <c r="JJ692" s="61"/>
      <c r="JK692" s="61"/>
      <c r="JL692" s="61"/>
      <c r="JM692" s="61"/>
      <c r="JN692" s="61"/>
      <c r="JO692" s="61"/>
      <c r="JP692" s="61"/>
      <c r="JQ692" s="61"/>
      <c r="JR692" s="61"/>
      <c r="JS692" s="61"/>
      <c r="JT692" s="61"/>
      <c r="JU692" s="61"/>
      <c r="JV692" s="61"/>
      <c r="JW692" s="61"/>
      <c r="JX692" s="61"/>
      <c r="JY692" s="61"/>
      <c r="JZ692" s="61"/>
      <c r="KA692" s="61"/>
      <c r="KB692" s="61"/>
      <c r="KC692" s="61"/>
      <c r="KD692" s="61"/>
      <c r="KE692" s="61"/>
      <c r="KF692" s="61"/>
      <c r="KG692" s="61"/>
      <c r="KH692" s="61"/>
      <c r="KI692" s="61"/>
      <c r="KJ692" s="61"/>
      <c r="KK692" s="61"/>
      <c r="KL692" s="61"/>
      <c r="KM692" s="61"/>
      <c r="KN692" s="61"/>
      <c r="KO692" s="61"/>
      <c r="KP692" s="61"/>
      <c r="KQ692" s="61"/>
      <c r="KR692" s="61"/>
      <c r="KS692" s="61"/>
      <c r="KT692" s="61"/>
      <c r="KU692" s="61"/>
      <c r="KV692" s="61"/>
      <c r="KW692" s="61"/>
      <c r="KX692" s="61"/>
      <c r="KY692" s="61"/>
      <c r="KZ692" s="61"/>
      <c r="LA692" s="61"/>
      <c r="LB692" s="61"/>
      <c r="LC692" s="61"/>
      <c r="LD692" s="61"/>
      <c r="LE692" s="61"/>
      <c r="LF692" s="61"/>
      <c r="LG692" s="61"/>
      <c r="LH692" s="61"/>
      <c r="LI692" s="61"/>
      <c r="LJ692" s="61"/>
      <c r="LK692" s="61"/>
      <c r="LL692" s="61"/>
      <c r="LM692" s="61"/>
      <c r="LN692" s="61"/>
      <c r="LO692" s="61"/>
      <c r="LP692" s="61"/>
      <c r="LQ692" s="61"/>
      <c r="LR692" s="61"/>
      <c r="LS692" s="61"/>
      <c r="LT692" s="61"/>
      <c r="LU692" s="61"/>
      <c r="LV692" s="61"/>
      <c r="LW692" s="61"/>
      <c r="LX692" s="61"/>
      <c r="LY692" s="61"/>
      <c r="LZ692" s="61"/>
      <c r="MA692" s="61"/>
      <c r="MB692" s="61"/>
      <c r="MC692" s="61"/>
      <c r="MD692" s="61"/>
      <c r="ME692" s="61"/>
      <c r="MF692" s="61"/>
      <c r="MG692" s="61"/>
      <c r="MH692" s="61"/>
      <c r="MI692" s="61"/>
      <c r="MJ692" s="61"/>
      <c r="MK692" s="61"/>
      <c r="ML692" s="61"/>
      <c r="MM692" s="61"/>
      <c r="MN692" s="61"/>
      <c r="MO692" s="61"/>
      <c r="MP692" s="61"/>
      <c r="MQ692" s="61"/>
      <c r="MR692" s="61"/>
      <c r="MS692" s="61"/>
      <c r="MT692" s="61"/>
      <c r="MU692" s="61"/>
      <c r="MV692" s="61"/>
      <c r="MW692" s="61"/>
      <c r="MX692" s="61"/>
      <c r="MY692" s="61"/>
      <c r="MZ692" s="61"/>
      <c r="NA692" s="61"/>
      <c r="NB692" s="61"/>
      <c r="NC692" s="61"/>
      <c r="ND692" s="61"/>
      <c r="NE692" s="61"/>
      <c r="NF692" s="61"/>
      <c r="NG692" s="61"/>
      <c r="NH692" s="61"/>
      <c r="NI692" s="61"/>
      <c r="NJ692" s="61"/>
      <c r="NK692" s="61"/>
      <c r="NL692" s="61"/>
      <c r="NM692" s="61"/>
      <c r="NN692" s="61"/>
      <c r="NO692" s="61"/>
      <c r="NP692" s="61"/>
      <c r="NQ692" s="61"/>
      <c r="NR692" s="61"/>
      <c r="NS692" s="61"/>
      <c r="NT692" s="61"/>
      <c r="NU692" s="61"/>
      <c r="NV692" s="61"/>
      <c r="NW692" s="61"/>
      <c r="NX692" s="61"/>
      <c r="NY692" s="61"/>
      <c r="NZ692" s="61"/>
      <c r="OA692" s="61"/>
      <c r="OB692" s="61"/>
      <c r="OC692" s="61"/>
      <c r="OD692" s="61"/>
      <c r="OE692" s="61"/>
      <c r="OF692" s="61"/>
      <c r="OG692" s="61"/>
      <c r="OH692" s="61"/>
      <c r="OI692" s="61"/>
      <c r="OJ692" s="61"/>
      <c r="OK692" s="61"/>
      <c r="OL692" s="61"/>
      <c r="OM692" s="61"/>
      <c r="ON692" s="61"/>
      <c r="OO692" s="61"/>
      <c r="OP692" s="61"/>
      <c r="OQ692" s="61"/>
      <c r="OR692" s="61"/>
      <c r="OS692" s="61"/>
      <c r="OT692" s="61"/>
      <c r="OU692" s="61"/>
      <c r="OV692" s="61"/>
      <c r="OW692" s="61"/>
      <c r="OX692" s="61"/>
      <c r="OY692" s="61"/>
      <c r="OZ692" s="61"/>
      <c r="PA692" s="61"/>
      <c r="PB692" s="61"/>
      <c r="PC692" s="61"/>
      <c r="PD692" s="61"/>
      <c r="PE692" s="61"/>
      <c r="PF692" s="61"/>
      <c r="PG692" s="61"/>
      <c r="PH692" s="61"/>
      <c r="PI692" s="61"/>
      <c r="PJ692" s="61"/>
      <c r="PK692" s="61"/>
      <c r="PL692" s="61"/>
      <c r="PM692" s="61"/>
      <c r="PN692" s="61"/>
      <c r="PO692" s="61"/>
      <c r="PP692" s="61"/>
      <c r="PQ692" s="61"/>
      <c r="PR692" s="61"/>
      <c r="PS692" s="61"/>
      <c r="PT692" s="61"/>
      <c r="PU692" s="61"/>
      <c r="PV692" s="61"/>
      <c r="PW692" s="61"/>
      <c r="PX692" s="61"/>
      <c r="PY692" s="61"/>
      <c r="PZ692" s="61"/>
      <c r="QA692" s="61"/>
      <c r="QB692" s="61"/>
      <c r="QC692" s="61"/>
      <c r="QD692" s="61"/>
      <c r="QE692" s="61"/>
      <c r="QF692" s="61"/>
      <c r="QG692" s="61"/>
      <c r="QH692" s="61"/>
      <c r="QI692" s="61"/>
      <c r="QJ692" s="61"/>
      <c r="QK692" s="61"/>
      <c r="QL692" s="61"/>
      <c r="QM692" s="61"/>
      <c r="QN692" s="61"/>
      <c r="QO692" s="61"/>
      <c r="QP692" s="61"/>
      <c r="QQ692" s="61"/>
      <c r="QR692" s="61"/>
      <c r="QS692" s="61"/>
      <c r="QT692" s="61"/>
      <c r="QU692" s="61"/>
      <c r="QV692" s="61"/>
      <c r="QW692" s="61"/>
      <c r="QX692" s="61"/>
      <c r="QY692" s="61"/>
      <c r="QZ692" s="61"/>
      <c r="RA692" s="61"/>
      <c r="RB692" s="61"/>
      <c r="RC692" s="61"/>
      <c r="RD692" s="61"/>
      <c r="RE692" s="61"/>
      <c r="RF692" s="61"/>
      <c r="RG692" s="61"/>
      <c r="RH692" s="61"/>
      <c r="RI692" s="61"/>
      <c r="RJ692" s="61"/>
      <c r="RK692" s="61"/>
      <c r="RL692" s="61"/>
      <c r="RM692" s="61"/>
      <c r="RN692" s="61"/>
      <c r="RO692" s="61"/>
      <c r="RP692" s="61"/>
      <c r="RQ692" s="61"/>
      <c r="RR692" s="61"/>
      <c r="RS692" s="61"/>
      <c r="RT692" s="61"/>
      <c r="RU692" s="61"/>
      <c r="RV692" s="61"/>
      <c r="RW692" s="61"/>
      <c r="RX692" s="61"/>
      <c r="RY692" s="61"/>
      <c r="RZ692" s="61"/>
      <c r="SA692" s="61"/>
      <c r="SB692" s="61"/>
      <c r="SC692" s="61"/>
      <c r="SD692" s="61"/>
      <c r="SE692" s="61"/>
      <c r="SF692" s="61"/>
      <c r="SG692" s="61"/>
      <c r="SH692" s="61"/>
      <c r="SI692" s="61"/>
      <c r="SJ692" s="61"/>
      <c r="SK692" s="61"/>
      <c r="SL692" s="61"/>
      <c r="SM692" s="61"/>
      <c r="SN692" s="61"/>
      <c r="SO692" s="61"/>
      <c r="SP692" s="61"/>
      <c r="SQ692" s="61"/>
      <c r="SR692" s="61"/>
      <c r="SS692" s="61"/>
      <c r="ST692" s="61"/>
      <c r="SU692" s="61"/>
      <c r="SV692" s="61"/>
      <c r="SW692" s="61"/>
      <c r="SX692" s="61"/>
      <c r="SY692" s="61"/>
      <c r="SZ692" s="61"/>
      <c r="TA692" s="61"/>
      <c r="TB692" s="61"/>
      <c r="TC692" s="61"/>
      <c r="TD692" s="61"/>
      <c r="TE692" s="61"/>
      <c r="TF692" s="61"/>
      <c r="TG692" s="61"/>
      <c r="TH692" s="61"/>
      <c r="TI692" s="61"/>
      <c r="TJ692" s="61"/>
      <c r="TK692" s="61"/>
      <c r="TL692" s="61"/>
      <c r="TM692" s="61"/>
      <c r="TN692" s="61"/>
      <c r="TO692" s="61"/>
      <c r="TP692" s="61"/>
      <c r="TQ692" s="61"/>
      <c r="TR692" s="61"/>
      <c r="TS692" s="61"/>
      <c r="TT692" s="61"/>
      <c r="TU692" s="61"/>
      <c r="TV692" s="61"/>
      <c r="TW692" s="61"/>
      <c r="TX692" s="61"/>
      <c r="TY692" s="61"/>
      <c r="TZ692" s="61"/>
      <c r="UA692" s="61"/>
      <c r="UB692" s="61"/>
      <c r="UC692" s="61"/>
      <c r="UD692" s="61"/>
      <c r="UE692" s="61"/>
      <c r="UF692" s="61"/>
      <c r="UG692" s="61"/>
      <c r="UH692" s="61"/>
      <c r="UI692" s="61"/>
      <c r="UJ692" s="61"/>
      <c r="UK692" s="61"/>
      <c r="UL692" s="61"/>
      <c r="UM692" s="61"/>
      <c r="UN692" s="61"/>
      <c r="UO692" s="61"/>
      <c r="UP692" s="61"/>
      <c r="UQ692" s="61"/>
      <c r="UR692" s="61"/>
      <c r="US692" s="61"/>
      <c r="UT692" s="61"/>
      <c r="UU692" s="61"/>
      <c r="UV692" s="61"/>
      <c r="UW692" s="61"/>
      <c r="UX692" s="61"/>
      <c r="UY692" s="61"/>
      <c r="UZ692" s="61"/>
      <c r="VA692" s="61"/>
      <c r="VB692" s="61"/>
      <c r="VC692" s="61"/>
      <c r="VD692" s="61"/>
      <c r="VE692" s="61"/>
      <c r="VF692" s="61"/>
      <c r="VG692" s="61"/>
      <c r="VH692" s="61"/>
      <c r="VI692" s="61"/>
      <c r="VJ692" s="61"/>
      <c r="VK692" s="61"/>
      <c r="VL692" s="61"/>
      <c r="VM692" s="61"/>
      <c r="VN692" s="61"/>
      <c r="VO692" s="61"/>
      <c r="VP692" s="61"/>
      <c r="VQ692" s="61"/>
      <c r="VR692" s="61"/>
      <c r="VS692" s="61"/>
      <c r="VT692" s="61"/>
      <c r="VU692" s="61"/>
      <c r="VV692" s="61"/>
      <c r="VW692" s="61"/>
      <c r="VX692" s="61"/>
      <c r="VY692" s="61"/>
      <c r="VZ692" s="61"/>
      <c r="WA692" s="61"/>
      <c r="WB692" s="61"/>
      <c r="WC692" s="61"/>
      <c r="WD692" s="61"/>
      <c r="WE692" s="61"/>
      <c r="WF692" s="61"/>
      <c r="WG692" s="61"/>
      <c r="WH692" s="61"/>
      <c r="WI692" s="61"/>
      <c r="WJ692" s="61"/>
      <c r="WK692" s="61"/>
      <c r="WL692" s="61"/>
      <c r="WM692" s="61"/>
      <c r="WN692" s="61"/>
      <c r="WO692" s="61"/>
      <c r="WP692" s="61"/>
      <c r="WQ692" s="61"/>
      <c r="WR692" s="61"/>
      <c r="WS692" s="61"/>
      <c r="WT692" s="61"/>
      <c r="WU692" s="61"/>
      <c r="WV692" s="61"/>
      <c r="WW692" s="61"/>
      <c r="WX692" s="61"/>
      <c r="WY692" s="61"/>
      <c r="WZ692" s="61"/>
      <c r="XA692" s="61"/>
      <c r="XB692" s="61"/>
      <c r="XC692" s="61"/>
      <c r="XD692" s="61"/>
      <c r="XE692" s="61"/>
      <c r="XF692" s="61"/>
      <c r="XG692" s="61"/>
      <c r="XH692" s="61"/>
      <c r="XI692" s="61"/>
      <c r="XJ692" s="61"/>
      <c r="XK692" s="61"/>
      <c r="XL692" s="61"/>
      <c r="XM692" s="61"/>
      <c r="XN692" s="61"/>
      <c r="XO692" s="61"/>
      <c r="XP692" s="61"/>
      <c r="XQ692" s="61"/>
      <c r="XR692" s="61"/>
      <c r="XS692" s="61"/>
      <c r="XT692" s="61"/>
      <c r="XU692" s="61"/>
      <c r="XV692" s="61"/>
      <c r="XW692" s="61"/>
      <c r="XX692" s="61"/>
      <c r="XY692" s="61"/>
      <c r="XZ692" s="61"/>
      <c r="YA692" s="61"/>
      <c r="YB692" s="61"/>
      <c r="YC692" s="61"/>
      <c r="YD692" s="61"/>
      <c r="YE692" s="61"/>
      <c r="YF692" s="61"/>
      <c r="YG692" s="61"/>
      <c r="YH692" s="61"/>
      <c r="YI692" s="61"/>
      <c r="YJ692" s="61"/>
      <c r="YK692" s="61"/>
      <c r="YL692" s="61"/>
      <c r="YM692" s="61"/>
      <c r="YN692" s="61"/>
      <c r="YO692" s="61"/>
      <c r="YP692" s="61"/>
      <c r="YQ692" s="61"/>
      <c r="YR692" s="61"/>
      <c r="YS692" s="61"/>
      <c r="YT692" s="61"/>
      <c r="YU692" s="61"/>
      <c r="YV692" s="61"/>
      <c r="YW692" s="61"/>
      <c r="YX692" s="61"/>
      <c r="YY692" s="61"/>
      <c r="YZ692" s="61"/>
      <c r="ZA692" s="61"/>
      <c r="ZB692" s="61"/>
      <c r="ZC692" s="61"/>
      <c r="ZD692" s="61"/>
      <c r="ZE692" s="61"/>
      <c r="ZF692" s="61"/>
      <c r="ZG692" s="61"/>
      <c r="ZH692" s="61"/>
      <c r="ZI692" s="61"/>
      <c r="ZJ692" s="61"/>
      <c r="ZK692" s="61"/>
      <c r="ZL692" s="61"/>
      <c r="ZM692" s="61"/>
      <c r="ZN692" s="61"/>
      <c r="ZO692" s="61"/>
      <c r="ZP692" s="61"/>
      <c r="ZQ692" s="61"/>
      <c r="ZR692" s="61"/>
      <c r="ZS692" s="61"/>
      <c r="ZT692" s="61"/>
      <c r="ZU692" s="61"/>
      <c r="ZV692" s="61"/>
      <c r="ZW692" s="61"/>
      <c r="ZX692" s="61"/>
      <c r="ZY692" s="61"/>
      <c r="ZZ692" s="61"/>
      <c r="AAA692" s="61"/>
      <c r="AAB692" s="61"/>
      <c r="AAC692" s="61"/>
      <c r="AAD692" s="61"/>
      <c r="AAE692" s="61"/>
      <c r="AAF692" s="61"/>
      <c r="AAG692" s="61"/>
      <c r="AAH692" s="61"/>
      <c r="AAI692" s="61"/>
      <c r="AAJ692" s="61"/>
      <c r="AAK692" s="61"/>
      <c r="AAL692" s="61"/>
      <c r="AAM692" s="61"/>
      <c r="AAN692" s="61"/>
      <c r="AAO692" s="61"/>
      <c r="AAP692" s="61"/>
      <c r="AAQ692" s="61"/>
      <c r="AAR692" s="61"/>
      <c r="AAS692" s="61"/>
      <c r="AAT692" s="61"/>
      <c r="AAU692" s="61"/>
      <c r="AAV692" s="61"/>
      <c r="AAW692" s="61"/>
      <c r="AAX692" s="61"/>
      <c r="AAY692" s="61"/>
      <c r="AAZ692" s="61"/>
      <c r="ABA692" s="61"/>
      <c r="ABB692" s="61"/>
      <c r="ABC692" s="61"/>
      <c r="ABD692" s="61"/>
      <c r="ABE692" s="61"/>
      <c r="ABF692" s="61"/>
      <c r="ABG692" s="61"/>
      <c r="ABH692" s="61"/>
      <c r="ABI692" s="61"/>
      <c r="ABJ692" s="61"/>
      <c r="ABK692" s="61"/>
      <c r="ABL692" s="61"/>
      <c r="ABM692" s="61"/>
      <c r="ABN692" s="61"/>
      <c r="ABO692" s="61"/>
      <c r="ABP692" s="61"/>
      <c r="ABQ692" s="61"/>
      <c r="ABR692" s="61"/>
      <c r="ABS692" s="61"/>
      <c r="ABT692" s="61"/>
      <c r="ABU692" s="61"/>
      <c r="ABV692" s="61"/>
      <c r="ABW692" s="61"/>
      <c r="ABX692" s="61"/>
      <c r="ABY692" s="61"/>
      <c r="ABZ692" s="61"/>
      <c r="ACA692" s="61"/>
      <c r="ACB692" s="61"/>
      <c r="ACC692" s="61"/>
      <c r="ACD692" s="61"/>
      <c r="ACE692" s="61"/>
      <c r="ACF692" s="61"/>
      <c r="ACG692" s="61"/>
      <c r="ACH692" s="61"/>
      <c r="ACI692" s="61"/>
      <c r="ACJ692" s="61"/>
      <c r="ACK692" s="61"/>
      <c r="ACL692" s="61"/>
      <c r="ACM692" s="61"/>
      <c r="ACN692" s="61"/>
      <c r="ACO692" s="61"/>
      <c r="ACP692" s="61"/>
      <c r="ACQ692" s="61"/>
      <c r="ACR692" s="61"/>
      <c r="ACS692" s="61"/>
      <c r="ACT692" s="61"/>
      <c r="ACU692" s="61"/>
      <c r="ACV692" s="61"/>
      <c r="ACW692" s="61"/>
      <c r="ACX692" s="61"/>
      <c r="ACY692" s="61"/>
      <c r="ACZ692" s="61"/>
      <c r="ADA692" s="61"/>
      <c r="ADB692" s="61"/>
      <c r="ADC692" s="61"/>
      <c r="ADD692" s="61"/>
      <c r="ADE692" s="61"/>
      <c r="ADF692" s="61"/>
      <c r="ADG692" s="61"/>
      <c r="ADH692" s="61"/>
      <c r="ADI692" s="61"/>
      <c r="ADJ692" s="61"/>
      <c r="ADK692" s="61"/>
      <c r="ADL692" s="61"/>
      <c r="ADM692" s="61"/>
      <c r="ADN692" s="61"/>
      <c r="ADO692" s="61"/>
      <c r="ADP692" s="61"/>
      <c r="ADQ692" s="61"/>
      <c r="ADR692" s="61"/>
      <c r="ADS692" s="61"/>
      <c r="ADT692" s="61"/>
      <c r="ADU692" s="61"/>
      <c r="ADV692" s="61"/>
      <c r="ADW692" s="61"/>
      <c r="ADX692" s="61"/>
      <c r="ADY692" s="61"/>
      <c r="ADZ692" s="61"/>
      <c r="AEA692" s="61"/>
      <c r="AEB692" s="61"/>
      <c r="AEC692" s="61"/>
      <c r="AED692" s="61"/>
      <c r="AEE692" s="61"/>
      <c r="AEF692" s="61"/>
      <c r="AEG692" s="61"/>
      <c r="AEH692" s="61"/>
      <c r="AEI692" s="61"/>
      <c r="AEJ692" s="61"/>
      <c r="AEK692" s="61"/>
      <c r="AEL692" s="61"/>
      <c r="AEM692" s="61"/>
      <c r="AEN692" s="61"/>
      <c r="AEO692" s="61"/>
      <c r="AEP692" s="61"/>
      <c r="AEQ692" s="61"/>
      <c r="AER692" s="61"/>
      <c r="AES692" s="61"/>
      <c r="AET692" s="61"/>
      <c r="AEU692" s="61"/>
      <c r="AEV692" s="61"/>
      <c r="AEW692" s="61"/>
      <c r="AEX692" s="61"/>
      <c r="AEY692" s="61"/>
      <c r="AEZ692" s="61"/>
      <c r="AFA692" s="61"/>
      <c r="AFB692" s="61"/>
      <c r="AFC692" s="61"/>
      <c r="AFD692" s="61"/>
      <c r="AFE692" s="61"/>
      <c r="AFF692" s="61"/>
      <c r="AFG692" s="61"/>
      <c r="AFH692" s="61"/>
      <c r="AFI692" s="61"/>
      <c r="AFJ692" s="61"/>
      <c r="AFK692" s="61"/>
      <c r="AFL692" s="61"/>
      <c r="AFM692" s="61"/>
      <c r="AFN692" s="61"/>
      <c r="AFO692" s="61"/>
      <c r="AFP692" s="61"/>
      <c r="AFQ692" s="61"/>
      <c r="AFR692" s="61"/>
      <c r="AFS692" s="61"/>
      <c r="AFT692" s="61"/>
      <c r="AFU692" s="61"/>
      <c r="AFV692" s="61"/>
      <c r="AFW692" s="61"/>
      <c r="AFX692" s="61"/>
      <c r="AFY692" s="61"/>
      <c r="AFZ692" s="61"/>
      <c r="AGA692" s="61"/>
      <c r="AGB692" s="61"/>
      <c r="AGC692" s="61"/>
      <c r="AGD692" s="61"/>
      <c r="AGE692" s="61"/>
      <c r="AGF692" s="61"/>
      <c r="AGG692" s="61"/>
      <c r="AGH692" s="61"/>
      <c r="AGI692" s="61"/>
      <c r="AGJ692" s="61"/>
      <c r="AGK692" s="61"/>
      <c r="AGL692" s="61"/>
      <c r="AGM692" s="61"/>
      <c r="AGN692" s="61"/>
      <c r="AGO692" s="61"/>
      <c r="AGP692" s="61"/>
      <c r="AGQ692" s="61"/>
      <c r="AGR692" s="61"/>
      <c r="AGS692" s="61"/>
      <c r="AGT692" s="61"/>
      <c r="AGU692" s="61"/>
      <c r="AGV692" s="61"/>
      <c r="AGW692" s="61"/>
      <c r="AGX692" s="61"/>
      <c r="AGY692" s="61"/>
      <c r="AGZ692" s="61"/>
      <c r="AHA692" s="61"/>
      <c r="AHB692" s="61"/>
      <c r="AHC692" s="61"/>
      <c r="AHD692" s="61"/>
      <c r="AHE692" s="61"/>
      <c r="AHF692" s="61"/>
      <c r="AHG692" s="61"/>
      <c r="AHH692" s="61"/>
      <c r="AHI692" s="61"/>
      <c r="AHJ692" s="61"/>
      <c r="AHK692" s="61"/>
      <c r="AHL692" s="61"/>
      <c r="AHM692" s="61"/>
      <c r="AHN692" s="61"/>
      <c r="AHO692" s="61"/>
      <c r="AHP692" s="61"/>
      <c r="AHQ692" s="61"/>
      <c r="AHR692" s="61"/>
      <c r="AHS692" s="61"/>
      <c r="AHT692" s="61"/>
      <c r="AHU692" s="61"/>
      <c r="AHV692" s="61"/>
      <c r="AHW692" s="61"/>
      <c r="AHX692" s="61"/>
      <c r="AHY692" s="61"/>
      <c r="AHZ692" s="61"/>
      <c r="AIA692" s="61"/>
      <c r="AIB692" s="61"/>
      <c r="AIC692" s="61"/>
      <c r="AID692" s="61"/>
      <c r="AIE692" s="61"/>
      <c r="AIF692" s="61"/>
      <c r="AIG692" s="61"/>
      <c r="AIH692" s="61"/>
      <c r="AII692" s="61"/>
      <c r="AIJ692" s="61"/>
      <c r="AIK692" s="61"/>
      <c r="AIL692" s="61"/>
      <c r="AIM692" s="61"/>
      <c r="AIN692" s="61"/>
      <c r="AIO692" s="61"/>
      <c r="AIP692" s="61"/>
      <c r="AIQ692" s="61"/>
      <c r="AIR692" s="61"/>
      <c r="AIS692" s="61"/>
      <c r="AIT692" s="61"/>
      <c r="AIU692" s="61"/>
      <c r="AIV692" s="61"/>
      <c r="AIW692" s="61"/>
      <c r="AIX692" s="61"/>
      <c r="AIY692" s="61"/>
      <c r="AIZ692" s="61"/>
      <c r="AJA692" s="61"/>
      <c r="AJB692" s="61"/>
      <c r="AJC692" s="61"/>
      <c r="AJD692" s="61"/>
      <c r="AJE692" s="61"/>
      <c r="AJF692" s="61"/>
      <c r="AJG692" s="61"/>
      <c r="AJH692" s="61"/>
      <c r="AJI692" s="61"/>
      <c r="AJJ692" s="61"/>
      <c r="AJK692" s="61"/>
      <c r="AJL692" s="61"/>
      <c r="AJM692" s="61"/>
      <c r="AJN692" s="61"/>
      <c r="AJO692" s="61"/>
      <c r="AJP692" s="61"/>
      <c r="AJQ692" s="61"/>
      <c r="AJR692" s="61"/>
      <c r="AJS692" s="61"/>
      <c r="AJT692" s="61"/>
      <c r="AJU692" s="61"/>
      <c r="AJV692" s="61"/>
      <c r="AJW692" s="61"/>
      <c r="AJX692" s="61"/>
      <c r="AJY692" s="61"/>
      <c r="AJZ692" s="61"/>
      <c r="AKA692" s="61"/>
      <c r="AKB692" s="61"/>
      <c r="AKC692" s="61"/>
      <c r="AKD692" s="61"/>
      <c r="AKE692" s="61"/>
      <c r="AKF692" s="61"/>
      <c r="AKG692" s="61"/>
      <c r="AKH692" s="61"/>
      <c r="AKI692" s="61"/>
      <c r="AKJ692" s="61"/>
      <c r="AKK692" s="61"/>
      <c r="AKL692" s="61"/>
      <c r="AKM692" s="61"/>
      <c r="AKN692" s="61"/>
      <c r="AKO692" s="61"/>
      <c r="AKP692" s="61"/>
      <c r="AKQ692" s="61"/>
      <c r="AKR692" s="61"/>
      <c r="AKS692" s="61"/>
      <c r="AKT692" s="61"/>
      <c r="AKU692" s="61"/>
      <c r="AKV692" s="61"/>
      <c r="AKW692" s="61"/>
      <c r="AKX692" s="61"/>
      <c r="AKY692" s="61"/>
      <c r="AKZ692" s="61"/>
      <c r="ALA692" s="61"/>
      <c r="ALB692" s="61"/>
      <c r="ALC692" s="61"/>
      <c r="ALD692" s="61"/>
      <c r="ALE692" s="61"/>
      <c r="ALF692" s="61"/>
      <c r="ALG692" s="61"/>
      <c r="ALH692" s="61"/>
      <c r="ALI692" s="61"/>
      <c r="ALJ692" s="61"/>
      <c r="ALK692" s="61"/>
      <c r="ALL692" s="61"/>
      <c r="ALM692" s="61"/>
      <c r="ALN692" s="61"/>
      <c r="ALO692" s="61"/>
      <c r="ALP692" s="61"/>
      <c r="ALQ692" s="61"/>
      <c r="ALR692" s="61"/>
      <c r="ALS692" s="61"/>
      <c r="ALT692" s="61"/>
      <c r="ALU692" s="61"/>
      <c r="ALV692" s="61"/>
      <c r="ALW692" s="61"/>
      <c r="ALX692" s="61"/>
      <c r="ALY692" s="61"/>
      <c r="ALZ692" s="61"/>
      <c r="AMA692" s="61"/>
      <c r="AMB692" s="61"/>
      <c r="AMC692" s="61"/>
      <c r="AMD692" s="61"/>
      <c r="AME692" s="61"/>
      <c r="AMF692" s="61"/>
      <c r="AMG692" s="61"/>
      <c r="AMH692" s="61"/>
      <c r="AMI692" s="61"/>
      <c r="AMJ692" s="61"/>
      <c r="AMK692" s="61"/>
      <c r="AML692" s="61"/>
      <c r="AMM692" s="61"/>
      <c r="AMN692" s="61"/>
      <c r="AMO692" s="61"/>
      <c r="AMP692" s="61"/>
      <c r="AMQ692" s="61"/>
      <c r="AMR692" s="61"/>
      <c r="AMS692" s="61"/>
      <c r="AMT692" s="61"/>
      <c r="AMU692" s="61"/>
      <c r="AMV692" s="61"/>
      <c r="AMW692" s="61"/>
      <c r="AMX692" s="61"/>
      <c r="AMY692" s="61"/>
      <c r="AMZ692" s="61"/>
      <c r="ANA692" s="61"/>
      <c r="ANB692" s="61"/>
      <c r="ANC692" s="61"/>
      <c r="AND692" s="61"/>
      <c r="ANE692" s="61"/>
      <c r="ANF692" s="61"/>
      <c r="ANG692" s="61"/>
      <c r="ANH692" s="61"/>
      <c r="ANI692" s="61"/>
      <c r="ANJ692" s="61"/>
      <c r="ANK692" s="61"/>
      <c r="ANL692" s="61"/>
      <c r="ANM692" s="61"/>
      <c r="ANN692" s="61"/>
      <c r="ANO692" s="61"/>
      <c r="ANP692" s="61"/>
      <c r="ANQ692" s="61"/>
      <c r="ANR692" s="61"/>
      <c r="ANS692" s="61"/>
      <c r="ANT692" s="61"/>
      <c r="ANU692" s="61"/>
      <c r="ANV692" s="61"/>
      <c r="ANW692" s="61"/>
      <c r="ANX692" s="61"/>
      <c r="ANY692" s="61"/>
      <c r="ANZ692" s="61"/>
      <c r="AOA692" s="61"/>
      <c r="AOB692" s="61"/>
      <c r="AOC692" s="61"/>
      <c r="AOD692" s="61"/>
      <c r="AOE692" s="61"/>
      <c r="AOF692" s="61"/>
      <c r="AOG692" s="61"/>
      <c r="AOH692" s="61"/>
      <c r="AOI692" s="61"/>
      <c r="AOJ692" s="61"/>
      <c r="AOK692" s="61"/>
      <c r="AOL692" s="61"/>
      <c r="AOM692" s="61"/>
      <c r="AON692" s="61"/>
      <c r="AOO692" s="61"/>
      <c r="AOP692" s="61"/>
      <c r="AOQ692" s="61"/>
      <c r="AOR692" s="61"/>
      <c r="AOS692" s="61"/>
      <c r="AOT692" s="61"/>
      <c r="AOU692" s="61"/>
      <c r="AOV692" s="61"/>
      <c r="AOW692" s="61"/>
      <c r="AOX692" s="61"/>
      <c r="AOY692" s="61"/>
      <c r="AOZ692" s="61"/>
      <c r="APA692" s="61"/>
      <c r="APB692" s="61"/>
      <c r="APC692" s="61"/>
      <c r="APD692" s="61"/>
      <c r="APE692" s="61"/>
      <c r="APF692" s="61"/>
      <c r="APG692" s="61"/>
      <c r="APH692" s="61"/>
      <c r="API692" s="61"/>
      <c r="APJ692" s="61"/>
      <c r="APK692" s="61"/>
      <c r="APL692" s="61"/>
      <c r="APM692" s="61"/>
      <c r="APN692" s="61"/>
      <c r="APO692" s="61"/>
      <c r="APP692" s="61"/>
      <c r="APQ692" s="61"/>
      <c r="APR692" s="61"/>
      <c r="APS692" s="61"/>
      <c r="APT692" s="61"/>
      <c r="APU692" s="61"/>
      <c r="APV692" s="61"/>
      <c r="APW692" s="61"/>
      <c r="APX692" s="61"/>
      <c r="APY692" s="61"/>
      <c r="APZ692" s="61"/>
      <c r="AQA692" s="61"/>
      <c r="AQB692" s="61"/>
      <c r="AQC692" s="61"/>
      <c r="AQD692" s="61"/>
      <c r="AQE692" s="61"/>
      <c r="AQF692" s="61"/>
      <c r="AQG692" s="61"/>
      <c r="AQH692" s="61"/>
      <c r="AQI692" s="61"/>
      <c r="AQJ692" s="61"/>
      <c r="AQK692" s="61"/>
      <c r="AQL692" s="61"/>
      <c r="AQM692" s="61"/>
      <c r="AQN692" s="61"/>
      <c r="AQO692" s="61"/>
      <c r="AQP692" s="61"/>
      <c r="AQQ692" s="61"/>
      <c r="AQR692" s="61"/>
      <c r="AQS692" s="61"/>
      <c r="AQT692" s="61"/>
      <c r="AQU692" s="61"/>
      <c r="AQV692" s="61"/>
      <c r="AQW692" s="61"/>
      <c r="AQX692" s="61"/>
      <c r="AQY692" s="61"/>
      <c r="AQZ692" s="61"/>
      <c r="ARA692" s="61"/>
      <c r="ARB692" s="61"/>
      <c r="ARC692" s="61"/>
      <c r="ARD692" s="61"/>
      <c r="ARE692" s="61"/>
      <c r="ARF692" s="61"/>
      <c r="ARG692" s="61"/>
      <c r="ARH692" s="61"/>
      <c r="ARI692" s="61"/>
      <c r="ARJ692" s="61"/>
      <c r="ARK692" s="61"/>
      <c r="ARL692" s="61"/>
      <c r="ARM692" s="61"/>
      <c r="ARN692" s="61"/>
      <c r="ARO692" s="61"/>
      <c r="ARP692" s="61"/>
      <c r="ARQ692" s="61"/>
      <c r="ARR692" s="61"/>
      <c r="ARS692" s="61"/>
      <c r="ART692" s="61"/>
      <c r="ARU692" s="61"/>
      <c r="ARV692" s="61"/>
      <c r="ARW692" s="61"/>
      <c r="ARX692" s="61"/>
      <c r="ARY692" s="61"/>
      <c r="ARZ692" s="61"/>
      <c r="ASA692" s="61"/>
      <c r="ASB692" s="61"/>
      <c r="ASC692" s="61"/>
      <c r="ASD692" s="61"/>
      <c r="ASE692" s="61"/>
      <c r="ASF692" s="61"/>
      <c r="ASG692" s="61"/>
      <c r="ASH692" s="61"/>
      <c r="ASI692" s="61"/>
      <c r="ASJ692" s="61"/>
      <c r="ASK692" s="61"/>
      <c r="ASL692" s="61"/>
      <c r="ASM692" s="61"/>
      <c r="ASN692" s="61"/>
      <c r="ASO692" s="61"/>
      <c r="ASP692" s="61"/>
      <c r="ASQ692" s="61"/>
      <c r="ASR692" s="61"/>
      <c r="ASS692" s="61"/>
      <c r="AST692" s="61"/>
      <c r="ASU692" s="61"/>
      <c r="ASV692" s="61"/>
      <c r="ASW692" s="61"/>
      <c r="ASX692" s="61"/>
      <c r="ASY692" s="61"/>
      <c r="ASZ692" s="61"/>
      <c r="ATA692" s="61"/>
      <c r="ATB692" s="61"/>
      <c r="ATC692" s="61"/>
      <c r="ATD692" s="61"/>
      <c r="ATE692" s="61"/>
      <c r="ATF692" s="61"/>
      <c r="ATG692" s="61"/>
      <c r="ATH692" s="61"/>
      <c r="ATI692" s="61"/>
      <c r="ATJ692" s="61"/>
      <c r="ATK692" s="61"/>
      <c r="ATL692" s="61"/>
      <c r="ATM692" s="61"/>
      <c r="ATN692" s="61"/>
      <c r="ATO692" s="61"/>
      <c r="ATP692" s="61"/>
      <c r="ATQ692" s="61"/>
      <c r="ATR692" s="61"/>
      <c r="ATS692" s="61"/>
      <c r="ATT692" s="61"/>
      <c r="ATU692" s="61"/>
      <c r="ATV692" s="61"/>
      <c r="ATW692" s="61"/>
      <c r="ATX692" s="61"/>
      <c r="ATY692" s="61"/>
      <c r="ATZ692" s="61"/>
      <c r="AUA692" s="61"/>
      <c r="AUB692" s="61"/>
      <c r="AUC692" s="61"/>
      <c r="AUD692" s="61"/>
      <c r="AUE692" s="61"/>
      <c r="AUF692" s="61"/>
      <c r="AUG692" s="61"/>
      <c r="AUH692" s="61"/>
      <c r="AUI692" s="61"/>
      <c r="AUJ692" s="61"/>
      <c r="AUK692" s="61"/>
      <c r="AUL692" s="61"/>
      <c r="AUM692" s="61"/>
      <c r="AUN692" s="61"/>
      <c r="AUO692" s="61"/>
      <c r="AUP692" s="61"/>
      <c r="AUQ692" s="61"/>
      <c r="AUR692" s="61"/>
      <c r="AUS692" s="61"/>
      <c r="AUT692" s="61"/>
      <c r="AUU692" s="61"/>
      <c r="AUV692" s="61"/>
      <c r="AUW692" s="61"/>
      <c r="AUX692" s="61"/>
      <c r="AUY692" s="61"/>
      <c r="AUZ692" s="61"/>
      <c r="AVA692" s="61"/>
      <c r="AVB692" s="61"/>
      <c r="AVC692" s="61"/>
      <c r="AVD692" s="61"/>
      <c r="AVE692" s="61"/>
      <c r="AVF692" s="61"/>
      <c r="AVG692" s="61"/>
      <c r="AVH692" s="61"/>
      <c r="AVI692" s="61"/>
      <c r="AVJ692" s="61"/>
      <c r="AVK692" s="61"/>
      <c r="AVL692" s="61"/>
      <c r="AVM692" s="61"/>
      <c r="AVN692" s="61"/>
      <c r="AVO692" s="61"/>
      <c r="AVP692" s="61"/>
      <c r="AVQ692" s="61"/>
      <c r="AVR692" s="61"/>
      <c r="AVS692" s="61"/>
      <c r="AVT692" s="61"/>
      <c r="AVU692" s="61"/>
      <c r="AVV692" s="61"/>
      <c r="AVW692" s="61"/>
      <c r="AVX692" s="61"/>
      <c r="AVY692" s="61"/>
      <c r="AVZ692" s="61"/>
      <c r="AWA692" s="61"/>
      <c r="AWB692" s="61"/>
      <c r="AWC692" s="61"/>
      <c r="AWD692" s="61"/>
      <c r="AWE692" s="61"/>
      <c r="AWF692" s="61"/>
      <c r="AWG692" s="61"/>
      <c r="AWH692" s="61"/>
      <c r="AWI692" s="61"/>
      <c r="AWJ692" s="61"/>
      <c r="AWK692" s="61"/>
      <c r="AWL692" s="61"/>
      <c r="AWM692" s="61"/>
      <c r="AWN692" s="61"/>
      <c r="AWO692" s="61"/>
      <c r="AWP692" s="61"/>
      <c r="AWQ692" s="61"/>
      <c r="AWR692" s="61"/>
      <c r="AWS692" s="61"/>
      <c r="AWT692" s="61"/>
      <c r="AWU692" s="61"/>
      <c r="AWV692" s="61"/>
      <c r="AWW692" s="61"/>
      <c r="AWX692" s="61"/>
      <c r="AWY692" s="61"/>
      <c r="AWZ692" s="61"/>
      <c r="AXA692" s="61"/>
      <c r="AXB692" s="61"/>
      <c r="AXC692" s="61"/>
      <c r="AXD692" s="61"/>
      <c r="AXE692" s="61"/>
      <c r="AXF692" s="61"/>
      <c r="AXG692" s="61"/>
      <c r="AXH692" s="61"/>
      <c r="AXI692" s="61"/>
      <c r="AXJ692" s="61"/>
      <c r="AXK692" s="61"/>
      <c r="AXL692" s="61"/>
      <c r="AXM692" s="61"/>
      <c r="AXN692" s="61"/>
      <c r="AXO692" s="61"/>
      <c r="AXP692" s="61"/>
      <c r="AXQ692" s="61"/>
      <c r="AXR692" s="61"/>
      <c r="AXS692" s="61"/>
      <c r="AXT692" s="61"/>
      <c r="AXU692" s="61"/>
      <c r="AXV692" s="61"/>
      <c r="AXW692" s="61"/>
      <c r="AXX692" s="61"/>
      <c r="AXY692" s="61"/>
      <c r="AXZ692" s="61"/>
      <c r="AYA692" s="61"/>
      <c r="AYB692" s="61"/>
      <c r="AYC692" s="61"/>
      <c r="AYD692" s="61"/>
      <c r="AYE692" s="61"/>
      <c r="AYF692" s="61"/>
      <c r="AYG692" s="61"/>
      <c r="AYH692" s="61"/>
      <c r="AYI692" s="61"/>
      <c r="AYJ692" s="61"/>
      <c r="AYK692" s="61"/>
      <c r="AYL692" s="61"/>
      <c r="AYM692" s="61"/>
      <c r="AYN692" s="61"/>
      <c r="AYO692" s="61"/>
      <c r="AYP692" s="61"/>
      <c r="AYQ692" s="61"/>
      <c r="AYR692" s="61"/>
      <c r="AYS692" s="61"/>
      <c r="AYT692" s="61"/>
      <c r="AYU692" s="61"/>
      <c r="AYV692" s="61"/>
      <c r="AYW692" s="61"/>
      <c r="AYX692" s="61"/>
      <c r="AYY692" s="61"/>
      <c r="AYZ692" s="61"/>
      <c r="AZA692" s="61"/>
      <c r="AZB692" s="61"/>
      <c r="AZC692" s="61"/>
      <c r="AZD692" s="61"/>
      <c r="AZE692" s="61"/>
      <c r="AZF692" s="61"/>
      <c r="AZG692" s="61"/>
      <c r="AZH692" s="61"/>
      <c r="AZI692" s="61"/>
      <c r="AZJ692" s="61"/>
      <c r="AZK692" s="61"/>
      <c r="AZL692" s="61"/>
      <c r="AZM692" s="61"/>
      <c r="AZN692" s="61"/>
      <c r="AZO692" s="61"/>
      <c r="AZP692" s="61"/>
      <c r="AZQ692" s="61"/>
      <c r="AZR692" s="61"/>
      <c r="AZS692" s="61"/>
      <c r="AZT692" s="61"/>
      <c r="AZU692" s="61"/>
      <c r="AZV692" s="61"/>
      <c r="AZW692" s="61"/>
      <c r="AZX692" s="61"/>
      <c r="AZY692" s="61"/>
      <c r="AZZ692" s="61"/>
      <c r="BAA692" s="61"/>
      <c r="BAB692" s="61"/>
      <c r="BAC692" s="61"/>
      <c r="BAD692" s="61"/>
      <c r="BAE692" s="61"/>
      <c r="BAF692" s="61"/>
      <c r="BAG692" s="61"/>
      <c r="BAH692" s="61"/>
      <c r="BAI692" s="61"/>
      <c r="BAJ692" s="61"/>
      <c r="BAK692" s="61"/>
      <c r="BAL692" s="61"/>
      <c r="BAM692" s="61"/>
      <c r="BAN692" s="61"/>
      <c r="BAO692" s="61"/>
      <c r="BAP692" s="61"/>
      <c r="BAQ692" s="61"/>
      <c r="BAR692" s="61"/>
      <c r="BAS692" s="61"/>
      <c r="BAT692" s="61"/>
      <c r="BAU692" s="61"/>
      <c r="BAV692" s="61"/>
      <c r="BAW692" s="61"/>
      <c r="BAX692" s="61"/>
      <c r="BAY692" s="61"/>
      <c r="BAZ692" s="61"/>
      <c r="BBA692" s="61"/>
      <c r="BBB692" s="61"/>
      <c r="BBC692" s="61"/>
      <c r="BBD692" s="61"/>
      <c r="BBE692" s="61"/>
      <c r="BBF692" s="61"/>
      <c r="BBG692" s="61"/>
      <c r="BBH692" s="61"/>
      <c r="BBI692" s="61"/>
      <c r="BBJ692" s="61"/>
      <c r="BBK692" s="61"/>
      <c r="BBL692" s="61"/>
      <c r="BBM692" s="61"/>
      <c r="BBN692" s="61"/>
      <c r="BBO692" s="61"/>
      <c r="BBP692" s="61"/>
      <c r="BBQ692" s="61"/>
      <c r="BBR692" s="61"/>
      <c r="BBS692" s="61"/>
      <c r="BBT692" s="61"/>
      <c r="BBU692" s="61"/>
      <c r="BBV692" s="61"/>
      <c r="BBW692" s="61"/>
      <c r="BBX692" s="61"/>
      <c r="BBY692" s="61"/>
      <c r="BBZ692" s="61"/>
      <c r="BCA692" s="61"/>
      <c r="BCB692" s="61"/>
      <c r="BCC692" s="61"/>
      <c r="BCD692" s="61"/>
      <c r="BCE692" s="61"/>
      <c r="BCF692" s="61"/>
      <c r="BCG692" s="61"/>
      <c r="BCH692" s="61"/>
      <c r="BCI692" s="61"/>
      <c r="BCJ692" s="61"/>
      <c r="BCK692" s="61"/>
      <c r="BCL692" s="61"/>
      <c r="BCM692" s="61"/>
      <c r="BCN692" s="61"/>
      <c r="BCO692" s="61"/>
      <c r="BCP692" s="61"/>
      <c r="BCQ692" s="61"/>
      <c r="BCR692" s="61"/>
      <c r="BCS692" s="61"/>
      <c r="BCT692" s="61"/>
      <c r="BCU692" s="61"/>
      <c r="BCV692" s="61"/>
      <c r="BCW692" s="61"/>
      <c r="BCX692" s="61"/>
      <c r="BCY692" s="61"/>
      <c r="BCZ692" s="61"/>
      <c r="BDA692" s="61"/>
      <c r="BDB692" s="61"/>
      <c r="BDC692" s="61"/>
      <c r="BDD692" s="61"/>
      <c r="BDE692" s="61"/>
      <c r="BDF692" s="61"/>
      <c r="BDG692" s="61"/>
      <c r="BDH692" s="61"/>
      <c r="BDI692" s="61"/>
      <c r="BDJ692" s="61"/>
      <c r="BDK692" s="61"/>
      <c r="BDL692" s="61"/>
      <c r="BDM692" s="61"/>
      <c r="BDN692" s="61"/>
      <c r="BDO692" s="61"/>
      <c r="BDP692" s="61"/>
      <c r="BDQ692" s="61"/>
      <c r="BDR692" s="61"/>
      <c r="BDS692" s="61"/>
      <c r="BDT692" s="61"/>
      <c r="BDU692" s="61"/>
      <c r="BDV692" s="61"/>
      <c r="BDW692" s="61"/>
      <c r="BDX692" s="61"/>
      <c r="BDY692" s="61"/>
      <c r="BDZ692" s="61"/>
      <c r="BEA692" s="61"/>
      <c r="BEB692" s="61"/>
      <c r="BEC692" s="61"/>
      <c r="BED692" s="61"/>
      <c r="BEE692" s="61"/>
      <c r="BEF692" s="61"/>
      <c r="BEG692" s="61"/>
      <c r="BEH692" s="61"/>
      <c r="BEI692" s="61"/>
      <c r="BEJ692" s="61"/>
      <c r="BEK692" s="61"/>
      <c r="BEL692" s="61"/>
      <c r="BEM692" s="61"/>
      <c r="BEN692" s="61"/>
      <c r="BEO692" s="61"/>
      <c r="BEP692" s="61"/>
      <c r="BEQ692" s="61"/>
      <c r="BER692" s="61"/>
      <c r="BES692" s="61"/>
      <c r="BET692" s="61"/>
      <c r="BEU692" s="61"/>
      <c r="BEV692" s="61"/>
      <c r="BEW692" s="61"/>
      <c r="BEX692" s="61"/>
      <c r="BEY692" s="61"/>
      <c r="BEZ692" s="61"/>
      <c r="BFA692" s="61"/>
      <c r="BFB692" s="61"/>
      <c r="BFC692" s="61"/>
      <c r="BFD692" s="61"/>
      <c r="BFE692" s="61"/>
      <c r="BFF692" s="61"/>
      <c r="BFG692" s="61"/>
      <c r="BFH692" s="61"/>
      <c r="BFI692" s="61"/>
      <c r="BFJ692" s="61"/>
      <c r="BFK692" s="61"/>
      <c r="BFL692" s="61"/>
      <c r="BFM692" s="61"/>
      <c r="BFN692" s="61"/>
      <c r="BFO692" s="61"/>
      <c r="BFP692" s="61"/>
      <c r="BFQ692" s="61"/>
      <c r="BFR692" s="61"/>
      <c r="BFS692" s="61"/>
      <c r="BFT692" s="61"/>
      <c r="BFU692" s="61"/>
      <c r="BFV692" s="61"/>
      <c r="BFW692" s="61"/>
      <c r="BFX692" s="61"/>
      <c r="BFY692" s="61"/>
      <c r="BFZ692" s="61"/>
      <c r="BGA692" s="61"/>
      <c r="BGB692" s="61"/>
      <c r="BGC692" s="61"/>
      <c r="BGD692" s="61"/>
      <c r="BGE692" s="61"/>
      <c r="BGF692" s="61"/>
      <c r="BGG692" s="61"/>
      <c r="BGH692" s="61"/>
      <c r="BGI692" s="61"/>
      <c r="BGJ692" s="61"/>
      <c r="BGK692" s="61"/>
      <c r="BGL692" s="61"/>
      <c r="BGM692" s="61"/>
      <c r="BGN692" s="61"/>
      <c r="BGO692" s="61"/>
      <c r="BGP692" s="61"/>
      <c r="BGQ692" s="61"/>
      <c r="BGR692" s="61"/>
      <c r="BGS692" s="61"/>
      <c r="BGT692" s="61"/>
      <c r="BGU692" s="61"/>
      <c r="BGV692" s="61"/>
      <c r="BGW692" s="61"/>
      <c r="BGX692" s="61"/>
      <c r="BGY692" s="61"/>
      <c r="BGZ692" s="61"/>
      <c r="BHA692" s="61"/>
      <c r="BHB692" s="61"/>
      <c r="BHC692" s="61"/>
      <c r="BHD692" s="61"/>
      <c r="BHE692" s="61"/>
      <c r="BHF692" s="61"/>
      <c r="BHG692" s="61"/>
      <c r="BHH692" s="61"/>
      <c r="BHI692" s="61"/>
      <c r="BHJ692" s="61"/>
      <c r="BHK692" s="61"/>
      <c r="BHL692" s="61"/>
      <c r="BHM692" s="61"/>
      <c r="BHN692" s="61"/>
      <c r="BHO692" s="61"/>
      <c r="BHP692" s="61"/>
      <c r="BHQ692" s="61"/>
      <c r="BHR692" s="61"/>
      <c r="BHS692" s="61"/>
      <c r="BHT692" s="61"/>
      <c r="BHU692" s="61"/>
      <c r="BHV692" s="61"/>
      <c r="BHW692" s="61"/>
      <c r="BHX692" s="61"/>
      <c r="BHY692" s="61"/>
      <c r="BHZ692" s="61"/>
      <c r="BIA692" s="61"/>
      <c r="BIB692" s="61"/>
      <c r="BIC692" s="61"/>
      <c r="BID692" s="61"/>
      <c r="BIE692" s="61"/>
      <c r="BIF692" s="61"/>
      <c r="BIG692" s="61"/>
      <c r="BIH692" s="61"/>
      <c r="BII692" s="61"/>
      <c r="BIJ692" s="61"/>
      <c r="BIK692" s="61"/>
      <c r="BIL692" s="61"/>
      <c r="BIM692" s="61"/>
      <c r="BIN692" s="61"/>
      <c r="BIO692" s="61"/>
      <c r="BIP692" s="61"/>
      <c r="BIQ692" s="61"/>
      <c r="BIR692" s="61"/>
      <c r="BIS692" s="61"/>
      <c r="BIT692" s="61"/>
      <c r="BIU692" s="61"/>
      <c r="BIV692" s="61"/>
      <c r="BIW692" s="61"/>
      <c r="BIX692" s="61"/>
      <c r="BIY692" s="61"/>
      <c r="BIZ692" s="61"/>
      <c r="BJA692" s="61"/>
      <c r="BJB692" s="61"/>
      <c r="BJC692" s="61"/>
      <c r="BJD692" s="61"/>
      <c r="BJE692" s="61"/>
      <c r="BJF692" s="61"/>
      <c r="BJG692" s="61"/>
      <c r="BJH692" s="61"/>
      <c r="BJI692" s="61"/>
      <c r="BJJ692" s="61"/>
      <c r="BJK692" s="61"/>
      <c r="BJL692" s="61"/>
      <c r="BJM692" s="61"/>
      <c r="BJN692" s="61"/>
      <c r="BJO692" s="61"/>
      <c r="BJP692" s="61"/>
      <c r="BJQ692" s="61"/>
      <c r="BJR692" s="61"/>
      <c r="BJS692" s="61"/>
      <c r="BJT692" s="61"/>
      <c r="BJU692" s="61"/>
      <c r="BJV692" s="61"/>
      <c r="BJW692" s="61"/>
      <c r="BJX692" s="61"/>
      <c r="BJY692" s="61"/>
      <c r="BJZ692" s="61"/>
      <c r="BKA692" s="61"/>
      <c r="BKB692" s="61"/>
      <c r="BKC692" s="61"/>
      <c r="BKD692" s="61"/>
      <c r="BKE692" s="61"/>
      <c r="BKF692" s="61"/>
      <c r="BKG692" s="61"/>
      <c r="BKH692" s="61"/>
      <c r="BKI692" s="61"/>
      <c r="BKJ692" s="61"/>
      <c r="BKK692" s="61"/>
      <c r="BKL692" s="61"/>
      <c r="BKM692" s="61"/>
      <c r="BKN692" s="61"/>
      <c r="BKO692" s="61"/>
      <c r="BKP692" s="61"/>
      <c r="BKQ692" s="61"/>
      <c r="BKR692" s="61"/>
      <c r="BKS692" s="61"/>
      <c r="BKT692" s="61"/>
      <c r="BKU692" s="61"/>
      <c r="BKV692" s="61"/>
      <c r="BKW692" s="61"/>
      <c r="BKX692" s="61"/>
      <c r="BKY692" s="61"/>
      <c r="BKZ692" s="61"/>
      <c r="BLA692" s="61"/>
      <c r="BLB692" s="61"/>
      <c r="BLC692" s="61"/>
      <c r="BLD692" s="61"/>
      <c r="BLE692" s="61"/>
      <c r="BLF692" s="61"/>
      <c r="BLG692" s="61"/>
      <c r="BLH692" s="61"/>
      <c r="BLI692" s="61"/>
      <c r="BLJ692" s="61"/>
      <c r="BLK692" s="61"/>
      <c r="BLL692" s="61"/>
      <c r="BLM692" s="61"/>
      <c r="BLN692" s="61"/>
      <c r="BLO692" s="61"/>
      <c r="BLP692" s="61"/>
      <c r="BLQ692" s="61"/>
      <c r="BLR692" s="61"/>
      <c r="BLS692" s="61"/>
      <c r="BLT692" s="61"/>
      <c r="BLU692" s="61"/>
      <c r="BLV692" s="61"/>
      <c r="BLW692" s="61"/>
      <c r="BLX692" s="61"/>
      <c r="BLY692" s="61"/>
      <c r="BLZ692" s="61"/>
      <c r="BMA692" s="61"/>
      <c r="BMB692" s="61"/>
      <c r="BMC692" s="61"/>
      <c r="BMD692" s="61"/>
      <c r="BME692" s="61"/>
      <c r="BMF692" s="61"/>
      <c r="BMG692" s="61"/>
      <c r="BMH692" s="61"/>
      <c r="BMI692" s="61"/>
      <c r="BMJ692" s="61"/>
      <c r="BMK692" s="61"/>
      <c r="BML692" s="61"/>
      <c r="BMM692" s="61"/>
      <c r="BMN692" s="61"/>
      <c r="BMO692" s="61"/>
      <c r="BMP692" s="61"/>
      <c r="BMQ692" s="61"/>
      <c r="BMR692" s="61"/>
      <c r="BMS692" s="61"/>
      <c r="BMT692" s="61"/>
      <c r="BMU692" s="61"/>
      <c r="BMV692" s="61"/>
      <c r="BMW692" s="61"/>
      <c r="BMX692" s="61"/>
      <c r="BMY692" s="61"/>
      <c r="BMZ692" s="61"/>
      <c r="BNA692" s="61"/>
      <c r="BNB692" s="61"/>
      <c r="BNC692" s="61"/>
      <c r="BND692" s="61"/>
      <c r="BNE692" s="61"/>
      <c r="BNF692" s="61"/>
      <c r="BNG692" s="61"/>
      <c r="BNH692" s="61"/>
      <c r="BNI692" s="61"/>
      <c r="BNJ692" s="61"/>
      <c r="BNK692" s="61"/>
      <c r="BNL692" s="61"/>
      <c r="BNM692" s="61"/>
      <c r="BNN692" s="61"/>
      <c r="BNO692" s="61"/>
      <c r="BNP692" s="61"/>
      <c r="BNQ692" s="61"/>
      <c r="BNR692" s="61"/>
      <c r="BNS692" s="61"/>
      <c r="BNT692" s="61"/>
      <c r="BNU692" s="61"/>
      <c r="BNV692" s="61"/>
      <c r="BNW692" s="61"/>
      <c r="BNX692" s="61"/>
      <c r="BNY692" s="61"/>
      <c r="BNZ692" s="61"/>
      <c r="BOA692" s="61"/>
      <c r="BOB692" s="61"/>
      <c r="BOC692" s="61"/>
      <c r="BOD692" s="61"/>
      <c r="BOE692" s="61"/>
      <c r="BOF692" s="61"/>
      <c r="BOG692" s="61"/>
      <c r="BOH692" s="61"/>
      <c r="BOI692" s="61"/>
      <c r="BOJ692" s="61"/>
      <c r="BOK692" s="61"/>
      <c r="BOL692" s="61"/>
      <c r="BOM692" s="61"/>
      <c r="BON692" s="61"/>
      <c r="BOO692" s="61"/>
      <c r="BOP692" s="61"/>
      <c r="BOQ692" s="61"/>
      <c r="BOR692" s="61"/>
      <c r="BOS692" s="61"/>
      <c r="BOT692" s="61"/>
      <c r="BOU692" s="61"/>
      <c r="BOV692" s="61"/>
      <c r="BOW692" s="61"/>
      <c r="BOX692" s="61"/>
      <c r="BOY692" s="61"/>
      <c r="BOZ692" s="61"/>
      <c r="BPA692" s="61"/>
      <c r="BPB692" s="61"/>
      <c r="BPC692" s="61"/>
      <c r="BPD692" s="61"/>
      <c r="BPE692" s="61"/>
      <c r="BPF692" s="61"/>
      <c r="BPG692" s="61"/>
      <c r="BPH692" s="61"/>
      <c r="BPI692" s="61"/>
      <c r="BPJ692" s="61"/>
      <c r="BPK692" s="61"/>
      <c r="BPL692" s="61"/>
      <c r="BPM692" s="61"/>
      <c r="BPN692" s="61"/>
      <c r="BPO692" s="61"/>
      <c r="BPP692" s="61"/>
      <c r="BPQ692" s="61"/>
      <c r="BPR692" s="61"/>
      <c r="BPS692" s="61"/>
      <c r="BPT692" s="61"/>
      <c r="BPU692" s="61"/>
      <c r="BPV692" s="61"/>
      <c r="BPW692" s="61"/>
      <c r="BPX692" s="61"/>
      <c r="BPY692" s="61"/>
      <c r="BPZ692" s="61"/>
      <c r="BQA692" s="61"/>
      <c r="BQB692" s="61"/>
      <c r="BQC692" s="61"/>
      <c r="BQD692" s="61"/>
      <c r="BQE692" s="61"/>
      <c r="BQF692" s="61"/>
      <c r="BQG692" s="61"/>
      <c r="BQH692" s="61"/>
      <c r="BQI692" s="61"/>
      <c r="BQJ692" s="61"/>
      <c r="BQK692" s="61"/>
      <c r="BQL692" s="61"/>
      <c r="BQM692" s="61"/>
      <c r="BQN692" s="61"/>
      <c r="BQO692" s="61"/>
      <c r="BQP692" s="61"/>
      <c r="BQQ692" s="61"/>
      <c r="BQR692" s="61"/>
      <c r="BQS692" s="61"/>
      <c r="BQT692" s="61"/>
      <c r="BQU692" s="61"/>
      <c r="BQV692" s="61"/>
      <c r="BQW692" s="61"/>
      <c r="BQX692" s="61"/>
      <c r="BQY692" s="61"/>
      <c r="BQZ692" s="61"/>
      <c r="BRA692" s="61"/>
      <c r="BRB692" s="61"/>
      <c r="BRC692" s="61"/>
      <c r="BRD692" s="61"/>
      <c r="BRE692" s="61"/>
      <c r="BRF692" s="61"/>
      <c r="BRG692" s="61"/>
      <c r="BRH692" s="61"/>
      <c r="BRI692" s="61"/>
      <c r="BRJ692" s="61"/>
      <c r="BRK692" s="61"/>
      <c r="BRL692" s="61"/>
      <c r="BRM692" s="61"/>
      <c r="BRN692" s="61"/>
      <c r="BRO692" s="61"/>
      <c r="BRP692" s="61"/>
      <c r="BRQ692" s="61"/>
      <c r="BRR692" s="61"/>
      <c r="BRS692" s="61"/>
      <c r="BRT692" s="61"/>
      <c r="BRU692" s="61"/>
      <c r="BRV692" s="61"/>
      <c r="BRW692" s="61"/>
      <c r="BRX692" s="61"/>
      <c r="BRY692" s="61"/>
      <c r="BRZ692" s="61"/>
      <c r="BSA692" s="61"/>
      <c r="BSB692" s="61"/>
      <c r="BSC692" s="61"/>
      <c r="BSD692" s="61"/>
      <c r="BSE692" s="61"/>
      <c r="BSF692" s="61"/>
      <c r="BSG692" s="61"/>
      <c r="BSH692" s="61"/>
      <c r="BSI692" s="61"/>
      <c r="BSJ692" s="61"/>
      <c r="BSK692" s="61"/>
      <c r="BSL692" s="61"/>
      <c r="BSM692" s="61"/>
      <c r="BSN692" s="61"/>
      <c r="BSO692" s="61"/>
      <c r="BSP692" s="61"/>
      <c r="BSQ692" s="61"/>
      <c r="BSR692" s="61"/>
      <c r="BSS692" s="61"/>
      <c r="BST692" s="61"/>
      <c r="BSU692" s="61"/>
      <c r="BSV692" s="61"/>
      <c r="BSW692" s="61"/>
      <c r="BSX692" s="61"/>
      <c r="BSY692" s="61"/>
      <c r="BSZ692" s="61"/>
      <c r="BTA692" s="61"/>
      <c r="BTB692" s="61"/>
      <c r="BTC692" s="61"/>
      <c r="BTD692" s="61"/>
      <c r="BTE692" s="61"/>
      <c r="BTF692" s="61"/>
      <c r="BTG692" s="61"/>
      <c r="BTH692" s="61"/>
      <c r="BTI692" s="61"/>
      <c r="BTJ692" s="61"/>
      <c r="BTK692" s="61"/>
      <c r="BTL692" s="61"/>
      <c r="BTM692" s="61"/>
      <c r="BTN692" s="61"/>
      <c r="BTO692" s="61"/>
      <c r="BTP692" s="61"/>
      <c r="BTQ692" s="61"/>
      <c r="BTR692" s="61"/>
      <c r="BTS692" s="61"/>
      <c r="BTT692" s="61"/>
      <c r="BTU692" s="61"/>
      <c r="BTV692" s="61"/>
      <c r="BTW692" s="61"/>
      <c r="BTX692" s="61"/>
      <c r="BTY692" s="61"/>
      <c r="BTZ692" s="61"/>
      <c r="BUA692" s="61"/>
      <c r="BUB692" s="61"/>
      <c r="BUC692" s="61"/>
      <c r="BUD692" s="61"/>
      <c r="BUE692" s="61"/>
      <c r="BUF692" s="61"/>
      <c r="BUG692" s="61"/>
      <c r="BUH692" s="61"/>
      <c r="BUI692" s="61"/>
      <c r="BUJ692" s="61"/>
      <c r="BUK692" s="61"/>
      <c r="BUL692" s="61"/>
      <c r="BUM692" s="61"/>
      <c r="BUN692" s="61"/>
      <c r="BUO692" s="61"/>
      <c r="BUP692" s="61"/>
      <c r="BUQ692" s="61"/>
      <c r="BUR692" s="61"/>
      <c r="BUS692" s="61"/>
      <c r="BUT692" s="61"/>
      <c r="BUU692" s="61"/>
      <c r="BUV692" s="61"/>
      <c r="BUW692" s="61"/>
      <c r="BUX692" s="61"/>
      <c r="BUY692" s="61"/>
      <c r="BUZ692" s="61"/>
      <c r="BVA692" s="61"/>
      <c r="BVB692" s="61"/>
      <c r="BVC692" s="61"/>
      <c r="BVD692" s="61"/>
      <c r="BVE692" s="61"/>
      <c r="BVF692" s="61"/>
      <c r="BVG692" s="61"/>
      <c r="BVH692" s="61"/>
      <c r="BVI692" s="61"/>
      <c r="BVJ692" s="61"/>
      <c r="BVK692" s="61"/>
      <c r="BVL692" s="61"/>
      <c r="BVM692" s="61"/>
      <c r="BVN692" s="61"/>
      <c r="BVO692" s="61"/>
      <c r="BVP692" s="61"/>
      <c r="BVQ692" s="61"/>
      <c r="BVR692" s="61"/>
      <c r="BVS692" s="61"/>
      <c r="BVT692" s="61"/>
      <c r="BVU692" s="61"/>
      <c r="BVV692" s="61"/>
      <c r="BVW692" s="61"/>
      <c r="BVX692" s="61"/>
      <c r="BVY692" s="61"/>
      <c r="BVZ692" s="61"/>
      <c r="BWA692" s="61"/>
      <c r="BWB692" s="61"/>
      <c r="BWC692" s="61"/>
      <c r="BWD692" s="61"/>
      <c r="BWE692" s="61"/>
      <c r="BWF692" s="61"/>
      <c r="BWG692" s="61"/>
      <c r="BWH692" s="61"/>
      <c r="BWI692" s="61"/>
      <c r="BWJ692" s="61"/>
      <c r="BWK692" s="61"/>
      <c r="BWL692" s="61"/>
      <c r="BWM692" s="61"/>
      <c r="BWN692" s="61"/>
      <c r="BWO692" s="61"/>
      <c r="BWP692" s="61"/>
      <c r="BWQ692" s="61"/>
      <c r="BWR692" s="61"/>
      <c r="BWS692" s="61"/>
      <c r="BWT692" s="61"/>
      <c r="BWU692" s="61"/>
      <c r="BWV692" s="61"/>
      <c r="BWW692" s="61"/>
      <c r="BWX692" s="61"/>
      <c r="BWY692" s="61"/>
      <c r="BWZ692" s="61"/>
      <c r="BXA692" s="61"/>
      <c r="BXB692" s="61"/>
      <c r="BXC692" s="61"/>
      <c r="BXD692" s="61"/>
      <c r="BXE692" s="61"/>
      <c r="BXF692" s="61"/>
      <c r="BXG692" s="61"/>
      <c r="BXH692" s="61"/>
      <c r="BXI692" s="61"/>
      <c r="BXJ692" s="61"/>
      <c r="BXK692" s="61"/>
      <c r="BXL692" s="61"/>
      <c r="BXM692" s="61"/>
      <c r="BXN692" s="61"/>
      <c r="BXO692" s="61"/>
      <c r="BXP692" s="61"/>
      <c r="BXQ692" s="61"/>
      <c r="BXR692" s="61"/>
      <c r="BXS692" s="61"/>
      <c r="BXT692" s="61"/>
      <c r="BXU692" s="61"/>
      <c r="BXV692" s="61"/>
      <c r="BXW692" s="61"/>
      <c r="BXX692" s="61"/>
      <c r="BXY692" s="61"/>
      <c r="BXZ692" s="61"/>
      <c r="BYA692" s="61"/>
      <c r="BYB692" s="61"/>
      <c r="BYC692" s="61"/>
      <c r="BYD692" s="61"/>
      <c r="BYE692" s="61"/>
      <c r="BYF692" s="61"/>
      <c r="BYG692" s="61"/>
      <c r="BYH692" s="61"/>
      <c r="BYI692" s="61"/>
      <c r="BYJ692" s="61"/>
      <c r="BYK692" s="61"/>
      <c r="BYL692" s="61"/>
      <c r="BYM692" s="61"/>
      <c r="BYN692" s="61"/>
      <c r="BYO692" s="61"/>
      <c r="BYP692" s="61"/>
      <c r="BYQ692" s="61"/>
      <c r="BYR692" s="61"/>
      <c r="BYS692" s="61"/>
      <c r="BYT692" s="61"/>
      <c r="BYU692" s="61"/>
      <c r="BYV692" s="61"/>
      <c r="BYW692" s="61"/>
      <c r="BYX692" s="61"/>
      <c r="BYY692" s="61"/>
      <c r="BYZ692" s="61"/>
      <c r="BZA692" s="61"/>
      <c r="BZB692" s="61"/>
      <c r="BZC692" s="61"/>
      <c r="BZD692" s="61"/>
      <c r="BZE692" s="61"/>
      <c r="BZF692" s="61"/>
      <c r="BZG692" s="61"/>
      <c r="BZH692" s="61"/>
      <c r="BZI692" s="61"/>
      <c r="BZJ692" s="61"/>
      <c r="BZK692" s="61"/>
      <c r="BZL692" s="61"/>
      <c r="BZM692" s="61"/>
      <c r="BZN692" s="61"/>
      <c r="BZO692" s="61"/>
      <c r="BZP692" s="61"/>
      <c r="BZQ692" s="61"/>
      <c r="BZR692" s="61"/>
      <c r="BZS692" s="61"/>
      <c r="BZT692" s="61"/>
      <c r="BZU692" s="61"/>
      <c r="BZV692" s="61"/>
      <c r="BZW692" s="61"/>
      <c r="BZX692" s="61"/>
      <c r="BZY692" s="61"/>
      <c r="BZZ692" s="61"/>
      <c r="CAA692" s="61"/>
      <c r="CAB692" s="61"/>
      <c r="CAC692" s="61"/>
      <c r="CAD692" s="61"/>
      <c r="CAE692" s="61"/>
      <c r="CAF692" s="61"/>
      <c r="CAG692" s="61"/>
      <c r="CAH692" s="61"/>
      <c r="CAI692" s="61"/>
      <c r="CAJ692" s="61"/>
      <c r="CAK692" s="61"/>
      <c r="CAL692" s="61"/>
      <c r="CAM692" s="61"/>
      <c r="CAN692" s="61"/>
      <c r="CAO692" s="61"/>
      <c r="CAP692" s="61"/>
      <c r="CAQ692" s="61"/>
      <c r="CAR692" s="61"/>
      <c r="CAS692" s="61"/>
      <c r="CAT692" s="61"/>
      <c r="CAU692" s="61"/>
      <c r="CAV692" s="61"/>
      <c r="CAW692" s="61"/>
      <c r="CAX692" s="61"/>
      <c r="CAY692" s="61"/>
      <c r="CAZ692" s="61"/>
      <c r="CBA692" s="61"/>
      <c r="CBB692" s="61"/>
      <c r="CBC692" s="61"/>
      <c r="CBD692" s="61"/>
      <c r="CBE692" s="61"/>
      <c r="CBF692" s="61"/>
      <c r="CBG692" s="61"/>
      <c r="CBH692" s="61"/>
      <c r="CBI692" s="61"/>
      <c r="CBJ692" s="61"/>
      <c r="CBK692" s="61"/>
      <c r="CBL692" s="61"/>
      <c r="CBM692" s="61"/>
      <c r="CBN692" s="61"/>
      <c r="CBO692" s="61"/>
      <c r="CBP692" s="61"/>
      <c r="CBQ692" s="61"/>
      <c r="CBR692" s="61"/>
      <c r="CBS692" s="61"/>
      <c r="CBT692" s="61"/>
      <c r="CBU692" s="61"/>
      <c r="CBV692" s="61"/>
      <c r="CBW692" s="61"/>
      <c r="CBX692" s="61"/>
      <c r="CBY692" s="61"/>
      <c r="CBZ692" s="61"/>
      <c r="CCA692" s="61"/>
      <c r="CCB692" s="61"/>
      <c r="CCC692" s="61"/>
      <c r="CCD692" s="61"/>
      <c r="CCE692" s="61"/>
      <c r="CCF692" s="61"/>
      <c r="CCG692" s="61"/>
      <c r="CCH692" s="61"/>
      <c r="CCI692" s="61"/>
      <c r="CCJ692" s="61"/>
      <c r="CCK692" s="61"/>
      <c r="CCL692" s="61"/>
      <c r="CCM692" s="61"/>
      <c r="CCN692" s="61"/>
      <c r="CCO692" s="61"/>
      <c r="CCP692" s="61"/>
      <c r="CCQ692" s="61"/>
      <c r="CCR692" s="61"/>
      <c r="CCS692" s="61"/>
      <c r="CCT692" s="61"/>
      <c r="CCU692" s="61"/>
      <c r="CCV692" s="61"/>
      <c r="CCW692" s="61"/>
      <c r="CCX692" s="61"/>
      <c r="CCY692" s="61"/>
      <c r="CCZ692" s="61"/>
      <c r="CDA692" s="61"/>
      <c r="CDB692" s="61"/>
      <c r="CDC692" s="61"/>
      <c r="CDD692" s="61"/>
      <c r="CDE692" s="61"/>
      <c r="CDF692" s="61"/>
      <c r="CDG692" s="61"/>
      <c r="CDH692" s="61"/>
      <c r="CDI692" s="61"/>
      <c r="CDJ692" s="61"/>
      <c r="CDK692" s="61"/>
      <c r="CDL692" s="61"/>
      <c r="CDM692" s="61"/>
      <c r="CDN692" s="61"/>
      <c r="CDO692" s="61"/>
      <c r="CDP692" s="61"/>
      <c r="CDQ692" s="61"/>
      <c r="CDR692" s="61"/>
      <c r="CDS692" s="61"/>
      <c r="CDT692" s="61"/>
      <c r="CDU692" s="61"/>
      <c r="CDV692" s="61"/>
      <c r="CDW692" s="61"/>
      <c r="CDX692" s="61"/>
      <c r="CDY692" s="61"/>
      <c r="CDZ692" s="61"/>
      <c r="CEA692" s="61"/>
      <c r="CEB692" s="61"/>
      <c r="CEC692" s="61"/>
      <c r="CED692" s="61"/>
      <c r="CEE692" s="61"/>
      <c r="CEF692" s="61"/>
      <c r="CEG692" s="61"/>
      <c r="CEH692" s="61"/>
      <c r="CEI692" s="61"/>
      <c r="CEJ692" s="61"/>
      <c r="CEK692" s="61"/>
      <c r="CEL692" s="61"/>
      <c r="CEM692" s="61"/>
      <c r="CEN692" s="61"/>
      <c r="CEO692" s="61"/>
      <c r="CEP692" s="61"/>
      <c r="CEQ692" s="61"/>
      <c r="CER692" s="61"/>
      <c r="CES692" s="61"/>
      <c r="CET692" s="61"/>
      <c r="CEU692" s="61"/>
      <c r="CEV692" s="61"/>
      <c r="CEW692" s="61"/>
      <c r="CEX692" s="61"/>
      <c r="CEY692" s="61"/>
      <c r="CEZ692" s="61"/>
      <c r="CFA692" s="61"/>
      <c r="CFB692" s="61"/>
      <c r="CFC692" s="61"/>
      <c r="CFD692" s="61"/>
      <c r="CFE692" s="61"/>
      <c r="CFF692" s="61"/>
      <c r="CFG692" s="61"/>
      <c r="CFH692" s="61"/>
      <c r="CFI692" s="61"/>
      <c r="CFJ692" s="61"/>
      <c r="CFK692" s="61"/>
      <c r="CFL692" s="61"/>
      <c r="CFM692" s="61"/>
      <c r="CFN692" s="61"/>
      <c r="CFO692" s="61"/>
      <c r="CFP692" s="61"/>
      <c r="CFQ692" s="61"/>
      <c r="CFR692" s="61"/>
      <c r="CFS692" s="61"/>
      <c r="CFT692" s="61"/>
      <c r="CFU692" s="61"/>
      <c r="CFV692" s="61"/>
      <c r="CFW692" s="61"/>
      <c r="CFX692" s="61"/>
      <c r="CFY692" s="61"/>
      <c r="CFZ692" s="61"/>
      <c r="CGA692" s="61"/>
      <c r="CGB692" s="61"/>
      <c r="CGC692" s="61"/>
      <c r="CGD692" s="61"/>
      <c r="CGE692" s="61"/>
      <c r="CGF692" s="61"/>
      <c r="CGG692" s="61"/>
      <c r="CGH692" s="61"/>
      <c r="CGI692" s="61"/>
      <c r="CGJ692" s="61"/>
      <c r="CGK692" s="61"/>
      <c r="CGL692" s="61"/>
      <c r="CGM692" s="61"/>
      <c r="CGN692" s="61"/>
      <c r="CGO692" s="61"/>
      <c r="CGP692" s="61"/>
      <c r="CGQ692" s="61"/>
      <c r="CGR692" s="61"/>
      <c r="CGS692" s="61"/>
      <c r="CGT692" s="61"/>
      <c r="CGU692" s="61"/>
      <c r="CGV692" s="61"/>
      <c r="CGW692" s="61"/>
      <c r="CGX692" s="61"/>
      <c r="CGY692" s="61"/>
      <c r="CGZ692" s="61"/>
      <c r="CHA692" s="61"/>
      <c r="CHB692" s="61"/>
      <c r="CHC692" s="61"/>
      <c r="CHD692" s="61"/>
      <c r="CHE692" s="61"/>
      <c r="CHF692" s="61"/>
      <c r="CHG692" s="61"/>
      <c r="CHH692" s="61"/>
      <c r="CHI692" s="61"/>
      <c r="CHJ692" s="61"/>
      <c r="CHK692" s="61"/>
      <c r="CHL692" s="61"/>
      <c r="CHM692" s="61"/>
      <c r="CHN692" s="61"/>
      <c r="CHO692" s="61"/>
      <c r="CHP692" s="61"/>
      <c r="CHQ692" s="61"/>
      <c r="CHR692" s="61"/>
      <c r="CHS692" s="61"/>
      <c r="CHT692" s="61"/>
      <c r="CHU692" s="61"/>
      <c r="CHV692" s="61"/>
      <c r="CHW692" s="61"/>
      <c r="CHX692" s="61"/>
      <c r="CHY692" s="61"/>
      <c r="CHZ692" s="61"/>
      <c r="CIA692" s="61"/>
      <c r="CIB692" s="61"/>
      <c r="CIC692" s="61"/>
      <c r="CID692" s="61"/>
      <c r="CIE692" s="61"/>
      <c r="CIF692" s="61"/>
      <c r="CIG692" s="61"/>
      <c r="CIH692" s="61"/>
      <c r="CII692" s="61"/>
      <c r="CIJ692" s="61"/>
      <c r="CIK692" s="61"/>
      <c r="CIL692" s="61"/>
      <c r="CIM692" s="61"/>
      <c r="CIN692" s="61"/>
      <c r="CIO692" s="61"/>
      <c r="CIP692" s="61"/>
      <c r="CIQ692" s="61"/>
      <c r="CIR692" s="61"/>
      <c r="CIS692" s="61"/>
      <c r="CIT692" s="61"/>
      <c r="CIU692" s="61"/>
      <c r="CIV692" s="61"/>
      <c r="CIW692" s="61"/>
      <c r="CIX692" s="61"/>
      <c r="CIY692" s="61"/>
      <c r="CIZ692" s="61"/>
      <c r="CJA692" s="61"/>
      <c r="CJB692" s="61"/>
      <c r="CJC692" s="61"/>
      <c r="CJD692" s="61"/>
      <c r="CJE692" s="61"/>
      <c r="CJF692" s="61"/>
      <c r="CJG692" s="61"/>
      <c r="CJH692" s="61"/>
      <c r="CJI692" s="61"/>
      <c r="CJJ692" s="61"/>
      <c r="CJK692" s="61"/>
      <c r="CJL692" s="61"/>
      <c r="CJM692" s="61"/>
      <c r="CJN692" s="61"/>
      <c r="CJO692" s="61"/>
      <c r="CJP692" s="61"/>
      <c r="CJQ692" s="61"/>
      <c r="CJR692" s="61"/>
      <c r="CJS692" s="61"/>
      <c r="CJT692" s="61"/>
      <c r="CJU692" s="61"/>
      <c r="CJV692" s="61"/>
      <c r="CJW692" s="61"/>
      <c r="CJX692" s="61"/>
      <c r="CJY692" s="61"/>
      <c r="CJZ692" s="61"/>
      <c r="CKA692" s="61"/>
      <c r="CKB692" s="61"/>
      <c r="CKC692" s="61"/>
      <c r="CKD692" s="61"/>
      <c r="CKE692" s="61"/>
      <c r="CKF692" s="61"/>
      <c r="CKG692" s="61"/>
      <c r="CKH692" s="61"/>
      <c r="CKI692" s="61"/>
      <c r="CKJ692" s="61"/>
      <c r="CKK692" s="61"/>
      <c r="CKL692" s="61"/>
      <c r="CKM692" s="61"/>
      <c r="CKN692" s="61"/>
      <c r="CKO692" s="61"/>
      <c r="CKP692" s="61"/>
      <c r="CKQ692" s="61"/>
      <c r="CKR692" s="61"/>
      <c r="CKS692" s="61"/>
      <c r="CKT692" s="61"/>
      <c r="CKU692" s="61"/>
      <c r="CKV692" s="61"/>
      <c r="CKW692" s="61"/>
      <c r="CKX692" s="61"/>
      <c r="CKY692" s="61"/>
      <c r="CKZ692" s="61"/>
      <c r="CLA692" s="61"/>
      <c r="CLB692" s="61"/>
      <c r="CLC692" s="61"/>
      <c r="CLD692" s="61"/>
      <c r="CLE692" s="61"/>
      <c r="CLF692" s="61"/>
      <c r="CLG692" s="61"/>
      <c r="CLH692" s="61"/>
      <c r="CLI692" s="61"/>
      <c r="CLJ692" s="61"/>
      <c r="CLK692" s="61"/>
      <c r="CLL692" s="61"/>
      <c r="CLM692" s="61"/>
      <c r="CLN692" s="61"/>
      <c r="CLO692" s="61"/>
      <c r="CLP692" s="61"/>
      <c r="CLQ692" s="61"/>
      <c r="CLR692" s="61"/>
      <c r="CLS692" s="61"/>
      <c r="CLT692" s="61"/>
      <c r="CLU692" s="61"/>
      <c r="CLV692" s="61"/>
      <c r="CLW692" s="61"/>
      <c r="CLX692" s="61"/>
      <c r="CLY692" s="61"/>
      <c r="CLZ692" s="61"/>
      <c r="CMA692" s="61"/>
      <c r="CMB692" s="61"/>
      <c r="CMC692" s="61"/>
      <c r="CMD692" s="61"/>
      <c r="CME692" s="61"/>
      <c r="CMF692" s="61"/>
      <c r="CMG692" s="61"/>
      <c r="CMH692" s="61"/>
      <c r="CMI692" s="61"/>
      <c r="CMJ692" s="61"/>
      <c r="CMK692" s="61"/>
      <c r="CML692" s="61"/>
      <c r="CMM692" s="61"/>
      <c r="CMN692" s="61"/>
      <c r="CMO692" s="61"/>
      <c r="CMP692" s="61"/>
      <c r="CMQ692" s="61"/>
      <c r="CMR692" s="61"/>
      <c r="CMS692" s="61"/>
      <c r="CMT692" s="61"/>
      <c r="CMU692" s="61"/>
      <c r="CMV692" s="61"/>
      <c r="CMW692" s="61"/>
      <c r="CMX692" s="61"/>
      <c r="CMY692" s="61"/>
      <c r="CMZ692" s="61"/>
      <c r="CNA692" s="61"/>
      <c r="CNB692" s="61"/>
      <c r="CNC692" s="61"/>
      <c r="CND692" s="61"/>
      <c r="CNE692" s="61"/>
      <c r="CNF692" s="61"/>
      <c r="CNG692" s="61"/>
      <c r="CNH692" s="61"/>
      <c r="CNI692" s="61"/>
      <c r="CNJ692" s="61"/>
      <c r="CNK692" s="61"/>
      <c r="CNL692" s="61"/>
      <c r="CNM692" s="61"/>
      <c r="CNN692" s="61"/>
      <c r="CNO692" s="61"/>
      <c r="CNP692" s="61"/>
      <c r="CNQ692" s="61"/>
      <c r="CNR692" s="61"/>
      <c r="CNS692" s="61"/>
      <c r="CNT692" s="61"/>
      <c r="CNU692" s="61"/>
      <c r="CNV692" s="61"/>
      <c r="CNW692" s="61"/>
      <c r="CNX692" s="61"/>
      <c r="CNY692" s="61"/>
      <c r="CNZ692" s="61"/>
      <c r="COA692" s="61"/>
      <c r="COB692" s="61"/>
      <c r="COC692" s="61"/>
      <c r="COD692" s="61"/>
      <c r="COE692" s="61"/>
      <c r="COF692" s="61"/>
      <c r="COG692" s="61"/>
      <c r="COH692" s="61"/>
      <c r="COI692" s="61"/>
      <c r="COJ692" s="61"/>
      <c r="COK692" s="61"/>
      <c r="COL692" s="61"/>
      <c r="COM692" s="61"/>
      <c r="CON692" s="61"/>
      <c r="COO692" s="61"/>
      <c r="COP692" s="61"/>
      <c r="COQ692" s="61"/>
      <c r="COR692" s="61"/>
      <c r="COS692" s="61"/>
      <c r="COT692" s="61"/>
      <c r="COU692" s="61"/>
      <c r="COV692" s="61"/>
      <c r="COW692" s="61"/>
      <c r="COX692" s="61"/>
      <c r="COY692" s="61"/>
      <c r="COZ692" s="61"/>
      <c r="CPA692" s="61"/>
      <c r="CPB692" s="61"/>
      <c r="CPC692" s="61"/>
      <c r="CPD692" s="61"/>
      <c r="CPE692" s="61"/>
      <c r="CPF692" s="61"/>
      <c r="CPG692" s="61"/>
      <c r="CPH692" s="61"/>
      <c r="CPI692" s="61"/>
      <c r="CPJ692" s="61"/>
      <c r="CPK692" s="61"/>
      <c r="CPL692" s="61"/>
      <c r="CPM692" s="61"/>
      <c r="CPN692" s="61"/>
      <c r="CPO692" s="61"/>
      <c r="CPP692" s="61"/>
      <c r="CPQ692" s="61"/>
      <c r="CPR692" s="61"/>
      <c r="CPS692" s="61"/>
      <c r="CPT692" s="61"/>
      <c r="CPU692" s="61"/>
      <c r="CPV692" s="61"/>
      <c r="CPW692" s="61"/>
      <c r="CPX692" s="61"/>
      <c r="CPY692" s="61"/>
      <c r="CPZ692" s="61"/>
      <c r="CQA692" s="61"/>
      <c r="CQB692" s="61"/>
      <c r="CQC692" s="61"/>
      <c r="CQD692" s="61"/>
      <c r="CQE692" s="61"/>
      <c r="CQF692" s="61"/>
      <c r="CQG692" s="61"/>
      <c r="CQH692" s="61"/>
      <c r="CQI692" s="61"/>
      <c r="CQJ692" s="61"/>
      <c r="CQK692" s="61"/>
      <c r="CQL692" s="61"/>
      <c r="CQM692" s="61"/>
      <c r="CQN692" s="61"/>
      <c r="CQO692" s="61"/>
      <c r="CQP692" s="61"/>
      <c r="CQQ692" s="61"/>
      <c r="CQR692" s="61"/>
      <c r="CQS692" s="61"/>
      <c r="CQT692" s="61"/>
      <c r="CQU692" s="61"/>
      <c r="CQV692" s="61"/>
      <c r="CQW692" s="61"/>
      <c r="CQX692" s="61"/>
      <c r="CQY692" s="61"/>
      <c r="CQZ692" s="61"/>
      <c r="CRA692" s="61"/>
      <c r="CRB692" s="61"/>
      <c r="CRC692" s="61"/>
      <c r="CRD692" s="61"/>
      <c r="CRE692" s="61"/>
      <c r="CRF692" s="61"/>
      <c r="CRG692" s="61"/>
      <c r="CRH692" s="61"/>
      <c r="CRI692" s="61"/>
      <c r="CRJ692" s="61"/>
      <c r="CRK692" s="61"/>
      <c r="CRL692" s="61"/>
      <c r="CRM692" s="61"/>
      <c r="CRN692" s="61"/>
      <c r="CRO692" s="61"/>
      <c r="CRP692" s="61"/>
      <c r="CRQ692" s="61"/>
      <c r="CRR692" s="61"/>
      <c r="CRS692" s="61"/>
      <c r="CRT692" s="61"/>
      <c r="CRU692" s="61"/>
      <c r="CRV692" s="61"/>
      <c r="CRW692" s="61"/>
      <c r="CRX692" s="61"/>
      <c r="CRY692" s="61"/>
      <c r="CRZ692" s="61"/>
      <c r="CSA692" s="61"/>
      <c r="CSB692" s="61"/>
      <c r="CSC692" s="61"/>
      <c r="CSD692" s="61"/>
      <c r="CSE692" s="61"/>
      <c r="CSF692" s="61"/>
      <c r="CSG692" s="61"/>
      <c r="CSH692" s="61"/>
      <c r="CSI692" s="61"/>
      <c r="CSJ692" s="61"/>
      <c r="CSK692" s="61"/>
      <c r="CSL692" s="61"/>
      <c r="CSM692" s="61"/>
      <c r="CSN692" s="61"/>
      <c r="CSO692" s="61"/>
      <c r="CSP692" s="61"/>
      <c r="CSQ692" s="61"/>
      <c r="CSR692" s="61"/>
      <c r="CSS692" s="61"/>
      <c r="CST692" s="61"/>
      <c r="CSU692" s="61"/>
      <c r="CSV692" s="61"/>
      <c r="CSW692" s="61"/>
      <c r="CSX692" s="61"/>
      <c r="CSY692" s="61"/>
      <c r="CSZ692" s="61"/>
      <c r="CTA692" s="61"/>
      <c r="CTB692" s="61"/>
      <c r="CTC692" s="61"/>
      <c r="CTD692" s="61"/>
      <c r="CTE692" s="61"/>
      <c r="CTF692" s="61"/>
      <c r="CTG692" s="61"/>
      <c r="CTH692" s="61"/>
      <c r="CTI692" s="61"/>
      <c r="CTJ692" s="61"/>
      <c r="CTK692" s="61"/>
      <c r="CTL692" s="61"/>
      <c r="CTM692" s="61"/>
      <c r="CTN692" s="61"/>
      <c r="CTO692" s="61"/>
      <c r="CTP692" s="61"/>
      <c r="CTQ692" s="61"/>
      <c r="CTR692" s="61"/>
      <c r="CTS692" s="61"/>
      <c r="CTT692" s="61"/>
      <c r="CTU692" s="61"/>
      <c r="CTV692" s="61"/>
      <c r="CTW692" s="61"/>
      <c r="CTX692" s="61"/>
      <c r="CTY692" s="61"/>
      <c r="CTZ692" s="61"/>
      <c r="CUA692" s="61"/>
      <c r="CUB692" s="61"/>
      <c r="CUC692" s="61"/>
      <c r="CUD692" s="61"/>
      <c r="CUE692" s="61"/>
      <c r="CUF692" s="61"/>
      <c r="CUG692" s="61"/>
      <c r="CUH692" s="61"/>
      <c r="CUI692" s="61"/>
      <c r="CUJ692" s="61"/>
      <c r="CUK692" s="61"/>
      <c r="CUL692" s="61"/>
      <c r="CUM692" s="61"/>
      <c r="CUN692" s="61"/>
      <c r="CUO692" s="61"/>
      <c r="CUP692" s="61"/>
      <c r="CUQ692" s="61"/>
      <c r="CUR692" s="61"/>
      <c r="CUS692" s="61"/>
      <c r="CUT692" s="61"/>
      <c r="CUU692" s="61"/>
      <c r="CUV692" s="61"/>
      <c r="CUW692" s="61"/>
      <c r="CUX692" s="61"/>
      <c r="CUY692" s="61"/>
      <c r="CUZ692" s="61"/>
      <c r="CVA692" s="61"/>
      <c r="CVB692" s="61"/>
      <c r="CVC692" s="61"/>
      <c r="CVD692" s="61"/>
      <c r="CVE692" s="61"/>
      <c r="CVF692" s="61"/>
      <c r="CVG692" s="61"/>
      <c r="CVH692" s="61"/>
      <c r="CVI692" s="61"/>
      <c r="CVJ692" s="61"/>
      <c r="CVK692" s="61"/>
      <c r="CVL692" s="61"/>
      <c r="CVM692" s="61"/>
      <c r="CVN692" s="61"/>
      <c r="CVO692" s="61"/>
      <c r="CVP692" s="61"/>
      <c r="CVQ692" s="61"/>
      <c r="CVR692" s="61"/>
      <c r="CVS692" s="61"/>
      <c r="CVT692" s="61"/>
      <c r="CVU692" s="61"/>
      <c r="CVV692" s="61"/>
      <c r="CVW692" s="61"/>
      <c r="CVX692" s="61"/>
      <c r="CVY692" s="61"/>
      <c r="CVZ692" s="61"/>
      <c r="CWA692" s="61"/>
      <c r="CWB692" s="61"/>
      <c r="CWC692" s="61"/>
      <c r="CWD692" s="61"/>
      <c r="CWE692" s="61"/>
      <c r="CWF692" s="61"/>
      <c r="CWG692" s="61"/>
      <c r="CWH692" s="61"/>
      <c r="CWI692" s="61"/>
      <c r="CWJ692" s="61"/>
      <c r="CWK692" s="61"/>
      <c r="CWL692" s="61"/>
      <c r="CWM692" s="61"/>
      <c r="CWN692" s="61"/>
      <c r="CWO692" s="61"/>
      <c r="CWP692" s="61"/>
      <c r="CWQ692" s="61"/>
      <c r="CWR692" s="61"/>
      <c r="CWS692" s="61"/>
      <c r="CWT692" s="61"/>
      <c r="CWU692" s="61"/>
      <c r="CWV692" s="61"/>
      <c r="CWW692" s="61"/>
      <c r="CWX692" s="61"/>
      <c r="CWY692" s="61"/>
      <c r="CWZ692" s="61"/>
      <c r="CXA692" s="61"/>
      <c r="CXB692" s="61"/>
      <c r="CXC692" s="61"/>
      <c r="CXD692" s="61"/>
      <c r="CXE692" s="61"/>
      <c r="CXF692" s="61"/>
      <c r="CXG692" s="61"/>
      <c r="CXH692" s="61"/>
      <c r="CXI692" s="61"/>
      <c r="CXJ692" s="61"/>
      <c r="CXK692" s="61"/>
      <c r="CXL692" s="61"/>
      <c r="CXM692" s="61"/>
      <c r="CXN692" s="61"/>
      <c r="CXO692" s="61"/>
      <c r="CXP692" s="61"/>
      <c r="CXQ692" s="61"/>
      <c r="CXR692" s="61"/>
      <c r="CXS692" s="61"/>
      <c r="CXT692" s="61"/>
      <c r="CXU692" s="61"/>
      <c r="CXV692" s="61"/>
      <c r="CXW692" s="61"/>
      <c r="CXX692" s="61"/>
      <c r="CXY692" s="61"/>
      <c r="CXZ692" s="61"/>
      <c r="CYA692" s="61"/>
      <c r="CYB692" s="61"/>
      <c r="CYC692" s="61"/>
      <c r="CYD692" s="61"/>
      <c r="CYE692" s="61"/>
      <c r="CYF692" s="61"/>
      <c r="CYG692" s="61"/>
      <c r="CYH692" s="61"/>
      <c r="CYI692" s="61"/>
      <c r="CYJ692" s="61"/>
      <c r="CYK692" s="61"/>
      <c r="CYL692" s="61"/>
      <c r="CYM692" s="61"/>
      <c r="CYN692" s="61"/>
      <c r="CYO692" s="61"/>
      <c r="CYP692" s="61"/>
      <c r="CYQ692" s="61"/>
      <c r="CYR692" s="61"/>
      <c r="CYS692" s="61"/>
      <c r="CYT692" s="61"/>
      <c r="CYU692" s="61"/>
      <c r="CYV692" s="61"/>
      <c r="CYW692" s="61"/>
      <c r="CYX692" s="61"/>
      <c r="CYY692" s="61"/>
      <c r="CYZ692" s="61"/>
      <c r="CZA692" s="61"/>
      <c r="CZB692" s="61"/>
      <c r="CZC692" s="61"/>
      <c r="CZD692" s="61"/>
      <c r="CZE692" s="61"/>
      <c r="CZF692" s="61"/>
      <c r="CZG692" s="61"/>
      <c r="CZH692" s="61"/>
      <c r="CZI692" s="61"/>
      <c r="CZJ692" s="61"/>
      <c r="CZK692" s="61"/>
      <c r="CZL692" s="61"/>
      <c r="CZM692" s="61"/>
      <c r="CZN692" s="61"/>
      <c r="CZO692" s="61"/>
      <c r="CZP692" s="61"/>
      <c r="CZQ692" s="61"/>
      <c r="CZR692" s="61"/>
      <c r="CZS692" s="61"/>
      <c r="CZT692" s="61"/>
      <c r="CZU692" s="61"/>
      <c r="CZV692" s="61"/>
      <c r="CZW692" s="61"/>
      <c r="CZX692" s="61"/>
      <c r="CZY692" s="61"/>
      <c r="CZZ692" s="61"/>
      <c r="DAA692" s="61"/>
      <c r="DAB692" s="61"/>
      <c r="DAC692" s="61"/>
      <c r="DAD692" s="61"/>
      <c r="DAE692" s="61"/>
      <c r="DAF692" s="61"/>
      <c r="DAG692" s="61"/>
      <c r="DAH692" s="61"/>
      <c r="DAI692" s="61"/>
      <c r="DAJ692" s="61"/>
      <c r="DAK692" s="61"/>
      <c r="DAL692" s="61"/>
      <c r="DAM692" s="61"/>
      <c r="DAN692" s="61"/>
      <c r="DAO692" s="61"/>
      <c r="DAP692" s="61"/>
      <c r="DAQ692" s="61"/>
      <c r="DAR692" s="61"/>
      <c r="DAS692" s="61"/>
      <c r="DAT692" s="61"/>
      <c r="DAU692" s="61"/>
      <c r="DAV692" s="61"/>
      <c r="DAW692" s="61"/>
      <c r="DAX692" s="61"/>
      <c r="DAY692" s="61"/>
      <c r="DAZ692" s="61"/>
      <c r="DBA692" s="61"/>
      <c r="DBB692" s="61"/>
      <c r="DBC692" s="61"/>
      <c r="DBD692" s="61"/>
      <c r="DBE692" s="61"/>
      <c r="DBF692" s="61"/>
      <c r="DBG692" s="61"/>
      <c r="DBH692" s="61"/>
      <c r="DBI692" s="61"/>
      <c r="DBJ692" s="61"/>
      <c r="DBK692" s="61"/>
      <c r="DBL692" s="61"/>
      <c r="DBM692" s="61"/>
      <c r="DBN692" s="61"/>
      <c r="DBO692" s="61"/>
      <c r="DBP692" s="61"/>
      <c r="DBQ692" s="61"/>
      <c r="DBR692" s="61"/>
      <c r="DBS692" s="61"/>
      <c r="DBT692" s="61"/>
      <c r="DBU692" s="61"/>
      <c r="DBV692" s="61"/>
      <c r="DBW692" s="61"/>
      <c r="DBX692" s="61"/>
      <c r="DBY692" s="61"/>
      <c r="DBZ692" s="61"/>
      <c r="DCA692" s="61"/>
      <c r="DCB692" s="61"/>
      <c r="DCC692" s="61"/>
      <c r="DCD692" s="61"/>
      <c r="DCE692" s="61"/>
      <c r="DCF692" s="61"/>
      <c r="DCG692" s="61"/>
      <c r="DCH692" s="61"/>
      <c r="DCI692" s="61"/>
      <c r="DCJ692" s="61"/>
      <c r="DCK692" s="61"/>
      <c r="DCL692" s="61"/>
      <c r="DCM692" s="61"/>
      <c r="DCN692" s="61"/>
      <c r="DCO692" s="61"/>
      <c r="DCP692" s="61"/>
      <c r="DCQ692" s="61"/>
      <c r="DCR692" s="61"/>
      <c r="DCS692" s="61"/>
      <c r="DCT692" s="61"/>
      <c r="DCU692" s="61"/>
      <c r="DCV692" s="61"/>
      <c r="DCW692" s="61"/>
      <c r="DCX692" s="61"/>
      <c r="DCY692" s="61"/>
      <c r="DCZ692" s="61"/>
      <c r="DDA692" s="61"/>
      <c r="DDB692" s="61"/>
      <c r="DDC692" s="61"/>
      <c r="DDD692" s="61"/>
      <c r="DDE692" s="61"/>
      <c r="DDF692" s="61"/>
      <c r="DDG692" s="61"/>
      <c r="DDH692" s="61"/>
      <c r="DDI692" s="61"/>
      <c r="DDJ692" s="61"/>
      <c r="DDK692" s="61"/>
      <c r="DDL692" s="61"/>
      <c r="DDM692" s="61"/>
      <c r="DDN692" s="61"/>
      <c r="DDO692" s="61"/>
      <c r="DDP692" s="61"/>
      <c r="DDQ692" s="61"/>
      <c r="DDR692" s="61"/>
      <c r="DDS692" s="61"/>
      <c r="DDT692" s="61"/>
      <c r="DDU692" s="61"/>
      <c r="DDV692" s="61"/>
      <c r="DDW692" s="61"/>
      <c r="DDX692" s="61"/>
      <c r="DDY692" s="61"/>
      <c r="DDZ692" s="61"/>
      <c r="DEA692" s="61"/>
      <c r="DEB692" s="61"/>
      <c r="DEC692" s="61"/>
      <c r="DED692" s="61"/>
      <c r="DEE692" s="61"/>
      <c r="DEF692" s="61"/>
      <c r="DEG692" s="61"/>
      <c r="DEH692" s="61"/>
      <c r="DEI692" s="61"/>
      <c r="DEJ692" s="61"/>
      <c r="DEK692" s="61"/>
      <c r="DEL692" s="61"/>
      <c r="DEM692" s="61"/>
      <c r="DEN692" s="61"/>
      <c r="DEO692" s="61"/>
      <c r="DEP692" s="61"/>
      <c r="DEQ692" s="61"/>
      <c r="DER692" s="61"/>
      <c r="DES692" s="61"/>
      <c r="DET692" s="61"/>
      <c r="DEU692" s="61"/>
      <c r="DEV692" s="61"/>
      <c r="DEW692" s="61"/>
      <c r="DEX692" s="61"/>
      <c r="DEY692" s="61"/>
      <c r="DEZ692" s="61"/>
      <c r="DFA692" s="61"/>
      <c r="DFB692" s="61"/>
      <c r="DFC692" s="61"/>
      <c r="DFD692" s="61"/>
      <c r="DFE692" s="61"/>
      <c r="DFF692" s="61"/>
      <c r="DFG692" s="61"/>
      <c r="DFH692" s="61"/>
      <c r="DFI692" s="61"/>
      <c r="DFJ692" s="61"/>
      <c r="DFK692" s="61"/>
      <c r="DFL692" s="61"/>
      <c r="DFM692" s="61"/>
      <c r="DFN692" s="61"/>
      <c r="DFO692" s="61"/>
      <c r="DFP692" s="61"/>
      <c r="DFQ692" s="61"/>
      <c r="DFR692" s="61"/>
      <c r="DFS692" s="61"/>
      <c r="DFT692" s="61"/>
      <c r="DFU692" s="61"/>
      <c r="DFV692" s="61"/>
      <c r="DFW692" s="61"/>
      <c r="DFX692" s="61"/>
      <c r="DFY692" s="61"/>
      <c r="DFZ692" s="61"/>
      <c r="DGA692" s="61"/>
      <c r="DGB692" s="61"/>
      <c r="DGC692" s="61"/>
      <c r="DGD692" s="61"/>
      <c r="DGE692" s="61"/>
      <c r="DGF692" s="61"/>
      <c r="DGG692" s="61"/>
      <c r="DGH692" s="61"/>
      <c r="DGI692" s="61"/>
      <c r="DGJ692" s="61"/>
      <c r="DGK692" s="61"/>
      <c r="DGL692" s="61"/>
      <c r="DGM692" s="61"/>
      <c r="DGN692" s="61"/>
      <c r="DGO692" s="61"/>
      <c r="DGP692" s="61"/>
      <c r="DGQ692" s="61"/>
      <c r="DGR692" s="61"/>
      <c r="DGS692" s="61"/>
      <c r="DGT692" s="61"/>
      <c r="DGU692" s="61"/>
      <c r="DGV692" s="61"/>
      <c r="DGW692" s="61"/>
      <c r="DGX692" s="61"/>
      <c r="DGY692" s="61"/>
      <c r="DGZ692" s="61"/>
      <c r="DHA692" s="61"/>
      <c r="DHB692" s="61"/>
      <c r="DHC692" s="61"/>
      <c r="DHD692" s="61"/>
      <c r="DHE692" s="61"/>
      <c r="DHF692" s="61"/>
      <c r="DHG692" s="61"/>
      <c r="DHH692" s="61"/>
      <c r="DHI692" s="61"/>
      <c r="DHJ692" s="61"/>
      <c r="DHK692" s="61"/>
      <c r="DHL692" s="61"/>
      <c r="DHM692" s="61"/>
      <c r="DHN692" s="61"/>
      <c r="DHO692" s="61"/>
      <c r="DHP692" s="61"/>
      <c r="DHQ692" s="61"/>
      <c r="DHR692" s="61"/>
      <c r="DHS692" s="61"/>
      <c r="DHT692" s="61"/>
      <c r="DHU692" s="61"/>
      <c r="DHV692" s="61"/>
      <c r="DHW692" s="61"/>
      <c r="DHX692" s="61"/>
      <c r="DHY692" s="61"/>
      <c r="DHZ692" s="61"/>
      <c r="DIA692" s="61"/>
      <c r="DIB692" s="61"/>
      <c r="DIC692" s="61"/>
      <c r="DID692" s="61"/>
      <c r="DIE692" s="61"/>
      <c r="DIF692" s="61"/>
      <c r="DIG692" s="61"/>
      <c r="DIH692" s="61"/>
      <c r="DII692" s="61"/>
      <c r="DIJ692" s="61"/>
      <c r="DIK692" s="61"/>
      <c r="DIL692" s="61"/>
      <c r="DIM692" s="61"/>
      <c r="DIN692" s="61"/>
      <c r="DIO692" s="61"/>
      <c r="DIP692" s="61"/>
      <c r="DIQ692" s="61"/>
      <c r="DIR692" s="61"/>
      <c r="DIS692" s="61"/>
      <c r="DIT692" s="61"/>
      <c r="DIU692" s="61"/>
      <c r="DIV692" s="61"/>
      <c r="DIW692" s="61"/>
      <c r="DIX692" s="61"/>
      <c r="DIY692" s="61"/>
      <c r="DIZ692" s="61"/>
      <c r="DJA692" s="61"/>
      <c r="DJB692" s="61"/>
      <c r="DJC692" s="61"/>
      <c r="DJD692" s="61"/>
      <c r="DJE692" s="61"/>
      <c r="DJF692" s="61"/>
      <c r="DJG692" s="61"/>
      <c r="DJH692" s="61"/>
      <c r="DJI692" s="61"/>
      <c r="DJJ692" s="61"/>
      <c r="DJK692" s="61"/>
      <c r="DJL692" s="61"/>
      <c r="DJM692" s="61"/>
      <c r="DJN692" s="61"/>
      <c r="DJO692" s="61"/>
      <c r="DJP692" s="61"/>
      <c r="DJQ692" s="61"/>
      <c r="DJR692" s="61"/>
      <c r="DJS692" s="61"/>
      <c r="DJT692" s="61"/>
      <c r="DJU692" s="61"/>
      <c r="DJV692" s="61"/>
      <c r="DJW692" s="61"/>
      <c r="DJX692" s="61"/>
      <c r="DJY692" s="61"/>
      <c r="DJZ692" s="61"/>
      <c r="DKA692" s="61"/>
      <c r="DKB692" s="61"/>
      <c r="DKC692" s="61"/>
      <c r="DKD692" s="61"/>
      <c r="DKE692" s="61"/>
      <c r="DKF692" s="61"/>
      <c r="DKG692" s="61"/>
      <c r="DKH692" s="61"/>
      <c r="DKI692" s="61"/>
      <c r="DKJ692" s="61"/>
      <c r="DKK692" s="61"/>
      <c r="DKL692" s="61"/>
      <c r="DKM692" s="61"/>
      <c r="DKN692" s="61"/>
      <c r="DKO692" s="61"/>
      <c r="DKP692" s="61"/>
      <c r="DKQ692" s="61"/>
      <c r="DKR692" s="61"/>
      <c r="DKS692" s="61"/>
      <c r="DKT692" s="61"/>
      <c r="DKU692" s="61"/>
      <c r="DKV692" s="61"/>
      <c r="DKW692" s="61"/>
      <c r="DKX692" s="61"/>
      <c r="DKY692" s="61"/>
      <c r="DKZ692" s="61"/>
      <c r="DLA692" s="61"/>
      <c r="DLB692" s="61"/>
      <c r="DLC692" s="61"/>
      <c r="DLD692" s="61"/>
      <c r="DLE692" s="61"/>
      <c r="DLF692" s="61"/>
      <c r="DLG692" s="61"/>
      <c r="DLH692" s="61"/>
      <c r="DLI692" s="61"/>
      <c r="DLJ692" s="61"/>
      <c r="DLK692" s="61"/>
      <c r="DLL692" s="61"/>
      <c r="DLM692" s="61"/>
      <c r="DLN692" s="61"/>
      <c r="DLO692" s="61"/>
      <c r="DLP692" s="61"/>
      <c r="DLQ692" s="61"/>
      <c r="DLR692" s="61"/>
      <c r="DLS692" s="61"/>
      <c r="DLT692" s="61"/>
      <c r="DLU692" s="61"/>
      <c r="DLV692" s="61"/>
      <c r="DLW692" s="61"/>
      <c r="DLX692" s="61"/>
      <c r="DLY692" s="61"/>
      <c r="DLZ692" s="61"/>
      <c r="DMA692" s="61"/>
      <c r="DMB692" s="61"/>
      <c r="DMC692" s="61"/>
      <c r="DMD692" s="61"/>
      <c r="DME692" s="61"/>
      <c r="DMF692" s="61"/>
      <c r="DMG692" s="61"/>
      <c r="DMH692" s="61"/>
      <c r="DMI692" s="61"/>
      <c r="DMJ692" s="61"/>
      <c r="DMK692" s="61"/>
      <c r="DML692" s="61"/>
      <c r="DMM692" s="61"/>
      <c r="DMN692" s="61"/>
      <c r="DMO692" s="61"/>
      <c r="DMP692" s="61"/>
      <c r="DMQ692" s="61"/>
      <c r="DMR692" s="61"/>
      <c r="DMS692" s="61"/>
      <c r="DMT692" s="61"/>
      <c r="DMU692" s="61"/>
      <c r="DMV692" s="61"/>
      <c r="DMW692" s="61"/>
      <c r="DMX692" s="61"/>
      <c r="DMY692" s="61"/>
      <c r="DMZ692" s="61"/>
      <c r="DNA692" s="61"/>
      <c r="DNB692" s="61"/>
      <c r="DNC692" s="61"/>
      <c r="DND692" s="61"/>
      <c r="DNE692" s="61"/>
      <c r="DNF692" s="61"/>
      <c r="DNG692" s="61"/>
      <c r="DNH692" s="61"/>
      <c r="DNI692" s="61"/>
      <c r="DNJ692" s="61"/>
      <c r="DNK692" s="61"/>
      <c r="DNL692" s="61"/>
      <c r="DNM692" s="61"/>
      <c r="DNN692" s="61"/>
      <c r="DNO692" s="61"/>
      <c r="DNP692" s="61"/>
      <c r="DNQ692" s="61"/>
      <c r="DNR692" s="61"/>
      <c r="DNS692" s="61"/>
      <c r="DNT692" s="61"/>
      <c r="DNU692" s="61"/>
      <c r="DNV692" s="61"/>
      <c r="DNW692" s="61"/>
      <c r="DNX692" s="61"/>
      <c r="DNY692" s="61"/>
      <c r="DNZ692" s="61"/>
      <c r="DOA692" s="61"/>
      <c r="DOB692" s="61"/>
      <c r="DOC692" s="61"/>
      <c r="DOD692" s="61"/>
      <c r="DOE692" s="61"/>
      <c r="DOF692" s="61"/>
      <c r="DOG692" s="61"/>
      <c r="DOH692" s="61"/>
      <c r="DOI692" s="61"/>
      <c r="DOJ692" s="61"/>
      <c r="DOK692" s="61"/>
      <c r="DOL692" s="61"/>
      <c r="DOM692" s="61"/>
      <c r="DON692" s="61"/>
      <c r="DOO692" s="61"/>
      <c r="DOP692" s="61"/>
      <c r="DOQ692" s="61"/>
      <c r="DOR692" s="61"/>
      <c r="DOS692" s="61"/>
      <c r="DOT692" s="61"/>
      <c r="DOU692" s="61"/>
      <c r="DOV692" s="61"/>
      <c r="DOW692" s="61"/>
      <c r="DOX692" s="61"/>
      <c r="DOY692" s="61"/>
      <c r="DOZ692" s="61"/>
      <c r="DPA692" s="61"/>
      <c r="DPB692" s="61"/>
      <c r="DPC692" s="61"/>
      <c r="DPD692" s="61"/>
      <c r="DPE692" s="61"/>
      <c r="DPF692" s="61"/>
      <c r="DPG692" s="61"/>
      <c r="DPH692" s="61"/>
      <c r="DPI692" s="61"/>
      <c r="DPJ692" s="61"/>
      <c r="DPK692" s="61"/>
      <c r="DPL692" s="61"/>
      <c r="DPM692" s="61"/>
      <c r="DPN692" s="61"/>
      <c r="DPO692" s="61"/>
      <c r="DPP692" s="61"/>
      <c r="DPQ692" s="61"/>
      <c r="DPR692" s="61"/>
      <c r="DPS692" s="61"/>
      <c r="DPT692" s="61"/>
      <c r="DPU692" s="61"/>
      <c r="DPV692" s="61"/>
      <c r="DPW692" s="61"/>
      <c r="DPX692" s="61"/>
      <c r="DPY692" s="61"/>
      <c r="DPZ692" s="61"/>
      <c r="DQA692" s="61"/>
      <c r="DQB692" s="61"/>
      <c r="DQC692" s="61"/>
      <c r="DQD692" s="61"/>
      <c r="DQE692" s="61"/>
      <c r="DQF692" s="61"/>
      <c r="DQG692" s="61"/>
      <c r="DQH692" s="61"/>
      <c r="DQI692" s="61"/>
      <c r="DQJ692" s="61"/>
      <c r="DQK692" s="61"/>
      <c r="DQL692" s="61"/>
      <c r="DQM692" s="61"/>
      <c r="DQN692" s="61"/>
      <c r="DQO692" s="61"/>
      <c r="DQP692" s="61"/>
      <c r="DQQ692" s="61"/>
      <c r="DQR692" s="61"/>
      <c r="DQS692" s="61"/>
      <c r="DQT692" s="61"/>
      <c r="DQU692" s="61"/>
      <c r="DQV692" s="61"/>
      <c r="DQW692" s="61"/>
      <c r="DQX692" s="61"/>
      <c r="DQY692" s="61"/>
      <c r="DQZ692" s="61"/>
      <c r="DRA692" s="61"/>
      <c r="DRB692" s="61"/>
      <c r="DRC692" s="61"/>
      <c r="DRD692" s="61"/>
      <c r="DRE692" s="61"/>
      <c r="DRF692" s="61"/>
      <c r="DRG692" s="61"/>
      <c r="DRH692" s="61"/>
      <c r="DRI692" s="61"/>
      <c r="DRJ692" s="61"/>
      <c r="DRK692" s="61"/>
      <c r="DRL692" s="61"/>
      <c r="DRM692" s="61"/>
      <c r="DRN692" s="61"/>
      <c r="DRO692" s="61"/>
      <c r="DRP692" s="61"/>
      <c r="DRQ692" s="61"/>
      <c r="DRR692" s="61"/>
      <c r="DRS692" s="61"/>
      <c r="DRT692" s="61"/>
      <c r="DRU692" s="61"/>
      <c r="DRV692" s="61"/>
      <c r="DRW692" s="61"/>
      <c r="DRX692" s="61"/>
      <c r="DRY692" s="61"/>
      <c r="DRZ692" s="61"/>
      <c r="DSA692" s="61"/>
      <c r="DSB692" s="61"/>
      <c r="DSC692" s="61"/>
      <c r="DSD692" s="61"/>
      <c r="DSE692" s="61"/>
      <c r="DSF692" s="61"/>
      <c r="DSG692" s="61"/>
      <c r="DSH692" s="61"/>
      <c r="DSI692" s="61"/>
      <c r="DSJ692" s="61"/>
      <c r="DSK692" s="61"/>
      <c r="DSL692" s="61"/>
      <c r="DSM692" s="61"/>
      <c r="DSN692" s="61"/>
      <c r="DSO692" s="61"/>
      <c r="DSP692" s="61"/>
      <c r="DSQ692" s="61"/>
      <c r="DSR692" s="61"/>
      <c r="DSS692" s="61"/>
      <c r="DST692" s="61"/>
      <c r="DSU692" s="61"/>
      <c r="DSV692" s="61"/>
      <c r="DSW692" s="61"/>
      <c r="DSX692" s="61"/>
      <c r="DSY692" s="61"/>
      <c r="DSZ692" s="61"/>
      <c r="DTA692" s="61"/>
      <c r="DTB692" s="61"/>
      <c r="DTC692" s="61"/>
      <c r="DTD692" s="61"/>
      <c r="DTE692" s="61"/>
      <c r="DTF692" s="61"/>
      <c r="DTG692" s="61"/>
      <c r="DTH692" s="61"/>
      <c r="DTI692" s="61"/>
      <c r="DTJ692" s="61"/>
      <c r="DTK692" s="61"/>
      <c r="DTL692" s="61"/>
      <c r="DTM692" s="61"/>
      <c r="DTN692" s="61"/>
      <c r="DTO692" s="61"/>
      <c r="DTP692" s="61"/>
      <c r="DTQ692" s="61"/>
      <c r="DTR692" s="61"/>
      <c r="DTS692" s="61"/>
      <c r="DTT692" s="61"/>
      <c r="DTU692" s="61"/>
      <c r="DTV692" s="61"/>
      <c r="DTW692" s="61"/>
      <c r="DTX692" s="61"/>
      <c r="DTY692" s="61"/>
      <c r="DTZ692" s="61"/>
      <c r="DUA692" s="61"/>
      <c r="DUB692" s="61"/>
      <c r="DUC692" s="61"/>
      <c r="DUD692" s="61"/>
      <c r="DUE692" s="61"/>
      <c r="DUF692" s="61"/>
      <c r="DUG692" s="61"/>
      <c r="DUH692" s="61"/>
      <c r="DUI692" s="61"/>
      <c r="DUJ692" s="61"/>
      <c r="DUK692" s="61"/>
      <c r="DUL692" s="61"/>
      <c r="DUM692" s="61"/>
      <c r="DUN692" s="61"/>
      <c r="DUO692" s="61"/>
      <c r="DUP692" s="61"/>
      <c r="DUQ692" s="61"/>
      <c r="DUR692" s="61"/>
      <c r="DUS692" s="61"/>
      <c r="DUT692" s="61"/>
      <c r="DUU692" s="61"/>
      <c r="DUV692" s="61"/>
      <c r="DUW692" s="61"/>
      <c r="DUX692" s="61"/>
      <c r="DUY692" s="61"/>
      <c r="DUZ692" s="61"/>
      <c r="DVA692" s="61"/>
      <c r="DVB692" s="61"/>
      <c r="DVC692" s="61"/>
      <c r="DVD692" s="61"/>
      <c r="DVE692" s="61"/>
      <c r="DVF692" s="61"/>
      <c r="DVG692" s="61"/>
      <c r="DVH692" s="61"/>
      <c r="DVI692" s="61"/>
      <c r="DVJ692" s="61"/>
      <c r="DVK692" s="61"/>
      <c r="DVL692" s="61"/>
      <c r="DVM692" s="61"/>
      <c r="DVN692" s="61"/>
      <c r="DVO692" s="61"/>
      <c r="DVP692" s="61"/>
      <c r="DVQ692" s="61"/>
      <c r="DVR692" s="61"/>
      <c r="DVS692" s="61"/>
      <c r="DVT692" s="61"/>
      <c r="DVU692" s="61"/>
      <c r="DVV692" s="61"/>
      <c r="DVW692" s="61"/>
      <c r="DVX692" s="61"/>
      <c r="DVY692" s="61"/>
      <c r="DVZ692" s="61"/>
      <c r="DWA692" s="61"/>
      <c r="DWB692" s="61"/>
      <c r="DWC692" s="61"/>
      <c r="DWD692" s="61"/>
      <c r="DWE692" s="61"/>
      <c r="DWF692" s="61"/>
      <c r="DWG692" s="61"/>
      <c r="DWH692" s="61"/>
      <c r="DWI692" s="61"/>
      <c r="DWJ692" s="61"/>
      <c r="DWK692" s="61"/>
      <c r="DWL692" s="61"/>
      <c r="DWM692" s="61"/>
      <c r="DWN692" s="61"/>
      <c r="DWO692" s="61"/>
      <c r="DWP692" s="61"/>
      <c r="DWQ692" s="61"/>
      <c r="DWR692" s="61"/>
      <c r="DWS692" s="61"/>
      <c r="DWT692" s="61"/>
      <c r="DWU692" s="61"/>
      <c r="DWV692" s="61"/>
      <c r="DWW692" s="61"/>
      <c r="DWX692" s="61"/>
      <c r="DWY692" s="61"/>
      <c r="DWZ692" s="61"/>
      <c r="DXA692" s="61"/>
      <c r="DXB692" s="61"/>
      <c r="DXC692" s="61"/>
      <c r="DXD692" s="61"/>
      <c r="DXE692" s="61"/>
      <c r="DXF692" s="61"/>
      <c r="DXG692" s="61"/>
      <c r="DXH692" s="61"/>
      <c r="DXI692" s="61"/>
      <c r="DXJ692" s="61"/>
      <c r="DXK692" s="61"/>
      <c r="DXL692" s="61"/>
      <c r="DXM692" s="61"/>
      <c r="DXN692" s="61"/>
      <c r="DXO692" s="61"/>
      <c r="DXP692" s="61"/>
      <c r="DXQ692" s="61"/>
      <c r="DXR692" s="61"/>
      <c r="DXS692" s="61"/>
      <c r="DXT692" s="61"/>
      <c r="DXU692" s="61"/>
      <c r="DXV692" s="61"/>
      <c r="DXW692" s="61"/>
      <c r="DXX692" s="61"/>
      <c r="DXY692" s="61"/>
      <c r="DXZ692" s="61"/>
      <c r="DYA692" s="61"/>
      <c r="DYB692" s="61"/>
      <c r="DYC692" s="61"/>
      <c r="DYD692" s="61"/>
      <c r="DYE692" s="61"/>
      <c r="DYF692" s="61"/>
      <c r="DYG692" s="61"/>
      <c r="DYH692" s="61"/>
      <c r="DYI692" s="61"/>
      <c r="DYJ692" s="61"/>
      <c r="DYK692" s="61"/>
      <c r="DYL692" s="61"/>
      <c r="DYM692" s="61"/>
      <c r="DYN692" s="61"/>
      <c r="DYO692" s="61"/>
      <c r="DYP692" s="61"/>
      <c r="DYQ692" s="61"/>
      <c r="DYR692" s="61"/>
      <c r="DYS692" s="61"/>
      <c r="DYT692" s="61"/>
      <c r="DYU692" s="61"/>
      <c r="DYV692" s="61"/>
      <c r="DYW692" s="61"/>
      <c r="DYX692" s="61"/>
      <c r="DYY692" s="61"/>
      <c r="DYZ692" s="61"/>
      <c r="DZA692" s="61"/>
      <c r="DZB692" s="61"/>
      <c r="DZC692" s="61"/>
      <c r="DZD692" s="61"/>
      <c r="DZE692" s="61"/>
      <c r="DZF692" s="61"/>
      <c r="DZG692" s="61"/>
      <c r="DZH692" s="61"/>
      <c r="DZI692" s="61"/>
      <c r="DZJ692" s="61"/>
      <c r="DZK692" s="61"/>
      <c r="DZL692" s="61"/>
      <c r="DZM692" s="61"/>
      <c r="DZN692" s="61"/>
      <c r="DZO692" s="61"/>
      <c r="DZP692" s="61"/>
      <c r="DZQ692" s="61"/>
      <c r="DZR692" s="61"/>
      <c r="DZS692" s="61"/>
      <c r="DZT692" s="61"/>
      <c r="DZU692" s="61"/>
      <c r="DZV692" s="61"/>
      <c r="DZW692" s="61"/>
      <c r="DZX692" s="61"/>
      <c r="DZY692" s="61"/>
      <c r="DZZ692" s="61"/>
      <c r="EAA692" s="61"/>
      <c r="EAB692" s="61"/>
      <c r="EAC692" s="61"/>
      <c r="EAD692" s="61"/>
      <c r="EAE692" s="61"/>
      <c r="EAF692" s="61"/>
      <c r="EAG692" s="61"/>
      <c r="EAH692" s="61"/>
      <c r="EAI692" s="61"/>
      <c r="EAJ692" s="61"/>
      <c r="EAK692" s="61"/>
      <c r="EAL692" s="61"/>
      <c r="EAM692" s="61"/>
      <c r="EAN692" s="61"/>
      <c r="EAO692" s="61"/>
      <c r="EAP692" s="61"/>
      <c r="EAQ692" s="61"/>
      <c r="EAR692" s="61"/>
      <c r="EAS692" s="61"/>
      <c r="EAT692" s="61"/>
      <c r="EAU692" s="61"/>
      <c r="EAV692" s="61"/>
      <c r="EAW692" s="61"/>
      <c r="EAX692" s="61"/>
      <c r="EAY692" s="61"/>
      <c r="EAZ692" s="61"/>
      <c r="EBA692" s="61"/>
      <c r="EBB692" s="61"/>
      <c r="EBC692" s="61"/>
      <c r="EBD692" s="61"/>
      <c r="EBE692" s="61"/>
      <c r="EBF692" s="61"/>
      <c r="EBG692" s="61"/>
      <c r="EBH692" s="61"/>
      <c r="EBI692" s="61"/>
      <c r="EBJ692" s="61"/>
      <c r="EBK692" s="61"/>
      <c r="EBL692" s="61"/>
      <c r="EBM692" s="61"/>
      <c r="EBN692" s="61"/>
      <c r="EBO692" s="61"/>
      <c r="EBP692" s="61"/>
      <c r="EBQ692" s="61"/>
      <c r="EBR692" s="61"/>
      <c r="EBS692" s="61"/>
      <c r="EBT692" s="61"/>
      <c r="EBU692" s="61"/>
      <c r="EBV692" s="61"/>
      <c r="EBW692" s="61"/>
      <c r="EBX692" s="61"/>
      <c r="EBY692" s="61"/>
      <c r="EBZ692" s="61"/>
      <c r="ECA692" s="61"/>
      <c r="ECB692" s="61"/>
      <c r="ECC692" s="61"/>
      <c r="ECD692" s="61"/>
      <c r="ECE692" s="61"/>
      <c r="ECF692" s="61"/>
      <c r="ECG692" s="61"/>
      <c r="ECH692" s="61"/>
      <c r="ECI692" s="61"/>
      <c r="ECJ692" s="61"/>
      <c r="ECK692" s="61"/>
      <c r="ECL692" s="61"/>
      <c r="ECM692" s="61"/>
      <c r="ECN692" s="61"/>
      <c r="ECO692" s="61"/>
      <c r="ECP692" s="61"/>
      <c r="ECQ692" s="61"/>
      <c r="ECR692" s="61"/>
      <c r="ECS692" s="61"/>
      <c r="ECT692" s="61"/>
      <c r="ECU692" s="61"/>
      <c r="ECV692" s="61"/>
      <c r="ECW692" s="61"/>
      <c r="ECX692" s="61"/>
      <c r="ECY692" s="61"/>
      <c r="ECZ692" s="61"/>
      <c r="EDA692" s="61"/>
      <c r="EDB692" s="61"/>
      <c r="EDC692" s="61"/>
      <c r="EDD692" s="61"/>
      <c r="EDE692" s="61"/>
      <c r="EDF692" s="61"/>
      <c r="EDG692" s="61"/>
      <c r="EDH692" s="61"/>
      <c r="EDI692" s="61"/>
      <c r="EDJ692" s="61"/>
      <c r="EDK692" s="61"/>
      <c r="EDL692" s="61"/>
      <c r="EDM692" s="61"/>
      <c r="EDN692" s="61"/>
      <c r="EDO692" s="61"/>
      <c r="EDP692" s="61"/>
      <c r="EDQ692" s="61"/>
      <c r="EDR692" s="61"/>
      <c r="EDS692" s="61"/>
      <c r="EDT692" s="61"/>
      <c r="EDU692" s="61"/>
      <c r="EDV692" s="61"/>
      <c r="EDW692" s="61"/>
      <c r="EDX692" s="61"/>
      <c r="EDY692" s="61"/>
      <c r="EDZ692" s="61"/>
      <c r="EEA692" s="61"/>
      <c r="EEB692" s="61"/>
      <c r="EEC692" s="61"/>
      <c r="EED692" s="61"/>
      <c r="EEE692" s="61"/>
      <c r="EEF692" s="61"/>
      <c r="EEG692" s="61"/>
      <c r="EEH692" s="61"/>
      <c r="EEI692" s="61"/>
      <c r="EEJ692" s="61"/>
      <c r="EEK692" s="61"/>
      <c r="EEL692" s="61"/>
      <c r="EEM692" s="61"/>
      <c r="EEN692" s="61"/>
      <c r="EEO692" s="61"/>
      <c r="EEP692" s="61"/>
      <c r="EEQ692" s="61"/>
      <c r="EER692" s="61"/>
      <c r="EES692" s="61"/>
      <c r="EET692" s="61"/>
      <c r="EEU692" s="61"/>
      <c r="EEV692" s="61"/>
      <c r="EEW692" s="61"/>
      <c r="EEX692" s="61"/>
      <c r="EEY692" s="61"/>
      <c r="EEZ692" s="61"/>
      <c r="EFA692" s="61"/>
      <c r="EFB692" s="61"/>
      <c r="EFC692" s="61"/>
      <c r="EFD692" s="61"/>
      <c r="EFE692" s="61"/>
      <c r="EFF692" s="61"/>
      <c r="EFG692" s="61"/>
      <c r="EFH692" s="61"/>
      <c r="EFI692" s="61"/>
      <c r="EFJ692" s="61"/>
      <c r="EFK692" s="61"/>
      <c r="EFL692" s="61"/>
      <c r="EFM692" s="61"/>
      <c r="EFN692" s="61"/>
      <c r="EFO692" s="61"/>
      <c r="EFP692" s="61"/>
      <c r="EFQ692" s="61"/>
      <c r="EFR692" s="61"/>
      <c r="EFS692" s="61"/>
      <c r="EFT692" s="61"/>
      <c r="EFU692" s="61"/>
      <c r="EFV692" s="61"/>
      <c r="EFW692" s="61"/>
      <c r="EFX692" s="61"/>
      <c r="EFY692" s="61"/>
      <c r="EFZ692" s="61"/>
      <c r="EGA692" s="61"/>
      <c r="EGB692" s="61"/>
      <c r="EGC692" s="61"/>
      <c r="EGD692" s="61"/>
      <c r="EGE692" s="61"/>
      <c r="EGF692" s="61"/>
      <c r="EGG692" s="61"/>
      <c r="EGH692" s="61"/>
      <c r="EGI692" s="61"/>
      <c r="EGJ692" s="61"/>
      <c r="EGK692" s="61"/>
      <c r="EGL692" s="61"/>
      <c r="EGM692" s="61"/>
      <c r="EGN692" s="61"/>
      <c r="EGO692" s="61"/>
      <c r="EGP692" s="61"/>
      <c r="EGQ692" s="61"/>
      <c r="EGR692" s="61"/>
      <c r="EGS692" s="61"/>
      <c r="EGT692" s="61"/>
      <c r="EGU692" s="61"/>
      <c r="EGV692" s="61"/>
      <c r="EGW692" s="61"/>
      <c r="EGX692" s="61"/>
      <c r="EGY692" s="61"/>
      <c r="EGZ692" s="61"/>
      <c r="EHA692" s="61"/>
      <c r="EHB692" s="61"/>
      <c r="EHC692" s="61"/>
      <c r="EHD692" s="61"/>
      <c r="EHE692" s="61"/>
      <c r="EHF692" s="61"/>
      <c r="EHG692" s="61"/>
      <c r="EHH692" s="61"/>
      <c r="EHI692" s="61"/>
      <c r="EHJ692" s="61"/>
      <c r="EHK692" s="61"/>
      <c r="EHL692" s="61"/>
      <c r="EHM692" s="61"/>
      <c r="EHN692" s="61"/>
      <c r="EHO692" s="61"/>
      <c r="EHP692" s="61"/>
      <c r="EHQ692" s="61"/>
      <c r="EHR692" s="61"/>
      <c r="EHS692" s="61"/>
      <c r="EHT692" s="61"/>
      <c r="EHU692" s="61"/>
      <c r="EHV692" s="61"/>
      <c r="EHW692" s="61"/>
      <c r="EHX692" s="61"/>
      <c r="EHY692" s="61"/>
      <c r="EHZ692" s="61"/>
      <c r="EIA692" s="61"/>
      <c r="EIB692" s="61"/>
      <c r="EIC692" s="61"/>
      <c r="EID692" s="61"/>
      <c r="EIE692" s="61"/>
      <c r="EIF692" s="61"/>
      <c r="EIG692" s="61"/>
      <c r="EIH692" s="61"/>
      <c r="EII692" s="61"/>
      <c r="EIJ692" s="61"/>
      <c r="EIK692" s="61"/>
      <c r="EIL692" s="61"/>
      <c r="EIM692" s="61"/>
      <c r="EIN692" s="61"/>
      <c r="EIO692" s="61"/>
      <c r="EIP692" s="61"/>
      <c r="EIQ692" s="61"/>
      <c r="EIR692" s="61"/>
      <c r="EIS692" s="61"/>
      <c r="EIT692" s="61"/>
      <c r="EIU692" s="61"/>
      <c r="EIV692" s="61"/>
      <c r="EIW692" s="61"/>
      <c r="EIX692" s="61"/>
      <c r="EIY692" s="61"/>
      <c r="EIZ692" s="61"/>
      <c r="EJA692" s="61"/>
      <c r="EJB692" s="61"/>
      <c r="EJC692" s="61"/>
      <c r="EJD692" s="61"/>
      <c r="EJE692" s="61"/>
      <c r="EJF692" s="61"/>
      <c r="EJG692" s="61"/>
      <c r="EJH692" s="61"/>
      <c r="EJI692" s="61"/>
      <c r="EJJ692" s="61"/>
      <c r="EJK692" s="61"/>
      <c r="EJL692" s="61"/>
      <c r="EJM692" s="61"/>
      <c r="EJN692" s="61"/>
      <c r="EJO692" s="61"/>
      <c r="EJP692" s="61"/>
      <c r="EJQ692" s="61"/>
      <c r="EJR692" s="61"/>
      <c r="EJS692" s="61"/>
      <c r="EJT692" s="61"/>
      <c r="EJU692" s="61"/>
      <c r="EJV692" s="61"/>
      <c r="EJW692" s="61"/>
      <c r="EJX692" s="61"/>
      <c r="EJY692" s="61"/>
      <c r="EJZ692" s="61"/>
      <c r="EKA692" s="61"/>
      <c r="EKB692" s="61"/>
      <c r="EKC692" s="61"/>
      <c r="EKD692" s="61"/>
      <c r="EKE692" s="61"/>
      <c r="EKF692" s="61"/>
      <c r="EKG692" s="61"/>
      <c r="EKH692" s="61"/>
      <c r="EKI692" s="61"/>
      <c r="EKJ692" s="61"/>
      <c r="EKK692" s="61"/>
      <c r="EKL692" s="61"/>
      <c r="EKM692" s="61"/>
      <c r="EKN692" s="61"/>
      <c r="EKO692" s="61"/>
      <c r="EKP692" s="61"/>
      <c r="EKQ692" s="61"/>
      <c r="EKR692" s="61"/>
      <c r="EKS692" s="61"/>
      <c r="EKT692" s="61"/>
      <c r="EKU692" s="61"/>
      <c r="EKV692" s="61"/>
      <c r="EKW692" s="61"/>
      <c r="EKX692" s="61"/>
      <c r="EKY692" s="61"/>
      <c r="EKZ692" s="61"/>
      <c r="ELA692" s="61"/>
      <c r="ELB692" s="61"/>
      <c r="ELC692" s="61"/>
      <c r="ELD692" s="61"/>
      <c r="ELE692" s="61"/>
      <c r="ELF692" s="61"/>
      <c r="ELG692" s="61"/>
      <c r="ELH692" s="61"/>
      <c r="ELI692" s="61"/>
      <c r="ELJ692" s="61"/>
      <c r="ELK692" s="61"/>
      <c r="ELL692" s="61"/>
      <c r="ELM692" s="61"/>
      <c r="ELN692" s="61"/>
      <c r="ELO692" s="61"/>
      <c r="ELP692" s="61"/>
      <c r="ELQ692" s="61"/>
      <c r="ELR692" s="61"/>
      <c r="ELS692" s="61"/>
      <c r="ELT692" s="61"/>
      <c r="ELU692" s="61"/>
      <c r="ELV692" s="61"/>
      <c r="ELW692" s="61"/>
      <c r="ELX692" s="61"/>
      <c r="ELY692" s="61"/>
      <c r="ELZ692" s="61"/>
      <c r="EMA692" s="61"/>
      <c r="EMB692" s="61"/>
      <c r="EMC692" s="61"/>
      <c r="EMD692" s="61"/>
      <c r="EME692" s="61"/>
      <c r="EMF692" s="61"/>
      <c r="EMG692" s="61"/>
      <c r="EMH692" s="61"/>
      <c r="EMI692" s="61"/>
      <c r="EMJ692" s="61"/>
      <c r="EMK692" s="61"/>
      <c r="EML692" s="61"/>
      <c r="EMM692" s="61"/>
      <c r="EMN692" s="61"/>
      <c r="EMO692" s="61"/>
      <c r="EMP692" s="61"/>
      <c r="EMQ692" s="61"/>
      <c r="EMR692" s="61"/>
      <c r="EMS692" s="61"/>
      <c r="EMT692" s="61"/>
      <c r="EMU692" s="61"/>
      <c r="EMV692" s="61"/>
      <c r="EMW692" s="61"/>
      <c r="EMX692" s="61"/>
      <c r="EMY692" s="61"/>
      <c r="EMZ692" s="61"/>
      <c r="ENA692" s="61"/>
      <c r="ENB692" s="61"/>
      <c r="ENC692" s="61"/>
      <c r="END692" s="61"/>
      <c r="ENE692" s="61"/>
      <c r="ENF692" s="61"/>
      <c r="ENG692" s="61"/>
      <c r="ENH692" s="61"/>
      <c r="ENI692" s="61"/>
      <c r="ENJ692" s="61"/>
      <c r="ENK692" s="61"/>
      <c r="ENL692" s="61"/>
      <c r="ENM692" s="61"/>
      <c r="ENN692" s="61"/>
      <c r="ENO692" s="61"/>
      <c r="ENP692" s="61"/>
      <c r="ENQ692" s="61"/>
      <c r="ENR692" s="61"/>
      <c r="ENS692" s="61"/>
      <c r="ENT692" s="61"/>
      <c r="ENU692" s="61"/>
      <c r="ENV692" s="61"/>
      <c r="ENW692" s="61"/>
      <c r="ENX692" s="61"/>
      <c r="ENY692" s="61"/>
      <c r="ENZ692" s="61"/>
      <c r="EOA692" s="61"/>
      <c r="EOB692" s="61"/>
      <c r="EOC692" s="61"/>
      <c r="EOD692" s="61"/>
      <c r="EOE692" s="61"/>
      <c r="EOF692" s="61"/>
      <c r="EOG692" s="61"/>
      <c r="EOH692" s="61"/>
      <c r="EOI692" s="61"/>
      <c r="EOJ692" s="61"/>
      <c r="EOK692" s="61"/>
      <c r="EOL692" s="61"/>
      <c r="EOM692" s="61"/>
      <c r="EON692" s="61"/>
      <c r="EOO692" s="61"/>
      <c r="EOP692" s="61"/>
      <c r="EOQ692" s="61"/>
      <c r="EOR692" s="61"/>
      <c r="EOS692" s="61"/>
      <c r="EOT692" s="61"/>
      <c r="EOU692" s="61"/>
      <c r="EOV692" s="61"/>
      <c r="EOW692" s="61"/>
      <c r="EOX692" s="61"/>
      <c r="EOY692" s="61"/>
      <c r="EOZ692" s="61"/>
      <c r="EPA692" s="61"/>
      <c r="EPB692" s="61"/>
      <c r="EPC692" s="61"/>
      <c r="EPD692" s="61"/>
      <c r="EPE692" s="61"/>
      <c r="EPF692" s="61"/>
      <c r="EPG692" s="61"/>
      <c r="EPH692" s="61"/>
      <c r="EPI692" s="61"/>
      <c r="EPJ692" s="61"/>
      <c r="EPK692" s="61"/>
      <c r="EPL692" s="61"/>
      <c r="EPM692" s="61"/>
      <c r="EPN692" s="61"/>
      <c r="EPO692" s="61"/>
      <c r="EPP692" s="61"/>
      <c r="EPQ692" s="61"/>
      <c r="EPR692" s="61"/>
      <c r="EPS692" s="61"/>
      <c r="EPT692" s="61"/>
      <c r="EPU692" s="61"/>
      <c r="EPV692" s="61"/>
      <c r="EPW692" s="61"/>
      <c r="EPX692" s="61"/>
      <c r="EPY692" s="61"/>
      <c r="EPZ692" s="61"/>
      <c r="EQA692" s="61"/>
      <c r="EQB692" s="61"/>
      <c r="EQC692" s="61"/>
      <c r="EQD692" s="61"/>
      <c r="EQE692" s="61"/>
      <c r="EQF692" s="61"/>
      <c r="EQG692" s="61"/>
      <c r="EQH692" s="61"/>
      <c r="EQI692" s="61"/>
      <c r="EQJ692" s="61"/>
      <c r="EQK692" s="61"/>
      <c r="EQL692" s="61"/>
      <c r="EQM692" s="61"/>
      <c r="EQN692" s="61"/>
      <c r="EQO692" s="61"/>
      <c r="EQP692" s="61"/>
      <c r="EQQ692" s="61"/>
      <c r="EQR692" s="61"/>
      <c r="EQS692" s="61"/>
      <c r="EQT692" s="61"/>
      <c r="EQU692" s="61"/>
      <c r="EQV692" s="61"/>
      <c r="EQW692" s="61"/>
      <c r="EQX692" s="61"/>
      <c r="EQY692" s="61"/>
      <c r="EQZ692" s="61"/>
      <c r="ERA692" s="61"/>
      <c r="ERB692" s="61"/>
      <c r="ERC692" s="61"/>
      <c r="ERD692" s="61"/>
      <c r="ERE692" s="61"/>
      <c r="ERF692" s="61"/>
      <c r="ERG692" s="61"/>
      <c r="ERH692" s="61"/>
      <c r="ERI692" s="61"/>
      <c r="ERJ692" s="61"/>
      <c r="ERK692" s="61"/>
      <c r="ERL692" s="61"/>
      <c r="ERM692" s="61"/>
      <c r="ERN692" s="61"/>
      <c r="ERO692" s="61"/>
      <c r="ERP692" s="61"/>
      <c r="ERQ692" s="61"/>
      <c r="ERR692" s="61"/>
      <c r="ERS692" s="61"/>
      <c r="ERT692" s="61"/>
      <c r="ERU692" s="61"/>
      <c r="ERV692" s="61"/>
      <c r="ERW692" s="61"/>
      <c r="ERX692" s="61"/>
      <c r="ERY692" s="61"/>
      <c r="ERZ692" s="61"/>
      <c r="ESA692" s="61"/>
      <c r="ESB692" s="61"/>
      <c r="ESC692" s="61"/>
      <c r="ESD692" s="61"/>
      <c r="ESE692" s="61"/>
      <c r="ESF692" s="61"/>
      <c r="ESG692" s="61"/>
      <c r="ESH692" s="61"/>
      <c r="ESI692" s="61"/>
      <c r="ESJ692" s="61"/>
      <c r="ESK692" s="61"/>
      <c r="ESL692" s="61"/>
      <c r="ESM692" s="61"/>
      <c r="ESN692" s="61"/>
      <c r="ESO692" s="61"/>
      <c r="ESP692" s="61"/>
      <c r="ESQ692" s="61"/>
      <c r="ESR692" s="61"/>
      <c r="ESS692" s="61"/>
      <c r="EST692" s="61"/>
      <c r="ESU692" s="61"/>
      <c r="ESV692" s="61"/>
      <c r="ESW692" s="61"/>
      <c r="ESX692" s="61"/>
      <c r="ESY692" s="61"/>
      <c r="ESZ692" s="61"/>
      <c r="ETA692" s="61"/>
      <c r="ETB692" s="61"/>
      <c r="ETC692" s="61"/>
      <c r="ETD692" s="61"/>
      <c r="ETE692" s="61"/>
      <c r="ETF692" s="61"/>
      <c r="ETG692" s="61"/>
      <c r="ETH692" s="61"/>
      <c r="ETI692" s="61"/>
      <c r="ETJ692" s="61"/>
      <c r="ETK692" s="61"/>
      <c r="ETL692" s="61"/>
      <c r="ETM692" s="61"/>
      <c r="ETN692" s="61"/>
      <c r="ETO692" s="61"/>
      <c r="ETP692" s="61"/>
      <c r="ETQ692" s="61"/>
      <c r="ETR692" s="61"/>
      <c r="ETS692" s="61"/>
      <c r="ETT692" s="61"/>
      <c r="ETU692" s="61"/>
      <c r="ETV692" s="61"/>
      <c r="ETW692" s="61"/>
      <c r="ETX692" s="61"/>
      <c r="ETY692" s="61"/>
      <c r="ETZ692" s="61"/>
      <c r="EUA692" s="61"/>
      <c r="EUB692" s="61"/>
      <c r="EUC692" s="61"/>
      <c r="EUD692" s="61"/>
      <c r="EUE692" s="61"/>
      <c r="EUF692" s="61"/>
      <c r="EUG692" s="61"/>
      <c r="EUH692" s="61"/>
      <c r="EUI692" s="61"/>
      <c r="EUJ692" s="61"/>
      <c r="EUK692" s="61"/>
      <c r="EUL692" s="61"/>
      <c r="EUM692" s="61"/>
      <c r="EUN692" s="61"/>
      <c r="EUO692" s="61"/>
      <c r="EUP692" s="61"/>
      <c r="EUQ692" s="61"/>
      <c r="EUR692" s="61"/>
      <c r="EUS692" s="61"/>
      <c r="EUT692" s="61"/>
      <c r="EUU692" s="61"/>
      <c r="EUV692" s="61"/>
      <c r="EUW692" s="61"/>
      <c r="EUX692" s="61"/>
      <c r="EUY692" s="61"/>
      <c r="EUZ692" s="61"/>
      <c r="EVA692" s="61"/>
      <c r="EVB692" s="61"/>
      <c r="EVC692" s="61"/>
      <c r="EVD692" s="61"/>
      <c r="EVE692" s="61"/>
      <c r="EVF692" s="61"/>
      <c r="EVG692" s="61"/>
      <c r="EVH692" s="61"/>
      <c r="EVI692" s="61"/>
      <c r="EVJ692" s="61"/>
      <c r="EVK692" s="61"/>
      <c r="EVL692" s="61"/>
      <c r="EVM692" s="61"/>
      <c r="EVN692" s="61"/>
      <c r="EVO692" s="61"/>
      <c r="EVP692" s="61"/>
      <c r="EVQ692" s="61"/>
      <c r="EVR692" s="61"/>
      <c r="EVS692" s="61"/>
      <c r="EVT692" s="61"/>
      <c r="EVU692" s="61"/>
      <c r="EVV692" s="61"/>
      <c r="EVW692" s="61"/>
      <c r="EVX692" s="61"/>
      <c r="EVY692" s="61"/>
      <c r="EVZ692" s="61"/>
      <c r="EWA692" s="61"/>
      <c r="EWB692" s="61"/>
      <c r="EWC692" s="61"/>
      <c r="EWD692" s="61"/>
      <c r="EWE692" s="61"/>
      <c r="EWF692" s="61"/>
      <c r="EWG692" s="61"/>
      <c r="EWH692" s="61"/>
      <c r="EWI692" s="61"/>
      <c r="EWJ692" s="61"/>
      <c r="EWK692" s="61"/>
      <c r="EWL692" s="61"/>
      <c r="EWM692" s="61"/>
      <c r="EWN692" s="61"/>
      <c r="EWO692" s="61"/>
      <c r="EWP692" s="61"/>
      <c r="EWQ692" s="61"/>
      <c r="EWR692" s="61"/>
      <c r="EWS692" s="61"/>
      <c r="EWT692" s="61"/>
      <c r="EWU692" s="61"/>
      <c r="EWV692" s="61"/>
      <c r="EWW692" s="61"/>
      <c r="EWX692" s="61"/>
      <c r="EWY692" s="61"/>
      <c r="EWZ692" s="61"/>
      <c r="EXA692" s="61"/>
      <c r="EXB692" s="61"/>
      <c r="EXC692" s="61"/>
      <c r="EXD692" s="61"/>
      <c r="EXE692" s="61"/>
      <c r="EXF692" s="61"/>
      <c r="EXG692" s="61"/>
      <c r="EXH692" s="61"/>
      <c r="EXI692" s="61"/>
      <c r="EXJ692" s="61"/>
      <c r="EXK692" s="61"/>
      <c r="EXL692" s="61"/>
      <c r="EXM692" s="61"/>
      <c r="EXN692" s="61"/>
      <c r="EXO692" s="61"/>
      <c r="EXP692" s="61"/>
      <c r="EXQ692" s="61"/>
      <c r="EXR692" s="61"/>
      <c r="EXS692" s="61"/>
      <c r="EXT692" s="61"/>
      <c r="EXU692" s="61"/>
      <c r="EXV692" s="61"/>
      <c r="EXW692" s="61"/>
      <c r="EXX692" s="61"/>
      <c r="EXY692" s="61"/>
      <c r="EXZ692" s="61"/>
      <c r="EYA692" s="61"/>
      <c r="EYB692" s="61"/>
      <c r="EYC692" s="61"/>
      <c r="EYD692" s="61"/>
      <c r="EYE692" s="61"/>
      <c r="EYF692" s="61"/>
      <c r="EYG692" s="61"/>
      <c r="EYH692" s="61"/>
      <c r="EYI692" s="61"/>
      <c r="EYJ692" s="61"/>
      <c r="EYK692" s="61"/>
      <c r="EYL692" s="61"/>
      <c r="EYM692" s="61"/>
      <c r="EYN692" s="61"/>
      <c r="EYO692" s="61"/>
      <c r="EYP692" s="61"/>
      <c r="EYQ692" s="61"/>
      <c r="EYR692" s="61"/>
      <c r="EYS692" s="61"/>
      <c r="EYT692" s="61"/>
      <c r="EYU692" s="61"/>
      <c r="EYV692" s="61"/>
      <c r="EYW692" s="61"/>
      <c r="EYX692" s="61"/>
      <c r="EYY692" s="61"/>
      <c r="EYZ692" s="61"/>
      <c r="EZA692" s="61"/>
      <c r="EZB692" s="61"/>
      <c r="EZC692" s="61"/>
      <c r="EZD692" s="61"/>
      <c r="EZE692" s="61"/>
      <c r="EZF692" s="61"/>
      <c r="EZG692" s="61"/>
      <c r="EZH692" s="61"/>
      <c r="EZI692" s="61"/>
      <c r="EZJ692" s="61"/>
      <c r="EZK692" s="61"/>
      <c r="EZL692" s="61"/>
      <c r="EZM692" s="61"/>
      <c r="EZN692" s="61"/>
      <c r="EZO692" s="61"/>
      <c r="EZP692" s="61"/>
      <c r="EZQ692" s="61"/>
      <c r="EZR692" s="61"/>
      <c r="EZS692" s="61"/>
      <c r="EZT692" s="61"/>
      <c r="EZU692" s="61"/>
      <c r="EZV692" s="61"/>
      <c r="EZW692" s="61"/>
      <c r="EZX692" s="61"/>
      <c r="EZY692" s="61"/>
      <c r="EZZ692" s="61"/>
      <c r="FAA692" s="61"/>
      <c r="FAB692" s="61"/>
      <c r="FAC692" s="61"/>
      <c r="FAD692" s="61"/>
      <c r="FAE692" s="61"/>
      <c r="FAF692" s="61"/>
      <c r="FAG692" s="61"/>
      <c r="FAH692" s="61"/>
      <c r="FAI692" s="61"/>
      <c r="FAJ692" s="61"/>
      <c r="FAK692" s="61"/>
      <c r="FAL692" s="61"/>
      <c r="FAM692" s="61"/>
      <c r="FAN692" s="61"/>
      <c r="FAO692" s="61"/>
      <c r="FAP692" s="61"/>
      <c r="FAQ692" s="61"/>
      <c r="FAR692" s="61"/>
      <c r="FAS692" s="61"/>
      <c r="FAT692" s="61"/>
      <c r="FAU692" s="61"/>
      <c r="FAV692" s="61"/>
      <c r="FAW692" s="61"/>
      <c r="FAX692" s="61"/>
      <c r="FAY692" s="61"/>
      <c r="FAZ692" s="61"/>
      <c r="FBA692" s="61"/>
      <c r="FBB692" s="61"/>
      <c r="FBC692" s="61"/>
      <c r="FBD692" s="61"/>
      <c r="FBE692" s="61"/>
      <c r="FBF692" s="61"/>
      <c r="FBG692" s="61"/>
      <c r="FBH692" s="61"/>
      <c r="FBI692" s="61"/>
      <c r="FBJ692" s="61"/>
      <c r="FBK692" s="61"/>
      <c r="FBL692" s="61"/>
      <c r="FBM692" s="61"/>
      <c r="FBN692" s="61"/>
      <c r="FBO692" s="61"/>
      <c r="FBP692" s="61"/>
      <c r="FBQ692" s="61"/>
      <c r="FBR692" s="61"/>
      <c r="FBS692" s="61"/>
      <c r="FBT692" s="61"/>
      <c r="FBU692" s="61"/>
      <c r="FBV692" s="61"/>
      <c r="FBW692" s="61"/>
      <c r="FBX692" s="61"/>
      <c r="FBY692" s="61"/>
      <c r="FBZ692" s="61"/>
      <c r="FCA692" s="61"/>
      <c r="FCB692" s="61"/>
      <c r="FCC692" s="61"/>
      <c r="FCD692" s="61"/>
      <c r="FCE692" s="61"/>
      <c r="FCF692" s="61"/>
      <c r="FCG692" s="61"/>
      <c r="FCH692" s="61"/>
      <c r="FCI692" s="61"/>
      <c r="FCJ692" s="61"/>
      <c r="FCK692" s="61"/>
      <c r="FCL692" s="61"/>
      <c r="FCM692" s="61"/>
      <c r="FCN692" s="61"/>
      <c r="FCO692" s="61"/>
      <c r="FCP692" s="61"/>
      <c r="FCQ692" s="61"/>
      <c r="FCR692" s="61"/>
      <c r="FCS692" s="61"/>
      <c r="FCT692" s="61"/>
      <c r="FCU692" s="61"/>
      <c r="FCV692" s="61"/>
      <c r="FCW692" s="61"/>
      <c r="FCX692" s="61"/>
      <c r="FCY692" s="61"/>
      <c r="FCZ692" s="61"/>
      <c r="FDA692" s="61"/>
      <c r="FDB692" s="61"/>
      <c r="FDC692" s="61"/>
      <c r="FDD692" s="61"/>
      <c r="FDE692" s="61"/>
      <c r="FDF692" s="61"/>
      <c r="FDG692" s="61"/>
      <c r="FDH692" s="61"/>
      <c r="FDI692" s="61"/>
      <c r="FDJ692" s="61"/>
      <c r="FDK692" s="61"/>
      <c r="FDL692" s="61"/>
      <c r="FDM692" s="61"/>
      <c r="FDN692" s="61"/>
      <c r="FDO692" s="61"/>
      <c r="FDP692" s="61"/>
      <c r="FDQ692" s="61"/>
      <c r="FDR692" s="61"/>
      <c r="FDS692" s="61"/>
      <c r="FDT692" s="61"/>
      <c r="FDU692" s="61"/>
      <c r="FDV692" s="61"/>
      <c r="FDW692" s="61"/>
      <c r="FDX692" s="61"/>
      <c r="FDY692" s="61"/>
      <c r="FDZ692" s="61"/>
      <c r="FEA692" s="61"/>
      <c r="FEB692" s="61"/>
      <c r="FEC692" s="61"/>
      <c r="FED692" s="61"/>
      <c r="FEE692" s="61"/>
      <c r="FEF692" s="61"/>
      <c r="FEG692" s="61"/>
      <c r="FEH692" s="61"/>
      <c r="FEI692" s="61"/>
      <c r="FEJ692" s="61"/>
      <c r="FEK692" s="61"/>
      <c r="FEL692" s="61"/>
      <c r="FEM692" s="61"/>
      <c r="FEN692" s="61"/>
      <c r="FEO692" s="61"/>
      <c r="FEP692" s="61"/>
      <c r="FEQ692" s="61"/>
      <c r="FER692" s="61"/>
      <c r="FES692" s="61"/>
      <c r="FET692" s="61"/>
      <c r="FEU692" s="61"/>
      <c r="FEV692" s="61"/>
      <c r="FEW692" s="61"/>
      <c r="FEX692" s="61"/>
      <c r="FEY692" s="61"/>
      <c r="FEZ692" s="61"/>
      <c r="FFA692" s="61"/>
      <c r="FFB692" s="61"/>
      <c r="FFC692" s="61"/>
      <c r="FFD692" s="61"/>
      <c r="FFE692" s="61"/>
      <c r="FFF692" s="61"/>
      <c r="FFG692" s="61"/>
      <c r="FFH692" s="61"/>
      <c r="FFI692" s="61"/>
      <c r="FFJ692" s="61"/>
      <c r="FFK692" s="61"/>
      <c r="FFL692" s="61"/>
      <c r="FFM692" s="61"/>
      <c r="FFN692" s="61"/>
      <c r="FFO692" s="61"/>
      <c r="FFP692" s="61"/>
      <c r="FFQ692" s="61"/>
      <c r="FFR692" s="61"/>
      <c r="FFS692" s="61"/>
      <c r="FFT692" s="61"/>
      <c r="FFU692" s="61"/>
      <c r="FFV692" s="61"/>
      <c r="FFW692" s="61"/>
      <c r="FFX692" s="61"/>
      <c r="FFY692" s="61"/>
      <c r="FFZ692" s="61"/>
      <c r="FGA692" s="61"/>
      <c r="FGB692" s="61"/>
      <c r="FGC692" s="61"/>
      <c r="FGD692" s="61"/>
      <c r="FGE692" s="61"/>
      <c r="FGF692" s="61"/>
      <c r="FGG692" s="61"/>
      <c r="FGH692" s="61"/>
      <c r="FGI692" s="61"/>
      <c r="FGJ692" s="61"/>
      <c r="FGK692" s="61"/>
      <c r="FGL692" s="61"/>
      <c r="FGM692" s="61"/>
      <c r="FGN692" s="61"/>
      <c r="FGO692" s="61"/>
      <c r="FGP692" s="61"/>
      <c r="FGQ692" s="61"/>
      <c r="FGR692" s="61"/>
      <c r="FGS692" s="61"/>
      <c r="FGT692" s="61"/>
      <c r="FGU692" s="61"/>
      <c r="FGV692" s="61"/>
      <c r="FGW692" s="61"/>
      <c r="FGX692" s="61"/>
      <c r="FGY692" s="61"/>
      <c r="FGZ692" s="61"/>
      <c r="FHA692" s="61"/>
      <c r="FHB692" s="61"/>
      <c r="FHC692" s="61"/>
      <c r="FHD692" s="61"/>
      <c r="FHE692" s="61"/>
      <c r="FHF692" s="61"/>
      <c r="FHG692" s="61"/>
      <c r="FHH692" s="61"/>
      <c r="FHI692" s="61"/>
      <c r="FHJ692" s="61"/>
      <c r="FHK692" s="61"/>
      <c r="FHL692" s="61"/>
      <c r="FHM692" s="61"/>
      <c r="FHN692" s="61"/>
      <c r="FHO692" s="61"/>
      <c r="FHP692" s="61"/>
      <c r="FHQ692" s="61"/>
      <c r="FHR692" s="61"/>
      <c r="FHS692" s="61"/>
      <c r="FHT692" s="61"/>
      <c r="FHU692" s="61"/>
      <c r="FHV692" s="61"/>
      <c r="FHW692" s="61"/>
      <c r="FHX692" s="61"/>
      <c r="FHY692" s="61"/>
      <c r="FHZ692" s="61"/>
      <c r="FIA692" s="61"/>
      <c r="FIB692" s="61"/>
      <c r="FIC692" s="61"/>
      <c r="FID692" s="61"/>
      <c r="FIE692" s="61"/>
      <c r="FIF692" s="61"/>
      <c r="FIG692" s="61"/>
      <c r="FIH692" s="61"/>
      <c r="FII692" s="61"/>
      <c r="FIJ692" s="61"/>
      <c r="FIK692" s="61"/>
      <c r="FIL692" s="61"/>
      <c r="FIM692" s="61"/>
      <c r="FIN692" s="61"/>
      <c r="FIO692" s="61"/>
      <c r="FIP692" s="61"/>
      <c r="FIQ692" s="61"/>
      <c r="FIR692" s="61"/>
      <c r="FIS692" s="61"/>
      <c r="FIT692" s="61"/>
      <c r="FIU692" s="61"/>
      <c r="FIV692" s="61"/>
      <c r="FIW692" s="61"/>
      <c r="FIX692" s="61"/>
      <c r="FIY692" s="61"/>
      <c r="FIZ692" s="61"/>
      <c r="FJA692" s="61"/>
      <c r="FJB692" s="61"/>
      <c r="FJC692" s="61"/>
      <c r="FJD692" s="61"/>
      <c r="FJE692" s="61"/>
      <c r="FJF692" s="61"/>
      <c r="FJG692" s="61"/>
      <c r="FJH692" s="61"/>
      <c r="FJI692" s="61"/>
      <c r="FJJ692" s="61"/>
      <c r="FJK692" s="61"/>
      <c r="FJL692" s="61"/>
      <c r="FJM692" s="61"/>
      <c r="FJN692" s="61"/>
      <c r="FJO692" s="61"/>
      <c r="FJP692" s="61"/>
      <c r="FJQ692" s="61"/>
      <c r="FJR692" s="61"/>
      <c r="FJS692" s="61"/>
      <c r="FJT692" s="61"/>
      <c r="FJU692" s="61"/>
      <c r="FJV692" s="61"/>
      <c r="FJW692" s="61"/>
      <c r="FJX692" s="61"/>
      <c r="FJY692" s="61"/>
      <c r="FJZ692" s="61"/>
      <c r="FKA692" s="61"/>
      <c r="FKB692" s="61"/>
      <c r="FKC692" s="61"/>
      <c r="FKD692" s="61"/>
      <c r="FKE692" s="61"/>
      <c r="FKF692" s="61"/>
      <c r="FKG692" s="61"/>
      <c r="FKH692" s="61"/>
      <c r="FKI692" s="61"/>
      <c r="FKJ692" s="61"/>
      <c r="FKK692" s="61"/>
      <c r="FKL692" s="61"/>
      <c r="FKM692" s="61"/>
      <c r="FKN692" s="61"/>
      <c r="FKO692" s="61"/>
      <c r="FKP692" s="61"/>
      <c r="FKQ692" s="61"/>
      <c r="FKR692" s="61"/>
      <c r="FKS692" s="61"/>
      <c r="FKT692" s="61"/>
      <c r="FKU692" s="61"/>
      <c r="FKV692" s="61"/>
      <c r="FKW692" s="61"/>
      <c r="FKX692" s="61"/>
      <c r="FKY692" s="61"/>
      <c r="FKZ692" s="61"/>
      <c r="FLA692" s="61"/>
      <c r="FLB692" s="61"/>
      <c r="FLC692" s="61"/>
      <c r="FLD692" s="61"/>
      <c r="FLE692" s="61"/>
      <c r="FLF692" s="61"/>
      <c r="FLG692" s="61"/>
      <c r="FLH692" s="61"/>
      <c r="FLI692" s="61"/>
      <c r="FLJ692" s="61"/>
      <c r="FLK692" s="61"/>
      <c r="FLL692" s="61"/>
      <c r="FLM692" s="61"/>
      <c r="FLN692" s="61"/>
      <c r="FLO692" s="61"/>
      <c r="FLP692" s="61"/>
      <c r="FLQ692" s="61"/>
      <c r="FLR692" s="61"/>
      <c r="FLS692" s="61"/>
      <c r="FLT692" s="61"/>
      <c r="FLU692" s="61"/>
      <c r="FLV692" s="61"/>
      <c r="FLW692" s="61"/>
      <c r="FLX692" s="61"/>
      <c r="FLY692" s="61"/>
      <c r="FLZ692" s="61"/>
      <c r="FMA692" s="61"/>
      <c r="FMB692" s="61"/>
      <c r="FMC692" s="61"/>
      <c r="FMD692" s="61"/>
      <c r="FME692" s="61"/>
      <c r="FMF692" s="61"/>
      <c r="FMG692" s="61"/>
      <c r="FMH692" s="61"/>
      <c r="FMI692" s="61"/>
      <c r="FMJ692" s="61"/>
      <c r="FMK692" s="61"/>
      <c r="FML692" s="61"/>
      <c r="FMM692" s="61"/>
      <c r="FMN692" s="61"/>
      <c r="FMO692" s="61"/>
      <c r="FMP692" s="61"/>
      <c r="FMQ692" s="61"/>
      <c r="FMR692" s="61"/>
      <c r="FMS692" s="61"/>
      <c r="FMT692" s="61"/>
      <c r="FMU692" s="61"/>
      <c r="FMV692" s="61"/>
      <c r="FMW692" s="61"/>
      <c r="FMX692" s="61"/>
      <c r="FMY692" s="61"/>
      <c r="FMZ692" s="61"/>
      <c r="FNA692" s="61"/>
      <c r="FNB692" s="61"/>
      <c r="FNC692" s="61"/>
      <c r="FND692" s="61"/>
      <c r="FNE692" s="61"/>
      <c r="FNF692" s="61"/>
      <c r="FNG692" s="61"/>
      <c r="FNH692" s="61"/>
      <c r="FNI692" s="61"/>
      <c r="FNJ692" s="61"/>
      <c r="FNK692" s="61"/>
      <c r="FNL692" s="61"/>
      <c r="FNM692" s="61"/>
      <c r="FNN692" s="61"/>
      <c r="FNO692" s="61"/>
      <c r="FNP692" s="61"/>
      <c r="FNQ692" s="61"/>
      <c r="FNR692" s="61"/>
      <c r="FNS692" s="61"/>
      <c r="FNT692" s="61"/>
      <c r="FNU692" s="61"/>
      <c r="FNV692" s="61"/>
      <c r="FNW692" s="61"/>
      <c r="FNX692" s="61"/>
      <c r="FNY692" s="61"/>
      <c r="FNZ692" s="61"/>
      <c r="FOA692" s="61"/>
      <c r="FOB692" s="61"/>
      <c r="FOC692" s="61"/>
      <c r="FOD692" s="61"/>
      <c r="FOE692" s="61"/>
      <c r="FOF692" s="61"/>
      <c r="FOG692" s="61"/>
      <c r="FOH692" s="61"/>
      <c r="FOI692" s="61"/>
      <c r="FOJ692" s="61"/>
      <c r="FOK692" s="61"/>
      <c r="FOL692" s="61"/>
      <c r="FOM692" s="61"/>
      <c r="FON692" s="61"/>
      <c r="FOO692" s="61"/>
      <c r="FOP692" s="61"/>
      <c r="FOQ692" s="61"/>
      <c r="FOR692" s="61"/>
      <c r="FOS692" s="61"/>
      <c r="FOT692" s="61"/>
      <c r="FOU692" s="61"/>
      <c r="FOV692" s="61"/>
      <c r="FOW692" s="61"/>
      <c r="FOX692" s="61"/>
      <c r="FOY692" s="61"/>
      <c r="FOZ692" s="61"/>
      <c r="FPA692" s="61"/>
      <c r="FPB692" s="61"/>
      <c r="FPC692" s="61"/>
      <c r="FPD692" s="61"/>
      <c r="FPE692" s="61"/>
      <c r="FPF692" s="61"/>
      <c r="FPG692" s="61"/>
      <c r="FPH692" s="61"/>
      <c r="FPI692" s="61"/>
      <c r="FPJ692" s="61"/>
      <c r="FPK692" s="61"/>
      <c r="FPL692" s="61"/>
      <c r="FPM692" s="61"/>
      <c r="FPN692" s="61"/>
      <c r="FPO692" s="61"/>
      <c r="FPP692" s="61"/>
      <c r="FPQ692" s="61"/>
      <c r="FPR692" s="61"/>
      <c r="FPS692" s="61"/>
      <c r="FPT692" s="61"/>
      <c r="FPU692" s="61"/>
      <c r="FPV692" s="61"/>
      <c r="FPW692" s="61"/>
      <c r="FPX692" s="61"/>
      <c r="FPY692" s="61"/>
      <c r="FPZ692" s="61"/>
      <c r="FQA692" s="61"/>
      <c r="FQB692" s="61"/>
      <c r="FQC692" s="61"/>
      <c r="FQD692" s="61"/>
      <c r="FQE692" s="61"/>
      <c r="FQF692" s="61"/>
      <c r="FQG692" s="61"/>
      <c r="FQH692" s="61"/>
      <c r="FQI692" s="61"/>
      <c r="FQJ692" s="61"/>
      <c r="FQK692" s="61"/>
      <c r="FQL692" s="61"/>
      <c r="FQM692" s="61"/>
      <c r="FQN692" s="61"/>
      <c r="FQO692" s="61"/>
      <c r="FQP692" s="61"/>
      <c r="FQQ692" s="61"/>
      <c r="FQR692" s="61"/>
      <c r="FQS692" s="61"/>
      <c r="FQT692" s="61"/>
      <c r="FQU692" s="61"/>
      <c r="FQV692" s="61"/>
      <c r="FQW692" s="61"/>
      <c r="FQX692" s="61"/>
      <c r="FQY692" s="61"/>
      <c r="FQZ692" s="61"/>
      <c r="FRA692" s="61"/>
      <c r="FRB692" s="61"/>
      <c r="FRC692" s="61"/>
      <c r="FRD692" s="61"/>
      <c r="FRE692" s="61"/>
      <c r="FRF692" s="61"/>
      <c r="FRG692" s="61"/>
      <c r="FRH692" s="61"/>
      <c r="FRI692" s="61"/>
      <c r="FRJ692" s="61"/>
      <c r="FRK692" s="61"/>
      <c r="FRL692" s="61"/>
      <c r="FRM692" s="61"/>
      <c r="FRN692" s="61"/>
      <c r="FRO692" s="61"/>
      <c r="FRP692" s="61"/>
      <c r="FRQ692" s="61"/>
      <c r="FRR692" s="61"/>
      <c r="FRS692" s="61"/>
      <c r="FRT692" s="61"/>
      <c r="FRU692" s="61"/>
      <c r="FRV692" s="61"/>
      <c r="FRW692" s="61"/>
      <c r="FRX692" s="61"/>
      <c r="FRY692" s="61"/>
      <c r="FRZ692" s="61"/>
      <c r="FSA692" s="61"/>
      <c r="FSB692" s="61"/>
      <c r="FSC692" s="61"/>
      <c r="FSD692" s="61"/>
      <c r="FSE692" s="61"/>
      <c r="FSF692" s="61"/>
      <c r="FSG692" s="61"/>
      <c r="FSH692" s="61"/>
      <c r="FSI692" s="61"/>
      <c r="FSJ692" s="61"/>
      <c r="FSK692" s="61"/>
      <c r="FSL692" s="61"/>
      <c r="FSM692" s="61"/>
      <c r="FSN692" s="61"/>
      <c r="FSO692" s="61"/>
      <c r="FSP692" s="61"/>
      <c r="FSQ692" s="61"/>
      <c r="FSR692" s="61"/>
      <c r="FSS692" s="61"/>
      <c r="FST692" s="61"/>
      <c r="FSU692" s="61"/>
      <c r="FSV692" s="61"/>
      <c r="FSW692" s="61"/>
      <c r="FSX692" s="61"/>
      <c r="FSY692" s="61"/>
      <c r="FSZ692" s="61"/>
      <c r="FTA692" s="61"/>
      <c r="FTB692" s="61"/>
      <c r="FTC692" s="61"/>
      <c r="FTD692" s="61"/>
      <c r="FTE692" s="61"/>
      <c r="FTF692" s="61"/>
      <c r="FTG692" s="61"/>
      <c r="FTH692" s="61"/>
      <c r="FTI692" s="61"/>
      <c r="FTJ692" s="61"/>
      <c r="FTK692" s="61"/>
      <c r="FTL692" s="61"/>
      <c r="FTM692" s="61"/>
      <c r="FTN692" s="61"/>
      <c r="FTO692" s="61"/>
      <c r="FTP692" s="61"/>
      <c r="FTQ692" s="61"/>
      <c r="FTR692" s="61"/>
      <c r="FTS692" s="61"/>
      <c r="FTT692" s="61"/>
      <c r="FTU692" s="61"/>
      <c r="FTV692" s="61"/>
      <c r="FTW692" s="61"/>
      <c r="FTX692" s="61"/>
      <c r="FTY692" s="61"/>
      <c r="FTZ692" s="61"/>
      <c r="FUA692" s="61"/>
      <c r="FUB692" s="61"/>
      <c r="FUC692" s="61"/>
      <c r="FUD692" s="61"/>
      <c r="FUE692" s="61"/>
      <c r="FUF692" s="61"/>
      <c r="FUG692" s="61"/>
      <c r="FUH692" s="61"/>
      <c r="FUI692" s="61"/>
      <c r="FUJ692" s="61"/>
      <c r="FUK692" s="61"/>
      <c r="FUL692" s="61"/>
      <c r="FUM692" s="61"/>
      <c r="FUN692" s="61"/>
      <c r="FUO692" s="61"/>
      <c r="FUP692" s="61"/>
      <c r="FUQ692" s="61"/>
      <c r="FUR692" s="61"/>
      <c r="FUS692" s="61"/>
      <c r="FUT692" s="61"/>
      <c r="FUU692" s="61"/>
      <c r="FUV692" s="61"/>
      <c r="FUW692" s="61"/>
      <c r="FUX692" s="61"/>
      <c r="FUY692" s="61"/>
      <c r="FUZ692" s="61"/>
      <c r="FVA692" s="61"/>
      <c r="FVB692" s="61"/>
      <c r="FVC692" s="61"/>
      <c r="FVD692" s="61"/>
      <c r="FVE692" s="61"/>
      <c r="FVF692" s="61"/>
      <c r="FVG692" s="61"/>
      <c r="FVH692" s="61"/>
      <c r="FVI692" s="61"/>
      <c r="FVJ692" s="61"/>
      <c r="FVK692" s="61"/>
      <c r="FVL692" s="61"/>
      <c r="FVM692" s="61"/>
      <c r="FVN692" s="61"/>
      <c r="FVO692" s="61"/>
      <c r="FVP692" s="61"/>
      <c r="FVQ692" s="61"/>
      <c r="FVR692" s="61"/>
      <c r="FVS692" s="61"/>
      <c r="FVT692" s="61"/>
      <c r="FVU692" s="61"/>
      <c r="FVV692" s="61"/>
      <c r="FVW692" s="61"/>
      <c r="FVX692" s="61"/>
      <c r="FVY692" s="61"/>
      <c r="FVZ692" s="61"/>
      <c r="FWA692" s="61"/>
      <c r="FWB692" s="61"/>
      <c r="FWC692" s="61"/>
      <c r="FWD692" s="61"/>
      <c r="FWE692" s="61"/>
      <c r="FWF692" s="61"/>
      <c r="FWG692" s="61"/>
      <c r="FWH692" s="61"/>
      <c r="FWI692" s="61"/>
      <c r="FWJ692" s="61"/>
      <c r="FWK692" s="61"/>
      <c r="FWL692" s="61"/>
      <c r="FWM692" s="61"/>
      <c r="FWN692" s="61"/>
      <c r="FWO692" s="61"/>
      <c r="FWP692" s="61"/>
      <c r="FWQ692" s="61"/>
      <c r="FWR692" s="61"/>
      <c r="FWS692" s="61"/>
      <c r="FWT692" s="61"/>
      <c r="FWU692" s="61"/>
      <c r="FWV692" s="61"/>
      <c r="FWW692" s="61"/>
      <c r="FWX692" s="61"/>
      <c r="FWY692" s="61"/>
      <c r="FWZ692" s="61"/>
      <c r="FXA692" s="61"/>
      <c r="FXB692" s="61"/>
      <c r="FXC692" s="61"/>
      <c r="FXD692" s="61"/>
      <c r="FXE692" s="61"/>
      <c r="FXF692" s="61"/>
      <c r="FXG692" s="61"/>
      <c r="FXH692" s="61"/>
      <c r="FXI692" s="61"/>
      <c r="FXJ692" s="61"/>
      <c r="FXK692" s="61"/>
      <c r="FXL692" s="61"/>
      <c r="FXM692" s="61"/>
      <c r="FXN692" s="61"/>
      <c r="FXO692" s="61"/>
      <c r="FXP692" s="61"/>
      <c r="FXQ692" s="61"/>
      <c r="FXR692" s="61"/>
      <c r="FXS692" s="61"/>
      <c r="FXT692" s="61"/>
      <c r="FXU692" s="61"/>
      <c r="FXV692" s="61"/>
      <c r="FXW692" s="61"/>
      <c r="FXX692" s="61"/>
      <c r="FXY692" s="61"/>
      <c r="FXZ692" s="61"/>
      <c r="FYA692" s="61"/>
      <c r="FYB692" s="61"/>
      <c r="FYC692" s="61"/>
      <c r="FYD692" s="61"/>
      <c r="FYE692" s="61"/>
      <c r="FYF692" s="61"/>
      <c r="FYG692" s="61"/>
      <c r="FYH692" s="61"/>
      <c r="FYI692" s="61"/>
      <c r="FYJ692" s="61"/>
      <c r="FYK692" s="61"/>
      <c r="FYL692" s="61"/>
      <c r="FYM692" s="61"/>
      <c r="FYN692" s="61"/>
      <c r="FYO692" s="61"/>
      <c r="FYP692" s="61"/>
      <c r="FYQ692" s="61"/>
      <c r="FYR692" s="61"/>
      <c r="FYS692" s="61"/>
      <c r="FYT692" s="61"/>
      <c r="FYU692" s="61"/>
      <c r="FYV692" s="61"/>
      <c r="FYW692" s="61"/>
      <c r="FYX692" s="61"/>
      <c r="FYY692" s="61"/>
      <c r="FYZ692" s="61"/>
      <c r="FZA692" s="61"/>
      <c r="FZB692" s="61"/>
      <c r="FZC692" s="61"/>
      <c r="FZD692" s="61"/>
      <c r="FZE692" s="61"/>
      <c r="FZF692" s="61"/>
      <c r="FZG692" s="61"/>
      <c r="FZH692" s="61"/>
      <c r="FZI692" s="61"/>
      <c r="FZJ692" s="61"/>
      <c r="FZK692" s="61"/>
      <c r="FZL692" s="61"/>
      <c r="FZM692" s="61"/>
      <c r="FZN692" s="61"/>
      <c r="FZO692" s="61"/>
      <c r="FZP692" s="61"/>
      <c r="FZQ692" s="61"/>
      <c r="FZR692" s="61"/>
      <c r="FZS692" s="61"/>
      <c r="FZT692" s="61"/>
      <c r="FZU692" s="61"/>
      <c r="FZV692" s="61"/>
      <c r="FZW692" s="61"/>
      <c r="FZX692" s="61"/>
      <c r="FZY692" s="61"/>
      <c r="FZZ692" s="61"/>
      <c r="GAA692" s="61"/>
      <c r="GAB692" s="61"/>
      <c r="GAC692" s="61"/>
      <c r="GAD692" s="61"/>
      <c r="GAE692" s="61"/>
      <c r="GAF692" s="61"/>
      <c r="GAG692" s="61"/>
      <c r="GAH692" s="61"/>
      <c r="GAI692" s="61"/>
      <c r="GAJ692" s="61"/>
      <c r="GAK692" s="61"/>
      <c r="GAL692" s="61"/>
      <c r="GAM692" s="61"/>
      <c r="GAN692" s="61"/>
      <c r="GAO692" s="61"/>
      <c r="GAP692" s="61"/>
      <c r="GAQ692" s="61"/>
      <c r="GAR692" s="61"/>
      <c r="GAS692" s="61"/>
      <c r="GAT692" s="61"/>
      <c r="GAU692" s="61"/>
      <c r="GAV692" s="61"/>
      <c r="GAW692" s="61"/>
      <c r="GAX692" s="61"/>
      <c r="GAY692" s="61"/>
      <c r="GAZ692" s="61"/>
      <c r="GBA692" s="61"/>
      <c r="GBB692" s="61"/>
      <c r="GBC692" s="61"/>
      <c r="GBD692" s="61"/>
      <c r="GBE692" s="61"/>
      <c r="GBF692" s="61"/>
      <c r="GBG692" s="61"/>
      <c r="GBH692" s="61"/>
      <c r="GBI692" s="61"/>
      <c r="GBJ692" s="61"/>
      <c r="GBK692" s="61"/>
      <c r="GBL692" s="61"/>
      <c r="GBM692" s="61"/>
      <c r="GBN692" s="61"/>
      <c r="GBO692" s="61"/>
      <c r="GBP692" s="61"/>
      <c r="GBQ692" s="61"/>
      <c r="GBR692" s="61"/>
      <c r="GBS692" s="61"/>
      <c r="GBT692" s="61"/>
      <c r="GBU692" s="61"/>
      <c r="GBV692" s="61"/>
      <c r="GBW692" s="61"/>
      <c r="GBX692" s="61"/>
      <c r="GBY692" s="61"/>
      <c r="GBZ692" s="61"/>
      <c r="GCA692" s="61"/>
      <c r="GCB692" s="61"/>
      <c r="GCC692" s="61"/>
      <c r="GCD692" s="61"/>
      <c r="GCE692" s="61"/>
      <c r="GCF692" s="61"/>
      <c r="GCG692" s="61"/>
      <c r="GCH692" s="61"/>
      <c r="GCI692" s="61"/>
      <c r="GCJ692" s="61"/>
      <c r="GCK692" s="61"/>
      <c r="GCL692" s="61"/>
      <c r="GCM692" s="61"/>
      <c r="GCN692" s="61"/>
      <c r="GCO692" s="61"/>
      <c r="GCP692" s="61"/>
      <c r="GCQ692" s="61"/>
      <c r="GCR692" s="61"/>
      <c r="GCS692" s="61"/>
      <c r="GCT692" s="61"/>
      <c r="GCU692" s="61"/>
      <c r="GCV692" s="61"/>
      <c r="GCW692" s="61"/>
      <c r="GCX692" s="61"/>
      <c r="GCY692" s="61"/>
      <c r="GCZ692" s="61"/>
      <c r="GDA692" s="61"/>
      <c r="GDB692" s="61"/>
      <c r="GDC692" s="61"/>
      <c r="GDD692" s="61"/>
      <c r="GDE692" s="61"/>
      <c r="GDF692" s="61"/>
      <c r="GDG692" s="61"/>
      <c r="GDH692" s="61"/>
      <c r="GDI692" s="61"/>
      <c r="GDJ692" s="61"/>
      <c r="GDK692" s="61"/>
      <c r="GDL692" s="61"/>
      <c r="GDM692" s="61"/>
      <c r="GDN692" s="61"/>
      <c r="GDO692" s="61"/>
      <c r="GDP692" s="61"/>
      <c r="GDQ692" s="61"/>
      <c r="GDR692" s="61"/>
      <c r="GDS692" s="61"/>
      <c r="GDT692" s="61"/>
      <c r="GDU692" s="61"/>
      <c r="GDV692" s="61"/>
      <c r="GDW692" s="61"/>
      <c r="GDX692" s="61"/>
      <c r="GDY692" s="61"/>
      <c r="GDZ692" s="61"/>
      <c r="GEA692" s="61"/>
      <c r="GEB692" s="61"/>
      <c r="GEC692" s="61"/>
      <c r="GED692" s="61"/>
      <c r="GEE692" s="61"/>
      <c r="GEF692" s="61"/>
      <c r="GEG692" s="61"/>
      <c r="GEH692" s="61"/>
      <c r="GEI692" s="61"/>
      <c r="GEJ692" s="61"/>
      <c r="GEK692" s="61"/>
      <c r="GEL692" s="61"/>
      <c r="GEM692" s="61"/>
      <c r="GEN692" s="61"/>
      <c r="GEO692" s="61"/>
      <c r="GEP692" s="61"/>
      <c r="GEQ692" s="61"/>
      <c r="GER692" s="61"/>
      <c r="GES692" s="61"/>
      <c r="GET692" s="61"/>
      <c r="GEU692" s="61"/>
      <c r="GEV692" s="61"/>
      <c r="GEW692" s="61"/>
      <c r="GEX692" s="61"/>
      <c r="GEY692" s="61"/>
      <c r="GEZ692" s="61"/>
      <c r="GFA692" s="61"/>
      <c r="GFB692" s="61"/>
      <c r="GFC692" s="61"/>
      <c r="GFD692" s="61"/>
      <c r="GFE692" s="61"/>
      <c r="GFF692" s="61"/>
      <c r="GFG692" s="61"/>
      <c r="GFH692" s="61"/>
      <c r="GFI692" s="61"/>
      <c r="GFJ692" s="61"/>
      <c r="GFK692" s="61"/>
      <c r="GFL692" s="61"/>
      <c r="GFM692" s="61"/>
      <c r="GFN692" s="61"/>
      <c r="GFO692" s="61"/>
      <c r="GFP692" s="61"/>
      <c r="GFQ692" s="61"/>
      <c r="GFR692" s="61"/>
      <c r="GFS692" s="61"/>
      <c r="GFT692" s="61"/>
      <c r="GFU692" s="61"/>
      <c r="GFV692" s="61"/>
      <c r="GFW692" s="61"/>
      <c r="GFX692" s="61"/>
      <c r="GFY692" s="61"/>
      <c r="GFZ692" s="61"/>
      <c r="GGA692" s="61"/>
      <c r="GGB692" s="61"/>
      <c r="GGC692" s="61"/>
      <c r="GGD692" s="61"/>
      <c r="GGE692" s="61"/>
      <c r="GGF692" s="61"/>
      <c r="GGG692" s="61"/>
      <c r="GGH692" s="61"/>
      <c r="GGI692" s="61"/>
      <c r="GGJ692" s="61"/>
      <c r="GGK692" s="61"/>
      <c r="GGL692" s="61"/>
      <c r="GGM692" s="61"/>
      <c r="GGN692" s="61"/>
      <c r="GGO692" s="61"/>
      <c r="GGP692" s="61"/>
      <c r="GGQ692" s="61"/>
      <c r="GGR692" s="61"/>
      <c r="GGS692" s="61"/>
      <c r="GGT692" s="61"/>
      <c r="GGU692" s="61"/>
      <c r="GGV692" s="61"/>
      <c r="GGW692" s="61"/>
      <c r="GGX692" s="61"/>
      <c r="GGY692" s="61"/>
      <c r="GGZ692" s="61"/>
      <c r="GHA692" s="61"/>
      <c r="GHB692" s="61"/>
      <c r="GHC692" s="61"/>
      <c r="GHD692" s="61"/>
      <c r="GHE692" s="61"/>
      <c r="GHF692" s="61"/>
      <c r="GHG692" s="61"/>
      <c r="GHH692" s="61"/>
      <c r="GHI692" s="61"/>
      <c r="GHJ692" s="61"/>
      <c r="GHK692" s="61"/>
      <c r="GHL692" s="61"/>
      <c r="GHM692" s="61"/>
      <c r="GHN692" s="61"/>
      <c r="GHO692" s="61"/>
      <c r="GHP692" s="61"/>
      <c r="GHQ692" s="61"/>
      <c r="GHR692" s="61"/>
      <c r="GHS692" s="61"/>
      <c r="GHT692" s="61"/>
      <c r="GHU692" s="61"/>
      <c r="GHV692" s="61"/>
      <c r="GHW692" s="61"/>
      <c r="GHX692" s="61"/>
      <c r="GHY692" s="61"/>
      <c r="GHZ692" s="61"/>
      <c r="GIA692" s="61"/>
      <c r="GIB692" s="61"/>
      <c r="GIC692" s="61"/>
      <c r="GID692" s="61"/>
      <c r="GIE692" s="61"/>
      <c r="GIF692" s="61"/>
      <c r="GIG692" s="61"/>
      <c r="GIH692" s="61"/>
      <c r="GII692" s="61"/>
      <c r="GIJ692" s="61"/>
      <c r="GIK692" s="61"/>
      <c r="GIL692" s="61"/>
      <c r="GIM692" s="61"/>
      <c r="GIN692" s="61"/>
      <c r="GIO692" s="61"/>
      <c r="GIP692" s="61"/>
      <c r="GIQ692" s="61"/>
      <c r="GIR692" s="61"/>
      <c r="GIS692" s="61"/>
      <c r="GIT692" s="61"/>
      <c r="GIU692" s="61"/>
      <c r="GIV692" s="61"/>
      <c r="GIW692" s="61"/>
      <c r="GIX692" s="61"/>
      <c r="GIY692" s="61"/>
      <c r="GIZ692" s="61"/>
      <c r="GJA692" s="61"/>
      <c r="GJB692" s="61"/>
      <c r="GJC692" s="61"/>
      <c r="GJD692" s="61"/>
      <c r="GJE692" s="61"/>
      <c r="GJF692" s="61"/>
      <c r="GJG692" s="61"/>
      <c r="GJH692" s="61"/>
      <c r="GJI692" s="61"/>
      <c r="GJJ692" s="61"/>
      <c r="GJK692" s="61"/>
      <c r="GJL692" s="61"/>
      <c r="GJM692" s="61"/>
      <c r="GJN692" s="61"/>
      <c r="GJO692" s="61"/>
      <c r="GJP692" s="61"/>
      <c r="GJQ692" s="61"/>
      <c r="GJR692" s="61"/>
      <c r="GJS692" s="61"/>
      <c r="GJT692" s="61"/>
      <c r="GJU692" s="61"/>
      <c r="GJV692" s="61"/>
      <c r="GJW692" s="61"/>
      <c r="GJX692" s="61"/>
      <c r="GJY692" s="61"/>
      <c r="GJZ692" s="61"/>
      <c r="GKA692" s="61"/>
      <c r="GKB692" s="61"/>
      <c r="GKC692" s="61"/>
      <c r="GKD692" s="61"/>
      <c r="GKE692" s="61"/>
      <c r="GKF692" s="61"/>
      <c r="GKG692" s="61"/>
      <c r="GKH692" s="61"/>
      <c r="GKI692" s="61"/>
      <c r="GKJ692" s="61"/>
      <c r="GKK692" s="61"/>
      <c r="GKL692" s="61"/>
      <c r="GKM692" s="61"/>
      <c r="GKN692" s="61"/>
      <c r="GKO692" s="61"/>
      <c r="GKP692" s="61"/>
      <c r="GKQ692" s="61"/>
      <c r="GKR692" s="61"/>
      <c r="GKS692" s="61"/>
      <c r="GKT692" s="61"/>
      <c r="GKU692" s="61"/>
      <c r="GKV692" s="61"/>
      <c r="GKW692" s="61"/>
      <c r="GKX692" s="61"/>
      <c r="GKY692" s="61"/>
      <c r="GKZ692" s="61"/>
      <c r="GLA692" s="61"/>
      <c r="GLB692" s="61"/>
      <c r="GLC692" s="61"/>
      <c r="GLD692" s="61"/>
      <c r="GLE692" s="61"/>
      <c r="GLF692" s="61"/>
      <c r="GLG692" s="61"/>
      <c r="GLH692" s="61"/>
      <c r="GLI692" s="61"/>
      <c r="GLJ692" s="61"/>
      <c r="GLK692" s="61"/>
      <c r="GLL692" s="61"/>
      <c r="GLM692" s="61"/>
      <c r="GLN692" s="61"/>
      <c r="GLO692" s="61"/>
      <c r="GLP692" s="61"/>
      <c r="GLQ692" s="61"/>
      <c r="GLR692" s="61"/>
      <c r="GLS692" s="61"/>
      <c r="GLT692" s="61"/>
      <c r="GLU692" s="61"/>
      <c r="GLV692" s="61"/>
      <c r="GLW692" s="61"/>
      <c r="GLX692" s="61"/>
      <c r="GLY692" s="61"/>
      <c r="GLZ692" s="61"/>
      <c r="GMA692" s="61"/>
      <c r="GMB692" s="61"/>
      <c r="GMC692" s="61"/>
      <c r="GMD692" s="61"/>
      <c r="GME692" s="61"/>
      <c r="GMF692" s="61"/>
      <c r="GMG692" s="61"/>
      <c r="GMH692" s="61"/>
      <c r="GMI692" s="61"/>
      <c r="GMJ692" s="61"/>
      <c r="GMK692" s="61"/>
      <c r="GML692" s="61"/>
      <c r="GMM692" s="61"/>
      <c r="GMN692" s="61"/>
      <c r="GMO692" s="61"/>
      <c r="GMP692" s="61"/>
      <c r="GMQ692" s="61"/>
      <c r="GMR692" s="61"/>
      <c r="GMS692" s="61"/>
      <c r="GMT692" s="61"/>
      <c r="GMU692" s="61"/>
      <c r="GMV692" s="61"/>
      <c r="GMW692" s="61"/>
      <c r="GMX692" s="61"/>
      <c r="GMY692" s="61"/>
      <c r="GMZ692" s="61"/>
      <c r="GNA692" s="61"/>
      <c r="GNB692" s="61"/>
      <c r="GNC692" s="61"/>
      <c r="GND692" s="61"/>
      <c r="GNE692" s="61"/>
      <c r="GNF692" s="61"/>
      <c r="GNG692" s="61"/>
      <c r="GNH692" s="61"/>
      <c r="GNI692" s="61"/>
      <c r="GNJ692" s="61"/>
      <c r="GNK692" s="61"/>
      <c r="GNL692" s="61"/>
      <c r="GNM692" s="61"/>
      <c r="GNN692" s="61"/>
      <c r="GNO692" s="61"/>
      <c r="GNP692" s="61"/>
      <c r="GNQ692" s="61"/>
      <c r="GNR692" s="61"/>
      <c r="GNS692" s="61"/>
      <c r="GNT692" s="61"/>
      <c r="GNU692" s="61"/>
      <c r="GNV692" s="61"/>
      <c r="GNW692" s="61"/>
      <c r="GNX692" s="61"/>
      <c r="GNY692" s="61"/>
      <c r="GNZ692" s="61"/>
      <c r="GOA692" s="61"/>
      <c r="GOB692" s="61"/>
      <c r="GOC692" s="61"/>
      <c r="GOD692" s="61"/>
      <c r="GOE692" s="61"/>
      <c r="GOF692" s="61"/>
      <c r="GOG692" s="61"/>
      <c r="GOH692" s="61"/>
      <c r="GOI692" s="61"/>
      <c r="GOJ692" s="61"/>
      <c r="GOK692" s="61"/>
      <c r="GOL692" s="61"/>
      <c r="GOM692" s="61"/>
      <c r="GON692" s="61"/>
      <c r="GOO692" s="61"/>
      <c r="GOP692" s="61"/>
      <c r="GOQ692" s="61"/>
      <c r="GOR692" s="61"/>
      <c r="GOS692" s="61"/>
      <c r="GOT692" s="61"/>
      <c r="GOU692" s="61"/>
      <c r="GOV692" s="61"/>
      <c r="GOW692" s="61"/>
      <c r="GOX692" s="61"/>
      <c r="GOY692" s="61"/>
      <c r="GOZ692" s="61"/>
      <c r="GPA692" s="61"/>
      <c r="GPB692" s="61"/>
      <c r="GPC692" s="61"/>
      <c r="GPD692" s="61"/>
      <c r="GPE692" s="61"/>
      <c r="GPF692" s="61"/>
      <c r="GPG692" s="61"/>
      <c r="GPH692" s="61"/>
      <c r="GPI692" s="61"/>
      <c r="GPJ692" s="61"/>
      <c r="GPK692" s="61"/>
      <c r="GPL692" s="61"/>
      <c r="GPM692" s="61"/>
      <c r="GPN692" s="61"/>
      <c r="GPO692" s="61"/>
      <c r="GPP692" s="61"/>
      <c r="GPQ692" s="61"/>
      <c r="GPR692" s="61"/>
      <c r="GPS692" s="61"/>
      <c r="GPT692" s="61"/>
      <c r="GPU692" s="61"/>
      <c r="GPV692" s="61"/>
      <c r="GPW692" s="61"/>
      <c r="GPX692" s="61"/>
      <c r="GPY692" s="61"/>
      <c r="GPZ692" s="61"/>
      <c r="GQA692" s="61"/>
      <c r="GQB692" s="61"/>
      <c r="GQC692" s="61"/>
      <c r="GQD692" s="61"/>
      <c r="GQE692" s="61"/>
      <c r="GQF692" s="61"/>
      <c r="GQG692" s="61"/>
      <c r="GQH692" s="61"/>
      <c r="GQI692" s="61"/>
      <c r="GQJ692" s="61"/>
      <c r="GQK692" s="61"/>
      <c r="GQL692" s="61"/>
      <c r="GQM692" s="61"/>
      <c r="GQN692" s="61"/>
      <c r="GQO692" s="61"/>
      <c r="GQP692" s="61"/>
      <c r="GQQ692" s="61"/>
      <c r="GQR692" s="61"/>
      <c r="GQS692" s="61"/>
      <c r="GQT692" s="61"/>
      <c r="GQU692" s="61"/>
      <c r="GQV692" s="61"/>
      <c r="GQW692" s="61"/>
      <c r="GQX692" s="61"/>
      <c r="GQY692" s="61"/>
      <c r="GQZ692" s="61"/>
      <c r="GRA692" s="61"/>
      <c r="GRB692" s="61"/>
      <c r="GRC692" s="61"/>
      <c r="GRD692" s="61"/>
      <c r="GRE692" s="61"/>
      <c r="GRF692" s="61"/>
      <c r="GRG692" s="61"/>
      <c r="GRH692" s="61"/>
      <c r="GRI692" s="61"/>
      <c r="GRJ692" s="61"/>
      <c r="GRK692" s="61"/>
      <c r="GRL692" s="61"/>
      <c r="GRM692" s="61"/>
      <c r="GRN692" s="61"/>
      <c r="GRO692" s="61"/>
      <c r="GRP692" s="61"/>
      <c r="GRQ692" s="61"/>
      <c r="GRR692" s="61"/>
      <c r="GRS692" s="61"/>
      <c r="GRT692" s="61"/>
      <c r="GRU692" s="61"/>
      <c r="GRV692" s="61"/>
      <c r="GRW692" s="61"/>
      <c r="GRX692" s="61"/>
      <c r="GRY692" s="61"/>
      <c r="GRZ692" s="61"/>
      <c r="GSA692" s="61"/>
      <c r="GSB692" s="61"/>
      <c r="GSC692" s="61"/>
      <c r="GSD692" s="61"/>
      <c r="GSE692" s="61"/>
      <c r="GSF692" s="61"/>
      <c r="GSG692" s="61"/>
      <c r="GSH692" s="61"/>
      <c r="GSI692" s="61"/>
      <c r="GSJ692" s="61"/>
      <c r="GSK692" s="61"/>
      <c r="GSL692" s="61"/>
      <c r="GSM692" s="61"/>
      <c r="GSN692" s="61"/>
      <c r="GSO692" s="61"/>
      <c r="GSP692" s="61"/>
      <c r="GSQ692" s="61"/>
      <c r="GSR692" s="61"/>
      <c r="GSS692" s="61"/>
      <c r="GST692" s="61"/>
      <c r="GSU692" s="61"/>
      <c r="GSV692" s="61"/>
      <c r="GSW692" s="61"/>
      <c r="GSX692" s="61"/>
      <c r="GSY692" s="61"/>
      <c r="GSZ692" s="61"/>
      <c r="GTA692" s="61"/>
      <c r="GTB692" s="61"/>
      <c r="GTC692" s="61"/>
      <c r="GTD692" s="61"/>
      <c r="GTE692" s="61"/>
      <c r="GTF692" s="61"/>
      <c r="GTG692" s="61"/>
      <c r="GTH692" s="61"/>
      <c r="GTI692" s="61"/>
      <c r="GTJ692" s="61"/>
      <c r="GTK692" s="61"/>
      <c r="GTL692" s="61"/>
      <c r="GTM692" s="61"/>
      <c r="GTN692" s="61"/>
      <c r="GTO692" s="61"/>
      <c r="GTP692" s="61"/>
      <c r="GTQ692" s="61"/>
      <c r="GTR692" s="61"/>
      <c r="GTS692" s="61"/>
      <c r="GTT692" s="61"/>
      <c r="GTU692" s="61"/>
      <c r="GTV692" s="61"/>
      <c r="GTW692" s="61"/>
      <c r="GTX692" s="61"/>
      <c r="GTY692" s="61"/>
      <c r="GTZ692" s="61"/>
      <c r="GUA692" s="61"/>
      <c r="GUB692" s="61"/>
      <c r="GUC692" s="61"/>
      <c r="GUD692" s="61"/>
      <c r="GUE692" s="61"/>
      <c r="GUF692" s="61"/>
      <c r="GUG692" s="61"/>
      <c r="GUH692" s="61"/>
      <c r="GUI692" s="61"/>
      <c r="GUJ692" s="61"/>
      <c r="GUK692" s="61"/>
      <c r="GUL692" s="61"/>
      <c r="GUM692" s="61"/>
      <c r="GUN692" s="61"/>
      <c r="GUO692" s="61"/>
      <c r="GUP692" s="61"/>
      <c r="GUQ692" s="61"/>
      <c r="GUR692" s="61"/>
      <c r="GUS692" s="61"/>
      <c r="GUT692" s="61"/>
      <c r="GUU692" s="61"/>
      <c r="GUV692" s="61"/>
      <c r="GUW692" s="61"/>
      <c r="GUX692" s="61"/>
      <c r="GUY692" s="61"/>
      <c r="GUZ692" s="61"/>
      <c r="GVA692" s="61"/>
      <c r="GVB692" s="61"/>
      <c r="GVC692" s="61"/>
      <c r="GVD692" s="61"/>
      <c r="GVE692" s="61"/>
      <c r="GVF692" s="61"/>
      <c r="GVG692" s="61"/>
      <c r="GVH692" s="61"/>
      <c r="GVI692" s="61"/>
      <c r="GVJ692" s="61"/>
      <c r="GVK692" s="61"/>
      <c r="GVL692" s="61"/>
      <c r="GVM692" s="61"/>
      <c r="GVN692" s="61"/>
      <c r="GVO692" s="61"/>
      <c r="GVP692" s="61"/>
      <c r="GVQ692" s="61"/>
      <c r="GVR692" s="61"/>
      <c r="GVS692" s="61"/>
      <c r="GVT692" s="61"/>
      <c r="GVU692" s="61"/>
      <c r="GVV692" s="61"/>
      <c r="GVW692" s="61"/>
      <c r="GVX692" s="61"/>
      <c r="GVY692" s="61"/>
      <c r="GVZ692" s="61"/>
      <c r="GWA692" s="61"/>
      <c r="GWB692" s="61"/>
      <c r="GWC692" s="61"/>
      <c r="GWD692" s="61"/>
      <c r="GWE692" s="61"/>
      <c r="GWF692" s="61"/>
      <c r="GWG692" s="61"/>
      <c r="GWH692" s="61"/>
      <c r="GWI692" s="61"/>
      <c r="GWJ692" s="61"/>
      <c r="GWK692" s="61"/>
      <c r="GWL692" s="61"/>
      <c r="GWM692" s="61"/>
      <c r="GWN692" s="61"/>
      <c r="GWO692" s="61"/>
      <c r="GWP692" s="61"/>
      <c r="GWQ692" s="61"/>
      <c r="GWR692" s="61"/>
      <c r="GWS692" s="61"/>
      <c r="GWT692" s="61"/>
      <c r="GWU692" s="61"/>
      <c r="GWV692" s="61"/>
      <c r="GWW692" s="61"/>
      <c r="GWX692" s="61"/>
      <c r="GWY692" s="61"/>
      <c r="GWZ692" s="61"/>
      <c r="GXA692" s="61"/>
      <c r="GXB692" s="61"/>
      <c r="GXC692" s="61"/>
      <c r="GXD692" s="61"/>
      <c r="GXE692" s="61"/>
      <c r="GXF692" s="61"/>
      <c r="GXG692" s="61"/>
      <c r="GXH692" s="61"/>
      <c r="GXI692" s="61"/>
      <c r="GXJ692" s="61"/>
      <c r="GXK692" s="61"/>
      <c r="GXL692" s="61"/>
      <c r="GXM692" s="61"/>
      <c r="GXN692" s="61"/>
      <c r="GXO692" s="61"/>
      <c r="GXP692" s="61"/>
      <c r="GXQ692" s="61"/>
      <c r="GXR692" s="61"/>
      <c r="GXS692" s="61"/>
      <c r="GXT692" s="61"/>
      <c r="GXU692" s="61"/>
      <c r="GXV692" s="61"/>
      <c r="GXW692" s="61"/>
      <c r="GXX692" s="61"/>
      <c r="GXY692" s="61"/>
      <c r="GXZ692" s="61"/>
      <c r="GYA692" s="61"/>
      <c r="GYB692" s="61"/>
      <c r="GYC692" s="61"/>
      <c r="GYD692" s="61"/>
      <c r="GYE692" s="61"/>
      <c r="GYF692" s="61"/>
      <c r="GYG692" s="61"/>
      <c r="GYH692" s="61"/>
      <c r="GYI692" s="61"/>
      <c r="GYJ692" s="61"/>
      <c r="GYK692" s="61"/>
      <c r="GYL692" s="61"/>
      <c r="GYM692" s="61"/>
      <c r="GYN692" s="61"/>
      <c r="GYO692" s="61"/>
      <c r="GYP692" s="61"/>
      <c r="GYQ692" s="61"/>
      <c r="GYR692" s="61"/>
      <c r="GYS692" s="61"/>
      <c r="GYT692" s="61"/>
      <c r="GYU692" s="61"/>
      <c r="GYV692" s="61"/>
      <c r="GYW692" s="61"/>
      <c r="GYX692" s="61"/>
      <c r="GYY692" s="61"/>
      <c r="GYZ692" s="61"/>
      <c r="GZA692" s="61"/>
      <c r="GZB692" s="61"/>
      <c r="GZC692" s="61"/>
      <c r="GZD692" s="61"/>
      <c r="GZE692" s="61"/>
      <c r="GZF692" s="61"/>
      <c r="GZG692" s="61"/>
      <c r="GZH692" s="61"/>
      <c r="GZI692" s="61"/>
      <c r="GZJ692" s="61"/>
      <c r="GZK692" s="61"/>
      <c r="GZL692" s="61"/>
      <c r="GZM692" s="61"/>
      <c r="GZN692" s="61"/>
      <c r="GZO692" s="61"/>
      <c r="GZP692" s="61"/>
      <c r="GZQ692" s="61"/>
      <c r="GZR692" s="61"/>
      <c r="GZS692" s="61"/>
      <c r="GZT692" s="61"/>
      <c r="GZU692" s="61"/>
      <c r="GZV692" s="61"/>
      <c r="GZW692" s="61"/>
      <c r="GZX692" s="61"/>
      <c r="GZY692" s="61"/>
      <c r="GZZ692" s="61"/>
      <c r="HAA692" s="61"/>
      <c r="HAB692" s="61"/>
      <c r="HAC692" s="61"/>
      <c r="HAD692" s="61"/>
      <c r="HAE692" s="61"/>
      <c r="HAF692" s="61"/>
      <c r="HAG692" s="61"/>
      <c r="HAH692" s="61"/>
      <c r="HAI692" s="61"/>
      <c r="HAJ692" s="61"/>
      <c r="HAK692" s="61"/>
      <c r="HAL692" s="61"/>
      <c r="HAM692" s="61"/>
      <c r="HAN692" s="61"/>
      <c r="HAO692" s="61"/>
      <c r="HAP692" s="61"/>
      <c r="HAQ692" s="61"/>
      <c r="HAR692" s="61"/>
      <c r="HAS692" s="61"/>
      <c r="HAT692" s="61"/>
      <c r="HAU692" s="61"/>
      <c r="HAV692" s="61"/>
      <c r="HAW692" s="61"/>
      <c r="HAX692" s="61"/>
      <c r="HAY692" s="61"/>
      <c r="HAZ692" s="61"/>
      <c r="HBA692" s="61"/>
      <c r="HBB692" s="61"/>
      <c r="HBC692" s="61"/>
      <c r="HBD692" s="61"/>
      <c r="HBE692" s="61"/>
      <c r="HBF692" s="61"/>
      <c r="HBG692" s="61"/>
      <c r="HBH692" s="61"/>
      <c r="HBI692" s="61"/>
      <c r="HBJ692" s="61"/>
      <c r="HBK692" s="61"/>
      <c r="HBL692" s="61"/>
      <c r="HBM692" s="61"/>
      <c r="HBN692" s="61"/>
      <c r="HBO692" s="61"/>
      <c r="HBP692" s="61"/>
      <c r="HBQ692" s="61"/>
      <c r="HBR692" s="61"/>
      <c r="HBS692" s="61"/>
      <c r="HBT692" s="61"/>
      <c r="HBU692" s="61"/>
      <c r="HBV692" s="61"/>
      <c r="HBW692" s="61"/>
      <c r="HBX692" s="61"/>
      <c r="HBY692" s="61"/>
      <c r="HBZ692" s="61"/>
      <c r="HCA692" s="61"/>
      <c r="HCB692" s="61"/>
      <c r="HCC692" s="61"/>
      <c r="HCD692" s="61"/>
      <c r="HCE692" s="61"/>
      <c r="HCF692" s="61"/>
      <c r="HCG692" s="61"/>
      <c r="HCH692" s="61"/>
      <c r="HCI692" s="61"/>
      <c r="HCJ692" s="61"/>
      <c r="HCK692" s="61"/>
      <c r="HCL692" s="61"/>
      <c r="HCM692" s="61"/>
      <c r="HCN692" s="61"/>
      <c r="HCO692" s="61"/>
      <c r="HCP692" s="61"/>
      <c r="HCQ692" s="61"/>
      <c r="HCR692" s="61"/>
      <c r="HCS692" s="61"/>
      <c r="HCT692" s="61"/>
      <c r="HCU692" s="61"/>
      <c r="HCV692" s="61"/>
      <c r="HCW692" s="61"/>
      <c r="HCX692" s="61"/>
      <c r="HCY692" s="61"/>
      <c r="HCZ692" s="61"/>
      <c r="HDA692" s="61"/>
      <c r="HDB692" s="61"/>
      <c r="HDC692" s="61"/>
      <c r="HDD692" s="61"/>
      <c r="HDE692" s="61"/>
      <c r="HDF692" s="61"/>
      <c r="HDG692" s="61"/>
      <c r="HDH692" s="61"/>
      <c r="HDI692" s="61"/>
      <c r="HDJ692" s="61"/>
      <c r="HDK692" s="61"/>
      <c r="HDL692" s="61"/>
      <c r="HDM692" s="61"/>
      <c r="HDN692" s="61"/>
      <c r="HDO692" s="61"/>
      <c r="HDP692" s="61"/>
      <c r="HDQ692" s="61"/>
      <c r="HDR692" s="61"/>
      <c r="HDS692" s="61"/>
      <c r="HDT692" s="61"/>
      <c r="HDU692" s="61"/>
      <c r="HDV692" s="61"/>
      <c r="HDW692" s="61"/>
      <c r="HDX692" s="61"/>
      <c r="HDY692" s="61"/>
      <c r="HDZ692" s="61"/>
      <c r="HEA692" s="61"/>
      <c r="HEB692" s="61"/>
      <c r="HEC692" s="61"/>
      <c r="HED692" s="61"/>
      <c r="HEE692" s="61"/>
      <c r="HEF692" s="61"/>
      <c r="HEG692" s="61"/>
      <c r="HEH692" s="61"/>
      <c r="HEI692" s="61"/>
      <c r="HEJ692" s="61"/>
      <c r="HEK692" s="61"/>
      <c r="HEL692" s="61"/>
      <c r="HEM692" s="61"/>
      <c r="HEN692" s="61"/>
      <c r="HEO692" s="61"/>
      <c r="HEP692" s="61"/>
      <c r="HEQ692" s="61"/>
      <c r="HER692" s="61"/>
      <c r="HES692" s="61"/>
      <c r="HET692" s="61"/>
      <c r="HEU692" s="61"/>
      <c r="HEV692" s="61"/>
      <c r="HEW692" s="61"/>
      <c r="HEX692" s="61"/>
      <c r="HEY692" s="61"/>
      <c r="HEZ692" s="61"/>
      <c r="HFA692" s="61"/>
      <c r="HFB692" s="61"/>
      <c r="HFC692" s="61"/>
      <c r="HFD692" s="61"/>
      <c r="HFE692" s="61"/>
      <c r="HFF692" s="61"/>
      <c r="HFG692" s="61"/>
      <c r="HFH692" s="61"/>
      <c r="HFI692" s="61"/>
      <c r="HFJ692" s="61"/>
      <c r="HFK692" s="61"/>
      <c r="HFL692" s="61"/>
      <c r="HFM692" s="61"/>
      <c r="HFN692" s="61"/>
      <c r="HFO692" s="61"/>
      <c r="HFP692" s="61"/>
      <c r="HFQ692" s="61"/>
      <c r="HFR692" s="61"/>
      <c r="HFS692" s="61"/>
      <c r="HFT692" s="61"/>
      <c r="HFU692" s="61"/>
      <c r="HFV692" s="61"/>
      <c r="HFW692" s="61"/>
      <c r="HFX692" s="61"/>
      <c r="HFY692" s="61"/>
      <c r="HFZ692" s="61"/>
      <c r="HGA692" s="61"/>
      <c r="HGB692" s="61"/>
      <c r="HGC692" s="61"/>
      <c r="HGD692" s="61"/>
      <c r="HGE692" s="61"/>
      <c r="HGF692" s="61"/>
      <c r="HGG692" s="61"/>
      <c r="HGH692" s="61"/>
      <c r="HGI692" s="61"/>
      <c r="HGJ692" s="61"/>
      <c r="HGK692" s="61"/>
      <c r="HGL692" s="61"/>
      <c r="HGM692" s="61"/>
      <c r="HGN692" s="61"/>
      <c r="HGO692" s="61"/>
      <c r="HGP692" s="61"/>
      <c r="HGQ692" s="61"/>
      <c r="HGR692" s="61"/>
      <c r="HGS692" s="61"/>
      <c r="HGT692" s="61"/>
      <c r="HGU692" s="61"/>
      <c r="HGV692" s="61"/>
      <c r="HGW692" s="61"/>
      <c r="HGX692" s="61"/>
      <c r="HGY692" s="61"/>
      <c r="HGZ692" s="61"/>
      <c r="HHA692" s="61"/>
      <c r="HHB692" s="61"/>
      <c r="HHC692" s="61"/>
      <c r="HHD692" s="61"/>
      <c r="HHE692" s="61"/>
      <c r="HHF692" s="61"/>
      <c r="HHG692" s="61"/>
      <c r="HHH692" s="61"/>
      <c r="HHI692" s="61"/>
      <c r="HHJ692" s="61"/>
      <c r="HHK692" s="61"/>
      <c r="HHL692" s="61"/>
      <c r="HHM692" s="61"/>
      <c r="HHN692" s="61"/>
      <c r="HHO692" s="61"/>
      <c r="HHP692" s="61"/>
      <c r="HHQ692" s="61"/>
      <c r="HHR692" s="61"/>
      <c r="HHS692" s="61"/>
      <c r="HHT692" s="61"/>
      <c r="HHU692" s="61"/>
      <c r="HHV692" s="61"/>
      <c r="HHW692" s="61"/>
      <c r="HHX692" s="61"/>
      <c r="HHY692" s="61"/>
      <c r="HHZ692" s="61"/>
      <c r="HIA692" s="61"/>
      <c r="HIB692" s="61"/>
      <c r="HIC692" s="61"/>
      <c r="HID692" s="61"/>
      <c r="HIE692" s="61"/>
      <c r="HIF692" s="61"/>
      <c r="HIG692" s="61"/>
      <c r="HIH692" s="61"/>
      <c r="HII692" s="61"/>
      <c r="HIJ692" s="61"/>
      <c r="HIK692" s="61"/>
      <c r="HIL692" s="61"/>
      <c r="HIM692" s="61"/>
      <c r="HIN692" s="61"/>
      <c r="HIO692" s="61"/>
      <c r="HIP692" s="61"/>
      <c r="HIQ692" s="61"/>
      <c r="HIR692" s="61"/>
      <c r="HIS692" s="61"/>
      <c r="HIT692" s="61"/>
      <c r="HIU692" s="61"/>
      <c r="HIV692" s="61"/>
      <c r="HIW692" s="61"/>
      <c r="HIX692" s="61"/>
      <c r="HIY692" s="61"/>
      <c r="HIZ692" s="61"/>
      <c r="HJA692" s="61"/>
      <c r="HJB692" s="61"/>
      <c r="HJC692" s="61"/>
      <c r="HJD692" s="61"/>
      <c r="HJE692" s="61"/>
      <c r="HJF692" s="61"/>
      <c r="HJG692" s="61"/>
      <c r="HJH692" s="61"/>
      <c r="HJI692" s="61"/>
      <c r="HJJ692" s="61"/>
      <c r="HJK692" s="61"/>
      <c r="HJL692" s="61"/>
      <c r="HJM692" s="61"/>
      <c r="HJN692" s="61"/>
      <c r="HJO692" s="61"/>
      <c r="HJP692" s="61"/>
      <c r="HJQ692" s="61"/>
      <c r="HJR692" s="61"/>
      <c r="HJS692" s="61"/>
      <c r="HJT692" s="61"/>
      <c r="HJU692" s="61"/>
      <c r="HJV692" s="61"/>
      <c r="HJW692" s="61"/>
      <c r="HJX692" s="61"/>
      <c r="HJY692" s="61"/>
      <c r="HJZ692" s="61"/>
      <c r="HKA692" s="61"/>
      <c r="HKB692" s="61"/>
      <c r="HKC692" s="61"/>
      <c r="HKD692" s="61"/>
      <c r="HKE692" s="61"/>
      <c r="HKF692" s="61"/>
      <c r="HKG692" s="61"/>
      <c r="HKH692" s="61"/>
      <c r="HKI692" s="61"/>
      <c r="HKJ692" s="61"/>
      <c r="HKK692" s="61"/>
      <c r="HKL692" s="61"/>
      <c r="HKM692" s="61"/>
      <c r="HKN692" s="61"/>
      <c r="HKO692" s="61"/>
      <c r="HKP692" s="61"/>
      <c r="HKQ692" s="61"/>
      <c r="HKR692" s="61"/>
      <c r="HKS692" s="61"/>
      <c r="HKT692" s="61"/>
      <c r="HKU692" s="61"/>
      <c r="HKV692" s="61"/>
      <c r="HKW692" s="61"/>
      <c r="HKX692" s="61"/>
      <c r="HKY692" s="61"/>
      <c r="HKZ692" s="61"/>
      <c r="HLA692" s="61"/>
      <c r="HLB692" s="61"/>
      <c r="HLC692" s="61"/>
      <c r="HLD692" s="61"/>
      <c r="HLE692" s="61"/>
      <c r="HLF692" s="61"/>
      <c r="HLG692" s="61"/>
      <c r="HLH692" s="61"/>
      <c r="HLI692" s="61"/>
      <c r="HLJ692" s="61"/>
      <c r="HLK692" s="61"/>
      <c r="HLL692" s="61"/>
      <c r="HLM692" s="61"/>
      <c r="HLN692" s="61"/>
      <c r="HLO692" s="61"/>
      <c r="HLP692" s="61"/>
      <c r="HLQ692" s="61"/>
      <c r="HLR692" s="61"/>
      <c r="HLS692" s="61"/>
      <c r="HLT692" s="61"/>
      <c r="HLU692" s="61"/>
      <c r="HLV692" s="61"/>
      <c r="HLW692" s="61"/>
      <c r="HLX692" s="61"/>
      <c r="HLY692" s="61"/>
      <c r="HLZ692" s="61"/>
      <c r="HMA692" s="61"/>
      <c r="HMB692" s="61"/>
      <c r="HMC692" s="61"/>
      <c r="HMD692" s="61"/>
      <c r="HME692" s="61"/>
      <c r="HMF692" s="61"/>
      <c r="HMG692" s="61"/>
      <c r="HMH692" s="61"/>
      <c r="HMI692" s="61"/>
      <c r="HMJ692" s="61"/>
      <c r="HMK692" s="61"/>
      <c r="HML692" s="61"/>
      <c r="HMM692" s="61"/>
      <c r="HMN692" s="61"/>
      <c r="HMO692" s="61"/>
      <c r="HMP692" s="61"/>
      <c r="HMQ692" s="61"/>
      <c r="HMR692" s="61"/>
      <c r="HMS692" s="61"/>
      <c r="HMT692" s="61"/>
      <c r="HMU692" s="61"/>
      <c r="HMV692" s="61"/>
      <c r="HMW692" s="61"/>
      <c r="HMX692" s="61"/>
      <c r="HMY692" s="61"/>
      <c r="HMZ692" s="61"/>
      <c r="HNA692" s="61"/>
      <c r="HNB692" s="61"/>
      <c r="HNC692" s="61"/>
      <c r="HND692" s="61"/>
      <c r="HNE692" s="61"/>
      <c r="HNF692" s="61"/>
      <c r="HNG692" s="61"/>
      <c r="HNH692" s="61"/>
      <c r="HNI692" s="61"/>
      <c r="HNJ692" s="61"/>
      <c r="HNK692" s="61"/>
      <c r="HNL692" s="61"/>
      <c r="HNM692" s="61"/>
      <c r="HNN692" s="61"/>
      <c r="HNO692" s="61"/>
      <c r="HNP692" s="61"/>
      <c r="HNQ692" s="61"/>
      <c r="HNR692" s="61"/>
      <c r="HNS692" s="61"/>
      <c r="HNT692" s="61"/>
      <c r="HNU692" s="61"/>
      <c r="HNV692" s="61"/>
      <c r="HNW692" s="61"/>
      <c r="HNX692" s="61"/>
      <c r="HNY692" s="61"/>
      <c r="HNZ692" s="61"/>
      <c r="HOA692" s="61"/>
      <c r="HOB692" s="61"/>
      <c r="HOC692" s="61"/>
      <c r="HOD692" s="61"/>
      <c r="HOE692" s="61"/>
      <c r="HOF692" s="61"/>
      <c r="HOG692" s="61"/>
      <c r="HOH692" s="61"/>
      <c r="HOI692" s="61"/>
      <c r="HOJ692" s="61"/>
      <c r="HOK692" s="61"/>
      <c r="HOL692" s="61"/>
      <c r="HOM692" s="61"/>
      <c r="HON692" s="61"/>
      <c r="HOO692" s="61"/>
      <c r="HOP692" s="61"/>
      <c r="HOQ692" s="61"/>
      <c r="HOR692" s="61"/>
      <c r="HOS692" s="61"/>
      <c r="HOT692" s="61"/>
      <c r="HOU692" s="61"/>
      <c r="HOV692" s="61"/>
      <c r="HOW692" s="61"/>
      <c r="HOX692" s="61"/>
      <c r="HOY692" s="61"/>
      <c r="HOZ692" s="61"/>
      <c r="HPA692" s="61"/>
      <c r="HPB692" s="61"/>
      <c r="HPC692" s="61"/>
      <c r="HPD692" s="61"/>
      <c r="HPE692" s="61"/>
      <c r="HPF692" s="61"/>
      <c r="HPG692" s="61"/>
      <c r="HPH692" s="61"/>
      <c r="HPI692" s="61"/>
      <c r="HPJ692" s="61"/>
      <c r="HPK692" s="61"/>
      <c r="HPL692" s="61"/>
      <c r="HPM692" s="61"/>
      <c r="HPN692" s="61"/>
      <c r="HPO692" s="61"/>
      <c r="HPP692" s="61"/>
      <c r="HPQ692" s="61"/>
      <c r="HPR692" s="61"/>
      <c r="HPS692" s="61"/>
      <c r="HPT692" s="61"/>
      <c r="HPU692" s="61"/>
      <c r="HPV692" s="61"/>
      <c r="HPW692" s="61"/>
      <c r="HPX692" s="61"/>
      <c r="HPY692" s="61"/>
      <c r="HPZ692" s="61"/>
      <c r="HQA692" s="61"/>
      <c r="HQB692" s="61"/>
      <c r="HQC692" s="61"/>
      <c r="HQD692" s="61"/>
      <c r="HQE692" s="61"/>
      <c r="HQF692" s="61"/>
      <c r="HQG692" s="61"/>
      <c r="HQH692" s="61"/>
      <c r="HQI692" s="61"/>
      <c r="HQJ692" s="61"/>
      <c r="HQK692" s="61"/>
      <c r="HQL692" s="61"/>
      <c r="HQM692" s="61"/>
      <c r="HQN692" s="61"/>
      <c r="HQO692" s="61"/>
      <c r="HQP692" s="61"/>
      <c r="HQQ692" s="61"/>
      <c r="HQR692" s="61"/>
      <c r="HQS692" s="61"/>
      <c r="HQT692" s="61"/>
      <c r="HQU692" s="61"/>
      <c r="HQV692" s="61"/>
      <c r="HQW692" s="61"/>
      <c r="HQX692" s="61"/>
      <c r="HQY692" s="61"/>
      <c r="HQZ692" s="61"/>
      <c r="HRA692" s="61"/>
      <c r="HRB692" s="61"/>
      <c r="HRC692" s="61"/>
      <c r="HRD692" s="61"/>
      <c r="HRE692" s="61"/>
      <c r="HRF692" s="61"/>
      <c r="HRG692" s="61"/>
      <c r="HRH692" s="61"/>
      <c r="HRI692" s="61"/>
      <c r="HRJ692" s="61"/>
      <c r="HRK692" s="61"/>
      <c r="HRL692" s="61"/>
      <c r="HRM692" s="61"/>
      <c r="HRN692" s="61"/>
      <c r="HRO692" s="61"/>
      <c r="HRP692" s="61"/>
      <c r="HRQ692" s="61"/>
      <c r="HRR692" s="61"/>
      <c r="HRS692" s="61"/>
      <c r="HRT692" s="61"/>
      <c r="HRU692" s="61"/>
      <c r="HRV692" s="61"/>
      <c r="HRW692" s="61"/>
      <c r="HRX692" s="61"/>
      <c r="HRY692" s="61"/>
      <c r="HRZ692" s="61"/>
      <c r="HSA692" s="61"/>
      <c r="HSB692" s="61"/>
      <c r="HSC692" s="61"/>
      <c r="HSD692" s="61"/>
      <c r="HSE692" s="61"/>
      <c r="HSF692" s="61"/>
      <c r="HSG692" s="61"/>
      <c r="HSH692" s="61"/>
      <c r="HSI692" s="61"/>
      <c r="HSJ692" s="61"/>
      <c r="HSK692" s="61"/>
      <c r="HSL692" s="61"/>
      <c r="HSM692" s="61"/>
      <c r="HSN692" s="61"/>
      <c r="HSO692" s="61"/>
      <c r="HSP692" s="61"/>
      <c r="HSQ692" s="61"/>
      <c r="HSR692" s="61"/>
      <c r="HSS692" s="61"/>
      <c r="HST692" s="61"/>
      <c r="HSU692" s="61"/>
      <c r="HSV692" s="61"/>
      <c r="HSW692" s="61"/>
      <c r="HSX692" s="61"/>
      <c r="HSY692" s="61"/>
      <c r="HSZ692" s="61"/>
      <c r="HTA692" s="61"/>
      <c r="HTB692" s="61"/>
      <c r="HTC692" s="61"/>
      <c r="HTD692" s="61"/>
      <c r="HTE692" s="61"/>
      <c r="HTF692" s="61"/>
      <c r="HTG692" s="61"/>
      <c r="HTH692" s="61"/>
      <c r="HTI692" s="61"/>
      <c r="HTJ692" s="61"/>
      <c r="HTK692" s="61"/>
      <c r="HTL692" s="61"/>
      <c r="HTM692" s="61"/>
      <c r="HTN692" s="61"/>
      <c r="HTO692" s="61"/>
      <c r="HTP692" s="61"/>
      <c r="HTQ692" s="61"/>
      <c r="HTR692" s="61"/>
      <c r="HTS692" s="61"/>
      <c r="HTT692" s="61"/>
      <c r="HTU692" s="61"/>
      <c r="HTV692" s="61"/>
      <c r="HTW692" s="61"/>
      <c r="HTX692" s="61"/>
      <c r="HTY692" s="61"/>
      <c r="HTZ692" s="61"/>
      <c r="HUA692" s="61"/>
      <c r="HUB692" s="61"/>
      <c r="HUC692" s="61"/>
      <c r="HUD692" s="61"/>
      <c r="HUE692" s="61"/>
      <c r="HUF692" s="61"/>
      <c r="HUG692" s="61"/>
      <c r="HUH692" s="61"/>
      <c r="HUI692" s="61"/>
      <c r="HUJ692" s="61"/>
      <c r="HUK692" s="61"/>
      <c r="HUL692" s="61"/>
      <c r="HUM692" s="61"/>
      <c r="HUN692" s="61"/>
      <c r="HUO692" s="61"/>
      <c r="HUP692" s="61"/>
      <c r="HUQ692" s="61"/>
      <c r="HUR692" s="61"/>
      <c r="HUS692" s="61"/>
      <c r="HUT692" s="61"/>
      <c r="HUU692" s="61"/>
      <c r="HUV692" s="61"/>
      <c r="HUW692" s="61"/>
      <c r="HUX692" s="61"/>
      <c r="HUY692" s="61"/>
      <c r="HUZ692" s="61"/>
      <c r="HVA692" s="61"/>
      <c r="HVB692" s="61"/>
      <c r="HVC692" s="61"/>
      <c r="HVD692" s="61"/>
      <c r="HVE692" s="61"/>
      <c r="HVF692" s="61"/>
      <c r="HVG692" s="61"/>
      <c r="HVH692" s="61"/>
      <c r="HVI692" s="61"/>
      <c r="HVJ692" s="61"/>
      <c r="HVK692" s="61"/>
      <c r="HVL692" s="61"/>
      <c r="HVM692" s="61"/>
      <c r="HVN692" s="61"/>
      <c r="HVO692" s="61"/>
      <c r="HVP692" s="61"/>
      <c r="HVQ692" s="61"/>
      <c r="HVR692" s="61"/>
      <c r="HVS692" s="61"/>
      <c r="HVT692" s="61"/>
      <c r="HVU692" s="61"/>
      <c r="HVV692" s="61"/>
      <c r="HVW692" s="61"/>
      <c r="HVX692" s="61"/>
      <c r="HVY692" s="61"/>
      <c r="HVZ692" s="61"/>
      <c r="HWA692" s="61"/>
      <c r="HWB692" s="61"/>
      <c r="HWC692" s="61"/>
      <c r="HWD692" s="61"/>
      <c r="HWE692" s="61"/>
      <c r="HWF692" s="61"/>
      <c r="HWG692" s="61"/>
      <c r="HWH692" s="61"/>
      <c r="HWI692" s="61"/>
      <c r="HWJ692" s="61"/>
      <c r="HWK692" s="61"/>
      <c r="HWL692" s="61"/>
      <c r="HWM692" s="61"/>
      <c r="HWN692" s="61"/>
      <c r="HWO692" s="61"/>
      <c r="HWP692" s="61"/>
      <c r="HWQ692" s="61"/>
      <c r="HWR692" s="61"/>
      <c r="HWS692" s="61"/>
      <c r="HWT692" s="61"/>
      <c r="HWU692" s="61"/>
      <c r="HWV692" s="61"/>
      <c r="HWW692" s="61"/>
      <c r="HWX692" s="61"/>
      <c r="HWY692" s="61"/>
      <c r="HWZ692" s="61"/>
      <c r="HXA692" s="61"/>
      <c r="HXB692" s="61"/>
      <c r="HXC692" s="61"/>
      <c r="HXD692" s="61"/>
      <c r="HXE692" s="61"/>
      <c r="HXF692" s="61"/>
      <c r="HXG692" s="61"/>
      <c r="HXH692" s="61"/>
      <c r="HXI692" s="61"/>
      <c r="HXJ692" s="61"/>
      <c r="HXK692" s="61"/>
      <c r="HXL692" s="61"/>
      <c r="HXM692" s="61"/>
      <c r="HXN692" s="61"/>
      <c r="HXO692" s="61"/>
      <c r="HXP692" s="61"/>
      <c r="HXQ692" s="61"/>
      <c r="HXR692" s="61"/>
      <c r="HXS692" s="61"/>
      <c r="HXT692" s="61"/>
      <c r="HXU692" s="61"/>
      <c r="HXV692" s="61"/>
      <c r="HXW692" s="61"/>
      <c r="HXX692" s="61"/>
      <c r="HXY692" s="61"/>
      <c r="HXZ692" s="61"/>
      <c r="HYA692" s="61"/>
      <c r="HYB692" s="61"/>
      <c r="HYC692" s="61"/>
      <c r="HYD692" s="61"/>
      <c r="HYE692" s="61"/>
      <c r="HYF692" s="61"/>
      <c r="HYG692" s="61"/>
      <c r="HYH692" s="61"/>
      <c r="HYI692" s="61"/>
      <c r="HYJ692" s="61"/>
      <c r="HYK692" s="61"/>
      <c r="HYL692" s="61"/>
      <c r="HYM692" s="61"/>
      <c r="HYN692" s="61"/>
      <c r="HYO692" s="61"/>
      <c r="HYP692" s="61"/>
      <c r="HYQ692" s="61"/>
      <c r="HYR692" s="61"/>
      <c r="HYS692" s="61"/>
      <c r="HYT692" s="61"/>
      <c r="HYU692" s="61"/>
      <c r="HYV692" s="61"/>
      <c r="HYW692" s="61"/>
      <c r="HYX692" s="61"/>
      <c r="HYY692" s="61"/>
      <c r="HYZ692" s="61"/>
      <c r="HZA692" s="61"/>
      <c r="HZB692" s="61"/>
      <c r="HZC692" s="61"/>
      <c r="HZD692" s="61"/>
      <c r="HZE692" s="61"/>
      <c r="HZF692" s="61"/>
      <c r="HZG692" s="61"/>
      <c r="HZH692" s="61"/>
      <c r="HZI692" s="61"/>
      <c r="HZJ692" s="61"/>
      <c r="HZK692" s="61"/>
      <c r="HZL692" s="61"/>
      <c r="HZM692" s="61"/>
      <c r="HZN692" s="61"/>
      <c r="HZO692" s="61"/>
      <c r="HZP692" s="61"/>
      <c r="HZQ692" s="61"/>
      <c r="HZR692" s="61"/>
      <c r="HZS692" s="61"/>
      <c r="HZT692" s="61"/>
      <c r="HZU692" s="61"/>
      <c r="HZV692" s="61"/>
      <c r="HZW692" s="61"/>
      <c r="HZX692" s="61"/>
      <c r="HZY692" s="61"/>
      <c r="HZZ692" s="61"/>
      <c r="IAA692" s="61"/>
      <c r="IAB692" s="61"/>
      <c r="IAC692" s="61"/>
      <c r="IAD692" s="61"/>
      <c r="IAE692" s="61"/>
      <c r="IAF692" s="61"/>
      <c r="IAG692" s="61"/>
      <c r="IAH692" s="61"/>
      <c r="IAI692" s="61"/>
      <c r="IAJ692" s="61"/>
      <c r="IAK692" s="61"/>
      <c r="IAL692" s="61"/>
      <c r="IAM692" s="61"/>
      <c r="IAN692" s="61"/>
      <c r="IAO692" s="61"/>
      <c r="IAP692" s="61"/>
      <c r="IAQ692" s="61"/>
      <c r="IAR692" s="61"/>
      <c r="IAS692" s="61"/>
      <c r="IAT692" s="61"/>
      <c r="IAU692" s="61"/>
      <c r="IAV692" s="61"/>
      <c r="IAW692" s="61"/>
      <c r="IAX692" s="61"/>
      <c r="IAY692" s="61"/>
      <c r="IAZ692" s="61"/>
      <c r="IBA692" s="61"/>
      <c r="IBB692" s="61"/>
      <c r="IBC692" s="61"/>
      <c r="IBD692" s="61"/>
      <c r="IBE692" s="61"/>
      <c r="IBF692" s="61"/>
      <c r="IBG692" s="61"/>
      <c r="IBH692" s="61"/>
      <c r="IBI692" s="61"/>
      <c r="IBJ692" s="61"/>
      <c r="IBK692" s="61"/>
      <c r="IBL692" s="61"/>
      <c r="IBM692" s="61"/>
      <c r="IBN692" s="61"/>
      <c r="IBO692" s="61"/>
      <c r="IBP692" s="61"/>
      <c r="IBQ692" s="61"/>
      <c r="IBR692" s="61"/>
      <c r="IBS692" s="61"/>
      <c r="IBT692" s="61"/>
      <c r="IBU692" s="61"/>
      <c r="IBV692" s="61"/>
      <c r="IBW692" s="61"/>
      <c r="IBX692" s="61"/>
      <c r="IBY692" s="61"/>
      <c r="IBZ692" s="61"/>
      <c r="ICA692" s="61"/>
      <c r="ICB692" s="61"/>
      <c r="ICC692" s="61"/>
      <c r="ICD692" s="61"/>
      <c r="ICE692" s="61"/>
      <c r="ICF692" s="61"/>
      <c r="ICG692" s="61"/>
      <c r="ICH692" s="61"/>
      <c r="ICI692" s="61"/>
      <c r="ICJ692" s="61"/>
      <c r="ICK692" s="61"/>
      <c r="ICL692" s="61"/>
      <c r="ICM692" s="61"/>
      <c r="ICN692" s="61"/>
      <c r="ICO692" s="61"/>
      <c r="ICP692" s="61"/>
      <c r="ICQ692" s="61"/>
      <c r="ICR692" s="61"/>
      <c r="ICS692" s="61"/>
      <c r="ICT692" s="61"/>
      <c r="ICU692" s="61"/>
      <c r="ICV692" s="61"/>
      <c r="ICW692" s="61"/>
      <c r="ICX692" s="61"/>
      <c r="ICY692" s="61"/>
      <c r="ICZ692" s="61"/>
      <c r="IDA692" s="61"/>
      <c r="IDB692" s="61"/>
      <c r="IDC692" s="61"/>
      <c r="IDD692" s="61"/>
      <c r="IDE692" s="61"/>
      <c r="IDF692" s="61"/>
      <c r="IDG692" s="61"/>
      <c r="IDH692" s="61"/>
      <c r="IDI692" s="61"/>
      <c r="IDJ692" s="61"/>
      <c r="IDK692" s="61"/>
      <c r="IDL692" s="61"/>
      <c r="IDM692" s="61"/>
      <c r="IDN692" s="61"/>
      <c r="IDO692" s="61"/>
      <c r="IDP692" s="61"/>
      <c r="IDQ692" s="61"/>
      <c r="IDR692" s="61"/>
      <c r="IDS692" s="61"/>
      <c r="IDT692" s="61"/>
      <c r="IDU692" s="61"/>
      <c r="IDV692" s="61"/>
      <c r="IDW692" s="61"/>
      <c r="IDX692" s="61"/>
      <c r="IDY692" s="61"/>
      <c r="IDZ692" s="61"/>
      <c r="IEA692" s="61"/>
      <c r="IEB692" s="61"/>
      <c r="IEC692" s="61"/>
      <c r="IED692" s="61"/>
      <c r="IEE692" s="61"/>
      <c r="IEF692" s="61"/>
      <c r="IEG692" s="61"/>
      <c r="IEH692" s="61"/>
      <c r="IEI692" s="61"/>
      <c r="IEJ692" s="61"/>
      <c r="IEK692" s="61"/>
      <c r="IEL692" s="61"/>
      <c r="IEM692" s="61"/>
      <c r="IEN692" s="61"/>
      <c r="IEO692" s="61"/>
      <c r="IEP692" s="61"/>
      <c r="IEQ692" s="61"/>
      <c r="IER692" s="61"/>
      <c r="IES692" s="61"/>
      <c r="IET692" s="61"/>
      <c r="IEU692" s="61"/>
      <c r="IEV692" s="61"/>
      <c r="IEW692" s="61"/>
      <c r="IEX692" s="61"/>
      <c r="IEY692" s="61"/>
      <c r="IEZ692" s="61"/>
      <c r="IFA692" s="61"/>
      <c r="IFB692" s="61"/>
      <c r="IFC692" s="61"/>
      <c r="IFD692" s="61"/>
      <c r="IFE692" s="61"/>
      <c r="IFF692" s="61"/>
      <c r="IFG692" s="61"/>
      <c r="IFH692" s="61"/>
      <c r="IFI692" s="61"/>
      <c r="IFJ692" s="61"/>
      <c r="IFK692" s="61"/>
      <c r="IFL692" s="61"/>
      <c r="IFM692" s="61"/>
      <c r="IFN692" s="61"/>
      <c r="IFO692" s="61"/>
      <c r="IFP692" s="61"/>
      <c r="IFQ692" s="61"/>
      <c r="IFR692" s="61"/>
      <c r="IFS692" s="61"/>
      <c r="IFT692" s="61"/>
      <c r="IFU692" s="61"/>
      <c r="IFV692" s="61"/>
      <c r="IFW692" s="61"/>
      <c r="IFX692" s="61"/>
      <c r="IFY692" s="61"/>
      <c r="IFZ692" s="61"/>
      <c r="IGA692" s="61"/>
      <c r="IGB692" s="61"/>
      <c r="IGC692" s="61"/>
      <c r="IGD692" s="61"/>
      <c r="IGE692" s="61"/>
      <c r="IGF692" s="61"/>
      <c r="IGG692" s="61"/>
      <c r="IGH692" s="61"/>
      <c r="IGI692" s="61"/>
      <c r="IGJ692" s="61"/>
      <c r="IGK692" s="61"/>
      <c r="IGL692" s="61"/>
      <c r="IGM692" s="61"/>
      <c r="IGN692" s="61"/>
      <c r="IGO692" s="61"/>
      <c r="IGP692" s="61"/>
      <c r="IGQ692" s="61"/>
      <c r="IGR692" s="61"/>
      <c r="IGS692" s="61"/>
      <c r="IGT692" s="61"/>
      <c r="IGU692" s="61"/>
      <c r="IGV692" s="61"/>
      <c r="IGW692" s="61"/>
      <c r="IGX692" s="61"/>
      <c r="IGY692" s="61"/>
      <c r="IGZ692" s="61"/>
      <c r="IHA692" s="61"/>
      <c r="IHB692" s="61"/>
      <c r="IHC692" s="61"/>
      <c r="IHD692" s="61"/>
      <c r="IHE692" s="61"/>
      <c r="IHF692" s="61"/>
      <c r="IHG692" s="61"/>
      <c r="IHH692" s="61"/>
      <c r="IHI692" s="61"/>
      <c r="IHJ692" s="61"/>
      <c r="IHK692" s="61"/>
      <c r="IHL692" s="61"/>
      <c r="IHM692" s="61"/>
      <c r="IHN692" s="61"/>
      <c r="IHO692" s="61"/>
      <c r="IHP692" s="61"/>
      <c r="IHQ692" s="61"/>
      <c r="IHR692" s="61"/>
      <c r="IHS692" s="61"/>
      <c r="IHT692" s="61"/>
      <c r="IHU692" s="61"/>
      <c r="IHV692" s="61"/>
      <c r="IHW692" s="61"/>
      <c r="IHX692" s="61"/>
      <c r="IHY692" s="61"/>
      <c r="IHZ692" s="61"/>
      <c r="IIA692" s="61"/>
      <c r="IIB692" s="61"/>
      <c r="IIC692" s="61"/>
      <c r="IID692" s="61"/>
      <c r="IIE692" s="61"/>
      <c r="IIF692" s="61"/>
      <c r="IIG692" s="61"/>
      <c r="IIH692" s="61"/>
      <c r="III692" s="61"/>
      <c r="IIJ692" s="61"/>
      <c r="IIK692" s="61"/>
      <c r="IIL692" s="61"/>
      <c r="IIM692" s="61"/>
      <c r="IIN692" s="61"/>
      <c r="IIO692" s="61"/>
      <c r="IIP692" s="61"/>
      <c r="IIQ692" s="61"/>
      <c r="IIR692" s="61"/>
      <c r="IIS692" s="61"/>
      <c r="IIT692" s="61"/>
      <c r="IIU692" s="61"/>
      <c r="IIV692" s="61"/>
      <c r="IIW692" s="61"/>
      <c r="IIX692" s="61"/>
      <c r="IIY692" s="61"/>
      <c r="IIZ692" s="61"/>
      <c r="IJA692" s="61"/>
      <c r="IJB692" s="61"/>
      <c r="IJC692" s="61"/>
      <c r="IJD692" s="61"/>
      <c r="IJE692" s="61"/>
      <c r="IJF692" s="61"/>
      <c r="IJG692" s="61"/>
      <c r="IJH692" s="61"/>
      <c r="IJI692" s="61"/>
      <c r="IJJ692" s="61"/>
      <c r="IJK692" s="61"/>
      <c r="IJL692" s="61"/>
      <c r="IJM692" s="61"/>
      <c r="IJN692" s="61"/>
      <c r="IJO692" s="61"/>
      <c r="IJP692" s="61"/>
      <c r="IJQ692" s="61"/>
      <c r="IJR692" s="61"/>
      <c r="IJS692" s="61"/>
      <c r="IJT692" s="61"/>
      <c r="IJU692" s="61"/>
      <c r="IJV692" s="61"/>
      <c r="IJW692" s="61"/>
      <c r="IJX692" s="61"/>
      <c r="IJY692" s="61"/>
      <c r="IJZ692" s="61"/>
      <c r="IKA692" s="61"/>
      <c r="IKB692" s="61"/>
      <c r="IKC692" s="61"/>
      <c r="IKD692" s="61"/>
      <c r="IKE692" s="61"/>
      <c r="IKF692" s="61"/>
      <c r="IKG692" s="61"/>
      <c r="IKH692" s="61"/>
      <c r="IKI692" s="61"/>
      <c r="IKJ692" s="61"/>
      <c r="IKK692" s="61"/>
      <c r="IKL692" s="61"/>
      <c r="IKM692" s="61"/>
      <c r="IKN692" s="61"/>
      <c r="IKO692" s="61"/>
      <c r="IKP692" s="61"/>
      <c r="IKQ692" s="61"/>
      <c r="IKR692" s="61"/>
      <c r="IKS692" s="61"/>
      <c r="IKT692" s="61"/>
      <c r="IKU692" s="61"/>
      <c r="IKV692" s="61"/>
      <c r="IKW692" s="61"/>
      <c r="IKX692" s="61"/>
      <c r="IKY692" s="61"/>
      <c r="IKZ692" s="61"/>
      <c r="ILA692" s="61"/>
      <c r="ILB692" s="61"/>
      <c r="ILC692" s="61"/>
      <c r="ILD692" s="61"/>
      <c r="ILE692" s="61"/>
      <c r="ILF692" s="61"/>
      <c r="ILG692" s="61"/>
      <c r="ILH692" s="61"/>
      <c r="ILI692" s="61"/>
      <c r="ILJ692" s="61"/>
      <c r="ILK692" s="61"/>
      <c r="ILL692" s="61"/>
      <c r="ILM692" s="61"/>
      <c r="ILN692" s="61"/>
      <c r="ILO692" s="61"/>
      <c r="ILP692" s="61"/>
      <c r="ILQ692" s="61"/>
      <c r="ILR692" s="61"/>
      <c r="ILS692" s="61"/>
      <c r="ILT692" s="61"/>
      <c r="ILU692" s="61"/>
      <c r="ILV692" s="61"/>
      <c r="ILW692" s="61"/>
      <c r="ILX692" s="61"/>
      <c r="ILY692" s="61"/>
      <c r="ILZ692" s="61"/>
      <c r="IMA692" s="61"/>
      <c r="IMB692" s="61"/>
      <c r="IMC692" s="61"/>
      <c r="IMD692" s="61"/>
      <c r="IME692" s="61"/>
      <c r="IMF692" s="61"/>
      <c r="IMG692" s="61"/>
      <c r="IMH692" s="61"/>
      <c r="IMI692" s="61"/>
      <c r="IMJ692" s="61"/>
      <c r="IMK692" s="61"/>
      <c r="IML692" s="61"/>
      <c r="IMM692" s="61"/>
      <c r="IMN692" s="61"/>
      <c r="IMO692" s="61"/>
      <c r="IMP692" s="61"/>
      <c r="IMQ692" s="61"/>
      <c r="IMR692" s="61"/>
      <c r="IMS692" s="61"/>
      <c r="IMT692" s="61"/>
      <c r="IMU692" s="61"/>
      <c r="IMV692" s="61"/>
      <c r="IMW692" s="61"/>
      <c r="IMX692" s="61"/>
      <c r="IMY692" s="61"/>
      <c r="IMZ692" s="61"/>
      <c r="INA692" s="61"/>
      <c r="INB692" s="61"/>
      <c r="INC692" s="61"/>
      <c r="IND692" s="61"/>
      <c r="INE692" s="61"/>
      <c r="INF692" s="61"/>
      <c r="ING692" s="61"/>
      <c r="INH692" s="61"/>
      <c r="INI692" s="61"/>
      <c r="INJ692" s="61"/>
      <c r="INK692" s="61"/>
      <c r="INL692" s="61"/>
      <c r="INM692" s="61"/>
      <c r="INN692" s="61"/>
      <c r="INO692" s="61"/>
      <c r="INP692" s="61"/>
      <c r="INQ692" s="61"/>
      <c r="INR692" s="61"/>
      <c r="INS692" s="61"/>
      <c r="INT692" s="61"/>
      <c r="INU692" s="61"/>
      <c r="INV692" s="61"/>
      <c r="INW692" s="61"/>
      <c r="INX692" s="61"/>
      <c r="INY692" s="61"/>
      <c r="INZ692" s="61"/>
      <c r="IOA692" s="61"/>
      <c r="IOB692" s="61"/>
      <c r="IOC692" s="61"/>
      <c r="IOD692" s="61"/>
      <c r="IOE692" s="61"/>
      <c r="IOF692" s="61"/>
      <c r="IOG692" s="61"/>
      <c r="IOH692" s="61"/>
      <c r="IOI692" s="61"/>
      <c r="IOJ692" s="61"/>
      <c r="IOK692" s="61"/>
      <c r="IOL692" s="61"/>
      <c r="IOM692" s="61"/>
      <c r="ION692" s="61"/>
      <c r="IOO692" s="61"/>
      <c r="IOP692" s="61"/>
      <c r="IOQ692" s="61"/>
      <c r="IOR692" s="61"/>
      <c r="IOS692" s="61"/>
      <c r="IOT692" s="61"/>
      <c r="IOU692" s="61"/>
      <c r="IOV692" s="61"/>
      <c r="IOW692" s="61"/>
      <c r="IOX692" s="61"/>
      <c r="IOY692" s="61"/>
      <c r="IOZ692" s="61"/>
      <c r="IPA692" s="61"/>
      <c r="IPB692" s="61"/>
      <c r="IPC692" s="61"/>
      <c r="IPD692" s="61"/>
      <c r="IPE692" s="61"/>
      <c r="IPF692" s="61"/>
      <c r="IPG692" s="61"/>
      <c r="IPH692" s="61"/>
      <c r="IPI692" s="61"/>
      <c r="IPJ692" s="61"/>
      <c r="IPK692" s="61"/>
      <c r="IPL692" s="61"/>
      <c r="IPM692" s="61"/>
      <c r="IPN692" s="61"/>
      <c r="IPO692" s="61"/>
      <c r="IPP692" s="61"/>
      <c r="IPQ692" s="61"/>
      <c r="IPR692" s="61"/>
      <c r="IPS692" s="61"/>
      <c r="IPT692" s="61"/>
      <c r="IPU692" s="61"/>
      <c r="IPV692" s="61"/>
      <c r="IPW692" s="61"/>
      <c r="IPX692" s="61"/>
      <c r="IPY692" s="61"/>
      <c r="IPZ692" s="61"/>
      <c r="IQA692" s="61"/>
      <c r="IQB692" s="61"/>
      <c r="IQC692" s="61"/>
      <c r="IQD692" s="61"/>
      <c r="IQE692" s="61"/>
      <c r="IQF692" s="61"/>
      <c r="IQG692" s="61"/>
      <c r="IQH692" s="61"/>
      <c r="IQI692" s="61"/>
      <c r="IQJ692" s="61"/>
      <c r="IQK692" s="61"/>
      <c r="IQL692" s="61"/>
      <c r="IQM692" s="61"/>
      <c r="IQN692" s="61"/>
      <c r="IQO692" s="61"/>
      <c r="IQP692" s="61"/>
      <c r="IQQ692" s="61"/>
      <c r="IQR692" s="61"/>
      <c r="IQS692" s="61"/>
      <c r="IQT692" s="61"/>
      <c r="IQU692" s="61"/>
      <c r="IQV692" s="61"/>
      <c r="IQW692" s="61"/>
      <c r="IQX692" s="61"/>
      <c r="IQY692" s="61"/>
      <c r="IQZ692" s="61"/>
      <c r="IRA692" s="61"/>
      <c r="IRB692" s="61"/>
      <c r="IRC692" s="61"/>
      <c r="IRD692" s="61"/>
      <c r="IRE692" s="61"/>
      <c r="IRF692" s="61"/>
      <c r="IRG692" s="61"/>
      <c r="IRH692" s="61"/>
      <c r="IRI692" s="61"/>
      <c r="IRJ692" s="61"/>
      <c r="IRK692" s="61"/>
      <c r="IRL692" s="61"/>
      <c r="IRM692" s="61"/>
      <c r="IRN692" s="61"/>
      <c r="IRO692" s="61"/>
      <c r="IRP692" s="61"/>
      <c r="IRQ692" s="61"/>
      <c r="IRR692" s="61"/>
      <c r="IRS692" s="61"/>
      <c r="IRT692" s="61"/>
      <c r="IRU692" s="61"/>
      <c r="IRV692" s="61"/>
      <c r="IRW692" s="61"/>
      <c r="IRX692" s="61"/>
      <c r="IRY692" s="61"/>
      <c r="IRZ692" s="61"/>
      <c r="ISA692" s="61"/>
      <c r="ISB692" s="61"/>
      <c r="ISC692" s="61"/>
      <c r="ISD692" s="61"/>
      <c r="ISE692" s="61"/>
      <c r="ISF692" s="61"/>
      <c r="ISG692" s="61"/>
      <c r="ISH692" s="61"/>
      <c r="ISI692" s="61"/>
      <c r="ISJ692" s="61"/>
      <c r="ISK692" s="61"/>
      <c r="ISL692" s="61"/>
      <c r="ISM692" s="61"/>
      <c r="ISN692" s="61"/>
      <c r="ISO692" s="61"/>
      <c r="ISP692" s="61"/>
      <c r="ISQ692" s="61"/>
      <c r="ISR692" s="61"/>
      <c r="ISS692" s="61"/>
      <c r="IST692" s="61"/>
      <c r="ISU692" s="61"/>
      <c r="ISV692" s="61"/>
      <c r="ISW692" s="61"/>
      <c r="ISX692" s="61"/>
      <c r="ISY692" s="61"/>
      <c r="ISZ692" s="61"/>
      <c r="ITA692" s="61"/>
      <c r="ITB692" s="61"/>
      <c r="ITC692" s="61"/>
      <c r="ITD692" s="61"/>
      <c r="ITE692" s="61"/>
      <c r="ITF692" s="61"/>
      <c r="ITG692" s="61"/>
      <c r="ITH692" s="61"/>
      <c r="ITI692" s="61"/>
      <c r="ITJ692" s="61"/>
      <c r="ITK692" s="61"/>
      <c r="ITL692" s="61"/>
      <c r="ITM692" s="61"/>
      <c r="ITN692" s="61"/>
      <c r="ITO692" s="61"/>
      <c r="ITP692" s="61"/>
      <c r="ITQ692" s="61"/>
      <c r="ITR692" s="61"/>
      <c r="ITS692" s="61"/>
      <c r="ITT692" s="61"/>
      <c r="ITU692" s="61"/>
      <c r="ITV692" s="61"/>
      <c r="ITW692" s="61"/>
      <c r="ITX692" s="61"/>
      <c r="ITY692" s="61"/>
      <c r="ITZ692" s="61"/>
      <c r="IUA692" s="61"/>
      <c r="IUB692" s="61"/>
      <c r="IUC692" s="61"/>
      <c r="IUD692" s="61"/>
      <c r="IUE692" s="61"/>
      <c r="IUF692" s="61"/>
      <c r="IUG692" s="61"/>
      <c r="IUH692" s="61"/>
      <c r="IUI692" s="61"/>
      <c r="IUJ692" s="61"/>
      <c r="IUK692" s="61"/>
      <c r="IUL692" s="61"/>
      <c r="IUM692" s="61"/>
      <c r="IUN692" s="61"/>
      <c r="IUO692" s="61"/>
      <c r="IUP692" s="61"/>
      <c r="IUQ692" s="61"/>
      <c r="IUR692" s="61"/>
      <c r="IUS692" s="61"/>
      <c r="IUT692" s="61"/>
      <c r="IUU692" s="61"/>
      <c r="IUV692" s="61"/>
      <c r="IUW692" s="61"/>
      <c r="IUX692" s="61"/>
      <c r="IUY692" s="61"/>
      <c r="IUZ692" s="61"/>
      <c r="IVA692" s="61"/>
      <c r="IVB692" s="61"/>
      <c r="IVC692" s="61"/>
      <c r="IVD692" s="61"/>
      <c r="IVE692" s="61"/>
      <c r="IVF692" s="61"/>
      <c r="IVG692" s="61"/>
      <c r="IVH692" s="61"/>
      <c r="IVI692" s="61"/>
      <c r="IVJ692" s="61"/>
      <c r="IVK692" s="61"/>
      <c r="IVL692" s="61"/>
      <c r="IVM692" s="61"/>
      <c r="IVN692" s="61"/>
      <c r="IVO692" s="61"/>
      <c r="IVP692" s="61"/>
      <c r="IVQ692" s="61"/>
      <c r="IVR692" s="61"/>
      <c r="IVS692" s="61"/>
      <c r="IVT692" s="61"/>
      <c r="IVU692" s="61"/>
      <c r="IVV692" s="61"/>
      <c r="IVW692" s="61"/>
      <c r="IVX692" s="61"/>
      <c r="IVY692" s="61"/>
      <c r="IVZ692" s="61"/>
      <c r="IWA692" s="61"/>
      <c r="IWB692" s="61"/>
      <c r="IWC692" s="61"/>
      <c r="IWD692" s="61"/>
      <c r="IWE692" s="61"/>
      <c r="IWF692" s="61"/>
      <c r="IWG692" s="61"/>
      <c r="IWH692" s="61"/>
      <c r="IWI692" s="61"/>
      <c r="IWJ692" s="61"/>
      <c r="IWK692" s="61"/>
      <c r="IWL692" s="61"/>
      <c r="IWM692" s="61"/>
      <c r="IWN692" s="61"/>
      <c r="IWO692" s="61"/>
      <c r="IWP692" s="61"/>
      <c r="IWQ692" s="61"/>
      <c r="IWR692" s="61"/>
      <c r="IWS692" s="61"/>
      <c r="IWT692" s="61"/>
      <c r="IWU692" s="61"/>
      <c r="IWV692" s="61"/>
      <c r="IWW692" s="61"/>
      <c r="IWX692" s="61"/>
      <c r="IWY692" s="61"/>
      <c r="IWZ692" s="61"/>
      <c r="IXA692" s="61"/>
      <c r="IXB692" s="61"/>
      <c r="IXC692" s="61"/>
      <c r="IXD692" s="61"/>
      <c r="IXE692" s="61"/>
      <c r="IXF692" s="61"/>
      <c r="IXG692" s="61"/>
      <c r="IXH692" s="61"/>
      <c r="IXI692" s="61"/>
      <c r="IXJ692" s="61"/>
      <c r="IXK692" s="61"/>
      <c r="IXL692" s="61"/>
      <c r="IXM692" s="61"/>
      <c r="IXN692" s="61"/>
      <c r="IXO692" s="61"/>
      <c r="IXP692" s="61"/>
      <c r="IXQ692" s="61"/>
      <c r="IXR692" s="61"/>
      <c r="IXS692" s="61"/>
      <c r="IXT692" s="61"/>
      <c r="IXU692" s="61"/>
      <c r="IXV692" s="61"/>
      <c r="IXW692" s="61"/>
      <c r="IXX692" s="61"/>
      <c r="IXY692" s="61"/>
      <c r="IXZ692" s="61"/>
      <c r="IYA692" s="61"/>
      <c r="IYB692" s="61"/>
      <c r="IYC692" s="61"/>
      <c r="IYD692" s="61"/>
      <c r="IYE692" s="61"/>
      <c r="IYF692" s="61"/>
      <c r="IYG692" s="61"/>
      <c r="IYH692" s="61"/>
      <c r="IYI692" s="61"/>
      <c r="IYJ692" s="61"/>
      <c r="IYK692" s="61"/>
      <c r="IYL692" s="61"/>
      <c r="IYM692" s="61"/>
      <c r="IYN692" s="61"/>
      <c r="IYO692" s="61"/>
      <c r="IYP692" s="61"/>
      <c r="IYQ692" s="61"/>
      <c r="IYR692" s="61"/>
      <c r="IYS692" s="61"/>
      <c r="IYT692" s="61"/>
      <c r="IYU692" s="61"/>
      <c r="IYV692" s="61"/>
      <c r="IYW692" s="61"/>
      <c r="IYX692" s="61"/>
      <c r="IYY692" s="61"/>
      <c r="IYZ692" s="61"/>
      <c r="IZA692" s="61"/>
      <c r="IZB692" s="61"/>
      <c r="IZC692" s="61"/>
      <c r="IZD692" s="61"/>
      <c r="IZE692" s="61"/>
      <c r="IZF692" s="61"/>
      <c r="IZG692" s="61"/>
      <c r="IZH692" s="61"/>
      <c r="IZI692" s="61"/>
      <c r="IZJ692" s="61"/>
      <c r="IZK692" s="61"/>
      <c r="IZL692" s="61"/>
      <c r="IZM692" s="61"/>
      <c r="IZN692" s="61"/>
      <c r="IZO692" s="61"/>
      <c r="IZP692" s="61"/>
      <c r="IZQ692" s="61"/>
      <c r="IZR692" s="61"/>
      <c r="IZS692" s="61"/>
      <c r="IZT692" s="61"/>
      <c r="IZU692" s="61"/>
      <c r="IZV692" s="61"/>
      <c r="IZW692" s="61"/>
      <c r="IZX692" s="61"/>
      <c r="IZY692" s="61"/>
      <c r="IZZ692" s="61"/>
      <c r="JAA692" s="61"/>
      <c r="JAB692" s="61"/>
      <c r="JAC692" s="61"/>
      <c r="JAD692" s="61"/>
      <c r="JAE692" s="61"/>
      <c r="JAF692" s="61"/>
      <c r="JAG692" s="61"/>
      <c r="JAH692" s="61"/>
      <c r="JAI692" s="61"/>
      <c r="JAJ692" s="61"/>
      <c r="JAK692" s="61"/>
      <c r="JAL692" s="61"/>
      <c r="JAM692" s="61"/>
      <c r="JAN692" s="61"/>
      <c r="JAO692" s="61"/>
      <c r="JAP692" s="61"/>
      <c r="JAQ692" s="61"/>
      <c r="JAR692" s="61"/>
      <c r="JAS692" s="61"/>
      <c r="JAT692" s="61"/>
      <c r="JAU692" s="61"/>
      <c r="JAV692" s="61"/>
      <c r="JAW692" s="61"/>
      <c r="JAX692" s="61"/>
      <c r="JAY692" s="61"/>
      <c r="JAZ692" s="61"/>
      <c r="JBA692" s="61"/>
      <c r="JBB692" s="61"/>
      <c r="JBC692" s="61"/>
      <c r="JBD692" s="61"/>
      <c r="JBE692" s="61"/>
      <c r="JBF692" s="61"/>
      <c r="JBG692" s="61"/>
      <c r="JBH692" s="61"/>
      <c r="JBI692" s="61"/>
      <c r="JBJ692" s="61"/>
      <c r="JBK692" s="61"/>
      <c r="JBL692" s="61"/>
      <c r="JBM692" s="61"/>
      <c r="JBN692" s="61"/>
      <c r="JBO692" s="61"/>
      <c r="JBP692" s="61"/>
      <c r="JBQ692" s="61"/>
      <c r="JBR692" s="61"/>
      <c r="JBS692" s="61"/>
      <c r="JBT692" s="61"/>
      <c r="JBU692" s="61"/>
      <c r="JBV692" s="61"/>
      <c r="JBW692" s="61"/>
      <c r="JBX692" s="61"/>
      <c r="JBY692" s="61"/>
      <c r="JBZ692" s="61"/>
      <c r="JCA692" s="61"/>
      <c r="JCB692" s="61"/>
      <c r="JCC692" s="61"/>
      <c r="JCD692" s="61"/>
      <c r="JCE692" s="61"/>
      <c r="JCF692" s="61"/>
      <c r="JCG692" s="61"/>
      <c r="JCH692" s="61"/>
      <c r="JCI692" s="61"/>
      <c r="JCJ692" s="61"/>
      <c r="JCK692" s="61"/>
      <c r="JCL692" s="61"/>
      <c r="JCM692" s="61"/>
      <c r="JCN692" s="61"/>
      <c r="JCO692" s="61"/>
      <c r="JCP692" s="61"/>
      <c r="JCQ692" s="61"/>
      <c r="JCR692" s="61"/>
      <c r="JCS692" s="61"/>
      <c r="JCT692" s="61"/>
      <c r="JCU692" s="61"/>
      <c r="JCV692" s="61"/>
      <c r="JCW692" s="61"/>
      <c r="JCX692" s="61"/>
      <c r="JCY692" s="61"/>
      <c r="JCZ692" s="61"/>
      <c r="JDA692" s="61"/>
      <c r="JDB692" s="61"/>
      <c r="JDC692" s="61"/>
      <c r="JDD692" s="61"/>
      <c r="JDE692" s="61"/>
      <c r="JDF692" s="61"/>
      <c r="JDG692" s="61"/>
      <c r="JDH692" s="61"/>
      <c r="JDI692" s="61"/>
      <c r="JDJ692" s="61"/>
      <c r="JDK692" s="61"/>
      <c r="JDL692" s="61"/>
      <c r="JDM692" s="61"/>
      <c r="JDN692" s="61"/>
      <c r="JDO692" s="61"/>
      <c r="JDP692" s="61"/>
      <c r="JDQ692" s="61"/>
      <c r="JDR692" s="61"/>
      <c r="JDS692" s="61"/>
      <c r="JDT692" s="61"/>
      <c r="JDU692" s="61"/>
      <c r="JDV692" s="61"/>
      <c r="JDW692" s="61"/>
      <c r="JDX692" s="61"/>
      <c r="JDY692" s="61"/>
      <c r="JDZ692" s="61"/>
      <c r="JEA692" s="61"/>
      <c r="JEB692" s="61"/>
      <c r="JEC692" s="61"/>
      <c r="JED692" s="61"/>
      <c r="JEE692" s="61"/>
      <c r="JEF692" s="61"/>
      <c r="JEG692" s="61"/>
      <c r="JEH692" s="61"/>
      <c r="JEI692" s="61"/>
      <c r="JEJ692" s="61"/>
      <c r="JEK692" s="61"/>
      <c r="JEL692" s="61"/>
      <c r="JEM692" s="61"/>
      <c r="JEN692" s="61"/>
      <c r="JEO692" s="61"/>
      <c r="JEP692" s="61"/>
      <c r="JEQ692" s="61"/>
      <c r="JER692" s="61"/>
      <c r="JES692" s="61"/>
      <c r="JET692" s="61"/>
      <c r="JEU692" s="61"/>
      <c r="JEV692" s="61"/>
      <c r="JEW692" s="61"/>
      <c r="JEX692" s="61"/>
      <c r="JEY692" s="61"/>
      <c r="JEZ692" s="61"/>
      <c r="JFA692" s="61"/>
      <c r="JFB692" s="61"/>
      <c r="JFC692" s="61"/>
      <c r="JFD692" s="61"/>
      <c r="JFE692" s="61"/>
      <c r="JFF692" s="61"/>
      <c r="JFG692" s="61"/>
      <c r="JFH692" s="61"/>
      <c r="JFI692" s="61"/>
      <c r="JFJ692" s="61"/>
      <c r="JFK692" s="61"/>
      <c r="JFL692" s="61"/>
      <c r="JFM692" s="61"/>
      <c r="JFN692" s="61"/>
      <c r="JFO692" s="61"/>
      <c r="JFP692" s="61"/>
      <c r="JFQ692" s="61"/>
      <c r="JFR692" s="61"/>
      <c r="JFS692" s="61"/>
      <c r="JFT692" s="61"/>
      <c r="JFU692" s="61"/>
      <c r="JFV692" s="61"/>
      <c r="JFW692" s="61"/>
      <c r="JFX692" s="61"/>
      <c r="JFY692" s="61"/>
      <c r="JFZ692" s="61"/>
      <c r="JGA692" s="61"/>
      <c r="JGB692" s="61"/>
      <c r="JGC692" s="61"/>
      <c r="JGD692" s="61"/>
      <c r="JGE692" s="61"/>
      <c r="JGF692" s="61"/>
      <c r="JGG692" s="61"/>
      <c r="JGH692" s="61"/>
      <c r="JGI692" s="61"/>
      <c r="JGJ692" s="61"/>
      <c r="JGK692" s="61"/>
      <c r="JGL692" s="61"/>
      <c r="JGM692" s="61"/>
      <c r="JGN692" s="61"/>
      <c r="JGO692" s="61"/>
      <c r="JGP692" s="61"/>
      <c r="JGQ692" s="61"/>
      <c r="JGR692" s="61"/>
      <c r="JGS692" s="61"/>
      <c r="JGT692" s="61"/>
      <c r="JGU692" s="61"/>
      <c r="JGV692" s="61"/>
      <c r="JGW692" s="61"/>
      <c r="JGX692" s="61"/>
      <c r="JGY692" s="61"/>
      <c r="JGZ692" s="61"/>
      <c r="JHA692" s="61"/>
      <c r="JHB692" s="61"/>
      <c r="JHC692" s="61"/>
      <c r="JHD692" s="61"/>
      <c r="JHE692" s="61"/>
      <c r="JHF692" s="61"/>
      <c r="JHG692" s="61"/>
      <c r="JHH692" s="61"/>
      <c r="JHI692" s="61"/>
      <c r="JHJ692" s="61"/>
      <c r="JHK692" s="61"/>
      <c r="JHL692" s="61"/>
      <c r="JHM692" s="61"/>
      <c r="JHN692" s="61"/>
      <c r="JHO692" s="61"/>
      <c r="JHP692" s="61"/>
      <c r="JHQ692" s="61"/>
      <c r="JHR692" s="61"/>
      <c r="JHS692" s="61"/>
      <c r="JHT692" s="61"/>
      <c r="JHU692" s="61"/>
      <c r="JHV692" s="61"/>
      <c r="JHW692" s="61"/>
      <c r="JHX692" s="61"/>
      <c r="JHY692" s="61"/>
      <c r="JHZ692" s="61"/>
      <c r="JIA692" s="61"/>
      <c r="JIB692" s="61"/>
      <c r="JIC692" s="61"/>
      <c r="JID692" s="61"/>
      <c r="JIE692" s="61"/>
      <c r="JIF692" s="61"/>
      <c r="JIG692" s="61"/>
      <c r="JIH692" s="61"/>
      <c r="JII692" s="61"/>
      <c r="JIJ692" s="61"/>
      <c r="JIK692" s="61"/>
      <c r="JIL692" s="61"/>
      <c r="JIM692" s="61"/>
      <c r="JIN692" s="61"/>
      <c r="JIO692" s="61"/>
      <c r="JIP692" s="61"/>
      <c r="JIQ692" s="61"/>
      <c r="JIR692" s="61"/>
      <c r="JIS692" s="61"/>
      <c r="JIT692" s="61"/>
      <c r="JIU692" s="61"/>
      <c r="JIV692" s="61"/>
      <c r="JIW692" s="61"/>
      <c r="JIX692" s="61"/>
      <c r="JIY692" s="61"/>
      <c r="JIZ692" s="61"/>
      <c r="JJA692" s="61"/>
      <c r="JJB692" s="61"/>
      <c r="JJC692" s="61"/>
      <c r="JJD692" s="61"/>
      <c r="JJE692" s="61"/>
      <c r="JJF692" s="61"/>
      <c r="JJG692" s="61"/>
      <c r="JJH692" s="61"/>
      <c r="JJI692" s="61"/>
      <c r="JJJ692" s="61"/>
      <c r="JJK692" s="61"/>
      <c r="JJL692" s="61"/>
      <c r="JJM692" s="61"/>
      <c r="JJN692" s="61"/>
      <c r="JJO692" s="61"/>
      <c r="JJP692" s="61"/>
      <c r="JJQ692" s="61"/>
      <c r="JJR692" s="61"/>
      <c r="JJS692" s="61"/>
      <c r="JJT692" s="61"/>
      <c r="JJU692" s="61"/>
      <c r="JJV692" s="61"/>
      <c r="JJW692" s="61"/>
      <c r="JJX692" s="61"/>
      <c r="JJY692" s="61"/>
      <c r="JJZ692" s="61"/>
      <c r="JKA692" s="61"/>
      <c r="JKB692" s="61"/>
      <c r="JKC692" s="61"/>
      <c r="JKD692" s="61"/>
      <c r="JKE692" s="61"/>
      <c r="JKF692" s="61"/>
      <c r="JKG692" s="61"/>
      <c r="JKH692" s="61"/>
      <c r="JKI692" s="61"/>
      <c r="JKJ692" s="61"/>
      <c r="JKK692" s="61"/>
      <c r="JKL692" s="61"/>
      <c r="JKM692" s="61"/>
      <c r="JKN692" s="61"/>
      <c r="JKO692" s="61"/>
      <c r="JKP692" s="61"/>
      <c r="JKQ692" s="61"/>
      <c r="JKR692" s="61"/>
      <c r="JKS692" s="61"/>
      <c r="JKT692" s="61"/>
      <c r="JKU692" s="61"/>
      <c r="JKV692" s="61"/>
      <c r="JKW692" s="61"/>
      <c r="JKX692" s="61"/>
      <c r="JKY692" s="61"/>
      <c r="JKZ692" s="61"/>
      <c r="JLA692" s="61"/>
      <c r="JLB692" s="61"/>
      <c r="JLC692" s="61"/>
      <c r="JLD692" s="61"/>
      <c r="JLE692" s="61"/>
      <c r="JLF692" s="61"/>
      <c r="JLG692" s="61"/>
      <c r="JLH692" s="61"/>
      <c r="JLI692" s="61"/>
      <c r="JLJ692" s="61"/>
      <c r="JLK692" s="61"/>
      <c r="JLL692" s="61"/>
      <c r="JLM692" s="61"/>
      <c r="JLN692" s="61"/>
      <c r="JLO692" s="61"/>
      <c r="JLP692" s="61"/>
      <c r="JLQ692" s="61"/>
      <c r="JLR692" s="61"/>
      <c r="JLS692" s="61"/>
      <c r="JLT692" s="61"/>
      <c r="JLU692" s="61"/>
      <c r="JLV692" s="61"/>
      <c r="JLW692" s="61"/>
      <c r="JLX692" s="61"/>
      <c r="JLY692" s="61"/>
      <c r="JLZ692" s="61"/>
      <c r="JMA692" s="61"/>
      <c r="JMB692" s="61"/>
      <c r="JMC692" s="61"/>
      <c r="JMD692" s="61"/>
      <c r="JME692" s="61"/>
      <c r="JMF692" s="61"/>
      <c r="JMG692" s="61"/>
      <c r="JMH692" s="61"/>
      <c r="JMI692" s="61"/>
      <c r="JMJ692" s="61"/>
      <c r="JMK692" s="61"/>
      <c r="JML692" s="61"/>
      <c r="JMM692" s="61"/>
      <c r="JMN692" s="61"/>
      <c r="JMO692" s="61"/>
      <c r="JMP692" s="61"/>
      <c r="JMQ692" s="61"/>
      <c r="JMR692" s="61"/>
      <c r="JMS692" s="61"/>
      <c r="JMT692" s="61"/>
      <c r="JMU692" s="61"/>
      <c r="JMV692" s="61"/>
      <c r="JMW692" s="61"/>
      <c r="JMX692" s="61"/>
      <c r="JMY692" s="61"/>
      <c r="JMZ692" s="61"/>
      <c r="JNA692" s="61"/>
      <c r="JNB692" s="61"/>
      <c r="JNC692" s="61"/>
      <c r="JND692" s="61"/>
      <c r="JNE692" s="61"/>
      <c r="JNF692" s="61"/>
      <c r="JNG692" s="61"/>
      <c r="JNH692" s="61"/>
      <c r="JNI692" s="61"/>
      <c r="JNJ692" s="61"/>
      <c r="JNK692" s="61"/>
      <c r="JNL692" s="61"/>
      <c r="JNM692" s="61"/>
      <c r="JNN692" s="61"/>
      <c r="JNO692" s="61"/>
      <c r="JNP692" s="61"/>
      <c r="JNQ692" s="61"/>
      <c r="JNR692" s="61"/>
      <c r="JNS692" s="61"/>
      <c r="JNT692" s="61"/>
      <c r="JNU692" s="61"/>
      <c r="JNV692" s="61"/>
      <c r="JNW692" s="61"/>
      <c r="JNX692" s="61"/>
      <c r="JNY692" s="61"/>
      <c r="JNZ692" s="61"/>
      <c r="JOA692" s="61"/>
      <c r="JOB692" s="61"/>
      <c r="JOC692" s="61"/>
      <c r="JOD692" s="61"/>
      <c r="JOE692" s="61"/>
      <c r="JOF692" s="61"/>
      <c r="JOG692" s="61"/>
      <c r="JOH692" s="61"/>
      <c r="JOI692" s="61"/>
      <c r="JOJ692" s="61"/>
      <c r="JOK692" s="61"/>
      <c r="JOL692" s="61"/>
      <c r="JOM692" s="61"/>
      <c r="JON692" s="61"/>
      <c r="JOO692" s="61"/>
      <c r="JOP692" s="61"/>
      <c r="JOQ692" s="61"/>
      <c r="JOR692" s="61"/>
      <c r="JOS692" s="61"/>
      <c r="JOT692" s="61"/>
      <c r="JOU692" s="61"/>
      <c r="JOV692" s="61"/>
      <c r="JOW692" s="61"/>
      <c r="JOX692" s="61"/>
      <c r="JOY692" s="61"/>
      <c r="JOZ692" s="61"/>
      <c r="JPA692" s="61"/>
      <c r="JPB692" s="61"/>
      <c r="JPC692" s="61"/>
      <c r="JPD692" s="61"/>
      <c r="JPE692" s="61"/>
      <c r="JPF692" s="61"/>
      <c r="JPG692" s="61"/>
      <c r="JPH692" s="61"/>
      <c r="JPI692" s="61"/>
      <c r="JPJ692" s="61"/>
      <c r="JPK692" s="61"/>
      <c r="JPL692" s="61"/>
      <c r="JPM692" s="61"/>
      <c r="JPN692" s="61"/>
      <c r="JPO692" s="61"/>
      <c r="JPP692" s="61"/>
      <c r="JPQ692" s="61"/>
      <c r="JPR692" s="61"/>
      <c r="JPS692" s="61"/>
      <c r="JPT692" s="61"/>
      <c r="JPU692" s="61"/>
      <c r="JPV692" s="61"/>
      <c r="JPW692" s="61"/>
      <c r="JPX692" s="61"/>
      <c r="JPY692" s="61"/>
      <c r="JPZ692" s="61"/>
      <c r="JQA692" s="61"/>
      <c r="JQB692" s="61"/>
      <c r="JQC692" s="61"/>
      <c r="JQD692" s="61"/>
      <c r="JQE692" s="61"/>
      <c r="JQF692" s="61"/>
      <c r="JQG692" s="61"/>
      <c r="JQH692" s="61"/>
      <c r="JQI692" s="61"/>
      <c r="JQJ692" s="61"/>
      <c r="JQK692" s="61"/>
      <c r="JQL692" s="61"/>
      <c r="JQM692" s="61"/>
      <c r="JQN692" s="61"/>
      <c r="JQO692" s="61"/>
      <c r="JQP692" s="61"/>
      <c r="JQQ692" s="61"/>
      <c r="JQR692" s="61"/>
      <c r="JQS692" s="61"/>
      <c r="JQT692" s="61"/>
      <c r="JQU692" s="61"/>
      <c r="JQV692" s="61"/>
      <c r="JQW692" s="61"/>
      <c r="JQX692" s="61"/>
      <c r="JQY692" s="61"/>
      <c r="JQZ692" s="61"/>
      <c r="JRA692" s="61"/>
      <c r="JRB692" s="61"/>
      <c r="JRC692" s="61"/>
      <c r="JRD692" s="61"/>
      <c r="JRE692" s="61"/>
      <c r="JRF692" s="61"/>
      <c r="JRG692" s="61"/>
      <c r="JRH692" s="61"/>
      <c r="JRI692" s="61"/>
      <c r="JRJ692" s="61"/>
      <c r="JRK692" s="61"/>
      <c r="JRL692" s="61"/>
      <c r="JRM692" s="61"/>
      <c r="JRN692" s="61"/>
      <c r="JRO692" s="61"/>
      <c r="JRP692" s="61"/>
      <c r="JRQ692" s="61"/>
      <c r="JRR692" s="61"/>
      <c r="JRS692" s="61"/>
      <c r="JRT692" s="61"/>
      <c r="JRU692" s="61"/>
      <c r="JRV692" s="61"/>
      <c r="JRW692" s="61"/>
      <c r="JRX692" s="61"/>
      <c r="JRY692" s="61"/>
      <c r="JRZ692" s="61"/>
      <c r="JSA692" s="61"/>
      <c r="JSB692" s="61"/>
      <c r="JSC692" s="61"/>
      <c r="JSD692" s="61"/>
      <c r="JSE692" s="61"/>
      <c r="JSF692" s="61"/>
      <c r="JSG692" s="61"/>
      <c r="JSH692" s="61"/>
      <c r="JSI692" s="61"/>
      <c r="JSJ692" s="61"/>
      <c r="JSK692" s="61"/>
      <c r="JSL692" s="61"/>
      <c r="JSM692" s="61"/>
      <c r="JSN692" s="61"/>
      <c r="JSO692" s="61"/>
      <c r="JSP692" s="61"/>
      <c r="JSQ692" s="61"/>
      <c r="JSR692" s="61"/>
      <c r="JSS692" s="61"/>
      <c r="JST692" s="61"/>
      <c r="JSU692" s="61"/>
      <c r="JSV692" s="61"/>
      <c r="JSW692" s="61"/>
      <c r="JSX692" s="61"/>
      <c r="JSY692" s="61"/>
      <c r="JSZ692" s="61"/>
      <c r="JTA692" s="61"/>
      <c r="JTB692" s="61"/>
      <c r="JTC692" s="61"/>
      <c r="JTD692" s="61"/>
      <c r="JTE692" s="61"/>
      <c r="JTF692" s="61"/>
      <c r="JTG692" s="61"/>
      <c r="JTH692" s="61"/>
      <c r="JTI692" s="61"/>
      <c r="JTJ692" s="61"/>
      <c r="JTK692" s="61"/>
      <c r="JTL692" s="61"/>
      <c r="JTM692" s="61"/>
      <c r="JTN692" s="61"/>
      <c r="JTO692" s="61"/>
      <c r="JTP692" s="61"/>
      <c r="JTQ692" s="61"/>
      <c r="JTR692" s="61"/>
      <c r="JTS692" s="61"/>
      <c r="JTT692" s="61"/>
      <c r="JTU692" s="61"/>
      <c r="JTV692" s="61"/>
      <c r="JTW692" s="61"/>
      <c r="JTX692" s="61"/>
      <c r="JTY692" s="61"/>
      <c r="JTZ692" s="61"/>
      <c r="JUA692" s="61"/>
      <c r="JUB692" s="61"/>
      <c r="JUC692" s="61"/>
      <c r="JUD692" s="61"/>
      <c r="JUE692" s="61"/>
      <c r="JUF692" s="61"/>
      <c r="JUG692" s="61"/>
      <c r="JUH692" s="61"/>
      <c r="JUI692" s="61"/>
      <c r="JUJ692" s="61"/>
      <c r="JUK692" s="61"/>
      <c r="JUL692" s="61"/>
      <c r="JUM692" s="61"/>
      <c r="JUN692" s="61"/>
      <c r="JUO692" s="61"/>
      <c r="JUP692" s="61"/>
      <c r="JUQ692" s="61"/>
      <c r="JUR692" s="61"/>
      <c r="JUS692" s="61"/>
      <c r="JUT692" s="61"/>
      <c r="JUU692" s="61"/>
      <c r="JUV692" s="61"/>
      <c r="JUW692" s="61"/>
      <c r="JUX692" s="61"/>
      <c r="JUY692" s="61"/>
      <c r="JUZ692" s="61"/>
      <c r="JVA692" s="61"/>
      <c r="JVB692" s="61"/>
      <c r="JVC692" s="61"/>
      <c r="JVD692" s="61"/>
      <c r="JVE692" s="61"/>
      <c r="JVF692" s="61"/>
      <c r="JVG692" s="61"/>
      <c r="JVH692" s="61"/>
      <c r="JVI692" s="61"/>
      <c r="JVJ692" s="61"/>
      <c r="JVK692" s="61"/>
      <c r="JVL692" s="61"/>
      <c r="JVM692" s="61"/>
      <c r="JVN692" s="61"/>
      <c r="JVO692" s="61"/>
      <c r="JVP692" s="61"/>
      <c r="JVQ692" s="61"/>
      <c r="JVR692" s="61"/>
      <c r="JVS692" s="61"/>
      <c r="JVT692" s="61"/>
      <c r="JVU692" s="61"/>
      <c r="JVV692" s="61"/>
      <c r="JVW692" s="61"/>
      <c r="JVX692" s="61"/>
      <c r="JVY692" s="61"/>
      <c r="JVZ692" s="61"/>
      <c r="JWA692" s="61"/>
      <c r="JWB692" s="61"/>
      <c r="JWC692" s="61"/>
      <c r="JWD692" s="61"/>
      <c r="JWE692" s="61"/>
      <c r="JWF692" s="61"/>
      <c r="JWG692" s="61"/>
      <c r="JWH692" s="61"/>
      <c r="JWI692" s="61"/>
      <c r="JWJ692" s="61"/>
      <c r="JWK692" s="61"/>
      <c r="JWL692" s="61"/>
      <c r="JWM692" s="61"/>
      <c r="JWN692" s="61"/>
      <c r="JWO692" s="61"/>
      <c r="JWP692" s="61"/>
      <c r="JWQ692" s="61"/>
      <c r="JWR692" s="61"/>
      <c r="JWS692" s="61"/>
      <c r="JWT692" s="61"/>
      <c r="JWU692" s="61"/>
      <c r="JWV692" s="61"/>
      <c r="JWW692" s="61"/>
      <c r="JWX692" s="61"/>
      <c r="JWY692" s="61"/>
      <c r="JWZ692" s="61"/>
      <c r="JXA692" s="61"/>
      <c r="JXB692" s="61"/>
      <c r="JXC692" s="61"/>
      <c r="JXD692" s="61"/>
      <c r="JXE692" s="61"/>
      <c r="JXF692" s="61"/>
      <c r="JXG692" s="61"/>
      <c r="JXH692" s="61"/>
      <c r="JXI692" s="61"/>
      <c r="JXJ692" s="61"/>
      <c r="JXK692" s="61"/>
      <c r="JXL692" s="61"/>
      <c r="JXM692" s="61"/>
      <c r="JXN692" s="61"/>
      <c r="JXO692" s="61"/>
      <c r="JXP692" s="61"/>
      <c r="JXQ692" s="61"/>
      <c r="JXR692" s="61"/>
      <c r="JXS692" s="61"/>
      <c r="JXT692" s="61"/>
      <c r="JXU692" s="61"/>
      <c r="JXV692" s="61"/>
      <c r="JXW692" s="61"/>
      <c r="JXX692" s="61"/>
      <c r="JXY692" s="61"/>
      <c r="JXZ692" s="61"/>
      <c r="JYA692" s="61"/>
      <c r="JYB692" s="61"/>
      <c r="JYC692" s="61"/>
      <c r="JYD692" s="61"/>
      <c r="JYE692" s="61"/>
      <c r="JYF692" s="61"/>
      <c r="JYG692" s="61"/>
      <c r="JYH692" s="61"/>
      <c r="JYI692" s="61"/>
      <c r="JYJ692" s="61"/>
      <c r="JYK692" s="61"/>
      <c r="JYL692" s="61"/>
      <c r="JYM692" s="61"/>
      <c r="JYN692" s="61"/>
      <c r="JYO692" s="61"/>
      <c r="JYP692" s="61"/>
      <c r="JYQ692" s="61"/>
      <c r="JYR692" s="61"/>
      <c r="JYS692" s="61"/>
      <c r="JYT692" s="61"/>
      <c r="JYU692" s="61"/>
      <c r="JYV692" s="61"/>
      <c r="JYW692" s="61"/>
      <c r="JYX692" s="61"/>
      <c r="JYY692" s="61"/>
      <c r="JYZ692" s="61"/>
      <c r="JZA692" s="61"/>
      <c r="JZB692" s="61"/>
      <c r="JZC692" s="61"/>
      <c r="JZD692" s="61"/>
      <c r="JZE692" s="61"/>
      <c r="JZF692" s="61"/>
      <c r="JZG692" s="61"/>
      <c r="JZH692" s="61"/>
      <c r="JZI692" s="61"/>
      <c r="JZJ692" s="61"/>
      <c r="JZK692" s="61"/>
      <c r="JZL692" s="61"/>
      <c r="JZM692" s="61"/>
      <c r="JZN692" s="61"/>
      <c r="JZO692" s="61"/>
      <c r="JZP692" s="61"/>
      <c r="JZQ692" s="61"/>
      <c r="JZR692" s="61"/>
      <c r="JZS692" s="61"/>
      <c r="JZT692" s="61"/>
      <c r="JZU692" s="61"/>
      <c r="JZV692" s="61"/>
      <c r="JZW692" s="61"/>
      <c r="JZX692" s="61"/>
      <c r="JZY692" s="61"/>
      <c r="JZZ692" s="61"/>
      <c r="KAA692" s="61"/>
      <c r="KAB692" s="61"/>
      <c r="KAC692" s="61"/>
      <c r="KAD692" s="61"/>
      <c r="KAE692" s="61"/>
      <c r="KAF692" s="61"/>
      <c r="KAG692" s="61"/>
      <c r="KAH692" s="61"/>
      <c r="KAI692" s="61"/>
      <c r="KAJ692" s="61"/>
      <c r="KAK692" s="61"/>
      <c r="KAL692" s="61"/>
      <c r="KAM692" s="61"/>
      <c r="KAN692" s="61"/>
      <c r="KAO692" s="61"/>
      <c r="KAP692" s="61"/>
      <c r="KAQ692" s="61"/>
      <c r="KAR692" s="61"/>
      <c r="KAS692" s="61"/>
      <c r="KAT692" s="61"/>
      <c r="KAU692" s="61"/>
      <c r="KAV692" s="61"/>
      <c r="KAW692" s="61"/>
      <c r="KAX692" s="61"/>
      <c r="KAY692" s="61"/>
      <c r="KAZ692" s="61"/>
      <c r="KBA692" s="61"/>
      <c r="KBB692" s="61"/>
      <c r="KBC692" s="61"/>
      <c r="KBD692" s="61"/>
      <c r="KBE692" s="61"/>
      <c r="KBF692" s="61"/>
      <c r="KBG692" s="61"/>
      <c r="KBH692" s="61"/>
      <c r="KBI692" s="61"/>
      <c r="KBJ692" s="61"/>
      <c r="KBK692" s="61"/>
      <c r="KBL692" s="61"/>
      <c r="KBM692" s="61"/>
      <c r="KBN692" s="61"/>
      <c r="KBO692" s="61"/>
      <c r="KBP692" s="61"/>
      <c r="KBQ692" s="61"/>
      <c r="KBR692" s="61"/>
      <c r="KBS692" s="61"/>
      <c r="KBT692" s="61"/>
      <c r="KBU692" s="61"/>
      <c r="KBV692" s="61"/>
      <c r="KBW692" s="61"/>
      <c r="KBX692" s="61"/>
      <c r="KBY692" s="61"/>
      <c r="KBZ692" s="61"/>
      <c r="KCA692" s="61"/>
      <c r="KCB692" s="61"/>
      <c r="KCC692" s="61"/>
      <c r="KCD692" s="61"/>
      <c r="KCE692" s="61"/>
      <c r="KCF692" s="61"/>
      <c r="KCG692" s="61"/>
      <c r="KCH692" s="61"/>
      <c r="KCI692" s="61"/>
      <c r="KCJ692" s="61"/>
      <c r="KCK692" s="61"/>
      <c r="KCL692" s="61"/>
      <c r="KCM692" s="61"/>
      <c r="KCN692" s="61"/>
      <c r="KCO692" s="61"/>
      <c r="KCP692" s="61"/>
      <c r="KCQ692" s="61"/>
      <c r="KCR692" s="61"/>
      <c r="KCS692" s="61"/>
      <c r="KCT692" s="61"/>
      <c r="KCU692" s="61"/>
      <c r="KCV692" s="61"/>
      <c r="KCW692" s="61"/>
      <c r="KCX692" s="61"/>
      <c r="KCY692" s="61"/>
      <c r="KCZ692" s="61"/>
      <c r="KDA692" s="61"/>
      <c r="KDB692" s="61"/>
      <c r="KDC692" s="61"/>
      <c r="KDD692" s="61"/>
      <c r="KDE692" s="61"/>
      <c r="KDF692" s="61"/>
      <c r="KDG692" s="61"/>
      <c r="KDH692" s="61"/>
      <c r="KDI692" s="61"/>
      <c r="KDJ692" s="61"/>
      <c r="KDK692" s="61"/>
      <c r="KDL692" s="61"/>
      <c r="KDM692" s="61"/>
      <c r="KDN692" s="61"/>
      <c r="KDO692" s="61"/>
      <c r="KDP692" s="61"/>
      <c r="KDQ692" s="61"/>
      <c r="KDR692" s="61"/>
      <c r="KDS692" s="61"/>
      <c r="KDT692" s="61"/>
      <c r="KDU692" s="61"/>
      <c r="KDV692" s="61"/>
      <c r="KDW692" s="61"/>
      <c r="KDX692" s="61"/>
      <c r="KDY692" s="61"/>
      <c r="KDZ692" s="61"/>
      <c r="KEA692" s="61"/>
      <c r="KEB692" s="61"/>
      <c r="KEC692" s="61"/>
      <c r="KED692" s="61"/>
      <c r="KEE692" s="61"/>
      <c r="KEF692" s="61"/>
      <c r="KEG692" s="61"/>
      <c r="KEH692" s="61"/>
      <c r="KEI692" s="61"/>
      <c r="KEJ692" s="61"/>
      <c r="KEK692" s="61"/>
      <c r="KEL692" s="61"/>
      <c r="KEM692" s="61"/>
      <c r="KEN692" s="61"/>
      <c r="KEO692" s="61"/>
      <c r="KEP692" s="61"/>
      <c r="KEQ692" s="61"/>
      <c r="KER692" s="61"/>
      <c r="KES692" s="61"/>
      <c r="KET692" s="61"/>
      <c r="KEU692" s="61"/>
      <c r="KEV692" s="61"/>
      <c r="KEW692" s="61"/>
      <c r="KEX692" s="61"/>
      <c r="KEY692" s="61"/>
      <c r="KEZ692" s="61"/>
      <c r="KFA692" s="61"/>
      <c r="KFB692" s="61"/>
      <c r="KFC692" s="61"/>
      <c r="KFD692" s="61"/>
      <c r="KFE692" s="61"/>
      <c r="KFF692" s="61"/>
      <c r="KFG692" s="61"/>
      <c r="KFH692" s="61"/>
      <c r="KFI692" s="61"/>
      <c r="KFJ692" s="61"/>
      <c r="KFK692" s="61"/>
      <c r="KFL692" s="61"/>
      <c r="KFM692" s="61"/>
      <c r="KFN692" s="61"/>
      <c r="KFO692" s="61"/>
      <c r="KFP692" s="61"/>
      <c r="KFQ692" s="61"/>
      <c r="KFR692" s="61"/>
      <c r="KFS692" s="61"/>
      <c r="KFT692" s="61"/>
      <c r="KFU692" s="61"/>
      <c r="KFV692" s="61"/>
      <c r="KFW692" s="61"/>
      <c r="KFX692" s="61"/>
      <c r="KFY692" s="61"/>
      <c r="KFZ692" s="61"/>
      <c r="KGA692" s="61"/>
      <c r="KGB692" s="61"/>
      <c r="KGC692" s="61"/>
      <c r="KGD692" s="61"/>
      <c r="KGE692" s="61"/>
      <c r="KGF692" s="61"/>
      <c r="KGG692" s="61"/>
      <c r="KGH692" s="61"/>
      <c r="KGI692" s="61"/>
      <c r="KGJ692" s="61"/>
      <c r="KGK692" s="61"/>
      <c r="KGL692" s="61"/>
      <c r="KGM692" s="61"/>
      <c r="KGN692" s="61"/>
      <c r="KGO692" s="61"/>
      <c r="KGP692" s="61"/>
      <c r="KGQ692" s="61"/>
      <c r="KGR692" s="61"/>
      <c r="KGS692" s="61"/>
      <c r="KGT692" s="61"/>
      <c r="KGU692" s="61"/>
      <c r="KGV692" s="61"/>
      <c r="KGW692" s="61"/>
      <c r="KGX692" s="61"/>
      <c r="KGY692" s="61"/>
      <c r="KGZ692" s="61"/>
      <c r="KHA692" s="61"/>
      <c r="KHB692" s="61"/>
      <c r="KHC692" s="61"/>
      <c r="KHD692" s="61"/>
      <c r="KHE692" s="61"/>
      <c r="KHF692" s="61"/>
      <c r="KHG692" s="61"/>
      <c r="KHH692" s="61"/>
      <c r="KHI692" s="61"/>
      <c r="KHJ692" s="61"/>
      <c r="KHK692" s="61"/>
      <c r="KHL692" s="61"/>
      <c r="KHM692" s="61"/>
      <c r="KHN692" s="61"/>
      <c r="KHO692" s="61"/>
      <c r="KHP692" s="61"/>
      <c r="KHQ692" s="61"/>
      <c r="KHR692" s="61"/>
      <c r="KHS692" s="61"/>
      <c r="KHT692" s="61"/>
      <c r="KHU692" s="61"/>
      <c r="KHV692" s="61"/>
      <c r="KHW692" s="61"/>
      <c r="KHX692" s="61"/>
      <c r="KHY692" s="61"/>
      <c r="KHZ692" s="61"/>
      <c r="KIA692" s="61"/>
      <c r="KIB692" s="61"/>
      <c r="KIC692" s="61"/>
      <c r="KID692" s="61"/>
      <c r="KIE692" s="61"/>
      <c r="KIF692" s="61"/>
      <c r="KIG692" s="61"/>
      <c r="KIH692" s="61"/>
      <c r="KII692" s="61"/>
      <c r="KIJ692" s="61"/>
      <c r="KIK692" s="61"/>
      <c r="KIL692" s="61"/>
      <c r="KIM692" s="61"/>
      <c r="KIN692" s="61"/>
      <c r="KIO692" s="61"/>
      <c r="KIP692" s="61"/>
      <c r="KIQ692" s="61"/>
      <c r="KIR692" s="61"/>
      <c r="KIS692" s="61"/>
      <c r="KIT692" s="61"/>
      <c r="KIU692" s="61"/>
      <c r="KIV692" s="61"/>
      <c r="KIW692" s="61"/>
      <c r="KIX692" s="61"/>
      <c r="KIY692" s="61"/>
      <c r="KIZ692" s="61"/>
      <c r="KJA692" s="61"/>
      <c r="KJB692" s="61"/>
      <c r="KJC692" s="61"/>
      <c r="KJD692" s="61"/>
      <c r="KJE692" s="61"/>
      <c r="KJF692" s="61"/>
      <c r="KJG692" s="61"/>
      <c r="KJH692" s="61"/>
      <c r="KJI692" s="61"/>
      <c r="KJJ692" s="61"/>
      <c r="KJK692" s="61"/>
      <c r="KJL692" s="61"/>
      <c r="KJM692" s="61"/>
      <c r="KJN692" s="61"/>
      <c r="KJO692" s="61"/>
      <c r="KJP692" s="61"/>
      <c r="KJQ692" s="61"/>
      <c r="KJR692" s="61"/>
      <c r="KJS692" s="61"/>
      <c r="KJT692" s="61"/>
      <c r="KJU692" s="61"/>
      <c r="KJV692" s="61"/>
      <c r="KJW692" s="61"/>
      <c r="KJX692" s="61"/>
      <c r="KJY692" s="61"/>
      <c r="KJZ692" s="61"/>
      <c r="KKA692" s="61"/>
      <c r="KKB692" s="61"/>
      <c r="KKC692" s="61"/>
      <c r="KKD692" s="61"/>
      <c r="KKE692" s="61"/>
      <c r="KKF692" s="61"/>
      <c r="KKG692" s="61"/>
      <c r="KKH692" s="61"/>
      <c r="KKI692" s="61"/>
      <c r="KKJ692" s="61"/>
      <c r="KKK692" s="61"/>
      <c r="KKL692" s="61"/>
      <c r="KKM692" s="61"/>
      <c r="KKN692" s="61"/>
      <c r="KKO692" s="61"/>
      <c r="KKP692" s="61"/>
      <c r="KKQ692" s="61"/>
      <c r="KKR692" s="61"/>
      <c r="KKS692" s="61"/>
      <c r="KKT692" s="61"/>
      <c r="KKU692" s="61"/>
      <c r="KKV692" s="61"/>
      <c r="KKW692" s="61"/>
      <c r="KKX692" s="61"/>
      <c r="KKY692" s="61"/>
      <c r="KKZ692" s="61"/>
      <c r="KLA692" s="61"/>
      <c r="KLB692" s="61"/>
      <c r="KLC692" s="61"/>
      <c r="KLD692" s="61"/>
      <c r="KLE692" s="61"/>
      <c r="KLF692" s="61"/>
      <c r="KLG692" s="61"/>
      <c r="KLH692" s="61"/>
      <c r="KLI692" s="61"/>
      <c r="KLJ692" s="61"/>
      <c r="KLK692" s="61"/>
      <c r="KLL692" s="61"/>
      <c r="KLM692" s="61"/>
      <c r="KLN692" s="61"/>
      <c r="KLO692" s="61"/>
      <c r="KLP692" s="61"/>
      <c r="KLQ692" s="61"/>
      <c r="KLR692" s="61"/>
      <c r="KLS692" s="61"/>
      <c r="KLT692" s="61"/>
      <c r="KLU692" s="61"/>
      <c r="KLV692" s="61"/>
      <c r="KLW692" s="61"/>
      <c r="KLX692" s="61"/>
      <c r="KLY692" s="61"/>
      <c r="KLZ692" s="61"/>
      <c r="KMA692" s="61"/>
      <c r="KMB692" s="61"/>
      <c r="KMC692" s="61"/>
      <c r="KMD692" s="61"/>
      <c r="KME692" s="61"/>
      <c r="KMF692" s="61"/>
      <c r="KMG692" s="61"/>
      <c r="KMH692" s="61"/>
      <c r="KMI692" s="61"/>
      <c r="KMJ692" s="61"/>
      <c r="KMK692" s="61"/>
      <c r="KML692" s="61"/>
      <c r="KMM692" s="61"/>
      <c r="KMN692" s="61"/>
      <c r="KMO692" s="61"/>
      <c r="KMP692" s="61"/>
      <c r="KMQ692" s="61"/>
      <c r="KMR692" s="61"/>
      <c r="KMS692" s="61"/>
      <c r="KMT692" s="61"/>
      <c r="KMU692" s="61"/>
      <c r="KMV692" s="61"/>
      <c r="KMW692" s="61"/>
      <c r="KMX692" s="61"/>
      <c r="KMY692" s="61"/>
      <c r="KMZ692" s="61"/>
      <c r="KNA692" s="61"/>
      <c r="KNB692" s="61"/>
      <c r="KNC692" s="61"/>
      <c r="KND692" s="61"/>
      <c r="KNE692" s="61"/>
      <c r="KNF692" s="61"/>
      <c r="KNG692" s="61"/>
      <c r="KNH692" s="61"/>
      <c r="KNI692" s="61"/>
      <c r="KNJ692" s="61"/>
      <c r="KNK692" s="61"/>
      <c r="KNL692" s="61"/>
      <c r="KNM692" s="61"/>
      <c r="KNN692" s="61"/>
      <c r="KNO692" s="61"/>
      <c r="KNP692" s="61"/>
      <c r="KNQ692" s="61"/>
      <c r="KNR692" s="61"/>
      <c r="KNS692" s="61"/>
      <c r="KNT692" s="61"/>
      <c r="KNU692" s="61"/>
      <c r="KNV692" s="61"/>
      <c r="KNW692" s="61"/>
      <c r="KNX692" s="61"/>
      <c r="KNY692" s="61"/>
      <c r="KNZ692" s="61"/>
      <c r="KOA692" s="61"/>
      <c r="KOB692" s="61"/>
      <c r="KOC692" s="61"/>
      <c r="KOD692" s="61"/>
      <c r="KOE692" s="61"/>
      <c r="KOF692" s="61"/>
      <c r="KOG692" s="61"/>
      <c r="KOH692" s="61"/>
      <c r="KOI692" s="61"/>
      <c r="KOJ692" s="61"/>
      <c r="KOK692" s="61"/>
      <c r="KOL692" s="61"/>
      <c r="KOM692" s="61"/>
      <c r="KON692" s="61"/>
      <c r="KOO692" s="61"/>
      <c r="KOP692" s="61"/>
      <c r="KOQ692" s="61"/>
      <c r="KOR692" s="61"/>
      <c r="KOS692" s="61"/>
      <c r="KOT692" s="61"/>
      <c r="KOU692" s="61"/>
      <c r="KOV692" s="61"/>
      <c r="KOW692" s="61"/>
      <c r="KOX692" s="61"/>
      <c r="KOY692" s="61"/>
      <c r="KOZ692" s="61"/>
      <c r="KPA692" s="61"/>
      <c r="KPB692" s="61"/>
      <c r="KPC692" s="61"/>
      <c r="KPD692" s="61"/>
      <c r="KPE692" s="61"/>
      <c r="KPF692" s="61"/>
      <c r="KPG692" s="61"/>
      <c r="KPH692" s="61"/>
      <c r="KPI692" s="61"/>
      <c r="KPJ692" s="61"/>
      <c r="KPK692" s="61"/>
      <c r="KPL692" s="61"/>
      <c r="KPM692" s="61"/>
      <c r="KPN692" s="61"/>
      <c r="KPO692" s="61"/>
      <c r="KPP692" s="61"/>
      <c r="KPQ692" s="61"/>
      <c r="KPR692" s="61"/>
      <c r="KPS692" s="61"/>
      <c r="KPT692" s="61"/>
      <c r="KPU692" s="61"/>
      <c r="KPV692" s="61"/>
      <c r="KPW692" s="61"/>
      <c r="KPX692" s="61"/>
      <c r="KPY692" s="61"/>
      <c r="KPZ692" s="61"/>
      <c r="KQA692" s="61"/>
      <c r="KQB692" s="61"/>
      <c r="KQC692" s="61"/>
      <c r="KQD692" s="61"/>
      <c r="KQE692" s="61"/>
      <c r="KQF692" s="61"/>
      <c r="KQG692" s="61"/>
      <c r="KQH692" s="61"/>
      <c r="KQI692" s="61"/>
      <c r="KQJ692" s="61"/>
      <c r="KQK692" s="61"/>
      <c r="KQL692" s="61"/>
      <c r="KQM692" s="61"/>
      <c r="KQN692" s="61"/>
      <c r="KQO692" s="61"/>
      <c r="KQP692" s="61"/>
      <c r="KQQ692" s="61"/>
      <c r="KQR692" s="61"/>
      <c r="KQS692" s="61"/>
      <c r="KQT692" s="61"/>
      <c r="KQU692" s="61"/>
      <c r="KQV692" s="61"/>
      <c r="KQW692" s="61"/>
      <c r="KQX692" s="61"/>
      <c r="KQY692" s="61"/>
      <c r="KQZ692" s="61"/>
      <c r="KRA692" s="61"/>
      <c r="KRB692" s="61"/>
      <c r="KRC692" s="61"/>
      <c r="KRD692" s="61"/>
      <c r="KRE692" s="61"/>
      <c r="KRF692" s="61"/>
      <c r="KRG692" s="61"/>
      <c r="KRH692" s="61"/>
      <c r="KRI692" s="61"/>
      <c r="KRJ692" s="61"/>
      <c r="KRK692" s="61"/>
      <c r="KRL692" s="61"/>
      <c r="KRM692" s="61"/>
      <c r="KRN692" s="61"/>
      <c r="KRO692" s="61"/>
      <c r="KRP692" s="61"/>
      <c r="KRQ692" s="61"/>
      <c r="KRR692" s="61"/>
      <c r="KRS692" s="61"/>
      <c r="KRT692" s="61"/>
      <c r="KRU692" s="61"/>
      <c r="KRV692" s="61"/>
      <c r="KRW692" s="61"/>
      <c r="KRX692" s="61"/>
      <c r="KRY692" s="61"/>
      <c r="KRZ692" s="61"/>
      <c r="KSA692" s="61"/>
      <c r="KSB692" s="61"/>
      <c r="KSC692" s="61"/>
      <c r="KSD692" s="61"/>
      <c r="KSE692" s="61"/>
      <c r="KSF692" s="61"/>
      <c r="KSG692" s="61"/>
      <c r="KSH692" s="61"/>
      <c r="KSI692" s="61"/>
      <c r="KSJ692" s="61"/>
      <c r="KSK692" s="61"/>
      <c r="KSL692" s="61"/>
      <c r="KSM692" s="61"/>
      <c r="KSN692" s="61"/>
      <c r="KSO692" s="61"/>
      <c r="KSP692" s="61"/>
      <c r="KSQ692" s="61"/>
      <c r="KSR692" s="61"/>
      <c r="KSS692" s="61"/>
      <c r="KST692" s="61"/>
      <c r="KSU692" s="61"/>
      <c r="KSV692" s="61"/>
      <c r="KSW692" s="61"/>
      <c r="KSX692" s="61"/>
      <c r="KSY692" s="61"/>
      <c r="KSZ692" s="61"/>
      <c r="KTA692" s="61"/>
      <c r="KTB692" s="61"/>
      <c r="KTC692" s="61"/>
      <c r="KTD692" s="61"/>
      <c r="KTE692" s="61"/>
      <c r="KTF692" s="61"/>
      <c r="KTG692" s="61"/>
      <c r="KTH692" s="61"/>
      <c r="KTI692" s="61"/>
      <c r="KTJ692" s="61"/>
      <c r="KTK692" s="61"/>
      <c r="KTL692" s="61"/>
      <c r="KTM692" s="61"/>
      <c r="KTN692" s="61"/>
      <c r="KTO692" s="61"/>
      <c r="KTP692" s="61"/>
      <c r="KTQ692" s="61"/>
      <c r="KTR692" s="61"/>
      <c r="KTS692" s="61"/>
      <c r="KTT692" s="61"/>
      <c r="KTU692" s="61"/>
      <c r="KTV692" s="61"/>
      <c r="KTW692" s="61"/>
      <c r="KTX692" s="61"/>
      <c r="KTY692" s="61"/>
      <c r="KTZ692" s="61"/>
      <c r="KUA692" s="61"/>
      <c r="KUB692" s="61"/>
      <c r="KUC692" s="61"/>
      <c r="KUD692" s="61"/>
      <c r="KUE692" s="61"/>
      <c r="KUF692" s="61"/>
      <c r="KUG692" s="61"/>
      <c r="KUH692" s="61"/>
      <c r="KUI692" s="61"/>
      <c r="KUJ692" s="61"/>
      <c r="KUK692" s="61"/>
      <c r="KUL692" s="61"/>
      <c r="KUM692" s="61"/>
      <c r="KUN692" s="61"/>
      <c r="KUO692" s="61"/>
      <c r="KUP692" s="61"/>
      <c r="KUQ692" s="61"/>
      <c r="KUR692" s="61"/>
      <c r="KUS692" s="61"/>
      <c r="KUT692" s="61"/>
      <c r="KUU692" s="61"/>
      <c r="KUV692" s="61"/>
      <c r="KUW692" s="61"/>
      <c r="KUX692" s="61"/>
      <c r="KUY692" s="61"/>
      <c r="KUZ692" s="61"/>
      <c r="KVA692" s="61"/>
      <c r="KVB692" s="61"/>
      <c r="KVC692" s="61"/>
      <c r="KVD692" s="61"/>
      <c r="KVE692" s="61"/>
      <c r="KVF692" s="61"/>
      <c r="KVG692" s="61"/>
      <c r="KVH692" s="61"/>
      <c r="KVI692" s="61"/>
      <c r="KVJ692" s="61"/>
      <c r="KVK692" s="61"/>
      <c r="KVL692" s="61"/>
      <c r="KVM692" s="61"/>
      <c r="KVN692" s="61"/>
      <c r="KVO692" s="61"/>
      <c r="KVP692" s="61"/>
      <c r="KVQ692" s="61"/>
      <c r="KVR692" s="61"/>
      <c r="KVS692" s="61"/>
      <c r="KVT692" s="61"/>
      <c r="KVU692" s="61"/>
      <c r="KVV692" s="61"/>
      <c r="KVW692" s="61"/>
      <c r="KVX692" s="61"/>
      <c r="KVY692" s="61"/>
      <c r="KVZ692" s="61"/>
      <c r="KWA692" s="61"/>
      <c r="KWB692" s="61"/>
      <c r="KWC692" s="61"/>
      <c r="KWD692" s="61"/>
      <c r="KWE692" s="61"/>
      <c r="KWF692" s="61"/>
      <c r="KWG692" s="61"/>
      <c r="KWH692" s="61"/>
      <c r="KWI692" s="61"/>
      <c r="KWJ692" s="61"/>
      <c r="KWK692" s="61"/>
      <c r="KWL692" s="61"/>
      <c r="KWM692" s="61"/>
      <c r="KWN692" s="61"/>
      <c r="KWO692" s="61"/>
      <c r="KWP692" s="61"/>
      <c r="KWQ692" s="61"/>
      <c r="KWR692" s="61"/>
      <c r="KWS692" s="61"/>
      <c r="KWT692" s="61"/>
      <c r="KWU692" s="61"/>
      <c r="KWV692" s="61"/>
      <c r="KWW692" s="61"/>
      <c r="KWX692" s="61"/>
      <c r="KWY692" s="61"/>
      <c r="KWZ692" s="61"/>
      <c r="KXA692" s="61"/>
      <c r="KXB692" s="61"/>
      <c r="KXC692" s="61"/>
      <c r="KXD692" s="61"/>
      <c r="KXE692" s="61"/>
      <c r="KXF692" s="61"/>
      <c r="KXG692" s="61"/>
      <c r="KXH692" s="61"/>
      <c r="KXI692" s="61"/>
      <c r="KXJ692" s="61"/>
      <c r="KXK692" s="61"/>
      <c r="KXL692" s="61"/>
      <c r="KXM692" s="61"/>
      <c r="KXN692" s="61"/>
      <c r="KXO692" s="61"/>
      <c r="KXP692" s="61"/>
      <c r="KXQ692" s="61"/>
      <c r="KXR692" s="61"/>
      <c r="KXS692" s="61"/>
      <c r="KXT692" s="61"/>
      <c r="KXU692" s="61"/>
      <c r="KXV692" s="61"/>
      <c r="KXW692" s="61"/>
      <c r="KXX692" s="61"/>
      <c r="KXY692" s="61"/>
      <c r="KXZ692" s="61"/>
      <c r="KYA692" s="61"/>
      <c r="KYB692" s="61"/>
      <c r="KYC692" s="61"/>
      <c r="KYD692" s="61"/>
      <c r="KYE692" s="61"/>
      <c r="KYF692" s="61"/>
      <c r="KYG692" s="61"/>
      <c r="KYH692" s="61"/>
      <c r="KYI692" s="61"/>
      <c r="KYJ692" s="61"/>
      <c r="KYK692" s="61"/>
      <c r="KYL692" s="61"/>
      <c r="KYM692" s="61"/>
      <c r="KYN692" s="61"/>
      <c r="KYO692" s="61"/>
      <c r="KYP692" s="61"/>
      <c r="KYQ692" s="61"/>
      <c r="KYR692" s="61"/>
      <c r="KYS692" s="61"/>
      <c r="KYT692" s="61"/>
      <c r="KYU692" s="61"/>
      <c r="KYV692" s="61"/>
      <c r="KYW692" s="61"/>
      <c r="KYX692" s="61"/>
      <c r="KYY692" s="61"/>
      <c r="KYZ692" s="61"/>
      <c r="KZA692" s="61"/>
      <c r="KZB692" s="61"/>
      <c r="KZC692" s="61"/>
      <c r="KZD692" s="61"/>
      <c r="KZE692" s="61"/>
      <c r="KZF692" s="61"/>
      <c r="KZG692" s="61"/>
      <c r="KZH692" s="61"/>
      <c r="KZI692" s="61"/>
      <c r="KZJ692" s="61"/>
      <c r="KZK692" s="61"/>
      <c r="KZL692" s="61"/>
      <c r="KZM692" s="61"/>
      <c r="KZN692" s="61"/>
      <c r="KZO692" s="61"/>
      <c r="KZP692" s="61"/>
      <c r="KZQ692" s="61"/>
      <c r="KZR692" s="61"/>
      <c r="KZS692" s="61"/>
      <c r="KZT692" s="61"/>
      <c r="KZU692" s="61"/>
      <c r="KZV692" s="61"/>
      <c r="KZW692" s="61"/>
      <c r="KZX692" s="61"/>
      <c r="KZY692" s="61"/>
      <c r="KZZ692" s="61"/>
      <c r="LAA692" s="61"/>
      <c r="LAB692" s="61"/>
      <c r="LAC692" s="61"/>
      <c r="LAD692" s="61"/>
      <c r="LAE692" s="61"/>
      <c r="LAF692" s="61"/>
      <c r="LAG692" s="61"/>
      <c r="LAH692" s="61"/>
      <c r="LAI692" s="61"/>
      <c r="LAJ692" s="61"/>
      <c r="LAK692" s="61"/>
      <c r="LAL692" s="61"/>
      <c r="LAM692" s="61"/>
      <c r="LAN692" s="61"/>
      <c r="LAO692" s="61"/>
      <c r="LAP692" s="61"/>
      <c r="LAQ692" s="61"/>
      <c r="LAR692" s="61"/>
      <c r="LAS692" s="61"/>
      <c r="LAT692" s="61"/>
      <c r="LAU692" s="61"/>
      <c r="LAV692" s="61"/>
      <c r="LAW692" s="61"/>
      <c r="LAX692" s="61"/>
      <c r="LAY692" s="61"/>
      <c r="LAZ692" s="61"/>
      <c r="LBA692" s="61"/>
      <c r="LBB692" s="61"/>
      <c r="LBC692" s="61"/>
      <c r="LBD692" s="61"/>
      <c r="LBE692" s="61"/>
      <c r="LBF692" s="61"/>
      <c r="LBG692" s="61"/>
      <c r="LBH692" s="61"/>
      <c r="LBI692" s="61"/>
      <c r="LBJ692" s="61"/>
      <c r="LBK692" s="61"/>
      <c r="LBL692" s="61"/>
      <c r="LBM692" s="61"/>
      <c r="LBN692" s="61"/>
      <c r="LBO692" s="61"/>
      <c r="LBP692" s="61"/>
      <c r="LBQ692" s="61"/>
      <c r="LBR692" s="61"/>
      <c r="LBS692" s="61"/>
      <c r="LBT692" s="61"/>
      <c r="LBU692" s="61"/>
      <c r="LBV692" s="61"/>
      <c r="LBW692" s="61"/>
      <c r="LBX692" s="61"/>
      <c r="LBY692" s="61"/>
      <c r="LBZ692" s="61"/>
      <c r="LCA692" s="61"/>
      <c r="LCB692" s="61"/>
      <c r="LCC692" s="61"/>
      <c r="LCD692" s="61"/>
      <c r="LCE692" s="61"/>
      <c r="LCF692" s="61"/>
      <c r="LCG692" s="61"/>
      <c r="LCH692" s="61"/>
      <c r="LCI692" s="61"/>
      <c r="LCJ692" s="61"/>
      <c r="LCK692" s="61"/>
      <c r="LCL692" s="61"/>
      <c r="LCM692" s="61"/>
      <c r="LCN692" s="61"/>
      <c r="LCO692" s="61"/>
      <c r="LCP692" s="61"/>
      <c r="LCQ692" s="61"/>
      <c r="LCR692" s="61"/>
      <c r="LCS692" s="61"/>
      <c r="LCT692" s="61"/>
      <c r="LCU692" s="61"/>
      <c r="LCV692" s="61"/>
      <c r="LCW692" s="61"/>
      <c r="LCX692" s="61"/>
      <c r="LCY692" s="61"/>
      <c r="LCZ692" s="61"/>
      <c r="LDA692" s="61"/>
      <c r="LDB692" s="61"/>
      <c r="LDC692" s="61"/>
      <c r="LDD692" s="61"/>
      <c r="LDE692" s="61"/>
      <c r="LDF692" s="61"/>
      <c r="LDG692" s="61"/>
      <c r="LDH692" s="61"/>
      <c r="LDI692" s="61"/>
      <c r="LDJ692" s="61"/>
      <c r="LDK692" s="61"/>
      <c r="LDL692" s="61"/>
      <c r="LDM692" s="61"/>
      <c r="LDN692" s="61"/>
      <c r="LDO692" s="61"/>
      <c r="LDP692" s="61"/>
      <c r="LDQ692" s="61"/>
      <c r="LDR692" s="61"/>
      <c r="LDS692" s="61"/>
      <c r="LDT692" s="61"/>
      <c r="LDU692" s="61"/>
      <c r="LDV692" s="61"/>
      <c r="LDW692" s="61"/>
      <c r="LDX692" s="61"/>
      <c r="LDY692" s="61"/>
      <c r="LDZ692" s="61"/>
      <c r="LEA692" s="61"/>
      <c r="LEB692" s="61"/>
      <c r="LEC692" s="61"/>
      <c r="LED692" s="61"/>
      <c r="LEE692" s="61"/>
      <c r="LEF692" s="61"/>
      <c r="LEG692" s="61"/>
      <c r="LEH692" s="61"/>
      <c r="LEI692" s="61"/>
      <c r="LEJ692" s="61"/>
      <c r="LEK692" s="61"/>
      <c r="LEL692" s="61"/>
      <c r="LEM692" s="61"/>
      <c r="LEN692" s="61"/>
      <c r="LEO692" s="61"/>
      <c r="LEP692" s="61"/>
      <c r="LEQ692" s="61"/>
      <c r="LER692" s="61"/>
      <c r="LES692" s="61"/>
      <c r="LET692" s="61"/>
      <c r="LEU692" s="61"/>
      <c r="LEV692" s="61"/>
      <c r="LEW692" s="61"/>
      <c r="LEX692" s="61"/>
      <c r="LEY692" s="61"/>
      <c r="LEZ692" s="61"/>
      <c r="LFA692" s="61"/>
      <c r="LFB692" s="61"/>
      <c r="LFC692" s="61"/>
      <c r="LFD692" s="61"/>
      <c r="LFE692" s="61"/>
      <c r="LFF692" s="61"/>
      <c r="LFG692" s="61"/>
      <c r="LFH692" s="61"/>
      <c r="LFI692" s="61"/>
      <c r="LFJ692" s="61"/>
      <c r="LFK692" s="61"/>
      <c r="LFL692" s="61"/>
      <c r="LFM692" s="61"/>
      <c r="LFN692" s="61"/>
      <c r="LFO692" s="61"/>
      <c r="LFP692" s="61"/>
      <c r="LFQ692" s="61"/>
      <c r="LFR692" s="61"/>
      <c r="LFS692" s="61"/>
      <c r="LFT692" s="61"/>
      <c r="LFU692" s="61"/>
      <c r="LFV692" s="61"/>
      <c r="LFW692" s="61"/>
      <c r="LFX692" s="61"/>
      <c r="LFY692" s="61"/>
      <c r="LFZ692" s="61"/>
      <c r="LGA692" s="61"/>
      <c r="LGB692" s="61"/>
      <c r="LGC692" s="61"/>
      <c r="LGD692" s="61"/>
      <c r="LGE692" s="61"/>
      <c r="LGF692" s="61"/>
      <c r="LGG692" s="61"/>
      <c r="LGH692" s="61"/>
      <c r="LGI692" s="61"/>
      <c r="LGJ692" s="61"/>
      <c r="LGK692" s="61"/>
      <c r="LGL692" s="61"/>
      <c r="LGM692" s="61"/>
      <c r="LGN692" s="61"/>
      <c r="LGO692" s="61"/>
      <c r="LGP692" s="61"/>
      <c r="LGQ692" s="61"/>
      <c r="LGR692" s="61"/>
      <c r="LGS692" s="61"/>
      <c r="LGT692" s="61"/>
      <c r="LGU692" s="61"/>
      <c r="LGV692" s="61"/>
      <c r="LGW692" s="61"/>
      <c r="LGX692" s="61"/>
      <c r="LGY692" s="61"/>
      <c r="LGZ692" s="61"/>
      <c r="LHA692" s="61"/>
      <c r="LHB692" s="61"/>
      <c r="LHC692" s="61"/>
      <c r="LHD692" s="61"/>
      <c r="LHE692" s="61"/>
      <c r="LHF692" s="61"/>
      <c r="LHG692" s="61"/>
      <c r="LHH692" s="61"/>
      <c r="LHI692" s="61"/>
      <c r="LHJ692" s="61"/>
      <c r="LHK692" s="61"/>
      <c r="LHL692" s="61"/>
      <c r="LHM692" s="61"/>
      <c r="LHN692" s="61"/>
      <c r="LHO692" s="61"/>
      <c r="LHP692" s="61"/>
      <c r="LHQ692" s="61"/>
      <c r="LHR692" s="61"/>
      <c r="LHS692" s="61"/>
      <c r="LHT692" s="61"/>
      <c r="LHU692" s="61"/>
      <c r="LHV692" s="61"/>
      <c r="LHW692" s="61"/>
      <c r="LHX692" s="61"/>
      <c r="LHY692" s="61"/>
      <c r="LHZ692" s="61"/>
      <c r="LIA692" s="61"/>
      <c r="LIB692" s="61"/>
      <c r="LIC692" s="61"/>
      <c r="LID692" s="61"/>
      <c r="LIE692" s="61"/>
      <c r="LIF692" s="61"/>
      <c r="LIG692" s="61"/>
      <c r="LIH692" s="61"/>
      <c r="LII692" s="61"/>
      <c r="LIJ692" s="61"/>
      <c r="LIK692" s="61"/>
      <c r="LIL692" s="61"/>
      <c r="LIM692" s="61"/>
      <c r="LIN692" s="61"/>
      <c r="LIO692" s="61"/>
      <c r="LIP692" s="61"/>
      <c r="LIQ692" s="61"/>
      <c r="LIR692" s="61"/>
      <c r="LIS692" s="61"/>
      <c r="LIT692" s="61"/>
      <c r="LIU692" s="61"/>
      <c r="LIV692" s="61"/>
      <c r="LIW692" s="61"/>
      <c r="LIX692" s="61"/>
      <c r="LIY692" s="61"/>
      <c r="LIZ692" s="61"/>
      <c r="LJA692" s="61"/>
      <c r="LJB692" s="61"/>
      <c r="LJC692" s="61"/>
      <c r="LJD692" s="61"/>
      <c r="LJE692" s="61"/>
      <c r="LJF692" s="61"/>
      <c r="LJG692" s="61"/>
      <c r="LJH692" s="61"/>
      <c r="LJI692" s="61"/>
      <c r="LJJ692" s="61"/>
      <c r="LJK692" s="61"/>
      <c r="LJL692" s="61"/>
      <c r="LJM692" s="61"/>
      <c r="LJN692" s="61"/>
      <c r="LJO692" s="61"/>
      <c r="LJP692" s="61"/>
      <c r="LJQ692" s="61"/>
      <c r="LJR692" s="61"/>
      <c r="LJS692" s="61"/>
      <c r="LJT692" s="61"/>
      <c r="LJU692" s="61"/>
      <c r="LJV692" s="61"/>
      <c r="LJW692" s="61"/>
      <c r="LJX692" s="61"/>
      <c r="LJY692" s="61"/>
      <c r="LJZ692" s="61"/>
      <c r="LKA692" s="61"/>
      <c r="LKB692" s="61"/>
      <c r="LKC692" s="61"/>
      <c r="LKD692" s="61"/>
      <c r="LKE692" s="61"/>
      <c r="LKF692" s="61"/>
      <c r="LKG692" s="61"/>
      <c r="LKH692" s="61"/>
      <c r="LKI692" s="61"/>
      <c r="LKJ692" s="61"/>
      <c r="LKK692" s="61"/>
      <c r="LKL692" s="61"/>
      <c r="LKM692" s="61"/>
      <c r="LKN692" s="61"/>
      <c r="LKO692" s="61"/>
      <c r="LKP692" s="61"/>
      <c r="LKQ692" s="61"/>
      <c r="LKR692" s="61"/>
      <c r="LKS692" s="61"/>
      <c r="LKT692" s="61"/>
      <c r="LKU692" s="61"/>
      <c r="LKV692" s="61"/>
      <c r="LKW692" s="61"/>
      <c r="LKX692" s="61"/>
      <c r="LKY692" s="61"/>
      <c r="LKZ692" s="61"/>
      <c r="LLA692" s="61"/>
      <c r="LLB692" s="61"/>
      <c r="LLC692" s="61"/>
      <c r="LLD692" s="61"/>
      <c r="LLE692" s="61"/>
      <c r="LLF692" s="61"/>
      <c r="LLG692" s="61"/>
      <c r="LLH692" s="61"/>
      <c r="LLI692" s="61"/>
      <c r="LLJ692" s="61"/>
      <c r="LLK692" s="61"/>
      <c r="LLL692" s="61"/>
      <c r="LLM692" s="61"/>
      <c r="LLN692" s="61"/>
      <c r="LLO692" s="61"/>
      <c r="LLP692" s="61"/>
      <c r="LLQ692" s="61"/>
      <c r="LLR692" s="61"/>
      <c r="LLS692" s="61"/>
      <c r="LLT692" s="61"/>
      <c r="LLU692" s="61"/>
      <c r="LLV692" s="61"/>
      <c r="LLW692" s="61"/>
      <c r="LLX692" s="61"/>
      <c r="LLY692" s="61"/>
      <c r="LLZ692" s="61"/>
      <c r="LMA692" s="61"/>
      <c r="LMB692" s="61"/>
      <c r="LMC692" s="61"/>
      <c r="LMD692" s="61"/>
      <c r="LME692" s="61"/>
      <c r="LMF692" s="61"/>
      <c r="LMG692" s="61"/>
      <c r="LMH692" s="61"/>
      <c r="LMI692" s="61"/>
      <c r="LMJ692" s="61"/>
      <c r="LMK692" s="61"/>
      <c r="LML692" s="61"/>
      <c r="LMM692" s="61"/>
      <c r="LMN692" s="61"/>
      <c r="LMO692" s="61"/>
      <c r="LMP692" s="61"/>
      <c r="LMQ692" s="61"/>
      <c r="LMR692" s="61"/>
      <c r="LMS692" s="61"/>
      <c r="LMT692" s="61"/>
      <c r="LMU692" s="61"/>
      <c r="LMV692" s="61"/>
      <c r="LMW692" s="61"/>
      <c r="LMX692" s="61"/>
      <c r="LMY692" s="61"/>
      <c r="LMZ692" s="61"/>
      <c r="LNA692" s="61"/>
      <c r="LNB692" s="61"/>
      <c r="LNC692" s="61"/>
      <c r="LND692" s="61"/>
      <c r="LNE692" s="61"/>
      <c r="LNF692" s="61"/>
      <c r="LNG692" s="61"/>
      <c r="LNH692" s="61"/>
      <c r="LNI692" s="61"/>
      <c r="LNJ692" s="61"/>
      <c r="LNK692" s="61"/>
      <c r="LNL692" s="61"/>
      <c r="LNM692" s="61"/>
      <c r="LNN692" s="61"/>
      <c r="LNO692" s="61"/>
      <c r="LNP692" s="61"/>
      <c r="LNQ692" s="61"/>
      <c r="LNR692" s="61"/>
      <c r="LNS692" s="61"/>
      <c r="LNT692" s="61"/>
      <c r="LNU692" s="61"/>
      <c r="LNV692" s="61"/>
      <c r="LNW692" s="61"/>
      <c r="LNX692" s="61"/>
      <c r="LNY692" s="61"/>
      <c r="LNZ692" s="61"/>
      <c r="LOA692" s="61"/>
      <c r="LOB692" s="61"/>
      <c r="LOC692" s="61"/>
      <c r="LOD692" s="61"/>
      <c r="LOE692" s="61"/>
      <c r="LOF692" s="61"/>
      <c r="LOG692" s="61"/>
      <c r="LOH692" s="61"/>
      <c r="LOI692" s="61"/>
      <c r="LOJ692" s="61"/>
      <c r="LOK692" s="61"/>
      <c r="LOL692" s="61"/>
      <c r="LOM692" s="61"/>
      <c r="LON692" s="61"/>
      <c r="LOO692" s="61"/>
      <c r="LOP692" s="61"/>
      <c r="LOQ692" s="61"/>
      <c r="LOR692" s="61"/>
      <c r="LOS692" s="61"/>
      <c r="LOT692" s="61"/>
      <c r="LOU692" s="61"/>
      <c r="LOV692" s="61"/>
      <c r="LOW692" s="61"/>
      <c r="LOX692" s="61"/>
      <c r="LOY692" s="61"/>
      <c r="LOZ692" s="61"/>
      <c r="LPA692" s="61"/>
      <c r="LPB692" s="61"/>
      <c r="LPC692" s="61"/>
      <c r="LPD692" s="61"/>
      <c r="LPE692" s="61"/>
      <c r="LPF692" s="61"/>
      <c r="LPG692" s="61"/>
      <c r="LPH692" s="61"/>
      <c r="LPI692" s="61"/>
      <c r="LPJ692" s="61"/>
      <c r="LPK692" s="61"/>
      <c r="LPL692" s="61"/>
      <c r="LPM692" s="61"/>
      <c r="LPN692" s="61"/>
      <c r="LPO692" s="61"/>
      <c r="LPP692" s="61"/>
      <c r="LPQ692" s="61"/>
      <c r="LPR692" s="61"/>
      <c r="LPS692" s="61"/>
      <c r="LPT692" s="61"/>
      <c r="LPU692" s="61"/>
      <c r="LPV692" s="61"/>
      <c r="LPW692" s="61"/>
      <c r="LPX692" s="61"/>
      <c r="LPY692" s="61"/>
      <c r="LPZ692" s="61"/>
      <c r="LQA692" s="61"/>
      <c r="LQB692" s="61"/>
      <c r="LQC692" s="61"/>
      <c r="LQD692" s="61"/>
      <c r="LQE692" s="61"/>
      <c r="LQF692" s="61"/>
      <c r="LQG692" s="61"/>
      <c r="LQH692" s="61"/>
      <c r="LQI692" s="61"/>
      <c r="LQJ692" s="61"/>
      <c r="LQK692" s="61"/>
      <c r="LQL692" s="61"/>
      <c r="LQM692" s="61"/>
      <c r="LQN692" s="61"/>
      <c r="LQO692" s="61"/>
      <c r="LQP692" s="61"/>
      <c r="LQQ692" s="61"/>
      <c r="LQR692" s="61"/>
      <c r="LQS692" s="61"/>
      <c r="LQT692" s="61"/>
      <c r="LQU692" s="61"/>
      <c r="LQV692" s="61"/>
      <c r="LQW692" s="61"/>
      <c r="LQX692" s="61"/>
      <c r="LQY692" s="61"/>
      <c r="LQZ692" s="61"/>
      <c r="LRA692" s="61"/>
      <c r="LRB692" s="61"/>
      <c r="LRC692" s="61"/>
      <c r="LRD692" s="61"/>
      <c r="LRE692" s="61"/>
      <c r="LRF692" s="61"/>
      <c r="LRG692" s="61"/>
      <c r="LRH692" s="61"/>
      <c r="LRI692" s="61"/>
      <c r="LRJ692" s="61"/>
      <c r="LRK692" s="61"/>
      <c r="LRL692" s="61"/>
      <c r="LRM692" s="61"/>
      <c r="LRN692" s="61"/>
      <c r="LRO692" s="61"/>
      <c r="LRP692" s="61"/>
      <c r="LRQ692" s="61"/>
      <c r="LRR692" s="61"/>
      <c r="LRS692" s="61"/>
      <c r="LRT692" s="61"/>
      <c r="LRU692" s="61"/>
      <c r="LRV692" s="61"/>
      <c r="LRW692" s="61"/>
      <c r="LRX692" s="61"/>
      <c r="LRY692" s="61"/>
      <c r="LRZ692" s="61"/>
      <c r="LSA692" s="61"/>
      <c r="LSB692" s="61"/>
      <c r="LSC692" s="61"/>
      <c r="LSD692" s="61"/>
      <c r="LSE692" s="61"/>
      <c r="LSF692" s="61"/>
      <c r="LSG692" s="61"/>
      <c r="LSH692" s="61"/>
      <c r="LSI692" s="61"/>
      <c r="LSJ692" s="61"/>
      <c r="LSK692" s="61"/>
      <c r="LSL692" s="61"/>
      <c r="LSM692" s="61"/>
      <c r="LSN692" s="61"/>
      <c r="LSO692" s="61"/>
      <c r="LSP692" s="61"/>
      <c r="LSQ692" s="61"/>
      <c r="LSR692" s="61"/>
      <c r="LSS692" s="61"/>
      <c r="LST692" s="61"/>
      <c r="LSU692" s="61"/>
      <c r="LSV692" s="61"/>
      <c r="LSW692" s="61"/>
      <c r="LSX692" s="61"/>
      <c r="LSY692" s="61"/>
      <c r="LSZ692" s="61"/>
      <c r="LTA692" s="61"/>
      <c r="LTB692" s="61"/>
      <c r="LTC692" s="61"/>
      <c r="LTD692" s="61"/>
      <c r="LTE692" s="61"/>
      <c r="LTF692" s="61"/>
      <c r="LTG692" s="61"/>
      <c r="LTH692" s="61"/>
      <c r="LTI692" s="61"/>
      <c r="LTJ692" s="61"/>
      <c r="LTK692" s="61"/>
      <c r="LTL692" s="61"/>
      <c r="LTM692" s="61"/>
      <c r="LTN692" s="61"/>
      <c r="LTO692" s="61"/>
      <c r="LTP692" s="61"/>
      <c r="LTQ692" s="61"/>
      <c r="LTR692" s="61"/>
      <c r="LTS692" s="61"/>
      <c r="LTT692" s="61"/>
      <c r="LTU692" s="61"/>
      <c r="LTV692" s="61"/>
      <c r="LTW692" s="61"/>
      <c r="LTX692" s="61"/>
      <c r="LTY692" s="61"/>
      <c r="LTZ692" s="61"/>
      <c r="LUA692" s="61"/>
      <c r="LUB692" s="61"/>
      <c r="LUC692" s="61"/>
      <c r="LUD692" s="61"/>
      <c r="LUE692" s="61"/>
      <c r="LUF692" s="61"/>
      <c r="LUG692" s="61"/>
      <c r="LUH692" s="61"/>
      <c r="LUI692" s="61"/>
      <c r="LUJ692" s="61"/>
      <c r="LUK692" s="61"/>
      <c r="LUL692" s="61"/>
      <c r="LUM692" s="61"/>
      <c r="LUN692" s="61"/>
      <c r="LUO692" s="61"/>
      <c r="LUP692" s="61"/>
      <c r="LUQ692" s="61"/>
      <c r="LUR692" s="61"/>
      <c r="LUS692" s="61"/>
      <c r="LUT692" s="61"/>
      <c r="LUU692" s="61"/>
      <c r="LUV692" s="61"/>
      <c r="LUW692" s="61"/>
      <c r="LUX692" s="61"/>
      <c r="LUY692" s="61"/>
      <c r="LUZ692" s="61"/>
      <c r="LVA692" s="61"/>
      <c r="LVB692" s="61"/>
      <c r="LVC692" s="61"/>
      <c r="LVD692" s="61"/>
      <c r="LVE692" s="61"/>
      <c r="LVF692" s="61"/>
      <c r="LVG692" s="61"/>
      <c r="LVH692" s="61"/>
      <c r="LVI692" s="61"/>
      <c r="LVJ692" s="61"/>
      <c r="LVK692" s="61"/>
      <c r="LVL692" s="61"/>
      <c r="LVM692" s="61"/>
      <c r="LVN692" s="61"/>
      <c r="LVO692" s="61"/>
      <c r="LVP692" s="61"/>
      <c r="LVQ692" s="61"/>
      <c r="LVR692" s="61"/>
      <c r="LVS692" s="61"/>
      <c r="LVT692" s="61"/>
      <c r="LVU692" s="61"/>
      <c r="LVV692" s="61"/>
      <c r="LVW692" s="61"/>
      <c r="LVX692" s="61"/>
      <c r="LVY692" s="61"/>
      <c r="LVZ692" s="61"/>
      <c r="LWA692" s="61"/>
      <c r="LWB692" s="61"/>
      <c r="LWC692" s="61"/>
      <c r="LWD692" s="61"/>
      <c r="LWE692" s="61"/>
      <c r="LWF692" s="61"/>
      <c r="LWG692" s="61"/>
      <c r="LWH692" s="61"/>
      <c r="LWI692" s="61"/>
      <c r="LWJ692" s="61"/>
      <c r="LWK692" s="61"/>
      <c r="LWL692" s="61"/>
      <c r="LWM692" s="61"/>
      <c r="LWN692" s="61"/>
      <c r="LWO692" s="61"/>
      <c r="LWP692" s="61"/>
      <c r="LWQ692" s="61"/>
      <c r="LWR692" s="61"/>
      <c r="LWS692" s="61"/>
      <c r="LWT692" s="61"/>
      <c r="LWU692" s="61"/>
      <c r="LWV692" s="61"/>
      <c r="LWW692" s="61"/>
      <c r="LWX692" s="61"/>
      <c r="LWY692" s="61"/>
      <c r="LWZ692" s="61"/>
      <c r="LXA692" s="61"/>
      <c r="LXB692" s="61"/>
      <c r="LXC692" s="61"/>
      <c r="LXD692" s="61"/>
      <c r="LXE692" s="61"/>
      <c r="LXF692" s="61"/>
      <c r="LXG692" s="61"/>
      <c r="LXH692" s="61"/>
      <c r="LXI692" s="61"/>
      <c r="LXJ692" s="61"/>
      <c r="LXK692" s="61"/>
      <c r="LXL692" s="61"/>
      <c r="LXM692" s="61"/>
      <c r="LXN692" s="61"/>
      <c r="LXO692" s="61"/>
      <c r="LXP692" s="61"/>
      <c r="LXQ692" s="61"/>
      <c r="LXR692" s="61"/>
      <c r="LXS692" s="61"/>
      <c r="LXT692" s="61"/>
      <c r="LXU692" s="61"/>
      <c r="LXV692" s="61"/>
      <c r="LXW692" s="61"/>
      <c r="LXX692" s="61"/>
      <c r="LXY692" s="61"/>
      <c r="LXZ692" s="61"/>
      <c r="LYA692" s="61"/>
      <c r="LYB692" s="61"/>
      <c r="LYC692" s="61"/>
      <c r="LYD692" s="61"/>
      <c r="LYE692" s="61"/>
      <c r="LYF692" s="61"/>
      <c r="LYG692" s="61"/>
      <c r="LYH692" s="61"/>
      <c r="LYI692" s="61"/>
      <c r="LYJ692" s="61"/>
      <c r="LYK692" s="61"/>
      <c r="LYL692" s="61"/>
      <c r="LYM692" s="61"/>
      <c r="LYN692" s="61"/>
      <c r="LYO692" s="61"/>
      <c r="LYP692" s="61"/>
      <c r="LYQ692" s="61"/>
      <c r="LYR692" s="61"/>
      <c r="LYS692" s="61"/>
      <c r="LYT692" s="61"/>
      <c r="LYU692" s="61"/>
      <c r="LYV692" s="61"/>
      <c r="LYW692" s="61"/>
      <c r="LYX692" s="61"/>
      <c r="LYY692" s="61"/>
      <c r="LYZ692" s="61"/>
      <c r="LZA692" s="61"/>
      <c r="LZB692" s="61"/>
      <c r="LZC692" s="61"/>
      <c r="LZD692" s="61"/>
      <c r="LZE692" s="61"/>
      <c r="LZF692" s="61"/>
      <c r="LZG692" s="61"/>
      <c r="LZH692" s="61"/>
      <c r="LZI692" s="61"/>
      <c r="LZJ692" s="61"/>
      <c r="LZK692" s="61"/>
      <c r="LZL692" s="61"/>
      <c r="LZM692" s="61"/>
      <c r="LZN692" s="61"/>
      <c r="LZO692" s="61"/>
      <c r="LZP692" s="61"/>
      <c r="LZQ692" s="61"/>
      <c r="LZR692" s="61"/>
      <c r="LZS692" s="61"/>
      <c r="LZT692" s="61"/>
      <c r="LZU692" s="61"/>
      <c r="LZV692" s="61"/>
      <c r="LZW692" s="61"/>
      <c r="LZX692" s="61"/>
      <c r="LZY692" s="61"/>
      <c r="LZZ692" s="61"/>
      <c r="MAA692" s="61"/>
      <c r="MAB692" s="61"/>
      <c r="MAC692" s="61"/>
      <c r="MAD692" s="61"/>
      <c r="MAE692" s="61"/>
      <c r="MAF692" s="61"/>
      <c r="MAG692" s="61"/>
      <c r="MAH692" s="61"/>
      <c r="MAI692" s="61"/>
      <c r="MAJ692" s="61"/>
      <c r="MAK692" s="61"/>
      <c r="MAL692" s="61"/>
      <c r="MAM692" s="61"/>
      <c r="MAN692" s="61"/>
      <c r="MAO692" s="61"/>
      <c r="MAP692" s="61"/>
      <c r="MAQ692" s="61"/>
      <c r="MAR692" s="61"/>
      <c r="MAS692" s="61"/>
      <c r="MAT692" s="61"/>
      <c r="MAU692" s="61"/>
      <c r="MAV692" s="61"/>
      <c r="MAW692" s="61"/>
      <c r="MAX692" s="61"/>
      <c r="MAY692" s="61"/>
      <c r="MAZ692" s="61"/>
      <c r="MBA692" s="61"/>
      <c r="MBB692" s="61"/>
      <c r="MBC692" s="61"/>
      <c r="MBD692" s="61"/>
      <c r="MBE692" s="61"/>
      <c r="MBF692" s="61"/>
      <c r="MBG692" s="61"/>
      <c r="MBH692" s="61"/>
      <c r="MBI692" s="61"/>
      <c r="MBJ692" s="61"/>
      <c r="MBK692" s="61"/>
      <c r="MBL692" s="61"/>
      <c r="MBM692" s="61"/>
      <c r="MBN692" s="61"/>
      <c r="MBO692" s="61"/>
      <c r="MBP692" s="61"/>
      <c r="MBQ692" s="61"/>
      <c r="MBR692" s="61"/>
      <c r="MBS692" s="61"/>
      <c r="MBT692" s="61"/>
      <c r="MBU692" s="61"/>
      <c r="MBV692" s="61"/>
      <c r="MBW692" s="61"/>
      <c r="MBX692" s="61"/>
      <c r="MBY692" s="61"/>
      <c r="MBZ692" s="61"/>
      <c r="MCA692" s="61"/>
      <c r="MCB692" s="61"/>
      <c r="MCC692" s="61"/>
      <c r="MCD692" s="61"/>
      <c r="MCE692" s="61"/>
      <c r="MCF692" s="61"/>
      <c r="MCG692" s="61"/>
      <c r="MCH692" s="61"/>
      <c r="MCI692" s="61"/>
      <c r="MCJ692" s="61"/>
      <c r="MCK692" s="61"/>
      <c r="MCL692" s="61"/>
      <c r="MCM692" s="61"/>
      <c r="MCN692" s="61"/>
      <c r="MCO692" s="61"/>
      <c r="MCP692" s="61"/>
      <c r="MCQ692" s="61"/>
      <c r="MCR692" s="61"/>
      <c r="MCS692" s="61"/>
      <c r="MCT692" s="61"/>
      <c r="MCU692" s="61"/>
      <c r="MCV692" s="61"/>
      <c r="MCW692" s="61"/>
      <c r="MCX692" s="61"/>
      <c r="MCY692" s="61"/>
      <c r="MCZ692" s="61"/>
      <c r="MDA692" s="61"/>
      <c r="MDB692" s="61"/>
      <c r="MDC692" s="61"/>
      <c r="MDD692" s="61"/>
      <c r="MDE692" s="61"/>
      <c r="MDF692" s="61"/>
      <c r="MDG692" s="61"/>
      <c r="MDH692" s="61"/>
      <c r="MDI692" s="61"/>
      <c r="MDJ692" s="61"/>
      <c r="MDK692" s="61"/>
      <c r="MDL692" s="61"/>
      <c r="MDM692" s="61"/>
      <c r="MDN692" s="61"/>
      <c r="MDO692" s="61"/>
      <c r="MDP692" s="61"/>
      <c r="MDQ692" s="61"/>
      <c r="MDR692" s="61"/>
      <c r="MDS692" s="61"/>
      <c r="MDT692" s="61"/>
      <c r="MDU692" s="61"/>
      <c r="MDV692" s="61"/>
      <c r="MDW692" s="61"/>
      <c r="MDX692" s="61"/>
      <c r="MDY692" s="61"/>
      <c r="MDZ692" s="61"/>
      <c r="MEA692" s="61"/>
      <c r="MEB692" s="61"/>
      <c r="MEC692" s="61"/>
      <c r="MED692" s="61"/>
      <c r="MEE692" s="61"/>
      <c r="MEF692" s="61"/>
      <c r="MEG692" s="61"/>
      <c r="MEH692" s="61"/>
      <c r="MEI692" s="61"/>
      <c r="MEJ692" s="61"/>
      <c r="MEK692" s="61"/>
      <c r="MEL692" s="61"/>
      <c r="MEM692" s="61"/>
      <c r="MEN692" s="61"/>
      <c r="MEO692" s="61"/>
      <c r="MEP692" s="61"/>
      <c r="MEQ692" s="61"/>
      <c r="MER692" s="61"/>
      <c r="MES692" s="61"/>
      <c r="MET692" s="61"/>
      <c r="MEU692" s="61"/>
      <c r="MEV692" s="61"/>
      <c r="MEW692" s="61"/>
      <c r="MEX692" s="61"/>
      <c r="MEY692" s="61"/>
      <c r="MEZ692" s="61"/>
      <c r="MFA692" s="61"/>
      <c r="MFB692" s="61"/>
      <c r="MFC692" s="61"/>
      <c r="MFD692" s="61"/>
      <c r="MFE692" s="61"/>
      <c r="MFF692" s="61"/>
      <c r="MFG692" s="61"/>
      <c r="MFH692" s="61"/>
      <c r="MFI692" s="61"/>
      <c r="MFJ692" s="61"/>
      <c r="MFK692" s="61"/>
      <c r="MFL692" s="61"/>
      <c r="MFM692" s="61"/>
      <c r="MFN692" s="61"/>
      <c r="MFO692" s="61"/>
      <c r="MFP692" s="61"/>
      <c r="MFQ692" s="61"/>
      <c r="MFR692" s="61"/>
      <c r="MFS692" s="61"/>
      <c r="MFT692" s="61"/>
      <c r="MFU692" s="61"/>
      <c r="MFV692" s="61"/>
      <c r="MFW692" s="61"/>
      <c r="MFX692" s="61"/>
      <c r="MFY692" s="61"/>
      <c r="MFZ692" s="61"/>
      <c r="MGA692" s="61"/>
      <c r="MGB692" s="61"/>
      <c r="MGC692" s="61"/>
      <c r="MGD692" s="61"/>
      <c r="MGE692" s="61"/>
      <c r="MGF692" s="61"/>
      <c r="MGG692" s="61"/>
      <c r="MGH692" s="61"/>
      <c r="MGI692" s="61"/>
      <c r="MGJ692" s="61"/>
      <c r="MGK692" s="61"/>
      <c r="MGL692" s="61"/>
      <c r="MGM692" s="61"/>
      <c r="MGN692" s="61"/>
      <c r="MGO692" s="61"/>
      <c r="MGP692" s="61"/>
      <c r="MGQ692" s="61"/>
      <c r="MGR692" s="61"/>
      <c r="MGS692" s="61"/>
      <c r="MGT692" s="61"/>
      <c r="MGU692" s="61"/>
      <c r="MGV692" s="61"/>
      <c r="MGW692" s="61"/>
      <c r="MGX692" s="61"/>
      <c r="MGY692" s="61"/>
      <c r="MGZ692" s="61"/>
      <c r="MHA692" s="61"/>
      <c r="MHB692" s="61"/>
      <c r="MHC692" s="61"/>
      <c r="MHD692" s="61"/>
      <c r="MHE692" s="61"/>
      <c r="MHF692" s="61"/>
      <c r="MHG692" s="61"/>
      <c r="MHH692" s="61"/>
      <c r="MHI692" s="61"/>
      <c r="MHJ692" s="61"/>
      <c r="MHK692" s="61"/>
      <c r="MHL692" s="61"/>
      <c r="MHM692" s="61"/>
      <c r="MHN692" s="61"/>
      <c r="MHO692" s="61"/>
      <c r="MHP692" s="61"/>
      <c r="MHQ692" s="61"/>
      <c r="MHR692" s="61"/>
      <c r="MHS692" s="61"/>
      <c r="MHT692" s="61"/>
      <c r="MHU692" s="61"/>
      <c r="MHV692" s="61"/>
      <c r="MHW692" s="61"/>
      <c r="MHX692" s="61"/>
      <c r="MHY692" s="61"/>
      <c r="MHZ692" s="61"/>
      <c r="MIA692" s="61"/>
      <c r="MIB692" s="61"/>
      <c r="MIC692" s="61"/>
      <c r="MID692" s="61"/>
      <c r="MIE692" s="61"/>
      <c r="MIF692" s="61"/>
      <c r="MIG692" s="61"/>
      <c r="MIH692" s="61"/>
      <c r="MII692" s="61"/>
      <c r="MIJ692" s="61"/>
      <c r="MIK692" s="61"/>
      <c r="MIL692" s="61"/>
      <c r="MIM692" s="61"/>
      <c r="MIN692" s="61"/>
      <c r="MIO692" s="61"/>
      <c r="MIP692" s="61"/>
      <c r="MIQ692" s="61"/>
      <c r="MIR692" s="61"/>
      <c r="MIS692" s="61"/>
      <c r="MIT692" s="61"/>
      <c r="MIU692" s="61"/>
      <c r="MIV692" s="61"/>
      <c r="MIW692" s="61"/>
      <c r="MIX692" s="61"/>
      <c r="MIY692" s="61"/>
      <c r="MIZ692" s="61"/>
      <c r="MJA692" s="61"/>
      <c r="MJB692" s="61"/>
      <c r="MJC692" s="61"/>
      <c r="MJD692" s="61"/>
      <c r="MJE692" s="61"/>
      <c r="MJF692" s="61"/>
      <c r="MJG692" s="61"/>
      <c r="MJH692" s="61"/>
      <c r="MJI692" s="61"/>
      <c r="MJJ692" s="61"/>
      <c r="MJK692" s="61"/>
      <c r="MJL692" s="61"/>
      <c r="MJM692" s="61"/>
      <c r="MJN692" s="61"/>
      <c r="MJO692" s="61"/>
      <c r="MJP692" s="61"/>
      <c r="MJQ692" s="61"/>
      <c r="MJR692" s="61"/>
      <c r="MJS692" s="61"/>
      <c r="MJT692" s="61"/>
      <c r="MJU692" s="61"/>
      <c r="MJV692" s="61"/>
      <c r="MJW692" s="61"/>
      <c r="MJX692" s="61"/>
      <c r="MJY692" s="61"/>
      <c r="MJZ692" s="61"/>
      <c r="MKA692" s="61"/>
      <c r="MKB692" s="61"/>
      <c r="MKC692" s="61"/>
      <c r="MKD692" s="61"/>
      <c r="MKE692" s="61"/>
      <c r="MKF692" s="61"/>
      <c r="MKG692" s="61"/>
      <c r="MKH692" s="61"/>
      <c r="MKI692" s="61"/>
      <c r="MKJ692" s="61"/>
      <c r="MKK692" s="61"/>
      <c r="MKL692" s="61"/>
      <c r="MKM692" s="61"/>
      <c r="MKN692" s="61"/>
      <c r="MKO692" s="61"/>
      <c r="MKP692" s="61"/>
      <c r="MKQ692" s="61"/>
      <c r="MKR692" s="61"/>
      <c r="MKS692" s="61"/>
      <c r="MKT692" s="61"/>
      <c r="MKU692" s="61"/>
      <c r="MKV692" s="61"/>
      <c r="MKW692" s="61"/>
      <c r="MKX692" s="61"/>
      <c r="MKY692" s="61"/>
      <c r="MKZ692" s="61"/>
      <c r="MLA692" s="61"/>
      <c r="MLB692" s="61"/>
      <c r="MLC692" s="61"/>
      <c r="MLD692" s="61"/>
      <c r="MLE692" s="61"/>
      <c r="MLF692" s="61"/>
      <c r="MLG692" s="61"/>
      <c r="MLH692" s="61"/>
      <c r="MLI692" s="61"/>
      <c r="MLJ692" s="61"/>
      <c r="MLK692" s="61"/>
      <c r="MLL692" s="61"/>
      <c r="MLM692" s="61"/>
      <c r="MLN692" s="61"/>
      <c r="MLO692" s="61"/>
      <c r="MLP692" s="61"/>
      <c r="MLQ692" s="61"/>
      <c r="MLR692" s="61"/>
      <c r="MLS692" s="61"/>
      <c r="MLT692" s="61"/>
      <c r="MLU692" s="61"/>
      <c r="MLV692" s="61"/>
      <c r="MLW692" s="61"/>
      <c r="MLX692" s="61"/>
      <c r="MLY692" s="61"/>
      <c r="MLZ692" s="61"/>
      <c r="MMA692" s="61"/>
      <c r="MMB692" s="61"/>
      <c r="MMC692" s="61"/>
      <c r="MMD692" s="61"/>
      <c r="MME692" s="61"/>
      <c r="MMF692" s="61"/>
      <c r="MMG692" s="61"/>
      <c r="MMH692" s="61"/>
      <c r="MMI692" s="61"/>
      <c r="MMJ692" s="61"/>
      <c r="MMK692" s="61"/>
      <c r="MML692" s="61"/>
      <c r="MMM692" s="61"/>
      <c r="MMN692" s="61"/>
      <c r="MMO692" s="61"/>
      <c r="MMP692" s="61"/>
      <c r="MMQ692" s="61"/>
      <c r="MMR692" s="61"/>
      <c r="MMS692" s="61"/>
      <c r="MMT692" s="61"/>
      <c r="MMU692" s="61"/>
      <c r="MMV692" s="61"/>
      <c r="MMW692" s="61"/>
      <c r="MMX692" s="61"/>
      <c r="MMY692" s="61"/>
      <c r="MMZ692" s="61"/>
      <c r="MNA692" s="61"/>
      <c r="MNB692" s="61"/>
      <c r="MNC692" s="61"/>
      <c r="MND692" s="61"/>
      <c r="MNE692" s="61"/>
      <c r="MNF692" s="61"/>
      <c r="MNG692" s="61"/>
      <c r="MNH692" s="61"/>
      <c r="MNI692" s="61"/>
      <c r="MNJ692" s="61"/>
      <c r="MNK692" s="61"/>
      <c r="MNL692" s="61"/>
      <c r="MNM692" s="61"/>
      <c r="MNN692" s="61"/>
      <c r="MNO692" s="61"/>
      <c r="MNP692" s="61"/>
      <c r="MNQ692" s="61"/>
      <c r="MNR692" s="61"/>
      <c r="MNS692" s="61"/>
      <c r="MNT692" s="61"/>
      <c r="MNU692" s="61"/>
      <c r="MNV692" s="61"/>
      <c r="MNW692" s="61"/>
      <c r="MNX692" s="61"/>
      <c r="MNY692" s="61"/>
      <c r="MNZ692" s="61"/>
      <c r="MOA692" s="61"/>
      <c r="MOB692" s="61"/>
      <c r="MOC692" s="61"/>
      <c r="MOD692" s="61"/>
      <c r="MOE692" s="61"/>
      <c r="MOF692" s="61"/>
      <c r="MOG692" s="61"/>
      <c r="MOH692" s="61"/>
      <c r="MOI692" s="61"/>
      <c r="MOJ692" s="61"/>
      <c r="MOK692" s="61"/>
      <c r="MOL692" s="61"/>
      <c r="MOM692" s="61"/>
      <c r="MON692" s="61"/>
      <c r="MOO692" s="61"/>
      <c r="MOP692" s="61"/>
      <c r="MOQ692" s="61"/>
      <c r="MOR692" s="61"/>
      <c r="MOS692" s="61"/>
      <c r="MOT692" s="61"/>
      <c r="MOU692" s="61"/>
      <c r="MOV692" s="61"/>
      <c r="MOW692" s="61"/>
      <c r="MOX692" s="61"/>
      <c r="MOY692" s="61"/>
      <c r="MOZ692" s="61"/>
      <c r="MPA692" s="61"/>
      <c r="MPB692" s="61"/>
      <c r="MPC692" s="61"/>
      <c r="MPD692" s="61"/>
      <c r="MPE692" s="61"/>
      <c r="MPF692" s="61"/>
      <c r="MPG692" s="61"/>
      <c r="MPH692" s="61"/>
      <c r="MPI692" s="61"/>
      <c r="MPJ692" s="61"/>
      <c r="MPK692" s="61"/>
      <c r="MPL692" s="61"/>
      <c r="MPM692" s="61"/>
      <c r="MPN692" s="61"/>
      <c r="MPO692" s="61"/>
      <c r="MPP692" s="61"/>
      <c r="MPQ692" s="61"/>
      <c r="MPR692" s="61"/>
      <c r="MPS692" s="61"/>
      <c r="MPT692" s="61"/>
      <c r="MPU692" s="61"/>
      <c r="MPV692" s="61"/>
      <c r="MPW692" s="61"/>
      <c r="MPX692" s="61"/>
      <c r="MPY692" s="61"/>
      <c r="MPZ692" s="61"/>
      <c r="MQA692" s="61"/>
      <c r="MQB692" s="61"/>
      <c r="MQC692" s="61"/>
      <c r="MQD692" s="61"/>
      <c r="MQE692" s="61"/>
      <c r="MQF692" s="61"/>
      <c r="MQG692" s="61"/>
      <c r="MQH692" s="61"/>
      <c r="MQI692" s="61"/>
      <c r="MQJ692" s="61"/>
      <c r="MQK692" s="61"/>
      <c r="MQL692" s="61"/>
      <c r="MQM692" s="61"/>
      <c r="MQN692" s="61"/>
      <c r="MQO692" s="61"/>
      <c r="MQP692" s="61"/>
      <c r="MQQ692" s="61"/>
      <c r="MQR692" s="61"/>
      <c r="MQS692" s="61"/>
      <c r="MQT692" s="61"/>
      <c r="MQU692" s="61"/>
      <c r="MQV692" s="61"/>
      <c r="MQW692" s="61"/>
      <c r="MQX692" s="61"/>
      <c r="MQY692" s="61"/>
      <c r="MQZ692" s="61"/>
      <c r="MRA692" s="61"/>
      <c r="MRB692" s="61"/>
      <c r="MRC692" s="61"/>
      <c r="MRD692" s="61"/>
      <c r="MRE692" s="61"/>
      <c r="MRF692" s="61"/>
      <c r="MRG692" s="61"/>
      <c r="MRH692" s="61"/>
      <c r="MRI692" s="61"/>
      <c r="MRJ692" s="61"/>
      <c r="MRK692" s="61"/>
      <c r="MRL692" s="61"/>
      <c r="MRM692" s="61"/>
      <c r="MRN692" s="61"/>
      <c r="MRO692" s="61"/>
      <c r="MRP692" s="61"/>
      <c r="MRQ692" s="61"/>
      <c r="MRR692" s="61"/>
      <c r="MRS692" s="61"/>
      <c r="MRT692" s="61"/>
      <c r="MRU692" s="61"/>
      <c r="MRV692" s="61"/>
      <c r="MRW692" s="61"/>
      <c r="MRX692" s="61"/>
      <c r="MRY692" s="61"/>
      <c r="MRZ692" s="61"/>
      <c r="MSA692" s="61"/>
      <c r="MSB692" s="61"/>
      <c r="MSC692" s="61"/>
      <c r="MSD692" s="61"/>
      <c r="MSE692" s="61"/>
      <c r="MSF692" s="61"/>
      <c r="MSG692" s="61"/>
      <c r="MSH692" s="61"/>
      <c r="MSI692" s="61"/>
      <c r="MSJ692" s="61"/>
      <c r="MSK692" s="61"/>
      <c r="MSL692" s="61"/>
      <c r="MSM692" s="61"/>
      <c r="MSN692" s="61"/>
      <c r="MSO692" s="61"/>
      <c r="MSP692" s="61"/>
      <c r="MSQ692" s="61"/>
      <c r="MSR692" s="61"/>
      <c r="MSS692" s="61"/>
      <c r="MST692" s="61"/>
      <c r="MSU692" s="61"/>
      <c r="MSV692" s="61"/>
      <c r="MSW692" s="61"/>
      <c r="MSX692" s="61"/>
      <c r="MSY692" s="61"/>
      <c r="MSZ692" s="61"/>
      <c r="MTA692" s="61"/>
      <c r="MTB692" s="61"/>
      <c r="MTC692" s="61"/>
      <c r="MTD692" s="61"/>
      <c r="MTE692" s="61"/>
      <c r="MTF692" s="61"/>
      <c r="MTG692" s="61"/>
      <c r="MTH692" s="61"/>
      <c r="MTI692" s="61"/>
      <c r="MTJ692" s="61"/>
      <c r="MTK692" s="61"/>
      <c r="MTL692" s="61"/>
      <c r="MTM692" s="61"/>
      <c r="MTN692" s="61"/>
      <c r="MTO692" s="61"/>
      <c r="MTP692" s="61"/>
      <c r="MTQ692" s="61"/>
      <c r="MTR692" s="61"/>
      <c r="MTS692" s="61"/>
      <c r="MTT692" s="61"/>
      <c r="MTU692" s="61"/>
      <c r="MTV692" s="61"/>
      <c r="MTW692" s="61"/>
      <c r="MTX692" s="61"/>
      <c r="MTY692" s="61"/>
      <c r="MTZ692" s="61"/>
      <c r="MUA692" s="61"/>
      <c r="MUB692" s="61"/>
      <c r="MUC692" s="61"/>
      <c r="MUD692" s="61"/>
      <c r="MUE692" s="61"/>
      <c r="MUF692" s="61"/>
      <c r="MUG692" s="61"/>
      <c r="MUH692" s="61"/>
      <c r="MUI692" s="61"/>
      <c r="MUJ692" s="61"/>
      <c r="MUK692" s="61"/>
      <c r="MUL692" s="61"/>
      <c r="MUM692" s="61"/>
      <c r="MUN692" s="61"/>
      <c r="MUO692" s="61"/>
      <c r="MUP692" s="61"/>
      <c r="MUQ692" s="61"/>
      <c r="MUR692" s="61"/>
      <c r="MUS692" s="61"/>
      <c r="MUT692" s="61"/>
      <c r="MUU692" s="61"/>
      <c r="MUV692" s="61"/>
      <c r="MUW692" s="61"/>
      <c r="MUX692" s="61"/>
      <c r="MUY692" s="61"/>
      <c r="MUZ692" s="61"/>
      <c r="MVA692" s="61"/>
      <c r="MVB692" s="61"/>
      <c r="MVC692" s="61"/>
      <c r="MVD692" s="61"/>
      <c r="MVE692" s="61"/>
      <c r="MVF692" s="61"/>
      <c r="MVG692" s="61"/>
      <c r="MVH692" s="61"/>
      <c r="MVI692" s="61"/>
      <c r="MVJ692" s="61"/>
      <c r="MVK692" s="61"/>
      <c r="MVL692" s="61"/>
      <c r="MVM692" s="61"/>
      <c r="MVN692" s="61"/>
      <c r="MVO692" s="61"/>
      <c r="MVP692" s="61"/>
      <c r="MVQ692" s="61"/>
      <c r="MVR692" s="61"/>
      <c r="MVS692" s="61"/>
      <c r="MVT692" s="61"/>
      <c r="MVU692" s="61"/>
      <c r="MVV692" s="61"/>
      <c r="MVW692" s="61"/>
      <c r="MVX692" s="61"/>
      <c r="MVY692" s="61"/>
      <c r="MVZ692" s="61"/>
      <c r="MWA692" s="61"/>
      <c r="MWB692" s="61"/>
      <c r="MWC692" s="61"/>
      <c r="MWD692" s="61"/>
      <c r="MWE692" s="61"/>
      <c r="MWF692" s="61"/>
      <c r="MWG692" s="61"/>
      <c r="MWH692" s="61"/>
      <c r="MWI692" s="61"/>
      <c r="MWJ692" s="61"/>
      <c r="MWK692" s="61"/>
      <c r="MWL692" s="61"/>
      <c r="MWM692" s="61"/>
      <c r="MWN692" s="61"/>
      <c r="MWO692" s="61"/>
      <c r="MWP692" s="61"/>
      <c r="MWQ692" s="61"/>
      <c r="MWR692" s="61"/>
      <c r="MWS692" s="61"/>
      <c r="MWT692" s="61"/>
      <c r="MWU692" s="61"/>
      <c r="MWV692" s="61"/>
      <c r="MWW692" s="61"/>
      <c r="MWX692" s="61"/>
      <c r="MWY692" s="61"/>
      <c r="MWZ692" s="61"/>
      <c r="MXA692" s="61"/>
      <c r="MXB692" s="61"/>
      <c r="MXC692" s="61"/>
      <c r="MXD692" s="61"/>
      <c r="MXE692" s="61"/>
      <c r="MXF692" s="61"/>
      <c r="MXG692" s="61"/>
      <c r="MXH692" s="61"/>
      <c r="MXI692" s="61"/>
      <c r="MXJ692" s="61"/>
      <c r="MXK692" s="61"/>
      <c r="MXL692" s="61"/>
      <c r="MXM692" s="61"/>
      <c r="MXN692" s="61"/>
      <c r="MXO692" s="61"/>
      <c r="MXP692" s="61"/>
      <c r="MXQ692" s="61"/>
      <c r="MXR692" s="61"/>
      <c r="MXS692" s="61"/>
      <c r="MXT692" s="61"/>
      <c r="MXU692" s="61"/>
      <c r="MXV692" s="61"/>
      <c r="MXW692" s="61"/>
      <c r="MXX692" s="61"/>
      <c r="MXY692" s="61"/>
      <c r="MXZ692" s="61"/>
      <c r="MYA692" s="61"/>
      <c r="MYB692" s="61"/>
      <c r="MYC692" s="61"/>
      <c r="MYD692" s="61"/>
      <c r="MYE692" s="61"/>
      <c r="MYF692" s="61"/>
      <c r="MYG692" s="61"/>
      <c r="MYH692" s="61"/>
      <c r="MYI692" s="61"/>
      <c r="MYJ692" s="61"/>
      <c r="MYK692" s="61"/>
      <c r="MYL692" s="61"/>
      <c r="MYM692" s="61"/>
      <c r="MYN692" s="61"/>
      <c r="MYO692" s="61"/>
      <c r="MYP692" s="61"/>
      <c r="MYQ692" s="61"/>
      <c r="MYR692" s="61"/>
      <c r="MYS692" s="61"/>
      <c r="MYT692" s="61"/>
      <c r="MYU692" s="61"/>
      <c r="MYV692" s="61"/>
      <c r="MYW692" s="61"/>
      <c r="MYX692" s="61"/>
      <c r="MYY692" s="61"/>
      <c r="MYZ692" s="61"/>
      <c r="MZA692" s="61"/>
      <c r="MZB692" s="61"/>
      <c r="MZC692" s="61"/>
      <c r="MZD692" s="61"/>
      <c r="MZE692" s="61"/>
      <c r="MZF692" s="61"/>
      <c r="MZG692" s="61"/>
      <c r="MZH692" s="61"/>
      <c r="MZI692" s="61"/>
      <c r="MZJ692" s="61"/>
      <c r="MZK692" s="61"/>
      <c r="MZL692" s="61"/>
      <c r="MZM692" s="61"/>
      <c r="MZN692" s="61"/>
      <c r="MZO692" s="61"/>
      <c r="MZP692" s="61"/>
      <c r="MZQ692" s="61"/>
      <c r="MZR692" s="61"/>
      <c r="MZS692" s="61"/>
      <c r="MZT692" s="61"/>
      <c r="MZU692" s="61"/>
      <c r="MZV692" s="61"/>
      <c r="MZW692" s="61"/>
      <c r="MZX692" s="61"/>
      <c r="MZY692" s="61"/>
      <c r="MZZ692" s="61"/>
      <c r="NAA692" s="61"/>
      <c r="NAB692" s="61"/>
      <c r="NAC692" s="61"/>
      <c r="NAD692" s="61"/>
      <c r="NAE692" s="61"/>
      <c r="NAF692" s="61"/>
      <c r="NAG692" s="61"/>
      <c r="NAH692" s="61"/>
      <c r="NAI692" s="61"/>
      <c r="NAJ692" s="61"/>
      <c r="NAK692" s="61"/>
      <c r="NAL692" s="61"/>
      <c r="NAM692" s="61"/>
      <c r="NAN692" s="61"/>
      <c r="NAO692" s="61"/>
      <c r="NAP692" s="61"/>
      <c r="NAQ692" s="61"/>
      <c r="NAR692" s="61"/>
      <c r="NAS692" s="61"/>
      <c r="NAT692" s="61"/>
      <c r="NAU692" s="61"/>
      <c r="NAV692" s="61"/>
      <c r="NAW692" s="61"/>
      <c r="NAX692" s="61"/>
      <c r="NAY692" s="61"/>
      <c r="NAZ692" s="61"/>
      <c r="NBA692" s="61"/>
      <c r="NBB692" s="61"/>
      <c r="NBC692" s="61"/>
      <c r="NBD692" s="61"/>
      <c r="NBE692" s="61"/>
      <c r="NBF692" s="61"/>
      <c r="NBG692" s="61"/>
      <c r="NBH692" s="61"/>
      <c r="NBI692" s="61"/>
      <c r="NBJ692" s="61"/>
      <c r="NBK692" s="61"/>
      <c r="NBL692" s="61"/>
      <c r="NBM692" s="61"/>
      <c r="NBN692" s="61"/>
      <c r="NBO692" s="61"/>
      <c r="NBP692" s="61"/>
      <c r="NBQ692" s="61"/>
      <c r="NBR692" s="61"/>
      <c r="NBS692" s="61"/>
      <c r="NBT692" s="61"/>
      <c r="NBU692" s="61"/>
      <c r="NBV692" s="61"/>
      <c r="NBW692" s="61"/>
      <c r="NBX692" s="61"/>
      <c r="NBY692" s="61"/>
      <c r="NBZ692" s="61"/>
      <c r="NCA692" s="61"/>
      <c r="NCB692" s="61"/>
      <c r="NCC692" s="61"/>
      <c r="NCD692" s="61"/>
      <c r="NCE692" s="61"/>
      <c r="NCF692" s="61"/>
      <c r="NCG692" s="61"/>
      <c r="NCH692" s="61"/>
      <c r="NCI692" s="61"/>
      <c r="NCJ692" s="61"/>
      <c r="NCK692" s="61"/>
      <c r="NCL692" s="61"/>
      <c r="NCM692" s="61"/>
      <c r="NCN692" s="61"/>
      <c r="NCO692" s="61"/>
      <c r="NCP692" s="61"/>
      <c r="NCQ692" s="61"/>
      <c r="NCR692" s="61"/>
      <c r="NCS692" s="61"/>
      <c r="NCT692" s="61"/>
      <c r="NCU692" s="61"/>
      <c r="NCV692" s="61"/>
      <c r="NCW692" s="61"/>
      <c r="NCX692" s="61"/>
      <c r="NCY692" s="61"/>
      <c r="NCZ692" s="61"/>
      <c r="NDA692" s="61"/>
      <c r="NDB692" s="61"/>
      <c r="NDC692" s="61"/>
      <c r="NDD692" s="61"/>
      <c r="NDE692" s="61"/>
      <c r="NDF692" s="61"/>
      <c r="NDG692" s="61"/>
      <c r="NDH692" s="61"/>
      <c r="NDI692" s="61"/>
      <c r="NDJ692" s="61"/>
      <c r="NDK692" s="61"/>
      <c r="NDL692" s="61"/>
      <c r="NDM692" s="61"/>
      <c r="NDN692" s="61"/>
      <c r="NDO692" s="61"/>
      <c r="NDP692" s="61"/>
      <c r="NDQ692" s="61"/>
      <c r="NDR692" s="61"/>
      <c r="NDS692" s="61"/>
      <c r="NDT692" s="61"/>
      <c r="NDU692" s="61"/>
      <c r="NDV692" s="61"/>
      <c r="NDW692" s="61"/>
      <c r="NDX692" s="61"/>
      <c r="NDY692" s="61"/>
      <c r="NDZ692" s="61"/>
      <c r="NEA692" s="61"/>
      <c r="NEB692" s="61"/>
      <c r="NEC692" s="61"/>
      <c r="NED692" s="61"/>
      <c r="NEE692" s="61"/>
      <c r="NEF692" s="61"/>
      <c r="NEG692" s="61"/>
      <c r="NEH692" s="61"/>
      <c r="NEI692" s="61"/>
      <c r="NEJ692" s="61"/>
      <c r="NEK692" s="61"/>
      <c r="NEL692" s="61"/>
      <c r="NEM692" s="61"/>
      <c r="NEN692" s="61"/>
      <c r="NEO692" s="61"/>
      <c r="NEP692" s="61"/>
      <c r="NEQ692" s="61"/>
      <c r="NER692" s="61"/>
      <c r="NES692" s="61"/>
      <c r="NET692" s="61"/>
      <c r="NEU692" s="61"/>
      <c r="NEV692" s="61"/>
      <c r="NEW692" s="61"/>
      <c r="NEX692" s="61"/>
      <c r="NEY692" s="61"/>
      <c r="NEZ692" s="61"/>
      <c r="NFA692" s="61"/>
      <c r="NFB692" s="61"/>
      <c r="NFC692" s="61"/>
      <c r="NFD692" s="61"/>
      <c r="NFE692" s="61"/>
      <c r="NFF692" s="61"/>
      <c r="NFG692" s="61"/>
      <c r="NFH692" s="61"/>
      <c r="NFI692" s="61"/>
      <c r="NFJ692" s="61"/>
      <c r="NFK692" s="61"/>
      <c r="NFL692" s="61"/>
      <c r="NFM692" s="61"/>
      <c r="NFN692" s="61"/>
      <c r="NFO692" s="61"/>
      <c r="NFP692" s="61"/>
      <c r="NFQ692" s="61"/>
      <c r="NFR692" s="61"/>
      <c r="NFS692" s="61"/>
      <c r="NFT692" s="61"/>
      <c r="NFU692" s="61"/>
      <c r="NFV692" s="61"/>
      <c r="NFW692" s="61"/>
      <c r="NFX692" s="61"/>
      <c r="NFY692" s="61"/>
      <c r="NFZ692" s="61"/>
      <c r="NGA692" s="61"/>
      <c r="NGB692" s="61"/>
      <c r="NGC692" s="61"/>
      <c r="NGD692" s="61"/>
      <c r="NGE692" s="61"/>
      <c r="NGF692" s="61"/>
      <c r="NGG692" s="61"/>
      <c r="NGH692" s="61"/>
      <c r="NGI692" s="61"/>
      <c r="NGJ692" s="61"/>
      <c r="NGK692" s="61"/>
      <c r="NGL692" s="61"/>
      <c r="NGM692" s="61"/>
      <c r="NGN692" s="61"/>
      <c r="NGO692" s="61"/>
      <c r="NGP692" s="61"/>
      <c r="NGQ692" s="61"/>
      <c r="NGR692" s="61"/>
      <c r="NGS692" s="61"/>
      <c r="NGT692" s="61"/>
      <c r="NGU692" s="61"/>
      <c r="NGV692" s="61"/>
      <c r="NGW692" s="61"/>
      <c r="NGX692" s="61"/>
      <c r="NGY692" s="61"/>
      <c r="NGZ692" s="61"/>
      <c r="NHA692" s="61"/>
      <c r="NHB692" s="61"/>
      <c r="NHC692" s="61"/>
      <c r="NHD692" s="61"/>
      <c r="NHE692" s="61"/>
      <c r="NHF692" s="61"/>
      <c r="NHG692" s="61"/>
      <c r="NHH692" s="61"/>
      <c r="NHI692" s="61"/>
      <c r="NHJ692" s="61"/>
      <c r="NHK692" s="61"/>
      <c r="NHL692" s="61"/>
      <c r="NHM692" s="61"/>
      <c r="NHN692" s="61"/>
      <c r="NHO692" s="61"/>
      <c r="NHP692" s="61"/>
      <c r="NHQ692" s="61"/>
      <c r="NHR692" s="61"/>
      <c r="NHS692" s="61"/>
      <c r="NHT692" s="61"/>
      <c r="NHU692" s="61"/>
      <c r="NHV692" s="61"/>
      <c r="NHW692" s="61"/>
      <c r="NHX692" s="61"/>
      <c r="NHY692" s="61"/>
      <c r="NHZ692" s="61"/>
      <c r="NIA692" s="61"/>
      <c r="NIB692" s="61"/>
      <c r="NIC692" s="61"/>
      <c r="NID692" s="61"/>
      <c r="NIE692" s="61"/>
      <c r="NIF692" s="61"/>
      <c r="NIG692" s="61"/>
      <c r="NIH692" s="61"/>
      <c r="NII692" s="61"/>
      <c r="NIJ692" s="61"/>
      <c r="NIK692" s="61"/>
      <c r="NIL692" s="61"/>
      <c r="NIM692" s="61"/>
      <c r="NIN692" s="61"/>
      <c r="NIO692" s="61"/>
      <c r="NIP692" s="61"/>
      <c r="NIQ692" s="61"/>
      <c r="NIR692" s="61"/>
      <c r="NIS692" s="61"/>
      <c r="NIT692" s="61"/>
      <c r="NIU692" s="61"/>
      <c r="NIV692" s="61"/>
      <c r="NIW692" s="61"/>
      <c r="NIX692" s="61"/>
      <c r="NIY692" s="61"/>
      <c r="NIZ692" s="61"/>
      <c r="NJA692" s="61"/>
      <c r="NJB692" s="61"/>
      <c r="NJC692" s="61"/>
      <c r="NJD692" s="61"/>
      <c r="NJE692" s="61"/>
      <c r="NJF692" s="61"/>
      <c r="NJG692" s="61"/>
      <c r="NJH692" s="61"/>
      <c r="NJI692" s="61"/>
      <c r="NJJ692" s="61"/>
      <c r="NJK692" s="61"/>
      <c r="NJL692" s="61"/>
      <c r="NJM692" s="61"/>
      <c r="NJN692" s="61"/>
      <c r="NJO692" s="61"/>
      <c r="NJP692" s="61"/>
      <c r="NJQ692" s="61"/>
      <c r="NJR692" s="61"/>
      <c r="NJS692" s="61"/>
      <c r="NJT692" s="61"/>
      <c r="NJU692" s="61"/>
      <c r="NJV692" s="61"/>
      <c r="NJW692" s="61"/>
      <c r="NJX692" s="61"/>
      <c r="NJY692" s="61"/>
      <c r="NJZ692" s="61"/>
      <c r="NKA692" s="61"/>
      <c r="NKB692" s="61"/>
      <c r="NKC692" s="61"/>
      <c r="NKD692" s="61"/>
      <c r="NKE692" s="61"/>
      <c r="NKF692" s="61"/>
      <c r="NKG692" s="61"/>
      <c r="NKH692" s="61"/>
      <c r="NKI692" s="61"/>
      <c r="NKJ692" s="61"/>
      <c r="NKK692" s="61"/>
      <c r="NKL692" s="61"/>
      <c r="NKM692" s="61"/>
      <c r="NKN692" s="61"/>
      <c r="NKO692" s="61"/>
      <c r="NKP692" s="61"/>
      <c r="NKQ692" s="61"/>
      <c r="NKR692" s="61"/>
      <c r="NKS692" s="61"/>
      <c r="NKT692" s="61"/>
      <c r="NKU692" s="61"/>
      <c r="NKV692" s="61"/>
      <c r="NKW692" s="61"/>
      <c r="NKX692" s="61"/>
      <c r="NKY692" s="61"/>
      <c r="NKZ692" s="61"/>
      <c r="NLA692" s="61"/>
      <c r="NLB692" s="61"/>
      <c r="NLC692" s="61"/>
      <c r="NLD692" s="61"/>
      <c r="NLE692" s="61"/>
      <c r="NLF692" s="61"/>
      <c r="NLG692" s="61"/>
      <c r="NLH692" s="61"/>
      <c r="NLI692" s="61"/>
      <c r="NLJ692" s="61"/>
      <c r="NLK692" s="61"/>
      <c r="NLL692" s="61"/>
      <c r="NLM692" s="61"/>
      <c r="NLN692" s="61"/>
      <c r="NLO692" s="61"/>
      <c r="NLP692" s="61"/>
      <c r="NLQ692" s="61"/>
      <c r="NLR692" s="61"/>
      <c r="NLS692" s="61"/>
      <c r="NLT692" s="61"/>
      <c r="NLU692" s="61"/>
      <c r="NLV692" s="61"/>
      <c r="NLW692" s="61"/>
      <c r="NLX692" s="61"/>
      <c r="NLY692" s="61"/>
      <c r="NLZ692" s="61"/>
      <c r="NMA692" s="61"/>
      <c r="NMB692" s="61"/>
      <c r="NMC692" s="61"/>
      <c r="NMD692" s="61"/>
      <c r="NME692" s="61"/>
      <c r="NMF692" s="61"/>
      <c r="NMG692" s="61"/>
      <c r="NMH692" s="61"/>
      <c r="NMI692" s="61"/>
      <c r="NMJ692" s="61"/>
      <c r="NMK692" s="61"/>
      <c r="NML692" s="61"/>
      <c r="NMM692" s="61"/>
      <c r="NMN692" s="61"/>
      <c r="NMO692" s="61"/>
      <c r="NMP692" s="61"/>
      <c r="NMQ692" s="61"/>
      <c r="NMR692" s="61"/>
      <c r="NMS692" s="61"/>
      <c r="NMT692" s="61"/>
      <c r="NMU692" s="61"/>
      <c r="NMV692" s="61"/>
      <c r="NMW692" s="61"/>
      <c r="NMX692" s="61"/>
      <c r="NMY692" s="61"/>
      <c r="NMZ692" s="61"/>
      <c r="NNA692" s="61"/>
      <c r="NNB692" s="61"/>
      <c r="NNC692" s="61"/>
      <c r="NND692" s="61"/>
      <c r="NNE692" s="61"/>
      <c r="NNF692" s="61"/>
      <c r="NNG692" s="61"/>
      <c r="NNH692" s="61"/>
      <c r="NNI692" s="61"/>
      <c r="NNJ692" s="61"/>
      <c r="NNK692" s="61"/>
      <c r="NNL692" s="61"/>
      <c r="NNM692" s="61"/>
      <c r="NNN692" s="61"/>
      <c r="NNO692" s="61"/>
      <c r="NNP692" s="61"/>
      <c r="NNQ692" s="61"/>
      <c r="NNR692" s="61"/>
      <c r="NNS692" s="61"/>
      <c r="NNT692" s="61"/>
      <c r="NNU692" s="61"/>
      <c r="NNV692" s="61"/>
      <c r="NNW692" s="61"/>
      <c r="NNX692" s="61"/>
      <c r="NNY692" s="61"/>
      <c r="NNZ692" s="61"/>
      <c r="NOA692" s="61"/>
      <c r="NOB692" s="61"/>
      <c r="NOC692" s="61"/>
      <c r="NOD692" s="61"/>
      <c r="NOE692" s="61"/>
      <c r="NOF692" s="61"/>
      <c r="NOG692" s="61"/>
      <c r="NOH692" s="61"/>
      <c r="NOI692" s="61"/>
      <c r="NOJ692" s="61"/>
      <c r="NOK692" s="61"/>
      <c r="NOL692" s="61"/>
      <c r="NOM692" s="61"/>
      <c r="NON692" s="61"/>
      <c r="NOO692" s="61"/>
      <c r="NOP692" s="61"/>
      <c r="NOQ692" s="61"/>
      <c r="NOR692" s="61"/>
      <c r="NOS692" s="61"/>
      <c r="NOT692" s="61"/>
      <c r="NOU692" s="61"/>
      <c r="NOV692" s="61"/>
      <c r="NOW692" s="61"/>
      <c r="NOX692" s="61"/>
      <c r="NOY692" s="61"/>
      <c r="NOZ692" s="61"/>
      <c r="NPA692" s="61"/>
      <c r="NPB692" s="61"/>
      <c r="NPC692" s="61"/>
      <c r="NPD692" s="61"/>
      <c r="NPE692" s="61"/>
      <c r="NPF692" s="61"/>
      <c r="NPG692" s="61"/>
      <c r="NPH692" s="61"/>
      <c r="NPI692" s="61"/>
      <c r="NPJ692" s="61"/>
      <c r="NPK692" s="61"/>
      <c r="NPL692" s="61"/>
      <c r="NPM692" s="61"/>
      <c r="NPN692" s="61"/>
      <c r="NPO692" s="61"/>
      <c r="NPP692" s="61"/>
      <c r="NPQ692" s="61"/>
      <c r="NPR692" s="61"/>
      <c r="NPS692" s="61"/>
      <c r="NPT692" s="61"/>
      <c r="NPU692" s="61"/>
      <c r="NPV692" s="61"/>
      <c r="NPW692" s="61"/>
      <c r="NPX692" s="61"/>
      <c r="NPY692" s="61"/>
      <c r="NPZ692" s="61"/>
      <c r="NQA692" s="61"/>
      <c r="NQB692" s="61"/>
      <c r="NQC692" s="61"/>
      <c r="NQD692" s="61"/>
      <c r="NQE692" s="61"/>
      <c r="NQF692" s="61"/>
      <c r="NQG692" s="61"/>
      <c r="NQH692" s="61"/>
      <c r="NQI692" s="61"/>
      <c r="NQJ692" s="61"/>
      <c r="NQK692" s="61"/>
      <c r="NQL692" s="61"/>
      <c r="NQM692" s="61"/>
      <c r="NQN692" s="61"/>
      <c r="NQO692" s="61"/>
      <c r="NQP692" s="61"/>
      <c r="NQQ692" s="61"/>
      <c r="NQR692" s="61"/>
      <c r="NQS692" s="61"/>
      <c r="NQT692" s="61"/>
      <c r="NQU692" s="61"/>
      <c r="NQV692" s="61"/>
      <c r="NQW692" s="61"/>
      <c r="NQX692" s="61"/>
      <c r="NQY692" s="61"/>
      <c r="NQZ692" s="61"/>
      <c r="NRA692" s="61"/>
      <c r="NRB692" s="61"/>
      <c r="NRC692" s="61"/>
      <c r="NRD692" s="61"/>
      <c r="NRE692" s="61"/>
      <c r="NRF692" s="61"/>
      <c r="NRG692" s="61"/>
      <c r="NRH692" s="61"/>
      <c r="NRI692" s="61"/>
      <c r="NRJ692" s="61"/>
      <c r="NRK692" s="61"/>
      <c r="NRL692" s="61"/>
      <c r="NRM692" s="61"/>
      <c r="NRN692" s="61"/>
      <c r="NRO692" s="61"/>
      <c r="NRP692" s="61"/>
      <c r="NRQ692" s="61"/>
      <c r="NRR692" s="61"/>
      <c r="NRS692" s="61"/>
      <c r="NRT692" s="61"/>
      <c r="NRU692" s="61"/>
      <c r="NRV692" s="61"/>
      <c r="NRW692" s="61"/>
      <c r="NRX692" s="61"/>
      <c r="NRY692" s="61"/>
      <c r="NRZ692" s="61"/>
      <c r="NSA692" s="61"/>
      <c r="NSB692" s="61"/>
      <c r="NSC692" s="61"/>
      <c r="NSD692" s="61"/>
      <c r="NSE692" s="61"/>
      <c r="NSF692" s="61"/>
      <c r="NSG692" s="61"/>
      <c r="NSH692" s="61"/>
      <c r="NSI692" s="61"/>
      <c r="NSJ692" s="61"/>
      <c r="NSK692" s="61"/>
      <c r="NSL692" s="61"/>
      <c r="NSM692" s="61"/>
      <c r="NSN692" s="61"/>
      <c r="NSO692" s="61"/>
      <c r="NSP692" s="61"/>
      <c r="NSQ692" s="61"/>
      <c r="NSR692" s="61"/>
      <c r="NSS692" s="61"/>
      <c r="NST692" s="61"/>
      <c r="NSU692" s="61"/>
      <c r="NSV692" s="61"/>
      <c r="NSW692" s="61"/>
      <c r="NSX692" s="61"/>
      <c r="NSY692" s="61"/>
      <c r="NSZ692" s="61"/>
      <c r="NTA692" s="61"/>
      <c r="NTB692" s="61"/>
      <c r="NTC692" s="61"/>
      <c r="NTD692" s="61"/>
      <c r="NTE692" s="61"/>
      <c r="NTF692" s="61"/>
      <c r="NTG692" s="61"/>
      <c r="NTH692" s="61"/>
      <c r="NTI692" s="61"/>
      <c r="NTJ692" s="61"/>
      <c r="NTK692" s="61"/>
      <c r="NTL692" s="61"/>
      <c r="NTM692" s="61"/>
      <c r="NTN692" s="61"/>
      <c r="NTO692" s="61"/>
      <c r="NTP692" s="61"/>
      <c r="NTQ692" s="61"/>
      <c r="NTR692" s="61"/>
      <c r="NTS692" s="61"/>
      <c r="NTT692" s="61"/>
      <c r="NTU692" s="61"/>
      <c r="NTV692" s="61"/>
      <c r="NTW692" s="61"/>
      <c r="NTX692" s="61"/>
      <c r="NTY692" s="61"/>
      <c r="NTZ692" s="61"/>
      <c r="NUA692" s="61"/>
      <c r="NUB692" s="61"/>
      <c r="NUC692" s="61"/>
      <c r="NUD692" s="61"/>
      <c r="NUE692" s="61"/>
      <c r="NUF692" s="61"/>
      <c r="NUG692" s="61"/>
      <c r="NUH692" s="61"/>
      <c r="NUI692" s="61"/>
      <c r="NUJ692" s="61"/>
      <c r="NUK692" s="61"/>
      <c r="NUL692" s="61"/>
      <c r="NUM692" s="61"/>
      <c r="NUN692" s="61"/>
      <c r="NUO692" s="61"/>
      <c r="NUP692" s="61"/>
      <c r="NUQ692" s="61"/>
      <c r="NUR692" s="61"/>
      <c r="NUS692" s="61"/>
      <c r="NUT692" s="61"/>
      <c r="NUU692" s="61"/>
      <c r="NUV692" s="61"/>
      <c r="NUW692" s="61"/>
      <c r="NUX692" s="61"/>
      <c r="NUY692" s="61"/>
      <c r="NUZ692" s="61"/>
      <c r="NVA692" s="61"/>
      <c r="NVB692" s="61"/>
      <c r="NVC692" s="61"/>
      <c r="NVD692" s="61"/>
      <c r="NVE692" s="61"/>
      <c r="NVF692" s="61"/>
      <c r="NVG692" s="61"/>
      <c r="NVH692" s="61"/>
      <c r="NVI692" s="61"/>
      <c r="NVJ692" s="61"/>
      <c r="NVK692" s="61"/>
      <c r="NVL692" s="61"/>
      <c r="NVM692" s="61"/>
      <c r="NVN692" s="61"/>
      <c r="NVO692" s="61"/>
      <c r="NVP692" s="61"/>
      <c r="NVQ692" s="61"/>
      <c r="NVR692" s="61"/>
      <c r="NVS692" s="61"/>
      <c r="NVT692" s="61"/>
      <c r="NVU692" s="61"/>
      <c r="NVV692" s="61"/>
      <c r="NVW692" s="61"/>
      <c r="NVX692" s="61"/>
      <c r="NVY692" s="61"/>
      <c r="NVZ692" s="61"/>
      <c r="NWA692" s="61"/>
      <c r="NWB692" s="61"/>
      <c r="NWC692" s="61"/>
      <c r="NWD692" s="61"/>
      <c r="NWE692" s="61"/>
      <c r="NWF692" s="61"/>
      <c r="NWG692" s="61"/>
      <c r="NWH692" s="61"/>
      <c r="NWI692" s="61"/>
      <c r="NWJ692" s="61"/>
      <c r="NWK692" s="61"/>
      <c r="NWL692" s="61"/>
      <c r="NWM692" s="61"/>
      <c r="NWN692" s="61"/>
      <c r="NWO692" s="61"/>
      <c r="NWP692" s="61"/>
      <c r="NWQ692" s="61"/>
      <c r="NWR692" s="61"/>
      <c r="NWS692" s="61"/>
      <c r="NWT692" s="61"/>
      <c r="NWU692" s="61"/>
      <c r="NWV692" s="61"/>
      <c r="NWW692" s="61"/>
      <c r="NWX692" s="61"/>
      <c r="NWY692" s="61"/>
      <c r="NWZ692" s="61"/>
      <c r="NXA692" s="61"/>
      <c r="NXB692" s="61"/>
      <c r="NXC692" s="61"/>
      <c r="NXD692" s="61"/>
      <c r="NXE692" s="61"/>
      <c r="NXF692" s="61"/>
      <c r="NXG692" s="61"/>
      <c r="NXH692" s="61"/>
      <c r="NXI692" s="61"/>
      <c r="NXJ692" s="61"/>
      <c r="NXK692" s="61"/>
      <c r="NXL692" s="61"/>
      <c r="NXM692" s="61"/>
      <c r="NXN692" s="61"/>
      <c r="NXO692" s="61"/>
      <c r="NXP692" s="61"/>
      <c r="NXQ692" s="61"/>
      <c r="NXR692" s="61"/>
      <c r="NXS692" s="61"/>
      <c r="NXT692" s="61"/>
      <c r="NXU692" s="61"/>
      <c r="NXV692" s="61"/>
      <c r="NXW692" s="61"/>
      <c r="NXX692" s="61"/>
      <c r="NXY692" s="61"/>
      <c r="NXZ692" s="61"/>
      <c r="NYA692" s="61"/>
      <c r="NYB692" s="61"/>
      <c r="NYC692" s="61"/>
      <c r="NYD692" s="61"/>
      <c r="NYE692" s="61"/>
      <c r="NYF692" s="61"/>
      <c r="NYG692" s="61"/>
      <c r="NYH692" s="61"/>
      <c r="NYI692" s="61"/>
      <c r="NYJ692" s="61"/>
      <c r="NYK692" s="61"/>
      <c r="NYL692" s="61"/>
      <c r="NYM692" s="61"/>
      <c r="NYN692" s="61"/>
      <c r="NYO692" s="61"/>
      <c r="NYP692" s="61"/>
      <c r="NYQ692" s="61"/>
      <c r="NYR692" s="61"/>
      <c r="NYS692" s="61"/>
      <c r="NYT692" s="61"/>
      <c r="NYU692" s="61"/>
      <c r="NYV692" s="61"/>
      <c r="NYW692" s="61"/>
      <c r="NYX692" s="61"/>
      <c r="NYY692" s="61"/>
      <c r="NYZ692" s="61"/>
      <c r="NZA692" s="61"/>
      <c r="NZB692" s="61"/>
      <c r="NZC692" s="61"/>
      <c r="NZD692" s="61"/>
      <c r="NZE692" s="61"/>
      <c r="NZF692" s="61"/>
      <c r="NZG692" s="61"/>
      <c r="NZH692" s="61"/>
      <c r="NZI692" s="61"/>
      <c r="NZJ692" s="61"/>
      <c r="NZK692" s="61"/>
      <c r="NZL692" s="61"/>
      <c r="NZM692" s="61"/>
      <c r="NZN692" s="61"/>
      <c r="NZO692" s="61"/>
      <c r="NZP692" s="61"/>
      <c r="NZQ692" s="61"/>
      <c r="NZR692" s="61"/>
      <c r="NZS692" s="61"/>
      <c r="NZT692" s="61"/>
      <c r="NZU692" s="61"/>
      <c r="NZV692" s="61"/>
      <c r="NZW692" s="61"/>
      <c r="NZX692" s="61"/>
      <c r="NZY692" s="61"/>
      <c r="NZZ692" s="61"/>
      <c r="OAA692" s="61"/>
      <c r="OAB692" s="61"/>
      <c r="OAC692" s="61"/>
      <c r="OAD692" s="61"/>
      <c r="OAE692" s="61"/>
      <c r="OAF692" s="61"/>
      <c r="OAG692" s="61"/>
      <c r="OAH692" s="61"/>
      <c r="OAI692" s="61"/>
      <c r="OAJ692" s="61"/>
      <c r="OAK692" s="61"/>
      <c r="OAL692" s="61"/>
      <c r="OAM692" s="61"/>
      <c r="OAN692" s="61"/>
      <c r="OAO692" s="61"/>
      <c r="OAP692" s="61"/>
      <c r="OAQ692" s="61"/>
      <c r="OAR692" s="61"/>
      <c r="OAS692" s="61"/>
      <c r="OAT692" s="61"/>
      <c r="OAU692" s="61"/>
      <c r="OAV692" s="61"/>
      <c r="OAW692" s="61"/>
      <c r="OAX692" s="61"/>
      <c r="OAY692" s="61"/>
      <c r="OAZ692" s="61"/>
      <c r="OBA692" s="61"/>
      <c r="OBB692" s="61"/>
      <c r="OBC692" s="61"/>
      <c r="OBD692" s="61"/>
      <c r="OBE692" s="61"/>
      <c r="OBF692" s="61"/>
      <c r="OBG692" s="61"/>
      <c r="OBH692" s="61"/>
      <c r="OBI692" s="61"/>
      <c r="OBJ692" s="61"/>
      <c r="OBK692" s="61"/>
      <c r="OBL692" s="61"/>
      <c r="OBM692" s="61"/>
      <c r="OBN692" s="61"/>
      <c r="OBO692" s="61"/>
      <c r="OBP692" s="61"/>
      <c r="OBQ692" s="61"/>
      <c r="OBR692" s="61"/>
      <c r="OBS692" s="61"/>
      <c r="OBT692" s="61"/>
      <c r="OBU692" s="61"/>
      <c r="OBV692" s="61"/>
      <c r="OBW692" s="61"/>
      <c r="OBX692" s="61"/>
      <c r="OBY692" s="61"/>
      <c r="OBZ692" s="61"/>
      <c r="OCA692" s="61"/>
      <c r="OCB692" s="61"/>
      <c r="OCC692" s="61"/>
      <c r="OCD692" s="61"/>
      <c r="OCE692" s="61"/>
      <c r="OCF692" s="61"/>
      <c r="OCG692" s="61"/>
      <c r="OCH692" s="61"/>
      <c r="OCI692" s="61"/>
      <c r="OCJ692" s="61"/>
      <c r="OCK692" s="61"/>
      <c r="OCL692" s="61"/>
      <c r="OCM692" s="61"/>
      <c r="OCN692" s="61"/>
      <c r="OCO692" s="61"/>
      <c r="OCP692" s="61"/>
      <c r="OCQ692" s="61"/>
      <c r="OCR692" s="61"/>
      <c r="OCS692" s="61"/>
      <c r="OCT692" s="61"/>
      <c r="OCU692" s="61"/>
      <c r="OCV692" s="61"/>
      <c r="OCW692" s="61"/>
      <c r="OCX692" s="61"/>
      <c r="OCY692" s="61"/>
      <c r="OCZ692" s="61"/>
      <c r="ODA692" s="61"/>
      <c r="ODB692" s="61"/>
      <c r="ODC692" s="61"/>
      <c r="ODD692" s="61"/>
      <c r="ODE692" s="61"/>
      <c r="ODF692" s="61"/>
      <c r="ODG692" s="61"/>
      <c r="ODH692" s="61"/>
      <c r="ODI692" s="61"/>
      <c r="ODJ692" s="61"/>
      <c r="ODK692" s="61"/>
      <c r="ODL692" s="61"/>
      <c r="ODM692" s="61"/>
      <c r="ODN692" s="61"/>
      <c r="ODO692" s="61"/>
      <c r="ODP692" s="61"/>
      <c r="ODQ692" s="61"/>
      <c r="ODR692" s="61"/>
      <c r="ODS692" s="61"/>
      <c r="ODT692" s="61"/>
      <c r="ODU692" s="61"/>
      <c r="ODV692" s="61"/>
      <c r="ODW692" s="61"/>
      <c r="ODX692" s="61"/>
      <c r="ODY692" s="61"/>
      <c r="ODZ692" s="61"/>
      <c r="OEA692" s="61"/>
      <c r="OEB692" s="61"/>
      <c r="OEC692" s="61"/>
      <c r="OED692" s="61"/>
      <c r="OEE692" s="61"/>
      <c r="OEF692" s="61"/>
      <c r="OEG692" s="61"/>
      <c r="OEH692" s="61"/>
      <c r="OEI692" s="61"/>
      <c r="OEJ692" s="61"/>
      <c r="OEK692" s="61"/>
      <c r="OEL692" s="61"/>
      <c r="OEM692" s="61"/>
      <c r="OEN692" s="61"/>
      <c r="OEO692" s="61"/>
      <c r="OEP692" s="61"/>
      <c r="OEQ692" s="61"/>
      <c r="OER692" s="61"/>
      <c r="OES692" s="61"/>
      <c r="OET692" s="61"/>
      <c r="OEU692" s="61"/>
      <c r="OEV692" s="61"/>
      <c r="OEW692" s="61"/>
      <c r="OEX692" s="61"/>
      <c r="OEY692" s="61"/>
      <c r="OEZ692" s="61"/>
      <c r="OFA692" s="61"/>
      <c r="OFB692" s="61"/>
      <c r="OFC692" s="61"/>
      <c r="OFD692" s="61"/>
      <c r="OFE692" s="61"/>
      <c r="OFF692" s="61"/>
      <c r="OFG692" s="61"/>
      <c r="OFH692" s="61"/>
      <c r="OFI692" s="61"/>
      <c r="OFJ692" s="61"/>
      <c r="OFK692" s="61"/>
      <c r="OFL692" s="61"/>
      <c r="OFM692" s="61"/>
      <c r="OFN692" s="61"/>
      <c r="OFO692" s="61"/>
      <c r="OFP692" s="61"/>
      <c r="OFQ692" s="61"/>
      <c r="OFR692" s="61"/>
      <c r="OFS692" s="61"/>
      <c r="OFT692" s="61"/>
      <c r="OFU692" s="61"/>
      <c r="OFV692" s="61"/>
      <c r="OFW692" s="61"/>
      <c r="OFX692" s="61"/>
      <c r="OFY692" s="61"/>
      <c r="OFZ692" s="61"/>
      <c r="OGA692" s="61"/>
      <c r="OGB692" s="61"/>
      <c r="OGC692" s="61"/>
      <c r="OGD692" s="61"/>
      <c r="OGE692" s="61"/>
      <c r="OGF692" s="61"/>
      <c r="OGG692" s="61"/>
      <c r="OGH692" s="61"/>
      <c r="OGI692" s="61"/>
      <c r="OGJ692" s="61"/>
      <c r="OGK692" s="61"/>
      <c r="OGL692" s="61"/>
      <c r="OGM692" s="61"/>
      <c r="OGN692" s="61"/>
      <c r="OGO692" s="61"/>
      <c r="OGP692" s="61"/>
      <c r="OGQ692" s="61"/>
      <c r="OGR692" s="61"/>
      <c r="OGS692" s="61"/>
      <c r="OGT692" s="61"/>
      <c r="OGU692" s="61"/>
      <c r="OGV692" s="61"/>
      <c r="OGW692" s="61"/>
      <c r="OGX692" s="61"/>
      <c r="OGY692" s="61"/>
      <c r="OGZ692" s="61"/>
      <c r="OHA692" s="61"/>
      <c r="OHB692" s="61"/>
      <c r="OHC692" s="61"/>
      <c r="OHD692" s="61"/>
      <c r="OHE692" s="61"/>
      <c r="OHF692" s="61"/>
      <c r="OHG692" s="61"/>
      <c r="OHH692" s="61"/>
      <c r="OHI692" s="61"/>
      <c r="OHJ692" s="61"/>
      <c r="OHK692" s="61"/>
      <c r="OHL692" s="61"/>
      <c r="OHM692" s="61"/>
      <c r="OHN692" s="61"/>
      <c r="OHO692" s="61"/>
      <c r="OHP692" s="61"/>
      <c r="OHQ692" s="61"/>
      <c r="OHR692" s="61"/>
      <c r="OHS692" s="61"/>
      <c r="OHT692" s="61"/>
      <c r="OHU692" s="61"/>
      <c r="OHV692" s="61"/>
      <c r="OHW692" s="61"/>
      <c r="OHX692" s="61"/>
      <c r="OHY692" s="61"/>
      <c r="OHZ692" s="61"/>
      <c r="OIA692" s="61"/>
      <c r="OIB692" s="61"/>
      <c r="OIC692" s="61"/>
      <c r="OID692" s="61"/>
      <c r="OIE692" s="61"/>
      <c r="OIF692" s="61"/>
      <c r="OIG692" s="61"/>
      <c r="OIH692" s="61"/>
      <c r="OII692" s="61"/>
      <c r="OIJ692" s="61"/>
      <c r="OIK692" s="61"/>
      <c r="OIL692" s="61"/>
      <c r="OIM692" s="61"/>
      <c r="OIN692" s="61"/>
      <c r="OIO692" s="61"/>
      <c r="OIP692" s="61"/>
      <c r="OIQ692" s="61"/>
      <c r="OIR692" s="61"/>
      <c r="OIS692" s="61"/>
      <c r="OIT692" s="61"/>
      <c r="OIU692" s="61"/>
      <c r="OIV692" s="61"/>
      <c r="OIW692" s="61"/>
      <c r="OIX692" s="61"/>
      <c r="OIY692" s="61"/>
      <c r="OIZ692" s="61"/>
      <c r="OJA692" s="61"/>
      <c r="OJB692" s="61"/>
      <c r="OJC692" s="61"/>
      <c r="OJD692" s="61"/>
      <c r="OJE692" s="61"/>
      <c r="OJF692" s="61"/>
      <c r="OJG692" s="61"/>
      <c r="OJH692" s="61"/>
      <c r="OJI692" s="61"/>
      <c r="OJJ692" s="61"/>
      <c r="OJK692" s="61"/>
      <c r="OJL692" s="61"/>
      <c r="OJM692" s="61"/>
      <c r="OJN692" s="61"/>
      <c r="OJO692" s="61"/>
      <c r="OJP692" s="61"/>
      <c r="OJQ692" s="61"/>
      <c r="OJR692" s="61"/>
      <c r="OJS692" s="61"/>
      <c r="OJT692" s="61"/>
      <c r="OJU692" s="61"/>
      <c r="OJV692" s="61"/>
      <c r="OJW692" s="61"/>
      <c r="OJX692" s="61"/>
      <c r="OJY692" s="61"/>
      <c r="OJZ692" s="61"/>
      <c r="OKA692" s="61"/>
      <c r="OKB692" s="61"/>
      <c r="OKC692" s="61"/>
      <c r="OKD692" s="61"/>
      <c r="OKE692" s="61"/>
      <c r="OKF692" s="61"/>
      <c r="OKG692" s="61"/>
      <c r="OKH692" s="61"/>
      <c r="OKI692" s="61"/>
      <c r="OKJ692" s="61"/>
      <c r="OKK692" s="61"/>
      <c r="OKL692" s="61"/>
      <c r="OKM692" s="61"/>
      <c r="OKN692" s="61"/>
      <c r="OKO692" s="61"/>
      <c r="OKP692" s="61"/>
      <c r="OKQ692" s="61"/>
      <c r="OKR692" s="61"/>
      <c r="OKS692" s="61"/>
      <c r="OKT692" s="61"/>
      <c r="OKU692" s="61"/>
      <c r="OKV692" s="61"/>
      <c r="OKW692" s="61"/>
      <c r="OKX692" s="61"/>
      <c r="OKY692" s="61"/>
      <c r="OKZ692" s="61"/>
      <c r="OLA692" s="61"/>
      <c r="OLB692" s="61"/>
      <c r="OLC692" s="61"/>
      <c r="OLD692" s="61"/>
      <c r="OLE692" s="61"/>
      <c r="OLF692" s="61"/>
      <c r="OLG692" s="61"/>
      <c r="OLH692" s="61"/>
      <c r="OLI692" s="61"/>
      <c r="OLJ692" s="61"/>
      <c r="OLK692" s="61"/>
      <c r="OLL692" s="61"/>
      <c r="OLM692" s="61"/>
      <c r="OLN692" s="61"/>
      <c r="OLO692" s="61"/>
      <c r="OLP692" s="61"/>
      <c r="OLQ692" s="61"/>
      <c r="OLR692" s="61"/>
      <c r="OLS692" s="61"/>
      <c r="OLT692" s="61"/>
      <c r="OLU692" s="61"/>
      <c r="OLV692" s="61"/>
      <c r="OLW692" s="61"/>
      <c r="OLX692" s="61"/>
      <c r="OLY692" s="61"/>
      <c r="OLZ692" s="61"/>
      <c r="OMA692" s="61"/>
      <c r="OMB692" s="61"/>
      <c r="OMC692" s="61"/>
      <c r="OMD692" s="61"/>
      <c r="OME692" s="61"/>
      <c r="OMF692" s="61"/>
      <c r="OMG692" s="61"/>
      <c r="OMH692" s="61"/>
      <c r="OMI692" s="61"/>
      <c r="OMJ692" s="61"/>
      <c r="OMK692" s="61"/>
      <c r="OML692" s="61"/>
      <c r="OMM692" s="61"/>
      <c r="OMN692" s="61"/>
      <c r="OMO692" s="61"/>
      <c r="OMP692" s="61"/>
      <c r="OMQ692" s="61"/>
      <c r="OMR692" s="61"/>
      <c r="OMS692" s="61"/>
      <c r="OMT692" s="61"/>
      <c r="OMU692" s="61"/>
      <c r="OMV692" s="61"/>
      <c r="OMW692" s="61"/>
      <c r="OMX692" s="61"/>
      <c r="OMY692" s="61"/>
      <c r="OMZ692" s="61"/>
      <c r="ONA692" s="61"/>
      <c r="ONB692" s="61"/>
      <c r="ONC692" s="61"/>
      <c r="OND692" s="61"/>
      <c r="ONE692" s="61"/>
      <c r="ONF692" s="61"/>
      <c r="ONG692" s="61"/>
      <c r="ONH692" s="61"/>
      <c r="ONI692" s="61"/>
      <c r="ONJ692" s="61"/>
      <c r="ONK692" s="61"/>
      <c r="ONL692" s="61"/>
      <c r="ONM692" s="61"/>
      <c r="ONN692" s="61"/>
      <c r="ONO692" s="61"/>
      <c r="ONP692" s="61"/>
      <c r="ONQ692" s="61"/>
      <c r="ONR692" s="61"/>
      <c r="ONS692" s="61"/>
      <c r="ONT692" s="61"/>
      <c r="ONU692" s="61"/>
      <c r="ONV692" s="61"/>
      <c r="ONW692" s="61"/>
      <c r="ONX692" s="61"/>
      <c r="ONY692" s="61"/>
      <c r="ONZ692" s="61"/>
      <c r="OOA692" s="61"/>
      <c r="OOB692" s="61"/>
      <c r="OOC692" s="61"/>
      <c r="OOD692" s="61"/>
      <c r="OOE692" s="61"/>
      <c r="OOF692" s="61"/>
      <c r="OOG692" s="61"/>
      <c r="OOH692" s="61"/>
      <c r="OOI692" s="61"/>
      <c r="OOJ692" s="61"/>
      <c r="OOK692" s="61"/>
      <c r="OOL692" s="61"/>
      <c r="OOM692" s="61"/>
      <c r="OON692" s="61"/>
      <c r="OOO692" s="61"/>
      <c r="OOP692" s="61"/>
      <c r="OOQ692" s="61"/>
      <c r="OOR692" s="61"/>
      <c r="OOS692" s="61"/>
      <c r="OOT692" s="61"/>
      <c r="OOU692" s="61"/>
      <c r="OOV692" s="61"/>
      <c r="OOW692" s="61"/>
      <c r="OOX692" s="61"/>
      <c r="OOY692" s="61"/>
      <c r="OOZ692" s="61"/>
      <c r="OPA692" s="61"/>
      <c r="OPB692" s="61"/>
      <c r="OPC692" s="61"/>
      <c r="OPD692" s="61"/>
      <c r="OPE692" s="61"/>
      <c r="OPF692" s="61"/>
      <c r="OPG692" s="61"/>
      <c r="OPH692" s="61"/>
      <c r="OPI692" s="61"/>
      <c r="OPJ692" s="61"/>
      <c r="OPK692" s="61"/>
      <c r="OPL692" s="61"/>
      <c r="OPM692" s="61"/>
      <c r="OPN692" s="61"/>
      <c r="OPO692" s="61"/>
      <c r="OPP692" s="61"/>
      <c r="OPQ692" s="61"/>
      <c r="OPR692" s="61"/>
      <c r="OPS692" s="61"/>
      <c r="OPT692" s="61"/>
      <c r="OPU692" s="61"/>
      <c r="OPV692" s="61"/>
      <c r="OPW692" s="61"/>
      <c r="OPX692" s="61"/>
      <c r="OPY692" s="61"/>
      <c r="OPZ692" s="61"/>
      <c r="OQA692" s="61"/>
      <c r="OQB692" s="61"/>
      <c r="OQC692" s="61"/>
      <c r="OQD692" s="61"/>
      <c r="OQE692" s="61"/>
      <c r="OQF692" s="61"/>
      <c r="OQG692" s="61"/>
      <c r="OQH692" s="61"/>
      <c r="OQI692" s="61"/>
      <c r="OQJ692" s="61"/>
      <c r="OQK692" s="61"/>
      <c r="OQL692" s="61"/>
      <c r="OQM692" s="61"/>
      <c r="OQN692" s="61"/>
      <c r="OQO692" s="61"/>
      <c r="OQP692" s="61"/>
      <c r="OQQ692" s="61"/>
      <c r="OQR692" s="61"/>
      <c r="OQS692" s="61"/>
      <c r="OQT692" s="61"/>
      <c r="OQU692" s="61"/>
      <c r="OQV692" s="61"/>
      <c r="OQW692" s="61"/>
      <c r="OQX692" s="61"/>
      <c r="OQY692" s="61"/>
      <c r="OQZ692" s="61"/>
      <c r="ORA692" s="61"/>
      <c r="ORB692" s="61"/>
      <c r="ORC692" s="61"/>
      <c r="ORD692" s="61"/>
      <c r="ORE692" s="61"/>
      <c r="ORF692" s="61"/>
      <c r="ORG692" s="61"/>
      <c r="ORH692" s="61"/>
      <c r="ORI692" s="61"/>
      <c r="ORJ692" s="61"/>
      <c r="ORK692" s="61"/>
      <c r="ORL692" s="61"/>
      <c r="ORM692" s="61"/>
      <c r="ORN692" s="61"/>
      <c r="ORO692" s="61"/>
      <c r="ORP692" s="61"/>
      <c r="ORQ692" s="61"/>
      <c r="ORR692" s="61"/>
      <c r="ORS692" s="61"/>
      <c r="ORT692" s="61"/>
      <c r="ORU692" s="61"/>
      <c r="ORV692" s="61"/>
      <c r="ORW692" s="61"/>
      <c r="ORX692" s="61"/>
      <c r="ORY692" s="61"/>
      <c r="ORZ692" s="61"/>
      <c r="OSA692" s="61"/>
      <c r="OSB692" s="61"/>
      <c r="OSC692" s="61"/>
      <c r="OSD692" s="61"/>
      <c r="OSE692" s="61"/>
      <c r="OSF692" s="61"/>
      <c r="OSG692" s="61"/>
      <c r="OSH692" s="61"/>
      <c r="OSI692" s="61"/>
      <c r="OSJ692" s="61"/>
      <c r="OSK692" s="61"/>
      <c r="OSL692" s="61"/>
      <c r="OSM692" s="61"/>
      <c r="OSN692" s="61"/>
      <c r="OSO692" s="61"/>
      <c r="OSP692" s="61"/>
      <c r="OSQ692" s="61"/>
      <c r="OSR692" s="61"/>
      <c r="OSS692" s="61"/>
      <c r="OST692" s="61"/>
      <c r="OSU692" s="61"/>
      <c r="OSV692" s="61"/>
      <c r="OSW692" s="61"/>
      <c r="OSX692" s="61"/>
      <c r="OSY692" s="61"/>
      <c r="OSZ692" s="61"/>
      <c r="OTA692" s="61"/>
      <c r="OTB692" s="61"/>
      <c r="OTC692" s="61"/>
      <c r="OTD692" s="61"/>
      <c r="OTE692" s="61"/>
      <c r="OTF692" s="61"/>
      <c r="OTG692" s="61"/>
      <c r="OTH692" s="61"/>
      <c r="OTI692" s="61"/>
      <c r="OTJ692" s="61"/>
      <c r="OTK692" s="61"/>
      <c r="OTL692" s="61"/>
      <c r="OTM692" s="61"/>
      <c r="OTN692" s="61"/>
      <c r="OTO692" s="61"/>
      <c r="OTP692" s="61"/>
      <c r="OTQ692" s="61"/>
      <c r="OTR692" s="61"/>
      <c r="OTS692" s="61"/>
      <c r="OTT692" s="61"/>
      <c r="OTU692" s="61"/>
      <c r="OTV692" s="61"/>
      <c r="OTW692" s="61"/>
      <c r="OTX692" s="61"/>
      <c r="OTY692" s="61"/>
      <c r="OTZ692" s="61"/>
      <c r="OUA692" s="61"/>
      <c r="OUB692" s="61"/>
      <c r="OUC692" s="61"/>
      <c r="OUD692" s="61"/>
      <c r="OUE692" s="61"/>
      <c r="OUF692" s="61"/>
      <c r="OUG692" s="61"/>
      <c r="OUH692" s="61"/>
      <c r="OUI692" s="61"/>
      <c r="OUJ692" s="61"/>
      <c r="OUK692" s="61"/>
      <c r="OUL692" s="61"/>
      <c r="OUM692" s="61"/>
      <c r="OUN692" s="61"/>
      <c r="OUO692" s="61"/>
      <c r="OUP692" s="61"/>
      <c r="OUQ692" s="61"/>
      <c r="OUR692" s="61"/>
      <c r="OUS692" s="61"/>
      <c r="OUT692" s="61"/>
      <c r="OUU692" s="61"/>
      <c r="OUV692" s="61"/>
      <c r="OUW692" s="61"/>
      <c r="OUX692" s="61"/>
      <c r="OUY692" s="61"/>
      <c r="OUZ692" s="61"/>
      <c r="OVA692" s="61"/>
      <c r="OVB692" s="61"/>
      <c r="OVC692" s="61"/>
      <c r="OVD692" s="61"/>
      <c r="OVE692" s="61"/>
      <c r="OVF692" s="61"/>
      <c r="OVG692" s="61"/>
      <c r="OVH692" s="61"/>
      <c r="OVI692" s="61"/>
      <c r="OVJ692" s="61"/>
      <c r="OVK692" s="61"/>
      <c r="OVL692" s="61"/>
      <c r="OVM692" s="61"/>
      <c r="OVN692" s="61"/>
      <c r="OVO692" s="61"/>
      <c r="OVP692" s="61"/>
      <c r="OVQ692" s="61"/>
      <c r="OVR692" s="61"/>
      <c r="OVS692" s="61"/>
      <c r="OVT692" s="61"/>
      <c r="OVU692" s="61"/>
      <c r="OVV692" s="61"/>
      <c r="OVW692" s="61"/>
      <c r="OVX692" s="61"/>
      <c r="OVY692" s="61"/>
      <c r="OVZ692" s="61"/>
      <c r="OWA692" s="61"/>
      <c r="OWB692" s="61"/>
      <c r="OWC692" s="61"/>
      <c r="OWD692" s="61"/>
      <c r="OWE692" s="61"/>
      <c r="OWF692" s="61"/>
      <c r="OWG692" s="61"/>
      <c r="OWH692" s="61"/>
      <c r="OWI692" s="61"/>
      <c r="OWJ692" s="61"/>
      <c r="OWK692" s="61"/>
      <c r="OWL692" s="61"/>
      <c r="OWM692" s="61"/>
      <c r="OWN692" s="61"/>
      <c r="OWO692" s="61"/>
      <c r="OWP692" s="61"/>
      <c r="OWQ692" s="61"/>
      <c r="OWR692" s="61"/>
      <c r="OWS692" s="61"/>
      <c r="OWT692" s="61"/>
      <c r="OWU692" s="61"/>
      <c r="OWV692" s="61"/>
      <c r="OWW692" s="61"/>
      <c r="OWX692" s="61"/>
      <c r="OWY692" s="61"/>
      <c r="OWZ692" s="61"/>
      <c r="OXA692" s="61"/>
      <c r="OXB692" s="61"/>
      <c r="OXC692" s="61"/>
      <c r="OXD692" s="61"/>
      <c r="OXE692" s="61"/>
      <c r="OXF692" s="61"/>
      <c r="OXG692" s="61"/>
      <c r="OXH692" s="61"/>
      <c r="OXI692" s="61"/>
      <c r="OXJ692" s="61"/>
      <c r="OXK692" s="61"/>
      <c r="OXL692" s="61"/>
      <c r="OXM692" s="61"/>
      <c r="OXN692" s="61"/>
      <c r="OXO692" s="61"/>
      <c r="OXP692" s="61"/>
      <c r="OXQ692" s="61"/>
      <c r="OXR692" s="61"/>
      <c r="OXS692" s="61"/>
      <c r="OXT692" s="61"/>
      <c r="OXU692" s="61"/>
      <c r="OXV692" s="61"/>
      <c r="OXW692" s="61"/>
      <c r="OXX692" s="61"/>
      <c r="OXY692" s="61"/>
      <c r="OXZ692" s="61"/>
      <c r="OYA692" s="61"/>
      <c r="OYB692" s="61"/>
      <c r="OYC692" s="61"/>
      <c r="OYD692" s="61"/>
      <c r="OYE692" s="61"/>
      <c r="OYF692" s="61"/>
      <c r="OYG692" s="61"/>
      <c r="OYH692" s="61"/>
      <c r="OYI692" s="61"/>
      <c r="OYJ692" s="61"/>
      <c r="OYK692" s="61"/>
      <c r="OYL692" s="61"/>
      <c r="OYM692" s="61"/>
      <c r="OYN692" s="61"/>
      <c r="OYO692" s="61"/>
      <c r="OYP692" s="61"/>
      <c r="OYQ692" s="61"/>
      <c r="OYR692" s="61"/>
      <c r="OYS692" s="61"/>
      <c r="OYT692" s="61"/>
      <c r="OYU692" s="61"/>
      <c r="OYV692" s="61"/>
      <c r="OYW692" s="61"/>
      <c r="OYX692" s="61"/>
      <c r="OYY692" s="61"/>
      <c r="OYZ692" s="61"/>
      <c r="OZA692" s="61"/>
      <c r="OZB692" s="61"/>
      <c r="OZC692" s="61"/>
      <c r="OZD692" s="61"/>
      <c r="OZE692" s="61"/>
      <c r="OZF692" s="61"/>
      <c r="OZG692" s="61"/>
      <c r="OZH692" s="61"/>
      <c r="OZI692" s="61"/>
      <c r="OZJ692" s="61"/>
      <c r="OZK692" s="61"/>
      <c r="OZL692" s="61"/>
      <c r="OZM692" s="61"/>
      <c r="OZN692" s="61"/>
      <c r="OZO692" s="61"/>
      <c r="OZP692" s="61"/>
      <c r="OZQ692" s="61"/>
      <c r="OZR692" s="61"/>
      <c r="OZS692" s="61"/>
      <c r="OZT692" s="61"/>
      <c r="OZU692" s="61"/>
      <c r="OZV692" s="61"/>
      <c r="OZW692" s="61"/>
      <c r="OZX692" s="61"/>
      <c r="OZY692" s="61"/>
      <c r="OZZ692" s="61"/>
      <c r="PAA692" s="61"/>
      <c r="PAB692" s="61"/>
      <c r="PAC692" s="61"/>
      <c r="PAD692" s="61"/>
      <c r="PAE692" s="61"/>
      <c r="PAF692" s="61"/>
      <c r="PAG692" s="61"/>
      <c r="PAH692" s="61"/>
      <c r="PAI692" s="61"/>
      <c r="PAJ692" s="61"/>
      <c r="PAK692" s="61"/>
      <c r="PAL692" s="61"/>
      <c r="PAM692" s="61"/>
      <c r="PAN692" s="61"/>
      <c r="PAO692" s="61"/>
      <c r="PAP692" s="61"/>
      <c r="PAQ692" s="61"/>
      <c r="PAR692" s="61"/>
      <c r="PAS692" s="61"/>
      <c r="PAT692" s="61"/>
      <c r="PAU692" s="61"/>
      <c r="PAV692" s="61"/>
      <c r="PAW692" s="61"/>
      <c r="PAX692" s="61"/>
      <c r="PAY692" s="61"/>
      <c r="PAZ692" s="61"/>
      <c r="PBA692" s="61"/>
      <c r="PBB692" s="61"/>
      <c r="PBC692" s="61"/>
      <c r="PBD692" s="61"/>
      <c r="PBE692" s="61"/>
      <c r="PBF692" s="61"/>
      <c r="PBG692" s="61"/>
      <c r="PBH692" s="61"/>
      <c r="PBI692" s="61"/>
      <c r="PBJ692" s="61"/>
      <c r="PBK692" s="61"/>
      <c r="PBL692" s="61"/>
      <c r="PBM692" s="61"/>
      <c r="PBN692" s="61"/>
      <c r="PBO692" s="61"/>
      <c r="PBP692" s="61"/>
      <c r="PBQ692" s="61"/>
      <c r="PBR692" s="61"/>
      <c r="PBS692" s="61"/>
      <c r="PBT692" s="61"/>
      <c r="PBU692" s="61"/>
      <c r="PBV692" s="61"/>
      <c r="PBW692" s="61"/>
      <c r="PBX692" s="61"/>
      <c r="PBY692" s="61"/>
      <c r="PBZ692" s="61"/>
      <c r="PCA692" s="61"/>
      <c r="PCB692" s="61"/>
      <c r="PCC692" s="61"/>
      <c r="PCD692" s="61"/>
      <c r="PCE692" s="61"/>
      <c r="PCF692" s="61"/>
      <c r="PCG692" s="61"/>
      <c r="PCH692" s="61"/>
      <c r="PCI692" s="61"/>
      <c r="PCJ692" s="61"/>
      <c r="PCK692" s="61"/>
      <c r="PCL692" s="61"/>
      <c r="PCM692" s="61"/>
      <c r="PCN692" s="61"/>
      <c r="PCO692" s="61"/>
      <c r="PCP692" s="61"/>
      <c r="PCQ692" s="61"/>
      <c r="PCR692" s="61"/>
      <c r="PCS692" s="61"/>
      <c r="PCT692" s="61"/>
      <c r="PCU692" s="61"/>
      <c r="PCV692" s="61"/>
      <c r="PCW692" s="61"/>
      <c r="PCX692" s="61"/>
      <c r="PCY692" s="61"/>
      <c r="PCZ692" s="61"/>
      <c r="PDA692" s="61"/>
      <c r="PDB692" s="61"/>
      <c r="PDC692" s="61"/>
      <c r="PDD692" s="61"/>
      <c r="PDE692" s="61"/>
      <c r="PDF692" s="61"/>
      <c r="PDG692" s="61"/>
      <c r="PDH692" s="61"/>
      <c r="PDI692" s="61"/>
      <c r="PDJ692" s="61"/>
      <c r="PDK692" s="61"/>
      <c r="PDL692" s="61"/>
      <c r="PDM692" s="61"/>
      <c r="PDN692" s="61"/>
      <c r="PDO692" s="61"/>
      <c r="PDP692" s="61"/>
      <c r="PDQ692" s="61"/>
      <c r="PDR692" s="61"/>
      <c r="PDS692" s="61"/>
      <c r="PDT692" s="61"/>
      <c r="PDU692" s="61"/>
      <c r="PDV692" s="61"/>
      <c r="PDW692" s="61"/>
      <c r="PDX692" s="61"/>
      <c r="PDY692" s="61"/>
      <c r="PDZ692" s="61"/>
      <c r="PEA692" s="61"/>
      <c r="PEB692" s="61"/>
      <c r="PEC692" s="61"/>
      <c r="PED692" s="61"/>
      <c r="PEE692" s="61"/>
      <c r="PEF692" s="61"/>
      <c r="PEG692" s="61"/>
      <c r="PEH692" s="61"/>
      <c r="PEI692" s="61"/>
      <c r="PEJ692" s="61"/>
      <c r="PEK692" s="61"/>
      <c r="PEL692" s="61"/>
      <c r="PEM692" s="61"/>
      <c r="PEN692" s="61"/>
      <c r="PEO692" s="61"/>
      <c r="PEP692" s="61"/>
      <c r="PEQ692" s="61"/>
      <c r="PER692" s="61"/>
      <c r="PES692" s="61"/>
      <c r="PET692" s="61"/>
      <c r="PEU692" s="61"/>
      <c r="PEV692" s="61"/>
      <c r="PEW692" s="61"/>
      <c r="PEX692" s="61"/>
      <c r="PEY692" s="61"/>
      <c r="PEZ692" s="61"/>
      <c r="PFA692" s="61"/>
      <c r="PFB692" s="61"/>
      <c r="PFC692" s="61"/>
      <c r="PFD692" s="61"/>
      <c r="PFE692" s="61"/>
      <c r="PFF692" s="61"/>
      <c r="PFG692" s="61"/>
      <c r="PFH692" s="61"/>
      <c r="PFI692" s="61"/>
      <c r="PFJ692" s="61"/>
      <c r="PFK692" s="61"/>
      <c r="PFL692" s="61"/>
      <c r="PFM692" s="61"/>
      <c r="PFN692" s="61"/>
      <c r="PFO692" s="61"/>
      <c r="PFP692" s="61"/>
      <c r="PFQ692" s="61"/>
      <c r="PFR692" s="61"/>
      <c r="PFS692" s="61"/>
      <c r="PFT692" s="61"/>
      <c r="PFU692" s="61"/>
      <c r="PFV692" s="61"/>
      <c r="PFW692" s="61"/>
      <c r="PFX692" s="61"/>
      <c r="PFY692" s="61"/>
      <c r="PFZ692" s="61"/>
      <c r="PGA692" s="61"/>
      <c r="PGB692" s="61"/>
      <c r="PGC692" s="61"/>
      <c r="PGD692" s="61"/>
      <c r="PGE692" s="61"/>
      <c r="PGF692" s="61"/>
      <c r="PGG692" s="61"/>
      <c r="PGH692" s="61"/>
      <c r="PGI692" s="61"/>
      <c r="PGJ692" s="61"/>
      <c r="PGK692" s="61"/>
      <c r="PGL692" s="61"/>
      <c r="PGM692" s="61"/>
      <c r="PGN692" s="61"/>
      <c r="PGO692" s="61"/>
      <c r="PGP692" s="61"/>
      <c r="PGQ692" s="61"/>
      <c r="PGR692" s="61"/>
      <c r="PGS692" s="61"/>
      <c r="PGT692" s="61"/>
      <c r="PGU692" s="61"/>
      <c r="PGV692" s="61"/>
      <c r="PGW692" s="61"/>
      <c r="PGX692" s="61"/>
      <c r="PGY692" s="61"/>
      <c r="PGZ692" s="61"/>
      <c r="PHA692" s="61"/>
      <c r="PHB692" s="61"/>
      <c r="PHC692" s="61"/>
      <c r="PHD692" s="61"/>
      <c r="PHE692" s="61"/>
      <c r="PHF692" s="61"/>
      <c r="PHG692" s="61"/>
      <c r="PHH692" s="61"/>
      <c r="PHI692" s="61"/>
      <c r="PHJ692" s="61"/>
      <c r="PHK692" s="61"/>
      <c r="PHL692" s="61"/>
      <c r="PHM692" s="61"/>
      <c r="PHN692" s="61"/>
      <c r="PHO692" s="61"/>
      <c r="PHP692" s="61"/>
      <c r="PHQ692" s="61"/>
      <c r="PHR692" s="61"/>
      <c r="PHS692" s="61"/>
      <c r="PHT692" s="61"/>
      <c r="PHU692" s="61"/>
      <c r="PHV692" s="61"/>
      <c r="PHW692" s="61"/>
      <c r="PHX692" s="61"/>
      <c r="PHY692" s="61"/>
      <c r="PHZ692" s="61"/>
      <c r="PIA692" s="61"/>
      <c r="PIB692" s="61"/>
      <c r="PIC692" s="61"/>
      <c r="PID692" s="61"/>
      <c r="PIE692" s="61"/>
      <c r="PIF692" s="61"/>
      <c r="PIG692" s="61"/>
      <c r="PIH692" s="61"/>
      <c r="PII692" s="61"/>
      <c r="PIJ692" s="61"/>
      <c r="PIK692" s="61"/>
      <c r="PIL692" s="61"/>
      <c r="PIM692" s="61"/>
      <c r="PIN692" s="61"/>
      <c r="PIO692" s="61"/>
      <c r="PIP692" s="61"/>
      <c r="PIQ692" s="61"/>
      <c r="PIR692" s="61"/>
      <c r="PIS692" s="61"/>
      <c r="PIT692" s="61"/>
      <c r="PIU692" s="61"/>
      <c r="PIV692" s="61"/>
      <c r="PIW692" s="61"/>
      <c r="PIX692" s="61"/>
      <c r="PIY692" s="61"/>
      <c r="PIZ692" s="61"/>
      <c r="PJA692" s="61"/>
      <c r="PJB692" s="61"/>
      <c r="PJC692" s="61"/>
      <c r="PJD692" s="61"/>
      <c r="PJE692" s="61"/>
      <c r="PJF692" s="61"/>
      <c r="PJG692" s="61"/>
      <c r="PJH692" s="61"/>
      <c r="PJI692" s="61"/>
      <c r="PJJ692" s="61"/>
      <c r="PJK692" s="61"/>
      <c r="PJL692" s="61"/>
      <c r="PJM692" s="61"/>
      <c r="PJN692" s="61"/>
      <c r="PJO692" s="61"/>
      <c r="PJP692" s="61"/>
      <c r="PJQ692" s="61"/>
      <c r="PJR692" s="61"/>
      <c r="PJS692" s="61"/>
      <c r="PJT692" s="61"/>
      <c r="PJU692" s="61"/>
      <c r="PJV692" s="61"/>
      <c r="PJW692" s="61"/>
      <c r="PJX692" s="61"/>
      <c r="PJY692" s="61"/>
      <c r="PJZ692" s="61"/>
      <c r="PKA692" s="61"/>
      <c r="PKB692" s="61"/>
      <c r="PKC692" s="61"/>
      <c r="PKD692" s="61"/>
      <c r="PKE692" s="61"/>
      <c r="PKF692" s="61"/>
      <c r="PKG692" s="61"/>
      <c r="PKH692" s="61"/>
      <c r="PKI692" s="61"/>
      <c r="PKJ692" s="61"/>
      <c r="PKK692" s="61"/>
      <c r="PKL692" s="61"/>
      <c r="PKM692" s="61"/>
      <c r="PKN692" s="61"/>
      <c r="PKO692" s="61"/>
      <c r="PKP692" s="61"/>
      <c r="PKQ692" s="61"/>
      <c r="PKR692" s="61"/>
      <c r="PKS692" s="61"/>
      <c r="PKT692" s="61"/>
      <c r="PKU692" s="61"/>
      <c r="PKV692" s="61"/>
      <c r="PKW692" s="61"/>
      <c r="PKX692" s="61"/>
      <c r="PKY692" s="61"/>
      <c r="PKZ692" s="61"/>
      <c r="PLA692" s="61"/>
      <c r="PLB692" s="61"/>
      <c r="PLC692" s="61"/>
      <c r="PLD692" s="61"/>
      <c r="PLE692" s="61"/>
      <c r="PLF692" s="61"/>
      <c r="PLG692" s="61"/>
      <c r="PLH692" s="61"/>
      <c r="PLI692" s="61"/>
      <c r="PLJ692" s="61"/>
      <c r="PLK692" s="61"/>
      <c r="PLL692" s="61"/>
      <c r="PLM692" s="61"/>
      <c r="PLN692" s="61"/>
      <c r="PLO692" s="61"/>
      <c r="PLP692" s="61"/>
      <c r="PLQ692" s="61"/>
      <c r="PLR692" s="61"/>
      <c r="PLS692" s="61"/>
      <c r="PLT692" s="61"/>
      <c r="PLU692" s="61"/>
      <c r="PLV692" s="61"/>
      <c r="PLW692" s="61"/>
      <c r="PLX692" s="61"/>
      <c r="PLY692" s="61"/>
      <c r="PLZ692" s="61"/>
      <c r="PMA692" s="61"/>
      <c r="PMB692" s="61"/>
      <c r="PMC692" s="61"/>
      <c r="PMD692" s="61"/>
      <c r="PME692" s="61"/>
      <c r="PMF692" s="61"/>
      <c r="PMG692" s="61"/>
      <c r="PMH692" s="61"/>
      <c r="PMI692" s="61"/>
      <c r="PMJ692" s="61"/>
      <c r="PMK692" s="61"/>
      <c r="PML692" s="61"/>
      <c r="PMM692" s="61"/>
      <c r="PMN692" s="61"/>
      <c r="PMO692" s="61"/>
      <c r="PMP692" s="61"/>
      <c r="PMQ692" s="61"/>
      <c r="PMR692" s="61"/>
      <c r="PMS692" s="61"/>
      <c r="PMT692" s="61"/>
      <c r="PMU692" s="61"/>
      <c r="PMV692" s="61"/>
      <c r="PMW692" s="61"/>
      <c r="PMX692" s="61"/>
      <c r="PMY692" s="61"/>
      <c r="PMZ692" s="61"/>
      <c r="PNA692" s="61"/>
      <c r="PNB692" s="61"/>
      <c r="PNC692" s="61"/>
      <c r="PND692" s="61"/>
      <c r="PNE692" s="61"/>
      <c r="PNF692" s="61"/>
      <c r="PNG692" s="61"/>
      <c r="PNH692" s="61"/>
      <c r="PNI692" s="61"/>
      <c r="PNJ692" s="61"/>
      <c r="PNK692" s="61"/>
      <c r="PNL692" s="61"/>
      <c r="PNM692" s="61"/>
      <c r="PNN692" s="61"/>
      <c r="PNO692" s="61"/>
      <c r="PNP692" s="61"/>
      <c r="PNQ692" s="61"/>
      <c r="PNR692" s="61"/>
      <c r="PNS692" s="61"/>
      <c r="PNT692" s="61"/>
      <c r="PNU692" s="61"/>
      <c r="PNV692" s="61"/>
      <c r="PNW692" s="61"/>
      <c r="PNX692" s="61"/>
      <c r="PNY692" s="61"/>
      <c r="PNZ692" s="61"/>
      <c r="POA692" s="61"/>
      <c r="POB692" s="61"/>
      <c r="POC692" s="61"/>
      <c r="POD692" s="61"/>
      <c r="POE692" s="61"/>
      <c r="POF692" s="61"/>
      <c r="POG692" s="61"/>
      <c r="POH692" s="61"/>
      <c r="POI692" s="61"/>
      <c r="POJ692" s="61"/>
      <c r="POK692" s="61"/>
      <c r="POL692" s="61"/>
      <c r="POM692" s="61"/>
      <c r="PON692" s="61"/>
      <c r="POO692" s="61"/>
      <c r="POP692" s="61"/>
      <c r="POQ692" s="61"/>
      <c r="POR692" s="61"/>
      <c r="POS692" s="61"/>
      <c r="POT692" s="61"/>
      <c r="POU692" s="61"/>
      <c r="POV692" s="61"/>
      <c r="POW692" s="61"/>
      <c r="POX692" s="61"/>
      <c r="POY692" s="61"/>
      <c r="POZ692" s="61"/>
      <c r="PPA692" s="61"/>
      <c r="PPB692" s="61"/>
      <c r="PPC692" s="61"/>
      <c r="PPD692" s="61"/>
      <c r="PPE692" s="61"/>
      <c r="PPF692" s="61"/>
      <c r="PPG692" s="61"/>
      <c r="PPH692" s="61"/>
      <c r="PPI692" s="61"/>
      <c r="PPJ692" s="61"/>
      <c r="PPK692" s="61"/>
      <c r="PPL692" s="61"/>
      <c r="PPM692" s="61"/>
      <c r="PPN692" s="61"/>
      <c r="PPO692" s="61"/>
      <c r="PPP692" s="61"/>
      <c r="PPQ692" s="61"/>
      <c r="PPR692" s="61"/>
      <c r="PPS692" s="61"/>
      <c r="PPT692" s="61"/>
      <c r="PPU692" s="61"/>
      <c r="PPV692" s="61"/>
      <c r="PPW692" s="61"/>
      <c r="PPX692" s="61"/>
      <c r="PPY692" s="61"/>
      <c r="PPZ692" s="61"/>
      <c r="PQA692" s="61"/>
      <c r="PQB692" s="61"/>
      <c r="PQC692" s="61"/>
      <c r="PQD692" s="61"/>
      <c r="PQE692" s="61"/>
      <c r="PQF692" s="61"/>
      <c r="PQG692" s="61"/>
      <c r="PQH692" s="61"/>
      <c r="PQI692" s="61"/>
      <c r="PQJ692" s="61"/>
      <c r="PQK692" s="61"/>
      <c r="PQL692" s="61"/>
      <c r="PQM692" s="61"/>
      <c r="PQN692" s="61"/>
      <c r="PQO692" s="61"/>
      <c r="PQP692" s="61"/>
      <c r="PQQ692" s="61"/>
      <c r="PQR692" s="61"/>
      <c r="PQS692" s="61"/>
      <c r="PQT692" s="61"/>
      <c r="PQU692" s="61"/>
      <c r="PQV692" s="61"/>
      <c r="PQW692" s="61"/>
      <c r="PQX692" s="61"/>
      <c r="PQY692" s="61"/>
      <c r="PQZ692" s="61"/>
      <c r="PRA692" s="61"/>
      <c r="PRB692" s="61"/>
      <c r="PRC692" s="61"/>
      <c r="PRD692" s="61"/>
      <c r="PRE692" s="61"/>
      <c r="PRF692" s="61"/>
      <c r="PRG692" s="61"/>
      <c r="PRH692" s="61"/>
      <c r="PRI692" s="61"/>
      <c r="PRJ692" s="61"/>
      <c r="PRK692" s="61"/>
      <c r="PRL692" s="61"/>
      <c r="PRM692" s="61"/>
      <c r="PRN692" s="61"/>
      <c r="PRO692" s="61"/>
      <c r="PRP692" s="61"/>
      <c r="PRQ692" s="61"/>
      <c r="PRR692" s="61"/>
      <c r="PRS692" s="61"/>
      <c r="PRT692" s="61"/>
      <c r="PRU692" s="61"/>
      <c r="PRV692" s="61"/>
      <c r="PRW692" s="61"/>
      <c r="PRX692" s="61"/>
      <c r="PRY692" s="61"/>
      <c r="PRZ692" s="61"/>
      <c r="PSA692" s="61"/>
      <c r="PSB692" s="61"/>
      <c r="PSC692" s="61"/>
      <c r="PSD692" s="61"/>
      <c r="PSE692" s="61"/>
      <c r="PSF692" s="61"/>
      <c r="PSG692" s="61"/>
      <c r="PSH692" s="61"/>
      <c r="PSI692" s="61"/>
      <c r="PSJ692" s="61"/>
      <c r="PSK692" s="61"/>
      <c r="PSL692" s="61"/>
      <c r="PSM692" s="61"/>
      <c r="PSN692" s="61"/>
      <c r="PSO692" s="61"/>
      <c r="PSP692" s="61"/>
      <c r="PSQ692" s="61"/>
      <c r="PSR692" s="61"/>
      <c r="PSS692" s="61"/>
      <c r="PST692" s="61"/>
      <c r="PSU692" s="61"/>
      <c r="PSV692" s="61"/>
      <c r="PSW692" s="61"/>
      <c r="PSX692" s="61"/>
      <c r="PSY692" s="61"/>
      <c r="PSZ692" s="61"/>
      <c r="PTA692" s="61"/>
      <c r="PTB692" s="61"/>
      <c r="PTC692" s="61"/>
      <c r="PTD692" s="61"/>
      <c r="PTE692" s="61"/>
      <c r="PTF692" s="61"/>
      <c r="PTG692" s="61"/>
      <c r="PTH692" s="61"/>
      <c r="PTI692" s="61"/>
      <c r="PTJ692" s="61"/>
      <c r="PTK692" s="61"/>
      <c r="PTL692" s="61"/>
      <c r="PTM692" s="61"/>
      <c r="PTN692" s="61"/>
      <c r="PTO692" s="61"/>
      <c r="PTP692" s="61"/>
      <c r="PTQ692" s="61"/>
      <c r="PTR692" s="61"/>
      <c r="PTS692" s="61"/>
      <c r="PTT692" s="61"/>
      <c r="PTU692" s="61"/>
      <c r="PTV692" s="61"/>
      <c r="PTW692" s="61"/>
      <c r="PTX692" s="61"/>
      <c r="PTY692" s="61"/>
      <c r="PTZ692" s="61"/>
      <c r="PUA692" s="61"/>
      <c r="PUB692" s="61"/>
      <c r="PUC692" s="61"/>
      <c r="PUD692" s="61"/>
      <c r="PUE692" s="61"/>
      <c r="PUF692" s="61"/>
      <c r="PUG692" s="61"/>
      <c r="PUH692" s="61"/>
      <c r="PUI692" s="61"/>
      <c r="PUJ692" s="61"/>
      <c r="PUK692" s="61"/>
      <c r="PUL692" s="61"/>
      <c r="PUM692" s="61"/>
      <c r="PUN692" s="61"/>
      <c r="PUO692" s="61"/>
      <c r="PUP692" s="61"/>
      <c r="PUQ692" s="61"/>
      <c r="PUR692" s="61"/>
      <c r="PUS692" s="61"/>
      <c r="PUT692" s="61"/>
      <c r="PUU692" s="61"/>
      <c r="PUV692" s="61"/>
      <c r="PUW692" s="61"/>
      <c r="PUX692" s="61"/>
      <c r="PUY692" s="61"/>
      <c r="PUZ692" s="61"/>
      <c r="PVA692" s="61"/>
      <c r="PVB692" s="61"/>
      <c r="PVC692" s="61"/>
      <c r="PVD692" s="61"/>
      <c r="PVE692" s="61"/>
      <c r="PVF692" s="61"/>
      <c r="PVG692" s="61"/>
      <c r="PVH692" s="61"/>
      <c r="PVI692" s="61"/>
      <c r="PVJ692" s="61"/>
      <c r="PVK692" s="61"/>
      <c r="PVL692" s="61"/>
      <c r="PVM692" s="61"/>
      <c r="PVN692" s="61"/>
      <c r="PVO692" s="61"/>
      <c r="PVP692" s="61"/>
      <c r="PVQ692" s="61"/>
      <c r="PVR692" s="61"/>
      <c r="PVS692" s="61"/>
      <c r="PVT692" s="61"/>
      <c r="PVU692" s="61"/>
      <c r="PVV692" s="61"/>
      <c r="PVW692" s="61"/>
      <c r="PVX692" s="61"/>
      <c r="PVY692" s="61"/>
      <c r="PVZ692" s="61"/>
      <c r="PWA692" s="61"/>
      <c r="PWB692" s="61"/>
      <c r="PWC692" s="61"/>
      <c r="PWD692" s="61"/>
      <c r="PWE692" s="61"/>
      <c r="PWF692" s="61"/>
      <c r="PWG692" s="61"/>
      <c r="PWH692" s="61"/>
      <c r="PWI692" s="61"/>
      <c r="PWJ692" s="61"/>
      <c r="PWK692" s="61"/>
      <c r="PWL692" s="61"/>
      <c r="PWM692" s="61"/>
      <c r="PWN692" s="61"/>
      <c r="PWO692" s="61"/>
      <c r="PWP692" s="61"/>
      <c r="PWQ692" s="61"/>
      <c r="PWR692" s="61"/>
      <c r="PWS692" s="61"/>
      <c r="PWT692" s="61"/>
      <c r="PWU692" s="61"/>
      <c r="PWV692" s="61"/>
      <c r="PWW692" s="61"/>
      <c r="PWX692" s="61"/>
      <c r="PWY692" s="61"/>
      <c r="PWZ692" s="61"/>
      <c r="PXA692" s="61"/>
      <c r="PXB692" s="61"/>
      <c r="PXC692" s="61"/>
      <c r="PXD692" s="61"/>
      <c r="PXE692" s="61"/>
      <c r="PXF692" s="61"/>
      <c r="PXG692" s="61"/>
      <c r="PXH692" s="61"/>
      <c r="PXI692" s="61"/>
      <c r="PXJ692" s="61"/>
      <c r="PXK692" s="61"/>
      <c r="PXL692" s="61"/>
      <c r="PXM692" s="61"/>
      <c r="PXN692" s="61"/>
      <c r="PXO692" s="61"/>
      <c r="PXP692" s="61"/>
      <c r="PXQ692" s="61"/>
      <c r="PXR692" s="61"/>
      <c r="PXS692" s="61"/>
      <c r="PXT692" s="61"/>
      <c r="PXU692" s="61"/>
      <c r="PXV692" s="61"/>
      <c r="PXW692" s="61"/>
      <c r="PXX692" s="61"/>
      <c r="PXY692" s="61"/>
      <c r="PXZ692" s="61"/>
      <c r="PYA692" s="61"/>
      <c r="PYB692" s="61"/>
      <c r="PYC692" s="61"/>
      <c r="PYD692" s="61"/>
      <c r="PYE692" s="61"/>
      <c r="PYF692" s="61"/>
      <c r="PYG692" s="61"/>
      <c r="PYH692" s="61"/>
      <c r="PYI692" s="61"/>
      <c r="PYJ692" s="61"/>
      <c r="PYK692" s="61"/>
      <c r="PYL692" s="61"/>
      <c r="PYM692" s="61"/>
      <c r="PYN692" s="61"/>
      <c r="PYO692" s="61"/>
      <c r="PYP692" s="61"/>
      <c r="PYQ692" s="61"/>
      <c r="PYR692" s="61"/>
      <c r="PYS692" s="61"/>
      <c r="PYT692" s="61"/>
      <c r="PYU692" s="61"/>
      <c r="PYV692" s="61"/>
      <c r="PYW692" s="61"/>
      <c r="PYX692" s="61"/>
      <c r="PYY692" s="61"/>
      <c r="PYZ692" s="61"/>
      <c r="PZA692" s="61"/>
      <c r="PZB692" s="61"/>
      <c r="PZC692" s="61"/>
      <c r="PZD692" s="61"/>
      <c r="PZE692" s="61"/>
      <c r="PZF692" s="61"/>
      <c r="PZG692" s="61"/>
      <c r="PZH692" s="61"/>
      <c r="PZI692" s="61"/>
      <c r="PZJ692" s="61"/>
      <c r="PZK692" s="61"/>
      <c r="PZL692" s="61"/>
      <c r="PZM692" s="61"/>
      <c r="PZN692" s="61"/>
      <c r="PZO692" s="61"/>
      <c r="PZP692" s="61"/>
      <c r="PZQ692" s="61"/>
      <c r="PZR692" s="61"/>
      <c r="PZS692" s="61"/>
      <c r="PZT692" s="61"/>
      <c r="PZU692" s="61"/>
      <c r="PZV692" s="61"/>
      <c r="PZW692" s="61"/>
      <c r="PZX692" s="61"/>
      <c r="PZY692" s="61"/>
      <c r="PZZ692" s="61"/>
      <c r="QAA692" s="61"/>
      <c r="QAB692" s="61"/>
      <c r="QAC692" s="61"/>
      <c r="QAD692" s="61"/>
      <c r="QAE692" s="61"/>
      <c r="QAF692" s="61"/>
      <c r="QAG692" s="61"/>
      <c r="QAH692" s="61"/>
      <c r="QAI692" s="61"/>
      <c r="QAJ692" s="61"/>
      <c r="QAK692" s="61"/>
      <c r="QAL692" s="61"/>
      <c r="QAM692" s="61"/>
      <c r="QAN692" s="61"/>
      <c r="QAO692" s="61"/>
      <c r="QAP692" s="61"/>
      <c r="QAQ692" s="61"/>
      <c r="QAR692" s="61"/>
      <c r="QAS692" s="61"/>
      <c r="QAT692" s="61"/>
      <c r="QAU692" s="61"/>
      <c r="QAV692" s="61"/>
      <c r="QAW692" s="61"/>
      <c r="QAX692" s="61"/>
      <c r="QAY692" s="61"/>
      <c r="QAZ692" s="61"/>
      <c r="QBA692" s="61"/>
      <c r="QBB692" s="61"/>
      <c r="QBC692" s="61"/>
      <c r="QBD692" s="61"/>
      <c r="QBE692" s="61"/>
      <c r="QBF692" s="61"/>
      <c r="QBG692" s="61"/>
      <c r="QBH692" s="61"/>
      <c r="QBI692" s="61"/>
      <c r="QBJ692" s="61"/>
      <c r="QBK692" s="61"/>
      <c r="QBL692" s="61"/>
      <c r="QBM692" s="61"/>
      <c r="QBN692" s="61"/>
      <c r="QBO692" s="61"/>
      <c r="QBP692" s="61"/>
      <c r="QBQ692" s="61"/>
      <c r="QBR692" s="61"/>
      <c r="QBS692" s="61"/>
      <c r="QBT692" s="61"/>
      <c r="QBU692" s="61"/>
      <c r="QBV692" s="61"/>
      <c r="QBW692" s="61"/>
      <c r="QBX692" s="61"/>
      <c r="QBY692" s="61"/>
      <c r="QBZ692" s="61"/>
      <c r="QCA692" s="61"/>
      <c r="QCB692" s="61"/>
      <c r="QCC692" s="61"/>
      <c r="QCD692" s="61"/>
      <c r="QCE692" s="61"/>
      <c r="QCF692" s="61"/>
      <c r="QCG692" s="61"/>
      <c r="QCH692" s="61"/>
      <c r="QCI692" s="61"/>
      <c r="QCJ692" s="61"/>
      <c r="QCK692" s="61"/>
      <c r="QCL692" s="61"/>
      <c r="QCM692" s="61"/>
      <c r="QCN692" s="61"/>
      <c r="QCO692" s="61"/>
      <c r="QCP692" s="61"/>
      <c r="QCQ692" s="61"/>
      <c r="QCR692" s="61"/>
      <c r="QCS692" s="61"/>
      <c r="QCT692" s="61"/>
      <c r="QCU692" s="61"/>
      <c r="QCV692" s="61"/>
      <c r="QCW692" s="61"/>
      <c r="QCX692" s="61"/>
      <c r="QCY692" s="61"/>
      <c r="QCZ692" s="61"/>
      <c r="QDA692" s="61"/>
      <c r="QDB692" s="61"/>
      <c r="QDC692" s="61"/>
      <c r="QDD692" s="61"/>
      <c r="QDE692" s="61"/>
      <c r="QDF692" s="61"/>
      <c r="QDG692" s="61"/>
      <c r="QDH692" s="61"/>
      <c r="QDI692" s="61"/>
      <c r="QDJ692" s="61"/>
      <c r="QDK692" s="61"/>
      <c r="QDL692" s="61"/>
      <c r="QDM692" s="61"/>
      <c r="QDN692" s="61"/>
      <c r="QDO692" s="61"/>
      <c r="QDP692" s="61"/>
      <c r="QDQ692" s="61"/>
      <c r="QDR692" s="61"/>
      <c r="QDS692" s="61"/>
      <c r="QDT692" s="61"/>
      <c r="QDU692" s="61"/>
      <c r="QDV692" s="61"/>
      <c r="QDW692" s="61"/>
      <c r="QDX692" s="61"/>
      <c r="QDY692" s="61"/>
      <c r="QDZ692" s="61"/>
      <c r="QEA692" s="61"/>
      <c r="QEB692" s="61"/>
      <c r="QEC692" s="61"/>
      <c r="QED692" s="61"/>
      <c r="QEE692" s="61"/>
      <c r="QEF692" s="61"/>
      <c r="QEG692" s="61"/>
      <c r="QEH692" s="61"/>
      <c r="QEI692" s="61"/>
      <c r="QEJ692" s="61"/>
      <c r="QEK692" s="61"/>
      <c r="QEL692" s="61"/>
      <c r="QEM692" s="61"/>
      <c r="QEN692" s="61"/>
      <c r="QEO692" s="61"/>
      <c r="QEP692" s="61"/>
      <c r="QEQ692" s="61"/>
      <c r="QER692" s="61"/>
      <c r="QES692" s="61"/>
      <c r="QET692" s="61"/>
      <c r="QEU692" s="61"/>
      <c r="QEV692" s="61"/>
      <c r="QEW692" s="61"/>
      <c r="QEX692" s="61"/>
      <c r="QEY692" s="61"/>
      <c r="QEZ692" s="61"/>
      <c r="QFA692" s="61"/>
      <c r="QFB692" s="61"/>
      <c r="QFC692" s="61"/>
      <c r="QFD692" s="61"/>
      <c r="QFE692" s="61"/>
      <c r="QFF692" s="61"/>
      <c r="QFG692" s="61"/>
      <c r="QFH692" s="61"/>
      <c r="QFI692" s="61"/>
      <c r="QFJ692" s="61"/>
      <c r="QFK692" s="61"/>
      <c r="QFL692" s="61"/>
      <c r="QFM692" s="61"/>
      <c r="QFN692" s="61"/>
      <c r="QFO692" s="61"/>
      <c r="QFP692" s="61"/>
      <c r="QFQ692" s="61"/>
      <c r="QFR692" s="61"/>
      <c r="QFS692" s="61"/>
      <c r="QFT692" s="61"/>
      <c r="QFU692" s="61"/>
      <c r="QFV692" s="61"/>
      <c r="QFW692" s="61"/>
      <c r="QFX692" s="61"/>
      <c r="QFY692" s="61"/>
      <c r="QFZ692" s="61"/>
      <c r="QGA692" s="61"/>
      <c r="QGB692" s="61"/>
      <c r="QGC692" s="61"/>
      <c r="QGD692" s="61"/>
      <c r="QGE692" s="61"/>
      <c r="QGF692" s="61"/>
      <c r="QGG692" s="61"/>
      <c r="QGH692" s="61"/>
      <c r="QGI692" s="61"/>
      <c r="QGJ692" s="61"/>
      <c r="QGK692" s="61"/>
      <c r="QGL692" s="61"/>
      <c r="QGM692" s="61"/>
      <c r="QGN692" s="61"/>
      <c r="QGO692" s="61"/>
      <c r="QGP692" s="61"/>
      <c r="QGQ692" s="61"/>
      <c r="QGR692" s="61"/>
      <c r="QGS692" s="61"/>
      <c r="QGT692" s="61"/>
      <c r="QGU692" s="61"/>
      <c r="QGV692" s="61"/>
      <c r="QGW692" s="61"/>
      <c r="QGX692" s="61"/>
      <c r="QGY692" s="61"/>
      <c r="QGZ692" s="61"/>
      <c r="QHA692" s="61"/>
      <c r="QHB692" s="61"/>
      <c r="QHC692" s="61"/>
      <c r="QHD692" s="61"/>
      <c r="QHE692" s="61"/>
      <c r="QHF692" s="61"/>
      <c r="QHG692" s="61"/>
      <c r="QHH692" s="61"/>
      <c r="QHI692" s="61"/>
      <c r="QHJ692" s="61"/>
      <c r="QHK692" s="61"/>
      <c r="QHL692" s="61"/>
      <c r="QHM692" s="61"/>
      <c r="QHN692" s="61"/>
      <c r="QHO692" s="61"/>
      <c r="QHP692" s="61"/>
      <c r="QHQ692" s="61"/>
      <c r="QHR692" s="61"/>
      <c r="QHS692" s="61"/>
      <c r="QHT692" s="61"/>
      <c r="QHU692" s="61"/>
      <c r="QHV692" s="61"/>
      <c r="QHW692" s="61"/>
      <c r="QHX692" s="61"/>
      <c r="QHY692" s="61"/>
      <c r="QHZ692" s="61"/>
      <c r="QIA692" s="61"/>
      <c r="QIB692" s="61"/>
      <c r="QIC692" s="61"/>
      <c r="QID692" s="61"/>
      <c r="QIE692" s="61"/>
      <c r="QIF692" s="61"/>
      <c r="QIG692" s="61"/>
      <c r="QIH692" s="61"/>
      <c r="QII692" s="61"/>
      <c r="QIJ692" s="61"/>
      <c r="QIK692" s="61"/>
      <c r="QIL692" s="61"/>
      <c r="QIM692" s="61"/>
      <c r="QIN692" s="61"/>
      <c r="QIO692" s="61"/>
      <c r="QIP692" s="61"/>
      <c r="QIQ692" s="61"/>
      <c r="QIR692" s="61"/>
      <c r="QIS692" s="61"/>
      <c r="QIT692" s="61"/>
      <c r="QIU692" s="61"/>
      <c r="QIV692" s="61"/>
      <c r="QIW692" s="61"/>
      <c r="QIX692" s="61"/>
      <c r="QIY692" s="61"/>
      <c r="QIZ692" s="61"/>
      <c r="QJA692" s="61"/>
      <c r="QJB692" s="61"/>
      <c r="QJC692" s="61"/>
      <c r="QJD692" s="61"/>
      <c r="QJE692" s="61"/>
      <c r="QJF692" s="61"/>
      <c r="QJG692" s="61"/>
      <c r="QJH692" s="61"/>
      <c r="QJI692" s="61"/>
      <c r="QJJ692" s="61"/>
      <c r="QJK692" s="61"/>
      <c r="QJL692" s="61"/>
      <c r="QJM692" s="61"/>
      <c r="QJN692" s="61"/>
      <c r="QJO692" s="61"/>
      <c r="QJP692" s="61"/>
      <c r="QJQ692" s="61"/>
      <c r="QJR692" s="61"/>
      <c r="QJS692" s="61"/>
      <c r="QJT692" s="61"/>
      <c r="QJU692" s="61"/>
      <c r="QJV692" s="61"/>
      <c r="QJW692" s="61"/>
      <c r="QJX692" s="61"/>
      <c r="QJY692" s="61"/>
      <c r="QJZ692" s="61"/>
      <c r="QKA692" s="61"/>
      <c r="QKB692" s="61"/>
      <c r="QKC692" s="61"/>
      <c r="QKD692" s="61"/>
      <c r="QKE692" s="61"/>
      <c r="QKF692" s="61"/>
      <c r="QKG692" s="61"/>
      <c r="QKH692" s="61"/>
      <c r="QKI692" s="61"/>
      <c r="QKJ692" s="61"/>
      <c r="QKK692" s="61"/>
      <c r="QKL692" s="61"/>
      <c r="QKM692" s="61"/>
      <c r="QKN692" s="61"/>
      <c r="QKO692" s="61"/>
      <c r="QKP692" s="61"/>
      <c r="QKQ692" s="61"/>
      <c r="QKR692" s="61"/>
      <c r="QKS692" s="61"/>
      <c r="QKT692" s="61"/>
      <c r="QKU692" s="61"/>
      <c r="QKV692" s="61"/>
      <c r="QKW692" s="61"/>
      <c r="QKX692" s="61"/>
      <c r="QKY692" s="61"/>
      <c r="QKZ692" s="61"/>
      <c r="QLA692" s="61"/>
      <c r="QLB692" s="61"/>
      <c r="QLC692" s="61"/>
      <c r="QLD692" s="61"/>
      <c r="QLE692" s="61"/>
      <c r="QLF692" s="61"/>
      <c r="QLG692" s="61"/>
      <c r="QLH692" s="61"/>
      <c r="QLI692" s="61"/>
      <c r="QLJ692" s="61"/>
      <c r="QLK692" s="61"/>
      <c r="QLL692" s="61"/>
      <c r="QLM692" s="61"/>
      <c r="QLN692" s="61"/>
      <c r="QLO692" s="61"/>
      <c r="QLP692" s="61"/>
      <c r="QLQ692" s="61"/>
      <c r="QLR692" s="61"/>
      <c r="QLS692" s="61"/>
      <c r="QLT692" s="61"/>
      <c r="QLU692" s="61"/>
      <c r="QLV692" s="61"/>
      <c r="QLW692" s="61"/>
      <c r="QLX692" s="61"/>
      <c r="QLY692" s="61"/>
      <c r="QLZ692" s="61"/>
      <c r="QMA692" s="61"/>
      <c r="QMB692" s="61"/>
      <c r="QMC692" s="61"/>
      <c r="QMD692" s="61"/>
      <c r="QME692" s="61"/>
      <c r="QMF692" s="61"/>
      <c r="QMG692" s="61"/>
      <c r="QMH692" s="61"/>
      <c r="QMI692" s="61"/>
      <c r="QMJ692" s="61"/>
      <c r="QMK692" s="61"/>
      <c r="QML692" s="61"/>
      <c r="QMM692" s="61"/>
      <c r="QMN692" s="61"/>
      <c r="QMO692" s="61"/>
      <c r="QMP692" s="61"/>
      <c r="QMQ692" s="61"/>
      <c r="QMR692" s="61"/>
      <c r="QMS692" s="61"/>
      <c r="QMT692" s="61"/>
      <c r="QMU692" s="61"/>
      <c r="QMV692" s="61"/>
      <c r="QMW692" s="61"/>
      <c r="QMX692" s="61"/>
      <c r="QMY692" s="61"/>
      <c r="QMZ692" s="61"/>
      <c r="QNA692" s="61"/>
      <c r="QNB692" s="61"/>
      <c r="QNC692" s="61"/>
      <c r="QND692" s="61"/>
      <c r="QNE692" s="61"/>
      <c r="QNF692" s="61"/>
      <c r="QNG692" s="61"/>
      <c r="QNH692" s="61"/>
      <c r="QNI692" s="61"/>
      <c r="QNJ692" s="61"/>
      <c r="QNK692" s="61"/>
      <c r="QNL692" s="61"/>
      <c r="QNM692" s="61"/>
      <c r="QNN692" s="61"/>
      <c r="QNO692" s="61"/>
      <c r="QNP692" s="61"/>
      <c r="QNQ692" s="61"/>
      <c r="QNR692" s="61"/>
      <c r="QNS692" s="61"/>
      <c r="QNT692" s="61"/>
      <c r="QNU692" s="61"/>
      <c r="QNV692" s="61"/>
      <c r="QNW692" s="61"/>
      <c r="QNX692" s="61"/>
      <c r="QNY692" s="61"/>
      <c r="QNZ692" s="61"/>
      <c r="QOA692" s="61"/>
      <c r="QOB692" s="61"/>
      <c r="QOC692" s="61"/>
      <c r="QOD692" s="61"/>
      <c r="QOE692" s="61"/>
      <c r="QOF692" s="61"/>
      <c r="QOG692" s="61"/>
      <c r="QOH692" s="61"/>
      <c r="QOI692" s="61"/>
      <c r="QOJ692" s="61"/>
      <c r="QOK692" s="61"/>
      <c r="QOL692" s="61"/>
      <c r="QOM692" s="61"/>
      <c r="QON692" s="61"/>
      <c r="QOO692" s="61"/>
      <c r="QOP692" s="61"/>
      <c r="QOQ692" s="61"/>
      <c r="QOR692" s="61"/>
      <c r="QOS692" s="61"/>
      <c r="QOT692" s="61"/>
      <c r="QOU692" s="61"/>
      <c r="QOV692" s="61"/>
      <c r="QOW692" s="61"/>
      <c r="QOX692" s="61"/>
      <c r="QOY692" s="61"/>
      <c r="QOZ692" s="61"/>
      <c r="QPA692" s="61"/>
      <c r="QPB692" s="61"/>
      <c r="QPC692" s="61"/>
      <c r="QPD692" s="61"/>
      <c r="QPE692" s="61"/>
      <c r="QPF692" s="61"/>
      <c r="QPG692" s="61"/>
      <c r="QPH692" s="61"/>
      <c r="QPI692" s="61"/>
      <c r="QPJ692" s="61"/>
      <c r="QPK692" s="61"/>
      <c r="QPL692" s="61"/>
      <c r="QPM692" s="61"/>
      <c r="QPN692" s="61"/>
      <c r="QPO692" s="61"/>
      <c r="QPP692" s="61"/>
      <c r="QPQ692" s="61"/>
      <c r="QPR692" s="61"/>
      <c r="QPS692" s="61"/>
      <c r="QPT692" s="61"/>
      <c r="QPU692" s="61"/>
      <c r="QPV692" s="61"/>
      <c r="QPW692" s="61"/>
      <c r="QPX692" s="61"/>
      <c r="QPY692" s="61"/>
      <c r="QPZ692" s="61"/>
      <c r="QQA692" s="61"/>
      <c r="QQB692" s="61"/>
      <c r="QQC692" s="61"/>
      <c r="QQD692" s="61"/>
      <c r="QQE692" s="61"/>
      <c r="QQF692" s="61"/>
      <c r="QQG692" s="61"/>
      <c r="QQH692" s="61"/>
      <c r="QQI692" s="61"/>
      <c r="QQJ692" s="61"/>
      <c r="QQK692" s="61"/>
      <c r="QQL692" s="61"/>
      <c r="QQM692" s="61"/>
      <c r="QQN692" s="61"/>
      <c r="QQO692" s="61"/>
      <c r="QQP692" s="61"/>
      <c r="QQQ692" s="61"/>
      <c r="QQR692" s="61"/>
      <c r="QQS692" s="61"/>
      <c r="QQT692" s="61"/>
      <c r="QQU692" s="61"/>
      <c r="QQV692" s="61"/>
      <c r="QQW692" s="61"/>
      <c r="QQX692" s="61"/>
      <c r="QQY692" s="61"/>
      <c r="QQZ692" s="61"/>
      <c r="QRA692" s="61"/>
      <c r="QRB692" s="61"/>
      <c r="QRC692" s="61"/>
      <c r="QRD692" s="61"/>
      <c r="QRE692" s="61"/>
      <c r="QRF692" s="61"/>
      <c r="QRG692" s="61"/>
      <c r="QRH692" s="61"/>
      <c r="QRI692" s="61"/>
      <c r="QRJ692" s="61"/>
      <c r="QRK692" s="61"/>
      <c r="QRL692" s="61"/>
      <c r="QRM692" s="61"/>
      <c r="QRN692" s="61"/>
      <c r="QRO692" s="61"/>
      <c r="QRP692" s="61"/>
      <c r="QRQ692" s="61"/>
      <c r="QRR692" s="61"/>
      <c r="QRS692" s="61"/>
      <c r="QRT692" s="61"/>
      <c r="QRU692" s="61"/>
      <c r="QRV692" s="61"/>
      <c r="QRW692" s="61"/>
      <c r="QRX692" s="61"/>
      <c r="QRY692" s="61"/>
      <c r="QRZ692" s="61"/>
      <c r="QSA692" s="61"/>
      <c r="QSB692" s="61"/>
      <c r="QSC692" s="61"/>
      <c r="QSD692" s="61"/>
      <c r="QSE692" s="61"/>
      <c r="QSF692" s="61"/>
      <c r="QSG692" s="61"/>
      <c r="QSH692" s="61"/>
      <c r="QSI692" s="61"/>
      <c r="QSJ692" s="61"/>
      <c r="QSK692" s="61"/>
      <c r="QSL692" s="61"/>
      <c r="QSM692" s="61"/>
      <c r="QSN692" s="61"/>
      <c r="QSO692" s="61"/>
      <c r="QSP692" s="61"/>
      <c r="QSQ692" s="61"/>
      <c r="QSR692" s="61"/>
      <c r="QSS692" s="61"/>
      <c r="QST692" s="61"/>
      <c r="QSU692" s="61"/>
      <c r="QSV692" s="61"/>
      <c r="QSW692" s="61"/>
      <c r="QSX692" s="61"/>
      <c r="QSY692" s="61"/>
      <c r="QSZ692" s="61"/>
      <c r="QTA692" s="61"/>
      <c r="QTB692" s="61"/>
      <c r="QTC692" s="61"/>
      <c r="QTD692" s="61"/>
      <c r="QTE692" s="61"/>
      <c r="QTF692" s="61"/>
      <c r="QTG692" s="61"/>
      <c r="QTH692" s="61"/>
      <c r="QTI692" s="61"/>
      <c r="QTJ692" s="61"/>
      <c r="QTK692" s="61"/>
      <c r="QTL692" s="61"/>
      <c r="QTM692" s="61"/>
      <c r="QTN692" s="61"/>
      <c r="QTO692" s="61"/>
      <c r="QTP692" s="61"/>
      <c r="QTQ692" s="61"/>
      <c r="QTR692" s="61"/>
      <c r="QTS692" s="61"/>
      <c r="QTT692" s="61"/>
      <c r="QTU692" s="61"/>
      <c r="QTV692" s="61"/>
      <c r="QTW692" s="61"/>
      <c r="QTX692" s="61"/>
      <c r="QTY692" s="61"/>
      <c r="QTZ692" s="61"/>
      <c r="QUA692" s="61"/>
      <c r="QUB692" s="61"/>
      <c r="QUC692" s="61"/>
      <c r="QUD692" s="61"/>
      <c r="QUE692" s="61"/>
      <c r="QUF692" s="61"/>
      <c r="QUG692" s="61"/>
      <c r="QUH692" s="61"/>
      <c r="QUI692" s="61"/>
      <c r="QUJ692" s="61"/>
      <c r="QUK692" s="61"/>
      <c r="QUL692" s="61"/>
      <c r="QUM692" s="61"/>
      <c r="QUN692" s="61"/>
      <c r="QUO692" s="61"/>
      <c r="QUP692" s="61"/>
      <c r="QUQ692" s="61"/>
      <c r="QUR692" s="61"/>
      <c r="QUS692" s="61"/>
      <c r="QUT692" s="61"/>
      <c r="QUU692" s="61"/>
      <c r="QUV692" s="61"/>
      <c r="QUW692" s="61"/>
      <c r="QUX692" s="61"/>
      <c r="QUY692" s="61"/>
      <c r="QUZ692" s="61"/>
      <c r="QVA692" s="61"/>
      <c r="QVB692" s="61"/>
      <c r="QVC692" s="61"/>
      <c r="QVD692" s="61"/>
      <c r="QVE692" s="61"/>
      <c r="QVF692" s="61"/>
      <c r="QVG692" s="61"/>
      <c r="QVH692" s="61"/>
      <c r="QVI692" s="61"/>
      <c r="QVJ692" s="61"/>
      <c r="QVK692" s="61"/>
      <c r="QVL692" s="61"/>
      <c r="QVM692" s="61"/>
      <c r="QVN692" s="61"/>
      <c r="QVO692" s="61"/>
      <c r="QVP692" s="61"/>
      <c r="QVQ692" s="61"/>
      <c r="QVR692" s="61"/>
      <c r="QVS692" s="61"/>
      <c r="QVT692" s="61"/>
      <c r="QVU692" s="61"/>
      <c r="QVV692" s="61"/>
      <c r="QVW692" s="61"/>
      <c r="QVX692" s="61"/>
      <c r="QVY692" s="61"/>
      <c r="QVZ692" s="61"/>
      <c r="QWA692" s="61"/>
      <c r="QWB692" s="61"/>
      <c r="QWC692" s="61"/>
      <c r="QWD692" s="61"/>
      <c r="QWE692" s="61"/>
      <c r="QWF692" s="61"/>
      <c r="QWG692" s="61"/>
      <c r="QWH692" s="61"/>
      <c r="QWI692" s="61"/>
      <c r="QWJ692" s="61"/>
      <c r="QWK692" s="61"/>
      <c r="QWL692" s="61"/>
      <c r="QWM692" s="61"/>
      <c r="QWN692" s="61"/>
      <c r="QWO692" s="61"/>
      <c r="QWP692" s="61"/>
      <c r="QWQ692" s="61"/>
      <c r="QWR692" s="61"/>
      <c r="QWS692" s="61"/>
      <c r="QWT692" s="61"/>
      <c r="QWU692" s="61"/>
      <c r="QWV692" s="61"/>
      <c r="QWW692" s="61"/>
      <c r="QWX692" s="61"/>
      <c r="QWY692" s="61"/>
      <c r="QWZ692" s="61"/>
      <c r="QXA692" s="61"/>
      <c r="QXB692" s="61"/>
      <c r="QXC692" s="61"/>
      <c r="QXD692" s="61"/>
      <c r="QXE692" s="61"/>
      <c r="QXF692" s="61"/>
      <c r="QXG692" s="61"/>
      <c r="QXH692" s="61"/>
      <c r="QXI692" s="61"/>
      <c r="QXJ692" s="61"/>
      <c r="QXK692" s="61"/>
      <c r="QXL692" s="61"/>
      <c r="QXM692" s="61"/>
      <c r="QXN692" s="61"/>
      <c r="QXO692" s="61"/>
      <c r="QXP692" s="61"/>
      <c r="QXQ692" s="61"/>
      <c r="QXR692" s="61"/>
      <c r="QXS692" s="61"/>
      <c r="QXT692" s="61"/>
      <c r="QXU692" s="61"/>
      <c r="QXV692" s="61"/>
      <c r="QXW692" s="61"/>
      <c r="QXX692" s="61"/>
      <c r="QXY692" s="61"/>
      <c r="QXZ692" s="61"/>
      <c r="QYA692" s="61"/>
      <c r="QYB692" s="61"/>
      <c r="QYC692" s="61"/>
      <c r="QYD692" s="61"/>
      <c r="QYE692" s="61"/>
      <c r="QYF692" s="61"/>
      <c r="QYG692" s="61"/>
      <c r="QYH692" s="61"/>
      <c r="QYI692" s="61"/>
      <c r="QYJ692" s="61"/>
      <c r="QYK692" s="61"/>
      <c r="QYL692" s="61"/>
      <c r="QYM692" s="61"/>
      <c r="QYN692" s="61"/>
      <c r="QYO692" s="61"/>
      <c r="QYP692" s="61"/>
      <c r="QYQ692" s="61"/>
      <c r="QYR692" s="61"/>
      <c r="QYS692" s="61"/>
      <c r="QYT692" s="61"/>
      <c r="QYU692" s="61"/>
      <c r="QYV692" s="61"/>
      <c r="QYW692" s="61"/>
      <c r="QYX692" s="61"/>
      <c r="QYY692" s="61"/>
      <c r="QYZ692" s="61"/>
      <c r="QZA692" s="61"/>
      <c r="QZB692" s="61"/>
      <c r="QZC692" s="61"/>
      <c r="QZD692" s="61"/>
      <c r="QZE692" s="61"/>
      <c r="QZF692" s="61"/>
      <c r="QZG692" s="61"/>
      <c r="QZH692" s="61"/>
      <c r="QZI692" s="61"/>
      <c r="QZJ692" s="61"/>
      <c r="QZK692" s="61"/>
      <c r="QZL692" s="61"/>
      <c r="QZM692" s="61"/>
      <c r="QZN692" s="61"/>
      <c r="QZO692" s="61"/>
      <c r="QZP692" s="61"/>
      <c r="QZQ692" s="61"/>
      <c r="QZR692" s="61"/>
      <c r="QZS692" s="61"/>
      <c r="QZT692" s="61"/>
      <c r="QZU692" s="61"/>
      <c r="QZV692" s="61"/>
      <c r="QZW692" s="61"/>
      <c r="QZX692" s="61"/>
      <c r="QZY692" s="61"/>
      <c r="QZZ692" s="61"/>
      <c r="RAA692" s="61"/>
      <c r="RAB692" s="61"/>
      <c r="RAC692" s="61"/>
      <c r="RAD692" s="61"/>
      <c r="RAE692" s="61"/>
      <c r="RAF692" s="61"/>
      <c r="RAG692" s="61"/>
      <c r="RAH692" s="61"/>
      <c r="RAI692" s="61"/>
      <c r="RAJ692" s="61"/>
      <c r="RAK692" s="61"/>
      <c r="RAL692" s="61"/>
      <c r="RAM692" s="61"/>
      <c r="RAN692" s="61"/>
      <c r="RAO692" s="61"/>
      <c r="RAP692" s="61"/>
      <c r="RAQ692" s="61"/>
      <c r="RAR692" s="61"/>
      <c r="RAS692" s="61"/>
      <c r="RAT692" s="61"/>
      <c r="RAU692" s="61"/>
      <c r="RAV692" s="61"/>
      <c r="RAW692" s="61"/>
      <c r="RAX692" s="61"/>
      <c r="RAY692" s="61"/>
      <c r="RAZ692" s="61"/>
      <c r="RBA692" s="61"/>
      <c r="RBB692" s="61"/>
      <c r="RBC692" s="61"/>
      <c r="RBD692" s="61"/>
      <c r="RBE692" s="61"/>
      <c r="RBF692" s="61"/>
      <c r="RBG692" s="61"/>
      <c r="RBH692" s="61"/>
      <c r="RBI692" s="61"/>
      <c r="RBJ692" s="61"/>
      <c r="RBK692" s="61"/>
      <c r="RBL692" s="61"/>
      <c r="RBM692" s="61"/>
      <c r="RBN692" s="61"/>
      <c r="RBO692" s="61"/>
      <c r="RBP692" s="61"/>
      <c r="RBQ692" s="61"/>
      <c r="RBR692" s="61"/>
      <c r="RBS692" s="61"/>
      <c r="RBT692" s="61"/>
      <c r="RBU692" s="61"/>
      <c r="RBV692" s="61"/>
      <c r="RBW692" s="61"/>
      <c r="RBX692" s="61"/>
      <c r="RBY692" s="61"/>
      <c r="RBZ692" s="61"/>
      <c r="RCA692" s="61"/>
      <c r="RCB692" s="61"/>
      <c r="RCC692" s="61"/>
      <c r="RCD692" s="61"/>
      <c r="RCE692" s="61"/>
      <c r="RCF692" s="61"/>
      <c r="RCG692" s="61"/>
      <c r="RCH692" s="61"/>
      <c r="RCI692" s="61"/>
      <c r="RCJ692" s="61"/>
      <c r="RCK692" s="61"/>
      <c r="RCL692" s="61"/>
      <c r="RCM692" s="61"/>
      <c r="RCN692" s="61"/>
      <c r="RCO692" s="61"/>
      <c r="RCP692" s="61"/>
      <c r="RCQ692" s="61"/>
      <c r="RCR692" s="61"/>
      <c r="RCS692" s="61"/>
      <c r="RCT692" s="61"/>
      <c r="RCU692" s="61"/>
      <c r="RCV692" s="61"/>
      <c r="RCW692" s="61"/>
      <c r="RCX692" s="61"/>
      <c r="RCY692" s="61"/>
      <c r="RCZ692" s="61"/>
      <c r="RDA692" s="61"/>
      <c r="RDB692" s="61"/>
      <c r="RDC692" s="61"/>
      <c r="RDD692" s="61"/>
      <c r="RDE692" s="61"/>
      <c r="RDF692" s="61"/>
      <c r="RDG692" s="61"/>
      <c r="RDH692" s="61"/>
      <c r="RDI692" s="61"/>
      <c r="RDJ692" s="61"/>
      <c r="RDK692" s="61"/>
      <c r="RDL692" s="61"/>
      <c r="RDM692" s="61"/>
      <c r="RDN692" s="61"/>
      <c r="RDO692" s="61"/>
      <c r="RDP692" s="61"/>
      <c r="RDQ692" s="61"/>
      <c r="RDR692" s="61"/>
      <c r="RDS692" s="61"/>
      <c r="RDT692" s="61"/>
      <c r="RDU692" s="61"/>
      <c r="RDV692" s="61"/>
      <c r="RDW692" s="61"/>
      <c r="RDX692" s="61"/>
      <c r="RDY692" s="61"/>
      <c r="RDZ692" s="61"/>
      <c r="REA692" s="61"/>
      <c r="REB692" s="61"/>
      <c r="REC692" s="61"/>
      <c r="RED692" s="61"/>
      <c r="REE692" s="61"/>
      <c r="REF692" s="61"/>
      <c r="REG692" s="61"/>
      <c r="REH692" s="61"/>
      <c r="REI692" s="61"/>
      <c r="REJ692" s="61"/>
      <c r="REK692" s="61"/>
      <c r="REL692" s="61"/>
      <c r="REM692" s="61"/>
      <c r="REN692" s="61"/>
      <c r="REO692" s="61"/>
      <c r="REP692" s="61"/>
      <c r="REQ692" s="61"/>
      <c r="RER692" s="61"/>
      <c r="RES692" s="61"/>
      <c r="RET692" s="61"/>
      <c r="REU692" s="61"/>
      <c r="REV692" s="61"/>
      <c r="REW692" s="61"/>
      <c r="REX692" s="61"/>
      <c r="REY692" s="61"/>
      <c r="REZ692" s="61"/>
      <c r="RFA692" s="61"/>
      <c r="RFB692" s="61"/>
      <c r="RFC692" s="61"/>
      <c r="RFD692" s="61"/>
      <c r="RFE692" s="61"/>
      <c r="RFF692" s="61"/>
      <c r="RFG692" s="61"/>
      <c r="RFH692" s="61"/>
      <c r="RFI692" s="61"/>
      <c r="RFJ692" s="61"/>
      <c r="RFK692" s="61"/>
      <c r="RFL692" s="61"/>
      <c r="RFM692" s="61"/>
      <c r="RFN692" s="61"/>
      <c r="RFO692" s="61"/>
      <c r="RFP692" s="61"/>
      <c r="RFQ692" s="61"/>
      <c r="RFR692" s="61"/>
      <c r="RFS692" s="61"/>
      <c r="RFT692" s="61"/>
      <c r="RFU692" s="61"/>
      <c r="RFV692" s="61"/>
      <c r="RFW692" s="61"/>
      <c r="RFX692" s="61"/>
      <c r="RFY692" s="61"/>
      <c r="RFZ692" s="61"/>
      <c r="RGA692" s="61"/>
      <c r="RGB692" s="61"/>
      <c r="RGC692" s="61"/>
      <c r="RGD692" s="61"/>
      <c r="RGE692" s="61"/>
      <c r="RGF692" s="61"/>
      <c r="RGG692" s="61"/>
      <c r="RGH692" s="61"/>
      <c r="RGI692" s="61"/>
      <c r="RGJ692" s="61"/>
      <c r="RGK692" s="61"/>
      <c r="RGL692" s="61"/>
      <c r="RGM692" s="61"/>
      <c r="RGN692" s="61"/>
      <c r="RGO692" s="61"/>
      <c r="RGP692" s="61"/>
      <c r="RGQ692" s="61"/>
      <c r="RGR692" s="61"/>
      <c r="RGS692" s="61"/>
      <c r="RGT692" s="61"/>
      <c r="RGU692" s="61"/>
      <c r="RGV692" s="61"/>
      <c r="RGW692" s="61"/>
      <c r="RGX692" s="61"/>
      <c r="RGY692" s="61"/>
      <c r="RGZ692" s="61"/>
      <c r="RHA692" s="61"/>
      <c r="RHB692" s="61"/>
      <c r="RHC692" s="61"/>
      <c r="RHD692" s="61"/>
      <c r="RHE692" s="61"/>
      <c r="RHF692" s="61"/>
      <c r="RHG692" s="61"/>
      <c r="RHH692" s="61"/>
      <c r="RHI692" s="61"/>
      <c r="RHJ692" s="61"/>
      <c r="RHK692" s="61"/>
      <c r="RHL692" s="61"/>
      <c r="RHM692" s="61"/>
      <c r="RHN692" s="61"/>
      <c r="RHO692" s="61"/>
      <c r="RHP692" s="61"/>
      <c r="RHQ692" s="61"/>
      <c r="RHR692" s="61"/>
      <c r="RHS692" s="61"/>
      <c r="RHT692" s="61"/>
      <c r="RHU692" s="61"/>
      <c r="RHV692" s="61"/>
      <c r="RHW692" s="61"/>
      <c r="RHX692" s="61"/>
      <c r="RHY692" s="61"/>
      <c r="RHZ692" s="61"/>
      <c r="RIA692" s="61"/>
      <c r="RIB692" s="61"/>
      <c r="RIC692" s="61"/>
      <c r="RID692" s="61"/>
      <c r="RIE692" s="61"/>
      <c r="RIF692" s="61"/>
      <c r="RIG692" s="61"/>
      <c r="RIH692" s="61"/>
      <c r="RII692" s="61"/>
      <c r="RIJ692" s="61"/>
      <c r="RIK692" s="61"/>
      <c r="RIL692" s="61"/>
      <c r="RIM692" s="61"/>
      <c r="RIN692" s="61"/>
      <c r="RIO692" s="61"/>
      <c r="RIP692" s="61"/>
      <c r="RIQ692" s="61"/>
      <c r="RIR692" s="61"/>
      <c r="RIS692" s="61"/>
      <c r="RIT692" s="61"/>
      <c r="RIU692" s="61"/>
      <c r="RIV692" s="61"/>
      <c r="RIW692" s="61"/>
      <c r="RIX692" s="61"/>
      <c r="RIY692" s="61"/>
      <c r="RIZ692" s="61"/>
      <c r="RJA692" s="61"/>
      <c r="RJB692" s="61"/>
      <c r="RJC692" s="61"/>
      <c r="RJD692" s="61"/>
      <c r="RJE692" s="61"/>
      <c r="RJF692" s="61"/>
      <c r="RJG692" s="61"/>
      <c r="RJH692" s="61"/>
      <c r="RJI692" s="61"/>
      <c r="RJJ692" s="61"/>
      <c r="RJK692" s="61"/>
      <c r="RJL692" s="61"/>
      <c r="RJM692" s="61"/>
      <c r="RJN692" s="61"/>
      <c r="RJO692" s="61"/>
      <c r="RJP692" s="61"/>
      <c r="RJQ692" s="61"/>
      <c r="RJR692" s="61"/>
      <c r="RJS692" s="61"/>
      <c r="RJT692" s="61"/>
      <c r="RJU692" s="61"/>
      <c r="RJV692" s="61"/>
      <c r="RJW692" s="61"/>
      <c r="RJX692" s="61"/>
      <c r="RJY692" s="61"/>
      <c r="RJZ692" s="61"/>
      <c r="RKA692" s="61"/>
      <c r="RKB692" s="61"/>
      <c r="RKC692" s="61"/>
      <c r="RKD692" s="61"/>
      <c r="RKE692" s="61"/>
      <c r="RKF692" s="61"/>
      <c r="RKG692" s="61"/>
      <c r="RKH692" s="61"/>
      <c r="RKI692" s="61"/>
      <c r="RKJ692" s="61"/>
      <c r="RKK692" s="61"/>
      <c r="RKL692" s="61"/>
      <c r="RKM692" s="61"/>
      <c r="RKN692" s="61"/>
      <c r="RKO692" s="61"/>
      <c r="RKP692" s="61"/>
      <c r="RKQ692" s="61"/>
      <c r="RKR692" s="61"/>
      <c r="RKS692" s="61"/>
      <c r="RKT692" s="61"/>
      <c r="RKU692" s="61"/>
      <c r="RKV692" s="61"/>
      <c r="RKW692" s="61"/>
      <c r="RKX692" s="61"/>
      <c r="RKY692" s="61"/>
      <c r="RKZ692" s="61"/>
      <c r="RLA692" s="61"/>
      <c r="RLB692" s="61"/>
      <c r="RLC692" s="61"/>
      <c r="RLD692" s="61"/>
      <c r="RLE692" s="61"/>
      <c r="RLF692" s="61"/>
      <c r="RLG692" s="61"/>
      <c r="RLH692" s="61"/>
      <c r="RLI692" s="61"/>
      <c r="RLJ692" s="61"/>
      <c r="RLK692" s="61"/>
      <c r="RLL692" s="61"/>
      <c r="RLM692" s="61"/>
      <c r="RLN692" s="61"/>
      <c r="RLO692" s="61"/>
      <c r="RLP692" s="61"/>
      <c r="RLQ692" s="61"/>
      <c r="RLR692" s="61"/>
      <c r="RLS692" s="61"/>
      <c r="RLT692" s="61"/>
      <c r="RLU692" s="61"/>
      <c r="RLV692" s="61"/>
      <c r="RLW692" s="61"/>
      <c r="RLX692" s="61"/>
      <c r="RLY692" s="61"/>
      <c r="RLZ692" s="61"/>
      <c r="RMA692" s="61"/>
      <c r="RMB692" s="61"/>
      <c r="RMC692" s="61"/>
      <c r="RMD692" s="61"/>
      <c r="RME692" s="61"/>
      <c r="RMF692" s="61"/>
      <c r="RMG692" s="61"/>
      <c r="RMH692" s="61"/>
      <c r="RMI692" s="61"/>
      <c r="RMJ692" s="61"/>
      <c r="RMK692" s="61"/>
      <c r="RML692" s="61"/>
      <c r="RMM692" s="61"/>
      <c r="RMN692" s="61"/>
      <c r="RMO692" s="61"/>
      <c r="RMP692" s="61"/>
      <c r="RMQ692" s="61"/>
      <c r="RMR692" s="61"/>
      <c r="RMS692" s="61"/>
      <c r="RMT692" s="61"/>
      <c r="RMU692" s="61"/>
      <c r="RMV692" s="61"/>
      <c r="RMW692" s="61"/>
      <c r="RMX692" s="61"/>
      <c r="RMY692" s="61"/>
      <c r="RMZ692" s="61"/>
      <c r="RNA692" s="61"/>
      <c r="RNB692" s="61"/>
      <c r="RNC692" s="61"/>
      <c r="RND692" s="61"/>
      <c r="RNE692" s="61"/>
      <c r="RNF692" s="61"/>
      <c r="RNG692" s="61"/>
      <c r="RNH692" s="61"/>
      <c r="RNI692" s="61"/>
      <c r="RNJ692" s="61"/>
      <c r="RNK692" s="61"/>
      <c r="RNL692" s="61"/>
      <c r="RNM692" s="61"/>
      <c r="RNN692" s="61"/>
      <c r="RNO692" s="61"/>
      <c r="RNP692" s="61"/>
      <c r="RNQ692" s="61"/>
      <c r="RNR692" s="61"/>
      <c r="RNS692" s="61"/>
      <c r="RNT692" s="61"/>
      <c r="RNU692" s="61"/>
      <c r="RNV692" s="61"/>
      <c r="RNW692" s="61"/>
      <c r="RNX692" s="61"/>
      <c r="RNY692" s="61"/>
      <c r="RNZ692" s="61"/>
      <c r="ROA692" s="61"/>
      <c r="ROB692" s="61"/>
      <c r="ROC692" s="61"/>
      <c r="ROD692" s="61"/>
      <c r="ROE692" s="61"/>
      <c r="ROF692" s="61"/>
      <c r="ROG692" s="61"/>
      <c r="ROH692" s="61"/>
      <c r="ROI692" s="61"/>
      <c r="ROJ692" s="61"/>
      <c r="ROK692" s="61"/>
      <c r="ROL692" s="61"/>
      <c r="ROM692" s="61"/>
      <c r="RON692" s="61"/>
      <c r="ROO692" s="61"/>
      <c r="ROP692" s="61"/>
      <c r="ROQ692" s="61"/>
      <c r="ROR692" s="61"/>
      <c r="ROS692" s="61"/>
      <c r="ROT692" s="61"/>
      <c r="ROU692" s="61"/>
      <c r="ROV692" s="61"/>
      <c r="ROW692" s="61"/>
      <c r="ROX692" s="61"/>
      <c r="ROY692" s="61"/>
      <c r="ROZ692" s="61"/>
      <c r="RPA692" s="61"/>
      <c r="RPB692" s="61"/>
      <c r="RPC692" s="61"/>
      <c r="RPD692" s="61"/>
      <c r="RPE692" s="61"/>
      <c r="RPF692" s="61"/>
      <c r="RPG692" s="61"/>
      <c r="RPH692" s="61"/>
      <c r="RPI692" s="61"/>
      <c r="RPJ692" s="61"/>
      <c r="RPK692" s="61"/>
      <c r="RPL692" s="61"/>
      <c r="RPM692" s="61"/>
      <c r="RPN692" s="61"/>
      <c r="RPO692" s="61"/>
      <c r="RPP692" s="61"/>
      <c r="RPQ692" s="61"/>
      <c r="RPR692" s="61"/>
      <c r="RPS692" s="61"/>
      <c r="RPT692" s="61"/>
      <c r="RPU692" s="61"/>
      <c r="RPV692" s="61"/>
      <c r="RPW692" s="61"/>
      <c r="RPX692" s="61"/>
      <c r="RPY692" s="61"/>
      <c r="RPZ692" s="61"/>
      <c r="RQA692" s="61"/>
      <c r="RQB692" s="61"/>
      <c r="RQC692" s="61"/>
      <c r="RQD692" s="61"/>
      <c r="RQE692" s="61"/>
      <c r="RQF692" s="61"/>
      <c r="RQG692" s="61"/>
      <c r="RQH692" s="61"/>
      <c r="RQI692" s="61"/>
      <c r="RQJ692" s="61"/>
      <c r="RQK692" s="61"/>
      <c r="RQL692" s="61"/>
      <c r="RQM692" s="61"/>
      <c r="RQN692" s="61"/>
      <c r="RQO692" s="61"/>
      <c r="RQP692" s="61"/>
      <c r="RQQ692" s="61"/>
      <c r="RQR692" s="61"/>
      <c r="RQS692" s="61"/>
      <c r="RQT692" s="61"/>
      <c r="RQU692" s="61"/>
      <c r="RQV692" s="61"/>
      <c r="RQW692" s="61"/>
      <c r="RQX692" s="61"/>
      <c r="RQY692" s="61"/>
      <c r="RQZ692" s="61"/>
      <c r="RRA692" s="61"/>
      <c r="RRB692" s="61"/>
      <c r="RRC692" s="61"/>
      <c r="RRD692" s="61"/>
      <c r="RRE692" s="61"/>
      <c r="RRF692" s="61"/>
      <c r="RRG692" s="61"/>
      <c r="RRH692" s="61"/>
      <c r="RRI692" s="61"/>
      <c r="RRJ692" s="61"/>
      <c r="RRK692" s="61"/>
      <c r="RRL692" s="61"/>
      <c r="RRM692" s="61"/>
      <c r="RRN692" s="61"/>
      <c r="RRO692" s="61"/>
      <c r="RRP692" s="61"/>
      <c r="RRQ692" s="61"/>
      <c r="RRR692" s="61"/>
      <c r="RRS692" s="61"/>
      <c r="RRT692" s="61"/>
      <c r="RRU692" s="61"/>
      <c r="RRV692" s="61"/>
      <c r="RRW692" s="61"/>
      <c r="RRX692" s="61"/>
      <c r="RRY692" s="61"/>
      <c r="RRZ692" s="61"/>
      <c r="RSA692" s="61"/>
      <c r="RSB692" s="61"/>
      <c r="RSC692" s="61"/>
      <c r="RSD692" s="61"/>
      <c r="RSE692" s="61"/>
      <c r="RSF692" s="61"/>
      <c r="RSG692" s="61"/>
      <c r="RSH692" s="61"/>
      <c r="RSI692" s="61"/>
      <c r="RSJ692" s="61"/>
      <c r="RSK692" s="61"/>
      <c r="RSL692" s="61"/>
      <c r="RSM692" s="61"/>
      <c r="RSN692" s="61"/>
      <c r="RSO692" s="61"/>
      <c r="RSP692" s="61"/>
      <c r="RSQ692" s="61"/>
      <c r="RSR692" s="61"/>
      <c r="RSS692" s="61"/>
      <c r="RST692" s="61"/>
      <c r="RSU692" s="61"/>
      <c r="RSV692" s="61"/>
      <c r="RSW692" s="61"/>
      <c r="RSX692" s="61"/>
      <c r="RSY692" s="61"/>
      <c r="RSZ692" s="61"/>
      <c r="RTA692" s="61"/>
      <c r="RTB692" s="61"/>
      <c r="RTC692" s="61"/>
      <c r="RTD692" s="61"/>
      <c r="RTE692" s="61"/>
      <c r="RTF692" s="61"/>
      <c r="RTG692" s="61"/>
      <c r="RTH692" s="61"/>
      <c r="RTI692" s="61"/>
      <c r="RTJ692" s="61"/>
      <c r="RTK692" s="61"/>
      <c r="RTL692" s="61"/>
      <c r="RTM692" s="61"/>
      <c r="RTN692" s="61"/>
      <c r="RTO692" s="61"/>
      <c r="RTP692" s="61"/>
      <c r="RTQ692" s="61"/>
      <c r="RTR692" s="61"/>
      <c r="RTS692" s="61"/>
      <c r="RTT692" s="61"/>
      <c r="RTU692" s="61"/>
      <c r="RTV692" s="61"/>
      <c r="RTW692" s="61"/>
      <c r="RTX692" s="61"/>
      <c r="RTY692" s="61"/>
      <c r="RTZ692" s="61"/>
      <c r="RUA692" s="61"/>
      <c r="RUB692" s="61"/>
      <c r="RUC692" s="61"/>
      <c r="RUD692" s="61"/>
      <c r="RUE692" s="61"/>
      <c r="RUF692" s="61"/>
      <c r="RUG692" s="61"/>
      <c r="RUH692" s="61"/>
      <c r="RUI692" s="61"/>
      <c r="RUJ692" s="61"/>
      <c r="RUK692" s="61"/>
      <c r="RUL692" s="61"/>
      <c r="RUM692" s="61"/>
      <c r="RUN692" s="61"/>
      <c r="RUO692" s="61"/>
      <c r="RUP692" s="61"/>
      <c r="RUQ692" s="61"/>
      <c r="RUR692" s="61"/>
      <c r="RUS692" s="61"/>
      <c r="RUT692" s="61"/>
      <c r="RUU692" s="61"/>
      <c r="RUV692" s="61"/>
      <c r="RUW692" s="61"/>
      <c r="RUX692" s="61"/>
      <c r="RUY692" s="61"/>
      <c r="RUZ692" s="61"/>
      <c r="RVA692" s="61"/>
      <c r="RVB692" s="61"/>
      <c r="RVC692" s="61"/>
      <c r="RVD692" s="61"/>
      <c r="RVE692" s="61"/>
      <c r="RVF692" s="61"/>
      <c r="RVG692" s="61"/>
      <c r="RVH692" s="61"/>
      <c r="RVI692" s="61"/>
      <c r="RVJ692" s="61"/>
      <c r="RVK692" s="61"/>
      <c r="RVL692" s="61"/>
      <c r="RVM692" s="61"/>
      <c r="RVN692" s="61"/>
      <c r="RVO692" s="61"/>
      <c r="RVP692" s="61"/>
      <c r="RVQ692" s="61"/>
      <c r="RVR692" s="61"/>
      <c r="RVS692" s="61"/>
      <c r="RVT692" s="61"/>
      <c r="RVU692" s="61"/>
      <c r="RVV692" s="61"/>
      <c r="RVW692" s="61"/>
      <c r="RVX692" s="61"/>
      <c r="RVY692" s="61"/>
      <c r="RVZ692" s="61"/>
      <c r="RWA692" s="61"/>
      <c r="RWB692" s="61"/>
      <c r="RWC692" s="61"/>
      <c r="RWD692" s="61"/>
      <c r="RWE692" s="61"/>
      <c r="RWF692" s="61"/>
      <c r="RWG692" s="61"/>
      <c r="RWH692" s="61"/>
      <c r="RWI692" s="61"/>
      <c r="RWJ692" s="61"/>
      <c r="RWK692" s="61"/>
      <c r="RWL692" s="61"/>
      <c r="RWM692" s="61"/>
      <c r="RWN692" s="61"/>
      <c r="RWO692" s="61"/>
      <c r="RWP692" s="61"/>
      <c r="RWQ692" s="61"/>
      <c r="RWR692" s="61"/>
      <c r="RWS692" s="61"/>
      <c r="RWT692" s="61"/>
      <c r="RWU692" s="61"/>
      <c r="RWV692" s="61"/>
      <c r="RWW692" s="61"/>
      <c r="RWX692" s="61"/>
      <c r="RWY692" s="61"/>
      <c r="RWZ692" s="61"/>
      <c r="RXA692" s="61"/>
      <c r="RXB692" s="61"/>
      <c r="RXC692" s="61"/>
      <c r="RXD692" s="61"/>
      <c r="RXE692" s="61"/>
      <c r="RXF692" s="61"/>
      <c r="RXG692" s="61"/>
      <c r="RXH692" s="61"/>
      <c r="RXI692" s="61"/>
      <c r="RXJ692" s="61"/>
      <c r="RXK692" s="61"/>
      <c r="RXL692" s="61"/>
      <c r="RXM692" s="61"/>
      <c r="RXN692" s="61"/>
      <c r="RXO692" s="61"/>
      <c r="RXP692" s="61"/>
      <c r="RXQ692" s="61"/>
      <c r="RXR692" s="61"/>
      <c r="RXS692" s="61"/>
      <c r="RXT692" s="61"/>
      <c r="RXU692" s="61"/>
      <c r="RXV692" s="61"/>
      <c r="RXW692" s="61"/>
      <c r="RXX692" s="61"/>
      <c r="RXY692" s="61"/>
      <c r="RXZ692" s="61"/>
      <c r="RYA692" s="61"/>
      <c r="RYB692" s="61"/>
      <c r="RYC692" s="61"/>
      <c r="RYD692" s="61"/>
      <c r="RYE692" s="61"/>
      <c r="RYF692" s="61"/>
      <c r="RYG692" s="61"/>
      <c r="RYH692" s="61"/>
      <c r="RYI692" s="61"/>
      <c r="RYJ692" s="61"/>
      <c r="RYK692" s="61"/>
      <c r="RYL692" s="61"/>
      <c r="RYM692" s="61"/>
      <c r="RYN692" s="61"/>
      <c r="RYO692" s="61"/>
      <c r="RYP692" s="61"/>
      <c r="RYQ692" s="61"/>
      <c r="RYR692" s="61"/>
      <c r="RYS692" s="61"/>
      <c r="RYT692" s="61"/>
      <c r="RYU692" s="61"/>
      <c r="RYV692" s="61"/>
      <c r="RYW692" s="61"/>
      <c r="RYX692" s="61"/>
      <c r="RYY692" s="61"/>
      <c r="RYZ692" s="61"/>
      <c r="RZA692" s="61"/>
      <c r="RZB692" s="61"/>
      <c r="RZC692" s="61"/>
      <c r="RZD692" s="61"/>
      <c r="RZE692" s="61"/>
      <c r="RZF692" s="61"/>
      <c r="RZG692" s="61"/>
      <c r="RZH692" s="61"/>
      <c r="RZI692" s="61"/>
      <c r="RZJ692" s="61"/>
      <c r="RZK692" s="61"/>
      <c r="RZL692" s="61"/>
      <c r="RZM692" s="61"/>
      <c r="RZN692" s="61"/>
      <c r="RZO692" s="61"/>
      <c r="RZP692" s="61"/>
      <c r="RZQ692" s="61"/>
      <c r="RZR692" s="61"/>
      <c r="RZS692" s="61"/>
      <c r="RZT692" s="61"/>
      <c r="RZU692" s="61"/>
      <c r="RZV692" s="61"/>
      <c r="RZW692" s="61"/>
      <c r="RZX692" s="61"/>
      <c r="RZY692" s="61"/>
      <c r="RZZ692" s="61"/>
      <c r="SAA692" s="61"/>
      <c r="SAB692" s="61"/>
      <c r="SAC692" s="61"/>
      <c r="SAD692" s="61"/>
      <c r="SAE692" s="61"/>
      <c r="SAF692" s="61"/>
      <c r="SAG692" s="61"/>
      <c r="SAH692" s="61"/>
      <c r="SAI692" s="61"/>
      <c r="SAJ692" s="61"/>
      <c r="SAK692" s="61"/>
      <c r="SAL692" s="61"/>
      <c r="SAM692" s="61"/>
      <c r="SAN692" s="61"/>
      <c r="SAO692" s="61"/>
      <c r="SAP692" s="61"/>
      <c r="SAQ692" s="61"/>
      <c r="SAR692" s="61"/>
      <c r="SAS692" s="61"/>
      <c r="SAT692" s="61"/>
      <c r="SAU692" s="61"/>
      <c r="SAV692" s="61"/>
      <c r="SAW692" s="61"/>
      <c r="SAX692" s="61"/>
      <c r="SAY692" s="61"/>
      <c r="SAZ692" s="61"/>
      <c r="SBA692" s="61"/>
      <c r="SBB692" s="61"/>
      <c r="SBC692" s="61"/>
      <c r="SBD692" s="61"/>
      <c r="SBE692" s="61"/>
      <c r="SBF692" s="61"/>
      <c r="SBG692" s="61"/>
      <c r="SBH692" s="61"/>
      <c r="SBI692" s="61"/>
      <c r="SBJ692" s="61"/>
      <c r="SBK692" s="61"/>
      <c r="SBL692" s="61"/>
      <c r="SBM692" s="61"/>
      <c r="SBN692" s="61"/>
      <c r="SBO692" s="61"/>
      <c r="SBP692" s="61"/>
      <c r="SBQ692" s="61"/>
      <c r="SBR692" s="61"/>
      <c r="SBS692" s="61"/>
      <c r="SBT692" s="61"/>
      <c r="SBU692" s="61"/>
      <c r="SBV692" s="61"/>
      <c r="SBW692" s="61"/>
      <c r="SBX692" s="61"/>
      <c r="SBY692" s="61"/>
      <c r="SBZ692" s="61"/>
      <c r="SCA692" s="61"/>
      <c r="SCB692" s="61"/>
      <c r="SCC692" s="61"/>
      <c r="SCD692" s="61"/>
      <c r="SCE692" s="61"/>
      <c r="SCF692" s="61"/>
      <c r="SCG692" s="61"/>
      <c r="SCH692" s="61"/>
      <c r="SCI692" s="61"/>
      <c r="SCJ692" s="61"/>
      <c r="SCK692" s="61"/>
      <c r="SCL692" s="61"/>
      <c r="SCM692" s="61"/>
      <c r="SCN692" s="61"/>
      <c r="SCO692" s="61"/>
      <c r="SCP692" s="61"/>
      <c r="SCQ692" s="61"/>
      <c r="SCR692" s="61"/>
      <c r="SCS692" s="61"/>
      <c r="SCT692" s="61"/>
      <c r="SCU692" s="61"/>
      <c r="SCV692" s="61"/>
      <c r="SCW692" s="61"/>
      <c r="SCX692" s="61"/>
      <c r="SCY692" s="61"/>
      <c r="SCZ692" s="61"/>
      <c r="SDA692" s="61"/>
      <c r="SDB692" s="61"/>
      <c r="SDC692" s="61"/>
      <c r="SDD692" s="61"/>
      <c r="SDE692" s="61"/>
      <c r="SDF692" s="61"/>
      <c r="SDG692" s="61"/>
      <c r="SDH692" s="61"/>
      <c r="SDI692" s="61"/>
      <c r="SDJ692" s="61"/>
      <c r="SDK692" s="61"/>
      <c r="SDL692" s="61"/>
      <c r="SDM692" s="61"/>
      <c r="SDN692" s="61"/>
      <c r="SDO692" s="61"/>
      <c r="SDP692" s="61"/>
      <c r="SDQ692" s="61"/>
      <c r="SDR692" s="61"/>
      <c r="SDS692" s="61"/>
      <c r="SDT692" s="61"/>
      <c r="SDU692" s="61"/>
      <c r="SDV692" s="61"/>
      <c r="SDW692" s="61"/>
      <c r="SDX692" s="61"/>
      <c r="SDY692" s="61"/>
      <c r="SDZ692" s="61"/>
      <c r="SEA692" s="61"/>
      <c r="SEB692" s="61"/>
      <c r="SEC692" s="61"/>
      <c r="SED692" s="61"/>
      <c r="SEE692" s="61"/>
      <c r="SEF692" s="61"/>
      <c r="SEG692" s="61"/>
      <c r="SEH692" s="61"/>
      <c r="SEI692" s="61"/>
      <c r="SEJ692" s="61"/>
      <c r="SEK692" s="61"/>
      <c r="SEL692" s="61"/>
      <c r="SEM692" s="61"/>
      <c r="SEN692" s="61"/>
      <c r="SEO692" s="61"/>
      <c r="SEP692" s="61"/>
      <c r="SEQ692" s="61"/>
      <c r="SER692" s="61"/>
      <c r="SES692" s="61"/>
      <c r="SET692" s="61"/>
      <c r="SEU692" s="61"/>
      <c r="SEV692" s="61"/>
      <c r="SEW692" s="61"/>
      <c r="SEX692" s="61"/>
      <c r="SEY692" s="61"/>
      <c r="SEZ692" s="61"/>
      <c r="SFA692" s="61"/>
      <c r="SFB692" s="61"/>
      <c r="SFC692" s="61"/>
      <c r="SFD692" s="61"/>
      <c r="SFE692" s="61"/>
      <c r="SFF692" s="61"/>
      <c r="SFG692" s="61"/>
      <c r="SFH692" s="61"/>
      <c r="SFI692" s="61"/>
      <c r="SFJ692" s="61"/>
      <c r="SFK692" s="61"/>
      <c r="SFL692" s="61"/>
      <c r="SFM692" s="61"/>
      <c r="SFN692" s="61"/>
      <c r="SFO692" s="61"/>
      <c r="SFP692" s="61"/>
      <c r="SFQ692" s="61"/>
      <c r="SFR692" s="61"/>
      <c r="SFS692" s="61"/>
      <c r="SFT692" s="61"/>
      <c r="SFU692" s="61"/>
      <c r="SFV692" s="61"/>
      <c r="SFW692" s="61"/>
      <c r="SFX692" s="61"/>
      <c r="SFY692" s="61"/>
      <c r="SFZ692" s="61"/>
      <c r="SGA692" s="61"/>
      <c r="SGB692" s="61"/>
      <c r="SGC692" s="61"/>
      <c r="SGD692" s="61"/>
      <c r="SGE692" s="61"/>
      <c r="SGF692" s="61"/>
      <c r="SGG692" s="61"/>
      <c r="SGH692" s="61"/>
      <c r="SGI692" s="61"/>
      <c r="SGJ692" s="61"/>
      <c r="SGK692" s="61"/>
      <c r="SGL692" s="61"/>
      <c r="SGM692" s="61"/>
      <c r="SGN692" s="61"/>
      <c r="SGO692" s="61"/>
      <c r="SGP692" s="61"/>
      <c r="SGQ692" s="61"/>
      <c r="SGR692" s="61"/>
      <c r="SGS692" s="61"/>
      <c r="SGT692" s="61"/>
      <c r="SGU692" s="61"/>
      <c r="SGV692" s="61"/>
      <c r="SGW692" s="61"/>
      <c r="SGX692" s="61"/>
      <c r="SGY692" s="61"/>
      <c r="SGZ692" s="61"/>
      <c r="SHA692" s="61"/>
      <c r="SHB692" s="61"/>
      <c r="SHC692" s="61"/>
      <c r="SHD692" s="61"/>
      <c r="SHE692" s="61"/>
      <c r="SHF692" s="61"/>
      <c r="SHG692" s="61"/>
      <c r="SHH692" s="61"/>
      <c r="SHI692" s="61"/>
      <c r="SHJ692" s="61"/>
      <c r="SHK692" s="61"/>
      <c r="SHL692" s="61"/>
      <c r="SHM692" s="61"/>
      <c r="SHN692" s="61"/>
      <c r="SHO692" s="61"/>
      <c r="SHP692" s="61"/>
      <c r="SHQ692" s="61"/>
      <c r="SHR692" s="61"/>
      <c r="SHS692" s="61"/>
      <c r="SHT692" s="61"/>
      <c r="SHU692" s="61"/>
      <c r="SHV692" s="61"/>
      <c r="SHW692" s="61"/>
      <c r="SHX692" s="61"/>
      <c r="SHY692" s="61"/>
      <c r="SHZ692" s="61"/>
      <c r="SIA692" s="61"/>
      <c r="SIB692" s="61"/>
      <c r="SIC692" s="61"/>
      <c r="SID692" s="61"/>
      <c r="SIE692" s="61"/>
      <c r="SIF692" s="61"/>
      <c r="SIG692" s="61"/>
      <c r="SIH692" s="61"/>
      <c r="SII692" s="61"/>
      <c r="SIJ692" s="61"/>
      <c r="SIK692" s="61"/>
      <c r="SIL692" s="61"/>
      <c r="SIM692" s="61"/>
      <c r="SIN692" s="61"/>
      <c r="SIO692" s="61"/>
      <c r="SIP692" s="61"/>
      <c r="SIQ692" s="61"/>
      <c r="SIR692" s="61"/>
      <c r="SIS692" s="61"/>
      <c r="SIT692" s="61"/>
      <c r="SIU692" s="61"/>
      <c r="SIV692" s="61"/>
      <c r="SIW692" s="61"/>
      <c r="SIX692" s="61"/>
      <c r="SIY692" s="61"/>
      <c r="SIZ692" s="61"/>
      <c r="SJA692" s="61"/>
      <c r="SJB692" s="61"/>
      <c r="SJC692" s="61"/>
      <c r="SJD692" s="61"/>
      <c r="SJE692" s="61"/>
      <c r="SJF692" s="61"/>
      <c r="SJG692" s="61"/>
      <c r="SJH692" s="61"/>
      <c r="SJI692" s="61"/>
      <c r="SJJ692" s="61"/>
      <c r="SJK692" s="61"/>
      <c r="SJL692" s="61"/>
      <c r="SJM692" s="61"/>
      <c r="SJN692" s="61"/>
      <c r="SJO692" s="61"/>
      <c r="SJP692" s="61"/>
      <c r="SJQ692" s="61"/>
      <c r="SJR692" s="61"/>
      <c r="SJS692" s="61"/>
      <c r="SJT692" s="61"/>
      <c r="SJU692" s="61"/>
      <c r="SJV692" s="61"/>
      <c r="SJW692" s="61"/>
      <c r="SJX692" s="61"/>
      <c r="SJY692" s="61"/>
      <c r="SJZ692" s="61"/>
      <c r="SKA692" s="61"/>
      <c r="SKB692" s="61"/>
      <c r="SKC692" s="61"/>
      <c r="SKD692" s="61"/>
      <c r="SKE692" s="61"/>
      <c r="SKF692" s="61"/>
      <c r="SKG692" s="61"/>
      <c r="SKH692" s="61"/>
      <c r="SKI692" s="61"/>
      <c r="SKJ692" s="61"/>
      <c r="SKK692" s="61"/>
      <c r="SKL692" s="61"/>
      <c r="SKM692" s="61"/>
      <c r="SKN692" s="61"/>
      <c r="SKO692" s="61"/>
      <c r="SKP692" s="61"/>
      <c r="SKQ692" s="61"/>
      <c r="SKR692" s="61"/>
      <c r="SKS692" s="61"/>
      <c r="SKT692" s="61"/>
      <c r="SKU692" s="61"/>
      <c r="SKV692" s="61"/>
      <c r="SKW692" s="61"/>
      <c r="SKX692" s="61"/>
      <c r="SKY692" s="61"/>
      <c r="SKZ692" s="61"/>
      <c r="SLA692" s="61"/>
      <c r="SLB692" s="61"/>
      <c r="SLC692" s="61"/>
      <c r="SLD692" s="61"/>
      <c r="SLE692" s="61"/>
      <c r="SLF692" s="61"/>
      <c r="SLG692" s="61"/>
      <c r="SLH692" s="61"/>
      <c r="SLI692" s="61"/>
      <c r="SLJ692" s="61"/>
      <c r="SLK692" s="61"/>
      <c r="SLL692" s="61"/>
      <c r="SLM692" s="61"/>
      <c r="SLN692" s="61"/>
      <c r="SLO692" s="61"/>
      <c r="SLP692" s="61"/>
      <c r="SLQ692" s="61"/>
      <c r="SLR692" s="61"/>
      <c r="SLS692" s="61"/>
      <c r="SLT692" s="61"/>
      <c r="SLU692" s="61"/>
      <c r="SLV692" s="61"/>
      <c r="SLW692" s="61"/>
      <c r="SLX692" s="61"/>
      <c r="SLY692" s="61"/>
      <c r="SLZ692" s="61"/>
      <c r="SMA692" s="61"/>
      <c r="SMB692" s="61"/>
      <c r="SMC692" s="61"/>
      <c r="SMD692" s="61"/>
      <c r="SME692" s="61"/>
      <c r="SMF692" s="61"/>
      <c r="SMG692" s="61"/>
      <c r="SMH692" s="61"/>
      <c r="SMI692" s="61"/>
      <c r="SMJ692" s="61"/>
      <c r="SMK692" s="61"/>
      <c r="SML692" s="61"/>
      <c r="SMM692" s="61"/>
      <c r="SMN692" s="61"/>
      <c r="SMO692" s="61"/>
      <c r="SMP692" s="61"/>
      <c r="SMQ692" s="61"/>
      <c r="SMR692" s="61"/>
      <c r="SMS692" s="61"/>
      <c r="SMT692" s="61"/>
      <c r="SMU692" s="61"/>
      <c r="SMV692" s="61"/>
      <c r="SMW692" s="61"/>
      <c r="SMX692" s="61"/>
      <c r="SMY692" s="61"/>
      <c r="SMZ692" s="61"/>
      <c r="SNA692" s="61"/>
      <c r="SNB692" s="61"/>
      <c r="SNC692" s="61"/>
      <c r="SND692" s="61"/>
      <c r="SNE692" s="61"/>
      <c r="SNF692" s="61"/>
      <c r="SNG692" s="61"/>
      <c r="SNH692" s="61"/>
      <c r="SNI692" s="61"/>
      <c r="SNJ692" s="61"/>
      <c r="SNK692" s="61"/>
      <c r="SNL692" s="61"/>
      <c r="SNM692" s="61"/>
      <c r="SNN692" s="61"/>
      <c r="SNO692" s="61"/>
      <c r="SNP692" s="61"/>
      <c r="SNQ692" s="61"/>
      <c r="SNR692" s="61"/>
      <c r="SNS692" s="61"/>
      <c r="SNT692" s="61"/>
      <c r="SNU692" s="61"/>
      <c r="SNV692" s="61"/>
      <c r="SNW692" s="61"/>
      <c r="SNX692" s="61"/>
      <c r="SNY692" s="61"/>
      <c r="SNZ692" s="61"/>
      <c r="SOA692" s="61"/>
      <c r="SOB692" s="61"/>
      <c r="SOC692" s="61"/>
      <c r="SOD692" s="61"/>
      <c r="SOE692" s="61"/>
      <c r="SOF692" s="61"/>
      <c r="SOG692" s="61"/>
      <c r="SOH692" s="61"/>
      <c r="SOI692" s="61"/>
      <c r="SOJ692" s="61"/>
      <c r="SOK692" s="61"/>
      <c r="SOL692" s="61"/>
      <c r="SOM692" s="61"/>
      <c r="SON692" s="61"/>
      <c r="SOO692" s="61"/>
      <c r="SOP692" s="61"/>
      <c r="SOQ692" s="61"/>
      <c r="SOR692" s="61"/>
      <c r="SOS692" s="61"/>
      <c r="SOT692" s="61"/>
      <c r="SOU692" s="61"/>
      <c r="SOV692" s="61"/>
      <c r="SOW692" s="61"/>
      <c r="SOX692" s="61"/>
      <c r="SOY692" s="61"/>
      <c r="SOZ692" s="61"/>
      <c r="SPA692" s="61"/>
      <c r="SPB692" s="61"/>
      <c r="SPC692" s="61"/>
      <c r="SPD692" s="61"/>
      <c r="SPE692" s="61"/>
      <c r="SPF692" s="61"/>
      <c r="SPG692" s="61"/>
      <c r="SPH692" s="61"/>
      <c r="SPI692" s="61"/>
      <c r="SPJ692" s="61"/>
      <c r="SPK692" s="61"/>
      <c r="SPL692" s="61"/>
      <c r="SPM692" s="61"/>
      <c r="SPN692" s="61"/>
      <c r="SPO692" s="61"/>
      <c r="SPP692" s="61"/>
      <c r="SPQ692" s="61"/>
      <c r="SPR692" s="61"/>
      <c r="SPS692" s="61"/>
      <c r="SPT692" s="61"/>
      <c r="SPU692" s="61"/>
      <c r="SPV692" s="61"/>
      <c r="SPW692" s="61"/>
      <c r="SPX692" s="61"/>
      <c r="SPY692" s="61"/>
      <c r="SPZ692" s="61"/>
      <c r="SQA692" s="61"/>
      <c r="SQB692" s="61"/>
      <c r="SQC692" s="61"/>
      <c r="SQD692" s="61"/>
      <c r="SQE692" s="61"/>
      <c r="SQF692" s="61"/>
      <c r="SQG692" s="61"/>
      <c r="SQH692" s="61"/>
      <c r="SQI692" s="61"/>
      <c r="SQJ692" s="61"/>
      <c r="SQK692" s="61"/>
      <c r="SQL692" s="61"/>
      <c r="SQM692" s="61"/>
      <c r="SQN692" s="61"/>
      <c r="SQO692" s="61"/>
      <c r="SQP692" s="61"/>
      <c r="SQQ692" s="61"/>
      <c r="SQR692" s="61"/>
      <c r="SQS692" s="61"/>
      <c r="SQT692" s="61"/>
      <c r="SQU692" s="61"/>
      <c r="SQV692" s="61"/>
      <c r="SQW692" s="61"/>
      <c r="SQX692" s="61"/>
      <c r="SQY692" s="61"/>
      <c r="SQZ692" s="61"/>
      <c r="SRA692" s="61"/>
      <c r="SRB692" s="61"/>
      <c r="SRC692" s="61"/>
      <c r="SRD692" s="61"/>
      <c r="SRE692" s="61"/>
      <c r="SRF692" s="61"/>
      <c r="SRG692" s="61"/>
      <c r="SRH692" s="61"/>
      <c r="SRI692" s="61"/>
      <c r="SRJ692" s="61"/>
      <c r="SRK692" s="61"/>
      <c r="SRL692" s="61"/>
      <c r="SRM692" s="61"/>
      <c r="SRN692" s="61"/>
      <c r="SRO692" s="61"/>
      <c r="SRP692" s="61"/>
      <c r="SRQ692" s="61"/>
      <c r="SRR692" s="61"/>
      <c r="SRS692" s="61"/>
      <c r="SRT692" s="61"/>
      <c r="SRU692" s="61"/>
      <c r="SRV692" s="61"/>
      <c r="SRW692" s="61"/>
      <c r="SRX692" s="61"/>
      <c r="SRY692" s="61"/>
      <c r="SRZ692" s="61"/>
      <c r="SSA692" s="61"/>
      <c r="SSB692" s="61"/>
      <c r="SSC692" s="61"/>
      <c r="SSD692" s="61"/>
      <c r="SSE692" s="61"/>
      <c r="SSF692" s="61"/>
      <c r="SSG692" s="61"/>
      <c r="SSH692" s="61"/>
      <c r="SSI692" s="61"/>
      <c r="SSJ692" s="61"/>
      <c r="SSK692" s="61"/>
      <c r="SSL692" s="61"/>
      <c r="SSM692" s="61"/>
      <c r="SSN692" s="61"/>
      <c r="SSO692" s="61"/>
      <c r="SSP692" s="61"/>
      <c r="SSQ692" s="61"/>
      <c r="SSR692" s="61"/>
      <c r="SSS692" s="61"/>
      <c r="SST692" s="61"/>
      <c r="SSU692" s="61"/>
      <c r="SSV692" s="61"/>
      <c r="SSW692" s="61"/>
      <c r="SSX692" s="61"/>
      <c r="SSY692" s="61"/>
      <c r="SSZ692" s="61"/>
      <c r="STA692" s="61"/>
      <c r="STB692" s="61"/>
      <c r="STC692" s="61"/>
      <c r="STD692" s="61"/>
      <c r="STE692" s="61"/>
      <c r="STF692" s="61"/>
      <c r="STG692" s="61"/>
      <c r="STH692" s="61"/>
      <c r="STI692" s="61"/>
      <c r="STJ692" s="61"/>
      <c r="STK692" s="61"/>
      <c r="STL692" s="61"/>
      <c r="STM692" s="61"/>
      <c r="STN692" s="61"/>
      <c r="STO692" s="61"/>
      <c r="STP692" s="61"/>
      <c r="STQ692" s="61"/>
      <c r="STR692" s="61"/>
      <c r="STS692" s="61"/>
      <c r="STT692" s="61"/>
      <c r="STU692" s="61"/>
      <c r="STV692" s="61"/>
      <c r="STW692" s="61"/>
      <c r="STX692" s="61"/>
      <c r="STY692" s="61"/>
      <c r="STZ692" s="61"/>
      <c r="SUA692" s="61"/>
      <c r="SUB692" s="61"/>
      <c r="SUC692" s="61"/>
      <c r="SUD692" s="61"/>
      <c r="SUE692" s="61"/>
      <c r="SUF692" s="61"/>
      <c r="SUG692" s="61"/>
      <c r="SUH692" s="61"/>
      <c r="SUI692" s="61"/>
      <c r="SUJ692" s="61"/>
      <c r="SUK692" s="61"/>
      <c r="SUL692" s="61"/>
      <c r="SUM692" s="61"/>
      <c r="SUN692" s="61"/>
      <c r="SUO692" s="61"/>
      <c r="SUP692" s="61"/>
      <c r="SUQ692" s="61"/>
      <c r="SUR692" s="61"/>
      <c r="SUS692" s="61"/>
      <c r="SUT692" s="61"/>
      <c r="SUU692" s="61"/>
      <c r="SUV692" s="61"/>
      <c r="SUW692" s="61"/>
      <c r="SUX692" s="61"/>
      <c r="SUY692" s="61"/>
      <c r="SUZ692" s="61"/>
      <c r="SVA692" s="61"/>
      <c r="SVB692" s="61"/>
      <c r="SVC692" s="61"/>
      <c r="SVD692" s="61"/>
      <c r="SVE692" s="61"/>
      <c r="SVF692" s="61"/>
      <c r="SVG692" s="61"/>
      <c r="SVH692" s="61"/>
      <c r="SVI692" s="61"/>
      <c r="SVJ692" s="61"/>
      <c r="SVK692" s="61"/>
      <c r="SVL692" s="61"/>
      <c r="SVM692" s="61"/>
      <c r="SVN692" s="61"/>
      <c r="SVO692" s="61"/>
      <c r="SVP692" s="61"/>
      <c r="SVQ692" s="61"/>
      <c r="SVR692" s="61"/>
      <c r="SVS692" s="61"/>
      <c r="SVT692" s="61"/>
      <c r="SVU692" s="61"/>
      <c r="SVV692" s="61"/>
      <c r="SVW692" s="61"/>
      <c r="SVX692" s="61"/>
      <c r="SVY692" s="61"/>
      <c r="SVZ692" s="61"/>
      <c r="SWA692" s="61"/>
      <c r="SWB692" s="61"/>
      <c r="SWC692" s="61"/>
      <c r="SWD692" s="61"/>
      <c r="SWE692" s="61"/>
      <c r="SWF692" s="61"/>
      <c r="SWG692" s="61"/>
      <c r="SWH692" s="61"/>
      <c r="SWI692" s="61"/>
      <c r="SWJ692" s="61"/>
      <c r="SWK692" s="61"/>
      <c r="SWL692" s="61"/>
      <c r="SWM692" s="61"/>
      <c r="SWN692" s="61"/>
      <c r="SWO692" s="61"/>
      <c r="SWP692" s="61"/>
      <c r="SWQ692" s="61"/>
      <c r="SWR692" s="61"/>
      <c r="SWS692" s="61"/>
      <c r="SWT692" s="61"/>
      <c r="SWU692" s="61"/>
      <c r="SWV692" s="61"/>
      <c r="SWW692" s="61"/>
      <c r="SWX692" s="61"/>
      <c r="SWY692" s="61"/>
      <c r="SWZ692" s="61"/>
      <c r="SXA692" s="61"/>
      <c r="SXB692" s="61"/>
      <c r="SXC692" s="61"/>
      <c r="SXD692" s="61"/>
      <c r="SXE692" s="61"/>
      <c r="SXF692" s="61"/>
      <c r="SXG692" s="61"/>
      <c r="SXH692" s="61"/>
      <c r="SXI692" s="61"/>
      <c r="SXJ692" s="61"/>
      <c r="SXK692" s="61"/>
      <c r="SXL692" s="61"/>
      <c r="SXM692" s="61"/>
      <c r="SXN692" s="61"/>
      <c r="SXO692" s="61"/>
      <c r="SXP692" s="61"/>
      <c r="SXQ692" s="61"/>
      <c r="SXR692" s="61"/>
      <c r="SXS692" s="61"/>
      <c r="SXT692" s="61"/>
      <c r="SXU692" s="61"/>
      <c r="SXV692" s="61"/>
      <c r="SXW692" s="61"/>
      <c r="SXX692" s="61"/>
      <c r="SXY692" s="61"/>
      <c r="SXZ692" s="61"/>
      <c r="SYA692" s="61"/>
      <c r="SYB692" s="61"/>
      <c r="SYC692" s="61"/>
      <c r="SYD692" s="61"/>
      <c r="SYE692" s="61"/>
      <c r="SYF692" s="61"/>
      <c r="SYG692" s="61"/>
      <c r="SYH692" s="61"/>
      <c r="SYI692" s="61"/>
      <c r="SYJ692" s="61"/>
      <c r="SYK692" s="61"/>
      <c r="SYL692" s="61"/>
      <c r="SYM692" s="61"/>
      <c r="SYN692" s="61"/>
      <c r="SYO692" s="61"/>
      <c r="SYP692" s="61"/>
      <c r="SYQ692" s="61"/>
      <c r="SYR692" s="61"/>
      <c r="SYS692" s="61"/>
      <c r="SYT692" s="61"/>
      <c r="SYU692" s="61"/>
      <c r="SYV692" s="61"/>
      <c r="SYW692" s="61"/>
      <c r="SYX692" s="61"/>
      <c r="SYY692" s="61"/>
      <c r="SYZ692" s="61"/>
      <c r="SZA692" s="61"/>
      <c r="SZB692" s="61"/>
      <c r="SZC692" s="61"/>
      <c r="SZD692" s="61"/>
      <c r="SZE692" s="61"/>
      <c r="SZF692" s="61"/>
      <c r="SZG692" s="61"/>
      <c r="SZH692" s="61"/>
      <c r="SZI692" s="61"/>
      <c r="SZJ692" s="61"/>
      <c r="SZK692" s="61"/>
      <c r="SZL692" s="61"/>
      <c r="SZM692" s="61"/>
      <c r="SZN692" s="61"/>
      <c r="SZO692" s="61"/>
      <c r="SZP692" s="61"/>
      <c r="SZQ692" s="61"/>
      <c r="SZR692" s="61"/>
      <c r="SZS692" s="61"/>
      <c r="SZT692" s="61"/>
      <c r="SZU692" s="61"/>
      <c r="SZV692" s="61"/>
      <c r="SZW692" s="61"/>
      <c r="SZX692" s="61"/>
      <c r="SZY692" s="61"/>
      <c r="SZZ692" s="61"/>
      <c r="TAA692" s="61"/>
      <c r="TAB692" s="61"/>
      <c r="TAC692" s="61"/>
      <c r="TAD692" s="61"/>
      <c r="TAE692" s="61"/>
      <c r="TAF692" s="61"/>
      <c r="TAG692" s="61"/>
      <c r="TAH692" s="61"/>
      <c r="TAI692" s="61"/>
      <c r="TAJ692" s="61"/>
      <c r="TAK692" s="61"/>
      <c r="TAL692" s="61"/>
      <c r="TAM692" s="61"/>
      <c r="TAN692" s="61"/>
      <c r="TAO692" s="61"/>
      <c r="TAP692" s="61"/>
      <c r="TAQ692" s="61"/>
      <c r="TAR692" s="61"/>
      <c r="TAS692" s="61"/>
      <c r="TAT692" s="61"/>
      <c r="TAU692" s="61"/>
      <c r="TAV692" s="61"/>
      <c r="TAW692" s="61"/>
      <c r="TAX692" s="61"/>
      <c r="TAY692" s="61"/>
      <c r="TAZ692" s="61"/>
      <c r="TBA692" s="61"/>
      <c r="TBB692" s="61"/>
      <c r="TBC692" s="61"/>
      <c r="TBD692" s="61"/>
      <c r="TBE692" s="61"/>
      <c r="TBF692" s="61"/>
      <c r="TBG692" s="61"/>
      <c r="TBH692" s="61"/>
      <c r="TBI692" s="61"/>
      <c r="TBJ692" s="61"/>
      <c r="TBK692" s="61"/>
      <c r="TBL692" s="61"/>
      <c r="TBM692" s="61"/>
      <c r="TBN692" s="61"/>
      <c r="TBO692" s="61"/>
      <c r="TBP692" s="61"/>
      <c r="TBQ692" s="61"/>
      <c r="TBR692" s="61"/>
      <c r="TBS692" s="61"/>
      <c r="TBT692" s="61"/>
      <c r="TBU692" s="61"/>
      <c r="TBV692" s="61"/>
      <c r="TBW692" s="61"/>
      <c r="TBX692" s="61"/>
      <c r="TBY692" s="61"/>
      <c r="TBZ692" s="61"/>
      <c r="TCA692" s="61"/>
      <c r="TCB692" s="61"/>
      <c r="TCC692" s="61"/>
      <c r="TCD692" s="61"/>
      <c r="TCE692" s="61"/>
      <c r="TCF692" s="61"/>
      <c r="TCG692" s="61"/>
      <c r="TCH692" s="61"/>
      <c r="TCI692" s="61"/>
      <c r="TCJ692" s="61"/>
      <c r="TCK692" s="61"/>
      <c r="TCL692" s="61"/>
      <c r="TCM692" s="61"/>
      <c r="TCN692" s="61"/>
      <c r="TCO692" s="61"/>
      <c r="TCP692" s="61"/>
      <c r="TCQ692" s="61"/>
      <c r="TCR692" s="61"/>
      <c r="TCS692" s="61"/>
      <c r="TCT692" s="61"/>
      <c r="TCU692" s="61"/>
      <c r="TCV692" s="61"/>
      <c r="TCW692" s="61"/>
      <c r="TCX692" s="61"/>
      <c r="TCY692" s="61"/>
      <c r="TCZ692" s="61"/>
      <c r="TDA692" s="61"/>
      <c r="TDB692" s="61"/>
      <c r="TDC692" s="61"/>
      <c r="TDD692" s="61"/>
      <c r="TDE692" s="61"/>
      <c r="TDF692" s="61"/>
      <c r="TDG692" s="61"/>
      <c r="TDH692" s="61"/>
      <c r="TDI692" s="61"/>
      <c r="TDJ692" s="61"/>
      <c r="TDK692" s="61"/>
      <c r="TDL692" s="61"/>
      <c r="TDM692" s="61"/>
      <c r="TDN692" s="61"/>
      <c r="TDO692" s="61"/>
      <c r="TDP692" s="61"/>
      <c r="TDQ692" s="61"/>
      <c r="TDR692" s="61"/>
      <c r="TDS692" s="61"/>
      <c r="TDT692" s="61"/>
      <c r="TDU692" s="61"/>
      <c r="TDV692" s="61"/>
      <c r="TDW692" s="61"/>
      <c r="TDX692" s="61"/>
      <c r="TDY692" s="61"/>
      <c r="TDZ692" s="61"/>
      <c r="TEA692" s="61"/>
      <c r="TEB692" s="61"/>
      <c r="TEC692" s="61"/>
      <c r="TED692" s="61"/>
      <c r="TEE692" s="61"/>
      <c r="TEF692" s="61"/>
      <c r="TEG692" s="61"/>
      <c r="TEH692" s="61"/>
      <c r="TEI692" s="61"/>
      <c r="TEJ692" s="61"/>
      <c r="TEK692" s="61"/>
      <c r="TEL692" s="61"/>
      <c r="TEM692" s="61"/>
      <c r="TEN692" s="61"/>
      <c r="TEO692" s="61"/>
      <c r="TEP692" s="61"/>
      <c r="TEQ692" s="61"/>
      <c r="TER692" s="61"/>
      <c r="TES692" s="61"/>
      <c r="TET692" s="61"/>
      <c r="TEU692" s="61"/>
      <c r="TEV692" s="61"/>
      <c r="TEW692" s="61"/>
      <c r="TEX692" s="61"/>
      <c r="TEY692" s="61"/>
      <c r="TEZ692" s="61"/>
      <c r="TFA692" s="61"/>
      <c r="TFB692" s="61"/>
      <c r="TFC692" s="61"/>
      <c r="TFD692" s="61"/>
      <c r="TFE692" s="61"/>
      <c r="TFF692" s="61"/>
      <c r="TFG692" s="61"/>
      <c r="TFH692" s="61"/>
      <c r="TFI692" s="61"/>
      <c r="TFJ692" s="61"/>
      <c r="TFK692" s="61"/>
      <c r="TFL692" s="61"/>
      <c r="TFM692" s="61"/>
      <c r="TFN692" s="61"/>
      <c r="TFO692" s="61"/>
      <c r="TFP692" s="61"/>
      <c r="TFQ692" s="61"/>
      <c r="TFR692" s="61"/>
      <c r="TFS692" s="61"/>
      <c r="TFT692" s="61"/>
      <c r="TFU692" s="61"/>
      <c r="TFV692" s="61"/>
      <c r="TFW692" s="61"/>
      <c r="TFX692" s="61"/>
      <c r="TFY692" s="61"/>
      <c r="TFZ692" s="61"/>
      <c r="TGA692" s="61"/>
      <c r="TGB692" s="61"/>
      <c r="TGC692" s="61"/>
      <c r="TGD692" s="61"/>
      <c r="TGE692" s="61"/>
      <c r="TGF692" s="61"/>
      <c r="TGG692" s="61"/>
      <c r="TGH692" s="61"/>
      <c r="TGI692" s="61"/>
      <c r="TGJ692" s="61"/>
      <c r="TGK692" s="61"/>
      <c r="TGL692" s="61"/>
      <c r="TGM692" s="61"/>
      <c r="TGN692" s="61"/>
      <c r="TGO692" s="61"/>
      <c r="TGP692" s="61"/>
      <c r="TGQ692" s="61"/>
      <c r="TGR692" s="61"/>
      <c r="TGS692" s="61"/>
      <c r="TGT692" s="61"/>
      <c r="TGU692" s="61"/>
      <c r="TGV692" s="61"/>
      <c r="TGW692" s="61"/>
      <c r="TGX692" s="61"/>
      <c r="TGY692" s="61"/>
      <c r="TGZ692" s="61"/>
      <c r="THA692" s="61"/>
      <c r="THB692" s="61"/>
      <c r="THC692" s="61"/>
      <c r="THD692" s="61"/>
      <c r="THE692" s="61"/>
      <c r="THF692" s="61"/>
      <c r="THG692" s="61"/>
      <c r="THH692" s="61"/>
      <c r="THI692" s="61"/>
      <c r="THJ692" s="61"/>
      <c r="THK692" s="61"/>
      <c r="THL692" s="61"/>
      <c r="THM692" s="61"/>
      <c r="THN692" s="61"/>
      <c r="THO692" s="61"/>
      <c r="THP692" s="61"/>
      <c r="THQ692" s="61"/>
      <c r="THR692" s="61"/>
      <c r="THS692" s="61"/>
      <c r="THT692" s="61"/>
      <c r="THU692" s="61"/>
      <c r="THV692" s="61"/>
      <c r="THW692" s="61"/>
      <c r="THX692" s="61"/>
      <c r="THY692" s="61"/>
      <c r="THZ692" s="61"/>
      <c r="TIA692" s="61"/>
      <c r="TIB692" s="61"/>
      <c r="TIC692" s="61"/>
      <c r="TID692" s="61"/>
      <c r="TIE692" s="61"/>
      <c r="TIF692" s="61"/>
      <c r="TIG692" s="61"/>
      <c r="TIH692" s="61"/>
      <c r="TII692" s="61"/>
      <c r="TIJ692" s="61"/>
      <c r="TIK692" s="61"/>
      <c r="TIL692" s="61"/>
      <c r="TIM692" s="61"/>
      <c r="TIN692" s="61"/>
      <c r="TIO692" s="61"/>
      <c r="TIP692" s="61"/>
      <c r="TIQ692" s="61"/>
      <c r="TIR692" s="61"/>
      <c r="TIS692" s="61"/>
      <c r="TIT692" s="61"/>
      <c r="TIU692" s="61"/>
      <c r="TIV692" s="61"/>
      <c r="TIW692" s="61"/>
      <c r="TIX692" s="61"/>
      <c r="TIY692" s="61"/>
      <c r="TIZ692" s="61"/>
      <c r="TJA692" s="61"/>
      <c r="TJB692" s="61"/>
      <c r="TJC692" s="61"/>
      <c r="TJD692" s="61"/>
      <c r="TJE692" s="61"/>
      <c r="TJF692" s="61"/>
      <c r="TJG692" s="61"/>
      <c r="TJH692" s="61"/>
      <c r="TJI692" s="61"/>
      <c r="TJJ692" s="61"/>
      <c r="TJK692" s="61"/>
      <c r="TJL692" s="61"/>
      <c r="TJM692" s="61"/>
      <c r="TJN692" s="61"/>
      <c r="TJO692" s="61"/>
      <c r="TJP692" s="61"/>
      <c r="TJQ692" s="61"/>
      <c r="TJR692" s="61"/>
      <c r="TJS692" s="61"/>
      <c r="TJT692" s="61"/>
      <c r="TJU692" s="61"/>
      <c r="TJV692" s="61"/>
      <c r="TJW692" s="61"/>
      <c r="TJX692" s="61"/>
      <c r="TJY692" s="61"/>
      <c r="TJZ692" s="61"/>
      <c r="TKA692" s="61"/>
      <c r="TKB692" s="61"/>
      <c r="TKC692" s="61"/>
      <c r="TKD692" s="61"/>
      <c r="TKE692" s="61"/>
      <c r="TKF692" s="61"/>
      <c r="TKG692" s="61"/>
      <c r="TKH692" s="61"/>
      <c r="TKI692" s="61"/>
      <c r="TKJ692" s="61"/>
      <c r="TKK692" s="61"/>
      <c r="TKL692" s="61"/>
      <c r="TKM692" s="61"/>
      <c r="TKN692" s="61"/>
      <c r="TKO692" s="61"/>
      <c r="TKP692" s="61"/>
      <c r="TKQ692" s="61"/>
      <c r="TKR692" s="61"/>
      <c r="TKS692" s="61"/>
      <c r="TKT692" s="61"/>
      <c r="TKU692" s="61"/>
      <c r="TKV692" s="61"/>
      <c r="TKW692" s="61"/>
      <c r="TKX692" s="61"/>
      <c r="TKY692" s="61"/>
      <c r="TKZ692" s="61"/>
      <c r="TLA692" s="61"/>
      <c r="TLB692" s="61"/>
      <c r="TLC692" s="61"/>
      <c r="TLD692" s="61"/>
      <c r="TLE692" s="61"/>
      <c r="TLF692" s="61"/>
      <c r="TLG692" s="61"/>
      <c r="TLH692" s="61"/>
      <c r="TLI692" s="61"/>
      <c r="TLJ692" s="61"/>
      <c r="TLK692" s="61"/>
      <c r="TLL692" s="61"/>
      <c r="TLM692" s="61"/>
      <c r="TLN692" s="61"/>
      <c r="TLO692" s="61"/>
      <c r="TLP692" s="61"/>
      <c r="TLQ692" s="61"/>
      <c r="TLR692" s="61"/>
      <c r="TLS692" s="61"/>
      <c r="TLT692" s="61"/>
      <c r="TLU692" s="61"/>
      <c r="TLV692" s="61"/>
      <c r="TLW692" s="61"/>
      <c r="TLX692" s="61"/>
      <c r="TLY692" s="61"/>
      <c r="TLZ692" s="61"/>
      <c r="TMA692" s="61"/>
      <c r="TMB692" s="61"/>
      <c r="TMC692" s="61"/>
      <c r="TMD692" s="61"/>
      <c r="TME692" s="61"/>
      <c r="TMF692" s="61"/>
      <c r="TMG692" s="61"/>
      <c r="TMH692" s="61"/>
      <c r="TMI692" s="61"/>
      <c r="TMJ692" s="61"/>
      <c r="TMK692" s="61"/>
      <c r="TML692" s="61"/>
      <c r="TMM692" s="61"/>
      <c r="TMN692" s="61"/>
      <c r="TMO692" s="61"/>
      <c r="TMP692" s="61"/>
      <c r="TMQ692" s="61"/>
      <c r="TMR692" s="61"/>
      <c r="TMS692" s="61"/>
      <c r="TMT692" s="61"/>
      <c r="TMU692" s="61"/>
      <c r="TMV692" s="61"/>
      <c r="TMW692" s="61"/>
      <c r="TMX692" s="61"/>
      <c r="TMY692" s="61"/>
      <c r="TMZ692" s="61"/>
      <c r="TNA692" s="61"/>
      <c r="TNB692" s="61"/>
      <c r="TNC692" s="61"/>
      <c r="TND692" s="61"/>
      <c r="TNE692" s="61"/>
      <c r="TNF692" s="61"/>
      <c r="TNG692" s="61"/>
      <c r="TNH692" s="61"/>
      <c r="TNI692" s="61"/>
      <c r="TNJ692" s="61"/>
      <c r="TNK692" s="61"/>
      <c r="TNL692" s="61"/>
      <c r="TNM692" s="61"/>
      <c r="TNN692" s="61"/>
      <c r="TNO692" s="61"/>
      <c r="TNP692" s="61"/>
      <c r="TNQ692" s="61"/>
      <c r="TNR692" s="61"/>
      <c r="TNS692" s="61"/>
      <c r="TNT692" s="61"/>
      <c r="TNU692" s="61"/>
      <c r="TNV692" s="61"/>
      <c r="TNW692" s="61"/>
      <c r="TNX692" s="61"/>
      <c r="TNY692" s="61"/>
      <c r="TNZ692" s="61"/>
      <c r="TOA692" s="61"/>
      <c r="TOB692" s="61"/>
      <c r="TOC692" s="61"/>
      <c r="TOD692" s="61"/>
      <c r="TOE692" s="61"/>
      <c r="TOF692" s="61"/>
      <c r="TOG692" s="61"/>
      <c r="TOH692" s="61"/>
      <c r="TOI692" s="61"/>
      <c r="TOJ692" s="61"/>
      <c r="TOK692" s="61"/>
      <c r="TOL692" s="61"/>
      <c r="TOM692" s="61"/>
      <c r="TON692" s="61"/>
      <c r="TOO692" s="61"/>
      <c r="TOP692" s="61"/>
      <c r="TOQ692" s="61"/>
      <c r="TOR692" s="61"/>
      <c r="TOS692" s="61"/>
      <c r="TOT692" s="61"/>
      <c r="TOU692" s="61"/>
      <c r="TOV692" s="61"/>
      <c r="TOW692" s="61"/>
      <c r="TOX692" s="61"/>
      <c r="TOY692" s="61"/>
      <c r="TOZ692" s="61"/>
      <c r="TPA692" s="61"/>
      <c r="TPB692" s="61"/>
      <c r="TPC692" s="61"/>
      <c r="TPD692" s="61"/>
      <c r="TPE692" s="61"/>
      <c r="TPF692" s="61"/>
      <c r="TPG692" s="61"/>
      <c r="TPH692" s="61"/>
      <c r="TPI692" s="61"/>
      <c r="TPJ692" s="61"/>
      <c r="TPK692" s="61"/>
      <c r="TPL692" s="61"/>
      <c r="TPM692" s="61"/>
      <c r="TPN692" s="61"/>
      <c r="TPO692" s="61"/>
      <c r="TPP692" s="61"/>
      <c r="TPQ692" s="61"/>
      <c r="TPR692" s="61"/>
      <c r="TPS692" s="61"/>
      <c r="TPT692" s="61"/>
      <c r="TPU692" s="61"/>
      <c r="TPV692" s="61"/>
      <c r="TPW692" s="61"/>
      <c r="TPX692" s="61"/>
      <c r="TPY692" s="61"/>
      <c r="TPZ692" s="61"/>
      <c r="TQA692" s="61"/>
      <c r="TQB692" s="61"/>
      <c r="TQC692" s="61"/>
      <c r="TQD692" s="61"/>
      <c r="TQE692" s="61"/>
      <c r="TQF692" s="61"/>
      <c r="TQG692" s="61"/>
      <c r="TQH692" s="61"/>
      <c r="TQI692" s="61"/>
      <c r="TQJ692" s="61"/>
      <c r="TQK692" s="61"/>
      <c r="TQL692" s="61"/>
      <c r="TQM692" s="61"/>
      <c r="TQN692" s="61"/>
      <c r="TQO692" s="61"/>
      <c r="TQP692" s="61"/>
      <c r="TQQ692" s="61"/>
      <c r="TQR692" s="61"/>
      <c r="TQS692" s="61"/>
      <c r="TQT692" s="61"/>
      <c r="TQU692" s="61"/>
      <c r="TQV692" s="61"/>
      <c r="TQW692" s="61"/>
      <c r="TQX692" s="61"/>
      <c r="TQY692" s="61"/>
      <c r="TQZ692" s="61"/>
      <c r="TRA692" s="61"/>
      <c r="TRB692" s="61"/>
      <c r="TRC692" s="61"/>
      <c r="TRD692" s="61"/>
      <c r="TRE692" s="61"/>
      <c r="TRF692" s="61"/>
      <c r="TRG692" s="61"/>
      <c r="TRH692" s="61"/>
      <c r="TRI692" s="61"/>
      <c r="TRJ692" s="61"/>
      <c r="TRK692" s="61"/>
      <c r="TRL692" s="61"/>
      <c r="TRM692" s="61"/>
      <c r="TRN692" s="61"/>
      <c r="TRO692" s="61"/>
      <c r="TRP692" s="61"/>
      <c r="TRQ692" s="61"/>
      <c r="TRR692" s="61"/>
      <c r="TRS692" s="61"/>
      <c r="TRT692" s="61"/>
      <c r="TRU692" s="61"/>
      <c r="TRV692" s="61"/>
      <c r="TRW692" s="61"/>
      <c r="TRX692" s="61"/>
      <c r="TRY692" s="61"/>
      <c r="TRZ692" s="61"/>
      <c r="TSA692" s="61"/>
      <c r="TSB692" s="61"/>
      <c r="TSC692" s="61"/>
      <c r="TSD692" s="61"/>
      <c r="TSE692" s="61"/>
      <c r="TSF692" s="61"/>
      <c r="TSG692" s="61"/>
      <c r="TSH692" s="61"/>
      <c r="TSI692" s="61"/>
      <c r="TSJ692" s="61"/>
      <c r="TSK692" s="61"/>
      <c r="TSL692" s="61"/>
      <c r="TSM692" s="61"/>
      <c r="TSN692" s="61"/>
      <c r="TSO692" s="61"/>
      <c r="TSP692" s="61"/>
      <c r="TSQ692" s="61"/>
      <c r="TSR692" s="61"/>
      <c r="TSS692" s="61"/>
      <c r="TST692" s="61"/>
      <c r="TSU692" s="61"/>
      <c r="TSV692" s="61"/>
      <c r="TSW692" s="61"/>
      <c r="TSX692" s="61"/>
      <c r="TSY692" s="61"/>
      <c r="TSZ692" s="61"/>
      <c r="TTA692" s="61"/>
      <c r="TTB692" s="61"/>
      <c r="TTC692" s="61"/>
      <c r="TTD692" s="61"/>
      <c r="TTE692" s="61"/>
      <c r="TTF692" s="61"/>
      <c r="TTG692" s="61"/>
      <c r="TTH692" s="61"/>
      <c r="TTI692" s="61"/>
      <c r="TTJ692" s="61"/>
      <c r="TTK692" s="61"/>
      <c r="TTL692" s="61"/>
      <c r="TTM692" s="61"/>
      <c r="TTN692" s="61"/>
      <c r="TTO692" s="61"/>
      <c r="TTP692" s="61"/>
      <c r="TTQ692" s="61"/>
      <c r="TTR692" s="61"/>
      <c r="TTS692" s="61"/>
      <c r="TTT692" s="61"/>
      <c r="TTU692" s="61"/>
      <c r="TTV692" s="61"/>
      <c r="TTW692" s="61"/>
      <c r="TTX692" s="61"/>
      <c r="TTY692" s="61"/>
      <c r="TTZ692" s="61"/>
      <c r="TUA692" s="61"/>
      <c r="TUB692" s="61"/>
      <c r="TUC692" s="61"/>
      <c r="TUD692" s="61"/>
      <c r="TUE692" s="61"/>
      <c r="TUF692" s="61"/>
      <c r="TUG692" s="61"/>
      <c r="TUH692" s="61"/>
      <c r="TUI692" s="61"/>
      <c r="TUJ692" s="61"/>
      <c r="TUK692" s="61"/>
      <c r="TUL692" s="61"/>
      <c r="TUM692" s="61"/>
      <c r="TUN692" s="61"/>
      <c r="TUO692" s="61"/>
      <c r="TUP692" s="61"/>
      <c r="TUQ692" s="61"/>
      <c r="TUR692" s="61"/>
      <c r="TUS692" s="61"/>
      <c r="TUT692" s="61"/>
      <c r="TUU692" s="61"/>
      <c r="TUV692" s="61"/>
      <c r="TUW692" s="61"/>
      <c r="TUX692" s="61"/>
      <c r="TUY692" s="61"/>
      <c r="TUZ692" s="61"/>
      <c r="TVA692" s="61"/>
      <c r="TVB692" s="61"/>
      <c r="TVC692" s="61"/>
      <c r="TVD692" s="61"/>
      <c r="TVE692" s="61"/>
      <c r="TVF692" s="61"/>
      <c r="TVG692" s="61"/>
      <c r="TVH692" s="61"/>
      <c r="TVI692" s="61"/>
      <c r="TVJ692" s="61"/>
      <c r="TVK692" s="61"/>
      <c r="TVL692" s="61"/>
      <c r="TVM692" s="61"/>
      <c r="TVN692" s="61"/>
      <c r="TVO692" s="61"/>
      <c r="TVP692" s="61"/>
      <c r="TVQ692" s="61"/>
      <c r="TVR692" s="61"/>
      <c r="TVS692" s="61"/>
      <c r="TVT692" s="61"/>
      <c r="TVU692" s="61"/>
      <c r="TVV692" s="61"/>
      <c r="TVW692" s="61"/>
      <c r="TVX692" s="61"/>
      <c r="TVY692" s="61"/>
      <c r="TVZ692" s="61"/>
      <c r="TWA692" s="61"/>
      <c r="TWB692" s="61"/>
      <c r="TWC692" s="61"/>
      <c r="TWD692" s="61"/>
      <c r="TWE692" s="61"/>
      <c r="TWF692" s="61"/>
      <c r="TWG692" s="61"/>
      <c r="TWH692" s="61"/>
      <c r="TWI692" s="61"/>
      <c r="TWJ692" s="61"/>
      <c r="TWK692" s="61"/>
      <c r="TWL692" s="61"/>
      <c r="TWM692" s="61"/>
      <c r="TWN692" s="61"/>
      <c r="TWO692" s="61"/>
      <c r="TWP692" s="61"/>
      <c r="TWQ692" s="61"/>
      <c r="TWR692" s="61"/>
      <c r="TWS692" s="61"/>
      <c r="TWT692" s="61"/>
      <c r="TWU692" s="61"/>
      <c r="TWV692" s="61"/>
      <c r="TWW692" s="61"/>
      <c r="TWX692" s="61"/>
      <c r="TWY692" s="61"/>
      <c r="TWZ692" s="61"/>
      <c r="TXA692" s="61"/>
      <c r="TXB692" s="61"/>
      <c r="TXC692" s="61"/>
      <c r="TXD692" s="61"/>
      <c r="TXE692" s="61"/>
      <c r="TXF692" s="61"/>
      <c r="TXG692" s="61"/>
      <c r="TXH692" s="61"/>
      <c r="TXI692" s="61"/>
      <c r="TXJ692" s="61"/>
      <c r="TXK692" s="61"/>
      <c r="TXL692" s="61"/>
      <c r="TXM692" s="61"/>
      <c r="TXN692" s="61"/>
      <c r="TXO692" s="61"/>
      <c r="TXP692" s="61"/>
      <c r="TXQ692" s="61"/>
      <c r="TXR692" s="61"/>
      <c r="TXS692" s="61"/>
      <c r="TXT692" s="61"/>
      <c r="TXU692" s="61"/>
      <c r="TXV692" s="61"/>
      <c r="TXW692" s="61"/>
      <c r="TXX692" s="61"/>
      <c r="TXY692" s="61"/>
      <c r="TXZ692" s="61"/>
      <c r="TYA692" s="61"/>
      <c r="TYB692" s="61"/>
      <c r="TYC692" s="61"/>
      <c r="TYD692" s="61"/>
      <c r="TYE692" s="61"/>
      <c r="TYF692" s="61"/>
      <c r="TYG692" s="61"/>
      <c r="TYH692" s="61"/>
      <c r="TYI692" s="61"/>
      <c r="TYJ692" s="61"/>
      <c r="TYK692" s="61"/>
      <c r="TYL692" s="61"/>
      <c r="TYM692" s="61"/>
      <c r="TYN692" s="61"/>
      <c r="TYO692" s="61"/>
      <c r="TYP692" s="61"/>
      <c r="TYQ692" s="61"/>
      <c r="TYR692" s="61"/>
      <c r="TYS692" s="61"/>
      <c r="TYT692" s="61"/>
      <c r="TYU692" s="61"/>
      <c r="TYV692" s="61"/>
      <c r="TYW692" s="61"/>
      <c r="TYX692" s="61"/>
      <c r="TYY692" s="61"/>
      <c r="TYZ692" s="61"/>
      <c r="TZA692" s="61"/>
      <c r="TZB692" s="61"/>
      <c r="TZC692" s="61"/>
      <c r="TZD692" s="61"/>
      <c r="TZE692" s="61"/>
      <c r="TZF692" s="61"/>
      <c r="TZG692" s="61"/>
      <c r="TZH692" s="61"/>
      <c r="TZI692" s="61"/>
      <c r="TZJ692" s="61"/>
      <c r="TZK692" s="61"/>
      <c r="TZL692" s="61"/>
      <c r="TZM692" s="61"/>
      <c r="TZN692" s="61"/>
      <c r="TZO692" s="61"/>
      <c r="TZP692" s="61"/>
      <c r="TZQ692" s="61"/>
      <c r="TZR692" s="61"/>
      <c r="TZS692" s="61"/>
      <c r="TZT692" s="61"/>
      <c r="TZU692" s="61"/>
      <c r="TZV692" s="61"/>
      <c r="TZW692" s="61"/>
      <c r="TZX692" s="61"/>
      <c r="TZY692" s="61"/>
      <c r="TZZ692" s="61"/>
      <c r="UAA692" s="61"/>
      <c r="UAB692" s="61"/>
      <c r="UAC692" s="61"/>
      <c r="UAD692" s="61"/>
      <c r="UAE692" s="61"/>
      <c r="UAF692" s="61"/>
      <c r="UAG692" s="61"/>
      <c r="UAH692" s="61"/>
      <c r="UAI692" s="61"/>
      <c r="UAJ692" s="61"/>
      <c r="UAK692" s="61"/>
      <c r="UAL692" s="61"/>
      <c r="UAM692" s="61"/>
      <c r="UAN692" s="61"/>
      <c r="UAO692" s="61"/>
      <c r="UAP692" s="61"/>
      <c r="UAQ692" s="61"/>
      <c r="UAR692" s="61"/>
      <c r="UAS692" s="61"/>
      <c r="UAT692" s="61"/>
      <c r="UAU692" s="61"/>
      <c r="UAV692" s="61"/>
      <c r="UAW692" s="61"/>
      <c r="UAX692" s="61"/>
      <c r="UAY692" s="61"/>
      <c r="UAZ692" s="61"/>
      <c r="UBA692" s="61"/>
      <c r="UBB692" s="61"/>
      <c r="UBC692" s="61"/>
      <c r="UBD692" s="61"/>
      <c r="UBE692" s="61"/>
      <c r="UBF692" s="61"/>
      <c r="UBG692" s="61"/>
      <c r="UBH692" s="61"/>
      <c r="UBI692" s="61"/>
      <c r="UBJ692" s="61"/>
      <c r="UBK692" s="61"/>
      <c r="UBL692" s="61"/>
      <c r="UBM692" s="61"/>
      <c r="UBN692" s="61"/>
      <c r="UBO692" s="61"/>
      <c r="UBP692" s="61"/>
      <c r="UBQ692" s="61"/>
      <c r="UBR692" s="61"/>
      <c r="UBS692" s="61"/>
      <c r="UBT692" s="61"/>
      <c r="UBU692" s="61"/>
      <c r="UBV692" s="61"/>
      <c r="UBW692" s="61"/>
      <c r="UBX692" s="61"/>
      <c r="UBY692" s="61"/>
      <c r="UBZ692" s="61"/>
      <c r="UCA692" s="61"/>
      <c r="UCB692" s="61"/>
      <c r="UCC692" s="61"/>
      <c r="UCD692" s="61"/>
      <c r="UCE692" s="61"/>
      <c r="UCF692" s="61"/>
      <c r="UCG692" s="61"/>
      <c r="UCH692" s="61"/>
      <c r="UCI692" s="61"/>
      <c r="UCJ692" s="61"/>
      <c r="UCK692" s="61"/>
      <c r="UCL692" s="61"/>
      <c r="UCM692" s="61"/>
      <c r="UCN692" s="61"/>
      <c r="UCO692" s="61"/>
      <c r="UCP692" s="61"/>
      <c r="UCQ692" s="61"/>
      <c r="UCR692" s="61"/>
      <c r="UCS692" s="61"/>
      <c r="UCT692" s="61"/>
      <c r="UCU692" s="61"/>
      <c r="UCV692" s="61"/>
      <c r="UCW692" s="61"/>
      <c r="UCX692" s="61"/>
      <c r="UCY692" s="61"/>
      <c r="UCZ692" s="61"/>
      <c r="UDA692" s="61"/>
      <c r="UDB692" s="61"/>
      <c r="UDC692" s="61"/>
      <c r="UDD692" s="61"/>
      <c r="UDE692" s="61"/>
      <c r="UDF692" s="61"/>
      <c r="UDG692" s="61"/>
      <c r="UDH692" s="61"/>
      <c r="UDI692" s="61"/>
      <c r="UDJ692" s="61"/>
      <c r="UDK692" s="61"/>
      <c r="UDL692" s="61"/>
      <c r="UDM692" s="61"/>
      <c r="UDN692" s="61"/>
      <c r="UDO692" s="61"/>
      <c r="UDP692" s="61"/>
      <c r="UDQ692" s="61"/>
      <c r="UDR692" s="61"/>
      <c r="UDS692" s="61"/>
      <c r="UDT692" s="61"/>
      <c r="UDU692" s="61"/>
      <c r="UDV692" s="61"/>
      <c r="UDW692" s="61"/>
      <c r="UDX692" s="61"/>
      <c r="UDY692" s="61"/>
      <c r="UDZ692" s="61"/>
      <c r="UEA692" s="61"/>
      <c r="UEB692" s="61"/>
      <c r="UEC692" s="61"/>
      <c r="UED692" s="61"/>
      <c r="UEE692" s="61"/>
      <c r="UEF692" s="61"/>
      <c r="UEG692" s="61"/>
      <c r="UEH692" s="61"/>
      <c r="UEI692" s="61"/>
      <c r="UEJ692" s="61"/>
      <c r="UEK692" s="61"/>
      <c r="UEL692" s="61"/>
      <c r="UEM692" s="61"/>
      <c r="UEN692" s="61"/>
      <c r="UEO692" s="61"/>
      <c r="UEP692" s="61"/>
      <c r="UEQ692" s="61"/>
      <c r="UER692" s="61"/>
      <c r="UES692" s="61"/>
      <c r="UET692" s="61"/>
      <c r="UEU692" s="61"/>
      <c r="UEV692" s="61"/>
      <c r="UEW692" s="61"/>
      <c r="UEX692" s="61"/>
      <c r="UEY692" s="61"/>
      <c r="UEZ692" s="61"/>
      <c r="UFA692" s="61"/>
      <c r="UFB692" s="61"/>
      <c r="UFC692" s="61"/>
      <c r="UFD692" s="61"/>
      <c r="UFE692" s="61"/>
      <c r="UFF692" s="61"/>
      <c r="UFG692" s="61"/>
      <c r="UFH692" s="61"/>
      <c r="UFI692" s="61"/>
      <c r="UFJ692" s="61"/>
      <c r="UFK692" s="61"/>
      <c r="UFL692" s="61"/>
      <c r="UFM692" s="61"/>
      <c r="UFN692" s="61"/>
      <c r="UFO692" s="61"/>
      <c r="UFP692" s="61"/>
      <c r="UFQ692" s="61"/>
      <c r="UFR692" s="61"/>
      <c r="UFS692" s="61"/>
      <c r="UFT692" s="61"/>
      <c r="UFU692" s="61"/>
      <c r="UFV692" s="61"/>
      <c r="UFW692" s="61"/>
      <c r="UFX692" s="61"/>
      <c r="UFY692" s="61"/>
      <c r="UFZ692" s="61"/>
      <c r="UGA692" s="61"/>
      <c r="UGB692" s="61"/>
      <c r="UGC692" s="61"/>
      <c r="UGD692" s="61"/>
      <c r="UGE692" s="61"/>
      <c r="UGF692" s="61"/>
      <c r="UGG692" s="61"/>
      <c r="UGH692" s="61"/>
      <c r="UGI692" s="61"/>
      <c r="UGJ692" s="61"/>
      <c r="UGK692" s="61"/>
      <c r="UGL692" s="61"/>
      <c r="UGM692" s="61"/>
      <c r="UGN692" s="61"/>
      <c r="UGO692" s="61"/>
      <c r="UGP692" s="61"/>
      <c r="UGQ692" s="61"/>
      <c r="UGR692" s="61"/>
      <c r="UGS692" s="61"/>
      <c r="UGT692" s="61"/>
      <c r="UGU692" s="61"/>
      <c r="UGV692" s="61"/>
      <c r="UGW692" s="61"/>
      <c r="UGX692" s="61"/>
      <c r="UGY692" s="61"/>
      <c r="UGZ692" s="61"/>
      <c r="UHA692" s="61"/>
      <c r="UHB692" s="61"/>
      <c r="UHC692" s="61"/>
      <c r="UHD692" s="61"/>
      <c r="UHE692" s="61"/>
      <c r="UHF692" s="61"/>
      <c r="UHG692" s="61"/>
      <c r="UHH692" s="61"/>
      <c r="UHI692" s="61"/>
      <c r="UHJ692" s="61"/>
      <c r="UHK692" s="61"/>
      <c r="UHL692" s="61"/>
      <c r="UHM692" s="61"/>
      <c r="UHN692" s="61"/>
      <c r="UHO692" s="61"/>
      <c r="UHP692" s="61"/>
      <c r="UHQ692" s="61"/>
      <c r="UHR692" s="61"/>
      <c r="UHS692" s="61"/>
      <c r="UHT692" s="61"/>
      <c r="UHU692" s="61"/>
      <c r="UHV692" s="61"/>
      <c r="UHW692" s="61"/>
      <c r="UHX692" s="61"/>
      <c r="UHY692" s="61"/>
      <c r="UHZ692" s="61"/>
      <c r="UIA692" s="61"/>
      <c r="UIB692" s="61"/>
      <c r="UIC692" s="61"/>
      <c r="UID692" s="61"/>
      <c r="UIE692" s="61"/>
      <c r="UIF692" s="61"/>
      <c r="UIG692" s="61"/>
      <c r="UIH692" s="61"/>
      <c r="UII692" s="61"/>
      <c r="UIJ692" s="61"/>
      <c r="UIK692" s="61"/>
      <c r="UIL692" s="61"/>
      <c r="UIM692" s="61"/>
      <c r="UIN692" s="61"/>
      <c r="UIO692" s="61"/>
      <c r="UIP692" s="61"/>
      <c r="UIQ692" s="61"/>
      <c r="UIR692" s="61"/>
      <c r="UIS692" s="61"/>
      <c r="UIT692" s="61"/>
      <c r="UIU692" s="61"/>
      <c r="UIV692" s="61"/>
      <c r="UIW692" s="61"/>
      <c r="UIX692" s="61"/>
      <c r="UIY692" s="61"/>
      <c r="UIZ692" s="61"/>
      <c r="UJA692" s="61"/>
      <c r="UJB692" s="61"/>
      <c r="UJC692" s="61"/>
      <c r="UJD692" s="61"/>
      <c r="UJE692" s="61"/>
      <c r="UJF692" s="61"/>
      <c r="UJG692" s="61"/>
      <c r="UJH692" s="61"/>
      <c r="UJI692" s="61"/>
      <c r="UJJ692" s="61"/>
      <c r="UJK692" s="61"/>
      <c r="UJL692" s="61"/>
      <c r="UJM692" s="61"/>
      <c r="UJN692" s="61"/>
      <c r="UJO692" s="61"/>
      <c r="UJP692" s="61"/>
      <c r="UJQ692" s="61"/>
      <c r="UJR692" s="61"/>
      <c r="UJS692" s="61"/>
      <c r="UJT692" s="61"/>
      <c r="UJU692" s="61"/>
      <c r="UJV692" s="61"/>
      <c r="UJW692" s="61"/>
      <c r="UJX692" s="61"/>
      <c r="UJY692" s="61"/>
      <c r="UJZ692" s="61"/>
      <c r="UKA692" s="61"/>
      <c r="UKB692" s="61"/>
      <c r="UKC692" s="61"/>
      <c r="UKD692" s="61"/>
      <c r="UKE692" s="61"/>
      <c r="UKF692" s="61"/>
      <c r="UKG692" s="61"/>
      <c r="UKH692" s="61"/>
      <c r="UKI692" s="61"/>
      <c r="UKJ692" s="61"/>
      <c r="UKK692" s="61"/>
      <c r="UKL692" s="61"/>
      <c r="UKM692" s="61"/>
      <c r="UKN692" s="61"/>
      <c r="UKO692" s="61"/>
      <c r="UKP692" s="61"/>
      <c r="UKQ692" s="61"/>
      <c r="UKR692" s="61"/>
      <c r="UKS692" s="61"/>
      <c r="UKT692" s="61"/>
      <c r="UKU692" s="61"/>
      <c r="UKV692" s="61"/>
      <c r="UKW692" s="61"/>
      <c r="UKX692" s="61"/>
      <c r="UKY692" s="61"/>
      <c r="UKZ692" s="61"/>
      <c r="ULA692" s="61"/>
      <c r="ULB692" s="61"/>
      <c r="ULC692" s="61"/>
      <c r="ULD692" s="61"/>
      <c r="ULE692" s="61"/>
      <c r="ULF692" s="61"/>
      <c r="ULG692" s="61"/>
      <c r="ULH692" s="61"/>
      <c r="ULI692" s="61"/>
      <c r="ULJ692" s="61"/>
      <c r="ULK692" s="61"/>
      <c r="ULL692" s="61"/>
      <c r="ULM692" s="61"/>
      <c r="ULN692" s="61"/>
      <c r="ULO692" s="61"/>
      <c r="ULP692" s="61"/>
      <c r="ULQ692" s="61"/>
      <c r="ULR692" s="61"/>
      <c r="ULS692" s="61"/>
      <c r="ULT692" s="61"/>
      <c r="ULU692" s="61"/>
      <c r="ULV692" s="61"/>
      <c r="ULW692" s="61"/>
      <c r="ULX692" s="61"/>
      <c r="ULY692" s="61"/>
      <c r="ULZ692" s="61"/>
      <c r="UMA692" s="61"/>
      <c r="UMB692" s="61"/>
      <c r="UMC692" s="61"/>
      <c r="UMD692" s="61"/>
      <c r="UME692" s="61"/>
      <c r="UMF692" s="61"/>
      <c r="UMG692" s="61"/>
      <c r="UMH692" s="61"/>
      <c r="UMI692" s="61"/>
      <c r="UMJ692" s="61"/>
      <c r="UMK692" s="61"/>
      <c r="UML692" s="61"/>
      <c r="UMM692" s="61"/>
      <c r="UMN692" s="61"/>
      <c r="UMO692" s="61"/>
      <c r="UMP692" s="61"/>
      <c r="UMQ692" s="61"/>
      <c r="UMR692" s="61"/>
      <c r="UMS692" s="61"/>
      <c r="UMT692" s="61"/>
      <c r="UMU692" s="61"/>
      <c r="UMV692" s="61"/>
      <c r="UMW692" s="61"/>
      <c r="UMX692" s="61"/>
      <c r="UMY692" s="61"/>
      <c r="UMZ692" s="61"/>
      <c r="UNA692" s="61"/>
      <c r="UNB692" s="61"/>
      <c r="UNC692" s="61"/>
      <c r="UND692" s="61"/>
      <c r="UNE692" s="61"/>
      <c r="UNF692" s="61"/>
      <c r="UNG692" s="61"/>
      <c r="UNH692" s="61"/>
      <c r="UNI692" s="61"/>
      <c r="UNJ692" s="61"/>
      <c r="UNK692" s="61"/>
      <c r="UNL692" s="61"/>
      <c r="UNM692" s="61"/>
      <c r="UNN692" s="61"/>
      <c r="UNO692" s="61"/>
      <c r="UNP692" s="61"/>
      <c r="UNQ692" s="61"/>
      <c r="UNR692" s="61"/>
      <c r="UNS692" s="61"/>
      <c r="UNT692" s="61"/>
      <c r="UNU692" s="61"/>
      <c r="UNV692" s="61"/>
      <c r="UNW692" s="61"/>
      <c r="UNX692" s="61"/>
      <c r="UNY692" s="61"/>
      <c r="UNZ692" s="61"/>
      <c r="UOA692" s="61"/>
      <c r="UOB692" s="61"/>
      <c r="UOC692" s="61"/>
      <c r="UOD692" s="61"/>
      <c r="UOE692" s="61"/>
      <c r="UOF692" s="61"/>
      <c r="UOG692" s="61"/>
      <c r="UOH692" s="61"/>
      <c r="UOI692" s="61"/>
      <c r="UOJ692" s="61"/>
      <c r="UOK692" s="61"/>
      <c r="UOL692" s="61"/>
      <c r="UOM692" s="61"/>
      <c r="UON692" s="61"/>
      <c r="UOO692" s="61"/>
      <c r="UOP692" s="61"/>
      <c r="UOQ692" s="61"/>
      <c r="UOR692" s="61"/>
      <c r="UOS692" s="61"/>
      <c r="UOT692" s="61"/>
      <c r="UOU692" s="61"/>
      <c r="UOV692" s="61"/>
      <c r="UOW692" s="61"/>
      <c r="UOX692" s="61"/>
      <c r="UOY692" s="61"/>
      <c r="UOZ692" s="61"/>
      <c r="UPA692" s="61"/>
      <c r="UPB692" s="61"/>
      <c r="UPC692" s="61"/>
      <c r="UPD692" s="61"/>
      <c r="UPE692" s="61"/>
      <c r="UPF692" s="61"/>
      <c r="UPG692" s="61"/>
      <c r="UPH692" s="61"/>
      <c r="UPI692" s="61"/>
      <c r="UPJ692" s="61"/>
      <c r="UPK692" s="61"/>
      <c r="UPL692" s="61"/>
      <c r="UPM692" s="61"/>
      <c r="UPN692" s="61"/>
      <c r="UPO692" s="61"/>
      <c r="UPP692" s="61"/>
      <c r="UPQ692" s="61"/>
      <c r="UPR692" s="61"/>
      <c r="UPS692" s="61"/>
      <c r="UPT692" s="61"/>
      <c r="UPU692" s="61"/>
      <c r="UPV692" s="61"/>
      <c r="UPW692" s="61"/>
      <c r="UPX692" s="61"/>
      <c r="UPY692" s="61"/>
      <c r="UPZ692" s="61"/>
      <c r="UQA692" s="61"/>
      <c r="UQB692" s="61"/>
      <c r="UQC692" s="61"/>
      <c r="UQD692" s="61"/>
      <c r="UQE692" s="61"/>
      <c r="UQF692" s="61"/>
      <c r="UQG692" s="61"/>
      <c r="UQH692" s="61"/>
      <c r="UQI692" s="61"/>
      <c r="UQJ692" s="61"/>
      <c r="UQK692" s="61"/>
      <c r="UQL692" s="61"/>
      <c r="UQM692" s="61"/>
      <c r="UQN692" s="61"/>
      <c r="UQO692" s="61"/>
      <c r="UQP692" s="61"/>
      <c r="UQQ692" s="61"/>
      <c r="UQR692" s="61"/>
      <c r="UQS692" s="61"/>
      <c r="UQT692" s="61"/>
      <c r="UQU692" s="61"/>
      <c r="UQV692" s="61"/>
      <c r="UQW692" s="61"/>
      <c r="UQX692" s="61"/>
      <c r="UQY692" s="61"/>
      <c r="UQZ692" s="61"/>
      <c r="URA692" s="61"/>
      <c r="URB692" s="61"/>
      <c r="URC692" s="61"/>
      <c r="URD692" s="61"/>
      <c r="URE692" s="61"/>
      <c r="URF692" s="61"/>
      <c r="URG692" s="61"/>
      <c r="URH692" s="61"/>
      <c r="URI692" s="61"/>
      <c r="URJ692" s="61"/>
      <c r="URK692" s="61"/>
      <c r="URL692" s="61"/>
      <c r="URM692" s="61"/>
      <c r="URN692" s="61"/>
      <c r="URO692" s="61"/>
      <c r="URP692" s="61"/>
      <c r="URQ692" s="61"/>
      <c r="URR692" s="61"/>
      <c r="URS692" s="61"/>
      <c r="URT692" s="61"/>
      <c r="URU692" s="61"/>
      <c r="URV692" s="61"/>
      <c r="URW692" s="61"/>
      <c r="URX692" s="61"/>
      <c r="URY692" s="61"/>
      <c r="URZ692" s="61"/>
      <c r="USA692" s="61"/>
      <c r="USB692" s="61"/>
      <c r="USC692" s="61"/>
      <c r="USD692" s="61"/>
      <c r="USE692" s="61"/>
      <c r="USF692" s="61"/>
      <c r="USG692" s="61"/>
      <c r="USH692" s="61"/>
      <c r="USI692" s="61"/>
      <c r="USJ692" s="61"/>
      <c r="USK692" s="61"/>
      <c r="USL692" s="61"/>
      <c r="USM692" s="61"/>
      <c r="USN692" s="61"/>
      <c r="USO692" s="61"/>
      <c r="USP692" s="61"/>
      <c r="USQ692" s="61"/>
      <c r="USR692" s="61"/>
      <c r="USS692" s="61"/>
      <c r="UST692" s="61"/>
      <c r="USU692" s="61"/>
      <c r="USV692" s="61"/>
      <c r="USW692" s="61"/>
      <c r="USX692" s="61"/>
      <c r="USY692" s="61"/>
      <c r="USZ692" s="61"/>
      <c r="UTA692" s="61"/>
      <c r="UTB692" s="61"/>
      <c r="UTC692" s="61"/>
      <c r="UTD692" s="61"/>
      <c r="UTE692" s="61"/>
      <c r="UTF692" s="61"/>
      <c r="UTG692" s="61"/>
      <c r="UTH692" s="61"/>
      <c r="UTI692" s="61"/>
      <c r="UTJ692" s="61"/>
      <c r="UTK692" s="61"/>
      <c r="UTL692" s="61"/>
      <c r="UTM692" s="61"/>
      <c r="UTN692" s="61"/>
      <c r="UTO692" s="61"/>
      <c r="UTP692" s="61"/>
      <c r="UTQ692" s="61"/>
      <c r="UTR692" s="61"/>
      <c r="UTS692" s="61"/>
      <c r="UTT692" s="61"/>
      <c r="UTU692" s="61"/>
      <c r="UTV692" s="61"/>
      <c r="UTW692" s="61"/>
      <c r="UTX692" s="61"/>
      <c r="UTY692" s="61"/>
      <c r="UTZ692" s="61"/>
      <c r="UUA692" s="61"/>
      <c r="UUB692" s="61"/>
      <c r="UUC692" s="61"/>
      <c r="UUD692" s="61"/>
      <c r="UUE692" s="61"/>
      <c r="UUF692" s="61"/>
      <c r="UUG692" s="61"/>
      <c r="UUH692" s="61"/>
      <c r="UUI692" s="61"/>
      <c r="UUJ692" s="61"/>
      <c r="UUK692" s="61"/>
      <c r="UUL692" s="61"/>
      <c r="UUM692" s="61"/>
      <c r="UUN692" s="61"/>
      <c r="UUO692" s="61"/>
      <c r="UUP692" s="61"/>
      <c r="UUQ692" s="61"/>
      <c r="UUR692" s="61"/>
      <c r="UUS692" s="61"/>
      <c r="UUT692" s="61"/>
      <c r="UUU692" s="61"/>
      <c r="UUV692" s="61"/>
      <c r="UUW692" s="61"/>
      <c r="UUX692" s="61"/>
      <c r="UUY692" s="61"/>
      <c r="UUZ692" s="61"/>
      <c r="UVA692" s="61"/>
      <c r="UVB692" s="61"/>
      <c r="UVC692" s="61"/>
      <c r="UVD692" s="61"/>
      <c r="UVE692" s="61"/>
      <c r="UVF692" s="61"/>
      <c r="UVG692" s="61"/>
      <c r="UVH692" s="61"/>
      <c r="UVI692" s="61"/>
      <c r="UVJ692" s="61"/>
      <c r="UVK692" s="61"/>
      <c r="UVL692" s="61"/>
      <c r="UVM692" s="61"/>
      <c r="UVN692" s="61"/>
      <c r="UVO692" s="61"/>
      <c r="UVP692" s="61"/>
      <c r="UVQ692" s="61"/>
      <c r="UVR692" s="61"/>
      <c r="UVS692" s="61"/>
      <c r="UVT692" s="61"/>
      <c r="UVU692" s="61"/>
      <c r="UVV692" s="61"/>
      <c r="UVW692" s="61"/>
      <c r="UVX692" s="61"/>
      <c r="UVY692" s="61"/>
      <c r="UVZ692" s="61"/>
      <c r="UWA692" s="61"/>
      <c r="UWB692" s="61"/>
      <c r="UWC692" s="61"/>
      <c r="UWD692" s="61"/>
      <c r="UWE692" s="61"/>
      <c r="UWF692" s="61"/>
      <c r="UWG692" s="61"/>
      <c r="UWH692" s="61"/>
      <c r="UWI692" s="61"/>
      <c r="UWJ692" s="61"/>
      <c r="UWK692" s="61"/>
      <c r="UWL692" s="61"/>
      <c r="UWM692" s="61"/>
      <c r="UWN692" s="61"/>
      <c r="UWO692" s="61"/>
      <c r="UWP692" s="61"/>
      <c r="UWQ692" s="61"/>
      <c r="UWR692" s="61"/>
      <c r="UWS692" s="61"/>
      <c r="UWT692" s="61"/>
      <c r="UWU692" s="61"/>
      <c r="UWV692" s="61"/>
      <c r="UWW692" s="61"/>
      <c r="UWX692" s="61"/>
      <c r="UWY692" s="61"/>
      <c r="UWZ692" s="61"/>
      <c r="UXA692" s="61"/>
      <c r="UXB692" s="61"/>
      <c r="UXC692" s="61"/>
      <c r="UXD692" s="61"/>
      <c r="UXE692" s="61"/>
      <c r="UXF692" s="61"/>
      <c r="UXG692" s="61"/>
      <c r="UXH692" s="61"/>
      <c r="UXI692" s="61"/>
      <c r="UXJ692" s="61"/>
      <c r="UXK692" s="61"/>
      <c r="UXL692" s="61"/>
      <c r="UXM692" s="61"/>
      <c r="UXN692" s="61"/>
      <c r="UXO692" s="61"/>
      <c r="UXP692" s="61"/>
      <c r="UXQ692" s="61"/>
      <c r="UXR692" s="61"/>
      <c r="UXS692" s="61"/>
      <c r="UXT692" s="61"/>
      <c r="UXU692" s="61"/>
      <c r="UXV692" s="61"/>
      <c r="UXW692" s="61"/>
      <c r="UXX692" s="61"/>
      <c r="UXY692" s="61"/>
      <c r="UXZ692" s="61"/>
      <c r="UYA692" s="61"/>
      <c r="UYB692" s="61"/>
      <c r="UYC692" s="61"/>
      <c r="UYD692" s="61"/>
      <c r="UYE692" s="61"/>
      <c r="UYF692" s="61"/>
      <c r="UYG692" s="61"/>
      <c r="UYH692" s="61"/>
      <c r="UYI692" s="61"/>
      <c r="UYJ692" s="61"/>
      <c r="UYK692" s="61"/>
      <c r="UYL692" s="61"/>
      <c r="UYM692" s="61"/>
      <c r="UYN692" s="61"/>
      <c r="UYO692" s="61"/>
      <c r="UYP692" s="61"/>
      <c r="UYQ692" s="61"/>
      <c r="UYR692" s="61"/>
      <c r="UYS692" s="61"/>
      <c r="UYT692" s="61"/>
      <c r="UYU692" s="61"/>
      <c r="UYV692" s="61"/>
      <c r="UYW692" s="61"/>
      <c r="UYX692" s="61"/>
      <c r="UYY692" s="61"/>
      <c r="UYZ692" s="61"/>
      <c r="UZA692" s="61"/>
      <c r="UZB692" s="61"/>
      <c r="UZC692" s="61"/>
      <c r="UZD692" s="61"/>
      <c r="UZE692" s="61"/>
      <c r="UZF692" s="61"/>
      <c r="UZG692" s="61"/>
      <c r="UZH692" s="61"/>
      <c r="UZI692" s="61"/>
      <c r="UZJ692" s="61"/>
      <c r="UZK692" s="61"/>
      <c r="UZL692" s="61"/>
      <c r="UZM692" s="61"/>
      <c r="UZN692" s="61"/>
      <c r="UZO692" s="61"/>
      <c r="UZP692" s="61"/>
      <c r="UZQ692" s="61"/>
      <c r="UZR692" s="61"/>
      <c r="UZS692" s="61"/>
      <c r="UZT692" s="61"/>
      <c r="UZU692" s="61"/>
      <c r="UZV692" s="61"/>
      <c r="UZW692" s="61"/>
      <c r="UZX692" s="61"/>
      <c r="UZY692" s="61"/>
      <c r="UZZ692" s="61"/>
      <c r="VAA692" s="61"/>
      <c r="VAB692" s="61"/>
      <c r="VAC692" s="61"/>
      <c r="VAD692" s="61"/>
      <c r="VAE692" s="61"/>
      <c r="VAF692" s="61"/>
      <c r="VAG692" s="61"/>
      <c r="VAH692" s="61"/>
      <c r="VAI692" s="61"/>
      <c r="VAJ692" s="61"/>
      <c r="VAK692" s="61"/>
      <c r="VAL692" s="61"/>
      <c r="VAM692" s="61"/>
      <c r="VAN692" s="61"/>
      <c r="VAO692" s="61"/>
      <c r="VAP692" s="61"/>
      <c r="VAQ692" s="61"/>
      <c r="VAR692" s="61"/>
      <c r="VAS692" s="61"/>
      <c r="VAT692" s="61"/>
      <c r="VAU692" s="61"/>
      <c r="VAV692" s="61"/>
      <c r="VAW692" s="61"/>
      <c r="VAX692" s="61"/>
      <c r="VAY692" s="61"/>
      <c r="VAZ692" s="61"/>
      <c r="VBA692" s="61"/>
      <c r="VBB692" s="61"/>
      <c r="VBC692" s="61"/>
      <c r="VBD692" s="61"/>
      <c r="VBE692" s="61"/>
      <c r="VBF692" s="61"/>
      <c r="VBG692" s="61"/>
      <c r="VBH692" s="61"/>
      <c r="VBI692" s="61"/>
      <c r="VBJ692" s="61"/>
      <c r="VBK692" s="61"/>
      <c r="VBL692" s="61"/>
      <c r="VBM692" s="61"/>
      <c r="VBN692" s="61"/>
      <c r="VBO692" s="61"/>
      <c r="VBP692" s="61"/>
      <c r="VBQ692" s="61"/>
      <c r="VBR692" s="61"/>
      <c r="VBS692" s="61"/>
      <c r="VBT692" s="61"/>
      <c r="VBU692" s="61"/>
      <c r="VBV692" s="61"/>
      <c r="VBW692" s="61"/>
      <c r="VBX692" s="61"/>
      <c r="VBY692" s="61"/>
      <c r="VBZ692" s="61"/>
      <c r="VCA692" s="61"/>
      <c r="VCB692" s="61"/>
      <c r="VCC692" s="61"/>
      <c r="VCD692" s="61"/>
      <c r="VCE692" s="61"/>
      <c r="VCF692" s="61"/>
      <c r="VCG692" s="61"/>
      <c r="VCH692" s="61"/>
      <c r="VCI692" s="61"/>
      <c r="VCJ692" s="61"/>
      <c r="VCK692" s="61"/>
      <c r="VCL692" s="61"/>
      <c r="VCM692" s="61"/>
      <c r="VCN692" s="61"/>
      <c r="VCO692" s="61"/>
      <c r="VCP692" s="61"/>
      <c r="VCQ692" s="61"/>
      <c r="VCR692" s="61"/>
      <c r="VCS692" s="61"/>
      <c r="VCT692" s="61"/>
      <c r="VCU692" s="61"/>
      <c r="VCV692" s="61"/>
      <c r="VCW692" s="61"/>
      <c r="VCX692" s="61"/>
      <c r="VCY692" s="61"/>
      <c r="VCZ692" s="61"/>
      <c r="VDA692" s="61"/>
      <c r="VDB692" s="61"/>
      <c r="VDC692" s="61"/>
      <c r="VDD692" s="61"/>
      <c r="VDE692" s="61"/>
      <c r="VDF692" s="61"/>
      <c r="VDG692" s="61"/>
      <c r="VDH692" s="61"/>
      <c r="VDI692" s="61"/>
      <c r="VDJ692" s="61"/>
      <c r="VDK692" s="61"/>
      <c r="VDL692" s="61"/>
      <c r="VDM692" s="61"/>
      <c r="VDN692" s="61"/>
      <c r="VDO692" s="61"/>
      <c r="VDP692" s="61"/>
      <c r="VDQ692" s="61"/>
      <c r="VDR692" s="61"/>
      <c r="VDS692" s="61"/>
      <c r="VDT692" s="61"/>
      <c r="VDU692" s="61"/>
      <c r="VDV692" s="61"/>
      <c r="VDW692" s="61"/>
      <c r="VDX692" s="61"/>
      <c r="VDY692" s="61"/>
      <c r="VDZ692" s="61"/>
      <c r="VEA692" s="61"/>
      <c r="VEB692" s="61"/>
      <c r="VEC692" s="61"/>
      <c r="VED692" s="61"/>
      <c r="VEE692" s="61"/>
      <c r="VEF692" s="61"/>
      <c r="VEG692" s="61"/>
      <c r="VEH692" s="61"/>
      <c r="VEI692" s="61"/>
      <c r="VEJ692" s="61"/>
      <c r="VEK692" s="61"/>
      <c r="VEL692" s="61"/>
      <c r="VEM692" s="61"/>
      <c r="VEN692" s="61"/>
      <c r="VEO692" s="61"/>
      <c r="VEP692" s="61"/>
      <c r="VEQ692" s="61"/>
      <c r="VER692" s="61"/>
      <c r="VES692" s="61"/>
      <c r="VET692" s="61"/>
      <c r="VEU692" s="61"/>
      <c r="VEV692" s="61"/>
      <c r="VEW692" s="61"/>
      <c r="VEX692" s="61"/>
      <c r="VEY692" s="61"/>
      <c r="VEZ692" s="61"/>
      <c r="VFA692" s="61"/>
      <c r="VFB692" s="61"/>
      <c r="VFC692" s="61"/>
      <c r="VFD692" s="61"/>
      <c r="VFE692" s="61"/>
      <c r="VFF692" s="61"/>
      <c r="VFG692" s="61"/>
      <c r="VFH692" s="61"/>
      <c r="VFI692" s="61"/>
      <c r="VFJ692" s="61"/>
      <c r="VFK692" s="61"/>
      <c r="VFL692" s="61"/>
      <c r="VFM692" s="61"/>
      <c r="VFN692" s="61"/>
      <c r="VFO692" s="61"/>
      <c r="VFP692" s="61"/>
      <c r="VFQ692" s="61"/>
      <c r="VFR692" s="61"/>
      <c r="VFS692" s="61"/>
      <c r="VFT692" s="61"/>
      <c r="VFU692" s="61"/>
      <c r="VFV692" s="61"/>
      <c r="VFW692" s="61"/>
      <c r="VFX692" s="61"/>
      <c r="VFY692" s="61"/>
      <c r="VFZ692" s="61"/>
      <c r="VGA692" s="61"/>
      <c r="VGB692" s="61"/>
      <c r="VGC692" s="61"/>
      <c r="VGD692" s="61"/>
      <c r="VGE692" s="61"/>
      <c r="VGF692" s="61"/>
      <c r="VGG692" s="61"/>
      <c r="VGH692" s="61"/>
      <c r="VGI692" s="61"/>
      <c r="VGJ692" s="61"/>
      <c r="VGK692" s="61"/>
      <c r="VGL692" s="61"/>
      <c r="VGM692" s="61"/>
      <c r="VGN692" s="61"/>
      <c r="VGO692" s="61"/>
      <c r="VGP692" s="61"/>
      <c r="VGQ692" s="61"/>
      <c r="VGR692" s="61"/>
      <c r="VGS692" s="61"/>
      <c r="VGT692" s="61"/>
      <c r="VGU692" s="61"/>
      <c r="VGV692" s="61"/>
      <c r="VGW692" s="61"/>
      <c r="VGX692" s="61"/>
      <c r="VGY692" s="61"/>
      <c r="VGZ692" s="61"/>
      <c r="VHA692" s="61"/>
      <c r="VHB692" s="61"/>
      <c r="VHC692" s="61"/>
      <c r="VHD692" s="61"/>
      <c r="VHE692" s="61"/>
      <c r="VHF692" s="61"/>
      <c r="VHG692" s="61"/>
      <c r="VHH692" s="61"/>
      <c r="VHI692" s="61"/>
      <c r="VHJ692" s="61"/>
      <c r="VHK692" s="61"/>
      <c r="VHL692" s="61"/>
      <c r="VHM692" s="61"/>
      <c r="VHN692" s="61"/>
      <c r="VHO692" s="61"/>
      <c r="VHP692" s="61"/>
      <c r="VHQ692" s="61"/>
      <c r="VHR692" s="61"/>
      <c r="VHS692" s="61"/>
      <c r="VHT692" s="61"/>
      <c r="VHU692" s="61"/>
      <c r="VHV692" s="61"/>
      <c r="VHW692" s="61"/>
      <c r="VHX692" s="61"/>
      <c r="VHY692" s="61"/>
      <c r="VHZ692" s="61"/>
      <c r="VIA692" s="61"/>
      <c r="VIB692" s="61"/>
      <c r="VIC692" s="61"/>
      <c r="VID692" s="61"/>
      <c r="VIE692" s="61"/>
      <c r="VIF692" s="61"/>
      <c r="VIG692" s="61"/>
      <c r="VIH692" s="61"/>
      <c r="VII692" s="61"/>
      <c r="VIJ692" s="61"/>
      <c r="VIK692" s="61"/>
      <c r="VIL692" s="61"/>
      <c r="VIM692" s="61"/>
      <c r="VIN692" s="61"/>
      <c r="VIO692" s="61"/>
      <c r="VIP692" s="61"/>
      <c r="VIQ692" s="61"/>
      <c r="VIR692" s="61"/>
      <c r="VIS692" s="61"/>
      <c r="VIT692" s="61"/>
      <c r="VIU692" s="61"/>
      <c r="VIV692" s="61"/>
      <c r="VIW692" s="61"/>
      <c r="VIX692" s="61"/>
      <c r="VIY692" s="61"/>
      <c r="VIZ692" s="61"/>
      <c r="VJA692" s="61"/>
      <c r="VJB692" s="61"/>
      <c r="VJC692" s="61"/>
      <c r="VJD692" s="61"/>
      <c r="VJE692" s="61"/>
      <c r="VJF692" s="61"/>
      <c r="VJG692" s="61"/>
      <c r="VJH692" s="61"/>
      <c r="VJI692" s="61"/>
      <c r="VJJ692" s="61"/>
      <c r="VJK692" s="61"/>
      <c r="VJL692" s="61"/>
      <c r="VJM692" s="61"/>
      <c r="VJN692" s="61"/>
      <c r="VJO692" s="61"/>
      <c r="VJP692" s="61"/>
      <c r="VJQ692" s="61"/>
      <c r="VJR692" s="61"/>
      <c r="VJS692" s="61"/>
      <c r="VJT692" s="61"/>
      <c r="VJU692" s="61"/>
      <c r="VJV692" s="61"/>
      <c r="VJW692" s="61"/>
      <c r="VJX692" s="61"/>
      <c r="VJY692" s="61"/>
      <c r="VJZ692" s="61"/>
      <c r="VKA692" s="61"/>
      <c r="VKB692" s="61"/>
      <c r="VKC692" s="61"/>
      <c r="VKD692" s="61"/>
      <c r="VKE692" s="61"/>
      <c r="VKF692" s="61"/>
      <c r="VKG692" s="61"/>
      <c r="VKH692" s="61"/>
      <c r="VKI692" s="61"/>
      <c r="VKJ692" s="61"/>
      <c r="VKK692" s="61"/>
      <c r="VKL692" s="61"/>
      <c r="VKM692" s="61"/>
      <c r="VKN692" s="61"/>
      <c r="VKO692" s="61"/>
      <c r="VKP692" s="61"/>
      <c r="VKQ692" s="61"/>
      <c r="VKR692" s="61"/>
      <c r="VKS692" s="61"/>
      <c r="VKT692" s="61"/>
      <c r="VKU692" s="61"/>
      <c r="VKV692" s="61"/>
      <c r="VKW692" s="61"/>
      <c r="VKX692" s="61"/>
      <c r="VKY692" s="61"/>
      <c r="VKZ692" s="61"/>
      <c r="VLA692" s="61"/>
      <c r="VLB692" s="61"/>
      <c r="VLC692" s="61"/>
      <c r="VLD692" s="61"/>
      <c r="VLE692" s="61"/>
      <c r="VLF692" s="61"/>
      <c r="VLG692" s="61"/>
      <c r="VLH692" s="61"/>
      <c r="VLI692" s="61"/>
      <c r="VLJ692" s="61"/>
      <c r="VLK692" s="61"/>
      <c r="VLL692" s="61"/>
      <c r="VLM692" s="61"/>
      <c r="VLN692" s="61"/>
      <c r="VLO692" s="61"/>
      <c r="VLP692" s="61"/>
      <c r="VLQ692" s="61"/>
      <c r="VLR692" s="61"/>
      <c r="VLS692" s="61"/>
      <c r="VLT692" s="61"/>
      <c r="VLU692" s="61"/>
      <c r="VLV692" s="61"/>
      <c r="VLW692" s="61"/>
      <c r="VLX692" s="61"/>
      <c r="VLY692" s="61"/>
      <c r="VLZ692" s="61"/>
      <c r="VMA692" s="61"/>
      <c r="VMB692" s="61"/>
      <c r="VMC692" s="61"/>
      <c r="VMD692" s="61"/>
      <c r="VME692" s="61"/>
      <c r="VMF692" s="61"/>
      <c r="VMG692" s="61"/>
      <c r="VMH692" s="61"/>
      <c r="VMI692" s="61"/>
      <c r="VMJ692" s="61"/>
      <c r="VMK692" s="61"/>
      <c r="VML692" s="61"/>
      <c r="VMM692" s="61"/>
      <c r="VMN692" s="61"/>
      <c r="VMO692" s="61"/>
      <c r="VMP692" s="61"/>
      <c r="VMQ692" s="61"/>
      <c r="VMR692" s="61"/>
      <c r="VMS692" s="61"/>
      <c r="VMT692" s="61"/>
      <c r="VMU692" s="61"/>
      <c r="VMV692" s="61"/>
      <c r="VMW692" s="61"/>
      <c r="VMX692" s="61"/>
      <c r="VMY692" s="61"/>
      <c r="VMZ692" s="61"/>
      <c r="VNA692" s="61"/>
      <c r="VNB692" s="61"/>
      <c r="VNC692" s="61"/>
      <c r="VND692" s="61"/>
      <c r="VNE692" s="61"/>
      <c r="VNF692" s="61"/>
      <c r="VNG692" s="61"/>
      <c r="VNH692" s="61"/>
      <c r="VNI692" s="61"/>
      <c r="VNJ692" s="61"/>
      <c r="VNK692" s="61"/>
      <c r="VNL692" s="61"/>
      <c r="VNM692" s="61"/>
      <c r="VNN692" s="61"/>
      <c r="VNO692" s="61"/>
      <c r="VNP692" s="61"/>
      <c r="VNQ692" s="61"/>
      <c r="VNR692" s="61"/>
      <c r="VNS692" s="61"/>
      <c r="VNT692" s="61"/>
      <c r="VNU692" s="61"/>
      <c r="VNV692" s="61"/>
      <c r="VNW692" s="61"/>
      <c r="VNX692" s="61"/>
      <c r="VNY692" s="61"/>
      <c r="VNZ692" s="61"/>
      <c r="VOA692" s="61"/>
      <c r="VOB692" s="61"/>
      <c r="VOC692" s="61"/>
      <c r="VOD692" s="61"/>
      <c r="VOE692" s="61"/>
      <c r="VOF692" s="61"/>
      <c r="VOG692" s="61"/>
      <c r="VOH692" s="61"/>
      <c r="VOI692" s="61"/>
      <c r="VOJ692" s="61"/>
      <c r="VOK692" s="61"/>
      <c r="VOL692" s="61"/>
      <c r="VOM692" s="61"/>
      <c r="VON692" s="61"/>
      <c r="VOO692" s="61"/>
      <c r="VOP692" s="61"/>
      <c r="VOQ692" s="61"/>
      <c r="VOR692" s="61"/>
      <c r="VOS692" s="61"/>
      <c r="VOT692" s="61"/>
      <c r="VOU692" s="61"/>
      <c r="VOV692" s="61"/>
      <c r="VOW692" s="61"/>
      <c r="VOX692" s="61"/>
      <c r="VOY692" s="61"/>
      <c r="VOZ692" s="61"/>
      <c r="VPA692" s="61"/>
      <c r="VPB692" s="61"/>
      <c r="VPC692" s="61"/>
      <c r="VPD692" s="61"/>
      <c r="VPE692" s="61"/>
      <c r="VPF692" s="61"/>
      <c r="VPG692" s="61"/>
      <c r="VPH692" s="61"/>
      <c r="VPI692" s="61"/>
      <c r="VPJ692" s="61"/>
      <c r="VPK692" s="61"/>
      <c r="VPL692" s="61"/>
      <c r="VPM692" s="61"/>
      <c r="VPN692" s="61"/>
      <c r="VPO692" s="61"/>
      <c r="VPP692" s="61"/>
      <c r="VPQ692" s="61"/>
      <c r="VPR692" s="61"/>
      <c r="VPS692" s="61"/>
      <c r="VPT692" s="61"/>
      <c r="VPU692" s="61"/>
      <c r="VPV692" s="61"/>
      <c r="VPW692" s="61"/>
      <c r="VPX692" s="61"/>
      <c r="VPY692" s="61"/>
      <c r="VPZ692" s="61"/>
      <c r="VQA692" s="61"/>
      <c r="VQB692" s="61"/>
      <c r="VQC692" s="61"/>
      <c r="VQD692" s="61"/>
      <c r="VQE692" s="61"/>
      <c r="VQF692" s="61"/>
      <c r="VQG692" s="61"/>
      <c r="VQH692" s="61"/>
      <c r="VQI692" s="61"/>
      <c r="VQJ692" s="61"/>
      <c r="VQK692" s="61"/>
      <c r="VQL692" s="61"/>
      <c r="VQM692" s="61"/>
      <c r="VQN692" s="61"/>
      <c r="VQO692" s="61"/>
      <c r="VQP692" s="61"/>
      <c r="VQQ692" s="61"/>
      <c r="VQR692" s="61"/>
      <c r="VQS692" s="61"/>
      <c r="VQT692" s="61"/>
      <c r="VQU692" s="61"/>
      <c r="VQV692" s="61"/>
      <c r="VQW692" s="61"/>
      <c r="VQX692" s="61"/>
      <c r="VQY692" s="61"/>
      <c r="VQZ692" s="61"/>
      <c r="VRA692" s="61"/>
      <c r="VRB692" s="61"/>
      <c r="VRC692" s="61"/>
      <c r="VRD692" s="61"/>
      <c r="VRE692" s="61"/>
      <c r="VRF692" s="61"/>
      <c r="VRG692" s="61"/>
      <c r="VRH692" s="61"/>
      <c r="VRI692" s="61"/>
      <c r="VRJ692" s="61"/>
      <c r="VRK692" s="61"/>
      <c r="VRL692" s="61"/>
      <c r="VRM692" s="61"/>
      <c r="VRN692" s="61"/>
      <c r="VRO692" s="61"/>
      <c r="VRP692" s="61"/>
      <c r="VRQ692" s="61"/>
      <c r="VRR692" s="61"/>
      <c r="VRS692" s="61"/>
      <c r="VRT692" s="61"/>
      <c r="VRU692" s="61"/>
      <c r="VRV692" s="61"/>
      <c r="VRW692" s="61"/>
      <c r="VRX692" s="61"/>
      <c r="VRY692" s="61"/>
      <c r="VRZ692" s="61"/>
      <c r="VSA692" s="61"/>
      <c r="VSB692" s="61"/>
      <c r="VSC692" s="61"/>
      <c r="VSD692" s="61"/>
      <c r="VSE692" s="61"/>
      <c r="VSF692" s="61"/>
      <c r="VSG692" s="61"/>
      <c r="VSH692" s="61"/>
      <c r="VSI692" s="61"/>
      <c r="VSJ692" s="61"/>
      <c r="VSK692" s="61"/>
      <c r="VSL692" s="61"/>
      <c r="VSM692" s="61"/>
      <c r="VSN692" s="61"/>
      <c r="VSO692" s="61"/>
      <c r="VSP692" s="61"/>
      <c r="VSQ692" s="61"/>
      <c r="VSR692" s="61"/>
      <c r="VSS692" s="61"/>
      <c r="VST692" s="61"/>
      <c r="VSU692" s="61"/>
      <c r="VSV692" s="61"/>
      <c r="VSW692" s="61"/>
      <c r="VSX692" s="61"/>
      <c r="VSY692" s="61"/>
      <c r="VSZ692" s="61"/>
      <c r="VTA692" s="61"/>
      <c r="VTB692" s="61"/>
      <c r="VTC692" s="61"/>
      <c r="VTD692" s="61"/>
      <c r="VTE692" s="61"/>
      <c r="VTF692" s="61"/>
      <c r="VTG692" s="61"/>
      <c r="VTH692" s="61"/>
      <c r="VTI692" s="61"/>
      <c r="VTJ692" s="61"/>
      <c r="VTK692" s="61"/>
      <c r="VTL692" s="61"/>
      <c r="VTM692" s="61"/>
      <c r="VTN692" s="61"/>
      <c r="VTO692" s="61"/>
      <c r="VTP692" s="61"/>
      <c r="VTQ692" s="61"/>
      <c r="VTR692" s="61"/>
      <c r="VTS692" s="61"/>
      <c r="VTT692" s="61"/>
      <c r="VTU692" s="61"/>
      <c r="VTV692" s="61"/>
      <c r="VTW692" s="61"/>
      <c r="VTX692" s="61"/>
      <c r="VTY692" s="61"/>
      <c r="VTZ692" s="61"/>
      <c r="VUA692" s="61"/>
      <c r="VUB692" s="61"/>
      <c r="VUC692" s="61"/>
      <c r="VUD692" s="61"/>
      <c r="VUE692" s="61"/>
      <c r="VUF692" s="61"/>
      <c r="VUG692" s="61"/>
      <c r="VUH692" s="61"/>
      <c r="VUI692" s="61"/>
      <c r="VUJ692" s="61"/>
      <c r="VUK692" s="61"/>
      <c r="VUL692" s="61"/>
      <c r="VUM692" s="61"/>
      <c r="VUN692" s="61"/>
      <c r="VUO692" s="61"/>
      <c r="VUP692" s="61"/>
      <c r="VUQ692" s="61"/>
      <c r="VUR692" s="61"/>
      <c r="VUS692" s="61"/>
      <c r="VUT692" s="61"/>
      <c r="VUU692" s="61"/>
      <c r="VUV692" s="61"/>
      <c r="VUW692" s="61"/>
      <c r="VUX692" s="61"/>
      <c r="VUY692" s="61"/>
      <c r="VUZ692" s="61"/>
      <c r="VVA692" s="61"/>
      <c r="VVB692" s="61"/>
      <c r="VVC692" s="61"/>
      <c r="VVD692" s="61"/>
      <c r="VVE692" s="61"/>
      <c r="VVF692" s="61"/>
      <c r="VVG692" s="61"/>
      <c r="VVH692" s="61"/>
      <c r="VVI692" s="61"/>
      <c r="VVJ692" s="61"/>
      <c r="VVK692" s="61"/>
      <c r="VVL692" s="61"/>
      <c r="VVM692" s="61"/>
      <c r="VVN692" s="61"/>
      <c r="VVO692" s="61"/>
      <c r="VVP692" s="61"/>
      <c r="VVQ692" s="61"/>
      <c r="VVR692" s="61"/>
      <c r="VVS692" s="61"/>
      <c r="VVT692" s="61"/>
      <c r="VVU692" s="61"/>
      <c r="VVV692" s="61"/>
      <c r="VVW692" s="61"/>
      <c r="VVX692" s="61"/>
      <c r="VVY692" s="61"/>
      <c r="VVZ692" s="61"/>
      <c r="VWA692" s="61"/>
      <c r="VWB692" s="61"/>
      <c r="VWC692" s="61"/>
      <c r="VWD692" s="61"/>
      <c r="VWE692" s="61"/>
      <c r="VWF692" s="61"/>
      <c r="VWG692" s="61"/>
      <c r="VWH692" s="61"/>
      <c r="VWI692" s="61"/>
      <c r="VWJ692" s="61"/>
      <c r="VWK692" s="61"/>
      <c r="VWL692" s="61"/>
      <c r="VWM692" s="61"/>
      <c r="VWN692" s="61"/>
      <c r="VWO692" s="61"/>
      <c r="VWP692" s="61"/>
      <c r="VWQ692" s="61"/>
      <c r="VWR692" s="61"/>
      <c r="VWS692" s="61"/>
      <c r="VWT692" s="61"/>
      <c r="VWU692" s="61"/>
      <c r="VWV692" s="61"/>
      <c r="VWW692" s="61"/>
      <c r="VWX692" s="61"/>
      <c r="VWY692" s="61"/>
      <c r="VWZ692" s="61"/>
      <c r="VXA692" s="61"/>
      <c r="VXB692" s="61"/>
      <c r="VXC692" s="61"/>
      <c r="VXD692" s="61"/>
      <c r="VXE692" s="61"/>
      <c r="VXF692" s="61"/>
      <c r="VXG692" s="61"/>
      <c r="VXH692" s="61"/>
      <c r="VXI692" s="61"/>
      <c r="VXJ692" s="61"/>
      <c r="VXK692" s="61"/>
      <c r="VXL692" s="61"/>
      <c r="VXM692" s="61"/>
      <c r="VXN692" s="61"/>
      <c r="VXO692" s="61"/>
      <c r="VXP692" s="61"/>
      <c r="VXQ692" s="61"/>
      <c r="VXR692" s="61"/>
      <c r="VXS692" s="61"/>
      <c r="VXT692" s="61"/>
      <c r="VXU692" s="61"/>
      <c r="VXV692" s="61"/>
      <c r="VXW692" s="61"/>
      <c r="VXX692" s="61"/>
      <c r="VXY692" s="61"/>
      <c r="VXZ692" s="61"/>
      <c r="VYA692" s="61"/>
      <c r="VYB692" s="61"/>
      <c r="VYC692" s="61"/>
      <c r="VYD692" s="61"/>
      <c r="VYE692" s="61"/>
      <c r="VYF692" s="61"/>
      <c r="VYG692" s="61"/>
      <c r="VYH692" s="61"/>
      <c r="VYI692" s="61"/>
      <c r="VYJ692" s="61"/>
      <c r="VYK692" s="61"/>
      <c r="VYL692" s="61"/>
      <c r="VYM692" s="61"/>
      <c r="VYN692" s="61"/>
      <c r="VYO692" s="61"/>
      <c r="VYP692" s="61"/>
      <c r="VYQ692" s="61"/>
      <c r="VYR692" s="61"/>
      <c r="VYS692" s="61"/>
      <c r="VYT692" s="61"/>
      <c r="VYU692" s="61"/>
      <c r="VYV692" s="61"/>
      <c r="VYW692" s="61"/>
      <c r="VYX692" s="61"/>
      <c r="VYY692" s="61"/>
      <c r="VYZ692" s="61"/>
      <c r="VZA692" s="61"/>
      <c r="VZB692" s="61"/>
      <c r="VZC692" s="61"/>
      <c r="VZD692" s="61"/>
      <c r="VZE692" s="61"/>
      <c r="VZF692" s="61"/>
      <c r="VZG692" s="61"/>
      <c r="VZH692" s="61"/>
      <c r="VZI692" s="61"/>
      <c r="VZJ692" s="61"/>
      <c r="VZK692" s="61"/>
      <c r="VZL692" s="61"/>
      <c r="VZM692" s="61"/>
      <c r="VZN692" s="61"/>
      <c r="VZO692" s="61"/>
      <c r="VZP692" s="61"/>
      <c r="VZQ692" s="61"/>
      <c r="VZR692" s="61"/>
      <c r="VZS692" s="61"/>
      <c r="VZT692" s="61"/>
      <c r="VZU692" s="61"/>
      <c r="VZV692" s="61"/>
      <c r="VZW692" s="61"/>
      <c r="VZX692" s="61"/>
      <c r="VZY692" s="61"/>
      <c r="VZZ692" s="61"/>
      <c r="WAA692" s="61"/>
      <c r="WAB692" s="61"/>
      <c r="WAC692" s="61"/>
      <c r="WAD692" s="61"/>
      <c r="WAE692" s="61"/>
      <c r="WAF692" s="61"/>
      <c r="WAG692" s="61"/>
      <c r="WAH692" s="61"/>
      <c r="WAI692" s="61"/>
      <c r="WAJ692" s="61"/>
      <c r="WAK692" s="61"/>
      <c r="WAL692" s="61"/>
      <c r="WAM692" s="61"/>
      <c r="WAN692" s="61"/>
      <c r="WAO692" s="61"/>
      <c r="WAP692" s="61"/>
      <c r="WAQ692" s="61"/>
      <c r="WAR692" s="61"/>
      <c r="WAS692" s="61"/>
      <c r="WAT692" s="61"/>
      <c r="WAU692" s="61"/>
      <c r="WAV692" s="61"/>
      <c r="WAW692" s="61"/>
      <c r="WAX692" s="61"/>
      <c r="WAY692" s="61"/>
      <c r="WAZ692" s="61"/>
      <c r="WBA692" s="61"/>
      <c r="WBB692" s="61"/>
      <c r="WBC692" s="61"/>
      <c r="WBD692" s="61"/>
      <c r="WBE692" s="61"/>
      <c r="WBF692" s="61"/>
      <c r="WBG692" s="61"/>
      <c r="WBH692" s="61"/>
      <c r="WBI692" s="61"/>
      <c r="WBJ692" s="61"/>
      <c r="WBK692" s="61"/>
      <c r="WBL692" s="61"/>
      <c r="WBM692" s="61"/>
      <c r="WBN692" s="61"/>
      <c r="WBO692" s="61"/>
      <c r="WBP692" s="61"/>
      <c r="WBQ692" s="61"/>
      <c r="WBR692" s="61"/>
      <c r="WBS692" s="61"/>
      <c r="WBT692" s="61"/>
      <c r="WBU692" s="61"/>
      <c r="WBV692" s="61"/>
      <c r="WBW692" s="61"/>
      <c r="WBX692" s="61"/>
      <c r="WBY692" s="61"/>
      <c r="WBZ692" s="61"/>
      <c r="WCA692" s="61"/>
      <c r="WCB692" s="61"/>
      <c r="WCC692" s="61"/>
      <c r="WCD692" s="61"/>
      <c r="WCE692" s="61"/>
      <c r="WCF692" s="61"/>
      <c r="WCG692" s="61"/>
      <c r="WCH692" s="61"/>
      <c r="WCI692" s="61"/>
      <c r="WCJ692" s="61"/>
      <c r="WCK692" s="61"/>
      <c r="WCL692" s="61"/>
      <c r="WCM692" s="61"/>
      <c r="WCN692" s="61"/>
      <c r="WCO692" s="61"/>
      <c r="WCP692" s="61"/>
      <c r="WCQ692" s="61"/>
      <c r="WCR692" s="61"/>
      <c r="WCS692" s="61"/>
      <c r="WCT692" s="61"/>
      <c r="WCU692" s="61"/>
      <c r="WCV692" s="61"/>
      <c r="WCW692" s="61"/>
      <c r="WCX692" s="61"/>
      <c r="WCY692" s="61"/>
      <c r="WCZ692" s="61"/>
      <c r="WDA692" s="61"/>
      <c r="WDB692" s="61"/>
      <c r="WDC692" s="61"/>
      <c r="WDD692" s="61"/>
      <c r="WDE692" s="61"/>
      <c r="WDF692" s="61"/>
      <c r="WDG692" s="61"/>
      <c r="WDH692" s="61"/>
      <c r="WDI692" s="61"/>
      <c r="WDJ692" s="61"/>
      <c r="WDK692" s="61"/>
      <c r="WDL692" s="61"/>
      <c r="WDM692" s="61"/>
      <c r="WDN692" s="61"/>
      <c r="WDO692" s="61"/>
      <c r="WDP692" s="61"/>
      <c r="WDQ692" s="61"/>
      <c r="WDR692" s="61"/>
      <c r="WDS692" s="61"/>
      <c r="WDT692" s="61"/>
      <c r="WDU692" s="61"/>
      <c r="WDV692" s="61"/>
      <c r="WDW692" s="61"/>
      <c r="WDX692" s="61"/>
      <c r="WDY692" s="61"/>
      <c r="WDZ692" s="61"/>
      <c r="WEA692" s="61"/>
      <c r="WEB692" s="61"/>
      <c r="WEC692" s="61"/>
      <c r="WED692" s="61"/>
      <c r="WEE692" s="61"/>
      <c r="WEF692" s="61"/>
      <c r="WEG692" s="61"/>
      <c r="WEH692" s="61"/>
      <c r="WEI692" s="61"/>
      <c r="WEJ692" s="61"/>
      <c r="WEK692" s="61"/>
      <c r="WEL692" s="61"/>
      <c r="WEM692" s="61"/>
      <c r="WEN692" s="61"/>
      <c r="WEO692" s="61"/>
      <c r="WEP692" s="61"/>
      <c r="WEQ692" s="61"/>
      <c r="WER692" s="61"/>
      <c r="WES692" s="61"/>
      <c r="WET692" s="61"/>
      <c r="WEU692" s="61"/>
      <c r="WEV692" s="61"/>
      <c r="WEW692" s="61"/>
      <c r="WEX692" s="61"/>
      <c r="WEY692" s="61"/>
      <c r="WEZ692" s="61"/>
      <c r="WFA692" s="61"/>
      <c r="WFB692" s="61"/>
      <c r="WFC692" s="61"/>
      <c r="WFD692" s="61"/>
      <c r="WFE692" s="61"/>
      <c r="WFF692" s="61"/>
      <c r="WFG692" s="61"/>
      <c r="WFH692" s="61"/>
      <c r="WFI692" s="61"/>
      <c r="WFJ692" s="61"/>
      <c r="WFK692" s="61"/>
      <c r="WFL692" s="61"/>
      <c r="WFM692" s="61"/>
      <c r="WFN692" s="61"/>
      <c r="WFO692" s="61"/>
      <c r="WFP692" s="61"/>
      <c r="WFQ692" s="61"/>
      <c r="WFR692" s="61"/>
      <c r="WFS692" s="61"/>
      <c r="WFT692" s="61"/>
      <c r="WFU692" s="61"/>
      <c r="WFV692" s="61"/>
      <c r="WFW692" s="61"/>
      <c r="WFX692" s="61"/>
      <c r="WFY692" s="61"/>
      <c r="WFZ692" s="61"/>
      <c r="WGA692" s="61"/>
      <c r="WGB692" s="61"/>
      <c r="WGC692" s="61"/>
      <c r="WGD692" s="61"/>
      <c r="WGE692" s="61"/>
      <c r="WGF692" s="61"/>
      <c r="WGG692" s="61"/>
      <c r="WGH692" s="61"/>
      <c r="WGI692" s="61"/>
      <c r="WGJ692" s="61"/>
      <c r="WGK692" s="61"/>
      <c r="WGL692" s="61"/>
      <c r="WGM692" s="61"/>
      <c r="WGN692" s="61"/>
      <c r="WGO692" s="61"/>
      <c r="WGP692" s="61"/>
      <c r="WGQ692" s="61"/>
      <c r="WGR692" s="61"/>
      <c r="WGS692" s="61"/>
      <c r="WGT692" s="61"/>
      <c r="WGU692" s="61"/>
      <c r="WGV692" s="61"/>
      <c r="WGW692" s="61"/>
      <c r="WGX692" s="61"/>
      <c r="WGY692" s="61"/>
      <c r="WGZ692" s="61"/>
      <c r="WHA692" s="61"/>
      <c r="WHB692" s="61"/>
      <c r="WHC692" s="61"/>
      <c r="WHD692" s="61"/>
      <c r="WHE692" s="61"/>
      <c r="WHF692" s="61"/>
      <c r="WHG692" s="61"/>
      <c r="WHH692" s="61"/>
      <c r="WHI692" s="61"/>
      <c r="WHJ692" s="61"/>
      <c r="WHK692" s="61"/>
      <c r="WHL692" s="61"/>
      <c r="WHM692" s="61"/>
      <c r="WHN692" s="61"/>
      <c r="WHO692" s="61"/>
      <c r="WHP692" s="61"/>
      <c r="WHQ692" s="61"/>
      <c r="WHR692" s="61"/>
      <c r="WHS692" s="61"/>
      <c r="WHT692" s="61"/>
      <c r="WHU692" s="61"/>
      <c r="WHV692" s="61"/>
      <c r="WHW692" s="61"/>
      <c r="WHX692" s="61"/>
      <c r="WHY692" s="61"/>
      <c r="WHZ692" s="61"/>
      <c r="WIA692" s="61"/>
      <c r="WIB692" s="61"/>
      <c r="WIC692" s="61"/>
      <c r="WID692" s="61"/>
      <c r="WIE692" s="61"/>
      <c r="WIF692" s="61"/>
      <c r="WIG692" s="61"/>
      <c r="WIH692" s="61"/>
      <c r="WII692" s="61"/>
      <c r="WIJ692" s="61"/>
      <c r="WIK692" s="61"/>
      <c r="WIL692" s="61"/>
      <c r="WIM692" s="61"/>
      <c r="WIN692" s="61"/>
      <c r="WIO692" s="61"/>
      <c r="WIP692" s="61"/>
      <c r="WIQ692" s="61"/>
      <c r="WIR692" s="61"/>
      <c r="WIS692" s="61"/>
      <c r="WIT692" s="61"/>
      <c r="WIU692" s="61"/>
      <c r="WIV692" s="61"/>
      <c r="WIW692" s="61"/>
      <c r="WIX692" s="61"/>
      <c r="WIY692" s="61"/>
      <c r="WIZ692" s="61"/>
      <c r="WJA692" s="61"/>
      <c r="WJB692" s="61"/>
      <c r="WJC692" s="61"/>
      <c r="WJD692" s="61"/>
      <c r="WJE692" s="61"/>
      <c r="WJF692" s="61"/>
      <c r="WJG692" s="61"/>
      <c r="WJH692" s="61"/>
      <c r="WJI692" s="61"/>
      <c r="WJJ692" s="61"/>
      <c r="WJK692" s="61"/>
      <c r="WJL692" s="61"/>
      <c r="WJM692" s="61"/>
      <c r="WJN692" s="61"/>
      <c r="WJO692" s="61"/>
      <c r="WJP692" s="61"/>
      <c r="WJQ692" s="61"/>
      <c r="WJR692" s="61"/>
      <c r="WJS692" s="61"/>
      <c r="WJT692" s="61"/>
      <c r="WJU692" s="61"/>
      <c r="WJV692" s="61"/>
      <c r="WJW692" s="61"/>
      <c r="WJX692" s="61"/>
      <c r="WJY692" s="61"/>
      <c r="WJZ692" s="61"/>
      <c r="WKA692" s="61"/>
      <c r="WKB692" s="61"/>
      <c r="WKC692" s="61"/>
      <c r="WKD692" s="61"/>
      <c r="WKE692" s="61"/>
      <c r="WKF692" s="61"/>
      <c r="WKG692" s="61"/>
      <c r="WKH692" s="61"/>
      <c r="WKI692" s="61"/>
      <c r="WKJ692" s="61"/>
      <c r="WKK692" s="61"/>
      <c r="WKL692" s="61"/>
      <c r="WKM692" s="61"/>
      <c r="WKN692" s="61"/>
      <c r="WKO692" s="61"/>
      <c r="WKP692" s="61"/>
      <c r="WKQ692" s="61"/>
      <c r="WKR692" s="61"/>
      <c r="WKS692" s="61"/>
      <c r="WKT692" s="61"/>
      <c r="WKU692" s="61"/>
      <c r="WKV692" s="61"/>
      <c r="WKW692" s="61"/>
      <c r="WKX692" s="61"/>
      <c r="WKY692" s="61"/>
      <c r="WKZ692" s="61"/>
      <c r="WLA692" s="61"/>
      <c r="WLB692" s="61"/>
      <c r="WLC692" s="61"/>
      <c r="WLD692" s="61"/>
      <c r="WLE692" s="61"/>
      <c r="WLF692" s="61"/>
      <c r="WLG692" s="61"/>
      <c r="WLH692" s="61"/>
      <c r="WLI692" s="61"/>
      <c r="WLJ692" s="61"/>
      <c r="WLK692" s="61"/>
      <c r="WLL692" s="61"/>
      <c r="WLM692" s="61"/>
      <c r="WLN692" s="61"/>
      <c r="WLO692" s="61"/>
      <c r="WLP692" s="61"/>
      <c r="WLQ692" s="61"/>
      <c r="WLR692" s="61"/>
      <c r="WLS692" s="61"/>
      <c r="WLT692" s="61"/>
      <c r="WLU692" s="61"/>
      <c r="WLV692" s="61"/>
      <c r="WLW692" s="61"/>
      <c r="WLX692" s="61"/>
      <c r="WLY692" s="61"/>
      <c r="WLZ692" s="61"/>
      <c r="WMA692" s="61"/>
      <c r="WMB692" s="61"/>
      <c r="WMC692" s="61"/>
      <c r="WMD692" s="61"/>
      <c r="WME692" s="61"/>
      <c r="WMF692" s="61"/>
      <c r="WMG692" s="61"/>
      <c r="WMH692" s="61"/>
      <c r="WMI692" s="61"/>
      <c r="WMJ692" s="61"/>
      <c r="WMK692" s="61"/>
      <c r="WML692" s="61"/>
      <c r="WMM692" s="61"/>
      <c r="WMN692" s="61"/>
      <c r="WMO692" s="61"/>
      <c r="WMP692" s="61"/>
      <c r="WMQ692" s="61"/>
      <c r="WMR692" s="61"/>
      <c r="WMS692" s="61"/>
      <c r="WMT692" s="61"/>
      <c r="WMU692" s="61"/>
      <c r="WMV692" s="61"/>
      <c r="WMW692" s="61"/>
      <c r="WMX692" s="61"/>
      <c r="WMY692" s="61"/>
      <c r="WMZ692" s="61"/>
      <c r="WNA692" s="61"/>
      <c r="WNB692" s="61"/>
      <c r="WNC692" s="61"/>
      <c r="WND692" s="61"/>
      <c r="WNE692" s="61"/>
      <c r="WNF692" s="61"/>
      <c r="WNG692" s="61"/>
      <c r="WNH692" s="61"/>
      <c r="WNI692" s="61"/>
      <c r="WNJ692" s="61"/>
      <c r="WNK692" s="61"/>
      <c r="WNL692" s="61"/>
      <c r="WNM692" s="61"/>
      <c r="WNN692" s="61"/>
      <c r="WNO692" s="61"/>
      <c r="WNP692" s="61"/>
      <c r="WNQ692" s="61"/>
      <c r="WNR692" s="61"/>
      <c r="WNS692" s="61"/>
      <c r="WNT692" s="61"/>
      <c r="WNU692" s="61"/>
      <c r="WNV692" s="61"/>
      <c r="WNW692" s="61"/>
      <c r="WNX692" s="61"/>
      <c r="WNY692" s="61"/>
      <c r="WNZ692" s="61"/>
      <c r="WOA692" s="61"/>
      <c r="WOB692" s="61"/>
      <c r="WOC692" s="61"/>
      <c r="WOD692" s="61"/>
      <c r="WOE692" s="61"/>
      <c r="WOF692" s="61"/>
      <c r="WOG692" s="61"/>
      <c r="WOH692" s="61"/>
      <c r="WOI692" s="61"/>
      <c r="WOJ692" s="61"/>
      <c r="WOK692" s="61"/>
      <c r="WOL692" s="61"/>
      <c r="WOM692" s="61"/>
      <c r="WON692" s="61"/>
      <c r="WOO692" s="61"/>
      <c r="WOP692" s="61"/>
      <c r="WOQ692" s="61"/>
      <c r="WOR692" s="61"/>
      <c r="WOS692" s="61"/>
      <c r="WOT692" s="61"/>
      <c r="WOU692" s="61"/>
      <c r="WOV692" s="61"/>
      <c r="WOW692" s="61"/>
      <c r="WOX692" s="61"/>
      <c r="WOY692" s="61"/>
      <c r="WOZ692" s="61"/>
      <c r="WPA692" s="61"/>
      <c r="WPB692" s="61"/>
      <c r="WPC692" s="61"/>
      <c r="WPD692" s="61"/>
      <c r="WPE692" s="61"/>
      <c r="WPF692" s="61"/>
      <c r="WPG692" s="61"/>
      <c r="WPH692" s="61"/>
      <c r="WPI692" s="61"/>
      <c r="WPJ692" s="61"/>
      <c r="WPK692" s="61"/>
      <c r="WPL692" s="61"/>
      <c r="WPM692" s="61"/>
      <c r="WPN692" s="61"/>
      <c r="WPO692" s="61"/>
      <c r="WPP692" s="61"/>
      <c r="WPQ692" s="61"/>
      <c r="WPR692" s="61"/>
      <c r="WPS692" s="61"/>
      <c r="WPT692" s="61"/>
      <c r="WPU692" s="61"/>
      <c r="WPV692" s="61"/>
      <c r="WPW692" s="61"/>
      <c r="WPX692" s="61"/>
      <c r="WPY692" s="61"/>
      <c r="WPZ692" s="61"/>
      <c r="WQA692" s="61"/>
      <c r="WQB692" s="61"/>
      <c r="WQC692" s="61"/>
      <c r="WQD692" s="61"/>
      <c r="WQE692" s="61"/>
      <c r="WQF692" s="61"/>
      <c r="WQG692" s="61"/>
      <c r="WQH692" s="61"/>
      <c r="WQI692" s="61"/>
      <c r="WQJ692" s="61"/>
      <c r="WQK692" s="61"/>
      <c r="WQL692" s="61"/>
      <c r="WQM692" s="61"/>
      <c r="WQN692" s="61"/>
      <c r="WQO692" s="61"/>
      <c r="WQP692" s="61"/>
      <c r="WQQ692" s="61"/>
      <c r="WQR692" s="61"/>
      <c r="WQS692" s="61"/>
      <c r="WQT692" s="61"/>
      <c r="WQU692" s="61"/>
      <c r="WQV692" s="61"/>
      <c r="WQW692" s="61"/>
      <c r="WQX692" s="61"/>
      <c r="WQY692" s="61"/>
      <c r="WQZ692" s="61"/>
      <c r="WRA692" s="61"/>
      <c r="WRB692" s="61"/>
      <c r="WRC692" s="61"/>
      <c r="WRD692" s="61"/>
      <c r="WRE692" s="61"/>
      <c r="WRF692" s="61"/>
      <c r="WRG692" s="61"/>
      <c r="WRH692" s="61"/>
      <c r="WRI692" s="61"/>
      <c r="WRJ692" s="61"/>
      <c r="WRK692" s="61"/>
      <c r="WRL692" s="61"/>
      <c r="WRM692" s="61"/>
      <c r="WRN692" s="61"/>
      <c r="WRO692" s="61"/>
      <c r="WRP692" s="61"/>
      <c r="WRQ692" s="61"/>
      <c r="WRR692" s="61"/>
      <c r="WRS692" s="61"/>
      <c r="WRT692" s="61"/>
      <c r="WRU692" s="61"/>
      <c r="WRV692" s="61"/>
      <c r="WRW692" s="61"/>
      <c r="WRX692" s="61"/>
      <c r="WRY692" s="61"/>
      <c r="WRZ692" s="61"/>
      <c r="WSA692" s="61"/>
      <c r="WSB692" s="61"/>
      <c r="WSC692" s="61"/>
      <c r="WSD692" s="61"/>
      <c r="WSE692" s="61"/>
      <c r="WSF692" s="61"/>
      <c r="WSG692" s="61"/>
      <c r="WSH692" s="61"/>
      <c r="WSI692" s="61"/>
      <c r="WSJ692" s="61"/>
      <c r="WSK692" s="61"/>
      <c r="WSL692" s="61"/>
      <c r="WSM692" s="61"/>
      <c r="WSN692" s="61"/>
      <c r="WSO692" s="61"/>
      <c r="WSP692" s="61"/>
      <c r="WSQ692" s="61"/>
      <c r="WSR692" s="61"/>
      <c r="WSS692" s="61"/>
      <c r="WST692" s="61"/>
      <c r="WSU692" s="61"/>
      <c r="WSV692" s="61"/>
      <c r="WSW692" s="61"/>
      <c r="WSX692" s="61"/>
      <c r="WSY692" s="61"/>
      <c r="WSZ692" s="61"/>
      <c r="WTA692" s="61"/>
      <c r="WTB692" s="61"/>
      <c r="WTC692" s="61"/>
      <c r="WTD692" s="61"/>
      <c r="WTE692" s="61"/>
      <c r="WTF692" s="61"/>
      <c r="WTG692" s="61"/>
      <c r="WTH692" s="61"/>
      <c r="WTI692" s="61"/>
      <c r="WTJ692" s="61"/>
      <c r="WTK692" s="61"/>
      <c r="WTL692" s="61"/>
      <c r="WTM692" s="61"/>
      <c r="WTN692" s="61"/>
      <c r="WTO692" s="61"/>
      <c r="WTP692" s="61"/>
      <c r="WTQ692" s="61"/>
      <c r="WTR692" s="61"/>
      <c r="WTS692" s="61"/>
      <c r="WTT692" s="61"/>
      <c r="WTU692" s="61"/>
      <c r="WTV692" s="61"/>
      <c r="WTW692" s="61"/>
      <c r="WTX692" s="61"/>
      <c r="WTY692" s="61"/>
      <c r="WTZ692" s="61"/>
      <c r="WUA692" s="61"/>
      <c r="WUB692" s="61"/>
      <c r="WUC692" s="61"/>
      <c r="WUD692" s="61"/>
      <c r="WUE692" s="61"/>
      <c r="WUF692" s="61"/>
      <c r="WUG692" s="61"/>
      <c r="WUH692" s="61"/>
      <c r="WUI692" s="61"/>
      <c r="WUJ692" s="61"/>
      <c r="WUK692" s="61"/>
      <c r="WUL692" s="61"/>
      <c r="WUM692" s="61"/>
      <c r="WUN692" s="61"/>
      <c r="WUO692" s="61"/>
      <c r="WUP692" s="61"/>
      <c r="WUQ692" s="61"/>
      <c r="WUR692" s="61"/>
      <c r="WUS692" s="61"/>
      <c r="WUT692" s="61"/>
      <c r="WUU692" s="61"/>
      <c r="WUV692" s="61"/>
      <c r="WUW692" s="61"/>
      <c r="WUX692" s="61"/>
      <c r="WUY692" s="61"/>
      <c r="WUZ692" s="61"/>
      <c r="WVA692" s="61"/>
      <c r="WVB692" s="61"/>
      <c r="WVC692" s="61"/>
      <c r="WVD692" s="61"/>
      <c r="WVE692" s="61"/>
      <c r="WVF692" s="61"/>
      <c r="WVG692" s="61"/>
      <c r="WVH692" s="61"/>
      <c r="WVI692" s="61"/>
      <c r="WVJ692" s="61"/>
      <c r="WVK692" s="61"/>
      <c r="WVL692" s="61"/>
      <c r="WVM692" s="61"/>
      <c r="WVN692" s="61"/>
      <c r="WVO692" s="61"/>
      <c r="WVP692" s="61"/>
      <c r="WVQ692" s="61"/>
      <c r="WVR692" s="61"/>
      <c r="WVS692" s="61"/>
      <c r="WVT692" s="61"/>
      <c r="WVU692" s="61"/>
      <c r="WVV692" s="61"/>
      <c r="WVW692" s="61"/>
      <c r="WVX692" s="61"/>
      <c r="WVY692" s="61"/>
      <c r="WVZ692" s="61"/>
      <c r="WWA692" s="61"/>
      <c r="WWB692" s="61"/>
      <c r="WWC692" s="61"/>
      <c r="WWD692" s="61"/>
      <c r="WWE692" s="61"/>
      <c r="WWF692" s="61"/>
      <c r="WWG692" s="61"/>
      <c r="WWH692" s="61"/>
      <c r="WWI692" s="61"/>
      <c r="WWJ692" s="61"/>
      <c r="WWK692" s="61"/>
      <c r="WWL692" s="61"/>
      <c r="WWM692" s="61"/>
      <c r="WWN692" s="61"/>
      <c r="WWO692" s="61"/>
      <c r="WWP692" s="61"/>
      <c r="WWQ692" s="61"/>
      <c r="WWR692" s="61"/>
      <c r="WWS692" s="61"/>
      <c r="WWT692" s="61"/>
      <c r="WWU692" s="61"/>
      <c r="WWV692" s="61"/>
      <c r="WWW692" s="61"/>
      <c r="WWX692" s="61"/>
      <c r="WWY692" s="61"/>
      <c r="WWZ692" s="61"/>
      <c r="WXA692" s="61"/>
      <c r="WXB692" s="61"/>
      <c r="WXC692" s="61"/>
      <c r="WXD692" s="61"/>
      <c r="WXE692" s="61"/>
      <c r="WXF692" s="61"/>
      <c r="WXG692" s="61"/>
      <c r="WXH692" s="61"/>
      <c r="WXI692" s="61"/>
      <c r="WXJ692" s="61"/>
      <c r="WXK692" s="61"/>
      <c r="WXL692" s="61"/>
      <c r="WXM692" s="61"/>
      <c r="WXN692" s="61"/>
      <c r="WXO692" s="61"/>
      <c r="WXP692" s="61"/>
      <c r="WXQ692" s="61"/>
      <c r="WXR692" s="61"/>
      <c r="WXS692" s="61"/>
      <c r="WXT692" s="61"/>
      <c r="WXU692" s="61"/>
      <c r="WXV692" s="61"/>
      <c r="WXW692" s="61"/>
      <c r="WXX692" s="61"/>
      <c r="WXY692" s="61"/>
      <c r="WXZ692" s="61"/>
      <c r="WYA692" s="61"/>
      <c r="WYB692" s="61"/>
      <c r="WYC692" s="61"/>
      <c r="WYD692" s="61"/>
      <c r="WYE692" s="61"/>
      <c r="WYF692" s="61"/>
      <c r="WYG692" s="61"/>
      <c r="WYH692" s="61"/>
      <c r="WYI692" s="61"/>
      <c r="WYJ692" s="61"/>
      <c r="WYK692" s="61"/>
      <c r="WYL692" s="61"/>
      <c r="WYM692" s="61"/>
      <c r="WYN692" s="61"/>
      <c r="WYO692" s="61"/>
      <c r="WYP692" s="61"/>
      <c r="WYQ692" s="61"/>
      <c r="WYR692" s="61"/>
      <c r="WYS692" s="61"/>
      <c r="WYT692" s="61"/>
      <c r="WYU692" s="61"/>
      <c r="WYV692" s="61"/>
      <c r="WYW692" s="61"/>
      <c r="WYX692" s="61"/>
      <c r="WYY692" s="61"/>
      <c r="WYZ692" s="61"/>
      <c r="WZA692" s="61"/>
      <c r="WZB692" s="61"/>
      <c r="WZC692" s="61"/>
      <c r="WZD692" s="61"/>
      <c r="WZE692" s="61"/>
      <c r="WZF692" s="61"/>
      <c r="WZG692" s="61"/>
      <c r="WZH692" s="61"/>
      <c r="WZI692" s="61"/>
      <c r="WZJ692" s="61"/>
      <c r="WZK692" s="61"/>
      <c r="WZL692" s="61"/>
      <c r="WZM692" s="61"/>
      <c r="WZN692" s="61"/>
      <c r="WZO692" s="61"/>
      <c r="WZP692" s="61"/>
      <c r="WZQ692" s="61"/>
      <c r="WZR692" s="61"/>
      <c r="WZS692" s="61"/>
      <c r="WZT692" s="61"/>
      <c r="WZU692" s="61"/>
      <c r="WZV692" s="61"/>
      <c r="WZW692" s="61"/>
      <c r="WZX692" s="61"/>
      <c r="WZY692" s="61"/>
      <c r="WZZ692" s="61"/>
      <c r="XAA692" s="61"/>
      <c r="XAB692" s="61"/>
      <c r="XAC692" s="61"/>
      <c r="XAD692" s="61"/>
      <c r="XAE692" s="61"/>
      <c r="XAF692" s="61"/>
      <c r="XAG692" s="61"/>
      <c r="XAH692" s="61"/>
      <c r="XAI692" s="61"/>
      <c r="XAJ692" s="61"/>
      <c r="XAK692" s="61"/>
      <c r="XAL692" s="61"/>
      <c r="XAM692" s="61"/>
      <c r="XAN692" s="61"/>
      <c r="XAO692" s="61"/>
      <c r="XAP692" s="61"/>
      <c r="XAQ692" s="61"/>
      <c r="XAR692" s="61"/>
      <c r="XAS692" s="61"/>
      <c r="XAT692" s="61"/>
      <c r="XAU692" s="61"/>
      <c r="XAV692" s="61"/>
      <c r="XAW692" s="61"/>
      <c r="XAX692" s="61"/>
      <c r="XAY692" s="61"/>
      <c r="XAZ692" s="61"/>
      <c r="XBA692" s="61"/>
      <c r="XBB692" s="61"/>
      <c r="XBC692" s="61"/>
      <c r="XBD692" s="61"/>
      <c r="XBE692" s="61"/>
      <c r="XBF692" s="61"/>
      <c r="XBG692" s="61"/>
      <c r="XBH692" s="61"/>
      <c r="XBI692" s="61"/>
      <c r="XBJ692" s="61"/>
      <c r="XBK692" s="61"/>
      <c r="XBL692" s="61"/>
      <c r="XBM692" s="61"/>
      <c r="XBN692" s="61"/>
      <c r="XBO692" s="61"/>
      <c r="XBP692" s="61"/>
      <c r="XBQ692" s="61"/>
      <c r="XBR692" s="61"/>
      <c r="XBS692" s="61"/>
      <c r="XBT692" s="61"/>
      <c r="XBU692" s="61"/>
      <c r="XBV692" s="61"/>
      <c r="XBW692" s="61"/>
      <c r="XBX692" s="61"/>
      <c r="XBY692" s="61"/>
      <c r="XBZ692" s="61"/>
      <c r="XCA692" s="61"/>
      <c r="XCB692" s="61"/>
      <c r="XCC692" s="61"/>
      <c r="XCD692" s="61"/>
      <c r="XCE692" s="61"/>
      <c r="XCF692" s="61"/>
      <c r="XCG692" s="61"/>
      <c r="XCH692" s="61"/>
      <c r="XCI692" s="61"/>
      <c r="XCJ692" s="61"/>
      <c r="XCK692" s="61"/>
      <c r="XCL692" s="61"/>
      <c r="XCM692" s="61"/>
      <c r="XCN692" s="61"/>
      <c r="XCO692" s="61"/>
      <c r="XCP692" s="61"/>
      <c r="XCQ692" s="61"/>
      <c r="XCR692" s="61"/>
      <c r="XCS692" s="61"/>
      <c r="XCT692" s="61"/>
      <c r="XCU692" s="61"/>
      <c r="XCV692" s="61"/>
      <c r="XCW692" s="61"/>
      <c r="XCX692" s="61"/>
      <c r="XCY692" s="61"/>
      <c r="XCZ692" s="61"/>
      <c r="XDA692" s="61"/>
      <c r="XDB692" s="61"/>
      <c r="XDC692" s="61"/>
      <c r="XDD692" s="61"/>
      <c r="XDE692" s="61"/>
      <c r="XDF692" s="61"/>
      <c r="XDG692" s="61"/>
      <c r="XDH692" s="61"/>
      <c r="XDI692" s="61"/>
      <c r="XDJ692" s="61"/>
      <c r="XDK692" s="61"/>
      <c r="XDL692" s="61"/>
      <c r="XDM692" s="61"/>
      <c r="XDN692" s="61"/>
      <c r="XDO692" s="61"/>
      <c r="XDP692" s="61"/>
      <c r="XDQ692" s="61"/>
      <c r="XDR692" s="61"/>
      <c r="XDS692" s="61"/>
      <c r="XDT692" s="61"/>
      <c r="XDU692" s="61"/>
      <c r="XDV692" s="61"/>
      <c r="XDW692" s="61"/>
      <c r="XDX692" s="61"/>
      <c r="XDY692" s="61"/>
      <c r="XDZ692" s="61"/>
      <c r="XEA692" s="61"/>
      <c r="XEB692" s="61"/>
      <c r="XEC692" s="61"/>
      <c r="XED692" s="61"/>
      <c r="XEE692" s="61"/>
      <c r="XEF692" s="61"/>
    </row>
    <row r="693" spans="1:16360">
      <c r="A693" s="418">
        <v>400</v>
      </c>
      <c r="B693" s="418" t="s">
        <v>3000</v>
      </c>
      <c r="C693" s="418" t="s">
        <v>58</v>
      </c>
      <c r="D693" s="418" t="s">
        <v>762</v>
      </c>
      <c r="E693" s="418" t="s">
        <v>119</v>
      </c>
      <c r="F693" s="418" t="s">
        <v>391</v>
      </c>
      <c r="G693" s="418" t="s">
        <v>418</v>
      </c>
      <c r="H693" s="418" t="s">
        <v>101</v>
      </c>
      <c r="I693" s="418">
        <v>49405140</v>
      </c>
      <c r="J693" s="418">
        <v>64</v>
      </c>
      <c r="K693" s="418">
        <v>2</v>
      </c>
      <c r="L693" s="420"/>
      <c r="M693" s="420"/>
      <c r="N693" s="418"/>
      <c r="O693" s="420"/>
      <c r="P693" s="420"/>
      <c r="Q693" s="418"/>
      <c r="R693" s="418"/>
      <c r="S693" s="418"/>
      <c r="T693" s="418"/>
      <c r="U693" s="445"/>
      <c r="V693" s="418" t="s">
        <v>62</v>
      </c>
      <c r="W693" s="441"/>
      <c r="X693" s="418" t="s">
        <v>58</v>
      </c>
      <c r="Y693" s="446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99"/>
      <c r="CL693" s="99"/>
      <c r="CM693" s="99"/>
      <c r="CN693" s="99"/>
      <c r="CO693" s="61"/>
      <c r="CP693" s="61"/>
      <c r="CQ693" s="61"/>
      <c r="CR693" s="61"/>
      <c r="CS693" s="61"/>
      <c r="CT693" s="61"/>
      <c r="CU693" s="61"/>
      <c r="CV693" s="61"/>
      <c r="CW693" s="61"/>
      <c r="CX693" s="61"/>
      <c r="CY693" s="61"/>
      <c r="CZ693" s="61"/>
      <c r="DA693" s="61"/>
      <c r="DB693" s="61"/>
      <c r="DC693" s="61"/>
      <c r="DD693" s="61"/>
      <c r="DE693" s="61"/>
      <c r="DF693" s="61"/>
      <c r="DG693" s="61"/>
      <c r="DH693" s="61"/>
      <c r="DI693" s="61"/>
      <c r="DJ693" s="61"/>
      <c r="DK693" s="61"/>
      <c r="DL693" s="61"/>
      <c r="DM693" s="61"/>
      <c r="DN693" s="61"/>
      <c r="DO693" s="61"/>
      <c r="DP693" s="61"/>
      <c r="DQ693" s="61"/>
      <c r="DR693" s="61"/>
      <c r="DS693" s="61"/>
      <c r="DT693" s="61"/>
      <c r="DU693" s="61"/>
      <c r="DV693" s="61"/>
      <c r="DW693" s="61"/>
      <c r="DX693" s="61"/>
      <c r="DY693" s="61"/>
      <c r="DZ693" s="61"/>
      <c r="EA693" s="61"/>
      <c r="EB693" s="61"/>
      <c r="EC693" s="61"/>
      <c r="ED693" s="61"/>
      <c r="EE693" s="61"/>
      <c r="EF693" s="61"/>
      <c r="EG693" s="61"/>
      <c r="EH693" s="61"/>
      <c r="EI693" s="61"/>
      <c r="EJ693" s="61"/>
      <c r="EK693" s="61"/>
      <c r="EL693" s="61"/>
      <c r="EM693" s="61"/>
      <c r="EN693" s="61"/>
      <c r="EO693" s="61"/>
      <c r="EP693" s="61"/>
      <c r="EQ693" s="61"/>
      <c r="ER693" s="61"/>
      <c r="ES693" s="61"/>
      <c r="ET693" s="61"/>
      <c r="EU693" s="61"/>
      <c r="EV693" s="61"/>
      <c r="EW693" s="61"/>
      <c r="EX693" s="61"/>
      <c r="EY693" s="61"/>
      <c r="EZ693" s="61"/>
      <c r="FA693" s="61"/>
      <c r="FB693" s="61"/>
      <c r="FC693" s="61"/>
      <c r="FD693" s="61"/>
      <c r="FE693" s="61"/>
      <c r="FF693" s="61"/>
      <c r="FG693" s="61"/>
      <c r="FH693" s="61"/>
      <c r="FI693" s="61"/>
      <c r="FJ693" s="61"/>
      <c r="FK693" s="61"/>
      <c r="FL693" s="61"/>
      <c r="FM693" s="61"/>
      <c r="FN693" s="61"/>
      <c r="FO693" s="61"/>
      <c r="FP693" s="61"/>
      <c r="FQ693" s="61"/>
      <c r="FR693" s="61"/>
      <c r="FS693" s="61"/>
      <c r="FT693" s="61"/>
      <c r="FU693" s="61"/>
      <c r="FV693" s="61"/>
      <c r="FW693" s="61"/>
      <c r="FX693" s="61"/>
      <c r="FY693" s="61"/>
      <c r="FZ693" s="61"/>
      <c r="GA693" s="61"/>
      <c r="GB693" s="61"/>
      <c r="GC693" s="61"/>
      <c r="GD693" s="61"/>
      <c r="GE693" s="61"/>
      <c r="GF693" s="61"/>
      <c r="GG693" s="61"/>
      <c r="GH693" s="61"/>
      <c r="GI693" s="61"/>
      <c r="GJ693" s="61"/>
      <c r="GK693" s="61"/>
      <c r="GL693" s="61"/>
      <c r="GM693" s="61"/>
      <c r="GN693" s="61"/>
      <c r="GO693" s="61"/>
      <c r="GP693" s="61"/>
      <c r="GQ693" s="61"/>
      <c r="GR693" s="61"/>
      <c r="GS693" s="61"/>
      <c r="GT693" s="61"/>
      <c r="GU693" s="61"/>
      <c r="GV693" s="61"/>
      <c r="GW693" s="61"/>
      <c r="GX693" s="61"/>
      <c r="GY693" s="61"/>
      <c r="GZ693" s="61"/>
      <c r="HA693" s="61"/>
      <c r="HB693" s="61"/>
      <c r="HC693" s="61"/>
      <c r="HD693" s="61"/>
      <c r="HE693" s="61"/>
      <c r="HF693" s="61"/>
      <c r="HG693" s="61"/>
      <c r="HH693" s="61"/>
      <c r="HI693" s="61"/>
      <c r="HJ693" s="61"/>
      <c r="HK693" s="61"/>
      <c r="HL693" s="61"/>
      <c r="HM693" s="61"/>
      <c r="HN693" s="61"/>
      <c r="HO693" s="61"/>
      <c r="HP693" s="61"/>
      <c r="HQ693" s="61"/>
      <c r="HR693" s="61"/>
      <c r="HS693" s="61"/>
      <c r="HT693" s="61"/>
      <c r="HU693" s="61"/>
      <c r="HV693" s="61"/>
      <c r="HW693" s="61"/>
      <c r="HX693" s="61"/>
      <c r="HY693" s="61"/>
      <c r="HZ693" s="61"/>
      <c r="IA693" s="61"/>
      <c r="IB693" s="61"/>
      <c r="IC693" s="61"/>
      <c r="ID693" s="61"/>
      <c r="IE693" s="61"/>
      <c r="IF693" s="61"/>
      <c r="IG693" s="61"/>
      <c r="IH693" s="61"/>
      <c r="II693" s="61"/>
      <c r="IJ693" s="61"/>
      <c r="IK693" s="61"/>
      <c r="IL693" s="61"/>
      <c r="IM693" s="61"/>
      <c r="IN693" s="61"/>
      <c r="IO693" s="61"/>
      <c r="IP693" s="61"/>
      <c r="IQ693" s="61"/>
      <c r="IR693" s="61"/>
      <c r="IS693" s="61"/>
      <c r="IT693" s="61"/>
      <c r="IU693" s="61"/>
      <c r="IV693" s="61"/>
      <c r="IW693" s="61"/>
      <c r="IX693" s="61"/>
      <c r="IY693" s="61"/>
      <c r="IZ693" s="61"/>
      <c r="JA693" s="61"/>
      <c r="JB693" s="61"/>
      <c r="JC693" s="61"/>
      <c r="JD693" s="61"/>
      <c r="JE693" s="61"/>
      <c r="JF693" s="61"/>
      <c r="JG693" s="61"/>
      <c r="JH693" s="61"/>
      <c r="JI693" s="61"/>
      <c r="JJ693" s="61"/>
      <c r="JK693" s="61"/>
      <c r="JL693" s="61"/>
      <c r="JM693" s="61"/>
      <c r="JN693" s="61"/>
      <c r="JO693" s="61"/>
      <c r="JP693" s="61"/>
      <c r="JQ693" s="61"/>
      <c r="JR693" s="61"/>
      <c r="JS693" s="61"/>
      <c r="JT693" s="61"/>
      <c r="JU693" s="61"/>
      <c r="JV693" s="61"/>
      <c r="JW693" s="61"/>
      <c r="JX693" s="61"/>
      <c r="JY693" s="61"/>
      <c r="JZ693" s="61"/>
      <c r="KA693" s="61"/>
      <c r="KB693" s="61"/>
      <c r="KC693" s="61"/>
      <c r="KD693" s="61"/>
      <c r="KE693" s="61"/>
      <c r="KF693" s="61"/>
      <c r="KG693" s="61"/>
      <c r="KH693" s="61"/>
      <c r="KI693" s="61"/>
      <c r="KJ693" s="61"/>
      <c r="KK693" s="61"/>
      <c r="KL693" s="61"/>
      <c r="KM693" s="61"/>
      <c r="KN693" s="61"/>
      <c r="KO693" s="61"/>
      <c r="KP693" s="61"/>
      <c r="KQ693" s="61"/>
      <c r="KR693" s="61"/>
      <c r="KS693" s="61"/>
      <c r="KT693" s="61"/>
      <c r="KU693" s="61"/>
      <c r="KV693" s="61"/>
      <c r="KW693" s="61"/>
      <c r="KX693" s="61"/>
      <c r="KY693" s="61"/>
      <c r="KZ693" s="61"/>
      <c r="LA693" s="61"/>
      <c r="LB693" s="61"/>
      <c r="LC693" s="61"/>
      <c r="LD693" s="61"/>
      <c r="LE693" s="61"/>
      <c r="LF693" s="61"/>
      <c r="LG693" s="61"/>
      <c r="LH693" s="61"/>
      <c r="LI693" s="61"/>
      <c r="LJ693" s="61"/>
      <c r="LK693" s="61"/>
      <c r="LL693" s="61"/>
      <c r="LM693" s="61"/>
      <c r="LN693" s="61"/>
      <c r="LO693" s="61"/>
      <c r="LP693" s="61"/>
      <c r="LQ693" s="61"/>
      <c r="LR693" s="61"/>
      <c r="LS693" s="61"/>
      <c r="LT693" s="61"/>
      <c r="LU693" s="61"/>
      <c r="LV693" s="61"/>
      <c r="LW693" s="61"/>
      <c r="LX693" s="61"/>
      <c r="LY693" s="61"/>
      <c r="LZ693" s="61"/>
      <c r="MA693" s="61"/>
      <c r="MB693" s="61"/>
      <c r="MC693" s="61"/>
      <c r="MD693" s="61"/>
      <c r="ME693" s="61"/>
      <c r="MF693" s="61"/>
      <c r="MG693" s="61"/>
      <c r="MH693" s="61"/>
      <c r="MI693" s="61"/>
      <c r="MJ693" s="61"/>
      <c r="MK693" s="61"/>
      <c r="ML693" s="61"/>
      <c r="MM693" s="61"/>
      <c r="MN693" s="61"/>
      <c r="MO693" s="61"/>
      <c r="MP693" s="61"/>
      <c r="MQ693" s="61"/>
      <c r="MR693" s="61"/>
      <c r="MS693" s="61"/>
      <c r="MT693" s="61"/>
      <c r="MU693" s="61"/>
      <c r="MV693" s="61"/>
      <c r="MW693" s="61"/>
      <c r="MX693" s="61"/>
      <c r="MY693" s="61"/>
      <c r="MZ693" s="61"/>
      <c r="NA693" s="61"/>
      <c r="NB693" s="61"/>
      <c r="NC693" s="61"/>
      <c r="ND693" s="61"/>
      <c r="NE693" s="61"/>
      <c r="NF693" s="61"/>
      <c r="NG693" s="61"/>
      <c r="NH693" s="61"/>
      <c r="NI693" s="61"/>
      <c r="NJ693" s="61"/>
      <c r="NK693" s="61"/>
      <c r="NL693" s="61"/>
      <c r="NM693" s="61"/>
      <c r="NN693" s="61"/>
      <c r="NO693" s="61"/>
      <c r="NP693" s="61"/>
      <c r="NQ693" s="61"/>
      <c r="NR693" s="61"/>
      <c r="NS693" s="61"/>
      <c r="NT693" s="61"/>
      <c r="NU693" s="61"/>
      <c r="NV693" s="61"/>
      <c r="NW693" s="61"/>
      <c r="NX693" s="61"/>
      <c r="NY693" s="61"/>
      <c r="NZ693" s="61"/>
      <c r="OA693" s="61"/>
      <c r="OB693" s="61"/>
      <c r="OC693" s="61"/>
      <c r="OD693" s="61"/>
      <c r="OE693" s="61"/>
      <c r="OF693" s="61"/>
      <c r="OG693" s="61"/>
      <c r="OH693" s="61"/>
      <c r="OI693" s="61"/>
      <c r="OJ693" s="61"/>
      <c r="OK693" s="61"/>
      <c r="OL693" s="61"/>
      <c r="OM693" s="61"/>
      <c r="ON693" s="61"/>
      <c r="OO693" s="61"/>
      <c r="OP693" s="61"/>
      <c r="OQ693" s="61"/>
      <c r="OR693" s="61"/>
      <c r="OS693" s="61"/>
      <c r="OT693" s="61"/>
      <c r="OU693" s="61"/>
      <c r="OV693" s="61"/>
      <c r="OW693" s="61"/>
      <c r="OX693" s="61"/>
      <c r="OY693" s="61"/>
      <c r="OZ693" s="61"/>
      <c r="PA693" s="61"/>
      <c r="PB693" s="61"/>
      <c r="PC693" s="61"/>
      <c r="PD693" s="61"/>
      <c r="PE693" s="61"/>
      <c r="PF693" s="61"/>
      <c r="PG693" s="61"/>
      <c r="PH693" s="61"/>
      <c r="PI693" s="61"/>
      <c r="PJ693" s="61"/>
      <c r="PK693" s="61"/>
      <c r="PL693" s="61"/>
      <c r="PM693" s="61"/>
      <c r="PN693" s="61"/>
      <c r="PO693" s="61"/>
      <c r="PP693" s="61"/>
      <c r="PQ693" s="61"/>
      <c r="PR693" s="61"/>
      <c r="PS693" s="61"/>
      <c r="PT693" s="61"/>
      <c r="PU693" s="61"/>
      <c r="PV693" s="61"/>
      <c r="PW693" s="61"/>
      <c r="PX693" s="61"/>
      <c r="PY693" s="61"/>
      <c r="PZ693" s="61"/>
      <c r="QA693" s="61"/>
      <c r="QB693" s="61"/>
      <c r="QC693" s="61"/>
      <c r="QD693" s="61"/>
      <c r="QE693" s="61"/>
      <c r="QF693" s="61"/>
      <c r="QG693" s="61"/>
      <c r="QH693" s="61"/>
      <c r="QI693" s="61"/>
      <c r="QJ693" s="61"/>
      <c r="QK693" s="61"/>
      <c r="QL693" s="61"/>
      <c r="QM693" s="61"/>
      <c r="QN693" s="61"/>
      <c r="QO693" s="61"/>
      <c r="QP693" s="61"/>
      <c r="QQ693" s="61"/>
      <c r="QR693" s="61"/>
      <c r="QS693" s="61"/>
      <c r="QT693" s="61"/>
      <c r="QU693" s="61"/>
      <c r="QV693" s="61"/>
      <c r="QW693" s="61"/>
      <c r="QX693" s="61"/>
      <c r="QY693" s="61"/>
      <c r="QZ693" s="61"/>
      <c r="RA693" s="61"/>
      <c r="RB693" s="61"/>
      <c r="RC693" s="61"/>
      <c r="RD693" s="61"/>
      <c r="RE693" s="61"/>
      <c r="RF693" s="61"/>
      <c r="RG693" s="61"/>
      <c r="RH693" s="61"/>
      <c r="RI693" s="61"/>
      <c r="RJ693" s="61"/>
      <c r="RK693" s="61"/>
      <c r="RL693" s="61"/>
      <c r="RM693" s="61"/>
      <c r="RN693" s="61"/>
      <c r="RO693" s="61"/>
      <c r="RP693" s="61"/>
      <c r="RQ693" s="61"/>
      <c r="RR693" s="61"/>
      <c r="RS693" s="61"/>
      <c r="RT693" s="61"/>
      <c r="RU693" s="61"/>
      <c r="RV693" s="61"/>
      <c r="RW693" s="61"/>
      <c r="RX693" s="61"/>
      <c r="RY693" s="61"/>
      <c r="RZ693" s="61"/>
      <c r="SA693" s="61"/>
      <c r="SB693" s="61"/>
      <c r="SC693" s="61"/>
      <c r="SD693" s="61"/>
      <c r="SE693" s="61"/>
      <c r="SF693" s="61"/>
      <c r="SG693" s="61"/>
      <c r="SH693" s="61"/>
      <c r="SI693" s="61"/>
      <c r="SJ693" s="61"/>
      <c r="SK693" s="61"/>
      <c r="SL693" s="61"/>
      <c r="SM693" s="61"/>
      <c r="SN693" s="61"/>
      <c r="SO693" s="61"/>
      <c r="SP693" s="61"/>
      <c r="SQ693" s="61"/>
      <c r="SR693" s="61"/>
      <c r="SS693" s="61"/>
      <c r="ST693" s="61"/>
      <c r="SU693" s="61"/>
      <c r="SV693" s="61"/>
      <c r="SW693" s="61"/>
      <c r="SX693" s="61"/>
      <c r="SY693" s="61"/>
      <c r="SZ693" s="61"/>
      <c r="TA693" s="61"/>
      <c r="TB693" s="61"/>
      <c r="TC693" s="61"/>
      <c r="TD693" s="61"/>
      <c r="TE693" s="61"/>
      <c r="TF693" s="61"/>
      <c r="TG693" s="61"/>
      <c r="TH693" s="61"/>
      <c r="TI693" s="61"/>
      <c r="TJ693" s="61"/>
      <c r="TK693" s="61"/>
      <c r="TL693" s="61"/>
      <c r="TM693" s="61"/>
      <c r="TN693" s="61"/>
      <c r="TO693" s="61"/>
      <c r="TP693" s="61"/>
      <c r="TQ693" s="61"/>
      <c r="TR693" s="61"/>
      <c r="TS693" s="61"/>
      <c r="TT693" s="61"/>
      <c r="TU693" s="61"/>
      <c r="TV693" s="61"/>
      <c r="TW693" s="61"/>
      <c r="TX693" s="61"/>
      <c r="TY693" s="61"/>
      <c r="TZ693" s="61"/>
      <c r="UA693" s="61"/>
      <c r="UB693" s="61"/>
      <c r="UC693" s="61"/>
      <c r="UD693" s="61"/>
      <c r="UE693" s="61"/>
      <c r="UF693" s="61"/>
      <c r="UG693" s="61"/>
      <c r="UH693" s="61"/>
      <c r="UI693" s="61"/>
      <c r="UJ693" s="61"/>
      <c r="UK693" s="61"/>
      <c r="UL693" s="61"/>
      <c r="UM693" s="61"/>
      <c r="UN693" s="61"/>
      <c r="UO693" s="61"/>
      <c r="UP693" s="61"/>
      <c r="UQ693" s="61"/>
      <c r="UR693" s="61"/>
      <c r="US693" s="61"/>
      <c r="UT693" s="61"/>
      <c r="UU693" s="61"/>
      <c r="UV693" s="61"/>
      <c r="UW693" s="61"/>
      <c r="UX693" s="61"/>
      <c r="UY693" s="61"/>
      <c r="UZ693" s="61"/>
      <c r="VA693" s="61"/>
      <c r="VB693" s="61"/>
      <c r="VC693" s="61"/>
      <c r="VD693" s="61"/>
      <c r="VE693" s="61"/>
      <c r="VF693" s="61"/>
      <c r="VG693" s="61"/>
      <c r="VH693" s="61"/>
      <c r="VI693" s="61"/>
      <c r="VJ693" s="61"/>
      <c r="VK693" s="61"/>
      <c r="VL693" s="61"/>
      <c r="VM693" s="61"/>
      <c r="VN693" s="61"/>
      <c r="VO693" s="61"/>
      <c r="VP693" s="61"/>
      <c r="VQ693" s="61"/>
      <c r="VR693" s="61"/>
      <c r="VS693" s="61"/>
      <c r="VT693" s="61"/>
      <c r="VU693" s="61"/>
      <c r="VV693" s="61"/>
      <c r="VW693" s="61"/>
      <c r="VX693" s="61"/>
      <c r="VY693" s="61"/>
      <c r="VZ693" s="61"/>
      <c r="WA693" s="61"/>
      <c r="WB693" s="61"/>
      <c r="WC693" s="61"/>
      <c r="WD693" s="61"/>
      <c r="WE693" s="61"/>
      <c r="WF693" s="61"/>
      <c r="WG693" s="61"/>
      <c r="WH693" s="61"/>
      <c r="WI693" s="61"/>
      <c r="WJ693" s="61"/>
      <c r="WK693" s="61"/>
      <c r="WL693" s="61"/>
      <c r="WM693" s="61"/>
      <c r="WN693" s="61"/>
      <c r="WO693" s="61"/>
      <c r="WP693" s="61"/>
      <c r="WQ693" s="61"/>
      <c r="WR693" s="61"/>
      <c r="WS693" s="61"/>
      <c r="WT693" s="61"/>
      <c r="WU693" s="61"/>
      <c r="WV693" s="61"/>
      <c r="WW693" s="61"/>
      <c r="WX693" s="61"/>
      <c r="WY693" s="61"/>
      <c r="WZ693" s="61"/>
      <c r="XA693" s="61"/>
      <c r="XB693" s="61"/>
      <c r="XC693" s="61"/>
      <c r="XD693" s="61"/>
      <c r="XE693" s="61"/>
      <c r="XF693" s="61"/>
      <c r="XG693" s="61"/>
      <c r="XH693" s="61"/>
      <c r="XI693" s="61"/>
      <c r="XJ693" s="61"/>
      <c r="XK693" s="61"/>
      <c r="XL693" s="61"/>
      <c r="XM693" s="61"/>
      <c r="XN693" s="61"/>
      <c r="XO693" s="61"/>
      <c r="XP693" s="61"/>
      <c r="XQ693" s="61"/>
      <c r="XR693" s="61"/>
      <c r="XS693" s="61"/>
      <c r="XT693" s="61"/>
      <c r="XU693" s="61"/>
      <c r="XV693" s="61"/>
      <c r="XW693" s="61"/>
      <c r="XX693" s="61"/>
      <c r="XY693" s="61"/>
      <c r="XZ693" s="61"/>
      <c r="YA693" s="61"/>
      <c r="YB693" s="61"/>
      <c r="YC693" s="61"/>
      <c r="YD693" s="61"/>
      <c r="YE693" s="61"/>
      <c r="YF693" s="61"/>
      <c r="YG693" s="61"/>
      <c r="YH693" s="61"/>
      <c r="YI693" s="61"/>
      <c r="YJ693" s="61"/>
      <c r="YK693" s="61"/>
      <c r="YL693" s="61"/>
      <c r="YM693" s="61"/>
      <c r="YN693" s="61"/>
      <c r="YO693" s="61"/>
      <c r="YP693" s="61"/>
      <c r="YQ693" s="61"/>
      <c r="YR693" s="61"/>
      <c r="YS693" s="61"/>
      <c r="YT693" s="61"/>
      <c r="YU693" s="61"/>
      <c r="YV693" s="61"/>
      <c r="YW693" s="61"/>
      <c r="YX693" s="61"/>
      <c r="YY693" s="61"/>
      <c r="YZ693" s="61"/>
      <c r="ZA693" s="61"/>
      <c r="ZB693" s="61"/>
      <c r="ZC693" s="61"/>
      <c r="ZD693" s="61"/>
      <c r="ZE693" s="61"/>
      <c r="ZF693" s="61"/>
      <c r="ZG693" s="61"/>
      <c r="ZH693" s="61"/>
      <c r="ZI693" s="61"/>
      <c r="ZJ693" s="61"/>
      <c r="ZK693" s="61"/>
      <c r="ZL693" s="61"/>
      <c r="ZM693" s="61"/>
      <c r="ZN693" s="61"/>
      <c r="ZO693" s="61"/>
      <c r="ZP693" s="61"/>
      <c r="ZQ693" s="61"/>
      <c r="ZR693" s="61"/>
      <c r="ZS693" s="61"/>
      <c r="ZT693" s="61"/>
      <c r="ZU693" s="61"/>
      <c r="ZV693" s="61"/>
      <c r="ZW693" s="61"/>
      <c r="ZX693" s="61"/>
      <c r="ZY693" s="61"/>
      <c r="ZZ693" s="61"/>
      <c r="AAA693" s="61"/>
      <c r="AAB693" s="61"/>
      <c r="AAC693" s="61"/>
      <c r="AAD693" s="61"/>
      <c r="AAE693" s="61"/>
      <c r="AAF693" s="61"/>
      <c r="AAG693" s="61"/>
      <c r="AAH693" s="61"/>
      <c r="AAI693" s="61"/>
      <c r="AAJ693" s="61"/>
      <c r="AAK693" s="61"/>
      <c r="AAL693" s="61"/>
      <c r="AAM693" s="61"/>
      <c r="AAN693" s="61"/>
      <c r="AAO693" s="61"/>
      <c r="AAP693" s="61"/>
      <c r="AAQ693" s="61"/>
      <c r="AAR693" s="61"/>
      <c r="AAS693" s="61"/>
      <c r="AAT693" s="61"/>
      <c r="AAU693" s="61"/>
      <c r="AAV693" s="61"/>
      <c r="AAW693" s="61"/>
      <c r="AAX693" s="61"/>
      <c r="AAY693" s="61"/>
      <c r="AAZ693" s="61"/>
      <c r="ABA693" s="61"/>
      <c r="ABB693" s="61"/>
      <c r="ABC693" s="61"/>
      <c r="ABD693" s="61"/>
      <c r="ABE693" s="61"/>
      <c r="ABF693" s="61"/>
      <c r="ABG693" s="61"/>
      <c r="ABH693" s="61"/>
      <c r="ABI693" s="61"/>
      <c r="ABJ693" s="61"/>
      <c r="ABK693" s="61"/>
      <c r="ABL693" s="61"/>
      <c r="ABM693" s="61"/>
      <c r="ABN693" s="61"/>
      <c r="ABO693" s="61"/>
      <c r="ABP693" s="61"/>
      <c r="ABQ693" s="61"/>
      <c r="ABR693" s="61"/>
      <c r="ABS693" s="61"/>
      <c r="ABT693" s="61"/>
      <c r="ABU693" s="61"/>
      <c r="ABV693" s="61"/>
      <c r="ABW693" s="61"/>
      <c r="ABX693" s="61"/>
      <c r="ABY693" s="61"/>
      <c r="ABZ693" s="61"/>
      <c r="ACA693" s="61"/>
      <c r="ACB693" s="61"/>
      <c r="ACC693" s="61"/>
      <c r="ACD693" s="61"/>
      <c r="ACE693" s="61"/>
      <c r="ACF693" s="61"/>
      <c r="ACG693" s="61"/>
      <c r="ACH693" s="61"/>
      <c r="ACI693" s="61"/>
      <c r="ACJ693" s="61"/>
      <c r="ACK693" s="61"/>
      <c r="ACL693" s="61"/>
      <c r="ACM693" s="61"/>
      <c r="ACN693" s="61"/>
      <c r="ACO693" s="61"/>
      <c r="ACP693" s="61"/>
      <c r="ACQ693" s="61"/>
      <c r="ACR693" s="61"/>
      <c r="ACS693" s="61"/>
      <c r="ACT693" s="61"/>
      <c r="ACU693" s="61"/>
      <c r="ACV693" s="61"/>
      <c r="ACW693" s="61"/>
      <c r="ACX693" s="61"/>
      <c r="ACY693" s="61"/>
      <c r="ACZ693" s="61"/>
      <c r="ADA693" s="61"/>
      <c r="ADB693" s="61"/>
      <c r="ADC693" s="61"/>
      <c r="ADD693" s="61"/>
      <c r="ADE693" s="61"/>
      <c r="ADF693" s="61"/>
      <c r="ADG693" s="61"/>
      <c r="ADH693" s="61"/>
      <c r="ADI693" s="61"/>
      <c r="ADJ693" s="61"/>
      <c r="ADK693" s="61"/>
      <c r="ADL693" s="61"/>
      <c r="ADM693" s="61"/>
      <c r="ADN693" s="61"/>
      <c r="ADO693" s="61"/>
      <c r="ADP693" s="61"/>
      <c r="ADQ693" s="61"/>
      <c r="ADR693" s="61"/>
      <c r="ADS693" s="61"/>
      <c r="ADT693" s="61"/>
      <c r="ADU693" s="61"/>
      <c r="ADV693" s="61"/>
      <c r="ADW693" s="61"/>
      <c r="ADX693" s="61"/>
      <c r="ADY693" s="61"/>
      <c r="ADZ693" s="61"/>
      <c r="AEA693" s="61"/>
      <c r="AEB693" s="61"/>
      <c r="AEC693" s="61"/>
      <c r="AED693" s="61"/>
      <c r="AEE693" s="61"/>
      <c r="AEF693" s="61"/>
      <c r="AEG693" s="61"/>
      <c r="AEH693" s="61"/>
      <c r="AEI693" s="61"/>
      <c r="AEJ693" s="61"/>
      <c r="AEK693" s="61"/>
      <c r="AEL693" s="61"/>
      <c r="AEM693" s="61"/>
      <c r="AEN693" s="61"/>
      <c r="AEO693" s="61"/>
      <c r="AEP693" s="61"/>
      <c r="AEQ693" s="61"/>
      <c r="AER693" s="61"/>
      <c r="AES693" s="61"/>
      <c r="AET693" s="61"/>
      <c r="AEU693" s="61"/>
      <c r="AEV693" s="61"/>
      <c r="AEW693" s="61"/>
      <c r="AEX693" s="61"/>
      <c r="AEY693" s="61"/>
      <c r="AEZ693" s="61"/>
      <c r="AFA693" s="61"/>
      <c r="AFB693" s="61"/>
      <c r="AFC693" s="61"/>
      <c r="AFD693" s="61"/>
      <c r="AFE693" s="61"/>
      <c r="AFF693" s="61"/>
      <c r="AFG693" s="61"/>
      <c r="AFH693" s="61"/>
      <c r="AFI693" s="61"/>
      <c r="AFJ693" s="61"/>
      <c r="AFK693" s="61"/>
      <c r="AFL693" s="61"/>
      <c r="AFM693" s="61"/>
      <c r="AFN693" s="61"/>
      <c r="AFO693" s="61"/>
      <c r="AFP693" s="61"/>
      <c r="AFQ693" s="61"/>
      <c r="AFR693" s="61"/>
      <c r="AFS693" s="61"/>
      <c r="AFT693" s="61"/>
      <c r="AFU693" s="61"/>
      <c r="AFV693" s="61"/>
      <c r="AFW693" s="61"/>
      <c r="AFX693" s="61"/>
      <c r="AFY693" s="61"/>
      <c r="AFZ693" s="61"/>
      <c r="AGA693" s="61"/>
      <c r="AGB693" s="61"/>
      <c r="AGC693" s="61"/>
      <c r="AGD693" s="61"/>
      <c r="AGE693" s="61"/>
      <c r="AGF693" s="61"/>
      <c r="AGG693" s="61"/>
      <c r="AGH693" s="61"/>
      <c r="AGI693" s="61"/>
      <c r="AGJ693" s="61"/>
      <c r="AGK693" s="61"/>
      <c r="AGL693" s="61"/>
      <c r="AGM693" s="61"/>
      <c r="AGN693" s="61"/>
      <c r="AGO693" s="61"/>
      <c r="AGP693" s="61"/>
      <c r="AGQ693" s="61"/>
      <c r="AGR693" s="61"/>
      <c r="AGS693" s="61"/>
      <c r="AGT693" s="61"/>
      <c r="AGU693" s="61"/>
      <c r="AGV693" s="61"/>
      <c r="AGW693" s="61"/>
      <c r="AGX693" s="61"/>
      <c r="AGY693" s="61"/>
      <c r="AGZ693" s="61"/>
      <c r="AHA693" s="61"/>
      <c r="AHB693" s="61"/>
      <c r="AHC693" s="61"/>
      <c r="AHD693" s="61"/>
      <c r="AHE693" s="61"/>
      <c r="AHF693" s="61"/>
      <c r="AHG693" s="61"/>
      <c r="AHH693" s="61"/>
      <c r="AHI693" s="61"/>
      <c r="AHJ693" s="61"/>
      <c r="AHK693" s="61"/>
      <c r="AHL693" s="61"/>
      <c r="AHM693" s="61"/>
      <c r="AHN693" s="61"/>
      <c r="AHO693" s="61"/>
      <c r="AHP693" s="61"/>
      <c r="AHQ693" s="61"/>
      <c r="AHR693" s="61"/>
      <c r="AHS693" s="61"/>
      <c r="AHT693" s="61"/>
      <c r="AHU693" s="61"/>
      <c r="AHV693" s="61"/>
      <c r="AHW693" s="61"/>
      <c r="AHX693" s="61"/>
      <c r="AHY693" s="61"/>
      <c r="AHZ693" s="61"/>
      <c r="AIA693" s="61"/>
      <c r="AIB693" s="61"/>
      <c r="AIC693" s="61"/>
      <c r="AID693" s="61"/>
      <c r="AIE693" s="61"/>
      <c r="AIF693" s="61"/>
      <c r="AIG693" s="61"/>
      <c r="AIH693" s="61"/>
      <c r="AII693" s="61"/>
      <c r="AIJ693" s="61"/>
      <c r="AIK693" s="61"/>
      <c r="AIL693" s="61"/>
      <c r="AIM693" s="61"/>
      <c r="AIN693" s="61"/>
      <c r="AIO693" s="61"/>
      <c r="AIP693" s="61"/>
      <c r="AIQ693" s="61"/>
      <c r="AIR693" s="61"/>
      <c r="AIS693" s="61"/>
      <c r="AIT693" s="61"/>
      <c r="AIU693" s="61"/>
      <c r="AIV693" s="61"/>
      <c r="AIW693" s="61"/>
      <c r="AIX693" s="61"/>
      <c r="AIY693" s="61"/>
      <c r="AIZ693" s="61"/>
      <c r="AJA693" s="61"/>
      <c r="AJB693" s="61"/>
      <c r="AJC693" s="61"/>
      <c r="AJD693" s="61"/>
      <c r="AJE693" s="61"/>
      <c r="AJF693" s="61"/>
      <c r="AJG693" s="61"/>
      <c r="AJH693" s="61"/>
      <c r="AJI693" s="61"/>
      <c r="AJJ693" s="61"/>
      <c r="AJK693" s="61"/>
      <c r="AJL693" s="61"/>
      <c r="AJM693" s="61"/>
      <c r="AJN693" s="61"/>
      <c r="AJO693" s="61"/>
      <c r="AJP693" s="61"/>
      <c r="AJQ693" s="61"/>
      <c r="AJR693" s="61"/>
      <c r="AJS693" s="61"/>
      <c r="AJT693" s="61"/>
      <c r="AJU693" s="61"/>
      <c r="AJV693" s="61"/>
      <c r="AJW693" s="61"/>
      <c r="AJX693" s="61"/>
      <c r="AJY693" s="61"/>
      <c r="AJZ693" s="61"/>
      <c r="AKA693" s="61"/>
      <c r="AKB693" s="61"/>
      <c r="AKC693" s="61"/>
      <c r="AKD693" s="61"/>
      <c r="AKE693" s="61"/>
      <c r="AKF693" s="61"/>
      <c r="AKG693" s="61"/>
      <c r="AKH693" s="61"/>
      <c r="AKI693" s="61"/>
      <c r="AKJ693" s="61"/>
      <c r="AKK693" s="61"/>
      <c r="AKL693" s="61"/>
      <c r="AKM693" s="61"/>
      <c r="AKN693" s="61"/>
      <c r="AKO693" s="61"/>
      <c r="AKP693" s="61"/>
      <c r="AKQ693" s="61"/>
      <c r="AKR693" s="61"/>
      <c r="AKS693" s="61"/>
      <c r="AKT693" s="61"/>
      <c r="AKU693" s="61"/>
      <c r="AKV693" s="61"/>
      <c r="AKW693" s="61"/>
      <c r="AKX693" s="61"/>
      <c r="AKY693" s="61"/>
      <c r="AKZ693" s="61"/>
      <c r="ALA693" s="61"/>
      <c r="ALB693" s="61"/>
      <c r="ALC693" s="61"/>
      <c r="ALD693" s="61"/>
      <c r="ALE693" s="61"/>
      <c r="ALF693" s="61"/>
      <c r="ALG693" s="61"/>
      <c r="ALH693" s="61"/>
      <c r="ALI693" s="61"/>
      <c r="ALJ693" s="61"/>
      <c r="ALK693" s="61"/>
      <c r="ALL693" s="61"/>
      <c r="ALM693" s="61"/>
      <c r="ALN693" s="61"/>
      <c r="ALO693" s="61"/>
      <c r="ALP693" s="61"/>
      <c r="ALQ693" s="61"/>
      <c r="ALR693" s="61"/>
      <c r="ALS693" s="61"/>
      <c r="ALT693" s="61"/>
      <c r="ALU693" s="61"/>
      <c r="ALV693" s="61"/>
      <c r="ALW693" s="61"/>
      <c r="ALX693" s="61"/>
      <c r="ALY693" s="61"/>
      <c r="ALZ693" s="61"/>
      <c r="AMA693" s="61"/>
      <c r="AMB693" s="61"/>
      <c r="AMC693" s="61"/>
      <c r="AMD693" s="61"/>
      <c r="AME693" s="61"/>
      <c r="AMF693" s="61"/>
      <c r="AMG693" s="61"/>
      <c r="AMH693" s="61"/>
      <c r="AMI693" s="61"/>
      <c r="AMJ693" s="61"/>
      <c r="AMK693" s="61"/>
      <c r="AML693" s="61"/>
      <c r="AMM693" s="61"/>
      <c r="AMN693" s="61"/>
      <c r="AMO693" s="61"/>
      <c r="AMP693" s="61"/>
      <c r="AMQ693" s="61"/>
      <c r="AMR693" s="61"/>
      <c r="AMS693" s="61"/>
      <c r="AMT693" s="61"/>
      <c r="AMU693" s="61"/>
      <c r="AMV693" s="61"/>
      <c r="AMW693" s="61"/>
      <c r="AMX693" s="61"/>
      <c r="AMY693" s="61"/>
      <c r="AMZ693" s="61"/>
      <c r="ANA693" s="61"/>
      <c r="ANB693" s="61"/>
      <c r="ANC693" s="61"/>
      <c r="AND693" s="61"/>
      <c r="ANE693" s="61"/>
      <c r="ANF693" s="61"/>
      <c r="ANG693" s="61"/>
      <c r="ANH693" s="61"/>
      <c r="ANI693" s="61"/>
      <c r="ANJ693" s="61"/>
      <c r="ANK693" s="61"/>
      <c r="ANL693" s="61"/>
      <c r="ANM693" s="61"/>
      <c r="ANN693" s="61"/>
      <c r="ANO693" s="61"/>
      <c r="ANP693" s="61"/>
      <c r="ANQ693" s="61"/>
      <c r="ANR693" s="61"/>
      <c r="ANS693" s="61"/>
      <c r="ANT693" s="61"/>
      <c r="ANU693" s="61"/>
      <c r="ANV693" s="61"/>
      <c r="ANW693" s="61"/>
      <c r="ANX693" s="61"/>
      <c r="ANY693" s="61"/>
      <c r="ANZ693" s="61"/>
      <c r="AOA693" s="61"/>
      <c r="AOB693" s="61"/>
      <c r="AOC693" s="61"/>
      <c r="AOD693" s="61"/>
      <c r="AOE693" s="61"/>
      <c r="AOF693" s="61"/>
      <c r="AOG693" s="61"/>
      <c r="AOH693" s="61"/>
      <c r="AOI693" s="61"/>
      <c r="AOJ693" s="61"/>
      <c r="AOK693" s="61"/>
      <c r="AOL693" s="61"/>
      <c r="AOM693" s="61"/>
      <c r="AON693" s="61"/>
      <c r="AOO693" s="61"/>
      <c r="AOP693" s="61"/>
      <c r="AOQ693" s="61"/>
      <c r="AOR693" s="61"/>
      <c r="AOS693" s="61"/>
      <c r="AOT693" s="61"/>
      <c r="AOU693" s="61"/>
      <c r="AOV693" s="61"/>
      <c r="AOW693" s="61"/>
      <c r="AOX693" s="61"/>
      <c r="AOY693" s="61"/>
      <c r="AOZ693" s="61"/>
      <c r="APA693" s="61"/>
      <c r="APB693" s="61"/>
      <c r="APC693" s="61"/>
      <c r="APD693" s="61"/>
      <c r="APE693" s="61"/>
      <c r="APF693" s="61"/>
      <c r="APG693" s="61"/>
      <c r="APH693" s="61"/>
      <c r="API693" s="61"/>
      <c r="APJ693" s="61"/>
      <c r="APK693" s="61"/>
      <c r="APL693" s="61"/>
      <c r="APM693" s="61"/>
      <c r="APN693" s="61"/>
      <c r="APO693" s="61"/>
      <c r="APP693" s="61"/>
      <c r="APQ693" s="61"/>
      <c r="APR693" s="61"/>
      <c r="APS693" s="61"/>
      <c r="APT693" s="61"/>
      <c r="APU693" s="61"/>
      <c r="APV693" s="61"/>
      <c r="APW693" s="61"/>
      <c r="APX693" s="61"/>
      <c r="APY693" s="61"/>
      <c r="APZ693" s="61"/>
      <c r="AQA693" s="61"/>
      <c r="AQB693" s="61"/>
      <c r="AQC693" s="61"/>
      <c r="AQD693" s="61"/>
      <c r="AQE693" s="61"/>
      <c r="AQF693" s="61"/>
      <c r="AQG693" s="61"/>
      <c r="AQH693" s="61"/>
      <c r="AQI693" s="61"/>
      <c r="AQJ693" s="61"/>
      <c r="AQK693" s="61"/>
      <c r="AQL693" s="61"/>
      <c r="AQM693" s="61"/>
      <c r="AQN693" s="61"/>
      <c r="AQO693" s="61"/>
      <c r="AQP693" s="61"/>
      <c r="AQQ693" s="61"/>
      <c r="AQR693" s="61"/>
      <c r="AQS693" s="61"/>
      <c r="AQT693" s="61"/>
      <c r="AQU693" s="61"/>
      <c r="AQV693" s="61"/>
      <c r="AQW693" s="61"/>
      <c r="AQX693" s="61"/>
      <c r="AQY693" s="61"/>
      <c r="AQZ693" s="61"/>
      <c r="ARA693" s="61"/>
      <c r="ARB693" s="61"/>
      <c r="ARC693" s="61"/>
      <c r="ARD693" s="61"/>
      <c r="ARE693" s="61"/>
      <c r="ARF693" s="61"/>
      <c r="ARG693" s="61"/>
      <c r="ARH693" s="61"/>
      <c r="ARI693" s="61"/>
      <c r="ARJ693" s="61"/>
      <c r="ARK693" s="61"/>
      <c r="ARL693" s="61"/>
      <c r="ARM693" s="61"/>
      <c r="ARN693" s="61"/>
      <c r="ARO693" s="61"/>
      <c r="ARP693" s="61"/>
      <c r="ARQ693" s="61"/>
      <c r="ARR693" s="61"/>
      <c r="ARS693" s="61"/>
      <c r="ART693" s="61"/>
      <c r="ARU693" s="61"/>
      <c r="ARV693" s="61"/>
      <c r="ARW693" s="61"/>
      <c r="ARX693" s="61"/>
      <c r="ARY693" s="61"/>
      <c r="ARZ693" s="61"/>
      <c r="ASA693" s="61"/>
      <c r="ASB693" s="61"/>
      <c r="ASC693" s="61"/>
      <c r="ASD693" s="61"/>
      <c r="ASE693" s="61"/>
      <c r="ASF693" s="61"/>
      <c r="ASG693" s="61"/>
      <c r="ASH693" s="61"/>
      <c r="ASI693" s="61"/>
      <c r="ASJ693" s="61"/>
      <c r="ASK693" s="61"/>
      <c r="ASL693" s="61"/>
      <c r="ASM693" s="61"/>
      <c r="ASN693" s="61"/>
      <c r="ASO693" s="61"/>
      <c r="ASP693" s="61"/>
      <c r="ASQ693" s="61"/>
      <c r="ASR693" s="61"/>
      <c r="ASS693" s="61"/>
      <c r="AST693" s="61"/>
      <c r="ASU693" s="61"/>
      <c r="ASV693" s="61"/>
      <c r="ASW693" s="61"/>
      <c r="ASX693" s="61"/>
      <c r="ASY693" s="61"/>
      <c r="ASZ693" s="61"/>
      <c r="ATA693" s="61"/>
      <c r="ATB693" s="61"/>
      <c r="ATC693" s="61"/>
      <c r="ATD693" s="61"/>
      <c r="ATE693" s="61"/>
      <c r="ATF693" s="61"/>
      <c r="ATG693" s="61"/>
      <c r="ATH693" s="61"/>
      <c r="ATI693" s="61"/>
      <c r="ATJ693" s="61"/>
      <c r="ATK693" s="61"/>
      <c r="ATL693" s="61"/>
      <c r="ATM693" s="61"/>
      <c r="ATN693" s="61"/>
      <c r="ATO693" s="61"/>
      <c r="ATP693" s="61"/>
      <c r="ATQ693" s="61"/>
      <c r="ATR693" s="61"/>
      <c r="ATS693" s="61"/>
      <c r="ATT693" s="61"/>
      <c r="ATU693" s="61"/>
      <c r="ATV693" s="61"/>
      <c r="ATW693" s="61"/>
      <c r="ATX693" s="61"/>
      <c r="ATY693" s="61"/>
      <c r="ATZ693" s="61"/>
      <c r="AUA693" s="61"/>
      <c r="AUB693" s="61"/>
      <c r="AUC693" s="61"/>
      <c r="AUD693" s="61"/>
      <c r="AUE693" s="61"/>
      <c r="AUF693" s="61"/>
      <c r="AUG693" s="61"/>
      <c r="AUH693" s="61"/>
      <c r="AUI693" s="61"/>
      <c r="AUJ693" s="61"/>
      <c r="AUK693" s="61"/>
      <c r="AUL693" s="61"/>
      <c r="AUM693" s="61"/>
      <c r="AUN693" s="61"/>
      <c r="AUO693" s="61"/>
      <c r="AUP693" s="61"/>
      <c r="AUQ693" s="61"/>
      <c r="AUR693" s="61"/>
      <c r="AUS693" s="61"/>
      <c r="AUT693" s="61"/>
      <c r="AUU693" s="61"/>
      <c r="AUV693" s="61"/>
      <c r="AUW693" s="61"/>
      <c r="AUX693" s="61"/>
      <c r="AUY693" s="61"/>
      <c r="AUZ693" s="61"/>
      <c r="AVA693" s="61"/>
      <c r="AVB693" s="61"/>
      <c r="AVC693" s="61"/>
      <c r="AVD693" s="61"/>
      <c r="AVE693" s="61"/>
      <c r="AVF693" s="61"/>
      <c r="AVG693" s="61"/>
      <c r="AVH693" s="61"/>
      <c r="AVI693" s="61"/>
      <c r="AVJ693" s="61"/>
      <c r="AVK693" s="61"/>
      <c r="AVL693" s="61"/>
      <c r="AVM693" s="61"/>
      <c r="AVN693" s="61"/>
      <c r="AVO693" s="61"/>
      <c r="AVP693" s="61"/>
      <c r="AVQ693" s="61"/>
      <c r="AVR693" s="61"/>
      <c r="AVS693" s="61"/>
      <c r="AVT693" s="61"/>
      <c r="AVU693" s="61"/>
      <c r="AVV693" s="61"/>
      <c r="AVW693" s="61"/>
      <c r="AVX693" s="61"/>
      <c r="AVY693" s="61"/>
      <c r="AVZ693" s="61"/>
      <c r="AWA693" s="61"/>
      <c r="AWB693" s="61"/>
      <c r="AWC693" s="61"/>
      <c r="AWD693" s="61"/>
      <c r="AWE693" s="61"/>
      <c r="AWF693" s="61"/>
      <c r="AWG693" s="61"/>
      <c r="AWH693" s="61"/>
      <c r="AWI693" s="61"/>
      <c r="AWJ693" s="61"/>
      <c r="AWK693" s="61"/>
      <c r="AWL693" s="61"/>
      <c r="AWM693" s="61"/>
      <c r="AWN693" s="61"/>
      <c r="AWO693" s="61"/>
      <c r="AWP693" s="61"/>
      <c r="AWQ693" s="61"/>
      <c r="AWR693" s="61"/>
      <c r="AWS693" s="61"/>
      <c r="AWT693" s="61"/>
      <c r="AWU693" s="61"/>
      <c r="AWV693" s="61"/>
      <c r="AWW693" s="61"/>
      <c r="AWX693" s="61"/>
      <c r="AWY693" s="61"/>
      <c r="AWZ693" s="61"/>
      <c r="AXA693" s="61"/>
      <c r="AXB693" s="61"/>
      <c r="AXC693" s="61"/>
      <c r="AXD693" s="61"/>
      <c r="AXE693" s="61"/>
      <c r="AXF693" s="61"/>
      <c r="AXG693" s="61"/>
      <c r="AXH693" s="61"/>
      <c r="AXI693" s="61"/>
      <c r="AXJ693" s="61"/>
      <c r="AXK693" s="61"/>
      <c r="AXL693" s="61"/>
      <c r="AXM693" s="61"/>
      <c r="AXN693" s="61"/>
      <c r="AXO693" s="61"/>
      <c r="AXP693" s="61"/>
      <c r="AXQ693" s="61"/>
      <c r="AXR693" s="61"/>
      <c r="AXS693" s="61"/>
      <c r="AXT693" s="61"/>
      <c r="AXU693" s="61"/>
      <c r="AXV693" s="61"/>
      <c r="AXW693" s="61"/>
      <c r="AXX693" s="61"/>
      <c r="AXY693" s="61"/>
      <c r="AXZ693" s="61"/>
      <c r="AYA693" s="61"/>
      <c r="AYB693" s="61"/>
      <c r="AYC693" s="61"/>
      <c r="AYD693" s="61"/>
      <c r="AYE693" s="61"/>
      <c r="AYF693" s="61"/>
      <c r="AYG693" s="61"/>
      <c r="AYH693" s="61"/>
      <c r="AYI693" s="61"/>
      <c r="AYJ693" s="61"/>
      <c r="AYK693" s="61"/>
      <c r="AYL693" s="61"/>
      <c r="AYM693" s="61"/>
      <c r="AYN693" s="61"/>
      <c r="AYO693" s="61"/>
      <c r="AYP693" s="61"/>
      <c r="AYQ693" s="61"/>
      <c r="AYR693" s="61"/>
      <c r="AYS693" s="61"/>
      <c r="AYT693" s="61"/>
      <c r="AYU693" s="61"/>
      <c r="AYV693" s="61"/>
      <c r="AYW693" s="61"/>
      <c r="AYX693" s="61"/>
      <c r="AYY693" s="61"/>
      <c r="AYZ693" s="61"/>
      <c r="AZA693" s="61"/>
      <c r="AZB693" s="61"/>
      <c r="AZC693" s="61"/>
      <c r="AZD693" s="61"/>
      <c r="AZE693" s="61"/>
      <c r="AZF693" s="61"/>
      <c r="AZG693" s="61"/>
      <c r="AZH693" s="61"/>
      <c r="AZI693" s="61"/>
      <c r="AZJ693" s="61"/>
      <c r="AZK693" s="61"/>
      <c r="AZL693" s="61"/>
      <c r="AZM693" s="61"/>
      <c r="AZN693" s="61"/>
      <c r="AZO693" s="61"/>
      <c r="AZP693" s="61"/>
      <c r="AZQ693" s="61"/>
      <c r="AZR693" s="61"/>
      <c r="AZS693" s="61"/>
      <c r="AZT693" s="61"/>
      <c r="AZU693" s="61"/>
      <c r="AZV693" s="61"/>
      <c r="AZW693" s="61"/>
      <c r="AZX693" s="61"/>
      <c r="AZY693" s="61"/>
      <c r="AZZ693" s="61"/>
      <c r="BAA693" s="61"/>
      <c r="BAB693" s="61"/>
      <c r="BAC693" s="61"/>
      <c r="BAD693" s="61"/>
      <c r="BAE693" s="61"/>
      <c r="BAF693" s="61"/>
      <c r="BAG693" s="61"/>
      <c r="BAH693" s="61"/>
      <c r="BAI693" s="61"/>
      <c r="BAJ693" s="61"/>
      <c r="BAK693" s="61"/>
      <c r="BAL693" s="61"/>
      <c r="BAM693" s="61"/>
      <c r="BAN693" s="61"/>
      <c r="BAO693" s="61"/>
      <c r="BAP693" s="61"/>
      <c r="BAQ693" s="61"/>
      <c r="BAR693" s="61"/>
      <c r="BAS693" s="61"/>
      <c r="BAT693" s="61"/>
      <c r="BAU693" s="61"/>
      <c r="BAV693" s="61"/>
      <c r="BAW693" s="61"/>
      <c r="BAX693" s="61"/>
      <c r="BAY693" s="61"/>
      <c r="BAZ693" s="61"/>
      <c r="BBA693" s="61"/>
      <c r="BBB693" s="61"/>
      <c r="BBC693" s="61"/>
      <c r="BBD693" s="61"/>
      <c r="BBE693" s="61"/>
      <c r="BBF693" s="61"/>
      <c r="BBG693" s="61"/>
      <c r="BBH693" s="61"/>
      <c r="BBI693" s="61"/>
      <c r="BBJ693" s="61"/>
      <c r="BBK693" s="61"/>
      <c r="BBL693" s="61"/>
      <c r="BBM693" s="61"/>
      <c r="BBN693" s="61"/>
      <c r="BBO693" s="61"/>
      <c r="BBP693" s="61"/>
      <c r="BBQ693" s="61"/>
      <c r="BBR693" s="61"/>
      <c r="BBS693" s="61"/>
      <c r="BBT693" s="61"/>
      <c r="BBU693" s="61"/>
      <c r="BBV693" s="61"/>
      <c r="BBW693" s="61"/>
      <c r="BBX693" s="61"/>
      <c r="BBY693" s="61"/>
      <c r="BBZ693" s="61"/>
      <c r="BCA693" s="61"/>
      <c r="BCB693" s="61"/>
      <c r="BCC693" s="61"/>
      <c r="BCD693" s="61"/>
      <c r="BCE693" s="61"/>
      <c r="BCF693" s="61"/>
      <c r="BCG693" s="61"/>
      <c r="BCH693" s="61"/>
      <c r="BCI693" s="61"/>
      <c r="BCJ693" s="61"/>
      <c r="BCK693" s="61"/>
      <c r="BCL693" s="61"/>
      <c r="BCM693" s="61"/>
      <c r="BCN693" s="61"/>
      <c r="BCO693" s="61"/>
      <c r="BCP693" s="61"/>
      <c r="BCQ693" s="61"/>
      <c r="BCR693" s="61"/>
      <c r="BCS693" s="61"/>
      <c r="BCT693" s="61"/>
      <c r="BCU693" s="61"/>
      <c r="BCV693" s="61"/>
      <c r="BCW693" s="61"/>
      <c r="BCX693" s="61"/>
      <c r="BCY693" s="61"/>
      <c r="BCZ693" s="61"/>
      <c r="BDA693" s="61"/>
      <c r="BDB693" s="61"/>
      <c r="BDC693" s="61"/>
      <c r="BDD693" s="61"/>
      <c r="BDE693" s="61"/>
      <c r="BDF693" s="61"/>
      <c r="BDG693" s="61"/>
      <c r="BDH693" s="61"/>
      <c r="BDI693" s="61"/>
      <c r="BDJ693" s="61"/>
      <c r="BDK693" s="61"/>
      <c r="BDL693" s="61"/>
      <c r="BDM693" s="61"/>
      <c r="BDN693" s="61"/>
      <c r="BDO693" s="61"/>
      <c r="BDP693" s="61"/>
      <c r="BDQ693" s="61"/>
      <c r="BDR693" s="61"/>
      <c r="BDS693" s="61"/>
      <c r="BDT693" s="61"/>
      <c r="BDU693" s="61"/>
      <c r="BDV693" s="61"/>
      <c r="BDW693" s="61"/>
      <c r="BDX693" s="61"/>
      <c r="BDY693" s="61"/>
      <c r="BDZ693" s="61"/>
      <c r="BEA693" s="61"/>
      <c r="BEB693" s="61"/>
      <c r="BEC693" s="61"/>
      <c r="BED693" s="61"/>
      <c r="BEE693" s="61"/>
      <c r="BEF693" s="61"/>
      <c r="BEG693" s="61"/>
      <c r="BEH693" s="61"/>
      <c r="BEI693" s="61"/>
      <c r="BEJ693" s="61"/>
      <c r="BEK693" s="61"/>
      <c r="BEL693" s="61"/>
      <c r="BEM693" s="61"/>
      <c r="BEN693" s="61"/>
      <c r="BEO693" s="61"/>
      <c r="BEP693" s="61"/>
      <c r="BEQ693" s="61"/>
      <c r="BER693" s="61"/>
      <c r="BES693" s="61"/>
      <c r="BET693" s="61"/>
      <c r="BEU693" s="61"/>
      <c r="BEV693" s="61"/>
      <c r="BEW693" s="61"/>
      <c r="BEX693" s="61"/>
      <c r="BEY693" s="61"/>
      <c r="BEZ693" s="61"/>
      <c r="BFA693" s="61"/>
      <c r="BFB693" s="61"/>
      <c r="BFC693" s="61"/>
      <c r="BFD693" s="61"/>
      <c r="BFE693" s="61"/>
      <c r="BFF693" s="61"/>
      <c r="BFG693" s="61"/>
      <c r="BFH693" s="61"/>
      <c r="BFI693" s="61"/>
      <c r="BFJ693" s="61"/>
      <c r="BFK693" s="61"/>
      <c r="BFL693" s="61"/>
      <c r="BFM693" s="61"/>
      <c r="BFN693" s="61"/>
      <c r="BFO693" s="61"/>
      <c r="BFP693" s="61"/>
      <c r="BFQ693" s="61"/>
      <c r="BFR693" s="61"/>
      <c r="BFS693" s="61"/>
      <c r="BFT693" s="61"/>
      <c r="BFU693" s="61"/>
      <c r="BFV693" s="61"/>
      <c r="BFW693" s="61"/>
      <c r="BFX693" s="61"/>
      <c r="BFY693" s="61"/>
      <c r="BFZ693" s="61"/>
      <c r="BGA693" s="61"/>
      <c r="BGB693" s="61"/>
      <c r="BGC693" s="61"/>
      <c r="BGD693" s="61"/>
      <c r="BGE693" s="61"/>
      <c r="BGF693" s="61"/>
      <c r="BGG693" s="61"/>
      <c r="BGH693" s="61"/>
      <c r="BGI693" s="61"/>
      <c r="BGJ693" s="61"/>
      <c r="BGK693" s="61"/>
      <c r="BGL693" s="61"/>
      <c r="BGM693" s="61"/>
      <c r="BGN693" s="61"/>
      <c r="BGO693" s="61"/>
      <c r="BGP693" s="61"/>
      <c r="BGQ693" s="61"/>
      <c r="BGR693" s="61"/>
      <c r="BGS693" s="61"/>
      <c r="BGT693" s="61"/>
      <c r="BGU693" s="61"/>
      <c r="BGV693" s="61"/>
      <c r="BGW693" s="61"/>
      <c r="BGX693" s="61"/>
      <c r="BGY693" s="61"/>
      <c r="BGZ693" s="61"/>
      <c r="BHA693" s="61"/>
      <c r="BHB693" s="61"/>
      <c r="BHC693" s="61"/>
      <c r="BHD693" s="61"/>
      <c r="BHE693" s="61"/>
      <c r="BHF693" s="61"/>
      <c r="BHG693" s="61"/>
      <c r="BHH693" s="61"/>
      <c r="BHI693" s="61"/>
      <c r="BHJ693" s="61"/>
      <c r="BHK693" s="61"/>
      <c r="BHL693" s="61"/>
      <c r="BHM693" s="61"/>
      <c r="BHN693" s="61"/>
      <c r="BHO693" s="61"/>
      <c r="BHP693" s="61"/>
      <c r="BHQ693" s="61"/>
      <c r="BHR693" s="61"/>
      <c r="BHS693" s="61"/>
      <c r="BHT693" s="61"/>
      <c r="BHU693" s="61"/>
      <c r="BHV693" s="61"/>
      <c r="BHW693" s="61"/>
      <c r="BHX693" s="61"/>
      <c r="BHY693" s="61"/>
      <c r="BHZ693" s="61"/>
      <c r="BIA693" s="61"/>
      <c r="BIB693" s="61"/>
      <c r="BIC693" s="61"/>
      <c r="BID693" s="61"/>
      <c r="BIE693" s="61"/>
      <c r="BIF693" s="61"/>
      <c r="BIG693" s="61"/>
      <c r="BIH693" s="61"/>
      <c r="BII693" s="61"/>
      <c r="BIJ693" s="61"/>
      <c r="BIK693" s="61"/>
      <c r="BIL693" s="61"/>
      <c r="BIM693" s="61"/>
      <c r="BIN693" s="61"/>
      <c r="BIO693" s="61"/>
      <c r="BIP693" s="61"/>
      <c r="BIQ693" s="61"/>
      <c r="BIR693" s="61"/>
      <c r="BIS693" s="61"/>
      <c r="BIT693" s="61"/>
      <c r="BIU693" s="61"/>
      <c r="BIV693" s="61"/>
      <c r="BIW693" s="61"/>
      <c r="BIX693" s="61"/>
      <c r="BIY693" s="61"/>
      <c r="BIZ693" s="61"/>
      <c r="BJA693" s="61"/>
      <c r="BJB693" s="61"/>
      <c r="BJC693" s="61"/>
      <c r="BJD693" s="61"/>
      <c r="BJE693" s="61"/>
      <c r="BJF693" s="61"/>
      <c r="BJG693" s="61"/>
      <c r="BJH693" s="61"/>
      <c r="BJI693" s="61"/>
      <c r="BJJ693" s="61"/>
      <c r="BJK693" s="61"/>
      <c r="BJL693" s="61"/>
      <c r="BJM693" s="61"/>
      <c r="BJN693" s="61"/>
      <c r="BJO693" s="61"/>
      <c r="BJP693" s="61"/>
      <c r="BJQ693" s="61"/>
      <c r="BJR693" s="61"/>
      <c r="BJS693" s="61"/>
      <c r="BJT693" s="61"/>
      <c r="BJU693" s="61"/>
      <c r="BJV693" s="61"/>
      <c r="BJW693" s="61"/>
      <c r="BJX693" s="61"/>
      <c r="BJY693" s="61"/>
      <c r="BJZ693" s="61"/>
      <c r="BKA693" s="61"/>
      <c r="BKB693" s="61"/>
      <c r="BKC693" s="61"/>
      <c r="BKD693" s="61"/>
      <c r="BKE693" s="61"/>
      <c r="BKF693" s="61"/>
      <c r="BKG693" s="61"/>
      <c r="BKH693" s="61"/>
      <c r="BKI693" s="61"/>
      <c r="BKJ693" s="61"/>
      <c r="BKK693" s="61"/>
      <c r="BKL693" s="61"/>
      <c r="BKM693" s="61"/>
      <c r="BKN693" s="61"/>
      <c r="BKO693" s="61"/>
      <c r="BKP693" s="61"/>
      <c r="BKQ693" s="61"/>
      <c r="BKR693" s="61"/>
      <c r="BKS693" s="61"/>
      <c r="BKT693" s="61"/>
      <c r="BKU693" s="61"/>
      <c r="BKV693" s="61"/>
      <c r="BKW693" s="61"/>
      <c r="BKX693" s="61"/>
      <c r="BKY693" s="61"/>
      <c r="BKZ693" s="61"/>
      <c r="BLA693" s="61"/>
      <c r="BLB693" s="61"/>
      <c r="BLC693" s="61"/>
      <c r="BLD693" s="61"/>
      <c r="BLE693" s="61"/>
      <c r="BLF693" s="61"/>
      <c r="BLG693" s="61"/>
      <c r="BLH693" s="61"/>
      <c r="BLI693" s="61"/>
      <c r="BLJ693" s="61"/>
      <c r="BLK693" s="61"/>
      <c r="BLL693" s="61"/>
      <c r="BLM693" s="61"/>
      <c r="BLN693" s="61"/>
      <c r="BLO693" s="61"/>
      <c r="BLP693" s="61"/>
      <c r="BLQ693" s="61"/>
      <c r="BLR693" s="61"/>
      <c r="BLS693" s="61"/>
      <c r="BLT693" s="61"/>
      <c r="BLU693" s="61"/>
      <c r="BLV693" s="61"/>
      <c r="BLW693" s="61"/>
      <c r="BLX693" s="61"/>
      <c r="BLY693" s="61"/>
      <c r="BLZ693" s="61"/>
      <c r="BMA693" s="61"/>
      <c r="BMB693" s="61"/>
      <c r="BMC693" s="61"/>
      <c r="BMD693" s="61"/>
      <c r="BME693" s="61"/>
      <c r="BMF693" s="61"/>
      <c r="BMG693" s="61"/>
      <c r="BMH693" s="61"/>
      <c r="BMI693" s="61"/>
      <c r="BMJ693" s="61"/>
      <c r="BMK693" s="61"/>
      <c r="BML693" s="61"/>
      <c r="BMM693" s="61"/>
      <c r="BMN693" s="61"/>
      <c r="BMO693" s="61"/>
      <c r="BMP693" s="61"/>
      <c r="BMQ693" s="61"/>
      <c r="BMR693" s="61"/>
      <c r="BMS693" s="61"/>
      <c r="BMT693" s="61"/>
      <c r="BMU693" s="61"/>
      <c r="BMV693" s="61"/>
      <c r="BMW693" s="61"/>
      <c r="BMX693" s="61"/>
      <c r="BMY693" s="61"/>
      <c r="BMZ693" s="61"/>
      <c r="BNA693" s="61"/>
      <c r="BNB693" s="61"/>
      <c r="BNC693" s="61"/>
      <c r="BND693" s="61"/>
      <c r="BNE693" s="61"/>
      <c r="BNF693" s="61"/>
      <c r="BNG693" s="61"/>
      <c r="BNH693" s="61"/>
      <c r="BNI693" s="61"/>
      <c r="BNJ693" s="61"/>
      <c r="BNK693" s="61"/>
      <c r="BNL693" s="61"/>
      <c r="BNM693" s="61"/>
      <c r="BNN693" s="61"/>
      <c r="BNO693" s="61"/>
      <c r="BNP693" s="61"/>
      <c r="BNQ693" s="61"/>
      <c r="BNR693" s="61"/>
      <c r="BNS693" s="61"/>
      <c r="BNT693" s="61"/>
      <c r="BNU693" s="61"/>
      <c r="BNV693" s="61"/>
      <c r="BNW693" s="61"/>
      <c r="BNX693" s="61"/>
      <c r="BNY693" s="61"/>
      <c r="BNZ693" s="61"/>
      <c r="BOA693" s="61"/>
      <c r="BOB693" s="61"/>
      <c r="BOC693" s="61"/>
      <c r="BOD693" s="61"/>
      <c r="BOE693" s="61"/>
      <c r="BOF693" s="61"/>
      <c r="BOG693" s="61"/>
      <c r="BOH693" s="61"/>
      <c r="BOI693" s="61"/>
      <c r="BOJ693" s="61"/>
      <c r="BOK693" s="61"/>
      <c r="BOL693" s="61"/>
      <c r="BOM693" s="61"/>
      <c r="BON693" s="61"/>
      <c r="BOO693" s="61"/>
      <c r="BOP693" s="61"/>
      <c r="BOQ693" s="61"/>
      <c r="BOR693" s="61"/>
      <c r="BOS693" s="61"/>
      <c r="BOT693" s="61"/>
      <c r="BOU693" s="61"/>
      <c r="BOV693" s="61"/>
      <c r="BOW693" s="61"/>
      <c r="BOX693" s="61"/>
      <c r="BOY693" s="61"/>
      <c r="BOZ693" s="61"/>
      <c r="BPA693" s="61"/>
      <c r="BPB693" s="61"/>
      <c r="BPC693" s="61"/>
      <c r="BPD693" s="61"/>
      <c r="BPE693" s="61"/>
      <c r="BPF693" s="61"/>
      <c r="BPG693" s="61"/>
      <c r="BPH693" s="61"/>
      <c r="BPI693" s="61"/>
      <c r="BPJ693" s="61"/>
      <c r="BPK693" s="61"/>
      <c r="BPL693" s="61"/>
      <c r="BPM693" s="61"/>
      <c r="BPN693" s="61"/>
      <c r="BPO693" s="61"/>
      <c r="BPP693" s="61"/>
      <c r="BPQ693" s="61"/>
      <c r="BPR693" s="61"/>
      <c r="BPS693" s="61"/>
      <c r="BPT693" s="61"/>
      <c r="BPU693" s="61"/>
      <c r="BPV693" s="61"/>
      <c r="BPW693" s="61"/>
      <c r="BPX693" s="61"/>
      <c r="BPY693" s="61"/>
      <c r="BPZ693" s="61"/>
      <c r="BQA693" s="61"/>
      <c r="BQB693" s="61"/>
      <c r="BQC693" s="61"/>
      <c r="BQD693" s="61"/>
      <c r="BQE693" s="61"/>
      <c r="BQF693" s="61"/>
      <c r="BQG693" s="61"/>
      <c r="BQH693" s="61"/>
      <c r="BQI693" s="61"/>
      <c r="BQJ693" s="61"/>
      <c r="BQK693" s="61"/>
      <c r="BQL693" s="61"/>
      <c r="BQM693" s="61"/>
      <c r="BQN693" s="61"/>
      <c r="BQO693" s="61"/>
      <c r="BQP693" s="61"/>
      <c r="BQQ693" s="61"/>
      <c r="BQR693" s="61"/>
      <c r="BQS693" s="61"/>
      <c r="BQT693" s="61"/>
      <c r="BQU693" s="61"/>
      <c r="BQV693" s="61"/>
      <c r="BQW693" s="61"/>
      <c r="BQX693" s="61"/>
      <c r="BQY693" s="61"/>
      <c r="BQZ693" s="61"/>
      <c r="BRA693" s="61"/>
      <c r="BRB693" s="61"/>
      <c r="BRC693" s="61"/>
      <c r="BRD693" s="61"/>
      <c r="BRE693" s="61"/>
      <c r="BRF693" s="61"/>
      <c r="BRG693" s="61"/>
      <c r="BRH693" s="61"/>
      <c r="BRI693" s="61"/>
      <c r="BRJ693" s="61"/>
      <c r="BRK693" s="61"/>
      <c r="BRL693" s="61"/>
      <c r="BRM693" s="61"/>
      <c r="BRN693" s="61"/>
      <c r="BRO693" s="61"/>
      <c r="BRP693" s="61"/>
      <c r="BRQ693" s="61"/>
      <c r="BRR693" s="61"/>
      <c r="BRS693" s="61"/>
      <c r="BRT693" s="61"/>
      <c r="BRU693" s="61"/>
      <c r="BRV693" s="61"/>
      <c r="BRW693" s="61"/>
      <c r="BRX693" s="61"/>
      <c r="BRY693" s="61"/>
      <c r="BRZ693" s="61"/>
      <c r="BSA693" s="61"/>
      <c r="BSB693" s="61"/>
      <c r="BSC693" s="61"/>
      <c r="BSD693" s="61"/>
      <c r="BSE693" s="61"/>
      <c r="BSF693" s="61"/>
      <c r="BSG693" s="61"/>
      <c r="BSH693" s="61"/>
      <c r="BSI693" s="61"/>
      <c r="BSJ693" s="61"/>
      <c r="BSK693" s="61"/>
      <c r="BSL693" s="61"/>
      <c r="BSM693" s="61"/>
      <c r="BSN693" s="61"/>
      <c r="BSO693" s="61"/>
      <c r="BSP693" s="61"/>
      <c r="BSQ693" s="61"/>
      <c r="BSR693" s="61"/>
      <c r="BSS693" s="61"/>
      <c r="BST693" s="61"/>
      <c r="BSU693" s="61"/>
      <c r="BSV693" s="61"/>
      <c r="BSW693" s="61"/>
      <c r="BSX693" s="61"/>
      <c r="BSY693" s="61"/>
      <c r="BSZ693" s="61"/>
      <c r="BTA693" s="61"/>
      <c r="BTB693" s="61"/>
      <c r="BTC693" s="61"/>
      <c r="BTD693" s="61"/>
      <c r="BTE693" s="61"/>
      <c r="BTF693" s="61"/>
      <c r="BTG693" s="61"/>
      <c r="BTH693" s="61"/>
      <c r="BTI693" s="61"/>
      <c r="BTJ693" s="61"/>
      <c r="BTK693" s="61"/>
      <c r="BTL693" s="61"/>
      <c r="BTM693" s="61"/>
      <c r="BTN693" s="61"/>
      <c r="BTO693" s="61"/>
      <c r="BTP693" s="61"/>
      <c r="BTQ693" s="61"/>
      <c r="BTR693" s="61"/>
      <c r="BTS693" s="61"/>
      <c r="BTT693" s="61"/>
      <c r="BTU693" s="61"/>
      <c r="BTV693" s="61"/>
      <c r="BTW693" s="61"/>
      <c r="BTX693" s="61"/>
      <c r="BTY693" s="61"/>
      <c r="BTZ693" s="61"/>
      <c r="BUA693" s="61"/>
      <c r="BUB693" s="61"/>
      <c r="BUC693" s="61"/>
      <c r="BUD693" s="61"/>
      <c r="BUE693" s="61"/>
      <c r="BUF693" s="61"/>
      <c r="BUG693" s="61"/>
      <c r="BUH693" s="61"/>
      <c r="BUI693" s="61"/>
      <c r="BUJ693" s="61"/>
      <c r="BUK693" s="61"/>
      <c r="BUL693" s="61"/>
      <c r="BUM693" s="61"/>
      <c r="BUN693" s="61"/>
      <c r="BUO693" s="61"/>
      <c r="BUP693" s="61"/>
      <c r="BUQ693" s="61"/>
      <c r="BUR693" s="61"/>
      <c r="BUS693" s="61"/>
      <c r="BUT693" s="61"/>
      <c r="BUU693" s="61"/>
      <c r="BUV693" s="61"/>
      <c r="BUW693" s="61"/>
      <c r="BUX693" s="61"/>
      <c r="BUY693" s="61"/>
      <c r="BUZ693" s="61"/>
      <c r="BVA693" s="61"/>
      <c r="BVB693" s="61"/>
      <c r="BVC693" s="61"/>
      <c r="BVD693" s="61"/>
      <c r="BVE693" s="61"/>
      <c r="BVF693" s="61"/>
      <c r="BVG693" s="61"/>
      <c r="BVH693" s="61"/>
      <c r="BVI693" s="61"/>
      <c r="BVJ693" s="61"/>
      <c r="BVK693" s="61"/>
      <c r="BVL693" s="61"/>
      <c r="BVM693" s="61"/>
      <c r="BVN693" s="61"/>
      <c r="BVO693" s="61"/>
      <c r="BVP693" s="61"/>
      <c r="BVQ693" s="61"/>
      <c r="BVR693" s="61"/>
      <c r="BVS693" s="61"/>
      <c r="BVT693" s="61"/>
      <c r="BVU693" s="61"/>
      <c r="BVV693" s="61"/>
      <c r="BVW693" s="61"/>
      <c r="BVX693" s="61"/>
      <c r="BVY693" s="61"/>
      <c r="BVZ693" s="61"/>
      <c r="BWA693" s="61"/>
      <c r="BWB693" s="61"/>
      <c r="BWC693" s="61"/>
      <c r="BWD693" s="61"/>
      <c r="BWE693" s="61"/>
      <c r="BWF693" s="61"/>
      <c r="BWG693" s="61"/>
      <c r="BWH693" s="61"/>
      <c r="BWI693" s="61"/>
      <c r="BWJ693" s="61"/>
      <c r="BWK693" s="61"/>
      <c r="BWL693" s="61"/>
      <c r="BWM693" s="61"/>
      <c r="BWN693" s="61"/>
      <c r="BWO693" s="61"/>
      <c r="BWP693" s="61"/>
      <c r="BWQ693" s="61"/>
      <c r="BWR693" s="61"/>
      <c r="BWS693" s="61"/>
      <c r="BWT693" s="61"/>
      <c r="BWU693" s="61"/>
      <c r="BWV693" s="61"/>
      <c r="BWW693" s="61"/>
      <c r="BWX693" s="61"/>
      <c r="BWY693" s="61"/>
      <c r="BWZ693" s="61"/>
      <c r="BXA693" s="61"/>
      <c r="BXB693" s="61"/>
      <c r="BXC693" s="61"/>
      <c r="BXD693" s="61"/>
      <c r="BXE693" s="61"/>
      <c r="BXF693" s="61"/>
      <c r="BXG693" s="61"/>
      <c r="BXH693" s="61"/>
      <c r="BXI693" s="61"/>
      <c r="BXJ693" s="61"/>
      <c r="BXK693" s="61"/>
      <c r="BXL693" s="61"/>
      <c r="BXM693" s="61"/>
      <c r="BXN693" s="61"/>
      <c r="BXO693" s="61"/>
      <c r="BXP693" s="61"/>
      <c r="BXQ693" s="61"/>
      <c r="BXR693" s="61"/>
      <c r="BXS693" s="61"/>
      <c r="BXT693" s="61"/>
      <c r="BXU693" s="61"/>
      <c r="BXV693" s="61"/>
      <c r="BXW693" s="61"/>
      <c r="BXX693" s="61"/>
      <c r="BXY693" s="61"/>
      <c r="BXZ693" s="61"/>
      <c r="BYA693" s="61"/>
      <c r="BYB693" s="61"/>
      <c r="BYC693" s="61"/>
      <c r="BYD693" s="61"/>
      <c r="BYE693" s="61"/>
      <c r="BYF693" s="61"/>
      <c r="BYG693" s="61"/>
      <c r="BYH693" s="61"/>
      <c r="BYI693" s="61"/>
      <c r="BYJ693" s="61"/>
      <c r="BYK693" s="61"/>
      <c r="BYL693" s="61"/>
      <c r="BYM693" s="61"/>
      <c r="BYN693" s="61"/>
      <c r="BYO693" s="61"/>
      <c r="BYP693" s="61"/>
      <c r="BYQ693" s="61"/>
      <c r="BYR693" s="61"/>
      <c r="BYS693" s="61"/>
      <c r="BYT693" s="61"/>
      <c r="BYU693" s="61"/>
      <c r="BYV693" s="61"/>
      <c r="BYW693" s="61"/>
      <c r="BYX693" s="61"/>
      <c r="BYY693" s="61"/>
      <c r="BYZ693" s="61"/>
      <c r="BZA693" s="61"/>
      <c r="BZB693" s="61"/>
      <c r="BZC693" s="61"/>
      <c r="BZD693" s="61"/>
      <c r="BZE693" s="61"/>
      <c r="BZF693" s="61"/>
      <c r="BZG693" s="61"/>
      <c r="BZH693" s="61"/>
      <c r="BZI693" s="61"/>
      <c r="BZJ693" s="61"/>
      <c r="BZK693" s="61"/>
      <c r="BZL693" s="61"/>
      <c r="BZM693" s="61"/>
      <c r="BZN693" s="61"/>
      <c r="BZO693" s="61"/>
      <c r="BZP693" s="61"/>
      <c r="BZQ693" s="61"/>
      <c r="BZR693" s="61"/>
      <c r="BZS693" s="61"/>
      <c r="BZT693" s="61"/>
      <c r="BZU693" s="61"/>
      <c r="BZV693" s="61"/>
      <c r="BZW693" s="61"/>
      <c r="BZX693" s="61"/>
      <c r="BZY693" s="61"/>
      <c r="BZZ693" s="61"/>
      <c r="CAA693" s="61"/>
      <c r="CAB693" s="61"/>
      <c r="CAC693" s="61"/>
      <c r="CAD693" s="61"/>
      <c r="CAE693" s="61"/>
      <c r="CAF693" s="61"/>
      <c r="CAG693" s="61"/>
      <c r="CAH693" s="61"/>
      <c r="CAI693" s="61"/>
      <c r="CAJ693" s="61"/>
      <c r="CAK693" s="61"/>
      <c r="CAL693" s="61"/>
      <c r="CAM693" s="61"/>
      <c r="CAN693" s="61"/>
      <c r="CAO693" s="61"/>
      <c r="CAP693" s="61"/>
      <c r="CAQ693" s="61"/>
      <c r="CAR693" s="61"/>
      <c r="CAS693" s="61"/>
      <c r="CAT693" s="61"/>
      <c r="CAU693" s="61"/>
      <c r="CAV693" s="61"/>
      <c r="CAW693" s="61"/>
      <c r="CAX693" s="61"/>
      <c r="CAY693" s="61"/>
      <c r="CAZ693" s="61"/>
      <c r="CBA693" s="61"/>
      <c r="CBB693" s="61"/>
      <c r="CBC693" s="61"/>
      <c r="CBD693" s="61"/>
      <c r="CBE693" s="61"/>
      <c r="CBF693" s="61"/>
      <c r="CBG693" s="61"/>
      <c r="CBH693" s="61"/>
      <c r="CBI693" s="61"/>
      <c r="CBJ693" s="61"/>
      <c r="CBK693" s="61"/>
      <c r="CBL693" s="61"/>
      <c r="CBM693" s="61"/>
      <c r="CBN693" s="61"/>
      <c r="CBO693" s="61"/>
      <c r="CBP693" s="61"/>
      <c r="CBQ693" s="61"/>
      <c r="CBR693" s="61"/>
      <c r="CBS693" s="61"/>
      <c r="CBT693" s="61"/>
      <c r="CBU693" s="61"/>
      <c r="CBV693" s="61"/>
      <c r="CBW693" s="61"/>
      <c r="CBX693" s="61"/>
      <c r="CBY693" s="61"/>
      <c r="CBZ693" s="61"/>
      <c r="CCA693" s="61"/>
      <c r="CCB693" s="61"/>
      <c r="CCC693" s="61"/>
      <c r="CCD693" s="61"/>
      <c r="CCE693" s="61"/>
      <c r="CCF693" s="61"/>
      <c r="CCG693" s="61"/>
      <c r="CCH693" s="61"/>
      <c r="CCI693" s="61"/>
      <c r="CCJ693" s="61"/>
      <c r="CCK693" s="61"/>
      <c r="CCL693" s="61"/>
      <c r="CCM693" s="61"/>
      <c r="CCN693" s="61"/>
      <c r="CCO693" s="61"/>
      <c r="CCP693" s="61"/>
      <c r="CCQ693" s="61"/>
      <c r="CCR693" s="61"/>
      <c r="CCS693" s="61"/>
      <c r="CCT693" s="61"/>
      <c r="CCU693" s="61"/>
      <c r="CCV693" s="61"/>
      <c r="CCW693" s="61"/>
      <c r="CCX693" s="61"/>
      <c r="CCY693" s="61"/>
      <c r="CCZ693" s="61"/>
      <c r="CDA693" s="61"/>
      <c r="CDB693" s="61"/>
      <c r="CDC693" s="61"/>
      <c r="CDD693" s="61"/>
      <c r="CDE693" s="61"/>
      <c r="CDF693" s="61"/>
      <c r="CDG693" s="61"/>
      <c r="CDH693" s="61"/>
      <c r="CDI693" s="61"/>
      <c r="CDJ693" s="61"/>
      <c r="CDK693" s="61"/>
      <c r="CDL693" s="61"/>
      <c r="CDM693" s="61"/>
      <c r="CDN693" s="61"/>
      <c r="CDO693" s="61"/>
      <c r="CDP693" s="61"/>
      <c r="CDQ693" s="61"/>
      <c r="CDR693" s="61"/>
      <c r="CDS693" s="61"/>
      <c r="CDT693" s="61"/>
      <c r="CDU693" s="61"/>
      <c r="CDV693" s="61"/>
      <c r="CDW693" s="61"/>
      <c r="CDX693" s="61"/>
      <c r="CDY693" s="61"/>
      <c r="CDZ693" s="61"/>
      <c r="CEA693" s="61"/>
      <c r="CEB693" s="61"/>
      <c r="CEC693" s="61"/>
      <c r="CED693" s="61"/>
      <c r="CEE693" s="61"/>
      <c r="CEF693" s="61"/>
      <c r="CEG693" s="61"/>
      <c r="CEH693" s="61"/>
      <c r="CEI693" s="61"/>
      <c r="CEJ693" s="61"/>
      <c r="CEK693" s="61"/>
      <c r="CEL693" s="61"/>
      <c r="CEM693" s="61"/>
      <c r="CEN693" s="61"/>
      <c r="CEO693" s="61"/>
      <c r="CEP693" s="61"/>
      <c r="CEQ693" s="61"/>
      <c r="CER693" s="61"/>
      <c r="CES693" s="61"/>
      <c r="CET693" s="61"/>
      <c r="CEU693" s="61"/>
      <c r="CEV693" s="61"/>
      <c r="CEW693" s="61"/>
      <c r="CEX693" s="61"/>
      <c r="CEY693" s="61"/>
      <c r="CEZ693" s="61"/>
      <c r="CFA693" s="61"/>
      <c r="CFB693" s="61"/>
      <c r="CFC693" s="61"/>
      <c r="CFD693" s="61"/>
      <c r="CFE693" s="61"/>
      <c r="CFF693" s="61"/>
      <c r="CFG693" s="61"/>
      <c r="CFH693" s="61"/>
      <c r="CFI693" s="61"/>
      <c r="CFJ693" s="61"/>
      <c r="CFK693" s="61"/>
      <c r="CFL693" s="61"/>
      <c r="CFM693" s="61"/>
      <c r="CFN693" s="61"/>
      <c r="CFO693" s="61"/>
      <c r="CFP693" s="61"/>
      <c r="CFQ693" s="61"/>
      <c r="CFR693" s="61"/>
      <c r="CFS693" s="61"/>
      <c r="CFT693" s="61"/>
      <c r="CFU693" s="61"/>
      <c r="CFV693" s="61"/>
      <c r="CFW693" s="61"/>
      <c r="CFX693" s="61"/>
      <c r="CFY693" s="61"/>
      <c r="CFZ693" s="61"/>
      <c r="CGA693" s="61"/>
      <c r="CGB693" s="61"/>
      <c r="CGC693" s="61"/>
      <c r="CGD693" s="61"/>
      <c r="CGE693" s="61"/>
      <c r="CGF693" s="61"/>
      <c r="CGG693" s="61"/>
      <c r="CGH693" s="61"/>
      <c r="CGI693" s="61"/>
      <c r="CGJ693" s="61"/>
      <c r="CGK693" s="61"/>
      <c r="CGL693" s="61"/>
      <c r="CGM693" s="61"/>
      <c r="CGN693" s="61"/>
      <c r="CGO693" s="61"/>
      <c r="CGP693" s="61"/>
      <c r="CGQ693" s="61"/>
      <c r="CGR693" s="61"/>
      <c r="CGS693" s="61"/>
      <c r="CGT693" s="61"/>
      <c r="CGU693" s="61"/>
      <c r="CGV693" s="61"/>
      <c r="CGW693" s="61"/>
      <c r="CGX693" s="61"/>
      <c r="CGY693" s="61"/>
      <c r="CGZ693" s="61"/>
      <c r="CHA693" s="61"/>
      <c r="CHB693" s="61"/>
      <c r="CHC693" s="61"/>
      <c r="CHD693" s="61"/>
      <c r="CHE693" s="61"/>
      <c r="CHF693" s="61"/>
      <c r="CHG693" s="61"/>
      <c r="CHH693" s="61"/>
      <c r="CHI693" s="61"/>
      <c r="CHJ693" s="61"/>
      <c r="CHK693" s="61"/>
      <c r="CHL693" s="61"/>
      <c r="CHM693" s="61"/>
      <c r="CHN693" s="61"/>
      <c r="CHO693" s="61"/>
      <c r="CHP693" s="61"/>
      <c r="CHQ693" s="61"/>
      <c r="CHR693" s="61"/>
      <c r="CHS693" s="61"/>
      <c r="CHT693" s="61"/>
      <c r="CHU693" s="61"/>
      <c r="CHV693" s="61"/>
      <c r="CHW693" s="61"/>
      <c r="CHX693" s="61"/>
      <c r="CHY693" s="61"/>
      <c r="CHZ693" s="61"/>
      <c r="CIA693" s="61"/>
      <c r="CIB693" s="61"/>
      <c r="CIC693" s="61"/>
      <c r="CID693" s="61"/>
      <c r="CIE693" s="61"/>
      <c r="CIF693" s="61"/>
      <c r="CIG693" s="61"/>
      <c r="CIH693" s="61"/>
      <c r="CII693" s="61"/>
      <c r="CIJ693" s="61"/>
      <c r="CIK693" s="61"/>
      <c r="CIL693" s="61"/>
      <c r="CIM693" s="61"/>
      <c r="CIN693" s="61"/>
      <c r="CIO693" s="61"/>
      <c r="CIP693" s="61"/>
      <c r="CIQ693" s="61"/>
      <c r="CIR693" s="61"/>
      <c r="CIS693" s="61"/>
      <c r="CIT693" s="61"/>
      <c r="CIU693" s="61"/>
      <c r="CIV693" s="61"/>
      <c r="CIW693" s="61"/>
      <c r="CIX693" s="61"/>
      <c r="CIY693" s="61"/>
      <c r="CIZ693" s="61"/>
      <c r="CJA693" s="61"/>
      <c r="CJB693" s="61"/>
      <c r="CJC693" s="61"/>
      <c r="CJD693" s="61"/>
      <c r="CJE693" s="61"/>
      <c r="CJF693" s="61"/>
      <c r="CJG693" s="61"/>
      <c r="CJH693" s="61"/>
      <c r="CJI693" s="61"/>
      <c r="CJJ693" s="61"/>
      <c r="CJK693" s="61"/>
      <c r="CJL693" s="61"/>
      <c r="CJM693" s="61"/>
      <c r="CJN693" s="61"/>
      <c r="CJO693" s="61"/>
      <c r="CJP693" s="61"/>
      <c r="CJQ693" s="61"/>
      <c r="CJR693" s="61"/>
      <c r="CJS693" s="61"/>
      <c r="CJT693" s="61"/>
      <c r="CJU693" s="61"/>
      <c r="CJV693" s="61"/>
      <c r="CJW693" s="61"/>
      <c r="CJX693" s="61"/>
      <c r="CJY693" s="61"/>
      <c r="CJZ693" s="61"/>
      <c r="CKA693" s="61"/>
      <c r="CKB693" s="61"/>
      <c r="CKC693" s="61"/>
      <c r="CKD693" s="61"/>
      <c r="CKE693" s="61"/>
      <c r="CKF693" s="61"/>
      <c r="CKG693" s="61"/>
      <c r="CKH693" s="61"/>
      <c r="CKI693" s="61"/>
      <c r="CKJ693" s="61"/>
      <c r="CKK693" s="61"/>
      <c r="CKL693" s="61"/>
      <c r="CKM693" s="61"/>
      <c r="CKN693" s="61"/>
      <c r="CKO693" s="61"/>
      <c r="CKP693" s="61"/>
      <c r="CKQ693" s="61"/>
      <c r="CKR693" s="61"/>
      <c r="CKS693" s="61"/>
      <c r="CKT693" s="61"/>
      <c r="CKU693" s="61"/>
      <c r="CKV693" s="61"/>
      <c r="CKW693" s="61"/>
      <c r="CKX693" s="61"/>
      <c r="CKY693" s="61"/>
      <c r="CKZ693" s="61"/>
      <c r="CLA693" s="61"/>
      <c r="CLB693" s="61"/>
      <c r="CLC693" s="61"/>
      <c r="CLD693" s="61"/>
      <c r="CLE693" s="61"/>
      <c r="CLF693" s="61"/>
      <c r="CLG693" s="61"/>
      <c r="CLH693" s="61"/>
      <c r="CLI693" s="61"/>
      <c r="CLJ693" s="61"/>
      <c r="CLK693" s="61"/>
      <c r="CLL693" s="61"/>
      <c r="CLM693" s="61"/>
      <c r="CLN693" s="61"/>
      <c r="CLO693" s="61"/>
      <c r="CLP693" s="61"/>
      <c r="CLQ693" s="61"/>
      <c r="CLR693" s="61"/>
      <c r="CLS693" s="61"/>
      <c r="CLT693" s="61"/>
      <c r="CLU693" s="61"/>
      <c r="CLV693" s="61"/>
      <c r="CLW693" s="61"/>
      <c r="CLX693" s="61"/>
      <c r="CLY693" s="61"/>
      <c r="CLZ693" s="61"/>
      <c r="CMA693" s="61"/>
      <c r="CMB693" s="61"/>
      <c r="CMC693" s="61"/>
      <c r="CMD693" s="61"/>
      <c r="CME693" s="61"/>
      <c r="CMF693" s="61"/>
      <c r="CMG693" s="61"/>
      <c r="CMH693" s="61"/>
      <c r="CMI693" s="61"/>
      <c r="CMJ693" s="61"/>
      <c r="CMK693" s="61"/>
      <c r="CML693" s="61"/>
      <c r="CMM693" s="61"/>
      <c r="CMN693" s="61"/>
      <c r="CMO693" s="61"/>
      <c r="CMP693" s="61"/>
      <c r="CMQ693" s="61"/>
      <c r="CMR693" s="61"/>
      <c r="CMS693" s="61"/>
      <c r="CMT693" s="61"/>
      <c r="CMU693" s="61"/>
      <c r="CMV693" s="61"/>
      <c r="CMW693" s="61"/>
      <c r="CMX693" s="61"/>
      <c r="CMY693" s="61"/>
      <c r="CMZ693" s="61"/>
      <c r="CNA693" s="61"/>
      <c r="CNB693" s="61"/>
      <c r="CNC693" s="61"/>
      <c r="CND693" s="61"/>
      <c r="CNE693" s="61"/>
      <c r="CNF693" s="61"/>
      <c r="CNG693" s="61"/>
      <c r="CNH693" s="61"/>
      <c r="CNI693" s="61"/>
      <c r="CNJ693" s="61"/>
      <c r="CNK693" s="61"/>
      <c r="CNL693" s="61"/>
      <c r="CNM693" s="61"/>
      <c r="CNN693" s="61"/>
      <c r="CNO693" s="61"/>
      <c r="CNP693" s="61"/>
      <c r="CNQ693" s="61"/>
      <c r="CNR693" s="61"/>
      <c r="CNS693" s="61"/>
      <c r="CNT693" s="61"/>
      <c r="CNU693" s="61"/>
      <c r="CNV693" s="61"/>
      <c r="CNW693" s="61"/>
      <c r="CNX693" s="61"/>
      <c r="CNY693" s="61"/>
      <c r="CNZ693" s="61"/>
      <c r="COA693" s="61"/>
      <c r="COB693" s="61"/>
      <c r="COC693" s="61"/>
      <c r="COD693" s="61"/>
      <c r="COE693" s="61"/>
      <c r="COF693" s="61"/>
      <c r="COG693" s="61"/>
      <c r="COH693" s="61"/>
      <c r="COI693" s="61"/>
      <c r="COJ693" s="61"/>
      <c r="COK693" s="61"/>
      <c r="COL693" s="61"/>
      <c r="COM693" s="61"/>
      <c r="CON693" s="61"/>
      <c r="COO693" s="61"/>
      <c r="COP693" s="61"/>
      <c r="COQ693" s="61"/>
      <c r="COR693" s="61"/>
      <c r="COS693" s="61"/>
      <c r="COT693" s="61"/>
      <c r="COU693" s="61"/>
      <c r="COV693" s="61"/>
      <c r="COW693" s="61"/>
      <c r="COX693" s="61"/>
      <c r="COY693" s="61"/>
      <c r="COZ693" s="61"/>
      <c r="CPA693" s="61"/>
      <c r="CPB693" s="61"/>
      <c r="CPC693" s="61"/>
      <c r="CPD693" s="61"/>
      <c r="CPE693" s="61"/>
      <c r="CPF693" s="61"/>
      <c r="CPG693" s="61"/>
      <c r="CPH693" s="61"/>
      <c r="CPI693" s="61"/>
      <c r="CPJ693" s="61"/>
      <c r="CPK693" s="61"/>
      <c r="CPL693" s="61"/>
      <c r="CPM693" s="61"/>
      <c r="CPN693" s="61"/>
      <c r="CPO693" s="61"/>
      <c r="CPP693" s="61"/>
      <c r="CPQ693" s="61"/>
      <c r="CPR693" s="61"/>
      <c r="CPS693" s="61"/>
      <c r="CPT693" s="61"/>
      <c r="CPU693" s="61"/>
      <c r="CPV693" s="61"/>
      <c r="CPW693" s="61"/>
      <c r="CPX693" s="61"/>
      <c r="CPY693" s="61"/>
      <c r="CPZ693" s="61"/>
      <c r="CQA693" s="61"/>
      <c r="CQB693" s="61"/>
      <c r="CQC693" s="61"/>
      <c r="CQD693" s="61"/>
      <c r="CQE693" s="61"/>
      <c r="CQF693" s="61"/>
      <c r="CQG693" s="61"/>
      <c r="CQH693" s="61"/>
      <c r="CQI693" s="61"/>
      <c r="CQJ693" s="61"/>
      <c r="CQK693" s="61"/>
      <c r="CQL693" s="61"/>
      <c r="CQM693" s="61"/>
      <c r="CQN693" s="61"/>
      <c r="CQO693" s="61"/>
      <c r="CQP693" s="61"/>
      <c r="CQQ693" s="61"/>
      <c r="CQR693" s="61"/>
      <c r="CQS693" s="61"/>
      <c r="CQT693" s="61"/>
      <c r="CQU693" s="61"/>
      <c r="CQV693" s="61"/>
      <c r="CQW693" s="61"/>
      <c r="CQX693" s="61"/>
      <c r="CQY693" s="61"/>
      <c r="CQZ693" s="61"/>
      <c r="CRA693" s="61"/>
      <c r="CRB693" s="61"/>
      <c r="CRC693" s="61"/>
      <c r="CRD693" s="61"/>
      <c r="CRE693" s="61"/>
      <c r="CRF693" s="61"/>
      <c r="CRG693" s="61"/>
      <c r="CRH693" s="61"/>
      <c r="CRI693" s="61"/>
      <c r="CRJ693" s="61"/>
      <c r="CRK693" s="61"/>
      <c r="CRL693" s="61"/>
      <c r="CRM693" s="61"/>
      <c r="CRN693" s="61"/>
      <c r="CRO693" s="61"/>
      <c r="CRP693" s="61"/>
      <c r="CRQ693" s="61"/>
      <c r="CRR693" s="61"/>
      <c r="CRS693" s="61"/>
      <c r="CRT693" s="61"/>
      <c r="CRU693" s="61"/>
      <c r="CRV693" s="61"/>
      <c r="CRW693" s="61"/>
      <c r="CRX693" s="61"/>
      <c r="CRY693" s="61"/>
      <c r="CRZ693" s="61"/>
      <c r="CSA693" s="61"/>
      <c r="CSB693" s="61"/>
      <c r="CSC693" s="61"/>
      <c r="CSD693" s="61"/>
      <c r="CSE693" s="61"/>
      <c r="CSF693" s="61"/>
      <c r="CSG693" s="61"/>
      <c r="CSH693" s="61"/>
      <c r="CSI693" s="61"/>
      <c r="CSJ693" s="61"/>
      <c r="CSK693" s="61"/>
      <c r="CSL693" s="61"/>
      <c r="CSM693" s="61"/>
      <c r="CSN693" s="61"/>
      <c r="CSO693" s="61"/>
      <c r="CSP693" s="61"/>
      <c r="CSQ693" s="61"/>
      <c r="CSR693" s="61"/>
      <c r="CSS693" s="61"/>
      <c r="CST693" s="61"/>
      <c r="CSU693" s="61"/>
      <c r="CSV693" s="61"/>
      <c r="CSW693" s="61"/>
      <c r="CSX693" s="61"/>
      <c r="CSY693" s="61"/>
      <c r="CSZ693" s="61"/>
      <c r="CTA693" s="61"/>
      <c r="CTB693" s="61"/>
      <c r="CTC693" s="61"/>
      <c r="CTD693" s="61"/>
      <c r="CTE693" s="61"/>
      <c r="CTF693" s="61"/>
      <c r="CTG693" s="61"/>
      <c r="CTH693" s="61"/>
      <c r="CTI693" s="61"/>
      <c r="CTJ693" s="61"/>
      <c r="CTK693" s="61"/>
      <c r="CTL693" s="61"/>
      <c r="CTM693" s="61"/>
      <c r="CTN693" s="61"/>
      <c r="CTO693" s="61"/>
      <c r="CTP693" s="61"/>
      <c r="CTQ693" s="61"/>
      <c r="CTR693" s="61"/>
      <c r="CTS693" s="61"/>
      <c r="CTT693" s="61"/>
      <c r="CTU693" s="61"/>
      <c r="CTV693" s="61"/>
      <c r="CTW693" s="61"/>
      <c r="CTX693" s="61"/>
      <c r="CTY693" s="61"/>
      <c r="CTZ693" s="61"/>
      <c r="CUA693" s="61"/>
      <c r="CUB693" s="61"/>
      <c r="CUC693" s="61"/>
      <c r="CUD693" s="61"/>
      <c r="CUE693" s="61"/>
      <c r="CUF693" s="61"/>
      <c r="CUG693" s="61"/>
      <c r="CUH693" s="61"/>
      <c r="CUI693" s="61"/>
      <c r="CUJ693" s="61"/>
      <c r="CUK693" s="61"/>
      <c r="CUL693" s="61"/>
      <c r="CUM693" s="61"/>
      <c r="CUN693" s="61"/>
      <c r="CUO693" s="61"/>
      <c r="CUP693" s="61"/>
      <c r="CUQ693" s="61"/>
      <c r="CUR693" s="61"/>
      <c r="CUS693" s="61"/>
      <c r="CUT693" s="61"/>
      <c r="CUU693" s="61"/>
      <c r="CUV693" s="61"/>
      <c r="CUW693" s="61"/>
      <c r="CUX693" s="61"/>
      <c r="CUY693" s="61"/>
      <c r="CUZ693" s="61"/>
      <c r="CVA693" s="61"/>
      <c r="CVB693" s="61"/>
      <c r="CVC693" s="61"/>
      <c r="CVD693" s="61"/>
      <c r="CVE693" s="61"/>
      <c r="CVF693" s="61"/>
      <c r="CVG693" s="61"/>
      <c r="CVH693" s="61"/>
      <c r="CVI693" s="61"/>
      <c r="CVJ693" s="61"/>
      <c r="CVK693" s="61"/>
      <c r="CVL693" s="61"/>
      <c r="CVM693" s="61"/>
      <c r="CVN693" s="61"/>
      <c r="CVO693" s="61"/>
      <c r="CVP693" s="61"/>
      <c r="CVQ693" s="61"/>
      <c r="CVR693" s="61"/>
      <c r="CVS693" s="61"/>
      <c r="CVT693" s="61"/>
      <c r="CVU693" s="61"/>
      <c r="CVV693" s="61"/>
      <c r="CVW693" s="61"/>
      <c r="CVX693" s="61"/>
      <c r="CVY693" s="61"/>
      <c r="CVZ693" s="61"/>
      <c r="CWA693" s="61"/>
      <c r="CWB693" s="61"/>
      <c r="CWC693" s="61"/>
      <c r="CWD693" s="61"/>
      <c r="CWE693" s="61"/>
      <c r="CWF693" s="61"/>
      <c r="CWG693" s="61"/>
      <c r="CWH693" s="61"/>
      <c r="CWI693" s="61"/>
      <c r="CWJ693" s="61"/>
      <c r="CWK693" s="61"/>
      <c r="CWL693" s="61"/>
      <c r="CWM693" s="61"/>
      <c r="CWN693" s="61"/>
      <c r="CWO693" s="61"/>
      <c r="CWP693" s="61"/>
      <c r="CWQ693" s="61"/>
      <c r="CWR693" s="61"/>
      <c r="CWS693" s="61"/>
      <c r="CWT693" s="61"/>
      <c r="CWU693" s="61"/>
      <c r="CWV693" s="61"/>
      <c r="CWW693" s="61"/>
      <c r="CWX693" s="61"/>
      <c r="CWY693" s="61"/>
      <c r="CWZ693" s="61"/>
      <c r="CXA693" s="61"/>
      <c r="CXB693" s="61"/>
      <c r="CXC693" s="61"/>
      <c r="CXD693" s="61"/>
      <c r="CXE693" s="61"/>
      <c r="CXF693" s="61"/>
      <c r="CXG693" s="61"/>
      <c r="CXH693" s="61"/>
      <c r="CXI693" s="61"/>
      <c r="CXJ693" s="61"/>
      <c r="CXK693" s="61"/>
      <c r="CXL693" s="61"/>
      <c r="CXM693" s="61"/>
      <c r="CXN693" s="61"/>
      <c r="CXO693" s="61"/>
      <c r="CXP693" s="61"/>
      <c r="CXQ693" s="61"/>
      <c r="CXR693" s="61"/>
      <c r="CXS693" s="61"/>
      <c r="CXT693" s="61"/>
      <c r="CXU693" s="61"/>
      <c r="CXV693" s="61"/>
      <c r="CXW693" s="61"/>
      <c r="CXX693" s="61"/>
      <c r="CXY693" s="61"/>
      <c r="CXZ693" s="61"/>
      <c r="CYA693" s="61"/>
      <c r="CYB693" s="61"/>
      <c r="CYC693" s="61"/>
      <c r="CYD693" s="61"/>
      <c r="CYE693" s="61"/>
      <c r="CYF693" s="61"/>
      <c r="CYG693" s="61"/>
      <c r="CYH693" s="61"/>
      <c r="CYI693" s="61"/>
      <c r="CYJ693" s="61"/>
      <c r="CYK693" s="61"/>
      <c r="CYL693" s="61"/>
      <c r="CYM693" s="61"/>
      <c r="CYN693" s="61"/>
      <c r="CYO693" s="61"/>
      <c r="CYP693" s="61"/>
      <c r="CYQ693" s="61"/>
      <c r="CYR693" s="61"/>
      <c r="CYS693" s="61"/>
      <c r="CYT693" s="61"/>
      <c r="CYU693" s="61"/>
      <c r="CYV693" s="61"/>
      <c r="CYW693" s="61"/>
      <c r="CYX693" s="61"/>
      <c r="CYY693" s="61"/>
      <c r="CYZ693" s="61"/>
      <c r="CZA693" s="61"/>
      <c r="CZB693" s="61"/>
      <c r="CZC693" s="61"/>
      <c r="CZD693" s="61"/>
      <c r="CZE693" s="61"/>
      <c r="CZF693" s="61"/>
      <c r="CZG693" s="61"/>
      <c r="CZH693" s="61"/>
      <c r="CZI693" s="61"/>
      <c r="CZJ693" s="61"/>
      <c r="CZK693" s="61"/>
      <c r="CZL693" s="61"/>
      <c r="CZM693" s="61"/>
      <c r="CZN693" s="61"/>
      <c r="CZO693" s="61"/>
      <c r="CZP693" s="61"/>
      <c r="CZQ693" s="61"/>
      <c r="CZR693" s="61"/>
      <c r="CZS693" s="61"/>
      <c r="CZT693" s="61"/>
      <c r="CZU693" s="61"/>
      <c r="CZV693" s="61"/>
      <c r="CZW693" s="61"/>
      <c r="CZX693" s="61"/>
      <c r="CZY693" s="61"/>
      <c r="CZZ693" s="61"/>
      <c r="DAA693" s="61"/>
      <c r="DAB693" s="61"/>
      <c r="DAC693" s="61"/>
      <c r="DAD693" s="61"/>
      <c r="DAE693" s="61"/>
      <c r="DAF693" s="61"/>
      <c r="DAG693" s="61"/>
      <c r="DAH693" s="61"/>
      <c r="DAI693" s="61"/>
      <c r="DAJ693" s="61"/>
      <c r="DAK693" s="61"/>
      <c r="DAL693" s="61"/>
      <c r="DAM693" s="61"/>
      <c r="DAN693" s="61"/>
      <c r="DAO693" s="61"/>
      <c r="DAP693" s="61"/>
      <c r="DAQ693" s="61"/>
      <c r="DAR693" s="61"/>
      <c r="DAS693" s="61"/>
      <c r="DAT693" s="61"/>
      <c r="DAU693" s="61"/>
      <c r="DAV693" s="61"/>
      <c r="DAW693" s="61"/>
      <c r="DAX693" s="61"/>
      <c r="DAY693" s="61"/>
      <c r="DAZ693" s="61"/>
      <c r="DBA693" s="61"/>
      <c r="DBB693" s="61"/>
      <c r="DBC693" s="61"/>
      <c r="DBD693" s="61"/>
      <c r="DBE693" s="61"/>
      <c r="DBF693" s="61"/>
      <c r="DBG693" s="61"/>
      <c r="DBH693" s="61"/>
      <c r="DBI693" s="61"/>
      <c r="DBJ693" s="61"/>
      <c r="DBK693" s="61"/>
      <c r="DBL693" s="61"/>
      <c r="DBM693" s="61"/>
      <c r="DBN693" s="61"/>
      <c r="DBO693" s="61"/>
      <c r="DBP693" s="61"/>
      <c r="DBQ693" s="61"/>
      <c r="DBR693" s="61"/>
      <c r="DBS693" s="61"/>
      <c r="DBT693" s="61"/>
      <c r="DBU693" s="61"/>
      <c r="DBV693" s="61"/>
      <c r="DBW693" s="61"/>
      <c r="DBX693" s="61"/>
      <c r="DBY693" s="61"/>
      <c r="DBZ693" s="61"/>
      <c r="DCA693" s="61"/>
      <c r="DCB693" s="61"/>
      <c r="DCC693" s="61"/>
      <c r="DCD693" s="61"/>
      <c r="DCE693" s="61"/>
      <c r="DCF693" s="61"/>
      <c r="DCG693" s="61"/>
      <c r="DCH693" s="61"/>
      <c r="DCI693" s="61"/>
      <c r="DCJ693" s="61"/>
      <c r="DCK693" s="61"/>
      <c r="DCL693" s="61"/>
      <c r="DCM693" s="61"/>
      <c r="DCN693" s="61"/>
      <c r="DCO693" s="61"/>
      <c r="DCP693" s="61"/>
      <c r="DCQ693" s="61"/>
      <c r="DCR693" s="61"/>
      <c r="DCS693" s="61"/>
      <c r="DCT693" s="61"/>
      <c r="DCU693" s="61"/>
      <c r="DCV693" s="61"/>
      <c r="DCW693" s="61"/>
      <c r="DCX693" s="61"/>
      <c r="DCY693" s="61"/>
      <c r="DCZ693" s="61"/>
      <c r="DDA693" s="61"/>
      <c r="DDB693" s="61"/>
      <c r="DDC693" s="61"/>
      <c r="DDD693" s="61"/>
      <c r="DDE693" s="61"/>
      <c r="DDF693" s="61"/>
      <c r="DDG693" s="61"/>
      <c r="DDH693" s="61"/>
      <c r="DDI693" s="61"/>
      <c r="DDJ693" s="61"/>
      <c r="DDK693" s="61"/>
      <c r="DDL693" s="61"/>
      <c r="DDM693" s="61"/>
      <c r="DDN693" s="61"/>
      <c r="DDO693" s="61"/>
      <c r="DDP693" s="61"/>
      <c r="DDQ693" s="61"/>
      <c r="DDR693" s="61"/>
      <c r="DDS693" s="61"/>
      <c r="DDT693" s="61"/>
      <c r="DDU693" s="61"/>
      <c r="DDV693" s="61"/>
      <c r="DDW693" s="61"/>
      <c r="DDX693" s="61"/>
      <c r="DDY693" s="61"/>
      <c r="DDZ693" s="61"/>
      <c r="DEA693" s="61"/>
      <c r="DEB693" s="61"/>
      <c r="DEC693" s="61"/>
      <c r="DED693" s="61"/>
      <c r="DEE693" s="61"/>
      <c r="DEF693" s="61"/>
      <c r="DEG693" s="61"/>
      <c r="DEH693" s="61"/>
      <c r="DEI693" s="61"/>
      <c r="DEJ693" s="61"/>
      <c r="DEK693" s="61"/>
      <c r="DEL693" s="61"/>
      <c r="DEM693" s="61"/>
      <c r="DEN693" s="61"/>
      <c r="DEO693" s="61"/>
      <c r="DEP693" s="61"/>
      <c r="DEQ693" s="61"/>
      <c r="DER693" s="61"/>
      <c r="DES693" s="61"/>
      <c r="DET693" s="61"/>
      <c r="DEU693" s="61"/>
      <c r="DEV693" s="61"/>
      <c r="DEW693" s="61"/>
      <c r="DEX693" s="61"/>
      <c r="DEY693" s="61"/>
      <c r="DEZ693" s="61"/>
      <c r="DFA693" s="61"/>
      <c r="DFB693" s="61"/>
      <c r="DFC693" s="61"/>
      <c r="DFD693" s="61"/>
      <c r="DFE693" s="61"/>
      <c r="DFF693" s="61"/>
      <c r="DFG693" s="61"/>
      <c r="DFH693" s="61"/>
      <c r="DFI693" s="61"/>
      <c r="DFJ693" s="61"/>
      <c r="DFK693" s="61"/>
      <c r="DFL693" s="61"/>
      <c r="DFM693" s="61"/>
      <c r="DFN693" s="61"/>
      <c r="DFO693" s="61"/>
      <c r="DFP693" s="61"/>
      <c r="DFQ693" s="61"/>
      <c r="DFR693" s="61"/>
      <c r="DFS693" s="61"/>
      <c r="DFT693" s="61"/>
      <c r="DFU693" s="61"/>
      <c r="DFV693" s="61"/>
      <c r="DFW693" s="61"/>
      <c r="DFX693" s="61"/>
      <c r="DFY693" s="61"/>
      <c r="DFZ693" s="61"/>
      <c r="DGA693" s="61"/>
      <c r="DGB693" s="61"/>
      <c r="DGC693" s="61"/>
      <c r="DGD693" s="61"/>
      <c r="DGE693" s="61"/>
      <c r="DGF693" s="61"/>
      <c r="DGG693" s="61"/>
      <c r="DGH693" s="61"/>
      <c r="DGI693" s="61"/>
      <c r="DGJ693" s="61"/>
      <c r="DGK693" s="61"/>
      <c r="DGL693" s="61"/>
      <c r="DGM693" s="61"/>
      <c r="DGN693" s="61"/>
      <c r="DGO693" s="61"/>
      <c r="DGP693" s="61"/>
      <c r="DGQ693" s="61"/>
      <c r="DGR693" s="61"/>
      <c r="DGS693" s="61"/>
      <c r="DGT693" s="61"/>
      <c r="DGU693" s="61"/>
      <c r="DGV693" s="61"/>
      <c r="DGW693" s="61"/>
      <c r="DGX693" s="61"/>
      <c r="DGY693" s="61"/>
      <c r="DGZ693" s="61"/>
      <c r="DHA693" s="61"/>
      <c r="DHB693" s="61"/>
      <c r="DHC693" s="61"/>
      <c r="DHD693" s="61"/>
      <c r="DHE693" s="61"/>
      <c r="DHF693" s="61"/>
      <c r="DHG693" s="61"/>
      <c r="DHH693" s="61"/>
      <c r="DHI693" s="61"/>
      <c r="DHJ693" s="61"/>
      <c r="DHK693" s="61"/>
      <c r="DHL693" s="61"/>
      <c r="DHM693" s="61"/>
      <c r="DHN693" s="61"/>
      <c r="DHO693" s="61"/>
      <c r="DHP693" s="61"/>
      <c r="DHQ693" s="61"/>
      <c r="DHR693" s="61"/>
      <c r="DHS693" s="61"/>
      <c r="DHT693" s="61"/>
      <c r="DHU693" s="61"/>
      <c r="DHV693" s="61"/>
      <c r="DHW693" s="61"/>
      <c r="DHX693" s="61"/>
      <c r="DHY693" s="61"/>
      <c r="DHZ693" s="61"/>
      <c r="DIA693" s="61"/>
      <c r="DIB693" s="61"/>
      <c r="DIC693" s="61"/>
      <c r="DID693" s="61"/>
      <c r="DIE693" s="61"/>
      <c r="DIF693" s="61"/>
      <c r="DIG693" s="61"/>
      <c r="DIH693" s="61"/>
      <c r="DII693" s="61"/>
      <c r="DIJ693" s="61"/>
      <c r="DIK693" s="61"/>
      <c r="DIL693" s="61"/>
      <c r="DIM693" s="61"/>
      <c r="DIN693" s="61"/>
      <c r="DIO693" s="61"/>
      <c r="DIP693" s="61"/>
      <c r="DIQ693" s="61"/>
      <c r="DIR693" s="61"/>
      <c r="DIS693" s="61"/>
      <c r="DIT693" s="61"/>
      <c r="DIU693" s="61"/>
      <c r="DIV693" s="61"/>
      <c r="DIW693" s="61"/>
      <c r="DIX693" s="61"/>
      <c r="DIY693" s="61"/>
      <c r="DIZ693" s="61"/>
      <c r="DJA693" s="61"/>
      <c r="DJB693" s="61"/>
      <c r="DJC693" s="61"/>
      <c r="DJD693" s="61"/>
      <c r="DJE693" s="61"/>
      <c r="DJF693" s="61"/>
      <c r="DJG693" s="61"/>
      <c r="DJH693" s="61"/>
      <c r="DJI693" s="61"/>
      <c r="DJJ693" s="61"/>
      <c r="DJK693" s="61"/>
      <c r="DJL693" s="61"/>
      <c r="DJM693" s="61"/>
      <c r="DJN693" s="61"/>
      <c r="DJO693" s="61"/>
      <c r="DJP693" s="61"/>
      <c r="DJQ693" s="61"/>
      <c r="DJR693" s="61"/>
      <c r="DJS693" s="61"/>
      <c r="DJT693" s="61"/>
      <c r="DJU693" s="61"/>
      <c r="DJV693" s="61"/>
      <c r="DJW693" s="61"/>
      <c r="DJX693" s="61"/>
      <c r="DJY693" s="61"/>
      <c r="DJZ693" s="61"/>
      <c r="DKA693" s="61"/>
      <c r="DKB693" s="61"/>
      <c r="DKC693" s="61"/>
      <c r="DKD693" s="61"/>
      <c r="DKE693" s="61"/>
      <c r="DKF693" s="61"/>
      <c r="DKG693" s="61"/>
      <c r="DKH693" s="61"/>
      <c r="DKI693" s="61"/>
      <c r="DKJ693" s="61"/>
      <c r="DKK693" s="61"/>
      <c r="DKL693" s="61"/>
      <c r="DKM693" s="61"/>
      <c r="DKN693" s="61"/>
      <c r="DKO693" s="61"/>
      <c r="DKP693" s="61"/>
      <c r="DKQ693" s="61"/>
      <c r="DKR693" s="61"/>
      <c r="DKS693" s="61"/>
      <c r="DKT693" s="61"/>
      <c r="DKU693" s="61"/>
      <c r="DKV693" s="61"/>
      <c r="DKW693" s="61"/>
      <c r="DKX693" s="61"/>
      <c r="DKY693" s="61"/>
      <c r="DKZ693" s="61"/>
      <c r="DLA693" s="61"/>
      <c r="DLB693" s="61"/>
      <c r="DLC693" s="61"/>
      <c r="DLD693" s="61"/>
      <c r="DLE693" s="61"/>
      <c r="DLF693" s="61"/>
      <c r="DLG693" s="61"/>
      <c r="DLH693" s="61"/>
      <c r="DLI693" s="61"/>
      <c r="DLJ693" s="61"/>
      <c r="DLK693" s="61"/>
      <c r="DLL693" s="61"/>
      <c r="DLM693" s="61"/>
      <c r="DLN693" s="61"/>
      <c r="DLO693" s="61"/>
      <c r="DLP693" s="61"/>
      <c r="DLQ693" s="61"/>
      <c r="DLR693" s="61"/>
      <c r="DLS693" s="61"/>
      <c r="DLT693" s="61"/>
      <c r="DLU693" s="61"/>
      <c r="DLV693" s="61"/>
      <c r="DLW693" s="61"/>
      <c r="DLX693" s="61"/>
      <c r="DLY693" s="61"/>
      <c r="DLZ693" s="61"/>
      <c r="DMA693" s="61"/>
      <c r="DMB693" s="61"/>
      <c r="DMC693" s="61"/>
      <c r="DMD693" s="61"/>
      <c r="DME693" s="61"/>
      <c r="DMF693" s="61"/>
      <c r="DMG693" s="61"/>
      <c r="DMH693" s="61"/>
      <c r="DMI693" s="61"/>
      <c r="DMJ693" s="61"/>
      <c r="DMK693" s="61"/>
      <c r="DML693" s="61"/>
      <c r="DMM693" s="61"/>
      <c r="DMN693" s="61"/>
      <c r="DMO693" s="61"/>
      <c r="DMP693" s="61"/>
      <c r="DMQ693" s="61"/>
      <c r="DMR693" s="61"/>
      <c r="DMS693" s="61"/>
      <c r="DMT693" s="61"/>
      <c r="DMU693" s="61"/>
      <c r="DMV693" s="61"/>
      <c r="DMW693" s="61"/>
      <c r="DMX693" s="61"/>
      <c r="DMY693" s="61"/>
      <c r="DMZ693" s="61"/>
      <c r="DNA693" s="61"/>
      <c r="DNB693" s="61"/>
      <c r="DNC693" s="61"/>
      <c r="DND693" s="61"/>
      <c r="DNE693" s="61"/>
      <c r="DNF693" s="61"/>
      <c r="DNG693" s="61"/>
      <c r="DNH693" s="61"/>
      <c r="DNI693" s="61"/>
      <c r="DNJ693" s="61"/>
      <c r="DNK693" s="61"/>
      <c r="DNL693" s="61"/>
      <c r="DNM693" s="61"/>
      <c r="DNN693" s="61"/>
      <c r="DNO693" s="61"/>
      <c r="DNP693" s="61"/>
      <c r="DNQ693" s="61"/>
      <c r="DNR693" s="61"/>
      <c r="DNS693" s="61"/>
      <c r="DNT693" s="61"/>
      <c r="DNU693" s="61"/>
      <c r="DNV693" s="61"/>
      <c r="DNW693" s="61"/>
      <c r="DNX693" s="61"/>
      <c r="DNY693" s="61"/>
      <c r="DNZ693" s="61"/>
      <c r="DOA693" s="61"/>
      <c r="DOB693" s="61"/>
      <c r="DOC693" s="61"/>
      <c r="DOD693" s="61"/>
      <c r="DOE693" s="61"/>
      <c r="DOF693" s="61"/>
      <c r="DOG693" s="61"/>
      <c r="DOH693" s="61"/>
      <c r="DOI693" s="61"/>
      <c r="DOJ693" s="61"/>
      <c r="DOK693" s="61"/>
      <c r="DOL693" s="61"/>
      <c r="DOM693" s="61"/>
      <c r="DON693" s="61"/>
      <c r="DOO693" s="61"/>
      <c r="DOP693" s="61"/>
      <c r="DOQ693" s="61"/>
      <c r="DOR693" s="61"/>
      <c r="DOS693" s="61"/>
      <c r="DOT693" s="61"/>
      <c r="DOU693" s="61"/>
      <c r="DOV693" s="61"/>
      <c r="DOW693" s="61"/>
      <c r="DOX693" s="61"/>
      <c r="DOY693" s="61"/>
      <c r="DOZ693" s="61"/>
      <c r="DPA693" s="61"/>
      <c r="DPB693" s="61"/>
      <c r="DPC693" s="61"/>
      <c r="DPD693" s="61"/>
      <c r="DPE693" s="61"/>
      <c r="DPF693" s="61"/>
      <c r="DPG693" s="61"/>
      <c r="DPH693" s="61"/>
      <c r="DPI693" s="61"/>
      <c r="DPJ693" s="61"/>
      <c r="DPK693" s="61"/>
      <c r="DPL693" s="61"/>
      <c r="DPM693" s="61"/>
      <c r="DPN693" s="61"/>
      <c r="DPO693" s="61"/>
      <c r="DPP693" s="61"/>
      <c r="DPQ693" s="61"/>
      <c r="DPR693" s="61"/>
      <c r="DPS693" s="61"/>
      <c r="DPT693" s="61"/>
      <c r="DPU693" s="61"/>
      <c r="DPV693" s="61"/>
      <c r="DPW693" s="61"/>
      <c r="DPX693" s="61"/>
      <c r="DPY693" s="61"/>
      <c r="DPZ693" s="61"/>
      <c r="DQA693" s="61"/>
      <c r="DQB693" s="61"/>
      <c r="DQC693" s="61"/>
      <c r="DQD693" s="61"/>
      <c r="DQE693" s="61"/>
      <c r="DQF693" s="61"/>
      <c r="DQG693" s="61"/>
      <c r="DQH693" s="61"/>
      <c r="DQI693" s="61"/>
      <c r="DQJ693" s="61"/>
      <c r="DQK693" s="61"/>
      <c r="DQL693" s="61"/>
      <c r="DQM693" s="61"/>
      <c r="DQN693" s="61"/>
      <c r="DQO693" s="61"/>
      <c r="DQP693" s="61"/>
      <c r="DQQ693" s="61"/>
      <c r="DQR693" s="61"/>
      <c r="DQS693" s="61"/>
      <c r="DQT693" s="61"/>
      <c r="DQU693" s="61"/>
      <c r="DQV693" s="61"/>
      <c r="DQW693" s="61"/>
      <c r="DQX693" s="61"/>
      <c r="DQY693" s="61"/>
      <c r="DQZ693" s="61"/>
      <c r="DRA693" s="61"/>
      <c r="DRB693" s="61"/>
      <c r="DRC693" s="61"/>
      <c r="DRD693" s="61"/>
      <c r="DRE693" s="61"/>
      <c r="DRF693" s="61"/>
      <c r="DRG693" s="61"/>
      <c r="DRH693" s="61"/>
      <c r="DRI693" s="61"/>
      <c r="DRJ693" s="61"/>
      <c r="DRK693" s="61"/>
      <c r="DRL693" s="61"/>
      <c r="DRM693" s="61"/>
      <c r="DRN693" s="61"/>
      <c r="DRO693" s="61"/>
      <c r="DRP693" s="61"/>
      <c r="DRQ693" s="61"/>
      <c r="DRR693" s="61"/>
      <c r="DRS693" s="61"/>
      <c r="DRT693" s="61"/>
      <c r="DRU693" s="61"/>
      <c r="DRV693" s="61"/>
      <c r="DRW693" s="61"/>
      <c r="DRX693" s="61"/>
      <c r="DRY693" s="61"/>
      <c r="DRZ693" s="61"/>
      <c r="DSA693" s="61"/>
      <c r="DSB693" s="61"/>
      <c r="DSC693" s="61"/>
      <c r="DSD693" s="61"/>
      <c r="DSE693" s="61"/>
      <c r="DSF693" s="61"/>
      <c r="DSG693" s="61"/>
      <c r="DSH693" s="61"/>
      <c r="DSI693" s="61"/>
      <c r="DSJ693" s="61"/>
      <c r="DSK693" s="61"/>
      <c r="DSL693" s="61"/>
      <c r="DSM693" s="61"/>
      <c r="DSN693" s="61"/>
      <c r="DSO693" s="61"/>
      <c r="DSP693" s="61"/>
      <c r="DSQ693" s="61"/>
      <c r="DSR693" s="61"/>
      <c r="DSS693" s="61"/>
      <c r="DST693" s="61"/>
      <c r="DSU693" s="61"/>
      <c r="DSV693" s="61"/>
      <c r="DSW693" s="61"/>
      <c r="DSX693" s="61"/>
      <c r="DSY693" s="61"/>
      <c r="DSZ693" s="61"/>
      <c r="DTA693" s="61"/>
      <c r="DTB693" s="61"/>
      <c r="DTC693" s="61"/>
      <c r="DTD693" s="61"/>
      <c r="DTE693" s="61"/>
      <c r="DTF693" s="61"/>
      <c r="DTG693" s="61"/>
      <c r="DTH693" s="61"/>
      <c r="DTI693" s="61"/>
      <c r="DTJ693" s="61"/>
      <c r="DTK693" s="61"/>
      <c r="DTL693" s="61"/>
      <c r="DTM693" s="61"/>
      <c r="DTN693" s="61"/>
      <c r="DTO693" s="61"/>
      <c r="DTP693" s="61"/>
      <c r="DTQ693" s="61"/>
      <c r="DTR693" s="61"/>
      <c r="DTS693" s="61"/>
      <c r="DTT693" s="61"/>
      <c r="DTU693" s="61"/>
      <c r="DTV693" s="61"/>
      <c r="DTW693" s="61"/>
      <c r="DTX693" s="61"/>
      <c r="DTY693" s="61"/>
      <c r="DTZ693" s="61"/>
      <c r="DUA693" s="61"/>
      <c r="DUB693" s="61"/>
      <c r="DUC693" s="61"/>
      <c r="DUD693" s="61"/>
      <c r="DUE693" s="61"/>
      <c r="DUF693" s="61"/>
      <c r="DUG693" s="61"/>
      <c r="DUH693" s="61"/>
      <c r="DUI693" s="61"/>
      <c r="DUJ693" s="61"/>
      <c r="DUK693" s="61"/>
      <c r="DUL693" s="61"/>
      <c r="DUM693" s="61"/>
      <c r="DUN693" s="61"/>
      <c r="DUO693" s="61"/>
      <c r="DUP693" s="61"/>
      <c r="DUQ693" s="61"/>
      <c r="DUR693" s="61"/>
      <c r="DUS693" s="61"/>
      <c r="DUT693" s="61"/>
      <c r="DUU693" s="61"/>
      <c r="DUV693" s="61"/>
      <c r="DUW693" s="61"/>
      <c r="DUX693" s="61"/>
      <c r="DUY693" s="61"/>
      <c r="DUZ693" s="61"/>
      <c r="DVA693" s="61"/>
      <c r="DVB693" s="61"/>
      <c r="DVC693" s="61"/>
      <c r="DVD693" s="61"/>
      <c r="DVE693" s="61"/>
      <c r="DVF693" s="61"/>
      <c r="DVG693" s="61"/>
      <c r="DVH693" s="61"/>
      <c r="DVI693" s="61"/>
      <c r="DVJ693" s="61"/>
      <c r="DVK693" s="61"/>
      <c r="DVL693" s="61"/>
      <c r="DVM693" s="61"/>
      <c r="DVN693" s="61"/>
      <c r="DVO693" s="61"/>
      <c r="DVP693" s="61"/>
      <c r="DVQ693" s="61"/>
      <c r="DVR693" s="61"/>
      <c r="DVS693" s="61"/>
      <c r="DVT693" s="61"/>
      <c r="DVU693" s="61"/>
      <c r="DVV693" s="61"/>
      <c r="DVW693" s="61"/>
      <c r="DVX693" s="61"/>
      <c r="DVY693" s="61"/>
      <c r="DVZ693" s="61"/>
      <c r="DWA693" s="61"/>
      <c r="DWB693" s="61"/>
      <c r="DWC693" s="61"/>
      <c r="DWD693" s="61"/>
      <c r="DWE693" s="61"/>
      <c r="DWF693" s="61"/>
      <c r="DWG693" s="61"/>
      <c r="DWH693" s="61"/>
      <c r="DWI693" s="61"/>
      <c r="DWJ693" s="61"/>
      <c r="DWK693" s="61"/>
      <c r="DWL693" s="61"/>
      <c r="DWM693" s="61"/>
      <c r="DWN693" s="61"/>
      <c r="DWO693" s="61"/>
      <c r="DWP693" s="61"/>
      <c r="DWQ693" s="61"/>
      <c r="DWR693" s="61"/>
      <c r="DWS693" s="61"/>
      <c r="DWT693" s="61"/>
      <c r="DWU693" s="61"/>
      <c r="DWV693" s="61"/>
      <c r="DWW693" s="61"/>
      <c r="DWX693" s="61"/>
      <c r="DWY693" s="61"/>
      <c r="DWZ693" s="61"/>
      <c r="DXA693" s="61"/>
      <c r="DXB693" s="61"/>
      <c r="DXC693" s="61"/>
      <c r="DXD693" s="61"/>
      <c r="DXE693" s="61"/>
      <c r="DXF693" s="61"/>
      <c r="DXG693" s="61"/>
      <c r="DXH693" s="61"/>
      <c r="DXI693" s="61"/>
      <c r="DXJ693" s="61"/>
      <c r="DXK693" s="61"/>
      <c r="DXL693" s="61"/>
      <c r="DXM693" s="61"/>
      <c r="DXN693" s="61"/>
      <c r="DXO693" s="61"/>
      <c r="DXP693" s="61"/>
      <c r="DXQ693" s="61"/>
      <c r="DXR693" s="61"/>
      <c r="DXS693" s="61"/>
      <c r="DXT693" s="61"/>
      <c r="DXU693" s="61"/>
      <c r="DXV693" s="61"/>
      <c r="DXW693" s="61"/>
      <c r="DXX693" s="61"/>
      <c r="DXY693" s="61"/>
      <c r="DXZ693" s="61"/>
      <c r="DYA693" s="61"/>
      <c r="DYB693" s="61"/>
      <c r="DYC693" s="61"/>
      <c r="DYD693" s="61"/>
      <c r="DYE693" s="61"/>
      <c r="DYF693" s="61"/>
      <c r="DYG693" s="61"/>
      <c r="DYH693" s="61"/>
      <c r="DYI693" s="61"/>
      <c r="DYJ693" s="61"/>
      <c r="DYK693" s="61"/>
      <c r="DYL693" s="61"/>
      <c r="DYM693" s="61"/>
      <c r="DYN693" s="61"/>
      <c r="DYO693" s="61"/>
      <c r="DYP693" s="61"/>
      <c r="DYQ693" s="61"/>
      <c r="DYR693" s="61"/>
      <c r="DYS693" s="61"/>
      <c r="DYT693" s="61"/>
      <c r="DYU693" s="61"/>
      <c r="DYV693" s="61"/>
      <c r="DYW693" s="61"/>
      <c r="DYX693" s="61"/>
      <c r="DYY693" s="61"/>
      <c r="DYZ693" s="61"/>
      <c r="DZA693" s="61"/>
      <c r="DZB693" s="61"/>
      <c r="DZC693" s="61"/>
      <c r="DZD693" s="61"/>
      <c r="DZE693" s="61"/>
      <c r="DZF693" s="61"/>
      <c r="DZG693" s="61"/>
      <c r="DZH693" s="61"/>
      <c r="DZI693" s="61"/>
      <c r="DZJ693" s="61"/>
      <c r="DZK693" s="61"/>
      <c r="DZL693" s="61"/>
      <c r="DZM693" s="61"/>
      <c r="DZN693" s="61"/>
      <c r="DZO693" s="61"/>
      <c r="DZP693" s="61"/>
      <c r="DZQ693" s="61"/>
      <c r="DZR693" s="61"/>
      <c r="DZS693" s="61"/>
      <c r="DZT693" s="61"/>
      <c r="DZU693" s="61"/>
      <c r="DZV693" s="61"/>
      <c r="DZW693" s="61"/>
      <c r="DZX693" s="61"/>
      <c r="DZY693" s="61"/>
      <c r="DZZ693" s="61"/>
      <c r="EAA693" s="61"/>
      <c r="EAB693" s="61"/>
      <c r="EAC693" s="61"/>
      <c r="EAD693" s="61"/>
      <c r="EAE693" s="61"/>
      <c r="EAF693" s="61"/>
      <c r="EAG693" s="61"/>
      <c r="EAH693" s="61"/>
      <c r="EAI693" s="61"/>
      <c r="EAJ693" s="61"/>
      <c r="EAK693" s="61"/>
      <c r="EAL693" s="61"/>
      <c r="EAM693" s="61"/>
      <c r="EAN693" s="61"/>
      <c r="EAO693" s="61"/>
      <c r="EAP693" s="61"/>
      <c r="EAQ693" s="61"/>
      <c r="EAR693" s="61"/>
      <c r="EAS693" s="61"/>
      <c r="EAT693" s="61"/>
      <c r="EAU693" s="61"/>
      <c r="EAV693" s="61"/>
      <c r="EAW693" s="61"/>
      <c r="EAX693" s="61"/>
      <c r="EAY693" s="61"/>
      <c r="EAZ693" s="61"/>
      <c r="EBA693" s="61"/>
      <c r="EBB693" s="61"/>
      <c r="EBC693" s="61"/>
      <c r="EBD693" s="61"/>
      <c r="EBE693" s="61"/>
      <c r="EBF693" s="61"/>
      <c r="EBG693" s="61"/>
      <c r="EBH693" s="61"/>
      <c r="EBI693" s="61"/>
      <c r="EBJ693" s="61"/>
      <c r="EBK693" s="61"/>
      <c r="EBL693" s="61"/>
      <c r="EBM693" s="61"/>
      <c r="EBN693" s="61"/>
      <c r="EBO693" s="61"/>
      <c r="EBP693" s="61"/>
      <c r="EBQ693" s="61"/>
      <c r="EBR693" s="61"/>
      <c r="EBS693" s="61"/>
      <c r="EBT693" s="61"/>
      <c r="EBU693" s="61"/>
      <c r="EBV693" s="61"/>
      <c r="EBW693" s="61"/>
      <c r="EBX693" s="61"/>
      <c r="EBY693" s="61"/>
      <c r="EBZ693" s="61"/>
      <c r="ECA693" s="61"/>
      <c r="ECB693" s="61"/>
      <c r="ECC693" s="61"/>
      <c r="ECD693" s="61"/>
      <c r="ECE693" s="61"/>
      <c r="ECF693" s="61"/>
      <c r="ECG693" s="61"/>
      <c r="ECH693" s="61"/>
      <c r="ECI693" s="61"/>
      <c r="ECJ693" s="61"/>
      <c r="ECK693" s="61"/>
      <c r="ECL693" s="61"/>
      <c r="ECM693" s="61"/>
      <c r="ECN693" s="61"/>
      <c r="ECO693" s="61"/>
      <c r="ECP693" s="61"/>
      <c r="ECQ693" s="61"/>
      <c r="ECR693" s="61"/>
      <c r="ECS693" s="61"/>
      <c r="ECT693" s="61"/>
      <c r="ECU693" s="61"/>
      <c r="ECV693" s="61"/>
      <c r="ECW693" s="61"/>
      <c r="ECX693" s="61"/>
      <c r="ECY693" s="61"/>
      <c r="ECZ693" s="61"/>
      <c r="EDA693" s="61"/>
      <c r="EDB693" s="61"/>
      <c r="EDC693" s="61"/>
      <c r="EDD693" s="61"/>
      <c r="EDE693" s="61"/>
      <c r="EDF693" s="61"/>
      <c r="EDG693" s="61"/>
      <c r="EDH693" s="61"/>
      <c r="EDI693" s="61"/>
      <c r="EDJ693" s="61"/>
      <c r="EDK693" s="61"/>
      <c r="EDL693" s="61"/>
      <c r="EDM693" s="61"/>
      <c r="EDN693" s="61"/>
      <c r="EDO693" s="61"/>
      <c r="EDP693" s="61"/>
      <c r="EDQ693" s="61"/>
      <c r="EDR693" s="61"/>
      <c r="EDS693" s="61"/>
      <c r="EDT693" s="61"/>
      <c r="EDU693" s="61"/>
      <c r="EDV693" s="61"/>
      <c r="EDW693" s="61"/>
      <c r="EDX693" s="61"/>
      <c r="EDY693" s="61"/>
      <c r="EDZ693" s="61"/>
      <c r="EEA693" s="61"/>
      <c r="EEB693" s="61"/>
      <c r="EEC693" s="61"/>
      <c r="EED693" s="61"/>
      <c r="EEE693" s="61"/>
      <c r="EEF693" s="61"/>
      <c r="EEG693" s="61"/>
      <c r="EEH693" s="61"/>
      <c r="EEI693" s="61"/>
      <c r="EEJ693" s="61"/>
      <c r="EEK693" s="61"/>
      <c r="EEL693" s="61"/>
      <c r="EEM693" s="61"/>
      <c r="EEN693" s="61"/>
      <c r="EEO693" s="61"/>
      <c r="EEP693" s="61"/>
      <c r="EEQ693" s="61"/>
      <c r="EER693" s="61"/>
      <c r="EES693" s="61"/>
      <c r="EET693" s="61"/>
      <c r="EEU693" s="61"/>
      <c r="EEV693" s="61"/>
      <c r="EEW693" s="61"/>
      <c r="EEX693" s="61"/>
      <c r="EEY693" s="61"/>
      <c r="EEZ693" s="61"/>
      <c r="EFA693" s="61"/>
      <c r="EFB693" s="61"/>
      <c r="EFC693" s="61"/>
      <c r="EFD693" s="61"/>
      <c r="EFE693" s="61"/>
      <c r="EFF693" s="61"/>
      <c r="EFG693" s="61"/>
      <c r="EFH693" s="61"/>
      <c r="EFI693" s="61"/>
      <c r="EFJ693" s="61"/>
      <c r="EFK693" s="61"/>
      <c r="EFL693" s="61"/>
      <c r="EFM693" s="61"/>
      <c r="EFN693" s="61"/>
      <c r="EFO693" s="61"/>
      <c r="EFP693" s="61"/>
      <c r="EFQ693" s="61"/>
      <c r="EFR693" s="61"/>
      <c r="EFS693" s="61"/>
      <c r="EFT693" s="61"/>
      <c r="EFU693" s="61"/>
      <c r="EFV693" s="61"/>
      <c r="EFW693" s="61"/>
      <c r="EFX693" s="61"/>
      <c r="EFY693" s="61"/>
      <c r="EFZ693" s="61"/>
      <c r="EGA693" s="61"/>
      <c r="EGB693" s="61"/>
      <c r="EGC693" s="61"/>
      <c r="EGD693" s="61"/>
      <c r="EGE693" s="61"/>
      <c r="EGF693" s="61"/>
      <c r="EGG693" s="61"/>
      <c r="EGH693" s="61"/>
      <c r="EGI693" s="61"/>
      <c r="EGJ693" s="61"/>
      <c r="EGK693" s="61"/>
      <c r="EGL693" s="61"/>
      <c r="EGM693" s="61"/>
      <c r="EGN693" s="61"/>
      <c r="EGO693" s="61"/>
      <c r="EGP693" s="61"/>
      <c r="EGQ693" s="61"/>
      <c r="EGR693" s="61"/>
      <c r="EGS693" s="61"/>
      <c r="EGT693" s="61"/>
      <c r="EGU693" s="61"/>
      <c r="EGV693" s="61"/>
      <c r="EGW693" s="61"/>
      <c r="EGX693" s="61"/>
      <c r="EGY693" s="61"/>
      <c r="EGZ693" s="61"/>
      <c r="EHA693" s="61"/>
      <c r="EHB693" s="61"/>
      <c r="EHC693" s="61"/>
      <c r="EHD693" s="61"/>
      <c r="EHE693" s="61"/>
      <c r="EHF693" s="61"/>
      <c r="EHG693" s="61"/>
      <c r="EHH693" s="61"/>
      <c r="EHI693" s="61"/>
      <c r="EHJ693" s="61"/>
      <c r="EHK693" s="61"/>
      <c r="EHL693" s="61"/>
      <c r="EHM693" s="61"/>
      <c r="EHN693" s="61"/>
      <c r="EHO693" s="61"/>
      <c r="EHP693" s="61"/>
      <c r="EHQ693" s="61"/>
      <c r="EHR693" s="61"/>
      <c r="EHS693" s="61"/>
      <c r="EHT693" s="61"/>
      <c r="EHU693" s="61"/>
      <c r="EHV693" s="61"/>
      <c r="EHW693" s="61"/>
      <c r="EHX693" s="61"/>
      <c r="EHY693" s="61"/>
      <c r="EHZ693" s="61"/>
      <c r="EIA693" s="61"/>
      <c r="EIB693" s="61"/>
      <c r="EIC693" s="61"/>
      <c r="EID693" s="61"/>
      <c r="EIE693" s="61"/>
      <c r="EIF693" s="61"/>
      <c r="EIG693" s="61"/>
      <c r="EIH693" s="61"/>
      <c r="EII693" s="61"/>
      <c r="EIJ693" s="61"/>
      <c r="EIK693" s="61"/>
      <c r="EIL693" s="61"/>
      <c r="EIM693" s="61"/>
      <c r="EIN693" s="61"/>
      <c r="EIO693" s="61"/>
      <c r="EIP693" s="61"/>
      <c r="EIQ693" s="61"/>
      <c r="EIR693" s="61"/>
      <c r="EIS693" s="61"/>
      <c r="EIT693" s="61"/>
      <c r="EIU693" s="61"/>
      <c r="EIV693" s="61"/>
      <c r="EIW693" s="61"/>
      <c r="EIX693" s="61"/>
      <c r="EIY693" s="61"/>
      <c r="EIZ693" s="61"/>
      <c r="EJA693" s="61"/>
      <c r="EJB693" s="61"/>
      <c r="EJC693" s="61"/>
      <c r="EJD693" s="61"/>
      <c r="EJE693" s="61"/>
      <c r="EJF693" s="61"/>
      <c r="EJG693" s="61"/>
      <c r="EJH693" s="61"/>
      <c r="EJI693" s="61"/>
      <c r="EJJ693" s="61"/>
      <c r="EJK693" s="61"/>
      <c r="EJL693" s="61"/>
      <c r="EJM693" s="61"/>
      <c r="EJN693" s="61"/>
      <c r="EJO693" s="61"/>
      <c r="EJP693" s="61"/>
      <c r="EJQ693" s="61"/>
      <c r="EJR693" s="61"/>
      <c r="EJS693" s="61"/>
      <c r="EJT693" s="61"/>
      <c r="EJU693" s="61"/>
      <c r="EJV693" s="61"/>
      <c r="EJW693" s="61"/>
      <c r="EJX693" s="61"/>
      <c r="EJY693" s="61"/>
      <c r="EJZ693" s="61"/>
      <c r="EKA693" s="61"/>
      <c r="EKB693" s="61"/>
      <c r="EKC693" s="61"/>
      <c r="EKD693" s="61"/>
      <c r="EKE693" s="61"/>
      <c r="EKF693" s="61"/>
      <c r="EKG693" s="61"/>
      <c r="EKH693" s="61"/>
      <c r="EKI693" s="61"/>
      <c r="EKJ693" s="61"/>
      <c r="EKK693" s="61"/>
      <c r="EKL693" s="61"/>
      <c r="EKM693" s="61"/>
      <c r="EKN693" s="61"/>
      <c r="EKO693" s="61"/>
      <c r="EKP693" s="61"/>
      <c r="EKQ693" s="61"/>
      <c r="EKR693" s="61"/>
      <c r="EKS693" s="61"/>
      <c r="EKT693" s="61"/>
      <c r="EKU693" s="61"/>
      <c r="EKV693" s="61"/>
      <c r="EKW693" s="61"/>
      <c r="EKX693" s="61"/>
      <c r="EKY693" s="61"/>
      <c r="EKZ693" s="61"/>
      <c r="ELA693" s="61"/>
      <c r="ELB693" s="61"/>
      <c r="ELC693" s="61"/>
      <c r="ELD693" s="61"/>
      <c r="ELE693" s="61"/>
      <c r="ELF693" s="61"/>
      <c r="ELG693" s="61"/>
      <c r="ELH693" s="61"/>
      <c r="ELI693" s="61"/>
      <c r="ELJ693" s="61"/>
      <c r="ELK693" s="61"/>
      <c r="ELL693" s="61"/>
      <c r="ELM693" s="61"/>
      <c r="ELN693" s="61"/>
      <c r="ELO693" s="61"/>
      <c r="ELP693" s="61"/>
      <c r="ELQ693" s="61"/>
      <c r="ELR693" s="61"/>
      <c r="ELS693" s="61"/>
      <c r="ELT693" s="61"/>
      <c r="ELU693" s="61"/>
      <c r="ELV693" s="61"/>
      <c r="ELW693" s="61"/>
      <c r="ELX693" s="61"/>
      <c r="ELY693" s="61"/>
      <c r="ELZ693" s="61"/>
      <c r="EMA693" s="61"/>
      <c r="EMB693" s="61"/>
      <c r="EMC693" s="61"/>
      <c r="EMD693" s="61"/>
      <c r="EME693" s="61"/>
      <c r="EMF693" s="61"/>
      <c r="EMG693" s="61"/>
      <c r="EMH693" s="61"/>
      <c r="EMI693" s="61"/>
      <c r="EMJ693" s="61"/>
      <c r="EMK693" s="61"/>
      <c r="EML693" s="61"/>
      <c r="EMM693" s="61"/>
      <c r="EMN693" s="61"/>
      <c r="EMO693" s="61"/>
      <c r="EMP693" s="61"/>
      <c r="EMQ693" s="61"/>
      <c r="EMR693" s="61"/>
      <c r="EMS693" s="61"/>
      <c r="EMT693" s="61"/>
      <c r="EMU693" s="61"/>
      <c r="EMV693" s="61"/>
      <c r="EMW693" s="61"/>
      <c r="EMX693" s="61"/>
      <c r="EMY693" s="61"/>
      <c r="EMZ693" s="61"/>
      <c r="ENA693" s="61"/>
      <c r="ENB693" s="61"/>
      <c r="ENC693" s="61"/>
      <c r="END693" s="61"/>
      <c r="ENE693" s="61"/>
      <c r="ENF693" s="61"/>
      <c r="ENG693" s="61"/>
      <c r="ENH693" s="61"/>
      <c r="ENI693" s="61"/>
      <c r="ENJ693" s="61"/>
      <c r="ENK693" s="61"/>
      <c r="ENL693" s="61"/>
      <c r="ENM693" s="61"/>
      <c r="ENN693" s="61"/>
      <c r="ENO693" s="61"/>
      <c r="ENP693" s="61"/>
      <c r="ENQ693" s="61"/>
      <c r="ENR693" s="61"/>
      <c r="ENS693" s="61"/>
      <c r="ENT693" s="61"/>
      <c r="ENU693" s="61"/>
      <c r="ENV693" s="61"/>
      <c r="ENW693" s="61"/>
      <c r="ENX693" s="61"/>
      <c r="ENY693" s="61"/>
      <c r="ENZ693" s="61"/>
      <c r="EOA693" s="61"/>
      <c r="EOB693" s="61"/>
      <c r="EOC693" s="61"/>
      <c r="EOD693" s="61"/>
      <c r="EOE693" s="61"/>
      <c r="EOF693" s="61"/>
      <c r="EOG693" s="61"/>
      <c r="EOH693" s="61"/>
      <c r="EOI693" s="61"/>
      <c r="EOJ693" s="61"/>
      <c r="EOK693" s="61"/>
      <c r="EOL693" s="61"/>
      <c r="EOM693" s="61"/>
      <c r="EON693" s="61"/>
      <c r="EOO693" s="61"/>
      <c r="EOP693" s="61"/>
      <c r="EOQ693" s="61"/>
      <c r="EOR693" s="61"/>
      <c r="EOS693" s="61"/>
      <c r="EOT693" s="61"/>
      <c r="EOU693" s="61"/>
      <c r="EOV693" s="61"/>
      <c r="EOW693" s="61"/>
      <c r="EOX693" s="61"/>
      <c r="EOY693" s="61"/>
      <c r="EOZ693" s="61"/>
      <c r="EPA693" s="61"/>
      <c r="EPB693" s="61"/>
      <c r="EPC693" s="61"/>
      <c r="EPD693" s="61"/>
      <c r="EPE693" s="61"/>
      <c r="EPF693" s="61"/>
      <c r="EPG693" s="61"/>
      <c r="EPH693" s="61"/>
      <c r="EPI693" s="61"/>
      <c r="EPJ693" s="61"/>
      <c r="EPK693" s="61"/>
      <c r="EPL693" s="61"/>
      <c r="EPM693" s="61"/>
      <c r="EPN693" s="61"/>
      <c r="EPO693" s="61"/>
      <c r="EPP693" s="61"/>
      <c r="EPQ693" s="61"/>
      <c r="EPR693" s="61"/>
      <c r="EPS693" s="61"/>
      <c r="EPT693" s="61"/>
      <c r="EPU693" s="61"/>
      <c r="EPV693" s="61"/>
      <c r="EPW693" s="61"/>
      <c r="EPX693" s="61"/>
      <c r="EPY693" s="61"/>
      <c r="EPZ693" s="61"/>
      <c r="EQA693" s="61"/>
      <c r="EQB693" s="61"/>
      <c r="EQC693" s="61"/>
      <c r="EQD693" s="61"/>
      <c r="EQE693" s="61"/>
      <c r="EQF693" s="61"/>
      <c r="EQG693" s="61"/>
      <c r="EQH693" s="61"/>
      <c r="EQI693" s="61"/>
      <c r="EQJ693" s="61"/>
      <c r="EQK693" s="61"/>
      <c r="EQL693" s="61"/>
      <c r="EQM693" s="61"/>
      <c r="EQN693" s="61"/>
      <c r="EQO693" s="61"/>
      <c r="EQP693" s="61"/>
      <c r="EQQ693" s="61"/>
      <c r="EQR693" s="61"/>
      <c r="EQS693" s="61"/>
      <c r="EQT693" s="61"/>
      <c r="EQU693" s="61"/>
      <c r="EQV693" s="61"/>
      <c r="EQW693" s="61"/>
      <c r="EQX693" s="61"/>
      <c r="EQY693" s="61"/>
      <c r="EQZ693" s="61"/>
      <c r="ERA693" s="61"/>
      <c r="ERB693" s="61"/>
      <c r="ERC693" s="61"/>
      <c r="ERD693" s="61"/>
      <c r="ERE693" s="61"/>
      <c r="ERF693" s="61"/>
      <c r="ERG693" s="61"/>
      <c r="ERH693" s="61"/>
      <c r="ERI693" s="61"/>
      <c r="ERJ693" s="61"/>
      <c r="ERK693" s="61"/>
      <c r="ERL693" s="61"/>
      <c r="ERM693" s="61"/>
      <c r="ERN693" s="61"/>
      <c r="ERO693" s="61"/>
      <c r="ERP693" s="61"/>
      <c r="ERQ693" s="61"/>
      <c r="ERR693" s="61"/>
      <c r="ERS693" s="61"/>
      <c r="ERT693" s="61"/>
      <c r="ERU693" s="61"/>
      <c r="ERV693" s="61"/>
      <c r="ERW693" s="61"/>
      <c r="ERX693" s="61"/>
      <c r="ERY693" s="61"/>
      <c r="ERZ693" s="61"/>
      <c r="ESA693" s="61"/>
      <c r="ESB693" s="61"/>
      <c r="ESC693" s="61"/>
      <c r="ESD693" s="61"/>
      <c r="ESE693" s="61"/>
      <c r="ESF693" s="61"/>
      <c r="ESG693" s="61"/>
      <c r="ESH693" s="61"/>
      <c r="ESI693" s="61"/>
      <c r="ESJ693" s="61"/>
      <c r="ESK693" s="61"/>
      <c r="ESL693" s="61"/>
      <c r="ESM693" s="61"/>
      <c r="ESN693" s="61"/>
      <c r="ESO693" s="61"/>
      <c r="ESP693" s="61"/>
      <c r="ESQ693" s="61"/>
      <c r="ESR693" s="61"/>
      <c r="ESS693" s="61"/>
      <c r="EST693" s="61"/>
      <c r="ESU693" s="61"/>
      <c r="ESV693" s="61"/>
      <c r="ESW693" s="61"/>
      <c r="ESX693" s="61"/>
      <c r="ESY693" s="61"/>
      <c r="ESZ693" s="61"/>
      <c r="ETA693" s="61"/>
      <c r="ETB693" s="61"/>
      <c r="ETC693" s="61"/>
      <c r="ETD693" s="61"/>
      <c r="ETE693" s="61"/>
      <c r="ETF693" s="61"/>
      <c r="ETG693" s="61"/>
      <c r="ETH693" s="61"/>
      <c r="ETI693" s="61"/>
      <c r="ETJ693" s="61"/>
      <c r="ETK693" s="61"/>
      <c r="ETL693" s="61"/>
      <c r="ETM693" s="61"/>
      <c r="ETN693" s="61"/>
      <c r="ETO693" s="61"/>
      <c r="ETP693" s="61"/>
      <c r="ETQ693" s="61"/>
      <c r="ETR693" s="61"/>
      <c r="ETS693" s="61"/>
      <c r="ETT693" s="61"/>
      <c r="ETU693" s="61"/>
      <c r="ETV693" s="61"/>
      <c r="ETW693" s="61"/>
      <c r="ETX693" s="61"/>
      <c r="ETY693" s="61"/>
      <c r="ETZ693" s="61"/>
      <c r="EUA693" s="61"/>
      <c r="EUB693" s="61"/>
      <c r="EUC693" s="61"/>
      <c r="EUD693" s="61"/>
      <c r="EUE693" s="61"/>
      <c r="EUF693" s="61"/>
      <c r="EUG693" s="61"/>
      <c r="EUH693" s="61"/>
      <c r="EUI693" s="61"/>
      <c r="EUJ693" s="61"/>
      <c r="EUK693" s="61"/>
      <c r="EUL693" s="61"/>
      <c r="EUM693" s="61"/>
      <c r="EUN693" s="61"/>
      <c r="EUO693" s="61"/>
      <c r="EUP693" s="61"/>
      <c r="EUQ693" s="61"/>
      <c r="EUR693" s="61"/>
      <c r="EUS693" s="61"/>
      <c r="EUT693" s="61"/>
      <c r="EUU693" s="61"/>
      <c r="EUV693" s="61"/>
      <c r="EUW693" s="61"/>
      <c r="EUX693" s="61"/>
      <c r="EUY693" s="61"/>
      <c r="EUZ693" s="61"/>
      <c r="EVA693" s="61"/>
      <c r="EVB693" s="61"/>
      <c r="EVC693" s="61"/>
      <c r="EVD693" s="61"/>
      <c r="EVE693" s="61"/>
      <c r="EVF693" s="61"/>
      <c r="EVG693" s="61"/>
      <c r="EVH693" s="61"/>
      <c r="EVI693" s="61"/>
      <c r="EVJ693" s="61"/>
      <c r="EVK693" s="61"/>
      <c r="EVL693" s="61"/>
      <c r="EVM693" s="61"/>
      <c r="EVN693" s="61"/>
      <c r="EVO693" s="61"/>
      <c r="EVP693" s="61"/>
      <c r="EVQ693" s="61"/>
      <c r="EVR693" s="61"/>
      <c r="EVS693" s="61"/>
      <c r="EVT693" s="61"/>
      <c r="EVU693" s="61"/>
      <c r="EVV693" s="61"/>
      <c r="EVW693" s="61"/>
      <c r="EVX693" s="61"/>
      <c r="EVY693" s="61"/>
      <c r="EVZ693" s="61"/>
      <c r="EWA693" s="61"/>
      <c r="EWB693" s="61"/>
      <c r="EWC693" s="61"/>
      <c r="EWD693" s="61"/>
      <c r="EWE693" s="61"/>
      <c r="EWF693" s="61"/>
      <c r="EWG693" s="61"/>
      <c r="EWH693" s="61"/>
      <c r="EWI693" s="61"/>
      <c r="EWJ693" s="61"/>
      <c r="EWK693" s="61"/>
      <c r="EWL693" s="61"/>
      <c r="EWM693" s="61"/>
      <c r="EWN693" s="61"/>
      <c r="EWO693" s="61"/>
      <c r="EWP693" s="61"/>
      <c r="EWQ693" s="61"/>
      <c r="EWR693" s="61"/>
      <c r="EWS693" s="61"/>
      <c r="EWT693" s="61"/>
      <c r="EWU693" s="61"/>
      <c r="EWV693" s="61"/>
      <c r="EWW693" s="61"/>
      <c r="EWX693" s="61"/>
      <c r="EWY693" s="61"/>
      <c r="EWZ693" s="61"/>
      <c r="EXA693" s="61"/>
      <c r="EXB693" s="61"/>
      <c r="EXC693" s="61"/>
      <c r="EXD693" s="61"/>
      <c r="EXE693" s="61"/>
      <c r="EXF693" s="61"/>
      <c r="EXG693" s="61"/>
      <c r="EXH693" s="61"/>
      <c r="EXI693" s="61"/>
      <c r="EXJ693" s="61"/>
      <c r="EXK693" s="61"/>
      <c r="EXL693" s="61"/>
      <c r="EXM693" s="61"/>
      <c r="EXN693" s="61"/>
      <c r="EXO693" s="61"/>
      <c r="EXP693" s="61"/>
      <c r="EXQ693" s="61"/>
      <c r="EXR693" s="61"/>
      <c r="EXS693" s="61"/>
      <c r="EXT693" s="61"/>
      <c r="EXU693" s="61"/>
      <c r="EXV693" s="61"/>
      <c r="EXW693" s="61"/>
      <c r="EXX693" s="61"/>
      <c r="EXY693" s="61"/>
      <c r="EXZ693" s="61"/>
      <c r="EYA693" s="61"/>
      <c r="EYB693" s="61"/>
      <c r="EYC693" s="61"/>
      <c r="EYD693" s="61"/>
      <c r="EYE693" s="61"/>
      <c r="EYF693" s="61"/>
      <c r="EYG693" s="61"/>
      <c r="EYH693" s="61"/>
      <c r="EYI693" s="61"/>
      <c r="EYJ693" s="61"/>
      <c r="EYK693" s="61"/>
      <c r="EYL693" s="61"/>
      <c r="EYM693" s="61"/>
      <c r="EYN693" s="61"/>
      <c r="EYO693" s="61"/>
      <c r="EYP693" s="61"/>
      <c r="EYQ693" s="61"/>
      <c r="EYR693" s="61"/>
      <c r="EYS693" s="61"/>
      <c r="EYT693" s="61"/>
      <c r="EYU693" s="61"/>
      <c r="EYV693" s="61"/>
      <c r="EYW693" s="61"/>
      <c r="EYX693" s="61"/>
      <c r="EYY693" s="61"/>
      <c r="EYZ693" s="61"/>
      <c r="EZA693" s="61"/>
      <c r="EZB693" s="61"/>
      <c r="EZC693" s="61"/>
      <c r="EZD693" s="61"/>
      <c r="EZE693" s="61"/>
      <c r="EZF693" s="61"/>
      <c r="EZG693" s="61"/>
      <c r="EZH693" s="61"/>
      <c r="EZI693" s="61"/>
      <c r="EZJ693" s="61"/>
      <c r="EZK693" s="61"/>
      <c r="EZL693" s="61"/>
      <c r="EZM693" s="61"/>
      <c r="EZN693" s="61"/>
      <c r="EZO693" s="61"/>
      <c r="EZP693" s="61"/>
      <c r="EZQ693" s="61"/>
      <c r="EZR693" s="61"/>
      <c r="EZS693" s="61"/>
      <c r="EZT693" s="61"/>
      <c r="EZU693" s="61"/>
      <c r="EZV693" s="61"/>
      <c r="EZW693" s="61"/>
      <c r="EZX693" s="61"/>
      <c r="EZY693" s="61"/>
      <c r="EZZ693" s="61"/>
      <c r="FAA693" s="61"/>
      <c r="FAB693" s="61"/>
      <c r="FAC693" s="61"/>
      <c r="FAD693" s="61"/>
      <c r="FAE693" s="61"/>
      <c r="FAF693" s="61"/>
      <c r="FAG693" s="61"/>
      <c r="FAH693" s="61"/>
      <c r="FAI693" s="61"/>
      <c r="FAJ693" s="61"/>
      <c r="FAK693" s="61"/>
      <c r="FAL693" s="61"/>
      <c r="FAM693" s="61"/>
      <c r="FAN693" s="61"/>
      <c r="FAO693" s="61"/>
      <c r="FAP693" s="61"/>
      <c r="FAQ693" s="61"/>
      <c r="FAR693" s="61"/>
      <c r="FAS693" s="61"/>
      <c r="FAT693" s="61"/>
      <c r="FAU693" s="61"/>
      <c r="FAV693" s="61"/>
      <c r="FAW693" s="61"/>
      <c r="FAX693" s="61"/>
      <c r="FAY693" s="61"/>
      <c r="FAZ693" s="61"/>
      <c r="FBA693" s="61"/>
      <c r="FBB693" s="61"/>
      <c r="FBC693" s="61"/>
      <c r="FBD693" s="61"/>
      <c r="FBE693" s="61"/>
      <c r="FBF693" s="61"/>
      <c r="FBG693" s="61"/>
      <c r="FBH693" s="61"/>
      <c r="FBI693" s="61"/>
      <c r="FBJ693" s="61"/>
      <c r="FBK693" s="61"/>
      <c r="FBL693" s="61"/>
      <c r="FBM693" s="61"/>
      <c r="FBN693" s="61"/>
      <c r="FBO693" s="61"/>
      <c r="FBP693" s="61"/>
      <c r="FBQ693" s="61"/>
      <c r="FBR693" s="61"/>
      <c r="FBS693" s="61"/>
      <c r="FBT693" s="61"/>
      <c r="FBU693" s="61"/>
      <c r="FBV693" s="61"/>
      <c r="FBW693" s="61"/>
      <c r="FBX693" s="61"/>
      <c r="FBY693" s="61"/>
      <c r="FBZ693" s="61"/>
      <c r="FCA693" s="61"/>
      <c r="FCB693" s="61"/>
      <c r="FCC693" s="61"/>
      <c r="FCD693" s="61"/>
      <c r="FCE693" s="61"/>
      <c r="FCF693" s="61"/>
      <c r="FCG693" s="61"/>
      <c r="FCH693" s="61"/>
      <c r="FCI693" s="61"/>
      <c r="FCJ693" s="61"/>
      <c r="FCK693" s="61"/>
      <c r="FCL693" s="61"/>
      <c r="FCM693" s="61"/>
      <c r="FCN693" s="61"/>
      <c r="FCO693" s="61"/>
      <c r="FCP693" s="61"/>
      <c r="FCQ693" s="61"/>
      <c r="FCR693" s="61"/>
      <c r="FCS693" s="61"/>
      <c r="FCT693" s="61"/>
      <c r="FCU693" s="61"/>
      <c r="FCV693" s="61"/>
      <c r="FCW693" s="61"/>
      <c r="FCX693" s="61"/>
      <c r="FCY693" s="61"/>
      <c r="FCZ693" s="61"/>
      <c r="FDA693" s="61"/>
      <c r="FDB693" s="61"/>
      <c r="FDC693" s="61"/>
      <c r="FDD693" s="61"/>
      <c r="FDE693" s="61"/>
      <c r="FDF693" s="61"/>
      <c r="FDG693" s="61"/>
      <c r="FDH693" s="61"/>
      <c r="FDI693" s="61"/>
      <c r="FDJ693" s="61"/>
      <c r="FDK693" s="61"/>
      <c r="FDL693" s="61"/>
      <c r="FDM693" s="61"/>
      <c r="FDN693" s="61"/>
      <c r="FDO693" s="61"/>
      <c r="FDP693" s="61"/>
      <c r="FDQ693" s="61"/>
      <c r="FDR693" s="61"/>
      <c r="FDS693" s="61"/>
      <c r="FDT693" s="61"/>
      <c r="FDU693" s="61"/>
      <c r="FDV693" s="61"/>
      <c r="FDW693" s="61"/>
      <c r="FDX693" s="61"/>
      <c r="FDY693" s="61"/>
      <c r="FDZ693" s="61"/>
      <c r="FEA693" s="61"/>
      <c r="FEB693" s="61"/>
      <c r="FEC693" s="61"/>
      <c r="FED693" s="61"/>
      <c r="FEE693" s="61"/>
      <c r="FEF693" s="61"/>
      <c r="FEG693" s="61"/>
      <c r="FEH693" s="61"/>
      <c r="FEI693" s="61"/>
      <c r="FEJ693" s="61"/>
      <c r="FEK693" s="61"/>
      <c r="FEL693" s="61"/>
      <c r="FEM693" s="61"/>
      <c r="FEN693" s="61"/>
      <c r="FEO693" s="61"/>
      <c r="FEP693" s="61"/>
      <c r="FEQ693" s="61"/>
      <c r="FER693" s="61"/>
      <c r="FES693" s="61"/>
      <c r="FET693" s="61"/>
      <c r="FEU693" s="61"/>
      <c r="FEV693" s="61"/>
      <c r="FEW693" s="61"/>
      <c r="FEX693" s="61"/>
      <c r="FEY693" s="61"/>
      <c r="FEZ693" s="61"/>
      <c r="FFA693" s="61"/>
      <c r="FFB693" s="61"/>
      <c r="FFC693" s="61"/>
      <c r="FFD693" s="61"/>
      <c r="FFE693" s="61"/>
      <c r="FFF693" s="61"/>
      <c r="FFG693" s="61"/>
      <c r="FFH693" s="61"/>
      <c r="FFI693" s="61"/>
      <c r="FFJ693" s="61"/>
      <c r="FFK693" s="61"/>
      <c r="FFL693" s="61"/>
      <c r="FFM693" s="61"/>
      <c r="FFN693" s="61"/>
      <c r="FFO693" s="61"/>
      <c r="FFP693" s="61"/>
      <c r="FFQ693" s="61"/>
      <c r="FFR693" s="61"/>
      <c r="FFS693" s="61"/>
      <c r="FFT693" s="61"/>
      <c r="FFU693" s="61"/>
      <c r="FFV693" s="61"/>
      <c r="FFW693" s="61"/>
      <c r="FFX693" s="61"/>
      <c r="FFY693" s="61"/>
      <c r="FFZ693" s="61"/>
      <c r="FGA693" s="61"/>
      <c r="FGB693" s="61"/>
      <c r="FGC693" s="61"/>
      <c r="FGD693" s="61"/>
      <c r="FGE693" s="61"/>
      <c r="FGF693" s="61"/>
      <c r="FGG693" s="61"/>
      <c r="FGH693" s="61"/>
      <c r="FGI693" s="61"/>
      <c r="FGJ693" s="61"/>
      <c r="FGK693" s="61"/>
      <c r="FGL693" s="61"/>
      <c r="FGM693" s="61"/>
      <c r="FGN693" s="61"/>
      <c r="FGO693" s="61"/>
      <c r="FGP693" s="61"/>
      <c r="FGQ693" s="61"/>
      <c r="FGR693" s="61"/>
      <c r="FGS693" s="61"/>
      <c r="FGT693" s="61"/>
      <c r="FGU693" s="61"/>
      <c r="FGV693" s="61"/>
      <c r="FGW693" s="61"/>
      <c r="FGX693" s="61"/>
      <c r="FGY693" s="61"/>
      <c r="FGZ693" s="61"/>
      <c r="FHA693" s="61"/>
      <c r="FHB693" s="61"/>
      <c r="FHC693" s="61"/>
      <c r="FHD693" s="61"/>
      <c r="FHE693" s="61"/>
      <c r="FHF693" s="61"/>
      <c r="FHG693" s="61"/>
      <c r="FHH693" s="61"/>
      <c r="FHI693" s="61"/>
      <c r="FHJ693" s="61"/>
      <c r="FHK693" s="61"/>
      <c r="FHL693" s="61"/>
      <c r="FHM693" s="61"/>
      <c r="FHN693" s="61"/>
      <c r="FHO693" s="61"/>
      <c r="FHP693" s="61"/>
      <c r="FHQ693" s="61"/>
      <c r="FHR693" s="61"/>
      <c r="FHS693" s="61"/>
      <c r="FHT693" s="61"/>
      <c r="FHU693" s="61"/>
      <c r="FHV693" s="61"/>
      <c r="FHW693" s="61"/>
      <c r="FHX693" s="61"/>
      <c r="FHY693" s="61"/>
      <c r="FHZ693" s="61"/>
      <c r="FIA693" s="61"/>
      <c r="FIB693" s="61"/>
      <c r="FIC693" s="61"/>
      <c r="FID693" s="61"/>
      <c r="FIE693" s="61"/>
      <c r="FIF693" s="61"/>
      <c r="FIG693" s="61"/>
      <c r="FIH693" s="61"/>
      <c r="FII693" s="61"/>
      <c r="FIJ693" s="61"/>
      <c r="FIK693" s="61"/>
      <c r="FIL693" s="61"/>
      <c r="FIM693" s="61"/>
      <c r="FIN693" s="61"/>
      <c r="FIO693" s="61"/>
      <c r="FIP693" s="61"/>
      <c r="FIQ693" s="61"/>
      <c r="FIR693" s="61"/>
      <c r="FIS693" s="61"/>
      <c r="FIT693" s="61"/>
      <c r="FIU693" s="61"/>
      <c r="FIV693" s="61"/>
      <c r="FIW693" s="61"/>
      <c r="FIX693" s="61"/>
      <c r="FIY693" s="61"/>
      <c r="FIZ693" s="61"/>
      <c r="FJA693" s="61"/>
      <c r="FJB693" s="61"/>
      <c r="FJC693" s="61"/>
      <c r="FJD693" s="61"/>
      <c r="FJE693" s="61"/>
      <c r="FJF693" s="61"/>
      <c r="FJG693" s="61"/>
      <c r="FJH693" s="61"/>
      <c r="FJI693" s="61"/>
      <c r="FJJ693" s="61"/>
      <c r="FJK693" s="61"/>
      <c r="FJL693" s="61"/>
      <c r="FJM693" s="61"/>
      <c r="FJN693" s="61"/>
      <c r="FJO693" s="61"/>
      <c r="FJP693" s="61"/>
      <c r="FJQ693" s="61"/>
      <c r="FJR693" s="61"/>
      <c r="FJS693" s="61"/>
      <c r="FJT693" s="61"/>
      <c r="FJU693" s="61"/>
      <c r="FJV693" s="61"/>
      <c r="FJW693" s="61"/>
      <c r="FJX693" s="61"/>
      <c r="FJY693" s="61"/>
      <c r="FJZ693" s="61"/>
      <c r="FKA693" s="61"/>
      <c r="FKB693" s="61"/>
      <c r="FKC693" s="61"/>
      <c r="FKD693" s="61"/>
      <c r="FKE693" s="61"/>
      <c r="FKF693" s="61"/>
      <c r="FKG693" s="61"/>
      <c r="FKH693" s="61"/>
      <c r="FKI693" s="61"/>
      <c r="FKJ693" s="61"/>
      <c r="FKK693" s="61"/>
      <c r="FKL693" s="61"/>
      <c r="FKM693" s="61"/>
      <c r="FKN693" s="61"/>
      <c r="FKO693" s="61"/>
      <c r="FKP693" s="61"/>
      <c r="FKQ693" s="61"/>
      <c r="FKR693" s="61"/>
      <c r="FKS693" s="61"/>
      <c r="FKT693" s="61"/>
      <c r="FKU693" s="61"/>
      <c r="FKV693" s="61"/>
      <c r="FKW693" s="61"/>
      <c r="FKX693" s="61"/>
      <c r="FKY693" s="61"/>
      <c r="FKZ693" s="61"/>
      <c r="FLA693" s="61"/>
      <c r="FLB693" s="61"/>
      <c r="FLC693" s="61"/>
      <c r="FLD693" s="61"/>
      <c r="FLE693" s="61"/>
      <c r="FLF693" s="61"/>
      <c r="FLG693" s="61"/>
      <c r="FLH693" s="61"/>
      <c r="FLI693" s="61"/>
      <c r="FLJ693" s="61"/>
      <c r="FLK693" s="61"/>
      <c r="FLL693" s="61"/>
      <c r="FLM693" s="61"/>
      <c r="FLN693" s="61"/>
      <c r="FLO693" s="61"/>
      <c r="FLP693" s="61"/>
      <c r="FLQ693" s="61"/>
      <c r="FLR693" s="61"/>
      <c r="FLS693" s="61"/>
      <c r="FLT693" s="61"/>
      <c r="FLU693" s="61"/>
      <c r="FLV693" s="61"/>
      <c r="FLW693" s="61"/>
      <c r="FLX693" s="61"/>
      <c r="FLY693" s="61"/>
      <c r="FLZ693" s="61"/>
      <c r="FMA693" s="61"/>
      <c r="FMB693" s="61"/>
      <c r="FMC693" s="61"/>
      <c r="FMD693" s="61"/>
      <c r="FME693" s="61"/>
      <c r="FMF693" s="61"/>
      <c r="FMG693" s="61"/>
      <c r="FMH693" s="61"/>
      <c r="FMI693" s="61"/>
      <c r="FMJ693" s="61"/>
      <c r="FMK693" s="61"/>
      <c r="FML693" s="61"/>
      <c r="FMM693" s="61"/>
      <c r="FMN693" s="61"/>
      <c r="FMO693" s="61"/>
      <c r="FMP693" s="61"/>
      <c r="FMQ693" s="61"/>
      <c r="FMR693" s="61"/>
      <c r="FMS693" s="61"/>
      <c r="FMT693" s="61"/>
      <c r="FMU693" s="61"/>
      <c r="FMV693" s="61"/>
      <c r="FMW693" s="61"/>
      <c r="FMX693" s="61"/>
      <c r="FMY693" s="61"/>
      <c r="FMZ693" s="61"/>
      <c r="FNA693" s="61"/>
      <c r="FNB693" s="61"/>
      <c r="FNC693" s="61"/>
      <c r="FND693" s="61"/>
      <c r="FNE693" s="61"/>
      <c r="FNF693" s="61"/>
      <c r="FNG693" s="61"/>
      <c r="FNH693" s="61"/>
      <c r="FNI693" s="61"/>
      <c r="FNJ693" s="61"/>
      <c r="FNK693" s="61"/>
      <c r="FNL693" s="61"/>
      <c r="FNM693" s="61"/>
      <c r="FNN693" s="61"/>
      <c r="FNO693" s="61"/>
      <c r="FNP693" s="61"/>
      <c r="FNQ693" s="61"/>
      <c r="FNR693" s="61"/>
      <c r="FNS693" s="61"/>
      <c r="FNT693" s="61"/>
      <c r="FNU693" s="61"/>
      <c r="FNV693" s="61"/>
      <c r="FNW693" s="61"/>
      <c r="FNX693" s="61"/>
      <c r="FNY693" s="61"/>
      <c r="FNZ693" s="61"/>
      <c r="FOA693" s="61"/>
      <c r="FOB693" s="61"/>
      <c r="FOC693" s="61"/>
      <c r="FOD693" s="61"/>
      <c r="FOE693" s="61"/>
      <c r="FOF693" s="61"/>
      <c r="FOG693" s="61"/>
      <c r="FOH693" s="61"/>
      <c r="FOI693" s="61"/>
      <c r="FOJ693" s="61"/>
      <c r="FOK693" s="61"/>
      <c r="FOL693" s="61"/>
      <c r="FOM693" s="61"/>
      <c r="FON693" s="61"/>
      <c r="FOO693" s="61"/>
      <c r="FOP693" s="61"/>
      <c r="FOQ693" s="61"/>
      <c r="FOR693" s="61"/>
      <c r="FOS693" s="61"/>
      <c r="FOT693" s="61"/>
      <c r="FOU693" s="61"/>
      <c r="FOV693" s="61"/>
      <c r="FOW693" s="61"/>
      <c r="FOX693" s="61"/>
      <c r="FOY693" s="61"/>
      <c r="FOZ693" s="61"/>
      <c r="FPA693" s="61"/>
      <c r="FPB693" s="61"/>
      <c r="FPC693" s="61"/>
      <c r="FPD693" s="61"/>
      <c r="FPE693" s="61"/>
      <c r="FPF693" s="61"/>
      <c r="FPG693" s="61"/>
      <c r="FPH693" s="61"/>
      <c r="FPI693" s="61"/>
      <c r="FPJ693" s="61"/>
      <c r="FPK693" s="61"/>
      <c r="FPL693" s="61"/>
      <c r="FPM693" s="61"/>
      <c r="FPN693" s="61"/>
      <c r="FPO693" s="61"/>
      <c r="FPP693" s="61"/>
      <c r="FPQ693" s="61"/>
      <c r="FPR693" s="61"/>
      <c r="FPS693" s="61"/>
      <c r="FPT693" s="61"/>
      <c r="FPU693" s="61"/>
      <c r="FPV693" s="61"/>
      <c r="FPW693" s="61"/>
      <c r="FPX693" s="61"/>
      <c r="FPY693" s="61"/>
      <c r="FPZ693" s="61"/>
      <c r="FQA693" s="61"/>
      <c r="FQB693" s="61"/>
      <c r="FQC693" s="61"/>
      <c r="FQD693" s="61"/>
      <c r="FQE693" s="61"/>
      <c r="FQF693" s="61"/>
      <c r="FQG693" s="61"/>
      <c r="FQH693" s="61"/>
      <c r="FQI693" s="61"/>
      <c r="FQJ693" s="61"/>
      <c r="FQK693" s="61"/>
      <c r="FQL693" s="61"/>
      <c r="FQM693" s="61"/>
      <c r="FQN693" s="61"/>
      <c r="FQO693" s="61"/>
      <c r="FQP693" s="61"/>
      <c r="FQQ693" s="61"/>
      <c r="FQR693" s="61"/>
      <c r="FQS693" s="61"/>
      <c r="FQT693" s="61"/>
      <c r="FQU693" s="61"/>
      <c r="FQV693" s="61"/>
      <c r="FQW693" s="61"/>
      <c r="FQX693" s="61"/>
      <c r="FQY693" s="61"/>
      <c r="FQZ693" s="61"/>
      <c r="FRA693" s="61"/>
      <c r="FRB693" s="61"/>
      <c r="FRC693" s="61"/>
      <c r="FRD693" s="61"/>
      <c r="FRE693" s="61"/>
      <c r="FRF693" s="61"/>
      <c r="FRG693" s="61"/>
      <c r="FRH693" s="61"/>
      <c r="FRI693" s="61"/>
      <c r="FRJ693" s="61"/>
      <c r="FRK693" s="61"/>
      <c r="FRL693" s="61"/>
      <c r="FRM693" s="61"/>
      <c r="FRN693" s="61"/>
      <c r="FRO693" s="61"/>
      <c r="FRP693" s="61"/>
      <c r="FRQ693" s="61"/>
      <c r="FRR693" s="61"/>
      <c r="FRS693" s="61"/>
      <c r="FRT693" s="61"/>
      <c r="FRU693" s="61"/>
      <c r="FRV693" s="61"/>
      <c r="FRW693" s="61"/>
      <c r="FRX693" s="61"/>
      <c r="FRY693" s="61"/>
      <c r="FRZ693" s="61"/>
      <c r="FSA693" s="61"/>
      <c r="FSB693" s="61"/>
      <c r="FSC693" s="61"/>
      <c r="FSD693" s="61"/>
      <c r="FSE693" s="61"/>
      <c r="FSF693" s="61"/>
      <c r="FSG693" s="61"/>
      <c r="FSH693" s="61"/>
      <c r="FSI693" s="61"/>
      <c r="FSJ693" s="61"/>
      <c r="FSK693" s="61"/>
      <c r="FSL693" s="61"/>
      <c r="FSM693" s="61"/>
      <c r="FSN693" s="61"/>
      <c r="FSO693" s="61"/>
      <c r="FSP693" s="61"/>
      <c r="FSQ693" s="61"/>
      <c r="FSR693" s="61"/>
      <c r="FSS693" s="61"/>
      <c r="FST693" s="61"/>
      <c r="FSU693" s="61"/>
      <c r="FSV693" s="61"/>
      <c r="FSW693" s="61"/>
      <c r="FSX693" s="61"/>
      <c r="FSY693" s="61"/>
      <c r="FSZ693" s="61"/>
      <c r="FTA693" s="61"/>
      <c r="FTB693" s="61"/>
      <c r="FTC693" s="61"/>
      <c r="FTD693" s="61"/>
      <c r="FTE693" s="61"/>
      <c r="FTF693" s="61"/>
      <c r="FTG693" s="61"/>
      <c r="FTH693" s="61"/>
      <c r="FTI693" s="61"/>
      <c r="FTJ693" s="61"/>
      <c r="FTK693" s="61"/>
      <c r="FTL693" s="61"/>
      <c r="FTM693" s="61"/>
      <c r="FTN693" s="61"/>
      <c r="FTO693" s="61"/>
      <c r="FTP693" s="61"/>
      <c r="FTQ693" s="61"/>
      <c r="FTR693" s="61"/>
      <c r="FTS693" s="61"/>
      <c r="FTT693" s="61"/>
      <c r="FTU693" s="61"/>
      <c r="FTV693" s="61"/>
      <c r="FTW693" s="61"/>
      <c r="FTX693" s="61"/>
      <c r="FTY693" s="61"/>
      <c r="FTZ693" s="61"/>
      <c r="FUA693" s="61"/>
      <c r="FUB693" s="61"/>
      <c r="FUC693" s="61"/>
      <c r="FUD693" s="61"/>
      <c r="FUE693" s="61"/>
      <c r="FUF693" s="61"/>
      <c r="FUG693" s="61"/>
      <c r="FUH693" s="61"/>
      <c r="FUI693" s="61"/>
      <c r="FUJ693" s="61"/>
      <c r="FUK693" s="61"/>
      <c r="FUL693" s="61"/>
      <c r="FUM693" s="61"/>
      <c r="FUN693" s="61"/>
      <c r="FUO693" s="61"/>
      <c r="FUP693" s="61"/>
      <c r="FUQ693" s="61"/>
      <c r="FUR693" s="61"/>
      <c r="FUS693" s="61"/>
      <c r="FUT693" s="61"/>
      <c r="FUU693" s="61"/>
      <c r="FUV693" s="61"/>
      <c r="FUW693" s="61"/>
      <c r="FUX693" s="61"/>
      <c r="FUY693" s="61"/>
      <c r="FUZ693" s="61"/>
      <c r="FVA693" s="61"/>
      <c r="FVB693" s="61"/>
      <c r="FVC693" s="61"/>
      <c r="FVD693" s="61"/>
      <c r="FVE693" s="61"/>
      <c r="FVF693" s="61"/>
      <c r="FVG693" s="61"/>
      <c r="FVH693" s="61"/>
      <c r="FVI693" s="61"/>
      <c r="FVJ693" s="61"/>
      <c r="FVK693" s="61"/>
      <c r="FVL693" s="61"/>
      <c r="FVM693" s="61"/>
      <c r="FVN693" s="61"/>
      <c r="FVO693" s="61"/>
      <c r="FVP693" s="61"/>
      <c r="FVQ693" s="61"/>
      <c r="FVR693" s="61"/>
      <c r="FVS693" s="61"/>
      <c r="FVT693" s="61"/>
      <c r="FVU693" s="61"/>
      <c r="FVV693" s="61"/>
      <c r="FVW693" s="61"/>
      <c r="FVX693" s="61"/>
      <c r="FVY693" s="61"/>
      <c r="FVZ693" s="61"/>
      <c r="FWA693" s="61"/>
      <c r="FWB693" s="61"/>
      <c r="FWC693" s="61"/>
      <c r="FWD693" s="61"/>
      <c r="FWE693" s="61"/>
      <c r="FWF693" s="61"/>
      <c r="FWG693" s="61"/>
      <c r="FWH693" s="61"/>
      <c r="FWI693" s="61"/>
      <c r="FWJ693" s="61"/>
      <c r="FWK693" s="61"/>
      <c r="FWL693" s="61"/>
      <c r="FWM693" s="61"/>
      <c r="FWN693" s="61"/>
      <c r="FWO693" s="61"/>
      <c r="FWP693" s="61"/>
      <c r="FWQ693" s="61"/>
      <c r="FWR693" s="61"/>
      <c r="FWS693" s="61"/>
      <c r="FWT693" s="61"/>
      <c r="FWU693" s="61"/>
      <c r="FWV693" s="61"/>
      <c r="FWW693" s="61"/>
      <c r="FWX693" s="61"/>
      <c r="FWY693" s="61"/>
      <c r="FWZ693" s="61"/>
      <c r="FXA693" s="61"/>
      <c r="FXB693" s="61"/>
      <c r="FXC693" s="61"/>
      <c r="FXD693" s="61"/>
      <c r="FXE693" s="61"/>
      <c r="FXF693" s="61"/>
      <c r="FXG693" s="61"/>
      <c r="FXH693" s="61"/>
      <c r="FXI693" s="61"/>
      <c r="FXJ693" s="61"/>
      <c r="FXK693" s="61"/>
      <c r="FXL693" s="61"/>
      <c r="FXM693" s="61"/>
      <c r="FXN693" s="61"/>
      <c r="FXO693" s="61"/>
      <c r="FXP693" s="61"/>
      <c r="FXQ693" s="61"/>
      <c r="FXR693" s="61"/>
      <c r="FXS693" s="61"/>
      <c r="FXT693" s="61"/>
      <c r="FXU693" s="61"/>
      <c r="FXV693" s="61"/>
      <c r="FXW693" s="61"/>
      <c r="FXX693" s="61"/>
      <c r="FXY693" s="61"/>
      <c r="FXZ693" s="61"/>
      <c r="FYA693" s="61"/>
      <c r="FYB693" s="61"/>
      <c r="FYC693" s="61"/>
      <c r="FYD693" s="61"/>
      <c r="FYE693" s="61"/>
      <c r="FYF693" s="61"/>
      <c r="FYG693" s="61"/>
      <c r="FYH693" s="61"/>
      <c r="FYI693" s="61"/>
      <c r="FYJ693" s="61"/>
      <c r="FYK693" s="61"/>
      <c r="FYL693" s="61"/>
      <c r="FYM693" s="61"/>
      <c r="FYN693" s="61"/>
      <c r="FYO693" s="61"/>
      <c r="FYP693" s="61"/>
      <c r="FYQ693" s="61"/>
      <c r="FYR693" s="61"/>
      <c r="FYS693" s="61"/>
      <c r="FYT693" s="61"/>
      <c r="FYU693" s="61"/>
      <c r="FYV693" s="61"/>
      <c r="FYW693" s="61"/>
      <c r="FYX693" s="61"/>
      <c r="FYY693" s="61"/>
      <c r="FYZ693" s="61"/>
      <c r="FZA693" s="61"/>
      <c r="FZB693" s="61"/>
      <c r="FZC693" s="61"/>
      <c r="FZD693" s="61"/>
      <c r="FZE693" s="61"/>
      <c r="FZF693" s="61"/>
      <c r="FZG693" s="61"/>
      <c r="FZH693" s="61"/>
      <c r="FZI693" s="61"/>
      <c r="FZJ693" s="61"/>
      <c r="FZK693" s="61"/>
      <c r="FZL693" s="61"/>
      <c r="FZM693" s="61"/>
      <c r="FZN693" s="61"/>
      <c r="FZO693" s="61"/>
      <c r="FZP693" s="61"/>
      <c r="FZQ693" s="61"/>
      <c r="FZR693" s="61"/>
      <c r="FZS693" s="61"/>
      <c r="FZT693" s="61"/>
      <c r="FZU693" s="61"/>
      <c r="FZV693" s="61"/>
      <c r="FZW693" s="61"/>
      <c r="FZX693" s="61"/>
      <c r="FZY693" s="61"/>
      <c r="FZZ693" s="61"/>
      <c r="GAA693" s="61"/>
      <c r="GAB693" s="61"/>
      <c r="GAC693" s="61"/>
      <c r="GAD693" s="61"/>
      <c r="GAE693" s="61"/>
      <c r="GAF693" s="61"/>
      <c r="GAG693" s="61"/>
      <c r="GAH693" s="61"/>
      <c r="GAI693" s="61"/>
      <c r="GAJ693" s="61"/>
      <c r="GAK693" s="61"/>
      <c r="GAL693" s="61"/>
      <c r="GAM693" s="61"/>
      <c r="GAN693" s="61"/>
      <c r="GAO693" s="61"/>
      <c r="GAP693" s="61"/>
      <c r="GAQ693" s="61"/>
      <c r="GAR693" s="61"/>
      <c r="GAS693" s="61"/>
      <c r="GAT693" s="61"/>
      <c r="GAU693" s="61"/>
      <c r="GAV693" s="61"/>
      <c r="GAW693" s="61"/>
      <c r="GAX693" s="61"/>
      <c r="GAY693" s="61"/>
      <c r="GAZ693" s="61"/>
      <c r="GBA693" s="61"/>
      <c r="GBB693" s="61"/>
      <c r="GBC693" s="61"/>
      <c r="GBD693" s="61"/>
      <c r="GBE693" s="61"/>
      <c r="GBF693" s="61"/>
      <c r="GBG693" s="61"/>
      <c r="GBH693" s="61"/>
      <c r="GBI693" s="61"/>
      <c r="GBJ693" s="61"/>
      <c r="GBK693" s="61"/>
      <c r="GBL693" s="61"/>
      <c r="GBM693" s="61"/>
      <c r="GBN693" s="61"/>
      <c r="GBO693" s="61"/>
      <c r="GBP693" s="61"/>
      <c r="GBQ693" s="61"/>
      <c r="GBR693" s="61"/>
      <c r="GBS693" s="61"/>
      <c r="GBT693" s="61"/>
      <c r="GBU693" s="61"/>
      <c r="GBV693" s="61"/>
      <c r="GBW693" s="61"/>
      <c r="GBX693" s="61"/>
      <c r="GBY693" s="61"/>
      <c r="GBZ693" s="61"/>
      <c r="GCA693" s="61"/>
      <c r="GCB693" s="61"/>
      <c r="GCC693" s="61"/>
      <c r="GCD693" s="61"/>
      <c r="GCE693" s="61"/>
      <c r="GCF693" s="61"/>
      <c r="GCG693" s="61"/>
      <c r="GCH693" s="61"/>
      <c r="GCI693" s="61"/>
      <c r="GCJ693" s="61"/>
      <c r="GCK693" s="61"/>
      <c r="GCL693" s="61"/>
      <c r="GCM693" s="61"/>
      <c r="GCN693" s="61"/>
      <c r="GCO693" s="61"/>
      <c r="GCP693" s="61"/>
      <c r="GCQ693" s="61"/>
      <c r="GCR693" s="61"/>
      <c r="GCS693" s="61"/>
      <c r="GCT693" s="61"/>
      <c r="GCU693" s="61"/>
      <c r="GCV693" s="61"/>
      <c r="GCW693" s="61"/>
      <c r="GCX693" s="61"/>
      <c r="GCY693" s="61"/>
      <c r="GCZ693" s="61"/>
      <c r="GDA693" s="61"/>
      <c r="GDB693" s="61"/>
      <c r="GDC693" s="61"/>
      <c r="GDD693" s="61"/>
      <c r="GDE693" s="61"/>
      <c r="GDF693" s="61"/>
      <c r="GDG693" s="61"/>
      <c r="GDH693" s="61"/>
      <c r="GDI693" s="61"/>
      <c r="GDJ693" s="61"/>
      <c r="GDK693" s="61"/>
      <c r="GDL693" s="61"/>
      <c r="GDM693" s="61"/>
      <c r="GDN693" s="61"/>
      <c r="GDO693" s="61"/>
      <c r="GDP693" s="61"/>
      <c r="GDQ693" s="61"/>
      <c r="GDR693" s="61"/>
      <c r="GDS693" s="61"/>
      <c r="GDT693" s="61"/>
      <c r="GDU693" s="61"/>
      <c r="GDV693" s="61"/>
      <c r="GDW693" s="61"/>
      <c r="GDX693" s="61"/>
      <c r="GDY693" s="61"/>
      <c r="GDZ693" s="61"/>
      <c r="GEA693" s="61"/>
      <c r="GEB693" s="61"/>
      <c r="GEC693" s="61"/>
      <c r="GED693" s="61"/>
      <c r="GEE693" s="61"/>
      <c r="GEF693" s="61"/>
      <c r="GEG693" s="61"/>
      <c r="GEH693" s="61"/>
      <c r="GEI693" s="61"/>
      <c r="GEJ693" s="61"/>
      <c r="GEK693" s="61"/>
      <c r="GEL693" s="61"/>
      <c r="GEM693" s="61"/>
      <c r="GEN693" s="61"/>
      <c r="GEO693" s="61"/>
      <c r="GEP693" s="61"/>
      <c r="GEQ693" s="61"/>
      <c r="GER693" s="61"/>
      <c r="GES693" s="61"/>
      <c r="GET693" s="61"/>
      <c r="GEU693" s="61"/>
      <c r="GEV693" s="61"/>
      <c r="GEW693" s="61"/>
      <c r="GEX693" s="61"/>
      <c r="GEY693" s="61"/>
      <c r="GEZ693" s="61"/>
      <c r="GFA693" s="61"/>
      <c r="GFB693" s="61"/>
      <c r="GFC693" s="61"/>
      <c r="GFD693" s="61"/>
      <c r="GFE693" s="61"/>
      <c r="GFF693" s="61"/>
      <c r="GFG693" s="61"/>
      <c r="GFH693" s="61"/>
      <c r="GFI693" s="61"/>
      <c r="GFJ693" s="61"/>
      <c r="GFK693" s="61"/>
      <c r="GFL693" s="61"/>
      <c r="GFM693" s="61"/>
      <c r="GFN693" s="61"/>
      <c r="GFO693" s="61"/>
      <c r="GFP693" s="61"/>
      <c r="GFQ693" s="61"/>
      <c r="GFR693" s="61"/>
      <c r="GFS693" s="61"/>
      <c r="GFT693" s="61"/>
      <c r="GFU693" s="61"/>
      <c r="GFV693" s="61"/>
      <c r="GFW693" s="61"/>
      <c r="GFX693" s="61"/>
      <c r="GFY693" s="61"/>
      <c r="GFZ693" s="61"/>
      <c r="GGA693" s="61"/>
      <c r="GGB693" s="61"/>
      <c r="GGC693" s="61"/>
      <c r="GGD693" s="61"/>
      <c r="GGE693" s="61"/>
      <c r="GGF693" s="61"/>
      <c r="GGG693" s="61"/>
      <c r="GGH693" s="61"/>
      <c r="GGI693" s="61"/>
      <c r="GGJ693" s="61"/>
      <c r="GGK693" s="61"/>
      <c r="GGL693" s="61"/>
      <c r="GGM693" s="61"/>
      <c r="GGN693" s="61"/>
      <c r="GGO693" s="61"/>
      <c r="GGP693" s="61"/>
      <c r="GGQ693" s="61"/>
      <c r="GGR693" s="61"/>
      <c r="GGS693" s="61"/>
      <c r="GGT693" s="61"/>
      <c r="GGU693" s="61"/>
      <c r="GGV693" s="61"/>
      <c r="GGW693" s="61"/>
      <c r="GGX693" s="61"/>
      <c r="GGY693" s="61"/>
      <c r="GGZ693" s="61"/>
      <c r="GHA693" s="61"/>
      <c r="GHB693" s="61"/>
      <c r="GHC693" s="61"/>
      <c r="GHD693" s="61"/>
      <c r="GHE693" s="61"/>
      <c r="GHF693" s="61"/>
      <c r="GHG693" s="61"/>
      <c r="GHH693" s="61"/>
      <c r="GHI693" s="61"/>
      <c r="GHJ693" s="61"/>
      <c r="GHK693" s="61"/>
      <c r="GHL693" s="61"/>
      <c r="GHM693" s="61"/>
      <c r="GHN693" s="61"/>
      <c r="GHO693" s="61"/>
      <c r="GHP693" s="61"/>
      <c r="GHQ693" s="61"/>
      <c r="GHR693" s="61"/>
      <c r="GHS693" s="61"/>
      <c r="GHT693" s="61"/>
      <c r="GHU693" s="61"/>
      <c r="GHV693" s="61"/>
      <c r="GHW693" s="61"/>
      <c r="GHX693" s="61"/>
      <c r="GHY693" s="61"/>
      <c r="GHZ693" s="61"/>
      <c r="GIA693" s="61"/>
      <c r="GIB693" s="61"/>
      <c r="GIC693" s="61"/>
      <c r="GID693" s="61"/>
      <c r="GIE693" s="61"/>
      <c r="GIF693" s="61"/>
      <c r="GIG693" s="61"/>
      <c r="GIH693" s="61"/>
      <c r="GII693" s="61"/>
      <c r="GIJ693" s="61"/>
      <c r="GIK693" s="61"/>
      <c r="GIL693" s="61"/>
      <c r="GIM693" s="61"/>
      <c r="GIN693" s="61"/>
      <c r="GIO693" s="61"/>
      <c r="GIP693" s="61"/>
      <c r="GIQ693" s="61"/>
      <c r="GIR693" s="61"/>
      <c r="GIS693" s="61"/>
      <c r="GIT693" s="61"/>
      <c r="GIU693" s="61"/>
      <c r="GIV693" s="61"/>
      <c r="GIW693" s="61"/>
      <c r="GIX693" s="61"/>
      <c r="GIY693" s="61"/>
      <c r="GIZ693" s="61"/>
      <c r="GJA693" s="61"/>
      <c r="GJB693" s="61"/>
      <c r="GJC693" s="61"/>
      <c r="GJD693" s="61"/>
      <c r="GJE693" s="61"/>
      <c r="GJF693" s="61"/>
      <c r="GJG693" s="61"/>
      <c r="GJH693" s="61"/>
      <c r="GJI693" s="61"/>
      <c r="GJJ693" s="61"/>
      <c r="GJK693" s="61"/>
      <c r="GJL693" s="61"/>
      <c r="GJM693" s="61"/>
      <c r="GJN693" s="61"/>
      <c r="GJO693" s="61"/>
      <c r="GJP693" s="61"/>
      <c r="GJQ693" s="61"/>
      <c r="GJR693" s="61"/>
      <c r="GJS693" s="61"/>
      <c r="GJT693" s="61"/>
      <c r="GJU693" s="61"/>
      <c r="GJV693" s="61"/>
      <c r="GJW693" s="61"/>
      <c r="GJX693" s="61"/>
      <c r="GJY693" s="61"/>
      <c r="GJZ693" s="61"/>
      <c r="GKA693" s="61"/>
      <c r="GKB693" s="61"/>
      <c r="GKC693" s="61"/>
      <c r="GKD693" s="61"/>
      <c r="GKE693" s="61"/>
      <c r="GKF693" s="61"/>
      <c r="GKG693" s="61"/>
      <c r="GKH693" s="61"/>
      <c r="GKI693" s="61"/>
      <c r="GKJ693" s="61"/>
      <c r="GKK693" s="61"/>
      <c r="GKL693" s="61"/>
      <c r="GKM693" s="61"/>
      <c r="GKN693" s="61"/>
      <c r="GKO693" s="61"/>
      <c r="GKP693" s="61"/>
      <c r="GKQ693" s="61"/>
      <c r="GKR693" s="61"/>
      <c r="GKS693" s="61"/>
      <c r="GKT693" s="61"/>
      <c r="GKU693" s="61"/>
      <c r="GKV693" s="61"/>
      <c r="GKW693" s="61"/>
      <c r="GKX693" s="61"/>
      <c r="GKY693" s="61"/>
      <c r="GKZ693" s="61"/>
      <c r="GLA693" s="61"/>
      <c r="GLB693" s="61"/>
      <c r="GLC693" s="61"/>
      <c r="GLD693" s="61"/>
      <c r="GLE693" s="61"/>
      <c r="GLF693" s="61"/>
      <c r="GLG693" s="61"/>
      <c r="GLH693" s="61"/>
      <c r="GLI693" s="61"/>
      <c r="GLJ693" s="61"/>
      <c r="GLK693" s="61"/>
      <c r="GLL693" s="61"/>
      <c r="GLM693" s="61"/>
      <c r="GLN693" s="61"/>
      <c r="GLO693" s="61"/>
      <c r="GLP693" s="61"/>
      <c r="GLQ693" s="61"/>
      <c r="GLR693" s="61"/>
      <c r="GLS693" s="61"/>
      <c r="GLT693" s="61"/>
      <c r="GLU693" s="61"/>
      <c r="GLV693" s="61"/>
      <c r="GLW693" s="61"/>
      <c r="GLX693" s="61"/>
      <c r="GLY693" s="61"/>
      <c r="GLZ693" s="61"/>
      <c r="GMA693" s="61"/>
      <c r="GMB693" s="61"/>
      <c r="GMC693" s="61"/>
      <c r="GMD693" s="61"/>
      <c r="GME693" s="61"/>
      <c r="GMF693" s="61"/>
      <c r="GMG693" s="61"/>
      <c r="GMH693" s="61"/>
      <c r="GMI693" s="61"/>
      <c r="GMJ693" s="61"/>
      <c r="GMK693" s="61"/>
      <c r="GML693" s="61"/>
      <c r="GMM693" s="61"/>
      <c r="GMN693" s="61"/>
      <c r="GMO693" s="61"/>
      <c r="GMP693" s="61"/>
      <c r="GMQ693" s="61"/>
      <c r="GMR693" s="61"/>
      <c r="GMS693" s="61"/>
      <c r="GMT693" s="61"/>
      <c r="GMU693" s="61"/>
      <c r="GMV693" s="61"/>
      <c r="GMW693" s="61"/>
      <c r="GMX693" s="61"/>
      <c r="GMY693" s="61"/>
      <c r="GMZ693" s="61"/>
      <c r="GNA693" s="61"/>
      <c r="GNB693" s="61"/>
      <c r="GNC693" s="61"/>
      <c r="GND693" s="61"/>
      <c r="GNE693" s="61"/>
      <c r="GNF693" s="61"/>
      <c r="GNG693" s="61"/>
      <c r="GNH693" s="61"/>
      <c r="GNI693" s="61"/>
      <c r="GNJ693" s="61"/>
      <c r="GNK693" s="61"/>
      <c r="GNL693" s="61"/>
      <c r="GNM693" s="61"/>
      <c r="GNN693" s="61"/>
      <c r="GNO693" s="61"/>
      <c r="GNP693" s="61"/>
      <c r="GNQ693" s="61"/>
      <c r="GNR693" s="61"/>
      <c r="GNS693" s="61"/>
      <c r="GNT693" s="61"/>
      <c r="GNU693" s="61"/>
      <c r="GNV693" s="61"/>
      <c r="GNW693" s="61"/>
      <c r="GNX693" s="61"/>
      <c r="GNY693" s="61"/>
      <c r="GNZ693" s="61"/>
      <c r="GOA693" s="61"/>
      <c r="GOB693" s="61"/>
      <c r="GOC693" s="61"/>
      <c r="GOD693" s="61"/>
      <c r="GOE693" s="61"/>
      <c r="GOF693" s="61"/>
      <c r="GOG693" s="61"/>
      <c r="GOH693" s="61"/>
      <c r="GOI693" s="61"/>
      <c r="GOJ693" s="61"/>
      <c r="GOK693" s="61"/>
      <c r="GOL693" s="61"/>
      <c r="GOM693" s="61"/>
      <c r="GON693" s="61"/>
      <c r="GOO693" s="61"/>
      <c r="GOP693" s="61"/>
      <c r="GOQ693" s="61"/>
      <c r="GOR693" s="61"/>
      <c r="GOS693" s="61"/>
      <c r="GOT693" s="61"/>
      <c r="GOU693" s="61"/>
      <c r="GOV693" s="61"/>
      <c r="GOW693" s="61"/>
      <c r="GOX693" s="61"/>
      <c r="GOY693" s="61"/>
      <c r="GOZ693" s="61"/>
      <c r="GPA693" s="61"/>
      <c r="GPB693" s="61"/>
      <c r="GPC693" s="61"/>
      <c r="GPD693" s="61"/>
      <c r="GPE693" s="61"/>
      <c r="GPF693" s="61"/>
      <c r="GPG693" s="61"/>
      <c r="GPH693" s="61"/>
      <c r="GPI693" s="61"/>
      <c r="GPJ693" s="61"/>
      <c r="GPK693" s="61"/>
      <c r="GPL693" s="61"/>
      <c r="GPM693" s="61"/>
      <c r="GPN693" s="61"/>
      <c r="GPO693" s="61"/>
      <c r="GPP693" s="61"/>
      <c r="GPQ693" s="61"/>
      <c r="GPR693" s="61"/>
      <c r="GPS693" s="61"/>
      <c r="GPT693" s="61"/>
      <c r="GPU693" s="61"/>
      <c r="GPV693" s="61"/>
      <c r="GPW693" s="61"/>
      <c r="GPX693" s="61"/>
      <c r="GPY693" s="61"/>
      <c r="GPZ693" s="61"/>
      <c r="GQA693" s="61"/>
      <c r="GQB693" s="61"/>
      <c r="GQC693" s="61"/>
      <c r="GQD693" s="61"/>
      <c r="GQE693" s="61"/>
      <c r="GQF693" s="61"/>
      <c r="GQG693" s="61"/>
      <c r="GQH693" s="61"/>
      <c r="GQI693" s="61"/>
      <c r="GQJ693" s="61"/>
      <c r="GQK693" s="61"/>
      <c r="GQL693" s="61"/>
      <c r="GQM693" s="61"/>
      <c r="GQN693" s="61"/>
      <c r="GQO693" s="61"/>
      <c r="GQP693" s="61"/>
      <c r="GQQ693" s="61"/>
      <c r="GQR693" s="61"/>
      <c r="GQS693" s="61"/>
      <c r="GQT693" s="61"/>
      <c r="GQU693" s="61"/>
      <c r="GQV693" s="61"/>
      <c r="GQW693" s="61"/>
      <c r="GQX693" s="61"/>
      <c r="GQY693" s="61"/>
      <c r="GQZ693" s="61"/>
      <c r="GRA693" s="61"/>
      <c r="GRB693" s="61"/>
      <c r="GRC693" s="61"/>
      <c r="GRD693" s="61"/>
      <c r="GRE693" s="61"/>
      <c r="GRF693" s="61"/>
      <c r="GRG693" s="61"/>
      <c r="GRH693" s="61"/>
      <c r="GRI693" s="61"/>
      <c r="GRJ693" s="61"/>
      <c r="GRK693" s="61"/>
      <c r="GRL693" s="61"/>
      <c r="GRM693" s="61"/>
      <c r="GRN693" s="61"/>
      <c r="GRO693" s="61"/>
      <c r="GRP693" s="61"/>
      <c r="GRQ693" s="61"/>
      <c r="GRR693" s="61"/>
      <c r="GRS693" s="61"/>
      <c r="GRT693" s="61"/>
      <c r="GRU693" s="61"/>
      <c r="GRV693" s="61"/>
      <c r="GRW693" s="61"/>
      <c r="GRX693" s="61"/>
      <c r="GRY693" s="61"/>
      <c r="GRZ693" s="61"/>
      <c r="GSA693" s="61"/>
      <c r="GSB693" s="61"/>
      <c r="GSC693" s="61"/>
      <c r="GSD693" s="61"/>
      <c r="GSE693" s="61"/>
      <c r="GSF693" s="61"/>
      <c r="GSG693" s="61"/>
      <c r="GSH693" s="61"/>
      <c r="GSI693" s="61"/>
      <c r="GSJ693" s="61"/>
      <c r="GSK693" s="61"/>
      <c r="GSL693" s="61"/>
      <c r="GSM693" s="61"/>
      <c r="GSN693" s="61"/>
      <c r="GSO693" s="61"/>
      <c r="GSP693" s="61"/>
      <c r="GSQ693" s="61"/>
      <c r="GSR693" s="61"/>
      <c r="GSS693" s="61"/>
      <c r="GST693" s="61"/>
      <c r="GSU693" s="61"/>
      <c r="GSV693" s="61"/>
      <c r="GSW693" s="61"/>
      <c r="GSX693" s="61"/>
      <c r="GSY693" s="61"/>
      <c r="GSZ693" s="61"/>
      <c r="GTA693" s="61"/>
      <c r="GTB693" s="61"/>
      <c r="GTC693" s="61"/>
      <c r="GTD693" s="61"/>
      <c r="GTE693" s="61"/>
      <c r="GTF693" s="61"/>
      <c r="GTG693" s="61"/>
      <c r="GTH693" s="61"/>
      <c r="GTI693" s="61"/>
      <c r="GTJ693" s="61"/>
      <c r="GTK693" s="61"/>
      <c r="GTL693" s="61"/>
      <c r="GTM693" s="61"/>
      <c r="GTN693" s="61"/>
      <c r="GTO693" s="61"/>
      <c r="GTP693" s="61"/>
      <c r="GTQ693" s="61"/>
      <c r="GTR693" s="61"/>
      <c r="GTS693" s="61"/>
      <c r="GTT693" s="61"/>
      <c r="GTU693" s="61"/>
      <c r="GTV693" s="61"/>
      <c r="GTW693" s="61"/>
      <c r="GTX693" s="61"/>
      <c r="GTY693" s="61"/>
      <c r="GTZ693" s="61"/>
      <c r="GUA693" s="61"/>
      <c r="GUB693" s="61"/>
      <c r="GUC693" s="61"/>
      <c r="GUD693" s="61"/>
      <c r="GUE693" s="61"/>
      <c r="GUF693" s="61"/>
      <c r="GUG693" s="61"/>
      <c r="GUH693" s="61"/>
      <c r="GUI693" s="61"/>
      <c r="GUJ693" s="61"/>
      <c r="GUK693" s="61"/>
      <c r="GUL693" s="61"/>
      <c r="GUM693" s="61"/>
      <c r="GUN693" s="61"/>
      <c r="GUO693" s="61"/>
      <c r="GUP693" s="61"/>
      <c r="GUQ693" s="61"/>
      <c r="GUR693" s="61"/>
      <c r="GUS693" s="61"/>
      <c r="GUT693" s="61"/>
      <c r="GUU693" s="61"/>
      <c r="GUV693" s="61"/>
      <c r="GUW693" s="61"/>
      <c r="GUX693" s="61"/>
      <c r="GUY693" s="61"/>
      <c r="GUZ693" s="61"/>
      <c r="GVA693" s="61"/>
      <c r="GVB693" s="61"/>
      <c r="GVC693" s="61"/>
      <c r="GVD693" s="61"/>
      <c r="GVE693" s="61"/>
      <c r="GVF693" s="61"/>
      <c r="GVG693" s="61"/>
      <c r="GVH693" s="61"/>
      <c r="GVI693" s="61"/>
      <c r="GVJ693" s="61"/>
      <c r="GVK693" s="61"/>
      <c r="GVL693" s="61"/>
      <c r="GVM693" s="61"/>
      <c r="GVN693" s="61"/>
      <c r="GVO693" s="61"/>
      <c r="GVP693" s="61"/>
      <c r="GVQ693" s="61"/>
      <c r="GVR693" s="61"/>
      <c r="GVS693" s="61"/>
      <c r="GVT693" s="61"/>
      <c r="GVU693" s="61"/>
      <c r="GVV693" s="61"/>
      <c r="GVW693" s="61"/>
      <c r="GVX693" s="61"/>
      <c r="GVY693" s="61"/>
      <c r="GVZ693" s="61"/>
      <c r="GWA693" s="61"/>
      <c r="GWB693" s="61"/>
      <c r="GWC693" s="61"/>
      <c r="GWD693" s="61"/>
      <c r="GWE693" s="61"/>
      <c r="GWF693" s="61"/>
      <c r="GWG693" s="61"/>
      <c r="GWH693" s="61"/>
      <c r="GWI693" s="61"/>
      <c r="GWJ693" s="61"/>
      <c r="GWK693" s="61"/>
      <c r="GWL693" s="61"/>
      <c r="GWM693" s="61"/>
      <c r="GWN693" s="61"/>
      <c r="GWO693" s="61"/>
      <c r="GWP693" s="61"/>
      <c r="GWQ693" s="61"/>
      <c r="GWR693" s="61"/>
      <c r="GWS693" s="61"/>
      <c r="GWT693" s="61"/>
      <c r="GWU693" s="61"/>
      <c r="GWV693" s="61"/>
      <c r="GWW693" s="61"/>
      <c r="GWX693" s="61"/>
      <c r="GWY693" s="61"/>
      <c r="GWZ693" s="61"/>
      <c r="GXA693" s="61"/>
      <c r="GXB693" s="61"/>
      <c r="GXC693" s="61"/>
      <c r="GXD693" s="61"/>
      <c r="GXE693" s="61"/>
      <c r="GXF693" s="61"/>
      <c r="GXG693" s="61"/>
      <c r="GXH693" s="61"/>
      <c r="GXI693" s="61"/>
      <c r="GXJ693" s="61"/>
      <c r="GXK693" s="61"/>
      <c r="GXL693" s="61"/>
      <c r="GXM693" s="61"/>
      <c r="GXN693" s="61"/>
      <c r="GXO693" s="61"/>
      <c r="GXP693" s="61"/>
      <c r="GXQ693" s="61"/>
      <c r="GXR693" s="61"/>
      <c r="GXS693" s="61"/>
      <c r="GXT693" s="61"/>
      <c r="GXU693" s="61"/>
      <c r="GXV693" s="61"/>
      <c r="GXW693" s="61"/>
      <c r="GXX693" s="61"/>
      <c r="GXY693" s="61"/>
      <c r="GXZ693" s="61"/>
      <c r="GYA693" s="61"/>
      <c r="GYB693" s="61"/>
      <c r="GYC693" s="61"/>
      <c r="GYD693" s="61"/>
      <c r="GYE693" s="61"/>
      <c r="GYF693" s="61"/>
      <c r="GYG693" s="61"/>
      <c r="GYH693" s="61"/>
      <c r="GYI693" s="61"/>
      <c r="GYJ693" s="61"/>
      <c r="GYK693" s="61"/>
      <c r="GYL693" s="61"/>
      <c r="GYM693" s="61"/>
      <c r="GYN693" s="61"/>
      <c r="GYO693" s="61"/>
      <c r="GYP693" s="61"/>
      <c r="GYQ693" s="61"/>
      <c r="GYR693" s="61"/>
      <c r="GYS693" s="61"/>
      <c r="GYT693" s="61"/>
      <c r="GYU693" s="61"/>
      <c r="GYV693" s="61"/>
      <c r="GYW693" s="61"/>
      <c r="GYX693" s="61"/>
      <c r="GYY693" s="61"/>
      <c r="GYZ693" s="61"/>
      <c r="GZA693" s="61"/>
      <c r="GZB693" s="61"/>
      <c r="GZC693" s="61"/>
      <c r="GZD693" s="61"/>
      <c r="GZE693" s="61"/>
      <c r="GZF693" s="61"/>
      <c r="GZG693" s="61"/>
      <c r="GZH693" s="61"/>
      <c r="GZI693" s="61"/>
      <c r="GZJ693" s="61"/>
      <c r="GZK693" s="61"/>
      <c r="GZL693" s="61"/>
      <c r="GZM693" s="61"/>
      <c r="GZN693" s="61"/>
      <c r="GZO693" s="61"/>
      <c r="GZP693" s="61"/>
      <c r="GZQ693" s="61"/>
      <c r="GZR693" s="61"/>
      <c r="GZS693" s="61"/>
      <c r="GZT693" s="61"/>
      <c r="GZU693" s="61"/>
      <c r="GZV693" s="61"/>
      <c r="GZW693" s="61"/>
      <c r="GZX693" s="61"/>
      <c r="GZY693" s="61"/>
      <c r="GZZ693" s="61"/>
      <c r="HAA693" s="61"/>
      <c r="HAB693" s="61"/>
      <c r="HAC693" s="61"/>
      <c r="HAD693" s="61"/>
      <c r="HAE693" s="61"/>
      <c r="HAF693" s="61"/>
      <c r="HAG693" s="61"/>
      <c r="HAH693" s="61"/>
      <c r="HAI693" s="61"/>
      <c r="HAJ693" s="61"/>
      <c r="HAK693" s="61"/>
      <c r="HAL693" s="61"/>
      <c r="HAM693" s="61"/>
      <c r="HAN693" s="61"/>
      <c r="HAO693" s="61"/>
      <c r="HAP693" s="61"/>
      <c r="HAQ693" s="61"/>
      <c r="HAR693" s="61"/>
      <c r="HAS693" s="61"/>
      <c r="HAT693" s="61"/>
      <c r="HAU693" s="61"/>
      <c r="HAV693" s="61"/>
      <c r="HAW693" s="61"/>
      <c r="HAX693" s="61"/>
      <c r="HAY693" s="61"/>
      <c r="HAZ693" s="61"/>
      <c r="HBA693" s="61"/>
      <c r="HBB693" s="61"/>
      <c r="HBC693" s="61"/>
      <c r="HBD693" s="61"/>
      <c r="HBE693" s="61"/>
      <c r="HBF693" s="61"/>
      <c r="HBG693" s="61"/>
      <c r="HBH693" s="61"/>
      <c r="HBI693" s="61"/>
      <c r="HBJ693" s="61"/>
      <c r="HBK693" s="61"/>
      <c r="HBL693" s="61"/>
      <c r="HBM693" s="61"/>
      <c r="HBN693" s="61"/>
      <c r="HBO693" s="61"/>
      <c r="HBP693" s="61"/>
      <c r="HBQ693" s="61"/>
      <c r="HBR693" s="61"/>
      <c r="HBS693" s="61"/>
      <c r="HBT693" s="61"/>
      <c r="HBU693" s="61"/>
      <c r="HBV693" s="61"/>
      <c r="HBW693" s="61"/>
      <c r="HBX693" s="61"/>
      <c r="HBY693" s="61"/>
      <c r="HBZ693" s="61"/>
      <c r="HCA693" s="61"/>
      <c r="HCB693" s="61"/>
      <c r="HCC693" s="61"/>
      <c r="HCD693" s="61"/>
      <c r="HCE693" s="61"/>
      <c r="HCF693" s="61"/>
      <c r="HCG693" s="61"/>
      <c r="HCH693" s="61"/>
      <c r="HCI693" s="61"/>
      <c r="HCJ693" s="61"/>
      <c r="HCK693" s="61"/>
      <c r="HCL693" s="61"/>
      <c r="HCM693" s="61"/>
      <c r="HCN693" s="61"/>
      <c r="HCO693" s="61"/>
      <c r="HCP693" s="61"/>
      <c r="HCQ693" s="61"/>
      <c r="HCR693" s="61"/>
      <c r="HCS693" s="61"/>
      <c r="HCT693" s="61"/>
      <c r="HCU693" s="61"/>
      <c r="HCV693" s="61"/>
      <c r="HCW693" s="61"/>
      <c r="HCX693" s="61"/>
      <c r="HCY693" s="61"/>
      <c r="HCZ693" s="61"/>
      <c r="HDA693" s="61"/>
      <c r="HDB693" s="61"/>
      <c r="HDC693" s="61"/>
      <c r="HDD693" s="61"/>
      <c r="HDE693" s="61"/>
      <c r="HDF693" s="61"/>
      <c r="HDG693" s="61"/>
      <c r="HDH693" s="61"/>
      <c r="HDI693" s="61"/>
      <c r="HDJ693" s="61"/>
      <c r="HDK693" s="61"/>
      <c r="HDL693" s="61"/>
      <c r="HDM693" s="61"/>
      <c r="HDN693" s="61"/>
      <c r="HDO693" s="61"/>
      <c r="HDP693" s="61"/>
      <c r="HDQ693" s="61"/>
      <c r="HDR693" s="61"/>
      <c r="HDS693" s="61"/>
      <c r="HDT693" s="61"/>
      <c r="HDU693" s="61"/>
      <c r="HDV693" s="61"/>
      <c r="HDW693" s="61"/>
      <c r="HDX693" s="61"/>
      <c r="HDY693" s="61"/>
      <c r="HDZ693" s="61"/>
      <c r="HEA693" s="61"/>
      <c r="HEB693" s="61"/>
      <c r="HEC693" s="61"/>
      <c r="HED693" s="61"/>
      <c r="HEE693" s="61"/>
      <c r="HEF693" s="61"/>
      <c r="HEG693" s="61"/>
      <c r="HEH693" s="61"/>
      <c r="HEI693" s="61"/>
      <c r="HEJ693" s="61"/>
      <c r="HEK693" s="61"/>
      <c r="HEL693" s="61"/>
      <c r="HEM693" s="61"/>
      <c r="HEN693" s="61"/>
      <c r="HEO693" s="61"/>
      <c r="HEP693" s="61"/>
      <c r="HEQ693" s="61"/>
      <c r="HER693" s="61"/>
      <c r="HES693" s="61"/>
      <c r="HET693" s="61"/>
      <c r="HEU693" s="61"/>
      <c r="HEV693" s="61"/>
      <c r="HEW693" s="61"/>
      <c r="HEX693" s="61"/>
      <c r="HEY693" s="61"/>
      <c r="HEZ693" s="61"/>
      <c r="HFA693" s="61"/>
      <c r="HFB693" s="61"/>
      <c r="HFC693" s="61"/>
      <c r="HFD693" s="61"/>
      <c r="HFE693" s="61"/>
      <c r="HFF693" s="61"/>
      <c r="HFG693" s="61"/>
      <c r="HFH693" s="61"/>
      <c r="HFI693" s="61"/>
      <c r="HFJ693" s="61"/>
      <c r="HFK693" s="61"/>
      <c r="HFL693" s="61"/>
      <c r="HFM693" s="61"/>
      <c r="HFN693" s="61"/>
      <c r="HFO693" s="61"/>
      <c r="HFP693" s="61"/>
      <c r="HFQ693" s="61"/>
      <c r="HFR693" s="61"/>
      <c r="HFS693" s="61"/>
      <c r="HFT693" s="61"/>
      <c r="HFU693" s="61"/>
      <c r="HFV693" s="61"/>
      <c r="HFW693" s="61"/>
      <c r="HFX693" s="61"/>
      <c r="HFY693" s="61"/>
      <c r="HFZ693" s="61"/>
      <c r="HGA693" s="61"/>
      <c r="HGB693" s="61"/>
      <c r="HGC693" s="61"/>
      <c r="HGD693" s="61"/>
      <c r="HGE693" s="61"/>
      <c r="HGF693" s="61"/>
      <c r="HGG693" s="61"/>
      <c r="HGH693" s="61"/>
      <c r="HGI693" s="61"/>
      <c r="HGJ693" s="61"/>
      <c r="HGK693" s="61"/>
      <c r="HGL693" s="61"/>
      <c r="HGM693" s="61"/>
      <c r="HGN693" s="61"/>
      <c r="HGO693" s="61"/>
      <c r="HGP693" s="61"/>
      <c r="HGQ693" s="61"/>
      <c r="HGR693" s="61"/>
      <c r="HGS693" s="61"/>
      <c r="HGT693" s="61"/>
      <c r="HGU693" s="61"/>
      <c r="HGV693" s="61"/>
      <c r="HGW693" s="61"/>
      <c r="HGX693" s="61"/>
      <c r="HGY693" s="61"/>
      <c r="HGZ693" s="61"/>
      <c r="HHA693" s="61"/>
      <c r="HHB693" s="61"/>
      <c r="HHC693" s="61"/>
      <c r="HHD693" s="61"/>
      <c r="HHE693" s="61"/>
      <c r="HHF693" s="61"/>
      <c r="HHG693" s="61"/>
      <c r="HHH693" s="61"/>
      <c r="HHI693" s="61"/>
      <c r="HHJ693" s="61"/>
      <c r="HHK693" s="61"/>
      <c r="HHL693" s="61"/>
      <c r="HHM693" s="61"/>
      <c r="HHN693" s="61"/>
      <c r="HHO693" s="61"/>
      <c r="HHP693" s="61"/>
      <c r="HHQ693" s="61"/>
      <c r="HHR693" s="61"/>
      <c r="HHS693" s="61"/>
      <c r="HHT693" s="61"/>
      <c r="HHU693" s="61"/>
      <c r="HHV693" s="61"/>
      <c r="HHW693" s="61"/>
      <c r="HHX693" s="61"/>
      <c r="HHY693" s="61"/>
      <c r="HHZ693" s="61"/>
      <c r="HIA693" s="61"/>
      <c r="HIB693" s="61"/>
      <c r="HIC693" s="61"/>
      <c r="HID693" s="61"/>
      <c r="HIE693" s="61"/>
      <c r="HIF693" s="61"/>
      <c r="HIG693" s="61"/>
      <c r="HIH693" s="61"/>
      <c r="HII693" s="61"/>
      <c r="HIJ693" s="61"/>
      <c r="HIK693" s="61"/>
      <c r="HIL693" s="61"/>
      <c r="HIM693" s="61"/>
      <c r="HIN693" s="61"/>
      <c r="HIO693" s="61"/>
      <c r="HIP693" s="61"/>
      <c r="HIQ693" s="61"/>
      <c r="HIR693" s="61"/>
      <c r="HIS693" s="61"/>
      <c r="HIT693" s="61"/>
      <c r="HIU693" s="61"/>
      <c r="HIV693" s="61"/>
      <c r="HIW693" s="61"/>
      <c r="HIX693" s="61"/>
      <c r="HIY693" s="61"/>
      <c r="HIZ693" s="61"/>
      <c r="HJA693" s="61"/>
      <c r="HJB693" s="61"/>
      <c r="HJC693" s="61"/>
      <c r="HJD693" s="61"/>
      <c r="HJE693" s="61"/>
      <c r="HJF693" s="61"/>
      <c r="HJG693" s="61"/>
      <c r="HJH693" s="61"/>
      <c r="HJI693" s="61"/>
      <c r="HJJ693" s="61"/>
      <c r="HJK693" s="61"/>
      <c r="HJL693" s="61"/>
      <c r="HJM693" s="61"/>
      <c r="HJN693" s="61"/>
      <c r="HJO693" s="61"/>
      <c r="HJP693" s="61"/>
      <c r="HJQ693" s="61"/>
      <c r="HJR693" s="61"/>
      <c r="HJS693" s="61"/>
      <c r="HJT693" s="61"/>
      <c r="HJU693" s="61"/>
      <c r="HJV693" s="61"/>
      <c r="HJW693" s="61"/>
      <c r="HJX693" s="61"/>
      <c r="HJY693" s="61"/>
      <c r="HJZ693" s="61"/>
      <c r="HKA693" s="61"/>
      <c r="HKB693" s="61"/>
      <c r="HKC693" s="61"/>
      <c r="HKD693" s="61"/>
      <c r="HKE693" s="61"/>
      <c r="HKF693" s="61"/>
      <c r="HKG693" s="61"/>
      <c r="HKH693" s="61"/>
      <c r="HKI693" s="61"/>
      <c r="HKJ693" s="61"/>
      <c r="HKK693" s="61"/>
      <c r="HKL693" s="61"/>
      <c r="HKM693" s="61"/>
      <c r="HKN693" s="61"/>
      <c r="HKO693" s="61"/>
      <c r="HKP693" s="61"/>
      <c r="HKQ693" s="61"/>
      <c r="HKR693" s="61"/>
      <c r="HKS693" s="61"/>
      <c r="HKT693" s="61"/>
      <c r="HKU693" s="61"/>
      <c r="HKV693" s="61"/>
      <c r="HKW693" s="61"/>
      <c r="HKX693" s="61"/>
      <c r="HKY693" s="61"/>
      <c r="HKZ693" s="61"/>
      <c r="HLA693" s="61"/>
      <c r="HLB693" s="61"/>
      <c r="HLC693" s="61"/>
      <c r="HLD693" s="61"/>
      <c r="HLE693" s="61"/>
      <c r="HLF693" s="61"/>
      <c r="HLG693" s="61"/>
      <c r="HLH693" s="61"/>
      <c r="HLI693" s="61"/>
      <c r="HLJ693" s="61"/>
      <c r="HLK693" s="61"/>
      <c r="HLL693" s="61"/>
      <c r="HLM693" s="61"/>
      <c r="HLN693" s="61"/>
      <c r="HLO693" s="61"/>
      <c r="HLP693" s="61"/>
      <c r="HLQ693" s="61"/>
      <c r="HLR693" s="61"/>
      <c r="HLS693" s="61"/>
      <c r="HLT693" s="61"/>
      <c r="HLU693" s="61"/>
      <c r="HLV693" s="61"/>
      <c r="HLW693" s="61"/>
      <c r="HLX693" s="61"/>
      <c r="HLY693" s="61"/>
      <c r="HLZ693" s="61"/>
      <c r="HMA693" s="61"/>
      <c r="HMB693" s="61"/>
      <c r="HMC693" s="61"/>
      <c r="HMD693" s="61"/>
      <c r="HME693" s="61"/>
      <c r="HMF693" s="61"/>
      <c r="HMG693" s="61"/>
      <c r="HMH693" s="61"/>
      <c r="HMI693" s="61"/>
      <c r="HMJ693" s="61"/>
      <c r="HMK693" s="61"/>
      <c r="HML693" s="61"/>
      <c r="HMM693" s="61"/>
      <c r="HMN693" s="61"/>
      <c r="HMO693" s="61"/>
      <c r="HMP693" s="61"/>
      <c r="HMQ693" s="61"/>
      <c r="HMR693" s="61"/>
      <c r="HMS693" s="61"/>
      <c r="HMT693" s="61"/>
      <c r="HMU693" s="61"/>
      <c r="HMV693" s="61"/>
      <c r="HMW693" s="61"/>
      <c r="HMX693" s="61"/>
      <c r="HMY693" s="61"/>
      <c r="HMZ693" s="61"/>
      <c r="HNA693" s="61"/>
      <c r="HNB693" s="61"/>
      <c r="HNC693" s="61"/>
      <c r="HND693" s="61"/>
      <c r="HNE693" s="61"/>
      <c r="HNF693" s="61"/>
      <c r="HNG693" s="61"/>
      <c r="HNH693" s="61"/>
      <c r="HNI693" s="61"/>
      <c r="HNJ693" s="61"/>
      <c r="HNK693" s="61"/>
      <c r="HNL693" s="61"/>
      <c r="HNM693" s="61"/>
      <c r="HNN693" s="61"/>
      <c r="HNO693" s="61"/>
      <c r="HNP693" s="61"/>
      <c r="HNQ693" s="61"/>
      <c r="HNR693" s="61"/>
      <c r="HNS693" s="61"/>
      <c r="HNT693" s="61"/>
      <c r="HNU693" s="61"/>
      <c r="HNV693" s="61"/>
      <c r="HNW693" s="61"/>
      <c r="HNX693" s="61"/>
      <c r="HNY693" s="61"/>
      <c r="HNZ693" s="61"/>
      <c r="HOA693" s="61"/>
      <c r="HOB693" s="61"/>
      <c r="HOC693" s="61"/>
      <c r="HOD693" s="61"/>
      <c r="HOE693" s="61"/>
      <c r="HOF693" s="61"/>
      <c r="HOG693" s="61"/>
      <c r="HOH693" s="61"/>
      <c r="HOI693" s="61"/>
      <c r="HOJ693" s="61"/>
      <c r="HOK693" s="61"/>
      <c r="HOL693" s="61"/>
      <c r="HOM693" s="61"/>
      <c r="HON693" s="61"/>
      <c r="HOO693" s="61"/>
      <c r="HOP693" s="61"/>
      <c r="HOQ693" s="61"/>
      <c r="HOR693" s="61"/>
      <c r="HOS693" s="61"/>
      <c r="HOT693" s="61"/>
      <c r="HOU693" s="61"/>
      <c r="HOV693" s="61"/>
      <c r="HOW693" s="61"/>
      <c r="HOX693" s="61"/>
      <c r="HOY693" s="61"/>
      <c r="HOZ693" s="61"/>
      <c r="HPA693" s="61"/>
      <c r="HPB693" s="61"/>
      <c r="HPC693" s="61"/>
      <c r="HPD693" s="61"/>
      <c r="HPE693" s="61"/>
      <c r="HPF693" s="61"/>
      <c r="HPG693" s="61"/>
      <c r="HPH693" s="61"/>
      <c r="HPI693" s="61"/>
      <c r="HPJ693" s="61"/>
      <c r="HPK693" s="61"/>
      <c r="HPL693" s="61"/>
      <c r="HPM693" s="61"/>
      <c r="HPN693" s="61"/>
      <c r="HPO693" s="61"/>
      <c r="HPP693" s="61"/>
      <c r="HPQ693" s="61"/>
      <c r="HPR693" s="61"/>
      <c r="HPS693" s="61"/>
      <c r="HPT693" s="61"/>
      <c r="HPU693" s="61"/>
      <c r="HPV693" s="61"/>
      <c r="HPW693" s="61"/>
      <c r="HPX693" s="61"/>
      <c r="HPY693" s="61"/>
      <c r="HPZ693" s="61"/>
      <c r="HQA693" s="61"/>
      <c r="HQB693" s="61"/>
      <c r="HQC693" s="61"/>
      <c r="HQD693" s="61"/>
      <c r="HQE693" s="61"/>
      <c r="HQF693" s="61"/>
      <c r="HQG693" s="61"/>
      <c r="HQH693" s="61"/>
      <c r="HQI693" s="61"/>
      <c r="HQJ693" s="61"/>
      <c r="HQK693" s="61"/>
      <c r="HQL693" s="61"/>
      <c r="HQM693" s="61"/>
      <c r="HQN693" s="61"/>
      <c r="HQO693" s="61"/>
      <c r="HQP693" s="61"/>
      <c r="HQQ693" s="61"/>
      <c r="HQR693" s="61"/>
      <c r="HQS693" s="61"/>
      <c r="HQT693" s="61"/>
      <c r="HQU693" s="61"/>
      <c r="HQV693" s="61"/>
      <c r="HQW693" s="61"/>
      <c r="HQX693" s="61"/>
      <c r="HQY693" s="61"/>
      <c r="HQZ693" s="61"/>
      <c r="HRA693" s="61"/>
      <c r="HRB693" s="61"/>
      <c r="HRC693" s="61"/>
      <c r="HRD693" s="61"/>
      <c r="HRE693" s="61"/>
      <c r="HRF693" s="61"/>
      <c r="HRG693" s="61"/>
      <c r="HRH693" s="61"/>
      <c r="HRI693" s="61"/>
      <c r="HRJ693" s="61"/>
      <c r="HRK693" s="61"/>
      <c r="HRL693" s="61"/>
      <c r="HRM693" s="61"/>
      <c r="HRN693" s="61"/>
      <c r="HRO693" s="61"/>
      <c r="HRP693" s="61"/>
      <c r="HRQ693" s="61"/>
      <c r="HRR693" s="61"/>
      <c r="HRS693" s="61"/>
      <c r="HRT693" s="61"/>
      <c r="HRU693" s="61"/>
      <c r="HRV693" s="61"/>
      <c r="HRW693" s="61"/>
      <c r="HRX693" s="61"/>
      <c r="HRY693" s="61"/>
      <c r="HRZ693" s="61"/>
      <c r="HSA693" s="61"/>
      <c r="HSB693" s="61"/>
      <c r="HSC693" s="61"/>
      <c r="HSD693" s="61"/>
      <c r="HSE693" s="61"/>
      <c r="HSF693" s="61"/>
      <c r="HSG693" s="61"/>
      <c r="HSH693" s="61"/>
      <c r="HSI693" s="61"/>
      <c r="HSJ693" s="61"/>
      <c r="HSK693" s="61"/>
      <c r="HSL693" s="61"/>
      <c r="HSM693" s="61"/>
      <c r="HSN693" s="61"/>
      <c r="HSO693" s="61"/>
      <c r="HSP693" s="61"/>
      <c r="HSQ693" s="61"/>
      <c r="HSR693" s="61"/>
      <c r="HSS693" s="61"/>
      <c r="HST693" s="61"/>
      <c r="HSU693" s="61"/>
      <c r="HSV693" s="61"/>
      <c r="HSW693" s="61"/>
      <c r="HSX693" s="61"/>
      <c r="HSY693" s="61"/>
      <c r="HSZ693" s="61"/>
      <c r="HTA693" s="61"/>
      <c r="HTB693" s="61"/>
      <c r="HTC693" s="61"/>
      <c r="HTD693" s="61"/>
      <c r="HTE693" s="61"/>
      <c r="HTF693" s="61"/>
      <c r="HTG693" s="61"/>
      <c r="HTH693" s="61"/>
      <c r="HTI693" s="61"/>
      <c r="HTJ693" s="61"/>
      <c r="HTK693" s="61"/>
      <c r="HTL693" s="61"/>
      <c r="HTM693" s="61"/>
      <c r="HTN693" s="61"/>
      <c r="HTO693" s="61"/>
      <c r="HTP693" s="61"/>
      <c r="HTQ693" s="61"/>
      <c r="HTR693" s="61"/>
      <c r="HTS693" s="61"/>
      <c r="HTT693" s="61"/>
      <c r="HTU693" s="61"/>
      <c r="HTV693" s="61"/>
      <c r="HTW693" s="61"/>
      <c r="HTX693" s="61"/>
      <c r="HTY693" s="61"/>
      <c r="HTZ693" s="61"/>
      <c r="HUA693" s="61"/>
      <c r="HUB693" s="61"/>
      <c r="HUC693" s="61"/>
      <c r="HUD693" s="61"/>
      <c r="HUE693" s="61"/>
      <c r="HUF693" s="61"/>
      <c r="HUG693" s="61"/>
      <c r="HUH693" s="61"/>
      <c r="HUI693" s="61"/>
      <c r="HUJ693" s="61"/>
      <c r="HUK693" s="61"/>
      <c r="HUL693" s="61"/>
      <c r="HUM693" s="61"/>
      <c r="HUN693" s="61"/>
      <c r="HUO693" s="61"/>
      <c r="HUP693" s="61"/>
      <c r="HUQ693" s="61"/>
      <c r="HUR693" s="61"/>
      <c r="HUS693" s="61"/>
      <c r="HUT693" s="61"/>
      <c r="HUU693" s="61"/>
      <c r="HUV693" s="61"/>
      <c r="HUW693" s="61"/>
      <c r="HUX693" s="61"/>
      <c r="HUY693" s="61"/>
      <c r="HUZ693" s="61"/>
      <c r="HVA693" s="61"/>
      <c r="HVB693" s="61"/>
      <c r="HVC693" s="61"/>
      <c r="HVD693" s="61"/>
      <c r="HVE693" s="61"/>
      <c r="HVF693" s="61"/>
      <c r="HVG693" s="61"/>
      <c r="HVH693" s="61"/>
      <c r="HVI693" s="61"/>
      <c r="HVJ693" s="61"/>
      <c r="HVK693" s="61"/>
      <c r="HVL693" s="61"/>
      <c r="HVM693" s="61"/>
      <c r="HVN693" s="61"/>
      <c r="HVO693" s="61"/>
      <c r="HVP693" s="61"/>
      <c r="HVQ693" s="61"/>
      <c r="HVR693" s="61"/>
      <c r="HVS693" s="61"/>
      <c r="HVT693" s="61"/>
      <c r="HVU693" s="61"/>
      <c r="HVV693" s="61"/>
      <c r="HVW693" s="61"/>
      <c r="HVX693" s="61"/>
      <c r="HVY693" s="61"/>
      <c r="HVZ693" s="61"/>
      <c r="HWA693" s="61"/>
      <c r="HWB693" s="61"/>
      <c r="HWC693" s="61"/>
      <c r="HWD693" s="61"/>
      <c r="HWE693" s="61"/>
      <c r="HWF693" s="61"/>
      <c r="HWG693" s="61"/>
      <c r="HWH693" s="61"/>
      <c r="HWI693" s="61"/>
      <c r="HWJ693" s="61"/>
      <c r="HWK693" s="61"/>
      <c r="HWL693" s="61"/>
      <c r="HWM693" s="61"/>
      <c r="HWN693" s="61"/>
      <c r="HWO693" s="61"/>
      <c r="HWP693" s="61"/>
      <c r="HWQ693" s="61"/>
      <c r="HWR693" s="61"/>
      <c r="HWS693" s="61"/>
      <c r="HWT693" s="61"/>
      <c r="HWU693" s="61"/>
      <c r="HWV693" s="61"/>
      <c r="HWW693" s="61"/>
      <c r="HWX693" s="61"/>
      <c r="HWY693" s="61"/>
      <c r="HWZ693" s="61"/>
      <c r="HXA693" s="61"/>
      <c r="HXB693" s="61"/>
      <c r="HXC693" s="61"/>
      <c r="HXD693" s="61"/>
      <c r="HXE693" s="61"/>
      <c r="HXF693" s="61"/>
      <c r="HXG693" s="61"/>
      <c r="HXH693" s="61"/>
      <c r="HXI693" s="61"/>
      <c r="HXJ693" s="61"/>
      <c r="HXK693" s="61"/>
      <c r="HXL693" s="61"/>
      <c r="HXM693" s="61"/>
      <c r="HXN693" s="61"/>
      <c r="HXO693" s="61"/>
      <c r="HXP693" s="61"/>
      <c r="HXQ693" s="61"/>
      <c r="HXR693" s="61"/>
      <c r="HXS693" s="61"/>
      <c r="HXT693" s="61"/>
      <c r="HXU693" s="61"/>
      <c r="HXV693" s="61"/>
      <c r="HXW693" s="61"/>
      <c r="HXX693" s="61"/>
      <c r="HXY693" s="61"/>
      <c r="HXZ693" s="61"/>
      <c r="HYA693" s="61"/>
      <c r="HYB693" s="61"/>
      <c r="HYC693" s="61"/>
      <c r="HYD693" s="61"/>
      <c r="HYE693" s="61"/>
      <c r="HYF693" s="61"/>
      <c r="HYG693" s="61"/>
      <c r="HYH693" s="61"/>
      <c r="HYI693" s="61"/>
      <c r="HYJ693" s="61"/>
      <c r="HYK693" s="61"/>
      <c r="HYL693" s="61"/>
      <c r="HYM693" s="61"/>
      <c r="HYN693" s="61"/>
      <c r="HYO693" s="61"/>
      <c r="HYP693" s="61"/>
      <c r="HYQ693" s="61"/>
      <c r="HYR693" s="61"/>
      <c r="HYS693" s="61"/>
      <c r="HYT693" s="61"/>
      <c r="HYU693" s="61"/>
      <c r="HYV693" s="61"/>
      <c r="HYW693" s="61"/>
      <c r="HYX693" s="61"/>
      <c r="HYY693" s="61"/>
      <c r="HYZ693" s="61"/>
      <c r="HZA693" s="61"/>
      <c r="HZB693" s="61"/>
      <c r="HZC693" s="61"/>
      <c r="HZD693" s="61"/>
      <c r="HZE693" s="61"/>
      <c r="HZF693" s="61"/>
      <c r="HZG693" s="61"/>
      <c r="HZH693" s="61"/>
      <c r="HZI693" s="61"/>
      <c r="HZJ693" s="61"/>
      <c r="HZK693" s="61"/>
      <c r="HZL693" s="61"/>
      <c r="HZM693" s="61"/>
      <c r="HZN693" s="61"/>
      <c r="HZO693" s="61"/>
      <c r="HZP693" s="61"/>
      <c r="HZQ693" s="61"/>
      <c r="HZR693" s="61"/>
      <c r="HZS693" s="61"/>
      <c r="HZT693" s="61"/>
      <c r="HZU693" s="61"/>
      <c r="HZV693" s="61"/>
      <c r="HZW693" s="61"/>
      <c r="HZX693" s="61"/>
      <c r="HZY693" s="61"/>
      <c r="HZZ693" s="61"/>
      <c r="IAA693" s="61"/>
      <c r="IAB693" s="61"/>
      <c r="IAC693" s="61"/>
      <c r="IAD693" s="61"/>
      <c r="IAE693" s="61"/>
      <c r="IAF693" s="61"/>
      <c r="IAG693" s="61"/>
      <c r="IAH693" s="61"/>
      <c r="IAI693" s="61"/>
      <c r="IAJ693" s="61"/>
      <c r="IAK693" s="61"/>
      <c r="IAL693" s="61"/>
      <c r="IAM693" s="61"/>
      <c r="IAN693" s="61"/>
      <c r="IAO693" s="61"/>
      <c r="IAP693" s="61"/>
      <c r="IAQ693" s="61"/>
      <c r="IAR693" s="61"/>
      <c r="IAS693" s="61"/>
      <c r="IAT693" s="61"/>
      <c r="IAU693" s="61"/>
      <c r="IAV693" s="61"/>
      <c r="IAW693" s="61"/>
      <c r="IAX693" s="61"/>
      <c r="IAY693" s="61"/>
      <c r="IAZ693" s="61"/>
      <c r="IBA693" s="61"/>
      <c r="IBB693" s="61"/>
      <c r="IBC693" s="61"/>
      <c r="IBD693" s="61"/>
      <c r="IBE693" s="61"/>
      <c r="IBF693" s="61"/>
      <c r="IBG693" s="61"/>
      <c r="IBH693" s="61"/>
      <c r="IBI693" s="61"/>
      <c r="IBJ693" s="61"/>
      <c r="IBK693" s="61"/>
      <c r="IBL693" s="61"/>
      <c r="IBM693" s="61"/>
      <c r="IBN693" s="61"/>
      <c r="IBO693" s="61"/>
      <c r="IBP693" s="61"/>
      <c r="IBQ693" s="61"/>
      <c r="IBR693" s="61"/>
      <c r="IBS693" s="61"/>
      <c r="IBT693" s="61"/>
      <c r="IBU693" s="61"/>
      <c r="IBV693" s="61"/>
      <c r="IBW693" s="61"/>
      <c r="IBX693" s="61"/>
      <c r="IBY693" s="61"/>
      <c r="IBZ693" s="61"/>
      <c r="ICA693" s="61"/>
      <c r="ICB693" s="61"/>
      <c r="ICC693" s="61"/>
      <c r="ICD693" s="61"/>
      <c r="ICE693" s="61"/>
      <c r="ICF693" s="61"/>
      <c r="ICG693" s="61"/>
      <c r="ICH693" s="61"/>
      <c r="ICI693" s="61"/>
      <c r="ICJ693" s="61"/>
      <c r="ICK693" s="61"/>
      <c r="ICL693" s="61"/>
      <c r="ICM693" s="61"/>
      <c r="ICN693" s="61"/>
      <c r="ICO693" s="61"/>
      <c r="ICP693" s="61"/>
      <c r="ICQ693" s="61"/>
      <c r="ICR693" s="61"/>
      <c r="ICS693" s="61"/>
      <c r="ICT693" s="61"/>
      <c r="ICU693" s="61"/>
      <c r="ICV693" s="61"/>
      <c r="ICW693" s="61"/>
      <c r="ICX693" s="61"/>
      <c r="ICY693" s="61"/>
      <c r="ICZ693" s="61"/>
      <c r="IDA693" s="61"/>
      <c r="IDB693" s="61"/>
      <c r="IDC693" s="61"/>
      <c r="IDD693" s="61"/>
      <c r="IDE693" s="61"/>
      <c r="IDF693" s="61"/>
      <c r="IDG693" s="61"/>
      <c r="IDH693" s="61"/>
      <c r="IDI693" s="61"/>
      <c r="IDJ693" s="61"/>
      <c r="IDK693" s="61"/>
      <c r="IDL693" s="61"/>
      <c r="IDM693" s="61"/>
      <c r="IDN693" s="61"/>
      <c r="IDO693" s="61"/>
      <c r="IDP693" s="61"/>
      <c r="IDQ693" s="61"/>
      <c r="IDR693" s="61"/>
      <c r="IDS693" s="61"/>
      <c r="IDT693" s="61"/>
      <c r="IDU693" s="61"/>
      <c r="IDV693" s="61"/>
      <c r="IDW693" s="61"/>
      <c r="IDX693" s="61"/>
      <c r="IDY693" s="61"/>
      <c r="IDZ693" s="61"/>
      <c r="IEA693" s="61"/>
      <c r="IEB693" s="61"/>
      <c r="IEC693" s="61"/>
      <c r="IED693" s="61"/>
      <c r="IEE693" s="61"/>
      <c r="IEF693" s="61"/>
      <c r="IEG693" s="61"/>
      <c r="IEH693" s="61"/>
      <c r="IEI693" s="61"/>
      <c r="IEJ693" s="61"/>
      <c r="IEK693" s="61"/>
      <c r="IEL693" s="61"/>
      <c r="IEM693" s="61"/>
      <c r="IEN693" s="61"/>
      <c r="IEO693" s="61"/>
      <c r="IEP693" s="61"/>
      <c r="IEQ693" s="61"/>
      <c r="IER693" s="61"/>
      <c r="IES693" s="61"/>
      <c r="IET693" s="61"/>
      <c r="IEU693" s="61"/>
      <c r="IEV693" s="61"/>
      <c r="IEW693" s="61"/>
      <c r="IEX693" s="61"/>
      <c r="IEY693" s="61"/>
      <c r="IEZ693" s="61"/>
      <c r="IFA693" s="61"/>
      <c r="IFB693" s="61"/>
      <c r="IFC693" s="61"/>
      <c r="IFD693" s="61"/>
      <c r="IFE693" s="61"/>
      <c r="IFF693" s="61"/>
      <c r="IFG693" s="61"/>
      <c r="IFH693" s="61"/>
      <c r="IFI693" s="61"/>
      <c r="IFJ693" s="61"/>
      <c r="IFK693" s="61"/>
      <c r="IFL693" s="61"/>
      <c r="IFM693" s="61"/>
      <c r="IFN693" s="61"/>
      <c r="IFO693" s="61"/>
      <c r="IFP693" s="61"/>
      <c r="IFQ693" s="61"/>
      <c r="IFR693" s="61"/>
      <c r="IFS693" s="61"/>
      <c r="IFT693" s="61"/>
      <c r="IFU693" s="61"/>
      <c r="IFV693" s="61"/>
      <c r="IFW693" s="61"/>
      <c r="IFX693" s="61"/>
      <c r="IFY693" s="61"/>
      <c r="IFZ693" s="61"/>
      <c r="IGA693" s="61"/>
      <c r="IGB693" s="61"/>
      <c r="IGC693" s="61"/>
      <c r="IGD693" s="61"/>
      <c r="IGE693" s="61"/>
      <c r="IGF693" s="61"/>
      <c r="IGG693" s="61"/>
      <c r="IGH693" s="61"/>
      <c r="IGI693" s="61"/>
      <c r="IGJ693" s="61"/>
      <c r="IGK693" s="61"/>
      <c r="IGL693" s="61"/>
      <c r="IGM693" s="61"/>
      <c r="IGN693" s="61"/>
      <c r="IGO693" s="61"/>
      <c r="IGP693" s="61"/>
      <c r="IGQ693" s="61"/>
      <c r="IGR693" s="61"/>
      <c r="IGS693" s="61"/>
      <c r="IGT693" s="61"/>
      <c r="IGU693" s="61"/>
      <c r="IGV693" s="61"/>
      <c r="IGW693" s="61"/>
      <c r="IGX693" s="61"/>
      <c r="IGY693" s="61"/>
      <c r="IGZ693" s="61"/>
      <c r="IHA693" s="61"/>
      <c r="IHB693" s="61"/>
      <c r="IHC693" s="61"/>
      <c r="IHD693" s="61"/>
      <c r="IHE693" s="61"/>
      <c r="IHF693" s="61"/>
      <c r="IHG693" s="61"/>
      <c r="IHH693" s="61"/>
      <c r="IHI693" s="61"/>
      <c r="IHJ693" s="61"/>
      <c r="IHK693" s="61"/>
      <c r="IHL693" s="61"/>
      <c r="IHM693" s="61"/>
      <c r="IHN693" s="61"/>
      <c r="IHO693" s="61"/>
      <c r="IHP693" s="61"/>
      <c r="IHQ693" s="61"/>
      <c r="IHR693" s="61"/>
      <c r="IHS693" s="61"/>
      <c r="IHT693" s="61"/>
      <c r="IHU693" s="61"/>
      <c r="IHV693" s="61"/>
      <c r="IHW693" s="61"/>
      <c r="IHX693" s="61"/>
      <c r="IHY693" s="61"/>
      <c r="IHZ693" s="61"/>
      <c r="IIA693" s="61"/>
      <c r="IIB693" s="61"/>
      <c r="IIC693" s="61"/>
      <c r="IID693" s="61"/>
      <c r="IIE693" s="61"/>
      <c r="IIF693" s="61"/>
      <c r="IIG693" s="61"/>
      <c r="IIH693" s="61"/>
      <c r="III693" s="61"/>
      <c r="IIJ693" s="61"/>
      <c r="IIK693" s="61"/>
      <c r="IIL693" s="61"/>
      <c r="IIM693" s="61"/>
      <c r="IIN693" s="61"/>
      <c r="IIO693" s="61"/>
      <c r="IIP693" s="61"/>
      <c r="IIQ693" s="61"/>
      <c r="IIR693" s="61"/>
      <c r="IIS693" s="61"/>
      <c r="IIT693" s="61"/>
      <c r="IIU693" s="61"/>
      <c r="IIV693" s="61"/>
      <c r="IIW693" s="61"/>
      <c r="IIX693" s="61"/>
      <c r="IIY693" s="61"/>
      <c r="IIZ693" s="61"/>
      <c r="IJA693" s="61"/>
      <c r="IJB693" s="61"/>
      <c r="IJC693" s="61"/>
      <c r="IJD693" s="61"/>
      <c r="IJE693" s="61"/>
      <c r="IJF693" s="61"/>
      <c r="IJG693" s="61"/>
      <c r="IJH693" s="61"/>
      <c r="IJI693" s="61"/>
      <c r="IJJ693" s="61"/>
      <c r="IJK693" s="61"/>
      <c r="IJL693" s="61"/>
      <c r="IJM693" s="61"/>
      <c r="IJN693" s="61"/>
      <c r="IJO693" s="61"/>
      <c r="IJP693" s="61"/>
      <c r="IJQ693" s="61"/>
      <c r="IJR693" s="61"/>
      <c r="IJS693" s="61"/>
      <c r="IJT693" s="61"/>
      <c r="IJU693" s="61"/>
      <c r="IJV693" s="61"/>
      <c r="IJW693" s="61"/>
      <c r="IJX693" s="61"/>
      <c r="IJY693" s="61"/>
      <c r="IJZ693" s="61"/>
      <c r="IKA693" s="61"/>
      <c r="IKB693" s="61"/>
      <c r="IKC693" s="61"/>
      <c r="IKD693" s="61"/>
      <c r="IKE693" s="61"/>
      <c r="IKF693" s="61"/>
      <c r="IKG693" s="61"/>
      <c r="IKH693" s="61"/>
      <c r="IKI693" s="61"/>
      <c r="IKJ693" s="61"/>
      <c r="IKK693" s="61"/>
      <c r="IKL693" s="61"/>
      <c r="IKM693" s="61"/>
      <c r="IKN693" s="61"/>
      <c r="IKO693" s="61"/>
      <c r="IKP693" s="61"/>
      <c r="IKQ693" s="61"/>
      <c r="IKR693" s="61"/>
      <c r="IKS693" s="61"/>
      <c r="IKT693" s="61"/>
      <c r="IKU693" s="61"/>
      <c r="IKV693" s="61"/>
      <c r="IKW693" s="61"/>
      <c r="IKX693" s="61"/>
      <c r="IKY693" s="61"/>
      <c r="IKZ693" s="61"/>
      <c r="ILA693" s="61"/>
      <c r="ILB693" s="61"/>
      <c r="ILC693" s="61"/>
      <c r="ILD693" s="61"/>
      <c r="ILE693" s="61"/>
      <c r="ILF693" s="61"/>
      <c r="ILG693" s="61"/>
      <c r="ILH693" s="61"/>
      <c r="ILI693" s="61"/>
      <c r="ILJ693" s="61"/>
      <c r="ILK693" s="61"/>
      <c r="ILL693" s="61"/>
      <c r="ILM693" s="61"/>
      <c r="ILN693" s="61"/>
      <c r="ILO693" s="61"/>
      <c r="ILP693" s="61"/>
      <c r="ILQ693" s="61"/>
      <c r="ILR693" s="61"/>
      <c r="ILS693" s="61"/>
      <c r="ILT693" s="61"/>
      <c r="ILU693" s="61"/>
      <c r="ILV693" s="61"/>
      <c r="ILW693" s="61"/>
      <c r="ILX693" s="61"/>
      <c r="ILY693" s="61"/>
      <c r="ILZ693" s="61"/>
      <c r="IMA693" s="61"/>
      <c r="IMB693" s="61"/>
      <c r="IMC693" s="61"/>
      <c r="IMD693" s="61"/>
      <c r="IME693" s="61"/>
      <c r="IMF693" s="61"/>
      <c r="IMG693" s="61"/>
      <c r="IMH693" s="61"/>
      <c r="IMI693" s="61"/>
      <c r="IMJ693" s="61"/>
      <c r="IMK693" s="61"/>
      <c r="IML693" s="61"/>
      <c r="IMM693" s="61"/>
      <c r="IMN693" s="61"/>
      <c r="IMO693" s="61"/>
      <c r="IMP693" s="61"/>
      <c r="IMQ693" s="61"/>
      <c r="IMR693" s="61"/>
      <c r="IMS693" s="61"/>
      <c r="IMT693" s="61"/>
      <c r="IMU693" s="61"/>
      <c r="IMV693" s="61"/>
      <c r="IMW693" s="61"/>
      <c r="IMX693" s="61"/>
      <c r="IMY693" s="61"/>
      <c r="IMZ693" s="61"/>
      <c r="INA693" s="61"/>
      <c r="INB693" s="61"/>
      <c r="INC693" s="61"/>
      <c r="IND693" s="61"/>
      <c r="INE693" s="61"/>
      <c r="INF693" s="61"/>
      <c r="ING693" s="61"/>
      <c r="INH693" s="61"/>
      <c r="INI693" s="61"/>
      <c r="INJ693" s="61"/>
      <c r="INK693" s="61"/>
      <c r="INL693" s="61"/>
      <c r="INM693" s="61"/>
      <c r="INN693" s="61"/>
      <c r="INO693" s="61"/>
      <c r="INP693" s="61"/>
      <c r="INQ693" s="61"/>
      <c r="INR693" s="61"/>
      <c r="INS693" s="61"/>
      <c r="INT693" s="61"/>
      <c r="INU693" s="61"/>
      <c r="INV693" s="61"/>
      <c r="INW693" s="61"/>
      <c r="INX693" s="61"/>
      <c r="INY693" s="61"/>
      <c r="INZ693" s="61"/>
      <c r="IOA693" s="61"/>
      <c r="IOB693" s="61"/>
      <c r="IOC693" s="61"/>
      <c r="IOD693" s="61"/>
      <c r="IOE693" s="61"/>
      <c r="IOF693" s="61"/>
      <c r="IOG693" s="61"/>
      <c r="IOH693" s="61"/>
      <c r="IOI693" s="61"/>
      <c r="IOJ693" s="61"/>
      <c r="IOK693" s="61"/>
      <c r="IOL693" s="61"/>
      <c r="IOM693" s="61"/>
      <c r="ION693" s="61"/>
      <c r="IOO693" s="61"/>
      <c r="IOP693" s="61"/>
      <c r="IOQ693" s="61"/>
      <c r="IOR693" s="61"/>
      <c r="IOS693" s="61"/>
      <c r="IOT693" s="61"/>
      <c r="IOU693" s="61"/>
      <c r="IOV693" s="61"/>
      <c r="IOW693" s="61"/>
      <c r="IOX693" s="61"/>
      <c r="IOY693" s="61"/>
      <c r="IOZ693" s="61"/>
      <c r="IPA693" s="61"/>
      <c r="IPB693" s="61"/>
      <c r="IPC693" s="61"/>
      <c r="IPD693" s="61"/>
      <c r="IPE693" s="61"/>
      <c r="IPF693" s="61"/>
      <c r="IPG693" s="61"/>
      <c r="IPH693" s="61"/>
      <c r="IPI693" s="61"/>
      <c r="IPJ693" s="61"/>
      <c r="IPK693" s="61"/>
      <c r="IPL693" s="61"/>
      <c r="IPM693" s="61"/>
      <c r="IPN693" s="61"/>
      <c r="IPO693" s="61"/>
      <c r="IPP693" s="61"/>
      <c r="IPQ693" s="61"/>
      <c r="IPR693" s="61"/>
      <c r="IPS693" s="61"/>
      <c r="IPT693" s="61"/>
      <c r="IPU693" s="61"/>
      <c r="IPV693" s="61"/>
      <c r="IPW693" s="61"/>
      <c r="IPX693" s="61"/>
      <c r="IPY693" s="61"/>
      <c r="IPZ693" s="61"/>
      <c r="IQA693" s="61"/>
      <c r="IQB693" s="61"/>
      <c r="IQC693" s="61"/>
      <c r="IQD693" s="61"/>
      <c r="IQE693" s="61"/>
      <c r="IQF693" s="61"/>
      <c r="IQG693" s="61"/>
      <c r="IQH693" s="61"/>
      <c r="IQI693" s="61"/>
      <c r="IQJ693" s="61"/>
      <c r="IQK693" s="61"/>
      <c r="IQL693" s="61"/>
      <c r="IQM693" s="61"/>
      <c r="IQN693" s="61"/>
      <c r="IQO693" s="61"/>
      <c r="IQP693" s="61"/>
      <c r="IQQ693" s="61"/>
      <c r="IQR693" s="61"/>
      <c r="IQS693" s="61"/>
      <c r="IQT693" s="61"/>
      <c r="IQU693" s="61"/>
      <c r="IQV693" s="61"/>
      <c r="IQW693" s="61"/>
      <c r="IQX693" s="61"/>
      <c r="IQY693" s="61"/>
      <c r="IQZ693" s="61"/>
      <c r="IRA693" s="61"/>
      <c r="IRB693" s="61"/>
      <c r="IRC693" s="61"/>
      <c r="IRD693" s="61"/>
      <c r="IRE693" s="61"/>
      <c r="IRF693" s="61"/>
      <c r="IRG693" s="61"/>
      <c r="IRH693" s="61"/>
      <c r="IRI693" s="61"/>
      <c r="IRJ693" s="61"/>
      <c r="IRK693" s="61"/>
      <c r="IRL693" s="61"/>
      <c r="IRM693" s="61"/>
      <c r="IRN693" s="61"/>
      <c r="IRO693" s="61"/>
      <c r="IRP693" s="61"/>
      <c r="IRQ693" s="61"/>
      <c r="IRR693" s="61"/>
      <c r="IRS693" s="61"/>
      <c r="IRT693" s="61"/>
      <c r="IRU693" s="61"/>
      <c r="IRV693" s="61"/>
      <c r="IRW693" s="61"/>
      <c r="IRX693" s="61"/>
      <c r="IRY693" s="61"/>
      <c r="IRZ693" s="61"/>
      <c r="ISA693" s="61"/>
      <c r="ISB693" s="61"/>
      <c r="ISC693" s="61"/>
      <c r="ISD693" s="61"/>
      <c r="ISE693" s="61"/>
      <c r="ISF693" s="61"/>
      <c r="ISG693" s="61"/>
      <c r="ISH693" s="61"/>
      <c r="ISI693" s="61"/>
      <c r="ISJ693" s="61"/>
      <c r="ISK693" s="61"/>
      <c r="ISL693" s="61"/>
      <c r="ISM693" s="61"/>
      <c r="ISN693" s="61"/>
      <c r="ISO693" s="61"/>
      <c r="ISP693" s="61"/>
      <c r="ISQ693" s="61"/>
      <c r="ISR693" s="61"/>
      <c r="ISS693" s="61"/>
      <c r="IST693" s="61"/>
      <c r="ISU693" s="61"/>
      <c r="ISV693" s="61"/>
      <c r="ISW693" s="61"/>
      <c r="ISX693" s="61"/>
      <c r="ISY693" s="61"/>
      <c r="ISZ693" s="61"/>
      <c r="ITA693" s="61"/>
      <c r="ITB693" s="61"/>
      <c r="ITC693" s="61"/>
      <c r="ITD693" s="61"/>
      <c r="ITE693" s="61"/>
      <c r="ITF693" s="61"/>
      <c r="ITG693" s="61"/>
      <c r="ITH693" s="61"/>
      <c r="ITI693" s="61"/>
      <c r="ITJ693" s="61"/>
      <c r="ITK693" s="61"/>
      <c r="ITL693" s="61"/>
      <c r="ITM693" s="61"/>
      <c r="ITN693" s="61"/>
      <c r="ITO693" s="61"/>
      <c r="ITP693" s="61"/>
      <c r="ITQ693" s="61"/>
      <c r="ITR693" s="61"/>
      <c r="ITS693" s="61"/>
      <c r="ITT693" s="61"/>
      <c r="ITU693" s="61"/>
      <c r="ITV693" s="61"/>
      <c r="ITW693" s="61"/>
      <c r="ITX693" s="61"/>
      <c r="ITY693" s="61"/>
      <c r="ITZ693" s="61"/>
      <c r="IUA693" s="61"/>
      <c r="IUB693" s="61"/>
      <c r="IUC693" s="61"/>
      <c r="IUD693" s="61"/>
      <c r="IUE693" s="61"/>
      <c r="IUF693" s="61"/>
      <c r="IUG693" s="61"/>
      <c r="IUH693" s="61"/>
      <c r="IUI693" s="61"/>
      <c r="IUJ693" s="61"/>
      <c r="IUK693" s="61"/>
      <c r="IUL693" s="61"/>
      <c r="IUM693" s="61"/>
      <c r="IUN693" s="61"/>
      <c r="IUO693" s="61"/>
      <c r="IUP693" s="61"/>
      <c r="IUQ693" s="61"/>
      <c r="IUR693" s="61"/>
      <c r="IUS693" s="61"/>
      <c r="IUT693" s="61"/>
      <c r="IUU693" s="61"/>
      <c r="IUV693" s="61"/>
      <c r="IUW693" s="61"/>
      <c r="IUX693" s="61"/>
      <c r="IUY693" s="61"/>
      <c r="IUZ693" s="61"/>
      <c r="IVA693" s="61"/>
      <c r="IVB693" s="61"/>
      <c r="IVC693" s="61"/>
      <c r="IVD693" s="61"/>
      <c r="IVE693" s="61"/>
      <c r="IVF693" s="61"/>
      <c r="IVG693" s="61"/>
      <c r="IVH693" s="61"/>
      <c r="IVI693" s="61"/>
      <c r="IVJ693" s="61"/>
      <c r="IVK693" s="61"/>
      <c r="IVL693" s="61"/>
      <c r="IVM693" s="61"/>
      <c r="IVN693" s="61"/>
      <c r="IVO693" s="61"/>
      <c r="IVP693" s="61"/>
      <c r="IVQ693" s="61"/>
      <c r="IVR693" s="61"/>
      <c r="IVS693" s="61"/>
      <c r="IVT693" s="61"/>
      <c r="IVU693" s="61"/>
      <c r="IVV693" s="61"/>
      <c r="IVW693" s="61"/>
      <c r="IVX693" s="61"/>
      <c r="IVY693" s="61"/>
      <c r="IVZ693" s="61"/>
      <c r="IWA693" s="61"/>
      <c r="IWB693" s="61"/>
      <c r="IWC693" s="61"/>
      <c r="IWD693" s="61"/>
      <c r="IWE693" s="61"/>
      <c r="IWF693" s="61"/>
      <c r="IWG693" s="61"/>
      <c r="IWH693" s="61"/>
      <c r="IWI693" s="61"/>
      <c r="IWJ693" s="61"/>
      <c r="IWK693" s="61"/>
      <c r="IWL693" s="61"/>
      <c r="IWM693" s="61"/>
      <c r="IWN693" s="61"/>
      <c r="IWO693" s="61"/>
      <c r="IWP693" s="61"/>
      <c r="IWQ693" s="61"/>
      <c r="IWR693" s="61"/>
      <c r="IWS693" s="61"/>
      <c r="IWT693" s="61"/>
      <c r="IWU693" s="61"/>
      <c r="IWV693" s="61"/>
      <c r="IWW693" s="61"/>
      <c r="IWX693" s="61"/>
      <c r="IWY693" s="61"/>
      <c r="IWZ693" s="61"/>
      <c r="IXA693" s="61"/>
      <c r="IXB693" s="61"/>
      <c r="IXC693" s="61"/>
      <c r="IXD693" s="61"/>
      <c r="IXE693" s="61"/>
      <c r="IXF693" s="61"/>
      <c r="IXG693" s="61"/>
      <c r="IXH693" s="61"/>
      <c r="IXI693" s="61"/>
      <c r="IXJ693" s="61"/>
      <c r="IXK693" s="61"/>
      <c r="IXL693" s="61"/>
      <c r="IXM693" s="61"/>
      <c r="IXN693" s="61"/>
      <c r="IXO693" s="61"/>
      <c r="IXP693" s="61"/>
      <c r="IXQ693" s="61"/>
      <c r="IXR693" s="61"/>
      <c r="IXS693" s="61"/>
      <c r="IXT693" s="61"/>
      <c r="IXU693" s="61"/>
      <c r="IXV693" s="61"/>
      <c r="IXW693" s="61"/>
      <c r="IXX693" s="61"/>
      <c r="IXY693" s="61"/>
      <c r="IXZ693" s="61"/>
      <c r="IYA693" s="61"/>
      <c r="IYB693" s="61"/>
      <c r="IYC693" s="61"/>
      <c r="IYD693" s="61"/>
      <c r="IYE693" s="61"/>
      <c r="IYF693" s="61"/>
      <c r="IYG693" s="61"/>
      <c r="IYH693" s="61"/>
      <c r="IYI693" s="61"/>
      <c r="IYJ693" s="61"/>
      <c r="IYK693" s="61"/>
      <c r="IYL693" s="61"/>
      <c r="IYM693" s="61"/>
      <c r="IYN693" s="61"/>
      <c r="IYO693" s="61"/>
      <c r="IYP693" s="61"/>
      <c r="IYQ693" s="61"/>
      <c r="IYR693" s="61"/>
      <c r="IYS693" s="61"/>
      <c r="IYT693" s="61"/>
      <c r="IYU693" s="61"/>
      <c r="IYV693" s="61"/>
      <c r="IYW693" s="61"/>
      <c r="IYX693" s="61"/>
      <c r="IYY693" s="61"/>
      <c r="IYZ693" s="61"/>
      <c r="IZA693" s="61"/>
      <c r="IZB693" s="61"/>
      <c r="IZC693" s="61"/>
      <c r="IZD693" s="61"/>
      <c r="IZE693" s="61"/>
      <c r="IZF693" s="61"/>
      <c r="IZG693" s="61"/>
      <c r="IZH693" s="61"/>
      <c r="IZI693" s="61"/>
      <c r="IZJ693" s="61"/>
      <c r="IZK693" s="61"/>
      <c r="IZL693" s="61"/>
      <c r="IZM693" s="61"/>
      <c r="IZN693" s="61"/>
      <c r="IZO693" s="61"/>
      <c r="IZP693" s="61"/>
      <c r="IZQ693" s="61"/>
      <c r="IZR693" s="61"/>
      <c r="IZS693" s="61"/>
      <c r="IZT693" s="61"/>
      <c r="IZU693" s="61"/>
      <c r="IZV693" s="61"/>
      <c r="IZW693" s="61"/>
      <c r="IZX693" s="61"/>
      <c r="IZY693" s="61"/>
      <c r="IZZ693" s="61"/>
      <c r="JAA693" s="61"/>
      <c r="JAB693" s="61"/>
      <c r="JAC693" s="61"/>
      <c r="JAD693" s="61"/>
      <c r="JAE693" s="61"/>
      <c r="JAF693" s="61"/>
      <c r="JAG693" s="61"/>
      <c r="JAH693" s="61"/>
      <c r="JAI693" s="61"/>
      <c r="JAJ693" s="61"/>
      <c r="JAK693" s="61"/>
      <c r="JAL693" s="61"/>
      <c r="JAM693" s="61"/>
      <c r="JAN693" s="61"/>
      <c r="JAO693" s="61"/>
      <c r="JAP693" s="61"/>
      <c r="JAQ693" s="61"/>
      <c r="JAR693" s="61"/>
      <c r="JAS693" s="61"/>
      <c r="JAT693" s="61"/>
      <c r="JAU693" s="61"/>
      <c r="JAV693" s="61"/>
      <c r="JAW693" s="61"/>
      <c r="JAX693" s="61"/>
      <c r="JAY693" s="61"/>
      <c r="JAZ693" s="61"/>
      <c r="JBA693" s="61"/>
      <c r="JBB693" s="61"/>
      <c r="JBC693" s="61"/>
      <c r="JBD693" s="61"/>
      <c r="JBE693" s="61"/>
      <c r="JBF693" s="61"/>
      <c r="JBG693" s="61"/>
      <c r="JBH693" s="61"/>
      <c r="JBI693" s="61"/>
      <c r="JBJ693" s="61"/>
      <c r="JBK693" s="61"/>
      <c r="JBL693" s="61"/>
      <c r="JBM693" s="61"/>
      <c r="JBN693" s="61"/>
      <c r="JBO693" s="61"/>
      <c r="JBP693" s="61"/>
      <c r="JBQ693" s="61"/>
      <c r="JBR693" s="61"/>
      <c r="JBS693" s="61"/>
      <c r="JBT693" s="61"/>
      <c r="JBU693" s="61"/>
      <c r="JBV693" s="61"/>
      <c r="JBW693" s="61"/>
      <c r="JBX693" s="61"/>
      <c r="JBY693" s="61"/>
      <c r="JBZ693" s="61"/>
      <c r="JCA693" s="61"/>
      <c r="JCB693" s="61"/>
      <c r="JCC693" s="61"/>
      <c r="JCD693" s="61"/>
      <c r="JCE693" s="61"/>
      <c r="JCF693" s="61"/>
      <c r="JCG693" s="61"/>
      <c r="JCH693" s="61"/>
      <c r="JCI693" s="61"/>
      <c r="JCJ693" s="61"/>
      <c r="JCK693" s="61"/>
      <c r="JCL693" s="61"/>
      <c r="JCM693" s="61"/>
      <c r="JCN693" s="61"/>
      <c r="JCO693" s="61"/>
      <c r="JCP693" s="61"/>
      <c r="JCQ693" s="61"/>
      <c r="JCR693" s="61"/>
      <c r="JCS693" s="61"/>
      <c r="JCT693" s="61"/>
      <c r="JCU693" s="61"/>
      <c r="JCV693" s="61"/>
      <c r="JCW693" s="61"/>
      <c r="JCX693" s="61"/>
      <c r="JCY693" s="61"/>
      <c r="JCZ693" s="61"/>
      <c r="JDA693" s="61"/>
      <c r="JDB693" s="61"/>
      <c r="JDC693" s="61"/>
      <c r="JDD693" s="61"/>
      <c r="JDE693" s="61"/>
      <c r="JDF693" s="61"/>
      <c r="JDG693" s="61"/>
      <c r="JDH693" s="61"/>
      <c r="JDI693" s="61"/>
      <c r="JDJ693" s="61"/>
      <c r="JDK693" s="61"/>
      <c r="JDL693" s="61"/>
      <c r="JDM693" s="61"/>
      <c r="JDN693" s="61"/>
      <c r="JDO693" s="61"/>
      <c r="JDP693" s="61"/>
      <c r="JDQ693" s="61"/>
      <c r="JDR693" s="61"/>
      <c r="JDS693" s="61"/>
      <c r="JDT693" s="61"/>
      <c r="JDU693" s="61"/>
      <c r="JDV693" s="61"/>
      <c r="JDW693" s="61"/>
      <c r="JDX693" s="61"/>
      <c r="JDY693" s="61"/>
      <c r="JDZ693" s="61"/>
      <c r="JEA693" s="61"/>
      <c r="JEB693" s="61"/>
      <c r="JEC693" s="61"/>
      <c r="JED693" s="61"/>
      <c r="JEE693" s="61"/>
      <c r="JEF693" s="61"/>
      <c r="JEG693" s="61"/>
      <c r="JEH693" s="61"/>
      <c r="JEI693" s="61"/>
      <c r="JEJ693" s="61"/>
      <c r="JEK693" s="61"/>
      <c r="JEL693" s="61"/>
      <c r="JEM693" s="61"/>
      <c r="JEN693" s="61"/>
      <c r="JEO693" s="61"/>
      <c r="JEP693" s="61"/>
      <c r="JEQ693" s="61"/>
      <c r="JER693" s="61"/>
      <c r="JES693" s="61"/>
      <c r="JET693" s="61"/>
      <c r="JEU693" s="61"/>
      <c r="JEV693" s="61"/>
      <c r="JEW693" s="61"/>
      <c r="JEX693" s="61"/>
      <c r="JEY693" s="61"/>
      <c r="JEZ693" s="61"/>
      <c r="JFA693" s="61"/>
      <c r="JFB693" s="61"/>
      <c r="JFC693" s="61"/>
      <c r="JFD693" s="61"/>
      <c r="JFE693" s="61"/>
      <c r="JFF693" s="61"/>
      <c r="JFG693" s="61"/>
      <c r="JFH693" s="61"/>
      <c r="JFI693" s="61"/>
      <c r="JFJ693" s="61"/>
      <c r="JFK693" s="61"/>
      <c r="JFL693" s="61"/>
      <c r="JFM693" s="61"/>
      <c r="JFN693" s="61"/>
      <c r="JFO693" s="61"/>
      <c r="JFP693" s="61"/>
      <c r="JFQ693" s="61"/>
      <c r="JFR693" s="61"/>
      <c r="JFS693" s="61"/>
      <c r="JFT693" s="61"/>
      <c r="JFU693" s="61"/>
      <c r="JFV693" s="61"/>
      <c r="JFW693" s="61"/>
      <c r="JFX693" s="61"/>
      <c r="JFY693" s="61"/>
      <c r="JFZ693" s="61"/>
      <c r="JGA693" s="61"/>
      <c r="JGB693" s="61"/>
      <c r="JGC693" s="61"/>
      <c r="JGD693" s="61"/>
      <c r="JGE693" s="61"/>
      <c r="JGF693" s="61"/>
      <c r="JGG693" s="61"/>
      <c r="JGH693" s="61"/>
      <c r="JGI693" s="61"/>
      <c r="JGJ693" s="61"/>
      <c r="JGK693" s="61"/>
      <c r="JGL693" s="61"/>
      <c r="JGM693" s="61"/>
      <c r="JGN693" s="61"/>
      <c r="JGO693" s="61"/>
      <c r="JGP693" s="61"/>
      <c r="JGQ693" s="61"/>
      <c r="JGR693" s="61"/>
      <c r="JGS693" s="61"/>
      <c r="JGT693" s="61"/>
      <c r="JGU693" s="61"/>
      <c r="JGV693" s="61"/>
      <c r="JGW693" s="61"/>
      <c r="JGX693" s="61"/>
      <c r="JGY693" s="61"/>
      <c r="JGZ693" s="61"/>
      <c r="JHA693" s="61"/>
      <c r="JHB693" s="61"/>
      <c r="JHC693" s="61"/>
      <c r="JHD693" s="61"/>
      <c r="JHE693" s="61"/>
      <c r="JHF693" s="61"/>
      <c r="JHG693" s="61"/>
      <c r="JHH693" s="61"/>
      <c r="JHI693" s="61"/>
      <c r="JHJ693" s="61"/>
      <c r="JHK693" s="61"/>
      <c r="JHL693" s="61"/>
      <c r="JHM693" s="61"/>
      <c r="JHN693" s="61"/>
      <c r="JHO693" s="61"/>
      <c r="JHP693" s="61"/>
      <c r="JHQ693" s="61"/>
      <c r="JHR693" s="61"/>
      <c r="JHS693" s="61"/>
      <c r="JHT693" s="61"/>
      <c r="JHU693" s="61"/>
      <c r="JHV693" s="61"/>
      <c r="JHW693" s="61"/>
      <c r="JHX693" s="61"/>
      <c r="JHY693" s="61"/>
      <c r="JHZ693" s="61"/>
      <c r="JIA693" s="61"/>
      <c r="JIB693" s="61"/>
      <c r="JIC693" s="61"/>
      <c r="JID693" s="61"/>
      <c r="JIE693" s="61"/>
      <c r="JIF693" s="61"/>
      <c r="JIG693" s="61"/>
      <c r="JIH693" s="61"/>
      <c r="JII693" s="61"/>
      <c r="JIJ693" s="61"/>
      <c r="JIK693" s="61"/>
      <c r="JIL693" s="61"/>
      <c r="JIM693" s="61"/>
      <c r="JIN693" s="61"/>
      <c r="JIO693" s="61"/>
      <c r="JIP693" s="61"/>
      <c r="JIQ693" s="61"/>
      <c r="JIR693" s="61"/>
      <c r="JIS693" s="61"/>
      <c r="JIT693" s="61"/>
      <c r="JIU693" s="61"/>
      <c r="JIV693" s="61"/>
      <c r="JIW693" s="61"/>
      <c r="JIX693" s="61"/>
      <c r="JIY693" s="61"/>
      <c r="JIZ693" s="61"/>
      <c r="JJA693" s="61"/>
      <c r="JJB693" s="61"/>
      <c r="JJC693" s="61"/>
      <c r="JJD693" s="61"/>
      <c r="JJE693" s="61"/>
      <c r="JJF693" s="61"/>
      <c r="JJG693" s="61"/>
      <c r="JJH693" s="61"/>
      <c r="JJI693" s="61"/>
      <c r="JJJ693" s="61"/>
      <c r="JJK693" s="61"/>
      <c r="JJL693" s="61"/>
      <c r="JJM693" s="61"/>
      <c r="JJN693" s="61"/>
      <c r="JJO693" s="61"/>
      <c r="JJP693" s="61"/>
      <c r="JJQ693" s="61"/>
      <c r="JJR693" s="61"/>
      <c r="JJS693" s="61"/>
      <c r="JJT693" s="61"/>
      <c r="JJU693" s="61"/>
      <c r="JJV693" s="61"/>
      <c r="JJW693" s="61"/>
      <c r="JJX693" s="61"/>
      <c r="JJY693" s="61"/>
      <c r="JJZ693" s="61"/>
      <c r="JKA693" s="61"/>
      <c r="JKB693" s="61"/>
      <c r="JKC693" s="61"/>
      <c r="JKD693" s="61"/>
      <c r="JKE693" s="61"/>
      <c r="JKF693" s="61"/>
      <c r="JKG693" s="61"/>
      <c r="JKH693" s="61"/>
      <c r="JKI693" s="61"/>
      <c r="JKJ693" s="61"/>
      <c r="JKK693" s="61"/>
      <c r="JKL693" s="61"/>
      <c r="JKM693" s="61"/>
      <c r="JKN693" s="61"/>
      <c r="JKO693" s="61"/>
      <c r="JKP693" s="61"/>
      <c r="JKQ693" s="61"/>
      <c r="JKR693" s="61"/>
      <c r="JKS693" s="61"/>
      <c r="JKT693" s="61"/>
      <c r="JKU693" s="61"/>
      <c r="JKV693" s="61"/>
      <c r="JKW693" s="61"/>
      <c r="JKX693" s="61"/>
      <c r="JKY693" s="61"/>
      <c r="JKZ693" s="61"/>
      <c r="JLA693" s="61"/>
      <c r="JLB693" s="61"/>
      <c r="JLC693" s="61"/>
      <c r="JLD693" s="61"/>
      <c r="JLE693" s="61"/>
      <c r="JLF693" s="61"/>
      <c r="JLG693" s="61"/>
      <c r="JLH693" s="61"/>
      <c r="JLI693" s="61"/>
      <c r="JLJ693" s="61"/>
      <c r="JLK693" s="61"/>
      <c r="JLL693" s="61"/>
      <c r="JLM693" s="61"/>
      <c r="JLN693" s="61"/>
      <c r="JLO693" s="61"/>
      <c r="JLP693" s="61"/>
      <c r="JLQ693" s="61"/>
      <c r="JLR693" s="61"/>
      <c r="JLS693" s="61"/>
      <c r="JLT693" s="61"/>
      <c r="JLU693" s="61"/>
      <c r="JLV693" s="61"/>
      <c r="JLW693" s="61"/>
      <c r="JLX693" s="61"/>
      <c r="JLY693" s="61"/>
      <c r="JLZ693" s="61"/>
      <c r="JMA693" s="61"/>
      <c r="JMB693" s="61"/>
      <c r="JMC693" s="61"/>
      <c r="JMD693" s="61"/>
      <c r="JME693" s="61"/>
      <c r="JMF693" s="61"/>
      <c r="JMG693" s="61"/>
      <c r="JMH693" s="61"/>
      <c r="JMI693" s="61"/>
      <c r="JMJ693" s="61"/>
      <c r="JMK693" s="61"/>
      <c r="JML693" s="61"/>
      <c r="JMM693" s="61"/>
      <c r="JMN693" s="61"/>
      <c r="JMO693" s="61"/>
      <c r="JMP693" s="61"/>
      <c r="JMQ693" s="61"/>
      <c r="JMR693" s="61"/>
      <c r="JMS693" s="61"/>
      <c r="JMT693" s="61"/>
      <c r="JMU693" s="61"/>
      <c r="JMV693" s="61"/>
      <c r="JMW693" s="61"/>
      <c r="JMX693" s="61"/>
      <c r="JMY693" s="61"/>
      <c r="JMZ693" s="61"/>
      <c r="JNA693" s="61"/>
      <c r="JNB693" s="61"/>
      <c r="JNC693" s="61"/>
      <c r="JND693" s="61"/>
      <c r="JNE693" s="61"/>
      <c r="JNF693" s="61"/>
      <c r="JNG693" s="61"/>
      <c r="JNH693" s="61"/>
      <c r="JNI693" s="61"/>
      <c r="JNJ693" s="61"/>
      <c r="JNK693" s="61"/>
      <c r="JNL693" s="61"/>
      <c r="JNM693" s="61"/>
      <c r="JNN693" s="61"/>
      <c r="JNO693" s="61"/>
      <c r="JNP693" s="61"/>
      <c r="JNQ693" s="61"/>
      <c r="JNR693" s="61"/>
      <c r="JNS693" s="61"/>
      <c r="JNT693" s="61"/>
      <c r="JNU693" s="61"/>
      <c r="JNV693" s="61"/>
      <c r="JNW693" s="61"/>
      <c r="JNX693" s="61"/>
      <c r="JNY693" s="61"/>
      <c r="JNZ693" s="61"/>
      <c r="JOA693" s="61"/>
      <c r="JOB693" s="61"/>
      <c r="JOC693" s="61"/>
      <c r="JOD693" s="61"/>
      <c r="JOE693" s="61"/>
      <c r="JOF693" s="61"/>
      <c r="JOG693" s="61"/>
      <c r="JOH693" s="61"/>
      <c r="JOI693" s="61"/>
      <c r="JOJ693" s="61"/>
      <c r="JOK693" s="61"/>
      <c r="JOL693" s="61"/>
      <c r="JOM693" s="61"/>
      <c r="JON693" s="61"/>
      <c r="JOO693" s="61"/>
      <c r="JOP693" s="61"/>
      <c r="JOQ693" s="61"/>
      <c r="JOR693" s="61"/>
      <c r="JOS693" s="61"/>
      <c r="JOT693" s="61"/>
      <c r="JOU693" s="61"/>
      <c r="JOV693" s="61"/>
      <c r="JOW693" s="61"/>
      <c r="JOX693" s="61"/>
      <c r="JOY693" s="61"/>
      <c r="JOZ693" s="61"/>
      <c r="JPA693" s="61"/>
      <c r="JPB693" s="61"/>
      <c r="JPC693" s="61"/>
      <c r="JPD693" s="61"/>
      <c r="JPE693" s="61"/>
      <c r="JPF693" s="61"/>
      <c r="JPG693" s="61"/>
      <c r="JPH693" s="61"/>
      <c r="JPI693" s="61"/>
      <c r="JPJ693" s="61"/>
      <c r="JPK693" s="61"/>
      <c r="JPL693" s="61"/>
      <c r="JPM693" s="61"/>
      <c r="JPN693" s="61"/>
      <c r="JPO693" s="61"/>
      <c r="JPP693" s="61"/>
      <c r="JPQ693" s="61"/>
      <c r="JPR693" s="61"/>
      <c r="JPS693" s="61"/>
      <c r="JPT693" s="61"/>
      <c r="JPU693" s="61"/>
      <c r="JPV693" s="61"/>
      <c r="JPW693" s="61"/>
      <c r="JPX693" s="61"/>
      <c r="JPY693" s="61"/>
      <c r="JPZ693" s="61"/>
      <c r="JQA693" s="61"/>
      <c r="JQB693" s="61"/>
      <c r="JQC693" s="61"/>
      <c r="JQD693" s="61"/>
      <c r="JQE693" s="61"/>
      <c r="JQF693" s="61"/>
      <c r="JQG693" s="61"/>
      <c r="JQH693" s="61"/>
      <c r="JQI693" s="61"/>
      <c r="JQJ693" s="61"/>
      <c r="JQK693" s="61"/>
      <c r="JQL693" s="61"/>
      <c r="JQM693" s="61"/>
      <c r="JQN693" s="61"/>
      <c r="JQO693" s="61"/>
      <c r="JQP693" s="61"/>
      <c r="JQQ693" s="61"/>
      <c r="JQR693" s="61"/>
      <c r="JQS693" s="61"/>
      <c r="JQT693" s="61"/>
      <c r="JQU693" s="61"/>
      <c r="JQV693" s="61"/>
      <c r="JQW693" s="61"/>
      <c r="JQX693" s="61"/>
      <c r="JQY693" s="61"/>
      <c r="JQZ693" s="61"/>
      <c r="JRA693" s="61"/>
      <c r="JRB693" s="61"/>
      <c r="JRC693" s="61"/>
      <c r="JRD693" s="61"/>
      <c r="JRE693" s="61"/>
      <c r="JRF693" s="61"/>
      <c r="JRG693" s="61"/>
      <c r="JRH693" s="61"/>
      <c r="JRI693" s="61"/>
      <c r="JRJ693" s="61"/>
      <c r="JRK693" s="61"/>
      <c r="JRL693" s="61"/>
      <c r="JRM693" s="61"/>
      <c r="JRN693" s="61"/>
      <c r="JRO693" s="61"/>
      <c r="JRP693" s="61"/>
      <c r="JRQ693" s="61"/>
      <c r="JRR693" s="61"/>
      <c r="JRS693" s="61"/>
      <c r="JRT693" s="61"/>
      <c r="JRU693" s="61"/>
      <c r="JRV693" s="61"/>
      <c r="JRW693" s="61"/>
      <c r="JRX693" s="61"/>
      <c r="JRY693" s="61"/>
      <c r="JRZ693" s="61"/>
      <c r="JSA693" s="61"/>
      <c r="JSB693" s="61"/>
      <c r="JSC693" s="61"/>
      <c r="JSD693" s="61"/>
      <c r="JSE693" s="61"/>
      <c r="JSF693" s="61"/>
      <c r="JSG693" s="61"/>
      <c r="JSH693" s="61"/>
      <c r="JSI693" s="61"/>
      <c r="JSJ693" s="61"/>
      <c r="JSK693" s="61"/>
      <c r="JSL693" s="61"/>
      <c r="JSM693" s="61"/>
      <c r="JSN693" s="61"/>
      <c r="JSO693" s="61"/>
      <c r="JSP693" s="61"/>
      <c r="JSQ693" s="61"/>
      <c r="JSR693" s="61"/>
      <c r="JSS693" s="61"/>
      <c r="JST693" s="61"/>
      <c r="JSU693" s="61"/>
      <c r="JSV693" s="61"/>
      <c r="JSW693" s="61"/>
      <c r="JSX693" s="61"/>
      <c r="JSY693" s="61"/>
      <c r="JSZ693" s="61"/>
      <c r="JTA693" s="61"/>
      <c r="JTB693" s="61"/>
      <c r="JTC693" s="61"/>
      <c r="JTD693" s="61"/>
      <c r="JTE693" s="61"/>
      <c r="JTF693" s="61"/>
      <c r="JTG693" s="61"/>
      <c r="JTH693" s="61"/>
      <c r="JTI693" s="61"/>
      <c r="JTJ693" s="61"/>
      <c r="JTK693" s="61"/>
      <c r="JTL693" s="61"/>
      <c r="JTM693" s="61"/>
      <c r="JTN693" s="61"/>
      <c r="JTO693" s="61"/>
      <c r="JTP693" s="61"/>
      <c r="JTQ693" s="61"/>
      <c r="JTR693" s="61"/>
      <c r="JTS693" s="61"/>
      <c r="JTT693" s="61"/>
      <c r="JTU693" s="61"/>
      <c r="JTV693" s="61"/>
      <c r="JTW693" s="61"/>
      <c r="JTX693" s="61"/>
      <c r="JTY693" s="61"/>
      <c r="JTZ693" s="61"/>
      <c r="JUA693" s="61"/>
      <c r="JUB693" s="61"/>
      <c r="JUC693" s="61"/>
      <c r="JUD693" s="61"/>
      <c r="JUE693" s="61"/>
      <c r="JUF693" s="61"/>
      <c r="JUG693" s="61"/>
      <c r="JUH693" s="61"/>
      <c r="JUI693" s="61"/>
      <c r="JUJ693" s="61"/>
      <c r="JUK693" s="61"/>
      <c r="JUL693" s="61"/>
      <c r="JUM693" s="61"/>
      <c r="JUN693" s="61"/>
      <c r="JUO693" s="61"/>
      <c r="JUP693" s="61"/>
      <c r="JUQ693" s="61"/>
      <c r="JUR693" s="61"/>
      <c r="JUS693" s="61"/>
      <c r="JUT693" s="61"/>
      <c r="JUU693" s="61"/>
      <c r="JUV693" s="61"/>
      <c r="JUW693" s="61"/>
      <c r="JUX693" s="61"/>
      <c r="JUY693" s="61"/>
      <c r="JUZ693" s="61"/>
      <c r="JVA693" s="61"/>
      <c r="JVB693" s="61"/>
      <c r="JVC693" s="61"/>
      <c r="JVD693" s="61"/>
      <c r="JVE693" s="61"/>
      <c r="JVF693" s="61"/>
      <c r="JVG693" s="61"/>
      <c r="JVH693" s="61"/>
      <c r="JVI693" s="61"/>
      <c r="JVJ693" s="61"/>
      <c r="JVK693" s="61"/>
      <c r="JVL693" s="61"/>
      <c r="JVM693" s="61"/>
      <c r="JVN693" s="61"/>
      <c r="JVO693" s="61"/>
      <c r="JVP693" s="61"/>
      <c r="JVQ693" s="61"/>
      <c r="JVR693" s="61"/>
      <c r="JVS693" s="61"/>
      <c r="JVT693" s="61"/>
      <c r="JVU693" s="61"/>
      <c r="JVV693" s="61"/>
      <c r="JVW693" s="61"/>
      <c r="JVX693" s="61"/>
      <c r="JVY693" s="61"/>
      <c r="JVZ693" s="61"/>
      <c r="JWA693" s="61"/>
      <c r="JWB693" s="61"/>
      <c r="JWC693" s="61"/>
      <c r="JWD693" s="61"/>
      <c r="JWE693" s="61"/>
      <c r="JWF693" s="61"/>
      <c r="JWG693" s="61"/>
      <c r="JWH693" s="61"/>
      <c r="JWI693" s="61"/>
      <c r="JWJ693" s="61"/>
      <c r="JWK693" s="61"/>
      <c r="JWL693" s="61"/>
      <c r="JWM693" s="61"/>
      <c r="JWN693" s="61"/>
      <c r="JWO693" s="61"/>
      <c r="JWP693" s="61"/>
      <c r="JWQ693" s="61"/>
      <c r="JWR693" s="61"/>
      <c r="JWS693" s="61"/>
      <c r="JWT693" s="61"/>
      <c r="JWU693" s="61"/>
      <c r="JWV693" s="61"/>
      <c r="JWW693" s="61"/>
      <c r="JWX693" s="61"/>
      <c r="JWY693" s="61"/>
      <c r="JWZ693" s="61"/>
      <c r="JXA693" s="61"/>
      <c r="JXB693" s="61"/>
      <c r="JXC693" s="61"/>
      <c r="JXD693" s="61"/>
      <c r="JXE693" s="61"/>
      <c r="JXF693" s="61"/>
      <c r="JXG693" s="61"/>
      <c r="JXH693" s="61"/>
      <c r="JXI693" s="61"/>
      <c r="JXJ693" s="61"/>
      <c r="JXK693" s="61"/>
      <c r="JXL693" s="61"/>
      <c r="JXM693" s="61"/>
      <c r="JXN693" s="61"/>
      <c r="JXO693" s="61"/>
      <c r="JXP693" s="61"/>
      <c r="JXQ693" s="61"/>
      <c r="JXR693" s="61"/>
      <c r="JXS693" s="61"/>
      <c r="JXT693" s="61"/>
      <c r="JXU693" s="61"/>
      <c r="JXV693" s="61"/>
      <c r="JXW693" s="61"/>
      <c r="JXX693" s="61"/>
      <c r="JXY693" s="61"/>
      <c r="JXZ693" s="61"/>
      <c r="JYA693" s="61"/>
      <c r="JYB693" s="61"/>
      <c r="JYC693" s="61"/>
      <c r="JYD693" s="61"/>
      <c r="JYE693" s="61"/>
      <c r="JYF693" s="61"/>
      <c r="JYG693" s="61"/>
      <c r="JYH693" s="61"/>
      <c r="JYI693" s="61"/>
      <c r="JYJ693" s="61"/>
      <c r="JYK693" s="61"/>
      <c r="JYL693" s="61"/>
      <c r="JYM693" s="61"/>
      <c r="JYN693" s="61"/>
      <c r="JYO693" s="61"/>
      <c r="JYP693" s="61"/>
      <c r="JYQ693" s="61"/>
      <c r="JYR693" s="61"/>
      <c r="JYS693" s="61"/>
      <c r="JYT693" s="61"/>
      <c r="JYU693" s="61"/>
      <c r="JYV693" s="61"/>
      <c r="JYW693" s="61"/>
      <c r="JYX693" s="61"/>
      <c r="JYY693" s="61"/>
      <c r="JYZ693" s="61"/>
      <c r="JZA693" s="61"/>
      <c r="JZB693" s="61"/>
      <c r="JZC693" s="61"/>
      <c r="JZD693" s="61"/>
      <c r="JZE693" s="61"/>
      <c r="JZF693" s="61"/>
      <c r="JZG693" s="61"/>
      <c r="JZH693" s="61"/>
      <c r="JZI693" s="61"/>
      <c r="JZJ693" s="61"/>
      <c r="JZK693" s="61"/>
      <c r="JZL693" s="61"/>
      <c r="JZM693" s="61"/>
      <c r="JZN693" s="61"/>
      <c r="JZO693" s="61"/>
      <c r="JZP693" s="61"/>
      <c r="JZQ693" s="61"/>
      <c r="JZR693" s="61"/>
      <c r="JZS693" s="61"/>
      <c r="JZT693" s="61"/>
      <c r="JZU693" s="61"/>
      <c r="JZV693" s="61"/>
      <c r="JZW693" s="61"/>
      <c r="JZX693" s="61"/>
      <c r="JZY693" s="61"/>
      <c r="JZZ693" s="61"/>
      <c r="KAA693" s="61"/>
      <c r="KAB693" s="61"/>
      <c r="KAC693" s="61"/>
      <c r="KAD693" s="61"/>
      <c r="KAE693" s="61"/>
      <c r="KAF693" s="61"/>
      <c r="KAG693" s="61"/>
      <c r="KAH693" s="61"/>
      <c r="KAI693" s="61"/>
      <c r="KAJ693" s="61"/>
      <c r="KAK693" s="61"/>
      <c r="KAL693" s="61"/>
      <c r="KAM693" s="61"/>
      <c r="KAN693" s="61"/>
      <c r="KAO693" s="61"/>
      <c r="KAP693" s="61"/>
      <c r="KAQ693" s="61"/>
      <c r="KAR693" s="61"/>
      <c r="KAS693" s="61"/>
      <c r="KAT693" s="61"/>
      <c r="KAU693" s="61"/>
      <c r="KAV693" s="61"/>
      <c r="KAW693" s="61"/>
      <c r="KAX693" s="61"/>
      <c r="KAY693" s="61"/>
      <c r="KAZ693" s="61"/>
      <c r="KBA693" s="61"/>
      <c r="KBB693" s="61"/>
      <c r="KBC693" s="61"/>
      <c r="KBD693" s="61"/>
      <c r="KBE693" s="61"/>
      <c r="KBF693" s="61"/>
      <c r="KBG693" s="61"/>
      <c r="KBH693" s="61"/>
      <c r="KBI693" s="61"/>
      <c r="KBJ693" s="61"/>
      <c r="KBK693" s="61"/>
      <c r="KBL693" s="61"/>
      <c r="KBM693" s="61"/>
      <c r="KBN693" s="61"/>
      <c r="KBO693" s="61"/>
      <c r="KBP693" s="61"/>
      <c r="KBQ693" s="61"/>
      <c r="KBR693" s="61"/>
      <c r="KBS693" s="61"/>
      <c r="KBT693" s="61"/>
      <c r="KBU693" s="61"/>
      <c r="KBV693" s="61"/>
      <c r="KBW693" s="61"/>
      <c r="KBX693" s="61"/>
      <c r="KBY693" s="61"/>
      <c r="KBZ693" s="61"/>
      <c r="KCA693" s="61"/>
      <c r="KCB693" s="61"/>
      <c r="KCC693" s="61"/>
      <c r="KCD693" s="61"/>
      <c r="KCE693" s="61"/>
      <c r="KCF693" s="61"/>
      <c r="KCG693" s="61"/>
      <c r="KCH693" s="61"/>
      <c r="KCI693" s="61"/>
      <c r="KCJ693" s="61"/>
      <c r="KCK693" s="61"/>
      <c r="KCL693" s="61"/>
      <c r="KCM693" s="61"/>
      <c r="KCN693" s="61"/>
      <c r="KCO693" s="61"/>
      <c r="KCP693" s="61"/>
      <c r="KCQ693" s="61"/>
      <c r="KCR693" s="61"/>
      <c r="KCS693" s="61"/>
      <c r="KCT693" s="61"/>
      <c r="KCU693" s="61"/>
      <c r="KCV693" s="61"/>
      <c r="KCW693" s="61"/>
      <c r="KCX693" s="61"/>
      <c r="KCY693" s="61"/>
      <c r="KCZ693" s="61"/>
      <c r="KDA693" s="61"/>
      <c r="KDB693" s="61"/>
      <c r="KDC693" s="61"/>
      <c r="KDD693" s="61"/>
      <c r="KDE693" s="61"/>
      <c r="KDF693" s="61"/>
      <c r="KDG693" s="61"/>
      <c r="KDH693" s="61"/>
      <c r="KDI693" s="61"/>
      <c r="KDJ693" s="61"/>
      <c r="KDK693" s="61"/>
      <c r="KDL693" s="61"/>
      <c r="KDM693" s="61"/>
      <c r="KDN693" s="61"/>
      <c r="KDO693" s="61"/>
      <c r="KDP693" s="61"/>
      <c r="KDQ693" s="61"/>
      <c r="KDR693" s="61"/>
      <c r="KDS693" s="61"/>
      <c r="KDT693" s="61"/>
      <c r="KDU693" s="61"/>
      <c r="KDV693" s="61"/>
      <c r="KDW693" s="61"/>
      <c r="KDX693" s="61"/>
      <c r="KDY693" s="61"/>
      <c r="KDZ693" s="61"/>
      <c r="KEA693" s="61"/>
      <c r="KEB693" s="61"/>
      <c r="KEC693" s="61"/>
      <c r="KED693" s="61"/>
      <c r="KEE693" s="61"/>
      <c r="KEF693" s="61"/>
      <c r="KEG693" s="61"/>
      <c r="KEH693" s="61"/>
      <c r="KEI693" s="61"/>
      <c r="KEJ693" s="61"/>
      <c r="KEK693" s="61"/>
      <c r="KEL693" s="61"/>
      <c r="KEM693" s="61"/>
      <c r="KEN693" s="61"/>
      <c r="KEO693" s="61"/>
      <c r="KEP693" s="61"/>
      <c r="KEQ693" s="61"/>
      <c r="KER693" s="61"/>
      <c r="KES693" s="61"/>
      <c r="KET693" s="61"/>
      <c r="KEU693" s="61"/>
      <c r="KEV693" s="61"/>
      <c r="KEW693" s="61"/>
      <c r="KEX693" s="61"/>
      <c r="KEY693" s="61"/>
      <c r="KEZ693" s="61"/>
      <c r="KFA693" s="61"/>
      <c r="KFB693" s="61"/>
      <c r="KFC693" s="61"/>
      <c r="KFD693" s="61"/>
      <c r="KFE693" s="61"/>
      <c r="KFF693" s="61"/>
      <c r="KFG693" s="61"/>
      <c r="KFH693" s="61"/>
      <c r="KFI693" s="61"/>
      <c r="KFJ693" s="61"/>
      <c r="KFK693" s="61"/>
      <c r="KFL693" s="61"/>
      <c r="KFM693" s="61"/>
      <c r="KFN693" s="61"/>
      <c r="KFO693" s="61"/>
      <c r="KFP693" s="61"/>
      <c r="KFQ693" s="61"/>
      <c r="KFR693" s="61"/>
      <c r="KFS693" s="61"/>
      <c r="KFT693" s="61"/>
      <c r="KFU693" s="61"/>
      <c r="KFV693" s="61"/>
      <c r="KFW693" s="61"/>
      <c r="KFX693" s="61"/>
      <c r="KFY693" s="61"/>
      <c r="KFZ693" s="61"/>
      <c r="KGA693" s="61"/>
      <c r="KGB693" s="61"/>
      <c r="KGC693" s="61"/>
      <c r="KGD693" s="61"/>
      <c r="KGE693" s="61"/>
      <c r="KGF693" s="61"/>
      <c r="KGG693" s="61"/>
      <c r="KGH693" s="61"/>
      <c r="KGI693" s="61"/>
      <c r="KGJ693" s="61"/>
      <c r="KGK693" s="61"/>
      <c r="KGL693" s="61"/>
      <c r="KGM693" s="61"/>
      <c r="KGN693" s="61"/>
      <c r="KGO693" s="61"/>
      <c r="KGP693" s="61"/>
      <c r="KGQ693" s="61"/>
      <c r="KGR693" s="61"/>
      <c r="KGS693" s="61"/>
      <c r="KGT693" s="61"/>
      <c r="KGU693" s="61"/>
      <c r="KGV693" s="61"/>
      <c r="KGW693" s="61"/>
      <c r="KGX693" s="61"/>
      <c r="KGY693" s="61"/>
      <c r="KGZ693" s="61"/>
      <c r="KHA693" s="61"/>
      <c r="KHB693" s="61"/>
      <c r="KHC693" s="61"/>
      <c r="KHD693" s="61"/>
      <c r="KHE693" s="61"/>
      <c r="KHF693" s="61"/>
      <c r="KHG693" s="61"/>
      <c r="KHH693" s="61"/>
      <c r="KHI693" s="61"/>
      <c r="KHJ693" s="61"/>
      <c r="KHK693" s="61"/>
      <c r="KHL693" s="61"/>
      <c r="KHM693" s="61"/>
      <c r="KHN693" s="61"/>
      <c r="KHO693" s="61"/>
      <c r="KHP693" s="61"/>
      <c r="KHQ693" s="61"/>
      <c r="KHR693" s="61"/>
      <c r="KHS693" s="61"/>
      <c r="KHT693" s="61"/>
      <c r="KHU693" s="61"/>
      <c r="KHV693" s="61"/>
      <c r="KHW693" s="61"/>
      <c r="KHX693" s="61"/>
      <c r="KHY693" s="61"/>
      <c r="KHZ693" s="61"/>
      <c r="KIA693" s="61"/>
      <c r="KIB693" s="61"/>
      <c r="KIC693" s="61"/>
      <c r="KID693" s="61"/>
      <c r="KIE693" s="61"/>
      <c r="KIF693" s="61"/>
      <c r="KIG693" s="61"/>
      <c r="KIH693" s="61"/>
      <c r="KII693" s="61"/>
      <c r="KIJ693" s="61"/>
      <c r="KIK693" s="61"/>
      <c r="KIL693" s="61"/>
      <c r="KIM693" s="61"/>
      <c r="KIN693" s="61"/>
      <c r="KIO693" s="61"/>
      <c r="KIP693" s="61"/>
      <c r="KIQ693" s="61"/>
      <c r="KIR693" s="61"/>
      <c r="KIS693" s="61"/>
      <c r="KIT693" s="61"/>
      <c r="KIU693" s="61"/>
      <c r="KIV693" s="61"/>
      <c r="KIW693" s="61"/>
      <c r="KIX693" s="61"/>
      <c r="KIY693" s="61"/>
      <c r="KIZ693" s="61"/>
      <c r="KJA693" s="61"/>
      <c r="KJB693" s="61"/>
      <c r="KJC693" s="61"/>
      <c r="KJD693" s="61"/>
      <c r="KJE693" s="61"/>
      <c r="KJF693" s="61"/>
      <c r="KJG693" s="61"/>
      <c r="KJH693" s="61"/>
      <c r="KJI693" s="61"/>
      <c r="KJJ693" s="61"/>
      <c r="KJK693" s="61"/>
      <c r="KJL693" s="61"/>
      <c r="KJM693" s="61"/>
      <c r="KJN693" s="61"/>
      <c r="KJO693" s="61"/>
      <c r="KJP693" s="61"/>
      <c r="KJQ693" s="61"/>
      <c r="KJR693" s="61"/>
      <c r="KJS693" s="61"/>
      <c r="KJT693" s="61"/>
      <c r="KJU693" s="61"/>
      <c r="KJV693" s="61"/>
      <c r="KJW693" s="61"/>
      <c r="KJX693" s="61"/>
      <c r="KJY693" s="61"/>
      <c r="KJZ693" s="61"/>
      <c r="KKA693" s="61"/>
      <c r="KKB693" s="61"/>
      <c r="KKC693" s="61"/>
      <c r="KKD693" s="61"/>
      <c r="KKE693" s="61"/>
      <c r="KKF693" s="61"/>
      <c r="KKG693" s="61"/>
      <c r="KKH693" s="61"/>
      <c r="KKI693" s="61"/>
      <c r="KKJ693" s="61"/>
      <c r="KKK693" s="61"/>
      <c r="KKL693" s="61"/>
      <c r="KKM693" s="61"/>
      <c r="KKN693" s="61"/>
      <c r="KKO693" s="61"/>
      <c r="KKP693" s="61"/>
      <c r="KKQ693" s="61"/>
      <c r="KKR693" s="61"/>
      <c r="KKS693" s="61"/>
      <c r="KKT693" s="61"/>
      <c r="KKU693" s="61"/>
      <c r="KKV693" s="61"/>
      <c r="KKW693" s="61"/>
      <c r="KKX693" s="61"/>
      <c r="KKY693" s="61"/>
      <c r="KKZ693" s="61"/>
      <c r="KLA693" s="61"/>
      <c r="KLB693" s="61"/>
      <c r="KLC693" s="61"/>
      <c r="KLD693" s="61"/>
      <c r="KLE693" s="61"/>
      <c r="KLF693" s="61"/>
      <c r="KLG693" s="61"/>
      <c r="KLH693" s="61"/>
      <c r="KLI693" s="61"/>
      <c r="KLJ693" s="61"/>
      <c r="KLK693" s="61"/>
      <c r="KLL693" s="61"/>
      <c r="KLM693" s="61"/>
      <c r="KLN693" s="61"/>
      <c r="KLO693" s="61"/>
      <c r="KLP693" s="61"/>
      <c r="KLQ693" s="61"/>
      <c r="KLR693" s="61"/>
      <c r="KLS693" s="61"/>
      <c r="KLT693" s="61"/>
      <c r="KLU693" s="61"/>
      <c r="KLV693" s="61"/>
      <c r="KLW693" s="61"/>
      <c r="KLX693" s="61"/>
      <c r="KLY693" s="61"/>
      <c r="KLZ693" s="61"/>
      <c r="KMA693" s="61"/>
      <c r="KMB693" s="61"/>
      <c r="KMC693" s="61"/>
      <c r="KMD693" s="61"/>
      <c r="KME693" s="61"/>
      <c r="KMF693" s="61"/>
      <c r="KMG693" s="61"/>
      <c r="KMH693" s="61"/>
      <c r="KMI693" s="61"/>
      <c r="KMJ693" s="61"/>
      <c r="KMK693" s="61"/>
      <c r="KML693" s="61"/>
      <c r="KMM693" s="61"/>
      <c r="KMN693" s="61"/>
      <c r="KMO693" s="61"/>
      <c r="KMP693" s="61"/>
      <c r="KMQ693" s="61"/>
      <c r="KMR693" s="61"/>
      <c r="KMS693" s="61"/>
      <c r="KMT693" s="61"/>
      <c r="KMU693" s="61"/>
      <c r="KMV693" s="61"/>
      <c r="KMW693" s="61"/>
      <c r="KMX693" s="61"/>
      <c r="KMY693" s="61"/>
      <c r="KMZ693" s="61"/>
      <c r="KNA693" s="61"/>
      <c r="KNB693" s="61"/>
      <c r="KNC693" s="61"/>
      <c r="KND693" s="61"/>
      <c r="KNE693" s="61"/>
      <c r="KNF693" s="61"/>
      <c r="KNG693" s="61"/>
      <c r="KNH693" s="61"/>
      <c r="KNI693" s="61"/>
      <c r="KNJ693" s="61"/>
      <c r="KNK693" s="61"/>
      <c r="KNL693" s="61"/>
      <c r="KNM693" s="61"/>
      <c r="KNN693" s="61"/>
      <c r="KNO693" s="61"/>
      <c r="KNP693" s="61"/>
      <c r="KNQ693" s="61"/>
      <c r="KNR693" s="61"/>
      <c r="KNS693" s="61"/>
      <c r="KNT693" s="61"/>
      <c r="KNU693" s="61"/>
      <c r="KNV693" s="61"/>
      <c r="KNW693" s="61"/>
      <c r="KNX693" s="61"/>
      <c r="KNY693" s="61"/>
      <c r="KNZ693" s="61"/>
      <c r="KOA693" s="61"/>
      <c r="KOB693" s="61"/>
      <c r="KOC693" s="61"/>
      <c r="KOD693" s="61"/>
      <c r="KOE693" s="61"/>
      <c r="KOF693" s="61"/>
      <c r="KOG693" s="61"/>
      <c r="KOH693" s="61"/>
      <c r="KOI693" s="61"/>
      <c r="KOJ693" s="61"/>
      <c r="KOK693" s="61"/>
      <c r="KOL693" s="61"/>
      <c r="KOM693" s="61"/>
      <c r="KON693" s="61"/>
      <c r="KOO693" s="61"/>
      <c r="KOP693" s="61"/>
      <c r="KOQ693" s="61"/>
      <c r="KOR693" s="61"/>
      <c r="KOS693" s="61"/>
      <c r="KOT693" s="61"/>
      <c r="KOU693" s="61"/>
      <c r="KOV693" s="61"/>
      <c r="KOW693" s="61"/>
      <c r="KOX693" s="61"/>
      <c r="KOY693" s="61"/>
      <c r="KOZ693" s="61"/>
      <c r="KPA693" s="61"/>
      <c r="KPB693" s="61"/>
      <c r="KPC693" s="61"/>
      <c r="KPD693" s="61"/>
      <c r="KPE693" s="61"/>
      <c r="KPF693" s="61"/>
      <c r="KPG693" s="61"/>
      <c r="KPH693" s="61"/>
      <c r="KPI693" s="61"/>
      <c r="KPJ693" s="61"/>
      <c r="KPK693" s="61"/>
      <c r="KPL693" s="61"/>
      <c r="KPM693" s="61"/>
      <c r="KPN693" s="61"/>
      <c r="KPO693" s="61"/>
      <c r="KPP693" s="61"/>
      <c r="KPQ693" s="61"/>
      <c r="KPR693" s="61"/>
      <c r="KPS693" s="61"/>
      <c r="KPT693" s="61"/>
      <c r="KPU693" s="61"/>
      <c r="KPV693" s="61"/>
      <c r="KPW693" s="61"/>
      <c r="KPX693" s="61"/>
      <c r="KPY693" s="61"/>
      <c r="KPZ693" s="61"/>
      <c r="KQA693" s="61"/>
      <c r="KQB693" s="61"/>
      <c r="KQC693" s="61"/>
      <c r="KQD693" s="61"/>
      <c r="KQE693" s="61"/>
      <c r="KQF693" s="61"/>
      <c r="KQG693" s="61"/>
      <c r="KQH693" s="61"/>
      <c r="KQI693" s="61"/>
      <c r="KQJ693" s="61"/>
      <c r="KQK693" s="61"/>
      <c r="KQL693" s="61"/>
      <c r="KQM693" s="61"/>
      <c r="KQN693" s="61"/>
      <c r="KQO693" s="61"/>
      <c r="KQP693" s="61"/>
      <c r="KQQ693" s="61"/>
      <c r="KQR693" s="61"/>
      <c r="KQS693" s="61"/>
      <c r="KQT693" s="61"/>
      <c r="KQU693" s="61"/>
      <c r="KQV693" s="61"/>
      <c r="KQW693" s="61"/>
      <c r="KQX693" s="61"/>
      <c r="KQY693" s="61"/>
      <c r="KQZ693" s="61"/>
      <c r="KRA693" s="61"/>
      <c r="KRB693" s="61"/>
      <c r="KRC693" s="61"/>
      <c r="KRD693" s="61"/>
      <c r="KRE693" s="61"/>
      <c r="KRF693" s="61"/>
      <c r="KRG693" s="61"/>
      <c r="KRH693" s="61"/>
      <c r="KRI693" s="61"/>
      <c r="KRJ693" s="61"/>
      <c r="KRK693" s="61"/>
      <c r="KRL693" s="61"/>
      <c r="KRM693" s="61"/>
      <c r="KRN693" s="61"/>
      <c r="KRO693" s="61"/>
      <c r="KRP693" s="61"/>
      <c r="KRQ693" s="61"/>
      <c r="KRR693" s="61"/>
      <c r="KRS693" s="61"/>
      <c r="KRT693" s="61"/>
      <c r="KRU693" s="61"/>
      <c r="KRV693" s="61"/>
      <c r="KRW693" s="61"/>
      <c r="KRX693" s="61"/>
      <c r="KRY693" s="61"/>
      <c r="KRZ693" s="61"/>
      <c r="KSA693" s="61"/>
      <c r="KSB693" s="61"/>
      <c r="KSC693" s="61"/>
      <c r="KSD693" s="61"/>
      <c r="KSE693" s="61"/>
      <c r="KSF693" s="61"/>
      <c r="KSG693" s="61"/>
      <c r="KSH693" s="61"/>
      <c r="KSI693" s="61"/>
      <c r="KSJ693" s="61"/>
      <c r="KSK693" s="61"/>
      <c r="KSL693" s="61"/>
      <c r="KSM693" s="61"/>
      <c r="KSN693" s="61"/>
      <c r="KSO693" s="61"/>
      <c r="KSP693" s="61"/>
      <c r="KSQ693" s="61"/>
      <c r="KSR693" s="61"/>
      <c r="KSS693" s="61"/>
      <c r="KST693" s="61"/>
      <c r="KSU693" s="61"/>
      <c r="KSV693" s="61"/>
      <c r="KSW693" s="61"/>
      <c r="KSX693" s="61"/>
      <c r="KSY693" s="61"/>
      <c r="KSZ693" s="61"/>
      <c r="KTA693" s="61"/>
      <c r="KTB693" s="61"/>
      <c r="KTC693" s="61"/>
      <c r="KTD693" s="61"/>
      <c r="KTE693" s="61"/>
      <c r="KTF693" s="61"/>
      <c r="KTG693" s="61"/>
      <c r="KTH693" s="61"/>
      <c r="KTI693" s="61"/>
      <c r="KTJ693" s="61"/>
      <c r="KTK693" s="61"/>
      <c r="KTL693" s="61"/>
      <c r="KTM693" s="61"/>
      <c r="KTN693" s="61"/>
      <c r="KTO693" s="61"/>
      <c r="KTP693" s="61"/>
      <c r="KTQ693" s="61"/>
      <c r="KTR693" s="61"/>
      <c r="KTS693" s="61"/>
      <c r="KTT693" s="61"/>
      <c r="KTU693" s="61"/>
      <c r="KTV693" s="61"/>
      <c r="KTW693" s="61"/>
      <c r="KTX693" s="61"/>
      <c r="KTY693" s="61"/>
      <c r="KTZ693" s="61"/>
      <c r="KUA693" s="61"/>
      <c r="KUB693" s="61"/>
      <c r="KUC693" s="61"/>
      <c r="KUD693" s="61"/>
      <c r="KUE693" s="61"/>
      <c r="KUF693" s="61"/>
      <c r="KUG693" s="61"/>
      <c r="KUH693" s="61"/>
      <c r="KUI693" s="61"/>
      <c r="KUJ693" s="61"/>
      <c r="KUK693" s="61"/>
      <c r="KUL693" s="61"/>
      <c r="KUM693" s="61"/>
      <c r="KUN693" s="61"/>
      <c r="KUO693" s="61"/>
      <c r="KUP693" s="61"/>
      <c r="KUQ693" s="61"/>
      <c r="KUR693" s="61"/>
      <c r="KUS693" s="61"/>
      <c r="KUT693" s="61"/>
      <c r="KUU693" s="61"/>
      <c r="KUV693" s="61"/>
      <c r="KUW693" s="61"/>
      <c r="KUX693" s="61"/>
      <c r="KUY693" s="61"/>
      <c r="KUZ693" s="61"/>
      <c r="KVA693" s="61"/>
      <c r="KVB693" s="61"/>
      <c r="KVC693" s="61"/>
      <c r="KVD693" s="61"/>
      <c r="KVE693" s="61"/>
      <c r="KVF693" s="61"/>
      <c r="KVG693" s="61"/>
      <c r="KVH693" s="61"/>
      <c r="KVI693" s="61"/>
      <c r="KVJ693" s="61"/>
      <c r="KVK693" s="61"/>
      <c r="KVL693" s="61"/>
      <c r="KVM693" s="61"/>
      <c r="KVN693" s="61"/>
      <c r="KVO693" s="61"/>
      <c r="KVP693" s="61"/>
      <c r="KVQ693" s="61"/>
      <c r="KVR693" s="61"/>
      <c r="KVS693" s="61"/>
      <c r="KVT693" s="61"/>
      <c r="KVU693" s="61"/>
      <c r="KVV693" s="61"/>
      <c r="KVW693" s="61"/>
      <c r="KVX693" s="61"/>
      <c r="KVY693" s="61"/>
      <c r="KVZ693" s="61"/>
      <c r="KWA693" s="61"/>
      <c r="KWB693" s="61"/>
      <c r="KWC693" s="61"/>
      <c r="KWD693" s="61"/>
      <c r="KWE693" s="61"/>
      <c r="KWF693" s="61"/>
      <c r="KWG693" s="61"/>
      <c r="KWH693" s="61"/>
      <c r="KWI693" s="61"/>
      <c r="KWJ693" s="61"/>
      <c r="KWK693" s="61"/>
      <c r="KWL693" s="61"/>
      <c r="KWM693" s="61"/>
      <c r="KWN693" s="61"/>
      <c r="KWO693" s="61"/>
      <c r="KWP693" s="61"/>
      <c r="KWQ693" s="61"/>
      <c r="KWR693" s="61"/>
      <c r="KWS693" s="61"/>
      <c r="KWT693" s="61"/>
      <c r="KWU693" s="61"/>
      <c r="KWV693" s="61"/>
      <c r="KWW693" s="61"/>
      <c r="KWX693" s="61"/>
      <c r="KWY693" s="61"/>
      <c r="KWZ693" s="61"/>
      <c r="KXA693" s="61"/>
      <c r="KXB693" s="61"/>
      <c r="KXC693" s="61"/>
      <c r="KXD693" s="61"/>
      <c r="KXE693" s="61"/>
      <c r="KXF693" s="61"/>
      <c r="KXG693" s="61"/>
      <c r="KXH693" s="61"/>
      <c r="KXI693" s="61"/>
      <c r="KXJ693" s="61"/>
      <c r="KXK693" s="61"/>
      <c r="KXL693" s="61"/>
      <c r="KXM693" s="61"/>
      <c r="KXN693" s="61"/>
      <c r="KXO693" s="61"/>
      <c r="KXP693" s="61"/>
      <c r="KXQ693" s="61"/>
      <c r="KXR693" s="61"/>
      <c r="KXS693" s="61"/>
      <c r="KXT693" s="61"/>
      <c r="KXU693" s="61"/>
      <c r="KXV693" s="61"/>
      <c r="KXW693" s="61"/>
      <c r="KXX693" s="61"/>
      <c r="KXY693" s="61"/>
      <c r="KXZ693" s="61"/>
      <c r="KYA693" s="61"/>
      <c r="KYB693" s="61"/>
      <c r="KYC693" s="61"/>
      <c r="KYD693" s="61"/>
      <c r="KYE693" s="61"/>
      <c r="KYF693" s="61"/>
      <c r="KYG693" s="61"/>
      <c r="KYH693" s="61"/>
      <c r="KYI693" s="61"/>
      <c r="KYJ693" s="61"/>
      <c r="KYK693" s="61"/>
      <c r="KYL693" s="61"/>
      <c r="KYM693" s="61"/>
      <c r="KYN693" s="61"/>
      <c r="KYO693" s="61"/>
      <c r="KYP693" s="61"/>
      <c r="KYQ693" s="61"/>
      <c r="KYR693" s="61"/>
      <c r="KYS693" s="61"/>
      <c r="KYT693" s="61"/>
      <c r="KYU693" s="61"/>
      <c r="KYV693" s="61"/>
      <c r="KYW693" s="61"/>
      <c r="KYX693" s="61"/>
      <c r="KYY693" s="61"/>
      <c r="KYZ693" s="61"/>
      <c r="KZA693" s="61"/>
      <c r="KZB693" s="61"/>
      <c r="KZC693" s="61"/>
      <c r="KZD693" s="61"/>
      <c r="KZE693" s="61"/>
      <c r="KZF693" s="61"/>
      <c r="KZG693" s="61"/>
      <c r="KZH693" s="61"/>
      <c r="KZI693" s="61"/>
      <c r="KZJ693" s="61"/>
      <c r="KZK693" s="61"/>
      <c r="KZL693" s="61"/>
      <c r="KZM693" s="61"/>
      <c r="KZN693" s="61"/>
      <c r="KZO693" s="61"/>
      <c r="KZP693" s="61"/>
      <c r="KZQ693" s="61"/>
      <c r="KZR693" s="61"/>
      <c r="KZS693" s="61"/>
      <c r="KZT693" s="61"/>
      <c r="KZU693" s="61"/>
      <c r="KZV693" s="61"/>
      <c r="KZW693" s="61"/>
      <c r="KZX693" s="61"/>
      <c r="KZY693" s="61"/>
      <c r="KZZ693" s="61"/>
      <c r="LAA693" s="61"/>
      <c r="LAB693" s="61"/>
      <c r="LAC693" s="61"/>
      <c r="LAD693" s="61"/>
      <c r="LAE693" s="61"/>
      <c r="LAF693" s="61"/>
      <c r="LAG693" s="61"/>
      <c r="LAH693" s="61"/>
      <c r="LAI693" s="61"/>
      <c r="LAJ693" s="61"/>
      <c r="LAK693" s="61"/>
      <c r="LAL693" s="61"/>
      <c r="LAM693" s="61"/>
      <c r="LAN693" s="61"/>
      <c r="LAO693" s="61"/>
      <c r="LAP693" s="61"/>
      <c r="LAQ693" s="61"/>
      <c r="LAR693" s="61"/>
      <c r="LAS693" s="61"/>
      <c r="LAT693" s="61"/>
      <c r="LAU693" s="61"/>
      <c r="LAV693" s="61"/>
      <c r="LAW693" s="61"/>
      <c r="LAX693" s="61"/>
      <c r="LAY693" s="61"/>
      <c r="LAZ693" s="61"/>
      <c r="LBA693" s="61"/>
      <c r="LBB693" s="61"/>
      <c r="LBC693" s="61"/>
      <c r="LBD693" s="61"/>
      <c r="LBE693" s="61"/>
      <c r="LBF693" s="61"/>
      <c r="LBG693" s="61"/>
      <c r="LBH693" s="61"/>
      <c r="LBI693" s="61"/>
      <c r="LBJ693" s="61"/>
      <c r="LBK693" s="61"/>
      <c r="LBL693" s="61"/>
      <c r="LBM693" s="61"/>
      <c r="LBN693" s="61"/>
      <c r="LBO693" s="61"/>
      <c r="LBP693" s="61"/>
      <c r="LBQ693" s="61"/>
      <c r="LBR693" s="61"/>
      <c r="LBS693" s="61"/>
      <c r="LBT693" s="61"/>
      <c r="LBU693" s="61"/>
      <c r="LBV693" s="61"/>
      <c r="LBW693" s="61"/>
      <c r="LBX693" s="61"/>
      <c r="LBY693" s="61"/>
      <c r="LBZ693" s="61"/>
      <c r="LCA693" s="61"/>
      <c r="LCB693" s="61"/>
      <c r="LCC693" s="61"/>
      <c r="LCD693" s="61"/>
      <c r="LCE693" s="61"/>
      <c r="LCF693" s="61"/>
      <c r="LCG693" s="61"/>
      <c r="LCH693" s="61"/>
      <c r="LCI693" s="61"/>
      <c r="LCJ693" s="61"/>
      <c r="LCK693" s="61"/>
      <c r="LCL693" s="61"/>
      <c r="LCM693" s="61"/>
      <c r="LCN693" s="61"/>
      <c r="LCO693" s="61"/>
      <c r="LCP693" s="61"/>
      <c r="LCQ693" s="61"/>
      <c r="LCR693" s="61"/>
      <c r="LCS693" s="61"/>
      <c r="LCT693" s="61"/>
      <c r="LCU693" s="61"/>
      <c r="LCV693" s="61"/>
      <c r="LCW693" s="61"/>
      <c r="LCX693" s="61"/>
      <c r="LCY693" s="61"/>
      <c r="LCZ693" s="61"/>
      <c r="LDA693" s="61"/>
      <c r="LDB693" s="61"/>
      <c r="LDC693" s="61"/>
      <c r="LDD693" s="61"/>
      <c r="LDE693" s="61"/>
      <c r="LDF693" s="61"/>
      <c r="LDG693" s="61"/>
      <c r="LDH693" s="61"/>
      <c r="LDI693" s="61"/>
      <c r="LDJ693" s="61"/>
      <c r="LDK693" s="61"/>
      <c r="LDL693" s="61"/>
      <c r="LDM693" s="61"/>
      <c r="LDN693" s="61"/>
      <c r="LDO693" s="61"/>
      <c r="LDP693" s="61"/>
      <c r="LDQ693" s="61"/>
      <c r="LDR693" s="61"/>
      <c r="LDS693" s="61"/>
      <c r="LDT693" s="61"/>
      <c r="LDU693" s="61"/>
      <c r="LDV693" s="61"/>
      <c r="LDW693" s="61"/>
      <c r="LDX693" s="61"/>
      <c r="LDY693" s="61"/>
      <c r="LDZ693" s="61"/>
      <c r="LEA693" s="61"/>
      <c r="LEB693" s="61"/>
      <c r="LEC693" s="61"/>
      <c r="LED693" s="61"/>
      <c r="LEE693" s="61"/>
      <c r="LEF693" s="61"/>
      <c r="LEG693" s="61"/>
      <c r="LEH693" s="61"/>
      <c r="LEI693" s="61"/>
      <c r="LEJ693" s="61"/>
      <c r="LEK693" s="61"/>
      <c r="LEL693" s="61"/>
      <c r="LEM693" s="61"/>
      <c r="LEN693" s="61"/>
      <c r="LEO693" s="61"/>
      <c r="LEP693" s="61"/>
      <c r="LEQ693" s="61"/>
      <c r="LER693" s="61"/>
      <c r="LES693" s="61"/>
      <c r="LET693" s="61"/>
      <c r="LEU693" s="61"/>
      <c r="LEV693" s="61"/>
      <c r="LEW693" s="61"/>
      <c r="LEX693" s="61"/>
      <c r="LEY693" s="61"/>
      <c r="LEZ693" s="61"/>
      <c r="LFA693" s="61"/>
      <c r="LFB693" s="61"/>
      <c r="LFC693" s="61"/>
      <c r="LFD693" s="61"/>
      <c r="LFE693" s="61"/>
      <c r="LFF693" s="61"/>
      <c r="LFG693" s="61"/>
      <c r="LFH693" s="61"/>
      <c r="LFI693" s="61"/>
      <c r="LFJ693" s="61"/>
      <c r="LFK693" s="61"/>
      <c r="LFL693" s="61"/>
      <c r="LFM693" s="61"/>
      <c r="LFN693" s="61"/>
      <c r="LFO693" s="61"/>
      <c r="LFP693" s="61"/>
      <c r="LFQ693" s="61"/>
      <c r="LFR693" s="61"/>
      <c r="LFS693" s="61"/>
      <c r="LFT693" s="61"/>
      <c r="LFU693" s="61"/>
      <c r="LFV693" s="61"/>
      <c r="LFW693" s="61"/>
      <c r="LFX693" s="61"/>
      <c r="LFY693" s="61"/>
      <c r="LFZ693" s="61"/>
      <c r="LGA693" s="61"/>
      <c r="LGB693" s="61"/>
      <c r="LGC693" s="61"/>
      <c r="LGD693" s="61"/>
      <c r="LGE693" s="61"/>
      <c r="LGF693" s="61"/>
      <c r="LGG693" s="61"/>
      <c r="LGH693" s="61"/>
      <c r="LGI693" s="61"/>
      <c r="LGJ693" s="61"/>
      <c r="LGK693" s="61"/>
      <c r="LGL693" s="61"/>
      <c r="LGM693" s="61"/>
      <c r="LGN693" s="61"/>
      <c r="LGO693" s="61"/>
      <c r="LGP693" s="61"/>
      <c r="LGQ693" s="61"/>
      <c r="LGR693" s="61"/>
      <c r="LGS693" s="61"/>
      <c r="LGT693" s="61"/>
      <c r="LGU693" s="61"/>
      <c r="LGV693" s="61"/>
      <c r="LGW693" s="61"/>
      <c r="LGX693" s="61"/>
      <c r="LGY693" s="61"/>
      <c r="LGZ693" s="61"/>
      <c r="LHA693" s="61"/>
      <c r="LHB693" s="61"/>
      <c r="LHC693" s="61"/>
      <c r="LHD693" s="61"/>
      <c r="LHE693" s="61"/>
      <c r="LHF693" s="61"/>
      <c r="LHG693" s="61"/>
      <c r="LHH693" s="61"/>
      <c r="LHI693" s="61"/>
      <c r="LHJ693" s="61"/>
      <c r="LHK693" s="61"/>
      <c r="LHL693" s="61"/>
      <c r="LHM693" s="61"/>
      <c r="LHN693" s="61"/>
      <c r="LHO693" s="61"/>
      <c r="LHP693" s="61"/>
      <c r="LHQ693" s="61"/>
      <c r="LHR693" s="61"/>
      <c r="LHS693" s="61"/>
      <c r="LHT693" s="61"/>
      <c r="LHU693" s="61"/>
      <c r="LHV693" s="61"/>
      <c r="LHW693" s="61"/>
      <c r="LHX693" s="61"/>
      <c r="LHY693" s="61"/>
      <c r="LHZ693" s="61"/>
      <c r="LIA693" s="61"/>
      <c r="LIB693" s="61"/>
      <c r="LIC693" s="61"/>
      <c r="LID693" s="61"/>
      <c r="LIE693" s="61"/>
      <c r="LIF693" s="61"/>
      <c r="LIG693" s="61"/>
      <c r="LIH693" s="61"/>
      <c r="LII693" s="61"/>
      <c r="LIJ693" s="61"/>
      <c r="LIK693" s="61"/>
      <c r="LIL693" s="61"/>
      <c r="LIM693" s="61"/>
      <c r="LIN693" s="61"/>
      <c r="LIO693" s="61"/>
      <c r="LIP693" s="61"/>
      <c r="LIQ693" s="61"/>
      <c r="LIR693" s="61"/>
      <c r="LIS693" s="61"/>
      <c r="LIT693" s="61"/>
      <c r="LIU693" s="61"/>
      <c r="LIV693" s="61"/>
      <c r="LIW693" s="61"/>
      <c r="LIX693" s="61"/>
      <c r="LIY693" s="61"/>
      <c r="LIZ693" s="61"/>
      <c r="LJA693" s="61"/>
      <c r="LJB693" s="61"/>
      <c r="LJC693" s="61"/>
      <c r="LJD693" s="61"/>
      <c r="LJE693" s="61"/>
      <c r="LJF693" s="61"/>
      <c r="LJG693" s="61"/>
      <c r="LJH693" s="61"/>
      <c r="LJI693" s="61"/>
      <c r="LJJ693" s="61"/>
      <c r="LJK693" s="61"/>
      <c r="LJL693" s="61"/>
      <c r="LJM693" s="61"/>
      <c r="LJN693" s="61"/>
      <c r="LJO693" s="61"/>
      <c r="LJP693" s="61"/>
      <c r="LJQ693" s="61"/>
      <c r="LJR693" s="61"/>
      <c r="LJS693" s="61"/>
      <c r="LJT693" s="61"/>
      <c r="LJU693" s="61"/>
      <c r="LJV693" s="61"/>
      <c r="LJW693" s="61"/>
      <c r="LJX693" s="61"/>
      <c r="LJY693" s="61"/>
      <c r="LJZ693" s="61"/>
      <c r="LKA693" s="61"/>
      <c r="LKB693" s="61"/>
      <c r="LKC693" s="61"/>
      <c r="LKD693" s="61"/>
      <c r="LKE693" s="61"/>
      <c r="LKF693" s="61"/>
      <c r="LKG693" s="61"/>
      <c r="LKH693" s="61"/>
      <c r="LKI693" s="61"/>
      <c r="LKJ693" s="61"/>
      <c r="LKK693" s="61"/>
      <c r="LKL693" s="61"/>
      <c r="LKM693" s="61"/>
      <c r="LKN693" s="61"/>
      <c r="LKO693" s="61"/>
      <c r="LKP693" s="61"/>
      <c r="LKQ693" s="61"/>
      <c r="LKR693" s="61"/>
      <c r="LKS693" s="61"/>
      <c r="LKT693" s="61"/>
      <c r="LKU693" s="61"/>
      <c r="LKV693" s="61"/>
      <c r="LKW693" s="61"/>
      <c r="LKX693" s="61"/>
      <c r="LKY693" s="61"/>
      <c r="LKZ693" s="61"/>
      <c r="LLA693" s="61"/>
      <c r="LLB693" s="61"/>
      <c r="LLC693" s="61"/>
      <c r="LLD693" s="61"/>
      <c r="LLE693" s="61"/>
      <c r="LLF693" s="61"/>
      <c r="LLG693" s="61"/>
      <c r="LLH693" s="61"/>
      <c r="LLI693" s="61"/>
      <c r="LLJ693" s="61"/>
      <c r="LLK693" s="61"/>
      <c r="LLL693" s="61"/>
      <c r="LLM693" s="61"/>
      <c r="LLN693" s="61"/>
      <c r="LLO693" s="61"/>
      <c r="LLP693" s="61"/>
      <c r="LLQ693" s="61"/>
      <c r="LLR693" s="61"/>
      <c r="LLS693" s="61"/>
      <c r="LLT693" s="61"/>
      <c r="LLU693" s="61"/>
      <c r="LLV693" s="61"/>
      <c r="LLW693" s="61"/>
      <c r="LLX693" s="61"/>
      <c r="LLY693" s="61"/>
      <c r="LLZ693" s="61"/>
      <c r="LMA693" s="61"/>
      <c r="LMB693" s="61"/>
      <c r="LMC693" s="61"/>
      <c r="LMD693" s="61"/>
      <c r="LME693" s="61"/>
      <c r="LMF693" s="61"/>
      <c r="LMG693" s="61"/>
      <c r="LMH693" s="61"/>
      <c r="LMI693" s="61"/>
      <c r="LMJ693" s="61"/>
      <c r="LMK693" s="61"/>
      <c r="LML693" s="61"/>
      <c r="LMM693" s="61"/>
      <c r="LMN693" s="61"/>
      <c r="LMO693" s="61"/>
      <c r="LMP693" s="61"/>
      <c r="LMQ693" s="61"/>
      <c r="LMR693" s="61"/>
      <c r="LMS693" s="61"/>
      <c r="LMT693" s="61"/>
      <c r="LMU693" s="61"/>
      <c r="LMV693" s="61"/>
      <c r="LMW693" s="61"/>
      <c r="LMX693" s="61"/>
      <c r="LMY693" s="61"/>
      <c r="LMZ693" s="61"/>
      <c r="LNA693" s="61"/>
      <c r="LNB693" s="61"/>
      <c r="LNC693" s="61"/>
      <c r="LND693" s="61"/>
      <c r="LNE693" s="61"/>
      <c r="LNF693" s="61"/>
      <c r="LNG693" s="61"/>
      <c r="LNH693" s="61"/>
      <c r="LNI693" s="61"/>
      <c r="LNJ693" s="61"/>
      <c r="LNK693" s="61"/>
      <c r="LNL693" s="61"/>
      <c r="LNM693" s="61"/>
      <c r="LNN693" s="61"/>
      <c r="LNO693" s="61"/>
      <c r="LNP693" s="61"/>
      <c r="LNQ693" s="61"/>
      <c r="LNR693" s="61"/>
      <c r="LNS693" s="61"/>
      <c r="LNT693" s="61"/>
      <c r="LNU693" s="61"/>
      <c r="LNV693" s="61"/>
      <c r="LNW693" s="61"/>
      <c r="LNX693" s="61"/>
      <c r="LNY693" s="61"/>
      <c r="LNZ693" s="61"/>
      <c r="LOA693" s="61"/>
      <c r="LOB693" s="61"/>
      <c r="LOC693" s="61"/>
      <c r="LOD693" s="61"/>
      <c r="LOE693" s="61"/>
      <c r="LOF693" s="61"/>
      <c r="LOG693" s="61"/>
      <c r="LOH693" s="61"/>
      <c r="LOI693" s="61"/>
      <c r="LOJ693" s="61"/>
      <c r="LOK693" s="61"/>
      <c r="LOL693" s="61"/>
      <c r="LOM693" s="61"/>
      <c r="LON693" s="61"/>
      <c r="LOO693" s="61"/>
      <c r="LOP693" s="61"/>
      <c r="LOQ693" s="61"/>
      <c r="LOR693" s="61"/>
      <c r="LOS693" s="61"/>
      <c r="LOT693" s="61"/>
      <c r="LOU693" s="61"/>
      <c r="LOV693" s="61"/>
      <c r="LOW693" s="61"/>
      <c r="LOX693" s="61"/>
      <c r="LOY693" s="61"/>
      <c r="LOZ693" s="61"/>
      <c r="LPA693" s="61"/>
      <c r="LPB693" s="61"/>
      <c r="LPC693" s="61"/>
      <c r="LPD693" s="61"/>
      <c r="LPE693" s="61"/>
      <c r="LPF693" s="61"/>
      <c r="LPG693" s="61"/>
      <c r="LPH693" s="61"/>
      <c r="LPI693" s="61"/>
      <c r="LPJ693" s="61"/>
      <c r="LPK693" s="61"/>
      <c r="LPL693" s="61"/>
      <c r="LPM693" s="61"/>
      <c r="LPN693" s="61"/>
      <c r="LPO693" s="61"/>
      <c r="LPP693" s="61"/>
      <c r="LPQ693" s="61"/>
      <c r="LPR693" s="61"/>
      <c r="LPS693" s="61"/>
      <c r="LPT693" s="61"/>
      <c r="LPU693" s="61"/>
      <c r="LPV693" s="61"/>
      <c r="LPW693" s="61"/>
      <c r="LPX693" s="61"/>
      <c r="LPY693" s="61"/>
      <c r="LPZ693" s="61"/>
      <c r="LQA693" s="61"/>
      <c r="LQB693" s="61"/>
      <c r="LQC693" s="61"/>
      <c r="LQD693" s="61"/>
      <c r="LQE693" s="61"/>
      <c r="LQF693" s="61"/>
      <c r="LQG693" s="61"/>
      <c r="LQH693" s="61"/>
      <c r="LQI693" s="61"/>
      <c r="LQJ693" s="61"/>
      <c r="LQK693" s="61"/>
      <c r="LQL693" s="61"/>
      <c r="LQM693" s="61"/>
      <c r="LQN693" s="61"/>
      <c r="LQO693" s="61"/>
      <c r="LQP693" s="61"/>
      <c r="LQQ693" s="61"/>
      <c r="LQR693" s="61"/>
      <c r="LQS693" s="61"/>
      <c r="LQT693" s="61"/>
      <c r="LQU693" s="61"/>
      <c r="LQV693" s="61"/>
      <c r="LQW693" s="61"/>
      <c r="LQX693" s="61"/>
      <c r="LQY693" s="61"/>
      <c r="LQZ693" s="61"/>
      <c r="LRA693" s="61"/>
      <c r="LRB693" s="61"/>
      <c r="LRC693" s="61"/>
      <c r="LRD693" s="61"/>
      <c r="LRE693" s="61"/>
      <c r="LRF693" s="61"/>
      <c r="LRG693" s="61"/>
      <c r="LRH693" s="61"/>
      <c r="LRI693" s="61"/>
      <c r="LRJ693" s="61"/>
      <c r="LRK693" s="61"/>
      <c r="LRL693" s="61"/>
      <c r="LRM693" s="61"/>
      <c r="LRN693" s="61"/>
      <c r="LRO693" s="61"/>
      <c r="LRP693" s="61"/>
      <c r="LRQ693" s="61"/>
      <c r="LRR693" s="61"/>
      <c r="LRS693" s="61"/>
      <c r="LRT693" s="61"/>
      <c r="LRU693" s="61"/>
      <c r="LRV693" s="61"/>
      <c r="LRW693" s="61"/>
      <c r="LRX693" s="61"/>
      <c r="LRY693" s="61"/>
      <c r="LRZ693" s="61"/>
      <c r="LSA693" s="61"/>
      <c r="LSB693" s="61"/>
      <c r="LSC693" s="61"/>
      <c r="LSD693" s="61"/>
      <c r="LSE693" s="61"/>
      <c r="LSF693" s="61"/>
      <c r="LSG693" s="61"/>
      <c r="LSH693" s="61"/>
      <c r="LSI693" s="61"/>
      <c r="LSJ693" s="61"/>
      <c r="LSK693" s="61"/>
      <c r="LSL693" s="61"/>
      <c r="LSM693" s="61"/>
      <c r="LSN693" s="61"/>
      <c r="LSO693" s="61"/>
      <c r="LSP693" s="61"/>
      <c r="LSQ693" s="61"/>
      <c r="LSR693" s="61"/>
      <c r="LSS693" s="61"/>
      <c r="LST693" s="61"/>
      <c r="LSU693" s="61"/>
      <c r="LSV693" s="61"/>
      <c r="LSW693" s="61"/>
      <c r="LSX693" s="61"/>
      <c r="LSY693" s="61"/>
      <c r="LSZ693" s="61"/>
      <c r="LTA693" s="61"/>
      <c r="LTB693" s="61"/>
      <c r="LTC693" s="61"/>
      <c r="LTD693" s="61"/>
      <c r="LTE693" s="61"/>
      <c r="LTF693" s="61"/>
      <c r="LTG693" s="61"/>
      <c r="LTH693" s="61"/>
      <c r="LTI693" s="61"/>
      <c r="LTJ693" s="61"/>
      <c r="LTK693" s="61"/>
      <c r="LTL693" s="61"/>
      <c r="LTM693" s="61"/>
      <c r="LTN693" s="61"/>
      <c r="LTO693" s="61"/>
      <c r="LTP693" s="61"/>
      <c r="LTQ693" s="61"/>
      <c r="LTR693" s="61"/>
      <c r="LTS693" s="61"/>
      <c r="LTT693" s="61"/>
      <c r="LTU693" s="61"/>
      <c r="LTV693" s="61"/>
      <c r="LTW693" s="61"/>
      <c r="LTX693" s="61"/>
      <c r="LTY693" s="61"/>
      <c r="LTZ693" s="61"/>
      <c r="LUA693" s="61"/>
      <c r="LUB693" s="61"/>
      <c r="LUC693" s="61"/>
      <c r="LUD693" s="61"/>
      <c r="LUE693" s="61"/>
      <c r="LUF693" s="61"/>
      <c r="LUG693" s="61"/>
      <c r="LUH693" s="61"/>
      <c r="LUI693" s="61"/>
      <c r="LUJ693" s="61"/>
      <c r="LUK693" s="61"/>
      <c r="LUL693" s="61"/>
      <c r="LUM693" s="61"/>
      <c r="LUN693" s="61"/>
      <c r="LUO693" s="61"/>
      <c r="LUP693" s="61"/>
      <c r="LUQ693" s="61"/>
      <c r="LUR693" s="61"/>
      <c r="LUS693" s="61"/>
      <c r="LUT693" s="61"/>
      <c r="LUU693" s="61"/>
      <c r="LUV693" s="61"/>
      <c r="LUW693" s="61"/>
      <c r="LUX693" s="61"/>
      <c r="LUY693" s="61"/>
      <c r="LUZ693" s="61"/>
      <c r="LVA693" s="61"/>
      <c r="LVB693" s="61"/>
      <c r="LVC693" s="61"/>
      <c r="LVD693" s="61"/>
      <c r="LVE693" s="61"/>
      <c r="LVF693" s="61"/>
      <c r="LVG693" s="61"/>
      <c r="LVH693" s="61"/>
      <c r="LVI693" s="61"/>
      <c r="LVJ693" s="61"/>
      <c r="LVK693" s="61"/>
      <c r="LVL693" s="61"/>
      <c r="LVM693" s="61"/>
      <c r="LVN693" s="61"/>
      <c r="LVO693" s="61"/>
      <c r="LVP693" s="61"/>
      <c r="LVQ693" s="61"/>
      <c r="LVR693" s="61"/>
      <c r="LVS693" s="61"/>
      <c r="LVT693" s="61"/>
      <c r="LVU693" s="61"/>
      <c r="LVV693" s="61"/>
      <c r="LVW693" s="61"/>
      <c r="LVX693" s="61"/>
      <c r="LVY693" s="61"/>
      <c r="LVZ693" s="61"/>
      <c r="LWA693" s="61"/>
      <c r="LWB693" s="61"/>
      <c r="LWC693" s="61"/>
      <c r="LWD693" s="61"/>
      <c r="LWE693" s="61"/>
      <c r="LWF693" s="61"/>
      <c r="LWG693" s="61"/>
      <c r="LWH693" s="61"/>
      <c r="LWI693" s="61"/>
      <c r="LWJ693" s="61"/>
      <c r="LWK693" s="61"/>
      <c r="LWL693" s="61"/>
      <c r="LWM693" s="61"/>
      <c r="LWN693" s="61"/>
      <c r="LWO693" s="61"/>
      <c r="LWP693" s="61"/>
      <c r="LWQ693" s="61"/>
      <c r="LWR693" s="61"/>
      <c r="LWS693" s="61"/>
      <c r="LWT693" s="61"/>
      <c r="LWU693" s="61"/>
      <c r="LWV693" s="61"/>
      <c r="LWW693" s="61"/>
      <c r="LWX693" s="61"/>
      <c r="LWY693" s="61"/>
      <c r="LWZ693" s="61"/>
      <c r="LXA693" s="61"/>
      <c r="LXB693" s="61"/>
      <c r="LXC693" s="61"/>
      <c r="LXD693" s="61"/>
      <c r="LXE693" s="61"/>
      <c r="LXF693" s="61"/>
      <c r="LXG693" s="61"/>
      <c r="LXH693" s="61"/>
      <c r="LXI693" s="61"/>
      <c r="LXJ693" s="61"/>
      <c r="LXK693" s="61"/>
      <c r="LXL693" s="61"/>
      <c r="LXM693" s="61"/>
      <c r="LXN693" s="61"/>
      <c r="LXO693" s="61"/>
      <c r="LXP693" s="61"/>
      <c r="LXQ693" s="61"/>
      <c r="LXR693" s="61"/>
      <c r="LXS693" s="61"/>
      <c r="LXT693" s="61"/>
      <c r="LXU693" s="61"/>
      <c r="LXV693" s="61"/>
      <c r="LXW693" s="61"/>
      <c r="LXX693" s="61"/>
      <c r="LXY693" s="61"/>
      <c r="LXZ693" s="61"/>
      <c r="LYA693" s="61"/>
      <c r="LYB693" s="61"/>
      <c r="LYC693" s="61"/>
      <c r="LYD693" s="61"/>
      <c r="LYE693" s="61"/>
      <c r="LYF693" s="61"/>
      <c r="LYG693" s="61"/>
      <c r="LYH693" s="61"/>
      <c r="LYI693" s="61"/>
      <c r="LYJ693" s="61"/>
      <c r="LYK693" s="61"/>
      <c r="LYL693" s="61"/>
      <c r="LYM693" s="61"/>
      <c r="LYN693" s="61"/>
      <c r="LYO693" s="61"/>
      <c r="LYP693" s="61"/>
      <c r="LYQ693" s="61"/>
      <c r="LYR693" s="61"/>
      <c r="LYS693" s="61"/>
      <c r="LYT693" s="61"/>
      <c r="LYU693" s="61"/>
      <c r="LYV693" s="61"/>
      <c r="LYW693" s="61"/>
      <c r="LYX693" s="61"/>
      <c r="LYY693" s="61"/>
      <c r="LYZ693" s="61"/>
      <c r="LZA693" s="61"/>
      <c r="LZB693" s="61"/>
      <c r="LZC693" s="61"/>
      <c r="LZD693" s="61"/>
      <c r="LZE693" s="61"/>
      <c r="LZF693" s="61"/>
      <c r="LZG693" s="61"/>
      <c r="LZH693" s="61"/>
      <c r="LZI693" s="61"/>
      <c r="LZJ693" s="61"/>
      <c r="LZK693" s="61"/>
      <c r="LZL693" s="61"/>
      <c r="LZM693" s="61"/>
      <c r="LZN693" s="61"/>
      <c r="LZO693" s="61"/>
      <c r="LZP693" s="61"/>
      <c r="LZQ693" s="61"/>
      <c r="LZR693" s="61"/>
      <c r="LZS693" s="61"/>
      <c r="LZT693" s="61"/>
      <c r="LZU693" s="61"/>
      <c r="LZV693" s="61"/>
      <c r="LZW693" s="61"/>
      <c r="LZX693" s="61"/>
      <c r="LZY693" s="61"/>
      <c r="LZZ693" s="61"/>
      <c r="MAA693" s="61"/>
      <c r="MAB693" s="61"/>
      <c r="MAC693" s="61"/>
      <c r="MAD693" s="61"/>
      <c r="MAE693" s="61"/>
      <c r="MAF693" s="61"/>
      <c r="MAG693" s="61"/>
      <c r="MAH693" s="61"/>
      <c r="MAI693" s="61"/>
      <c r="MAJ693" s="61"/>
      <c r="MAK693" s="61"/>
      <c r="MAL693" s="61"/>
      <c r="MAM693" s="61"/>
      <c r="MAN693" s="61"/>
      <c r="MAO693" s="61"/>
      <c r="MAP693" s="61"/>
      <c r="MAQ693" s="61"/>
      <c r="MAR693" s="61"/>
      <c r="MAS693" s="61"/>
      <c r="MAT693" s="61"/>
      <c r="MAU693" s="61"/>
      <c r="MAV693" s="61"/>
      <c r="MAW693" s="61"/>
      <c r="MAX693" s="61"/>
      <c r="MAY693" s="61"/>
      <c r="MAZ693" s="61"/>
      <c r="MBA693" s="61"/>
      <c r="MBB693" s="61"/>
      <c r="MBC693" s="61"/>
      <c r="MBD693" s="61"/>
      <c r="MBE693" s="61"/>
      <c r="MBF693" s="61"/>
      <c r="MBG693" s="61"/>
      <c r="MBH693" s="61"/>
      <c r="MBI693" s="61"/>
      <c r="MBJ693" s="61"/>
      <c r="MBK693" s="61"/>
      <c r="MBL693" s="61"/>
      <c r="MBM693" s="61"/>
      <c r="MBN693" s="61"/>
      <c r="MBO693" s="61"/>
      <c r="MBP693" s="61"/>
      <c r="MBQ693" s="61"/>
      <c r="MBR693" s="61"/>
      <c r="MBS693" s="61"/>
      <c r="MBT693" s="61"/>
      <c r="MBU693" s="61"/>
      <c r="MBV693" s="61"/>
      <c r="MBW693" s="61"/>
      <c r="MBX693" s="61"/>
      <c r="MBY693" s="61"/>
      <c r="MBZ693" s="61"/>
      <c r="MCA693" s="61"/>
      <c r="MCB693" s="61"/>
      <c r="MCC693" s="61"/>
      <c r="MCD693" s="61"/>
      <c r="MCE693" s="61"/>
      <c r="MCF693" s="61"/>
      <c r="MCG693" s="61"/>
      <c r="MCH693" s="61"/>
      <c r="MCI693" s="61"/>
      <c r="MCJ693" s="61"/>
      <c r="MCK693" s="61"/>
      <c r="MCL693" s="61"/>
      <c r="MCM693" s="61"/>
      <c r="MCN693" s="61"/>
      <c r="MCO693" s="61"/>
      <c r="MCP693" s="61"/>
      <c r="MCQ693" s="61"/>
      <c r="MCR693" s="61"/>
      <c r="MCS693" s="61"/>
      <c r="MCT693" s="61"/>
      <c r="MCU693" s="61"/>
      <c r="MCV693" s="61"/>
      <c r="MCW693" s="61"/>
      <c r="MCX693" s="61"/>
      <c r="MCY693" s="61"/>
      <c r="MCZ693" s="61"/>
      <c r="MDA693" s="61"/>
      <c r="MDB693" s="61"/>
      <c r="MDC693" s="61"/>
      <c r="MDD693" s="61"/>
      <c r="MDE693" s="61"/>
      <c r="MDF693" s="61"/>
      <c r="MDG693" s="61"/>
      <c r="MDH693" s="61"/>
      <c r="MDI693" s="61"/>
      <c r="MDJ693" s="61"/>
      <c r="MDK693" s="61"/>
      <c r="MDL693" s="61"/>
      <c r="MDM693" s="61"/>
      <c r="MDN693" s="61"/>
      <c r="MDO693" s="61"/>
      <c r="MDP693" s="61"/>
      <c r="MDQ693" s="61"/>
      <c r="MDR693" s="61"/>
      <c r="MDS693" s="61"/>
      <c r="MDT693" s="61"/>
      <c r="MDU693" s="61"/>
      <c r="MDV693" s="61"/>
      <c r="MDW693" s="61"/>
      <c r="MDX693" s="61"/>
      <c r="MDY693" s="61"/>
      <c r="MDZ693" s="61"/>
      <c r="MEA693" s="61"/>
      <c r="MEB693" s="61"/>
      <c r="MEC693" s="61"/>
      <c r="MED693" s="61"/>
      <c r="MEE693" s="61"/>
      <c r="MEF693" s="61"/>
      <c r="MEG693" s="61"/>
      <c r="MEH693" s="61"/>
      <c r="MEI693" s="61"/>
      <c r="MEJ693" s="61"/>
      <c r="MEK693" s="61"/>
      <c r="MEL693" s="61"/>
      <c r="MEM693" s="61"/>
      <c r="MEN693" s="61"/>
      <c r="MEO693" s="61"/>
      <c r="MEP693" s="61"/>
      <c r="MEQ693" s="61"/>
      <c r="MER693" s="61"/>
      <c r="MES693" s="61"/>
      <c r="MET693" s="61"/>
      <c r="MEU693" s="61"/>
      <c r="MEV693" s="61"/>
      <c r="MEW693" s="61"/>
      <c r="MEX693" s="61"/>
      <c r="MEY693" s="61"/>
      <c r="MEZ693" s="61"/>
      <c r="MFA693" s="61"/>
      <c r="MFB693" s="61"/>
      <c r="MFC693" s="61"/>
      <c r="MFD693" s="61"/>
      <c r="MFE693" s="61"/>
      <c r="MFF693" s="61"/>
      <c r="MFG693" s="61"/>
      <c r="MFH693" s="61"/>
      <c r="MFI693" s="61"/>
      <c r="MFJ693" s="61"/>
      <c r="MFK693" s="61"/>
      <c r="MFL693" s="61"/>
      <c r="MFM693" s="61"/>
      <c r="MFN693" s="61"/>
      <c r="MFO693" s="61"/>
      <c r="MFP693" s="61"/>
      <c r="MFQ693" s="61"/>
      <c r="MFR693" s="61"/>
      <c r="MFS693" s="61"/>
      <c r="MFT693" s="61"/>
      <c r="MFU693" s="61"/>
      <c r="MFV693" s="61"/>
      <c r="MFW693" s="61"/>
      <c r="MFX693" s="61"/>
      <c r="MFY693" s="61"/>
      <c r="MFZ693" s="61"/>
      <c r="MGA693" s="61"/>
      <c r="MGB693" s="61"/>
      <c r="MGC693" s="61"/>
      <c r="MGD693" s="61"/>
      <c r="MGE693" s="61"/>
      <c r="MGF693" s="61"/>
      <c r="MGG693" s="61"/>
      <c r="MGH693" s="61"/>
      <c r="MGI693" s="61"/>
      <c r="MGJ693" s="61"/>
      <c r="MGK693" s="61"/>
      <c r="MGL693" s="61"/>
      <c r="MGM693" s="61"/>
      <c r="MGN693" s="61"/>
      <c r="MGO693" s="61"/>
      <c r="MGP693" s="61"/>
      <c r="MGQ693" s="61"/>
      <c r="MGR693" s="61"/>
      <c r="MGS693" s="61"/>
      <c r="MGT693" s="61"/>
      <c r="MGU693" s="61"/>
      <c r="MGV693" s="61"/>
      <c r="MGW693" s="61"/>
      <c r="MGX693" s="61"/>
      <c r="MGY693" s="61"/>
      <c r="MGZ693" s="61"/>
      <c r="MHA693" s="61"/>
      <c r="MHB693" s="61"/>
      <c r="MHC693" s="61"/>
      <c r="MHD693" s="61"/>
      <c r="MHE693" s="61"/>
      <c r="MHF693" s="61"/>
      <c r="MHG693" s="61"/>
      <c r="MHH693" s="61"/>
      <c r="MHI693" s="61"/>
      <c r="MHJ693" s="61"/>
      <c r="MHK693" s="61"/>
      <c r="MHL693" s="61"/>
      <c r="MHM693" s="61"/>
      <c r="MHN693" s="61"/>
      <c r="MHO693" s="61"/>
      <c r="MHP693" s="61"/>
      <c r="MHQ693" s="61"/>
      <c r="MHR693" s="61"/>
      <c r="MHS693" s="61"/>
      <c r="MHT693" s="61"/>
      <c r="MHU693" s="61"/>
      <c r="MHV693" s="61"/>
      <c r="MHW693" s="61"/>
      <c r="MHX693" s="61"/>
      <c r="MHY693" s="61"/>
      <c r="MHZ693" s="61"/>
      <c r="MIA693" s="61"/>
      <c r="MIB693" s="61"/>
      <c r="MIC693" s="61"/>
      <c r="MID693" s="61"/>
      <c r="MIE693" s="61"/>
      <c r="MIF693" s="61"/>
      <c r="MIG693" s="61"/>
      <c r="MIH693" s="61"/>
      <c r="MII693" s="61"/>
      <c r="MIJ693" s="61"/>
      <c r="MIK693" s="61"/>
      <c r="MIL693" s="61"/>
      <c r="MIM693" s="61"/>
      <c r="MIN693" s="61"/>
      <c r="MIO693" s="61"/>
      <c r="MIP693" s="61"/>
      <c r="MIQ693" s="61"/>
      <c r="MIR693" s="61"/>
      <c r="MIS693" s="61"/>
      <c r="MIT693" s="61"/>
      <c r="MIU693" s="61"/>
      <c r="MIV693" s="61"/>
      <c r="MIW693" s="61"/>
      <c r="MIX693" s="61"/>
      <c r="MIY693" s="61"/>
      <c r="MIZ693" s="61"/>
      <c r="MJA693" s="61"/>
      <c r="MJB693" s="61"/>
      <c r="MJC693" s="61"/>
      <c r="MJD693" s="61"/>
      <c r="MJE693" s="61"/>
      <c r="MJF693" s="61"/>
      <c r="MJG693" s="61"/>
      <c r="MJH693" s="61"/>
      <c r="MJI693" s="61"/>
      <c r="MJJ693" s="61"/>
      <c r="MJK693" s="61"/>
      <c r="MJL693" s="61"/>
      <c r="MJM693" s="61"/>
      <c r="MJN693" s="61"/>
      <c r="MJO693" s="61"/>
      <c r="MJP693" s="61"/>
      <c r="MJQ693" s="61"/>
      <c r="MJR693" s="61"/>
      <c r="MJS693" s="61"/>
      <c r="MJT693" s="61"/>
      <c r="MJU693" s="61"/>
      <c r="MJV693" s="61"/>
      <c r="MJW693" s="61"/>
      <c r="MJX693" s="61"/>
      <c r="MJY693" s="61"/>
      <c r="MJZ693" s="61"/>
      <c r="MKA693" s="61"/>
      <c r="MKB693" s="61"/>
      <c r="MKC693" s="61"/>
      <c r="MKD693" s="61"/>
      <c r="MKE693" s="61"/>
      <c r="MKF693" s="61"/>
      <c r="MKG693" s="61"/>
      <c r="MKH693" s="61"/>
      <c r="MKI693" s="61"/>
      <c r="MKJ693" s="61"/>
      <c r="MKK693" s="61"/>
      <c r="MKL693" s="61"/>
      <c r="MKM693" s="61"/>
      <c r="MKN693" s="61"/>
      <c r="MKO693" s="61"/>
      <c r="MKP693" s="61"/>
      <c r="MKQ693" s="61"/>
      <c r="MKR693" s="61"/>
      <c r="MKS693" s="61"/>
      <c r="MKT693" s="61"/>
      <c r="MKU693" s="61"/>
      <c r="MKV693" s="61"/>
      <c r="MKW693" s="61"/>
      <c r="MKX693" s="61"/>
      <c r="MKY693" s="61"/>
      <c r="MKZ693" s="61"/>
      <c r="MLA693" s="61"/>
      <c r="MLB693" s="61"/>
      <c r="MLC693" s="61"/>
      <c r="MLD693" s="61"/>
      <c r="MLE693" s="61"/>
      <c r="MLF693" s="61"/>
      <c r="MLG693" s="61"/>
      <c r="MLH693" s="61"/>
      <c r="MLI693" s="61"/>
      <c r="MLJ693" s="61"/>
      <c r="MLK693" s="61"/>
      <c r="MLL693" s="61"/>
      <c r="MLM693" s="61"/>
      <c r="MLN693" s="61"/>
      <c r="MLO693" s="61"/>
      <c r="MLP693" s="61"/>
      <c r="MLQ693" s="61"/>
      <c r="MLR693" s="61"/>
      <c r="MLS693" s="61"/>
      <c r="MLT693" s="61"/>
      <c r="MLU693" s="61"/>
      <c r="MLV693" s="61"/>
      <c r="MLW693" s="61"/>
      <c r="MLX693" s="61"/>
      <c r="MLY693" s="61"/>
      <c r="MLZ693" s="61"/>
      <c r="MMA693" s="61"/>
      <c r="MMB693" s="61"/>
      <c r="MMC693" s="61"/>
      <c r="MMD693" s="61"/>
      <c r="MME693" s="61"/>
      <c r="MMF693" s="61"/>
      <c r="MMG693" s="61"/>
      <c r="MMH693" s="61"/>
      <c r="MMI693" s="61"/>
      <c r="MMJ693" s="61"/>
      <c r="MMK693" s="61"/>
      <c r="MML693" s="61"/>
      <c r="MMM693" s="61"/>
      <c r="MMN693" s="61"/>
      <c r="MMO693" s="61"/>
      <c r="MMP693" s="61"/>
      <c r="MMQ693" s="61"/>
      <c r="MMR693" s="61"/>
      <c r="MMS693" s="61"/>
      <c r="MMT693" s="61"/>
      <c r="MMU693" s="61"/>
      <c r="MMV693" s="61"/>
      <c r="MMW693" s="61"/>
      <c r="MMX693" s="61"/>
      <c r="MMY693" s="61"/>
      <c r="MMZ693" s="61"/>
      <c r="MNA693" s="61"/>
      <c r="MNB693" s="61"/>
      <c r="MNC693" s="61"/>
      <c r="MND693" s="61"/>
      <c r="MNE693" s="61"/>
      <c r="MNF693" s="61"/>
      <c r="MNG693" s="61"/>
      <c r="MNH693" s="61"/>
      <c r="MNI693" s="61"/>
      <c r="MNJ693" s="61"/>
      <c r="MNK693" s="61"/>
      <c r="MNL693" s="61"/>
      <c r="MNM693" s="61"/>
      <c r="MNN693" s="61"/>
      <c r="MNO693" s="61"/>
      <c r="MNP693" s="61"/>
      <c r="MNQ693" s="61"/>
      <c r="MNR693" s="61"/>
      <c r="MNS693" s="61"/>
      <c r="MNT693" s="61"/>
      <c r="MNU693" s="61"/>
      <c r="MNV693" s="61"/>
      <c r="MNW693" s="61"/>
      <c r="MNX693" s="61"/>
      <c r="MNY693" s="61"/>
      <c r="MNZ693" s="61"/>
      <c r="MOA693" s="61"/>
      <c r="MOB693" s="61"/>
      <c r="MOC693" s="61"/>
      <c r="MOD693" s="61"/>
      <c r="MOE693" s="61"/>
      <c r="MOF693" s="61"/>
      <c r="MOG693" s="61"/>
      <c r="MOH693" s="61"/>
      <c r="MOI693" s="61"/>
      <c r="MOJ693" s="61"/>
      <c r="MOK693" s="61"/>
      <c r="MOL693" s="61"/>
      <c r="MOM693" s="61"/>
      <c r="MON693" s="61"/>
      <c r="MOO693" s="61"/>
      <c r="MOP693" s="61"/>
      <c r="MOQ693" s="61"/>
      <c r="MOR693" s="61"/>
      <c r="MOS693" s="61"/>
      <c r="MOT693" s="61"/>
      <c r="MOU693" s="61"/>
      <c r="MOV693" s="61"/>
      <c r="MOW693" s="61"/>
      <c r="MOX693" s="61"/>
      <c r="MOY693" s="61"/>
      <c r="MOZ693" s="61"/>
      <c r="MPA693" s="61"/>
      <c r="MPB693" s="61"/>
      <c r="MPC693" s="61"/>
      <c r="MPD693" s="61"/>
      <c r="MPE693" s="61"/>
      <c r="MPF693" s="61"/>
      <c r="MPG693" s="61"/>
      <c r="MPH693" s="61"/>
      <c r="MPI693" s="61"/>
      <c r="MPJ693" s="61"/>
      <c r="MPK693" s="61"/>
      <c r="MPL693" s="61"/>
      <c r="MPM693" s="61"/>
      <c r="MPN693" s="61"/>
      <c r="MPO693" s="61"/>
      <c r="MPP693" s="61"/>
      <c r="MPQ693" s="61"/>
      <c r="MPR693" s="61"/>
      <c r="MPS693" s="61"/>
      <c r="MPT693" s="61"/>
      <c r="MPU693" s="61"/>
      <c r="MPV693" s="61"/>
      <c r="MPW693" s="61"/>
      <c r="MPX693" s="61"/>
      <c r="MPY693" s="61"/>
      <c r="MPZ693" s="61"/>
      <c r="MQA693" s="61"/>
      <c r="MQB693" s="61"/>
      <c r="MQC693" s="61"/>
      <c r="MQD693" s="61"/>
      <c r="MQE693" s="61"/>
      <c r="MQF693" s="61"/>
      <c r="MQG693" s="61"/>
      <c r="MQH693" s="61"/>
      <c r="MQI693" s="61"/>
      <c r="MQJ693" s="61"/>
      <c r="MQK693" s="61"/>
      <c r="MQL693" s="61"/>
      <c r="MQM693" s="61"/>
      <c r="MQN693" s="61"/>
      <c r="MQO693" s="61"/>
      <c r="MQP693" s="61"/>
      <c r="MQQ693" s="61"/>
      <c r="MQR693" s="61"/>
      <c r="MQS693" s="61"/>
      <c r="MQT693" s="61"/>
      <c r="MQU693" s="61"/>
      <c r="MQV693" s="61"/>
      <c r="MQW693" s="61"/>
      <c r="MQX693" s="61"/>
      <c r="MQY693" s="61"/>
      <c r="MQZ693" s="61"/>
      <c r="MRA693" s="61"/>
      <c r="MRB693" s="61"/>
      <c r="MRC693" s="61"/>
      <c r="MRD693" s="61"/>
      <c r="MRE693" s="61"/>
      <c r="MRF693" s="61"/>
      <c r="MRG693" s="61"/>
      <c r="MRH693" s="61"/>
      <c r="MRI693" s="61"/>
      <c r="MRJ693" s="61"/>
      <c r="MRK693" s="61"/>
      <c r="MRL693" s="61"/>
      <c r="MRM693" s="61"/>
      <c r="MRN693" s="61"/>
      <c r="MRO693" s="61"/>
      <c r="MRP693" s="61"/>
      <c r="MRQ693" s="61"/>
      <c r="MRR693" s="61"/>
      <c r="MRS693" s="61"/>
      <c r="MRT693" s="61"/>
      <c r="MRU693" s="61"/>
      <c r="MRV693" s="61"/>
      <c r="MRW693" s="61"/>
      <c r="MRX693" s="61"/>
      <c r="MRY693" s="61"/>
      <c r="MRZ693" s="61"/>
      <c r="MSA693" s="61"/>
      <c r="MSB693" s="61"/>
      <c r="MSC693" s="61"/>
      <c r="MSD693" s="61"/>
      <c r="MSE693" s="61"/>
      <c r="MSF693" s="61"/>
      <c r="MSG693" s="61"/>
      <c r="MSH693" s="61"/>
      <c r="MSI693" s="61"/>
      <c r="MSJ693" s="61"/>
      <c r="MSK693" s="61"/>
      <c r="MSL693" s="61"/>
      <c r="MSM693" s="61"/>
      <c r="MSN693" s="61"/>
      <c r="MSO693" s="61"/>
      <c r="MSP693" s="61"/>
      <c r="MSQ693" s="61"/>
      <c r="MSR693" s="61"/>
      <c r="MSS693" s="61"/>
      <c r="MST693" s="61"/>
      <c r="MSU693" s="61"/>
      <c r="MSV693" s="61"/>
      <c r="MSW693" s="61"/>
      <c r="MSX693" s="61"/>
      <c r="MSY693" s="61"/>
      <c r="MSZ693" s="61"/>
      <c r="MTA693" s="61"/>
      <c r="MTB693" s="61"/>
      <c r="MTC693" s="61"/>
      <c r="MTD693" s="61"/>
      <c r="MTE693" s="61"/>
      <c r="MTF693" s="61"/>
      <c r="MTG693" s="61"/>
      <c r="MTH693" s="61"/>
      <c r="MTI693" s="61"/>
      <c r="MTJ693" s="61"/>
      <c r="MTK693" s="61"/>
      <c r="MTL693" s="61"/>
      <c r="MTM693" s="61"/>
      <c r="MTN693" s="61"/>
      <c r="MTO693" s="61"/>
      <c r="MTP693" s="61"/>
      <c r="MTQ693" s="61"/>
      <c r="MTR693" s="61"/>
      <c r="MTS693" s="61"/>
      <c r="MTT693" s="61"/>
      <c r="MTU693" s="61"/>
      <c r="MTV693" s="61"/>
      <c r="MTW693" s="61"/>
      <c r="MTX693" s="61"/>
      <c r="MTY693" s="61"/>
      <c r="MTZ693" s="61"/>
      <c r="MUA693" s="61"/>
      <c r="MUB693" s="61"/>
      <c r="MUC693" s="61"/>
      <c r="MUD693" s="61"/>
      <c r="MUE693" s="61"/>
      <c r="MUF693" s="61"/>
      <c r="MUG693" s="61"/>
      <c r="MUH693" s="61"/>
      <c r="MUI693" s="61"/>
      <c r="MUJ693" s="61"/>
      <c r="MUK693" s="61"/>
      <c r="MUL693" s="61"/>
      <c r="MUM693" s="61"/>
      <c r="MUN693" s="61"/>
      <c r="MUO693" s="61"/>
      <c r="MUP693" s="61"/>
      <c r="MUQ693" s="61"/>
      <c r="MUR693" s="61"/>
      <c r="MUS693" s="61"/>
      <c r="MUT693" s="61"/>
      <c r="MUU693" s="61"/>
      <c r="MUV693" s="61"/>
      <c r="MUW693" s="61"/>
      <c r="MUX693" s="61"/>
      <c r="MUY693" s="61"/>
      <c r="MUZ693" s="61"/>
      <c r="MVA693" s="61"/>
      <c r="MVB693" s="61"/>
      <c r="MVC693" s="61"/>
      <c r="MVD693" s="61"/>
      <c r="MVE693" s="61"/>
      <c r="MVF693" s="61"/>
      <c r="MVG693" s="61"/>
      <c r="MVH693" s="61"/>
      <c r="MVI693" s="61"/>
      <c r="MVJ693" s="61"/>
      <c r="MVK693" s="61"/>
      <c r="MVL693" s="61"/>
      <c r="MVM693" s="61"/>
      <c r="MVN693" s="61"/>
      <c r="MVO693" s="61"/>
      <c r="MVP693" s="61"/>
      <c r="MVQ693" s="61"/>
      <c r="MVR693" s="61"/>
      <c r="MVS693" s="61"/>
      <c r="MVT693" s="61"/>
      <c r="MVU693" s="61"/>
      <c r="MVV693" s="61"/>
      <c r="MVW693" s="61"/>
      <c r="MVX693" s="61"/>
      <c r="MVY693" s="61"/>
      <c r="MVZ693" s="61"/>
      <c r="MWA693" s="61"/>
      <c r="MWB693" s="61"/>
      <c r="MWC693" s="61"/>
      <c r="MWD693" s="61"/>
      <c r="MWE693" s="61"/>
      <c r="MWF693" s="61"/>
      <c r="MWG693" s="61"/>
      <c r="MWH693" s="61"/>
      <c r="MWI693" s="61"/>
      <c r="MWJ693" s="61"/>
      <c r="MWK693" s="61"/>
      <c r="MWL693" s="61"/>
      <c r="MWM693" s="61"/>
      <c r="MWN693" s="61"/>
      <c r="MWO693" s="61"/>
      <c r="MWP693" s="61"/>
      <c r="MWQ693" s="61"/>
      <c r="MWR693" s="61"/>
      <c r="MWS693" s="61"/>
      <c r="MWT693" s="61"/>
      <c r="MWU693" s="61"/>
      <c r="MWV693" s="61"/>
      <c r="MWW693" s="61"/>
      <c r="MWX693" s="61"/>
      <c r="MWY693" s="61"/>
      <c r="MWZ693" s="61"/>
      <c r="MXA693" s="61"/>
      <c r="MXB693" s="61"/>
      <c r="MXC693" s="61"/>
      <c r="MXD693" s="61"/>
      <c r="MXE693" s="61"/>
      <c r="MXF693" s="61"/>
      <c r="MXG693" s="61"/>
      <c r="MXH693" s="61"/>
      <c r="MXI693" s="61"/>
      <c r="MXJ693" s="61"/>
      <c r="MXK693" s="61"/>
      <c r="MXL693" s="61"/>
      <c r="MXM693" s="61"/>
      <c r="MXN693" s="61"/>
      <c r="MXO693" s="61"/>
      <c r="MXP693" s="61"/>
      <c r="MXQ693" s="61"/>
      <c r="MXR693" s="61"/>
      <c r="MXS693" s="61"/>
      <c r="MXT693" s="61"/>
      <c r="MXU693" s="61"/>
      <c r="MXV693" s="61"/>
      <c r="MXW693" s="61"/>
      <c r="MXX693" s="61"/>
      <c r="MXY693" s="61"/>
      <c r="MXZ693" s="61"/>
      <c r="MYA693" s="61"/>
      <c r="MYB693" s="61"/>
      <c r="MYC693" s="61"/>
      <c r="MYD693" s="61"/>
      <c r="MYE693" s="61"/>
      <c r="MYF693" s="61"/>
      <c r="MYG693" s="61"/>
      <c r="MYH693" s="61"/>
      <c r="MYI693" s="61"/>
      <c r="MYJ693" s="61"/>
      <c r="MYK693" s="61"/>
      <c r="MYL693" s="61"/>
      <c r="MYM693" s="61"/>
      <c r="MYN693" s="61"/>
      <c r="MYO693" s="61"/>
      <c r="MYP693" s="61"/>
      <c r="MYQ693" s="61"/>
      <c r="MYR693" s="61"/>
      <c r="MYS693" s="61"/>
      <c r="MYT693" s="61"/>
      <c r="MYU693" s="61"/>
      <c r="MYV693" s="61"/>
      <c r="MYW693" s="61"/>
      <c r="MYX693" s="61"/>
      <c r="MYY693" s="61"/>
      <c r="MYZ693" s="61"/>
      <c r="MZA693" s="61"/>
      <c r="MZB693" s="61"/>
      <c r="MZC693" s="61"/>
      <c r="MZD693" s="61"/>
      <c r="MZE693" s="61"/>
      <c r="MZF693" s="61"/>
      <c r="MZG693" s="61"/>
      <c r="MZH693" s="61"/>
      <c r="MZI693" s="61"/>
      <c r="MZJ693" s="61"/>
      <c r="MZK693" s="61"/>
      <c r="MZL693" s="61"/>
      <c r="MZM693" s="61"/>
      <c r="MZN693" s="61"/>
      <c r="MZO693" s="61"/>
      <c r="MZP693" s="61"/>
      <c r="MZQ693" s="61"/>
      <c r="MZR693" s="61"/>
      <c r="MZS693" s="61"/>
      <c r="MZT693" s="61"/>
      <c r="MZU693" s="61"/>
      <c r="MZV693" s="61"/>
      <c r="MZW693" s="61"/>
      <c r="MZX693" s="61"/>
      <c r="MZY693" s="61"/>
      <c r="MZZ693" s="61"/>
      <c r="NAA693" s="61"/>
      <c r="NAB693" s="61"/>
      <c r="NAC693" s="61"/>
      <c r="NAD693" s="61"/>
      <c r="NAE693" s="61"/>
      <c r="NAF693" s="61"/>
      <c r="NAG693" s="61"/>
      <c r="NAH693" s="61"/>
      <c r="NAI693" s="61"/>
      <c r="NAJ693" s="61"/>
      <c r="NAK693" s="61"/>
      <c r="NAL693" s="61"/>
      <c r="NAM693" s="61"/>
      <c r="NAN693" s="61"/>
      <c r="NAO693" s="61"/>
      <c r="NAP693" s="61"/>
      <c r="NAQ693" s="61"/>
      <c r="NAR693" s="61"/>
      <c r="NAS693" s="61"/>
      <c r="NAT693" s="61"/>
      <c r="NAU693" s="61"/>
      <c r="NAV693" s="61"/>
      <c r="NAW693" s="61"/>
      <c r="NAX693" s="61"/>
      <c r="NAY693" s="61"/>
      <c r="NAZ693" s="61"/>
      <c r="NBA693" s="61"/>
      <c r="NBB693" s="61"/>
      <c r="NBC693" s="61"/>
      <c r="NBD693" s="61"/>
      <c r="NBE693" s="61"/>
      <c r="NBF693" s="61"/>
      <c r="NBG693" s="61"/>
      <c r="NBH693" s="61"/>
      <c r="NBI693" s="61"/>
      <c r="NBJ693" s="61"/>
      <c r="NBK693" s="61"/>
      <c r="NBL693" s="61"/>
      <c r="NBM693" s="61"/>
      <c r="NBN693" s="61"/>
      <c r="NBO693" s="61"/>
      <c r="NBP693" s="61"/>
      <c r="NBQ693" s="61"/>
      <c r="NBR693" s="61"/>
      <c r="NBS693" s="61"/>
      <c r="NBT693" s="61"/>
      <c r="NBU693" s="61"/>
      <c r="NBV693" s="61"/>
      <c r="NBW693" s="61"/>
      <c r="NBX693" s="61"/>
      <c r="NBY693" s="61"/>
      <c r="NBZ693" s="61"/>
      <c r="NCA693" s="61"/>
      <c r="NCB693" s="61"/>
      <c r="NCC693" s="61"/>
      <c r="NCD693" s="61"/>
      <c r="NCE693" s="61"/>
      <c r="NCF693" s="61"/>
      <c r="NCG693" s="61"/>
      <c r="NCH693" s="61"/>
      <c r="NCI693" s="61"/>
      <c r="NCJ693" s="61"/>
      <c r="NCK693" s="61"/>
      <c r="NCL693" s="61"/>
      <c r="NCM693" s="61"/>
      <c r="NCN693" s="61"/>
      <c r="NCO693" s="61"/>
      <c r="NCP693" s="61"/>
      <c r="NCQ693" s="61"/>
      <c r="NCR693" s="61"/>
      <c r="NCS693" s="61"/>
      <c r="NCT693" s="61"/>
      <c r="NCU693" s="61"/>
      <c r="NCV693" s="61"/>
      <c r="NCW693" s="61"/>
      <c r="NCX693" s="61"/>
      <c r="NCY693" s="61"/>
      <c r="NCZ693" s="61"/>
      <c r="NDA693" s="61"/>
      <c r="NDB693" s="61"/>
      <c r="NDC693" s="61"/>
      <c r="NDD693" s="61"/>
      <c r="NDE693" s="61"/>
      <c r="NDF693" s="61"/>
      <c r="NDG693" s="61"/>
      <c r="NDH693" s="61"/>
      <c r="NDI693" s="61"/>
      <c r="NDJ693" s="61"/>
      <c r="NDK693" s="61"/>
      <c r="NDL693" s="61"/>
      <c r="NDM693" s="61"/>
      <c r="NDN693" s="61"/>
      <c r="NDO693" s="61"/>
      <c r="NDP693" s="61"/>
      <c r="NDQ693" s="61"/>
      <c r="NDR693" s="61"/>
      <c r="NDS693" s="61"/>
      <c r="NDT693" s="61"/>
      <c r="NDU693" s="61"/>
      <c r="NDV693" s="61"/>
      <c r="NDW693" s="61"/>
      <c r="NDX693" s="61"/>
      <c r="NDY693" s="61"/>
      <c r="NDZ693" s="61"/>
      <c r="NEA693" s="61"/>
      <c r="NEB693" s="61"/>
      <c r="NEC693" s="61"/>
      <c r="NED693" s="61"/>
      <c r="NEE693" s="61"/>
      <c r="NEF693" s="61"/>
      <c r="NEG693" s="61"/>
      <c r="NEH693" s="61"/>
      <c r="NEI693" s="61"/>
      <c r="NEJ693" s="61"/>
      <c r="NEK693" s="61"/>
      <c r="NEL693" s="61"/>
      <c r="NEM693" s="61"/>
      <c r="NEN693" s="61"/>
      <c r="NEO693" s="61"/>
      <c r="NEP693" s="61"/>
      <c r="NEQ693" s="61"/>
      <c r="NER693" s="61"/>
      <c r="NES693" s="61"/>
      <c r="NET693" s="61"/>
      <c r="NEU693" s="61"/>
      <c r="NEV693" s="61"/>
      <c r="NEW693" s="61"/>
      <c r="NEX693" s="61"/>
      <c r="NEY693" s="61"/>
      <c r="NEZ693" s="61"/>
      <c r="NFA693" s="61"/>
      <c r="NFB693" s="61"/>
      <c r="NFC693" s="61"/>
      <c r="NFD693" s="61"/>
      <c r="NFE693" s="61"/>
      <c r="NFF693" s="61"/>
      <c r="NFG693" s="61"/>
      <c r="NFH693" s="61"/>
      <c r="NFI693" s="61"/>
      <c r="NFJ693" s="61"/>
      <c r="NFK693" s="61"/>
      <c r="NFL693" s="61"/>
      <c r="NFM693" s="61"/>
      <c r="NFN693" s="61"/>
      <c r="NFO693" s="61"/>
      <c r="NFP693" s="61"/>
      <c r="NFQ693" s="61"/>
      <c r="NFR693" s="61"/>
      <c r="NFS693" s="61"/>
      <c r="NFT693" s="61"/>
      <c r="NFU693" s="61"/>
      <c r="NFV693" s="61"/>
      <c r="NFW693" s="61"/>
      <c r="NFX693" s="61"/>
      <c r="NFY693" s="61"/>
      <c r="NFZ693" s="61"/>
      <c r="NGA693" s="61"/>
      <c r="NGB693" s="61"/>
      <c r="NGC693" s="61"/>
      <c r="NGD693" s="61"/>
      <c r="NGE693" s="61"/>
      <c r="NGF693" s="61"/>
      <c r="NGG693" s="61"/>
      <c r="NGH693" s="61"/>
      <c r="NGI693" s="61"/>
      <c r="NGJ693" s="61"/>
      <c r="NGK693" s="61"/>
      <c r="NGL693" s="61"/>
      <c r="NGM693" s="61"/>
      <c r="NGN693" s="61"/>
      <c r="NGO693" s="61"/>
      <c r="NGP693" s="61"/>
      <c r="NGQ693" s="61"/>
      <c r="NGR693" s="61"/>
      <c r="NGS693" s="61"/>
      <c r="NGT693" s="61"/>
      <c r="NGU693" s="61"/>
      <c r="NGV693" s="61"/>
      <c r="NGW693" s="61"/>
      <c r="NGX693" s="61"/>
      <c r="NGY693" s="61"/>
      <c r="NGZ693" s="61"/>
      <c r="NHA693" s="61"/>
      <c r="NHB693" s="61"/>
      <c r="NHC693" s="61"/>
      <c r="NHD693" s="61"/>
      <c r="NHE693" s="61"/>
      <c r="NHF693" s="61"/>
      <c r="NHG693" s="61"/>
      <c r="NHH693" s="61"/>
      <c r="NHI693" s="61"/>
      <c r="NHJ693" s="61"/>
      <c r="NHK693" s="61"/>
      <c r="NHL693" s="61"/>
      <c r="NHM693" s="61"/>
      <c r="NHN693" s="61"/>
      <c r="NHO693" s="61"/>
      <c r="NHP693" s="61"/>
      <c r="NHQ693" s="61"/>
      <c r="NHR693" s="61"/>
      <c r="NHS693" s="61"/>
      <c r="NHT693" s="61"/>
      <c r="NHU693" s="61"/>
      <c r="NHV693" s="61"/>
      <c r="NHW693" s="61"/>
      <c r="NHX693" s="61"/>
      <c r="NHY693" s="61"/>
      <c r="NHZ693" s="61"/>
      <c r="NIA693" s="61"/>
      <c r="NIB693" s="61"/>
      <c r="NIC693" s="61"/>
      <c r="NID693" s="61"/>
      <c r="NIE693" s="61"/>
      <c r="NIF693" s="61"/>
      <c r="NIG693" s="61"/>
      <c r="NIH693" s="61"/>
      <c r="NII693" s="61"/>
      <c r="NIJ693" s="61"/>
      <c r="NIK693" s="61"/>
      <c r="NIL693" s="61"/>
      <c r="NIM693" s="61"/>
      <c r="NIN693" s="61"/>
      <c r="NIO693" s="61"/>
      <c r="NIP693" s="61"/>
      <c r="NIQ693" s="61"/>
      <c r="NIR693" s="61"/>
      <c r="NIS693" s="61"/>
      <c r="NIT693" s="61"/>
      <c r="NIU693" s="61"/>
      <c r="NIV693" s="61"/>
      <c r="NIW693" s="61"/>
      <c r="NIX693" s="61"/>
      <c r="NIY693" s="61"/>
      <c r="NIZ693" s="61"/>
      <c r="NJA693" s="61"/>
      <c r="NJB693" s="61"/>
      <c r="NJC693" s="61"/>
      <c r="NJD693" s="61"/>
      <c r="NJE693" s="61"/>
      <c r="NJF693" s="61"/>
      <c r="NJG693" s="61"/>
      <c r="NJH693" s="61"/>
      <c r="NJI693" s="61"/>
      <c r="NJJ693" s="61"/>
      <c r="NJK693" s="61"/>
      <c r="NJL693" s="61"/>
      <c r="NJM693" s="61"/>
      <c r="NJN693" s="61"/>
      <c r="NJO693" s="61"/>
      <c r="NJP693" s="61"/>
      <c r="NJQ693" s="61"/>
      <c r="NJR693" s="61"/>
      <c r="NJS693" s="61"/>
      <c r="NJT693" s="61"/>
      <c r="NJU693" s="61"/>
      <c r="NJV693" s="61"/>
      <c r="NJW693" s="61"/>
      <c r="NJX693" s="61"/>
      <c r="NJY693" s="61"/>
      <c r="NJZ693" s="61"/>
      <c r="NKA693" s="61"/>
      <c r="NKB693" s="61"/>
      <c r="NKC693" s="61"/>
      <c r="NKD693" s="61"/>
      <c r="NKE693" s="61"/>
      <c r="NKF693" s="61"/>
      <c r="NKG693" s="61"/>
      <c r="NKH693" s="61"/>
      <c r="NKI693" s="61"/>
      <c r="NKJ693" s="61"/>
      <c r="NKK693" s="61"/>
      <c r="NKL693" s="61"/>
      <c r="NKM693" s="61"/>
      <c r="NKN693" s="61"/>
      <c r="NKO693" s="61"/>
      <c r="NKP693" s="61"/>
      <c r="NKQ693" s="61"/>
      <c r="NKR693" s="61"/>
      <c r="NKS693" s="61"/>
      <c r="NKT693" s="61"/>
      <c r="NKU693" s="61"/>
      <c r="NKV693" s="61"/>
      <c r="NKW693" s="61"/>
      <c r="NKX693" s="61"/>
      <c r="NKY693" s="61"/>
      <c r="NKZ693" s="61"/>
      <c r="NLA693" s="61"/>
      <c r="NLB693" s="61"/>
      <c r="NLC693" s="61"/>
      <c r="NLD693" s="61"/>
      <c r="NLE693" s="61"/>
      <c r="NLF693" s="61"/>
      <c r="NLG693" s="61"/>
      <c r="NLH693" s="61"/>
      <c r="NLI693" s="61"/>
      <c r="NLJ693" s="61"/>
      <c r="NLK693" s="61"/>
      <c r="NLL693" s="61"/>
      <c r="NLM693" s="61"/>
      <c r="NLN693" s="61"/>
      <c r="NLO693" s="61"/>
      <c r="NLP693" s="61"/>
      <c r="NLQ693" s="61"/>
      <c r="NLR693" s="61"/>
      <c r="NLS693" s="61"/>
      <c r="NLT693" s="61"/>
      <c r="NLU693" s="61"/>
      <c r="NLV693" s="61"/>
      <c r="NLW693" s="61"/>
      <c r="NLX693" s="61"/>
      <c r="NLY693" s="61"/>
      <c r="NLZ693" s="61"/>
      <c r="NMA693" s="61"/>
      <c r="NMB693" s="61"/>
      <c r="NMC693" s="61"/>
      <c r="NMD693" s="61"/>
      <c r="NME693" s="61"/>
      <c r="NMF693" s="61"/>
      <c r="NMG693" s="61"/>
      <c r="NMH693" s="61"/>
      <c r="NMI693" s="61"/>
      <c r="NMJ693" s="61"/>
      <c r="NMK693" s="61"/>
      <c r="NML693" s="61"/>
      <c r="NMM693" s="61"/>
      <c r="NMN693" s="61"/>
      <c r="NMO693" s="61"/>
      <c r="NMP693" s="61"/>
      <c r="NMQ693" s="61"/>
      <c r="NMR693" s="61"/>
      <c r="NMS693" s="61"/>
      <c r="NMT693" s="61"/>
      <c r="NMU693" s="61"/>
      <c r="NMV693" s="61"/>
      <c r="NMW693" s="61"/>
      <c r="NMX693" s="61"/>
      <c r="NMY693" s="61"/>
      <c r="NMZ693" s="61"/>
      <c r="NNA693" s="61"/>
      <c r="NNB693" s="61"/>
      <c r="NNC693" s="61"/>
      <c r="NND693" s="61"/>
      <c r="NNE693" s="61"/>
      <c r="NNF693" s="61"/>
      <c r="NNG693" s="61"/>
      <c r="NNH693" s="61"/>
      <c r="NNI693" s="61"/>
      <c r="NNJ693" s="61"/>
      <c r="NNK693" s="61"/>
      <c r="NNL693" s="61"/>
      <c r="NNM693" s="61"/>
      <c r="NNN693" s="61"/>
      <c r="NNO693" s="61"/>
      <c r="NNP693" s="61"/>
      <c r="NNQ693" s="61"/>
      <c r="NNR693" s="61"/>
      <c r="NNS693" s="61"/>
      <c r="NNT693" s="61"/>
      <c r="NNU693" s="61"/>
      <c r="NNV693" s="61"/>
      <c r="NNW693" s="61"/>
      <c r="NNX693" s="61"/>
      <c r="NNY693" s="61"/>
      <c r="NNZ693" s="61"/>
      <c r="NOA693" s="61"/>
      <c r="NOB693" s="61"/>
      <c r="NOC693" s="61"/>
      <c r="NOD693" s="61"/>
      <c r="NOE693" s="61"/>
      <c r="NOF693" s="61"/>
      <c r="NOG693" s="61"/>
      <c r="NOH693" s="61"/>
      <c r="NOI693" s="61"/>
      <c r="NOJ693" s="61"/>
      <c r="NOK693" s="61"/>
      <c r="NOL693" s="61"/>
      <c r="NOM693" s="61"/>
      <c r="NON693" s="61"/>
      <c r="NOO693" s="61"/>
      <c r="NOP693" s="61"/>
      <c r="NOQ693" s="61"/>
      <c r="NOR693" s="61"/>
      <c r="NOS693" s="61"/>
      <c r="NOT693" s="61"/>
      <c r="NOU693" s="61"/>
      <c r="NOV693" s="61"/>
      <c r="NOW693" s="61"/>
      <c r="NOX693" s="61"/>
      <c r="NOY693" s="61"/>
      <c r="NOZ693" s="61"/>
      <c r="NPA693" s="61"/>
      <c r="NPB693" s="61"/>
      <c r="NPC693" s="61"/>
      <c r="NPD693" s="61"/>
      <c r="NPE693" s="61"/>
      <c r="NPF693" s="61"/>
      <c r="NPG693" s="61"/>
      <c r="NPH693" s="61"/>
      <c r="NPI693" s="61"/>
      <c r="NPJ693" s="61"/>
      <c r="NPK693" s="61"/>
      <c r="NPL693" s="61"/>
      <c r="NPM693" s="61"/>
      <c r="NPN693" s="61"/>
      <c r="NPO693" s="61"/>
      <c r="NPP693" s="61"/>
      <c r="NPQ693" s="61"/>
      <c r="NPR693" s="61"/>
      <c r="NPS693" s="61"/>
      <c r="NPT693" s="61"/>
      <c r="NPU693" s="61"/>
      <c r="NPV693" s="61"/>
      <c r="NPW693" s="61"/>
      <c r="NPX693" s="61"/>
      <c r="NPY693" s="61"/>
      <c r="NPZ693" s="61"/>
      <c r="NQA693" s="61"/>
      <c r="NQB693" s="61"/>
      <c r="NQC693" s="61"/>
      <c r="NQD693" s="61"/>
      <c r="NQE693" s="61"/>
      <c r="NQF693" s="61"/>
      <c r="NQG693" s="61"/>
      <c r="NQH693" s="61"/>
      <c r="NQI693" s="61"/>
      <c r="NQJ693" s="61"/>
      <c r="NQK693" s="61"/>
      <c r="NQL693" s="61"/>
      <c r="NQM693" s="61"/>
      <c r="NQN693" s="61"/>
      <c r="NQO693" s="61"/>
      <c r="NQP693" s="61"/>
      <c r="NQQ693" s="61"/>
      <c r="NQR693" s="61"/>
      <c r="NQS693" s="61"/>
      <c r="NQT693" s="61"/>
      <c r="NQU693" s="61"/>
      <c r="NQV693" s="61"/>
      <c r="NQW693" s="61"/>
      <c r="NQX693" s="61"/>
      <c r="NQY693" s="61"/>
      <c r="NQZ693" s="61"/>
      <c r="NRA693" s="61"/>
      <c r="NRB693" s="61"/>
      <c r="NRC693" s="61"/>
      <c r="NRD693" s="61"/>
      <c r="NRE693" s="61"/>
      <c r="NRF693" s="61"/>
      <c r="NRG693" s="61"/>
      <c r="NRH693" s="61"/>
      <c r="NRI693" s="61"/>
      <c r="NRJ693" s="61"/>
      <c r="NRK693" s="61"/>
      <c r="NRL693" s="61"/>
      <c r="NRM693" s="61"/>
      <c r="NRN693" s="61"/>
      <c r="NRO693" s="61"/>
      <c r="NRP693" s="61"/>
      <c r="NRQ693" s="61"/>
      <c r="NRR693" s="61"/>
      <c r="NRS693" s="61"/>
      <c r="NRT693" s="61"/>
      <c r="NRU693" s="61"/>
      <c r="NRV693" s="61"/>
      <c r="NRW693" s="61"/>
      <c r="NRX693" s="61"/>
      <c r="NRY693" s="61"/>
      <c r="NRZ693" s="61"/>
      <c r="NSA693" s="61"/>
      <c r="NSB693" s="61"/>
      <c r="NSC693" s="61"/>
      <c r="NSD693" s="61"/>
      <c r="NSE693" s="61"/>
      <c r="NSF693" s="61"/>
      <c r="NSG693" s="61"/>
      <c r="NSH693" s="61"/>
      <c r="NSI693" s="61"/>
      <c r="NSJ693" s="61"/>
      <c r="NSK693" s="61"/>
      <c r="NSL693" s="61"/>
      <c r="NSM693" s="61"/>
      <c r="NSN693" s="61"/>
      <c r="NSO693" s="61"/>
      <c r="NSP693" s="61"/>
      <c r="NSQ693" s="61"/>
      <c r="NSR693" s="61"/>
      <c r="NSS693" s="61"/>
      <c r="NST693" s="61"/>
      <c r="NSU693" s="61"/>
      <c r="NSV693" s="61"/>
      <c r="NSW693" s="61"/>
      <c r="NSX693" s="61"/>
      <c r="NSY693" s="61"/>
      <c r="NSZ693" s="61"/>
      <c r="NTA693" s="61"/>
      <c r="NTB693" s="61"/>
      <c r="NTC693" s="61"/>
      <c r="NTD693" s="61"/>
      <c r="NTE693" s="61"/>
      <c r="NTF693" s="61"/>
      <c r="NTG693" s="61"/>
      <c r="NTH693" s="61"/>
      <c r="NTI693" s="61"/>
      <c r="NTJ693" s="61"/>
      <c r="NTK693" s="61"/>
      <c r="NTL693" s="61"/>
      <c r="NTM693" s="61"/>
      <c r="NTN693" s="61"/>
      <c r="NTO693" s="61"/>
      <c r="NTP693" s="61"/>
      <c r="NTQ693" s="61"/>
      <c r="NTR693" s="61"/>
      <c r="NTS693" s="61"/>
      <c r="NTT693" s="61"/>
      <c r="NTU693" s="61"/>
      <c r="NTV693" s="61"/>
      <c r="NTW693" s="61"/>
      <c r="NTX693" s="61"/>
      <c r="NTY693" s="61"/>
      <c r="NTZ693" s="61"/>
      <c r="NUA693" s="61"/>
      <c r="NUB693" s="61"/>
      <c r="NUC693" s="61"/>
      <c r="NUD693" s="61"/>
      <c r="NUE693" s="61"/>
      <c r="NUF693" s="61"/>
      <c r="NUG693" s="61"/>
      <c r="NUH693" s="61"/>
      <c r="NUI693" s="61"/>
      <c r="NUJ693" s="61"/>
      <c r="NUK693" s="61"/>
      <c r="NUL693" s="61"/>
      <c r="NUM693" s="61"/>
      <c r="NUN693" s="61"/>
      <c r="NUO693" s="61"/>
      <c r="NUP693" s="61"/>
      <c r="NUQ693" s="61"/>
      <c r="NUR693" s="61"/>
      <c r="NUS693" s="61"/>
      <c r="NUT693" s="61"/>
      <c r="NUU693" s="61"/>
      <c r="NUV693" s="61"/>
      <c r="NUW693" s="61"/>
      <c r="NUX693" s="61"/>
      <c r="NUY693" s="61"/>
      <c r="NUZ693" s="61"/>
      <c r="NVA693" s="61"/>
      <c r="NVB693" s="61"/>
      <c r="NVC693" s="61"/>
      <c r="NVD693" s="61"/>
      <c r="NVE693" s="61"/>
      <c r="NVF693" s="61"/>
      <c r="NVG693" s="61"/>
      <c r="NVH693" s="61"/>
      <c r="NVI693" s="61"/>
      <c r="NVJ693" s="61"/>
      <c r="NVK693" s="61"/>
      <c r="NVL693" s="61"/>
      <c r="NVM693" s="61"/>
      <c r="NVN693" s="61"/>
      <c r="NVO693" s="61"/>
      <c r="NVP693" s="61"/>
      <c r="NVQ693" s="61"/>
      <c r="NVR693" s="61"/>
      <c r="NVS693" s="61"/>
      <c r="NVT693" s="61"/>
      <c r="NVU693" s="61"/>
      <c r="NVV693" s="61"/>
      <c r="NVW693" s="61"/>
      <c r="NVX693" s="61"/>
      <c r="NVY693" s="61"/>
      <c r="NVZ693" s="61"/>
      <c r="NWA693" s="61"/>
      <c r="NWB693" s="61"/>
      <c r="NWC693" s="61"/>
      <c r="NWD693" s="61"/>
      <c r="NWE693" s="61"/>
      <c r="NWF693" s="61"/>
      <c r="NWG693" s="61"/>
      <c r="NWH693" s="61"/>
      <c r="NWI693" s="61"/>
      <c r="NWJ693" s="61"/>
      <c r="NWK693" s="61"/>
      <c r="NWL693" s="61"/>
      <c r="NWM693" s="61"/>
      <c r="NWN693" s="61"/>
      <c r="NWO693" s="61"/>
      <c r="NWP693" s="61"/>
      <c r="NWQ693" s="61"/>
      <c r="NWR693" s="61"/>
      <c r="NWS693" s="61"/>
      <c r="NWT693" s="61"/>
      <c r="NWU693" s="61"/>
      <c r="NWV693" s="61"/>
      <c r="NWW693" s="61"/>
      <c r="NWX693" s="61"/>
      <c r="NWY693" s="61"/>
      <c r="NWZ693" s="61"/>
      <c r="NXA693" s="61"/>
      <c r="NXB693" s="61"/>
      <c r="NXC693" s="61"/>
      <c r="NXD693" s="61"/>
      <c r="NXE693" s="61"/>
      <c r="NXF693" s="61"/>
      <c r="NXG693" s="61"/>
      <c r="NXH693" s="61"/>
      <c r="NXI693" s="61"/>
      <c r="NXJ693" s="61"/>
      <c r="NXK693" s="61"/>
      <c r="NXL693" s="61"/>
      <c r="NXM693" s="61"/>
      <c r="NXN693" s="61"/>
      <c r="NXO693" s="61"/>
      <c r="NXP693" s="61"/>
      <c r="NXQ693" s="61"/>
      <c r="NXR693" s="61"/>
      <c r="NXS693" s="61"/>
      <c r="NXT693" s="61"/>
      <c r="NXU693" s="61"/>
      <c r="NXV693" s="61"/>
      <c r="NXW693" s="61"/>
      <c r="NXX693" s="61"/>
      <c r="NXY693" s="61"/>
      <c r="NXZ693" s="61"/>
      <c r="NYA693" s="61"/>
      <c r="NYB693" s="61"/>
      <c r="NYC693" s="61"/>
      <c r="NYD693" s="61"/>
      <c r="NYE693" s="61"/>
      <c r="NYF693" s="61"/>
      <c r="NYG693" s="61"/>
      <c r="NYH693" s="61"/>
      <c r="NYI693" s="61"/>
      <c r="NYJ693" s="61"/>
      <c r="NYK693" s="61"/>
      <c r="NYL693" s="61"/>
      <c r="NYM693" s="61"/>
      <c r="NYN693" s="61"/>
      <c r="NYO693" s="61"/>
      <c r="NYP693" s="61"/>
      <c r="NYQ693" s="61"/>
      <c r="NYR693" s="61"/>
      <c r="NYS693" s="61"/>
      <c r="NYT693" s="61"/>
      <c r="NYU693" s="61"/>
      <c r="NYV693" s="61"/>
      <c r="NYW693" s="61"/>
      <c r="NYX693" s="61"/>
      <c r="NYY693" s="61"/>
      <c r="NYZ693" s="61"/>
      <c r="NZA693" s="61"/>
      <c r="NZB693" s="61"/>
      <c r="NZC693" s="61"/>
      <c r="NZD693" s="61"/>
      <c r="NZE693" s="61"/>
      <c r="NZF693" s="61"/>
      <c r="NZG693" s="61"/>
      <c r="NZH693" s="61"/>
      <c r="NZI693" s="61"/>
      <c r="NZJ693" s="61"/>
      <c r="NZK693" s="61"/>
      <c r="NZL693" s="61"/>
      <c r="NZM693" s="61"/>
      <c r="NZN693" s="61"/>
      <c r="NZO693" s="61"/>
      <c r="NZP693" s="61"/>
      <c r="NZQ693" s="61"/>
      <c r="NZR693" s="61"/>
      <c r="NZS693" s="61"/>
      <c r="NZT693" s="61"/>
      <c r="NZU693" s="61"/>
      <c r="NZV693" s="61"/>
      <c r="NZW693" s="61"/>
      <c r="NZX693" s="61"/>
      <c r="NZY693" s="61"/>
      <c r="NZZ693" s="61"/>
      <c r="OAA693" s="61"/>
      <c r="OAB693" s="61"/>
      <c r="OAC693" s="61"/>
      <c r="OAD693" s="61"/>
      <c r="OAE693" s="61"/>
      <c r="OAF693" s="61"/>
      <c r="OAG693" s="61"/>
      <c r="OAH693" s="61"/>
      <c r="OAI693" s="61"/>
      <c r="OAJ693" s="61"/>
      <c r="OAK693" s="61"/>
      <c r="OAL693" s="61"/>
      <c r="OAM693" s="61"/>
      <c r="OAN693" s="61"/>
      <c r="OAO693" s="61"/>
      <c r="OAP693" s="61"/>
      <c r="OAQ693" s="61"/>
      <c r="OAR693" s="61"/>
      <c r="OAS693" s="61"/>
      <c r="OAT693" s="61"/>
      <c r="OAU693" s="61"/>
      <c r="OAV693" s="61"/>
      <c r="OAW693" s="61"/>
      <c r="OAX693" s="61"/>
      <c r="OAY693" s="61"/>
      <c r="OAZ693" s="61"/>
      <c r="OBA693" s="61"/>
      <c r="OBB693" s="61"/>
      <c r="OBC693" s="61"/>
      <c r="OBD693" s="61"/>
      <c r="OBE693" s="61"/>
      <c r="OBF693" s="61"/>
      <c r="OBG693" s="61"/>
      <c r="OBH693" s="61"/>
      <c r="OBI693" s="61"/>
      <c r="OBJ693" s="61"/>
      <c r="OBK693" s="61"/>
      <c r="OBL693" s="61"/>
      <c r="OBM693" s="61"/>
      <c r="OBN693" s="61"/>
      <c r="OBO693" s="61"/>
      <c r="OBP693" s="61"/>
      <c r="OBQ693" s="61"/>
      <c r="OBR693" s="61"/>
      <c r="OBS693" s="61"/>
      <c r="OBT693" s="61"/>
      <c r="OBU693" s="61"/>
      <c r="OBV693" s="61"/>
      <c r="OBW693" s="61"/>
      <c r="OBX693" s="61"/>
      <c r="OBY693" s="61"/>
      <c r="OBZ693" s="61"/>
      <c r="OCA693" s="61"/>
      <c r="OCB693" s="61"/>
      <c r="OCC693" s="61"/>
      <c r="OCD693" s="61"/>
      <c r="OCE693" s="61"/>
      <c r="OCF693" s="61"/>
      <c r="OCG693" s="61"/>
      <c r="OCH693" s="61"/>
      <c r="OCI693" s="61"/>
      <c r="OCJ693" s="61"/>
      <c r="OCK693" s="61"/>
      <c r="OCL693" s="61"/>
      <c r="OCM693" s="61"/>
      <c r="OCN693" s="61"/>
      <c r="OCO693" s="61"/>
      <c r="OCP693" s="61"/>
      <c r="OCQ693" s="61"/>
      <c r="OCR693" s="61"/>
      <c r="OCS693" s="61"/>
      <c r="OCT693" s="61"/>
      <c r="OCU693" s="61"/>
      <c r="OCV693" s="61"/>
      <c r="OCW693" s="61"/>
      <c r="OCX693" s="61"/>
      <c r="OCY693" s="61"/>
      <c r="OCZ693" s="61"/>
      <c r="ODA693" s="61"/>
      <c r="ODB693" s="61"/>
      <c r="ODC693" s="61"/>
      <c r="ODD693" s="61"/>
      <c r="ODE693" s="61"/>
      <c r="ODF693" s="61"/>
      <c r="ODG693" s="61"/>
      <c r="ODH693" s="61"/>
      <c r="ODI693" s="61"/>
      <c r="ODJ693" s="61"/>
      <c r="ODK693" s="61"/>
      <c r="ODL693" s="61"/>
      <c r="ODM693" s="61"/>
      <c r="ODN693" s="61"/>
      <c r="ODO693" s="61"/>
      <c r="ODP693" s="61"/>
      <c r="ODQ693" s="61"/>
      <c r="ODR693" s="61"/>
      <c r="ODS693" s="61"/>
      <c r="ODT693" s="61"/>
      <c r="ODU693" s="61"/>
      <c r="ODV693" s="61"/>
      <c r="ODW693" s="61"/>
      <c r="ODX693" s="61"/>
      <c r="ODY693" s="61"/>
      <c r="ODZ693" s="61"/>
      <c r="OEA693" s="61"/>
      <c r="OEB693" s="61"/>
      <c r="OEC693" s="61"/>
      <c r="OED693" s="61"/>
      <c r="OEE693" s="61"/>
      <c r="OEF693" s="61"/>
      <c r="OEG693" s="61"/>
      <c r="OEH693" s="61"/>
      <c r="OEI693" s="61"/>
      <c r="OEJ693" s="61"/>
      <c r="OEK693" s="61"/>
      <c r="OEL693" s="61"/>
      <c r="OEM693" s="61"/>
      <c r="OEN693" s="61"/>
      <c r="OEO693" s="61"/>
      <c r="OEP693" s="61"/>
      <c r="OEQ693" s="61"/>
      <c r="OER693" s="61"/>
      <c r="OES693" s="61"/>
      <c r="OET693" s="61"/>
      <c r="OEU693" s="61"/>
      <c r="OEV693" s="61"/>
      <c r="OEW693" s="61"/>
      <c r="OEX693" s="61"/>
      <c r="OEY693" s="61"/>
      <c r="OEZ693" s="61"/>
      <c r="OFA693" s="61"/>
      <c r="OFB693" s="61"/>
      <c r="OFC693" s="61"/>
      <c r="OFD693" s="61"/>
      <c r="OFE693" s="61"/>
      <c r="OFF693" s="61"/>
      <c r="OFG693" s="61"/>
      <c r="OFH693" s="61"/>
      <c r="OFI693" s="61"/>
      <c r="OFJ693" s="61"/>
      <c r="OFK693" s="61"/>
      <c r="OFL693" s="61"/>
      <c r="OFM693" s="61"/>
      <c r="OFN693" s="61"/>
      <c r="OFO693" s="61"/>
      <c r="OFP693" s="61"/>
      <c r="OFQ693" s="61"/>
      <c r="OFR693" s="61"/>
      <c r="OFS693" s="61"/>
      <c r="OFT693" s="61"/>
      <c r="OFU693" s="61"/>
      <c r="OFV693" s="61"/>
      <c r="OFW693" s="61"/>
      <c r="OFX693" s="61"/>
      <c r="OFY693" s="61"/>
      <c r="OFZ693" s="61"/>
      <c r="OGA693" s="61"/>
      <c r="OGB693" s="61"/>
      <c r="OGC693" s="61"/>
      <c r="OGD693" s="61"/>
      <c r="OGE693" s="61"/>
      <c r="OGF693" s="61"/>
      <c r="OGG693" s="61"/>
      <c r="OGH693" s="61"/>
      <c r="OGI693" s="61"/>
      <c r="OGJ693" s="61"/>
      <c r="OGK693" s="61"/>
      <c r="OGL693" s="61"/>
      <c r="OGM693" s="61"/>
      <c r="OGN693" s="61"/>
      <c r="OGO693" s="61"/>
      <c r="OGP693" s="61"/>
      <c r="OGQ693" s="61"/>
      <c r="OGR693" s="61"/>
      <c r="OGS693" s="61"/>
      <c r="OGT693" s="61"/>
      <c r="OGU693" s="61"/>
      <c r="OGV693" s="61"/>
      <c r="OGW693" s="61"/>
      <c r="OGX693" s="61"/>
      <c r="OGY693" s="61"/>
      <c r="OGZ693" s="61"/>
      <c r="OHA693" s="61"/>
      <c r="OHB693" s="61"/>
      <c r="OHC693" s="61"/>
      <c r="OHD693" s="61"/>
      <c r="OHE693" s="61"/>
      <c r="OHF693" s="61"/>
      <c r="OHG693" s="61"/>
      <c r="OHH693" s="61"/>
      <c r="OHI693" s="61"/>
      <c r="OHJ693" s="61"/>
      <c r="OHK693" s="61"/>
      <c r="OHL693" s="61"/>
      <c r="OHM693" s="61"/>
      <c r="OHN693" s="61"/>
      <c r="OHO693" s="61"/>
      <c r="OHP693" s="61"/>
      <c r="OHQ693" s="61"/>
      <c r="OHR693" s="61"/>
      <c r="OHS693" s="61"/>
      <c r="OHT693" s="61"/>
      <c r="OHU693" s="61"/>
      <c r="OHV693" s="61"/>
      <c r="OHW693" s="61"/>
      <c r="OHX693" s="61"/>
      <c r="OHY693" s="61"/>
      <c r="OHZ693" s="61"/>
      <c r="OIA693" s="61"/>
      <c r="OIB693" s="61"/>
      <c r="OIC693" s="61"/>
      <c r="OID693" s="61"/>
      <c r="OIE693" s="61"/>
      <c r="OIF693" s="61"/>
      <c r="OIG693" s="61"/>
      <c r="OIH693" s="61"/>
      <c r="OII693" s="61"/>
      <c r="OIJ693" s="61"/>
      <c r="OIK693" s="61"/>
      <c r="OIL693" s="61"/>
      <c r="OIM693" s="61"/>
      <c r="OIN693" s="61"/>
      <c r="OIO693" s="61"/>
      <c r="OIP693" s="61"/>
      <c r="OIQ693" s="61"/>
      <c r="OIR693" s="61"/>
      <c r="OIS693" s="61"/>
      <c r="OIT693" s="61"/>
      <c r="OIU693" s="61"/>
      <c r="OIV693" s="61"/>
      <c r="OIW693" s="61"/>
      <c r="OIX693" s="61"/>
      <c r="OIY693" s="61"/>
      <c r="OIZ693" s="61"/>
      <c r="OJA693" s="61"/>
      <c r="OJB693" s="61"/>
      <c r="OJC693" s="61"/>
      <c r="OJD693" s="61"/>
      <c r="OJE693" s="61"/>
      <c r="OJF693" s="61"/>
      <c r="OJG693" s="61"/>
      <c r="OJH693" s="61"/>
      <c r="OJI693" s="61"/>
      <c r="OJJ693" s="61"/>
      <c r="OJK693" s="61"/>
      <c r="OJL693" s="61"/>
      <c r="OJM693" s="61"/>
      <c r="OJN693" s="61"/>
      <c r="OJO693" s="61"/>
      <c r="OJP693" s="61"/>
      <c r="OJQ693" s="61"/>
      <c r="OJR693" s="61"/>
      <c r="OJS693" s="61"/>
      <c r="OJT693" s="61"/>
      <c r="OJU693" s="61"/>
      <c r="OJV693" s="61"/>
      <c r="OJW693" s="61"/>
      <c r="OJX693" s="61"/>
      <c r="OJY693" s="61"/>
      <c r="OJZ693" s="61"/>
      <c r="OKA693" s="61"/>
      <c r="OKB693" s="61"/>
      <c r="OKC693" s="61"/>
      <c r="OKD693" s="61"/>
      <c r="OKE693" s="61"/>
      <c r="OKF693" s="61"/>
      <c r="OKG693" s="61"/>
      <c r="OKH693" s="61"/>
      <c r="OKI693" s="61"/>
      <c r="OKJ693" s="61"/>
      <c r="OKK693" s="61"/>
      <c r="OKL693" s="61"/>
      <c r="OKM693" s="61"/>
      <c r="OKN693" s="61"/>
      <c r="OKO693" s="61"/>
      <c r="OKP693" s="61"/>
      <c r="OKQ693" s="61"/>
      <c r="OKR693" s="61"/>
      <c r="OKS693" s="61"/>
      <c r="OKT693" s="61"/>
      <c r="OKU693" s="61"/>
      <c r="OKV693" s="61"/>
      <c r="OKW693" s="61"/>
      <c r="OKX693" s="61"/>
      <c r="OKY693" s="61"/>
      <c r="OKZ693" s="61"/>
      <c r="OLA693" s="61"/>
      <c r="OLB693" s="61"/>
      <c r="OLC693" s="61"/>
      <c r="OLD693" s="61"/>
      <c r="OLE693" s="61"/>
      <c r="OLF693" s="61"/>
      <c r="OLG693" s="61"/>
      <c r="OLH693" s="61"/>
      <c r="OLI693" s="61"/>
      <c r="OLJ693" s="61"/>
      <c r="OLK693" s="61"/>
      <c r="OLL693" s="61"/>
      <c r="OLM693" s="61"/>
      <c r="OLN693" s="61"/>
      <c r="OLO693" s="61"/>
      <c r="OLP693" s="61"/>
      <c r="OLQ693" s="61"/>
      <c r="OLR693" s="61"/>
      <c r="OLS693" s="61"/>
      <c r="OLT693" s="61"/>
      <c r="OLU693" s="61"/>
      <c r="OLV693" s="61"/>
      <c r="OLW693" s="61"/>
      <c r="OLX693" s="61"/>
      <c r="OLY693" s="61"/>
      <c r="OLZ693" s="61"/>
      <c r="OMA693" s="61"/>
      <c r="OMB693" s="61"/>
      <c r="OMC693" s="61"/>
      <c r="OMD693" s="61"/>
      <c r="OME693" s="61"/>
      <c r="OMF693" s="61"/>
      <c r="OMG693" s="61"/>
      <c r="OMH693" s="61"/>
      <c r="OMI693" s="61"/>
      <c r="OMJ693" s="61"/>
      <c r="OMK693" s="61"/>
      <c r="OML693" s="61"/>
      <c r="OMM693" s="61"/>
      <c r="OMN693" s="61"/>
      <c r="OMO693" s="61"/>
      <c r="OMP693" s="61"/>
      <c r="OMQ693" s="61"/>
      <c r="OMR693" s="61"/>
      <c r="OMS693" s="61"/>
      <c r="OMT693" s="61"/>
      <c r="OMU693" s="61"/>
      <c r="OMV693" s="61"/>
      <c r="OMW693" s="61"/>
      <c r="OMX693" s="61"/>
      <c r="OMY693" s="61"/>
      <c r="OMZ693" s="61"/>
      <c r="ONA693" s="61"/>
      <c r="ONB693" s="61"/>
      <c r="ONC693" s="61"/>
      <c r="OND693" s="61"/>
      <c r="ONE693" s="61"/>
      <c r="ONF693" s="61"/>
      <c r="ONG693" s="61"/>
      <c r="ONH693" s="61"/>
      <c r="ONI693" s="61"/>
      <c r="ONJ693" s="61"/>
      <c r="ONK693" s="61"/>
      <c r="ONL693" s="61"/>
      <c r="ONM693" s="61"/>
      <c r="ONN693" s="61"/>
      <c r="ONO693" s="61"/>
      <c r="ONP693" s="61"/>
      <c r="ONQ693" s="61"/>
      <c r="ONR693" s="61"/>
      <c r="ONS693" s="61"/>
      <c r="ONT693" s="61"/>
      <c r="ONU693" s="61"/>
      <c r="ONV693" s="61"/>
      <c r="ONW693" s="61"/>
      <c r="ONX693" s="61"/>
      <c r="ONY693" s="61"/>
      <c r="ONZ693" s="61"/>
      <c r="OOA693" s="61"/>
      <c r="OOB693" s="61"/>
      <c r="OOC693" s="61"/>
      <c r="OOD693" s="61"/>
      <c r="OOE693" s="61"/>
      <c r="OOF693" s="61"/>
      <c r="OOG693" s="61"/>
      <c r="OOH693" s="61"/>
      <c r="OOI693" s="61"/>
      <c r="OOJ693" s="61"/>
      <c r="OOK693" s="61"/>
      <c r="OOL693" s="61"/>
      <c r="OOM693" s="61"/>
      <c r="OON693" s="61"/>
      <c r="OOO693" s="61"/>
      <c r="OOP693" s="61"/>
      <c r="OOQ693" s="61"/>
      <c r="OOR693" s="61"/>
      <c r="OOS693" s="61"/>
      <c r="OOT693" s="61"/>
      <c r="OOU693" s="61"/>
      <c r="OOV693" s="61"/>
      <c r="OOW693" s="61"/>
      <c r="OOX693" s="61"/>
      <c r="OOY693" s="61"/>
      <c r="OOZ693" s="61"/>
      <c r="OPA693" s="61"/>
      <c r="OPB693" s="61"/>
      <c r="OPC693" s="61"/>
      <c r="OPD693" s="61"/>
      <c r="OPE693" s="61"/>
      <c r="OPF693" s="61"/>
      <c r="OPG693" s="61"/>
      <c r="OPH693" s="61"/>
      <c r="OPI693" s="61"/>
      <c r="OPJ693" s="61"/>
      <c r="OPK693" s="61"/>
      <c r="OPL693" s="61"/>
      <c r="OPM693" s="61"/>
      <c r="OPN693" s="61"/>
      <c r="OPO693" s="61"/>
      <c r="OPP693" s="61"/>
      <c r="OPQ693" s="61"/>
      <c r="OPR693" s="61"/>
      <c r="OPS693" s="61"/>
      <c r="OPT693" s="61"/>
      <c r="OPU693" s="61"/>
      <c r="OPV693" s="61"/>
      <c r="OPW693" s="61"/>
      <c r="OPX693" s="61"/>
      <c r="OPY693" s="61"/>
      <c r="OPZ693" s="61"/>
      <c r="OQA693" s="61"/>
      <c r="OQB693" s="61"/>
      <c r="OQC693" s="61"/>
      <c r="OQD693" s="61"/>
      <c r="OQE693" s="61"/>
      <c r="OQF693" s="61"/>
      <c r="OQG693" s="61"/>
      <c r="OQH693" s="61"/>
      <c r="OQI693" s="61"/>
      <c r="OQJ693" s="61"/>
      <c r="OQK693" s="61"/>
      <c r="OQL693" s="61"/>
      <c r="OQM693" s="61"/>
      <c r="OQN693" s="61"/>
      <c r="OQO693" s="61"/>
      <c r="OQP693" s="61"/>
      <c r="OQQ693" s="61"/>
      <c r="OQR693" s="61"/>
      <c r="OQS693" s="61"/>
      <c r="OQT693" s="61"/>
      <c r="OQU693" s="61"/>
      <c r="OQV693" s="61"/>
      <c r="OQW693" s="61"/>
      <c r="OQX693" s="61"/>
      <c r="OQY693" s="61"/>
      <c r="OQZ693" s="61"/>
      <c r="ORA693" s="61"/>
      <c r="ORB693" s="61"/>
      <c r="ORC693" s="61"/>
      <c r="ORD693" s="61"/>
      <c r="ORE693" s="61"/>
      <c r="ORF693" s="61"/>
      <c r="ORG693" s="61"/>
      <c r="ORH693" s="61"/>
      <c r="ORI693" s="61"/>
      <c r="ORJ693" s="61"/>
      <c r="ORK693" s="61"/>
      <c r="ORL693" s="61"/>
      <c r="ORM693" s="61"/>
      <c r="ORN693" s="61"/>
      <c r="ORO693" s="61"/>
      <c r="ORP693" s="61"/>
      <c r="ORQ693" s="61"/>
      <c r="ORR693" s="61"/>
      <c r="ORS693" s="61"/>
      <c r="ORT693" s="61"/>
      <c r="ORU693" s="61"/>
      <c r="ORV693" s="61"/>
      <c r="ORW693" s="61"/>
      <c r="ORX693" s="61"/>
      <c r="ORY693" s="61"/>
      <c r="ORZ693" s="61"/>
      <c r="OSA693" s="61"/>
      <c r="OSB693" s="61"/>
      <c r="OSC693" s="61"/>
      <c r="OSD693" s="61"/>
      <c r="OSE693" s="61"/>
      <c r="OSF693" s="61"/>
      <c r="OSG693" s="61"/>
      <c r="OSH693" s="61"/>
      <c r="OSI693" s="61"/>
      <c r="OSJ693" s="61"/>
      <c r="OSK693" s="61"/>
      <c r="OSL693" s="61"/>
      <c r="OSM693" s="61"/>
      <c r="OSN693" s="61"/>
      <c r="OSO693" s="61"/>
      <c r="OSP693" s="61"/>
      <c r="OSQ693" s="61"/>
      <c r="OSR693" s="61"/>
      <c r="OSS693" s="61"/>
      <c r="OST693" s="61"/>
      <c r="OSU693" s="61"/>
      <c r="OSV693" s="61"/>
      <c r="OSW693" s="61"/>
      <c r="OSX693" s="61"/>
      <c r="OSY693" s="61"/>
      <c r="OSZ693" s="61"/>
      <c r="OTA693" s="61"/>
      <c r="OTB693" s="61"/>
      <c r="OTC693" s="61"/>
      <c r="OTD693" s="61"/>
      <c r="OTE693" s="61"/>
      <c r="OTF693" s="61"/>
      <c r="OTG693" s="61"/>
      <c r="OTH693" s="61"/>
      <c r="OTI693" s="61"/>
      <c r="OTJ693" s="61"/>
      <c r="OTK693" s="61"/>
      <c r="OTL693" s="61"/>
      <c r="OTM693" s="61"/>
      <c r="OTN693" s="61"/>
      <c r="OTO693" s="61"/>
      <c r="OTP693" s="61"/>
      <c r="OTQ693" s="61"/>
      <c r="OTR693" s="61"/>
      <c r="OTS693" s="61"/>
      <c r="OTT693" s="61"/>
      <c r="OTU693" s="61"/>
      <c r="OTV693" s="61"/>
      <c r="OTW693" s="61"/>
      <c r="OTX693" s="61"/>
      <c r="OTY693" s="61"/>
      <c r="OTZ693" s="61"/>
      <c r="OUA693" s="61"/>
      <c r="OUB693" s="61"/>
      <c r="OUC693" s="61"/>
      <c r="OUD693" s="61"/>
      <c r="OUE693" s="61"/>
      <c r="OUF693" s="61"/>
      <c r="OUG693" s="61"/>
      <c r="OUH693" s="61"/>
      <c r="OUI693" s="61"/>
      <c r="OUJ693" s="61"/>
      <c r="OUK693" s="61"/>
      <c r="OUL693" s="61"/>
      <c r="OUM693" s="61"/>
      <c r="OUN693" s="61"/>
      <c r="OUO693" s="61"/>
      <c r="OUP693" s="61"/>
      <c r="OUQ693" s="61"/>
      <c r="OUR693" s="61"/>
      <c r="OUS693" s="61"/>
      <c r="OUT693" s="61"/>
      <c r="OUU693" s="61"/>
      <c r="OUV693" s="61"/>
      <c r="OUW693" s="61"/>
      <c r="OUX693" s="61"/>
      <c r="OUY693" s="61"/>
      <c r="OUZ693" s="61"/>
      <c r="OVA693" s="61"/>
      <c r="OVB693" s="61"/>
      <c r="OVC693" s="61"/>
      <c r="OVD693" s="61"/>
      <c r="OVE693" s="61"/>
      <c r="OVF693" s="61"/>
      <c r="OVG693" s="61"/>
      <c r="OVH693" s="61"/>
      <c r="OVI693" s="61"/>
      <c r="OVJ693" s="61"/>
      <c r="OVK693" s="61"/>
      <c r="OVL693" s="61"/>
      <c r="OVM693" s="61"/>
      <c r="OVN693" s="61"/>
      <c r="OVO693" s="61"/>
      <c r="OVP693" s="61"/>
      <c r="OVQ693" s="61"/>
      <c r="OVR693" s="61"/>
      <c r="OVS693" s="61"/>
      <c r="OVT693" s="61"/>
      <c r="OVU693" s="61"/>
      <c r="OVV693" s="61"/>
      <c r="OVW693" s="61"/>
      <c r="OVX693" s="61"/>
      <c r="OVY693" s="61"/>
      <c r="OVZ693" s="61"/>
      <c r="OWA693" s="61"/>
      <c r="OWB693" s="61"/>
      <c r="OWC693" s="61"/>
      <c r="OWD693" s="61"/>
      <c r="OWE693" s="61"/>
      <c r="OWF693" s="61"/>
      <c r="OWG693" s="61"/>
      <c r="OWH693" s="61"/>
      <c r="OWI693" s="61"/>
      <c r="OWJ693" s="61"/>
      <c r="OWK693" s="61"/>
      <c r="OWL693" s="61"/>
      <c r="OWM693" s="61"/>
      <c r="OWN693" s="61"/>
      <c r="OWO693" s="61"/>
      <c r="OWP693" s="61"/>
      <c r="OWQ693" s="61"/>
      <c r="OWR693" s="61"/>
      <c r="OWS693" s="61"/>
      <c r="OWT693" s="61"/>
      <c r="OWU693" s="61"/>
      <c r="OWV693" s="61"/>
      <c r="OWW693" s="61"/>
      <c r="OWX693" s="61"/>
      <c r="OWY693" s="61"/>
      <c r="OWZ693" s="61"/>
      <c r="OXA693" s="61"/>
      <c r="OXB693" s="61"/>
      <c r="OXC693" s="61"/>
      <c r="OXD693" s="61"/>
      <c r="OXE693" s="61"/>
      <c r="OXF693" s="61"/>
      <c r="OXG693" s="61"/>
      <c r="OXH693" s="61"/>
      <c r="OXI693" s="61"/>
      <c r="OXJ693" s="61"/>
      <c r="OXK693" s="61"/>
      <c r="OXL693" s="61"/>
      <c r="OXM693" s="61"/>
      <c r="OXN693" s="61"/>
      <c r="OXO693" s="61"/>
      <c r="OXP693" s="61"/>
      <c r="OXQ693" s="61"/>
      <c r="OXR693" s="61"/>
      <c r="OXS693" s="61"/>
      <c r="OXT693" s="61"/>
      <c r="OXU693" s="61"/>
      <c r="OXV693" s="61"/>
      <c r="OXW693" s="61"/>
      <c r="OXX693" s="61"/>
      <c r="OXY693" s="61"/>
      <c r="OXZ693" s="61"/>
      <c r="OYA693" s="61"/>
      <c r="OYB693" s="61"/>
      <c r="OYC693" s="61"/>
      <c r="OYD693" s="61"/>
      <c r="OYE693" s="61"/>
      <c r="OYF693" s="61"/>
      <c r="OYG693" s="61"/>
      <c r="OYH693" s="61"/>
      <c r="OYI693" s="61"/>
      <c r="OYJ693" s="61"/>
      <c r="OYK693" s="61"/>
      <c r="OYL693" s="61"/>
      <c r="OYM693" s="61"/>
      <c r="OYN693" s="61"/>
      <c r="OYO693" s="61"/>
      <c r="OYP693" s="61"/>
      <c r="OYQ693" s="61"/>
      <c r="OYR693" s="61"/>
      <c r="OYS693" s="61"/>
      <c r="OYT693" s="61"/>
      <c r="OYU693" s="61"/>
      <c r="OYV693" s="61"/>
      <c r="OYW693" s="61"/>
      <c r="OYX693" s="61"/>
      <c r="OYY693" s="61"/>
      <c r="OYZ693" s="61"/>
      <c r="OZA693" s="61"/>
      <c r="OZB693" s="61"/>
      <c r="OZC693" s="61"/>
      <c r="OZD693" s="61"/>
      <c r="OZE693" s="61"/>
      <c r="OZF693" s="61"/>
      <c r="OZG693" s="61"/>
      <c r="OZH693" s="61"/>
      <c r="OZI693" s="61"/>
      <c r="OZJ693" s="61"/>
      <c r="OZK693" s="61"/>
      <c r="OZL693" s="61"/>
      <c r="OZM693" s="61"/>
      <c r="OZN693" s="61"/>
      <c r="OZO693" s="61"/>
      <c r="OZP693" s="61"/>
      <c r="OZQ693" s="61"/>
      <c r="OZR693" s="61"/>
      <c r="OZS693" s="61"/>
      <c r="OZT693" s="61"/>
      <c r="OZU693" s="61"/>
      <c r="OZV693" s="61"/>
      <c r="OZW693" s="61"/>
      <c r="OZX693" s="61"/>
      <c r="OZY693" s="61"/>
      <c r="OZZ693" s="61"/>
      <c r="PAA693" s="61"/>
      <c r="PAB693" s="61"/>
      <c r="PAC693" s="61"/>
      <c r="PAD693" s="61"/>
      <c r="PAE693" s="61"/>
      <c r="PAF693" s="61"/>
      <c r="PAG693" s="61"/>
      <c r="PAH693" s="61"/>
      <c r="PAI693" s="61"/>
      <c r="PAJ693" s="61"/>
      <c r="PAK693" s="61"/>
      <c r="PAL693" s="61"/>
      <c r="PAM693" s="61"/>
      <c r="PAN693" s="61"/>
      <c r="PAO693" s="61"/>
      <c r="PAP693" s="61"/>
      <c r="PAQ693" s="61"/>
      <c r="PAR693" s="61"/>
      <c r="PAS693" s="61"/>
      <c r="PAT693" s="61"/>
      <c r="PAU693" s="61"/>
      <c r="PAV693" s="61"/>
      <c r="PAW693" s="61"/>
      <c r="PAX693" s="61"/>
      <c r="PAY693" s="61"/>
      <c r="PAZ693" s="61"/>
      <c r="PBA693" s="61"/>
      <c r="PBB693" s="61"/>
      <c r="PBC693" s="61"/>
      <c r="PBD693" s="61"/>
      <c r="PBE693" s="61"/>
      <c r="PBF693" s="61"/>
      <c r="PBG693" s="61"/>
      <c r="PBH693" s="61"/>
      <c r="PBI693" s="61"/>
      <c r="PBJ693" s="61"/>
      <c r="PBK693" s="61"/>
      <c r="PBL693" s="61"/>
      <c r="PBM693" s="61"/>
      <c r="PBN693" s="61"/>
      <c r="PBO693" s="61"/>
      <c r="PBP693" s="61"/>
      <c r="PBQ693" s="61"/>
      <c r="PBR693" s="61"/>
      <c r="PBS693" s="61"/>
      <c r="PBT693" s="61"/>
      <c r="PBU693" s="61"/>
      <c r="PBV693" s="61"/>
      <c r="PBW693" s="61"/>
      <c r="PBX693" s="61"/>
      <c r="PBY693" s="61"/>
      <c r="PBZ693" s="61"/>
      <c r="PCA693" s="61"/>
      <c r="PCB693" s="61"/>
      <c r="PCC693" s="61"/>
      <c r="PCD693" s="61"/>
      <c r="PCE693" s="61"/>
      <c r="PCF693" s="61"/>
      <c r="PCG693" s="61"/>
      <c r="PCH693" s="61"/>
      <c r="PCI693" s="61"/>
      <c r="PCJ693" s="61"/>
      <c r="PCK693" s="61"/>
      <c r="PCL693" s="61"/>
      <c r="PCM693" s="61"/>
      <c r="PCN693" s="61"/>
      <c r="PCO693" s="61"/>
      <c r="PCP693" s="61"/>
      <c r="PCQ693" s="61"/>
      <c r="PCR693" s="61"/>
      <c r="PCS693" s="61"/>
      <c r="PCT693" s="61"/>
      <c r="PCU693" s="61"/>
      <c r="PCV693" s="61"/>
      <c r="PCW693" s="61"/>
      <c r="PCX693" s="61"/>
      <c r="PCY693" s="61"/>
      <c r="PCZ693" s="61"/>
      <c r="PDA693" s="61"/>
      <c r="PDB693" s="61"/>
      <c r="PDC693" s="61"/>
      <c r="PDD693" s="61"/>
      <c r="PDE693" s="61"/>
      <c r="PDF693" s="61"/>
      <c r="PDG693" s="61"/>
      <c r="PDH693" s="61"/>
      <c r="PDI693" s="61"/>
      <c r="PDJ693" s="61"/>
      <c r="PDK693" s="61"/>
      <c r="PDL693" s="61"/>
      <c r="PDM693" s="61"/>
      <c r="PDN693" s="61"/>
      <c r="PDO693" s="61"/>
      <c r="PDP693" s="61"/>
      <c r="PDQ693" s="61"/>
      <c r="PDR693" s="61"/>
      <c r="PDS693" s="61"/>
      <c r="PDT693" s="61"/>
      <c r="PDU693" s="61"/>
      <c r="PDV693" s="61"/>
      <c r="PDW693" s="61"/>
      <c r="PDX693" s="61"/>
      <c r="PDY693" s="61"/>
      <c r="PDZ693" s="61"/>
      <c r="PEA693" s="61"/>
      <c r="PEB693" s="61"/>
      <c r="PEC693" s="61"/>
      <c r="PED693" s="61"/>
      <c r="PEE693" s="61"/>
      <c r="PEF693" s="61"/>
      <c r="PEG693" s="61"/>
      <c r="PEH693" s="61"/>
      <c r="PEI693" s="61"/>
      <c r="PEJ693" s="61"/>
      <c r="PEK693" s="61"/>
      <c r="PEL693" s="61"/>
      <c r="PEM693" s="61"/>
      <c r="PEN693" s="61"/>
      <c r="PEO693" s="61"/>
      <c r="PEP693" s="61"/>
      <c r="PEQ693" s="61"/>
      <c r="PER693" s="61"/>
      <c r="PES693" s="61"/>
      <c r="PET693" s="61"/>
      <c r="PEU693" s="61"/>
      <c r="PEV693" s="61"/>
      <c r="PEW693" s="61"/>
      <c r="PEX693" s="61"/>
      <c r="PEY693" s="61"/>
      <c r="PEZ693" s="61"/>
      <c r="PFA693" s="61"/>
      <c r="PFB693" s="61"/>
      <c r="PFC693" s="61"/>
      <c r="PFD693" s="61"/>
      <c r="PFE693" s="61"/>
      <c r="PFF693" s="61"/>
      <c r="PFG693" s="61"/>
      <c r="PFH693" s="61"/>
      <c r="PFI693" s="61"/>
      <c r="PFJ693" s="61"/>
      <c r="PFK693" s="61"/>
      <c r="PFL693" s="61"/>
      <c r="PFM693" s="61"/>
      <c r="PFN693" s="61"/>
      <c r="PFO693" s="61"/>
      <c r="PFP693" s="61"/>
      <c r="PFQ693" s="61"/>
      <c r="PFR693" s="61"/>
      <c r="PFS693" s="61"/>
      <c r="PFT693" s="61"/>
      <c r="PFU693" s="61"/>
      <c r="PFV693" s="61"/>
      <c r="PFW693" s="61"/>
      <c r="PFX693" s="61"/>
      <c r="PFY693" s="61"/>
      <c r="PFZ693" s="61"/>
      <c r="PGA693" s="61"/>
      <c r="PGB693" s="61"/>
      <c r="PGC693" s="61"/>
      <c r="PGD693" s="61"/>
      <c r="PGE693" s="61"/>
      <c r="PGF693" s="61"/>
      <c r="PGG693" s="61"/>
      <c r="PGH693" s="61"/>
      <c r="PGI693" s="61"/>
      <c r="PGJ693" s="61"/>
      <c r="PGK693" s="61"/>
      <c r="PGL693" s="61"/>
      <c r="PGM693" s="61"/>
      <c r="PGN693" s="61"/>
      <c r="PGO693" s="61"/>
      <c r="PGP693" s="61"/>
      <c r="PGQ693" s="61"/>
      <c r="PGR693" s="61"/>
      <c r="PGS693" s="61"/>
      <c r="PGT693" s="61"/>
      <c r="PGU693" s="61"/>
      <c r="PGV693" s="61"/>
      <c r="PGW693" s="61"/>
      <c r="PGX693" s="61"/>
      <c r="PGY693" s="61"/>
      <c r="PGZ693" s="61"/>
      <c r="PHA693" s="61"/>
      <c r="PHB693" s="61"/>
      <c r="PHC693" s="61"/>
      <c r="PHD693" s="61"/>
      <c r="PHE693" s="61"/>
      <c r="PHF693" s="61"/>
      <c r="PHG693" s="61"/>
      <c r="PHH693" s="61"/>
      <c r="PHI693" s="61"/>
      <c r="PHJ693" s="61"/>
      <c r="PHK693" s="61"/>
      <c r="PHL693" s="61"/>
      <c r="PHM693" s="61"/>
      <c r="PHN693" s="61"/>
      <c r="PHO693" s="61"/>
      <c r="PHP693" s="61"/>
      <c r="PHQ693" s="61"/>
      <c r="PHR693" s="61"/>
      <c r="PHS693" s="61"/>
      <c r="PHT693" s="61"/>
      <c r="PHU693" s="61"/>
      <c r="PHV693" s="61"/>
      <c r="PHW693" s="61"/>
      <c r="PHX693" s="61"/>
      <c r="PHY693" s="61"/>
      <c r="PHZ693" s="61"/>
      <c r="PIA693" s="61"/>
      <c r="PIB693" s="61"/>
      <c r="PIC693" s="61"/>
      <c r="PID693" s="61"/>
      <c r="PIE693" s="61"/>
      <c r="PIF693" s="61"/>
      <c r="PIG693" s="61"/>
      <c r="PIH693" s="61"/>
      <c r="PII693" s="61"/>
      <c r="PIJ693" s="61"/>
      <c r="PIK693" s="61"/>
      <c r="PIL693" s="61"/>
      <c r="PIM693" s="61"/>
      <c r="PIN693" s="61"/>
      <c r="PIO693" s="61"/>
      <c r="PIP693" s="61"/>
      <c r="PIQ693" s="61"/>
      <c r="PIR693" s="61"/>
      <c r="PIS693" s="61"/>
      <c r="PIT693" s="61"/>
      <c r="PIU693" s="61"/>
      <c r="PIV693" s="61"/>
      <c r="PIW693" s="61"/>
      <c r="PIX693" s="61"/>
      <c r="PIY693" s="61"/>
      <c r="PIZ693" s="61"/>
      <c r="PJA693" s="61"/>
      <c r="PJB693" s="61"/>
      <c r="PJC693" s="61"/>
      <c r="PJD693" s="61"/>
      <c r="PJE693" s="61"/>
      <c r="PJF693" s="61"/>
      <c r="PJG693" s="61"/>
      <c r="PJH693" s="61"/>
      <c r="PJI693" s="61"/>
      <c r="PJJ693" s="61"/>
      <c r="PJK693" s="61"/>
      <c r="PJL693" s="61"/>
      <c r="PJM693" s="61"/>
      <c r="PJN693" s="61"/>
      <c r="PJO693" s="61"/>
      <c r="PJP693" s="61"/>
      <c r="PJQ693" s="61"/>
      <c r="PJR693" s="61"/>
      <c r="PJS693" s="61"/>
      <c r="PJT693" s="61"/>
      <c r="PJU693" s="61"/>
      <c r="PJV693" s="61"/>
      <c r="PJW693" s="61"/>
      <c r="PJX693" s="61"/>
      <c r="PJY693" s="61"/>
      <c r="PJZ693" s="61"/>
      <c r="PKA693" s="61"/>
      <c r="PKB693" s="61"/>
      <c r="PKC693" s="61"/>
      <c r="PKD693" s="61"/>
      <c r="PKE693" s="61"/>
      <c r="PKF693" s="61"/>
      <c r="PKG693" s="61"/>
      <c r="PKH693" s="61"/>
      <c r="PKI693" s="61"/>
      <c r="PKJ693" s="61"/>
      <c r="PKK693" s="61"/>
      <c r="PKL693" s="61"/>
      <c r="PKM693" s="61"/>
      <c r="PKN693" s="61"/>
      <c r="PKO693" s="61"/>
      <c r="PKP693" s="61"/>
      <c r="PKQ693" s="61"/>
      <c r="PKR693" s="61"/>
      <c r="PKS693" s="61"/>
      <c r="PKT693" s="61"/>
      <c r="PKU693" s="61"/>
      <c r="PKV693" s="61"/>
      <c r="PKW693" s="61"/>
      <c r="PKX693" s="61"/>
      <c r="PKY693" s="61"/>
      <c r="PKZ693" s="61"/>
      <c r="PLA693" s="61"/>
      <c r="PLB693" s="61"/>
      <c r="PLC693" s="61"/>
      <c r="PLD693" s="61"/>
      <c r="PLE693" s="61"/>
      <c r="PLF693" s="61"/>
      <c r="PLG693" s="61"/>
      <c r="PLH693" s="61"/>
      <c r="PLI693" s="61"/>
      <c r="PLJ693" s="61"/>
      <c r="PLK693" s="61"/>
      <c r="PLL693" s="61"/>
      <c r="PLM693" s="61"/>
      <c r="PLN693" s="61"/>
      <c r="PLO693" s="61"/>
      <c r="PLP693" s="61"/>
      <c r="PLQ693" s="61"/>
      <c r="PLR693" s="61"/>
      <c r="PLS693" s="61"/>
      <c r="PLT693" s="61"/>
      <c r="PLU693" s="61"/>
      <c r="PLV693" s="61"/>
      <c r="PLW693" s="61"/>
      <c r="PLX693" s="61"/>
      <c r="PLY693" s="61"/>
      <c r="PLZ693" s="61"/>
      <c r="PMA693" s="61"/>
      <c r="PMB693" s="61"/>
      <c r="PMC693" s="61"/>
      <c r="PMD693" s="61"/>
      <c r="PME693" s="61"/>
      <c r="PMF693" s="61"/>
      <c r="PMG693" s="61"/>
      <c r="PMH693" s="61"/>
      <c r="PMI693" s="61"/>
      <c r="PMJ693" s="61"/>
      <c r="PMK693" s="61"/>
      <c r="PML693" s="61"/>
      <c r="PMM693" s="61"/>
      <c r="PMN693" s="61"/>
      <c r="PMO693" s="61"/>
      <c r="PMP693" s="61"/>
      <c r="PMQ693" s="61"/>
      <c r="PMR693" s="61"/>
      <c r="PMS693" s="61"/>
      <c r="PMT693" s="61"/>
      <c r="PMU693" s="61"/>
      <c r="PMV693" s="61"/>
      <c r="PMW693" s="61"/>
      <c r="PMX693" s="61"/>
      <c r="PMY693" s="61"/>
      <c r="PMZ693" s="61"/>
      <c r="PNA693" s="61"/>
      <c r="PNB693" s="61"/>
      <c r="PNC693" s="61"/>
      <c r="PND693" s="61"/>
      <c r="PNE693" s="61"/>
      <c r="PNF693" s="61"/>
      <c r="PNG693" s="61"/>
      <c r="PNH693" s="61"/>
      <c r="PNI693" s="61"/>
      <c r="PNJ693" s="61"/>
      <c r="PNK693" s="61"/>
      <c r="PNL693" s="61"/>
      <c r="PNM693" s="61"/>
      <c r="PNN693" s="61"/>
      <c r="PNO693" s="61"/>
      <c r="PNP693" s="61"/>
      <c r="PNQ693" s="61"/>
      <c r="PNR693" s="61"/>
      <c r="PNS693" s="61"/>
      <c r="PNT693" s="61"/>
      <c r="PNU693" s="61"/>
      <c r="PNV693" s="61"/>
      <c r="PNW693" s="61"/>
      <c r="PNX693" s="61"/>
      <c r="PNY693" s="61"/>
      <c r="PNZ693" s="61"/>
      <c r="POA693" s="61"/>
      <c r="POB693" s="61"/>
      <c r="POC693" s="61"/>
      <c r="POD693" s="61"/>
      <c r="POE693" s="61"/>
      <c r="POF693" s="61"/>
      <c r="POG693" s="61"/>
      <c r="POH693" s="61"/>
      <c r="POI693" s="61"/>
      <c r="POJ693" s="61"/>
      <c r="POK693" s="61"/>
      <c r="POL693" s="61"/>
      <c r="POM693" s="61"/>
      <c r="PON693" s="61"/>
      <c r="POO693" s="61"/>
      <c r="POP693" s="61"/>
      <c r="POQ693" s="61"/>
      <c r="POR693" s="61"/>
      <c r="POS693" s="61"/>
      <c r="POT693" s="61"/>
      <c r="POU693" s="61"/>
      <c r="POV693" s="61"/>
      <c r="POW693" s="61"/>
      <c r="POX693" s="61"/>
      <c r="POY693" s="61"/>
      <c r="POZ693" s="61"/>
      <c r="PPA693" s="61"/>
      <c r="PPB693" s="61"/>
      <c r="PPC693" s="61"/>
      <c r="PPD693" s="61"/>
      <c r="PPE693" s="61"/>
      <c r="PPF693" s="61"/>
      <c r="PPG693" s="61"/>
      <c r="PPH693" s="61"/>
      <c r="PPI693" s="61"/>
      <c r="PPJ693" s="61"/>
      <c r="PPK693" s="61"/>
      <c r="PPL693" s="61"/>
      <c r="PPM693" s="61"/>
      <c r="PPN693" s="61"/>
      <c r="PPO693" s="61"/>
      <c r="PPP693" s="61"/>
      <c r="PPQ693" s="61"/>
      <c r="PPR693" s="61"/>
      <c r="PPS693" s="61"/>
      <c r="PPT693" s="61"/>
      <c r="PPU693" s="61"/>
      <c r="PPV693" s="61"/>
      <c r="PPW693" s="61"/>
      <c r="PPX693" s="61"/>
      <c r="PPY693" s="61"/>
      <c r="PPZ693" s="61"/>
      <c r="PQA693" s="61"/>
      <c r="PQB693" s="61"/>
      <c r="PQC693" s="61"/>
      <c r="PQD693" s="61"/>
      <c r="PQE693" s="61"/>
      <c r="PQF693" s="61"/>
      <c r="PQG693" s="61"/>
      <c r="PQH693" s="61"/>
      <c r="PQI693" s="61"/>
      <c r="PQJ693" s="61"/>
      <c r="PQK693" s="61"/>
      <c r="PQL693" s="61"/>
      <c r="PQM693" s="61"/>
      <c r="PQN693" s="61"/>
      <c r="PQO693" s="61"/>
      <c r="PQP693" s="61"/>
      <c r="PQQ693" s="61"/>
      <c r="PQR693" s="61"/>
      <c r="PQS693" s="61"/>
      <c r="PQT693" s="61"/>
      <c r="PQU693" s="61"/>
      <c r="PQV693" s="61"/>
      <c r="PQW693" s="61"/>
      <c r="PQX693" s="61"/>
      <c r="PQY693" s="61"/>
      <c r="PQZ693" s="61"/>
      <c r="PRA693" s="61"/>
      <c r="PRB693" s="61"/>
      <c r="PRC693" s="61"/>
      <c r="PRD693" s="61"/>
      <c r="PRE693" s="61"/>
      <c r="PRF693" s="61"/>
      <c r="PRG693" s="61"/>
      <c r="PRH693" s="61"/>
      <c r="PRI693" s="61"/>
      <c r="PRJ693" s="61"/>
      <c r="PRK693" s="61"/>
      <c r="PRL693" s="61"/>
      <c r="PRM693" s="61"/>
      <c r="PRN693" s="61"/>
      <c r="PRO693" s="61"/>
      <c r="PRP693" s="61"/>
      <c r="PRQ693" s="61"/>
      <c r="PRR693" s="61"/>
      <c r="PRS693" s="61"/>
      <c r="PRT693" s="61"/>
      <c r="PRU693" s="61"/>
      <c r="PRV693" s="61"/>
      <c r="PRW693" s="61"/>
      <c r="PRX693" s="61"/>
      <c r="PRY693" s="61"/>
      <c r="PRZ693" s="61"/>
      <c r="PSA693" s="61"/>
      <c r="PSB693" s="61"/>
      <c r="PSC693" s="61"/>
      <c r="PSD693" s="61"/>
      <c r="PSE693" s="61"/>
      <c r="PSF693" s="61"/>
      <c r="PSG693" s="61"/>
      <c r="PSH693" s="61"/>
      <c r="PSI693" s="61"/>
      <c r="PSJ693" s="61"/>
      <c r="PSK693" s="61"/>
      <c r="PSL693" s="61"/>
      <c r="PSM693" s="61"/>
      <c r="PSN693" s="61"/>
      <c r="PSO693" s="61"/>
      <c r="PSP693" s="61"/>
      <c r="PSQ693" s="61"/>
      <c r="PSR693" s="61"/>
      <c r="PSS693" s="61"/>
      <c r="PST693" s="61"/>
      <c r="PSU693" s="61"/>
      <c r="PSV693" s="61"/>
      <c r="PSW693" s="61"/>
      <c r="PSX693" s="61"/>
      <c r="PSY693" s="61"/>
      <c r="PSZ693" s="61"/>
      <c r="PTA693" s="61"/>
      <c r="PTB693" s="61"/>
      <c r="PTC693" s="61"/>
      <c r="PTD693" s="61"/>
      <c r="PTE693" s="61"/>
      <c r="PTF693" s="61"/>
      <c r="PTG693" s="61"/>
      <c r="PTH693" s="61"/>
      <c r="PTI693" s="61"/>
      <c r="PTJ693" s="61"/>
      <c r="PTK693" s="61"/>
      <c r="PTL693" s="61"/>
      <c r="PTM693" s="61"/>
      <c r="PTN693" s="61"/>
      <c r="PTO693" s="61"/>
      <c r="PTP693" s="61"/>
      <c r="PTQ693" s="61"/>
      <c r="PTR693" s="61"/>
      <c r="PTS693" s="61"/>
      <c r="PTT693" s="61"/>
      <c r="PTU693" s="61"/>
      <c r="PTV693" s="61"/>
      <c r="PTW693" s="61"/>
      <c r="PTX693" s="61"/>
      <c r="PTY693" s="61"/>
      <c r="PTZ693" s="61"/>
      <c r="PUA693" s="61"/>
      <c r="PUB693" s="61"/>
      <c r="PUC693" s="61"/>
      <c r="PUD693" s="61"/>
      <c r="PUE693" s="61"/>
      <c r="PUF693" s="61"/>
      <c r="PUG693" s="61"/>
      <c r="PUH693" s="61"/>
      <c r="PUI693" s="61"/>
      <c r="PUJ693" s="61"/>
      <c r="PUK693" s="61"/>
      <c r="PUL693" s="61"/>
      <c r="PUM693" s="61"/>
      <c r="PUN693" s="61"/>
      <c r="PUO693" s="61"/>
      <c r="PUP693" s="61"/>
      <c r="PUQ693" s="61"/>
      <c r="PUR693" s="61"/>
      <c r="PUS693" s="61"/>
      <c r="PUT693" s="61"/>
      <c r="PUU693" s="61"/>
      <c r="PUV693" s="61"/>
      <c r="PUW693" s="61"/>
      <c r="PUX693" s="61"/>
      <c r="PUY693" s="61"/>
      <c r="PUZ693" s="61"/>
      <c r="PVA693" s="61"/>
      <c r="PVB693" s="61"/>
      <c r="PVC693" s="61"/>
      <c r="PVD693" s="61"/>
      <c r="PVE693" s="61"/>
      <c r="PVF693" s="61"/>
      <c r="PVG693" s="61"/>
      <c r="PVH693" s="61"/>
      <c r="PVI693" s="61"/>
      <c r="PVJ693" s="61"/>
      <c r="PVK693" s="61"/>
      <c r="PVL693" s="61"/>
      <c r="PVM693" s="61"/>
      <c r="PVN693" s="61"/>
      <c r="PVO693" s="61"/>
      <c r="PVP693" s="61"/>
      <c r="PVQ693" s="61"/>
      <c r="PVR693" s="61"/>
      <c r="PVS693" s="61"/>
      <c r="PVT693" s="61"/>
      <c r="PVU693" s="61"/>
      <c r="PVV693" s="61"/>
      <c r="PVW693" s="61"/>
      <c r="PVX693" s="61"/>
      <c r="PVY693" s="61"/>
      <c r="PVZ693" s="61"/>
      <c r="PWA693" s="61"/>
      <c r="PWB693" s="61"/>
      <c r="PWC693" s="61"/>
      <c r="PWD693" s="61"/>
      <c r="PWE693" s="61"/>
      <c r="PWF693" s="61"/>
      <c r="PWG693" s="61"/>
      <c r="PWH693" s="61"/>
      <c r="PWI693" s="61"/>
      <c r="PWJ693" s="61"/>
      <c r="PWK693" s="61"/>
      <c r="PWL693" s="61"/>
      <c r="PWM693" s="61"/>
      <c r="PWN693" s="61"/>
      <c r="PWO693" s="61"/>
      <c r="PWP693" s="61"/>
      <c r="PWQ693" s="61"/>
      <c r="PWR693" s="61"/>
      <c r="PWS693" s="61"/>
      <c r="PWT693" s="61"/>
      <c r="PWU693" s="61"/>
      <c r="PWV693" s="61"/>
      <c r="PWW693" s="61"/>
      <c r="PWX693" s="61"/>
      <c r="PWY693" s="61"/>
      <c r="PWZ693" s="61"/>
      <c r="PXA693" s="61"/>
      <c r="PXB693" s="61"/>
      <c r="PXC693" s="61"/>
      <c r="PXD693" s="61"/>
      <c r="PXE693" s="61"/>
      <c r="PXF693" s="61"/>
      <c r="PXG693" s="61"/>
      <c r="PXH693" s="61"/>
      <c r="PXI693" s="61"/>
      <c r="PXJ693" s="61"/>
      <c r="PXK693" s="61"/>
      <c r="PXL693" s="61"/>
      <c r="PXM693" s="61"/>
      <c r="PXN693" s="61"/>
      <c r="PXO693" s="61"/>
      <c r="PXP693" s="61"/>
      <c r="PXQ693" s="61"/>
      <c r="PXR693" s="61"/>
      <c r="PXS693" s="61"/>
      <c r="PXT693" s="61"/>
      <c r="PXU693" s="61"/>
      <c r="PXV693" s="61"/>
      <c r="PXW693" s="61"/>
      <c r="PXX693" s="61"/>
      <c r="PXY693" s="61"/>
      <c r="PXZ693" s="61"/>
      <c r="PYA693" s="61"/>
      <c r="PYB693" s="61"/>
      <c r="PYC693" s="61"/>
      <c r="PYD693" s="61"/>
      <c r="PYE693" s="61"/>
      <c r="PYF693" s="61"/>
      <c r="PYG693" s="61"/>
      <c r="PYH693" s="61"/>
      <c r="PYI693" s="61"/>
      <c r="PYJ693" s="61"/>
      <c r="PYK693" s="61"/>
      <c r="PYL693" s="61"/>
      <c r="PYM693" s="61"/>
      <c r="PYN693" s="61"/>
      <c r="PYO693" s="61"/>
      <c r="PYP693" s="61"/>
      <c r="PYQ693" s="61"/>
      <c r="PYR693" s="61"/>
      <c r="PYS693" s="61"/>
      <c r="PYT693" s="61"/>
      <c r="PYU693" s="61"/>
      <c r="PYV693" s="61"/>
      <c r="PYW693" s="61"/>
      <c r="PYX693" s="61"/>
      <c r="PYY693" s="61"/>
      <c r="PYZ693" s="61"/>
      <c r="PZA693" s="61"/>
      <c r="PZB693" s="61"/>
      <c r="PZC693" s="61"/>
      <c r="PZD693" s="61"/>
      <c r="PZE693" s="61"/>
      <c r="PZF693" s="61"/>
      <c r="PZG693" s="61"/>
      <c r="PZH693" s="61"/>
      <c r="PZI693" s="61"/>
      <c r="PZJ693" s="61"/>
      <c r="PZK693" s="61"/>
      <c r="PZL693" s="61"/>
      <c r="PZM693" s="61"/>
      <c r="PZN693" s="61"/>
      <c r="PZO693" s="61"/>
      <c r="PZP693" s="61"/>
      <c r="PZQ693" s="61"/>
      <c r="PZR693" s="61"/>
      <c r="PZS693" s="61"/>
      <c r="PZT693" s="61"/>
      <c r="PZU693" s="61"/>
      <c r="PZV693" s="61"/>
      <c r="PZW693" s="61"/>
      <c r="PZX693" s="61"/>
      <c r="PZY693" s="61"/>
      <c r="PZZ693" s="61"/>
      <c r="QAA693" s="61"/>
      <c r="QAB693" s="61"/>
      <c r="QAC693" s="61"/>
      <c r="QAD693" s="61"/>
      <c r="QAE693" s="61"/>
      <c r="QAF693" s="61"/>
      <c r="QAG693" s="61"/>
      <c r="QAH693" s="61"/>
      <c r="QAI693" s="61"/>
      <c r="QAJ693" s="61"/>
      <c r="QAK693" s="61"/>
      <c r="QAL693" s="61"/>
      <c r="QAM693" s="61"/>
      <c r="QAN693" s="61"/>
      <c r="QAO693" s="61"/>
      <c r="QAP693" s="61"/>
      <c r="QAQ693" s="61"/>
      <c r="QAR693" s="61"/>
      <c r="QAS693" s="61"/>
      <c r="QAT693" s="61"/>
      <c r="QAU693" s="61"/>
      <c r="QAV693" s="61"/>
      <c r="QAW693" s="61"/>
      <c r="QAX693" s="61"/>
      <c r="QAY693" s="61"/>
      <c r="QAZ693" s="61"/>
      <c r="QBA693" s="61"/>
      <c r="QBB693" s="61"/>
      <c r="QBC693" s="61"/>
      <c r="QBD693" s="61"/>
      <c r="QBE693" s="61"/>
      <c r="QBF693" s="61"/>
      <c r="QBG693" s="61"/>
      <c r="QBH693" s="61"/>
      <c r="QBI693" s="61"/>
      <c r="QBJ693" s="61"/>
      <c r="QBK693" s="61"/>
      <c r="QBL693" s="61"/>
      <c r="QBM693" s="61"/>
      <c r="QBN693" s="61"/>
      <c r="QBO693" s="61"/>
      <c r="QBP693" s="61"/>
      <c r="QBQ693" s="61"/>
      <c r="QBR693" s="61"/>
      <c r="QBS693" s="61"/>
      <c r="QBT693" s="61"/>
      <c r="QBU693" s="61"/>
      <c r="QBV693" s="61"/>
      <c r="QBW693" s="61"/>
      <c r="QBX693" s="61"/>
      <c r="QBY693" s="61"/>
      <c r="QBZ693" s="61"/>
      <c r="QCA693" s="61"/>
      <c r="QCB693" s="61"/>
      <c r="QCC693" s="61"/>
      <c r="QCD693" s="61"/>
      <c r="QCE693" s="61"/>
      <c r="QCF693" s="61"/>
      <c r="QCG693" s="61"/>
      <c r="QCH693" s="61"/>
      <c r="QCI693" s="61"/>
      <c r="QCJ693" s="61"/>
      <c r="QCK693" s="61"/>
      <c r="QCL693" s="61"/>
      <c r="QCM693" s="61"/>
      <c r="QCN693" s="61"/>
      <c r="QCO693" s="61"/>
      <c r="QCP693" s="61"/>
      <c r="QCQ693" s="61"/>
      <c r="QCR693" s="61"/>
      <c r="QCS693" s="61"/>
      <c r="QCT693" s="61"/>
      <c r="QCU693" s="61"/>
      <c r="QCV693" s="61"/>
      <c r="QCW693" s="61"/>
      <c r="QCX693" s="61"/>
      <c r="QCY693" s="61"/>
      <c r="QCZ693" s="61"/>
      <c r="QDA693" s="61"/>
      <c r="QDB693" s="61"/>
      <c r="QDC693" s="61"/>
      <c r="QDD693" s="61"/>
      <c r="QDE693" s="61"/>
      <c r="QDF693" s="61"/>
      <c r="QDG693" s="61"/>
      <c r="QDH693" s="61"/>
      <c r="QDI693" s="61"/>
      <c r="QDJ693" s="61"/>
      <c r="QDK693" s="61"/>
      <c r="QDL693" s="61"/>
      <c r="QDM693" s="61"/>
      <c r="QDN693" s="61"/>
      <c r="QDO693" s="61"/>
      <c r="QDP693" s="61"/>
      <c r="QDQ693" s="61"/>
      <c r="QDR693" s="61"/>
      <c r="QDS693" s="61"/>
      <c r="QDT693" s="61"/>
      <c r="QDU693" s="61"/>
      <c r="QDV693" s="61"/>
      <c r="QDW693" s="61"/>
      <c r="QDX693" s="61"/>
      <c r="QDY693" s="61"/>
      <c r="QDZ693" s="61"/>
      <c r="QEA693" s="61"/>
      <c r="QEB693" s="61"/>
      <c r="QEC693" s="61"/>
      <c r="QED693" s="61"/>
      <c r="QEE693" s="61"/>
      <c r="QEF693" s="61"/>
      <c r="QEG693" s="61"/>
      <c r="QEH693" s="61"/>
      <c r="QEI693" s="61"/>
      <c r="QEJ693" s="61"/>
      <c r="QEK693" s="61"/>
      <c r="QEL693" s="61"/>
      <c r="QEM693" s="61"/>
      <c r="QEN693" s="61"/>
      <c r="QEO693" s="61"/>
      <c r="QEP693" s="61"/>
      <c r="QEQ693" s="61"/>
      <c r="QER693" s="61"/>
      <c r="QES693" s="61"/>
      <c r="QET693" s="61"/>
      <c r="QEU693" s="61"/>
      <c r="QEV693" s="61"/>
      <c r="QEW693" s="61"/>
      <c r="QEX693" s="61"/>
      <c r="QEY693" s="61"/>
      <c r="QEZ693" s="61"/>
      <c r="QFA693" s="61"/>
      <c r="QFB693" s="61"/>
      <c r="QFC693" s="61"/>
      <c r="QFD693" s="61"/>
      <c r="QFE693" s="61"/>
      <c r="QFF693" s="61"/>
      <c r="QFG693" s="61"/>
      <c r="QFH693" s="61"/>
      <c r="QFI693" s="61"/>
      <c r="QFJ693" s="61"/>
      <c r="QFK693" s="61"/>
      <c r="QFL693" s="61"/>
      <c r="QFM693" s="61"/>
      <c r="QFN693" s="61"/>
      <c r="QFO693" s="61"/>
      <c r="QFP693" s="61"/>
      <c r="QFQ693" s="61"/>
      <c r="QFR693" s="61"/>
      <c r="QFS693" s="61"/>
      <c r="QFT693" s="61"/>
      <c r="QFU693" s="61"/>
      <c r="QFV693" s="61"/>
      <c r="QFW693" s="61"/>
      <c r="QFX693" s="61"/>
      <c r="QFY693" s="61"/>
      <c r="QFZ693" s="61"/>
      <c r="QGA693" s="61"/>
      <c r="QGB693" s="61"/>
      <c r="QGC693" s="61"/>
      <c r="QGD693" s="61"/>
      <c r="QGE693" s="61"/>
      <c r="QGF693" s="61"/>
      <c r="QGG693" s="61"/>
      <c r="QGH693" s="61"/>
      <c r="QGI693" s="61"/>
      <c r="QGJ693" s="61"/>
      <c r="QGK693" s="61"/>
      <c r="QGL693" s="61"/>
      <c r="QGM693" s="61"/>
      <c r="QGN693" s="61"/>
      <c r="QGO693" s="61"/>
      <c r="QGP693" s="61"/>
      <c r="QGQ693" s="61"/>
      <c r="QGR693" s="61"/>
      <c r="QGS693" s="61"/>
      <c r="QGT693" s="61"/>
      <c r="QGU693" s="61"/>
      <c r="QGV693" s="61"/>
      <c r="QGW693" s="61"/>
      <c r="QGX693" s="61"/>
      <c r="QGY693" s="61"/>
      <c r="QGZ693" s="61"/>
      <c r="QHA693" s="61"/>
      <c r="QHB693" s="61"/>
      <c r="QHC693" s="61"/>
      <c r="QHD693" s="61"/>
      <c r="QHE693" s="61"/>
      <c r="QHF693" s="61"/>
      <c r="QHG693" s="61"/>
      <c r="QHH693" s="61"/>
      <c r="QHI693" s="61"/>
      <c r="QHJ693" s="61"/>
      <c r="QHK693" s="61"/>
      <c r="QHL693" s="61"/>
      <c r="QHM693" s="61"/>
      <c r="QHN693" s="61"/>
      <c r="QHO693" s="61"/>
      <c r="QHP693" s="61"/>
      <c r="QHQ693" s="61"/>
      <c r="QHR693" s="61"/>
      <c r="QHS693" s="61"/>
      <c r="QHT693" s="61"/>
      <c r="QHU693" s="61"/>
      <c r="QHV693" s="61"/>
      <c r="QHW693" s="61"/>
      <c r="QHX693" s="61"/>
      <c r="QHY693" s="61"/>
      <c r="QHZ693" s="61"/>
      <c r="QIA693" s="61"/>
      <c r="QIB693" s="61"/>
      <c r="QIC693" s="61"/>
      <c r="QID693" s="61"/>
      <c r="QIE693" s="61"/>
      <c r="QIF693" s="61"/>
      <c r="QIG693" s="61"/>
      <c r="QIH693" s="61"/>
      <c r="QII693" s="61"/>
      <c r="QIJ693" s="61"/>
      <c r="QIK693" s="61"/>
      <c r="QIL693" s="61"/>
      <c r="QIM693" s="61"/>
      <c r="QIN693" s="61"/>
      <c r="QIO693" s="61"/>
      <c r="QIP693" s="61"/>
      <c r="QIQ693" s="61"/>
      <c r="QIR693" s="61"/>
      <c r="QIS693" s="61"/>
      <c r="QIT693" s="61"/>
      <c r="QIU693" s="61"/>
      <c r="QIV693" s="61"/>
      <c r="QIW693" s="61"/>
      <c r="QIX693" s="61"/>
      <c r="QIY693" s="61"/>
      <c r="QIZ693" s="61"/>
      <c r="QJA693" s="61"/>
      <c r="QJB693" s="61"/>
      <c r="QJC693" s="61"/>
      <c r="QJD693" s="61"/>
      <c r="QJE693" s="61"/>
      <c r="QJF693" s="61"/>
      <c r="QJG693" s="61"/>
      <c r="QJH693" s="61"/>
      <c r="QJI693" s="61"/>
      <c r="QJJ693" s="61"/>
      <c r="QJK693" s="61"/>
      <c r="QJL693" s="61"/>
      <c r="QJM693" s="61"/>
      <c r="QJN693" s="61"/>
      <c r="QJO693" s="61"/>
      <c r="QJP693" s="61"/>
      <c r="QJQ693" s="61"/>
      <c r="QJR693" s="61"/>
      <c r="QJS693" s="61"/>
      <c r="QJT693" s="61"/>
      <c r="QJU693" s="61"/>
      <c r="QJV693" s="61"/>
      <c r="QJW693" s="61"/>
      <c r="QJX693" s="61"/>
      <c r="QJY693" s="61"/>
      <c r="QJZ693" s="61"/>
      <c r="QKA693" s="61"/>
      <c r="QKB693" s="61"/>
      <c r="QKC693" s="61"/>
      <c r="QKD693" s="61"/>
      <c r="QKE693" s="61"/>
      <c r="QKF693" s="61"/>
      <c r="QKG693" s="61"/>
      <c r="QKH693" s="61"/>
      <c r="QKI693" s="61"/>
      <c r="QKJ693" s="61"/>
      <c r="QKK693" s="61"/>
      <c r="QKL693" s="61"/>
      <c r="QKM693" s="61"/>
      <c r="QKN693" s="61"/>
      <c r="QKO693" s="61"/>
      <c r="QKP693" s="61"/>
      <c r="QKQ693" s="61"/>
      <c r="QKR693" s="61"/>
      <c r="QKS693" s="61"/>
      <c r="QKT693" s="61"/>
      <c r="QKU693" s="61"/>
      <c r="QKV693" s="61"/>
      <c r="QKW693" s="61"/>
      <c r="QKX693" s="61"/>
      <c r="QKY693" s="61"/>
      <c r="QKZ693" s="61"/>
      <c r="QLA693" s="61"/>
      <c r="QLB693" s="61"/>
      <c r="QLC693" s="61"/>
      <c r="QLD693" s="61"/>
      <c r="QLE693" s="61"/>
      <c r="QLF693" s="61"/>
      <c r="QLG693" s="61"/>
      <c r="QLH693" s="61"/>
      <c r="QLI693" s="61"/>
      <c r="QLJ693" s="61"/>
      <c r="QLK693" s="61"/>
      <c r="QLL693" s="61"/>
      <c r="QLM693" s="61"/>
      <c r="QLN693" s="61"/>
      <c r="QLO693" s="61"/>
      <c r="QLP693" s="61"/>
      <c r="QLQ693" s="61"/>
      <c r="QLR693" s="61"/>
      <c r="QLS693" s="61"/>
      <c r="QLT693" s="61"/>
      <c r="QLU693" s="61"/>
      <c r="QLV693" s="61"/>
      <c r="QLW693" s="61"/>
      <c r="QLX693" s="61"/>
      <c r="QLY693" s="61"/>
      <c r="QLZ693" s="61"/>
      <c r="QMA693" s="61"/>
      <c r="QMB693" s="61"/>
      <c r="QMC693" s="61"/>
      <c r="QMD693" s="61"/>
      <c r="QME693" s="61"/>
      <c r="QMF693" s="61"/>
      <c r="QMG693" s="61"/>
      <c r="QMH693" s="61"/>
      <c r="QMI693" s="61"/>
      <c r="QMJ693" s="61"/>
      <c r="QMK693" s="61"/>
      <c r="QML693" s="61"/>
      <c r="QMM693" s="61"/>
      <c r="QMN693" s="61"/>
      <c r="QMO693" s="61"/>
      <c r="QMP693" s="61"/>
      <c r="QMQ693" s="61"/>
      <c r="QMR693" s="61"/>
      <c r="QMS693" s="61"/>
      <c r="QMT693" s="61"/>
      <c r="QMU693" s="61"/>
      <c r="QMV693" s="61"/>
      <c r="QMW693" s="61"/>
      <c r="QMX693" s="61"/>
      <c r="QMY693" s="61"/>
      <c r="QMZ693" s="61"/>
      <c r="QNA693" s="61"/>
      <c r="QNB693" s="61"/>
      <c r="QNC693" s="61"/>
      <c r="QND693" s="61"/>
      <c r="QNE693" s="61"/>
      <c r="QNF693" s="61"/>
      <c r="QNG693" s="61"/>
      <c r="QNH693" s="61"/>
      <c r="QNI693" s="61"/>
      <c r="QNJ693" s="61"/>
      <c r="QNK693" s="61"/>
      <c r="QNL693" s="61"/>
      <c r="QNM693" s="61"/>
      <c r="QNN693" s="61"/>
      <c r="QNO693" s="61"/>
      <c r="QNP693" s="61"/>
      <c r="QNQ693" s="61"/>
      <c r="QNR693" s="61"/>
      <c r="QNS693" s="61"/>
      <c r="QNT693" s="61"/>
      <c r="QNU693" s="61"/>
      <c r="QNV693" s="61"/>
      <c r="QNW693" s="61"/>
      <c r="QNX693" s="61"/>
      <c r="QNY693" s="61"/>
      <c r="QNZ693" s="61"/>
      <c r="QOA693" s="61"/>
      <c r="QOB693" s="61"/>
      <c r="QOC693" s="61"/>
      <c r="QOD693" s="61"/>
      <c r="QOE693" s="61"/>
      <c r="QOF693" s="61"/>
      <c r="QOG693" s="61"/>
      <c r="QOH693" s="61"/>
      <c r="QOI693" s="61"/>
      <c r="QOJ693" s="61"/>
      <c r="QOK693" s="61"/>
      <c r="QOL693" s="61"/>
      <c r="QOM693" s="61"/>
      <c r="QON693" s="61"/>
      <c r="QOO693" s="61"/>
      <c r="QOP693" s="61"/>
      <c r="QOQ693" s="61"/>
      <c r="QOR693" s="61"/>
      <c r="QOS693" s="61"/>
      <c r="QOT693" s="61"/>
      <c r="QOU693" s="61"/>
      <c r="QOV693" s="61"/>
      <c r="QOW693" s="61"/>
      <c r="QOX693" s="61"/>
      <c r="QOY693" s="61"/>
      <c r="QOZ693" s="61"/>
      <c r="QPA693" s="61"/>
      <c r="QPB693" s="61"/>
      <c r="QPC693" s="61"/>
      <c r="QPD693" s="61"/>
      <c r="QPE693" s="61"/>
      <c r="QPF693" s="61"/>
      <c r="QPG693" s="61"/>
      <c r="QPH693" s="61"/>
      <c r="QPI693" s="61"/>
      <c r="QPJ693" s="61"/>
      <c r="QPK693" s="61"/>
      <c r="QPL693" s="61"/>
      <c r="QPM693" s="61"/>
      <c r="QPN693" s="61"/>
      <c r="QPO693" s="61"/>
      <c r="QPP693" s="61"/>
      <c r="QPQ693" s="61"/>
      <c r="QPR693" s="61"/>
      <c r="QPS693" s="61"/>
      <c r="QPT693" s="61"/>
      <c r="QPU693" s="61"/>
      <c r="QPV693" s="61"/>
      <c r="QPW693" s="61"/>
      <c r="QPX693" s="61"/>
      <c r="QPY693" s="61"/>
      <c r="QPZ693" s="61"/>
      <c r="QQA693" s="61"/>
      <c r="QQB693" s="61"/>
      <c r="QQC693" s="61"/>
      <c r="QQD693" s="61"/>
      <c r="QQE693" s="61"/>
      <c r="QQF693" s="61"/>
      <c r="QQG693" s="61"/>
      <c r="QQH693" s="61"/>
      <c r="QQI693" s="61"/>
      <c r="QQJ693" s="61"/>
      <c r="QQK693" s="61"/>
      <c r="QQL693" s="61"/>
      <c r="QQM693" s="61"/>
      <c r="QQN693" s="61"/>
      <c r="QQO693" s="61"/>
      <c r="QQP693" s="61"/>
      <c r="QQQ693" s="61"/>
      <c r="QQR693" s="61"/>
      <c r="QQS693" s="61"/>
      <c r="QQT693" s="61"/>
      <c r="QQU693" s="61"/>
      <c r="QQV693" s="61"/>
      <c r="QQW693" s="61"/>
      <c r="QQX693" s="61"/>
      <c r="QQY693" s="61"/>
      <c r="QQZ693" s="61"/>
      <c r="QRA693" s="61"/>
      <c r="QRB693" s="61"/>
      <c r="QRC693" s="61"/>
      <c r="QRD693" s="61"/>
      <c r="QRE693" s="61"/>
      <c r="QRF693" s="61"/>
      <c r="QRG693" s="61"/>
      <c r="QRH693" s="61"/>
      <c r="QRI693" s="61"/>
      <c r="QRJ693" s="61"/>
      <c r="QRK693" s="61"/>
      <c r="QRL693" s="61"/>
      <c r="QRM693" s="61"/>
      <c r="QRN693" s="61"/>
      <c r="QRO693" s="61"/>
      <c r="QRP693" s="61"/>
      <c r="QRQ693" s="61"/>
      <c r="QRR693" s="61"/>
      <c r="QRS693" s="61"/>
      <c r="QRT693" s="61"/>
      <c r="QRU693" s="61"/>
      <c r="QRV693" s="61"/>
      <c r="QRW693" s="61"/>
      <c r="QRX693" s="61"/>
      <c r="QRY693" s="61"/>
      <c r="QRZ693" s="61"/>
      <c r="QSA693" s="61"/>
      <c r="QSB693" s="61"/>
      <c r="QSC693" s="61"/>
      <c r="QSD693" s="61"/>
      <c r="QSE693" s="61"/>
      <c r="QSF693" s="61"/>
      <c r="QSG693" s="61"/>
      <c r="QSH693" s="61"/>
      <c r="QSI693" s="61"/>
      <c r="QSJ693" s="61"/>
      <c r="QSK693" s="61"/>
      <c r="QSL693" s="61"/>
      <c r="QSM693" s="61"/>
      <c r="QSN693" s="61"/>
      <c r="QSO693" s="61"/>
      <c r="QSP693" s="61"/>
      <c r="QSQ693" s="61"/>
      <c r="QSR693" s="61"/>
      <c r="QSS693" s="61"/>
      <c r="QST693" s="61"/>
      <c r="QSU693" s="61"/>
      <c r="QSV693" s="61"/>
      <c r="QSW693" s="61"/>
      <c r="QSX693" s="61"/>
      <c r="QSY693" s="61"/>
      <c r="QSZ693" s="61"/>
      <c r="QTA693" s="61"/>
      <c r="QTB693" s="61"/>
      <c r="QTC693" s="61"/>
      <c r="QTD693" s="61"/>
      <c r="QTE693" s="61"/>
      <c r="QTF693" s="61"/>
      <c r="QTG693" s="61"/>
      <c r="QTH693" s="61"/>
      <c r="QTI693" s="61"/>
      <c r="QTJ693" s="61"/>
      <c r="QTK693" s="61"/>
      <c r="QTL693" s="61"/>
      <c r="QTM693" s="61"/>
      <c r="QTN693" s="61"/>
      <c r="QTO693" s="61"/>
      <c r="QTP693" s="61"/>
      <c r="QTQ693" s="61"/>
      <c r="QTR693" s="61"/>
      <c r="QTS693" s="61"/>
      <c r="QTT693" s="61"/>
      <c r="QTU693" s="61"/>
      <c r="QTV693" s="61"/>
      <c r="QTW693" s="61"/>
      <c r="QTX693" s="61"/>
      <c r="QTY693" s="61"/>
      <c r="QTZ693" s="61"/>
      <c r="QUA693" s="61"/>
      <c r="QUB693" s="61"/>
      <c r="QUC693" s="61"/>
      <c r="QUD693" s="61"/>
      <c r="QUE693" s="61"/>
      <c r="QUF693" s="61"/>
      <c r="QUG693" s="61"/>
      <c r="QUH693" s="61"/>
      <c r="QUI693" s="61"/>
      <c r="QUJ693" s="61"/>
      <c r="QUK693" s="61"/>
      <c r="QUL693" s="61"/>
      <c r="QUM693" s="61"/>
      <c r="QUN693" s="61"/>
      <c r="QUO693" s="61"/>
      <c r="QUP693" s="61"/>
      <c r="QUQ693" s="61"/>
      <c r="QUR693" s="61"/>
      <c r="QUS693" s="61"/>
      <c r="QUT693" s="61"/>
      <c r="QUU693" s="61"/>
      <c r="QUV693" s="61"/>
      <c r="QUW693" s="61"/>
      <c r="QUX693" s="61"/>
      <c r="QUY693" s="61"/>
      <c r="QUZ693" s="61"/>
      <c r="QVA693" s="61"/>
      <c r="QVB693" s="61"/>
      <c r="QVC693" s="61"/>
      <c r="QVD693" s="61"/>
      <c r="QVE693" s="61"/>
      <c r="QVF693" s="61"/>
      <c r="QVG693" s="61"/>
      <c r="QVH693" s="61"/>
      <c r="QVI693" s="61"/>
      <c r="QVJ693" s="61"/>
      <c r="QVK693" s="61"/>
      <c r="QVL693" s="61"/>
      <c r="QVM693" s="61"/>
      <c r="QVN693" s="61"/>
      <c r="QVO693" s="61"/>
      <c r="QVP693" s="61"/>
      <c r="QVQ693" s="61"/>
      <c r="QVR693" s="61"/>
      <c r="QVS693" s="61"/>
      <c r="QVT693" s="61"/>
      <c r="QVU693" s="61"/>
      <c r="QVV693" s="61"/>
      <c r="QVW693" s="61"/>
      <c r="QVX693" s="61"/>
      <c r="QVY693" s="61"/>
      <c r="QVZ693" s="61"/>
      <c r="QWA693" s="61"/>
      <c r="QWB693" s="61"/>
      <c r="QWC693" s="61"/>
      <c r="QWD693" s="61"/>
      <c r="QWE693" s="61"/>
      <c r="QWF693" s="61"/>
      <c r="QWG693" s="61"/>
      <c r="QWH693" s="61"/>
      <c r="QWI693" s="61"/>
      <c r="QWJ693" s="61"/>
      <c r="QWK693" s="61"/>
      <c r="QWL693" s="61"/>
      <c r="QWM693" s="61"/>
      <c r="QWN693" s="61"/>
      <c r="QWO693" s="61"/>
      <c r="QWP693" s="61"/>
      <c r="QWQ693" s="61"/>
      <c r="QWR693" s="61"/>
      <c r="QWS693" s="61"/>
      <c r="QWT693" s="61"/>
      <c r="QWU693" s="61"/>
      <c r="QWV693" s="61"/>
      <c r="QWW693" s="61"/>
      <c r="QWX693" s="61"/>
      <c r="QWY693" s="61"/>
      <c r="QWZ693" s="61"/>
      <c r="QXA693" s="61"/>
      <c r="QXB693" s="61"/>
      <c r="QXC693" s="61"/>
      <c r="QXD693" s="61"/>
      <c r="QXE693" s="61"/>
      <c r="QXF693" s="61"/>
      <c r="QXG693" s="61"/>
      <c r="QXH693" s="61"/>
      <c r="QXI693" s="61"/>
      <c r="QXJ693" s="61"/>
      <c r="QXK693" s="61"/>
      <c r="QXL693" s="61"/>
      <c r="QXM693" s="61"/>
      <c r="QXN693" s="61"/>
      <c r="QXO693" s="61"/>
      <c r="QXP693" s="61"/>
      <c r="QXQ693" s="61"/>
      <c r="QXR693" s="61"/>
      <c r="QXS693" s="61"/>
      <c r="QXT693" s="61"/>
      <c r="QXU693" s="61"/>
      <c r="QXV693" s="61"/>
      <c r="QXW693" s="61"/>
      <c r="QXX693" s="61"/>
      <c r="QXY693" s="61"/>
      <c r="QXZ693" s="61"/>
      <c r="QYA693" s="61"/>
      <c r="QYB693" s="61"/>
      <c r="QYC693" s="61"/>
      <c r="QYD693" s="61"/>
      <c r="QYE693" s="61"/>
      <c r="QYF693" s="61"/>
      <c r="QYG693" s="61"/>
      <c r="QYH693" s="61"/>
      <c r="QYI693" s="61"/>
      <c r="QYJ693" s="61"/>
      <c r="QYK693" s="61"/>
      <c r="QYL693" s="61"/>
      <c r="QYM693" s="61"/>
      <c r="QYN693" s="61"/>
      <c r="QYO693" s="61"/>
      <c r="QYP693" s="61"/>
      <c r="QYQ693" s="61"/>
      <c r="QYR693" s="61"/>
      <c r="QYS693" s="61"/>
      <c r="QYT693" s="61"/>
      <c r="QYU693" s="61"/>
      <c r="QYV693" s="61"/>
      <c r="QYW693" s="61"/>
      <c r="QYX693" s="61"/>
      <c r="QYY693" s="61"/>
      <c r="QYZ693" s="61"/>
      <c r="QZA693" s="61"/>
      <c r="QZB693" s="61"/>
      <c r="QZC693" s="61"/>
      <c r="QZD693" s="61"/>
      <c r="QZE693" s="61"/>
      <c r="QZF693" s="61"/>
      <c r="QZG693" s="61"/>
      <c r="QZH693" s="61"/>
      <c r="QZI693" s="61"/>
      <c r="QZJ693" s="61"/>
      <c r="QZK693" s="61"/>
      <c r="QZL693" s="61"/>
      <c r="QZM693" s="61"/>
      <c r="QZN693" s="61"/>
      <c r="QZO693" s="61"/>
      <c r="QZP693" s="61"/>
      <c r="QZQ693" s="61"/>
      <c r="QZR693" s="61"/>
      <c r="QZS693" s="61"/>
      <c r="QZT693" s="61"/>
      <c r="QZU693" s="61"/>
      <c r="QZV693" s="61"/>
      <c r="QZW693" s="61"/>
      <c r="QZX693" s="61"/>
      <c r="QZY693" s="61"/>
      <c r="QZZ693" s="61"/>
      <c r="RAA693" s="61"/>
      <c r="RAB693" s="61"/>
      <c r="RAC693" s="61"/>
      <c r="RAD693" s="61"/>
      <c r="RAE693" s="61"/>
      <c r="RAF693" s="61"/>
      <c r="RAG693" s="61"/>
      <c r="RAH693" s="61"/>
      <c r="RAI693" s="61"/>
      <c r="RAJ693" s="61"/>
      <c r="RAK693" s="61"/>
      <c r="RAL693" s="61"/>
      <c r="RAM693" s="61"/>
      <c r="RAN693" s="61"/>
      <c r="RAO693" s="61"/>
      <c r="RAP693" s="61"/>
      <c r="RAQ693" s="61"/>
      <c r="RAR693" s="61"/>
      <c r="RAS693" s="61"/>
      <c r="RAT693" s="61"/>
      <c r="RAU693" s="61"/>
      <c r="RAV693" s="61"/>
      <c r="RAW693" s="61"/>
      <c r="RAX693" s="61"/>
      <c r="RAY693" s="61"/>
      <c r="RAZ693" s="61"/>
      <c r="RBA693" s="61"/>
      <c r="RBB693" s="61"/>
      <c r="RBC693" s="61"/>
      <c r="RBD693" s="61"/>
      <c r="RBE693" s="61"/>
      <c r="RBF693" s="61"/>
      <c r="RBG693" s="61"/>
      <c r="RBH693" s="61"/>
      <c r="RBI693" s="61"/>
      <c r="RBJ693" s="61"/>
      <c r="RBK693" s="61"/>
      <c r="RBL693" s="61"/>
      <c r="RBM693" s="61"/>
      <c r="RBN693" s="61"/>
      <c r="RBO693" s="61"/>
      <c r="RBP693" s="61"/>
      <c r="RBQ693" s="61"/>
      <c r="RBR693" s="61"/>
      <c r="RBS693" s="61"/>
      <c r="RBT693" s="61"/>
      <c r="RBU693" s="61"/>
      <c r="RBV693" s="61"/>
      <c r="RBW693" s="61"/>
      <c r="RBX693" s="61"/>
      <c r="RBY693" s="61"/>
      <c r="RBZ693" s="61"/>
      <c r="RCA693" s="61"/>
      <c r="RCB693" s="61"/>
      <c r="RCC693" s="61"/>
      <c r="RCD693" s="61"/>
      <c r="RCE693" s="61"/>
      <c r="RCF693" s="61"/>
      <c r="RCG693" s="61"/>
      <c r="RCH693" s="61"/>
      <c r="RCI693" s="61"/>
      <c r="RCJ693" s="61"/>
      <c r="RCK693" s="61"/>
      <c r="RCL693" s="61"/>
      <c r="RCM693" s="61"/>
      <c r="RCN693" s="61"/>
      <c r="RCO693" s="61"/>
      <c r="RCP693" s="61"/>
      <c r="RCQ693" s="61"/>
      <c r="RCR693" s="61"/>
      <c r="RCS693" s="61"/>
      <c r="RCT693" s="61"/>
      <c r="RCU693" s="61"/>
      <c r="RCV693" s="61"/>
      <c r="RCW693" s="61"/>
      <c r="RCX693" s="61"/>
      <c r="RCY693" s="61"/>
      <c r="RCZ693" s="61"/>
      <c r="RDA693" s="61"/>
      <c r="RDB693" s="61"/>
      <c r="RDC693" s="61"/>
      <c r="RDD693" s="61"/>
      <c r="RDE693" s="61"/>
      <c r="RDF693" s="61"/>
      <c r="RDG693" s="61"/>
      <c r="RDH693" s="61"/>
      <c r="RDI693" s="61"/>
      <c r="RDJ693" s="61"/>
      <c r="RDK693" s="61"/>
      <c r="RDL693" s="61"/>
      <c r="RDM693" s="61"/>
      <c r="RDN693" s="61"/>
      <c r="RDO693" s="61"/>
      <c r="RDP693" s="61"/>
      <c r="RDQ693" s="61"/>
      <c r="RDR693" s="61"/>
      <c r="RDS693" s="61"/>
      <c r="RDT693" s="61"/>
      <c r="RDU693" s="61"/>
      <c r="RDV693" s="61"/>
      <c r="RDW693" s="61"/>
      <c r="RDX693" s="61"/>
      <c r="RDY693" s="61"/>
      <c r="RDZ693" s="61"/>
      <c r="REA693" s="61"/>
      <c r="REB693" s="61"/>
      <c r="REC693" s="61"/>
      <c r="RED693" s="61"/>
      <c r="REE693" s="61"/>
      <c r="REF693" s="61"/>
      <c r="REG693" s="61"/>
      <c r="REH693" s="61"/>
      <c r="REI693" s="61"/>
      <c r="REJ693" s="61"/>
      <c r="REK693" s="61"/>
      <c r="REL693" s="61"/>
      <c r="REM693" s="61"/>
      <c r="REN693" s="61"/>
      <c r="REO693" s="61"/>
      <c r="REP693" s="61"/>
      <c r="REQ693" s="61"/>
      <c r="RER693" s="61"/>
      <c r="RES693" s="61"/>
      <c r="RET693" s="61"/>
      <c r="REU693" s="61"/>
      <c r="REV693" s="61"/>
      <c r="REW693" s="61"/>
      <c r="REX693" s="61"/>
      <c r="REY693" s="61"/>
      <c r="REZ693" s="61"/>
      <c r="RFA693" s="61"/>
      <c r="RFB693" s="61"/>
      <c r="RFC693" s="61"/>
      <c r="RFD693" s="61"/>
      <c r="RFE693" s="61"/>
      <c r="RFF693" s="61"/>
      <c r="RFG693" s="61"/>
      <c r="RFH693" s="61"/>
      <c r="RFI693" s="61"/>
      <c r="RFJ693" s="61"/>
      <c r="RFK693" s="61"/>
      <c r="RFL693" s="61"/>
      <c r="RFM693" s="61"/>
      <c r="RFN693" s="61"/>
      <c r="RFO693" s="61"/>
      <c r="RFP693" s="61"/>
      <c r="RFQ693" s="61"/>
      <c r="RFR693" s="61"/>
      <c r="RFS693" s="61"/>
      <c r="RFT693" s="61"/>
      <c r="RFU693" s="61"/>
      <c r="RFV693" s="61"/>
      <c r="RFW693" s="61"/>
      <c r="RFX693" s="61"/>
      <c r="RFY693" s="61"/>
      <c r="RFZ693" s="61"/>
      <c r="RGA693" s="61"/>
      <c r="RGB693" s="61"/>
      <c r="RGC693" s="61"/>
      <c r="RGD693" s="61"/>
      <c r="RGE693" s="61"/>
      <c r="RGF693" s="61"/>
      <c r="RGG693" s="61"/>
      <c r="RGH693" s="61"/>
      <c r="RGI693" s="61"/>
      <c r="RGJ693" s="61"/>
      <c r="RGK693" s="61"/>
      <c r="RGL693" s="61"/>
      <c r="RGM693" s="61"/>
      <c r="RGN693" s="61"/>
      <c r="RGO693" s="61"/>
      <c r="RGP693" s="61"/>
      <c r="RGQ693" s="61"/>
      <c r="RGR693" s="61"/>
      <c r="RGS693" s="61"/>
      <c r="RGT693" s="61"/>
      <c r="RGU693" s="61"/>
      <c r="RGV693" s="61"/>
      <c r="RGW693" s="61"/>
      <c r="RGX693" s="61"/>
      <c r="RGY693" s="61"/>
      <c r="RGZ693" s="61"/>
      <c r="RHA693" s="61"/>
      <c r="RHB693" s="61"/>
      <c r="RHC693" s="61"/>
      <c r="RHD693" s="61"/>
      <c r="RHE693" s="61"/>
      <c r="RHF693" s="61"/>
      <c r="RHG693" s="61"/>
      <c r="RHH693" s="61"/>
      <c r="RHI693" s="61"/>
      <c r="RHJ693" s="61"/>
      <c r="RHK693" s="61"/>
      <c r="RHL693" s="61"/>
      <c r="RHM693" s="61"/>
      <c r="RHN693" s="61"/>
      <c r="RHO693" s="61"/>
      <c r="RHP693" s="61"/>
      <c r="RHQ693" s="61"/>
      <c r="RHR693" s="61"/>
      <c r="RHS693" s="61"/>
      <c r="RHT693" s="61"/>
      <c r="RHU693" s="61"/>
      <c r="RHV693" s="61"/>
      <c r="RHW693" s="61"/>
      <c r="RHX693" s="61"/>
      <c r="RHY693" s="61"/>
      <c r="RHZ693" s="61"/>
      <c r="RIA693" s="61"/>
      <c r="RIB693" s="61"/>
      <c r="RIC693" s="61"/>
      <c r="RID693" s="61"/>
      <c r="RIE693" s="61"/>
      <c r="RIF693" s="61"/>
      <c r="RIG693" s="61"/>
      <c r="RIH693" s="61"/>
      <c r="RII693" s="61"/>
      <c r="RIJ693" s="61"/>
      <c r="RIK693" s="61"/>
      <c r="RIL693" s="61"/>
      <c r="RIM693" s="61"/>
      <c r="RIN693" s="61"/>
      <c r="RIO693" s="61"/>
      <c r="RIP693" s="61"/>
      <c r="RIQ693" s="61"/>
      <c r="RIR693" s="61"/>
      <c r="RIS693" s="61"/>
      <c r="RIT693" s="61"/>
      <c r="RIU693" s="61"/>
      <c r="RIV693" s="61"/>
      <c r="RIW693" s="61"/>
      <c r="RIX693" s="61"/>
      <c r="RIY693" s="61"/>
      <c r="RIZ693" s="61"/>
      <c r="RJA693" s="61"/>
      <c r="RJB693" s="61"/>
      <c r="RJC693" s="61"/>
      <c r="RJD693" s="61"/>
      <c r="RJE693" s="61"/>
      <c r="RJF693" s="61"/>
      <c r="RJG693" s="61"/>
      <c r="RJH693" s="61"/>
      <c r="RJI693" s="61"/>
      <c r="RJJ693" s="61"/>
      <c r="RJK693" s="61"/>
      <c r="RJL693" s="61"/>
      <c r="RJM693" s="61"/>
      <c r="RJN693" s="61"/>
      <c r="RJO693" s="61"/>
      <c r="RJP693" s="61"/>
      <c r="RJQ693" s="61"/>
      <c r="RJR693" s="61"/>
      <c r="RJS693" s="61"/>
      <c r="RJT693" s="61"/>
      <c r="RJU693" s="61"/>
      <c r="RJV693" s="61"/>
      <c r="RJW693" s="61"/>
      <c r="RJX693" s="61"/>
      <c r="RJY693" s="61"/>
      <c r="RJZ693" s="61"/>
      <c r="RKA693" s="61"/>
      <c r="RKB693" s="61"/>
      <c r="RKC693" s="61"/>
      <c r="RKD693" s="61"/>
      <c r="RKE693" s="61"/>
      <c r="RKF693" s="61"/>
      <c r="RKG693" s="61"/>
      <c r="RKH693" s="61"/>
      <c r="RKI693" s="61"/>
      <c r="RKJ693" s="61"/>
      <c r="RKK693" s="61"/>
      <c r="RKL693" s="61"/>
      <c r="RKM693" s="61"/>
      <c r="RKN693" s="61"/>
      <c r="RKO693" s="61"/>
      <c r="RKP693" s="61"/>
      <c r="RKQ693" s="61"/>
      <c r="RKR693" s="61"/>
      <c r="RKS693" s="61"/>
      <c r="RKT693" s="61"/>
      <c r="RKU693" s="61"/>
      <c r="RKV693" s="61"/>
      <c r="RKW693" s="61"/>
      <c r="RKX693" s="61"/>
      <c r="RKY693" s="61"/>
      <c r="RKZ693" s="61"/>
      <c r="RLA693" s="61"/>
      <c r="RLB693" s="61"/>
      <c r="RLC693" s="61"/>
      <c r="RLD693" s="61"/>
      <c r="RLE693" s="61"/>
      <c r="RLF693" s="61"/>
      <c r="RLG693" s="61"/>
      <c r="RLH693" s="61"/>
      <c r="RLI693" s="61"/>
      <c r="RLJ693" s="61"/>
      <c r="RLK693" s="61"/>
      <c r="RLL693" s="61"/>
      <c r="RLM693" s="61"/>
      <c r="RLN693" s="61"/>
      <c r="RLO693" s="61"/>
      <c r="RLP693" s="61"/>
      <c r="RLQ693" s="61"/>
      <c r="RLR693" s="61"/>
      <c r="RLS693" s="61"/>
      <c r="RLT693" s="61"/>
      <c r="RLU693" s="61"/>
      <c r="RLV693" s="61"/>
      <c r="RLW693" s="61"/>
      <c r="RLX693" s="61"/>
      <c r="RLY693" s="61"/>
      <c r="RLZ693" s="61"/>
      <c r="RMA693" s="61"/>
      <c r="RMB693" s="61"/>
      <c r="RMC693" s="61"/>
      <c r="RMD693" s="61"/>
      <c r="RME693" s="61"/>
      <c r="RMF693" s="61"/>
      <c r="RMG693" s="61"/>
      <c r="RMH693" s="61"/>
      <c r="RMI693" s="61"/>
      <c r="RMJ693" s="61"/>
      <c r="RMK693" s="61"/>
      <c r="RML693" s="61"/>
      <c r="RMM693" s="61"/>
      <c r="RMN693" s="61"/>
      <c r="RMO693" s="61"/>
      <c r="RMP693" s="61"/>
      <c r="RMQ693" s="61"/>
      <c r="RMR693" s="61"/>
      <c r="RMS693" s="61"/>
      <c r="RMT693" s="61"/>
      <c r="RMU693" s="61"/>
      <c r="RMV693" s="61"/>
      <c r="RMW693" s="61"/>
      <c r="RMX693" s="61"/>
      <c r="RMY693" s="61"/>
      <c r="RMZ693" s="61"/>
      <c r="RNA693" s="61"/>
      <c r="RNB693" s="61"/>
      <c r="RNC693" s="61"/>
      <c r="RND693" s="61"/>
      <c r="RNE693" s="61"/>
      <c r="RNF693" s="61"/>
      <c r="RNG693" s="61"/>
      <c r="RNH693" s="61"/>
      <c r="RNI693" s="61"/>
      <c r="RNJ693" s="61"/>
      <c r="RNK693" s="61"/>
      <c r="RNL693" s="61"/>
      <c r="RNM693" s="61"/>
      <c r="RNN693" s="61"/>
      <c r="RNO693" s="61"/>
      <c r="RNP693" s="61"/>
      <c r="RNQ693" s="61"/>
      <c r="RNR693" s="61"/>
      <c r="RNS693" s="61"/>
      <c r="RNT693" s="61"/>
      <c r="RNU693" s="61"/>
      <c r="RNV693" s="61"/>
      <c r="RNW693" s="61"/>
      <c r="RNX693" s="61"/>
      <c r="RNY693" s="61"/>
      <c r="RNZ693" s="61"/>
      <c r="ROA693" s="61"/>
      <c r="ROB693" s="61"/>
      <c r="ROC693" s="61"/>
      <c r="ROD693" s="61"/>
      <c r="ROE693" s="61"/>
      <c r="ROF693" s="61"/>
      <c r="ROG693" s="61"/>
      <c r="ROH693" s="61"/>
      <c r="ROI693" s="61"/>
      <c r="ROJ693" s="61"/>
      <c r="ROK693" s="61"/>
      <c r="ROL693" s="61"/>
      <c r="ROM693" s="61"/>
      <c r="RON693" s="61"/>
      <c r="ROO693" s="61"/>
      <c r="ROP693" s="61"/>
      <c r="ROQ693" s="61"/>
      <c r="ROR693" s="61"/>
      <c r="ROS693" s="61"/>
      <c r="ROT693" s="61"/>
      <c r="ROU693" s="61"/>
      <c r="ROV693" s="61"/>
      <c r="ROW693" s="61"/>
      <c r="ROX693" s="61"/>
      <c r="ROY693" s="61"/>
      <c r="ROZ693" s="61"/>
      <c r="RPA693" s="61"/>
      <c r="RPB693" s="61"/>
      <c r="RPC693" s="61"/>
      <c r="RPD693" s="61"/>
      <c r="RPE693" s="61"/>
      <c r="RPF693" s="61"/>
      <c r="RPG693" s="61"/>
      <c r="RPH693" s="61"/>
      <c r="RPI693" s="61"/>
      <c r="RPJ693" s="61"/>
      <c r="RPK693" s="61"/>
      <c r="RPL693" s="61"/>
      <c r="RPM693" s="61"/>
      <c r="RPN693" s="61"/>
      <c r="RPO693" s="61"/>
      <c r="RPP693" s="61"/>
      <c r="RPQ693" s="61"/>
      <c r="RPR693" s="61"/>
      <c r="RPS693" s="61"/>
      <c r="RPT693" s="61"/>
      <c r="RPU693" s="61"/>
      <c r="RPV693" s="61"/>
      <c r="RPW693" s="61"/>
      <c r="RPX693" s="61"/>
      <c r="RPY693" s="61"/>
      <c r="RPZ693" s="61"/>
      <c r="RQA693" s="61"/>
      <c r="RQB693" s="61"/>
      <c r="RQC693" s="61"/>
      <c r="RQD693" s="61"/>
      <c r="RQE693" s="61"/>
      <c r="RQF693" s="61"/>
      <c r="RQG693" s="61"/>
      <c r="RQH693" s="61"/>
      <c r="RQI693" s="61"/>
      <c r="RQJ693" s="61"/>
      <c r="RQK693" s="61"/>
      <c r="RQL693" s="61"/>
      <c r="RQM693" s="61"/>
      <c r="RQN693" s="61"/>
      <c r="RQO693" s="61"/>
      <c r="RQP693" s="61"/>
      <c r="RQQ693" s="61"/>
      <c r="RQR693" s="61"/>
      <c r="RQS693" s="61"/>
      <c r="RQT693" s="61"/>
      <c r="RQU693" s="61"/>
      <c r="RQV693" s="61"/>
      <c r="RQW693" s="61"/>
      <c r="RQX693" s="61"/>
      <c r="RQY693" s="61"/>
      <c r="RQZ693" s="61"/>
      <c r="RRA693" s="61"/>
      <c r="RRB693" s="61"/>
      <c r="RRC693" s="61"/>
      <c r="RRD693" s="61"/>
      <c r="RRE693" s="61"/>
      <c r="RRF693" s="61"/>
      <c r="RRG693" s="61"/>
      <c r="RRH693" s="61"/>
      <c r="RRI693" s="61"/>
      <c r="RRJ693" s="61"/>
      <c r="RRK693" s="61"/>
      <c r="RRL693" s="61"/>
      <c r="RRM693" s="61"/>
      <c r="RRN693" s="61"/>
      <c r="RRO693" s="61"/>
      <c r="RRP693" s="61"/>
      <c r="RRQ693" s="61"/>
      <c r="RRR693" s="61"/>
      <c r="RRS693" s="61"/>
      <c r="RRT693" s="61"/>
      <c r="RRU693" s="61"/>
      <c r="RRV693" s="61"/>
      <c r="RRW693" s="61"/>
      <c r="RRX693" s="61"/>
      <c r="RRY693" s="61"/>
      <c r="RRZ693" s="61"/>
      <c r="RSA693" s="61"/>
      <c r="RSB693" s="61"/>
      <c r="RSC693" s="61"/>
      <c r="RSD693" s="61"/>
      <c r="RSE693" s="61"/>
      <c r="RSF693" s="61"/>
      <c r="RSG693" s="61"/>
      <c r="RSH693" s="61"/>
      <c r="RSI693" s="61"/>
      <c r="RSJ693" s="61"/>
      <c r="RSK693" s="61"/>
      <c r="RSL693" s="61"/>
      <c r="RSM693" s="61"/>
      <c r="RSN693" s="61"/>
      <c r="RSO693" s="61"/>
      <c r="RSP693" s="61"/>
      <c r="RSQ693" s="61"/>
      <c r="RSR693" s="61"/>
      <c r="RSS693" s="61"/>
      <c r="RST693" s="61"/>
      <c r="RSU693" s="61"/>
      <c r="RSV693" s="61"/>
      <c r="RSW693" s="61"/>
      <c r="RSX693" s="61"/>
      <c r="RSY693" s="61"/>
      <c r="RSZ693" s="61"/>
      <c r="RTA693" s="61"/>
      <c r="RTB693" s="61"/>
      <c r="RTC693" s="61"/>
      <c r="RTD693" s="61"/>
      <c r="RTE693" s="61"/>
      <c r="RTF693" s="61"/>
      <c r="RTG693" s="61"/>
      <c r="RTH693" s="61"/>
      <c r="RTI693" s="61"/>
      <c r="RTJ693" s="61"/>
      <c r="RTK693" s="61"/>
      <c r="RTL693" s="61"/>
      <c r="RTM693" s="61"/>
      <c r="RTN693" s="61"/>
      <c r="RTO693" s="61"/>
      <c r="RTP693" s="61"/>
      <c r="RTQ693" s="61"/>
      <c r="RTR693" s="61"/>
      <c r="RTS693" s="61"/>
      <c r="RTT693" s="61"/>
      <c r="RTU693" s="61"/>
      <c r="RTV693" s="61"/>
      <c r="RTW693" s="61"/>
      <c r="RTX693" s="61"/>
      <c r="RTY693" s="61"/>
      <c r="RTZ693" s="61"/>
      <c r="RUA693" s="61"/>
      <c r="RUB693" s="61"/>
      <c r="RUC693" s="61"/>
      <c r="RUD693" s="61"/>
      <c r="RUE693" s="61"/>
      <c r="RUF693" s="61"/>
      <c r="RUG693" s="61"/>
      <c r="RUH693" s="61"/>
      <c r="RUI693" s="61"/>
      <c r="RUJ693" s="61"/>
      <c r="RUK693" s="61"/>
      <c r="RUL693" s="61"/>
      <c r="RUM693" s="61"/>
      <c r="RUN693" s="61"/>
      <c r="RUO693" s="61"/>
      <c r="RUP693" s="61"/>
      <c r="RUQ693" s="61"/>
      <c r="RUR693" s="61"/>
      <c r="RUS693" s="61"/>
      <c r="RUT693" s="61"/>
      <c r="RUU693" s="61"/>
      <c r="RUV693" s="61"/>
      <c r="RUW693" s="61"/>
      <c r="RUX693" s="61"/>
      <c r="RUY693" s="61"/>
      <c r="RUZ693" s="61"/>
      <c r="RVA693" s="61"/>
      <c r="RVB693" s="61"/>
      <c r="RVC693" s="61"/>
      <c r="RVD693" s="61"/>
      <c r="RVE693" s="61"/>
      <c r="RVF693" s="61"/>
      <c r="RVG693" s="61"/>
      <c r="RVH693" s="61"/>
      <c r="RVI693" s="61"/>
      <c r="RVJ693" s="61"/>
      <c r="RVK693" s="61"/>
      <c r="RVL693" s="61"/>
      <c r="RVM693" s="61"/>
      <c r="RVN693" s="61"/>
      <c r="RVO693" s="61"/>
      <c r="RVP693" s="61"/>
      <c r="RVQ693" s="61"/>
      <c r="RVR693" s="61"/>
      <c r="RVS693" s="61"/>
      <c r="RVT693" s="61"/>
      <c r="RVU693" s="61"/>
      <c r="RVV693" s="61"/>
      <c r="RVW693" s="61"/>
      <c r="RVX693" s="61"/>
      <c r="RVY693" s="61"/>
      <c r="RVZ693" s="61"/>
      <c r="RWA693" s="61"/>
      <c r="RWB693" s="61"/>
      <c r="RWC693" s="61"/>
      <c r="RWD693" s="61"/>
      <c r="RWE693" s="61"/>
      <c r="RWF693" s="61"/>
      <c r="RWG693" s="61"/>
      <c r="RWH693" s="61"/>
      <c r="RWI693" s="61"/>
      <c r="RWJ693" s="61"/>
      <c r="RWK693" s="61"/>
      <c r="RWL693" s="61"/>
      <c r="RWM693" s="61"/>
      <c r="RWN693" s="61"/>
      <c r="RWO693" s="61"/>
      <c r="RWP693" s="61"/>
      <c r="RWQ693" s="61"/>
      <c r="RWR693" s="61"/>
      <c r="RWS693" s="61"/>
      <c r="RWT693" s="61"/>
      <c r="RWU693" s="61"/>
      <c r="RWV693" s="61"/>
      <c r="RWW693" s="61"/>
      <c r="RWX693" s="61"/>
      <c r="RWY693" s="61"/>
      <c r="RWZ693" s="61"/>
      <c r="RXA693" s="61"/>
      <c r="RXB693" s="61"/>
      <c r="RXC693" s="61"/>
      <c r="RXD693" s="61"/>
      <c r="RXE693" s="61"/>
      <c r="RXF693" s="61"/>
      <c r="RXG693" s="61"/>
      <c r="RXH693" s="61"/>
      <c r="RXI693" s="61"/>
      <c r="RXJ693" s="61"/>
      <c r="RXK693" s="61"/>
      <c r="RXL693" s="61"/>
      <c r="RXM693" s="61"/>
      <c r="RXN693" s="61"/>
      <c r="RXO693" s="61"/>
      <c r="RXP693" s="61"/>
      <c r="RXQ693" s="61"/>
      <c r="RXR693" s="61"/>
      <c r="RXS693" s="61"/>
      <c r="RXT693" s="61"/>
      <c r="RXU693" s="61"/>
      <c r="RXV693" s="61"/>
      <c r="RXW693" s="61"/>
      <c r="RXX693" s="61"/>
      <c r="RXY693" s="61"/>
      <c r="RXZ693" s="61"/>
      <c r="RYA693" s="61"/>
      <c r="RYB693" s="61"/>
      <c r="RYC693" s="61"/>
      <c r="RYD693" s="61"/>
      <c r="RYE693" s="61"/>
      <c r="RYF693" s="61"/>
      <c r="RYG693" s="61"/>
      <c r="RYH693" s="61"/>
      <c r="RYI693" s="61"/>
      <c r="RYJ693" s="61"/>
      <c r="RYK693" s="61"/>
      <c r="RYL693" s="61"/>
      <c r="RYM693" s="61"/>
      <c r="RYN693" s="61"/>
      <c r="RYO693" s="61"/>
      <c r="RYP693" s="61"/>
      <c r="RYQ693" s="61"/>
      <c r="RYR693" s="61"/>
      <c r="RYS693" s="61"/>
      <c r="RYT693" s="61"/>
      <c r="RYU693" s="61"/>
      <c r="RYV693" s="61"/>
      <c r="RYW693" s="61"/>
      <c r="RYX693" s="61"/>
      <c r="RYY693" s="61"/>
      <c r="RYZ693" s="61"/>
      <c r="RZA693" s="61"/>
      <c r="RZB693" s="61"/>
      <c r="RZC693" s="61"/>
      <c r="RZD693" s="61"/>
      <c r="RZE693" s="61"/>
      <c r="RZF693" s="61"/>
      <c r="RZG693" s="61"/>
      <c r="RZH693" s="61"/>
      <c r="RZI693" s="61"/>
      <c r="RZJ693" s="61"/>
      <c r="RZK693" s="61"/>
      <c r="RZL693" s="61"/>
      <c r="RZM693" s="61"/>
      <c r="RZN693" s="61"/>
      <c r="RZO693" s="61"/>
      <c r="RZP693" s="61"/>
      <c r="RZQ693" s="61"/>
      <c r="RZR693" s="61"/>
      <c r="RZS693" s="61"/>
      <c r="RZT693" s="61"/>
      <c r="RZU693" s="61"/>
      <c r="RZV693" s="61"/>
      <c r="RZW693" s="61"/>
      <c r="RZX693" s="61"/>
      <c r="RZY693" s="61"/>
      <c r="RZZ693" s="61"/>
      <c r="SAA693" s="61"/>
      <c r="SAB693" s="61"/>
      <c r="SAC693" s="61"/>
      <c r="SAD693" s="61"/>
      <c r="SAE693" s="61"/>
      <c r="SAF693" s="61"/>
      <c r="SAG693" s="61"/>
      <c r="SAH693" s="61"/>
      <c r="SAI693" s="61"/>
      <c r="SAJ693" s="61"/>
      <c r="SAK693" s="61"/>
      <c r="SAL693" s="61"/>
      <c r="SAM693" s="61"/>
      <c r="SAN693" s="61"/>
      <c r="SAO693" s="61"/>
      <c r="SAP693" s="61"/>
      <c r="SAQ693" s="61"/>
      <c r="SAR693" s="61"/>
      <c r="SAS693" s="61"/>
      <c r="SAT693" s="61"/>
      <c r="SAU693" s="61"/>
      <c r="SAV693" s="61"/>
      <c r="SAW693" s="61"/>
      <c r="SAX693" s="61"/>
      <c r="SAY693" s="61"/>
      <c r="SAZ693" s="61"/>
      <c r="SBA693" s="61"/>
      <c r="SBB693" s="61"/>
      <c r="SBC693" s="61"/>
      <c r="SBD693" s="61"/>
      <c r="SBE693" s="61"/>
      <c r="SBF693" s="61"/>
      <c r="SBG693" s="61"/>
      <c r="SBH693" s="61"/>
      <c r="SBI693" s="61"/>
      <c r="SBJ693" s="61"/>
      <c r="SBK693" s="61"/>
      <c r="SBL693" s="61"/>
      <c r="SBM693" s="61"/>
      <c r="SBN693" s="61"/>
      <c r="SBO693" s="61"/>
      <c r="SBP693" s="61"/>
      <c r="SBQ693" s="61"/>
      <c r="SBR693" s="61"/>
      <c r="SBS693" s="61"/>
      <c r="SBT693" s="61"/>
      <c r="SBU693" s="61"/>
      <c r="SBV693" s="61"/>
      <c r="SBW693" s="61"/>
      <c r="SBX693" s="61"/>
      <c r="SBY693" s="61"/>
      <c r="SBZ693" s="61"/>
      <c r="SCA693" s="61"/>
      <c r="SCB693" s="61"/>
      <c r="SCC693" s="61"/>
      <c r="SCD693" s="61"/>
      <c r="SCE693" s="61"/>
      <c r="SCF693" s="61"/>
      <c r="SCG693" s="61"/>
      <c r="SCH693" s="61"/>
      <c r="SCI693" s="61"/>
      <c r="SCJ693" s="61"/>
      <c r="SCK693" s="61"/>
      <c r="SCL693" s="61"/>
      <c r="SCM693" s="61"/>
      <c r="SCN693" s="61"/>
      <c r="SCO693" s="61"/>
      <c r="SCP693" s="61"/>
      <c r="SCQ693" s="61"/>
      <c r="SCR693" s="61"/>
      <c r="SCS693" s="61"/>
      <c r="SCT693" s="61"/>
      <c r="SCU693" s="61"/>
      <c r="SCV693" s="61"/>
      <c r="SCW693" s="61"/>
      <c r="SCX693" s="61"/>
      <c r="SCY693" s="61"/>
      <c r="SCZ693" s="61"/>
      <c r="SDA693" s="61"/>
      <c r="SDB693" s="61"/>
      <c r="SDC693" s="61"/>
      <c r="SDD693" s="61"/>
      <c r="SDE693" s="61"/>
      <c r="SDF693" s="61"/>
      <c r="SDG693" s="61"/>
      <c r="SDH693" s="61"/>
      <c r="SDI693" s="61"/>
      <c r="SDJ693" s="61"/>
      <c r="SDK693" s="61"/>
      <c r="SDL693" s="61"/>
      <c r="SDM693" s="61"/>
      <c r="SDN693" s="61"/>
      <c r="SDO693" s="61"/>
      <c r="SDP693" s="61"/>
      <c r="SDQ693" s="61"/>
      <c r="SDR693" s="61"/>
      <c r="SDS693" s="61"/>
      <c r="SDT693" s="61"/>
      <c r="SDU693" s="61"/>
      <c r="SDV693" s="61"/>
      <c r="SDW693" s="61"/>
      <c r="SDX693" s="61"/>
      <c r="SDY693" s="61"/>
      <c r="SDZ693" s="61"/>
      <c r="SEA693" s="61"/>
      <c r="SEB693" s="61"/>
      <c r="SEC693" s="61"/>
      <c r="SED693" s="61"/>
      <c r="SEE693" s="61"/>
      <c r="SEF693" s="61"/>
      <c r="SEG693" s="61"/>
      <c r="SEH693" s="61"/>
      <c r="SEI693" s="61"/>
      <c r="SEJ693" s="61"/>
      <c r="SEK693" s="61"/>
      <c r="SEL693" s="61"/>
      <c r="SEM693" s="61"/>
      <c r="SEN693" s="61"/>
      <c r="SEO693" s="61"/>
      <c r="SEP693" s="61"/>
      <c r="SEQ693" s="61"/>
      <c r="SER693" s="61"/>
      <c r="SES693" s="61"/>
      <c r="SET693" s="61"/>
      <c r="SEU693" s="61"/>
      <c r="SEV693" s="61"/>
      <c r="SEW693" s="61"/>
      <c r="SEX693" s="61"/>
      <c r="SEY693" s="61"/>
      <c r="SEZ693" s="61"/>
      <c r="SFA693" s="61"/>
      <c r="SFB693" s="61"/>
      <c r="SFC693" s="61"/>
      <c r="SFD693" s="61"/>
      <c r="SFE693" s="61"/>
      <c r="SFF693" s="61"/>
      <c r="SFG693" s="61"/>
      <c r="SFH693" s="61"/>
      <c r="SFI693" s="61"/>
      <c r="SFJ693" s="61"/>
      <c r="SFK693" s="61"/>
      <c r="SFL693" s="61"/>
      <c r="SFM693" s="61"/>
      <c r="SFN693" s="61"/>
      <c r="SFO693" s="61"/>
      <c r="SFP693" s="61"/>
      <c r="SFQ693" s="61"/>
      <c r="SFR693" s="61"/>
      <c r="SFS693" s="61"/>
      <c r="SFT693" s="61"/>
      <c r="SFU693" s="61"/>
      <c r="SFV693" s="61"/>
      <c r="SFW693" s="61"/>
      <c r="SFX693" s="61"/>
      <c r="SFY693" s="61"/>
      <c r="SFZ693" s="61"/>
      <c r="SGA693" s="61"/>
      <c r="SGB693" s="61"/>
      <c r="SGC693" s="61"/>
      <c r="SGD693" s="61"/>
      <c r="SGE693" s="61"/>
      <c r="SGF693" s="61"/>
      <c r="SGG693" s="61"/>
      <c r="SGH693" s="61"/>
      <c r="SGI693" s="61"/>
      <c r="SGJ693" s="61"/>
      <c r="SGK693" s="61"/>
      <c r="SGL693" s="61"/>
      <c r="SGM693" s="61"/>
      <c r="SGN693" s="61"/>
      <c r="SGO693" s="61"/>
      <c r="SGP693" s="61"/>
      <c r="SGQ693" s="61"/>
      <c r="SGR693" s="61"/>
      <c r="SGS693" s="61"/>
      <c r="SGT693" s="61"/>
      <c r="SGU693" s="61"/>
      <c r="SGV693" s="61"/>
      <c r="SGW693" s="61"/>
      <c r="SGX693" s="61"/>
      <c r="SGY693" s="61"/>
      <c r="SGZ693" s="61"/>
      <c r="SHA693" s="61"/>
      <c r="SHB693" s="61"/>
      <c r="SHC693" s="61"/>
      <c r="SHD693" s="61"/>
      <c r="SHE693" s="61"/>
      <c r="SHF693" s="61"/>
      <c r="SHG693" s="61"/>
      <c r="SHH693" s="61"/>
      <c r="SHI693" s="61"/>
      <c r="SHJ693" s="61"/>
      <c r="SHK693" s="61"/>
      <c r="SHL693" s="61"/>
      <c r="SHM693" s="61"/>
      <c r="SHN693" s="61"/>
      <c r="SHO693" s="61"/>
      <c r="SHP693" s="61"/>
      <c r="SHQ693" s="61"/>
      <c r="SHR693" s="61"/>
      <c r="SHS693" s="61"/>
      <c r="SHT693" s="61"/>
      <c r="SHU693" s="61"/>
      <c r="SHV693" s="61"/>
      <c r="SHW693" s="61"/>
      <c r="SHX693" s="61"/>
      <c r="SHY693" s="61"/>
      <c r="SHZ693" s="61"/>
      <c r="SIA693" s="61"/>
      <c r="SIB693" s="61"/>
      <c r="SIC693" s="61"/>
      <c r="SID693" s="61"/>
      <c r="SIE693" s="61"/>
      <c r="SIF693" s="61"/>
      <c r="SIG693" s="61"/>
      <c r="SIH693" s="61"/>
      <c r="SII693" s="61"/>
      <c r="SIJ693" s="61"/>
      <c r="SIK693" s="61"/>
      <c r="SIL693" s="61"/>
      <c r="SIM693" s="61"/>
      <c r="SIN693" s="61"/>
      <c r="SIO693" s="61"/>
      <c r="SIP693" s="61"/>
      <c r="SIQ693" s="61"/>
      <c r="SIR693" s="61"/>
      <c r="SIS693" s="61"/>
      <c r="SIT693" s="61"/>
      <c r="SIU693" s="61"/>
      <c r="SIV693" s="61"/>
      <c r="SIW693" s="61"/>
      <c r="SIX693" s="61"/>
      <c r="SIY693" s="61"/>
      <c r="SIZ693" s="61"/>
      <c r="SJA693" s="61"/>
      <c r="SJB693" s="61"/>
      <c r="SJC693" s="61"/>
      <c r="SJD693" s="61"/>
      <c r="SJE693" s="61"/>
      <c r="SJF693" s="61"/>
      <c r="SJG693" s="61"/>
      <c r="SJH693" s="61"/>
      <c r="SJI693" s="61"/>
      <c r="SJJ693" s="61"/>
      <c r="SJK693" s="61"/>
      <c r="SJL693" s="61"/>
      <c r="SJM693" s="61"/>
      <c r="SJN693" s="61"/>
      <c r="SJO693" s="61"/>
      <c r="SJP693" s="61"/>
      <c r="SJQ693" s="61"/>
      <c r="SJR693" s="61"/>
      <c r="SJS693" s="61"/>
      <c r="SJT693" s="61"/>
      <c r="SJU693" s="61"/>
      <c r="SJV693" s="61"/>
      <c r="SJW693" s="61"/>
      <c r="SJX693" s="61"/>
      <c r="SJY693" s="61"/>
      <c r="SJZ693" s="61"/>
      <c r="SKA693" s="61"/>
      <c r="SKB693" s="61"/>
      <c r="SKC693" s="61"/>
      <c r="SKD693" s="61"/>
      <c r="SKE693" s="61"/>
      <c r="SKF693" s="61"/>
      <c r="SKG693" s="61"/>
      <c r="SKH693" s="61"/>
      <c r="SKI693" s="61"/>
      <c r="SKJ693" s="61"/>
      <c r="SKK693" s="61"/>
      <c r="SKL693" s="61"/>
      <c r="SKM693" s="61"/>
      <c r="SKN693" s="61"/>
      <c r="SKO693" s="61"/>
      <c r="SKP693" s="61"/>
      <c r="SKQ693" s="61"/>
      <c r="SKR693" s="61"/>
      <c r="SKS693" s="61"/>
      <c r="SKT693" s="61"/>
      <c r="SKU693" s="61"/>
      <c r="SKV693" s="61"/>
      <c r="SKW693" s="61"/>
      <c r="SKX693" s="61"/>
      <c r="SKY693" s="61"/>
      <c r="SKZ693" s="61"/>
      <c r="SLA693" s="61"/>
      <c r="SLB693" s="61"/>
      <c r="SLC693" s="61"/>
      <c r="SLD693" s="61"/>
      <c r="SLE693" s="61"/>
      <c r="SLF693" s="61"/>
      <c r="SLG693" s="61"/>
      <c r="SLH693" s="61"/>
      <c r="SLI693" s="61"/>
      <c r="SLJ693" s="61"/>
      <c r="SLK693" s="61"/>
      <c r="SLL693" s="61"/>
      <c r="SLM693" s="61"/>
      <c r="SLN693" s="61"/>
      <c r="SLO693" s="61"/>
      <c r="SLP693" s="61"/>
      <c r="SLQ693" s="61"/>
      <c r="SLR693" s="61"/>
      <c r="SLS693" s="61"/>
      <c r="SLT693" s="61"/>
      <c r="SLU693" s="61"/>
      <c r="SLV693" s="61"/>
      <c r="SLW693" s="61"/>
      <c r="SLX693" s="61"/>
      <c r="SLY693" s="61"/>
      <c r="SLZ693" s="61"/>
      <c r="SMA693" s="61"/>
      <c r="SMB693" s="61"/>
      <c r="SMC693" s="61"/>
      <c r="SMD693" s="61"/>
      <c r="SME693" s="61"/>
      <c r="SMF693" s="61"/>
      <c r="SMG693" s="61"/>
      <c r="SMH693" s="61"/>
      <c r="SMI693" s="61"/>
      <c r="SMJ693" s="61"/>
      <c r="SMK693" s="61"/>
      <c r="SML693" s="61"/>
      <c r="SMM693" s="61"/>
      <c r="SMN693" s="61"/>
      <c r="SMO693" s="61"/>
      <c r="SMP693" s="61"/>
      <c r="SMQ693" s="61"/>
      <c r="SMR693" s="61"/>
      <c r="SMS693" s="61"/>
      <c r="SMT693" s="61"/>
      <c r="SMU693" s="61"/>
      <c r="SMV693" s="61"/>
      <c r="SMW693" s="61"/>
      <c r="SMX693" s="61"/>
      <c r="SMY693" s="61"/>
      <c r="SMZ693" s="61"/>
      <c r="SNA693" s="61"/>
      <c r="SNB693" s="61"/>
      <c r="SNC693" s="61"/>
      <c r="SND693" s="61"/>
      <c r="SNE693" s="61"/>
      <c r="SNF693" s="61"/>
      <c r="SNG693" s="61"/>
      <c r="SNH693" s="61"/>
      <c r="SNI693" s="61"/>
      <c r="SNJ693" s="61"/>
      <c r="SNK693" s="61"/>
      <c r="SNL693" s="61"/>
      <c r="SNM693" s="61"/>
      <c r="SNN693" s="61"/>
      <c r="SNO693" s="61"/>
      <c r="SNP693" s="61"/>
      <c r="SNQ693" s="61"/>
      <c r="SNR693" s="61"/>
      <c r="SNS693" s="61"/>
      <c r="SNT693" s="61"/>
      <c r="SNU693" s="61"/>
      <c r="SNV693" s="61"/>
      <c r="SNW693" s="61"/>
      <c r="SNX693" s="61"/>
      <c r="SNY693" s="61"/>
      <c r="SNZ693" s="61"/>
      <c r="SOA693" s="61"/>
      <c r="SOB693" s="61"/>
      <c r="SOC693" s="61"/>
      <c r="SOD693" s="61"/>
      <c r="SOE693" s="61"/>
      <c r="SOF693" s="61"/>
      <c r="SOG693" s="61"/>
      <c r="SOH693" s="61"/>
      <c r="SOI693" s="61"/>
      <c r="SOJ693" s="61"/>
      <c r="SOK693" s="61"/>
      <c r="SOL693" s="61"/>
      <c r="SOM693" s="61"/>
      <c r="SON693" s="61"/>
      <c r="SOO693" s="61"/>
      <c r="SOP693" s="61"/>
      <c r="SOQ693" s="61"/>
      <c r="SOR693" s="61"/>
      <c r="SOS693" s="61"/>
      <c r="SOT693" s="61"/>
      <c r="SOU693" s="61"/>
      <c r="SOV693" s="61"/>
      <c r="SOW693" s="61"/>
      <c r="SOX693" s="61"/>
      <c r="SOY693" s="61"/>
      <c r="SOZ693" s="61"/>
      <c r="SPA693" s="61"/>
      <c r="SPB693" s="61"/>
      <c r="SPC693" s="61"/>
      <c r="SPD693" s="61"/>
      <c r="SPE693" s="61"/>
      <c r="SPF693" s="61"/>
      <c r="SPG693" s="61"/>
      <c r="SPH693" s="61"/>
      <c r="SPI693" s="61"/>
      <c r="SPJ693" s="61"/>
      <c r="SPK693" s="61"/>
      <c r="SPL693" s="61"/>
      <c r="SPM693" s="61"/>
      <c r="SPN693" s="61"/>
      <c r="SPO693" s="61"/>
      <c r="SPP693" s="61"/>
      <c r="SPQ693" s="61"/>
      <c r="SPR693" s="61"/>
      <c r="SPS693" s="61"/>
      <c r="SPT693" s="61"/>
      <c r="SPU693" s="61"/>
      <c r="SPV693" s="61"/>
      <c r="SPW693" s="61"/>
      <c r="SPX693" s="61"/>
      <c r="SPY693" s="61"/>
      <c r="SPZ693" s="61"/>
      <c r="SQA693" s="61"/>
      <c r="SQB693" s="61"/>
      <c r="SQC693" s="61"/>
      <c r="SQD693" s="61"/>
      <c r="SQE693" s="61"/>
      <c r="SQF693" s="61"/>
      <c r="SQG693" s="61"/>
      <c r="SQH693" s="61"/>
      <c r="SQI693" s="61"/>
      <c r="SQJ693" s="61"/>
      <c r="SQK693" s="61"/>
      <c r="SQL693" s="61"/>
      <c r="SQM693" s="61"/>
      <c r="SQN693" s="61"/>
      <c r="SQO693" s="61"/>
      <c r="SQP693" s="61"/>
      <c r="SQQ693" s="61"/>
      <c r="SQR693" s="61"/>
      <c r="SQS693" s="61"/>
      <c r="SQT693" s="61"/>
      <c r="SQU693" s="61"/>
      <c r="SQV693" s="61"/>
      <c r="SQW693" s="61"/>
      <c r="SQX693" s="61"/>
      <c r="SQY693" s="61"/>
      <c r="SQZ693" s="61"/>
      <c r="SRA693" s="61"/>
      <c r="SRB693" s="61"/>
      <c r="SRC693" s="61"/>
      <c r="SRD693" s="61"/>
      <c r="SRE693" s="61"/>
      <c r="SRF693" s="61"/>
      <c r="SRG693" s="61"/>
      <c r="SRH693" s="61"/>
      <c r="SRI693" s="61"/>
      <c r="SRJ693" s="61"/>
      <c r="SRK693" s="61"/>
      <c r="SRL693" s="61"/>
      <c r="SRM693" s="61"/>
      <c r="SRN693" s="61"/>
      <c r="SRO693" s="61"/>
      <c r="SRP693" s="61"/>
      <c r="SRQ693" s="61"/>
      <c r="SRR693" s="61"/>
      <c r="SRS693" s="61"/>
      <c r="SRT693" s="61"/>
      <c r="SRU693" s="61"/>
      <c r="SRV693" s="61"/>
      <c r="SRW693" s="61"/>
      <c r="SRX693" s="61"/>
      <c r="SRY693" s="61"/>
      <c r="SRZ693" s="61"/>
      <c r="SSA693" s="61"/>
      <c r="SSB693" s="61"/>
      <c r="SSC693" s="61"/>
      <c r="SSD693" s="61"/>
      <c r="SSE693" s="61"/>
      <c r="SSF693" s="61"/>
      <c r="SSG693" s="61"/>
      <c r="SSH693" s="61"/>
      <c r="SSI693" s="61"/>
      <c r="SSJ693" s="61"/>
      <c r="SSK693" s="61"/>
      <c r="SSL693" s="61"/>
      <c r="SSM693" s="61"/>
      <c r="SSN693" s="61"/>
      <c r="SSO693" s="61"/>
      <c r="SSP693" s="61"/>
      <c r="SSQ693" s="61"/>
      <c r="SSR693" s="61"/>
      <c r="SSS693" s="61"/>
      <c r="SST693" s="61"/>
      <c r="SSU693" s="61"/>
      <c r="SSV693" s="61"/>
      <c r="SSW693" s="61"/>
      <c r="SSX693" s="61"/>
      <c r="SSY693" s="61"/>
      <c r="SSZ693" s="61"/>
      <c r="STA693" s="61"/>
      <c r="STB693" s="61"/>
      <c r="STC693" s="61"/>
      <c r="STD693" s="61"/>
      <c r="STE693" s="61"/>
      <c r="STF693" s="61"/>
      <c r="STG693" s="61"/>
      <c r="STH693" s="61"/>
      <c r="STI693" s="61"/>
      <c r="STJ693" s="61"/>
      <c r="STK693" s="61"/>
      <c r="STL693" s="61"/>
      <c r="STM693" s="61"/>
      <c r="STN693" s="61"/>
      <c r="STO693" s="61"/>
      <c r="STP693" s="61"/>
      <c r="STQ693" s="61"/>
      <c r="STR693" s="61"/>
      <c r="STS693" s="61"/>
      <c r="STT693" s="61"/>
      <c r="STU693" s="61"/>
      <c r="STV693" s="61"/>
      <c r="STW693" s="61"/>
      <c r="STX693" s="61"/>
      <c r="STY693" s="61"/>
      <c r="STZ693" s="61"/>
      <c r="SUA693" s="61"/>
      <c r="SUB693" s="61"/>
      <c r="SUC693" s="61"/>
      <c r="SUD693" s="61"/>
      <c r="SUE693" s="61"/>
      <c r="SUF693" s="61"/>
      <c r="SUG693" s="61"/>
      <c r="SUH693" s="61"/>
      <c r="SUI693" s="61"/>
      <c r="SUJ693" s="61"/>
      <c r="SUK693" s="61"/>
      <c r="SUL693" s="61"/>
      <c r="SUM693" s="61"/>
      <c r="SUN693" s="61"/>
      <c r="SUO693" s="61"/>
      <c r="SUP693" s="61"/>
      <c r="SUQ693" s="61"/>
      <c r="SUR693" s="61"/>
      <c r="SUS693" s="61"/>
      <c r="SUT693" s="61"/>
      <c r="SUU693" s="61"/>
      <c r="SUV693" s="61"/>
      <c r="SUW693" s="61"/>
      <c r="SUX693" s="61"/>
      <c r="SUY693" s="61"/>
      <c r="SUZ693" s="61"/>
      <c r="SVA693" s="61"/>
      <c r="SVB693" s="61"/>
      <c r="SVC693" s="61"/>
      <c r="SVD693" s="61"/>
      <c r="SVE693" s="61"/>
      <c r="SVF693" s="61"/>
      <c r="SVG693" s="61"/>
      <c r="SVH693" s="61"/>
      <c r="SVI693" s="61"/>
      <c r="SVJ693" s="61"/>
      <c r="SVK693" s="61"/>
      <c r="SVL693" s="61"/>
      <c r="SVM693" s="61"/>
      <c r="SVN693" s="61"/>
      <c r="SVO693" s="61"/>
      <c r="SVP693" s="61"/>
      <c r="SVQ693" s="61"/>
      <c r="SVR693" s="61"/>
      <c r="SVS693" s="61"/>
      <c r="SVT693" s="61"/>
      <c r="SVU693" s="61"/>
      <c r="SVV693" s="61"/>
      <c r="SVW693" s="61"/>
      <c r="SVX693" s="61"/>
      <c r="SVY693" s="61"/>
      <c r="SVZ693" s="61"/>
      <c r="SWA693" s="61"/>
      <c r="SWB693" s="61"/>
      <c r="SWC693" s="61"/>
      <c r="SWD693" s="61"/>
      <c r="SWE693" s="61"/>
      <c r="SWF693" s="61"/>
      <c r="SWG693" s="61"/>
      <c r="SWH693" s="61"/>
      <c r="SWI693" s="61"/>
      <c r="SWJ693" s="61"/>
      <c r="SWK693" s="61"/>
      <c r="SWL693" s="61"/>
      <c r="SWM693" s="61"/>
      <c r="SWN693" s="61"/>
      <c r="SWO693" s="61"/>
      <c r="SWP693" s="61"/>
      <c r="SWQ693" s="61"/>
      <c r="SWR693" s="61"/>
      <c r="SWS693" s="61"/>
      <c r="SWT693" s="61"/>
      <c r="SWU693" s="61"/>
      <c r="SWV693" s="61"/>
      <c r="SWW693" s="61"/>
      <c r="SWX693" s="61"/>
      <c r="SWY693" s="61"/>
      <c r="SWZ693" s="61"/>
      <c r="SXA693" s="61"/>
      <c r="SXB693" s="61"/>
      <c r="SXC693" s="61"/>
      <c r="SXD693" s="61"/>
      <c r="SXE693" s="61"/>
      <c r="SXF693" s="61"/>
      <c r="SXG693" s="61"/>
      <c r="SXH693" s="61"/>
      <c r="SXI693" s="61"/>
      <c r="SXJ693" s="61"/>
      <c r="SXK693" s="61"/>
      <c r="SXL693" s="61"/>
      <c r="SXM693" s="61"/>
      <c r="SXN693" s="61"/>
      <c r="SXO693" s="61"/>
      <c r="SXP693" s="61"/>
      <c r="SXQ693" s="61"/>
      <c r="SXR693" s="61"/>
      <c r="SXS693" s="61"/>
      <c r="SXT693" s="61"/>
      <c r="SXU693" s="61"/>
      <c r="SXV693" s="61"/>
      <c r="SXW693" s="61"/>
      <c r="SXX693" s="61"/>
      <c r="SXY693" s="61"/>
      <c r="SXZ693" s="61"/>
      <c r="SYA693" s="61"/>
      <c r="SYB693" s="61"/>
      <c r="SYC693" s="61"/>
      <c r="SYD693" s="61"/>
      <c r="SYE693" s="61"/>
      <c r="SYF693" s="61"/>
      <c r="SYG693" s="61"/>
      <c r="SYH693" s="61"/>
      <c r="SYI693" s="61"/>
      <c r="SYJ693" s="61"/>
      <c r="SYK693" s="61"/>
      <c r="SYL693" s="61"/>
      <c r="SYM693" s="61"/>
      <c r="SYN693" s="61"/>
      <c r="SYO693" s="61"/>
      <c r="SYP693" s="61"/>
      <c r="SYQ693" s="61"/>
      <c r="SYR693" s="61"/>
      <c r="SYS693" s="61"/>
      <c r="SYT693" s="61"/>
      <c r="SYU693" s="61"/>
      <c r="SYV693" s="61"/>
      <c r="SYW693" s="61"/>
      <c r="SYX693" s="61"/>
      <c r="SYY693" s="61"/>
      <c r="SYZ693" s="61"/>
      <c r="SZA693" s="61"/>
      <c r="SZB693" s="61"/>
      <c r="SZC693" s="61"/>
      <c r="SZD693" s="61"/>
      <c r="SZE693" s="61"/>
      <c r="SZF693" s="61"/>
      <c r="SZG693" s="61"/>
      <c r="SZH693" s="61"/>
      <c r="SZI693" s="61"/>
      <c r="SZJ693" s="61"/>
      <c r="SZK693" s="61"/>
      <c r="SZL693" s="61"/>
      <c r="SZM693" s="61"/>
      <c r="SZN693" s="61"/>
      <c r="SZO693" s="61"/>
      <c r="SZP693" s="61"/>
      <c r="SZQ693" s="61"/>
      <c r="SZR693" s="61"/>
      <c r="SZS693" s="61"/>
      <c r="SZT693" s="61"/>
      <c r="SZU693" s="61"/>
      <c r="SZV693" s="61"/>
      <c r="SZW693" s="61"/>
      <c r="SZX693" s="61"/>
      <c r="SZY693" s="61"/>
      <c r="SZZ693" s="61"/>
      <c r="TAA693" s="61"/>
      <c r="TAB693" s="61"/>
      <c r="TAC693" s="61"/>
      <c r="TAD693" s="61"/>
      <c r="TAE693" s="61"/>
      <c r="TAF693" s="61"/>
      <c r="TAG693" s="61"/>
      <c r="TAH693" s="61"/>
      <c r="TAI693" s="61"/>
      <c r="TAJ693" s="61"/>
      <c r="TAK693" s="61"/>
      <c r="TAL693" s="61"/>
      <c r="TAM693" s="61"/>
      <c r="TAN693" s="61"/>
      <c r="TAO693" s="61"/>
      <c r="TAP693" s="61"/>
      <c r="TAQ693" s="61"/>
      <c r="TAR693" s="61"/>
      <c r="TAS693" s="61"/>
      <c r="TAT693" s="61"/>
      <c r="TAU693" s="61"/>
      <c r="TAV693" s="61"/>
      <c r="TAW693" s="61"/>
      <c r="TAX693" s="61"/>
      <c r="TAY693" s="61"/>
      <c r="TAZ693" s="61"/>
      <c r="TBA693" s="61"/>
      <c r="TBB693" s="61"/>
      <c r="TBC693" s="61"/>
      <c r="TBD693" s="61"/>
      <c r="TBE693" s="61"/>
      <c r="TBF693" s="61"/>
      <c r="TBG693" s="61"/>
      <c r="TBH693" s="61"/>
      <c r="TBI693" s="61"/>
      <c r="TBJ693" s="61"/>
      <c r="TBK693" s="61"/>
      <c r="TBL693" s="61"/>
      <c r="TBM693" s="61"/>
      <c r="TBN693" s="61"/>
      <c r="TBO693" s="61"/>
      <c r="TBP693" s="61"/>
      <c r="TBQ693" s="61"/>
      <c r="TBR693" s="61"/>
      <c r="TBS693" s="61"/>
      <c r="TBT693" s="61"/>
      <c r="TBU693" s="61"/>
      <c r="TBV693" s="61"/>
      <c r="TBW693" s="61"/>
      <c r="TBX693" s="61"/>
      <c r="TBY693" s="61"/>
      <c r="TBZ693" s="61"/>
      <c r="TCA693" s="61"/>
      <c r="TCB693" s="61"/>
      <c r="TCC693" s="61"/>
      <c r="TCD693" s="61"/>
      <c r="TCE693" s="61"/>
      <c r="TCF693" s="61"/>
      <c r="TCG693" s="61"/>
      <c r="TCH693" s="61"/>
      <c r="TCI693" s="61"/>
      <c r="TCJ693" s="61"/>
      <c r="TCK693" s="61"/>
      <c r="TCL693" s="61"/>
      <c r="TCM693" s="61"/>
      <c r="TCN693" s="61"/>
      <c r="TCO693" s="61"/>
      <c r="TCP693" s="61"/>
      <c r="TCQ693" s="61"/>
      <c r="TCR693" s="61"/>
      <c r="TCS693" s="61"/>
      <c r="TCT693" s="61"/>
      <c r="TCU693" s="61"/>
      <c r="TCV693" s="61"/>
      <c r="TCW693" s="61"/>
      <c r="TCX693" s="61"/>
      <c r="TCY693" s="61"/>
      <c r="TCZ693" s="61"/>
      <c r="TDA693" s="61"/>
      <c r="TDB693" s="61"/>
      <c r="TDC693" s="61"/>
      <c r="TDD693" s="61"/>
      <c r="TDE693" s="61"/>
      <c r="TDF693" s="61"/>
      <c r="TDG693" s="61"/>
      <c r="TDH693" s="61"/>
      <c r="TDI693" s="61"/>
      <c r="TDJ693" s="61"/>
      <c r="TDK693" s="61"/>
      <c r="TDL693" s="61"/>
      <c r="TDM693" s="61"/>
      <c r="TDN693" s="61"/>
      <c r="TDO693" s="61"/>
      <c r="TDP693" s="61"/>
      <c r="TDQ693" s="61"/>
      <c r="TDR693" s="61"/>
      <c r="TDS693" s="61"/>
      <c r="TDT693" s="61"/>
      <c r="TDU693" s="61"/>
      <c r="TDV693" s="61"/>
      <c r="TDW693" s="61"/>
      <c r="TDX693" s="61"/>
      <c r="TDY693" s="61"/>
      <c r="TDZ693" s="61"/>
      <c r="TEA693" s="61"/>
      <c r="TEB693" s="61"/>
      <c r="TEC693" s="61"/>
      <c r="TED693" s="61"/>
      <c r="TEE693" s="61"/>
      <c r="TEF693" s="61"/>
      <c r="TEG693" s="61"/>
      <c r="TEH693" s="61"/>
      <c r="TEI693" s="61"/>
      <c r="TEJ693" s="61"/>
      <c r="TEK693" s="61"/>
      <c r="TEL693" s="61"/>
      <c r="TEM693" s="61"/>
      <c r="TEN693" s="61"/>
      <c r="TEO693" s="61"/>
      <c r="TEP693" s="61"/>
      <c r="TEQ693" s="61"/>
      <c r="TER693" s="61"/>
      <c r="TES693" s="61"/>
      <c r="TET693" s="61"/>
      <c r="TEU693" s="61"/>
      <c r="TEV693" s="61"/>
      <c r="TEW693" s="61"/>
      <c r="TEX693" s="61"/>
      <c r="TEY693" s="61"/>
      <c r="TEZ693" s="61"/>
      <c r="TFA693" s="61"/>
      <c r="TFB693" s="61"/>
      <c r="TFC693" s="61"/>
      <c r="TFD693" s="61"/>
      <c r="TFE693" s="61"/>
      <c r="TFF693" s="61"/>
      <c r="TFG693" s="61"/>
      <c r="TFH693" s="61"/>
      <c r="TFI693" s="61"/>
      <c r="TFJ693" s="61"/>
      <c r="TFK693" s="61"/>
      <c r="TFL693" s="61"/>
      <c r="TFM693" s="61"/>
      <c r="TFN693" s="61"/>
      <c r="TFO693" s="61"/>
      <c r="TFP693" s="61"/>
      <c r="TFQ693" s="61"/>
      <c r="TFR693" s="61"/>
      <c r="TFS693" s="61"/>
      <c r="TFT693" s="61"/>
      <c r="TFU693" s="61"/>
      <c r="TFV693" s="61"/>
      <c r="TFW693" s="61"/>
      <c r="TFX693" s="61"/>
      <c r="TFY693" s="61"/>
      <c r="TFZ693" s="61"/>
      <c r="TGA693" s="61"/>
      <c r="TGB693" s="61"/>
      <c r="TGC693" s="61"/>
      <c r="TGD693" s="61"/>
      <c r="TGE693" s="61"/>
      <c r="TGF693" s="61"/>
      <c r="TGG693" s="61"/>
      <c r="TGH693" s="61"/>
      <c r="TGI693" s="61"/>
      <c r="TGJ693" s="61"/>
      <c r="TGK693" s="61"/>
      <c r="TGL693" s="61"/>
      <c r="TGM693" s="61"/>
      <c r="TGN693" s="61"/>
      <c r="TGO693" s="61"/>
      <c r="TGP693" s="61"/>
      <c r="TGQ693" s="61"/>
      <c r="TGR693" s="61"/>
      <c r="TGS693" s="61"/>
      <c r="TGT693" s="61"/>
      <c r="TGU693" s="61"/>
      <c r="TGV693" s="61"/>
      <c r="TGW693" s="61"/>
      <c r="TGX693" s="61"/>
      <c r="TGY693" s="61"/>
      <c r="TGZ693" s="61"/>
      <c r="THA693" s="61"/>
      <c r="THB693" s="61"/>
      <c r="THC693" s="61"/>
      <c r="THD693" s="61"/>
      <c r="THE693" s="61"/>
      <c r="THF693" s="61"/>
      <c r="THG693" s="61"/>
      <c r="THH693" s="61"/>
      <c r="THI693" s="61"/>
      <c r="THJ693" s="61"/>
      <c r="THK693" s="61"/>
      <c r="THL693" s="61"/>
      <c r="THM693" s="61"/>
      <c r="THN693" s="61"/>
      <c r="THO693" s="61"/>
      <c r="THP693" s="61"/>
      <c r="THQ693" s="61"/>
      <c r="THR693" s="61"/>
      <c r="THS693" s="61"/>
      <c r="THT693" s="61"/>
      <c r="THU693" s="61"/>
      <c r="THV693" s="61"/>
      <c r="THW693" s="61"/>
      <c r="THX693" s="61"/>
      <c r="THY693" s="61"/>
      <c r="THZ693" s="61"/>
      <c r="TIA693" s="61"/>
      <c r="TIB693" s="61"/>
      <c r="TIC693" s="61"/>
      <c r="TID693" s="61"/>
      <c r="TIE693" s="61"/>
      <c r="TIF693" s="61"/>
      <c r="TIG693" s="61"/>
      <c r="TIH693" s="61"/>
      <c r="TII693" s="61"/>
      <c r="TIJ693" s="61"/>
      <c r="TIK693" s="61"/>
      <c r="TIL693" s="61"/>
      <c r="TIM693" s="61"/>
      <c r="TIN693" s="61"/>
      <c r="TIO693" s="61"/>
      <c r="TIP693" s="61"/>
      <c r="TIQ693" s="61"/>
      <c r="TIR693" s="61"/>
      <c r="TIS693" s="61"/>
      <c r="TIT693" s="61"/>
      <c r="TIU693" s="61"/>
      <c r="TIV693" s="61"/>
      <c r="TIW693" s="61"/>
      <c r="TIX693" s="61"/>
      <c r="TIY693" s="61"/>
      <c r="TIZ693" s="61"/>
      <c r="TJA693" s="61"/>
      <c r="TJB693" s="61"/>
      <c r="TJC693" s="61"/>
      <c r="TJD693" s="61"/>
      <c r="TJE693" s="61"/>
      <c r="TJF693" s="61"/>
      <c r="TJG693" s="61"/>
      <c r="TJH693" s="61"/>
      <c r="TJI693" s="61"/>
      <c r="TJJ693" s="61"/>
      <c r="TJK693" s="61"/>
      <c r="TJL693" s="61"/>
      <c r="TJM693" s="61"/>
      <c r="TJN693" s="61"/>
      <c r="TJO693" s="61"/>
      <c r="TJP693" s="61"/>
      <c r="TJQ693" s="61"/>
      <c r="TJR693" s="61"/>
      <c r="TJS693" s="61"/>
      <c r="TJT693" s="61"/>
      <c r="TJU693" s="61"/>
      <c r="TJV693" s="61"/>
      <c r="TJW693" s="61"/>
      <c r="TJX693" s="61"/>
      <c r="TJY693" s="61"/>
      <c r="TJZ693" s="61"/>
      <c r="TKA693" s="61"/>
      <c r="TKB693" s="61"/>
      <c r="TKC693" s="61"/>
      <c r="TKD693" s="61"/>
      <c r="TKE693" s="61"/>
      <c r="TKF693" s="61"/>
      <c r="TKG693" s="61"/>
      <c r="TKH693" s="61"/>
      <c r="TKI693" s="61"/>
      <c r="TKJ693" s="61"/>
      <c r="TKK693" s="61"/>
      <c r="TKL693" s="61"/>
      <c r="TKM693" s="61"/>
      <c r="TKN693" s="61"/>
      <c r="TKO693" s="61"/>
      <c r="TKP693" s="61"/>
      <c r="TKQ693" s="61"/>
      <c r="TKR693" s="61"/>
      <c r="TKS693" s="61"/>
      <c r="TKT693" s="61"/>
      <c r="TKU693" s="61"/>
      <c r="TKV693" s="61"/>
      <c r="TKW693" s="61"/>
      <c r="TKX693" s="61"/>
      <c r="TKY693" s="61"/>
      <c r="TKZ693" s="61"/>
      <c r="TLA693" s="61"/>
      <c r="TLB693" s="61"/>
      <c r="TLC693" s="61"/>
      <c r="TLD693" s="61"/>
      <c r="TLE693" s="61"/>
      <c r="TLF693" s="61"/>
      <c r="TLG693" s="61"/>
      <c r="TLH693" s="61"/>
      <c r="TLI693" s="61"/>
      <c r="TLJ693" s="61"/>
      <c r="TLK693" s="61"/>
      <c r="TLL693" s="61"/>
      <c r="TLM693" s="61"/>
      <c r="TLN693" s="61"/>
      <c r="TLO693" s="61"/>
      <c r="TLP693" s="61"/>
      <c r="TLQ693" s="61"/>
      <c r="TLR693" s="61"/>
      <c r="TLS693" s="61"/>
      <c r="TLT693" s="61"/>
      <c r="TLU693" s="61"/>
      <c r="TLV693" s="61"/>
      <c r="TLW693" s="61"/>
      <c r="TLX693" s="61"/>
      <c r="TLY693" s="61"/>
      <c r="TLZ693" s="61"/>
      <c r="TMA693" s="61"/>
      <c r="TMB693" s="61"/>
      <c r="TMC693" s="61"/>
      <c r="TMD693" s="61"/>
      <c r="TME693" s="61"/>
      <c r="TMF693" s="61"/>
      <c r="TMG693" s="61"/>
      <c r="TMH693" s="61"/>
      <c r="TMI693" s="61"/>
      <c r="TMJ693" s="61"/>
      <c r="TMK693" s="61"/>
      <c r="TML693" s="61"/>
      <c r="TMM693" s="61"/>
      <c r="TMN693" s="61"/>
      <c r="TMO693" s="61"/>
      <c r="TMP693" s="61"/>
      <c r="TMQ693" s="61"/>
      <c r="TMR693" s="61"/>
      <c r="TMS693" s="61"/>
      <c r="TMT693" s="61"/>
      <c r="TMU693" s="61"/>
      <c r="TMV693" s="61"/>
      <c r="TMW693" s="61"/>
      <c r="TMX693" s="61"/>
      <c r="TMY693" s="61"/>
      <c r="TMZ693" s="61"/>
      <c r="TNA693" s="61"/>
      <c r="TNB693" s="61"/>
      <c r="TNC693" s="61"/>
      <c r="TND693" s="61"/>
      <c r="TNE693" s="61"/>
      <c r="TNF693" s="61"/>
      <c r="TNG693" s="61"/>
      <c r="TNH693" s="61"/>
      <c r="TNI693" s="61"/>
      <c r="TNJ693" s="61"/>
      <c r="TNK693" s="61"/>
      <c r="TNL693" s="61"/>
      <c r="TNM693" s="61"/>
      <c r="TNN693" s="61"/>
      <c r="TNO693" s="61"/>
      <c r="TNP693" s="61"/>
      <c r="TNQ693" s="61"/>
      <c r="TNR693" s="61"/>
      <c r="TNS693" s="61"/>
      <c r="TNT693" s="61"/>
      <c r="TNU693" s="61"/>
      <c r="TNV693" s="61"/>
      <c r="TNW693" s="61"/>
      <c r="TNX693" s="61"/>
      <c r="TNY693" s="61"/>
      <c r="TNZ693" s="61"/>
      <c r="TOA693" s="61"/>
      <c r="TOB693" s="61"/>
      <c r="TOC693" s="61"/>
      <c r="TOD693" s="61"/>
      <c r="TOE693" s="61"/>
      <c r="TOF693" s="61"/>
      <c r="TOG693" s="61"/>
      <c r="TOH693" s="61"/>
      <c r="TOI693" s="61"/>
      <c r="TOJ693" s="61"/>
      <c r="TOK693" s="61"/>
      <c r="TOL693" s="61"/>
      <c r="TOM693" s="61"/>
      <c r="TON693" s="61"/>
      <c r="TOO693" s="61"/>
      <c r="TOP693" s="61"/>
      <c r="TOQ693" s="61"/>
      <c r="TOR693" s="61"/>
      <c r="TOS693" s="61"/>
      <c r="TOT693" s="61"/>
      <c r="TOU693" s="61"/>
      <c r="TOV693" s="61"/>
      <c r="TOW693" s="61"/>
      <c r="TOX693" s="61"/>
      <c r="TOY693" s="61"/>
      <c r="TOZ693" s="61"/>
      <c r="TPA693" s="61"/>
      <c r="TPB693" s="61"/>
      <c r="TPC693" s="61"/>
      <c r="TPD693" s="61"/>
      <c r="TPE693" s="61"/>
      <c r="TPF693" s="61"/>
      <c r="TPG693" s="61"/>
      <c r="TPH693" s="61"/>
      <c r="TPI693" s="61"/>
      <c r="TPJ693" s="61"/>
      <c r="TPK693" s="61"/>
      <c r="TPL693" s="61"/>
      <c r="TPM693" s="61"/>
      <c r="TPN693" s="61"/>
      <c r="TPO693" s="61"/>
      <c r="TPP693" s="61"/>
      <c r="TPQ693" s="61"/>
      <c r="TPR693" s="61"/>
      <c r="TPS693" s="61"/>
      <c r="TPT693" s="61"/>
      <c r="TPU693" s="61"/>
      <c r="TPV693" s="61"/>
      <c r="TPW693" s="61"/>
      <c r="TPX693" s="61"/>
      <c r="TPY693" s="61"/>
      <c r="TPZ693" s="61"/>
      <c r="TQA693" s="61"/>
      <c r="TQB693" s="61"/>
      <c r="TQC693" s="61"/>
      <c r="TQD693" s="61"/>
      <c r="TQE693" s="61"/>
      <c r="TQF693" s="61"/>
      <c r="TQG693" s="61"/>
      <c r="TQH693" s="61"/>
      <c r="TQI693" s="61"/>
      <c r="TQJ693" s="61"/>
      <c r="TQK693" s="61"/>
      <c r="TQL693" s="61"/>
      <c r="TQM693" s="61"/>
      <c r="TQN693" s="61"/>
      <c r="TQO693" s="61"/>
      <c r="TQP693" s="61"/>
      <c r="TQQ693" s="61"/>
      <c r="TQR693" s="61"/>
      <c r="TQS693" s="61"/>
      <c r="TQT693" s="61"/>
      <c r="TQU693" s="61"/>
      <c r="TQV693" s="61"/>
      <c r="TQW693" s="61"/>
      <c r="TQX693" s="61"/>
      <c r="TQY693" s="61"/>
      <c r="TQZ693" s="61"/>
      <c r="TRA693" s="61"/>
      <c r="TRB693" s="61"/>
      <c r="TRC693" s="61"/>
      <c r="TRD693" s="61"/>
      <c r="TRE693" s="61"/>
      <c r="TRF693" s="61"/>
      <c r="TRG693" s="61"/>
      <c r="TRH693" s="61"/>
      <c r="TRI693" s="61"/>
      <c r="TRJ693" s="61"/>
      <c r="TRK693" s="61"/>
      <c r="TRL693" s="61"/>
      <c r="TRM693" s="61"/>
      <c r="TRN693" s="61"/>
      <c r="TRO693" s="61"/>
      <c r="TRP693" s="61"/>
      <c r="TRQ693" s="61"/>
      <c r="TRR693" s="61"/>
      <c r="TRS693" s="61"/>
      <c r="TRT693" s="61"/>
      <c r="TRU693" s="61"/>
      <c r="TRV693" s="61"/>
      <c r="TRW693" s="61"/>
      <c r="TRX693" s="61"/>
      <c r="TRY693" s="61"/>
      <c r="TRZ693" s="61"/>
      <c r="TSA693" s="61"/>
      <c r="TSB693" s="61"/>
      <c r="TSC693" s="61"/>
      <c r="TSD693" s="61"/>
      <c r="TSE693" s="61"/>
      <c r="TSF693" s="61"/>
      <c r="TSG693" s="61"/>
      <c r="TSH693" s="61"/>
      <c r="TSI693" s="61"/>
      <c r="TSJ693" s="61"/>
      <c r="TSK693" s="61"/>
      <c r="TSL693" s="61"/>
      <c r="TSM693" s="61"/>
      <c r="TSN693" s="61"/>
      <c r="TSO693" s="61"/>
      <c r="TSP693" s="61"/>
      <c r="TSQ693" s="61"/>
      <c r="TSR693" s="61"/>
      <c r="TSS693" s="61"/>
      <c r="TST693" s="61"/>
      <c r="TSU693" s="61"/>
      <c r="TSV693" s="61"/>
      <c r="TSW693" s="61"/>
      <c r="TSX693" s="61"/>
      <c r="TSY693" s="61"/>
      <c r="TSZ693" s="61"/>
      <c r="TTA693" s="61"/>
      <c r="TTB693" s="61"/>
      <c r="TTC693" s="61"/>
      <c r="TTD693" s="61"/>
      <c r="TTE693" s="61"/>
      <c r="TTF693" s="61"/>
      <c r="TTG693" s="61"/>
      <c r="TTH693" s="61"/>
      <c r="TTI693" s="61"/>
      <c r="TTJ693" s="61"/>
      <c r="TTK693" s="61"/>
      <c r="TTL693" s="61"/>
      <c r="TTM693" s="61"/>
      <c r="TTN693" s="61"/>
      <c r="TTO693" s="61"/>
      <c r="TTP693" s="61"/>
      <c r="TTQ693" s="61"/>
      <c r="TTR693" s="61"/>
      <c r="TTS693" s="61"/>
      <c r="TTT693" s="61"/>
      <c r="TTU693" s="61"/>
      <c r="TTV693" s="61"/>
      <c r="TTW693" s="61"/>
      <c r="TTX693" s="61"/>
      <c r="TTY693" s="61"/>
      <c r="TTZ693" s="61"/>
      <c r="TUA693" s="61"/>
      <c r="TUB693" s="61"/>
      <c r="TUC693" s="61"/>
      <c r="TUD693" s="61"/>
      <c r="TUE693" s="61"/>
      <c r="TUF693" s="61"/>
      <c r="TUG693" s="61"/>
      <c r="TUH693" s="61"/>
      <c r="TUI693" s="61"/>
      <c r="TUJ693" s="61"/>
      <c r="TUK693" s="61"/>
      <c r="TUL693" s="61"/>
      <c r="TUM693" s="61"/>
      <c r="TUN693" s="61"/>
      <c r="TUO693" s="61"/>
      <c r="TUP693" s="61"/>
      <c r="TUQ693" s="61"/>
      <c r="TUR693" s="61"/>
      <c r="TUS693" s="61"/>
      <c r="TUT693" s="61"/>
      <c r="TUU693" s="61"/>
      <c r="TUV693" s="61"/>
      <c r="TUW693" s="61"/>
      <c r="TUX693" s="61"/>
      <c r="TUY693" s="61"/>
      <c r="TUZ693" s="61"/>
      <c r="TVA693" s="61"/>
      <c r="TVB693" s="61"/>
      <c r="TVC693" s="61"/>
      <c r="TVD693" s="61"/>
      <c r="TVE693" s="61"/>
      <c r="TVF693" s="61"/>
      <c r="TVG693" s="61"/>
      <c r="TVH693" s="61"/>
      <c r="TVI693" s="61"/>
      <c r="TVJ693" s="61"/>
      <c r="TVK693" s="61"/>
      <c r="TVL693" s="61"/>
      <c r="TVM693" s="61"/>
      <c r="TVN693" s="61"/>
      <c r="TVO693" s="61"/>
      <c r="TVP693" s="61"/>
      <c r="TVQ693" s="61"/>
      <c r="TVR693" s="61"/>
      <c r="TVS693" s="61"/>
      <c r="TVT693" s="61"/>
      <c r="TVU693" s="61"/>
      <c r="TVV693" s="61"/>
      <c r="TVW693" s="61"/>
      <c r="TVX693" s="61"/>
      <c r="TVY693" s="61"/>
      <c r="TVZ693" s="61"/>
      <c r="TWA693" s="61"/>
      <c r="TWB693" s="61"/>
      <c r="TWC693" s="61"/>
      <c r="TWD693" s="61"/>
      <c r="TWE693" s="61"/>
      <c r="TWF693" s="61"/>
      <c r="TWG693" s="61"/>
      <c r="TWH693" s="61"/>
      <c r="TWI693" s="61"/>
      <c r="TWJ693" s="61"/>
      <c r="TWK693" s="61"/>
      <c r="TWL693" s="61"/>
      <c r="TWM693" s="61"/>
      <c r="TWN693" s="61"/>
      <c r="TWO693" s="61"/>
      <c r="TWP693" s="61"/>
      <c r="TWQ693" s="61"/>
      <c r="TWR693" s="61"/>
      <c r="TWS693" s="61"/>
      <c r="TWT693" s="61"/>
      <c r="TWU693" s="61"/>
      <c r="TWV693" s="61"/>
      <c r="TWW693" s="61"/>
      <c r="TWX693" s="61"/>
      <c r="TWY693" s="61"/>
      <c r="TWZ693" s="61"/>
      <c r="TXA693" s="61"/>
      <c r="TXB693" s="61"/>
      <c r="TXC693" s="61"/>
      <c r="TXD693" s="61"/>
      <c r="TXE693" s="61"/>
      <c r="TXF693" s="61"/>
      <c r="TXG693" s="61"/>
      <c r="TXH693" s="61"/>
      <c r="TXI693" s="61"/>
      <c r="TXJ693" s="61"/>
      <c r="TXK693" s="61"/>
      <c r="TXL693" s="61"/>
      <c r="TXM693" s="61"/>
      <c r="TXN693" s="61"/>
      <c r="TXO693" s="61"/>
      <c r="TXP693" s="61"/>
      <c r="TXQ693" s="61"/>
      <c r="TXR693" s="61"/>
      <c r="TXS693" s="61"/>
      <c r="TXT693" s="61"/>
      <c r="TXU693" s="61"/>
      <c r="TXV693" s="61"/>
      <c r="TXW693" s="61"/>
      <c r="TXX693" s="61"/>
      <c r="TXY693" s="61"/>
      <c r="TXZ693" s="61"/>
      <c r="TYA693" s="61"/>
      <c r="TYB693" s="61"/>
      <c r="TYC693" s="61"/>
      <c r="TYD693" s="61"/>
      <c r="TYE693" s="61"/>
      <c r="TYF693" s="61"/>
      <c r="TYG693" s="61"/>
      <c r="TYH693" s="61"/>
      <c r="TYI693" s="61"/>
      <c r="TYJ693" s="61"/>
      <c r="TYK693" s="61"/>
      <c r="TYL693" s="61"/>
      <c r="TYM693" s="61"/>
      <c r="TYN693" s="61"/>
      <c r="TYO693" s="61"/>
      <c r="TYP693" s="61"/>
      <c r="TYQ693" s="61"/>
      <c r="TYR693" s="61"/>
      <c r="TYS693" s="61"/>
      <c r="TYT693" s="61"/>
      <c r="TYU693" s="61"/>
      <c r="TYV693" s="61"/>
      <c r="TYW693" s="61"/>
      <c r="TYX693" s="61"/>
      <c r="TYY693" s="61"/>
      <c r="TYZ693" s="61"/>
      <c r="TZA693" s="61"/>
      <c r="TZB693" s="61"/>
      <c r="TZC693" s="61"/>
      <c r="TZD693" s="61"/>
      <c r="TZE693" s="61"/>
      <c r="TZF693" s="61"/>
      <c r="TZG693" s="61"/>
      <c r="TZH693" s="61"/>
      <c r="TZI693" s="61"/>
      <c r="TZJ693" s="61"/>
      <c r="TZK693" s="61"/>
      <c r="TZL693" s="61"/>
      <c r="TZM693" s="61"/>
      <c r="TZN693" s="61"/>
      <c r="TZO693" s="61"/>
      <c r="TZP693" s="61"/>
      <c r="TZQ693" s="61"/>
      <c r="TZR693" s="61"/>
      <c r="TZS693" s="61"/>
      <c r="TZT693" s="61"/>
      <c r="TZU693" s="61"/>
      <c r="TZV693" s="61"/>
      <c r="TZW693" s="61"/>
      <c r="TZX693" s="61"/>
      <c r="TZY693" s="61"/>
      <c r="TZZ693" s="61"/>
      <c r="UAA693" s="61"/>
      <c r="UAB693" s="61"/>
      <c r="UAC693" s="61"/>
      <c r="UAD693" s="61"/>
      <c r="UAE693" s="61"/>
      <c r="UAF693" s="61"/>
      <c r="UAG693" s="61"/>
      <c r="UAH693" s="61"/>
      <c r="UAI693" s="61"/>
      <c r="UAJ693" s="61"/>
      <c r="UAK693" s="61"/>
      <c r="UAL693" s="61"/>
      <c r="UAM693" s="61"/>
      <c r="UAN693" s="61"/>
      <c r="UAO693" s="61"/>
      <c r="UAP693" s="61"/>
      <c r="UAQ693" s="61"/>
      <c r="UAR693" s="61"/>
      <c r="UAS693" s="61"/>
      <c r="UAT693" s="61"/>
      <c r="UAU693" s="61"/>
      <c r="UAV693" s="61"/>
      <c r="UAW693" s="61"/>
      <c r="UAX693" s="61"/>
      <c r="UAY693" s="61"/>
      <c r="UAZ693" s="61"/>
      <c r="UBA693" s="61"/>
      <c r="UBB693" s="61"/>
      <c r="UBC693" s="61"/>
      <c r="UBD693" s="61"/>
      <c r="UBE693" s="61"/>
      <c r="UBF693" s="61"/>
      <c r="UBG693" s="61"/>
      <c r="UBH693" s="61"/>
      <c r="UBI693" s="61"/>
      <c r="UBJ693" s="61"/>
      <c r="UBK693" s="61"/>
      <c r="UBL693" s="61"/>
      <c r="UBM693" s="61"/>
      <c r="UBN693" s="61"/>
      <c r="UBO693" s="61"/>
      <c r="UBP693" s="61"/>
      <c r="UBQ693" s="61"/>
      <c r="UBR693" s="61"/>
      <c r="UBS693" s="61"/>
      <c r="UBT693" s="61"/>
      <c r="UBU693" s="61"/>
      <c r="UBV693" s="61"/>
      <c r="UBW693" s="61"/>
      <c r="UBX693" s="61"/>
      <c r="UBY693" s="61"/>
      <c r="UBZ693" s="61"/>
      <c r="UCA693" s="61"/>
      <c r="UCB693" s="61"/>
      <c r="UCC693" s="61"/>
      <c r="UCD693" s="61"/>
      <c r="UCE693" s="61"/>
      <c r="UCF693" s="61"/>
      <c r="UCG693" s="61"/>
      <c r="UCH693" s="61"/>
      <c r="UCI693" s="61"/>
      <c r="UCJ693" s="61"/>
      <c r="UCK693" s="61"/>
      <c r="UCL693" s="61"/>
      <c r="UCM693" s="61"/>
      <c r="UCN693" s="61"/>
      <c r="UCO693" s="61"/>
      <c r="UCP693" s="61"/>
      <c r="UCQ693" s="61"/>
      <c r="UCR693" s="61"/>
      <c r="UCS693" s="61"/>
      <c r="UCT693" s="61"/>
      <c r="UCU693" s="61"/>
      <c r="UCV693" s="61"/>
      <c r="UCW693" s="61"/>
      <c r="UCX693" s="61"/>
      <c r="UCY693" s="61"/>
      <c r="UCZ693" s="61"/>
      <c r="UDA693" s="61"/>
      <c r="UDB693" s="61"/>
      <c r="UDC693" s="61"/>
      <c r="UDD693" s="61"/>
      <c r="UDE693" s="61"/>
      <c r="UDF693" s="61"/>
      <c r="UDG693" s="61"/>
      <c r="UDH693" s="61"/>
      <c r="UDI693" s="61"/>
      <c r="UDJ693" s="61"/>
      <c r="UDK693" s="61"/>
      <c r="UDL693" s="61"/>
      <c r="UDM693" s="61"/>
      <c r="UDN693" s="61"/>
      <c r="UDO693" s="61"/>
      <c r="UDP693" s="61"/>
      <c r="UDQ693" s="61"/>
      <c r="UDR693" s="61"/>
      <c r="UDS693" s="61"/>
      <c r="UDT693" s="61"/>
      <c r="UDU693" s="61"/>
      <c r="UDV693" s="61"/>
      <c r="UDW693" s="61"/>
      <c r="UDX693" s="61"/>
      <c r="UDY693" s="61"/>
      <c r="UDZ693" s="61"/>
      <c r="UEA693" s="61"/>
      <c r="UEB693" s="61"/>
      <c r="UEC693" s="61"/>
      <c r="UED693" s="61"/>
      <c r="UEE693" s="61"/>
      <c r="UEF693" s="61"/>
      <c r="UEG693" s="61"/>
      <c r="UEH693" s="61"/>
      <c r="UEI693" s="61"/>
      <c r="UEJ693" s="61"/>
      <c r="UEK693" s="61"/>
      <c r="UEL693" s="61"/>
      <c r="UEM693" s="61"/>
      <c r="UEN693" s="61"/>
      <c r="UEO693" s="61"/>
      <c r="UEP693" s="61"/>
      <c r="UEQ693" s="61"/>
      <c r="UER693" s="61"/>
      <c r="UES693" s="61"/>
      <c r="UET693" s="61"/>
      <c r="UEU693" s="61"/>
      <c r="UEV693" s="61"/>
      <c r="UEW693" s="61"/>
      <c r="UEX693" s="61"/>
      <c r="UEY693" s="61"/>
      <c r="UEZ693" s="61"/>
      <c r="UFA693" s="61"/>
      <c r="UFB693" s="61"/>
      <c r="UFC693" s="61"/>
      <c r="UFD693" s="61"/>
      <c r="UFE693" s="61"/>
      <c r="UFF693" s="61"/>
      <c r="UFG693" s="61"/>
      <c r="UFH693" s="61"/>
      <c r="UFI693" s="61"/>
      <c r="UFJ693" s="61"/>
      <c r="UFK693" s="61"/>
      <c r="UFL693" s="61"/>
      <c r="UFM693" s="61"/>
      <c r="UFN693" s="61"/>
      <c r="UFO693" s="61"/>
      <c r="UFP693" s="61"/>
      <c r="UFQ693" s="61"/>
      <c r="UFR693" s="61"/>
      <c r="UFS693" s="61"/>
      <c r="UFT693" s="61"/>
      <c r="UFU693" s="61"/>
      <c r="UFV693" s="61"/>
      <c r="UFW693" s="61"/>
      <c r="UFX693" s="61"/>
      <c r="UFY693" s="61"/>
      <c r="UFZ693" s="61"/>
      <c r="UGA693" s="61"/>
      <c r="UGB693" s="61"/>
      <c r="UGC693" s="61"/>
      <c r="UGD693" s="61"/>
      <c r="UGE693" s="61"/>
      <c r="UGF693" s="61"/>
      <c r="UGG693" s="61"/>
      <c r="UGH693" s="61"/>
      <c r="UGI693" s="61"/>
      <c r="UGJ693" s="61"/>
      <c r="UGK693" s="61"/>
      <c r="UGL693" s="61"/>
      <c r="UGM693" s="61"/>
      <c r="UGN693" s="61"/>
      <c r="UGO693" s="61"/>
      <c r="UGP693" s="61"/>
      <c r="UGQ693" s="61"/>
      <c r="UGR693" s="61"/>
      <c r="UGS693" s="61"/>
      <c r="UGT693" s="61"/>
      <c r="UGU693" s="61"/>
      <c r="UGV693" s="61"/>
      <c r="UGW693" s="61"/>
      <c r="UGX693" s="61"/>
      <c r="UGY693" s="61"/>
      <c r="UGZ693" s="61"/>
      <c r="UHA693" s="61"/>
      <c r="UHB693" s="61"/>
      <c r="UHC693" s="61"/>
      <c r="UHD693" s="61"/>
      <c r="UHE693" s="61"/>
      <c r="UHF693" s="61"/>
      <c r="UHG693" s="61"/>
      <c r="UHH693" s="61"/>
      <c r="UHI693" s="61"/>
      <c r="UHJ693" s="61"/>
      <c r="UHK693" s="61"/>
      <c r="UHL693" s="61"/>
      <c r="UHM693" s="61"/>
      <c r="UHN693" s="61"/>
      <c r="UHO693" s="61"/>
      <c r="UHP693" s="61"/>
      <c r="UHQ693" s="61"/>
      <c r="UHR693" s="61"/>
      <c r="UHS693" s="61"/>
      <c r="UHT693" s="61"/>
      <c r="UHU693" s="61"/>
      <c r="UHV693" s="61"/>
      <c r="UHW693" s="61"/>
      <c r="UHX693" s="61"/>
      <c r="UHY693" s="61"/>
      <c r="UHZ693" s="61"/>
      <c r="UIA693" s="61"/>
      <c r="UIB693" s="61"/>
      <c r="UIC693" s="61"/>
      <c r="UID693" s="61"/>
      <c r="UIE693" s="61"/>
      <c r="UIF693" s="61"/>
      <c r="UIG693" s="61"/>
      <c r="UIH693" s="61"/>
      <c r="UII693" s="61"/>
      <c r="UIJ693" s="61"/>
      <c r="UIK693" s="61"/>
      <c r="UIL693" s="61"/>
      <c r="UIM693" s="61"/>
      <c r="UIN693" s="61"/>
      <c r="UIO693" s="61"/>
      <c r="UIP693" s="61"/>
      <c r="UIQ693" s="61"/>
      <c r="UIR693" s="61"/>
      <c r="UIS693" s="61"/>
      <c r="UIT693" s="61"/>
      <c r="UIU693" s="61"/>
      <c r="UIV693" s="61"/>
      <c r="UIW693" s="61"/>
      <c r="UIX693" s="61"/>
      <c r="UIY693" s="61"/>
      <c r="UIZ693" s="61"/>
      <c r="UJA693" s="61"/>
      <c r="UJB693" s="61"/>
      <c r="UJC693" s="61"/>
      <c r="UJD693" s="61"/>
      <c r="UJE693" s="61"/>
      <c r="UJF693" s="61"/>
      <c r="UJG693" s="61"/>
      <c r="UJH693" s="61"/>
      <c r="UJI693" s="61"/>
      <c r="UJJ693" s="61"/>
      <c r="UJK693" s="61"/>
      <c r="UJL693" s="61"/>
      <c r="UJM693" s="61"/>
      <c r="UJN693" s="61"/>
      <c r="UJO693" s="61"/>
      <c r="UJP693" s="61"/>
      <c r="UJQ693" s="61"/>
      <c r="UJR693" s="61"/>
      <c r="UJS693" s="61"/>
      <c r="UJT693" s="61"/>
      <c r="UJU693" s="61"/>
      <c r="UJV693" s="61"/>
      <c r="UJW693" s="61"/>
      <c r="UJX693" s="61"/>
      <c r="UJY693" s="61"/>
      <c r="UJZ693" s="61"/>
      <c r="UKA693" s="61"/>
      <c r="UKB693" s="61"/>
      <c r="UKC693" s="61"/>
      <c r="UKD693" s="61"/>
      <c r="UKE693" s="61"/>
      <c r="UKF693" s="61"/>
      <c r="UKG693" s="61"/>
      <c r="UKH693" s="61"/>
      <c r="UKI693" s="61"/>
      <c r="UKJ693" s="61"/>
      <c r="UKK693" s="61"/>
      <c r="UKL693" s="61"/>
      <c r="UKM693" s="61"/>
      <c r="UKN693" s="61"/>
      <c r="UKO693" s="61"/>
      <c r="UKP693" s="61"/>
      <c r="UKQ693" s="61"/>
      <c r="UKR693" s="61"/>
      <c r="UKS693" s="61"/>
      <c r="UKT693" s="61"/>
      <c r="UKU693" s="61"/>
      <c r="UKV693" s="61"/>
      <c r="UKW693" s="61"/>
      <c r="UKX693" s="61"/>
      <c r="UKY693" s="61"/>
      <c r="UKZ693" s="61"/>
      <c r="ULA693" s="61"/>
      <c r="ULB693" s="61"/>
      <c r="ULC693" s="61"/>
      <c r="ULD693" s="61"/>
      <c r="ULE693" s="61"/>
      <c r="ULF693" s="61"/>
      <c r="ULG693" s="61"/>
      <c r="ULH693" s="61"/>
      <c r="ULI693" s="61"/>
      <c r="ULJ693" s="61"/>
      <c r="ULK693" s="61"/>
      <c r="ULL693" s="61"/>
      <c r="ULM693" s="61"/>
      <c r="ULN693" s="61"/>
      <c r="ULO693" s="61"/>
      <c r="ULP693" s="61"/>
      <c r="ULQ693" s="61"/>
      <c r="ULR693" s="61"/>
      <c r="ULS693" s="61"/>
      <c r="ULT693" s="61"/>
      <c r="ULU693" s="61"/>
      <c r="ULV693" s="61"/>
      <c r="ULW693" s="61"/>
      <c r="ULX693" s="61"/>
      <c r="ULY693" s="61"/>
      <c r="ULZ693" s="61"/>
      <c r="UMA693" s="61"/>
      <c r="UMB693" s="61"/>
      <c r="UMC693" s="61"/>
      <c r="UMD693" s="61"/>
      <c r="UME693" s="61"/>
      <c r="UMF693" s="61"/>
      <c r="UMG693" s="61"/>
      <c r="UMH693" s="61"/>
      <c r="UMI693" s="61"/>
      <c r="UMJ693" s="61"/>
      <c r="UMK693" s="61"/>
      <c r="UML693" s="61"/>
      <c r="UMM693" s="61"/>
      <c r="UMN693" s="61"/>
      <c r="UMO693" s="61"/>
      <c r="UMP693" s="61"/>
      <c r="UMQ693" s="61"/>
      <c r="UMR693" s="61"/>
      <c r="UMS693" s="61"/>
      <c r="UMT693" s="61"/>
      <c r="UMU693" s="61"/>
      <c r="UMV693" s="61"/>
      <c r="UMW693" s="61"/>
      <c r="UMX693" s="61"/>
      <c r="UMY693" s="61"/>
      <c r="UMZ693" s="61"/>
      <c r="UNA693" s="61"/>
      <c r="UNB693" s="61"/>
      <c r="UNC693" s="61"/>
      <c r="UND693" s="61"/>
      <c r="UNE693" s="61"/>
      <c r="UNF693" s="61"/>
      <c r="UNG693" s="61"/>
      <c r="UNH693" s="61"/>
      <c r="UNI693" s="61"/>
      <c r="UNJ693" s="61"/>
      <c r="UNK693" s="61"/>
      <c r="UNL693" s="61"/>
      <c r="UNM693" s="61"/>
      <c r="UNN693" s="61"/>
      <c r="UNO693" s="61"/>
      <c r="UNP693" s="61"/>
      <c r="UNQ693" s="61"/>
      <c r="UNR693" s="61"/>
      <c r="UNS693" s="61"/>
      <c r="UNT693" s="61"/>
      <c r="UNU693" s="61"/>
      <c r="UNV693" s="61"/>
      <c r="UNW693" s="61"/>
      <c r="UNX693" s="61"/>
      <c r="UNY693" s="61"/>
      <c r="UNZ693" s="61"/>
      <c r="UOA693" s="61"/>
      <c r="UOB693" s="61"/>
      <c r="UOC693" s="61"/>
      <c r="UOD693" s="61"/>
      <c r="UOE693" s="61"/>
      <c r="UOF693" s="61"/>
      <c r="UOG693" s="61"/>
      <c r="UOH693" s="61"/>
      <c r="UOI693" s="61"/>
      <c r="UOJ693" s="61"/>
      <c r="UOK693" s="61"/>
      <c r="UOL693" s="61"/>
      <c r="UOM693" s="61"/>
      <c r="UON693" s="61"/>
      <c r="UOO693" s="61"/>
      <c r="UOP693" s="61"/>
      <c r="UOQ693" s="61"/>
      <c r="UOR693" s="61"/>
      <c r="UOS693" s="61"/>
      <c r="UOT693" s="61"/>
      <c r="UOU693" s="61"/>
      <c r="UOV693" s="61"/>
      <c r="UOW693" s="61"/>
      <c r="UOX693" s="61"/>
      <c r="UOY693" s="61"/>
      <c r="UOZ693" s="61"/>
      <c r="UPA693" s="61"/>
      <c r="UPB693" s="61"/>
      <c r="UPC693" s="61"/>
      <c r="UPD693" s="61"/>
      <c r="UPE693" s="61"/>
      <c r="UPF693" s="61"/>
      <c r="UPG693" s="61"/>
      <c r="UPH693" s="61"/>
      <c r="UPI693" s="61"/>
      <c r="UPJ693" s="61"/>
      <c r="UPK693" s="61"/>
      <c r="UPL693" s="61"/>
      <c r="UPM693" s="61"/>
      <c r="UPN693" s="61"/>
      <c r="UPO693" s="61"/>
      <c r="UPP693" s="61"/>
      <c r="UPQ693" s="61"/>
      <c r="UPR693" s="61"/>
      <c r="UPS693" s="61"/>
      <c r="UPT693" s="61"/>
      <c r="UPU693" s="61"/>
      <c r="UPV693" s="61"/>
      <c r="UPW693" s="61"/>
      <c r="UPX693" s="61"/>
      <c r="UPY693" s="61"/>
      <c r="UPZ693" s="61"/>
      <c r="UQA693" s="61"/>
      <c r="UQB693" s="61"/>
      <c r="UQC693" s="61"/>
      <c r="UQD693" s="61"/>
      <c r="UQE693" s="61"/>
      <c r="UQF693" s="61"/>
      <c r="UQG693" s="61"/>
      <c r="UQH693" s="61"/>
      <c r="UQI693" s="61"/>
      <c r="UQJ693" s="61"/>
      <c r="UQK693" s="61"/>
      <c r="UQL693" s="61"/>
      <c r="UQM693" s="61"/>
      <c r="UQN693" s="61"/>
      <c r="UQO693" s="61"/>
      <c r="UQP693" s="61"/>
      <c r="UQQ693" s="61"/>
      <c r="UQR693" s="61"/>
      <c r="UQS693" s="61"/>
      <c r="UQT693" s="61"/>
      <c r="UQU693" s="61"/>
      <c r="UQV693" s="61"/>
      <c r="UQW693" s="61"/>
      <c r="UQX693" s="61"/>
      <c r="UQY693" s="61"/>
      <c r="UQZ693" s="61"/>
      <c r="URA693" s="61"/>
      <c r="URB693" s="61"/>
      <c r="URC693" s="61"/>
      <c r="URD693" s="61"/>
      <c r="URE693" s="61"/>
      <c r="URF693" s="61"/>
      <c r="URG693" s="61"/>
      <c r="URH693" s="61"/>
      <c r="URI693" s="61"/>
      <c r="URJ693" s="61"/>
      <c r="URK693" s="61"/>
      <c r="URL693" s="61"/>
      <c r="URM693" s="61"/>
      <c r="URN693" s="61"/>
      <c r="URO693" s="61"/>
      <c r="URP693" s="61"/>
      <c r="URQ693" s="61"/>
      <c r="URR693" s="61"/>
      <c r="URS693" s="61"/>
      <c r="URT693" s="61"/>
      <c r="URU693" s="61"/>
      <c r="URV693" s="61"/>
      <c r="URW693" s="61"/>
      <c r="URX693" s="61"/>
      <c r="URY693" s="61"/>
      <c r="URZ693" s="61"/>
      <c r="USA693" s="61"/>
      <c r="USB693" s="61"/>
      <c r="USC693" s="61"/>
      <c r="USD693" s="61"/>
      <c r="USE693" s="61"/>
      <c r="USF693" s="61"/>
      <c r="USG693" s="61"/>
      <c r="USH693" s="61"/>
      <c r="USI693" s="61"/>
      <c r="USJ693" s="61"/>
      <c r="USK693" s="61"/>
      <c r="USL693" s="61"/>
      <c r="USM693" s="61"/>
      <c r="USN693" s="61"/>
      <c r="USO693" s="61"/>
      <c r="USP693" s="61"/>
      <c r="USQ693" s="61"/>
      <c r="USR693" s="61"/>
      <c r="USS693" s="61"/>
      <c r="UST693" s="61"/>
      <c r="USU693" s="61"/>
      <c r="USV693" s="61"/>
      <c r="USW693" s="61"/>
      <c r="USX693" s="61"/>
      <c r="USY693" s="61"/>
      <c r="USZ693" s="61"/>
      <c r="UTA693" s="61"/>
      <c r="UTB693" s="61"/>
      <c r="UTC693" s="61"/>
      <c r="UTD693" s="61"/>
      <c r="UTE693" s="61"/>
      <c r="UTF693" s="61"/>
      <c r="UTG693" s="61"/>
      <c r="UTH693" s="61"/>
      <c r="UTI693" s="61"/>
      <c r="UTJ693" s="61"/>
      <c r="UTK693" s="61"/>
      <c r="UTL693" s="61"/>
      <c r="UTM693" s="61"/>
      <c r="UTN693" s="61"/>
      <c r="UTO693" s="61"/>
      <c r="UTP693" s="61"/>
      <c r="UTQ693" s="61"/>
      <c r="UTR693" s="61"/>
      <c r="UTS693" s="61"/>
      <c r="UTT693" s="61"/>
      <c r="UTU693" s="61"/>
      <c r="UTV693" s="61"/>
      <c r="UTW693" s="61"/>
      <c r="UTX693" s="61"/>
      <c r="UTY693" s="61"/>
      <c r="UTZ693" s="61"/>
      <c r="UUA693" s="61"/>
      <c r="UUB693" s="61"/>
      <c r="UUC693" s="61"/>
      <c r="UUD693" s="61"/>
      <c r="UUE693" s="61"/>
      <c r="UUF693" s="61"/>
      <c r="UUG693" s="61"/>
      <c r="UUH693" s="61"/>
      <c r="UUI693" s="61"/>
      <c r="UUJ693" s="61"/>
      <c r="UUK693" s="61"/>
      <c r="UUL693" s="61"/>
      <c r="UUM693" s="61"/>
      <c r="UUN693" s="61"/>
      <c r="UUO693" s="61"/>
      <c r="UUP693" s="61"/>
      <c r="UUQ693" s="61"/>
      <c r="UUR693" s="61"/>
      <c r="UUS693" s="61"/>
      <c r="UUT693" s="61"/>
      <c r="UUU693" s="61"/>
      <c r="UUV693" s="61"/>
      <c r="UUW693" s="61"/>
      <c r="UUX693" s="61"/>
      <c r="UUY693" s="61"/>
      <c r="UUZ693" s="61"/>
      <c r="UVA693" s="61"/>
      <c r="UVB693" s="61"/>
      <c r="UVC693" s="61"/>
      <c r="UVD693" s="61"/>
      <c r="UVE693" s="61"/>
      <c r="UVF693" s="61"/>
      <c r="UVG693" s="61"/>
      <c r="UVH693" s="61"/>
      <c r="UVI693" s="61"/>
      <c r="UVJ693" s="61"/>
      <c r="UVK693" s="61"/>
      <c r="UVL693" s="61"/>
      <c r="UVM693" s="61"/>
      <c r="UVN693" s="61"/>
      <c r="UVO693" s="61"/>
      <c r="UVP693" s="61"/>
      <c r="UVQ693" s="61"/>
      <c r="UVR693" s="61"/>
      <c r="UVS693" s="61"/>
      <c r="UVT693" s="61"/>
      <c r="UVU693" s="61"/>
      <c r="UVV693" s="61"/>
      <c r="UVW693" s="61"/>
      <c r="UVX693" s="61"/>
      <c r="UVY693" s="61"/>
      <c r="UVZ693" s="61"/>
      <c r="UWA693" s="61"/>
      <c r="UWB693" s="61"/>
      <c r="UWC693" s="61"/>
      <c r="UWD693" s="61"/>
      <c r="UWE693" s="61"/>
      <c r="UWF693" s="61"/>
      <c r="UWG693" s="61"/>
      <c r="UWH693" s="61"/>
      <c r="UWI693" s="61"/>
      <c r="UWJ693" s="61"/>
      <c r="UWK693" s="61"/>
      <c r="UWL693" s="61"/>
      <c r="UWM693" s="61"/>
      <c r="UWN693" s="61"/>
      <c r="UWO693" s="61"/>
      <c r="UWP693" s="61"/>
      <c r="UWQ693" s="61"/>
      <c r="UWR693" s="61"/>
      <c r="UWS693" s="61"/>
      <c r="UWT693" s="61"/>
      <c r="UWU693" s="61"/>
      <c r="UWV693" s="61"/>
      <c r="UWW693" s="61"/>
      <c r="UWX693" s="61"/>
      <c r="UWY693" s="61"/>
      <c r="UWZ693" s="61"/>
      <c r="UXA693" s="61"/>
      <c r="UXB693" s="61"/>
      <c r="UXC693" s="61"/>
      <c r="UXD693" s="61"/>
      <c r="UXE693" s="61"/>
      <c r="UXF693" s="61"/>
      <c r="UXG693" s="61"/>
      <c r="UXH693" s="61"/>
      <c r="UXI693" s="61"/>
      <c r="UXJ693" s="61"/>
      <c r="UXK693" s="61"/>
      <c r="UXL693" s="61"/>
      <c r="UXM693" s="61"/>
      <c r="UXN693" s="61"/>
      <c r="UXO693" s="61"/>
      <c r="UXP693" s="61"/>
      <c r="UXQ693" s="61"/>
      <c r="UXR693" s="61"/>
      <c r="UXS693" s="61"/>
      <c r="UXT693" s="61"/>
      <c r="UXU693" s="61"/>
      <c r="UXV693" s="61"/>
      <c r="UXW693" s="61"/>
      <c r="UXX693" s="61"/>
      <c r="UXY693" s="61"/>
      <c r="UXZ693" s="61"/>
      <c r="UYA693" s="61"/>
      <c r="UYB693" s="61"/>
      <c r="UYC693" s="61"/>
      <c r="UYD693" s="61"/>
      <c r="UYE693" s="61"/>
      <c r="UYF693" s="61"/>
      <c r="UYG693" s="61"/>
      <c r="UYH693" s="61"/>
      <c r="UYI693" s="61"/>
      <c r="UYJ693" s="61"/>
      <c r="UYK693" s="61"/>
      <c r="UYL693" s="61"/>
      <c r="UYM693" s="61"/>
      <c r="UYN693" s="61"/>
      <c r="UYO693" s="61"/>
      <c r="UYP693" s="61"/>
      <c r="UYQ693" s="61"/>
      <c r="UYR693" s="61"/>
      <c r="UYS693" s="61"/>
      <c r="UYT693" s="61"/>
      <c r="UYU693" s="61"/>
      <c r="UYV693" s="61"/>
      <c r="UYW693" s="61"/>
      <c r="UYX693" s="61"/>
      <c r="UYY693" s="61"/>
      <c r="UYZ693" s="61"/>
      <c r="UZA693" s="61"/>
      <c r="UZB693" s="61"/>
      <c r="UZC693" s="61"/>
      <c r="UZD693" s="61"/>
      <c r="UZE693" s="61"/>
      <c r="UZF693" s="61"/>
      <c r="UZG693" s="61"/>
      <c r="UZH693" s="61"/>
      <c r="UZI693" s="61"/>
      <c r="UZJ693" s="61"/>
      <c r="UZK693" s="61"/>
      <c r="UZL693" s="61"/>
      <c r="UZM693" s="61"/>
      <c r="UZN693" s="61"/>
      <c r="UZO693" s="61"/>
      <c r="UZP693" s="61"/>
      <c r="UZQ693" s="61"/>
      <c r="UZR693" s="61"/>
      <c r="UZS693" s="61"/>
      <c r="UZT693" s="61"/>
      <c r="UZU693" s="61"/>
      <c r="UZV693" s="61"/>
      <c r="UZW693" s="61"/>
      <c r="UZX693" s="61"/>
      <c r="UZY693" s="61"/>
      <c r="UZZ693" s="61"/>
      <c r="VAA693" s="61"/>
      <c r="VAB693" s="61"/>
      <c r="VAC693" s="61"/>
      <c r="VAD693" s="61"/>
      <c r="VAE693" s="61"/>
      <c r="VAF693" s="61"/>
      <c r="VAG693" s="61"/>
      <c r="VAH693" s="61"/>
      <c r="VAI693" s="61"/>
      <c r="VAJ693" s="61"/>
      <c r="VAK693" s="61"/>
      <c r="VAL693" s="61"/>
      <c r="VAM693" s="61"/>
      <c r="VAN693" s="61"/>
      <c r="VAO693" s="61"/>
      <c r="VAP693" s="61"/>
      <c r="VAQ693" s="61"/>
      <c r="VAR693" s="61"/>
      <c r="VAS693" s="61"/>
      <c r="VAT693" s="61"/>
      <c r="VAU693" s="61"/>
      <c r="VAV693" s="61"/>
      <c r="VAW693" s="61"/>
      <c r="VAX693" s="61"/>
      <c r="VAY693" s="61"/>
      <c r="VAZ693" s="61"/>
      <c r="VBA693" s="61"/>
      <c r="VBB693" s="61"/>
      <c r="VBC693" s="61"/>
      <c r="VBD693" s="61"/>
      <c r="VBE693" s="61"/>
      <c r="VBF693" s="61"/>
      <c r="VBG693" s="61"/>
      <c r="VBH693" s="61"/>
      <c r="VBI693" s="61"/>
      <c r="VBJ693" s="61"/>
      <c r="VBK693" s="61"/>
      <c r="VBL693" s="61"/>
      <c r="VBM693" s="61"/>
      <c r="VBN693" s="61"/>
      <c r="VBO693" s="61"/>
      <c r="VBP693" s="61"/>
      <c r="VBQ693" s="61"/>
      <c r="VBR693" s="61"/>
      <c r="VBS693" s="61"/>
      <c r="VBT693" s="61"/>
      <c r="VBU693" s="61"/>
      <c r="VBV693" s="61"/>
      <c r="VBW693" s="61"/>
      <c r="VBX693" s="61"/>
      <c r="VBY693" s="61"/>
      <c r="VBZ693" s="61"/>
      <c r="VCA693" s="61"/>
      <c r="VCB693" s="61"/>
      <c r="VCC693" s="61"/>
      <c r="VCD693" s="61"/>
      <c r="VCE693" s="61"/>
      <c r="VCF693" s="61"/>
      <c r="VCG693" s="61"/>
      <c r="VCH693" s="61"/>
      <c r="VCI693" s="61"/>
      <c r="VCJ693" s="61"/>
      <c r="VCK693" s="61"/>
      <c r="VCL693" s="61"/>
      <c r="VCM693" s="61"/>
      <c r="VCN693" s="61"/>
      <c r="VCO693" s="61"/>
      <c r="VCP693" s="61"/>
      <c r="VCQ693" s="61"/>
      <c r="VCR693" s="61"/>
      <c r="VCS693" s="61"/>
      <c r="VCT693" s="61"/>
      <c r="VCU693" s="61"/>
      <c r="VCV693" s="61"/>
      <c r="VCW693" s="61"/>
      <c r="VCX693" s="61"/>
      <c r="VCY693" s="61"/>
      <c r="VCZ693" s="61"/>
      <c r="VDA693" s="61"/>
      <c r="VDB693" s="61"/>
      <c r="VDC693" s="61"/>
      <c r="VDD693" s="61"/>
      <c r="VDE693" s="61"/>
      <c r="VDF693" s="61"/>
      <c r="VDG693" s="61"/>
      <c r="VDH693" s="61"/>
      <c r="VDI693" s="61"/>
      <c r="VDJ693" s="61"/>
      <c r="VDK693" s="61"/>
      <c r="VDL693" s="61"/>
      <c r="VDM693" s="61"/>
      <c r="VDN693" s="61"/>
      <c r="VDO693" s="61"/>
      <c r="VDP693" s="61"/>
      <c r="VDQ693" s="61"/>
      <c r="VDR693" s="61"/>
      <c r="VDS693" s="61"/>
      <c r="VDT693" s="61"/>
      <c r="VDU693" s="61"/>
      <c r="VDV693" s="61"/>
      <c r="VDW693" s="61"/>
      <c r="VDX693" s="61"/>
      <c r="VDY693" s="61"/>
      <c r="VDZ693" s="61"/>
      <c r="VEA693" s="61"/>
      <c r="VEB693" s="61"/>
      <c r="VEC693" s="61"/>
      <c r="VED693" s="61"/>
      <c r="VEE693" s="61"/>
      <c r="VEF693" s="61"/>
      <c r="VEG693" s="61"/>
      <c r="VEH693" s="61"/>
      <c r="VEI693" s="61"/>
      <c r="VEJ693" s="61"/>
      <c r="VEK693" s="61"/>
      <c r="VEL693" s="61"/>
      <c r="VEM693" s="61"/>
      <c r="VEN693" s="61"/>
      <c r="VEO693" s="61"/>
      <c r="VEP693" s="61"/>
      <c r="VEQ693" s="61"/>
      <c r="VER693" s="61"/>
      <c r="VES693" s="61"/>
      <c r="VET693" s="61"/>
      <c r="VEU693" s="61"/>
      <c r="VEV693" s="61"/>
      <c r="VEW693" s="61"/>
      <c r="VEX693" s="61"/>
      <c r="VEY693" s="61"/>
      <c r="VEZ693" s="61"/>
      <c r="VFA693" s="61"/>
      <c r="VFB693" s="61"/>
      <c r="VFC693" s="61"/>
      <c r="VFD693" s="61"/>
      <c r="VFE693" s="61"/>
      <c r="VFF693" s="61"/>
      <c r="VFG693" s="61"/>
      <c r="VFH693" s="61"/>
      <c r="VFI693" s="61"/>
      <c r="VFJ693" s="61"/>
      <c r="VFK693" s="61"/>
      <c r="VFL693" s="61"/>
      <c r="VFM693" s="61"/>
      <c r="VFN693" s="61"/>
      <c r="VFO693" s="61"/>
      <c r="VFP693" s="61"/>
      <c r="VFQ693" s="61"/>
      <c r="VFR693" s="61"/>
      <c r="VFS693" s="61"/>
      <c r="VFT693" s="61"/>
      <c r="VFU693" s="61"/>
      <c r="VFV693" s="61"/>
      <c r="VFW693" s="61"/>
      <c r="VFX693" s="61"/>
      <c r="VFY693" s="61"/>
      <c r="VFZ693" s="61"/>
      <c r="VGA693" s="61"/>
      <c r="VGB693" s="61"/>
      <c r="VGC693" s="61"/>
      <c r="VGD693" s="61"/>
      <c r="VGE693" s="61"/>
      <c r="VGF693" s="61"/>
      <c r="VGG693" s="61"/>
      <c r="VGH693" s="61"/>
      <c r="VGI693" s="61"/>
      <c r="VGJ693" s="61"/>
      <c r="VGK693" s="61"/>
      <c r="VGL693" s="61"/>
      <c r="VGM693" s="61"/>
      <c r="VGN693" s="61"/>
      <c r="VGO693" s="61"/>
      <c r="VGP693" s="61"/>
      <c r="VGQ693" s="61"/>
      <c r="VGR693" s="61"/>
      <c r="VGS693" s="61"/>
      <c r="VGT693" s="61"/>
      <c r="VGU693" s="61"/>
      <c r="VGV693" s="61"/>
      <c r="VGW693" s="61"/>
      <c r="VGX693" s="61"/>
      <c r="VGY693" s="61"/>
      <c r="VGZ693" s="61"/>
      <c r="VHA693" s="61"/>
      <c r="VHB693" s="61"/>
      <c r="VHC693" s="61"/>
      <c r="VHD693" s="61"/>
      <c r="VHE693" s="61"/>
      <c r="VHF693" s="61"/>
      <c r="VHG693" s="61"/>
      <c r="VHH693" s="61"/>
      <c r="VHI693" s="61"/>
      <c r="VHJ693" s="61"/>
      <c r="VHK693" s="61"/>
      <c r="VHL693" s="61"/>
      <c r="VHM693" s="61"/>
      <c r="VHN693" s="61"/>
      <c r="VHO693" s="61"/>
      <c r="VHP693" s="61"/>
      <c r="VHQ693" s="61"/>
      <c r="VHR693" s="61"/>
      <c r="VHS693" s="61"/>
      <c r="VHT693" s="61"/>
      <c r="VHU693" s="61"/>
      <c r="VHV693" s="61"/>
      <c r="VHW693" s="61"/>
      <c r="VHX693" s="61"/>
      <c r="VHY693" s="61"/>
      <c r="VHZ693" s="61"/>
      <c r="VIA693" s="61"/>
      <c r="VIB693" s="61"/>
      <c r="VIC693" s="61"/>
      <c r="VID693" s="61"/>
      <c r="VIE693" s="61"/>
      <c r="VIF693" s="61"/>
      <c r="VIG693" s="61"/>
      <c r="VIH693" s="61"/>
      <c r="VII693" s="61"/>
      <c r="VIJ693" s="61"/>
      <c r="VIK693" s="61"/>
      <c r="VIL693" s="61"/>
      <c r="VIM693" s="61"/>
      <c r="VIN693" s="61"/>
      <c r="VIO693" s="61"/>
      <c r="VIP693" s="61"/>
      <c r="VIQ693" s="61"/>
      <c r="VIR693" s="61"/>
      <c r="VIS693" s="61"/>
      <c r="VIT693" s="61"/>
      <c r="VIU693" s="61"/>
      <c r="VIV693" s="61"/>
      <c r="VIW693" s="61"/>
      <c r="VIX693" s="61"/>
      <c r="VIY693" s="61"/>
      <c r="VIZ693" s="61"/>
      <c r="VJA693" s="61"/>
      <c r="VJB693" s="61"/>
      <c r="VJC693" s="61"/>
      <c r="VJD693" s="61"/>
      <c r="VJE693" s="61"/>
      <c r="VJF693" s="61"/>
      <c r="VJG693" s="61"/>
      <c r="VJH693" s="61"/>
      <c r="VJI693" s="61"/>
      <c r="VJJ693" s="61"/>
      <c r="VJK693" s="61"/>
      <c r="VJL693" s="61"/>
      <c r="VJM693" s="61"/>
      <c r="VJN693" s="61"/>
      <c r="VJO693" s="61"/>
      <c r="VJP693" s="61"/>
      <c r="VJQ693" s="61"/>
      <c r="VJR693" s="61"/>
      <c r="VJS693" s="61"/>
      <c r="VJT693" s="61"/>
      <c r="VJU693" s="61"/>
      <c r="VJV693" s="61"/>
      <c r="VJW693" s="61"/>
      <c r="VJX693" s="61"/>
      <c r="VJY693" s="61"/>
      <c r="VJZ693" s="61"/>
      <c r="VKA693" s="61"/>
      <c r="VKB693" s="61"/>
      <c r="VKC693" s="61"/>
      <c r="VKD693" s="61"/>
      <c r="VKE693" s="61"/>
      <c r="VKF693" s="61"/>
      <c r="VKG693" s="61"/>
      <c r="VKH693" s="61"/>
      <c r="VKI693" s="61"/>
      <c r="VKJ693" s="61"/>
      <c r="VKK693" s="61"/>
      <c r="VKL693" s="61"/>
      <c r="VKM693" s="61"/>
      <c r="VKN693" s="61"/>
      <c r="VKO693" s="61"/>
      <c r="VKP693" s="61"/>
      <c r="VKQ693" s="61"/>
      <c r="VKR693" s="61"/>
      <c r="VKS693" s="61"/>
      <c r="VKT693" s="61"/>
      <c r="VKU693" s="61"/>
      <c r="VKV693" s="61"/>
      <c r="VKW693" s="61"/>
      <c r="VKX693" s="61"/>
      <c r="VKY693" s="61"/>
      <c r="VKZ693" s="61"/>
      <c r="VLA693" s="61"/>
      <c r="VLB693" s="61"/>
      <c r="VLC693" s="61"/>
      <c r="VLD693" s="61"/>
      <c r="VLE693" s="61"/>
      <c r="VLF693" s="61"/>
      <c r="VLG693" s="61"/>
      <c r="VLH693" s="61"/>
      <c r="VLI693" s="61"/>
      <c r="VLJ693" s="61"/>
      <c r="VLK693" s="61"/>
      <c r="VLL693" s="61"/>
      <c r="VLM693" s="61"/>
      <c r="VLN693" s="61"/>
      <c r="VLO693" s="61"/>
      <c r="VLP693" s="61"/>
      <c r="VLQ693" s="61"/>
      <c r="VLR693" s="61"/>
      <c r="VLS693" s="61"/>
      <c r="VLT693" s="61"/>
      <c r="VLU693" s="61"/>
      <c r="VLV693" s="61"/>
      <c r="VLW693" s="61"/>
      <c r="VLX693" s="61"/>
      <c r="VLY693" s="61"/>
      <c r="VLZ693" s="61"/>
      <c r="VMA693" s="61"/>
      <c r="VMB693" s="61"/>
      <c r="VMC693" s="61"/>
      <c r="VMD693" s="61"/>
      <c r="VME693" s="61"/>
      <c r="VMF693" s="61"/>
      <c r="VMG693" s="61"/>
      <c r="VMH693" s="61"/>
      <c r="VMI693" s="61"/>
      <c r="VMJ693" s="61"/>
      <c r="VMK693" s="61"/>
      <c r="VML693" s="61"/>
      <c r="VMM693" s="61"/>
      <c r="VMN693" s="61"/>
      <c r="VMO693" s="61"/>
      <c r="VMP693" s="61"/>
      <c r="VMQ693" s="61"/>
      <c r="VMR693" s="61"/>
      <c r="VMS693" s="61"/>
      <c r="VMT693" s="61"/>
      <c r="VMU693" s="61"/>
      <c r="VMV693" s="61"/>
      <c r="VMW693" s="61"/>
      <c r="VMX693" s="61"/>
      <c r="VMY693" s="61"/>
      <c r="VMZ693" s="61"/>
      <c r="VNA693" s="61"/>
      <c r="VNB693" s="61"/>
      <c r="VNC693" s="61"/>
      <c r="VND693" s="61"/>
      <c r="VNE693" s="61"/>
      <c r="VNF693" s="61"/>
      <c r="VNG693" s="61"/>
      <c r="VNH693" s="61"/>
      <c r="VNI693" s="61"/>
      <c r="VNJ693" s="61"/>
      <c r="VNK693" s="61"/>
      <c r="VNL693" s="61"/>
      <c r="VNM693" s="61"/>
      <c r="VNN693" s="61"/>
      <c r="VNO693" s="61"/>
      <c r="VNP693" s="61"/>
      <c r="VNQ693" s="61"/>
      <c r="VNR693" s="61"/>
      <c r="VNS693" s="61"/>
      <c r="VNT693" s="61"/>
      <c r="VNU693" s="61"/>
      <c r="VNV693" s="61"/>
      <c r="VNW693" s="61"/>
      <c r="VNX693" s="61"/>
      <c r="VNY693" s="61"/>
      <c r="VNZ693" s="61"/>
      <c r="VOA693" s="61"/>
      <c r="VOB693" s="61"/>
      <c r="VOC693" s="61"/>
      <c r="VOD693" s="61"/>
      <c r="VOE693" s="61"/>
      <c r="VOF693" s="61"/>
      <c r="VOG693" s="61"/>
      <c r="VOH693" s="61"/>
      <c r="VOI693" s="61"/>
      <c r="VOJ693" s="61"/>
      <c r="VOK693" s="61"/>
      <c r="VOL693" s="61"/>
      <c r="VOM693" s="61"/>
      <c r="VON693" s="61"/>
      <c r="VOO693" s="61"/>
      <c r="VOP693" s="61"/>
      <c r="VOQ693" s="61"/>
      <c r="VOR693" s="61"/>
      <c r="VOS693" s="61"/>
      <c r="VOT693" s="61"/>
      <c r="VOU693" s="61"/>
      <c r="VOV693" s="61"/>
      <c r="VOW693" s="61"/>
      <c r="VOX693" s="61"/>
      <c r="VOY693" s="61"/>
      <c r="VOZ693" s="61"/>
      <c r="VPA693" s="61"/>
      <c r="VPB693" s="61"/>
      <c r="VPC693" s="61"/>
      <c r="VPD693" s="61"/>
      <c r="VPE693" s="61"/>
      <c r="VPF693" s="61"/>
      <c r="VPG693" s="61"/>
      <c r="VPH693" s="61"/>
      <c r="VPI693" s="61"/>
      <c r="VPJ693" s="61"/>
      <c r="VPK693" s="61"/>
      <c r="VPL693" s="61"/>
      <c r="VPM693" s="61"/>
      <c r="VPN693" s="61"/>
      <c r="VPO693" s="61"/>
      <c r="VPP693" s="61"/>
      <c r="VPQ693" s="61"/>
      <c r="VPR693" s="61"/>
      <c r="VPS693" s="61"/>
      <c r="VPT693" s="61"/>
      <c r="VPU693" s="61"/>
      <c r="VPV693" s="61"/>
      <c r="VPW693" s="61"/>
      <c r="VPX693" s="61"/>
      <c r="VPY693" s="61"/>
      <c r="VPZ693" s="61"/>
      <c r="VQA693" s="61"/>
      <c r="VQB693" s="61"/>
      <c r="VQC693" s="61"/>
      <c r="VQD693" s="61"/>
      <c r="VQE693" s="61"/>
      <c r="VQF693" s="61"/>
      <c r="VQG693" s="61"/>
      <c r="VQH693" s="61"/>
      <c r="VQI693" s="61"/>
      <c r="VQJ693" s="61"/>
      <c r="VQK693" s="61"/>
      <c r="VQL693" s="61"/>
      <c r="VQM693" s="61"/>
      <c r="VQN693" s="61"/>
      <c r="VQO693" s="61"/>
      <c r="VQP693" s="61"/>
      <c r="VQQ693" s="61"/>
      <c r="VQR693" s="61"/>
      <c r="VQS693" s="61"/>
      <c r="VQT693" s="61"/>
      <c r="VQU693" s="61"/>
      <c r="VQV693" s="61"/>
      <c r="VQW693" s="61"/>
      <c r="VQX693" s="61"/>
      <c r="VQY693" s="61"/>
      <c r="VQZ693" s="61"/>
      <c r="VRA693" s="61"/>
      <c r="VRB693" s="61"/>
      <c r="VRC693" s="61"/>
      <c r="VRD693" s="61"/>
      <c r="VRE693" s="61"/>
      <c r="VRF693" s="61"/>
      <c r="VRG693" s="61"/>
      <c r="VRH693" s="61"/>
      <c r="VRI693" s="61"/>
      <c r="VRJ693" s="61"/>
      <c r="VRK693" s="61"/>
      <c r="VRL693" s="61"/>
      <c r="VRM693" s="61"/>
      <c r="VRN693" s="61"/>
      <c r="VRO693" s="61"/>
      <c r="VRP693" s="61"/>
      <c r="VRQ693" s="61"/>
      <c r="VRR693" s="61"/>
      <c r="VRS693" s="61"/>
      <c r="VRT693" s="61"/>
      <c r="VRU693" s="61"/>
      <c r="VRV693" s="61"/>
      <c r="VRW693" s="61"/>
      <c r="VRX693" s="61"/>
      <c r="VRY693" s="61"/>
      <c r="VRZ693" s="61"/>
      <c r="VSA693" s="61"/>
      <c r="VSB693" s="61"/>
      <c r="VSC693" s="61"/>
      <c r="VSD693" s="61"/>
      <c r="VSE693" s="61"/>
      <c r="VSF693" s="61"/>
      <c r="VSG693" s="61"/>
      <c r="VSH693" s="61"/>
      <c r="VSI693" s="61"/>
      <c r="VSJ693" s="61"/>
      <c r="VSK693" s="61"/>
      <c r="VSL693" s="61"/>
      <c r="VSM693" s="61"/>
      <c r="VSN693" s="61"/>
      <c r="VSO693" s="61"/>
      <c r="VSP693" s="61"/>
      <c r="VSQ693" s="61"/>
      <c r="VSR693" s="61"/>
      <c r="VSS693" s="61"/>
      <c r="VST693" s="61"/>
      <c r="VSU693" s="61"/>
      <c r="VSV693" s="61"/>
      <c r="VSW693" s="61"/>
      <c r="VSX693" s="61"/>
      <c r="VSY693" s="61"/>
      <c r="VSZ693" s="61"/>
      <c r="VTA693" s="61"/>
      <c r="VTB693" s="61"/>
      <c r="VTC693" s="61"/>
      <c r="VTD693" s="61"/>
      <c r="VTE693" s="61"/>
      <c r="VTF693" s="61"/>
      <c r="VTG693" s="61"/>
      <c r="VTH693" s="61"/>
      <c r="VTI693" s="61"/>
      <c r="VTJ693" s="61"/>
      <c r="VTK693" s="61"/>
      <c r="VTL693" s="61"/>
      <c r="VTM693" s="61"/>
      <c r="VTN693" s="61"/>
      <c r="VTO693" s="61"/>
      <c r="VTP693" s="61"/>
      <c r="VTQ693" s="61"/>
      <c r="VTR693" s="61"/>
      <c r="VTS693" s="61"/>
      <c r="VTT693" s="61"/>
      <c r="VTU693" s="61"/>
      <c r="VTV693" s="61"/>
      <c r="VTW693" s="61"/>
      <c r="VTX693" s="61"/>
      <c r="VTY693" s="61"/>
      <c r="VTZ693" s="61"/>
      <c r="VUA693" s="61"/>
      <c r="VUB693" s="61"/>
      <c r="VUC693" s="61"/>
      <c r="VUD693" s="61"/>
      <c r="VUE693" s="61"/>
      <c r="VUF693" s="61"/>
      <c r="VUG693" s="61"/>
      <c r="VUH693" s="61"/>
      <c r="VUI693" s="61"/>
      <c r="VUJ693" s="61"/>
      <c r="VUK693" s="61"/>
      <c r="VUL693" s="61"/>
      <c r="VUM693" s="61"/>
      <c r="VUN693" s="61"/>
      <c r="VUO693" s="61"/>
      <c r="VUP693" s="61"/>
      <c r="VUQ693" s="61"/>
      <c r="VUR693" s="61"/>
      <c r="VUS693" s="61"/>
      <c r="VUT693" s="61"/>
      <c r="VUU693" s="61"/>
      <c r="VUV693" s="61"/>
      <c r="VUW693" s="61"/>
      <c r="VUX693" s="61"/>
      <c r="VUY693" s="61"/>
      <c r="VUZ693" s="61"/>
      <c r="VVA693" s="61"/>
      <c r="VVB693" s="61"/>
      <c r="VVC693" s="61"/>
      <c r="VVD693" s="61"/>
      <c r="VVE693" s="61"/>
      <c r="VVF693" s="61"/>
      <c r="VVG693" s="61"/>
      <c r="VVH693" s="61"/>
      <c r="VVI693" s="61"/>
      <c r="VVJ693" s="61"/>
      <c r="VVK693" s="61"/>
      <c r="VVL693" s="61"/>
      <c r="VVM693" s="61"/>
      <c r="VVN693" s="61"/>
      <c r="VVO693" s="61"/>
      <c r="VVP693" s="61"/>
      <c r="VVQ693" s="61"/>
      <c r="VVR693" s="61"/>
      <c r="VVS693" s="61"/>
      <c r="VVT693" s="61"/>
      <c r="VVU693" s="61"/>
      <c r="VVV693" s="61"/>
      <c r="VVW693" s="61"/>
      <c r="VVX693" s="61"/>
      <c r="VVY693" s="61"/>
      <c r="VVZ693" s="61"/>
      <c r="VWA693" s="61"/>
      <c r="VWB693" s="61"/>
      <c r="VWC693" s="61"/>
      <c r="VWD693" s="61"/>
      <c r="VWE693" s="61"/>
      <c r="VWF693" s="61"/>
      <c r="VWG693" s="61"/>
      <c r="VWH693" s="61"/>
      <c r="VWI693" s="61"/>
      <c r="VWJ693" s="61"/>
      <c r="VWK693" s="61"/>
      <c r="VWL693" s="61"/>
      <c r="VWM693" s="61"/>
      <c r="VWN693" s="61"/>
      <c r="VWO693" s="61"/>
      <c r="VWP693" s="61"/>
      <c r="VWQ693" s="61"/>
      <c r="VWR693" s="61"/>
      <c r="VWS693" s="61"/>
      <c r="VWT693" s="61"/>
      <c r="VWU693" s="61"/>
      <c r="VWV693" s="61"/>
      <c r="VWW693" s="61"/>
      <c r="VWX693" s="61"/>
      <c r="VWY693" s="61"/>
      <c r="VWZ693" s="61"/>
      <c r="VXA693" s="61"/>
      <c r="VXB693" s="61"/>
      <c r="VXC693" s="61"/>
      <c r="VXD693" s="61"/>
      <c r="VXE693" s="61"/>
      <c r="VXF693" s="61"/>
      <c r="VXG693" s="61"/>
      <c r="VXH693" s="61"/>
      <c r="VXI693" s="61"/>
      <c r="VXJ693" s="61"/>
      <c r="VXK693" s="61"/>
      <c r="VXL693" s="61"/>
      <c r="VXM693" s="61"/>
      <c r="VXN693" s="61"/>
      <c r="VXO693" s="61"/>
      <c r="VXP693" s="61"/>
      <c r="VXQ693" s="61"/>
      <c r="VXR693" s="61"/>
      <c r="VXS693" s="61"/>
      <c r="VXT693" s="61"/>
      <c r="VXU693" s="61"/>
      <c r="VXV693" s="61"/>
      <c r="VXW693" s="61"/>
      <c r="VXX693" s="61"/>
      <c r="VXY693" s="61"/>
      <c r="VXZ693" s="61"/>
      <c r="VYA693" s="61"/>
      <c r="VYB693" s="61"/>
      <c r="VYC693" s="61"/>
      <c r="VYD693" s="61"/>
      <c r="VYE693" s="61"/>
      <c r="VYF693" s="61"/>
      <c r="VYG693" s="61"/>
      <c r="VYH693" s="61"/>
      <c r="VYI693" s="61"/>
      <c r="VYJ693" s="61"/>
      <c r="VYK693" s="61"/>
      <c r="VYL693" s="61"/>
      <c r="VYM693" s="61"/>
      <c r="VYN693" s="61"/>
      <c r="VYO693" s="61"/>
      <c r="VYP693" s="61"/>
      <c r="VYQ693" s="61"/>
      <c r="VYR693" s="61"/>
      <c r="VYS693" s="61"/>
      <c r="VYT693" s="61"/>
      <c r="VYU693" s="61"/>
      <c r="VYV693" s="61"/>
      <c r="VYW693" s="61"/>
      <c r="VYX693" s="61"/>
      <c r="VYY693" s="61"/>
      <c r="VYZ693" s="61"/>
      <c r="VZA693" s="61"/>
      <c r="VZB693" s="61"/>
      <c r="VZC693" s="61"/>
      <c r="VZD693" s="61"/>
      <c r="VZE693" s="61"/>
      <c r="VZF693" s="61"/>
      <c r="VZG693" s="61"/>
      <c r="VZH693" s="61"/>
      <c r="VZI693" s="61"/>
      <c r="VZJ693" s="61"/>
      <c r="VZK693" s="61"/>
      <c r="VZL693" s="61"/>
      <c r="VZM693" s="61"/>
      <c r="VZN693" s="61"/>
      <c r="VZO693" s="61"/>
      <c r="VZP693" s="61"/>
      <c r="VZQ693" s="61"/>
      <c r="VZR693" s="61"/>
      <c r="VZS693" s="61"/>
      <c r="VZT693" s="61"/>
      <c r="VZU693" s="61"/>
      <c r="VZV693" s="61"/>
      <c r="VZW693" s="61"/>
      <c r="VZX693" s="61"/>
      <c r="VZY693" s="61"/>
      <c r="VZZ693" s="61"/>
      <c r="WAA693" s="61"/>
      <c r="WAB693" s="61"/>
      <c r="WAC693" s="61"/>
      <c r="WAD693" s="61"/>
      <c r="WAE693" s="61"/>
      <c r="WAF693" s="61"/>
      <c r="WAG693" s="61"/>
      <c r="WAH693" s="61"/>
      <c r="WAI693" s="61"/>
      <c r="WAJ693" s="61"/>
      <c r="WAK693" s="61"/>
      <c r="WAL693" s="61"/>
      <c r="WAM693" s="61"/>
      <c r="WAN693" s="61"/>
      <c r="WAO693" s="61"/>
      <c r="WAP693" s="61"/>
      <c r="WAQ693" s="61"/>
      <c r="WAR693" s="61"/>
      <c r="WAS693" s="61"/>
      <c r="WAT693" s="61"/>
      <c r="WAU693" s="61"/>
      <c r="WAV693" s="61"/>
      <c r="WAW693" s="61"/>
      <c r="WAX693" s="61"/>
      <c r="WAY693" s="61"/>
      <c r="WAZ693" s="61"/>
      <c r="WBA693" s="61"/>
      <c r="WBB693" s="61"/>
      <c r="WBC693" s="61"/>
      <c r="WBD693" s="61"/>
      <c r="WBE693" s="61"/>
      <c r="WBF693" s="61"/>
      <c r="WBG693" s="61"/>
      <c r="WBH693" s="61"/>
      <c r="WBI693" s="61"/>
      <c r="WBJ693" s="61"/>
      <c r="WBK693" s="61"/>
      <c r="WBL693" s="61"/>
      <c r="WBM693" s="61"/>
      <c r="WBN693" s="61"/>
      <c r="WBO693" s="61"/>
      <c r="WBP693" s="61"/>
      <c r="WBQ693" s="61"/>
      <c r="WBR693" s="61"/>
      <c r="WBS693" s="61"/>
      <c r="WBT693" s="61"/>
      <c r="WBU693" s="61"/>
      <c r="WBV693" s="61"/>
      <c r="WBW693" s="61"/>
      <c r="WBX693" s="61"/>
      <c r="WBY693" s="61"/>
      <c r="WBZ693" s="61"/>
      <c r="WCA693" s="61"/>
      <c r="WCB693" s="61"/>
      <c r="WCC693" s="61"/>
      <c r="WCD693" s="61"/>
      <c r="WCE693" s="61"/>
      <c r="WCF693" s="61"/>
      <c r="WCG693" s="61"/>
      <c r="WCH693" s="61"/>
      <c r="WCI693" s="61"/>
      <c r="WCJ693" s="61"/>
      <c r="WCK693" s="61"/>
      <c r="WCL693" s="61"/>
      <c r="WCM693" s="61"/>
      <c r="WCN693" s="61"/>
      <c r="WCO693" s="61"/>
      <c r="WCP693" s="61"/>
      <c r="WCQ693" s="61"/>
      <c r="WCR693" s="61"/>
      <c r="WCS693" s="61"/>
      <c r="WCT693" s="61"/>
      <c r="WCU693" s="61"/>
      <c r="WCV693" s="61"/>
      <c r="WCW693" s="61"/>
      <c r="WCX693" s="61"/>
      <c r="WCY693" s="61"/>
      <c r="WCZ693" s="61"/>
      <c r="WDA693" s="61"/>
      <c r="WDB693" s="61"/>
      <c r="WDC693" s="61"/>
      <c r="WDD693" s="61"/>
      <c r="WDE693" s="61"/>
      <c r="WDF693" s="61"/>
      <c r="WDG693" s="61"/>
      <c r="WDH693" s="61"/>
      <c r="WDI693" s="61"/>
      <c r="WDJ693" s="61"/>
      <c r="WDK693" s="61"/>
      <c r="WDL693" s="61"/>
      <c r="WDM693" s="61"/>
      <c r="WDN693" s="61"/>
      <c r="WDO693" s="61"/>
      <c r="WDP693" s="61"/>
      <c r="WDQ693" s="61"/>
      <c r="WDR693" s="61"/>
      <c r="WDS693" s="61"/>
      <c r="WDT693" s="61"/>
      <c r="WDU693" s="61"/>
      <c r="WDV693" s="61"/>
      <c r="WDW693" s="61"/>
      <c r="WDX693" s="61"/>
      <c r="WDY693" s="61"/>
      <c r="WDZ693" s="61"/>
      <c r="WEA693" s="61"/>
      <c r="WEB693" s="61"/>
      <c r="WEC693" s="61"/>
      <c r="WED693" s="61"/>
      <c r="WEE693" s="61"/>
      <c r="WEF693" s="61"/>
      <c r="WEG693" s="61"/>
      <c r="WEH693" s="61"/>
      <c r="WEI693" s="61"/>
      <c r="WEJ693" s="61"/>
      <c r="WEK693" s="61"/>
      <c r="WEL693" s="61"/>
      <c r="WEM693" s="61"/>
      <c r="WEN693" s="61"/>
      <c r="WEO693" s="61"/>
      <c r="WEP693" s="61"/>
      <c r="WEQ693" s="61"/>
      <c r="WER693" s="61"/>
      <c r="WES693" s="61"/>
      <c r="WET693" s="61"/>
      <c r="WEU693" s="61"/>
      <c r="WEV693" s="61"/>
      <c r="WEW693" s="61"/>
      <c r="WEX693" s="61"/>
      <c r="WEY693" s="61"/>
      <c r="WEZ693" s="61"/>
      <c r="WFA693" s="61"/>
      <c r="WFB693" s="61"/>
      <c r="WFC693" s="61"/>
      <c r="WFD693" s="61"/>
      <c r="WFE693" s="61"/>
      <c r="WFF693" s="61"/>
      <c r="WFG693" s="61"/>
      <c r="WFH693" s="61"/>
      <c r="WFI693" s="61"/>
      <c r="WFJ693" s="61"/>
      <c r="WFK693" s="61"/>
      <c r="WFL693" s="61"/>
      <c r="WFM693" s="61"/>
      <c r="WFN693" s="61"/>
      <c r="WFO693" s="61"/>
      <c r="WFP693" s="61"/>
      <c r="WFQ693" s="61"/>
      <c r="WFR693" s="61"/>
      <c r="WFS693" s="61"/>
      <c r="WFT693" s="61"/>
      <c r="WFU693" s="61"/>
      <c r="WFV693" s="61"/>
      <c r="WFW693" s="61"/>
      <c r="WFX693" s="61"/>
      <c r="WFY693" s="61"/>
      <c r="WFZ693" s="61"/>
      <c r="WGA693" s="61"/>
      <c r="WGB693" s="61"/>
      <c r="WGC693" s="61"/>
      <c r="WGD693" s="61"/>
      <c r="WGE693" s="61"/>
      <c r="WGF693" s="61"/>
      <c r="WGG693" s="61"/>
      <c r="WGH693" s="61"/>
      <c r="WGI693" s="61"/>
      <c r="WGJ693" s="61"/>
      <c r="WGK693" s="61"/>
      <c r="WGL693" s="61"/>
      <c r="WGM693" s="61"/>
      <c r="WGN693" s="61"/>
      <c r="WGO693" s="61"/>
      <c r="WGP693" s="61"/>
      <c r="WGQ693" s="61"/>
      <c r="WGR693" s="61"/>
      <c r="WGS693" s="61"/>
      <c r="WGT693" s="61"/>
      <c r="WGU693" s="61"/>
      <c r="WGV693" s="61"/>
      <c r="WGW693" s="61"/>
      <c r="WGX693" s="61"/>
      <c r="WGY693" s="61"/>
      <c r="WGZ693" s="61"/>
      <c r="WHA693" s="61"/>
      <c r="WHB693" s="61"/>
      <c r="WHC693" s="61"/>
      <c r="WHD693" s="61"/>
      <c r="WHE693" s="61"/>
      <c r="WHF693" s="61"/>
      <c r="WHG693" s="61"/>
      <c r="WHH693" s="61"/>
      <c r="WHI693" s="61"/>
      <c r="WHJ693" s="61"/>
      <c r="WHK693" s="61"/>
      <c r="WHL693" s="61"/>
      <c r="WHM693" s="61"/>
      <c r="WHN693" s="61"/>
      <c r="WHO693" s="61"/>
      <c r="WHP693" s="61"/>
      <c r="WHQ693" s="61"/>
      <c r="WHR693" s="61"/>
      <c r="WHS693" s="61"/>
      <c r="WHT693" s="61"/>
      <c r="WHU693" s="61"/>
      <c r="WHV693" s="61"/>
      <c r="WHW693" s="61"/>
      <c r="WHX693" s="61"/>
      <c r="WHY693" s="61"/>
      <c r="WHZ693" s="61"/>
      <c r="WIA693" s="61"/>
      <c r="WIB693" s="61"/>
      <c r="WIC693" s="61"/>
      <c r="WID693" s="61"/>
      <c r="WIE693" s="61"/>
      <c r="WIF693" s="61"/>
      <c r="WIG693" s="61"/>
      <c r="WIH693" s="61"/>
      <c r="WII693" s="61"/>
      <c r="WIJ693" s="61"/>
      <c r="WIK693" s="61"/>
      <c r="WIL693" s="61"/>
      <c r="WIM693" s="61"/>
      <c r="WIN693" s="61"/>
      <c r="WIO693" s="61"/>
      <c r="WIP693" s="61"/>
      <c r="WIQ693" s="61"/>
      <c r="WIR693" s="61"/>
      <c r="WIS693" s="61"/>
      <c r="WIT693" s="61"/>
      <c r="WIU693" s="61"/>
      <c r="WIV693" s="61"/>
      <c r="WIW693" s="61"/>
      <c r="WIX693" s="61"/>
      <c r="WIY693" s="61"/>
      <c r="WIZ693" s="61"/>
      <c r="WJA693" s="61"/>
      <c r="WJB693" s="61"/>
      <c r="WJC693" s="61"/>
      <c r="WJD693" s="61"/>
      <c r="WJE693" s="61"/>
      <c r="WJF693" s="61"/>
      <c r="WJG693" s="61"/>
      <c r="WJH693" s="61"/>
      <c r="WJI693" s="61"/>
      <c r="WJJ693" s="61"/>
      <c r="WJK693" s="61"/>
      <c r="WJL693" s="61"/>
      <c r="WJM693" s="61"/>
      <c r="WJN693" s="61"/>
      <c r="WJO693" s="61"/>
      <c r="WJP693" s="61"/>
      <c r="WJQ693" s="61"/>
      <c r="WJR693" s="61"/>
      <c r="WJS693" s="61"/>
      <c r="WJT693" s="61"/>
      <c r="WJU693" s="61"/>
      <c r="WJV693" s="61"/>
      <c r="WJW693" s="61"/>
      <c r="WJX693" s="61"/>
      <c r="WJY693" s="61"/>
      <c r="WJZ693" s="61"/>
      <c r="WKA693" s="61"/>
      <c r="WKB693" s="61"/>
      <c r="WKC693" s="61"/>
      <c r="WKD693" s="61"/>
      <c r="WKE693" s="61"/>
      <c r="WKF693" s="61"/>
      <c r="WKG693" s="61"/>
      <c r="WKH693" s="61"/>
      <c r="WKI693" s="61"/>
      <c r="WKJ693" s="61"/>
      <c r="WKK693" s="61"/>
      <c r="WKL693" s="61"/>
      <c r="WKM693" s="61"/>
      <c r="WKN693" s="61"/>
      <c r="WKO693" s="61"/>
      <c r="WKP693" s="61"/>
      <c r="WKQ693" s="61"/>
      <c r="WKR693" s="61"/>
      <c r="WKS693" s="61"/>
      <c r="WKT693" s="61"/>
      <c r="WKU693" s="61"/>
      <c r="WKV693" s="61"/>
      <c r="WKW693" s="61"/>
      <c r="WKX693" s="61"/>
      <c r="WKY693" s="61"/>
      <c r="WKZ693" s="61"/>
      <c r="WLA693" s="61"/>
      <c r="WLB693" s="61"/>
      <c r="WLC693" s="61"/>
      <c r="WLD693" s="61"/>
      <c r="WLE693" s="61"/>
      <c r="WLF693" s="61"/>
      <c r="WLG693" s="61"/>
      <c r="WLH693" s="61"/>
      <c r="WLI693" s="61"/>
      <c r="WLJ693" s="61"/>
      <c r="WLK693" s="61"/>
      <c r="WLL693" s="61"/>
      <c r="WLM693" s="61"/>
      <c r="WLN693" s="61"/>
      <c r="WLO693" s="61"/>
      <c r="WLP693" s="61"/>
      <c r="WLQ693" s="61"/>
      <c r="WLR693" s="61"/>
      <c r="WLS693" s="61"/>
      <c r="WLT693" s="61"/>
      <c r="WLU693" s="61"/>
      <c r="WLV693" s="61"/>
      <c r="WLW693" s="61"/>
      <c r="WLX693" s="61"/>
      <c r="WLY693" s="61"/>
      <c r="WLZ693" s="61"/>
      <c r="WMA693" s="61"/>
      <c r="WMB693" s="61"/>
      <c r="WMC693" s="61"/>
      <c r="WMD693" s="61"/>
      <c r="WME693" s="61"/>
      <c r="WMF693" s="61"/>
      <c r="WMG693" s="61"/>
      <c r="WMH693" s="61"/>
      <c r="WMI693" s="61"/>
      <c r="WMJ693" s="61"/>
      <c r="WMK693" s="61"/>
      <c r="WML693" s="61"/>
      <c r="WMM693" s="61"/>
      <c r="WMN693" s="61"/>
      <c r="WMO693" s="61"/>
      <c r="WMP693" s="61"/>
      <c r="WMQ693" s="61"/>
      <c r="WMR693" s="61"/>
      <c r="WMS693" s="61"/>
      <c r="WMT693" s="61"/>
      <c r="WMU693" s="61"/>
      <c r="WMV693" s="61"/>
      <c r="WMW693" s="61"/>
      <c r="WMX693" s="61"/>
      <c r="WMY693" s="61"/>
      <c r="WMZ693" s="61"/>
      <c r="WNA693" s="61"/>
      <c r="WNB693" s="61"/>
      <c r="WNC693" s="61"/>
      <c r="WND693" s="61"/>
      <c r="WNE693" s="61"/>
      <c r="WNF693" s="61"/>
      <c r="WNG693" s="61"/>
      <c r="WNH693" s="61"/>
      <c r="WNI693" s="61"/>
      <c r="WNJ693" s="61"/>
      <c r="WNK693" s="61"/>
      <c r="WNL693" s="61"/>
      <c r="WNM693" s="61"/>
      <c r="WNN693" s="61"/>
      <c r="WNO693" s="61"/>
      <c r="WNP693" s="61"/>
      <c r="WNQ693" s="61"/>
      <c r="WNR693" s="61"/>
      <c r="WNS693" s="61"/>
      <c r="WNT693" s="61"/>
      <c r="WNU693" s="61"/>
      <c r="WNV693" s="61"/>
      <c r="WNW693" s="61"/>
      <c r="WNX693" s="61"/>
      <c r="WNY693" s="61"/>
      <c r="WNZ693" s="61"/>
      <c r="WOA693" s="61"/>
      <c r="WOB693" s="61"/>
      <c r="WOC693" s="61"/>
      <c r="WOD693" s="61"/>
      <c r="WOE693" s="61"/>
      <c r="WOF693" s="61"/>
      <c r="WOG693" s="61"/>
      <c r="WOH693" s="61"/>
      <c r="WOI693" s="61"/>
      <c r="WOJ693" s="61"/>
      <c r="WOK693" s="61"/>
      <c r="WOL693" s="61"/>
      <c r="WOM693" s="61"/>
      <c r="WON693" s="61"/>
      <c r="WOO693" s="61"/>
      <c r="WOP693" s="61"/>
      <c r="WOQ693" s="61"/>
      <c r="WOR693" s="61"/>
      <c r="WOS693" s="61"/>
      <c r="WOT693" s="61"/>
      <c r="WOU693" s="61"/>
      <c r="WOV693" s="61"/>
      <c r="WOW693" s="61"/>
      <c r="WOX693" s="61"/>
      <c r="WOY693" s="61"/>
      <c r="WOZ693" s="61"/>
      <c r="WPA693" s="61"/>
      <c r="WPB693" s="61"/>
      <c r="WPC693" s="61"/>
      <c r="WPD693" s="61"/>
      <c r="WPE693" s="61"/>
      <c r="WPF693" s="61"/>
      <c r="WPG693" s="61"/>
      <c r="WPH693" s="61"/>
      <c r="WPI693" s="61"/>
      <c r="WPJ693" s="61"/>
      <c r="WPK693" s="61"/>
      <c r="WPL693" s="61"/>
      <c r="WPM693" s="61"/>
      <c r="WPN693" s="61"/>
      <c r="WPO693" s="61"/>
      <c r="WPP693" s="61"/>
      <c r="WPQ693" s="61"/>
      <c r="WPR693" s="61"/>
      <c r="WPS693" s="61"/>
      <c r="WPT693" s="61"/>
      <c r="WPU693" s="61"/>
      <c r="WPV693" s="61"/>
      <c r="WPW693" s="61"/>
      <c r="WPX693" s="61"/>
      <c r="WPY693" s="61"/>
      <c r="WPZ693" s="61"/>
      <c r="WQA693" s="61"/>
      <c r="WQB693" s="61"/>
      <c r="WQC693" s="61"/>
      <c r="WQD693" s="61"/>
      <c r="WQE693" s="61"/>
      <c r="WQF693" s="61"/>
      <c r="WQG693" s="61"/>
      <c r="WQH693" s="61"/>
      <c r="WQI693" s="61"/>
      <c r="WQJ693" s="61"/>
      <c r="WQK693" s="61"/>
      <c r="WQL693" s="61"/>
      <c r="WQM693" s="61"/>
      <c r="WQN693" s="61"/>
      <c r="WQO693" s="61"/>
      <c r="WQP693" s="61"/>
      <c r="WQQ693" s="61"/>
      <c r="WQR693" s="61"/>
      <c r="WQS693" s="61"/>
      <c r="WQT693" s="61"/>
      <c r="WQU693" s="61"/>
      <c r="WQV693" s="61"/>
      <c r="WQW693" s="61"/>
      <c r="WQX693" s="61"/>
      <c r="WQY693" s="61"/>
      <c r="WQZ693" s="61"/>
      <c r="WRA693" s="61"/>
      <c r="WRB693" s="61"/>
      <c r="WRC693" s="61"/>
      <c r="WRD693" s="61"/>
      <c r="WRE693" s="61"/>
      <c r="WRF693" s="61"/>
      <c r="WRG693" s="61"/>
      <c r="WRH693" s="61"/>
      <c r="WRI693" s="61"/>
      <c r="WRJ693" s="61"/>
      <c r="WRK693" s="61"/>
      <c r="WRL693" s="61"/>
      <c r="WRM693" s="61"/>
      <c r="WRN693" s="61"/>
      <c r="WRO693" s="61"/>
      <c r="WRP693" s="61"/>
      <c r="WRQ693" s="61"/>
      <c r="WRR693" s="61"/>
      <c r="WRS693" s="61"/>
      <c r="WRT693" s="61"/>
      <c r="WRU693" s="61"/>
      <c r="WRV693" s="61"/>
      <c r="WRW693" s="61"/>
      <c r="WRX693" s="61"/>
      <c r="WRY693" s="61"/>
      <c r="WRZ693" s="61"/>
      <c r="WSA693" s="61"/>
      <c r="WSB693" s="61"/>
      <c r="WSC693" s="61"/>
      <c r="WSD693" s="61"/>
      <c r="WSE693" s="61"/>
      <c r="WSF693" s="61"/>
      <c r="WSG693" s="61"/>
      <c r="WSH693" s="61"/>
      <c r="WSI693" s="61"/>
      <c r="WSJ693" s="61"/>
      <c r="WSK693" s="61"/>
      <c r="WSL693" s="61"/>
      <c r="WSM693" s="61"/>
      <c r="WSN693" s="61"/>
      <c r="WSO693" s="61"/>
      <c r="WSP693" s="61"/>
      <c r="WSQ693" s="61"/>
      <c r="WSR693" s="61"/>
      <c r="WSS693" s="61"/>
      <c r="WST693" s="61"/>
      <c r="WSU693" s="61"/>
      <c r="WSV693" s="61"/>
      <c r="WSW693" s="61"/>
      <c r="WSX693" s="61"/>
      <c r="WSY693" s="61"/>
      <c r="WSZ693" s="61"/>
      <c r="WTA693" s="61"/>
      <c r="WTB693" s="61"/>
      <c r="WTC693" s="61"/>
      <c r="WTD693" s="61"/>
      <c r="WTE693" s="61"/>
      <c r="WTF693" s="61"/>
      <c r="WTG693" s="61"/>
      <c r="WTH693" s="61"/>
      <c r="WTI693" s="61"/>
      <c r="WTJ693" s="61"/>
      <c r="WTK693" s="61"/>
      <c r="WTL693" s="61"/>
      <c r="WTM693" s="61"/>
      <c r="WTN693" s="61"/>
      <c r="WTO693" s="61"/>
      <c r="WTP693" s="61"/>
      <c r="WTQ693" s="61"/>
      <c r="WTR693" s="61"/>
      <c r="WTS693" s="61"/>
      <c r="WTT693" s="61"/>
      <c r="WTU693" s="61"/>
      <c r="WTV693" s="61"/>
      <c r="WTW693" s="61"/>
      <c r="WTX693" s="61"/>
      <c r="WTY693" s="61"/>
      <c r="WTZ693" s="61"/>
      <c r="WUA693" s="61"/>
      <c r="WUB693" s="61"/>
      <c r="WUC693" s="61"/>
      <c r="WUD693" s="61"/>
      <c r="WUE693" s="61"/>
      <c r="WUF693" s="61"/>
      <c r="WUG693" s="61"/>
      <c r="WUH693" s="61"/>
      <c r="WUI693" s="61"/>
      <c r="WUJ693" s="61"/>
      <c r="WUK693" s="61"/>
      <c r="WUL693" s="61"/>
      <c r="WUM693" s="61"/>
      <c r="WUN693" s="61"/>
      <c r="WUO693" s="61"/>
      <c r="WUP693" s="61"/>
      <c r="WUQ693" s="61"/>
      <c r="WUR693" s="61"/>
      <c r="WUS693" s="61"/>
      <c r="WUT693" s="61"/>
      <c r="WUU693" s="61"/>
      <c r="WUV693" s="61"/>
      <c r="WUW693" s="61"/>
      <c r="WUX693" s="61"/>
      <c r="WUY693" s="61"/>
      <c r="WUZ693" s="61"/>
      <c r="WVA693" s="61"/>
      <c r="WVB693" s="61"/>
      <c r="WVC693" s="61"/>
      <c r="WVD693" s="61"/>
      <c r="WVE693" s="61"/>
      <c r="WVF693" s="61"/>
      <c r="WVG693" s="61"/>
      <c r="WVH693" s="61"/>
      <c r="WVI693" s="61"/>
      <c r="WVJ693" s="61"/>
      <c r="WVK693" s="61"/>
      <c r="WVL693" s="61"/>
      <c r="WVM693" s="61"/>
      <c r="WVN693" s="61"/>
      <c r="WVO693" s="61"/>
      <c r="WVP693" s="61"/>
      <c r="WVQ693" s="61"/>
      <c r="WVR693" s="61"/>
      <c r="WVS693" s="61"/>
      <c r="WVT693" s="61"/>
      <c r="WVU693" s="61"/>
      <c r="WVV693" s="61"/>
      <c r="WVW693" s="61"/>
      <c r="WVX693" s="61"/>
      <c r="WVY693" s="61"/>
      <c r="WVZ693" s="61"/>
      <c r="WWA693" s="61"/>
      <c r="WWB693" s="61"/>
      <c r="WWC693" s="61"/>
      <c r="WWD693" s="61"/>
      <c r="WWE693" s="61"/>
      <c r="WWF693" s="61"/>
      <c r="WWG693" s="61"/>
      <c r="WWH693" s="61"/>
      <c r="WWI693" s="61"/>
      <c r="WWJ693" s="61"/>
      <c r="WWK693" s="61"/>
      <c r="WWL693" s="61"/>
      <c r="WWM693" s="61"/>
      <c r="WWN693" s="61"/>
      <c r="WWO693" s="61"/>
      <c r="WWP693" s="61"/>
      <c r="WWQ693" s="61"/>
      <c r="WWR693" s="61"/>
      <c r="WWS693" s="61"/>
      <c r="WWT693" s="61"/>
      <c r="WWU693" s="61"/>
      <c r="WWV693" s="61"/>
      <c r="WWW693" s="61"/>
      <c r="WWX693" s="61"/>
      <c r="WWY693" s="61"/>
      <c r="WWZ693" s="61"/>
      <c r="WXA693" s="61"/>
      <c r="WXB693" s="61"/>
      <c r="WXC693" s="61"/>
      <c r="WXD693" s="61"/>
      <c r="WXE693" s="61"/>
      <c r="WXF693" s="61"/>
      <c r="WXG693" s="61"/>
      <c r="WXH693" s="61"/>
      <c r="WXI693" s="61"/>
      <c r="WXJ693" s="61"/>
      <c r="WXK693" s="61"/>
      <c r="WXL693" s="61"/>
      <c r="WXM693" s="61"/>
      <c r="WXN693" s="61"/>
      <c r="WXO693" s="61"/>
      <c r="WXP693" s="61"/>
      <c r="WXQ693" s="61"/>
      <c r="WXR693" s="61"/>
      <c r="WXS693" s="61"/>
      <c r="WXT693" s="61"/>
      <c r="WXU693" s="61"/>
      <c r="WXV693" s="61"/>
      <c r="WXW693" s="61"/>
      <c r="WXX693" s="61"/>
      <c r="WXY693" s="61"/>
      <c r="WXZ693" s="61"/>
      <c r="WYA693" s="61"/>
      <c r="WYB693" s="61"/>
      <c r="WYC693" s="61"/>
      <c r="WYD693" s="61"/>
      <c r="WYE693" s="61"/>
      <c r="WYF693" s="61"/>
      <c r="WYG693" s="61"/>
      <c r="WYH693" s="61"/>
      <c r="WYI693" s="61"/>
      <c r="WYJ693" s="61"/>
      <c r="WYK693" s="61"/>
      <c r="WYL693" s="61"/>
      <c r="WYM693" s="61"/>
      <c r="WYN693" s="61"/>
      <c r="WYO693" s="61"/>
      <c r="WYP693" s="61"/>
      <c r="WYQ693" s="61"/>
      <c r="WYR693" s="61"/>
      <c r="WYS693" s="61"/>
      <c r="WYT693" s="61"/>
      <c r="WYU693" s="61"/>
      <c r="WYV693" s="61"/>
      <c r="WYW693" s="61"/>
      <c r="WYX693" s="61"/>
      <c r="WYY693" s="61"/>
      <c r="WYZ693" s="61"/>
      <c r="WZA693" s="61"/>
      <c r="WZB693" s="61"/>
      <c r="WZC693" s="61"/>
      <c r="WZD693" s="61"/>
      <c r="WZE693" s="61"/>
      <c r="WZF693" s="61"/>
      <c r="WZG693" s="61"/>
      <c r="WZH693" s="61"/>
      <c r="WZI693" s="61"/>
      <c r="WZJ693" s="61"/>
      <c r="WZK693" s="61"/>
      <c r="WZL693" s="61"/>
      <c r="WZM693" s="61"/>
      <c r="WZN693" s="61"/>
      <c r="WZO693" s="61"/>
      <c r="WZP693" s="61"/>
      <c r="WZQ693" s="61"/>
      <c r="WZR693" s="61"/>
      <c r="WZS693" s="61"/>
      <c r="WZT693" s="61"/>
      <c r="WZU693" s="61"/>
      <c r="WZV693" s="61"/>
      <c r="WZW693" s="61"/>
      <c r="WZX693" s="61"/>
      <c r="WZY693" s="61"/>
      <c r="WZZ693" s="61"/>
      <c r="XAA693" s="61"/>
      <c r="XAB693" s="61"/>
      <c r="XAC693" s="61"/>
      <c r="XAD693" s="61"/>
      <c r="XAE693" s="61"/>
      <c r="XAF693" s="61"/>
      <c r="XAG693" s="61"/>
      <c r="XAH693" s="61"/>
      <c r="XAI693" s="61"/>
      <c r="XAJ693" s="61"/>
      <c r="XAK693" s="61"/>
      <c r="XAL693" s="61"/>
      <c r="XAM693" s="61"/>
      <c r="XAN693" s="61"/>
      <c r="XAO693" s="61"/>
      <c r="XAP693" s="61"/>
      <c r="XAQ693" s="61"/>
      <c r="XAR693" s="61"/>
      <c r="XAS693" s="61"/>
      <c r="XAT693" s="61"/>
      <c r="XAU693" s="61"/>
      <c r="XAV693" s="61"/>
      <c r="XAW693" s="61"/>
      <c r="XAX693" s="61"/>
      <c r="XAY693" s="61"/>
      <c r="XAZ693" s="61"/>
      <c r="XBA693" s="61"/>
      <c r="XBB693" s="61"/>
      <c r="XBC693" s="61"/>
      <c r="XBD693" s="61"/>
      <c r="XBE693" s="61"/>
      <c r="XBF693" s="61"/>
      <c r="XBG693" s="61"/>
      <c r="XBH693" s="61"/>
      <c r="XBI693" s="61"/>
      <c r="XBJ693" s="61"/>
      <c r="XBK693" s="61"/>
      <c r="XBL693" s="61"/>
      <c r="XBM693" s="61"/>
      <c r="XBN693" s="61"/>
      <c r="XBO693" s="61"/>
      <c r="XBP693" s="61"/>
      <c r="XBQ693" s="61"/>
      <c r="XBR693" s="61"/>
      <c r="XBS693" s="61"/>
      <c r="XBT693" s="61"/>
      <c r="XBU693" s="61"/>
      <c r="XBV693" s="61"/>
      <c r="XBW693" s="61"/>
      <c r="XBX693" s="61"/>
      <c r="XBY693" s="61"/>
      <c r="XBZ693" s="61"/>
      <c r="XCA693" s="61"/>
      <c r="XCB693" s="61"/>
      <c r="XCC693" s="61"/>
      <c r="XCD693" s="61"/>
      <c r="XCE693" s="61"/>
      <c r="XCF693" s="61"/>
      <c r="XCG693" s="61"/>
      <c r="XCH693" s="61"/>
      <c r="XCI693" s="61"/>
      <c r="XCJ693" s="61"/>
      <c r="XCK693" s="61"/>
      <c r="XCL693" s="61"/>
      <c r="XCM693" s="61"/>
      <c r="XCN693" s="61"/>
      <c r="XCO693" s="61"/>
      <c r="XCP693" s="61"/>
      <c r="XCQ693" s="61"/>
      <c r="XCR693" s="61"/>
      <c r="XCS693" s="61"/>
      <c r="XCT693" s="61"/>
      <c r="XCU693" s="61"/>
      <c r="XCV693" s="61"/>
      <c r="XCW693" s="61"/>
      <c r="XCX693" s="61"/>
      <c r="XCY693" s="61"/>
      <c r="XCZ693" s="61"/>
      <c r="XDA693" s="61"/>
      <c r="XDB693" s="61"/>
      <c r="XDC693" s="61"/>
      <c r="XDD693" s="61"/>
      <c r="XDE693" s="61"/>
      <c r="XDF693" s="61"/>
      <c r="XDG693" s="61"/>
      <c r="XDH693" s="61"/>
      <c r="XDI693" s="61"/>
      <c r="XDJ693" s="61"/>
      <c r="XDK693" s="61"/>
      <c r="XDL693" s="61"/>
      <c r="XDM693" s="61"/>
      <c r="XDN693" s="61"/>
      <c r="XDO693" s="61"/>
      <c r="XDP693" s="61"/>
      <c r="XDQ693" s="61"/>
      <c r="XDR693" s="61"/>
      <c r="XDS693" s="61"/>
      <c r="XDT693" s="61"/>
      <c r="XDU693" s="61"/>
      <c r="XDV693" s="61"/>
      <c r="XDW693" s="61"/>
      <c r="XDX693" s="61"/>
      <c r="XDY693" s="61"/>
      <c r="XDZ693" s="61"/>
      <c r="XEA693" s="61"/>
      <c r="XEB693" s="61"/>
      <c r="XEC693" s="61"/>
      <c r="XED693" s="61"/>
      <c r="XEE693" s="61"/>
      <c r="XEF693" s="61"/>
    </row>
    <row r="694" spans="1:16360">
      <c r="A694" s="418">
        <v>360</v>
      </c>
      <c r="B694" s="418" t="s">
        <v>3001</v>
      </c>
      <c r="C694" s="418" t="s">
        <v>58</v>
      </c>
      <c r="D694" s="418" t="s">
        <v>762</v>
      </c>
      <c r="E694" s="418" t="s">
        <v>190</v>
      </c>
      <c r="F694" s="418" t="s">
        <v>299</v>
      </c>
      <c r="G694" s="418" t="s">
        <v>2808</v>
      </c>
      <c r="H694" s="418" t="s">
        <v>224</v>
      </c>
      <c r="I694" s="418">
        <v>49204132</v>
      </c>
      <c r="J694" s="418">
        <v>832</v>
      </c>
      <c r="K694" s="418">
        <v>32</v>
      </c>
      <c r="L694" s="420"/>
      <c r="M694" s="420"/>
      <c r="N694" s="418"/>
      <c r="O694" s="420"/>
      <c r="P694" s="420"/>
      <c r="Q694" s="418"/>
      <c r="R694" s="418"/>
      <c r="S694" s="418"/>
      <c r="T694" s="418"/>
      <c r="U694" s="445"/>
      <c r="V694" s="418" t="s">
        <v>62</v>
      </c>
      <c r="W694" s="441"/>
      <c r="X694" s="418" t="s">
        <v>58</v>
      </c>
      <c r="Y694" s="446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99"/>
      <c r="CL694" s="99"/>
      <c r="CM694" s="99"/>
      <c r="CN694" s="99"/>
      <c r="CO694" s="61"/>
      <c r="CP694" s="61"/>
      <c r="CQ694" s="61"/>
      <c r="CR694" s="61"/>
      <c r="CS694" s="61"/>
      <c r="CT694" s="61"/>
      <c r="CU694" s="61"/>
      <c r="CV694" s="61"/>
      <c r="CW694" s="61"/>
      <c r="CX694" s="61"/>
      <c r="CY694" s="61"/>
      <c r="CZ694" s="61"/>
      <c r="DA694" s="61"/>
      <c r="DB694" s="61"/>
      <c r="DC694" s="61"/>
      <c r="DD694" s="61"/>
      <c r="DE694" s="61"/>
      <c r="DF694" s="61"/>
      <c r="DG694" s="61"/>
      <c r="DH694" s="61"/>
      <c r="DI694" s="61"/>
      <c r="DJ694" s="61"/>
      <c r="DK694" s="61"/>
      <c r="DL694" s="61"/>
      <c r="DM694" s="61"/>
      <c r="DN694" s="61"/>
      <c r="DO694" s="61"/>
      <c r="DP694" s="61"/>
      <c r="DQ694" s="61"/>
      <c r="DR694" s="61"/>
      <c r="DS694" s="61"/>
      <c r="DT694" s="61"/>
      <c r="DU694" s="61"/>
      <c r="DV694" s="61"/>
      <c r="DW694" s="61"/>
      <c r="DX694" s="61"/>
      <c r="DY694" s="61"/>
      <c r="DZ694" s="61"/>
      <c r="EA694" s="61"/>
      <c r="EB694" s="61"/>
      <c r="EC694" s="61"/>
      <c r="ED694" s="61"/>
      <c r="EE694" s="61"/>
      <c r="EF694" s="61"/>
      <c r="EG694" s="61"/>
      <c r="EH694" s="61"/>
      <c r="EI694" s="61"/>
      <c r="EJ694" s="61"/>
      <c r="EK694" s="61"/>
      <c r="EL694" s="61"/>
      <c r="EM694" s="61"/>
      <c r="EN694" s="61"/>
      <c r="EO694" s="61"/>
      <c r="EP694" s="61"/>
      <c r="EQ694" s="61"/>
      <c r="ER694" s="61"/>
      <c r="ES694" s="61"/>
      <c r="ET694" s="61"/>
      <c r="EU694" s="61"/>
      <c r="EV694" s="61"/>
      <c r="EW694" s="61"/>
      <c r="EX694" s="61"/>
      <c r="EY694" s="61"/>
      <c r="EZ694" s="61"/>
      <c r="FA694" s="61"/>
      <c r="FB694" s="61"/>
      <c r="FC694" s="61"/>
      <c r="FD694" s="61"/>
      <c r="FE694" s="61"/>
      <c r="FF694" s="61"/>
      <c r="FG694" s="61"/>
      <c r="FH694" s="61"/>
      <c r="FI694" s="61"/>
      <c r="FJ694" s="61"/>
      <c r="FK694" s="61"/>
      <c r="FL694" s="61"/>
      <c r="FM694" s="61"/>
      <c r="FN694" s="61"/>
      <c r="FO694" s="61"/>
      <c r="FP694" s="61"/>
      <c r="FQ694" s="61"/>
      <c r="FR694" s="61"/>
      <c r="FS694" s="61"/>
      <c r="FT694" s="61"/>
      <c r="FU694" s="61"/>
      <c r="FV694" s="61"/>
      <c r="FW694" s="61"/>
      <c r="FX694" s="61"/>
      <c r="FY694" s="61"/>
      <c r="FZ694" s="61"/>
      <c r="GA694" s="61"/>
      <c r="GB694" s="61"/>
      <c r="GC694" s="61"/>
      <c r="GD694" s="61"/>
      <c r="GE694" s="61"/>
      <c r="GF694" s="61"/>
      <c r="GG694" s="61"/>
      <c r="GH694" s="61"/>
      <c r="GI694" s="61"/>
      <c r="GJ694" s="61"/>
      <c r="GK694" s="61"/>
      <c r="GL694" s="61"/>
      <c r="GM694" s="61"/>
      <c r="GN694" s="61"/>
      <c r="GO694" s="61"/>
      <c r="GP694" s="61"/>
      <c r="GQ694" s="61"/>
      <c r="GR694" s="61"/>
      <c r="GS694" s="61"/>
      <c r="GT694" s="61"/>
      <c r="GU694" s="61"/>
      <c r="GV694" s="61"/>
      <c r="GW694" s="61"/>
      <c r="GX694" s="61"/>
      <c r="GY694" s="61"/>
      <c r="GZ694" s="61"/>
      <c r="HA694" s="61"/>
      <c r="HB694" s="61"/>
      <c r="HC694" s="61"/>
      <c r="HD694" s="61"/>
      <c r="HE694" s="61"/>
      <c r="HF694" s="61"/>
      <c r="HG694" s="61"/>
      <c r="HH694" s="61"/>
      <c r="HI694" s="61"/>
      <c r="HJ694" s="61"/>
      <c r="HK694" s="61"/>
      <c r="HL694" s="61"/>
      <c r="HM694" s="61"/>
      <c r="HN694" s="61"/>
      <c r="HO694" s="61"/>
      <c r="HP694" s="61"/>
      <c r="HQ694" s="61"/>
      <c r="HR694" s="61"/>
      <c r="HS694" s="61"/>
      <c r="HT694" s="61"/>
      <c r="HU694" s="61"/>
      <c r="HV694" s="61"/>
      <c r="HW694" s="61"/>
      <c r="HX694" s="61"/>
      <c r="HY694" s="61"/>
      <c r="HZ694" s="61"/>
      <c r="IA694" s="61"/>
      <c r="IB694" s="61"/>
      <c r="IC694" s="61"/>
      <c r="ID694" s="61"/>
      <c r="IE694" s="61"/>
      <c r="IF694" s="61"/>
      <c r="IG694" s="61"/>
      <c r="IH694" s="61"/>
      <c r="II694" s="61"/>
      <c r="IJ694" s="61"/>
      <c r="IK694" s="61"/>
      <c r="IL694" s="61"/>
      <c r="IM694" s="61"/>
      <c r="IN694" s="61"/>
      <c r="IO694" s="61"/>
      <c r="IP694" s="61"/>
      <c r="IQ694" s="61"/>
      <c r="IR694" s="61"/>
      <c r="IS694" s="61"/>
      <c r="IT694" s="61"/>
      <c r="IU694" s="61"/>
      <c r="IV694" s="61"/>
      <c r="IW694" s="61"/>
      <c r="IX694" s="61"/>
      <c r="IY694" s="61"/>
      <c r="IZ694" s="61"/>
      <c r="JA694" s="61"/>
      <c r="JB694" s="61"/>
      <c r="JC694" s="61"/>
      <c r="JD694" s="61"/>
      <c r="JE694" s="61"/>
      <c r="JF694" s="61"/>
      <c r="JG694" s="61"/>
      <c r="JH694" s="61"/>
      <c r="JI694" s="61"/>
      <c r="JJ694" s="61"/>
      <c r="JK694" s="61"/>
      <c r="JL694" s="61"/>
      <c r="JM694" s="61"/>
      <c r="JN694" s="61"/>
      <c r="JO694" s="61"/>
      <c r="JP694" s="61"/>
      <c r="JQ694" s="61"/>
      <c r="JR694" s="61"/>
      <c r="JS694" s="61"/>
      <c r="JT694" s="61"/>
      <c r="JU694" s="61"/>
      <c r="JV694" s="61"/>
      <c r="JW694" s="61"/>
      <c r="JX694" s="61"/>
      <c r="JY694" s="61"/>
      <c r="JZ694" s="61"/>
      <c r="KA694" s="61"/>
      <c r="KB694" s="61"/>
      <c r="KC694" s="61"/>
      <c r="KD694" s="61"/>
      <c r="KE694" s="61"/>
      <c r="KF694" s="61"/>
      <c r="KG694" s="61"/>
      <c r="KH694" s="61"/>
      <c r="KI694" s="61"/>
      <c r="KJ694" s="61"/>
      <c r="KK694" s="61"/>
      <c r="KL694" s="61"/>
      <c r="KM694" s="61"/>
      <c r="KN694" s="61"/>
      <c r="KO694" s="61"/>
      <c r="KP694" s="61"/>
      <c r="KQ694" s="61"/>
      <c r="KR694" s="61"/>
      <c r="KS694" s="61"/>
      <c r="KT694" s="61"/>
      <c r="KU694" s="61"/>
      <c r="KV694" s="61"/>
      <c r="KW694" s="61"/>
      <c r="KX694" s="61"/>
      <c r="KY694" s="61"/>
      <c r="KZ694" s="61"/>
      <c r="LA694" s="61"/>
      <c r="LB694" s="61"/>
      <c r="LC694" s="61"/>
      <c r="LD694" s="61"/>
      <c r="LE694" s="61"/>
      <c r="LF694" s="61"/>
      <c r="LG694" s="61"/>
      <c r="LH694" s="61"/>
      <c r="LI694" s="61"/>
      <c r="LJ694" s="61"/>
      <c r="LK694" s="61"/>
      <c r="LL694" s="61"/>
      <c r="LM694" s="61"/>
      <c r="LN694" s="61"/>
      <c r="LO694" s="61"/>
      <c r="LP694" s="61"/>
      <c r="LQ694" s="61"/>
      <c r="LR694" s="61"/>
      <c r="LS694" s="61"/>
      <c r="LT694" s="61"/>
      <c r="LU694" s="61"/>
      <c r="LV694" s="61"/>
      <c r="LW694" s="61"/>
      <c r="LX694" s="61"/>
      <c r="LY694" s="61"/>
      <c r="LZ694" s="61"/>
      <c r="MA694" s="61"/>
      <c r="MB694" s="61"/>
      <c r="MC694" s="61"/>
      <c r="MD694" s="61"/>
      <c r="ME694" s="61"/>
      <c r="MF694" s="61"/>
      <c r="MG694" s="61"/>
      <c r="MH694" s="61"/>
      <c r="MI694" s="61"/>
      <c r="MJ694" s="61"/>
      <c r="MK694" s="61"/>
      <c r="ML694" s="61"/>
      <c r="MM694" s="61"/>
      <c r="MN694" s="61"/>
      <c r="MO694" s="61"/>
      <c r="MP694" s="61"/>
      <c r="MQ694" s="61"/>
      <c r="MR694" s="61"/>
      <c r="MS694" s="61"/>
      <c r="MT694" s="61"/>
      <c r="MU694" s="61"/>
      <c r="MV694" s="61"/>
      <c r="MW694" s="61"/>
      <c r="MX694" s="61"/>
      <c r="MY694" s="61"/>
      <c r="MZ694" s="61"/>
      <c r="NA694" s="61"/>
      <c r="NB694" s="61"/>
      <c r="NC694" s="61"/>
      <c r="ND694" s="61"/>
      <c r="NE694" s="61"/>
      <c r="NF694" s="61"/>
      <c r="NG694" s="61"/>
      <c r="NH694" s="61"/>
      <c r="NI694" s="61"/>
      <c r="NJ694" s="61"/>
      <c r="NK694" s="61"/>
      <c r="NL694" s="61"/>
      <c r="NM694" s="61"/>
      <c r="NN694" s="61"/>
      <c r="NO694" s="61"/>
      <c r="NP694" s="61"/>
      <c r="NQ694" s="61"/>
      <c r="NR694" s="61"/>
      <c r="NS694" s="61"/>
      <c r="NT694" s="61"/>
      <c r="NU694" s="61"/>
      <c r="NV694" s="61"/>
      <c r="NW694" s="61"/>
      <c r="NX694" s="61"/>
      <c r="NY694" s="61"/>
      <c r="NZ694" s="61"/>
      <c r="OA694" s="61"/>
      <c r="OB694" s="61"/>
      <c r="OC694" s="61"/>
      <c r="OD694" s="61"/>
      <c r="OE694" s="61"/>
      <c r="OF694" s="61"/>
      <c r="OG694" s="61"/>
      <c r="OH694" s="61"/>
      <c r="OI694" s="61"/>
      <c r="OJ694" s="61"/>
      <c r="OK694" s="61"/>
      <c r="OL694" s="61"/>
      <c r="OM694" s="61"/>
      <c r="ON694" s="61"/>
      <c r="OO694" s="61"/>
      <c r="OP694" s="61"/>
      <c r="OQ694" s="61"/>
      <c r="OR694" s="61"/>
      <c r="OS694" s="61"/>
      <c r="OT694" s="61"/>
      <c r="OU694" s="61"/>
      <c r="OV694" s="61"/>
      <c r="OW694" s="61"/>
      <c r="OX694" s="61"/>
      <c r="OY694" s="61"/>
      <c r="OZ694" s="61"/>
      <c r="PA694" s="61"/>
      <c r="PB694" s="61"/>
      <c r="PC694" s="61"/>
      <c r="PD694" s="61"/>
      <c r="PE694" s="61"/>
      <c r="PF694" s="61"/>
      <c r="PG694" s="61"/>
      <c r="PH694" s="61"/>
      <c r="PI694" s="61"/>
      <c r="PJ694" s="61"/>
      <c r="PK694" s="61"/>
      <c r="PL694" s="61"/>
      <c r="PM694" s="61"/>
      <c r="PN694" s="61"/>
      <c r="PO694" s="61"/>
      <c r="PP694" s="61"/>
      <c r="PQ694" s="61"/>
      <c r="PR694" s="61"/>
      <c r="PS694" s="61"/>
      <c r="PT694" s="61"/>
      <c r="PU694" s="61"/>
      <c r="PV694" s="61"/>
      <c r="PW694" s="61"/>
      <c r="PX694" s="61"/>
      <c r="PY694" s="61"/>
      <c r="PZ694" s="61"/>
      <c r="QA694" s="61"/>
      <c r="QB694" s="61"/>
      <c r="QC694" s="61"/>
      <c r="QD694" s="61"/>
      <c r="QE694" s="61"/>
      <c r="QF694" s="61"/>
      <c r="QG694" s="61"/>
      <c r="QH694" s="61"/>
      <c r="QI694" s="61"/>
      <c r="QJ694" s="61"/>
      <c r="QK694" s="61"/>
      <c r="QL694" s="61"/>
      <c r="QM694" s="61"/>
      <c r="QN694" s="61"/>
      <c r="QO694" s="61"/>
      <c r="QP694" s="61"/>
      <c r="QQ694" s="61"/>
      <c r="QR694" s="61"/>
      <c r="QS694" s="61"/>
      <c r="QT694" s="61"/>
      <c r="QU694" s="61"/>
      <c r="QV694" s="61"/>
      <c r="QW694" s="61"/>
      <c r="QX694" s="61"/>
      <c r="QY694" s="61"/>
      <c r="QZ694" s="61"/>
      <c r="RA694" s="61"/>
      <c r="RB694" s="61"/>
      <c r="RC694" s="61"/>
      <c r="RD694" s="61"/>
      <c r="RE694" s="61"/>
      <c r="RF694" s="61"/>
      <c r="RG694" s="61"/>
      <c r="RH694" s="61"/>
      <c r="RI694" s="61"/>
      <c r="RJ694" s="61"/>
      <c r="RK694" s="61"/>
      <c r="RL694" s="61"/>
      <c r="RM694" s="61"/>
      <c r="RN694" s="61"/>
      <c r="RO694" s="61"/>
      <c r="RP694" s="61"/>
      <c r="RQ694" s="61"/>
      <c r="RR694" s="61"/>
      <c r="RS694" s="61"/>
      <c r="RT694" s="61"/>
      <c r="RU694" s="61"/>
      <c r="RV694" s="61"/>
      <c r="RW694" s="61"/>
      <c r="RX694" s="61"/>
      <c r="RY694" s="61"/>
      <c r="RZ694" s="61"/>
      <c r="SA694" s="61"/>
      <c r="SB694" s="61"/>
      <c r="SC694" s="61"/>
      <c r="SD694" s="61"/>
      <c r="SE694" s="61"/>
      <c r="SF694" s="61"/>
      <c r="SG694" s="61"/>
      <c r="SH694" s="61"/>
      <c r="SI694" s="61"/>
      <c r="SJ694" s="61"/>
      <c r="SK694" s="61"/>
      <c r="SL694" s="61"/>
      <c r="SM694" s="61"/>
      <c r="SN694" s="61"/>
      <c r="SO694" s="61"/>
      <c r="SP694" s="61"/>
      <c r="SQ694" s="61"/>
      <c r="SR694" s="61"/>
      <c r="SS694" s="61"/>
      <c r="ST694" s="61"/>
      <c r="SU694" s="61"/>
      <c r="SV694" s="61"/>
      <c r="SW694" s="61"/>
      <c r="SX694" s="61"/>
      <c r="SY694" s="61"/>
      <c r="SZ694" s="61"/>
      <c r="TA694" s="61"/>
      <c r="TB694" s="61"/>
      <c r="TC694" s="61"/>
      <c r="TD694" s="61"/>
      <c r="TE694" s="61"/>
      <c r="TF694" s="61"/>
      <c r="TG694" s="61"/>
      <c r="TH694" s="61"/>
      <c r="TI694" s="61"/>
      <c r="TJ694" s="61"/>
      <c r="TK694" s="61"/>
      <c r="TL694" s="61"/>
      <c r="TM694" s="61"/>
      <c r="TN694" s="61"/>
      <c r="TO694" s="61"/>
      <c r="TP694" s="61"/>
      <c r="TQ694" s="61"/>
      <c r="TR694" s="61"/>
      <c r="TS694" s="61"/>
      <c r="TT694" s="61"/>
      <c r="TU694" s="61"/>
      <c r="TV694" s="61"/>
      <c r="TW694" s="61"/>
      <c r="TX694" s="61"/>
      <c r="TY694" s="61"/>
      <c r="TZ694" s="61"/>
      <c r="UA694" s="61"/>
      <c r="UB694" s="61"/>
      <c r="UC694" s="61"/>
      <c r="UD694" s="61"/>
      <c r="UE694" s="61"/>
      <c r="UF694" s="61"/>
      <c r="UG694" s="61"/>
      <c r="UH694" s="61"/>
      <c r="UI694" s="61"/>
      <c r="UJ694" s="61"/>
      <c r="UK694" s="61"/>
      <c r="UL694" s="61"/>
      <c r="UM694" s="61"/>
      <c r="UN694" s="61"/>
      <c r="UO694" s="61"/>
      <c r="UP694" s="61"/>
      <c r="UQ694" s="61"/>
      <c r="UR694" s="61"/>
      <c r="US694" s="61"/>
      <c r="UT694" s="61"/>
      <c r="UU694" s="61"/>
      <c r="UV694" s="61"/>
      <c r="UW694" s="61"/>
      <c r="UX694" s="61"/>
      <c r="UY694" s="61"/>
      <c r="UZ694" s="61"/>
      <c r="VA694" s="61"/>
      <c r="VB694" s="61"/>
      <c r="VC694" s="61"/>
      <c r="VD694" s="61"/>
      <c r="VE694" s="61"/>
      <c r="VF694" s="61"/>
      <c r="VG694" s="61"/>
      <c r="VH694" s="61"/>
      <c r="VI694" s="61"/>
      <c r="VJ694" s="61"/>
      <c r="VK694" s="61"/>
      <c r="VL694" s="61"/>
      <c r="VM694" s="61"/>
      <c r="VN694" s="61"/>
      <c r="VO694" s="61"/>
      <c r="VP694" s="61"/>
      <c r="VQ694" s="61"/>
      <c r="VR694" s="61"/>
      <c r="VS694" s="61"/>
      <c r="VT694" s="61"/>
      <c r="VU694" s="61"/>
      <c r="VV694" s="61"/>
      <c r="VW694" s="61"/>
      <c r="VX694" s="61"/>
      <c r="VY694" s="61"/>
      <c r="VZ694" s="61"/>
      <c r="WA694" s="61"/>
      <c r="WB694" s="61"/>
      <c r="WC694" s="61"/>
      <c r="WD694" s="61"/>
      <c r="WE694" s="61"/>
      <c r="WF694" s="61"/>
      <c r="WG694" s="61"/>
      <c r="WH694" s="61"/>
      <c r="WI694" s="61"/>
      <c r="WJ694" s="61"/>
      <c r="WK694" s="61"/>
      <c r="WL694" s="61"/>
      <c r="WM694" s="61"/>
      <c r="WN694" s="61"/>
      <c r="WO694" s="61"/>
      <c r="WP694" s="61"/>
      <c r="WQ694" s="61"/>
      <c r="WR694" s="61"/>
      <c r="WS694" s="61"/>
      <c r="WT694" s="61"/>
      <c r="WU694" s="61"/>
      <c r="WV694" s="61"/>
      <c r="WW694" s="61"/>
      <c r="WX694" s="61"/>
      <c r="WY694" s="61"/>
      <c r="WZ694" s="61"/>
      <c r="XA694" s="61"/>
      <c r="XB694" s="61"/>
      <c r="XC694" s="61"/>
      <c r="XD694" s="61"/>
      <c r="XE694" s="61"/>
      <c r="XF694" s="61"/>
      <c r="XG694" s="61"/>
      <c r="XH694" s="61"/>
      <c r="XI694" s="61"/>
      <c r="XJ694" s="61"/>
      <c r="XK694" s="61"/>
      <c r="XL694" s="61"/>
      <c r="XM694" s="61"/>
      <c r="XN694" s="61"/>
      <c r="XO694" s="61"/>
      <c r="XP694" s="61"/>
      <c r="XQ694" s="61"/>
      <c r="XR694" s="61"/>
      <c r="XS694" s="61"/>
      <c r="XT694" s="61"/>
      <c r="XU694" s="61"/>
      <c r="XV694" s="61"/>
      <c r="XW694" s="61"/>
      <c r="XX694" s="61"/>
      <c r="XY694" s="61"/>
      <c r="XZ694" s="61"/>
      <c r="YA694" s="61"/>
      <c r="YB694" s="61"/>
      <c r="YC694" s="61"/>
      <c r="YD694" s="61"/>
      <c r="YE694" s="61"/>
      <c r="YF694" s="61"/>
      <c r="YG694" s="61"/>
      <c r="YH694" s="61"/>
      <c r="YI694" s="61"/>
      <c r="YJ694" s="61"/>
      <c r="YK694" s="61"/>
      <c r="YL694" s="61"/>
      <c r="YM694" s="61"/>
      <c r="YN694" s="61"/>
      <c r="YO694" s="61"/>
      <c r="YP694" s="61"/>
      <c r="YQ694" s="61"/>
      <c r="YR694" s="61"/>
      <c r="YS694" s="61"/>
      <c r="YT694" s="61"/>
      <c r="YU694" s="61"/>
      <c r="YV694" s="61"/>
      <c r="YW694" s="61"/>
      <c r="YX694" s="61"/>
      <c r="YY694" s="61"/>
      <c r="YZ694" s="61"/>
      <c r="ZA694" s="61"/>
      <c r="ZB694" s="61"/>
      <c r="ZC694" s="61"/>
      <c r="ZD694" s="61"/>
      <c r="ZE694" s="61"/>
      <c r="ZF694" s="61"/>
      <c r="ZG694" s="61"/>
      <c r="ZH694" s="61"/>
      <c r="ZI694" s="61"/>
      <c r="ZJ694" s="61"/>
      <c r="ZK694" s="61"/>
      <c r="ZL694" s="61"/>
      <c r="ZM694" s="61"/>
      <c r="ZN694" s="61"/>
      <c r="ZO694" s="61"/>
      <c r="ZP694" s="61"/>
      <c r="ZQ694" s="61"/>
      <c r="ZR694" s="61"/>
      <c r="ZS694" s="61"/>
      <c r="ZT694" s="61"/>
      <c r="ZU694" s="61"/>
      <c r="ZV694" s="61"/>
      <c r="ZW694" s="61"/>
      <c r="ZX694" s="61"/>
      <c r="ZY694" s="61"/>
      <c r="ZZ694" s="61"/>
      <c r="AAA694" s="61"/>
      <c r="AAB694" s="61"/>
      <c r="AAC694" s="61"/>
      <c r="AAD694" s="61"/>
      <c r="AAE694" s="61"/>
      <c r="AAF694" s="61"/>
      <c r="AAG694" s="61"/>
      <c r="AAH694" s="61"/>
      <c r="AAI694" s="61"/>
      <c r="AAJ694" s="61"/>
      <c r="AAK694" s="61"/>
      <c r="AAL694" s="61"/>
      <c r="AAM694" s="61"/>
      <c r="AAN694" s="61"/>
      <c r="AAO694" s="61"/>
      <c r="AAP694" s="61"/>
      <c r="AAQ694" s="61"/>
      <c r="AAR694" s="61"/>
      <c r="AAS694" s="61"/>
      <c r="AAT694" s="61"/>
      <c r="AAU694" s="61"/>
      <c r="AAV694" s="61"/>
      <c r="AAW694" s="61"/>
      <c r="AAX694" s="61"/>
      <c r="AAY694" s="61"/>
      <c r="AAZ694" s="61"/>
      <c r="ABA694" s="61"/>
      <c r="ABB694" s="61"/>
      <c r="ABC694" s="61"/>
      <c r="ABD694" s="61"/>
      <c r="ABE694" s="61"/>
      <c r="ABF694" s="61"/>
      <c r="ABG694" s="61"/>
      <c r="ABH694" s="61"/>
      <c r="ABI694" s="61"/>
      <c r="ABJ694" s="61"/>
      <c r="ABK694" s="61"/>
      <c r="ABL694" s="61"/>
      <c r="ABM694" s="61"/>
      <c r="ABN694" s="61"/>
      <c r="ABO694" s="61"/>
      <c r="ABP694" s="61"/>
      <c r="ABQ694" s="61"/>
      <c r="ABR694" s="61"/>
      <c r="ABS694" s="61"/>
      <c r="ABT694" s="61"/>
      <c r="ABU694" s="61"/>
      <c r="ABV694" s="61"/>
      <c r="ABW694" s="61"/>
      <c r="ABX694" s="61"/>
      <c r="ABY694" s="61"/>
      <c r="ABZ694" s="61"/>
      <c r="ACA694" s="61"/>
      <c r="ACB694" s="61"/>
      <c r="ACC694" s="61"/>
      <c r="ACD694" s="61"/>
      <c r="ACE694" s="61"/>
      <c r="ACF694" s="61"/>
      <c r="ACG694" s="61"/>
      <c r="ACH694" s="61"/>
      <c r="ACI694" s="61"/>
      <c r="ACJ694" s="61"/>
      <c r="ACK694" s="61"/>
      <c r="ACL694" s="61"/>
      <c r="ACM694" s="61"/>
      <c r="ACN694" s="61"/>
      <c r="ACO694" s="61"/>
      <c r="ACP694" s="61"/>
      <c r="ACQ694" s="61"/>
      <c r="ACR694" s="61"/>
      <c r="ACS694" s="61"/>
      <c r="ACT694" s="61"/>
      <c r="ACU694" s="61"/>
      <c r="ACV694" s="61"/>
      <c r="ACW694" s="61"/>
      <c r="ACX694" s="61"/>
      <c r="ACY694" s="61"/>
      <c r="ACZ694" s="61"/>
      <c r="ADA694" s="61"/>
      <c r="ADB694" s="61"/>
      <c r="ADC694" s="61"/>
      <c r="ADD694" s="61"/>
      <c r="ADE694" s="61"/>
      <c r="ADF694" s="61"/>
      <c r="ADG694" s="61"/>
      <c r="ADH694" s="61"/>
      <c r="ADI694" s="61"/>
      <c r="ADJ694" s="61"/>
      <c r="ADK694" s="61"/>
      <c r="ADL694" s="61"/>
      <c r="ADM694" s="61"/>
      <c r="ADN694" s="61"/>
      <c r="ADO694" s="61"/>
      <c r="ADP694" s="61"/>
      <c r="ADQ694" s="61"/>
      <c r="ADR694" s="61"/>
      <c r="ADS694" s="61"/>
      <c r="ADT694" s="61"/>
      <c r="ADU694" s="61"/>
      <c r="ADV694" s="61"/>
      <c r="ADW694" s="61"/>
      <c r="ADX694" s="61"/>
      <c r="ADY694" s="61"/>
      <c r="ADZ694" s="61"/>
      <c r="AEA694" s="61"/>
      <c r="AEB694" s="61"/>
      <c r="AEC694" s="61"/>
      <c r="AED694" s="61"/>
      <c r="AEE694" s="61"/>
      <c r="AEF694" s="61"/>
      <c r="AEG694" s="61"/>
      <c r="AEH694" s="61"/>
      <c r="AEI694" s="61"/>
      <c r="AEJ694" s="61"/>
      <c r="AEK694" s="61"/>
      <c r="AEL694" s="61"/>
      <c r="AEM694" s="61"/>
      <c r="AEN694" s="61"/>
      <c r="AEO694" s="61"/>
      <c r="AEP694" s="61"/>
      <c r="AEQ694" s="61"/>
      <c r="AER694" s="61"/>
      <c r="AES694" s="61"/>
      <c r="AET694" s="61"/>
      <c r="AEU694" s="61"/>
      <c r="AEV694" s="61"/>
      <c r="AEW694" s="61"/>
      <c r="AEX694" s="61"/>
      <c r="AEY694" s="61"/>
      <c r="AEZ694" s="61"/>
      <c r="AFA694" s="61"/>
      <c r="AFB694" s="61"/>
      <c r="AFC694" s="61"/>
      <c r="AFD694" s="61"/>
      <c r="AFE694" s="61"/>
      <c r="AFF694" s="61"/>
      <c r="AFG694" s="61"/>
      <c r="AFH694" s="61"/>
      <c r="AFI694" s="61"/>
      <c r="AFJ694" s="61"/>
      <c r="AFK694" s="61"/>
      <c r="AFL694" s="61"/>
      <c r="AFM694" s="61"/>
      <c r="AFN694" s="61"/>
      <c r="AFO694" s="61"/>
      <c r="AFP694" s="61"/>
      <c r="AFQ694" s="61"/>
      <c r="AFR694" s="61"/>
      <c r="AFS694" s="61"/>
      <c r="AFT694" s="61"/>
      <c r="AFU694" s="61"/>
      <c r="AFV694" s="61"/>
      <c r="AFW694" s="61"/>
      <c r="AFX694" s="61"/>
      <c r="AFY694" s="61"/>
      <c r="AFZ694" s="61"/>
      <c r="AGA694" s="61"/>
      <c r="AGB694" s="61"/>
      <c r="AGC694" s="61"/>
      <c r="AGD694" s="61"/>
      <c r="AGE694" s="61"/>
      <c r="AGF694" s="61"/>
      <c r="AGG694" s="61"/>
      <c r="AGH694" s="61"/>
      <c r="AGI694" s="61"/>
      <c r="AGJ694" s="61"/>
      <c r="AGK694" s="61"/>
      <c r="AGL694" s="61"/>
      <c r="AGM694" s="61"/>
      <c r="AGN694" s="61"/>
      <c r="AGO694" s="61"/>
      <c r="AGP694" s="61"/>
      <c r="AGQ694" s="61"/>
      <c r="AGR694" s="61"/>
      <c r="AGS694" s="61"/>
      <c r="AGT694" s="61"/>
      <c r="AGU694" s="61"/>
      <c r="AGV694" s="61"/>
      <c r="AGW694" s="61"/>
      <c r="AGX694" s="61"/>
      <c r="AGY694" s="61"/>
      <c r="AGZ694" s="61"/>
      <c r="AHA694" s="61"/>
      <c r="AHB694" s="61"/>
      <c r="AHC694" s="61"/>
      <c r="AHD694" s="61"/>
      <c r="AHE694" s="61"/>
      <c r="AHF694" s="61"/>
      <c r="AHG694" s="61"/>
      <c r="AHH694" s="61"/>
      <c r="AHI694" s="61"/>
      <c r="AHJ694" s="61"/>
      <c r="AHK694" s="61"/>
      <c r="AHL694" s="61"/>
      <c r="AHM694" s="61"/>
      <c r="AHN694" s="61"/>
      <c r="AHO694" s="61"/>
      <c r="AHP694" s="61"/>
      <c r="AHQ694" s="61"/>
      <c r="AHR694" s="61"/>
      <c r="AHS694" s="61"/>
      <c r="AHT694" s="61"/>
      <c r="AHU694" s="61"/>
      <c r="AHV694" s="61"/>
      <c r="AHW694" s="61"/>
      <c r="AHX694" s="61"/>
      <c r="AHY694" s="61"/>
      <c r="AHZ694" s="61"/>
      <c r="AIA694" s="61"/>
      <c r="AIB694" s="61"/>
      <c r="AIC694" s="61"/>
      <c r="AID694" s="61"/>
      <c r="AIE694" s="61"/>
      <c r="AIF694" s="61"/>
      <c r="AIG694" s="61"/>
      <c r="AIH694" s="61"/>
      <c r="AII694" s="61"/>
      <c r="AIJ694" s="61"/>
      <c r="AIK694" s="61"/>
      <c r="AIL694" s="61"/>
      <c r="AIM694" s="61"/>
      <c r="AIN694" s="61"/>
      <c r="AIO694" s="61"/>
      <c r="AIP694" s="61"/>
      <c r="AIQ694" s="61"/>
      <c r="AIR694" s="61"/>
      <c r="AIS694" s="61"/>
      <c r="AIT694" s="61"/>
      <c r="AIU694" s="61"/>
      <c r="AIV694" s="61"/>
      <c r="AIW694" s="61"/>
      <c r="AIX694" s="61"/>
      <c r="AIY694" s="61"/>
      <c r="AIZ694" s="61"/>
      <c r="AJA694" s="61"/>
      <c r="AJB694" s="61"/>
      <c r="AJC694" s="61"/>
      <c r="AJD694" s="61"/>
      <c r="AJE694" s="61"/>
      <c r="AJF694" s="61"/>
      <c r="AJG694" s="61"/>
      <c r="AJH694" s="61"/>
      <c r="AJI694" s="61"/>
      <c r="AJJ694" s="61"/>
      <c r="AJK694" s="61"/>
      <c r="AJL694" s="61"/>
      <c r="AJM694" s="61"/>
      <c r="AJN694" s="61"/>
      <c r="AJO694" s="61"/>
      <c r="AJP694" s="61"/>
      <c r="AJQ694" s="61"/>
      <c r="AJR694" s="61"/>
      <c r="AJS694" s="61"/>
      <c r="AJT694" s="61"/>
      <c r="AJU694" s="61"/>
      <c r="AJV694" s="61"/>
      <c r="AJW694" s="61"/>
      <c r="AJX694" s="61"/>
      <c r="AJY694" s="61"/>
      <c r="AJZ694" s="61"/>
      <c r="AKA694" s="61"/>
      <c r="AKB694" s="61"/>
      <c r="AKC694" s="61"/>
      <c r="AKD694" s="61"/>
      <c r="AKE694" s="61"/>
      <c r="AKF694" s="61"/>
      <c r="AKG694" s="61"/>
      <c r="AKH694" s="61"/>
      <c r="AKI694" s="61"/>
      <c r="AKJ694" s="61"/>
      <c r="AKK694" s="61"/>
      <c r="AKL694" s="61"/>
      <c r="AKM694" s="61"/>
      <c r="AKN694" s="61"/>
      <c r="AKO694" s="61"/>
      <c r="AKP694" s="61"/>
      <c r="AKQ694" s="61"/>
      <c r="AKR694" s="61"/>
      <c r="AKS694" s="61"/>
      <c r="AKT694" s="61"/>
      <c r="AKU694" s="61"/>
      <c r="AKV694" s="61"/>
      <c r="AKW694" s="61"/>
      <c r="AKX694" s="61"/>
      <c r="AKY694" s="61"/>
      <c r="AKZ694" s="61"/>
      <c r="ALA694" s="61"/>
      <c r="ALB694" s="61"/>
      <c r="ALC694" s="61"/>
      <c r="ALD694" s="61"/>
      <c r="ALE694" s="61"/>
      <c r="ALF694" s="61"/>
      <c r="ALG694" s="61"/>
      <c r="ALH694" s="61"/>
      <c r="ALI694" s="61"/>
      <c r="ALJ694" s="61"/>
      <c r="ALK694" s="61"/>
      <c r="ALL694" s="61"/>
      <c r="ALM694" s="61"/>
      <c r="ALN694" s="61"/>
      <c r="ALO694" s="61"/>
      <c r="ALP694" s="61"/>
      <c r="ALQ694" s="61"/>
      <c r="ALR694" s="61"/>
      <c r="ALS694" s="61"/>
      <c r="ALT694" s="61"/>
      <c r="ALU694" s="61"/>
      <c r="ALV694" s="61"/>
      <c r="ALW694" s="61"/>
      <c r="ALX694" s="61"/>
      <c r="ALY694" s="61"/>
      <c r="ALZ694" s="61"/>
      <c r="AMA694" s="61"/>
      <c r="AMB694" s="61"/>
      <c r="AMC694" s="61"/>
      <c r="AMD694" s="61"/>
      <c r="AME694" s="61"/>
      <c r="AMF694" s="61"/>
      <c r="AMG694" s="61"/>
      <c r="AMH694" s="61"/>
      <c r="AMI694" s="61"/>
      <c r="AMJ694" s="61"/>
      <c r="AMK694" s="61"/>
      <c r="AML694" s="61"/>
      <c r="AMM694" s="61"/>
      <c r="AMN694" s="61"/>
      <c r="AMO694" s="61"/>
      <c r="AMP694" s="61"/>
      <c r="AMQ694" s="61"/>
      <c r="AMR694" s="61"/>
      <c r="AMS694" s="61"/>
      <c r="AMT694" s="61"/>
      <c r="AMU694" s="61"/>
      <c r="AMV694" s="61"/>
      <c r="AMW694" s="61"/>
      <c r="AMX694" s="61"/>
      <c r="AMY694" s="61"/>
      <c r="AMZ694" s="61"/>
      <c r="ANA694" s="61"/>
      <c r="ANB694" s="61"/>
      <c r="ANC694" s="61"/>
      <c r="AND694" s="61"/>
      <c r="ANE694" s="61"/>
      <c r="ANF694" s="61"/>
      <c r="ANG694" s="61"/>
      <c r="ANH694" s="61"/>
      <c r="ANI694" s="61"/>
      <c r="ANJ694" s="61"/>
      <c r="ANK694" s="61"/>
      <c r="ANL694" s="61"/>
      <c r="ANM694" s="61"/>
      <c r="ANN694" s="61"/>
      <c r="ANO694" s="61"/>
      <c r="ANP694" s="61"/>
      <c r="ANQ694" s="61"/>
      <c r="ANR694" s="61"/>
      <c r="ANS694" s="61"/>
      <c r="ANT694" s="61"/>
      <c r="ANU694" s="61"/>
      <c r="ANV694" s="61"/>
      <c r="ANW694" s="61"/>
      <c r="ANX694" s="61"/>
      <c r="ANY694" s="61"/>
      <c r="ANZ694" s="61"/>
      <c r="AOA694" s="61"/>
      <c r="AOB694" s="61"/>
      <c r="AOC694" s="61"/>
      <c r="AOD694" s="61"/>
      <c r="AOE694" s="61"/>
      <c r="AOF694" s="61"/>
      <c r="AOG694" s="61"/>
      <c r="AOH694" s="61"/>
      <c r="AOI694" s="61"/>
      <c r="AOJ694" s="61"/>
      <c r="AOK694" s="61"/>
      <c r="AOL694" s="61"/>
      <c r="AOM694" s="61"/>
      <c r="AON694" s="61"/>
      <c r="AOO694" s="61"/>
      <c r="AOP694" s="61"/>
      <c r="AOQ694" s="61"/>
      <c r="AOR694" s="61"/>
      <c r="AOS694" s="61"/>
      <c r="AOT694" s="61"/>
      <c r="AOU694" s="61"/>
      <c r="AOV694" s="61"/>
      <c r="AOW694" s="61"/>
      <c r="AOX694" s="61"/>
      <c r="AOY694" s="61"/>
      <c r="AOZ694" s="61"/>
      <c r="APA694" s="61"/>
      <c r="APB694" s="61"/>
      <c r="APC694" s="61"/>
      <c r="APD694" s="61"/>
      <c r="APE694" s="61"/>
      <c r="APF694" s="61"/>
      <c r="APG694" s="61"/>
      <c r="APH694" s="61"/>
      <c r="API694" s="61"/>
      <c r="APJ694" s="61"/>
      <c r="APK694" s="61"/>
      <c r="APL694" s="61"/>
      <c r="APM694" s="61"/>
      <c r="APN694" s="61"/>
      <c r="APO694" s="61"/>
      <c r="APP694" s="61"/>
      <c r="APQ694" s="61"/>
      <c r="APR694" s="61"/>
      <c r="APS694" s="61"/>
      <c r="APT694" s="61"/>
      <c r="APU694" s="61"/>
      <c r="APV694" s="61"/>
      <c r="APW694" s="61"/>
      <c r="APX694" s="61"/>
      <c r="APY694" s="61"/>
      <c r="APZ694" s="61"/>
      <c r="AQA694" s="61"/>
      <c r="AQB694" s="61"/>
      <c r="AQC694" s="61"/>
      <c r="AQD694" s="61"/>
      <c r="AQE694" s="61"/>
      <c r="AQF694" s="61"/>
      <c r="AQG694" s="61"/>
      <c r="AQH694" s="61"/>
      <c r="AQI694" s="61"/>
      <c r="AQJ694" s="61"/>
      <c r="AQK694" s="61"/>
      <c r="AQL694" s="61"/>
      <c r="AQM694" s="61"/>
      <c r="AQN694" s="61"/>
      <c r="AQO694" s="61"/>
      <c r="AQP694" s="61"/>
      <c r="AQQ694" s="61"/>
      <c r="AQR694" s="61"/>
      <c r="AQS694" s="61"/>
      <c r="AQT694" s="61"/>
      <c r="AQU694" s="61"/>
      <c r="AQV694" s="61"/>
      <c r="AQW694" s="61"/>
      <c r="AQX694" s="61"/>
      <c r="AQY694" s="61"/>
      <c r="AQZ694" s="61"/>
      <c r="ARA694" s="61"/>
      <c r="ARB694" s="61"/>
      <c r="ARC694" s="61"/>
      <c r="ARD694" s="61"/>
      <c r="ARE694" s="61"/>
      <c r="ARF694" s="61"/>
      <c r="ARG694" s="61"/>
      <c r="ARH694" s="61"/>
      <c r="ARI694" s="61"/>
      <c r="ARJ694" s="61"/>
      <c r="ARK694" s="61"/>
      <c r="ARL694" s="61"/>
      <c r="ARM694" s="61"/>
      <c r="ARN694" s="61"/>
      <c r="ARO694" s="61"/>
      <c r="ARP694" s="61"/>
      <c r="ARQ694" s="61"/>
      <c r="ARR694" s="61"/>
      <c r="ARS694" s="61"/>
      <c r="ART694" s="61"/>
      <c r="ARU694" s="61"/>
      <c r="ARV694" s="61"/>
      <c r="ARW694" s="61"/>
      <c r="ARX694" s="61"/>
      <c r="ARY694" s="61"/>
      <c r="ARZ694" s="61"/>
      <c r="ASA694" s="61"/>
      <c r="ASB694" s="61"/>
      <c r="ASC694" s="61"/>
      <c r="ASD694" s="61"/>
      <c r="ASE694" s="61"/>
      <c r="ASF694" s="61"/>
      <c r="ASG694" s="61"/>
      <c r="ASH694" s="61"/>
      <c r="ASI694" s="61"/>
      <c r="ASJ694" s="61"/>
      <c r="ASK694" s="61"/>
      <c r="ASL694" s="61"/>
      <c r="ASM694" s="61"/>
      <c r="ASN694" s="61"/>
      <c r="ASO694" s="61"/>
      <c r="ASP694" s="61"/>
      <c r="ASQ694" s="61"/>
      <c r="ASR694" s="61"/>
      <c r="ASS694" s="61"/>
      <c r="AST694" s="61"/>
      <c r="ASU694" s="61"/>
      <c r="ASV694" s="61"/>
      <c r="ASW694" s="61"/>
      <c r="ASX694" s="61"/>
      <c r="ASY694" s="61"/>
      <c r="ASZ694" s="61"/>
      <c r="ATA694" s="61"/>
      <c r="ATB694" s="61"/>
      <c r="ATC694" s="61"/>
      <c r="ATD694" s="61"/>
      <c r="ATE694" s="61"/>
      <c r="ATF694" s="61"/>
      <c r="ATG694" s="61"/>
      <c r="ATH694" s="61"/>
      <c r="ATI694" s="61"/>
      <c r="ATJ694" s="61"/>
      <c r="ATK694" s="61"/>
      <c r="ATL694" s="61"/>
      <c r="ATM694" s="61"/>
      <c r="ATN694" s="61"/>
      <c r="ATO694" s="61"/>
      <c r="ATP694" s="61"/>
      <c r="ATQ694" s="61"/>
      <c r="ATR694" s="61"/>
      <c r="ATS694" s="61"/>
      <c r="ATT694" s="61"/>
      <c r="ATU694" s="61"/>
      <c r="ATV694" s="61"/>
      <c r="ATW694" s="61"/>
      <c r="ATX694" s="61"/>
      <c r="ATY694" s="61"/>
      <c r="ATZ694" s="61"/>
      <c r="AUA694" s="61"/>
      <c r="AUB694" s="61"/>
      <c r="AUC694" s="61"/>
      <c r="AUD694" s="61"/>
      <c r="AUE694" s="61"/>
      <c r="AUF694" s="61"/>
      <c r="AUG694" s="61"/>
      <c r="AUH694" s="61"/>
      <c r="AUI694" s="61"/>
      <c r="AUJ694" s="61"/>
      <c r="AUK694" s="61"/>
      <c r="AUL694" s="61"/>
      <c r="AUM694" s="61"/>
      <c r="AUN694" s="61"/>
      <c r="AUO694" s="61"/>
      <c r="AUP694" s="61"/>
      <c r="AUQ694" s="61"/>
      <c r="AUR694" s="61"/>
      <c r="AUS694" s="61"/>
      <c r="AUT694" s="61"/>
      <c r="AUU694" s="61"/>
      <c r="AUV694" s="61"/>
      <c r="AUW694" s="61"/>
      <c r="AUX694" s="61"/>
      <c r="AUY694" s="61"/>
      <c r="AUZ694" s="61"/>
      <c r="AVA694" s="61"/>
      <c r="AVB694" s="61"/>
      <c r="AVC694" s="61"/>
      <c r="AVD694" s="61"/>
      <c r="AVE694" s="61"/>
      <c r="AVF694" s="61"/>
      <c r="AVG694" s="61"/>
      <c r="AVH694" s="61"/>
      <c r="AVI694" s="61"/>
      <c r="AVJ694" s="61"/>
      <c r="AVK694" s="61"/>
      <c r="AVL694" s="61"/>
      <c r="AVM694" s="61"/>
      <c r="AVN694" s="61"/>
      <c r="AVO694" s="61"/>
      <c r="AVP694" s="61"/>
      <c r="AVQ694" s="61"/>
      <c r="AVR694" s="61"/>
      <c r="AVS694" s="61"/>
      <c r="AVT694" s="61"/>
      <c r="AVU694" s="61"/>
      <c r="AVV694" s="61"/>
      <c r="AVW694" s="61"/>
      <c r="AVX694" s="61"/>
      <c r="AVY694" s="61"/>
      <c r="AVZ694" s="61"/>
      <c r="AWA694" s="61"/>
      <c r="AWB694" s="61"/>
      <c r="AWC694" s="61"/>
      <c r="AWD694" s="61"/>
      <c r="AWE694" s="61"/>
      <c r="AWF694" s="61"/>
      <c r="AWG694" s="61"/>
      <c r="AWH694" s="61"/>
      <c r="AWI694" s="61"/>
      <c r="AWJ694" s="61"/>
      <c r="AWK694" s="61"/>
      <c r="AWL694" s="61"/>
      <c r="AWM694" s="61"/>
      <c r="AWN694" s="61"/>
      <c r="AWO694" s="61"/>
      <c r="AWP694" s="61"/>
      <c r="AWQ694" s="61"/>
      <c r="AWR694" s="61"/>
      <c r="AWS694" s="61"/>
      <c r="AWT694" s="61"/>
      <c r="AWU694" s="61"/>
      <c r="AWV694" s="61"/>
      <c r="AWW694" s="61"/>
      <c r="AWX694" s="61"/>
      <c r="AWY694" s="61"/>
      <c r="AWZ694" s="61"/>
      <c r="AXA694" s="61"/>
      <c r="AXB694" s="61"/>
      <c r="AXC694" s="61"/>
      <c r="AXD694" s="61"/>
      <c r="AXE694" s="61"/>
      <c r="AXF694" s="61"/>
      <c r="AXG694" s="61"/>
      <c r="AXH694" s="61"/>
      <c r="AXI694" s="61"/>
      <c r="AXJ694" s="61"/>
      <c r="AXK694" s="61"/>
      <c r="AXL694" s="61"/>
      <c r="AXM694" s="61"/>
      <c r="AXN694" s="61"/>
      <c r="AXO694" s="61"/>
      <c r="AXP694" s="61"/>
      <c r="AXQ694" s="61"/>
      <c r="AXR694" s="61"/>
      <c r="AXS694" s="61"/>
      <c r="AXT694" s="61"/>
      <c r="AXU694" s="61"/>
      <c r="AXV694" s="61"/>
      <c r="AXW694" s="61"/>
      <c r="AXX694" s="61"/>
      <c r="AXY694" s="61"/>
      <c r="AXZ694" s="61"/>
      <c r="AYA694" s="61"/>
      <c r="AYB694" s="61"/>
      <c r="AYC694" s="61"/>
      <c r="AYD694" s="61"/>
      <c r="AYE694" s="61"/>
      <c r="AYF694" s="61"/>
      <c r="AYG694" s="61"/>
      <c r="AYH694" s="61"/>
      <c r="AYI694" s="61"/>
      <c r="AYJ694" s="61"/>
      <c r="AYK694" s="61"/>
      <c r="AYL694" s="61"/>
      <c r="AYM694" s="61"/>
      <c r="AYN694" s="61"/>
      <c r="AYO694" s="61"/>
      <c r="AYP694" s="61"/>
      <c r="AYQ694" s="61"/>
      <c r="AYR694" s="61"/>
      <c r="AYS694" s="61"/>
      <c r="AYT694" s="61"/>
      <c r="AYU694" s="61"/>
      <c r="AYV694" s="61"/>
      <c r="AYW694" s="61"/>
      <c r="AYX694" s="61"/>
      <c r="AYY694" s="61"/>
      <c r="AYZ694" s="61"/>
      <c r="AZA694" s="61"/>
      <c r="AZB694" s="61"/>
      <c r="AZC694" s="61"/>
      <c r="AZD694" s="61"/>
      <c r="AZE694" s="61"/>
      <c r="AZF694" s="61"/>
      <c r="AZG694" s="61"/>
      <c r="AZH694" s="61"/>
      <c r="AZI694" s="61"/>
      <c r="AZJ694" s="61"/>
      <c r="AZK694" s="61"/>
      <c r="AZL694" s="61"/>
      <c r="AZM694" s="61"/>
      <c r="AZN694" s="61"/>
      <c r="AZO694" s="61"/>
      <c r="AZP694" s="61"/>
      <c r="AZQ694" s="61"/>
      <c r="AZR694" s="61"/>
      <c r="AZS694" s="61"/>
      <c r="AZT694" s="61"/>
      <c r="AZU694" s="61"/>
      <c r="AZV694" s="61"/>
      <c r="AZW694" s="61"/>
      <c r="AZX694" s="61"/>
      <c r="AZY694" s="61"/>
      <c r="AZZ694" s="61"/>
      <c r="BAA694" s="61"/>
      <c r="BAB694" s="61"/>
      <c r="BAC694" s="61"/>
      <c r="BAD694" s="61"/>
      <c r="BAE694" s="61"/>
      <c r="BAF694" s="61"/>
      <c r="BAG694" s="61"/>
      <c r="BAH694" s="61"/>
      <c r="BAI694" s="61"/>
      <c r="BAJ694" s="61"/>
      <c r="BAK694" s="61"/>
      <c r="BAL694" s="61"/>
      <c r="BAM694" s="61"/>
      <c r="BAN694" s="61"/>
      <c r="BAO694" s="61"/>
      <c r="BAP694" s="61"/>
      <c r="BAQ694" s="61"/>
      <c r="BAR694" s="61"/>
      <c r="BAS694" s="61"/>
      <c r="BAT694" s="61"/>
      <c r="BAU694" s="61"/>
      <c r="BAV694" s="61"/>
      <c r="BAW694" s="61"/>
      <c r="BAX694" s="61"/>
      <c r="BAY694" s="61"/>
      <c r="BAZ694" s="61"/>
      <c r="BBA694" s="61"/>
      <c r="BBB694" s="61"/>
      <c r="BBC694" s="61"/>
      <c r="BBD694" s="61"/>
      <c r="BBE694" s="61"/>
      <c r="BBF694" s="61"/>
      <c r="BBG694" s="61"/>
      <c r="BBH694" s="61"/>
      <c r="BBI694" s="61"/>
      <c r="BBJ694" s="61"/>
      <c r="BBK694" s="61"/>
      <c r="BBL694" s="61"/>
      <c r="BBM694" s="61"/>
      <c r="BBN694" s="61"/>
      <c r="BBO694" s="61"/>
      <c r="BBP694" s="61"/>
      <c r="BBQ694" s="61"/>
      <c r="BBR694" s="61"/>
      <c r="BBS694" s="61"/>
      <c r="BBT694" s="61"/>
      <c r="BBU694" s="61"/>
      <c r="BBV694" s="61"/>
      <c r="BBW694" s="61"/>
      <c r="BBX694" s="61"/>
      <c r="BBY694" s="61"/>
      <c r="BBZ694" s="61"/>
      <c r="BCA694" s="61"/>
      <c r="BCB694" s="61"/>
      <c r="BCC694" s="61"/>
      <c r="BCD694" s="61"/>
      <c r="BCE694" s="61"/>
      <c r="BCF694" s="61"/>
      <c r="BCG694" s="61"/>
      <c r="BCH694" s="61"/>
      <c r="BCI694" s="61"/>
      <c r="BCJ694" s="61"/>
      <c r="BCK694" s="61"/>
      <c r="BCL694" s="61"/>
      <c r="BCM694" s="61"/>
      <c r="BCN694" s="61"/>
      <c r="BCO694" s="61"/>
      <c r="BCP694" s="61"/>
      <c r="BCQ694" s="61"/>
      <c r="BCR694" s="61"/>
      <c r="BCS694" s="61"/>
      <c r="BCT694" s="61"/>
      <c r="BCU694" s="61"/>
      <c r="BCV694" s="61"/>
      <c r="BCW694" s="61"/>
      <c r="BCX694" s="61"/>
      <c r="BCY694" s="61"/>
      <c r="BCZ694" s="61"/>
      <c r="BDA694" s="61"/>
      <c r="BDB694" s="61"/>
      <c r="BDC694" s="61"/>
      <c r="BDD694" s="61"/>
      <c r="BDE694" s="61"/>
      <c r="BDF694" s="61"/>
      <c r="BDG694" s="61"/>
      <c r="BDH694" s="61"/>
      <c r="BDI694" s="61"/>
      <c r="BDJ694" s="61"/>
      <c r="BDK694" s="61"/>
      <c r="BDL694" s="61"/>
      <c r="BDM694" s="61"/>
      <c r="BDN694" s="61"/>
      <c r="BDO694" s="61"/>
      <c r="BDP694" s="61"/>
      <c r="BDQ694" s="61"/>
      <c r="BDR694" s="61"/>
      <c r="BDS694" s="61"/>
      <c r="BDT694" s="61"/>
      <c r="BDU694" s="61"/>
      <c r="BDV694" s="61"/>
      <c r="BDW694" s="61"/>
      <c r="BDX694" s="61"/>
      <c r="BDY694" s="61"/>
      <c r="BDZ694" s="61"/>
      <c r="BEA694" s="61"/>
      <c r="BEB694" s="61"/>
      <c r="BEC694" s="61"/>
      <c r="BED694" s="61"/>
      <c r="BEE694" s="61"/>
      <c r="BEF694" s="61"/>
      <c r="BEG694" s="61"/>
      <c r="BEH694" s="61"/>
      <c r="BEI694" s="61"/>
      <c r="BEJ694" s="61"/>
      <c r="BEK694" s="61"/>
      <c r="BEL694" s="61"/>
      <c r="BEM694" s="61"/>
      <c r="BEN694" s="61"/>
      <c r="BEO694" s="61"/>
      <c r="BEP694" s="61"/>
      <c r="BEQ694" s="61"/>
      <c r="BER694" s="61"/>
      <c r="BES694" s="61"/>
      <c r="BET694" s="61"/>
      <c r="BEU694" s="61"/>
      <c r="BEV694" s="61"/>
      <c r="BEW694" s="61"/>
      <c r="BEX694" s="61"/>
      <c r="BEY694" s="61"/>
      <c r="BEZ694" s="61"/>
      <c r="BFA694" s="61"/>
      <c r="BFB694" s="61"/>
      <c r="BFC694" s="61"/>
      <c r="BFD694" s="61"/>
      <c r="BFE694" s="61"/>
      <c r="BFF694" s="61"/>
      <c r="BFG694" s="61"/>
      <c r="BFH694" s="61"/>
      <c r="BFI694" s="61"/>
      <c r="BFJ694" s="61"/>
      <c r="BFK694" s="61"/>
      <c r="BFL694" s="61"/>
      <c r="BFM694" s="61"/>
      <c r="BFN694" s="61"/>
      <c r="BFO694" s="61"/>
      <c r="BFP694" s="61"/>
      <c r="BFQ694" s="61"/>
      <c r="BFR694" s="61"/>
      <c r="BFS694" s="61"/>
      <c r="BFT694" s="61"/>
      <c r="BFU694" s="61"/>
      <c r="BFV694" s="61"/>
      <c r="BFW694" s="61"/>
      <c r="BFX694" s="61"/>
      <c r="BFY694" s="61"/>
      <c r="BFZ694" s="61"/>
      <c r="BGA694" s="61"/>
      <c r="BGB694" s="61"/>
      <c r="BGC694" s="61"/>
      <c r="BGD694" s="61"/>
      <c r="BGE694" s="61"/>
      <c r="BGF694" s="61"/>
      <c r="BGG694" s="61"/>
      <c r="BGH694" s="61"/>
      <c r="BGI694" s="61"/>
      <c r="BGJ694" s="61"/>
      <c r="BGK694" s="61"/>
      <c r="BGL694" s="61"/>
      <c r="BGM694" s="61"/>
      <c r="BGN694" s="61"/>
      <c r="BGO694" s="61"/>
      <c r="BGP694" s="61"/>
      <c r="BGQ694" s="61"/>
      <c r="BGR694" s="61"/>
      <c r="BGS694" s="61"/>
      <c r="BGT694" s="61"/>
      <c r="BGU694" s="61"/>
      <c r="BGV694" s="61"/>
      <c r="BGW694" s="61"/>
      <c r="BGX694" s="61"/>
      <c r="BGY694" s="61"/>
      <c r="BGZ694" s="61"/>
      <c r="BHA694" s="61"/>
      <c r="BHB694" s="61"/>
      <c r="BHC694" s="61"/>
      <c r="BHD694" s="61"/>
      <c r="BHE694" s="61"/>
      <c r="BHF694" s="61"/>
      <c r="BHG694" s="61"/>
      <c r="BHH694" s="61"/>
      <c r="BHI694" s="61"/>
      <c r="BHJ694" s="61"/>
      <c r="BHK694" s="61"/>
      <c r="BHL694" s="61"/>
      <c r="BHM694" s="61"/>
      <c r="BHN694" s="61"/>
      <c r="BHO694" s="61"/>
      <c r="BHP694" s="61"/>
      <c r="BHQ694" s="61"/>
      <c r="BHR694" s="61"/>
      <c r="BHS694" s="61"/>
      <c r="BHT694" s="61"/>
      <c r="BHU694" s="61"/>
      <c r="BHV694" s="61"/>
      <c r="BHW694" s="61"/>
      <c r="BHX694" s="61"/>
      <c r="BHY694" s="61"/>
      <c r="BHZ694" s="61"/>
      <c r="BIA694" s="61"/>
      <c r="BIB694" s="61"/>
      <c r="BIC694" s="61"/>
      <c r="BID694" s="61"/>
      <c r="BIE694" s="61"/>
      <c r="BIF694" s="61"/>
      <c r="BIG694" s="61"/>
      <c r="BIH694" s="61"/>
      <c r="BII694" s="61"/>
      <c r="BIJ694" s="61"/>
      <c r="BIK694" s="61"/>
      <c r="BIL694" s="61"/>
      <c r="BIM694" s="61"/>
      <c r="BIN694" s="61"/>
      <c r="BIO694" s="61"/>
      <c r="BIP694" s="61"/>
      <c r="BIQ694" s="61"/>
      <c r="BIR694" s="61"/>
      <c r="BIS694" s="61"/>
      <c r="BIT694" s="61"/>
      <c r="BIU694" s="61"/>
      <c r="BIV694" s="61"/>
      <c r="BIW694" s="61"/>
      <c r="BIX694" s="61"/>
      <c r="BIY694" s="61"/>
      <c r="BIZ694" s="61"/>
      <c r="BJA694" s="61"/>
      <c r="BJB694" s="61"/>
      <c r="BJC694" s="61"/>
      <c r="BJD694" s="61"/>
      <c r="BJE694" s="61"/>
      <c r="BJF694" s="61"/>
      <c r="BJG694" s="61"/>
      <c r="BJH694" s="61"/>
      <c r="BJI694" s="61"/>
      <c r="BJJ694" s="61"/>
      <c r="BJK694" s="61"/>
      <c r="BJL694" s="61"/>
      <c r="BJM694" s="61"/>
      <c r="BJN694" s="61"/>
      <c r="BJO694" s="61"/>
      <c r="BJP694" s="61"/>
      <c r="BJQ694" s="61"/>
      <c r="BJR694" s="61"/>
      <c r="BJS694" s="61"/>
      <c r="BJT694" s="61"/>
      <c r="BJU694" s="61"/>
      <c r="BJV694" s="61"/>
      <c r="BJW694" s="61"/>
      <c r="BJX694" s="61"/>
      <c r="BJY694" s="61"/>
      <c r="BJZ694" s="61"/>
      <c r="BKA694" s="61"/>
      <c r="BKB694" s="61"/>
      <c r="BKC694" s="61"/>
      <c r="BKD694" s="61"/>
      <c r="BKE694" s="61"/>
      <c r="BKF694" s="61"/>
      <c r="BKG694" s="61"/>
      <c r="BKH694" s="61"/>
      <c r="BKI694" s="61"/>
      <c r="BKJ694" s="61"/>
      <c r="BKK694" s="61"/>
      <c r="BKL694" s="61"/>
      <c r="BKM694" s="61"/>
      <c r="BKN694" s="61"/>
      <c r="BKO694" s="61"/>
      <c r="BKP694" s="61"/>
      <c r="BKQ694" s="61"/>
      <c r="BKR694" s="61"/>
      <c r="BKS694" s="61"/>
      <c r="BKT694" s="61"/>
      <c r="BKU694" s="61"/>
      <c r="BKV694" s="61"/>
      <c r="BKW694" s="61"/>
      <c r="BKX694" s="61"/>
      <c r="BKY694" s="61"/>
      <c r="BKZ694" s="61"/>
      <c r="BLA694" s="61"/>
      <c r="BLB694" s="61"/>
      <c r="BLC694" s="61"/>
      <c r="BLD694" s="61"/>
      <c r="BLE694" s="61"/>
      <c r="BLF694" s="61"/>
      <c r="BLG694" s="61"/>
      <c r="BLH694" s="61"/>
      <c r="BLI694" s="61"/>
      <c r="BLJ694" s="61"/>
      <c r="BLK694" s="61"/>
      <c r="BLL694" s="61"/>
      <c r="BLM694" s="61"/>
      <c r="BLN694" s="61"/>
      <c r="BLO694" s="61"/>
      <c r="BLP694" s="61"/>
      <c r="BLQ694" s="61"/>
      <c r="BLR694" s="61"/>
      <c r="BLS694" s="61"/>
      <c r="BLT694" s="61"/>
      <c r="BLU694" s="61"/>
      <c r="BLV694" s="61"/>
      <c r="BLW694" s="61"/>
      <c r="BLX694" s="61"/>
      <c r="BLY694" s="61"/>
      <c r="BLZ694" s="61"/>
      <c r="BMA694" s="61"/>
      <c r="BMB694" s="61"/>
      <c r="BMC694" s="61"/>
      <c r="BMD694" s="61"/>
      <c r="BME694" s="61"/>
      <c r="BMF694" s="61"/>
      <c r="BMG694" s="61"/>
      <c r="BMH694" s="61"/>
      <c r="BMI694" s="61"/>
      <c r="BMJ694" s="61"/>
      <c r="BMK694" s="61"/>
      <c r="BML694" s="61"/>
      <c r="BMM694" s="61"/>
      <c r="BMN694" s="61"/>
      <c r="BMO694" s="61"/>
      <c r="BMP694" s="61"/>
      <c r="BMQ694" s="61"/>
      <c r="BMR694" s="61"/>
      <c r="BMS694" s="61"/>
      <c r="BMT694" s="61"/>
      <c r="BMU694" s="61"/>
      <c r="BMV694" s="61"/>
      <c r="BMW694" s="61"/>
      <c r="BMX694" s="61"/>
      <c r="BMY694" s="61"/>
      <c r="BMZ694" s="61"/>
      <c r="BNA694" s="61"/>
      <c r="BNB694" s="61"/>
      <c r="BNC694" s="61"/>
      <c r="BND694" s="61"/>
      <c r="BNE694" s="61"/>
      <c r="BNF694" s="61"/>
      <c r="BNG694" s="61"/>
      <c r="BNH694" s="61"/>
      <c r="BNI694" s="61"/>
      <c r="BNJ694" s="61"/>
      <c r="BNK694" s="61"/>
      <c r="BNL694" s="61"/>
      <c r="BNM694" s="61"/>
      <c r="BNN694" s="61"/>
      <c r="BNO694" s="61"/>
      <c r="BNP694" s="61"/>
      <c r="BNQ694" s="61"/>
      <c r="BNR694" s="61"/>
      <c r="BNS694" s="61"/>
      <c r="BNT694" s="61"/>
      <c r="BNU694" s="61"/>
      <c r="BNV694" s="61"/>
      <c r="BNW694" s="61"/>
      <c r="BNX694" s="61"/>
      <c r="BNY694" s="61"/>
      <c r="BNZ694" s="61"/>
      <c r="BOA694" s="61"/>
      <c r="BOB694" s="61"/>
      <c r="BOC694" s="61"/>
      <c r="BOD694" s="61"/>
      <c r="BOE694" s="61"/>
      <c r="BOF694" s="61"/>
      <c r="BOG694" s="61"/>
      <c r="BOH694" s="61"/>
      <c r="BOI694" s="61"/>
      <c r="BOJ694" s="61"/>
      <c r="BOK694" s="61"/>
      <c r="BOL694" s="61"/>
      <c r="BOM694" s="61"/>
      <c r="BON694" s="61"/>
      <c r="BOO694" s="61"/>
      <c r="BOP694" s="61"/>
      <c r="BOQ694" s="61"/>
      <c r="BOR694" s="61"/>
      <c r="BOS694" s="61"/>
      <c r="BOT694" s="61"/>
      <c r="BOU694" s="61"/>
      <c r="BOV694" s="61"/>
      <c r="BOW694" s="61"/>
      <c r="BOX694" s="61"/>
      <c r="BOY694" s="61"/>
      <c r="BOZ694" s="61"/>
      <c r="BPA694" s="61"/>
      <c r="BPB694" s="61"/>
      <c r="BPC694" s="61"/>
      <c r="BPD694" s="61"/>
      <c r="BPE694" s="61"/>
      <c r="BPF694" s="61"/>
      <c r="BPG694" s="61"/>
      <c r="BPH694" s="61"/>
      <c r="BPI694" s="61"/>
      <c r="BPJ694" s="61"/>
      <c r="BPK694" s="61"/>
      <c r="BPL694" s="61"/>
      <c r="BPM694" s="61"/>
      <c r="BPN694" s="61"/>
      <c r="BPO694" s="61"/>
      <c r="BPP694" s="61"/>
      <c r="BPQ694" s="61"/>
      <c r="BPR694" s="61"/>
      <c r="BPS694" s="61"/>
      <c r="BPT694" s="61"/>
      <c r="BPU694" s="61"/>
      <c r="BPV694" s="61"/>
      <c r="BPW694" s="61"/>
      <c r="BPX694" s="61"/>
      <c r="BPY694" s="61"/>
      <c r="BPZ694" s="61"/>
      <c r="BQA694" s="61"/>
      <c r="BQB694" s="61"/>
      <c r="BQC694" s="61"/>
      <c r="BQD694" s="61"/>
      <c r="BQE694" s="61"/>
      <c r="BQF694" s="61"/>
      <c r="BQG694" s="61"/>
      <c r="BQH694" s="61"/>
      <c r="BQI694" s="61"/>
      <c r="BQJ694" s="61"/>
      <c r="BQK694" s="61"/>
      <c r="BQL694" s="61"/>
      <c r="BQM694" s="61"/>
      <c r="BQN694" s="61"/>
      <c r="BQO694" s="61"/>
      <c r="BQP694" s="61"/>
      <c r="BQQ694" s="61"/>
      <c r="BQR694" s="61"/>
      <c r="BQS694" s="61"/>
      <c r="BQT694" s="61"/>
      <c r="BQU694" s="61"/>
      <c r="BQV694" s="61"/>
      <c r="BQW694" s="61"/>
      <c r="BQX694" s="61"/>
      <c r="BQY694" s="61"/>
      <c r="BQZ694" s="61"/>
      <c r="BRA694" s="61"/>
      <c r="BRB694" s="61"/>
      <c r="BRC694" s="61"/>
      <c r="BRD694" s="61"/>
      <c r="BRE694" s="61"/>
      <c r="BRF694" s="61"/>
      <c r="BRG694" s="61"/>
      <c r="BRH694" s="61"/>
      <c r="BRI694" s="61"/>
      <c r="BRJ694" s="61"/>
      <c r="BRK694" s="61"/>
      <c r="BRL694" s="61"/>
      <c r="BRM694" s="61"/>
      <c r="BRN694" s="61"/>
      <c r="BRO694" s="61"/>
      <c r="BRP694" s="61"/>
      <c r="BRQ694" s="61"/>
      <c r="BRR694" s="61"/>
      <c r="BRS694" s="61"/>
      <c r="BRT694" s="61"/>
      <c r="BRU694" s="61"/>
      <c r="BRV694" s="61"/>
      <c r="BRW694" s="61"/>
      <c r="BRX694" s="61"/>
      <c r="BRY694" s="61"/>
      <c r="BRZ694" s="61"/>
      <c r="BSA694" s="61"/>
      <c r="BSB694" s="61"/>
      <c r="BSC694" s="61"/>
      <c r="BSD694" s="61"/>
      <c r="BSE694" s="61"/>
      <c r="BSF694" s="61"/>
      <c r="BSG694" s="61"/>
      <c r="BSH694" s="61"/>
      <c r="BSI694" s="61"/>
      <c r="BSJ694" s="61"/>
      <c r="BSK694" s="61"/>
      <c r="BSL694" s="61"/>
      <c r="BSM694" s="61"/>
      <c r="BSN694" s="61"/>
      <c r="BSO694" s="61"/>
      <c r="BSP694" s="61"/>
      <c r="BSQ694" s="61"/>
      <c r="BSR694" s="61"/>
      <c r="BSS694" s="61"/>
      <c r="BST694" s="61"/>
      <c r="BSU694" s="61"/>
      <c r="BSV694" s="61"/>
      <c r="BSW694" s="61"/>
      <c r="BSX694" s="61"/>
      <c r="BSY694" s="61"/>
      <c r="BSZ694" s="61"/>
      <c r="BTA694" s="61"/>
      <c r="BTB694" s="61"/>
      <c r="BTC694" s="61"/>
      <c r="BTD694" s="61"/>
      <c r="BTE694" s="61"/>
      <c r="BTF694" s="61"/>
      <c r="BTG694" s="61"/>
      <c r="BTH694" s="61"/>
      <c r="BTI694" s="61"/>
      <c r="BTJ694" s="61"/>
      <c r="BTK694" s="61"/>
      <c r="BTL694" s="61"/>
      <c r="BTM694" s="61"/>
      <c r="BTN694" s="61"/>
      <c r="BTO694" s="61"/>
      <c r="BTP694" s="61"/>
      <c r="BTQ694" s="61"/>
      <c r="BTR694" s="61"/>
      <c r="BTS694" s="61"/>
      <c r="BTT694" s="61"/>
      <c r="BTU694" s="61"/>
      <c r="BTV694" s="61"/>
      <c r="BTW694" s="61"/>
      <c r="BTX694" s="61"/>
      <c r="BTY694" s="61"/>
      <c r="BTZ694" s="61"/>
      <c r="BUA694" s="61"/>
      <c r="BUB694" s="61"/>
      <c r="BUC694" s="61"/>
      <c r="BUD694" s="61"/>
      <c r="BUE694" s="61"/>
      <c r="BUF694" s="61"/>
      <c r="BUG694" s="61"/>
      <c r="BUH694" s="61"/>
      <c r="BUI694" s="61"/>
      <c r="BUJ694" s="61"/>
      <c r="BUK694" s="61"/>
      <c r="BUL694" s="61"/>
      <c r="BUM694" s="61"/>
      <c r="BUN694" s="61"/>
      <c r="BUO694" s="61"/>
      <c r="BUP694" s="61"/>
      <c r="BUQ694" s="61"/>
      <c r="BUR694" s="61"/>
      <c r="BUS694" s="61"/>
      <c r="BUT694" s="61"/>
      <c r="BUU694" s="61"/>
      <c r="BUV694" s="61"/>
      <c r="BUW694" s="61"/>
      <c r="BUX694" s="61"/>
      <c r="BUY694" s="61"/>
      <c r="BUZ694" s="61"/>
      <c r="BVA694" s="61"/>
      <c r="BVB694" s="61"/>
      <c r="BVC694" s="61"/>
      <c r="BVD694" s="61"/>
      <c r="BVE694" s="61"/>
      <c r="BVF694" s="61"/>
      <c r="BVG694" s="61"/>
      <c r="BVH694" s="61"/>
      <c r="BVI694" s="61"/>
      <c r="BVJ694" s="61"/>
      <c r="BVK694" s="61"/>
      <c r="BVL694" s="61"/>
      <c r="BVM694" s="61"/>
      <c r="BVN694" s="61"/>
      <c r="BVO694" s="61"/>
      <c r="BVP694" s="61"/>
      <c r="BVQ694" s="61"/>
      <c r="BVR694" s="61"/>
      <c r="BVS694" s="61"/>
      <c r="BVT694" s="61"/>
      <c r="BVU694" s="61"/>
      <c r="BVV694" s="61"/>
      <c r="BVW694" s="61"/>
      <c r="BVX694" s="61"/>
      <c r="BVY694" s="61"/>
      <c r="BVZ694" s="61"/>
      <c r="BWA694" s="61"/>
      <c r="BWB694" s="61"/>
      <c r="BWC694" s="61"/>
      <c r="BWD694" s="61"/>
      <c r="BWE694" s="61"/>
      <c r="BWF694" s="61"/>
      <c r="BWG694" s="61"/>
      <c r="BWH694" s="61"/>
      <c r="BWI694" s="61"/>
      <c r="BWJ694" s="61"/>
      <c r="BWK694" s="61"/>
      <c r="BWL694" s="61"/>
      <c r="BWM694" s="61"/>
      <c r="BWN694" s="61"/>
      <c r="BWO694" s="61"/>
      <c r="BWP694" s="61"/>
      <c r="BWQ694" s="61"/>
      <c r="BWR694" s="61"/>
      <c r="BWS694" s="61"/>
      <c r="BWT694" s="61"/>
      <c r="BWU694" s="61"/>
      <c r="BWV694" s="61"/>
      <c r="BWW694" s="61"/>
      <c r="BWX694" s="61"/>
      <c r="BWY694" s="61"/>
      <c r="BWZ694" s="61"/>
      <c r="BXA694" s="61"/>
      <c r="BXB694" s="61"/>
      <c r="BXC694" s="61"/>
      <c r="BXD694" s="61"/>
      <c r="BXE694" s="61"/>
      <c r="BXF694" s="61"/>
      <c r="BXG694" s="61"/>
      <c r="BXH694" s="61"/>
      <c r="BXI694" s="61"/>
      <c r="BXJ694" s="61"/>
      <c r="BXK694" s="61"/>
      <c r="BXL694" s="61"/>
      <c r="BXM694" s="61"/>
      <c r="BXN694" s="61"/>
      <c r="BXO694" s="61"/>
      <c r="BXP694" s="61"/>
      <c r="BXQ694" s="61"/>
      <c r="BXR694" s="61"/>
      <c r="BXS694" s="61"/>
      <c r="BXT694" s="61"/>
      <c r="BXU694" s="61"/>
      <c r="BXV694" s="61"/>
      <c r="BXW694" s="61"/>
      <c r="BXX694" s="61"/>
      <c r="BXY694" s="61"/>
      <c r="BXZ694" s="61"/>
      <c r="BYA694" s="61"/>
      <c r="BYB694" s="61"/>
      <c r="BYC694" s="61"/>
      <c r="BYD694" s="61"/>
      <c r="BYE694" s="61"/>
      <c r="BYF694" s="61"/>
      <c r="BYG694" s="61"/>
      <c r="BYH694" s="61"/>
      <c r="BYI694" s="61"/>
      <c r="BYJ694" s="61"/>
      <c r="BYK694" s="61"/>
      <c r="BYL694" s="61"/>
      <c r="BYM694" s="61"/>
      <c r="BYN694" s="61"/>
      <c r="BYO694" s="61"/>
      <c r="BYP694" s="61"/>
      <c r="BYQ694" s="61"/>
      <c r="BYR694" s="61"/>
      <c r="BYS694" s="61"/>
      <c r="BYT694" s="61"/>
      <c r="BYU694" s="61"/>
      <c r="BYV694" s="61"/>
      <c r="BYW694" s="61"/>
      <c r="BYX694" s="61"/>
      <c r="BYY694" s="61"/>
      <c r="BYZ694" s="61"/>
      <c r="BZA694" s="61"/>
      <c r="BZB694" s="61"/>
      <c r="BZC694" s="61"/>
      <c r="BZD694" s="61"/>
      <c r="BZE694" s="61"/>
      <c r="BZF694" s="61"/>
      <c r="BZG694" s="61"/>
      <c r="BZH694" s="61"/>
      <c r="BZI694" s="61"/>
      <c r="BZJ694" s="61"/>
      <c r="BZK694" s="61"/>
      <c r="BZL694" s="61"/>
      <c r="BZM694" s="61"/>
      <c r="BZN694" s="61"/>
      <c r="BZO694" s="61"/>
      <c r="BZP694" s="61"/>
      <c r="BZQ694" s="61"/>
      <c r="BZR694" s="61"/>
      <c r="BZS694" s="61"/>
      <c r="BZT694" s="61"/>
      <c r="BZU694" s="61"/>
      <c r="BZV694" s="61"/>
      <c r="BZW694" s="61"/>
      <c r="BZX694" s="61"/>
      <c r="BZY694" s="61"/>
      <c r="BZZ694" s="61"/>
      <c r="CAA694" s="61"/>
      <c r="CAB694" s="61"/>
      <c r="CAC694" s="61"/>
      <c r="CAD694" s="61"/>
      <c r="CAE694" s="61"/>
      <c r="CAF694" s="61"/>
      <c r="CAG694" s="61"/>
      <c r="CAH694" s="61"/>
      <c r="CAI694" s="61"/>
      <c r="CAJ694" s="61"/>
      <c r="CAK694" s="61"/>
      <c r="CAL694" s="61"/>
      <c r="CAM694" s="61"/>
      <c r="CAN694" s="61"/>
      <c r="CAO694" s="61"/>
      <c r="CAP694" s="61"/>
      <c r="CAQ694" s="61"/>
      <c r="CAR694" s="61"/>
      <c r="CAS694" s="61"/>
      <c r="CAT694" s="61"/>
      <c r="CAU694" s="61"/>
      <c r="CAV694" s="61"/>
      <c r="CAW694" s="61"/>
      <c r="CAX694" s="61"/>
      <c r="CAY694" s="61"/>
      <c r="CAZ694" s="61"/>
      <c r="CBA694" s="61"/>
      <c r="CBB694" s="61"/>
      <c r="CBC694" s="61"/>
      <c r="CBD694" s="61"/>
      <c r="CBE694" s="61"/>
      <c r="CBF694" s="61"/>
      <c r="CBG694" s="61"/>
      <c r="CBH694" s="61"/>
      <c r="CBI694" s="61"/>
      <c r="CBJ694" s="61"/>
      <c r="CBK694" s="61"/>
      <c r="CBL694" s="61"/>
      <c r="CBM694" s="61"/>
      <c r="CBN694" s="61"/>
      <c r="CBO694" s="61"/>
      <c r="CBP694" s="61"/>
      <c r="CBQ694" s="61"/>
      <c r="CBR694" s="61"/>
      <c r="CBS694" s="61"/>
      <c r="CBT694" s="61"/>
      <c r="CBU694" s="61"/>
      <c r="CBV694" s="61"/>
      <c r="CBW694" s="61"/>
      <c r="CBX694" s="61"/>
      <c r="CBY694" s="61"/>
      <c r="CBZ694" s="61"/>
      <c r="CCA694" s="61"/>
      <c r="CCB694" s="61"/>
      <c r="CCC694" s="61"/>
      <c r="CCD694" s="61"/>
      <c r="CCE694" s="61"/>
      <c r="CCF694" s="61"/>
      <c r="CCG694" s="61"/>
      <c r="CCH694" s="61"/>
      <c r="CCI694" s="61"/>
      <c r="CCJ694" s="61"/>
      <c r="CCK694" s="61"/>
      <c r="CCL694" s="61"/>
      <c r="CCM694" s="61"/>
      <c r="CCN694" s="61"/>
      <c r="CCO694" s="61"/>
      <c r="CCP694" s="61"/>
      <c r="CCQ694" s="61"/>
      <c r="CCR694" s="61"/>
      <c r="CCS694" s="61"/>
      <c r="CCT694" s="61"/>
      <c r="CCU694" s="61"/>
      <c r="CCV694" s="61"/>
      <c r="CCW694" s="61"/>
      <c r="CCX694" s="61"/>
      <c r="CCY694" s="61"/>
      <c r="CCZ694" s="61"/>
      <c r="CDA694" s="61"/>
      <c r="CDB694" s="61"/>
      <c r="CDC694" s="61"/>
      <c r="CDD694" s="61"/>
      <c r="CDE694" s="61"/>
      <c r="CDF694" s="61"/>
      <c r="CDG694" s="61"/>
      <c r="CDH694" s="61"/>
      <c r="CDI694" s="61"/>
      <c r="CDJ694" s="61"/>
      <c r="CDK694" s="61"/>
      <c r="CDL694" s="61"/>
      <c r="CDM694" s="61"/>
      <c r="CDN694" s="61"/>
      <c r="CDO694" s="61"/>
      <c r="CDP694" s="61"/>
      <c r="CDQ694" s="61"/>
      <c r="CDR694" s="61"/>
      <c r="CDS694" s="61"/>
      <c r="CDT694" s="61"/>
      <c r="CDU694" s="61"/>
      <c r="CDV694" s="61"/>
      <c r="CDW694" s="61"/>
      <c r="CDX694" s="61"/>
      <c r="CDY694" s="61"/>
      <c r="CDZ694" s="61"/>
      <c r="CEA694" s="61"/>
      <c r="CEB694" s="61"/>
      <c r="CEC694" s="61"/>
      <c r="CED694" s="61"/>
      <c r="CEE694" s="61"/>
      <c r="CEF694" s="61"/>
      <c r="CEG694" s="61"/>
      <c r="CEH694" s="61"/>
      <c r="CEI694" s="61"/>
      <c r="CEJ694" s="61"/>
      <c r="CEK694" s="61"/>
      <c r="CEL694" s="61"/>
      <c r="CEM694" s="61"/>
      <c r="CEN694" s="61"/>
      <c r="CEO694" s="61"/>
      <c r="CEP694" s="61"/>
      <c r="CEQ694" s="61"/>
      <c r="CER694" s="61"/>
      <c r="CES694" s="61"/>
      <c r="CET694" s="61"/>
      <c r="CEU694" s="61"/>
      <c r="CEV694" s="61"/>
      <c r="CEW694" s="61"/>
      <c r="CEX694" s="61"/>
      <c r="CEY694" s="61"/>
      <c r="CEZ694" s="61"/>
      <c r="CFA694" s="61"/>
      <c r="CFB694" s="61"/>
      <c r="CFC694" s="61"/>
      <c r="CFD694" s="61"/>
      <c r="CFE694" s="61"/>
      <c r="CFF694" s="61"/>
      <c r="CFG694" s="61"/>
      <c r="CFH694" s="61"/>
      <c r="CFI694" s="61"/>
      <c r="CFJ694" s="61"/>
      <c r="CFK694" s="61"/>
      <c r="CFL694" s="61"/>
      <c r="CFM694" s="61"/>
      <c r="CFN694" s="61"/>
      <c r="CFO694" s="61"/>
      <c r="CFP694" s="61"/>
      <c r="CFQ694" s="61"/>
      <c r="CFR694" s="61"/>
      <c r="CFS694" s="61"/>
      <c r="CFT694" s="61"/>
      <c r="CFU694" s="61"/>
      <c r="CFV694" s="61"/>
      <c r="CFW694" s="61"/>
      <c r="CFX694" s="61"/>
      <c r="CFY694" s="61"/>
      <c r="CFZ694" s="61"/>
      <c r="CGA694" s="61"/>
      <c r="CGB694" s="61"/>
      <c r="CGC694" s="61"/>
      <c r="CGD694" s="61"/>
      <c r="CGE694" s="61"/>
      <c r="CGF694" s="61"/>
      <c r="CGG694" s="61"/>
      <c r="CGH694" s="61"/>
      <c r="CGI694" s="61"/>
      <c r="CGJ694" s="61"/>
      <c r="CGK694" s="61"/>
      <c r="CGL694" s="61"/>
      <c r="CGM694" s="61"/>
      <c r="CGN694" s="61"/>
      <c r="CGO694" s="61"/>
      <c r="CGP694" s="61"/>
      <c r="CGQ694" s="61"/>
      <c r="CGR694" s="61"/>
      <c r="CGS694" s="61"/>
      <c r="CGT694" s="61"/>
      <c r="CGU694" s="61"/>
      <c r="CGV694" s="61"/>
      <c r="CGW694" s="61"/>
      <c r="CGX694" s="61"/>
      <c r="CGY694" s="61"/>
      <c r="CGZ694" s="61"/>
      <c r="CHA694" s="61"/>
      <c r="CHB694" s="61"/>
      <c r="CHC694" s="61"/>
      <c r="CHD694" s="61"/>
      <c r="CHE694" s="61"/>
      <c r="CHF694" s="61"/>
      <c r="CHG694" s="61"/>
      <c r="CHH694" s="61"/>
      <c r="CHI694" s="61"/>
      <c r="CHJ694" s="61"/>
      <c r="CHK694" s="61"/>
      <c r="CHL694" s="61"/>
      <c r="CHM694" s="61"/>
      <c r="CHN694" s="61"/>
      <c r="CHO694" s="61"/>
      <c r="CHP694" s="61"/>
      <c r="CHQ694" s="61"/>
      <c r="CHR694" s="61"/>
      <c r="CHS694" s="61"/>
      <c r="CHT694" s="61"/>
      <c r="CHU694" s="61"/>
      <c r="CHV694" s="61"/>
      <c r="CHW694" s="61"/>
      <c r="CHX694" s="61"/>
      <c r="CHY694" s="61"/>
      <c r="CHZ694" s="61"/>
      <c r="CIA694" s="61"/>
      <c r="CIB694" s="61"/>
      <c r="CIC694" s="61"/>
      <c r="CID694" s="61"/>
      <c r="CIE694" s="61"/>
      <c r="CIF694" s="61"/>
      <c r="CIG694" s="61"/>
      <c r="CIH694" s="61"/>
      <c r="CII694" s="61"/>
      <c r="CIJ694" s="61"/>
      <c r="CIK694" s="61"/>
      <c r="CIL694" s="61"/>
      <c r="CIM694" s="61"/>
      <c r="CIN694" s="61"/>
      <c r="CIO694" s="61"/>
      <c r="CIP694" s="61"/>
      <c r="CIQ694" s="61"/>
      <c r="CIR694" s="61"/>
      <c r="CIS694" s="61"/>
      <c r="CIT694" s="61"/>
      <c r="CIU694" s="61"/>
      <c r="CIV694" s="61"/>
      <c r="CIW694" s="61"/>
      <c r="CIX694" s="61"/>
      <c r="CIY694" s="61"/>
      <c r="CIZ694" s="61"/>
      <c r="CJA694" s="61"/>
      <c r="CJB694" s="61"/>
      <c r="CJC694" s="61"/>
      <c r="CJD694" s="61"/>
      <c r="CJE694" s="61"/>
      <c r="CJF694" s="61"/>
      <c r="CJG694" s="61"/>
      <c r="CJH694" s="61"/>
      <c r="CJI694" s="61"/>
      <c r="CJJ694" s="61"/>
      <c r="CJK694" s="61"/>
      <c r="CJL694" s="61"/>
      <c r="CJM694" s="61"/>
      <c r="CJN694" s="61"/>
      <c r="CJO694" s="61"/>
      <c r="CJP694" s="61"/>
      <c r="CJQ694" s="61"/>
      <c r="CJR694" s="61"/>
      <c r="CJS694" s="61"/>
      <c r="CJT694" s="61"/>
      <c r="CJU694" s="61"/>
      <c r="CJV694" s="61"/>
      <c r="CJW694" s="61"/>
      <c r="CJX694" s="61"/>
      <c r="CJY694" s="61"/>
      <c r="CJZ694" s="61"/>
      <c r="CKA694" s="61"/>
      <c r="CKB694" s="61"/>
      <c r="CKC694" s="61"/>
      <c r="CKD694" s="61"/>
      <c r="CKE694" s="61"/>
      <c r="CKF694" s="61"/>
      <c r="CKG694" s="61"/>
      <c r="CKH694" s="61"/>
      <c r="CKI694" s="61"/>
      <c r="CKJ694" s="61"/>
      <c r="CKK694" s="61"/>
      <c r="CKL694" s="61"/>
      <c r="CKM694" s="61"/>
      <c r="CKN694" s="61"/>
      <c r="CKO694" s="61"/>
      <c r="CKP694" s="61"/>
      <c r="CKQ694" s="61"/>
      <c r="CKR694" s="61"/>
      <c r="CKS694" s="61"/>
      <c r="CKT694" s="61"/>
      <c r="CKU694" s="61"/>
      <c r="CKV694" s="61"/>
      <c r="CKW694" s="61"/>
      <c r="CKX694" s="61"/>
      <c r="CKY694" s="61"/>
      <c r="CKZ694" s="61"/>
      <c r="CLA694" s="61"/>
      <c r="CLB694" s="61"/>
      <c r="CLC694" s="61"/>
      <c r="CLD694" s="61"/>
      <c r="CLE694" s="61"/>
      <c r="CLF694" s="61"/>
      <c r="CLG694" s="61"/>
      <c r="CLH694" s="61"/>
      <c r="CLI694" s="61"/>
      <c r="CLJ694" s="61"/>
      <c r="CLK694" s="61"/>
      <c r="CLL694" s="61"/>
      <c r="CLM694" s="61"/>
      <c r="CLN694" s="61"/>
      <c r="CLO694" s="61"/>
      <c r="CLP694" s="61"/>
      <c r="CLQ694" s="61"/>
      <c r="CLR694" s="61"/>
      <c r="CLS694" s="61"/>
      <c r="CLT694" s="61"/>
      <c r="CLU694" s="61"/>
      <c r="CLV694" s="61"/>
      <c r="CLW694" s="61"/>
      <c r="CLX694" s="61"/>
      <c r="CLY694" s="61"/>
      <c r="CLZ694" s="61"/>
      <c r="CMA694" s="61"/>
      <c r="CMB694" s="61"/>
      <c r="CMC694" s="61"/>
      <c r="CMD694" s="61"/>
      <c r="CME694" s="61"/>
      <c r="CMF694" s="61"/>
      <c r="CMG694" s="61"/>
      <c r="CMH694" s="61"/>
      <c r="CMI694" s="61"/>
      <c r="CMJ694" s="61"/>
      <c r="CMK694" s="61"/>
      <c r="CML694" s="61"/>
      <c r="CMM694" s="61"/>
      <c r="CMN694" s="61"/>
      <c r="CMO694" s="61"/>
      <c r="CMP694" s="61"/>
      <c r="CMQ694" s="61"/>
      <c r="CMR694" s="61"/>
      <c r="CMS694" s="61"/>
      <c r="CMT694" s="61"/>
      <c r="CMU694" s="61"/>
      <c r="CMV694" s="61"/>
      <c r="CMW694" s="61"/>
      <c r="CMX694" s="61"/>
      <c r="CMY694" s="61"/>
      <c r="CMZ694" s="61"/>
      <c r="CNA694" s="61"/>
      <c r="CNB694" s="61"/>
      <c r="CNC694" s="61"/>
      <c r="CND694" s="61"/>
      <c r="CNE694" s="61"/>
      <c r="CNF694" s="61"/>
      <c r="CNG694" s="61"/>
      <c r="CNH694" s="61"/>
      <c r="CNI694" s="61"/>
      <c r="CNJ694" s="61"/>
      <c r="CNK694" s="61"/>
      <c r="CNL694" s="61"/>
      <c r="CNM694" s="61"/>
      <c r="CNN694" s="61"/>
      <c r="CNO694" s="61"/>
      <c r="CNP694" s="61"/>
      <c r="CNQ694" s="61"/>
      <c r="CNR694" s="61"/>
      <c r="CNS694" s="61"/>
      <c r="CNT694" s="61"/>
      <c r="CNU694" s="61"/>
      <c r="CNV694" s="61"/>
      <c r="CNW694" s="61"/>
      <c r="CNX694" s="61"/>
      <c r="CNY694" s="61"/>
      <c r="CNZ694" s="61"/>
      <c r="COA694" s="61"/>
      <c r="COB694" s="61"/>
      <c r="COC694" s="61"/>
      <c r="COD694" s="61"/>
      <c r="COE694" s="61"/>
      <c r="COF694" s="61"/>
      <c r="COG694" s="61"/>
      <c r="COH694" s="61"/>
      <c r="COI694" s="61"/>
      <c r="COJ694" s="61"/>
      <c r="COK694" s="61"/>
      <c r="COL694" s="61"/>
      <c r="COM694" s="61"/>
      <c r="CON694" s="61"/>
      <c r="COO694" s="61"/>
      <c r="COP694" s="61"/>
      <c r="COQ694" s="61"/>
      <c r="COR694" s="61"/>
      <c r="COS694" s="61"/>
      <c r="COT694" s="61"/>
      <c r="COU694" s="61"/>
      <c r="COV694" s="61"/>
      <c r="COW694" s="61"/>
      <c r="COX694" s="61"/>
      <c r="COY694" s="61"/>
      <c r="COZ694" s="61"/>
      <c r="CPA694" s="61"/>
      <c r="CPB694" s="61"/>
      <c r="CPC694" s="61"/>
      <c r="CPD694" s="61"/>
      <c r="CPE694" s="61"/>
      <c r="CPF694" s="61"/>
      <c r="CPG694" s="61"/>
      <c r="CPH694" s="61"/>
      <c r="CPI694" s="61"/>
      <c r="CPJ694" s="61"/>
      <c r="CPK694" s="61"/>
      <c r="CPL694" s="61"/>
      <c r="CPM694" s="61"/>
      <c r="CPN694" s="61"/>
      <c r="CPO694" s="61"/>
      <c r="CPP694" s="61"/>
      <c r="CPQ694" s="61"/>
      <c r="CPR694" s="61"/>
      <c r="CPS694" s="61"/>
      <c r="CPT694" s="61"/>
      <c r="CPU694" s="61"/>
      <c r="CPV694" s="61"/>
      <c r="CPW694" s="61"/>
      <c r="CPX694" s="61"/>
      <c r="CPY694" s="61"/>
      <c r="CPZ694" s="61"/>
      <c r="CQA694" s="61"/>
      <c r="CQB694" s="61"/>
      <c r="CQC694" s="61"/>
      <c r="CQD694" s="61"/>
      <c r="CQE694" s="61"/>
      <c r="CQF694" s="61"/>
      <c r="CQG694" s="61"/>
      <c r="CQH694" s="61"/>
      <c r="CQI694" s="61"/>
      <c r="CQJ694" s="61"/>
      <c r="CQK694" s="61"/>
      <c r="CQL694" s="61"/>
      <c r="CQM694" s="61"/>
      <c r="CQN694" s="61"/>
      <c r="CQO694" s="61"/>
      <c r="CQP694" s="61"/>
      <c r="CQQ694" s="61"/>
      <c r="CQR694" s="61"/>
      <c r="CQS694" s="61"/>
      <c r="CQT694" s="61"/>
      <c r="CQU694" s="61"/>
      <c r="CQV694" s="61"/>
      <c r="CQW694" s="61"/>
      <c r="CQX694" s="61"/>
      <c r="CQY694" s="61"/>
      <c r="CQZ694" s="61"/>
      <c r="CRA694" s="61"/>
      <c r="CRB694" s="61"/>
      <c r="CRC694" s="61"/>
      <c r="CRD694" s="61"/>
      <c r="CRE694" s="61"/>
      <c r="CRF694" s="61"/>
      <c r="CRG694" s="61"/>
      <c r="CRH694" s="61"/>
      <c r="CRI694" s="61"/>
      <c r="CRJ694" s="61"/>
      <c r="CRK694" s="61"/>
      <c r="CRL694" s="61"/>
      <c r="CRM694" s="61"/>
      <c r="CRN694" s="61"/>
      <c r="CRO694" s="61"/>
      <c r="CRP694" s="61"/>
      <c r="CRQ694" s="61"/>
      <c r="CRR694" s="61"/>
      <c r="CRS694" s="61"/>
      <c r="CRT694" s="61"/>
      <c r="CRU694" s="61"/>
      <c r="CRV694" s="61"/>
      <c r="CRW694" s="61"/>
      <c r="CRX694" s="61"/>
      <c r="CRY694" s="61"/>
      <c r="CRZ694" s="61"/>
      <c r="CSA694" s="61"/>
      <c r="CSB694" s="61"/>
      <c r="CSC694" s="61"/>
      <c r="CSD694" s="61"/>
      <c r="CSE694" s="61"/>
      <c r="CSF694" s="61"/>
      <c r="CSG694" s="61"/>
      <c r="CSH694" s="61"/>
      <c r="CSI694" s="61"/>
      <c r="CSJ694" s="61"/>
      <c r="CSK694" s="61"/>
      <c r="CSL694" s="61"/>
      <c r="CSM694" s="61"/>
      <c r="CSN694" s="61"/>
      <c r="CSO694" s="61"/>
      <c r="CSP694" s="61"/>
      <c r="CSQ694" s="61"/>
      <c r="CSR694" s="61"/>
      <c r="CSS694" s="61"/>
      <c r="CST694" s="61"/>
      <c r="CSU694" s="61"/>
      <c r="CSV694" s="61"/>
      <c r="CSW694" s="61"/>
      <c r="CSX694" s="61"/>
      <c r="CSY694" s="61"/>
      <c r="CSZ694" s="61"/>
      <c r="CTA694" s="61"/>
      <c r="CTB694" s="61"/>
      <c r="CTC694" s="61"/>
      <c r="CTD694" s="61"/>
      <c r="CTE694" s="61"/>
      <c r="CTF694" s="61"/>
      <c r="CTG694" s="61"/>
      <c r="CTH694" s="61"/>
      <c r="CTI694" s="61"/>
      <c r="CTJ694" s="61"/>
      <c r="CTK694" s="61"/>
      <c r="CTL694" s="61"/>
      <c r="CTM694" s="61"/>
      <c r="CTN694" s="61"/>
      <c r="CTO694" s="61"/>
      <c r="CTP694" s="61"/>
      <c r="CTQ694" s="61"/>
      <c r="CTR694" s="61"/>
      <c r="CTS694" s="61"/>
      <c r="CTT694" s="61"/>
      <c r="CTU694" s="61"/>
      <c r="CTV694" s="61"/>
      <c r="CTW694" s="61"/>
      <c r="CTX694" s="61"/>
      <c r="CTY694" s="61"/>
      <c r="CTZ694" s="61"/>
      <c r="CUA694" s="61"/>
      <c r="CUB694" s="61"/>
      <c r="CUC694" s="61"/>
      <c r="CUD694" s="61"/>
      <c r="CUE694" s="61"/>
      <c r="CUF694" s="61"/>
      <c r="CUG694" s="61"/>
      <c r="CUH694" s="61"/>
      <c r="CUI694" s="61"/>
      <c r="CUJ694" s="61"/>
      <c r="CUK694" s="61"/>
      <c r="CUL694" s="61"/>
      <c r="CUM694" s="61"/>
      <c r="CUN694" s="61"/>
      <c r="CUO694" s="61"/>
      <c r="CUP694" s="61"/>
      <c r="CUQ694" s="61"/>
      <c r="CUR694" s="61"/>
      <c r="CUS694" s="61"/>
      <c r="CUT694" s="61"/>
      <c r="CUU694" s="61"/>
      <c r="CUV694" s="61"/>
      <c r="CUW694" s="61"/>
      <c r="CUX694" s="61"/>
      <c r="CUY694" s="61"/>
      <c r="CUZ694" s="61"/>
      <c r="CVA694" s="61"/>
      <c r="CVB694" s="61"/>
      <c r="CVC694" s="61"/>
      <c r="CVD694" s="61"/>
      <c r="CVE694" s="61"/>
      <c r="CVF694" s="61"/>
      <c r="CVG694" s="61"/>
      <c r="CVH694" s="61"/>
      <c r="CVI694" s="61"/>
      <c r="CVJ694" s="61"/>
      <c r="CVK694" s="61"/>
      <c r="CVL694" s="61"/>
      <c r="CVM694" s="61"/>
      <c r="CVN694" s="61"/>
      <c r="CVO694" s="61"/>
      <c r="CVP694" s="61"/>
      <c r="CVQ694" s="61"/>
      <c r="CVR694" s="61"/>
      <c r="CVS694" s="61"/>
      <c r="CVT694" s="61"/>
      <c r="CVU694" s="61"/>
      <c r="CVV694" s="61"/>
      <c r="CVW694" s="61"/>
      <c r="CVX694" s="61"/>
      <c r="CVY694" s="61"/>
      <c r="CVZ694" s="61"/>
      <c r="CWA694" s="61"/>
      <c r="CWB694" s="61"/>
      <c r="CWC694" s="61"/>
      <c r="CWD694" s="61"/>
      <c r="CWE694" s="61"/>
      <c r="CWF694" s="61"/>
      <c r="CWG694" s="61"/>
      <c r="CWH694" s="61"/>
      <c r="CWI694" s="61"/>
      <c r="CWJ694" s="61"/>
      <c r="CWK694" s="61"/>
      <c r="CWL694" s="61"/>
      <c r="CWM694" s="61"/>
      <c r="CWN694" s="61"/>
      <c r="CWO694" s="61"/>
      <c r="CWP694" s="61"/>
      <c r="CWQ694" s="61"/>
      <c r="CWR694" s="61"/>
      <c r="CWS694" s="61"/>
      <c r="CWT694" s="61"/>
      <c r="CWU694" s="61"/>
      <c r="CWV694" s="61"/>
      <c r="CWW694" s="61"/>
      <c r="CWX694" s="61"/>
      <c r="CWY694" s="61"/>
      <c r="CWZ694" s="61"/>
      <c r="CXA694" s="61"/>
      <c r="CXB694" s="61"/>
      <c r="CXC694" s="61"/>
      <c r="CXD694" s="61"/>
      <c r="CXE694" s="61"/>
      <c r="CXF694" s="61"/>
      <c r="CXG694" s="61"/>
      <c r="CXH694" s="61"/>
      <c r="CXI694" s="61"/>
      <c r="CXJ694" s="61"/>
      <c r="CXK694" s="61"/>
      <c r="CXL694" s="61"/>
      <c r="CXM694" s="61"/>
      <c r="CXN694" s="61"/>
      <c r="CXO694" s="61"/>
      <c r="CXP694" s="61"/>
      <c r="CXQ694" s="61"/>
      <c r="CXR694" s="61"/>
      <c r="CXS694" s="61"/>
      <c r="CXT694" s="61"/>
      <c r="CXU694" s="61"/>
      <c r="CXV694" s="61"/>
      <c r="CXW694" s="61"/>
      <c r="CXX694" s="61"/>
      <c r="CXY694" s="61"/>
      <c r="CXZ694" s="61"/>
      <c r="CYA694" s="61"/>
      <c r="CYB694" s="61"/>
      <c r="CYC694" s="61"/>
      <c r="CYD694" s="61"/>
      <c r="CYE694" s="61"/>
      <c r="CYF694" s="61"/>
      <c r="CYG694" s="61"/>
      <c r="CYH694" s="61"/>
      <c r="CYI694" s="61"/>
      <c r="CYJ694" s="61"/>
      <c r="CYK694" s="61"/>
      <c r="CYL694" s="61"/>
      <c r="CYM694" s="61"/>
      <c r="CYN694" s="61"/>
      <c r="CYO694" s="61"/>
      <c r="CYP694" s="61"/>
      <c r="CYQ694" s="61"/>
      <c r="CYR694" s="61"/>
      <c r="CYS694" s="61"/>
      <c r="CYT694" s="61"/>
      <c r="CYU694" s="61"/>
      <c r="CYV694" s="61"/>
      <c r="CYW694" s="61"/>
      <c r="CYX694" s="61"/>
      <c r="CYY694" s="61"/>
      <c r="CYZ694" s="61"/>
      <c r="CZA694" s="61"/>
      <c r="CZB694" s="61"/>
      <c r="CZC694" s="61"/>
      <c r="CZD694" s="61"/>
      <c r="CZE694" s="61"/>
      <c r="CZF694" s="61"/>
      <c r="CZG694" s="61"/>
      <c r="CZH694" s="61"/>
      <c r="CZI694" s="61"/>
      <c r="CZJ694" s="61"/>
      <c r="CZK694" s="61"/>
      <c r="CZL694" s="61"/>
      <c r="CZM694" s="61"/>
      <c r="CZN694" s="61"/>
      <c r="CZO694" s="61"/>
      <c r="CZP694" s="61"/>
      <c r="CZQ694" s="61"/>
      <c r="CZR694" s="61"/>
      <c r="CZS694" s="61"/>
      <c r="CZT694" s="61"/>
      <c r="CZU694" s="61"/>
      <c r="CZV694" s="61"/>
      <c r="CZW694" s="61"/>
      <c r="CZX694" s="61"/>
      <c r="CZY694" s="61"/>
      <c r="CZZ694" s="61"/>
      <c r="DAA694" s="61"/>
      <c r="DAB694" s="61"/>
      <c r="DAC694" s="61"/>
      <c r="DAD694" s="61"/>
      <c r="DAE694" s="61"/>
      <c r="DAF694" s="61"/>
      <c r="DAG694" s="61"/>
      <c r="DAH694" s="61"/>
      <c r="DAI694" s="61"/>
      <c r="DAJ694" s="61"/>
      <c r="DAK694" s="61"/>
      <c r="DAL694" s="61"/>
      <c r="DAM694" s="61"/>
      <c r="DAN694" s="61"/>
      <c r="DAO694" s="61"/>
      <c r="DAP694" s="61"/>
      <c r="DAQ694" s="61"/>
      <c r="DAR694" s="61"/>
      <c r="DAS694" s="61"/>
      <c r="DAT694" s="61"/>
      <c r="DAU694" s="61"/>
      <c r="DAV694" s="61"/>
      <c r="DAW694" s="61"/>
      <c r="DAX694" s="61"/>
      <c r="DAY694" s="61"/>
      <c r="DAZ694" s="61"/>
      <c r="DBA694" s="61"/>
      <c r="DBB694" s="61"/>
      <c r="DBC694" s="61"/>
      <c r="DBD694" s="61"/>
      <c r="DBE694" s="61"/>
      <c r="DBF694" s="61"/>
      <c r="DBG694" s="61"/>
      <c r="DBH694" s="61"/>
      <c r="DBI694" s="61"/>
      <c r="DBJ694" s="61"/>
      <c r="DBK694" s="61"/>
      <c r="DBL694" s="61"/>
      <c r="DBM694" s="61"/>
      <c r="DBN694" s="61"/>
      <c r="DBO694" s="61"/>
      <c r="DBP694" s="61"/>
      <c r="DBQ694" s="61"/>
      <c r="DBR694" s="61"/>
      <c r="DBS694" s="61"/>
      <c r="DBT694" s="61"/>
      <c r="DBU694" s="61"/>
      <c r="DBV694" s="61"/>
      <c r="DBW694" s="61"/>
      <c r="DBX694" s="61"/>
      <c r="DBY694" s="61"/>
      <c r="DBZ694" s="61"/>
      <c r="DCA694" s="61"/>
      <c r="DCB694" s="61"/>
      <c r="DCC694" s="61"/>
      <c r="DCD694" s="61"/>
      <c r="DCE694" s="61"/>
      <c r="DCF694" s="61"/>
      <c r="DCG694" s="61"/>
      <c r="DCH694" s="61"/>
      <c r="DCI694" s="61"/>
      <c r="DCJ694" s="61"/>
      <c r="DCK694" s="61"/>
      <c r="DCL694" s="61"/>
      <c r="DCM694" s="61"/>
      <c r="DCN694" s="61"/>
      <c r="DCO694" s="61"/>
      <c r="DCP694" s="61"/>
      <c r="DCQ694" s="61"/>
      <c r="DCR694" s="61"/>
      <c r="DCS694" s="61"/>
      <c r="DCT694" s="61"/>
      <c r="DCU694" s="61"/>
      <c r="DCV694" s="61"/>
      <c r="DCW694" s="61"/>
      <c r="DCX694" s="61"/>
      <c r="DCY694" s="61"/>
      <c r="DCZ694" s="61"/>
      <c r="DDA694" s="61"/>
      <c r="DDB694" s="61"/>
      <c r="DDC694" s="61"/>
      <c r="DDD694" s="61"/>
      <c r="DDE694" s="61"/>
      <c r="DDF694" s="61"/>
      <c r="DDG694" s="61"/>
      <c r="DDH694" s="61"/>
      <c r="DDI694" s="61"/>
      <c r="DDJ694" s="61"/>
      <c r="DDK694" s="61"/>
      <c r="DDL694" s="61"/>
      <c r="DDM694" s="61"/>
      <c r="DDN694" s="61"/>
      <c r="DDO694" s="61"/>
      <c r="DDP694" s="61"/>
      <c r="DDQ694" s="61"/>
      <c r="DDR694" s="61"/>
      <c r="DDS694" s="61"/>
      <c r="DDT694" s="61"/>
      <c r="DDU694" s="61"/>
      <c r="DDV694" s="61"/>
      <c r="DDW694" s="61"/>
      <c r="DDX694" s="61"/>
      <c r="DDY694" s="61"/>
      <c r="DDZ694" s="61"/>
      <c r="DEA694" s="61"/>
      <c r="DEB694" s="61"/>
      <c r="DEC694" s="61"/>
      <c r="DED694" s="61"/>
      <c r="DEE694" s="61"/>
      <c r="DEF694" s="61"/>
      <c r="DEG694" s="61"/>
      <c r="DEH694" s="61"/>
      <c r="DEI694" s="61"/>
      <c r="DEJ694" s="61"/>
      <c r="DEK694" s="61"/>
      <c r="DEL694" s="61"/>
      <c r="DEM694" s="61"/>
      <c r="DEN694" s="61"/>
      <c r="DEO694" s="61"/>
      <c r="DEP694" s="61"/>
      <c r="DEQ694" s="61"/>
      <c r="DER694" s="61"/>
      <c r="DES694" s="61"/>
      <c r="DET694" s="61"/>
      <c r="DEU694" s="61"/>
      <c r="DEV694" s="61"/>
      <c r="DEW694" s="61"/>
      <c r="DEX694" s="61"/>
      <c r="DEY694" s="61"/>
      <c r="DEZ694" s="61"/>
      <c r="DFA694" s="61"/>
      <c r="DFB694" s="61"/>
      <c r="DFC694" s="61"/>
      <c r="DFD694" s="61"/>
      <c r="DFE694" s="61"/>
      <c r="DFF694" s="61"/>
      <c r="DFG694" s="61"/>
      <c r="DFH694" s="61"/>
      <c r="DFI694" s="61"/>
      <c r="DFJ694" s="61"/>
      <c r="DFK694" s="61"/>
      <c r="DFL694" s="61"/>
      <c r="DFM694" s="61"/>
      <c r="DFN694" s="61"/>
      <c r="DFO694" s="61"/>
      <c r="DFP694" s="61"/>
      <c r="DFQ694" s="61"/>
      <c r="DFR694" s="61"/>
      <c r="DFS694" s="61"/>
      <c r="DFT694" s="61"/>
      <c r="DFU694" s="61"/>
      <c r="DFV694" s="61"/>
      <c r="DFW694" s="61"/>
      <c r="DFX694" s="61"/>
      <c r="DFY694" s="61"/>
      <c r="DFZ694" s="61"/>
      <c r="DGA694" s="61"/>
      <c r="DGB694" s="61"/>
      <c r="DGC694" s="61"/>
      <c r="DGD694" s="61"/>
      <c r="DGE694" s="61"/>
      <c r="DGF694" s="61"/>
      <c r="DGG694" s="61"/>
      <c r="DGH694" s="61"/>
      <c r="DGI694" s="61"/>
      <c r="DGJ694" s="61"/>
      <c r="DGK694" s="61"/>
      <c r="DGL694" s="61"/>
      <c r="DGM694" s="61"/>
      <c r="DGN694" s="61"/>
      <c r="DGO694" s="61"/>
      <c r="DGP694" s="61"/>
      <c r="DGQ694" s="61"/>
      <c r="DGR694" s="61"/>
      <c r="DGS694" s="61"/>
      <c r="DGT694" s="61"/>
      <c r="DGU694" s="61"/>
      <c r="DGV694" s="61"/>
      <c r="DGW694" s="61"/>
      <c r="DGX694" s="61"/>
      <c r="DGY694" s="61"/>
      <c r="DGZ694" s="61"/>
      <c r="DHA694" s="61"/>
      <c r="DHB694" s="61"/>
      <c r="DHC694" s="61"/>
      <c r="DHD694" s="61"/>
      <c r="DHE694" s="61"/>
      <c r="DHF694" s="61"/>
      <c r="DHG694" s="61"/>
      <c r="DHH694" s="61"/>
      <c r="DHI694" s="61"/>
      <c r="DHJ694" s="61"/>
      <c r="DHK694" s="61"/>
      <c r="DHL694" s="61"/>
      <c r="DHM694" s="61"/>
      <c r="DHN694" s="61"/>
      <c r="DHO694" s="61"/>
      <c r="DHP694" s="61"/>
      <c r="DHQ694" s="61"/>
      <c r="DHR694" s="61"/>
      <c r="DHS694" s="61"/>
      <c r="DHT694" s="61"/>
      <c r="DHU694" s="61"/>
      <c r="DHV694" s="61"/>
      <c r="DHW694" s="61"/>
      <c r="DHX694" s="61"/>
      <c r="DHY694" s="61"/>
      <c r="DHZ694" s="61"/>
      <c r="DIA694" s="61"/>
      <c r="DIB694" s="61"/>
      <c r="DIC694" s="61"/>
      <c r="DID694" s="61"/>
      <c r="DIE694" s="61"/>
      <c r="DIF694" s="61"/>
      <c r="DIG694" s="61"/>
      <c r="DIH694" s="61"/>
      <c r="DII694" s="61"/>
      <c r="DIJ694" s="61"/>
      <c r="DIK694" s="61"/>
      <c r="DIL694" s="61"/>
      <c r="DIM694" s="61"/>
      <c r="DIN694" s="61"/>
      <c r="DIO694" s="61"/>
      <c r="DIP694" s="61"/>
      <c r="DIQ694" s="61"/>
      <c r="DIR694" s="61"/>
      <c r="DIS694" s="61"/>
      <c r="DIT694" s="61"/>
      <c r="DIU694" s="61"/>
      <c r="DIV694" s="61"/>
      <c r="DIW694" s="61"/>
      <c r="DIX694" s="61"/>
      <c r="DIY694" s="61"/>
      <c r="DIZ694" s="61"/>
      <c r="DJA694" s="61"/>
      <c r="DJB694" s="61"/>
      <c r="DJC694" s="61"/>
      <c r="DJD694" s="61"/>
      <c r="DJE694" s="61"/>
      <c r="DJF694" s="61"/>
      <c r="DJG694" s="61"/>
      <c r="DJH694" s="61"/>
      <c r="DJI694" s="61"/>
      <c r="DJJ694" s="61"/>
      <c r="DJK694" s="61"/>
      <c r="DJL694" s="61"/>
      <c r="DJM694" s="61"/>
      <c r="DJN694" s="61"/>
      <c r="DJO694" s="61"/>
      <c r="DJP694" s="61"/>
      <c r="DJQ694" s="61"/>
      <c r="DJR694" s="61"/>
      <c r="DJS694" s="61"/>
      <c r="DJT694" s="61"/>
      <c r="DJU694" s="61"/>
      <c r="DJV694" s="61"/>
      <c r="DJW694" s="61"/>
      <c r="DJX694" s="61"/>
      <c r="DJY694" s="61"/>
      <c r="DJZ694" s="61"/>
      <c r="DKA694" s="61"/>
      <c r="DKB694" s="61"/>
      <c r="DKC694" s="61"/>
      <c r="DKD694" s="61"/>
      <c r="DKE694" s="61"/>
      <c r="DKF694" s="61"/>
      <c r="DKG694" s="61"/>
      <c r="DKH694" s="61"/>
      <c r="DKI694" s="61"/>
      <c r="DKJ694" s="61"/>
      <c r="DKK694" s="61"/>
      <c r="DKL694" s="61"/>
      <c r="DKM694" s="61"/>
      <c r="DKN694" s="61"/>
      <c r="DKO694" s="61"/>
      <c r="DKP694" s="61"/>
      <c r="DKQ694" s="61"/>
      <c r="DKR694" s="61"/>
      <c r="DKS694" s="61"/>
      <c r="DKT694" s="61"/>
      <c r="DKU694" s="61"/>
      <c r="DKV694" s="61"/>
      <c r="DKW694" s="61"/>
      <c r="DKX694" s="61"/>
      <c r="DKY694" s="61"/>
      <c r="DKZ694" s="61"/>
      <c r="DLA694" s="61"/>
      <c r="DLB694" s="61"/>
      <c r="DLC694" s="61"/>
      <c r="DLD694" s="61"/>
      <c r="DLE694" s="61"/>
      <c r="DLF694" s="61"/>
      <c r="DLG694" s="61"/>
      <c r="DLH694" s="61"/>
      <c r="DLI694" s="61"/>
      <c r="DLJ694" s="61"/>
      <c r="DLK694" s="61"/>
      <c r="DLL694" s="61"/>
      <c r="DLM694" s="61"/>
      <c r="DLN694" s="61"/>
      <c r="DLO694" s="61"/>
      <c r="DLP694" s="61"/>
      <c r="DLQ694" s="61"/>
      <c r="DLR694" s="61"/>
      <c r="DLS694" s="61"/>
      <c r="DLT694" s="61"/>
      <c r="DLU694" s="61"/>
      <c r="DLV694" s="61"/>
      <c r="DLW694" s="61"/>
      <c r="DLX694" s="61"/>
      <c r="DLY694" s="61"/>
      <c r="DLZ694" s="61"/>
      <c r="DMA694" s="61"/>
      <c r="DMB694" s="61"/>
      <c r="DMC694" s="61"/>
      <c r="DMD694" s="61"/>
      <c r="DME694" s="61"/>
      <c r="DMF694" s="61"/>
      <c r="DMG694" s="61"/>
      <c r="DMH694" s="61"/>
      <c r="DMI694" s="61"/>
      <c r="DMJ694" s="61"/>
      <c r="DMK694" s="61"/>
      <c r="DML694" s="61"/>
      <c r="DMM694" s="61"/>
      <c r="DMN694" s="61"/>
      <c r="DMO694" s="61"/>
      <c r="DMP694" s="61"/>
      <c r="DMQ694" s="61"/>
      <c r="DMR694" s="61"/>
      <c r="DMS694" s="61"/>
      <c r="DMT694" s="61"/>
      <c r="DMU694" s="61"/>
      <c r="DMV694" s="61"/>
      <c r="DMW694" s="61"/>
      <c r="DMX694" s="61"/>
      <c r="DMY694" s="61"/>
      <c r="DMZ694" s="61"/>
      <c r="DNA694" s="61"/>
      <c r="DNB694" s="61"/>
      <c r="DNC694" s="61"/>
      <c r="DND694" s="61"/>
      <c r="DNE694" s="61"/>
      <c r="DNF694" s="61"/>
      <c r="DNG694" s="61"/>
      <c r="DNH694" s="61"/>
      <c r="DNI694" s="61"/>
      <c r="DNJ694" s="61"/>
      <c r="DNK694" s="61"/>
      <c r="DNL694" s="61"/>
      <c r="DNM694" s="61"/>
      <c r="DNN694" s="61"/>
      <c r="DNO694" s="61"/>
      <c r="DNP694" s="61"/>
      <c r="DNQ694" s="61"/>
      <c r="DNR694" s="61"/>
      <c r="DNS694" s="61"/>
      <c r="DNT694" s="61"/>
      <c r="DNU694" s="61"/>
      <c r="DNV694" s="61"/>
      <c r="DNW694" s="61"/>
      <c r="DNX694" s="61"/>
      <c r="DNY694" s="61"/>
      <c r="DNZ694" s="61"/>
      <c r="DOA694" s="61"/>
      <c r="DOB694" s="61"/>
      <c r="DOC694" s="61"/>
      <c r="DOD694" s="61"/>
      <c r="DOE694" s="61"/>
      <c r="DOF694" s="61"/>
      <c r="DOG694" s="61"/>
      <c r="DOH694" s="61"/>
      <c r="DOI694" s="61"/>
      <c r="DOJ694" s="61"/>
      <c r="DOK694" s="61"/>
      <c r="DOL694" s="61"/>
      <c r="DOM694" s="61"/>
      <c r="DON694" s="61"/>
      <c r="DOO694" s="61"/>
      <c r="DOP694" s="61"/>
      <c r="DOQ694" s="61"/>
      <c r="DOR694" s="61"/>
      <c r="DOS694" s="61"/>
      <c r="DOT694" s="61"/>
      <c r="DOU694" s="61"/>
      <c r="DOV694" s="61"/>
      <c r="DOW694" s="61"/>
      <c r="DOX694" s="61"/>
      <c r="DOY694" s="61"/>
      <c r="DOZ694" s="61"/>
      <c r="DPA694" s="61"/>
      <c r="DPB694" s="61"/>
      <c r="DPC694" s="61"/>
      <c r="DPD694" s="61"/>
      <c r="DPE694" s="61"/>
      <c r="DPF694" s="61"/>
      <c r="DPG694" s="61"/>
      <c r="DPH694" s="61"/>
      <c r="DPI694" s="61"/>
      <c r="DPJ694" s="61"/>
      <c r="DPK694" s="61"/>
      <c r="DPL694" s="61"/>
      <c r="DPM694" s="61"/>
      <c r="DPN694" s="61"/>
      <c r="DPO694" s="61"/>
      <c r="DPP694" s="61"/>
      <c r="DPQ694" s="61"/>
      <c r="DPR694" s="61"/>
      <c r="DPS694" s="61"/>
      <c r="DPT694" s="61"/>
      <c r="DPU694" s="61"/>
      <c r="DPV694" s="61"/>
      <c r="DPW694" s="61"/>
      <c r="DPX694" s="61"/>
      <c r="DPY694" s="61"/>
      <c r="DPZ694" s="61"/>
      <c r="DQA694" s="61"/>
      <c r="DQB694" s="61"/>
      <c r="DQC694" s="61"/>
      <c r="DQD694" s="61"/>
      <c r="DQE694" s="61"/>
      <c r="DQF694" s="61"/>
      <c r="DQG694" s="61"/>
      <c r="DQH694" s="61"/>
      <c r="DQI694" s="61"/>
      <c r="DQJ694" s="61"/>
      <c r="DQK694" s="61"/>
      <c r="DQL694" s="61"/>
      <c r="DQM694" s="61"/>
      <c r="DQN694" s="61"/>
      <c r="DQO694" s="61"/>
      <c r="DQP694" s="61"/>
      <c r="DQQ694" s="61"/>
      <c r="DQR694" s="61"/>
      <c r="DQS694" s="61"/>
      <c r="DQT694" s="61"/>
      <c r="DQU694" s="61"/>
      <c r="DQV694" s="61"/>
      <c r="DQW694" s="61"/>
      <c r="DQX694" s="61"/>
      <c r="DQY694" s="61"/>
      <c r="DQZ694" s="61"/>
      <c r="DRA694" s="61"/>
      <c r="DRB694" s="61"/>
      <c r="DRC694" s="61"/>
      <c r="DRD694" s="61"/>
      <c r="DRE694" s="61"/>
      <c r="DRF694" s="61"/>
      <c r="DRG694" s="61"/>
      <c r="DRH694" s="61"/>
      <c r="DRI694" s="61"/>
      <c r="DRJ694" s="61"/>
      <c r="DRK694" s="61"/>
      <c r="DRL694" s="61"/>
      <c r="DRM694" s="61"/>
      <c r="DRN694" s="61"/>
      <c r="DRO694" s="61"/>
      <c r="DRP694" s="61"/>
      <c r="DRQ694" s="61"/>
      <c r="DRR694" s="61"/>
      <c r="DRS694" s="61"/>
      <c r="DRT694" s="61"/>
      <c r="DRU694" s="61"/>
      <c r="DRV694" s="61"/>
      <c r="DRW694" s="61"/>
      <c r="DRX694" s="61"/>
      <c r="DRY694" s="61"/>
      <c r="DRZ694" s="61"/>
      <c r="DSA694" s="61"/>
      <c r="DSB694" s="61"/>
      <c r="DSC694" s="61"/>
      <c r="DSD694" s="61"/>
      <c r="DSE694" s="61"/>
      <c r="DSF694" s="61"/>
      <c r="DSG694" s="61"/>
      <c r="DSH694" s="61"/>
      <c r="DSI694" s="61"/>
      <c r="DSJ694" s="61"/>
      <c r="DSK694" s="61"/>
      <c r="DSL694" s="61"/>
      <c r="DSM694" s="61"/>
      <c r="DSN694" s="61"/>
      <c r="DSO694" s="61"/>
      <c r="DSP694" s="61"/>
      <c r="DSQ694" s="61"/>
      <c r="DSR694" s="61"/>
      <c r="DSS694" s="61"/>
      <c r="DST694" s="61"/>
      <c r="DSU694" s="61"/>
      <c r="DSV694" s="61"/>
      <c r="DSW694" s="61"/>
      <c r="DSX694" s="61"/>
      <c r="DSY694" s="61"/>
      <c r="DSZ694" s="61"/>
      <c r="DTA694" s="61"/>
      <c r="DTB694" s="61"/>
      <c r="DTC694" s="61"/>
      <c r="DTD694" s="61"/>
      <c r="DTE694" s="61"/>
      <c r="DTF694" s="61"/>
      <c r="DTG694" s="61"/>
      <c r="DTH694" s="61"/>
      <c r="DTI694" s="61"/>
      <c r="DTJ694" s="61"/>
      <c r="DTK694" s="61"/>
      <c r="DTL694" s="61"/>
      <c r="DTM694" s="61"/>
      <c r="DTN694" s="61"/>
      <c r="DTO694" s="61"/>
      <c r="DTP694" s="61"/>
      <c r="DTQ694" s="61"/>
      <c r="DTR694" s="61"/>
      <c r="DTS694" s="61"/>
      <c r="DTT694" s="61"/>
      <c r="DTU694" s="61"/>
      <c r="DTV694" s="61"/>
      <c r="DTW694" s="61"/>
      <c r="DTX694" s="61"/>
      <c r="DTY694" s="61"/>
      <c r="DTZ694" s="61"/>
      <c r="DUA694" s="61"/>
      <c r="DUB694" s="61"/>
      <c r="DUC694" s="61"/>
      <c r="DUD694" s="61"/>
      <c r="DUE694" s="61"/>
      <c r="DUF694" s="61"/>
      <c r="DUG694" s="61"/>
      <c r="DUH694" s="61"/>
      <c r="DUI694" s="61"/>
      <c r="DUJ694" s="61"/>
      <c r="DUK694" s="61"/>
      <c r="DUL694" s="61"/>
      <c r="DUM694" s="61"/>
      <c r="DUN694" s="61"/>
      <c r="DUO694" s="61"/>
      <c r="DUP694" s="61"/>
      <c r="DUQ694" s="61"/>
      <c r="DUR694" s="61"/>
      <c r="DUS694" s="61"/>
      <c r="DUT694" s="61"/>
      <c r="DUU694" s="61"/>
      <c r="DUV694" s="61"/>
      <c r="DUW694" s="61"/>
      <c r="DUX694" s="61"/>
      <c r="DUY694" s="61"/>
      <c r="DUZ694" s="61"/>
      <c r="DVA694" s="61"/>
      <c r="DVB694" s="61"/>
      <c r="DVC694" s="61"/>
      <c r="DVD694" s="61"/>
      <c r="DVE694" s="61"/>
      <c r="DVF694" s="61"/>
      <c r="DVG694" s="61"/>
      <c r="DVH694" s="61"/>
      <c r="DVI694" s="61"/>
      <c r="DVJ694" s="61"/>
      <c r="DVK694" s="61"/>
      <c r="DVL694" s="61"/>
      <c r="DVM694" s="61"/>
      <c r="DVN694" s="61"/>
      <c r="DVO694" s="61"/>
      <c r="DVP694" s="61"/>
      <c r="DVQ694" s="61"/>
      <c r="DVR694" s="61"/>
      <c r="DVS694" s="61"/>
      <c r="DVT694" s="61"/>
      <c r="DVU694" s="61"/>
      <c r="DVV694" s="61"/>
      <c r="DVW694" s="61"/>
      <c r="DVX694" s="61"/>
      <c r="DVY694" s="61"/>
      <c r="DVZ694" s="61"/>
      <c r="DWA694" s="61"/>
      <c r="DWB694" s="61"/>
      <c r="DWC694" s="61"/>
      <c r="DWD694" s="61"/>
      <c r="DWE694" s="61"/>
      <c r="DWF694" s="61"/>
      <c r="DWG694" s="61"/>
      <c r="DWH694" s="61"/>
      <c r="DWI694" s="61"/>
      <c r="DWJ694" s="61"/>
      <c r="DWK694" s="61"/>
      <c r="DWL694" s="61"/>
      <c r="DWM694" s="61"/>
      <c r="DWN694" s="61"/>
      <c r="DWO694" s="61"/>
      <c r="DWP694" s="61"/>
      <c r="DWQ694" s="61"/>
      <c r="DWR694" s="61"/>
      <c r="DWS694" s="61"/>
      <c r="DWT694" s="61"/>
      <c r="DWU694" s="61"/>
      <c r="DWV694" s="61"/>
      <c r="DWW694" s="61"/>
      <c r="DWX694" s="61"/>
      <c r="DWY694" s="61"/>
      <c r="DWZ694" s="61"/>
      <c r="DXA694" s="61"/>
      <c r="DXB694" s="61"/>
      <c r="DXC694" s="61"/>
      <c r="DXD694" s="61"/>
      <c r="DXE694" s="61"/>
      <c r="DXF694" s="61"/>
      <c r="DXG694" s="61"/>
      <c r="DXH694" s="61"/>
      <c r="DXI694" s="61"/>
      <c r="DXJ694" s="61"/>
      <c r="DXK694" s="61"/>
      <c r="DXL694" s="61"/>
      <c r="DXM694" s="61"/>
      <c r="DXN694" s="61"/>
      <c r="DXO694" s="61"/>
      <c r="DXP694" s="61"/>
      <c r="DXQ694" s="61"/>
      <c r="DXR694" s="61"/>
      <c r="DXS694" s="61"/>
      <c r="DXT694" s="61"/>
      <c r="DXU694" s="61"/>
      <c r="DXV694" s="61"/>
      <c r="DXW694" s="61"/>
      <c r="DXX694" s="61"/>
      <c r="DXY694" s="61"/>
      <c r="DXZ694" s="61"/>
      <c r="DYA694" s="61"/>
      <c r="DYB694" s="61"/>
      <c r="DYC694" s="61"/>
      <c r="DYD694" s="61"/>
      <c r="DYE694" s="61"/>
      <c r="DYF694" s="61"/>
      <c r="DYG694" s="61"/>
      <c r="DYH694" s="61"/>
      <c r="DYI694" s="61"/>
      <c r="DYJ694" s="61"/>
      <c r="DYK694" s="61"/>
      <c r="DYL694" s="61"/>
      <c r="DYM694" s="61"/>
      <c r="DYN694" s="61"/>
      <c r="DYO694" s="61"/>
      <c r="DYP694" s="61"/>
      <c r="DYQ694" s="61"/>
      <c r="DYR694" s="61"/>
      <c r="DYS694" s="61"/>
      <c r="DYT694" s="61"/>
      <c r="DYU694" s="61"/>
      <c r="DYV694" s="61"/>
      <c r="DYW694" s="61"/>
      <c r="DYX694" s="61"/>
      <c r="DYY694" s="61"/>
      <c r="DYZ694" s="61"/>
      <c r="DZA694" s="61"/>
      <c r="DZB694" s="61"/>
      <c r="DZC694" s="61"/>
      <c r="DZD694" s="61"/>
      <c r="DZE694" s="61"/>
      <c r="DZF694" s="61"/>
      <c r="DZG694" s="61"/>
      <c r="DZH694" s="61"/>
      <c r="DZI694" s="61"/>
      <c r="DZJ694" s="61"/>
      <c r="DZK694" s="61"/>
      <c r="DZL694" s="61"/>
      <c r="DZM694" s="61"/>
      <c r="DZN694" s="61"/>
      <c r="DZO694" s="61"/>
      <c r="DZP694" s="61"/>
      <c r="DZQ694" s="61"/>
      <c r="DZR694" s="61"/>
      <c r="DZS694" s="61"/>
      <c r="DZT694" s="61"/>
      <c r="DZU694" s="61"/>
      <c r="DZV694" s="61"/>
      <c r="DZW694" s="61"/>
      <c r="DZX694" s="61"/>
      <c r="DZY694" s="61"/>
      <c r="DZZ694" s="61"/>
      <c r="EAA694" s="61"/>
      <c r="EAB694" s="61"/>
      <c r="EAC694" s="61"/>
      <c r="EAD694" s="61"/>
      <c r="EAE694" s="61"/>
      <c r="EAF694" s="61"/>
      <c r="EAG694" s="61"/>
      <c r="EAH694" s="61"/>
      <c r="EAI694" s="61"/>
      <c r="EAJ694" s="61"/>
      <c r="EAK694" s="61"/>
      <c r="EAL694" s="61"/>
      <c r="EAM694" s="61"/>
      <c r="EAN694" s="61"/>
      <c r="EAO694" s="61"/>
      <c r="EAP694" s="61"/>
      <c r="EAQ694" s="61"/>
      <c r="EAR694" s="61"/>
      <c r="EAS694" s="61"/>
      <c r="EAT694" s="61"/>
      <c r="EAU694" s="61"/>
      <c r="EAV694" s="61"/>
      <c r="EAW694" s="61"/>
      <c r="EAX694" s="61"/>
      <c r="EAY694" s="61"/>
      <c r="EAZ694" s="61"/>
      <c r="EBA694" s="61"/>
      <c r="EBB694" s="61"/>
      <c r="EBC694" s="61"/>
      <c r="EBD694" s="61"/>
      <c r="EBE694" s="61"/>
      <c r="EBF694" s="61"/>
      <c r="EBG694" s="61"/>
      <c r="EBH694" s="61"/>
      <c r="EBI694" s="61"/>
      <c r="EBJ694" s="61"/>
      <c r="EBK694" s="61"/>
      <c r="EBL694" s="61"/>
      <c r="EBM694" s="61"/>
      <c r="EBN694" s="61"/>
      <c r="EBO694" s="61"/>
      <c r="EBP694" s="61"/>
      <c r="EBQ694" s="61"/>
      <c r="EBR694" s="61"/>
      <c r="EBS694" s="61"/>
      <c r="EBT694" s="61"/>
      <c r="EBU694" s="61"/>
      <c r="EBV694" s="61"/>
      <c r="EBW694" s="61"/>
      <c r="EBX694" s="61"/>
      <c r="EBY694" s="61"/>
      <c r="EBZ694" s="61"/>
      <c r="ECA694" s="61"/>
      <c r="ECB694" s="61"/>
      <c r="ECC694" s="61"/>
      <c r="ECD694" s="61"/>
      <c r="ECE694" s="61"/>
      <c r="ECF694" s="61"/>
      <c r="ECG694" s="61"/>
      <c r="ECH694" s="61"/>
      <c r="ECI694" s="61"/>
      <c r="ECJ694" s="61"/>
      <c r="ECK694" s="61"/>
      <c r="ECL694" s="61"/>
      <c r="ECM694" s="61"/>
      <c r="ECN694" s="61"/>
      <c r="ECO694" s="61"/>
      <c r="ECP694" s="61"/>
      <c r="ECQ694" s="61"/>
      <c r="ECR694" s="61"/>
      <c r="ECS694" s="61"/>
      <c r="ECT694" s="61"/>
      <c r="ECU694" s="61"/>
      <c r="ECV694" s="61"/>
      <c r="ECW694" s="61"/>
      <c r="ECX694" s="61"/>
      <c r="ECY694" s="61"/>
      <c r="ECZ694" s="61"/>
      <c r="EDA694" s="61"/>
      <c r="EDB694" s="61"/>
      <c r="EDC694" s="61"/>
      <c r="EDD694" s="61"/>
      <c r="EDE694" s="61"/>
      <c r="EDF694" s="61"/>
      <c r="EDG694" s="61"/>
      <c r="EDH694" s="61"/>
      <c r="EDI694" s="61"/>
      <c r="EDJ694" s="61"/>
      <c r="EDK694" s="61"/>
      <c r="EDL694" s="61"/>
      <c r="EDM694" s="61"/>
      <c r="EDN694" s="61"/>
      <c r="EDO694" s="61"/>
      <c r="EDP694" s="61"/>
      <c r="EDQ694" s="61"/>
      <c r="EDR694" s="61"/>
      <c r="EDS694" s="61"/>
      <c r="EDT694" s="61"/>
      <c r="EDU694" s="61"/>
      <c r="EDV694" s="61"/>
      <c r="EDW694" s="61"/>
      <c r="EDX694" s="61"/>
      <c r="EDY694" s="61"/>
      <c r="EDZ694" s="61"/>
      <c r="EEA694" s="61"/>
      <c r="EEB694" s="61"/>
      <c r="EEC694" s="61"/>
      <c r="EED694" s="61"/>
      <c r="EEE694" s="61"/>
      <c r="EEF694" s="61"/>
      <c r="EEG694" s="61"/>
      <c r="EEH694" s="61"/>
      <c r="EEI694" s="61"/>
      <c r="EEJ694" s="61"/>
      <c r="EEK694" s="61"/>
      <c r="EEL694" s="61"/>
      <c r="EEM694" s="61"/>
      <c r="EEN694" s="61"/>
      <c r="EEO694" s="61"/>
      <c r="EEP694" s="61"/>
      <c r="EEQ694" s="61"/>
      <c r="EER694" s="61"/>
      <c r="EES694" s="61"/>
      <c r="EET694" s="61"/>
      <c r="EEU694" s="61"/>
      <c r="EEV694" s="61"/>
      <c r="EEW694" s="61"/>
      <c r="EEX694" s="61"/>
      <c r="EEY694" s="61"/>
      <c r="EEZ694" s="61"/>
      <c r="EFA694" s="61"/>
      <c r="EFB694" s="61"/>
      <c r="EFC694" s="61"/>
      <c r="EFD694" s="61"/>
      <c r="EFE694" s="61"/>
      <c r="EFF694" s="61"/>
      <c r="EFG694" s="61"/>
      <c r="EFH694" s="61"/>
      <c r="EFI694" s="61"/>
      <c r="EFJ694" s="61"/>
      <c r="EFK694" s="61"/>
      <c r="EFL694" s="61"/>
      <c r="EFM694" s="61"/>
      <c r="EFN694" s="61"/>
      <c r="EFO694" s="61"/>
      <c r="EFP694" s="61"/>
      <c r="EFQ694" s="61"/>
      <c r="EFR694" s="61"/>
      <c r="EFS694" s="61"/>
      <c r="EFT694" s="61"/>
      <c r="EFU694" s="61"/>
      <c r="EFV694" s="61"/>
      <c r="EFW694" s="61"/>
      <c r="EFX694" s="61"/>
      <c r="EFY694" s="61"/>
      <c r="EFZ694" s="61"/>
      <c r="EGA694" s="61"/>
      <c r="EGB694" s="61"/>
      <c r="EGC694" s="61"/>
      <c r="EGD694" s="61"/>
      <c r="EGE694" s="61"/>
      <c r="EGF694" s="61"/>
      <c r="EGG694" s="61"/>
      <c r="EGH694" s="61"/>
      <c r="EGI694" s="61"/>
      <c r="EGJ694" s="61"/>
      <c r="EGK694" s="61"/>
      <c r="EGL694" s="61"/>
      <c r="EGM694" s="61"/>
      <c r="EGN694" s="61"/>
      <c r="EGO694" s="61"/>
      <c r="EGP694" s="61"/>
      <c r="EGQ694" s="61"/>
      <c r="EGR694" s="61"/>
      <c r="EGS694" s="61"/>
      <c r="EGT694" s="61"/>
      <c r="EGU694" s="61"/>
      <c r="EGV694" s="61"/>
      <c r="EGW694" s="61"/>
      <c r="EGX694" s="61"/>
      <c r="EGY694" s="61"/>
      <c r="EGZ694" s="61"/>
      <c r="EHA694" s="61"/>
      <c r="EHB694" s="61"/>
      <c r="EHC694" s="61"/>
      <c r="EHD694" s="61"/>
      <c r="EHE694" s="61"/>
      <c r="EHF694" s="61"/>
      <c r="EHG694" s="61"/>
      <c r="EHH694" s="61"/>
      <c r="EHI694" s="61"/>
      <c r="EHJ694" s="61"/>
      <c r="EHK694" s="61"/>
      <c r="EHL694" s="61"/>
      <c r="EHM694" s="61"/>
      <c r="EHN694" s="61"/>
      <c r="EHO694" s="61"/>
      <c r="EHP694" s="61"/>
      <c r="EHQ694" s="61"/>
      <c r="EHR694" s="61"/>
      <c r="EHS694" s="61"/>
      <c r="EHT694" s="61"/>
      <c r="EHU694" s="61"/>
      <c r="EHV694" s="61"/>
      <c r="EHW694" s="61"/>
      <c r="EHX694" s="61"/>
      <c r="EHY694" s="61"/>
      <c r="EHZ694" s="61"/>
      <c r="EIA694" s="61"/>
      <c r="EIB694" s="61"/>
      <c r="EIC694" s="61"/>
      <c r="EID694" s="61"/>
      <c r="EIE694" s="61"/>
      <c r="EIF694" s="61"/>
      <c r="EIG694" s="61"/>
      <c r="EIH694" s="61"/>
      <c r="EII694" s="61"/>
      <c r="EIJ694" s="61"/>
      <c r="EIK694" s="61"/>
      <c r="EIL694" s="61"/>
      <c r="EIM694" s="61"/>
      <c r="EIN694" s="61"/>
      <c r="EIO694" s="61"/>
      <c r="EIP694" s="61"/>
      <c r="EIQ694" s="61"/>
      <c r="EIR694" s="61"/>
      <c r="EIS694" s="61"/>
      <c r="EIT694" s="61"/>
      <c r="EIU694" s="61"/>
      <c r="EIV694" s="61"/>
      <c r="EIW694" s="61"/>
      <c r="EIX694" s="61"/>
      <c r="EIY694" s="61"/>
      <c r="EIZ694" s="61"/>
      <c r="EJA694" s="61"/>
      <c r="EJB694" s="61"/>
      <c r="EJC694" s="61"/>
      <c r="EJD694" s="61"/>
      <c r="EJE694" s="61"/>
      <c r="EJF694" s="61"/>
      <c r="EJG694" s="61"/>
      <c r="EJH694" s="61"/>
      <c r="EJI694" s="61"/>
      <c r="EJJ694" s="61"/>
      <c r="EJK694" s="61"/>
      <c r="EJL694" s="61"/>
      <c r="EJM694" s="61"/>
      <c r="EJN694" s="61"/>
      <c r="EJO694" s="61"/>
      <c r="EJP694" s="61"/>
      <c r="EJQ694" s="61"/>
      <c r="EJR694" s="61"/>
      <c r="EJS694" s="61"/>
      <c r="EJT694" s="61"/>
      <c r="EJU694" s="61"/>
      <c r="EJV694" s="61"/>
      <c r="EJW694" s="61"/>
      <c r="EJX694" s="61"/>
      <c r="EJY694" s="61"/>
      <c r="EJZ694" s="61"/>
      <c r="EKA694" s="61"/>
      <c r="EKB694" s="61"/>
      <c r="EKC694" s="61"/>
      <c r="EKD694" s="61"/>
      <c r="EKE694" s="61"/>
      <c r="EKF694" s="61"/>
      <c r="EKG694" s="61"/>
      <c r="EKH694" s="61"/>
      <c r="EKI694" s="61"/>
      <c r="EKJ694" s="61"/>
      <c r="EKK694" s="61"/>
      <c r="EKL694" s="61"/>
      <c r="EKM694" s="61"/>
      <c r="EKN694" s="61"/>
      <c r="EKO694" s="61"/>
      <c r="EKP694" s="61"/>
      <c r="EKQ694" s="61"/>
      <c r="EKR694" s="61"/>
      <c r="EKS694" s="61"/>
      <c r="EKT694" s="61"/>
      <c r="EKU694" s="61"/>
      <c r="EKV694" s="61"/>
      <c r="EKW694" s="61"/>
      <c r="EKX694" s="61"/>
      <c r="EKY694" s="61"/>
      <c r="EKZ694" s="61"/>
      <c r="ELA694" s="61"/>
      <c r="ELB694" s="61"/>
      <c r="ELC694" s="61"/>
      <c r="ELD694" s="61"/>
      <c r="ELE694" s="61"/>
      <c r="ELF694" s="61"/>
      <c r="ELG694" s="61"/>
      <c r="ELH694" s="61"/>
      <c r="ELI694" s="61"/>
      <c r="ELJ694" s="61"/>
      <c r="ELK694" s="61"/>
      <c r="ELL694" s="61"/>
      <c r="ELM694" s="61"/>
      <c r="ELN694" s="61"/>
      <c r="ELO694" s="61"/>
      <c r="ELP694" s="61"/>
      <c r="ELQ694" s="61"/>
      <c r="ELR694" s="61"/>
      <c r="ELS694" s="61"/>
      <c r="ELT694" s="61"/>
      <c r="ELU694" s="61"/>
      <c r="ELV694" s="61"/>
      <c r="ELW694" s="61"/>
      <c r="ELX694" s="61"/>
      <c r="ELY694" s="61"/>
      <c r="ELZ694" s="61"/>
      <c r="EMA694" s="61"/>
      <c r="EMB694" s="61"/>
      <c r="EMC694" s="61"/>
      <c r="EMD694" s="61"/>
      <c r="EME694" s="61"/>
      <c r="EMF694" s="61"/>
      <c r="EMG694" s="61"/>
      <c r="EMH694" s="61"/>
      <c r="EMI694" s="61"/>
      <c r="EMJ694" s="61"/>
      <c r="EMK694" s="61"/>
      <c r="EML694" s="61"/>
      <c r="EMM694" s="61"/>
      <c r="EMN694" s="61"/>
      <c r="EMO694" s="61"/>
      <c r="EMP694" s="61"/>
      <c r="EMQ694" s="61"/>
      <c r="EMR694" s="61"/>
      <c r="EMS694" s="61"/>
      <c r="EMT694" s="61"/>
      <c r="EMU694" s="61"/>
      <c r="EMV694" s="61"/>
      <c r="EMW694" s="61"/>
      <c r="EMX694" s="61"/>
      <c r="EMY694" s="61"/>
      <c r="EMZ694" s="61"/>
      <c r="ENA694" s="61"/>
      <c r="ENB694" s="61"/>
      <c r="ENC694" s="61"/>
      <c r="END694" s="61"/>
      <c r="ENE694" s="61"/>
      <c r="ENF694" s="61"/>
      <c r="ENG694" s="61"/>
      <c r="ENH694" s="61"/>
      <c r="ENI694" s="61"/>
      <c r="ENJ694" s="61"/>
      <c r="ENK694" s="61"/>
      <c r="ENL694" s="61"/>
      <c r="ENM694" s="61"/>
      <c r="ENN694" s="61"/>
      <c r="ENO694" s="61"/>
      <c r="ENP694" s="61"/>
      <c r="ENQ694" s="61"/>
      <c r="ENR694" s="61"/>
      <c r="ENS694" s="61"/>
      <c r="ENT694" s="61"/>
      <c r="ENU694" s="61"/>
      <c r="ENV694" s="61"/>
      <c r="ENW694" s="61"/>
      <c r="ENX694" s="61"/>
      <c r="ENY694" s="61"/>
      <c r="ENZ694" s="61"/>
      <c r="EOA694" s="61"/>
      <c r="EOB694" s="61"/>
      <c r="EOC694" s="61"/>
      <c r="EOD694" s="61"/>
      <c r="EOE694" s="61"/>
      <c r="EOF694" s="61"/>
      <c r="EOG694" s="61"/>
      <c r="EOH694" s="61"/>
      <c r="EOI694" s="61"/>
      <c r="EOJ694" s="61"/>
      <c r="EOK694" s="61"/>
      <c r="EOL694" s="61"/>
      <c r="EOM694" s="61"/>
      <c r="EON694" s="61"/>
      <c r="EOO694" s="61"/>
      <c r="EOP694" s="61"/>
      <c r="EOQ694" s="61"/>
      <c r="EOR694" s="61"/>
      <c r="EOS694" s="61"/>
      <c r="EOT694" s="61"/>
      <c r="EOU694" s="61"/>
      <c r="EOV694" s="61"/>
      <c r="EOW694" s="61"/>
      <c r="EOX694" s="61"/>
      <c r="EOY694" s="61"/>
      <c r="EOZ694" s="61"/>
      <c r="EPA694" s="61"/>
      <c r="EPB694" s="61"/>
      <c r="EPC694" s="61"/>
      <c r="EPD694" s="61"/>
      <c r="EPE694" s="61"/>
      <c r="EPF694" s="61"/>
      <c r="EPG694" s="61"/>
      <c r="EPH694" s="61"/>
      <c r="EPI694" s="61"/>
      <c r="EPJ694" s="61"/>
      <c r="EPK694" s="61"/>
      <c r="EPL694" s="61"/>
      <c r="EPM694" s="61"/>
      <c r="EPN694" s="61"/>
      <c r="EPO694" s="61"/>
      <c r="EPP694" s="61"/>
      <c r="EPQ694" s="61"/>
      <c r="EPR694" s="61"/>
      <c r="EPS694" s="61"/>
      <c r="EPT694" s="61"/>
      <c r="EPU694" s="61"/>
      <c r="EPV694" s="61"/>
      <c r="EPW694" s="61"/>
      <c r="EPX694" s="61"/>
      <c r="EPY694" s="61"/>
      <c r="EPZ694" s="61"/>
      <c r="EQA694" s="61"/>
      <c r="EQB694" s="61"/>
      <c r="EQC694" s="61"/>
      <c r="EQD694" s="61"/>
      <c r="EQE694" s="61"/>
      <c r="EQF694" s="61"/>
      <c r="EQG694" s="61"/>
      <c r="EQH694" s="61"/>
      <c r="EQI694" s="61"/>
      <c r="EQJ694" s="61"/>
      <c r="EQK694" s="61"/>
      <c r="EQL694" s="61"/>
      <c r="EQM694" s="61"/>
      <c r="EQN694" s="61"/>
      <c r="EQO694" s="61"/>
      <c r="EQP694" s="61"/>
      <c r="EQQ694" s="61"/>
      <c r="EQR694" s="61"/>
      <c r="EQS694" s="61"/>
      <c r="EQT694" s="61"/>
      <c r="EQU694" s="61"/>
      <c r="EQV694" s="61"/>
      <c r="EQW694" s="61"/>
      <c r="EQX694" s="61"/>
      <c r="EQY694" s="61"/>
      <c r="EQZ694" s="61"/>
      <c r="ERA694" s="61"/>
      <c r="ERB694" s="61"/>
      <c r="ERC694" s="61"/>
      <c r="ERD694" s="61"/>
      <c r="ERE694" s="61"/>
      <c r="ERF694" s="61"/>
      <c r="ERG694" s="61"/>
      <c r="ERH694" s="61"/>
      <c r="ERI694" s="61"/>
      <c r="ERJ694" s="61"/>
      <c r="ERK694" s="61"/>
      <c r="ERL694" s="61"/>
      <c r="ERM694" s="61"/>
      <c r="ERN694" s="61"/>
      <c r="ERO694" s="61"/>
      <c r="ERP694" s="61"/>
      <c r="ERQ694" s="61"/>
      <c r="ERR694" s="61"/>
      <c r="ERS694" s="61"/>
      <c r="ERT694" s="61"/>
      <c r="ERU694" s="61"/>
      <c r="ERV694" s="61"/>
      <c r="ERW694" s="61"/>
      <c r="ERX694" s="61"/>
      <c r="ERY694" s="61"/>
      <c r="ERZ694" s="61"/>
      <c r="ESA694" s="61"/>
      <c r="ESB694" s="61"/>
      <c r="ESC694" s="61"/>
      <c r="ESD694" s="61"/>
      <c r="ESE694" s="61"/>
      <c r="ESF694" s="61"/>
      <c r="ESG694" s="61"/>
      <c r="ESH694" s="61"/>
      <c r="ESI694" s="61"/>
      <c r="ESJ694" s="61"/>
      <c r="ESK694" s="61"/>
      <c r="ESL694" s="61"/>
      <c r="ESM694" s="61"/>
      <c r="ESN694" s="61"/>
      <c r="ESO694" s="61"/>
      <c r="ESP694" s="61"/>
      <c r="ESQ694" s="61"/>
      <c r="ESR694" s="61"/>
      <c r="ESS694" s="61"/>
      <c r="EST694" s="61"/>
      <c r="ESU694" s="61"/>
      <c r="ESV694" s="61"/>
      <c r="ESW694" s="61"/>
      <c r="ESX694" s="61"/>
      <c r="ESY694" s="61"/>
      <c r="ESZ694" s="61"/>
      <c r="ETA694" s="61"/>
      <c r="ETB694" s="61"/>
      <c r="ETC694" s="61"/>
      <c r="ETD694" s="61"/>
      <c r="ETE694" s="61"/>
      <c r="ETF694" s="61"/>
      <c r="ETG694" s="61"/>
      <c r="ETH694" s="61"/>
      <c r="ETI694" s="61"/>
      <c r="ETJ694" s="61"/>
      <c r="ETK694" s="61"/>
      <c r="ETL694" s="61"/>
      <c r="ETM694" s="61"/>
      <c r="ETN694" s="61"/>
      <c r="ETO694" s="61"/>
      <c r="ETP694" s="61"/>
      <c r="ETQ694" s="61"/>
      <c r="ETR694" s="61"/>
      <c r="ETS694" s="61"/>
      <c r="ETT694" s="61"/>
      <c r="ETU694" s="61"/>
      <c r="ETV694" s="61"/>
      <c r="ETW694" s="61"/>
      <c r="ETX694" s="61"/>
      <c r="ETY694" s="61"/>
      <c r="ETZ694" s="61"/>
      <c r="EUA694" s="61"/>
      <c r="EUB694" s="61"/>
      <c r="EUC694" s="61"/>
      <c r="EUD694" s="61"/>
      <c r="EUE694" s="61"/>
      <c r="EUF694" s="61"/>
      <c r="EUG694" s="61"/>
      <c r="EUH694" s="61"/>
      <c r="EUI694" s="61"/>
      <c r="EUJ694" s="61"/>
      <c r="EUK694" s="61"/>
      <c r="EUL694" s="61"/>
      <c r="EUM694" s="61"/>
      <c r="EUN694" s="61"/>
      <c r="EUO694" s="61"/>
      <c r="EUP694" s="61"/>
      <c r="EUQ694" s="61"/>
      <c r="EUR694" s="61"/>
      <c r="EUS694" s="61"/>
      <c r="EUT694" s="61"/>
      <c r="EUU694" s="61"/>
      <c r="EUV694" s="61"/>
      <c r="EUW694" s="61"/>
      <c r="EUX694" s="61"/>
      <c r="EUY694" s="61"/>
      <c r="EUZ694" s="61"/>
      <c r="EVA694" s="61"/>
      <c r="EVB694" s="61"/>
      <c r="EVC694" s="61"/>
      <c r="EVD694" s="61"/>
      <c r="EVE694" s="61"/>
      <c r="EVF694" s="61"/>
      <c r="EVG694" s="61"/>
      <c r="EVH694" s="61"/>
      <c r="EVI694" s="61"/>
      <c r="EVJ694" s="61"/>
      <c r="EVK694" s="61"/>
      <c r="EVL694" s="61"/>
      <c r="EVM694" s="61"/>
      <c r="EVN694" s="61"/>
      <c r="EVO694" s="61"/>
      <c r="EVP694" s="61"/>
      <c r="EVQ694" s="61"/>
      <c r="EVR694" s="61"/>
      <c r="EVS694" s="61"/>
      <c r="EVT694" s="61"/>
      <c r="EVU694" s="61"/>
      <c r="EVV694" s="61"/>
      <c r="EVW694" s="61"/>
      <c r="EVX694" s="61"/>
      <c r="EVY694" s="61"/>
      <c r="EVZ694" s="61"/>
      <c r="EWA694" s="61"/>
      <c r="EWB694" s="61"/>
      <c r="EWC694" s="61"/>
      <c r="EWD694" s="61"/>
      <c r="EWE694" s="61"/>
      <c r="EWF694" s="61"/>
      <c r="EWG694" s="61"/>
      <c r="EWH694" s="61"/>
      <c r="EWI694" s="61"/>
      <c r="EWJ694" s="61"/>
      <c r="EWK694" s="61"/>
      <c r="EWL694" s="61"/>
      <c r="EWM694" s="61"/>
      <c r="EWN694" s="61"/>
      <c r="EWO694" s="61"/>
      <c r="EWP694" s="61"/>
      <c r="EWQ694" s="61"/>
      <c r="EWR694" s="61"/>
      <c r="EWS694" s="61"/>
      <c r="EWT694" s="61"/>
      <c r="EWU694" s="61"/>
      <c r="EWV694" s="61"/>
      <c r="EWW694" s="61"/>
      <c r="EWX694" s="61"/>
      <c r="EWY694" s="61"/>
      <c r="EWZ694" s="61"/>
      <c r="EXA694" s="61"/>
      <c r="EXB694" s="61"/>
      <c r="EXC694" s="61"/>
      <c r="EXD694" s="61"/>
      <c r="EXE694" s="61"/>
      <c r="EXF694" s="61"/>
      <c r="EXG694" s="61"/>
      <c r="EXH694" s="61"/>
      <c r="EXI694" s="61"/>
      <c r="EXJ694" s="61"/>
      <c r="EXK694" s="61"/>
      <c r="EXL694" s="61"/>
      <c r="EXM694" s="61"/>
      <c r="EXN694" s="61"/>
      <c r="EXO694" s="61"/>
      <c r="EXP694" s="61"/>
      <c r="EXQ694" s="61"/>
      <c r="EXR694" s="61"/>
      <c r="EXS694" s="61"/>
      <c r="EXT694" s="61"/>
      <c r="EXU694" s="61"/>
      <c r="EXV694" s="61"/>
      <c r="EXW694" s="61"/>
      <c r="EXX694" s="61"/>
      <c r="EXY694" s="61"/>
      <c r="EXZ694" s="61"/>
      <c r="EYA694" s="61"/>
      <c r="EYB694" s="61"/>
      <c r="EYC694" s="61"/>
      <c r="EYD694" s="61"/>
      <c r="EYE694" s="61"/>
      <c r="EYF694" s="61"/>
      <c r="EYG694" s="61"/>
      <c r="EYH694" s="61"/>
      <c r="EYI694" s="61"/>
      <c r="EYJ694" s="61"/>
      <c r="EYK694" s="61"/>
      <c r="EYL694" s="61"/>
      <c r="EYM694" s="61"/>
      <c r="EYN694" s="61"/>
      <c r="EYO694" s="61"/>
      <c r="EYP694" s="61"/>
      <c r="EYQ694" s="61"/>
      <c r="EYR694" s="61"/>
      <c r="EYS694" s="61"/>
      <c r="EYT694" s="61"/>
      <c r="EYU694" s="61"/>
      <c r="EYV694" s="61"/>
      <c r="EYW694" s="61"/>
      <c r="EYX694" s="61"/>
      <c r="EYY694" s="61"/>
      <c r="EYZ694" s="61"/>
      <c r="EZA694" s="61"/>
      <c r="EZB694" s="61"/>
      <c r="EZC694" s="61"/>
      <c r="EZD694" s="61"/>
      <c r="EZE694" s="61"/>
      <c r="EZF694" s="61"/>
      <c r="EZG694" s="61"/>
      <c r="EZH694" s="61"/>
      <c r="EZI694" s="61"/>
      <c r="EZJ694" s="61"/>
      <c r="EZK694" s="61"/>
      <c r="EZL694" s="61"/>
      <c r="EZM694" s="61"/>
      <c r="EZN694" s="61"/>
      <c r="EZO694" s="61"/>
      <c r="EZP694" s="61"/>
      <c r="EZQ694" s="61"/>
      <c r="EZR694" s="61"/>
      <c r="EZS694" s="61"/>
      <c r="EZT694" s="61"/>
      <c r="EZU694" s="61"/>
      <c r="EZV694" s="61"/>
      <c r="EZW694" s="61"/>
      <c r="EZX694" s="61"/>
      <c r="EZY694" s="61"/>
      <c r="EZZ694" s="61"/>
      <c r="FAA694" s="61"/>
      <c r="FAB694" s="61"/>
      <c r="FAC694" s="61"/>
      <c r="FAD694" s="61"/>
      <c r="FAE694" s="61"/>
      <c r="FAF694" s="61"/>
      <c r="FAG694" s="61"/>
      <c r="FAH694" s="61"/>
      <c r="FAI694" s="61"/>
      <c r="FAJ694" s="61"/>
      <c r="FAK694" s="61"/>
      <c r="FAL694" s="61"/>
      <c r="FAM694" s="61"/>
      <c r="FAN694" s="61"/>
      <c r="FAO694" s="61"/>
      <c r="FAP694" s="61"/>
      <c r="FAQ694" s="61"/>
      <c r="FAR694" s="61"/>
      <c r="FAS694" s="61"/>
      <c r="FAT694" s="61"/>
      <c r="FAU694" s="61"/>
      <c r="FAV694" s="61"/>
      <c r="FAW694" s="61"/>
      <c r="FAX694" s="61"/>
      <c r="FAY694" s="61"/>
      <c r="FAZ694" s="61"/>
      <c r="FBA694" s="61"/>
      <c r="FBB694" s="61"/>
      <c r="FBC694" s="61"/>
      <c r="FBD694" s="61"/>
      <c r="FBE694" s="61"/>
      <c r="FBF694" s="61"/>
      <c r="FBG694" s="61"/>
      <c r="FBH694" s="61"/>
      <c r="FBI694" s="61"/>
      <c r="FBJ694" s="61"/>
      <c r="FBK694" s="61"/>
      <c r="FBL694" s="61"/>
      <c r="FBM694" s="61"/>
      <c r="FBN694" s="61"/>
      <c r="FBO694" s="61"/>
      <c r="FBP694" s="61"/>
      <c r="FBQ694" s="61"/>
      <c r="FBR694" s="61"/>
      <c r="FBS694" s="61"/>
      <c r="FBT694" s="61"/>
      <c r="FBU694" s="61"/>
      <c r="FBV694" s="61"/>
      <c r="FBW694" s="61"/>
      <c r="FBX694" s="61"/>
      <c r="FBY694" s="61"/>
      <c r="FBZ694" s="61"/>
      <c r="FCA694" s="61"/>
      <c r="FCB694" s="61"/>
      <c r="FCC694" s="61"/>
      <c r="FCD694" s="61"/>
      <c r="FCE694" s="61"/>
      <c r="FCF694" s="61"/>
      <c r="FCG694" s="61"/>
      <c r="FCH694" s="61"/>
      <c r="FCI694" s="61"/>
      <c r="FCJ694" s="61"/>
      <c r="FCK694" s="61"/>
      <c r="FCL694" s="61"/>
      <c r="FCM694" s="61"/>
      <c r="FCN694" s="61"/>
      <c r="FCO694" s="61"/>
      <c r="FCP694" s="61"/>
      <c r="FCQ694" s="61"/>
      <c r="FCR694" s="61"/>
      <c r="FCS694" s="61"/>
      <c r="FCT694" s="61"/>
      <c r="FCU694" s="61"/>
      <c r="FCV694" s="61"/>
      <c r="FCW694" s="61"/>
      <c r="FCX694" s="61"/>
      <c r="FCY694" s="61"/>
      <c r="FCZ694" s="61"/>
      <c r="FDA694" s="61"/>
      <c r="FDB694" s="61"/>
      <c r="FDC694" s="61"/>
      <c r="FDD694" s="61"/>
      <c r="FDE694" s="61"/>
      <c r="FDF694" s="61"/>
      <c r="FDG694" s="61"/>
      <c r="FDH694" s="61"/>
      <c r="FDI694" s="61"/>
      <c r="FDJ694" s="61"/>
      <c r="FDK694" s="61"/>
      <c r="FDL694" s="61"/>
      <c r="FDM694" s="61"/>
      <c r="FDN694" s="61"/>
      <c r="FDO694" s="61"/>
      <c r="FDP694" s="61"/>
      <c r="FDQ694" s="61"/>
      <c r="FDR694" s="61"/>
      <c r="FDS694" s="61"/>
      <c r="FDT694" s="61"/>
      <c r="FDU694" s="61"/>
      <c r="FDV694" s="61"/>
      <c r="FDW694" s="61"/>
      <c r="FDX694" s="61"/>
      <c r="FDY694" s="61"/>
      <c r="FDZ694" s="61"/>
      <c r="FEA694" s="61"/>
      <c r="FEB694" s="61"/>
      <c r="FEC694" s="61"/>
      <c r="FED694" s="61"/>
      <c r="FEE694" s="61"/>
      <c r="FEF694" s="61"/>
      <c r="FEG694" s="61"/>
      <c r="FEH694" s="61"/>
      <c r="FEI694" s="61"/>
      <c r="FEJ694" s="61"/>
      <c r="FEK694" s="61"/>
      <c r="FEL694" s="61"/>
      <c r="FEM694" s="61"/>
      <c r="FEN694" s="61"/>
      <c r="FEO694" s="61"/>
      <c r="FEP694" s="61"/>
      <c r="FEQ694" s="61"/>
      <c r="FER694" s="61"/>
      <c r="FES694" s="61"/>
      <c r="FET694" s="61"/>
      <c r="FEU694" s="61"/>
      <c r="FEV694" s="61"/>
      <c r="FEW694" s="61"/>
      <c r="FEX694" s="61"/>
      <c r="FEY694" s="61"/>
      <c r="FEZ694" s="61"/>
      <c r="FFA694" s="61"/>
      <c r="FFB694" s="61"/>
      <c r="FFC694" s="61"/>
      <c r="FFD694" s="61"/>
      <c r="FFE694" s="61"/>
      <c r="FFF694" s="61"/>
      <c r="FFG694" s="61"/>
      <c r="FFH694" s="61"/>
      <c r="FFI694" s="61"/>
      <c r="FFJ694" s="61"/>
      <c r="FFK694" s="61"/>
      <c r="FFL694" s="61"/>
      <c r="FFM694" s="61"/>
      <c r="FFN694" s="61"/>
      <c r="FFO694" s="61"/>
      <c r="FFP694" s="61"/>
      <c r="FFQ694" s="61"/>
      <c r="FFR694" s="61"/>
      <c r="FFS694" s="61"/>
      <c r="FFT694" s="61"/>
      <c r="FFU694" s="61"/>
      <c r="FFV694" s="61"/>
      <c r="FFW694" s="61"/>
      <c r="FFX694" s="61"/>
      <c r="FFY694" s="61"/>
      <c r="FFZ694" s="61"/>
      <c r="FGA694" s="61"/>
      <c r="FGB694" s="61"/>
      <c r="FGC694" s="61"/>
      <c r="FGD694" s="61"/>
      <c r="FGE694" s="61"/>
      <c r="FGF694" s="61"/>
      <c r="FGG694" s="61"/>
      <c r="FGH694" s="61"/>
      <c r="FGI694" s="61"/>
      <c r="FGJ694" s="61"/>
      <c r="FGK694" s="61"/>
      <c r="FGL694" s="61"/>
      <c r="FGM694" s="61"/>
      <c r="FGN694" s="61"/>
      <c r="FGO694" s="61"/>
      <c r="FGP694" s="61"/>
      <c r="FGQ694" s="61"/>
      <c r="FGR694" s="61"/>
      <c r="FGS694" s="61"/>
      <c r="FGT694" s="61"/>
      <c r="FGU694" s="61"/>
      <c r="FGV694" s="61"/>
      <c r="FGW694" s="61"/>
      <c r="FGX694" s="61"/>
      <c r="FGY694" s="61"/>
      <c r="FGZ694" s="61"/>
      <c r="FHA694" s="61"/>
      <c r="FHB694" s="61"/>
      <c r="FHC694" s="61"/>
      <c r="FHD694" s="61"/>
      <c r="FHE694" s="61"/>
      <c r="FHF694" s="61"/>
      <c r="FHG694" s="61"/>
      <c r="FHH694" s="61"/>
      <c r="FHI694" s="61"/>
      <c r="FHJ694" s="61"/>
      <c r="FHK694" s="61"/>
      <c r="FHL694" s="61"/>
      <c r="FHM694" s="61"/>
      <c r="FHN694" s="61"/>
      <c r="FHO694" s="61"/>
      <c r="FHP694" s="61"/>
      <c r="FHQ694" s="61"/>
      <c r="FHR694" s="61"/>
      <c r="FHS694" s="61"/>
      <c r="FHT694" s="61"/>
      <c r="FHU694" s="61"/>
      <c r="FHV694" s="61"/>
      <c r="FHW694" s="61"/>
      <c r="FHX694" s="61"/>
      <c r="FHY694" s="61"/>
      <c r="FHZ694" s="61"/>
      <c r="FIA694" s="61"/>
      <c r="FIB694" s="61"/>
      <c r="FIC694" s="61"/>
      <c r="FID694" s="61"/>
      <c r="FIE694" s="61"/>
      <c r="FIF694" s="61"/>
      <c r="FIG694" s="61"/>
      <c r="FIH694" s="61"/>
      <c r="FII694" s="61"/>
      <c r="FIJ694" s="61"/>
      <c r="FIK694" s="61"/>
      <c r="FIL694" s="61"/>
      <c r="FIM694" s="61"/>
      <c r="FIN694" s="61"/>
      <c r="FIO694" s="61"/>
      <c r="FIP694" s="61"/>
      <c r="FIQ694" s="61"/>
      <c r="FIR694" s="61"/>
      <c r="FIS694" s="61"/>
      <c r="FIT694" s="61"/>
      <c r="FIU694" s="61"/>
      <c r="FIV694" s="61"/>
      <c r="FIW694" s="61"/>
      <c r="FIX694" s="61"/>
      <c r="FIY694" s="61"/>
      <c r="FIZ694" s="61"/>
      <c r="FJA694" s="61"/>
      <c r="FJB694" s="61"/>
      <c r="FJC694" s="61"/>
      <c r="FJD694" s="61"/>
      <c r="FJE694" s="61"/>
      <c r="FJF694" s="61"/>
      <c r="FJG694" s="61"/>
      <c r="FJH694" s="61"/>
      <c r="FJI694" s="61"/>
      <c r="FJJ694" s="61"/>
      <c r="FJK694" s="61"/>
      <c r="FJL694" s="61"/>
      <c r="FJM694" s="61"/>
      <c r="FJN694" s="61"/>
      <c r="FJO694" s="61"/>
      <c r="FJP694" s="61"/>
      <c r="FJQ694" s="61"/>
      <c r="FJR694" s="61"/>
      <c r="FJS694" s="61"/>
      <c r="FJT694" s="61"/>
      <c r="FJU694" s="61"/>
      <c r="FJV694" s="61"/>
      <c r="FJW694" s="61"/>
      <c r="FJX694" s="61"/>
      <c r="FJY694" s="61"/>
      <c r="FJZ694" s="61"/>
      <c r="FKA694" s="61"/>
      <c r="FKB694" s="61"/>
      <c r="FKC694" s="61"/>
      <c r="FKD694" s="61"/>
      <c r="FKE694" s="61"/>
      <c r="FKF694" s="61"/>
      <c r="FKG694" s="61"/>
      <c r="FKH694" s="61"/>
      <c r="FKI694" s="61"/>
      <c r="FKJ694" s="61"/>
      <c r="FKK694" s="61"/>
      <c r="FKL694" s="61"/>
      <c r="FKM694" s="61"/>
      <c r="FKN694" s="61"/>
      <c r="FKO694" s="61"/>
      <c r="FKP694" s="61"/>
      <c r="FKQ694" s="61"/>
      <c r="FKR694" s="61"/>
      <c r="FKS694" s="61"/>
      <c r="FKT694" s="61"/>
      <c r="FKU694" s="61"/>
      <c r="FKV694" s="61"/>
      <c r="FKW694" s="61"/>
      <c r="FKX694" s="61"/>
      <c r="FKY694" s="61"/>
      <c r="FKZ694" s="61"/>
      <c r="FLA694" s="61"/>
      <c r="FLB694" s="61"/>
      <c r="FLC694" s="61"/>
      <c r="FLD694" s="61"/>
      <c r="FLE694" s="61"/>
      <c r="FLF694" s="61"/>
      <c r="FLG694" s="61"/>
      <c r="FLH694" s="61"/>
      <c r="FLI694" s="61"/>
      <c r="FLJ694" s="61"/>
      <c r="FLK694" s="61"/>
      <c r="FLL694" s="61"/>
      <c r="FLM694" s="61"/>
      <c r="FLN694" s="61"/>
      <c r="FLO694" s="61"/>
      <c r="FLP694" s="61"/>
      <c r="FLQ694" s="61"/>
      <c r="FLR694" s="61"/>
      <c r="FLS694" s="61"/>
      <c r="FLT694" s="61"/>
      <c r="FLU694" s="61"/>
      <c r="FLV694" s="61"/>
      <c r="FLW694" s="61"/>
      <c r="FLX694" s="61"/>
      <c r="FLY694" s="61"/>
      <c r="FLZ694" s="61"/>
      <c r="FMA694" s="61"/>
      <c r="FMB694" s="61"/>
      <c r="FMC694" s="61"/>
      <c r="FMD694" s="61"/>
      <c r="FME694" s="61"/>
      <c r="FMF694" s="61"/>
      <c r="FMG694" s="61"/>
      <c r="FMH694" s="61"/>
      <c r="FMI694" s="61"/>
      <c r="FMJ694" s="61"/>
      <c r="FMK694" s="61"/>
      <c r="FML694" s="61"/>
      <c r="FMM694" s="61"/>
      <c r="FMN694" s="61"/>
      <c r="FMO694" s="61"/>
      <c r="FMP694" s="61"/>
      <c r="FMQ694" s="61"/>
      <c r="FMR694" s="61"/>
      <c r="FMS694" s="61"/>
      <c r="FMT694" s="61"/>
      <c r="FMU694" s="61"/>
      <c r="FMV694" s="61"/>
      <c r="FMW694" s="61"/>
      <c r="FMX694" s="61"/>
      <c r="FMY694" s="61"/>
      <c r="FMZ694" s="61"/>
      <c r="FNA694" s="61"/>
      <c r="FNB694" s="61"/>
      <c r="FNC694" s="61"/>
      <c r="FND694" s="61"/>
      <c r="FNE694" s="61"/>
      <c r="FNF694" s="61"/>
      <c r="FNG694" s="61"/>
      <c r="FNH694" s="61"/>
      <c r="FNI694" s="61"/>
      <c r="FNJ694" s="61"/>
      <c r="FNK694" s="61"/>
      <c r="FNL694" s="61"/>
      <c r="FNM694" s="61"/>
      <c r="FNN694" s="61"/>
      <c r="FNO694" s="61"/>
      <c r="FNP694" s="61"/>
      <c r="FNQ694" s="61"/>
      <c r="FNR694" s="61"/>
      <c r="FNS694" s="61"/>
      <c r="FNT694" s="61"/>
      <c r="FNU694" s="61"/>
      <c r="FNV694" s="61"/>
      <c r="FNW694" s="61"/>
      <c r="FNX694" s="61"/>
      <c r="FNY694" s="61"/>
      <c r="FNZ694" s="61"/>
      <c r="FOA694" s="61"/>
      <c r="FOB694" s="61"/>
      <c r="FOC694" s="61"/>
      <c r="FOD694" s="61"/>
      <c r="FOE694" s="61"/>
      <c r="FOF694" s="61"/>
      <c r="FOG694" s="61"/>
      <c r="FOH694" s="61"/>
      <c r="FOI694" s="61"/>
      <c r="FOJ694" s="61"/>
      <c r="FOK694" s="61"/>
      <c r="FOL694" s="61"/>
      <c r="FOM694" s="61"/>
      <c r="FON694" s="61"/>
      <c r="FOO694" s="61"/>
      <c r="FOP694" s="61"/>
      <c r="FOQ694" s="61"/>
      <c r="FOR694" s="61"/>
      <c r="FOS694" s="61"/>
      <c r="FOT694" s="61"/>
      <c r="FOU694" s="61"/>
      <c r="FOV694" s="61"/>
      <c r="FOW694" s="61"/>
      <c r="FOX694" s="61"/>
      <c r="FOY694" s="61"/>
      <c r="FOZ694" s="61"/>
      <c r="FPA694" s="61"/>
      <c r="FPB694" s="61"/>
      <c r="FPC694" s="61"/>
      <c r="FPD694" s="61"/>
      <c r="FPE694" s="61"/>
      <c r="FPF694" s="61"/>
      <c r="FPG694" s="61"/>
      <c r="FPH694" s="61"/>
      <c r="FPI694" s="61"/>
      <c r="FPJ694" s="61"/>
      <c r="FPK694" s="61"/>
      <c r="FPL694" s="61"/>
      <c r="FPM694" s="61"/>
      <c r="FPN694" s="61"/>
      <c r="FPO694" s="61"/>
      <c r="FPP694" s="61"/>
      <c r="FPQ694" s="61"/>
      <c r="FPR694" s="61"/>
      <c r="FPS694" s="61"/>
      <c r="FPT694" s="61"/>
      <c r="FPU694" s="61"/>
      <c r="FPV694" s="61"/>
      <c r="FPW694" s="61"/>
      <c r="FPX694" s="61"/>
      <c r="FPY694" s="61"/>
      <c r="FPZ694" s="61"/>
      <c r="FQA694" s="61"/>
      <c r="FQB694" s="61"/>
      <c r="FQC694" s="61"/>
      <c r="FQD694" s="61"/>
      <c r="FQE694" s="61"/>
      <c r="FQF694" s="61"/>
      <c r="FQG694" s="61"/>
      <c r="FQH694" s="61"/>
      <c r="FQI694" s="61"/>
      <c r="FQJ694" s="61"/>
      <c r="FQK694" s="61"/>
      <c r="FQL694" s="61"/>
      <c r="FQM694" s="61"/>
      <c r="FQN694" s="61"/>
      <c r="FQO694" s="61"/>
      <c r="FQP694" s="61"/>
      <c r="FQQ694" s="61"/>
      <c r="FQR694" s="61"/>
      <c r="FQS694" s="61"/>
      <c r="FQT694" s="61"/>
      <c r="FQU694" s="61"/>
      <c r="FQV694" s="61"/>
      <c r="FQW694" s="61"/>
      <c r="FQX694" s="61"/>
      <c r="FQY694" s="61"/>
      <c r="FQZ694" s="61"/>
      <c r="FRA694" s="61"/>
      <c r="FRB694" s="61"/>
      <c r="FRC694" s="61"/>
      <c r="FRD694" s="61"/>
      <c r="FRE694" s="61"/>
      <c r="FRF694" s="61"/>
      <c r="FRG694" s="61"/>
      <c r="FRH694" s="61"/>
      <c r="FRI694" s="61"/>
      <c r="FRJ694" s="61"/>
      <c r="FRK694" s="61"/>
      <c r="FRL694" s="61"/>
      <c r="FRM694" s="61"/>
      <c r="FRN694" s="61"/>
      <c r="FRO694" s="61"/>
      <c r="FRP694" s="61"/>
      <c r="FRQ694" s="61"/>
      <c r="FRR694" s="61"/>
      <c r="FRS694" s="61"/>
      <c r="FRT694" s="61"/>
      <c r="FRU694" s="61"/>
      <c r="FRV694" s="61"/>
      <c r="FRW694" s="61"/>
      <c r="FRX694" s="61"/>
      <c r="FRY694" s="61"/>
      <c r="FRZ694" s="61"/>
      <c r="FSA694" s="61"/>
      <c r="FSB694" s="61"/>
      <c r="FSC694" s="61"/>
      <c r="FSD694" s="61"/>
      <c r="FSE694" s="61"/>
      <c r="FSF694" s="61"/>
      <c r="FSG694" s="61"/>
      <c r="FSH694" s="61"/>
      <c r="FSI694" s="61"/>
      <c r="FSJ694" s="61"/>
      <c r="FSK694" s="61"/>
      <c r="FSL694" s="61"/>
      <c r="FSM694" s="61"/>
      <c r="FSN694" s="61"/>
      <c r="FSO694" s="61"/>
      <c r="FSP694" s="61"/>
      <c r="FSQ694" s="61"/>
      <c r="FSR694" s="61"/>
      <c r="FSS694" s="61"/>
      <c r="FST694" s="61"/>
      <c r="FSU694" s="61"/>
      <c r="FSV694" s="61"/>
      <c r="FSW694" s="61"/>
      <c r="FSX694" s="61"/>
      <c r="FSY694" s="61"/>
      <c r="FSZ694" s="61"/>
      <c r="FTA694" s="61"/>
      <c r="FTB694" s="61"/>
      <c r="FTC694" s="61"/>
      <c r="FTD694" s="61"/>
      <c r="FTE694" s="61"/>
      <c r="FTF694" s="61"/>
      <c r="FTG694" s="61"/>
      <c r="FTH694" s="61"/>
      <c r="FTI694" s="61"/>
      <c r="FTJ694" s="61"/>
      <c r="FTK694" s="61"/>
      <c r="FTL694" s="61"/>
      <c r="FTM694" s="61"/>
      <c r="FTN694" s="61"/>
      <c r="FTO694" s="61"/>
      <c r="FTP694" s="61"/>
      <c r="FTQ694" s="61"/>
      <c r="FTR694" s="61"/>
      <c r="FTS694" s="61"/>
      <c r="FTT694" s="61"/>
      <c r="FTU694" s="61"/>
      <c r="FTV694" s="61"/>
      <c r="FTW694" s="61"/>
      <c r="FTX694" s="61"/>
      <c r="FTY694" s="61"/>
      <c r="FTZ694" s="61"/>
      <c r="FUA694" s="61"/>
      <c r="FUB694" s="61"/>
      <c r="FUC694" s="61"/>
      <c r="FUD694" s="61"/>
      <c r="FUE694" s="61"/>
      <c r="FUF694" s="61"/>
      <c r="FUG694" s="61"/>
      <c r="FUH694" s="61"/>
      <c r="FUI694" s="61"/>
      <c r="FUJ694" s="61"/>
      <c r="FUK694" s="61"/>
      <c r="FUL694" s="61"/>
      <c r="FUM694" s="61"/>
      <c r="FUN694" s="61"/>
      <c r="FUO694" s="61"/>
      <c r="FUP694" s="61"/>
      <c r="FUQ694" s="61"/>
      <c r="FUR694" s="61"/>
      <c r="FUS694" s="61"/>
      <c r="FUT694" s="61"/>
      <c r="FUU694" s="61"/>
      <c r="FUV694" s="61"/>
      <c r="FUW694" s="61"/>
      <c r="FUX694" s="61"/>
      <c r="FUY694" s="61"/>
      <c r="FUZ694" s="61"/>
      <c r="FVA694" s="61"/>
      <c r="FVB694" s="61"/>
      <c r="FVC694" s="61"/>
      <c r="FVD694" s="61"/>
      <c r="FVE694" s="61"/>
      <c r="FVF694" s="61"/>
      <c r="FVG694" s="61"/>
      <c r="FVH694" s="61"/>
      <c r="FVI694" s="61"/>
      <c r="FVJ694" s="61"/>
      <c r="FVK694" s="61"/>
      <c r="FVL694" s="61"/>
      <c r="FVM694" s="61"/>
      <c r="FVN694" s="61"/>
      <c r="FVO694" s="61"/>
      <c r="FVP694" s="61"/>
      <c r="FVQ694" s="61"/>
      <c r="FVR694" s="61"/>
      <c r="FVS694" s="61"/>
      <c r="FVT694" s="61"/>
      <c r="FVU694" s="61"/>
      <c r="FVV694" s="61"/>
      <c r="FVW694" s="61"/>
      <c r="FVX694" s="61"/>
      <c r="FVY694" s="61"/>
      <c r="FVZ694" s="61"/>
      <c r="FWA694" s="61"/>
      <c r="FWB694" s="61"/>
      <c r="FWC694" s="61"/>
      <c r="FWD694" s="61"/>
      <c r="FWE694" s="61"/>
      <c r="FWF694" s="61"/>
      <c r="FWG694" s="61"/>
      <c r="FWH694" s="61"/>
      <c r="FWI694" s="61"/>
      <c r="FWJ694" s="61"/>
      <c r="FWK694" s="61"/>
      <c r="FWL694" s="61"/>
      <c r="FWM694" s="61"/>
      <c r="FWN694" s="61"/>
      <c r="FWO694" s="61"/>
      <c r="FWP694" s="61"/>
      <c r="FWQ694" s="61"/>
      <c r="FWR694" s="61"/>
      <c r="FWS694" s="61"/>
      <c r="FWT694" s="61"/>
      <c r="FWU694" s="61"/>
      <c r="FWV694" s="61"/>
      <c r="FWW694" s="61"/>
      <c r="FWX694" s="61"/>
      <c r="FWY694" s="61"/>
      <c r="FWZ694" s="61"/>
      <c r="FXA694" s="61"/>
      <c r="FXB694" s="61"/>
      <c r="FXC694" s="61"/>
      <c r="FXD694" s="61"/>
      <c r="FXE694" s="61"/>
      <c r="FXF694" s="61"/>
      <c r="FXG694" s="61"/>
      <c r="FXH694" s="61"/>
      <c r="FXI694" s="61"/>
      <c r="FXJ694" s="61"/>
      <c r="FXK694" s="61"/>
      <c r="FXL694" s="61"/>
      <c r="FXM694" s="61"/>
      <c r="FXN694" s="61"/>
      <c r="FXO694" s="61"/>
      <c r="FXP694" s="61"/>
      <c r="FXQ694" s="61"/>
      <c r="FXR694" s="61"/>
      <c r="FXS694" s="61"/>
      <c r="FXT694" s="61"/>
      <c r="FXU694" s="61"/>
      <c r="FXV694" s="61"/>
      <c r="FXW694" s="61"/>
      <c r="FXX694" s="61"/>
      <c r="FXY694" s="61"/>
      <c r="FXZ694" s="61"/>
      <c r="FYA694" s="61"/>
      <c r="FYB694" s="61"/>
      <c r="FYC694" s="61"/>
      <c r="FYD694" s="61"/>
      <c r="FYE694" s="61"/>
      <c r="FYF694" s="61"/>
      <c r="FYG694" s="61"/>
      <c r="FYH694" s="61"/>
      <c r="FYI694" s="61"/>
      <c r="FYJ694" s="61"/>
      <c r="FYK694" s="61"/>
      <c r="FYL694" s="61"/>
      <c r="FYM694" s="61"/>
      <c r="FYN694" s="61"/>
      <c r="FYO694" s="61"/>
      <c r="FYP694" s="61"/>
      <c r="FYQ694" s="61"/>
      <c r="FYR694" s="61"/>
      <c r="FYS694" s="61"/>
      <c r="FYT694" s="61"/>
      <c r="FYU694" s="61"/>
      <c r="FYV694" s="61"/>
      <c r="FYW694" s="61"/>
      <c r="FYX694" s="61"/>
      <c r="FYY694" s="61"/>
      <c r="FYZ694" s="61"/>
      <c r="FZA694" s="61"/>
      <c r="FZB694" s="61"/>
      <c r="FZC694" s="61"/>
      <c r="FZD694" s="61"/>
      <c r="FZE694" s="61"/>
      <c r="FZF694" s="61"/>
      <c r="FZG694" s="61"/>
      <c r="FZH694" s="61"/>
      <c r="FZI694" s="61"/>
      <c r="FZJ694" s="61"/>
      <c r="FZK694" s="61"/>
      <c r="FZL694" s="61"/>
      <c r="FZM694" s="61"/>
      <c r="FZN694" s="61"/>
      <c r="FZO694" s="61"/>
      <c r="FZP694" s="61"/>
      <c r="FZQ694" s="61"/>
      <c r="FZR694" s="61"/>
      <c r="FZS694" s="61"/>
      <c r="FZT694" s="61"/>
      <c r="FZU694" s="61"/>
      <c r="FZV694" s="61"/>
      <c r="FZW694" s="61"/>
      <c r="FZX694" s="61"/>
      <c r="FZY694" s="61"/>
      <c r="FZZ694" s="61"/>
      <c r="GAA694" s="61"/>
      <c r="GAB694" s="61"/>
      <c r="GAC694" s="61"/>
      <c r="GAD694" s="61"/>
      <c r="GAE694" s="61"/>
      <c r="GAF694" s="61"/>
      <c r="GAG694" s="61"/>
      <c r="GAH694" s="61"/>
      <c r="GAI694" s="61"/>
      <c r="GAJ694" s="61"/>
      <c r="GAK694" s="61"/>
      <c r="GAL694" s="61"/>
      <c r="GAM694" s="61"/>
      <c r="GAN694" s="61"/>
      <c r="GAO694" s="61"/>
      <c r="GAP694" s="61"/>
      <c r="GAQ694" s="61"/>
      <c r="GAR694" s="61"/>
      <c r="GAS694" s="61"/>
      <c r="GAT694" s="61"/>
      <c r="GAU694" s="61"/>
      <c r="GAV694" s="61"/>
      <c r="GAW694" s="61"/>
      <c r="GAX694" s="61"/>
      <c r="GAY694" s="61"/>
      <c r="GAZ694" s="61"/>
      <c r="GBA694" s="61"/>
      <c r="GBB694" s="61"/>
      <c r="GBC694" s="61"/>
      <c r="GBD694" s="61"/>
      <c r="GBE694" s="61"/>
      <c r="GBF694" s="61"/>
      <c r="GBG694" s="61"/>
      <c r="GBH694" s="61"/>
      <c r="GBI694" s="61"/>
      <c r="GBJ694" s="61"/>
      <c r="GBK694" s="61"/>
      <c r="GBL694" s="61"/>
      <c r="GBM694" s="61"/>
      <c r="GBN694" s="61"/>
      <c r="GBO694" s="61"/>
      <c r="GBP694" s="61"/>
      <c r="GBQ694" s="61"/>
      <c r="GBR694" s="61"/>
      <c r="GBS694" s="61"/>
      <c r="GBT694" s="61"/>
      <c r="GBU694" s="61"/>
      <c r="GBV694" s="61"/>
      <c r="GBW694" s="61"/>
      <c r="GBX694" s="61"/>
      <c r="GBY694" s="61"/>
      <c r="GBZ694" s="61"/>
      <c r="GCA694" s="61"/>
      <c r="GCB694" s="61"/>
      <c r="GCC694" s="61"/>
      <c r="GCD694" s="61"/>
      <c r="GCE694" s="61"/>
      <c r="GCF694" s="61"/>
      <c r="GCG694" s="61"/>
      <c r="GCH694" s="61"/>
      <c r="GCI694" s="61"/>
      <c r="GCJ694" s="61"/>
      <c r="GCK694" s="61"/>
      <c r="GCL694" s="61"/>
      <c r="GCM694" s="61"/>
      <c r="GCN694" s="61"/>
      <c r="GCO694" s="61"/>
      <c r="GCP694" s="61"/>
      <c r="GCQ694" s="61"/>
      <c r="GCR694" s="61"/>
      <c r="GCS694" s="61"/>
      <c r="GCT694" s="61"/>
      <c r="GCU694" s="61"/>
      <c r="GCV694" s="61"/>
      <c r="GCW694" s="61"/>
      <c r="GCX694" s="61"/>
      <c r="GCY694" s="61"/>
      <c r="GCZ694" s="61"/>
      <c r="GDA694" s="61"/>
      <c r="GDB694" s="61"/>
      <c r="GDC694" s="61"/>
      <c r="GDD694" s="61"/>
      <c r="GDE694" s="61"/>
      <c r="GDF694" s="61"/>
      <c r="GDG694" s="61"/>
      <c r="GDH694" s="61"/>
      <c r="GDI694" s="61"/>
      <c r="GDJ694" s="61"/>
      <c r="GDK694" s="61"/>
      <c r="GDL694" s="61"/>
      <c r="GDM694" s="61"/>
      <c r="GDN694" s="61"/>
      <c r="GDO694" s="61"/>
      <c r="GDP694" s="61"/>
      <c r="GDQ694" s="61"/>
      <c r="GDR694" s="61"/>
      <c r="GDS694" s="61"/>
      <c r="GDT694" s="61"/>
      <c r="GDU694" s="61"/>
      <c r="GDV694" s="61"/>
      <c r="GDW694" s="61"/>
      <c r="GDX694" s="61"/>
      <c r="GDY694" s="61"/>
      <c r="GDZ694" s="61"/>
      <c r="GEA694" s="61"/>
      <c r="GEB694" s="61"/>
      <c r="GEC694" s="61"/>
      <c r="GED694" s="61"/>
      <c r="GEE694" s="61"/>
      <c r="GEF694" s="61"/>
      <c r="GEG694" s="61"/>
      <c r="GEH694" s="61"/>
      <c r="GEI694" s="61"/>
      <c r="GEJ694" s="61"/>
      <c r="GEK694" s="61"/>
      <c r="GEL694" s="61"/>
      <c r="GEM694" s="61"/>
      <c r="GEN694" s="61"/>
      <c r="GEO694" s="61"/>
      <c r="GEP694" s="61"/>
      <c r="GEQ694" s="61"/>
      <c r="GER694" s="61"/>
      <c r="GES694" s="61"/>
      <c r="GET694" s="61"/>
      <c r="GEU694" s="61"/>
      <c r="GEV694" s="61"/>
      <c r="GEW694" s="61"/>
      <c r="GEX694" s="61"/>
      <c r="GEY694" s="61"/>
      <c r="GEZ694" s="61"/>
      <c r="GFA694" s="61"/>
      <c r="GFB694" s="61"/>
      <c r="GFC694" s="61"/>
      <c r="GFD694" s="61"/>
      <c r="GFE694" s="61"/>
      <c r="GFF694" s="61"/>
      <c r="GFG694" s="61"/>
      <c r="GFH694" s="61"/>
      <c r="GFI694" s="61"/>
      <c r="GFJ694" s="61"/>
      <c r="GFK694" s="61"/>
      <c r="GFL694" s="61"/>
      <c r="GFM694" s="61"/>
      <c r="GFN694" s="61"/>
      <c r="GFO694" s="61"/>
      <c r="GFP694" s="61"/>
      <c r="GFQ694" s="61"/>
      <c r="GFR694" s="61"/>
      <c r="GFS694" s="61"/>
      <c r="GFT694" s="61"/>
      <c r="GFU694" s="61"/>
      <c r="GFV694" s="61"/>
      <c r="GFW694" s="61"/>
      <c r="GFX694" s="61"/>
      <c r="GFY694" s="61"/>
      <c r="GFZ694" s="61"/>
      <c r="GGA694" s="61"/>
      <c r="GGB694" s="61"/>
      <c r="GGC694" s="61"/>
      <c r="GGD694" s="61"/>
      <c r="GGE694" s="61"/>
      <c r="GGF694" s="61"/>
      <c r="GGG694" s="61"/>
      <c r="GGH694" s="61"/>
      <c r="GGI694" s="61"/>
      <c r="GGJ694" s="61"/>
      <c r="GGK694" s="61"/>
      <c r="GGL694" s="61"/>
      <c r="GGM694" s="61"/>
      <c r="GGN694" s="61"/>
      <c r="GGO694" s="61"/>
      <c r="GGP694" s="61"/>
      <c r="GGQ694" s="61"/>
      <c r="GGR694" s="61"/>
      <c r="GGS694" s="61"/>
      <c r="GGT694" s="61"/>
      <c r="GGU694" s="61"/>
      <c r="GGV694" s="61"/>
      <c r="GGW694" s="61"/>
      <c r="GGX694" s="61"/>
      <c r="GGY694" s="61"/>
      <c r="GGZ694" s="61"/>
      <c r="GHA694" s="61"/>
      <c r="GHB694" s="61"/>
      <c r="GHC694" s="61"/>
      <c r="GHD694" s="61"/>
      <c r="GHE694" s="61"/>
      <c r="GHF694" s="61"/>
      <c r="GHG694" s="61"/>
      <c r="GHH694" s="61"/>
      <c r="GHI694" s="61"/>
      <c r="GHJ694" s="61"/>
      <c r="GHK694" s="61"/>
      <c r="GHL694" s="61"/>
      <c r="GHM694" s="61"/>
      <c r="GHN694" s="61"/>
      <c r="GHO694" s="61"/>
      <c r="GHP694" s="61"/>
      <c r="GHQ694" s="61"/>
      <c r="GHR694" s="61"/>
      <c r="GHS694" s="61"/>
      <c r="GHT694" s="61"/>
      <c r="GHU694" s="61"/>
      <c r="GHV694" s="61"/>
      <c r="GHW694" s="61"/>
      <c r="GHX694" s="61"/>
      <c r="GHY694" s="61"/>
      <c r="GHZ694" s="61"/>
      <c r="GIA694" s="61"/>
      <c r="GIB694" s="61"/>
      <c r="GIC694" s="61"/>
      <c r="GID694" s="61"/>
      <c r="GIE694" s="61"/>
      <c r="GIF694" s="61"/>
      <c r="GIG694" s="61"/>
      <c r="GIH694" s="61"/>
      <c r="GII694" s="61"/>
      <c r="GIJ694" s="61"/>
      <c r="GIK694" s="61"/>
      <c r="GIL694" s="61"/>
      <c r="GIM694" s="61"/>
      <c r="GIN694" s="61"/>
      <c r="GIO694" s="61"/>
      <c r="GIP694" s="61"/>
      <c r="GIQ694" s="61"/>
      <c r="GIR694" s="61"/>
      <c r="GIS694" s="61"/>
      <c r="GIT694" s="61"/>
      <c r="GIU694" s="61"/>
      <c r="GIV694" s="61"/>
      <c r="GIW694" s="61"/>
      <c r="GIX694" s="61"/>
      <c r="GIY694" s="61"/>
      <c r="GIZ694" s="61"/>
      <c r="GJA694" s="61"/>
      <c r="GJB694" s="61"/>
      <c r="GJC694" s="61"/>
      <c r="GJD694" s="61"/>
      <c r="GJE694" s="61"/>
      <c r="GJF694" s="61"/>
      <c r="GJG694" s="61"/>
      <c r="GJH694" s="61"/>
      <c r="GJI694" s="61"/>
      <c r="GJJ694" s="61"/>
      <c r="GJK694" s="61"/>
      <c r="GJL694" s="61"/>
      <c r="GJM694" s="61"/>
      <c r="GJN694" s="61"/>
      <c r="GJO694" s="61"/>
      <c r="GJP694" s="61"/>
      <c r="GJQ694" s="61"/>
      <c r="GJR694" s="61"/>
      <c r="GJS694" s="61"/>
      <c r="GJT694" s="61"/>
      <c r="GJU694" s="61"/>
      <c r="GJV694" s="61"/>
      <c r="GJW694" s="61"/>
      <c r="GJX694" s="61"/>
      <c r="GJY694" s="61"/>
      <c r="GJZ694" s="61"/>
      <c r="GKA694" s="61"/>
      <c r="GKB694" s="61"/>
      <c r="GKC694" s="61"/>
      <c r="GKD694" s="61"/>
      <c r="GKE694" s="61"/>
      <c r="GKF694" s="61"/>
      <c r="GKG694" s="61"/>
      <c r="GKH694" s="61"/>
      <c r="GKI694" s="61"/>
      <c r="GKJ694" s="61"/>
      <c r="GKK694" s="61"/>
      <c r="GKL694" s="61"/>
      <c r="GKM694" s="61"/>
      <c r="GKN694" s="61"/>
      <c r="GKO694" s="61"/>
      <c r="GKP694" s="61"/>
      <c r="GKQ694" s="61"/>
      <c r="GKR694" s="61"/>
      <c r="GKS694" s="61"/>
      <c r="GKT694" s="61"/>
      <c r="GKU694" s="61"/>
      <c r="GKV694" s="61"/>
      <c r="GKW694" s="61"/>
      <c r="GKX694" s="61"/>
      <c r="GKY694" s="61"/>
      <c r="GKZ694" s="61"/>
      <c r="GLA694" s="61"/>
      <c r="GLB694" s="61"/>
      <c r="GLC694" s="61"/>
      <c r="GLD694" s="61"/>
      <c r="GLE694" s="61"/>
      <c r="GLF694" s="61"/>
      <c r="GLG694" s="61"/>
      <c r="GLH694" s="61"/>
      <c r="GLI694" s="61"/>
      <c r="GLJ694" s="61"/>
      <c r="GLK694" s="61"/>
      <c r="GLL694" s="61"/>
      <c r="GLM694" s="61"/>
      <c r="GLN694" s="61"/>
      <c r="GLO694" s="61"/>
      <c r="GLP694" s="61"/>
      <c r="GLQ694" s="61"/>
      <c r="GLR694" s="61"/>
      <c r="GLS694" s="61"/>
      <c r="GLT694" s="61"/>
      <c r="GLU694" s="61"/>
      <c r="GLV694" s="61"/>
      <c r="GLW694" s="61"/>
      <c r="GLX694" s="61"/>
      <c r="GLY694" s="61"/>
      <c r="GLZ694" s="61"/>
      <c r="GMA694" s="61"/>
      <c r="GMB694" s="61"/>
      <c r="GMC694" s="61"/>
      <c r="GMD694" s="61"/>
      <c r="GME694" s="61"/>
      <c r="GMF694" s="61"/>
      <c r="GMG694" s="61"/>
      <c r="GMH694" s="61"/>
      <c r="GMI694" s="61"/>
      <c r="GMJ694" s="61"/>
      <c r="GMK694" s="61"/>
      <c r="GML694" s="61"/>
      <c r="GMM694" s="61"/>
      <c r="GMN694" s="61"/>
      <c r="GMO694" s="61"/>
      <c r="GMP694" s="61"/>
      <c r="GMQ694" s="61"/>
      <c r="GMR694" s="61"/>
      <c r="GMS694" s="61"/>
      <c r="GMT694" s="61"/>
      <c r="GMU694" s="61"/>
      <c r="GMV694" s="61"/>
      <c r="GMW694" s="61"/>
      <c r="GMX694" s="61"/>
      <c r="GMY694" s="61"/>
      <c r="GMZ694" s="61"/>
      <c r="GNA694" s="61"/>
      <c r="GNB694" s="61"/>
      <c r="GNC694" s="61"/>
      <c r="GND694" s="61"/>
      <c r="GNE694" s="61"/>
      <c r="GNF694" s="61"/>
      <c r="GNG694" s="61"/>
      <c r="GNH694" s="61"/>
      <c r="GNI694" s="61"/>
      <c r="GNJ694" s="61"/>
      <c r="GNK694" s="61"/>
      <c r="GNL694" s="61"/>
      <c r="GNM694" s="61"/>
      <c r="GNN694" s="61"/>
      <c r="GNO694" s="61"/>
      <c r="GNP694" s="61"/>
      <c r="GNQ694" s="61"/>
      <c r="GNR694" s="61"/>
      <c r="GNS694" s="61"/>
      <c r="GNT694" s="61"/>
      <c r="GNU694" s="61"/>
      <c r="GNV694" s="61"/>
      <c r="GNW694" s="61"/>
      <c r="GNX694" s="61"/>
      <c r="GNY694" s="61"/>
      <c r="GNZ694" s="61"/>
      <c r="GOA694" s="61"/>
      <c r="GOB694" s="61"/>
      <c r="GOC694" s="61"/>
      <c r="GOD694" s="61"/>
      <c r="GOE694" s="61"/>
      <c r="GOF694" s="61"/>
      <c r="GOG694" s="61"/>
      <c r="GOH694" s="61"/>
      <c r="GOI694" s="61"/>
      <c r="GOJ694" s="61"/>
      <c r="GOK694" s="61"/>
      <c r="GOL694" s="61"/>
      <c r="GOM694" s="61"/>
      <c r="GON694" s="61"/>
      <c r="GOO694" s="61"/>
      <c r="GOP694" s="61"/>
      <c r="GOQ694" s="61"/>
      <c r="GOR694" s="61"/>
      <c r="GOS694" s="61"/>
      <c r="GOT694" s="61"/>
      <c r="GOU694" s="61"/>
      <c r="GOV694" s="61"/>
      <c r="GOW694" s="61"/>
      <c r="GOX694" s="61"/>
      <c r="GOY694" s="61"/>
      <c r="GOZ694" s="61"/>
      <c r="GPA694" s="61"/>
      <c r="GPB694" s="61"/>
      <c r="GPC694" s="61"/>
      <c r="GPD694" s="61"/>
      <c r="GPE694" s="61"/>
      <c r="GPF694" s="61"/>
      <c r="GPG694" s="61"/>
      <c r="GPH694" s="61"/>
      <c r="GPI694" s="61"/>
      <c r="GPJ694" s="61"/>
      <c r="GPK694" s="61"/>
      <c r="GPL694" s="61"/>
      <c r="GPM694" s="61"/>
      <c r="GPN694" s="61"/>
      <c r="GPO694" s="61"/>
      <c r="GPP694" s="61"/>
      <c r="GPQ694" s="61"/>
      <c r="GPR694" s="61"/>
      <c r="GPS694" s="61"/>
      <c r="GPT694" s="61"/>
      <c r="GPU694" s="61"/>
      <c r="GPV694" s="61"/>
      <c r="GPW694" s="61"/>
      <c r="GPX694" s="61"/>
      <c r="GPY694" s="61"/>
      <c r="GPZ694" s="61"/>
      <c r="GQA694" s="61"/>
      <c r="GQB694" s="61"/>
      <c r="GQC694" s="61"/>
      <c r="GQD694" s="61"/>
      <c r="GQE694" s="61"/>
      <c r="GQF694" s="61"/>
      <c r="GQG694" s="61"/>
      <c r="GQH694" s="61"/>
      <c r="GQI694" s="61"/>
      <c r="GQJ694" s="61"/>
      <c r="GQK694" s="61"/>
      <c r="GQL694" s="61"/>
      <c r="GQM694" s="61"/>
      <c r="GQN694" s="61"/>
      <c r="GQO694" s="61"/>
      <c r="GQP694" s="61"/>
      <c r="GQQ694" s="61"/>
      <c r="GQR694" s="61"/>
      <c r="GQS694" s="61"/>
      <c r="GQT694" s="61"/>
      <c r="GQU694" s="61"/>
      <c r="GQV694" s="61"/>
      <c r="GQW694" s="61"/>
      <c r="GQX694" s="61"/>
      <c r="GQY694" s="61"/>
      <c r="GQZ694" s="61"/>
      <c r="GRA694" s="61"/>
      <c r="GRB694" s="61"/>
      <c r="GRC694" s="61"/>
      <c r="GRD694" s="61"/>
      <c r="GRE694" s="61"/>
      <c r="GRF694" s="61"/>
      <c r="GRG694" s="61"/>
      <c r="GRH694" s="61"/>
      <c r="GRI694" s="61"/>
      <c r="GRJ694" s="61"/>
      <c r="GRK694" s="61"/>
      <c r="GRL694" s="61"/>
      <c r="GRM694" s="61"/>
      <c r="GRN694" s="61"/>
      <c r="GRO694" s="61"/>
      <c r="GRP694" s="61"/>
      <c r="GRQ694" s="61"/>
      <c r="GRR694" s="61"/>
      <c r="GRS694" s="61"/>
      <c r="GRT694" s="61"/>
      <c r="GRU694" s="61"/>
      <c r="GRV694" s="61"/>
      <c r="GRW694" s="61"/>
      <c r="GRX694" s="61"/>
      <c r="GRY694" s="61"/>
      <c r="GRZ694" s="61"/>
      <c r="GSA694" s="61"/>
      <c r="GSB694" s="61"/>
      <c r="GSC694" s="61"/>
      <c r="GSD694" s="61"/>
      <c r="GSE694" s="61"/>
      <c r="GSF694" s="61"/>
      <c r="GSG694" s="61"/>
      <c r="GSH694" s="61"/>
      <c r="GSI694" s="61"/>
      <c r="GSJ694" s="61"/>
      <c r="GSK694" s="61"/>
      <c r="GSL694" s="61"/>
      <c r="GSM694" s="61"/>
      <c r="GSN694" s="61"/>
      <c r="GSO694" s="61"/>
      <c r="GSP694" s="61"/>
      <c r="GSQ694" s="61"/>
      <c r="GSR694" s="61"/>
      <c r="GSS694" s="61"/>
      <c r="GST694" s="61"/>
      <c r="GSU694" s="61"/>
      <c r="GSV694" s="61"/>
      <c r="GSW694" s="61"/>
      <c r="GSX694" s="61"/>
      <c r="GSY694" s="61"/>
      <c r="GSZ694" s="61"/>
      <c r="GTA694" s="61"/>
      <c r="GTB694" s="61"/>
      <c r="GTC694" s="61"/>
      <c r="GTD694" s="61"/>
      <c r="GTE694" s="61"/>
      <c r="GTF694" s="61"/>
      <c r="GTG694" s="61"/>
      <c r="GTH694" s="61"/>
      <c r="GTI694" s="61"/>
      <c r="GTJ694" s="61"/>
      <c r="GTK694" s="61"/>
      <c r="GTL694" s="61"/>
      <c r="GTM694" s="61"/>
      <c r="GTN694" s="61"/>
      <c r="GTO694" s="61"/>
      <c r="GTP694" s="61"/>
      <c r="GTQ694" s="61"/>
      <c r="GTR694" s="61"/>
      <c r="GTS694" s="61"/>
      <c r="GTT694" s="61"/>
      <c r="GTU694" s="61"/>
      <c r="GTV694" s="61"/>
      <c r="GTW694" s="61"/>
      <c r="GTX694" s="61"/>
      <c r="GTY694" s="61"/>
      <c r="GTZ694" s="61"/>
      <c r="GUA694" s="61"/>
      <c r="GUB694" s="61"/>
      <c r="GUC694" s="61"/>
      <c r="GUD694" s="61"/>
      <c r="GUE694" s="61"/>
      <c r="GUF694" s="61"/>
      <c r="GUG694" s="61"/>
      <c r="GUH694" s="61"/>
      <c r="GUI694" s="61"/>
      <c r="GUJ694" s="61"/>
      <c r="GUK694" s="61"/>
      <c r="GUL694" s="61"/>
      <c r="GUM694" s="61"/>
      <c r="GUN694" s="61"/>
      <c r="GUO694" s="61"/>
      <c r="GUP694" s="61"/>
      <c r="GUQ694" s="61"/>
      <c r="GUR694" s="61"/>
      <c r="GUS694" s="61"/>
      <c r="GUT694" s="61"/>
      <c r="GUU694" s="61"/>
      <c r="GUV694" s="61"/>
      <c r="GUW694" s="61"/>
      <c r="GUX694" s="61"/>
      <c r="GUY694" s="61"/>
      <c r="GUZ694" s="61"/>
      <c r="GVA694" s="61"/>
      <c r="GVB694" s="61"/>
      <c r="GVC694" s="61"/>
      <c r="GVD694" s="61"/>
      <c r="GVE694" s="61"/>
      <c r="GVF694" s="61"/>
      <c r="GVG694" s="61"/>
      <c r="GVH694" s="61"/>
      <c r="GVI694" s="61"/>
      <c r="GVJ694" s="61"/>
      <c r="GVK694" s="61"/>
      <c r="GVL694" s="61"/>
      <c r="GVM694" s="61"/>
      <c r="GVN694" s="61"/>
      <c r="GVO694" s="61"/>
      <c r="GVP694" s="61"/>
      <c r="GVQ694" s="61"/>
      <c r="GVR694" s="61"/>
      <c r="GVS694" s="61"/>
      <c r="GVT694" s="61"/>
      <c r="GVU694" s="61"/>
      <c r="GVV694" s="61"/>
      <c r="GVW694" s="61"/>
      <c r="GVX694" s="61"/>
      <c r="GVY694" s="61"/>
      <c r="GVZ694" s="61"/>
      <c r="GWA694" s="61"/>
      <c r="GWB694" s="61"/>
      <c r="GWC694" s="61"/>
      <c r="GWD694" s="61"/>
      <c r="GWE694" s="61"/>
      <c r="GWF694" s="61"/>
      <c r="GWG694" s="61"/>
      <c r="GWH694" s="61"/>
      <c r="GWI694" s="61"/>
      <c r="GWJ694" s="61"/>
      <c r="GWK694" s="61"/>
      <c r="GWL694" s="61"/>
      <c r="GWM694" s="61"/>
      <c r="GWN694" s="61"/>
      <c r="GWO694" s="61"/>
      <c r="GWP694" s="61"/>
      <c r="GWQ694" s="61"/>
      <c r="GWR694" s="61"/>
      <c r="GWS694" s="61"/>
      <c r="GWT694" s="61"/>
      <c r="GWU694" s="61"/>
      <c r="GWV694" s="61"/>
      <c r="GWW694" s="61"/>
      <c r="GWX694" s="61"/>
      <c r="GWY694" s="61"/>
      <c r="GWZ694" s="61"/>
      <c r="GXA694" s="61"/>
      <c r="GXB694" s="61"/>
      <c r="GXC694" s="61"/>
      <c r="GXD694" s="61"/>
      <c r="GXE694" s="61"/>
      <c r="GXF694" s="61"/>
      <c r="GXG694" s="61"/>
      <c r="GXH694" s="61"/>
      <c r="GXI694" s="61"/>
      <c r="GXJ694" s="61"/>
      <c r="GXK694" s="61"/>
      <c r="GXL694" s="61"/>
      <c r="GXM694" s="61"/>
      <c r="GXN694" s="61"/>
      <c r="GXO694" s="61"/>
      <c r="GXP694" s="61"/>
      <c r="GXQ694" s="61"/>
      <c r="GXR694" s="61"/>
      <c r="GXS694" s="61"/>
      <c r="GXT694" s="61"/>
      <c r="GXU694" s="61"/>
      <c r="GXV694" s="61"/>
      <c r="GXW694" s="61"/>
      <c r="GXX694" s="61"/>
      <c r="GXY694" s="61"/>
      <c r="GXZ694" s="61"/>
      <c r="GYA694" s="61"/>
      <c r="GYB694" s="61"/>
      <c r="GYC694" s="61"/>
      <c r="GYD694" s="61"/>
      <c r="GYE694" s="61"/>
      <c r="GYF694" s="61"/>
      <c r="GYG694" s="61"/>
      <c r="GYH694" s="61"/>
      <c r="GYI694" s="61"/>
      <c r="GYJ694" s="61"/>
      <c r="GYK694" s="61"/>
      <c r="GYL694" s="61"/>
      <c r="GYM694" s="61"/>
      <c r="GYN694" s="61"/>
      <c r="GYO694" s="61"/>
      <c r="GYP694" s="61"/>
      <c r="GYQ694" s="61"/>
      <c r="GYR694" s="61"/>
      <c r="GYS694" s="61"/>
      <c r="GYT694" s="61"/>
      <c r="GYU694" s="61"/>
      <c r="GYV694" s="61"/>
      <c r="GYW694" s="61"/>
      <c r="GYX694" s="61"/>
      <c r="GYY694" s="61"/>
      <c r="GYZ694" s="61"/>
      <c r="GZA694" s="61"/>
      <c r="GZB694" s="61"/>
      <c r="GZC694" s="61"/>
      <c r="GZD694" s="61"/>
      <c r="GZE694" s="61"/>
      <c r="GZF694" s="61"/>
      <c r="GZG694" s="61"/>
      <c r="GZH694" s="61"/>
      <c r="GZI694" s="61"/>
      <c r="GZJ694" s="61"/>
      <c r="GZK694" s="61"/>
      <c r="GZL694" s="61"/>
      <c r="GZM694" s="61"/>
      <c r="GZN694" s="61"/>
      <c r="GZO694" s="61"/>
      <c r="GZP694" s="61"/>
      <c r="GZQ694" s="61"/>
      <c r="GZR694" s="61"/>
      <c r="GZS694" s="61"/>
      <c r="GZT694" s="61"/>
      <c r="GZU694" s="61"/>
      <c r="GZV694" s="61"/>
      <c r="GZW694" s="61"/>
      <c r="GZX694" s="61"/>
      <c r="GZY694" s="61"/>
      <c r="GZZ694" s="61"/>
      <c r="HAA694" s="61"/>
      <c r="HAB694" s="61"/>
      <c r="HAC694" s="61"/>
      <c r="HAD694" s="61"/>
      <c r="HAE694" s="61"/>
      <c r="HAF694" s="61"/>
      <c r="HAG694" s="61"/>
      <c r="HAH694" s="61"/>
      <c r="HAI694" s="61"/>
      <c r="HAJ694" s="61"/>
      <c r="HAK694" s="61"/>
      <c r="HAL694" s="61"/>
      <c r="HAM694" s="61"/>
      <c r="HAN694" s="61"/>
      <c r="HAO694" s="61"/>
      <c r="HAP694" s="61"/>
      <c r="HAQ694" s="61"/>
      <c r="HAR694" s="61"/>
      <c r="HAS694" s="61"/>
      <c r="HAT694" s="61"/>
      <c r="HAU694" s="61"/>
      <c r="HAV694" s="61"/>
      <c r="HAW694" s="61"/>
      <c r="HAX694" s="61"/>
      <c r="HAY694" s="61"/>
      <c r="HAZ694" s="61"/>
      <c r="HBA694" s="61"/>
      <c r="HBB694" s="61"/>
      <c r="HBC694" s="61"/>
      <c r="HBD694" s="61"/>
      <c r="HBE694" s="61"/>
      <c r="HBF694" s="61"/>
      <c r="HBG694" s="61"/>
      <c r="HBH694" s="61"/>
      <c r="HBI694" s="61"/>
      <c r="HBJ694" s="61"/>
      <c r="HBK694" s="61"/>
      <c r="HBL694" s="61"/>
      <c r="HBM694" s="61"/>
      <c r="HBN694" s="61"/>
      <c r="HBO694" s="61"/>
      <c r="HBP694" s="61"/>
      <c r="HBQ694" s="61"/>
      <c r="HBR694" s="61"/>
      <c r="HBS694" s="61"/>
      <c r="HBT694" s="61"/>
      <c r="HBU694" s="61"/>
      <c r="HBV694" s="61"/>
      <c r="HBW694" s="61"/>
      <c r="HBX694" s="61"/>
      <c r="HBY694" s="61"/>
      <c r="HBZ694" s="61"/>
      <c r="HCA694" s="61"/>
      <c r="HCB694" s="61"/>
      <c r="HCC694" s="61"/>
      <c r="HCD694" s="61"/>
      <c r="HCE694" s="61"/>
      <c r="HCF694" s="61"/>
      <c r="HCG694" s="61"/>
      <c r="HCH694" s="61"/>
      <c r="HCI694" s="61"/>
      <c r="HCJ694" s="61"/>
      <c r="HCK694" s="61"/>
      <c r="HCL694" s="61"/>
      <c r="HCM694" s="61"/>
      <c r="HCN694" s="61"/>
      <c r="HCO694" s="61"/>
      <c r="HCP694" s="61"/>
      <c r="HCQ694" s="61"/>
      <c r="HCR694" s="61"/>
      <c r="HCS694" s="61"/>
      <c r="HCT694" s="61"/>
      <c r="HCU694" s="61"/>
      <c r="HCV694" s="61"/>
      <c r="HCW694" s="61"/>
      <c r="HCX694" s="61"/>
      <c r="HCY694" s="61"/>
      <c r="HCZ694" s="61"/>
      <c r="HDA694" s="61"/>
      <c r="HDB694" s="61"/>
      <c r="HDC694" s="61"/>
      <c r="HDD694" s="61"/>
      <c r="HDE694" s="61"/>
      <c r="HDF694" s="61"/>
      <c r="HDG694" s="61"/>
      <c r="HDH694" s="61"/>
      <c r="HDI694" s="61"/>
      <c r="HDJ694" s="61"/>
      <c r="HDK694" s="61"/>
      <c r="HDL694" s="61"/>
      <c r="HDM694" s="61"/>
      <c r="HDN694" s="61"/>
      <c r="HDO694" s="61"/>
      <c r="HDP694" s="61"/>
      <c r="HDQ694" s="61"/>
      <c r="HDR694" s="61"/>
      <c r="HDS694" s="61"/>
      <c r="HDT694" s="61"/>
      <c r="HDU694" s="61"/>
      <c r="HDV694" s="61"/>
      <c r="HDW694" s="61"/>
      <c r="HDX694" s="61"/>
      <c r="HDY694" s="61"/>
      <c r="HDZ694" s="61"/>
      <c r="HEA694" s="61"/>
      <c r="HEB694" s="61"/>
      <c r="HEC694" s="61"/>
      <c r="HED694" s="61"/>
      <c r="HEE694" s="61"/>
      <c r="HEF694" s="61"/>
      <c r="HEG694" s="61"/>
      <c r="HEH694" s="61"/>
      <c r="HEI694" s="61"/>
      <c r="HEJ694" s="61"/>
      <c r="HEK694" s="61"/>
      <c r="HEL694" s="61"/>
      <c r="HEM694" s="61"/>
      <c r="HEN694" s="61"/>
      <c r="HEO694" s="61"/>
      <c r="HEP694" s="61"/>
      <c r="HEQ694" s="61"/>
      <c r="HER694" s="61"/>
      <c r="HES694" s="61"/>
      <c r="HET694" s="61"/>
      <c r="HEU694" s="61"/>
      <c r="HEV694" s="61"/>
      <c r="HEW694" s="61"/>
      <c r="HEX694" s="61"/>
      <c r="HEY694" s="61"/>
      <c r="HEZ694" s="61"/>
      <c r="HFA694" s="61"/>
      <c r="HFB694" s="61"/>
      <c r="HFC694" s="61"/>
      <c r="HFD694" s="61"/>
      <c r="HFE694" s="61"/>
      <c r="HFF694" s="61"/>
      <c r="HFG694" s="61"/>
      <c r="HFH694" s="61"/>
      <c r="HFI694" s="61"/>
      <c r="HFJ694" s="61"/>
      <c r="HFK694" s="61"/>
      <c r="HFL694" s="61"/>
      <c r="HFM694" s="61"/>
      <c r="HFN694" s="61"/>
      <c r="HFO694" s="61"/>
      <c r="HFP694" s="61"/>
      <c r="HFQ694" s="61"/>
      <c r="HFR694" s="61"/>
      <c r="HFS694" s="61"/>
      <c r="HFT694" s="61"/>
      <c r="HFU694" s="61"/>
      <c r="HFV694" s="61"/>
      <c r="HFW694" s="61"/>
      <c r="HFX694" s="61"/>
      <c r="HFY694" s="61"/>
      <c r="HFZ694" s="61"/>
      <c r="HGA694" s="61"/>
      <c r="HGB694" s="61"/>
      <c r="HGC694" s="61"/>
      <c r="HGD694" s="61"/>
      <c r="HGE694" s="61"/>
      <c r="HGF694" s="61"/>
      <c r="HGG694" s="61"/>
      <c r="HGH694" s="61"/>
      <c r="HGI694" s="61"/>
      <c r="HGJ694" s="61"/>
      <c r="HGK694" s="61"/>
      <c r="HGL694" s="61"/>
      <c r="HGM694" s="61"/>
      <c r="HGN694" s="61"/>
      <c r="HGO694" s="61"/>
      <c r="HGP694" s="61"/>
      <c r="HGQ694" s="61"/>
      <c r="HGR694" s="61"/>
      <c r="HGS694" s="61"/>
      <c r="HGT694" s="61"/>
      <c r="HGU694" s="61"/>
      <c r="HGV694" s="61"/>
      <c r="HGW694" s="61"/>
      <c r="HGX694" s="61"/>
      <c r="HGY694" s="61"/>
      <c r="HGZ694" s="61"/>
      <c r="HHA694" s="61"/>
      <c r="HHB694" s="61"/>
      <c r="HHC694" s="61"/>
      <c r="HHD694" s="61"/>
      <c r="HHE694" s="61"/>
      <c r="HHF694" s="61"/>
      <c r="HHG694" s="61"/>
      <c r="HHH694" s="61"/>
      <c r="HHI694" s="61"/>
      <c r="HHJ694" s="61"/>
      <c r="HHK694" s="61"/>
      <c r="HHL694" s="61"/>
      <c r="HHM694" s="61"/>
      <c r="HHN694" s="61"/>
      <c r="HHO694" s="61"/>
      <c r="HHP694" s="61"/>
      <c r="HHQ694" s="61"/>
      <c r="HHR694" s="61"/>
      <c r="HHS694" s="61"/>
      <c r="HHT694" s="61"/>
      <c r="HHU694" s="61"/>
      <c r="HHV694" s="61"/>
      <c r="HHW694" s="61"/>
      <c r="HHX694" s="61"/>
      <c r="HHY694" s="61"/>
      <c r="HHZ694" s="61"/>
      <c r="HIA694" s="61"/>
      <c r="HIB694" s="61"/>
      <c r="HIC694" s="61"/>
      <c r="HID694" s="61"/>
      <c r="HIE694" s="61"/>
      <c r="HIF694" s="61"/>
      <c r="HIG694" s="61"/>
      <c r="HIH694" s="61"/>
      <c r="HII694" s="61"/>
      <c r="HIJ694" s="61"/>
      <c r="HIK694" s="61"/>
      <c r="HIL694" s="61"/>
      <c r="HIM694" s="61"/>
      <c r="HIN694" s="61"/>
      <c r="HIO694" s="61"/>
      <c r="HIP694" s="61"/>
      <c r="HIQ694" s="61"/>
      <c r="HIR694" s="61"/>
      <c r="HIS694" s="61"/>
      <c r="HIT694" s="61"/>
      <c r="HIU694" s="61"/>
      <c r="HIV694" s="61"/>
      <c r="HIW694" s="61"/>
      <c r="HIX694" s="61"/>
      <c r="HIY694" s="61"/>
      <c r="HIZ694" s="61"/>
      <c r="HJA694" s="61"/>
      <c r="HJB694" s="61"/>
      <c r="HJC694" s="61"/>
      <c r="HJD694" s="61"/>
      <c r="HJE694" s="61"/>
      <c r="HJF694" s="61"/>
      <c r="HJG694" s="61"/>
      <c r="HJH694" s="61"/>
      <c r="HJI694" s="61"/>
      <c r="HJJ694" s="61"/>
      <c r="HJK694" s="61"/>
      <c r="HJL694" s="61"/>
      <c r="HJM694" s="61"/>
      <c r="HJN694" s="61"/>
      <c r="HJO694" s="61"/>
      <c r="HJP694" s="61"/>
      <c r="HJQ694" s="61"/>
      <c r="HJR694" s="61"/>
      <c r="HJS694" s="61"/>
      <c r="HJT694" s="61"/>
      <c r="HJU694" s="61"/>
      <c r="HJV694" s="61"/>
      <c r="HJW694" s="61"/>
      <c r="HJX694" s="61"/>
      <c r="HJY694" s="61"/>
      <c r="HJZ694" s="61"/>
      <c r="HKA694" s="61"/>
      <c r="HKB694" s="61"/>
      <c r="HKC694" s="61"/>
      <c r="HKD694" s="61"/>
      <c r="HKE694" s="61"/>
      <c r="HKF694" s="61"/>
      <c r="HKG694" s="61"/>
      <c r="HKH694" s="61"/>
      <c r="HKI694" s="61"/>
      <c r="HKJ694" s="61"/>
      <c r="HKK694" s="61"/>
      <c r="HKL694" s="61"/>
      <c r="HKM694" s="61"/>
      <c r="HKN694" s="61"/>
      <c r="HKO694" s="61"/>
      <c r="HKP694" s="61"/>
      <c r="HKQ694" s="61"/>
      <c r="HKR694" s="61"/>
      <c r="HKS694" s="61"/>
      <c r="HKT694" s="61"/>
      <c r="HKU694" s="61"/>
      <c r="HKV694" s="61"/>
      <c r="HKW694" s="61"/>
      <c r="HKX694" s="61"/>
      <c r="HKY694" s="61"/>
      <c r="HKZ694" s="61"/>
      <c r="HLA694" s="61"/>
      <c r="HLB694" s="61"/>
      <c r="HLC694" s="61"/>
      <c r="HLD694" s="61"/>
      <c r="HLE694" s="61"/>
      <c r="HLF694" s="61"/>
      <c r="HLG694" s="61"/>
      <c r="HLH694" s="61"/>
      <c r="HLI694" s="61"/>
      <c r="HLJ694" s="61"/>
      <c r="HLK694" s="61"/>
      <c r="HLL694" s="61"/>
      <c r="HLM694" s="61"/>
      <c r="HLN694" s="61"/>
      <c r="HLO694" s="61"/>
      <c r="HLP694" s="61"/>
      <c r="HLQ694" s="61"/>
      <c r="HLR694" s="61"/>
      <c r="HLS694" s="61"/>
      <c r="HLT694" s="61"/>
      <c r="HLU694" s="61"/>
      <c r="HLV694" s="61"/>
      <c r="HLW694" s="61"/>
      <c r="HLX694" s="61"/>
      <c r="HLY694" s="61"/>
      <c r="HLZ694" s="61"/>
      <c r="HMA694" s="61"/>
      <c r="HMB694" s="61"/>
      <c r="HMC694" s="61"/>
      <c r="HMD694" s="61"/>
      <c r="HME694" s="61"/>
      <c r="HMF694" s="61"/>
      <c r="HMG694" s="61"/>
      <c r="HMH694" s="61"/>
      <c r="HMI694" s="61"/>
      <c r="HMJ694" s="61"/>
      <c r="HMK694" s="61"/>
      <c r="HML694" s="61"/>
      <c r="HMM694" s="61"/>
      <c r="HMN694" s="61"/>
      <c r="HMO694" s="61"/>
      <c r="HMP694" s="61"/>
      <c r="HMQ694" s="61"/>
      <c r="HMR694" s="61"/>
      <c r="HMS694" s="61"/>
      <c r="HMT694" s="61"/>
      <c r="HMU694" s="61"/>
      <c r="HMV694" s="61"/>
      <c r="HMW694" s="61"/>
      <c r="HMX694" s="61"/>
      <c r="HMY694" s="61"/>
      <c r="HMZ694" s="61"/>
      <c r="HNA694" s="61"/>
      <c r="HNB694" s="61"/>
      <c r="HNC694" s="61"/>
      <c r="HND694" s="61"/>
      <c r="HNE694" s="61"/>
      <c r="HNF694" s="61"/>
      <c r="HNG694" s="61"/>
      <c r="HNH694" s="61"/>
      <c r="HNI694" s="61"/>
      <c r="HNJ694" s="61"/>
      <c r="HNK694" s="61"/>
      <c r="HNL694" s="61"/>
      <c r="HNM694" s="61"/>
      <c r="HNN694" s="61"/>
      <c r="HNO694" s="61"/>
      <c r="HNP694" s="61"/>
      <c r="HNQ694" s="61"/>
      <c r="HNR694" s="61"/>
      <c r="HNS694" s="61"/>
      <c r="HNT694" s="61"/>
      <c r="HNU694" s="61"/>
      <c r="HNV694" s="61"/>
      <c r="HNW694" s="61"/>
      <c r="HNX694" s="61"/>
      <c r="HNY694" s="61"/>
      <c r="HNZ694" s="61"/>
      <c r="HOA694" s="61"/>
      <c r="HOB694" s="61"/>
      <c r="HOC694" s="61"/>
      <c r="HOD694" s="61"/>
      <c r="HOE694" s="61"/>
      <c r="HOF694" s="61"/>
      <c r="HOG694" s="61"/>
      <c r="HOH694" s="61"/>
      <c r="HOI694" s="61"/>
      <c r="HOJ694" s="61"/>
      <c r="HOK694" s="61"/>
      <c r="HOL694" s="61"/>
      <c r="HOM694" s="61"/>
      <c r="HON694" s="61"/>
      <c r="HOO694" s="61"/>
      <c r="HOP694" s="61"/>
      <c r="HOQ694" s="61"/>
      <c r="HOR694" s="61"/>
      <c r="HOS694" s="61"/>
      <c r="HOT694" s="61"/>
      <c r="HOU694" s="61"/>
      <c r="HOV694" s="61"/>
      <c r="HOW694" s="61"/>
      <c r="HOX694" s="61"/>
      <c r="HOY694" s="61"/>
      <c r="HOZ694" s="61"/>
      <c r="HPA694" s="61"/>
      <c r="HPB694" s="61"/>
      <c r="HPC694" s="61"/>
      <c r="HPD694" s="61"/>
      <c r="HPE694" s="61"/>
      <c r="HPF694" s="61"/>
      <c r="HPG694" s="61"/>
      <c r="HPH694" s="61"/>
      <c r="HPI694" s="61"/>
      <c r="HPJ694" s="61"/>
      <c r="HPK694" s="61"/>
      <c r="HPL694" s="61"/>
      <c r="HPM694" s="61"/>
      <c r="HPN694" s="61"/>
      <c r="HPO694" s="61"/>
      <c r="HPP694" s="61"/>
      <c r="HPQ694" s="61"/>
      <c r="HPR694" s="61"/>
      <c r="HPS694" s="61"/>
      <c r="HPT694" s="61"/>
      <c r="HPU694" s="61"/>
      <c r="HPV694" s="61"/>
      <c r="HPW694" s="61"/>
      <c r="HPX694" s="61"/>
      <c r="HPY694" s="61"/>
      <c r="HPZ694" s="61"/>
      <c r="HQA694" s="61"/>
      <c r="HQB694" s="61"/>
      <c r="HQC694" s="61"/>
      <c r="HQD694" s="61"/>
      <c r="HQE694" s="61"/>
      <c r="HQF694" s="61"/>
      <c r="HQG694" s="61"/>
      <c r="HQH694" s="61"/>
      <c r="HQI694" s="61"/>
      <c r="HQJ694" s="61"/>
      <c r="HQK694" s="61"/>
      <c r="HQL694" s="61"/>
      <c r="HQM694" s="61"/>
      <c r="HQN694" s="61"/>
      <c r="HQO694" s="61"/>
      <c r="HQP694" s="61"/>
      <c r="HQQ694" s="61"/>
      <c r="HQR694" s="61"/>
      <c r="HQS694" s="61"/>
      <c r="HQT694" s="61"/>
      <c r="HQU694" s="61"/>
      <c r="HQV694" s="61"/>
      <c r="HQW694" s="61"/>
      <c r="HQX694" s="61"/>
      <c r="HQY694" s="61"/>
      <c r="HQZ694" s="61"/>
      <c r="HRA694" s="61"/>
      <c r="HRB694" s="61"/>
      <c r="HRC694" s="61"/>
      <c r="HRD694" s="61"/>
      <c r="HRE694" s="61"/>
      <c r="HRF694" s="61"/>
      <c r="HRG694" s="61"/>
      <c r="HRH694" s="61"/>
      <c r="HRI694" s="61"/>
      <c r="HRJ694" s="61"/>
      <c r="HRK694" s="61"/>
      <c r="HRL694" s="61"/>
      <c r="HRM694" s="61"/>
      <c r="HRN694" s="61"/>
      <c r="HRO694" s="61"/>
      <c r="HRP694" s="61"/>
      <c r="HRQ694" s="61"/>
      <c r="HRR694" s="61"/>
      <c r="HRS694" s="61"/>
      <c r="HRT694" s="61"/>
      <c r="HRU694" s="61"/>
      <c r="HRV694" s="61"/>
      <c r="HRW694" s="61"/>
      <c r="HRX694" s="61"/>
      <c r="HRY694" s="61"/>
      <c r="HRZ694" s="61"/>
      <c r="HSA694" s="61"/>
      <c r="HSB694" s="61"/>
      <c r="HSC694" s="61"/>
      <c r="HSD694" s="61"/>
      <c r="HSE694" s="61"/>
      <c r="HSF694" s="61"/>
      <c r="HSG694" s="61"/>
      <c r="HSH694" s="61"/>
      <c r="HSI694" s="61"/>
      <c r="HSJ694" s="61"/>
      <c r="HSK694" s="61"/>
      <c r="HSL694" s="61"/>
      <c r="HSM694" s="61"/>
      <c r="HSN694" s="61"/>
      <c r="HSO694" s="61"/>
      <c r="HSP694" s="61"/>
      <c r="HSQ694" s="61"/>
      <c r="HSR694" s="61"/>
      <c r="HSS694" s="61"/>
      <c r="HST694" s="61"/>
      <c r="HSU694" s="61"/>
      <c r="HSV694" s="61"/>
      <c r="HSW694" s="61"/>
      <c r="HSX694" s="61"/>
      <c r="HSY694" s="61"/>
      <c r="HSZ694" s="61"/>
      <c r="HTA694" s="61"/>
      <c r="HTB694" s="61"/>
      <c r="HTC694" s="61"/>
      <c r="HTD694" s="61"/>
      <c r="HTE694" s="61"/>
      <c r="HTF694" s="61"/>
      <c r="HTG694" s="61"/>
      <c r="HTH694" s="61"/>
      <c r="HTI694" s="61"/>
      <c r="HTJ694" s="61"/>
      <c r="HTK694" s="61"/>
      <c r="HTL694" s="61"/>
      <c r="HTM694" s="61"/>
      <c r="HTN694" s="61"/>
      <c r="HTO694" s="61"/>
      <c r="HTP694" s="61"/>
      <c r="HTQ694" s="61"/>
      <c r="HTR694" s="61"/>
      <c r="HTS694" s="61"/>
      <c r="HTT694" s="61"/>
      <c r="HTU694" s="61"/>
      <c r="HTV694" s="61"/>
      <c r="HTW694" s="61"/>
      <c r="HTX694" s="61"/>
      <c r="HTY694" s="61"/>
      <c r="HTZ694" s="61"/>
      <c r="HUA694" s="61"/>
      <c r="HUB694" s="61"/>
      <c r="HUC694" s="61"/>
      <c r="HUD694" s="61"/>
      <c r="HUE694" s="61"/>
      <c r="HUF694" s="61"/>
      <c r="HUG694" s="61"/>
      <c r="HUH694" s="61"/>
      <c r="HUI694" s="61"/>
      <c r="HUJ694" s="61"/>
      <c r="HUK694" s="61"/>
      <c r="HUL694" s="61"/>
      <c r="HUM694" s="61"/>
      <c r="HUN694" s="61"/>
      <c r="HUO694" s="61"/>
      <c r="HUP694" s="61"/>
      <c r="HUQ694" s="61"/>
      <c r="HUR694" s="61"/>
      <c r="HUS694" s="61"/>
      <c r="HUT694" s="61"/>
      <c r="HUU694" s="61"/>
      <c r="HUV694" s="61"/>
      <c r="HUW694" s="61"/>
      <c r="HUX694" s="61"/>
      <c r="HUY694" s="61"/>
      <c r="HUZ694" s="61"/>
      <c r="HVA694" s="61"/>
      <c r="HVB694" s="61"/>
      <c r="HVC694" s="61"/>
      <c r="HVD694" s="61"/>
      <c r="HVE694" s="61"/>
      <c r="HVF694" s="61"/>
      <c r="HVG694" s="61"/>
      <c r="HVH694" s="61"/>
      <c r="HVI694" s="61"/>
      <c r="HVJ694" s="61"/>
      <c r="HVK694" s="61"/>
      <c r="HVL694" s="61"/>
      <c r="HVM694" s="61"/>
      <c r="HVN694" s="61"/>
      <c r="HVO694" s="61"/>
      <c r="HVP694" s="61"/>
      <c r="HVQ694" s="61"/>
      <c r="HVR694" s="61"/>
      <c r="HVS694" s="61"/>
      <c r="HVT694" s="61"/>
      <c r="HVU694" s="61"/>
      <c r="HVV694" s="61"/>
      <c r="HVW694" s="61"/>
      <c r="HVX694" s="61"/>
      <c r="HVY694" s="61"/>
      <c r="HVZ694" s="61"/>
      <c r="HWA694" s="61"/>
      <c r="HWB694" s="61"/>
      <c r="HWC694" s="61"/>
      <c r="HWD694" s="61"/>
      <c r="HWE694" s="61"/>
      <c r="HWF694" s="61"/>
      <c r="HWG694" s="61"/>
      <c r="HWH694" s="61"/>
      <c r="HWI694" s="61"/>
      <c r="HWJ694" s="61"/>
      <c r="HWK694" s="61"/>
      <c r="HWL694" s="61"/>
      <c r="HWM694" s="61"/>
      <c r="HWN694" s="61"/>
      <c r="HWO694" s="61"/>
      <c r="HWP694" s="61"/>
      <c r="HWQ694" s="61"/>
      <c r="HWR694" s="61"/>
      <c r="HWS694" s="61"/>
      <c r="HWT694" s="61"/>
      <c r="HWU694" s="61"/>
      <c r="HWV694" s="61"/>
      <c r="HWW694" s="61"/>
      <c r="HWX694" s="61"/>
      <c r="HWY694" s="61"/>
      <c r="HWZ694" s="61"/>
      <c r="HXA694" s="61"/>
      <c r="HXB694" s="61"/>
      <c r="HXC694" s="61"/>
      <c r="HXD694" s="61"/>
      <c r="HXE694" s="61"/>
      <c r="HXF694" s="61"/>
      <c r="HXG694" s="61"/>
      <c r="HXH694" s="61"/>
      <c r="HXI694" s="61"/>
      <c r="HXJ694" s="61"/>
      <c r="HXK694" s="61"/>
      <c r="HXL694" s="61"/>
      <c r="HXM694" s="61"/>
      <c r="HXN694" s="61"/>
      <c r="HXO694" s="61"/>
      <c r="HXP694" s="61"/>
      <c r="HXQ694" s="61"/>
      <c r="HXR694" s="61"/>
      <c r="HXS694" s="61"/>
      <c r="HXT694" s="61"/>
      <c r="HXU694" s="61"/>
      <c r="HXV694" s="61"/>
      <c r="HXW694" s="61"/>
      <c r="HXX694" s="61"/>
      <c r="HXY694" s="61"/>
      <c r="HXZ694" s="61"/>
      <c r="HYA694" s="61"/>
      <c r="HYB694" s="61"/>
      <c r="HYC694" s="61"/>
      <c r="HYD694" s="61"/>
      <c r="HYE694" s="61"/>
      <c r="HYF694" s="61"/>
      <c r="HYG694" s="61"/>
      <c r="HYH694" s="61"/>
      <c r="HYI694" s="61"/>
      <c r="HYJ694" s="61"/>
      <c r="HYK694" s="61"/>
      <c r="HYL694" s="61"/>
      <c r="HYM694" s="61"/>
      <c r="HYN694" s="61"/>
      <c r="HYO694" s="61"/>
      <c r="HYP694" s="61"/>
      <c r="HYQ694" s="61"/>
      <c r="HYR694" s="61"/>
      <c r="HYS694" s="61"/>
      <c r="HYT694" s="61"/>
      <c r="HYU694" s="61"/>
      <c r="HYV694" s="61"/>
      <c r="HYW694" s="61"/>
      <c r="HYX694" s="61"/>
      <c r="HYY694" s="61"/>
      <c r="HYZ694" s="61"/>
      <c r="HZA694" s="61"/>
      <c r="HZB694" s="61"/>
      <c r="HZC694" s="61"/>
      <c r="HZD694" s="61"/>
      <c r="HZE694" s="61"/>
      <c r="HZF694" s="61"/>
      <c r="HZG694" s="61"/>
      <c r="HZH694" s="61"/>
      <c r="HZI694" s="61"/>
      <c r="HZJ694" s="61"/>
      <c r="HZK694" s="61"/>
      <c r="HZL694" s="61"/>
      <c r="HZM694" s="61"/>
      <c r="HZN694" s="61"/>
      <c r="HZO694" s="61"/>
      <c r="HZP694" s="61"/>
      <c r="HZQ694" s="61"/>
      <c r="HZR694" s="61"/>
      <c r="HZS694" s="61"/>
      <c r="HZT694" s="61"/>
      <c r="HZU694" s="61"/>
      <c r="HZV694" s="61"/>
      <c r="HZW694" s="61"/>
      <c r="HZX694" s="61"/>
      <c r="HZY694" s="61"/>
      <c r="HZZ694" s="61"/>
      <c r="IAA694" s="61"/>
      <c r="IAB694" s="61"/>
      <c r="IAC694" s="61"/>
      <c r="IAD694" s="61"/>
      <c r="IAE694" s="61"/>
      <c r="IAF694" s="61"/>
      <c r="IAG694" s="61"/>
      <c r="IAH694" s="61"/>
      <c r="IAI694" s="61"/>
      <c r="IAJ694" s="61"/>
      <c r="IAK694" s="61"/>
      <c r="IAL694" s="61"/>
      <c r="IAM694" s="61"/>
      <c r="IAN694" s="61"/>
      <c r="IAO694" s="61"/>
      <c r="IAP694" s="61"/>
      <c r="IAQ694" s="61"/>
      <c r="IAR694" s="61"/>
      <c r="IAS694" s="61"/>
      <c r="IAT694" s="61"/>
      <c r="IAU694" s="61"/>
      <c r="IAV694" s="61"/>
      <c r="IAW694" s="61"/>
      <c r="IAX694" s="61"/>
      <c r="IAY694" s="61"/>
      <c r="IAZ694" s="61"/>
      <c r="IBA694" s="61"/>
      <c r="IBB694" s="61"/>
      <c r="IBC694" s="61"/>
      <c r="IBD694" s="61"/>
      <c r="IBE694" s="61"/>
      <c r="IBF694" s="61"/>
      <c r="IBG694" s="61"/>
      <c r="IBH694" s="61"/>
      <c r="IBI694" s="61"/>
      <c r="IBJ694" s="61"/>
      <c r="IBK694" s="61"/>
      <c r="IBL694" s="61"/>
      <c r="IBM694" s="61"/>
      <c r="IBN694" s="61"/>
      <c r="IBO694" s="61"/>
      <c r="IBP694" s="61"/>
      <c r="IBQ694" s="61"/>
      <c r="IBR694" s="61"/>
      <c r="IBS694" s="61"/>
      <c r="IBT694" s="61"/>
      <c r="IBU694" s="61"/>
      <c r="IBV694" s="61"/>
      <c r="IBW694" s="61"/>
      <c r="IBX694" s="61"/>
      <c r="IBY694" s="61"/>
      <c r="IBZ694" s="61"/>
      <c r="ICA694" s="61"/>
      <c r="ICB694" s="61"/>
      <c r="ICC694" s="61"/>
      <c r="ICD694" s="61"/>
      <c r="ICE694" s="61"/>
      <c r="ICF694" s="61"/>
      <c r="ICG694" s="61"/>
      <c r="ICH694" s="61"/>
      <c r="ICI694" s="61"/>
      <c r="ICJ694" s="61"/>
      <c r="ICK694" s="61"/>
      <c r="ICL694" s="61"/>
      <c r="ICM694" s="61"/>
      <c r="ICN694" s="61"/>
      <c r="ICO694" s="61"/>
      <c r="ICP694" s="61"/>
      <c r="ICQ694" s="61"/>
      <c r="ICR694" s="61"/>
      <c r="ICS694" s="61"/>
      <c r="ICT694" s="61"/>
      <c r="ICU694" s="61"/>
      <c r="ICV694" s="61"/>
      <c r="ICW694" s="61"/>
      <c r="ICX694" s="61"/>
      <c r="ICY694" s="61"/>
      <c r="ICZ694" s="61"/>
      <c r="IDA694" s="61"/>
      <c r="IDB694" s="61"/>
      <c r="IDC694" s="61"/>
      <c r="IDD694" s="61"/>
      <c r="IDE694" s="61"/>
      <c r="IDF694" s="61"/>
      <c r="IDG694" s="61"/>
      <c r="IDH694" s="61"/>
      <c r="IDI694" s="61"/>
      <c r="IDJ694" s="61"/>
      <c r="IDK694" s="61"/>
      <c r="IDL694" s="61"/>
      <c r="IDM694" s="61"/>
      <c r="IDN694" s="61"/>
      <c r="IDO694" s="61"/>
      <c r="IDP694" s="61"/>
      <c r="IDQ694" s="61"/>
      <c r="IDR694" s="61"/>
      <c r="IDS694" s="61"/>
      <c r="IDT694" s="61"/>
      <c r="IDU694" s="61"/>
      <c r="IDV694" s="61"/>
      <c r="IDW694" s="61"/>
      <c r="IDX694" s="61"/>
      <c r="IDY694" s="61"/>
      <c r="IDZ694" s="61"/>
      <c r="IEA694" s="61"/>
      <c r="IEB694" s="61"/>
      <c r="IEC694" s="61"/>
      <c r="IED694" s="61"/>
      <c r="IEE694" s="61"/>
      <c r="IEF694" s="61"/>
      <c r="IEG694" s="61"/>
      <c r="IEH694" s="61"/>
      <c r="IEI694" s="61"/>
      <c r="IEJ694" s="61"/>
      <c r="IEK694" s="61"/>
      <c r="IEL694" s="61"/>
      <c r="IEM694" s="61"/>
      <c r="IEN694" s="61"/>
      <c r="IEO694" s="61"/>
      <c r="IEP694" s="61"/>
      <c r="IEQ694" s="61"/>
      <c r="IER694" s="61"/>
      <c r="IES694" s="61"/>
      <c r="IET694" s="61"/>
      <c r="IEU694" s="61"/>
      <c r="IEV694" s="61"/>
      <c r="IEW694" s="61"/>
      <c r="IEX694" s="61"/>
      <c r="IEY694" s="61"/>
      <c r="IEZ694" s="61"/>
      <c r="IFA694" s="61"/>
      <c r="IFB694" s="61"/>
      <c r="IFC694" s="61"/>
      <c r="IFD694" s="61"/>
      <c r="IFE694" s="61"/>
      <c r="IFF694" s="61"/>
      <c r="IFG694" s="61"/>
      <c r="IFH694" s="61"/>
      <c r="IFI694" s="61"/>
      <c r="IFJ694" s="61"/>
      <c r="IFK694" s="61"/>
      <c r="IFL694" s="61"/>
      <c r="IFM694" s="61"/>
      <c r="IFN694" s="61"/>
      <c r="IFO694" s="61"/>
      <c r="IFP694" s="61"/>
      <c r="IFQ694" s="61"/>
      <c r="IFR694" s="61"/>
      <c r="IFS694" s="61"/>
      <c r="IFT694" s="61"/>
      <c r="IFU694" s="61"/>
      <c r="IFV694" s="61"/>
      <c r="IFW694" s="61"/>
      <c r="IFX694" s="61"/>
      <c r="IFY694" s="61"/>
      <c r="IFZ694" s="61"/>
      <c r="IGA694" s="61"/>
      <c r="IGB694" s="61"/>
      <c r="IGC694" s="61"/>
      <c r="IGD694" s="61"/>
      <c r="IGE694" s="61"/>
      <c r="IGF694" s="61"/>
      <c r="IGG694" s="61"/>
      <c r="IGH694" s="61"/>
      <c r="IGI694" s="61"/>
      <c r="IGJ694" s="61"/>
      <c r="IGK694" s="61"/>
      <c r="IGL694" s="61"/>
      <c r="IGM694" s="61"/>
      <c r="IGN694" s="61"/>
      <c r="IGO694" s="61"/>
      <c r="IGP694" s="61"/>
      <c r="IGQ694" s="61"/>
      <c r="IGR694" s="61"/>
      <c r="IGS694" s="61"/>
      <c r="IGT694" s="61"/>
      <c r="IGU694" s="61"/>
      <c r="IGV694" s="61"/>
      <c r="IGW694" s="61"/>
      <c r="IGX694" s="61"/>
      <c r="IGY694" s="61"/>
      <c r="IGZ694" s="61"/>
      <c r="IHA694" s="61"/>
      <c r="IHB694" s="61"/>
      <c r="IHC694" s="61"/>
      <c r="IHD694" s="61"/>
      <c r="IHE694" s="61"/>
      <c r="IHF694" s="61"/>
      <c r="IHG694" s="61"/>
      <c r="IHH694" s="61"/>
      <c r="IHI694" s="61"/>
      <c r="IHJ694" s="61"/>
      <c r="IHK694" s="61"/>
      <c r="IHL694" s="61"/>
      <c r="IHM694" s="61"/>
      <c r="IHN694" s="61"/>
      <c r="IHO694" s="61"/>
      <c r="IHP694" s="61"/>
      <c r="IHQ694" s="61"/>
      <c r="IHR694" s="61"/>
      <c r="IHS694" s="61"/>
      <c r="IHT694" s="61"/>
      <c r="IHU694" s="61"/>
      <c r="IHV694" s="61"/>
      <c r="IHW694" s="61"/>
      <c r="IHX694" s="61"/>
      <c r="IHY694" s="61"/>
      <c r="IHZ694" s="61"/>
      <c r="IIA694" s="61"/>
      <c r="IIB694" s="61"/>
      <c r="IIC694" s="61"/>
      <c r="IID694" s="61"/>
      <c r="IIE694" s="61"/>
      <c r="IIF694" s="61"/>
      <c r="IIG694" s="61"/>
      <c r="IIH694" s="61"/>
      <c r="III694" s="61"/>
      <c r="IIJ694" s="61"/>
      <c r="IIK694" s="61"/>
      <c r="IIL694" s="61"/>
      <c r="IIM694" s="61"/>
      <c r="IIN694" s="61"/>
      <c r="IIO694" s="61"/>
      <c r="IIP694" s="61"/>
      <c r="IIQ694" s="61"/>
      <c r="IIR694" s="61"/>
      <c r="IIS694" s="61"/>
      <c r="IIT694" s="61"/>
      <c r="IIU694" s="61"/>
      <c r="IIV694" s="61"/>
      <c r="IIW694" s="61"/>
      <c r="IIX694" s="61"/>
      <c r="IIY694" s="61"/>
      <c r="IIZ694" s="61"/>
      <c r="IJA694" s="61"/>
      <c r="IJB694" s="61"/>
      <c r="IJC694" s="61"/>
      <c r="IJD694" s="61"/>
      <c r="IJE694" s="61"/>
      <c r="IJF694" s="61"/>
      <c r="IJG694" s="61"/>
      <c r="IJH694" s="61"/>
      <c r="IJI694" s="61"/>
      <c r="IJJ694" s="61"/>
      <c r="IJK694" s="61"/>
      <c r="IJL694" s="61"/>
      <c r="IJM694" s="61"/>
      <c r="IJN694" s="61"/>
      <c r="IJO694" s="61"/>
      <c r="IJP694" s="61"/>
      <c r="IJQ694" s="61"/>
      <c r="IJR694" s="61"/>
      <c r="IJS694" s="61"/>
      <c r="IJT694" s="61"/>
      <c r="IJU694" s="61"/>
      <c r="IJV694" s="61"/>
      <c r="IJW694" s="61"/>
      <c r="IJX694" s="61"/>
      <c r="IJY694" s="61"/>
      <c r="IJZ694" s="61"/>
      <c r="IKA694" s="61"/>
      <c r="IKB694" s="61"/>
      <c r="IKC694" s="61"/>
      <c r="IKD694" s="61"/>
      <c r="IKE694" s="61"/>
      <c r="IKF694" s="61"/>
      <c r="IKG694" s="61"/>
      <c r="IKH694" s="61"/>
      <c r="IKI694" s="61"/>
      <c r="IKJ694" s="61"/>
      <c r="IKK694" s="61"/>
      <c r="IKL694" s="61"/>
      <c r="IKM694" s="61"/>
      <c r="IKN694" s="61"/>
      <c r="IKO694" s="61"/>
      <c r="IKP694" s="61"/>
      <c r="IKQ694" s="61"/>
      <c r="IKR694" s="61"/>
      <c r="IKS694" s="61"/>
      <c r="IKT694" s="61"/>
      <c r="IKU694" s="61"/>
      <c r="IKV694" s="61"/>
      <c r="IKW694" s="61"/>
      <c r="IKX694" s="61"/>
      <c r="IKY694" s="61"/>
      <c r="IKZ694" s="61"/>
      <c r="ILA694" s="61"/>
      <c r="ILB694" s="61"/>
      <c r="ILC694" s="61"/>
      <c r="ILD694" s="61"/>
      <c r="ILE694" s="61"/>
      <c r="ILF694" s="61"/>
      <c r="ILG694" s="61"/>
      <c r="ILH694" s="61"/>
      <c r="ILI694" s="61"/>
      <c r="ILJ694" s="61"/>
      <c r="ILK694" s="61"/>
      <c r="ILL694" s="61"/>
      <c r="ILM694" s="61"/>
      <c r="ILN694" s="61"/>
      <c r="ILO694" s="61"/>
      <c r="ILP694" s="61"/>
      <c r="ILQ694" s="61"/>
      <c r="ILR694" s="61"/>
      <c r="ILS694" s="61"/>
      <c r="ILT694" s="61"/>
      <c r="ILU694" s="61"/>
      <c r="ILV694" s="61"/>
      <c r="ILW694" s="61"/>
      <c r="ILX694" s="61"/>
      <c r="ILY694" s="61"/>
      <c r="ILZ694" s="61"/>
      <c r="IMA694" s="61"/>
      <c r="IMB694" s="61"/>
      <c r="IMC694" s="61"/>
      <c r="IMD694" s="61"/>
      <c r="IME694" s="61"/>
      <c r="IMF694" s="61"/>
      <c r="IMG694" s="61"/>
      <c r="IMH694" s="61"/>
      <c r="IMI694" s="61"/>
      <c r="IMJ694" s="61"/>
      <c r="IMK694" s="61"/>
      <c r="IML694" s="61"/>
      <c r="IMM694" s="61"/>
      <c r="IMN694" s="61"/>
      <c r="IMO694" s="61"/>
      <c r="IMP694" s="61"/>
      <c r="IMQ694" s="61"/>
      <c r="IMR694" s="61"/>
      <c r="IMS694" s="61"/>
      <c r="IMT694" s="61"/>
      <c r="IMU694" s="61"/>
      <c r="IMV694" s="61"/>
      <c r="IMW694" s="61"/>
      <c r="IMX694" s="61"/>
      <c r="IMY694" s="61"/>
      <c r="IMZ694" s="61"/>
      <c r="INA694" s="61"/>
      <c r="INB694" s="61"/>
      <c r="INC694" s="61"/>
      <c r="IND694" s="61"/>
      <c r="INE694" s="61"/>
      <c r="INF694" s="61"/>
      <c r="ING694" s="61"/>
      <c r="INH694" s="61"/>
      <c r="INI694" s="61"/>
      <c r="INJ694" s="61"/>
      <c r="INK694" s="61"/>
      <c r="INL694" s="61"/>
      <c r="INM694" s="61"/>
      <c r="INN694" s="61"/>
      <c r="INO694" s="61"/>
      <c r="INP694" s="61"/>
      <c r="INQ694" s="61"/>
      <c r="INR694" s="61"/>
      <c r="INS694" s="61"/>
      <c r="INT694" s="61"/>
      <c r="INU694" s="61"/>
      <c r="INV694" s="61"/>
      <c r="INW694" s="61"/>
      <c r="INX694" s="61"/>
      <c r="INY694" s="61"/>
      <c r="INZ694" s="61"/>
      <c r="IOA694" s="61"/>
      <c r="IOB694" s="61"/>
      <c r="IOC694" s="61"/>
      <c r="IOD694" s="61"/>
      <c r="IOE694" s="61"/>
      <c r="IOF694" s="61"/>
      <c r="IOG694" s="61"/>
      <c r="IOH694" s="61"/>
      <c r="IOI694" s="61"/>
      <c r="IOJ694" s="61"/>
      <c r="IOK694" s="61"/>
      <c r="IOL694" s="61"/>
      <c r="IOM694" s="61"/>
      <c r="ION694" s="61"/>
      <c r="IOO694" s="61"/>
      <c r="IOP694" s="61"/>
      <c r="IOQ694" s="61"/>
      <c r="IOR694" s="61"/>
      <c r="IOS694" s="61"/>
      <c r="IOT694" s="61"/>
      <c r="IOU694" s="61"/>
      <c r="IOV694" s="61"/>
      <c r="IOW694" s="61"/>
      <c r="IOX694" s="61"/>
      <c r="IOY694" s="61"/>
      <c r="IOZ694" s="61"/>
      <c r="IPA694" s="61"/>
      <c r="IPB694" s="61"/>
      <c r="IPC694" s="61"/>
      <c r="IPD694" s="61"/>
      <c r="IPE694" s="61"/>
      <c r="IPF694" s="61"/>
      <c r="IPG694" s="61"/>
      <c r="IPH694" s="61"/>
      <c r="IPI694" s="61"/>
      <c r="IPJ694" s="61"/>
      <c r="IPK694" s="61"/>
      <c r="IPL694" s="61"/>
      <c r="IPM694" s="61"/>
      <c r="IPN694" s="61"/>
      <c r="IPO694" s="61"/>
      <c r="IPP694" s="61"/>
      <c r="IPQ694" s="61"/>
      <c r="IPR694" s="61"/>
      <c r="IPS694" s="61"/>
      <c r="IPT694" s="61"/>
      <c r="IPU694" s="61"/>
      <c r="IPV694" s="61"/>
      <c r="IPW694" s="61"/>
      <c r="IPX694" s="61"/>
      <c r="IPY694" s="61"/>
      <c r="IPZ694" s="61"/>
      <c r="IQA694" s="61"/>
      <c r="IQB694" s="61"/>
      <c r="IQC694" s="61"/>
      <c r="IQD694" s="61"/>
      <c r="IQE694" s="61"/>
      <c r="IQF694" s="61"/>
      <c r="IQG694" s="61"/>
      <c r="IQH694" s="61"/>
      <c r="IQI694" s="61"/>
      <c r="IQJ694" s="61"/>
      <c r="IQK694" s="61"/>
      <c r="IQL694" s="61"/>
      <c r="IQM694" s="61"/>
      <c r="IQN694" s="61"/>
      <c r="IQO694" s="61"/>
      <c r="IQP694" s="61"/>
      <c r="IQQ694" s="61"/>
      <c r="IQR694" s="61"/>
      <c r="IQS694" s="61"/>
      <c r="IQT694" s="61"/>
      <c r="IQU694" s="61"/>
      <c r="IQV694" s="61"/>
      <c r="IQW694" s="61"/>
      <c r="IQX694" s="61"/>
      <c r="IQY694" s="61"/>
      <c r="IQZ694" s="61"/>
      <c r="IRA694" s="61"/>
      <c r="IRB694" s="61"/>
      <c r="IRC694" s="61"/>
      <c r="IRD694" s="61"/>
      <c r="IRE694" s="61"/>
      <c r="IRF694" s="61"/>
      <c r="IRG694" s="61"/>
      <c r="IRH694" s="61"/>
      <c r="IRI694" s="61"/>
      <c r="IRJ694" s="61"/>
      <c r="IRK694" s="61"/>
      <c r="IRL694" s="61"/>
      <c r="IRM694" s="61"/>
      <c r="IRN694" s="61"/>
      <c r="IRO694" s="61"/>
      <c r="IRP694" s="61"/>
      <c r="IRQ694" s="61"/>
      <c r="IRR694" s="61"/>
      <c r="IRS694" s="61"/>
      <c r="IRT694" s="61"/>
      <c r="IRU694" s="61"/>
      <c r="IRV694" s="61"/>
      <c r="IRW694" s="61"/>
      <c r="IRX694" s="61"/>
      <c r="IRY694" s="61"/>
      <c r="IRZ694" s="61"/>
      <c r="ISA694" s="61"/>
      <c r="ISB694" s="61"/>
      <c r="ISC694" s="61"/>
      <c r="ISD694" s="61"/>
      <c r="ISE694" s="61"/>
      <c r="ISF694" s="61"/>
      <c r="ISG694" s="61"/>
      <c r="ISH694" s="61"/>
      <c r="ISI694" s="61"/>
      <c r="ISJ694" s="61"/>
      <c r="ISK694" s="61"/>
      <c r="ISL694" s="61"/>
      <c r="ISM694" s="61"/>
      <c r="ISN694" s="61"/>
      <c r="ISO694" s="61"/>
      <c r="ISP694" s="61"/>
      <c r="ISQ694" s="61"/>
      <c r="ISR694" s="61"/>
      <c r="ISS694" s="61"/>
      <c r="IST694" s="61"/>
      <c r="ISU694" s="61"/>
      <c r="ISV694" s="61"/>
      <c r="ISW694" s="61"/>
      <c r="ISX694" s="61"/>
      <c r="ISY694" s="61"/>
      <c r="ISZ694" s="61"/>
      <c r="ITA694" s="61"/>
      <c r="ITB694" s="61"/>
      <c r="ITC694" s="61"/>
      <c r="ITD694" s="61"/>
      <c r="ITE694" s="61"/>
      <c r="ITF694" s="61"/>
      <c r="ITG694" s="61"/>
      <c r="ITH694" s="61"/>
      <c r="ITI694" s="61"/>
      <c r="ITJ694" s="61"/>
      <c r="ITK694" s="61"/>
      <c r="ITL694" s="61"/>
      <c r="ITM694" s="61"/>
      <c r="ITN694" s="61"/>
      <c r="ITO694" s="61"/>
      <c r="ITP694" s="61"/>
      <c r="ITQ694" s="61"/>
      <c r="ITR694" s="61"/>
      <c r="ITS694" s="61"/>
      <c r="ITT694" s="61"/>
      <c r="ITU694" s="61"/>
      <c r="ITV694" s="61"/>
      <c r="ITW694" s="61"/>
      <c r="ITX694" s="61"/>
      <c r="ITY694" s="61"/>
      <c r="ITZ694" s="61"/>
      <c r="IUA694" s="61"/>
      <c r="IUB694" s="61"/>
      <c r="IUC694" s="61"/>
      <c r="IUD694" s="61"/>
      <c r="IUE694" s="61"/>
      <c r="IUF694" s="61"/>
      <c r="IUG694" s="61"/>
      <c r="IUH694" s="61"/>
      <c r="IUI694" s="61"/>
      <c r="IUJ694" s="61"/>
      <c r="IUK694" s="61"/>
      <c r="IUL694" s="61"/>
      <c r="IUM694" s="61"/>
      <c r="IUN694" s="61"/>
      <c r="IUO694" s="61"/>
      <c r="IUP694" s="61"/>
      <c r="IUQ694" s="61"/>
      <c r="IUR694" s="61"/>
      <c r="IUS694" s="61"/>
      <c r="IUT694" s="61"/>
      <c r="IUU694" s="61"/>
      <c r="IUV694" s="61"/>
      <c r="IUW694" s="61"/>
      <c r="IUX694" s="61"/>
      <c r="IUY694" s="61"/>
      <c r="IUZ694" s="61"/>
      <c r="IVA694" s="61"/>
      <c r="IVB694" s="61"/>
      <c r="IVC694" s="61"/>
      <c r="IVD694" s="61"/>
      <c r="IVE694" s="61"/>
      <c r="IVF694" s="61"/>
      <c r="IVG694" s="61"/>
      <c r="IVH694" s="61"/>
      <c r="IVI694" s="61"/>
      <c r="IVJ694" s="61"/>
      <c r="IVK694" s="61"/>
      <c r="IVL694" s="61"/>
      <c r="IVM694" s="61"/>
      <c r="IVN694" s="61"/>
      <c r="IVO694" s="61"/>
      <c r="IVP694" s="61"/>
      <c r="IVQ694" s="61"/>
      <c r="IVR694" s="61"/>
      <c r="IVS694" s="61"/>
      <c r="IVT694" s="61"/>
      <c r="IVU694" s="61"/>
      <c r="IVV694" s="61"/>
      <c r="IVW694" s="61"/>
      <c r="IVX694" s="61"/>
      <c r="IVY694" s="61"/>
      <c r="IVZ694" s="61"/>
      <c r="IWA694" s="61"/>
      <c r="IWB694" s="61"/>
      <c r="IWC694" s="61"/>
      <c r="IWD694" s="61"/>
      <c r="IWE694" s="61"/>
      <c r="IWF694" s="61"/>
      <c r="IWG694" s="61"/>
      <c r="IWH694" s="61"/>
      <c r="IWI694" s="61"/>
      <c r="IWJ694" s="61"/>
      <c r="IWK694" s="61"/>
      <c r="IWL694" s="61"/>
      <c r="IWM694" s="61"/>
      <c r="IWN694" s="61"/>
      <c r="IWO694" s="61"/>
      <c r="IWP694" s="61"/>
      <c r="IWQ694" s="61"/>
      <c r="IWR694" s="61"/>
      <c r="IWS694" s="61"/>
      <c r="IWT694" s="61"/>
      <c r="IWU694" s="61"/>
      <c r="IWV694" s="61"/>
      <c r="IWW694" s="61"/>
      <c r="IWX694" s="61"/>
      <c r="IWY694" s="61"/>
      <c r="IWZ694" s="61"/>
      <c r="IXA694" s="61"/>
      <c r="IXB694" s="61"/>
      <c r="IXC694" s="61"/>
      <c r="IXD694" s="61"/>
      <c r="IXE694" s="61"/>
      <c r="IXF694" s="61"/>
      <c r="IXG694" s="61"/>
      <c r="IXH694" s="61"/>
      <c r="IXI694" s="61"/>
      <c r="IXJ694" s="61"/>
      <c r="IXK694" s="61"/>
      <c r="IXL694" s="61"/>
      <c r="IXM694" s="61"/>
      <c r="IXN694" s="61"/>
      <c r="IXO694" s="61"/>
      <c r="IXP694" s="61"/>
      <c r="IXQ694" s="61"/>
      <c r="IXR694" s="61"/>
      <c r="IXS694" s="61"/>
      <c r="IXT694" s="61"/>
      <c r="IXU694" s="61"/>
      <c r="IXV694" s="61"/>
      <c r="IXW694" s="61"/>
      <c r="IXX694" s="61"/>
      <c r="IXY694" s="61"/>
      <c r="IXZ694" s="61"/>
      <c r="IYA694" s="61"/>
      <c r="IYB694" s="61"/>
      <c r="IYC694" s="61"/>
      <c r="IYD694" s="61"/>
      <c r="IYE694" s="61"/>
      <c r="IYF694" s="61"/>
      <c r="IYG694" s="61"/>
      <c r="IYH694" s="61"/>
      <c r="IYI694" s="61"/>
      <c r="IYJ694" s="61"/>
      <c r="IYK694" s="61"/>
      <c r="IYL694" s="61"/>
      <c r="IYM694" s="61"/>
      <c r="IYN694" s="61"/>
      <c r="IYO694" s="61"/>
      <c r="IYP694" s="61"/>
      <c r="IYQ694" s="61"/>
      <c r="IYR694" s="61"/>
      <c r="IYS694" s="61"/>
      <c r="IYT694" s="61"/>
      <c r="IYU694" s="61"/>
      <c r="IYV694" s="61"/>
      <c r="IYW694" s="61"/>
      <c r="IYX694" s="61"/>
      <c r="IYY694" s="61"/>
      <c r="IYZ694" s="61"/>
      <c r="IZA694" s="61"/>
      <c r="IZB694" s="61"/>
      <c r="IZC694" s="61"/>
      <c r="IZD694" s="61"/>
      <c r="IZE694" s="61"/>
      <c r="IZF694" s="61"/>
      <c r="IZG694" s="61"/>
      <c r="IZH694" s="61"/>
      <c r="IZI694" s="61"/>
      <c r="IZJ694" s="61"/>
      <c r="IZK694" s="61"/>
      <c r="IZL694" s="61"/>
      <c r="IZM694" s="61"/>
      <c r="IZN694" s="61"/>
      <c r="IZO694" s="61"/>
      <c r="IZP694" s="61"/>
      <c r="IZQ694" s="61"/>
      <c r="IZR694" s="61"/>
      <c r="IZS694" s="61"/>
      <c r="IZT694" s="61"/>
      <c r="IZU694" s="61"/>
      <c r="IZV694" s="61"/>
      <c r="IZW694" s="61"/>
      <c r="IZX694" s="61"/>
      <c r="IZY694" s="61"/>
      <c r="IZZ694" s="61"/>
      <c r="JAA694" s="61"/>
      <c r="JAB694" s="61"/>
      <c r="JAC694" s="61"/>
      <c r="JAD694" s="61"/>
      <c r="JAE694" s="61"/>
      <c r="JAF694" s="61"/>
      <c r="JAG694" s="61"/>
      <c r="JAH694" s="61"/>
      <c r="JAI694" s="61"/>
      <c r="JAJ694" s="61"/>
      <c r="JAK694" s="61"/>
      <c r="JAL694" s="61"/>
      <c r="JAM694" s="61"/>
      <c r="JAN694" s="61"/>
      <c r="JAO694" s="61"/>
      <c r="JAP694" s="61"/>
      <c r="JAQ694" s="61"/>
      <c r="JAR694" s="61"/>
      <c r="JAS694" s="61"/>
      <c r="JAT694" s="61"/>
      <c r="JAU694" s="61"/>
      <c r="JAV694" s="61"/>
      <c r="JAW694" s="61"/>
      <c r="JAX694" s="61"/>
      <c r="JAY694" s="61"/>
      <c r="JAZ694" s="61"/>
      <c r="JBA694" s="61"/>
      <c r="JBB694" s="61"/>
      <c r="JBC694" s="61"/>
      <c r="JBD694" s="61"/>
      <c r="JBE694" s="61"/>
      <c r="JBF694" s="61"/>
      <c r="JBG694" s="61"/>
      <c r="JBH694" s="61"/>
      <c r="JBI694" s="61"/>
      <c r="JBJ694" s="61"/>
      <c r="JBK694" s="61"/>
      <c r="JBL694" s="61"/>
      <c r="JBM694" s="61"/>
      <c r="JBN694" s="61"/>
      <c r="JBO694" s="61"/>
      <c r="JBP694" s="61"/>
      <c r="JBQ694" s="61"/>
      <c r="JBR694" s="61"/>
      <c r="JBS694" s="61"/>
      <c r="JBT694" s="61"/>
      <c r="JBU694" s="61"/>
      <c r="JBV694" s="61"/>
      <c r="JBW694" s="61"/>
      <c r="JBX694" s="61"/>
      <c r="JBY694" s="61"/>
      <c r="JBZ694" s="61"/>
      <c r="JCA694" s="61"/>
      <c r="JCB694" s="61"/>
      <c r="JCC694" s="61"/>
      <c r="JCD694" s="61"/>
      <c r="JCE694" s="61"/>
      <c r="JCF694" s="61"/>
      <c r="JCG694" s="61"/>
      <c r="JCH694" s="61"/>
      <c r="JCI694" s="61"/>
      <c r="JCJ694" s="61"/>
      <c r="JCK694" s="61"/>
      <c r="JCL694" s="61"/>
      <c r="JCM694" s="61"/>
      <c r="JCN694" s="61"/>
      <c r="JCO694" s="61"/>
      <c r="JCP694" s="61"/>
      <c r="JCQ694" s="61"/>
      <c r="JCR694" s="61"/>
      <c r="JCS694" s="61"/>
      <c r="JCT694" s="61"/>
      <c r="JCU694" s="61"/>
      <c r="JCV694" s="61"/>
      <c r="JCW694" s="61"/>
      <c r="JCX694" s="61"/>
      <c r="JCY694" s="61"/>
      <c r="JCZ694" s="61"/>
      <c r="JDA694" s="61"/>
      <c r="JDB694" s="61"/>
      <c r="JDC694" s="61"/>
      <c r="JDD694" s="61"/>
      <c r="JDE694" s="61"/>
      <c r="JDF694" s="61"/>
      <c r="JDG694" s="61"/>
      <c r="JDH694" s="61"/>
      <c r="JDI694" s="61"/>
      <c r="JDJ694" s="61"/>
      <c r="JDK694" s="61"/>
      <c r="JDL694" s="61"/>
      <c r="JDM694" s="61"/>
      <c r="JDN694" s="61"/>
      <c r="JDO694" s="61"/>
      <c r="JDP694" s="61"/>
      <c r="JDQ694" s="61"/>
      <c r="JDR694" s="61"/>
      <c r="JDS694" s="61"/>
      <c r="JDT694" s="61"/>
      <c r="JDU694" s="61"/>
      <c r="JDV694" s="61"/>
      <c r="JDW694" s="61"/>
      <c r="JDX694" s="61"/>
      <c r="JDY694" s="61"/>
      <c r="JDZ694" s="61"/>
      <c r="JEA694" s="61"/>
      <c r="JEB694" s="61"/>
      <c r="JEC694" s="61"/>
      <c r="JED694" s="61"/>
      <c r="JEE694" s="61"/>
      <c r="JEF694" s="61"/>
      <c r="JEG694" s="61"/>
      <c r="JEH694" s="61"/>
      <c r="JEI694" s="61"/>
      <c r="JEJ694" s="61"/>
      <c r="JEK694" s="61"/>
      <c r="JEL694" s="61"/>
      <c r="JEM694" s="61"/>
      <c r="JEN694" s="61"/>
      <c r="JEO694" s="61"/>
      <c r="JEP694" s="61"/>
      <c r="JEQ694" s="61"/>
      <c r="JER694" s="61"/>
      <c r="JES694" s="61"/>
      <c r="JET694" s="61"/>
      <c r="JEU694" s="61"/>
      <c r="JEV694" s="61"/>
      <c r="JEW694" s="61"/>
      <c r="JEX694" s="61"/>
      <c r="JEY694" s="61"/>
      <c r="JEZ694" s="61"/>
      <c r="JFA694" s="61"/>
      <c r="JFB694" s="61"/>
      <c r="JFC694" s="61"/>
      <c r="JFD694" s="61"/>
      <c r="JFE694" s="61"/>
      <c r="JFF694" s="61"/>
      <c r="JFG694" s="61"/>
      <c r="JFH694" s="61"/>
      <c r="JFI694" s="61"/>
      <c r="JFJ694" s="61"/>
      <c r="JFK694" s="61"/>
      <c r="JFL694" s="61"/>
      <c r="JFM694" s="61"/>
      <c r="JFN694" s="61"/>
      <c r="JFO694" s="61"/>
      <c r="JFP694" s="61"/>
      <c r="JFQ694" s="61"/>
      <c r="JFR694" s="61"/>
      <c r="JFS694" s="61"/>
      <c r="JFT694" s="61"/>
      <c r="JFU694" s="61"/>
      <c r="JFV694" s="61"/>
      <c r="JFW694" s="61"/>
      <c r="JFX694" s="61"/>
      <c r="JFY694" s="61"/>
      <c r="JFZ694" s="61"/>
      <c r="JGA694" s="61"/>
      <c r="JGB694" s="61"/>
      <c r="JGC694" s="61"/>
      <c r="JGD694" s="61"/>
      <c r="JGE694" s="61"/>
      <c r="JGF694" s="61"/>
      <c r="JGG694" s="61"/>
      <c r="JGH694" s="61"/>
      <c r="JGI694" s="61"/>
      <c r="JGJ694" s="61"/>
      <c r="JGK694" s="61"/>
      <c r="JGL694" s="61"/>
      <c r="JGM694" s="61"/>
      <c r="JGN694" s="61"/>
      <c r="JGO694" s="61"/>
      <c r="JGP694" s="61"/>
      <c r="JGQ694" s="61"/>
      <c r="JGR694" s="61"/>
      <c r="JGS694" s="61"/>
      <c r="JGT694" s="61"/>
      <c r="JGU694" s="61"/>
      <c r="JGV694" s="61"/>
      <c r="JGW694" s="61"/>
      <c r="JGX694" s="61"/>
      <c r="JGY694" s="61"/>
      <c r="JGZ694" s="61"/>
      <c r="JHA694" s="61"/>
      <c r="JHB694" s="61"/>
      <c r="JHC694" s="61"/>
      <c r="JHD694" s="61"/>
      <c r="JHE694" s="61"/>
      <c r="JHF694" s="61"/>
      <c r="JHG694" s="61"/>
      <c r="JHH694" s="61"/>
      <c r="JHI694" s="61"/>
      <c r="JHJ694" s="61"/>
      <c r="JHK694" s="61"/>
      <c r="JHL694" s="61"/>
      <c r="JHM694" s="61"/>
      <c r="JHN694" s="61"/>
      <c r="JHO694" s="61"/>
      <c r="JHP694" s="61"/>
      <c r="JHQ694" s="61"/>
      <c r="JHR694" s="61"/>
      <c r="JHS694" s="61"/>
      <c r="JHT694" s="61"/>
      <c r="JHU694" s="61"/>
      <c r="JHV694" s="61"/>
      <c r="JHW694" s="61"/>
      <c r="JHX694" s="61"/>
      <c r="JHY694" s="61"/>
      <c r="JHZ694" s="61"/>
      <c r="JIA694" s="61"/>
      <c r="JIB694" s="61"/>
      <c r="JIC694" s="61"/>
      <c r="JID694" s="61"/>
      <c r="JIE694" s="61"/>
      <c r="JIF694" s="61"/>
      <c r="JIG694" s="61"/>
      <c r="JIH694" s="61"/>
      <c r="JII694" s="61"/>
      <c r="JIJ694" s="61"/>
      <c r="JIK694" s="61"/>
      <c r="JIL694" s="61"/>
      <c r="JIM694" s="61"/>
      <c r="JIN694" s="61"/>
      <c r="JIO694" s="61"/>
      <c r="JIP694" s="61"/>
      <c r="JIQ694" s="61"/>
      <c r="JIR694" s="61"/>
      <c r="JIS694" s="61"/>
      <c r="JIT694" s="61"/>
      <c r="JIU694" s="61"/>
      <c r="JIV694" s="61"/>
      <c r="JIW694" s="61"/>
      <c r="JIX694" s="61"/>
      <c r="JIY694" s="61"/>
      <c r="JIZ694" s="61"/>
      <c r="JJA694" s="61"/>
      <c r="JJB694" s="61"/>
      <c r="JJC694" s="61"/>
      <c r="JJD694" s="61"/>
      <c r="JJE694" s="61"/>
      <c r="JJF694" s="61"/>
      <c r="JJG694" s="61"/>
      <c r="JJH694" s="61"/>
      <c r="JJI694" s="61"/>
      <c r="JJJ694" s="61"/>
      <c r="JJK694" s="61"/>
      <c r="JJL694" s="61"/>
      <c r="JJM694" s="61"/>
      <c r="JJN694" s="61"/>
      <c r="JJO694" s="61"/>
      <c r="JJP694" s="61"/>
      <c r="JJQ694" s="61"/>
      <c r="JJR694" s="61"/>
      <c r="JJS694" s="61"/>
      <c r="JJT694" s="61"/>
      <c r="JJU694" s="61"/>
      <c r="JJV694" s="61"/>
      <c r="JJW694" s="61"/>
      <c r="JJX694" s="61"/>
      <c r="JJY694" s="61"/>
      <c r="JJZ694" s="61"/>
      <c r="JKA694" s="61"/>
      <c r="JKB694" s="61"/>
      <c r="JKC694" s="61"/>
      <c r="JKD694" s="61"/>
      <c r="JKE694" s="61"/>
      <c r="JKF694" s="61"/>
      <c r="JKG694" s="61"/>
      <c r="JKH694" s="61"/>
      <c r="JKI694" s="61"/>
      <c r="JKJ694" s="61"/>
      <c r="JKK694" s="61"/>
      <c r="JKL694" s="61"/>
      <c r="JKM694" s="61"/>
      <c r="JKN694" s="61"/>
      <c r="JKO694" s="61"/>
      <c r="JKP694" s="61"/>
      <c r="JKQ694" s="61"/>
      <c r="JKR694" s="61"/>
      <c r="JKS694" s="61"/>
      <c r="JKT694" s="61"/>
      <c r="JKU694" s="61"/>
      <c r="JKV694" s="61"/>
      <c r="JKW694" s="61"/>
      <c r="JKX694" s="61"/>
      <c r="JKY694" s="61"/>
      <c r="JKZ694" s="61"/>
      <c r="JLA694" s="61"/>
      <c r="JLB694" s="61"/>
      <c r="JLC694" s="61"/>
      <c r="JLD694" s="61"/>
      <c r="JLE694" s="61"/>
      <c r="JLF694" s="61"/>
      <c r="JLG694" s="61"/>
      <c r="JLH694" s="61"/>
      <c r="JLI694" s="61"/>
      <c r="JLJ694" s="61"/>
      <c r="JLK694" s="61"/>
      <c r="JLL694" s="61"/>
      <c r="JLM694" s="61"/>
      <c r="JLN694" s="61"/>
      <c r="JLO694" s="61"/>
      <c r="JLP694" s="61"/>
      <c r="JLQ694" s="61"/>
      <c r="JLR694" s="61"/>
      <c r="JLS694" s="61"/>
      <c r="JLT694" s="61"/>
      <c r="JLU694" s="61"/>
      <c r="JLV694" s="61"/>
      <c r="JLW694" s="61"/>
      <c r="JLX694" s="61"/>
      <c r="JLY694" s="61"/>
      <c r="JLZ694" s="61"/>
      <c r="JMA694" s="61"/>
      <c r="JMB694" s="61"/>
      <c r="JMC694" s="61"/>
      <c r="JMD694" s="61"/>
      <c r="JME694" s="61"/>
      <c r="JMF694" s="61"/>
      <c r="JMG694" s="61"/>
      <c r="JMH694" s="61"/>
      <c r="JMI694" s="61"/>
      <c r="JMJ694" s="61"/>
      <c r="JMK694" s="61"/>
      <c r="JML694" s="61"/>
      <c r="JMM694" s="61"/>
      <c r="JMN694" s="61"/>
      <c r="JMO694" s="61"/>
      <c r="JMP694" s="61"/>
      <c r="JMQ694" s="61"/>
      <c r="JMR694" s="61"/>
      <c r="JMS694" s="61"/>
      <c r="JMT694" s="61"/>
      <c r="JMU694" s="61"/>
      <c r="JMV694" s="61"/>
      <c r="JMW694" s="61"/>
      <c r="JMX694" s="61"/>
      <c r="JMY694" s="61"/>
      <c r="JMZ694" s="61"/>
      <c r="JNA694" s="61"/>
      <c r="JNB694" s="61"/>
      <c r="JNC694" s="61"/>
      <c r="JND694" s="61"/>
      <c r="JNE694" s="61"/>
      <c r="JNF694" s="61"/>
      <c r="JNG694" s="61"/>
      <c r="JNH694" s="61"/>
      <c r="JNI694" s="61"/>
      <c r="JNJ694" s="61"/>
      <c r="JNK694" s="61"/>
      <c r="JNL694" s="61"/>
      <c r="JNM694" s="61"/>
      <c r="JNN694" s="61"/>
      <c r="JNO694" s="61"/>
      <c r="JNP694" s="61"/>
      <c r="JNQ694" s="61"/>
      <c r="JNR694" s="61"/>
      <c r="JNS694" s="61"/>
      <c r="JNT694" s="61"/>
      <c r="JNU694" s="61"/>
      <c r="JNV694" s="61"/>
      <c r="JNW694" s="61"/>
      <c r="JNX694" s="61"/>
      <c r="JNY694" s="61"/>
      <c r="JNZ694" s="61"/>
      <c r="JOA694" s="61"/>
      <c r="JOB694" s="61"/>
      <c r="JOC694" s="61"/>
      <c r="JOD694" s="61"/>
      <c r="JOE694" s="61"/>
      <c r="JOF694" s="61"/>
      <c r="JOG694" s="61"/>
      <c r="JOH694" s="61"/>
      <c r="JOI694" s="61"/>
      <c r="JOJ694" s="61"/>
      <c r="JOK694" s="61"/>
      <c r="JOL694" s="61"/>
      <c r="JOM694" s="61"/>
      <c r="JON694" s="61"/>
      <c r="JOO694" s="61"/>
      <c r="JOP694" s="61"/>
      <c r="JOQ694" s="61"/>
      <c r="JOR694" s="61"/>
      <c r="JOS694" s="61"/>
      <c r="JOT694" s="61"/>
      <c r="JOU694" s="61"/>
      <c r="JOV694" s="61"/>
      <c r="JOW694" s="61"/>
      <c r="JOX694" s="61"/>
      <c r="JOY694" s="61"/>
      <c r="JOZ694" s="61"/>
      <c r="JPA694" s="61"/>
      <c r="JPB694" s="61"/>
      <c r="JPC694" s="61"/>
      <c r="JPD694" s="61"/>
      <c r="JPE694" s="61"/>
      <c r="JPF694" s="61"/>
      <c r="JPG694" s="61"/>
      <c r="JPH694" s="61"/>
      <c r="JPI694" s="61"/>
      <c r="JPJ694" s="61"/>
      <c r="JPK694" s="61"/>
      <c r="JPL694" s="61"/>
      <c r="JPM694" s="61"/>
      <c r="JPN694" s="61"/>
      <c r="JPO694" s="61"/>
      <c r="JPP694" s="61"/>
      <c r="JPQ694" s="61"/>
      <c r="JPR694" s="61"/>
      <c r="JPS694" s="61"/>
      <c r="JPT694" s="61"/>
      <c r="JPU694" s="61"/>
      <c r="JPV694" s="61"/>
      <c r="JPW694" s="61"/>
      <c r="JPX694" s="61"/>
      <c r="JPY694" s="61"/>
      <c r="JPZ694" s="61"/>
      <c r="JQA694" s="61"/>
      <c r="JQB694" s="61"/>
      <c r="JQC694" s="61"/>
      <c r="JQD694" s="61"/>
      <c r="JQE694" s="61"/>
      <c r="JQF694" s="61"/>
      <c r="JQG694" s="61"/>
      <c r="JQH694" s="61"/>
      <c r="JQI694" s="61"/>
      <c r="JQJ694" s="61"/>
      <c r="JQK694" s="61"/>
      <c r="JQL694" s="61"/>
      <c r="JQM694" s="61"/>
      <c r="JQN694" s="61"/>
      <c r="JQO694" s="61"/>
      <c r="JQP694" s="61"/>
      <c r="JQQ694" s="61"/>
      <c r="JQR694" s="61"/>
      <c r="JQS694" s="61"/>
      <c r="JQT694" s="61"/>
      <c r="JQU694" s="61"/>
      <c r="JQV694" s="61"/>
      <c r="JQW694" s="61"/>
      <c r="JQX694" s="61"/>
      <c r="JQY694" s="61"/>
      <c r="JQZ694" s="61"/>
      <c r="JRA694" s="61"/>
      <c r="JRB694" s="61"/>
      <c r="JRC694" s="61"/>
      <c r="JRD694" s="61"/>
      <c r="JRE694" s="61"/>
      <c r="JRF694" s="61"/>
      <c r="JRG694" s="61"/>
      <c r="JRH694" s="61"/>
      <c r="JRI694" s="61"/>
      <c r="JRJ694" s="61"/>
      <c r="JRK694" s="61"/>
      <c r="JRL694" s="61"/>
      <c r="JRM694" s="61"/>
      <c r="JRN694" s="61"/>
      <c r="JRO694" s="61"/>
      <c r="JRP694" s="61"/>
      <c r="JRQ694" s="61"/>
      <c r="JRR694" s="61"/>
      <c r="JRS694" s="61"/>
      <c r="JRT694" s="61"/>
      <c r="JRU694" s="61"/>
      <c r="JRV694" s="61"/>
      <c r="JRW694" s="61"/>
      <c r="JRX694" s="61"/>
      <c r="JRY694" s="61"/>
      <c r="JRZ694" s="61"/>
      <c r="JSA694" s="61"/>
      <c r="JSB694" s="61"/>
      <c r="JSC694" s="61"/>
      <c r="JSD694" s="61"/>
      <c r="JSE694" s="61"/>
      <c r="JSF694" s="61"/>
      <c r="JSG694" s="61"/>
      <c r="JSH694" s="61"/>
      <c r="JSI694" s="61"/>
      <c r="JSJ694" s="61"/>
      <c r="JSK694" s="61"/>
      <c r="JSL694" s="61"/>
      <c r="JSM694" s="61"/>
      <c r="JSN694" s="61"/>
      <c r="JSO694" s="61"/>
      <c r="JSP694" s="61"/>
      <c r="JSQ694" s="61"/>
      <c r="JSR694" s="61"/>
      <c r="JSS694" s="61"/>
      <c r="JST694" s="61"/>
      <c r="JSU694" s="61"/>
      <c r="JSV694" s="61"/>
      <c r="JSW694" s="61"/>
      <c r="JSX694" s="61"/>
      <c r="JSY694" s="61"/>
      <c r="JSZ694" s="61"/>
      <c r="JTA694" s="61"/>
      <c r="JTB694" s="61"/>
      <c r="JTC694" s="61"/>
      <c r="JTD694" s="61"/>
      <c r="JTE694" s="61"/>
      <c r="JTF694" s="61"/>
      <c r="JTG694" s="61"/>
      <c r="JTH694" s="61"/>
      <c r="JTI694" s="61"/>
      <c r="JTJ694" s="61"/>
      <c r="JTK694" s="61"/>
      <c r="JTL694" s="61"/>
      <c r="JTM694" s="61"/>
      <c r="JTN694" s="61"/>
      <c r="JTO694" s="61"/>
      <c r="JTP694" s="61"/>
      <c r="JTQ694" s="61"/>
      <c r="JTR694" s="61"/>
      <c r="JTS694" s="61"/>
      <c r="JTT694" s="61"/>
      <c r="JTU694" s="61"/>
      <c r="JTV694" s="61"/>
      <c r="JTW694" s="61"/>
      <c r="JTX694" s="61"/>
      <c r="JTY694" s="61"/>
      <c r="JTZ694" s="61"/>
      <c r="JUA694" s="61"/>
      <c r="JUB694" s="61"/>
      <c r="JUC694" s="61"/>
      <c r="JUD694" s="61"/>
      <c r="JUE694" s="61"/>
      <c r="JUF694" s="61"/>
      <c r="JUG694" s="61"/>
      <c r="JUH694" s="61"/>
      <c r="JUI694" s="61"/>
      <c r="JUJ694" s="61"/>
      <c r="JUK694" s="61"/>
      <c r="JUL694" s="61"/>
      <c r="JUM694" s="61"/>
      <c r="JUN694" s="61"/>
      <c r="JUO694" s="61"/>
      <c r="JUP694" s="61"/>
      <c r="JUQ694" s="61"/>
      <c r="JUR694" s="61"/>
      <c r="JUS694" s="61"/>
      <c r="JUT694" s="61"/>
      <c r="JUU694" s="61"/>
      <c r="JUV694" s="61"/>
      <c r="JUW694" s="61"/>
      <c r="JUX694" s="61"/>
      <c r="JUY694" s="61"/>
      <c r="JUZ694" s="61"/>
      <c r="JVA694" s="61"/>
      <c r="JVB694" s="61"/>
      <c r="JVC694" s="61"/>
      <c r="JVD694" s="61"/>
      <c r="JVE694" s="61"/>
      <c r="JVF694" s="61"/>
      <c r="JVG694" s="61"/>
      <c r="JVH694" s="61"/>
      <c r="JVI694" s="61"/>
      <c r="JVJ694" s="61"/>
      <c r="JVK694" s="61"/>
      <c r="JVL694" s="61"/>
      <c r="JVM694" s="61"/>
      <c r="JVN694" s="61"/>
      <c r="JVO694" s="61"/>
      <c r="JVP694" s="61"/>
      <c r="JVQ694" s="61"/>
      <c r="JVR694" s="61"/>
      <c r="JVS694" s="61"/>
      <c r="JVT694" s="61"/>
      <c r="JVU694" s="61"/>
      <c r="JVV694" s="61"/>
      <c r="JVW694" s="61"/>
      <c r="JVX694" s="61"/>
      <c r="JVY694" s="61"/>
      <c r="JVZ694" s="61"/>
      <c r="JWA694" s="61"/>
      <c r="JWB694" s="61"/>
      <c r="JWC694" s="61"/>
      <c r="JWD694" s="61"/>
      <c r="JWE694" s="61"/>
      <c r="JWF694" s="61"/>
      <c r="JWG694" s="61"/>
      <c r="JWH694" s="61"/>
      <c r="JWI694" s="61"/>
      <c r="JWJ694" s="61"/>
      <c r="JWK694" s="61"/>
      <c r="JWL694" s="61"/>
      <c r="JWM694" s="61"/>
      <c r="JWN694" s="61"/>
      <c r="JWO694" s="61"/>
      <c r="JWP694" s="61"/>
      <c r="JWQ694" s="61"/>
      <c r="JWR694" s="61"/>
      <c r="JWS694" s="61"/>
      <c r="JWT694" s="61"/>
      <c r="JWU694" s="61"/>
      <c r="JWV694" s="61"/>
      <c r="JWW694" s="61"/>
      <c r="JWX694" s="61"/>
      <c r="JWY694" s="61"/>
      <c r="JWZ694" s="61"/>
      <c r="JXA694" s="61"/>
      <c r="JXB694" s="61"/>
      <c r="JXC694" s="61"/>
      <c r="JXD694" s="61"/>
      <c r="JXE694" s="61"/>
      <c r="JXF694" s="61"/>
      <c r="JXG694" s="61"/>
      <c r="JXH694" s="61"/>
      <c r="JXI694" s="61"/>
      <c r="JXJ694" s="61"/>
      <c r="JXK694" s="61"/>
      <c r="JXL694" s="61"/>
      <c r="JXM694" s="61"/>
      <c r="JXN694" s="61"/>
      <c r="JXO694" s="61"/>
      <c r="JXP694" s="61"/>
      <c r="JXQ694" s="61"/>
      <c r="JXR694" s="61"/>
      <c r="JXS694" s="61"/>
      <c r="JXT694" s="61"/>
      <c r="JXU694" s="61"/>
      <c r="JXV694" s="61"/>
      <c r="JXW694" s="61"/>
      <c r="JXX694" s="61"/>
      <c r="JXY694" s="61"/>
      <c r="JXZ694" s="61"/>
      <c r="JYA694" s="61"/>
      <c r="JYB694" s="61"/>
      <c r="JYC694" s="61"/>
      <c r="JYD694" s="61"/>
      <c r="JYE694" s="61"/>
      <c r="JYF694" s="61"/>
      <c r="JYG694" s="61"/>
      <c r="JYH694" s="61"/>
      <c r="JYI694" s="61"/>
      <c r="JYJ694" s="61"/>
      <c r="JYK694" s="61"/>
      <c r="JYL694" s="61"/>
      <c r="JYM694" s="61"/>
      <c r="JYN694" s="61"/>
      <c r="JYO694" s="61"/>
      <c r="JYP694" s="61"/>
      <c r="JYQ694" s="61"/>
      <c r="JYR694" s="61"/>
      <c r="JYS694" s="61"/>
      <c r="JYT694" s="61"/>
      <c r="JYU694" s="61"/>
      <c r="JYV694" s="61"/>
      <c r="JYW694" s="61"/>
      <c r="JYX694" s="61"/>
      <c r="JYY694" s="61"/>
      <c r="JYZ694" s="61"/>
      <c r="JZA694" s="61"/>
      <c r="JZB694" s="61"/>
      <c r="JZC694" s="61"/>
      <c r="JZD694" s="61"/>
      <c r="JZE694" s="61"/>
      <c r="JZF694" s="61"/>
      <c r="JZG694" s="61"/>
      <c r="JZH694" s="61"/>
      <c r="JZI694" s="61"/>
      <c r="JZJ694" s="61"/>
      <c r="JZK694" s="61"/>
      <c r="JZL694" s="61"/>
      <c r="JZM694" s="61"/>
      <c r="JZN694" s="61"/>
      <c r="JZO694" s="61"/>
      <c r="JZP694" s="61"/>
      <c r="JZQ694" s="61"/>
      <c r="JZR694" s="61"/>
      <c r="JZS694" s="61"/>
      <c r="JZT694" s="61"/>
      <c r="JZU694" s="61"/>
      <c r="JZV694" s="61"/>
      <c r="JZW694" s="61"/>
      <c r="JZX694" s="61"/>
      <c r="JZY694" s="61"/>
      <c r="JZZ694" s="61"/>
      <c r="KAA694" s="61"/>
      <c r="KAB694" s="61"/>
      <c r="KAC694" s="61"/>
      <c r="KAD694" s="61"/>
      <c r="KAE694" s="61"/>
      <c r="KAF694" s="61"/>
      <c r="KAG694" s="61"/>
      <c r="KAH694" s="61"/>
      <c r="KAI694" s="61"/>
      <c r="KAJ694" s="61"/>
      <c r="KAK694" s="61"/>
      <c r="KAL694" s="61"/>
      <c r="KAM694" s="61"/>
      <c r="KAN694" s="61"/>
      <c r="KAO694" s="61"/>
      <c r="KAP694" s="61"/>
      <c r="KAQ694" s="61"/>
      <c r="KAR694" s="61"/>
      <c r="KAS694" s="61"/>
      <c r="KAT694" s="61"/>
      <c r="KAU694" s="61"/>
      <c r="KAV694" s="61"/>
      <c r="KAW694" s="61"/>
      <c r="KAX694" s="61"/>
      <c r="KAY694" s="61"/>
      <c r="KAZ694" s="61"/>
      <c r="KBA694" s="61"/>
      <c r="KBB694" s="61"/>
      <c r="KBC694" s="61"/>
      <c r="KBD694" s="61"/>
      <c r="KBE694" s="61"/>
      <c r="KBF694" s="61"/>
      <c r="KBG694" s="61"/>
      <c r="KBH694" s="61"/>
      <c r="KBI694" s="61"/>
      <c r="KBJ694" s="61"/>
      <c r="KBK694" s="61"/>
      <c r="KBL694" s="61"/>
      <c r="KBM694" s="61"/>
      <c r="KBN694" s="61"/>
      <c r="KBO694" s="61"/>
      <c r="KBP694" s="61"/>
      <c r="KBQ694" s="61"/>
      <c r="KBR694" s="61"/>
      <c r="KBS694" s="61"/>
      <c r="KBT694" s="61"/>
      <c r="KBU694" s="61"/>
      <c r="KBV694" s="61"/>
      <c r="KBW694" s="61"/>
      <c r="KBX694" s="61"/>
      <c r="KBY694" s="61"/>
      <c r="KBZ694" s="61"/>
      <c r="KCA694" s="61"/>
      <c r="KCB694" s="61"/>
      <c r="KCC694" s="61"/>
      <c r="KCD694" s="61"/>
      <c r="KCE694" s="61"/>
      <c r="KCF694" s="61"/>
      <c r="KCG694" s="61"/>
      <c r="KCH694" s="61"/>
      <c r="KCI694" s="61"/>
      <c r="KCJ694" s="61"/>
      <c r="KCK694" s="61"/>
      <c r="KCL694" s="61"/>
      <c r="KCM694" s="61"/>
      <c r="KCN694" s="61"/>
      <c r="KCO694" s="61"/>
      <c r="KCP694" s="61"/>
      <c r="KCQ694" s="61"/>
      <c r="KCR694" s="61"/>
      <c r="KCS694" s="61"/>
      <c r="KCT694" s="61"/>
      <c r="KCU694" s="61"/>
      <c r="KCV694" s="61"/>
      <c r="KCW694" s="61"/>
      <c r="KCX694" s="61"/>
      <c r="KCY694" s="61"/>
      <c r="KCZ694" s="61"/>
      <c r="KDA694" s="61"/>
      <c r="KDB694" s="61"/>
      <c r="KDC694" s="61"/>
      <c r="KDD694" s="61"/>
      <c r="KDE694" s="61"/>
      <c r="KDF694" s="61"/>
      <c r="KDG694" s="61"/>
      <c r="KDH694" s="61"/>
      <c r="KDI694" s="61"/>
      <c r="KDJ694" s="61"/>
      <c r="KDK694" s="61"/>
      <c r="KDL694" s="61"/>
      <c r="KDM694" s="61"/>
      <c r="KDN694" s="61"/>
      <c r="KDO694" s="61"/>
      <c r="KDP694" s="61"/>
      <c r="KDQ694" s="61"/>
      <c r="KDR694" s="61"/>
      <c r="KDS694" s="61"/>
      <c r="KDT694" s="61"/>
      <c r="KDU694" s="61"/>
      <c r="KDV694" s="61"/>
      <c r="KDW694" s="61"/>
      <c r="KDX694" s="61"/>
      <c r="KDY694" s="61"/>
      <c r="KDZ694" s="61"/>
      <c r="KEA694" s="61"/>
      <c r="KEB694" s="61"/>
      <c r="KEC694" s="61"/>
      <c r="KED694" s="61"/>
      <c r="KEE694" s="61"/>
      <c r="KEF694" s="61"/>
      <c r="KEG694" s="61"/>
      <c r="KEH694" s="61"/>
      <c r="KEI694" s="61"/>
      <c r="KEJ694" s="61"/>
      <c r="KEK694" s="61"/>
      <c r="KEL694" s="61"/>
      <c r="KEM694" s="61"/>
      <c r="KEN694" s="61"/>
      <c r="KEO694" s="61"/>
      <c r="KEP694" s="61"/>
      <c r="KEQ694" s="61"/>
      <c r="KER694" s="61"/>
      <c r="KES694" s="61"/>
      <c r="KET694" s="61"/>
      <c r="KEU694" s="61"/>
      <c r="KEV694" s="61"/>
      <c r="KEW694" s="61"/>
      <c r="KEX694" s="61"/>
      <c r="KEY694" s="61"/>
      <c r="KEZ694" s="61"/>
      <c r="KFA694" s="61"/>
      <c r="KFB694" s="61"/>
      <c r="KFC694" s="61"/>
      <c r="KFD694" s="61"/>
      <c r="KFE694" s="61"/>
      <c r="KFF694" s="61"/>
      <c r="KFG694" s="61"/>
      <c r="KFH694" s="61"/>
      <c r="KFI694" s="61"/>
      <c r="KFJ694" s="61"/>
      <c r="KFK694" s="61"/>
      <c r="KFL694" s="61"/>
      <c r="KFM694" s="61"/>
      <c r="KFN694" s="61"/>
      <c r="KFO694" s="61"/>
      <c r="KFP694" s="61"/>
      <c r="KFQ694" s="61"/>
      <c r="KFR694" s="61"/>
      <c r="KFS694" s="61"/>
      <c r="KFT694" s="61"/>
      <c r="KFU694" s="61"/>
      <c r="KFV694" s="61"/>
      <c r="KFW694" s="61"/>
      <c r="KFX694" s="61"/>
      <c r="KFY694" s="61"/>
      <c r="KFZ694" s="61"/>
      <c r="KGA694" s="61"/>
      <c r="KGB694" s="61"/>
      <c r="KGC694" s="61"/>
      <c r="KGD694" s="61"/>
      <c r="KGE694" s="61"/>
      <c r="KGF694" s="61"/>
      <c r="KGG694" s="61"/>
      <c r="KGH694" s="61"/>
      <c r="KGI694" s="61"/>
      <c r="KGJ694" s="61"/>
      <c r="KGK694" s="61"/>
      <c r="KGL694" s="61"/>
      <c r="KGM694" s="61"/>
      <c r="KGN694" s="61"/>
      <c r="KGO694" s="61"/>
      <c r="KGP694" s="61"/>
      <c r="KGQ694" s="61"/>
      <c r="KGR694" s="61"/>
      <c r="KGS694" s="61"/>
      <c r="KGT694" s="61"/>
      <c r="KGU694" s="61"/>
      <c r="KGV694" s="61"/>
      <c r="KGW694" s="61"/>
      <c r="KGX694" s="61"/>
      <c r="KGY694" s="61"/>
      <c r="KGZ694" s="61"/>
      <c r="KHA694" s="61"/>
      <c r="KHB694" s="61"/>
      <c r="KHC694" s="61"/>
      <c r="KHD694" s="61"/>
      <c r="KHE694" s="61"/>
      <c r="KHF694" s="61"/>
      <c r="KHG694" s="61"/>
      <c r="KHH694" s="61"/>
      <c r="KHI694" s="61"/>
      <c r="KHJ694" s="61"/>
      <c r="KHK694" s="61"/>
      <c r="KHL694" s="61"/>
      <c r="KHM694" s="61"/>
      <c r="KHN694" s="61"/>
      <c r="KHO694" s="61"/>
      <c r="KHP694" s="61"/>
      <c r="KHQ694" s="61"/>
      <c r="KHR694" s="61"/>
      <c r="KHS694" s="61"/>
      <c r="KHT694" s="61"/>
      <c r="KHU694" s="61"/>
      <c r="KHV694" s="61"/>
      <c r="KHW694" s="61"/>
      <c r="KHX694" s="61"/>
      <c r="KHY694" s="61"/>
      <c r="KHZ694" s="61"/>
      <c r="KIA694" s="61"/>
      <c r="KIB694" s="61"/>
      <c r="KIC694" s="61"/>
      <c r="KID694" s="61"/>
      <c r="KIE694" s="61"/>
      <c r="KIF694" s="61"/>
      <c r="KIG694" s="61"/>
      <c r="KIH694" s="61"/>
      <c r="KII694" s="61"/>
      <c r="KIJ694" s="61"/>
      <c r="KIK694" s="61"/>
      <c r="KIL694" s="61"/>
      <c r="KIM694" s="61"/>
      <c r="KIN694" s="61"/>
      <c r="KIO694" s="61"/>
      <c r="KIP694" s="61"/>
      <c r="KIQ694" s="61"/>
      <c r="KIR694" s="61"/>
      <c r="KIS694" s="61"/>
      <c r="KIT694" s="61"/>
      <c r="KIU694" s="61"/>
      <c r="KIV694" s="61"/>
      <c r="KIW694" s="61"/>
      <c r="KIX694" s="61"/>
      <c r="KIY694" s="61"/>
      <c r="KIZ694" s="61"/>
      <c r="KJA694" s="61"/>
      <c r="KJB694" s="61"/>
      <c r="KJC694" s="61"/>
      <c r="KJD694" s="61"/>
      <c r="KJE694" s="61"/>
      <c r="KJF694" s="61"/>
      <c r="KJG694" s="61"/>
      <c r="KJH694" s="61"/>
      <c r="KJI694" s="61"/>
      <c r="KJJ694" s="61"/>
      <c r="KJK694" s="61"/>
      <c r="KJL694" s="61"/>
      <c r="KJM694" s="61"/>
      <c r="KJN694" s="61"/>
      <c r="KJO694" s="61"/>
      <c r="KJP694" s="61"/>
      <c r="KJQ694" s="61"/>
      <c r="KJR694" s="61"/>
      <c r="KJS694" s="61"/>
      <c r="KJT694" s="61"/>
      <c r="KJU694" s="61"/>
      <c r="KJV694" s="61"/>
      <c r="KJW694" s="61"/>
      <c r="KJX694" s="61"/>
      <c r="KJY694" s="61"/>
      <c r="KJZ694" s="61"/>
      <c r="KKA694" s="61"/>
      <c r="KKB694" s="61"/>
      <c r="KKC694" s="61"/>
      <c r="KKD694" s="61"/>
      <c r="KKE694" s="61"/>
      <c r="KKF694" s="61"/>
      <c r="KKG694" s="61"/>
      <c r="KKH694" s="61"/>
      <c r="KKI694" s="61"/>
      <c r="KKJ694" s="61"/>
      <c r="KKK694" s="61"/>
      <c r="KKL694" s="61"/>
      <c r="KKM694" s="61"/>
      <c r="KKN694" s="61"/>
      <c r="KKO694" s="61"/>
      <c r="KKP694" s="61"/>
      <c r="KKQ694" s="61"/>
      <c r="KKR694" s="61"/>
      <c r="KKS694" s="61"/>
      <c r="KKT694" s="61"/>
      <c r="KKU694" s="61"/>
      <c r="KKV694" s="61"/>
      <c r="KKW694" s="61"/>
      <c r="KKX694" s="61"/>
      <c r="KKY694" s="61"/>
      <c r="KKZ694" s="61"/>
      <c r="KLA694" s="61"/>
      <c r="KLB694" s="61"/>
      <c r="KLC694" s="61"/>
      <c r="KLD694" s="61"/>
      <c r="KLE694" s="61"/>
      <c r="KLF694" s="61"/>
      <c r="KLG694" s="61"/>
      <c r="KLH694" s="61"/>
      <c r="KLI694" s="61"/>
      <c r="KLJ694" s="61"/>
      <c r="KLK694" s="61"/>
      <c r="KLL694" s="61"/>
      <c r="KLM694" s="61"/>
      <c r="KLN694" s="61"/>
      <c r="KLO694" s="61"/>
      <c r="KLP694" s="61"/>
      <c r="KLQ694" s="61"/>
      <c r="KLR694" s="61"/>
      <c r="KLS694" s="61"/>
      <c r="KLT694" s="61"/>
      <c r="KLU694" s="61"/>
      <c r="KLV694" s="61"/>
      <c r="KLW694" s="61"/>
      <c r="KLX694" s="61"/>
      <c r="KLY694" s="61"/>
      <c r="KLZ694" s="61"/>
      <c r="KMA694" s="61"/>
      <c r="KMB694" s="61"/>
      <c r="KMC694" s="61"/>
      <c r="KMD694" s="61"/>
      <c r="KME694" s="61"/>
      <c r="KMF694" s="61"/>
      <c r="KMG694" s="61"/>
      <c r="KMH694" s="61"/>
      <c r="KMI694" s="61"/>
      <c r="KMJ694" s="61"/>
      <c r="KMK694" s="61"/>
      <c r="KML694" s="61"/>
      <c r="KMM694" s="61"/>
      <c r="KMN694" s="61"/>
      <c r="KMO694" s="61"/>
      <c r="KMP694" s="61"/>
      <c r="KMQ694" s="61"/>
      <c r="KMR694" s="61"/>
      <c r="KMS694" s="61"/>
      <c r="KMT694" s="61"/>
      <c r="KMU694" s="61"/>
      <c r="KMV694" s="61"/>
      <c r="KMW694" s="61"/>
      <c r="KMX694" s="61"/>
      <c r="KMY694" s="61"/>
      <c r="KMZ694" s="61"/>
      <c r="KNA694" s="61"/>
      <c r="KNB694" s="61"/>
      <c r="KNC694" s="61"/>
      <c r="KND694" s="61"/>
      <c r="KNE694" s="61"/>
      <c r="KNF694" s="61"/>
      <c r="KNG694" s="61"/>
      <c r="KNH694" s="61"/>
      <c r="KNI694" s="61"/>
      <c r="KNJ694" s="61"/>
      <c r="KNK694" s="61"/>
      <c r="KNL694" s="61"/>
      <c r="KNM694" s="61"/>
      <c r="KNN694" s="61"/>
      <c r="KNO694" s="61"/>
      <c r="KNP694" s="61"/>
      <c r="KNQ694" s="61"/>
      <c r="KNR694" s="61"/>
      <c r="KNS694" s="61"/>
      <c r="KNT694" s="61"/>
      <c r="KNU694" s="61"/>
      <c r="KNV694" s="61"/>
      <c r="KNW694" s="61"/>
      <c r="KNX694" s="61"/>
      <c r="KNY694" s="61"/>
      <c r="KNZ694" s="61"/>
      <c r="KOA694" s="61"/>
      <c r="KOB694" s="61"/>
      <c r="KOC694" s="61"/>
      <c r="KOD694" s="61"/>
      <c r="KOE694" s="61"/>
      <c r="KOF694" s="61"/>
      <c r="KOG694" s="61"/>
      <c r="KOH694" s="61"/>
      <c r="KOI694" s="61"/>
      <c r="KOJ694" s="61"/>
      <c r="KOK694" s="61"/>
      <c r="KOL694" s="61"/>
      <c r="KOM694" s="61"/>
      <c r="KON694" s="61"/>
      <c r="KOO694" s="61"/>
      <c r="KOP694" s="61"/>
      <c r="KOQ694" s="61"/>
      <c r="KOR694" s="61"/>
      <c r="KOS694" s="61"/>
      <c r="KOT694" s="61"/>
      <c r="KOU694" s="61"/>
      <c r="KOV694" s="61"/>
      <c r="KOW694" s="61"/>
      <c r="KOX694" s="61"/>
      <c r="KOY694" s="61"/>
      <c r="KOZ694" s="61"/>
      <c r="KPA694" s="61"/>
      <c r="KPB694" s="61"/>
      <c r="KPC694" s="61"/>
      <c r="KPD694" s="61"/>
      <c r="KPE694" s="61"/>
      <c r="KPF694" s="61"/>
      <c r="KPG694" s="61"/>
      <c r="KPH694" s="61"/>
      <c r="KPI694" s="61"/>
      <c r="KPJ694" s="61"/>
      <c r="KPK694" s="61"/>
      <c r="KPL694" s="61"/>
      <c r="KPM694" s="61"/>
      <c r="KPN694" s="61"/>
      <c r="KPO694" s="61"/>
      <c r="KPP694" s="61"/>
      <c r="KPQ694" s="61"/>
      <c r="KPR694" s="61"/>
      <c r="KPS694" s="61"/>
      <c r="KPT694" s="61"/>
      <c r="KPU694" s="61"/>
      <c r="KPV694" s="61"/>
      <c r="KPW694" s="61"/>
      <c r="KPX694" s="61"/>
      <c r="KPY694" s="61"/>
      <c r="KPZ694" s="61"/>
      <c r="KQA694" s="61"/>
      <c r="KQB694" s="61"/>
      <c r="KQC694" s="61"/>
      <c r="KQD694" s="61"/>
      <c r="KQE694" s="61"/>
      <c r="KQF694" s="61"/>
      <c r="KQG694" s="61"/>
      <c r="KQH694" s="61"/>
      <c r="KQI694" s="61"/>
      <c r="KQJ694" s="61"/>
      <c r="KQK694" s="61"/>
      <c r="KQL694" s="61"/>
      <c r="KQM694" s="61"/>
      <c r="KQN694" s="61"/>
      <c r="KQO694" s="61"/>
      <c r="KQP694" s="61"/>
      <c r="KQQ694" s="61"/>
      <c r="KQR694" s="61"/>
      <c r="KQS694" s="61"/>
      <c r="KQT694" s="61"/>
      <c r="KQU694" s="61"/>
      <c r="KQV694" s="61"/>
      <c r="KQW694" s="61"/>
      <c r="KQX694" s="61"/>
      <c r="KQY694" s="61"/>
      <c r="KQZ694" s="61"/>
      <c r="KRA694" s="61"/>
      <c r="KRB694" s="61"/>
      <c r="KRC694" s="61"/>
      <c r="KRD694" s="61"/>
      <c r="KRE694" s="61"/>
      <c r="KRF694" s="61"/>
      <c r="KRG694" s="61"/>
      <c r="KRH694" s="61"/>
      <c r="KRI694" s="61"/>
      <c r="KRJ694" s="61"/>
      <c r="KRK694" s="61"/>
      <c r="KRL694" s="61"/>
      <c r="KRM694" s="61"/>
      <c r="KRN694" s="61"/>
      <c r="KRO694" s="61"/>
      <c r="KRP694" s="61"/>
      <c r="KRQ694" s="61"/>
      <c r="KRR694" s="61"/>
      <c r="KRS694" s="61"/>
      <c r="KRT694" s="61"/>
      <c r="KRU694" s="61"/>
      <c r="KRV694" s="61"/>
      <c r="KRW694" s="61"/>
      <c r="KRX694" s="61"/>
      <c r="KRY694" s="61"/>
      <c r="KRZ694" s="61"/>
      <c r="KSA694" s="61"/>
      <c r="KSB694" s="61"/>
      <c r="KSC694" s="61"/>
      <c r="KSD694" s="61"/>
      <c r="KSE694" s="61"/>
      <c r="KSF694" s="61"/>
      <c r="KSG694" s="61"/>
      <c r="KSH694" s="61"/>
      <c r="KSI694" s="61"/>
      <c r="KSJ694" s="61"/>
      <c r="KSK694" s="61"/>
      <c r="KSL694" s="61"/>
      <c r="KSM694" s="61"/>
      <c r="KSN694" s="61"/>
      <c r="KSO694" s="61"/>
      <c r="KSP694" s="61"/>
      <c r="KSQ694" s="61"/>
      <c r="KSR694" s="61"/>
      <c r="KSS694" s="61"/>
      <c r="KST694" s="61"/>
      <c r="KSU694" s="61"/>
      <c r="KSV694" s="61"/>
      <c r="KSW694" s="61"/>
      <c r="KSX694" s="61"/>
      <c r="KSY694" s="61"/>
      <c r="KSZ694" s="61"/>
      <c r="KTA694" s="61"/>
      <c r="KTB694" s="61"/>
      <c r="KTC694" s="61"/>
      <c r="KTD694" s="61"/>
      <c r="KTE694" s="61"/>
      <c r="KTF694" s="61"/>
      <c r="KTG694" s="61"/>
      <c r="KTH694" s="61"/>
      <c r="KTI694" s="61"/>
      <c r="KTJ694" s="61"/>
      <c r="KTK694" s="61"/>
      <c r="KTL694" s="61"/>
      <c r="KTM694" s="61"/>
      <c r="KTN694" s="61"/>
      <c r="KTO694" s="61"/>
      <c r="KTP694" s="61"/>
      <c r="KTQ694" s="61"/>
      <c r="KTR694" s="61"/>
      <c r="KTS694" s="61"/>
      <c r="KTT694" s="61"/>
      <c r="KTU694" s="61"/>
      <c r="KTV694" s="61"/>
      <c r="KTW694" s="61"/>
      <c r="KTX694" s="61"/>
      <c r="KTY694" s="61"/>
      <c r="KTZ694" s="61"/>
      <c r="KUA694" s="61"/>
      <c r="KUB694" s="61"/>
      <c r="KUC694" s="61"/>
      <c r="KUD694" s="61"/>
      <c r="KUE694" s="61"/>
      <c r="KUF694" s="61"/>
      <c r="KUG694" s="61"/>
      <c r="KUH694" s="61"/>
      <c r="KUI694" s="61"/>
      <c r="KUJ694" s="61"/>
      <c r="KUK694" s="61"/>
      <c r="KUL694" s="61"/>
      <c r="KUM694" s="61"/>
      <c r="KUN694" s="61"/>
      <c r="KUO694" s="61"/>
      <c r="KUP694" s="61"/>
      <c r="KUQ694" s="61"/>
      <c r="KUR694" s="61"/>
      <c r="KUS694" s="61"/>
      <c r="KUT694" s="61"/>
      <c r="KUU694" s="61"/>
      <c r="KUV694" s="61"/>
      <c r="KUW694" s="61"/>
      <c r="KUX694" s="61"/>
      <c r="KUY694" s="61"/>
      <c r="KUZ694" s="61"/>
      <c r="KVA694" s="61"/>
      <c r="KVB694" s="61"/>
      <c r="KVC694" s="61"/>
      <c r="KVD694" s="61"/>
      <c r="KVE694" s="61"/>
      <c r="KVF694" s="61"/>
      <c r="KVG694" s="61"/>
      <c r="KVH694" s="61"/>
      <c r="KVI694" s="61"/>
      <c r="KVJ694" s="61"/>
      <c r="KVK694" s="61"/>
      <c r="KVL694" s="61"/>
      <c r="KVM694" s="61"/>
      <c r="KVN694" s="61"/>
      <c r="KVO694" s="61"/>
      <c r="KVP694" s="61"/>
      <c r="KVQ694" s="61"/>
      <c r="KVR694" s="61"/>
      <c r="KVS694" s="61"/>
      <c r="KVT694" s="61"/>
      <c r="KVU694" s="61"/>
      <c r="KVV694" s="61"/>
      <c r="KVW694" s="61"/>
      <c r="KVX694" s="61"/>
      <c r="KVY694" s="61"/>
      <c r="KVZ694" s="61"/>
      <c r="KWA694" s="61"/>
      <c r="KWB694" s="61"/>
      <c r="KWC694" s="61"/>
      <c r="KWD694" s="61"/>
      <c r="KWE694" s="61"/>
      <c r="KWF694" s="61"/>
      <c r="KWG694" s="61"/>
      <c r="KWH694" s="61"/>
      <c r="KWI694" s="61"/>
      <c r="KWJ694" s="61"/>
      <c r="KWK694" s="61"/>
      <c r="KWL694" s="61"/>
      <c r="KWM694" s="61"/>
      <c r="KWN694" s="61"/>
      <c r="KWO694" s="61"/>
      <c r="KWP694" s="61"/>
      <c r="KWQ694" s="61"/>
      <c r="KWR694" s="61"/>
      <c r="KWS694" s="61"/>
      <c r="KWT694" s="61"/>
      <c r="KWU694" s="61"/>
      <c r="KWV694" s="61"/>
      <c r="KWW694" s="61"/>
      <c r="KWX694" s="61"/>
      <c r="KWY694" s="61"/>
      <c r="KWZ694" s="61"/>
      <c r="KXA694" s="61"/>
      <c r="KXB694" s="61"/>
      <c r="KXC694" s="61"/>
      <c r="KXD694" s="61"/>
      <c r="KXE694" s="61"/>
      <c r="KXF694" s="61"/>
      <c r="KXG694" s="61"/>
      <c r="KXH694" s="61"/>
      <c r="KXI694" s="61"/>
      <c r="KXJ694" s="61"/>
      <c r="KXK694" s="61"/>
      <c r="KXL694" s="61"/>
      <c r="KXM694" s="61"/>
      <c r="KXN694" s="61"/>
      <c r="KXO694" s="61"/>
      <c r="KXP694" s="61"/>
      <c r="KXQ694" s="61"/>
      <c r="KXR694" s="61"/>
      <c r="KXS694" s="61"/>
      <c r="KXT694" s="61"/>
      <c r="KXU694" s="61"/>
      <c r="KXV694" s="61"/>
      <c r="KXW694" s="61"/>
      <c r="KXX694" s="61"/>
      <c r="KXY694" s="61"/>
      <c r="KXZ694" s="61"/>
      <c r="KYA694" s="61"/>
      <c r="KYB694" s="61"/>
      <c r="KYC694" s="61"/>
      <c r="KYD694" s="61"/>
      <c r="KYE694" s="61"/>
      <c r="KYF694" s="61"/>
      <c r="KYG694" s="61"/>
      <c r="KYH694" s="61"/>
      <c r="KYI694" s="61"/>
      <c r="KYJ694" s="61"/>
      <c r="KYK694" s="61"/>
      <c r="KYL694" s="61"/>
      <c r="KYM694" s="61"/>
      <c r="KYN694" s="61"/>
      <c r="KYO694" s="61"/>
      <c r="KYP694" s="61"/>
      <c r="KYQ694" s="61"/>
      <c r="KYR694" s="61"/>
      <c r="KYS694" s="61"/>
      <c r="KYT694" s="61"/>
      <c r="KYU694" s="61"/>
      <c r="KYV694" s="61"/>
      <c r="KYW694" s="61"/>
      <c r="KYX694" s="61"/>
      <c r="KYY694" s="61"/>
      <c r="KYZ694" s="61"/>
      <c r="KZA694" s="61"/>
      <c r="KZB694" s="61"/>
      <c r="KZC694" s="61"/>
      <c r="KZD694" s="61"/>
      <c r="KZE694" s="61"/>
      <c r="KZF694" s="61"/>
      <c r="KZG694" s="61"/>
      <c r="KZH694" s="61"/>
      <c r="KZI694" s="61"/>
      <c r="KZJ694" s="61"/>
      <c r="KZK694" s="61"/>
      <c r="KZL694" s="61"/>
      <c r="KZM694" s="61"/>
      <c r="KZN694" s="61"/>
      <c r="KZO694" s="61"/>
      <c r="KZP694" s="61"/>
      <c r="KZQ694" s="61"/>
      <c r="KZR694" s="61"/>
      <c r="KZS694" s="61"/>
      <c r="KZT694" s="61"/>
      <c r="KZU694" s="61"/>
      <c r="KZV694" s="61"/>
      <c r="KZW694" s="61"/>
      <c r="KZX694" s="61"/>
      <c r="KZY694" s="61"/>
      <c r="KZZ694" s="61"/>
      <c r="LAA694" s="61"/>
      <c r="LAB694" s="61"/>
      <c r="LAC694" s="61"/>
      <c r="LAD694" s="61"/>
      <c r="LAE694" s="61"/>
      <c r="LAF694" s="61"/>
      <c r="LAG694" s="61"/>
      <c r="LAH694" s="61"/>
      <c r="LAI694" s="61"/>
      <c r="LAJ694" s="61"/>
      <c r="LAK694" s="61"/>
      <c r="LAL694" s="61"/>
      <c r="LAM694" s="61"/>
      <c r="LAN694" s="61"/>
      <c r="LAO694" s="61"/>
      <c r="LAP694" s="61"/>
      <c r="LAQ694" s="61"/>
      <c r="LAR694" s="61"/>
      <c r="LAS694" s="61"/>
      <c r="LAT694" s="61"/>
      <c r="LAU694" s="61"/>
      <c r="LAV694" s="61"/>
      <c r="LAW694" s="61"/>
      <c r="LAX694" s="61"/>
      <c r="LAY694" s="61"/>
      <c r="LAZ694" s="61"/>
      <c r="LBA694" s="61"/>
      <c r="LBB694" s="61"/>
      <c r="LBC694" s="61"/>
      <c r="LBD694" s="61"/>
      <c r="LBE694" s="61"/>
      <c r="LBF694" s="61"/>
      <c r="LBG694" s="61"/>
      <c r="LBH694" s="61"/>
      <c r="LBI694" s="61"/>
      <c r="LBJ694" s="61"/>
      <c r="LBK694" s="61"/>
      <c r="LBL694" s="61"/>
      <c r="LBM694" s="61"/>
      <c r="LBN694" s="61"/>
      <c r="LBO694" s="61"/>
      <c r="LBP694" s="61"/>
      <c r="LBQ694" s="61"/>
      <c r="LBR694" s="61"/>
      <c r="LBS694" s="61"/>
      <c r="LBT694" s="61"/>
      <c r="LBU694" s="61"/>
      <c r="LBV694" s="61"/>
      <c r="LBW694" s="61"/>
      <c r="LBX694" s="61"/>
      <c r="LBY694" s="61"/>
      <c r="LBZ694" s="61"/>
      <c r="LCA694" s="61"/>
      <c r="LCB694" s="61"/>
      <c r="LCC694" s="61"/>
      <c r="LCD694" s="61"/>
      <c r="LCE694" s="61"/>
      <c r="LCF694" s="61"/>
      <c r="LCG694" s="61"/>
      <c r="LCH694" s="61"/>
      <c r="LCI694" s="61"/>
      <c r="LCJ694" s="61"/>
      <c r="LCK694" s="61"/>
      <c r="LCL694" s="61"/>
      <c r="LCM694" s="61"/>
      <c r="LCN694" s="61"/>
      <c r="LCO694" s="61"/>
      <c r="LCP694" s="61"/>
      <c r="LCQ694" s="61"/>
      <c r="LCR694" s="61"/>
      <c r="LCS694" s="61"/>
      <c r="LCT694" s="61"/>
      <c r="LCU694" s="61"/>
      <c r="LCV694" s="61"/>
      <c r="LCW694" s="61"/>
      <c r="LCX694" s="61"/>
      <c r="LCY694" s="61"/>
      <c r="LCZ694" s="61"/>
      <c r="LDA694" s="61"/>
      <c r="LDB694" s="61"/>
      <c r="LDC694" s="61"/>
      <c r="LDD694" s="61"/>
      <c r="LDE694" s="61"/>
      <c r="LDF694" s="61"/>
      <c r="LDG694" s="61"/>
      <c r="LDH694" s="61"/>
      <c r="LDI694" s="61"/>
      <c r="LDJ694" s="61"/>
      <c r="LDK694" s="61"/>
      <c r="LDL694" s="61"/>
      <c r="LDM694" s="61"/>
      <c r="LDN694" s="61"/>
      <c r="LDO694" s="61"/>
      <c r="LDP694" s="61"/>
      <c r="LDQ694" s="61"/>
      <c r="LDR694" s="61"/>
      <c r="LDS694" s="61"/>
      <c r="LDT694" s="61"/>
      <c r="LDU694" s="61"/>
      <c r="LDV694" s="61"/>
      <c r="LDW694" s="61"/>
      <c r="LDX694" s="61"/>
      <c r="LDY694" s="61"/>
      <c r="LDZ694" s="61"/>
      <c r="LEA694" s="61"/>
      <c r="LEB694" s="61"/>
      <c r="LEC694" s="61"/>
      <c r="LED694" s="61"/>
      <c r="LEE694" s="61"/>
      <c r="LEF694" s="61"/>
      <c r="LEG694" s="61"/>
      <c r="LEH694" s="61"/>
      <c r="LEI694" s="61"/>
      <c r="LEJ694" s="61"/>
      <c r="LEK694" s="61"/>
      <c r="LEL694" s="61"/>
      <c r="LEM694" s="61"/>
      <c r="LEN694" s="61"/>
      <c r="LEO694" s="61"/>
      <c r="LEP694" s="61"/>
      <c r="LEQ694" s="61"/>
      <c r="LER694" s="61"/>
      <c r="LES694" s="61"/>
      <c r="LET694" s="61"/>
      <c r="LEU694" s="61"/>
      <c r="LEV694" s="61"/>
      <c r="LEW694" s="61"/>
      <c r="LEX694" s="61"/>
      <c r="LEY694" s="61"/>
      <c r="LEZ694" s="61"/>
      <c r="LFA694" s="61"/>
      <c r="LFB694" s="61"/>
      <c r="LFC694" s="61"/>
      <c r="LFD694" s="61"/>
      <c r="LFE694" s="61"/>
      <c r="LFF694" s="61"/>
      <c r="LFG694" s="61"/>
      <c r="LFH694" s="61"/>
      <c r="LFI694" s="61"/>
      <c r="LFJ694" s="61"/>
      <c r="LFK694" s="61"/>
      <c r="LFL694" s="61"/>
      <c r="LFM694" s="61"/>
      <c r="LFN694" s="61"/>
      <c r="LFO694" s="61"/>
      <c r="LFP694" s="61"/>
      <c r="LFQ694" s="61"/>
      <c r="LFR694" s="61"/>
      <c r="LFS694" s="61"/>
      <c r="LFT694" s="61"/>
      <c r="LFU694" s="61"/>
      <c r="LFV694" s="61"/>
      <c r="LFW694" s="61"/>
      <c r="LFX694" s="61"/>
      <c r="LFY694" s="61"/>
      <c r="LFZ694" s="61"/>
      <c r="LGA694" s="61"/>
      <c r="LGB694" s="61"/>
      <c r="LGC694" s="61"/>
      <c r="LGD694" s="61"/>
      <c r="LGE694" s="61"/>
      <c r="LGF694" s="61"/>
      <c r="LGG694" s="61"/>
      <c r="LGH694" s="61"/>
      <c r="LGI694" s="61"/>
      <c r="LGJ694" s="61"/>
      <c r="LGK694" s="61"/>
      <c r="LGL694" s="61"/>
      <c r="LGM694" s="61"/>
      <c r="LGN694" s="61"/>
      <c r="LGO694" s="61"/>
      <c r="LGP694" s="61"/>
      <c r="LGQ694" s="61"/>
      <c r="LGR694" s="61"/>
      <c r="LGS694" s="61"/>
      <c r="LGT694" s="61"/>
      <c r="LGU694" s="61"/>
      <c r="LGV694" s="61"/>
      <c r="LGW694" s="61"/>
      <c r="LGX694" s="61"/>
      <c r="LGY694" s="61"/>
      <c r="LGZ694" s="61"/>
      <c r="LHA694" s="61"/>
      <c r="LHB694" s="61"/>
      <c r="LHC694" s="61"/>
      <c r="LHD694" s="61"/>
      <c r="LHE694" s="61"/>
      <c r="LHF694" s="61"/>
      <c r="LHG694" s="61"/>
      <c r="LHH694" s="61"/>
      <c r="LHI694" s="61"/>
      <c r="LHJ694" s="61"/>
      <c r="LHK694" s="61"/>
      <c r="LHL694" s="61"/>
      <c r="LHM694" s="61"/>
      <c r="LHN694" s="61"/>
      <c r="LHO694" s="61"/>
      <c r="LHP694" s="61"/>
      <c r="LHQ694" s="61"/>
      <c r="LHR694" s="61"/>
      <c r="LHS694" s="61"/>
      <c r="LHT694" s="61"/>
      <c r="LHU694" s="61"/>
      <c r="LHV694" s="61"/>
      <c r="LHW694" s="61"/>
      <c r="LHX694" s="61"/>
      <c r="LHY694" s="61"/>
      <c r="LHZ694" s="61"/>
      <c r="LIA694" s="61"/>
      <c r="LIB694" s="61"/>
      <c r="LIC694" s="61"/>
      <c r="LID694" s="61"/>
      <c r="LIE694" s="61"/>
      <c r="LIF694" s="61"/>
      <c r="LIG694" s="61"/>
      <c r="LIH694" s="61"/>
      <c r="LII694" s="61"/>
      <c r="LIJ694" s="61"/>
      <c r="LIK694" s="61"/>
      <c r="LIL694" s="61"/>
      <c r="LIM694" s="61"/>
      <c r="LIN694" s="61"/>
      <c r="LIO694" s="61"/>
      <c r="LIP694" s="61"/>
      <c r="LIQ694" s="61"/>
      <c r="LIR694" s="61"/>
      <c r="LIS694" s="61"/>
      <c r="LIT694" s="61"/>
      <c r="LIU694" s="61"/>
      <c r="LIV694" s="61"/>
      <c r="LIW694" s="61"/>
      <c r="LIX694" s="61"/>
      <c r="LIY694" s="61"/>
      <c r="LIZ694" s="61"/>
      <c r="LJA694" s="61"/>
      <c r="LJB694" s="61"/>
      <c r="LJC694" s="61"/>
      <c r="LJD694" s="61"/>
      <c r="LJE694" s="61"/>
      <c r="LJF694" s="61"/>
      <c r="LJG694" s="61"/>
      <c r="LJH694" s="61"/>
      <c r="LJI694" s="61"/>
      <c r="LJJ694" s="61"/>
      <c r="LJK694" s="61"/>
      <c r="LJL694" s="61"/>
      <c r="LJM694" s="61"/>
      <c r="LJN694" s="61"/>
      <c r="LJO694" s="61"/>
      <c r="LJP694" s="61"/>
      <c r="LJQ694" s="61"/>
      <c r="LJR694" s="61"/>
      <c r="LJS694" s="61"/>
      <c r="LJT694" s="61"/>
      <c r="LJU694" s="61"/>
      <c r="LJV694" s="61"/>
      <c r="LJW694" s="61"/>
      <c r="LJX694" s="61"/>
      <c r="LJY694" s="61"/>
      <c r="LJZ694" s="61"/>
      <c r="LKA694" s="61"/>
      <c r="LKB694" s="61"/>
      <c r="LKC694" s="61"/>
      <c r="LKD694" s="61"/>
      <c r="LKE694" s="61"/>
      <c r="LKF694" s="61"/>
      <c r="LKG694" s="61"/>
      <c r="LKH694" s="61"/>
      <c r="LKI694" s="61"/>
      <c r="LKJ694" s="61"/>
      <c r="LKK694" s="61"/>
      <c r="LKL694" s="61"/>
      <c r="LKM694" s="61"/>
      <c r="LKN694" s="61"/>
      <c r="LKO694" s="61"/>
      <c r="LKP694" s="61"/>
      <c r="LKQ694" s="61"/>
      <c r="LKR694" s="61"/>
      <c r="LKS694" s="61"/>
      <c r="LKT694" s="61"/>
      <c r="LKU694" s="61"/>
      <c r="LKV694" s="61"/>
      <c r="LKW694" s="61"/>
      <c r="LKX694" s="61"/>
      <c r="LKY694" s="61"/>
      <c r="LKZ694" s="61"/>
      <c r="LLA694" s="61"/>
      <c r="LLB694" s="61"/>
      <c r="LLC694" s="61"/>
      <c r="LLD694" s="61"/>
      <c r="LLE694" s="61"/>
      <c r="LLF694" s="61"/>
      <c r="LLG694" s="61"/>
      <c r="LLH694" s="61"/>
      <c r="LLI694" s="61"/>
      <c r="LLJ694" s="61"/>
      <c r="LLK694" s="61"/>
      <c r="LLL694" s="61"/>
      <c r="LLM694" s="61"/>
      <c r="LLN694" s="61"/>
      <c r="LLO694" s="61"/>
      <c r="LLP694" s="61"/>
      <c r="LLQ694" s="61"/>
      <c r="LLR694" s="61"/>
      <c r="LLS694" s="61"/>
      <c r="LLT694" s="61"/>
      <c r="LLU694" s="61"/>
      <c r="LLV694" s="61"/>
      <c r="LLW694" s="61"/>
      <c r="LLX694" s="61"/>
      <c r="LLY694" s="61"/>
      <c r="LLZ694" s="61"/>
      <c r="LMA694" s="61"/>
      <c r="LMB694" s="61"/>
      <c r="LMC694" s="61"/>
      <c r="LMD694" s="61"/>
      <c r="LME694" s="61"/>
      <c r="LMF694" s="61"/>
      <c r="LMG694" s="61"/>
      <c r="LMH694" s="61"/>
      <c r="LMI694" s="61"/>
      <c r="LMJ694" s="61"/>
      <c r="LMK694" s="61"/>
      <c r="LML694" s="61"/>
      <c r="LMM694" s="61"/>
      <c r="LMN694" s="61"/>
      <c r="LMO694" s="61"/>
      <c r="LMP694" s="61"/>
      <c r="LMQ694" s="61"/>
      <c r="LMR694" s="61"/>
      <c r="LMS694" s="61"/>
      <c r="LMT694" s="61"/>
      <c r="LMU694" s="61"/>
      <c r="LMV694" s="61"/>
      <c r="LMW694" s="61"/>
      <c r="LMX694" s="61"/>
      <c r="LMY694" s="61"/>
      <c r="LMZ694" s="61"/>
      <c r="LNA694" s="61"/>
      <c r="LNB694" s="61"/>
      <c r="LNC694" s="61"/>
      <c r="LND694" s="61"/>
      <c r="LNE694" s="61"/>
      <c r="LNF694" s="61"/>
      <c r="LNG694" s="61"/>
      <c r="LNH694" s="61"/>
      <c r="LNI694" s="61"/>
      <c r="LNJ694" s="61"/>
      <c r="LNK694" s="61"/>
      <c r="LNL694" s="61"/>
      <c r="LNM694" s="61"/>
      <c r="LNN694" s="61"/>
      <c r="LNO694" s="61"/>
      <c r="LNP694" s="61"/>
      <c r="LNQ694" s="61"/>
      <c r="LNR694" s="61"/>
      <c r="LNS694" s="61"/>
      <c r="LNT694" s="61"/>
      <c r="LNU694" s="61"/>
      <c r="LNV694" s="61"/>
      <c r="LNW694" s="61"/>
      <c r="LNX694" s="61"/>
      <c r="LNY694" s="61"/>
      <c r="LNZ694" s="61"/>
      <c r="LOA694" s="61"/>
      <c r="LOB694" s="61"/>
      <c r="LOC694" s="61"/>
      <c r="LOD694" s="61"/>
      <c r="LOE694" s="61"/>
      <c r="LOF694" s="61"/>
      <c r="LOG694" s="61"/>
      <c r="LOH694" s="61"/>
      <c r="LOI694" s="61"/>
      <c r="LOJ694" s="61"/>
      <c r="LOK694" s="61"/>
      <c r="LOL694" s="61"/>
      <c r="LOM694" s="61"/>
      <c r="LON694" s="61"/>
      <c r="LOO694" s="61"/>
      <c r="LOP694" s="61"/>
      <c r="LOQ694" s="61"/>
      <c r="LOR694" s="61"/>
      <c r="LOS694" s="61"/>
      <c r="LOT694" s="61"/>
      <c r="LOU694" s="61"/>
      <c r="LOV694" s="61"/>
      <c r="LOW694" s="61"/>
      <c r="LOX694" s="61"/>
      <c r="LOY694" s="61"/>
      <c r="LOZ694" s="61"/>
      <c r="LPA694" s="61"/>
      <c r="LPB694" s="61"/>
      <c r="LPC694" s="61"/>
      <c r="LPD694" s="61"/>
      <c r="LPE694" s="61"/>
      <c r="LPF694" s="61"/>
      <c r="LPG694" s="61"/>
      <c r="LPH694" s="61"/>
      <c r="LPI694" s="61"/>
      <c r="LPJ694" s="61"/>
      <c r="LPK694" s="61"/>
      <c r="LPL694" s="61"/>
      <c r="LPM694" s="61"/>
      <c r="LPN694" s="61"/>
      <c r="LPO694" s="61"/>
      <c r="LPP694" s="61"/>
      <c r="LPQ694" s="61"/>
      <c r="LPR694" s="61"/>
      <c r="LPS694" s="61"/>
      <c r="LPT694" s="61"/>
      <c r="LPU694" s="61"/>
      <c r="LPV694" s="61"/>
      <c r="LPW694" s="61"/>
      <c r="LPX694" s="61"/>
      <c r="LPY694" s="61"/>
      <c r="LPZ694" s="61"/>
      <c r="LQA694" s="61"/>
      <c r="LQB694" s="61"/>
      <c r="LQC694" s="61"/>
      <c r="LQD694" s="61"/>
      <c r="LQE694" s="61"/>
      <c r="LQF694" s="61"/>
      <c r="LQG694" s="61"/>
      <c r="LQH694" s="61"/>
      <c r="LQI694" s="61"/>
      <c r="LQJ694" s="61"/>
      <c r="LQK694" s="61"/>
      <c r="LQL694" s="61"/>
      <c r="LQM694" s="61"/>
      <c r="LQN694" s="61"/>
      <c r="LQO694" s="61"/>
      <c r="LQP694" s="61"/>
      <c r="LQQ694" s="61"/>
      <c r="LQR694" s="61"/>
      <c r="LQS694" s="61"/>
      <c r="LQT694" s="61"/>
      <c r="LQU694" s="61"/>
      <c r="LQV694" s="61"/>
      <c r="LQW694" s="61"/>
      <c r="LQX694" s="61"/>
      <c r="LQY694" s="61"/>
      <c r="LQZ694" s="61"/>
      <c r="LRA694" s="61"/>
      <c r="LRB694" s="61"/>
      <c r="LRC694" s="61"/>
      <c r="LRD694" s="61"/>
      <c r="LRE694" s="61"/>
      <c r="LRF694" s="61"/>
      <c r="LRG694" s="61"/>
      <c r="LRH694" s="61"/>
      <c r="LRI694" s="61"/>
      <c r="LRJ694" s="61"/>
      <c r="LRK694" s="61"/>
      <c r="LRL694" s="61"/>
      <c r="LRM694" s="61"/>
      <c r="LRN694" s="61"/>
      <c r="LRO694" s="61"/>
      <c r="LRP694" s="61"/>
      <c r="LRQ694" s="61"/>
      <c r="LRR694" s="61"/>
      <c r="LRS694" s="61"/>
      <c r="LRT694" s="61"/>
      <c r="LRU694" s="61"/>
      <c r="LRV694" s="61"/>
      <c r="LRW694" s="61"/>
      <c r="LRX694" s="61"/>
      <c r="LRY694" s="61"/>
      <c r="LRZ694" s="61"/>
      <c r="LSA694" s="61"/>
      <c r="LSB694" s="61"/>
      <c r="LSC694" s="61"/>
      <c r="LSD694" s="61"/>
      <c r="LSE694" s="61"/>
      <c r="LSF694" s="61"/>
      <c r="LSG694" s="61"/>
      <c r="LSH694" s="61"/>
      <c r="LSI694" s="61"/>
      <c r="LSJ694" s="61"/>
      <c r="LSK694" s="61"/>
      <c r="LSL694" s="61"/>
      <c r="LSM694" s="61"/>
      <c r="LSN694" s="61"/>
      <c r="LSO694" s="61"/>
      <c r="LSP694" s="61"/>
      <c r="LSQ694" s="61"/>
      <c r="LSR694" s="61"/>
      <c r="LSS694" s="61"/>
      <c r="LST694" s="61"/>
      <c r="LSU694" s="61"/>
      <c r="LSV694" s="61"/>
      <c r="LSW694" s="61"/>
      <c r="LSX694" s="61"/>
      <c r="LSY694" s="61"/>
      <c r="LSZ694" s="61"/>
      <c r="LTA694" s="61"/>
      <c r="LTB694" s="61"/>
      <c r="LTC694" s="61"/>
      <c r="LTD694" s="61"/>
      <c r="LTE694" s="61"/>
      <c r="LTF694" s="61"/>
      <c r="LTG694" s="61"/>
      <c r="LTH694" s="61"/>
      <c r="LTI694" s="61"/>
      <c r="LTJ694" s="61"/>
      <c r="LTK694" s="61"/>
      <c r="LTL694" s="61"/>
      <c r="LTM694" s="61"/>
      <c r="LTN694" s="61"/>
      <c r="LTO694" s="61"/>
      <c r="LTP694" s="61"/>
      <c r="LTQ694" s="61"/>
      <c r="LTR694" s="61"/>
      <c r="LTS694" s="61"/>
      <c r="LTT694" s="61"/>
      <c r="LTU694" s="61"/>
      <c r="LTV694" s="61"/>
      <c r="LTW694" s="61"/>
      <c r="LTX694" s="61"/>
      <c r="LTY694" s="61"/>
      <c r="LTZ694" s="61"/>
      <c r="LUA694" s="61"/>
      <c r="LUB694" s="61"/>
      <c r="LUC694" s="61"/>
      <c r="LUD694" s="61"/>
      <c r="LUE694" s="61"/>
      <c r="LUF694" s="61"/>
      <c r="LUG694" s="61"/>
      <c r="LUH694" s="61"/>
      <c r="LUI694" s="61"/>
      <c r="LUJ694" s="61"/>
      <c r="LUK694" s="61"/>
      <c r="LUL694" s="61"/>
      <c r="LUM694" s="61"/>
      <c r="LUN694" s="61"/>
      <c r="LUO694" s="61"/>
      <c r="LUP694" s="61"/>
      <c r="LUQ694" s="61"/>
      <c r="LUR694" s="61"/>
      <c r="LUS694" s="61"/>
      <c r="LUT694" s="61"/>
      <c r="LUU694" s="61"/>
      <c r="LUV694" s="61"/>
      <c r="LUW694" s="61"/>
      <c r="LUX694" s="61"/>
      <c r="LUY694" s="61"/>
      <c r="LUZ694" s="61"/>
      <c r="LVA694" s="61"/>
      <c r="LVB694" s="61"/>
      <c r="LVC694" s="61"/>
      <c r="LVD694" s="61"/>
      <c r="LVE694" s="61"/>
      <c r="LVF694" s="61"/>
      <c r="LVG694" s="61"/>
      <c r="LVH694" s="61"/>
      <c r="LVI694" s="61"/>
      <c r="LVJ694" s="61"/>
      <c r="LVK694" s="61"/>
      <c r="LVL694" s="61"/>
      <c r="LVM694" s="61"/>
      <c r="LVN694" s="61"/>
      <c r="LVO694" s="61"/>
      <c r="LVP694" s="61"/>
      <c r="LVQ694" s="61"/>
      <c r="LVR694" s="61"/>
      <c r="LVS694" s="61"/>
      <c r="LVT694" s="61"/>
      <c r="LVU694" s="61"/>
      <c r="LVV694" s="61"/>
      <c r="LVW694" s="61"/>
      <c r="LVX694" s="61"/>
      <c r="LVY694" s="61"/>
      <c r="LVZ694" s="61"/>
      <c r="LWA694" s="61"/>
      <c r="LWB694" s="61"/>
      <c r="LWC694" s="61"/>
      <c r="LWD694" s="61"/>
      <c r="LWE694" s="61"/>
      <c r="LWF694" s="61"/>
      <c r="LWG694" s="61"/>
      <c r="LWH694" s="61"/>
      <c r="LWI694" s="61"/>
      <c r="LWJ694" s="61"/>
      <c r="LWK694" s="61"/>
      <c r="LWL694" s="61"/>
      <c r="LWM694" s="61"/>
      <c r="LWN694" s="61"/>
      <c r="LWO694" s="61"/>
      <c r="LWP694" s="61"/>
      <c r="LWQ694" s="61"/>
      <c r="LWR694" s="61"/>
      <c r="LWS694" s="61"/>
      <c r="LWT694" s="61"/>
      <c r="LWU694" s="61"/>
      <c r="LWV694" s="61"/>
      <c r="LWW694" s="61"/>
      <c r="LWX694" s="61"/>
      <c r="LWY694" s="61"/>
      <c r="LWZ694" s="61"/>
      <c r="LXA694" s="61"/>
      <c r="LXB694" s="61"/>
      <c r="LXC694" s="61"/>
      <c r="LXD694" s="61"/>
      <c r="LXE694" s="61"/>
      <c r="LXF694" s="61"/>
      <c r="LXG694" s="61"/>
      <c r="LXH694" s="61"/>
      <c r="LXI694" s="61"/>
      <c r="LXJ694" s="61"/>
      <c r="LXK694" s="61"/>
      <c r="LXL694" s="61"/>
      <c r="LXM694" s="61"/>
      <c r="LXN694" s="61"/>
      <c r="LXO694" s="61"/>
      <c r="LXP694" s="61"/>
      <c r="LXQ694" s="61"/>
      <c r="LXR694" s="61"/>
      <c r="LXS694" s="61"/>
      <c r="LXT694" s="61"/>
      <c r="LXU694" s="61"/>
      <c r="LXV694" s="61"/>
      <c r="LXW694" s="61"/>
      <c r="LXX694" s="61"/>
      <c r="LXY694" s="61"/>
      <c r="LXZ694" s="61"/>
      <c r="LYA694" s="61"/>
      <c r="LYB694" s="61"/>
      <c r="LYC694" s="61"/>
      <c r="LYD694" s="61"/>
      <c r="LYE694" s="61"/>
      <c r="LYF694" s="61"/>
      <c r="LYG694" s="61"/>
      <c r="LYH694" s="61"/>
      <c r="LYI694" s="61"/>
      <c r="LYJ694" s="61"/>
      <c r="LYK694" s="61"/>
      <c r="LYL694" s="61"/>
      <c r="LYM694" s="61"/>
      <c r="LYN694" s="61"/>
      <c r="LYO694" s="61"/>
      <c r="LYP694" s="61"/>
      <c r="LYQ694" s="61"/>
      <c r="LYR694" s="61"/>
      <c r="LYS694" s="61"/>
      <c r="LYT694" s="61"/>
      <c r="LYU694" s="61"/>
      <c r="LYV694" s="61"/>
      <c r="LYW694" s="61"/>
      <c r="LYX694" s="61"/>
      <c r="LYY694" s="61"/>
      <c r="LYZ694" s="61"/>
      <c r="LZA694" s="61"/>
      <c r="LZB694" s="61"/>
      <c r="LZC694" s="61"/>
      <c r="LZD694" s="61"/>
      <c r="LZE694" s="61"/>
      <c r="LZF694" s="61"/>
      <c r="LZG694" s="61"/>
      <c r="LZH694" s="61"/>
      <c r="LZI694" s="61"/>
      <c r="LZJ694" s="61"/>
      <c r="LZK694" s="61"/>
      <c r="LZL694" s="61"/>
      <c r="LZM694" s="61"/>
      <c r="LZN694" s="61"/>
      <c r="LZO694" s="61"/>
      <c r="LZP694" s="61"/>
      <c r="LZQ694" s="61"/>
      <c r="LZR694" s="61"/>
      <c r="LZS694" s="61"/>
      <c r="LZT694" s="61"/>
      <c r="LZU694" s="61"/>
      <c r="LZV694" s="61"/>
      <c r="LZW694" s="61"/>
      <c r="LZX694" s="61"/>
      <c r="LZY694" s="61"/>
      <c r="LZZ694" s="61"/>
      <c r="MAA694" s="61"/>
      <c r="MAB694" s="61"/>
      <c r="MAC694" s="61"/>
      <c r="MAD694" s="61"/>
      <c r="MAE694" s="61"/>
      <c r="MAF694" s="61"/>
      <c r="MAG694" s="61"/>
      <c r="MAH694" s="61"/>
      <c r="MAI694" s="61"/>
      <c r="MAJ694" s="61"/>
      <c r="MAK694" s="61"/>
      <c r="MAL694" s="61"/>
      <c r="MAM694" s="61"/>
      <c r="MAN694" s="61"/>
      <c r="MAO694" s="61"/>
      <c r="MAP694" s="61"/>
      <c r="MAQ694" s="61"/>
      <c r="MAR694" s="61"/>
      <c r="MAS694" s="61"/>
      <c r="MAT694" s="61"/>
      <c r="MAU694" s="61"/>
      <c r="MAV694" s="61"/>
      <c r="MAW694" s="61"/>
      <c r="MAX694" s="61"/>
      <c r="MAY694" s="61"/>
      <c r="MAZ694" s="61"/>
      <c r="MBA694" s="61"/>
      <c r="MBB694" s="61"/>
      <c r="MBC694" s="61"/>
      <c r="MBD694" s="61"/>
      <c r="MBE694" s="61"/>
      <c r="MBF694" s="61"/>
      <c r="MBG694" s="61"/>
      <c r="MBH694" s="61"/>
      <c r="MBI694" s="61"/>
      <c r="MBJ694" s="61"/>
      <c r="MBK694" s="61"/>
      <c r="MBL694" s="61"/>
      <c r="MBM694" s="61"/>
      <c r="MBN694" s="61"/>
      <c r="MBO694" s="61"/>
      <c r="MBP694" s="61"/>
      <c r="MBQ694" s="61"/>
      <c r="MBR694" s="61"/>
      <c r="MBS694" s="61"/>
      <c r="MBT694" s="61"/>
      <c r="MBU694" s="61"/>
      <c r="MBV694" s="61"/>
      <c r="MBW694" s="61"/>
      <c r="MBX694" s="61"/>
      <c r="MBY694" s="61"/>
      <c r="MBZ694" s="61"/>
      <c r="MCA694" s="61"/>
      <c r="MCB694" s="61"/>
      <c r="MCC694" s="61"/>
      <c r="MCD694" s="61"/>
      <c r="MCE694" s="61"/>
      <c r="MCF694" s="61"/>
      <c r="MCG694" s="61"/>
      <c r="MCH694" s="61"/>
      <c r="MCI694" s="61"/>
      <c r="MCJ694" s="61"/>
      <c r="MCK694" s="61"/>
      <c r="MCL694" s="61"/>
      <c r="MCM694" s="61"/>
      <c r="MCN694" s="61"/>
      <c r="MCO694" s="61"/>
      <c r="MCP694" s="61"/>
      <c r="MCQ694" s="61"/>
      <c r="MCR694" s="61"/>
      <c r="MCS694" s="61"/>
      <c r="MCT694" s="61"/>
      <c r="MCU694" s="61"/>
      <c r="MCV694" s="61"/>
      <c r="MCW694" s="61"/>
      <c r="MCX694" s="61"/>
      <c r="MCY694" s="61"/>
      <c r="MCZ694" s="61"/>
      <c r="MDA694" s="61"/>
      <c r="MDB694" s="61"/>
      <c r="MDC694" s="61"/>
      <c r="MDD694" s="61"/>
      <c r="MDE694" s="61"/>
      <c r="MDF694" s="61"/>
      <c r="MDG694" s="61"/>
      <c r="MDH694" s="61"/>
      <c r="MDI694" s="61"/>
      <c r="MDJ694" s="61"/>
      <c r="MDK694" s="61"/>
      <c r="MDL694" s="61"/>
      <c r="MDM694" s="61"/>
      <c r="MDN694" s="61"/>
      <c r="MDO694" s="61"/>
      <c r="MDP694" s="61"/>
      <c r="MDQ694" s="61"/>
      <c r="MDR694" s="61"/>
      <c r="MDS694" s="61"/>
      <c r="MDT694" s="61"/>
      <c r="MDU694" s="61"/>
      <c r="MDV694" s="61"/>
      <c r="MDW694" s="61"/>
      <c r="MDX694" s="61"/>
      <c r="MDY694" s="61"/>
      <c r="MDZ694" s="61"/>
      <c r="MEA694" s="61"/>
      <c r="MEB694" s="61"/>
      <c r="MEC694" s="61"/>
      <c r="MED694" s="61"/>
      <c r="MEE694" s="61"/>
      <c r="MEF694" s="61"/>
      <c r="MEG694" s="61"/>
      <c r="MEH694" s="61"/>
      <c r="MEI694" s="61"/>
      <c r="MEJ694" s="61"/>
      <c r="MEK694" s="61"/>
      <c r="MEL694" s="61"/>
      <c r="MEM694" s="61"/>
      <c r="MEN694" s="61"/>
      <c r="MEO694" s="61"/>
      <c r="MEP694" s="61"/>
      <c r="MEQ694" s="61"/>
      <c r="MER694" s="61"/>
      <c r="MES694" s="61"/>
      <c r="MET694" s="61"/>
      <c r="MEU694" s="61"/>
      <c r="MEV694" s="61"/>
      <c r="MEW694" s="61"/>
      <c r="MEX694" s="61"/>
      <c r="MEY694" s="61"/>
      <c r="MEZ694" s="61"/>
      <c r="MFA694" s="61"/>
      <c r="MFB694" s="61"/>
      <c r="MFC694" s="61"/>
      <c r="MFD694" s="61"/>
      <c r="MFE694" s="61"/>
      <c r="MFF694" s="61"/>
      <c r="MFG694" s="61"/>
      <c r="MFH694" s="61"/>
      <c r="MFI694" s="61"/>
      <c r="MFJ694" s="61"/>
      <c r="MFK694" s="61"/>
      <c r="MFL694" s="61"/>
      <c r="MFM694" s="61"/>
      <c r="MFN694" s="61"/>
      <c r="MFO694" s="61"/>
      <c r="MFP694" s="61"/>
      <c r="MFQ694" s="61"/>
      <c r="MFR694" s="61"/>
      <c r="MFS694" s="61"/>
      <c r="MFT694" s="61"/>
      <c r="MFU694" s="61"/>
      <c r="MFV694" s="61"/>
      <c r="MFW694" s="61"/>
      <c r="MFX694" s="61"/>
      <c r="MFY694" s="61"/>
      <c r="MFZ694" s="61"/>
      <c r="MGA694" s="61"/>
      <c r="MGB694" s="61"/>
      <c r="MGC694" s="61"/>
      <c r="MGD694" s="61"/>
      <c r="MGE694" s="61"/>
      <c r="MGF694" s="61"/>
      <c r="MGG694" s="61"/>
      <c r="MGH694" s="61"/>
      <c r="MGI694" s="61"/>
      <c r="MGJ694" s="61"/>
      <c r="MGK694" s="61"/>
      <c r="MGL694" s="61"/>
      <c r="MGM694" s="61"/>
      <c r="MGN694" s="61"/>
      <c r="MGO694" s="61"/>
      <c r="MGP694" s="61"/>
      <c r="MGQ694" s="61"/>
      <c r="MGR694" s="61"/>
      <c r="MGS694" s="61"/>
      <c r="MGT694" s="61"/>
      <c r="MGU694" s="61"/>
      <c r="MGV694" s="61"/>
      <c r="MGW694" s="61"/>
      <c r="MGX694" s="61"/>
      <c r="MGY694" s="61"/>
      <c r="MGZ694" s="61"/>
      <c r="MHA694" s="61"/>
      <c r="MHB694" s="61"/>
      <c r="MHC694" s="61"/>
      <c r="MHD694" s="61"/>
      <c r="MHE694" s="61"/>
      <c r="MHF694" s="61"/>
      <c r="MHG694" s="61"/>
      <c r="MHH694" s="61"/>
      <c r="MHI694" s="61"/>
      <c r="MHJ694" s="61"/>
      <c r="MHK694" s="61"/>
      <c r="MHL694" s="61"/>
      <c r="MHM694" s="61"/>
      <c r="MHN694" s="61"/>
      <c r="MHO694" s="61"/>
      <c r="MHP694" s="61"/>
      <c r="MHQ694" s="61"/>
      <c r="MHR694" s="61"/>
      <c r="MHS694" s="61"/>
      <c r="MHT694" s="61"/>
      <c r="MHU694" s="61"/>
      <c r="MHV694" s="61"/>
      <c r="MHW694" s="61"/>
      <c r="MHX694" s="61"/>
      <c r="MHY694" s="61"/>
      <c r="MHZ694" s="61"/>
      <c r="MIA694" s="61"/>
      <c r="MIB694" s="61"/>
      <c r="MIC694" s="61"/>
      <c r="MID694" s="61"/>
      <c r="MIE694" s="61"/>
      <c r="MIF694" s="61"/>
      <c r="MIG694" s="61"/>
      <c r="MIH694" s="61"/>
      <c r="MII694" s="61"/>
      <c r="MIJ694" s="61"/>
      <c r="MIK694" s="61"/>
      <c r="MIL694" s="61"/>
      <c r="MIM694" s="61"/>
      <c r="MIN694" s="61"/>
      <c r="MIO694" s="61"/>
      <c r="MIP694" s="61"/>
      <c r="MIQ694" s="61"/>
      <c r="MIR694" s="61"/>
      <c r="MIS694" s="61"/>
      <c r="MIT694" s="61"/>
      <c r="MIU694" s="61"/>
      <c r="MIV694" s="61"/>
      <c r="MIW694" s="61"/>
      <c r="MIX694" s="61"/>
      <c r="MIY694" s="61"/>
      <c r="MIZ694" s="61"/>
      <c r="MJA694" s="61"/>
      <c r="MJB694" s="61"/>
      <c r="MJC694" s="61"/>
      <c r="MJD694" s="61"/>
      <c r="MJE694" s="61"/>
      <c r="MJF694" s="61"/>
      <c r="MJG694" s="61"/>
      <c r="MJH694" s="61"/>
      <c r="MJI694" s="61"/>
      <c r="MJJ694" s="61"/>
      <c r="MJK694" s="61"/>
      <c r="MJL694" s="61"/>
      <c r="MJM694" s="61"/>
      <c r="MJN694" s="61"/>
      <c r="MJO694" s="61"/>
      <c r="MJP694" s="61"/>
      <c r="MJQ694" s="61"/>
      <c r="MJR694" s="61"/>
      <c r="MJS694" s="61"/>
      <c r="MJT694" s="61"/>
      <c r="MJU694" s="61"/>
      <c r="MJV694" s="61"/>
      <c r="MJW694" s="61"/>
      <c r="MJX694" s="61"/>
      <c r="MJY694" s="61"/>
      <c r="MJZ694" s="61"/>
      <c r="MKA694" s="61"/>
      <c r="MKB694" s="61"/>
      <c r="MKC694" s="61"/>
      <c r="MKD694" s="61"/>
      <c r="MKE694" s="61"/>
      <c r="MKF694" s="61"/>
      <c r="MKG694" s="61"/>
      <c r="MKH694" s="61"/>
      <c r="MKI694" s="61"/>
      <c r="MKJ694" s="61"/>
      <c r="MKK694" s="61"/>
      <c r="MKL694" s="61"/>
      <c r="MKM694" s="61"/>
      <c r="MKN694" s="61"/>
      <c r="MKO694" s="61"/>
      <c r="MKP694" s="61"/>
      <c r="MKQ694" s="61"/>
      <c r="MKR694" s="61"/>
      <c r="MKS694" s="61"/>
      <c r="MKT694" s="61"/>
      <c r="MKU694" s="61"/>
      <c r="MKV694" s="61"/>
      <c r="MKW694" s="61"/>
      <c r="MKX694" s="61"/>
      <c r="MKY694" s="61"/>
      <c r="MKZ694" s="61"/>
      <c r="MLA694" s="61"/>
      <c r="MLB694" s="61"/>
      <c r="MLC694" s="61"/>
      <c r="MLD694" s="61"/>
      <c r="MLE694" s="61"/>
      <c r="MLF694" s="61"/>
      <c r="MLG694" s="61"/>
      <c r="MLH694" s="61"/>
      <c r="MLI694" s="61"/>
      <c r="MLJ694" s="61"/>
      <c r="MLK694" s="61"/>
      <c r="MLL694" s="61"/>
      <c r="MLM694" s="61"/>
      <c r="MLN694" s="61"/>
      <c r="MLO694" s="61"/>
      <c r="MLP694" s="61"/>
      <c r="MLQ694" s="61"/>
      <c r="MLR694" s="61"/>
      <c r="MLS694" s="61"/>
      <c r="MLT694" s="61"/>
      <c r="MLU694" s="61"/>
      <c r="MLV694" s="61"/>
      <c r="MLW694" s="61"/>
      <c r="MLX694" s="61"/>
      <c r="MLY694" s="61"/>
      <c r="MLZ694" s="61"/>
      <c r="MMA694" s="61"/>
      <c r="MMB694" s="61"/>
      <c r="MMC694" s="61"/>
      <c r="MMD694" s="61"/>
      <c r="MME694" s="61"/>
      <c r="MMF694" s="61"/>
      <c r="MMG694" s="61"/>
      <c r="MMH694" s="61"/>
      <c r="MMI694" s="61"/>
      <c r="MMJ694" s="61"/>
      <c r="MMK694" s="61"/>
      <c r="MML694" s="61"/>
      <c r="MMM694" s="61"/>
      <c r="MMN694" s="61"/>
      <c r="MMO694" s="61"/>
      <c r="MMP694" s="61"/>
      <c r="MMQ694" s="61"/>
      <c r="MMR694" s="61"/>
      <c r="MMS694" s="61"/>
      <c r="MMT694" s="61"/>
      <c r="MMU694" s="61"/>
      <c r="MMV694" s="61"/>
      <c r="MMW694" s="61"/>
      <c r="MMX694" s="61"/>
      <c r="MMY694" s="61"/>
      <c r="MMZ694" s="61"/>
      <c r="MNA694" s="61"/>
      <c r="MNB694" s="61"/>
      <c r="MNC694" s="61"/>
      <c r="MND694" s="61"/>
      <c r="MNE694" s="61"/>
      <c r="MNF694" s="61"/>
      <c r="MNG694" s="61"/>
      <c r="MNH694" s="61"/>
      <c r="MNI694" s="61"/>
      <c r="MNJ694" s="61"/>
      <c r="MNK694" s="61"/>
      <c r="MNL694" s="61"/>
      <c r="MNM694" s="61"/>
      <c r="MNN694" s="61"/>
      <c r="MNO694" s="61"/>
      <c r="MNP694" s="61"/>
      <c r="MNQ694" s="61"/>
      <c r="MNR694" s="61"/>
      <c r="MNS694" s="61"/>
      <c r="MNT694" s="61"/>
      <c r="MNU694" s="61"/>
      <c r="MNV694" s="61"/>
      <c r="MNW694" s="61"/>
      <c r="MNX694" s="61"/>
      <c r="MNY694" s="61"/>
      <c r="MNZ694" s="61"/>
      <c r="MOA694" s="61"/>
      <c r="MOB694" s="61"/>
      <c r="MOC694" s="61"/>
      <c r="MOD694" s="61"/>
      <c r="MOE694" s="61"/>
      <c r="MOF694" s="61"/>
      <c r="MOG694" s="61"/>
      <c r="MOH694" s="61"/>
      <c r="MOI694" s="61"/>
      <c r="MOJ694" s="61"/>
      <c r="MOK694" s="61"/>
      <c r="MOL694" s="61"/>
      <c r="MOM694" s="61"/>
      <c r="MON694" s="61"/>
      <c r="MOO694" s="61"/>
      <c r="MOP694" s="61"/>
      <c r="MOQ694" s="61"/>
      <c r="MOR694" s="61"/>
      <c r="MOS694" s="61"/>
      <c r="MOT694" s="61"/>
      <c r="MOU694" s="61"/>
      <c r="MOV694" s="61"/>
      <c r="MOW694" s="61"/>
      <c r="MOX694" s="61"/>
      <c r="MOY694" s="61"/>
      <c r="MOZ694" s="61"/>
      <c r="MPA694" s="61"/>
      <c r="MPB694" s="61"/>
      <c r="MPC694" s="61"/>
      <c r="MPD694" s="61"/>
      <c r="MPE694" s="61"/>
      <c r="MPF694" s="61"/>
      <c r="MPG694" s="61"/>
      <c r="MPH694" s="61"/>
      <c r="MPI694" s="61"/>
      <c r="MPJ694" s="61"/>
      <c r="MPK694" s="61"/>
      <c r="MPL694" s="61"/>
      <c r="MPM694" s="61"/>
      <c r="MPN694" s="61"/>
      <c r="MPO694" s="61"/>
      <c r="MPP694" s="61"/>
      <c r="MPQ694" s="61"/>
      <c r="MPR694" s="61"/>
      <c r="MPS694" s="61"/>
      <c r="MPT694" s="61"/>
      <c r="MPU694" s="61"/>
      <c r="MPV694" s="61"/>
      <c r="MPW694" s="61"/>
      <c r="MPX694" s="61"/>
      <c r="MPY694" s="61"/>
      <c r="MPZ694" s="61"/>
      <c r="MQA694" s="61"/>
      <c r="MQB694" s="61"/>
      <c r="MQC694" s="61"/>
      <c r="MQD694" s="61"/>
      <c r="MQE694" s="61"/>
      <c r="MQF694" s="61"/>
      <c r="MQG694" s="61"/>
      <c r="MQH694" s="61"/>
      <c r="MQI694" s="61"/>
      <c r="MQJ694" s="61"/>
      <c r="MQK694" s="61"/>
      <c r="MQL694" s="61"/>
      <c r="MQM694" s="61"/>
      <c r="MQN694" s="61"/>
      <c r="MQO694" s="61"/>
      <c r="MQP694" s="61"/>
      <c r="MQQ694" s="61"/>
      <c r="MQR694" s="61"/>
      <c r="MQS694" s="61"/>
      <c r="MQT694" s="61"/>
      <c r="MQU694" s="61"/>
      <c r="MQV694" s="61"/>
      <c r="MQW694" s="61"/>
      <c r="MQX694" s="61"/>
      <c r="MQY694" s="61"/>
      <c r="MQZ694" s="61"/>
      <c r="MRA694" s="61"/>
      <c r="MRB694" s="61"/>
      <c r="MRC694" s="61"/>
      <c r="MRD694" s="61"/>
      <c r="MRE694" s="61"/>
      <c r="MRF694" s="61"/>
      <c r="MRG694" s="61"/>
      <c r="MRH694" s="61"/>
      <c r="MRI694" s="61"/>
      <c r="MRJ694" s="61"/>
      <c r="MRK694" s="61"/>
      <c r="MRL694" s="61"/>
      <c r="MRM694" s="61"/>
      <c r="MRN694" s="61"/>
      <c r="MRO694" s="61"/>
      <c r="MRP694" s="61"/>
      <c r="MRQ694" s="61"/>
      <c r="MRR694" s="61"/>
      <c r="MRS694" s="61"/>
      <c r="MRT694" s="61"/>
      <c r="MRU694" s="61"/>
      <c r="MRV694" s="61"/>
      <c r="MRW694" s="61"/>
      <c r="MRX694" s="61"/>
      <c r="MRY694" s="61"/>
      <c r="MRZ694" s="61"/>
      <c r="MSA694" s="61"/>
      <c r="MSB694" s="61"/>
      <c r="MSC694" s="61"/>
      <c r="MSD694" s="61"/>
      <c r="MSE694" s="61"/>
      <c r="MSF694" s="61"/>
      <c r="MSG694" s="61"/>
      <c r="MSH694" s="61"/>
      <c r="MSI694" s="61"/>
      <c r="MSJ694" s="61"/>
      <c r="MSK694" s="61"/>
      <c r="MSL694" s="61"/>
      <c r="MSM694" s="61"/>
      <c r="MSN694" s="61"/>
      <c r="MSO694" s="61"/>
      <c r="MSP694" s="61"/>
      <c r="MSQ694" s="61"/>
      <c r="MSR694" s="61"/>
      <c r="MSS694" s="61"/>
      <c r="MST694" s="61"/>
      <c r="MSU694" s="61"/>
      <c r="MSV694" s="61"/>
      <c r="MSW694" s="61"/>
      <c r="MSX694" s="61"/>
      <c r="MSY694" s="61"/>
      <c r="MSZ694" s="61"/>
      <c r="MTA694" s="61"/>
      <c r="MTB694" s="61"/>
      <c r="MTC694" s="61"/>
      <c r="MTD694" s="61"/>
      <c r="MTE694" s="61"/>
      <c r="MTF694" s="61"/>
      <c r="MTG694" s="61"/>
      <c r="MTH694" s="61"/>
      <c r="MTI694" s="61"/>
      <c r="MTJ694" s="61"/>
      <c r="MTK694" s="61"/>
      <c r="MTL694" s="61"/>
      <c r="MTM694" s="61"/>
      <c r="MTN694" s="61"/>
      <c r="MTO694" s="61"/>
      <c r="MTP694" s="61"/>
      <c r="MTQ694" s="61"/>
      <c r="MTR694" s="61"/>
      <c r="MTS694" s="61"/>
      <c r="MTT694" s="61"/>
      <c r="MTU694" s="61"/>
      <c r="MTV694" s="61"/>
      <c r="MTW694" s="61"/>
      <c r="MTX694" s="61"/>
      <c r="MTY694" s="61"/>
      <c r="MTZ694" s="61"/>
      <c r="MUA694" s="61"/>
      <c r="MUB694" s="61"/>
      <c r="MUC694" s="61"/>
      <c r="MUD694" s="61"/>
      <c r="MUE694" s="61"/>
      <c r="MUF694" s="61"/>
      <c r="MUG694" s="61"/>
      <c r="MUH694" s="61"/>
      <c r="MUI694" s="61"/>
      <c r="MUJ694" s="61"/>
      <c r="MUK694" s="61"/>
      <c r="MUL694" s="61"/>
      <c r="MUM694" s="61"/>
      <c r="MUN694" s="61"/>
      <c r="MUO694" s="61"/>
      <c r="MUP694" s="61"/>
      <c r="MUQ694" s="61"/>
      <c r="MUR694" s="61"/>
      <c r="MUS694" s="61"/>
      <c r="MUT694" s="61"/>
      <c r="MUU694" s="61"/>
      <c r="MUV694" s="61"/>
      <c r="MUW694" s="61"/>
      <c r="MUX694" s="61"/>
      <c r="MUY694" s="61"/>
      <c r="MUZ694" s="61"/>
      <c r="MVA694" s="61"/>
      <c r="MVB694" s="61"/>
      <c r="MVC694" s="61"/>
      <c r="MVD694" s="61"/>
      <c r="MVE694" s="61"/>
      <c r="MVF694" s="61"/>
      <c r="MVG694" s="61"/>
      <c r="MVH694" s="61"/>
      <c r="MVI694" s="61"/>
      <c r="MVJ694" s="61"/>
      <c r="MVK694" s="61"/>
      <c r="MVL694" s="61"/>
      <c r="MVM694" s="61"/>
      <c r="MVN694" s="61"/>
      <c r="MVO694" s="61"/>
      <c r="MVP694" s="61"/>
      <c r="MVQ694" s="61"/>
      <c r="MVR694" s="61"/>
      <c r="MVS694" s="61"/>
      <c r="MVT694" s="61"/>
      <c r="MVU694" s="61"/>
      <c r="MVV694" s="61"/>
      <c r="MVW694" s="61"/>
      <c r="MVX694" s="61"/>
      <c r="MVY694" s="61"/>
      <c r="MVZ694" s="61"/>
      <c r="MWA694" s="61"/>
      <c r="MWB694" s="61"/>
      <c r="MWC694" s="61"/>
      <c r="MWD694" s="61"/>
      <c r="MWE694" s="61"/>
      <c r="MWF694" s="61"/>
      <c r="MWG694" s="61"/>
      <c r="MWH694" s="61"/>
      <c r="MWI694" s="61"/>
      <c r="MWJ694" s="61"/>
      <c r="MWK694" s="61"/>
      <c r="MWL694" s="61"/>
      <c r="MWM694" s="61"/>
      <c r="MWN694" s="61"/>
      <c r="MWO694" s="61"/>
      <c r="MWP694" s="61"/>
      <c r="MWQ694" s="61"/>
      <c r="MWR694" s="61"/>
      <c r="MWS694" s="61"/>
      <c r="MWT694" s="61"/>
      <c r="MWU694" s="61"/>
      <c r="MWV694" s="61"/>
      <c r="MWW694" s="61"/>
      <c r="MWX694" s="61"/>
      <c r="MWY694" s="61"/>
      <c r="MWZ694" s="61"/>
      <c r="MXA694" s="61"/>
      <c r="MXB694" s="61"/>
      <c r="MXC694" s="61"/>
      <c r="MXD694" s="61"/>
      <c r="MXE694" s="61"/>
      <c r="MXF694" s="61"/>
      <c r="MXG694" s="61"/>
      <c r="MXH694" s="61"/>
      <c r="MXI694" s="61"/>
      <c r="MXJ694" s="61"/>
      <c r="MXK694" s="61"/>
      <c r="MXL694" s="61"/>
      <c r="MXM694" s="61"/>
      <c r="MXN694" s="61"/>
      <c r="MXO694" s="61"/>
      <c r="MXP694" s="61"/>
      <c r="MXQ694" s="61"/>
      <c r="MXR694" s="61"/>
      <c r="MXS694" s="61"/>
      <c r="MXT694" s="61"/>
      <c r="MXU694" s="61"/>
      <c r="MXV694" s="61"/>
      <c r="MXW694" s="61"/>
      <c r="MXX694" s="61"/>
      <c r="MXY694" s="61"/>
      <c r="MXZ694" s="61"/>
      <c r="MYA694" s="61"/>
      <c r="MYB694" s="61"/>
      <c r="MYC694" s="61"/>
      <c r="MYD694" s="61"/>
      <c r="MYE694" s="61"/>
      <c r="MYF694" s="61"/>
      <c r="MYG694" s="61"/>
      <c r="MYH694" s="61"/>
      <c r="MYI694" s="61"/>
      <c r="MYJ694" s="61"/>
      <c r="MYK694" s="61"/>
      <c r="MYL694" s="61"/>
      <c r="MYM694" s="61"/>
      <c r="MYN694" s="61"/>
      <c r="MYO694" s="61"/>
      <c r="MYP694" s="61"/>
      <c r="MYQ694" s="61"/>
      <c r="MYR694" s="61"/>
      <c r="MYS694" s="61"/>
      <c r="MYT694" s="61"/>
      <c r="MYU694" s="61"/>
      <c r="MYV694" s="61"/>
      <c r="MYW694" s="61"/>
      <c r="MYX694" s="61"/>
      <c r="MYY694" s="61"/>
      <c r="MYZ694" s="61"/>
      <c r="MZA694" s="61"/>
      <c r="MZB694" s="61"/>
      <c r="MZC694" s="61"/>
      <c r="MZD694" s="61"/>
      <c r="MZE694" s="61"/>
      <c r="MZF694" s="61"/>
      <c r="MZG694" s="61"/>
      <c r="MZH694" s="61"/>
      <c r="MZI694" s="61"/>
      <c r="MZJ694" s="61"/>
      <c r="MZK694" s="61"/>
      <c r="MZL694" s="61"/>
      <c r="MZM694" s="61"/>
      <c r="MZN694" s="61"/>
      <c r="MZO694" s="61"/>
      <c r="MZP694" s="61"/>
      <c r="MZQ694" s="61"/>
      <c r="MZR694" s="61"/>
      <c r="MZS694" s="61"/>
      <c r="MZT694" s="61"/>
      <c r="MZU694" s="61"/>
      <c r="MZV694" s="61"/>
      <c r="MZW694" s="61"/>
      <c r="MZX694" s="61"/>
      <c r="MZY694" s="61"/>
      <c r="MZZ694" s="61"/>
      <c r="NAA694" s="61"/>
      <c r="NAB694" s="61"/>
      <c r="NAC694" s="61"/>
      <c r="NAD694" s="61"/>
      <c r="NAE694" s="61"/>
      <c r="NAF694" s="61"/>
      <c r="NAG694" s="61"/>
      <c r="NAH694" s="61"/>
      <c r="NAI694" s="61"/>
      <c r="NAJ694" s="61"/>
      <c r="NAK694" s="61"/>
      <c r="NAL694" s="61"/>
      <c r="NAM694" s="61"/>
      <c r="NAN694" s="61"/>
      <c r="NAO694" s="61"/>
      <c r="NAP694" s="61"/>
      <c r="NAQ694" s="61"/>
      <c r="NAR694" s="61"/>
      <c r="NAS694" s="61"/>
      <c r="NAT694" s="61"/>
      <c r="NAU694" s="61"/>
      <c r="NAV694" s="61"/>
      <c r="NAW694" s="61"/>
      <c r="NAX694" s="61"/>
      <c r="NAY694" s="61"/>
      <c r="NAZ694" s="61"/>
      <c r="NBA694" s="61"/>
      <c r="NBB694" s="61"/>
      <c r="NBC694" s="61"/>
      <c r="NBD694" s="61"/>
      <c r="NBE694" s="61"/>
      <c r="NBF694" s="61"/>
      <c r="NBG694" s="61"/>
      <c r="NBH694" s="61"/>
      <c r="NBI694" s="61"/>
      <c r="NBJ694" s="61"/>
      <c r="NBK694" s="61"/>
      <c r="NBL694" s="61"/>
      <c r="NBM694" s="61"/>
      <c r="NBN694" s="61"/>
      <c r="NBO694" s="61"/>
      <c r="NBP694" s="61"/>
      <c r="NBQ694" s="61"/>
      <c r="NBR694" s="61"/>
      <c r="NBS694" s="61"/>
      <c r="NBT694" s="61"/>
      <c r="NBU694" s="61"/>
      <c r="NBV694" s="61"/>
      <c r="NBW694" s="61"/>
      <c r="NBX694" s="61"/>
      <c r="NBY694" s="61"/>
      <c r="NBZ694" s="61"/>
      <c r="NCA694" s="61"/>
      <c r="NCB694" s="61"/>
      <c r="NCC694" s="61"/>
      <c r="NCD694" s="61"/>
      <c r="NCE694" s="61"/>
      <c r="NCF694" s="61"/>
      <c r="NCG694" s="61"/>
      <c r="NCH694" s="61"/>
      <c r="NCI694" s="61"/>
      <c r="NCJ694" s="61"/>
      <c r="NCK694" s="61"/>
      <c r="NCL694" s="61"/>
      <c r="NCM694" s="61"/>
      <c r="NCN694" s="61"/>
      <c r="NCO694" s="61"/>
      <c r="NCP694" s="61"/>
      <c r="NCQ694" s="61"/>
      <c r="NCR694" s="61"/>
      <c r="NCS694" s="61"/>
      <c r="NCT694" s="61"/>
      <c r="NCU694" s="61"/>
      <c r="NCV694" s="61"/>
      <c r="NCW694" s="61"/>
      <c r="NCX694" s="61"/>
      <c r="NCY694" s="61"/>
      <c r="NCZ694" s="61"/>
      <c r="NDA694" s="61"/>
      <c r="NDB694" s="61"/>
      <c r="NDC694" s="61"/>
      <c r="NDD694" s="61"/>
      <c r="NDE694" s="61"/>
      <c r="NDF694" s="61"/>
      <c r="NDG694" s="61"/>
      <c r="NDH694" s="61"/>
      <c r="NDI694" s="61"/>
      <c r="NDJ694" s="61"/>
      <c r="NDK694" s="61"/>
      <c r="NDL694" s="61"/>
      <c r="NDM694" s="61"/>
      <c r="NDN694" s="61"/>
      <c r="NDO694" s="61"/>
      <c r="NDP694" s="61"/>
      <c r="NDQ694" s="61"/>
      <c r="NDR694" s="61"/>
      <c r="NDS694" s="61"/>
      <c r="NDT694" s="61"/>
      <c r="NDU694" s="61"/>
      <c r="NDV694" s="61"/>
      <c r="NDW694" s="61"/>
      <c r="NDX694" s="61"/>
      <c r="NDY694" s="61"/>
      <c r="NDZ694" s="61"/>
      <c r="NEA694" s="61"/>
      <c r="NEB694" s="61"/>
      <c r="NEC694" s="61"/>
      <c r="NED694" s="61"/>
      <c r="NEE694" s="61"/>
      <c r="NEF694" s="61"/>
      <c r="NEG694" s="61"/>
      <c r="NEH694" s="61"/>
      <c r="NEI694" s="61"/>
      <c r="NEJ694" s="61"/>
      <c r="NEK694" s="61"/>
      <c r="NEL694" s="61"/>
      <c r="NEM694" s="61"/>
      <c r="NEN694" s="61"/>
      <c r="NEO694" s="61"/>
      <c r="NEP694" s="61"/>
      <c r="NEQ694" s="61"/>
      <c r="NER694" s="61"/>
      <c r="NES694" s="61"/>
      <c r="NET694" s="61"/>
      <c r="NEU694" s="61"/>
      <c r="NEV694" s="61"/>
      <c r="NEW694" s="61"/>
      <c r="NEX694" s="61"/>
      <c r="NEY694" s="61"/>
      <c r="NEZ694" s="61"/>
      <c r="NFA694" s="61"/>
      <c r="NFB694" s="61"/>
      <c r="NFC694" s="61"/>
      <c r="NFD694" s="61"/>
      <c r="NFE694" s="61"/>
      <c r="NFF694" s="61"/>
      <c r="NFG694" s="61"/>
      <c r="NFH694" s="61"/>
      <c r="NFI694" s="61"/>
      <c r="NFJ694" s="61"/>
      <c r="NFK694" s="61"/>
      <c r="NFL694" s="61"/>
      <c r="NFM694" s="61"/>
      <c r="NFN694" s="61"/>
      <c r="NFO694" s="61"/>
      <c r="NFP694" s="61"/>
      <c r="NFQ694" s="61"/>
      <c r="NFR694" s="61"/>
      <c r="NFS694" s="61"/>
      <c r="NFT694" s="61"/>
      <c r="NFU694" s="61"/>
      <c r="NFV694" s="61"/>
      <c r="NFW694" s="61"/>
      <c r="NFX694" s="61"/>
      <c r="NFY694" s="61"/>
      <c r="NFZ694" s="61"/>
      <c r="NGA694" s="61"/>
      <c r="NGB694" s="61"/>
      <c r="NGC694" s="61"/>
      <c r="NGD694" s="61"/>
      <c r="NGE694" s="61"/>
      <c r="NGF694" s="61"/>
      <c r="NGG694" s="61"/>
      <c r="NGH694" s="61"/>
      <c r="NGI694" s="61"/>
      <c r="NGJ694" s="61"/>
      <c r="NGK694" s="61"/>
      <c r="NGL694" s="61"/>
      <c r="NGM694" s="61"/>
      <c r="NGN694" s="61"/>
      <c r="NGO694" s="61"/>
      <c r="NGP694" s="61"/>
      <c r="NGQ694" s="61"/>
      <c r="NGR694" s="61"/>
      <c r="NGS694" s="61"/>
      <c r="NGT694" s="61"/>
      <c r="NGU694" s="61"/>
      <c r="NGV694" s="61"/>
      <c r="NGW694" s="61"/>
      <c r="NGX694" s="61"/>
      <c r="NGY694" s="61"/>
      <c r="NGZ694" s="61"/>
      <c r="NHA694" s="61"/>
      <c r="NHB694" s="61"/>
      <c r="NHC694" s="61"/>
      <c r="NHD694" s="61"/>
      <c r="NHE694" s="61"/>
      <c r="NHF694" s="61"/>
      <c r="NHG694" s="61"/>
      <c r="NHH694" s="61"/>
      <c r="NHI694" s="61"/>
      <c r="NHJ694" s="61"/>
      <c r="NHK694" s="61"/>
      <c r="NHL694" s="61"/>
      <c r="NHM694" s="61"/>
      <c r="NHN694" s="61"/>
      <c r="NHO694" s="61"/>
      <c r="NHP694" s="61"/>
      <c r="NHQ694" s="61"/>
      <c r="NHR694" s="61"/>
      <c r="NHS694" s="61"/>
      <c r="NHT694" s="61"/>
      <c r="NHU694" s="61"/>
      <c r="NHV694" s="61"/>
      <c r="NHW694" s="61"/>
      <c r="NHX694" s="61"/>
      <c r="NHY694" s="61"/>
      <c r="NHZ694" s="61"/>
      <c r="NIA694" s="61"/>
      <c r="NIB694" s="61"/>
      <c r="NIC694" s="61"/>
      <c r="NID694" s="61"/>
      <c r="NIE694" s="61"/>
      <c r="NIF694" s="61"/>
      <c r="NIG694" s="61"/>
      <c r="NIH694" s="61"/>
      <c r="NII694" s="61"/>
      <c r="NIJ694" s="61"/>
      <c r="NIK694" s="61"/>
      <c r="NIL694" s="61"/>
      <c r="NIM694" s="61"/>
      <c r="NIN694" s="61"/>
      <c r="NIO694" s="61"/>
      <c r="NIP694" s="61"/>
      <c r="NIQ694" s="61"/>
      <c r="NIR694" s="61"/>
      <c r="NIS694" s="61"/>
      <c r="NIT694" s="61"/>
      <c r="NIU694" s="61"/>
      <c r="NIV694" s="61"/>
      <c r="NIW694" s="61"/>
      <c r="NIX694" s="61"/>
      <c r="NIY694" s="61"/>
      <c r="NIZ694" s="61"/>
      <c r="NJA694" s="61"/>
      <c r="NJB694" s="61"/>
      <c r="NJC694" s="61"/>
      <c r="NJD694" s="61"/>
      <c r="NJE694" s="61"/>
      <c r="NJF694" s="61"/>
      <c r="NJG694" s="61"/>
      <c r="NJH694" s="61"/>
      <c r="NJI694" s="61"/>
      <c r="NJJ694" s="61"/>
      <c r="NJK694" s="61"/>
      <c r="NJL694" s="61"/>
      <c r="NJM694" s="61"/>
      <c r="NJN694" s="61"/>
      <c r="NJO694" s="61"/>
      <c r="NJP694" s="61"/>
      <c r="NJQ694" s="61"/>
      <c r="NJR694" s="61"/>
      <c r="NJS694" s="61"/>
      <c r="NJT694" s="61"/>
      <c r="NJU694" s="61"/>
      <c r="NJV694" s="61"/>
      <c r="NJW694" s="61"/>
      <c r="NJX694" s="61"/>
      <c r="NJY694" s="61"/>
      <c r="NJZ694" s="61"/>
      <c r="NKA694" s="61"/>
      <c r="NKB694" s="61"/>
      <c r="NKC694" s="61"/>
      <c r="NKD694" s="61"/>
      <c r="NKE694" s="61"/>
      <c r="NKF694" s="61"/>
      <c r="NKG694" s="61"/>
      <c r="NKH694" s="61"/>
      <c r="NKI694" s="61"/>
      <c r="NKJ694" s="61"/>
      <c r="NKK694" s="61"/>
      <c r="NKL694" s="61"/>
      <c r="NKM694" s="61"/>
      <c r="NKN694" s="61"/>
      <c r="NKO694" s="61"/>
      <c r="NKP694" s="61"/>
      <c r="NKQ694" s="61"/>
      <c r="NKR694" s="61"/>
      <c r="NKS694" s="61"/>
      <c r="NKT694" s="61"/>
      <c r="NKU694" s="61"/>
      <c r="NKV694" s="61"/>
      <c r="NKW694" s="61"/>
      <c r="NKX694" s="61"/>
      <c r="NKY694" s="61"/>
      <c r="NKZ694" s="61"/>
      <c r="NLA694" s="61"/>
      <c r="NLB694" s="61"/>
      <c r="NLC694" s="61"/>
      <c r="NLD694" s="61"/>
      <c r="NLE694" s="61"/>
      <c r="NLF694" s="61"/>
      <c r="NLG694" s="61"/>
      <c r="NLH694" s="61"/>
      <c r="NLI694" s="61"/>
      <c r="NLJ694" s="61"/>
      <c r="NLK694" s="61"/>
      <c r="NLL694" s="61"/>
      <c r="NLM694" s="61"/>
      <c r="NLN694" s="61"/>
      <c r="NLO694" s="61"/>
      <c r="NLP694" s="61"/>
      <c r="NLQ694" s="61"/>
      <c r="NLR694" s="61"/>
      <c r="NLS694" s="61"/>
      <c r="NLT694" s="61"/>
      <c r="NLU694" s="61"/>
      <c r="NLV694" s="61"/>
      <c r="NLW694" s="61"/>
      <c r="NLX694" s="61"/>
      <c r="NLY694" s="61"/>
      <c r="NLZ694" s="61"/>
      <c r="NMA694" s="61"/>
      <c r="NMB694" s="61"/>
      <c r="NMC694" s="61"/>
      <c r="NMD694" s="61"/>
      <c r="NME694" s="61"/>
      <c r="NMF694" s="61"/>
      <c r="NMG694" s="61"/>
      <c r="NMH694" s="61"/>
      <c r="NMI694" s="61"/>
      <c r="NMJ694" s="61"/>
      <c r="NMK694" s="61"/>
      <c r="NML694" s="61"/>
      <c r="NMM694" s="61"/>
      <c r="NMN694" s="61"/>
      <c r="NMO694" s="61"/>
      <c r="NMP694" s="61"/>
      <c r="NMQ694" s="61"/>
      <c r="NMR694" s="61"/>
      <c r="NMS694" s="61"/>
      <c r="NMT694" s="61"/>
      <c r="NMU694" s="61"/>
      <c r="NMV694" s="61"/>
      <c r="NMW694" s="61"/>
      <c r="NMX694" s="61"/>
      <c r="NMY694" s="61"/>
      <c r="NMZ694" s="61"/>
      <c r="NNA694" s="61"/>
      <c r="NNB694" s="61"/>
      <c r="NNC694" s="61"/>
      <c r="NND694" s="61"/>
      <c r="NNE694" s="61"/>
      <c r="NNF694" s="61"/>
      <c r="NNG694" s="61"/>
      <c r="NNH694" s="61"/>
      <c r="NNI694" s="61"/>
      <c r="NNJ694" s="61"/>
      <c r="NNK694" s="61"/>
      <c r="NNL694" s="61"/>
      <c r="NNM694" s="61"/>
      <c r="NNN694" s="61"/>
      <c r="NNO694" s="61"/>
      <c r="NNP694" s="61"/>
      <c r="NNQ694" s="61"/>
      <c r="NNR694" s="61"/>
      <c r="NNS694" s="61"/>
      <c r="NNT694" s="61"/>
      <c r="NNU694" s="61"/>
      <c r="NNV694" s="61"/>
      <c r="NNW694" s="61"/>
      <c r="NNX694" s="61"/>
      <c r="NNY694" s="61"/>
      <c r="NNZ694" s="61"/>
      <c r="NOA694" s="61"/>
      <c r="NOB694" s="61"/>
      <c r="NOC694" s="61"/>
      <c r="NOD694" s="61"/>
      <c r="NOE694" s="61"/>
      <c r="NOF694" s="61"/>
      <c r="NOG694" s="61"/>
      <c r="NOH694" s="61"/>
      <c r="NOI694" s="61"/>
      <c r="NOJ694" s="61"/>
      <c r="NOK694" s="61"/>
      <c r="NOL694" s="61"/>
      <c r="NOM694" s="61"/>
      <c r="NON694" s="61"/>
      <c r="NOO694" s="61"/>
      <c r="NOP694" s="61"/>
      <c r="NOQ694" s="61"/>
      <c r="NOR694" s="61"/>
      <c r="NOS694" s="61"/>
      <c r="NOT694" s="61"/>
      <c r="NOU694" s="61"/>
      <c r="NOV694" s="61"/>
      <c r="NOW694" s="61"/>
      <c r="NOX694" s="61"/>
      <c r="NOY694" s="61"/>
      <c r="NOZ694" s="61"/>
      <c r="NPA694" s="61"/>
      <c r="NPB694" s="61"/>
      <c r="NPC694" s="61"/>
      <c r="NPD694" s="61"/>
      <c r="NPE694" s="61"/>
      <c r="NPF694" s="61"/>
      <c r="NPG694" s="61"/>
      <c r="NPH694" s="61"/>
      <c r="NPI694" s="61"/>
      <c r="NPJ694" s="61"/>
      <c r="NPK694" s="61"/>
      <c r="NPL694" s="61"/>
      <c r="NPM694" s="61"/>
      <c r="NPN694" s="61"/>
      <c r="NPO694" s="61"/>
      <c r="NPP694" s="61"/>
      <c r="NPQ694" s="61"/>
      <c r="NPR694" s="61"/>
      <c r="NPS694" s="61"/>
      <c r="NPT694" s="61"/>
      <c r="NPU694" s="61"/>
      <c r="NPV694" s="61"/>
      <c r="NPW694" s="61"/>
      <c r="NPX694" s="61"/>
      <c r="NPY694" s="61"/>
      <c r="NPZ694" s="61"/>
      <c r="NQA694" s="61"/>
      <c r="NQB694" s="61"/>
      <c r="NQC694" s="61"/>
      <c r="NQD694" s="61"/>
      <c r="NQE694" s="61"/>
      <c r="NQF694" s="61"/>
      <c r="NQG694" s="61"/>
      <c r="NQH694" s="61"/>
      <c r="NQI694" s="61"/>
      <c r="NQJ694" s="61"/>
      <c r="NQK694" s="61"/>
      <c r="NQL694" s="61"/>
      <c r="NQM694" s="61"/>
      <c r="NQN694" s="61"/>
      <c r="NQO694" s="61"/>
      <c r="NQP694" s="61"/>
      <c r="NQQ694" s="61"/>
      <c r="NQR694" s="61"/>
      <c r="NQS694" s="61"/>
      <c r="NQT694" s="61"/>
      <c r="NQU694" s="61"/>
      <c r="NQV694" s="61"/>
      <c r="NQW694" s="61"/>
      <c r="NQX694" s="61"/>
      <c r="NQY694" s="61"/>
      <c r="NQZ694" s="61"/>
      <c r="NRA694" s="61"/>
      <c r="NRB694" s="61"/>
      <c r="NRC694" s="61"/>
      <c r="NRD694" s="61"/>
      <c r="NRE694" s="61"/>
      <c r="NRF694" s="61"/>
      <c r="NRG694" s="61"/>
      <c r="NRH694" s="61"/>
      <c r="NRI694" s="61"/>
      <c r="NRJ694" s="61"/>
      <c r="NRK694" s="61"/>
      <c r="NRL694" s="61"/>
      <c r="NRM694" s="61"/>
      <c r="NRN694" s="61"/>
      <c r="NRO694" s="61"/>
      <c r="NRP694" s="61"/>
      <c r="NRQ694" s="61"/>
      <c r="NRR694" s="61"/>
      <c r="NRS694" s="61"/>
      <c r="NRT694" s="61"/>
      <c r="NRU694" s="61"/>
      <c r="NRV694" s="61"/>
      <c r="NRW694" s="61"/>
      <c r="NRX694" s="61"/>
      <c r="NRY694" s="61"/>
      <c r="NRZ694" s="61"/>
      <c r="NSA694" s="61"/>
      <c r="NSB694" s="61"/>
      <c r="NSC694" s="61"/>
      <c r="NSD694" s="61"/>
      <c r="NSE694" s="61"/>
      <c r="NSF694" s="61"/>
      <c r="NSG694" s="61"/>
      <c r="NSH694" s="61"/>
      <c r="NSI694" s="61"/>
      <c r="NSJ694" s="61"/>
      <c r="NSK694" s="61"/>
      <c r="NSL694" s="61"/>
      <c r="NSM694" s="61"/>
      <c r="NSN694" s="61"/>
      <c r="NSO694" s="61"/>
      <c r="NSP694" s="61"/>
      <c r="NSQ694" s="61"/>
      <c r="NSR694" s="61"/>
      <c r="NSS694" s="61"/>
      <c r="NST694" s="61"/>
      <c r="NSU694" s="61"/>
      <c r="NSV694" s="61"/>
      <c r="NSW694" s="61"/>
      <c r="NSX694" s="61"/>
      <c r="NSY694" s="61"/>
      <c r="NSZ694" s="61"/>
      <c r="NTA694" s="61"/>
      <c r="NTB694" s="61"/>
      <c r="NTC694" s="61"/>
      <c r="NTD694" s="61"/>
      <c r="NTE694" s="61"/>
      <c r="NTF694" s="61"/>
      <c r="NTG694" s="61"/>
      <c r="NTH694" s="61"/>
      <c r="NTI694" s="61"/>
      <c r="NTJ694" s="61"/>
      <c r="NTK694" s="61"/>
      <c r="NTL694" s="61"/>
      <c r="NTM694" s="61"/>
      <c r="NTN694" s="61"/>
      <c r="NTO694" s="61"/>
      <c r="NTP694" s="61"/>
      <c r="NTQ694" s="61"/>
      <c r="NTR694" s="61"/>
      <c r="NTS694" s="61"/>
      <c r="NTT694" s="61"/>
      <c r="NTU694" s="61"/>
      <c r="NTV694" s="61"/>
      <c r="NTW694" s="61"/>
      <c r="NTX694" s="61"/>
      <c r="NTY694" s="61"/>
      <c r="NTZ694" s="61"/>
      <c r="NUA694" s="61"/>
      <c r="NUB694" s="61"/>
      <c r="NUC694" s="61"/>
      <c r="NUD694" s="61"/>
      <c r="NUE694" s="61"/>
      <c r="NUF694" s="61"/>
      <c r="NUG694" s="61"/>
      <c r="NUH694" s="61"/>
      <c r="NUI694" s="61"/>
      <c r="NUJ694" s="61"/>
      <c r="NUK694" s="61"/>
      <c r="NUL694" s="61"/>
      <c r="NUM694" s="61"/>
      <c r="NUN694" s="61"/>
      <c r="NUO694" s="61"/>
      <c r="NUP694" s="61"/>
      <c r="NUQ694" s="61"/>
      <c r="NUR694" s="61"/>
      <c r="NUS694" s="61"/>
      <c r="NUT694" s="61"/>
      <c r="NUU694" s="61"/>
      <c r="NUV694" s="61"/>
      <c r="NUW694" s="61"/>
      <c r="NUX694" s="61"/>
      <c r="NUY694" s="61"/>
      <c r="NUZ694" s="61"/>
      <c r="NVA694" s="61"/>
      <c r="NVB694" s="61"/>
      <c r="NVC694" s="61"/>
      <c r="NVD694" s="61"/>
      <c r="NVE694" s="61"/>
      <c r="NVF694" s="61"/>
      <c r="NVG694" s="61"/>
      <c r="NVH694" s="61"/>
      <c r="NVI694" s="61"/>
      <c r="NVJ694" s="61"/>
      <c r="NVK694" s="61"/>
      <c r="NVL694" s="61"/>
      <c r="NVM694" s="61"/>
      <c r="NVN694" s="61"/>
      <c r="NVO694" s="61"/>
      <c r="NVP694" s="61"/>
      <c r="NVQ694" s="61"/>
      <c r="NVR694" s="61"/>
      <c r="NVS694" s="61"/>
      <c r="NVT694" s="61"/>
      <c r="NVU694" s="61"/>
      <c r="NVV694" s="61"/>
      <c r="NVW694" s="61"/>
      <c r="NVX694" s="61"/>
      <c r="NVY694" s="61"/>
      <c r="NVZ694" s="61"/>
      <c r="NWA694" s="61"/>
      <c r="NWB694" s="61"/>
      <c r="NWC694" s="61"/>
      <c r="NWD694" s="61"/>
      <c r="NWE694" s="61"/>
      <c r="NWF694" s="61"/>
      <c r="NWG694" s="61"/>
      <c r="NWH694" s="61"/>
      <c r="NWI694" s="61"/>
      <c r="NWJ694" s="61"/>
      <c r="NWK694" s="61"/>
      <c r="NWL694" s="61"/>
      <c r="NWM694" s="61"/>
      <c r="NWN694" s="61"/>
      <c r="NWO694" s="61"/>
      <c r="NWP694" s="61"/>
      <c r="NWQ694" s="61"/>
      <c r="NWR694" s="61"/>
      <c r="NWS694" s="61"/>
      <c r="NWT694" s="61"/>
      <c r="NWU694" s="61"/>
      <c r="NWV694" s="61"/>
      <c r="NWW694" s="61"/>
      <c r="NWX694" s="61"/>
      <c r="NWY694" s="61"/>
      <c r="NWZ694" s="61"/>
      <c r="NXA694" s="61"/>
      <c r="NXB694" s="61"/>
      <c r="NXC694" s="61"/>
      <c r="NXD694" s="61"/>
      <c r="NXE694" s="61"/>
      <c r="NXF694" s="61"/>
      <c r="NXG694" s="61"/>
      <c r="NXH694" s="61"/>
      <c r="NXI694" s="61"/>
      <c r="NXJ694" s="61"/>
      <c r="NXK694" s="61"/>
      <c r="NXL694" s="61"/>
      <c r="NXM694" s="61"/>
      <c r="NXN694" s="61"/>
      <c r="NXO694" s="61"/>
      <c r="NXP694" s="61"/>
      <c r="NXQ694" s="61"/>
      <c r="NXR694" s="61"/>
      <c r="NXS694" s="61"/>
      <c r="NXT694" s="61"/>
      <c r="NXU694" s="61"/>
      <c r="NXV694" s="61"/>
      <c r="NXW694" s="61"/>
      <c r="NXX694" s="61"/>
      <c r="NXY694" s="61"/>
      <c r="NXZ694" s="61"/>
      <c r="NYA694" s="61"/>
      <c r="NYB694" s="61"/>
      <c r="NYC694" s="61"/>
      <c r="NYD694" s="61"/>
      <c r="NYE694" s="61"/>
      <c r="NYF694" s="61"/>
      <c r="NYG694" s="61"/>
      <c r="NYH694" s="61"/>
      <c r="NYI694" s="61"/>
      <c r="NYJ694" s="61"/>
      <c r="NYK694" s="61"/>
      <c r="NYL694" s="61"/>
      <c r="NYM694" s="61"/>
      <c r="NYN694" s="61"/>
      <c r="NYO694" s="61"/>
      <c r="NYP694" s="61"/>
      <c r="NYQ694" s="61"/>
      <c r="NYR694" s="61"/>
      <c r="NYS694" s="61"/>
      <c r="NYT694" s="61"/>
      <c r="NYU694" s="61"/>
      <c r="NYV694" s="61"/>
      <c r="NYW694" s="61"/>
      <c r="NYX694" s="61"/>
      <c r="NYY694" s="61"/>
      <c r="NYZ694" s="61"/>
      <c r="NZA694" s="61"/>
      <c r="NZB694" s="61"/>
      <c r="NZC694" s="61"/>
      <c r="NZD694" s="61"/>
      <c r="NZE694" s="61"/>
      <c r="NZF694" s="61"/>
      <c r="NZG694" s="61"/>
      <c r="NZH694" s="61"/>
      <c r="NZI694" s="61"/>
      <c r="NZJ694" s="61"/>
      <c r="NZK694" s="61"/>
      <c r="NZL694" s="61"/>
      <c r="NZM694" s="61"/>
      <c r="NZN694" s="61"/>
      <c r="NZO694" s="61"/>
      <c r="NZP694" s="61"/>
      <c r="NZQ694" s="61"/>
      <c r="NZR694" s="61"/>
      <c r="NZS694" s="61"/>
      <c r="NZT694" s="61"/>
      <c r="NZU694" s="61"/>
      <c r="NZV694" s="61"/>
      <c r="NZW694" s="61"/>
      <c r="NZX694" s="61"/>
      <c r="NZY694" s="61"/>
      <c r="NZZ694" s="61"/>
      <c r="OAA694" s="61"/>
      <c r="OAB694" s="61"/>
      <c r="OAC694" s="61"/>
      <c r="OAD694" s="61"/>
      <c r="OAE694" s="61"/>
      <c r="OAF694" s="61"/>
      <c r="OAG694" s="61"/>
      <c r="OAH694" s="61"/>
      <c r="OAI694" s="61"/>
      <c r="OAJ694" s="61"/>
      <c r="OAK694" s="61"/>
      <c r="OAL694" s="61"/>
      <c r="OAM694" s="61"/>
      <c r="OAN694" s="61"/>
      <c r="OAO694" s="61"/>
      <c r="OAP694" s="61"/>
      <c r="OAQ694" s="61"/>
      <c r="OAR694" s="61"/>
      <c r="OAS694" s="61"/>
      <c r="OAT694" s="61"/>
      <c r="OAU694" s="61"/>
      <c r="OAV694" s="61"/>
      <c r="OAW694" s="61"/>
      <c r="OAX694" s="61"/>
      <c r="OAY694" s="61"/>
      <c r="OAZ694" s="61"/>
      <c r="OBA694" s="61"/>
      <c r="OBB694" s="61"/>
      <c r="OBC694" s="61"/>
      <c r="OBD694" s="61"/>
      <c r="OBE694" s="61"/>
      <c r="OBF694" s="61"/>
      <c r="OBG694" s="61"/>
      <c r="OBH694" s="61"/>
      <c r="OBI694" s="61"/>
      <c r="OBJ694" s="61"/>
      <c r="OBK694" s="61"/>
      <c r="OBL694" s="61"/>
      <c r="OBM694" s="61"/>
      <c r="OBN694" s="61"/>
      <c r="OBO694" s="61"/>
      <c r="OBP694" s="61"/>
      <c r="OBQ694" s="61"/>
      <c r="OBR694" s="61"/>
      <c r="OBS694" s="61"/>
      <c r="OBT694" s="61"/>
      <c r="OBU694" s="61"/>
      <c r="OBV694" s="61"/>
      <c r="OBW694" s="61"/>
      <c r="OBX694" s="61"/>
      <c r="OBY694" s="61"/>
      <c r="OBZ694" s="61"/>
      <c r="OCA694" s="61"/>
      <c r="OCB694" s="61"/>
      <c r="OCC694" s="61"/>
      <c r="OCD694" s="61"/>
      <c r="OCE694" s="61"/>
      <c r="OCF694" s="61"/>
      <c r="OCG694" s="61"/>
      <c r="OCH694" s="61"/>
      <c r="OCI694" s="61"/>
      <c r="OCJ694" s="61"/>
      <c r="OCK694" s="61"/>
      <c r="OCL694" s="61"/>
      <c r="OCM694" s="61"/>
      <c r="OCN694" s="61"/>
      <c r="OCO694" s="61"/>
      <c r="OCP694" s="61"/>
      <c r="OCQ694" s="61"/>
      <c r="OCR694" s="61"/>
      <c r="OCS694" s="61"/>
      <c r="OCT694" s="61"/>
      <c r="OCU694" s="61"/>
      <c r="OCV694" s="61"/>
      <c r="OCW694" s="61"/>
      <c r="OCX694" s="61"/>
      <c r="OCY694" s="61"/>
      <c r="OCZ694" s="61"/>
      <c r="ODA694" s="61"/>
      <c r="ODB694" s="61"/>
      <c r="ODC694" s="61"/>
      <c r="ODD694" s="61"/>
      <c r="ODE694" s="61"/>
      <c r="ODF694" s="61"/>
      <c r="ODG694" s="61"/>
      <c r="ODH694" s="61"/>
      <c r="ODI694" s="61"/>
      <c r="ODJ694" s="61"/>
      <c r="ODK694" s="61"/>
      <c r="ODL694" s="61"/>
      <c r="ODM694" s="61"/>
      <c r="ODN694" s="61"/>
      <c r="ODO694" s="61"/>
      <c r="ODP694" s="61"/>
      <c r="ODQ694" s="61"/>
      <c r="ODR694" s="61"/>
      <c r="ODS694" s="61"/>
      <c r="ODT694" s="61"/>
      <c r="ODU694" s="61"/>
      <c r="ODV694" s="61"/>
      <c r="ODW694" s="61"/>
      <c r="ODX694" s="61"/>
      <c r="ODY694" s="61"/>
      <c r="ODZ694" s="61"/>
      <c r="OEA694" s="61"/>
      <c r="OEB694" s="61"/>
      <c r="OEC694" s="61"/>
      <c r="OED694" s="61"/>
      <c r="OEE694" s="61"/>
      <c r="OEF694" s="61"/>
      <c r="OEG694" s="61"/>
      <c r="OEH694" s="61"/>
      <c r="OEI694" s="61"/>
      <c r="OEJ694" s="61"/>
      <c r="OEK694" s="61"/>
      <c r="OEL694" s="61"/>
      <c r="OEM694" s="61"/>
      <c r="OEN694" s="61"/>
      <c r="OEO694" s="61"/>
      <c r="OEP694" s="61"/>
      <c r="OEQ694" s="61"/>
      <c r="OER694" s="61"/>
      <c r="OES694" s="61"/>
      <c r="OET694" s="61"/>
      <c r="OEU694" s="61"/>
      <c r="OEV694" s="61"/>
      <c r="OEW694" s="61"/>
      <c r="OEX694" s="61"/>
      <c r="OEY694" s="61"/>
      <c r="OEZ694" s="61"/>
      <c r="OFA694" s="61"/>
      <c r="OFB694" s="61"/>
      <c r="OFC694" s="61"/>
      <c r="OFD694" s="61"/>
      <c r="OFE694" s="61"/>
      <c r="OFF694" s="61"/>
      <c r="OFG694" s="61"/>
      <c r="OFH694" s="61"/>
      <c r="OFI694" s="61"/>
      <c r="OFJ694" s="61"/>
      <c r="OFK694" s="61"/>
      <c r="OFL694" s="61"/>
      <c r="OFM694" s="61"/>
      <c r="OFN694" s="61"/>
      <c r="OFO694" s="61"/>
      <c r="OFP694" s="61"/>
      <c r="OFQ694" s="61"/>
      <c r="OFR694" s="61"/>
      <c r="OFS694" s="61"/>
      <c r="OFT694" s="61"/>
      <c r="OFU694" s="61"/>
      <c r="OFV694" s="61"/>
      <c r="OFW694" s="61"/>
      <c r="OFX694" s="61"/>
      <c r="OFY694" s="61"/>
      <c r="OFZ694" s="61"/>
      <c r="OGA694" s="61"/>
      <c r="OGB694" s="61"/>
      <c r="OGC694" s="61"/>
      <c r="OGD694" s="61"/>
      <c r="OGE694" s="61"/>
      <c r="OGF694" s="61"/>
      <c r="OGG694" s="61"/>
      <c r="OGH694" s="61"/>
      <c r="OGI694" s="61"/>
      <c r="OGJ694" s="61"/>
      <c r="OGK694" s="61"/>
      <c r="OGL694" s="61"/>
      <c r="OGM694" s="61"/>
      <c r="OGN694" s="61"/>
      <c r="OGO694" s="61"/>
      <c r="OGP694" s="61"/>
      <c r="OGQ694" s="61"/>
      <c r="OGR694" s="61"/>
      <c r="OGS694" s="61"/>
      <c r="OGT694" s="61"/>
      <c r="OGU694" s="61"/>
      <c r="OGV694" s="61"/>
      <c r="OGW694" s="61"/>
      <c r="OGX694" s="61"/>
      <c r="OGY694" s="61"/>
      <c r="OGZ694" s="61"/>
      <c r="OHA694" s="61"/>
      <c r="OHB694" s="61"/>
      <c r="OHC694" s="61"/>
      <c r="OHD694" s="61"/>
      <c r="OHE694" s="61"/>
      <c r="OHF694" s="61"/>
      <c r="OHG694" s="61"/>
      <c r="OHH694" s="61"/>
      <c r="OHI694" s="61"/>
      <c r="OHJ694" s="61"/>
      <c r="OHK694" s="61"/>
      <c r="OHL694" s="61"/>
      <c r="OHM694" s="61"/>
      <c r="OHN694" s="61"/>
      <c r="OHO694" s="61"/>
      <c r="OHP694" s="61"/>
      <c r="OHQ694" s="61"/>
      <c r="OHR694" s="61"/>
      <c r="OHS694" s="61"/>
      <c r="OHT694" s="61"/>
      <c r="OHU694" s="61"/>
      <c r="OHV694" s="61"/>
      <c r="OHW694" s="61"/>
      <c r="OHX694" s="61"/>
      <c r="OHY694" s="61"/>
      <c r="OHZ694" s="61"/>
      <c r="OIA694" s="61"/>
      <c r="OIB694" s="61"/>
      <c r="OIC694" s="61"/>
      <c r="OID694" s="61"/>
      <c r="OIE694" s="61"/>
      <c r="OIF694" s="61"/>
      <c r="OIG694" s="61"/>
      <c r="OIH694" s="61"/>
      <c r="OII694" s="61"/>
      <c r="OIJ694" s="61"/>
      <c r="OIK694" s="61"/>
      <c r="OIL694" s="61"/>
      <c r="OIM694" s="61"/>
      <c r="OIN694" s="61"/>
      <c r="OIO694" s="61"/>
      <c r="OIP694" s="61"/>
      <c r="OIQ694" s="61"/>
      <c r="OIR694" s="61"/>
      <c r="OIS694" s="61"/>
      <c r="OIT694" s="61"/>
      <c r="OIU694" s="61"/>
      <c r="OIV694" s="61"/>
      <c r="OIW694" s="61"/>
      <c r="OIX694" s="61"/>
      <c r="OIY694" s="61"/>
      <c r="OIZ694" s="61"/>
      <c r="OJA694" s="61"/>
      <c r="OJB694" s="61"/>
      <c r="OJC694" s="61"/>
      <c r="OJD694" s="61"/>
      <c r="OJE694" s="61"/>
      <c r="OJF694" s="61"/>
      <c r="OJG694" s="61"/>
      <c r="OJH694" s="61"/>
      <c r="OJI694" s="61"/>
      <c r="OJJ694" s="61"/>
      <c r="OJK694" s="61"/>
      <c r="OJL694" s="61"/>
      <c r="OJM694" s="61"/>
      <c r="OJN694" s="61"/>
      <c r="OJO694" s="61"/>
      <c r="OJP694" s="61"/>
      <c r="OJQ694" s="61"/>
      <c r="OJR694" s="61"/>
      <c r="OJS694" s="61"/>
      <c r="OJT694" s="61"/>
      <c r="OJU694" s="61"/>
      <c r="OJV694" s="61"/>
      <c r="OJW694" s="61"/>
      <c r="OJX694" s="61"/>
      <c r="OJY694" s="61"/>
      <c r="OJZ694" s="61"/>
      <c r="OKA694" s="61"/>
      <c r="OKB694" s="61"/>
      <c r="OKC694" s="61"/>
      <c r="OKD694" s="61"/>
      <c r="OKE694" s="61"/>
      <c r="OKF694" s="61"/>
      <c r="OKG694" s="61"/>
      <c r="OKH694" s="61"/>
      <c r="OKI694" s="61"/>
      <c r="OKJ694" s="61"/>
      <c r="OKK694" s="61"/>
      <c r="OKL694" s="61"/>
      <c r="OKM694" s="61"/>
      <c r="OKN694" s="61"/>
      <c r="OKO694" s="61"/>
      <c r="OKP694" s="61"/>
      <c r="OKQ694" s="61"/>
      <c r="OKR694" s="61"/>
      <c r="OKS694" s="61"/>
      <c r="OKT694" s="61"/>
      <c r="OKU694" s="61"/>
      <c r="OKV694" s="61"/>
      <c r="OKW694" s="61"/>
      <c r="OKX694" s="61"/>
      <c r="OKY694" s="61"/>
      <c r="OKZ694" s="61"/>
      <c r="OLA694" s="61"/>
      <c r="OLB694" s="61"/>
      <c r="OLC694" s="61"/>
      <c r="OLD694" s="61"/>
      <c r="OLE694" s="61"/>
      <c r="OLF694" s="61"/>
      <c r="OLG694" s="61"/>
      <c r="OLH694" s="61"/>
      <c r="OLI694" s="61"/>
      <c r="OLJ694" s="61"/>
      <c r="OLK694" s="61"/>
      <c r="OLL694" s="61"/>
      <c r="OLM694" s="61"/>
      <c r="OLN694" s="61"/>
      <c r="OLO694" s="61"/>
      <c r="OLP694" s="61"/>
      <c r="OLQ694" s="61"/>
      <c r="OLR694" s="61"/>
      <c r="OLS694" s="61"/>
      <c r="OLT694" s="61"/>
      <c r="OLU694" s="61"/>
      <c r="OLV694" s="61"/>
      <c r="OLW694" s="61"/>
      <c r="OLX694" s="61"/>
      <c r="OLY694" s="61"/>
      <c r="OLZ694" s="61"/>
      <c r="OMA694" s="61"/>
      <c r="OMB694" s="61"/>
      <c r="OMC694" s="61"/>
      <c r="OMD694" s="61"/>
      <c r="OME694" s="61"/>
      <c r="OMF694" s="61"/>
      <c r="OMG694" s="61"/>
      <c r="OMH694" s="61"/>
      <c r="OMI694" s="61"/>
      <c r="OMJ694" s="61"/>
      <c r="OMK694" s="61"/>
      <c r="OML694" s="61"/>
      <c r="OMM694" s="61"/>
      <c r="OMN694" s="61"/>
      <c r="OMO694" s="61"/>
      <c r="OMP694" s="61"/>
      <c r="OMQ694" s="61"/>
      <c r="OMR694" s="61"/>
      <c r="OMS694" s="61"/>
      <c r="OMT694" s="61"/>
      <c r="OMU694" s="61"/>
      <c r="OMV694" s="61"/>
      <c r="OMW694" s="61"/>
      <c r="OMX694" s="61"/>
      <c r="OMY694" s="61"/>
      <c r="OMZ694" s="61"/>
      <c r="ONA694" s="61"/>
      <c r="ONB694" s="61"/>
      <c r="ONC694" s="61"/>
      <c r="OND694" s="61"/>
      <c r="ONE694" s="61"/>
      <c r="ONF694" s="61"/>
      <c r="ONG694" s="61"/>
      <c r="ONH694" s="61"/>
      <c r="ONI694" s="61"/>
      <c r="ONJ694" s="61"/>
      <c r="ONK694" s="61"/>
      <c r="ONL694" s="61"/>
      <c r="ONM694" s="61"/>
      <c r="ONN694" s="61"/>
      <c r="ONO694" s="61"/>
      <c r="ONP694" s="61"/>
      <c r="ONQ694" s="61"/>
      <c r="ONR694" s="61"/>
      <c r="ONS694" s="61"/>
      <c r="ONT694" s="61"/>
      <c r="ONU694" s="61"/>
      <c r="ONV694" s="61"/>
      <c r="ONW694" s="61"/>
      <c r="ONX694" s="61"/>
      <c r="ONY694" s="61"/>
      <c r="ONZ694" s="61"/>
      <c r="OOA694" s="61"/>
      <c r="OOB694" s="61"/>
      <c r="OOC694" s="61"/>
      <c r="OOD694" s="61"/>
      <c r="OOE694" s="61"/>
      <c r="OOF694" s="61"/>
      <c r="OOG694" s="61"/>
      <c r="OOH694" s="61"/>
      <c r="OOI694" s="61"/>
      <c r="OOJ694" s="61"/>
      <c r="OOK694" s="61"/>
      <c r="OOL694" s="61"/>
      <c r="OOM694" s="61"/>
      <c r="OON694" s="61"/>
      <c r="OOO694" s="61"/>
      <c r="OOP694" s="61"/>
      <c r="OOQ694" s="61"/>
      <c r="OOR694" s="61"/>
      <c r="OOS694" s="61"/>
      <c r="OOT694" s="61"/>
      <c r="OOU694" s="61"/>
      <c r="OOV694" s="61"/>
      <c r="OOW694" s="61"/>
      <c r="OOX694" s="61"/>
      <c r="OOY694" s="61"/>
      <c r="OOZ694" s="61"/>
      <c r="OPA694" s="61"/>
      <c r="OPB694" s="61"/>
      <c r="OPC694" s="61"/>
      <c r="OPD694" s="61"/>
      <c r="OPE694" s="61"/>
      <c r="OPF694" s="61"/>
      <c r="OPG694" s="61"/>
      <c r="OPH694" s="61"/>
      <c r="OPI694" s="61"/>
      <c r="OPJ694" s="61"/>
      <c r="OPK694" s="61"/>
      <c r="OPL694" s="61"/>
      <c r="OPM694" s="61"/>
      <c r="OPN694" s="61"/>
      <c r="OPO694" s="61"/>
      <c r="OPP694" s="61"/>
      <c r="OPQ694" s="61"/>
      <c r="OPR694" s="61"/>
      <c r="OPS694" s="61"/>
      <c r="OPT694" s="61"/>
      <c r="OPU694" s="61"/>
      <c r="OPV694" s="61"/>
      <c r="OPW694" s="61"/>
      <c r="OPX694" s="61"/>
      <c r="OPY694" s="61"/>
      <c r="OPZ694" s="61"/>
      <c r="OQA694" s="61"/>
      <c r="OQB694" s="61"/>
      <c r="OQC694" s="61"/>
      <c r="OQD694" s="61"/>
      <c r="OQE694" s="61"/>
      <c r="OQF694" s="61"/>
      <c r="OQG694" s="61"/>
      <c r="OQH694" s="61"/>
      <c r="OQI694" s="61"/>
      <c r="OQJ694" s="61"/>
      <c r="OQK694" s="61"/>
      <c r="OQL694" s="61"/>
      <c r="OQM694" s="61"/>
      <c r="OQN694" s="61"/>
      <c r="OQO694" s="61"/>
      <c r="OQP694" s="61"/>
      <c r="OQQ694" s="61"/>
      <c r="OQR694" s="61"/>
      <c r="OQS694" s="61"/>
      <c r="OQT694" s="61"/>
      <c r="OQU694" s="61"/>
      <c r="OQV694" s="61"/>
      <c r="OQW694" s="61"/>
      <c r="OQX694" s="61"/>
      <c r="OQY694" s="61"/>
      <c r="OQZ694" s="61"/>
      <c r="ORA694" s="61"/>
      <c r="ORB694" s="61"/>
      <c r="ORC694" s="61"/>
      <c r="ORD694" s="61"/>
      <c r="ORE694" s="61"/>
      <c r="ORF694" s="61"/>
      <c r="ORG694" s="61"/>
      <c r="ORH694" s="61"/>
      <c r="ORI694" s="61"/>
      <c r="ORJ694" s="61"/>
      <c r="ORK694" s="61"/>
      <c r="ORL694" s="61"/>
      <c r="ORM694" s="61"/>
      <c r="ORN694" s="61"/>
      <c r="ORO694" s="61"/>
      <c r="ORP694" s="61"/>
      <c r="ORQ694" s="61"/>
      <c r="ORR694" s="61"/>
      <c r="ORS694" s="61"/>
      <c r="ORT694" s="61"/>
      <c r="ORU694" s="61"/>
      <c r="ORV694" s="61"/>
      <c r="ORW694" s="61"/>
      <c r="ORX694" s="61"/>
      <c r="ORY694" s="61"/>
      <c r="ORZ694" s="61"/>
      <c r="OSA694" s="61"/>
      <c r="OSB694" s="61"/>
      <c r="OSC694" s="61"/>
      <c r="OSD694" s="61"/>
      <c r="OSE694" s="61"/>
      <c r="OSF694" s="61"/>
      <c r="OSG694" s="61"/>
      <c r="OSH694" s="61"/>
      <c r="OSI694" s="61"/>
      <c r="OSJ694" s="61"/>
      <c r="OSK694" s="61"/>
      <c r="OSL694" s="61"/>
      <c r="OSM694" s="61"/>
      <c r="OSN694" s="61"/>
      <c r="OSO694" s="61"/>
      <c r="OSP694" s="61"/>
      <c r="OSQ694" s="61"/>
      <c r="OSR694" s="61"/>
      <c r="OSS694" s="61"/>
      <c r="OST694" s="61"/>
      <c r="OSU694" s="61"/>
      <c r="OSV694" s="61"/>
      <c r="OSW694" s="61"/>
      <c r="OSX694" s="61"/>
      <c r="OSY694" s="61"/>
      <c r="OSZ694" s="61"/>
      <c r="OTA694" s="61"/>
      <c r="OTB694" s="61"/>
      <c r="OTC694" s="61"/>
      <c r="OTD694" s="61"/>
      <c r="OTE694" s="61"/>
      <c r="OTF694" s="61"/>
      <c r="OTG694" s="61"/>
      <c r="OTH694" s="61"/>
      <c r="OTI694" s="61"/>
      <c r="OTJ694" s="61"/>
      <c r="OTK694" s="61"/>
      <c r="OTL694" s="61"/>
      <c r="OTM694" s="61"/>
      <c r="OTN694" s="61"/>
      <c r="OTO694" s="61"/>
      <c r="OTP694" s="61"/>
      <c r="OTQ694" s="61"/>
      <c r="OTR694" s="61"/>
      <c r="OTS694" s="61"/>
      <c r="OTT694" s="61"/>
      <c r="OTU694" s="61"/>
      <c r="OTV694" s="61"/>
      <c r="OTW694" s="61"/>
      <c r="OTX694" s="61"/>
      <c r="OTY694" s="61"/>
      <c r="OTZ694" s="61"/>
      <c r="OUA694" s="61"/>
      <c r="OUB694" s="61"/>
      <c r="OUC694" s="61"/>
      <c r="OUD694" s="61"/>
      <c r="OUE694" s="61"/>
      <c r="OUF694" s="61"/>
      <c r="OUG694" s="61"/>
      <c r="OUH694" s="61"/>
      <c r="OUI694" s="61"/>
      <c r="OUJ694" s="61"/>
      <c r="OUK694" s="61"/>
      <c r="OUL694" s="61"/>
      <c r="OUM694" s="61"/>
      <c r="OUN694" s="61"/>
      <c r="OUO694" s="61"/>
      <c r="OUP694" s="61"/>
      <c r="OUQ694" s="61"/>
      <c r="OUR694" s="61"/>
      <c r="OUS694" s="61"/>
      <c r="OUT694" s="61"/>
      <c r="OUU694" s="61"/>
      <c r="OUV694" s="61"/>
      <c r="OUW694" s="61"/>
      <c r="OUX694" s="61"/>
      <c r="OUY694" s="61"/>
      <c r="OUZ694" s="61"/>
      <c r="OVA694" s="61"/>
      <c r="OVB694" s="61"/>
      <c r="OVC694" s="61"/>
      <c r="OVD694" s="61"/>
      <c r="OVE694" s="61"/>
      <c r="OVF694" s="61"/>
      <c r="OVG694" s="61"/>
      <c r="OVH694" s="61"/>
      <c r="OVI694" s="61"/>
      <c r="OVJ694" s="61"/>
      <c r="OVK694" s="61"/>
      <c r="OVL694" s="61"/>
      <c r="OVM694" s="61"/>
      <c r="OVN694" s="61"/>
      <c r="OVO694" s="61"/>
      <c r="OVP694" s="61"/>
      <c r="OVQ694" s="61"/>
      <c r="OVR694" s="61"/>
      <c r="OVS694" s="61"/>
      <c r="OVT694" s="61"/>
      <c r="OVU694" s="61"/>
      <c r="OVV694" s="61"/>
      <c r="OVW694" s="61"/>
      <c r="OVX694" s="61"/>
      <c r="OVY694" s="61"/>
      <c r="OVZ694" s="61"/>
      <c r="OWA694" s="61"/>
      <c r="OWB694" s="61"/>
      <c r="OWC694" s="61"/>
      <c r="OWD694" s="61"/>
      <c r="OWE694" s="61"/>
      <c r="OWF694" s="61"/>
      <c r="OWG694" s="61"/>
      <c r="OWH694" s="61"/>
      <c r="OWI694" s="61"/>
      <c r="OWJ694" s="61"/>
      <c r="OWK694" s="61"/>
      <c r="OWL694" s="61"/>
      <c r="OWM694" s="61"/>
      <c r="OWN694" s="61"/>
      <c r="OWO694" s="61"/>
      <c r="OWP694" s="61"/>
      <c r="OWQ694" s="61"/>
      <c r="OWR694" s="61"/>
      <c r="OWS694" s="61"/>
      <c r="OWT694" s="61"/>
      <c r="OWU694" s="61"/>
      <c r="OWV694" s="61"/>
      <c r="OWW694" s="61"/>
      <c r="OWX694" s="61"/>
      <c r="OWY694" s="61"/>
      <c r="OWZ694" s="61"/>
      <c r="OXA694" s="61"/>
      <c r="OXB694" s="61"/>
      <c r="OXC694" s="61"/>
      <c r="OXD694" s="61"/>
      <c r="OXE694" s="61"/>
      <c r="OXF694" s="61"/>
      <c r="OXG694" s="61"/>
      <c r="OXH694" s="61"/>
      <c r="OXI694" s="61"/>
      <c r="OXJ694" s="61"/>
      <c r="OXK694" s="61"/>
      <c r="OXL694" s="61"/>
      <c r="OXM694" s="61"/>
      <c r="OXN694" s="61"/>
      <c r="OXO694" s="61"/>
      <c r="OXP694" s="61"/>
      <c r="OXQ694" s="61"/>
      <c r="OXR694" s="61"/>
      <c r="OXS694" s="61"/>
      <c r="OXT694" s="61"/>
      <c r="OXU694" s="61"/>
      <c r="OXV694" s="61"/>
      <c r="OXW694" s="61"/>
      <c r="OXX694" s="61"/>
      <c r="OXY694" s="61"/>
      <c r="OXZ694" s="61"/>
      <c r="OYA694" s="61"/>
      <c r="OYB694" s="61"/>
      <c r="OYC694" s="61"/>
      <c r="OYD694" s="61"/>
      <c r="OYE694" s="61"/>
      <c r="OYF694" s="61"/>
      <c r="OYG694" s="61"/>
      <c r="OYH694" s="61"/>
      <c r="OYI694" s="61"/>
      <c r="OYJ694" s="61"/>
      <c r="OYK694" s="61"/>
      <c r="OYL694" s="61"/>
      <c r="OYM694" s="61"/>
      <c r="OYN694" s="61"/>
      <c r="OYO694" s="61"/>
      <c r="OYP694" s="61"/>
      <c r="OYQ694" s="61"/>
      <c r="OYR694" s="61"/>
      <c r="OYS694" s="61"/>
      <c r="OYT694" s="61"/>
      <c r="OYU694" s="61"/>
      <c r="OYV694" s="61"/>
      <c r="OYW694" s="61"/>
      <c r="OYX694" s="61"/>
      <c r="OYY694" s="61"/>
      <c r="OYZ694" s="61"/>
      <c r="OZA694" s="61"/>
      <c r="OZB694" s="61"/>
      <c r="OZC694" s="61"/>
      <c r="OZD694" s="61"/>
      <c r="OZE694" s="61"/>
      <c r="OZF694" s="61"/>
      <c r="OZG694" s="61"/>
      <c r="OZH694" s="61"/>
      <c r="OZI694" s="61"/>
      <c r="OZJ694" s="61"/>
      <c r="OZK694" s="61"/>
      <c r="OZL694" s="61"/>
      <c r="OZM694" s="61"/>
      <c r="OZN694" s="61"/>
      <c r="OZO694" s="61"/>
      <c r="OZP694" s="61"/>
      <c r="OZQ694" s="61"/>
      <c r="OZR694" s="61"/>
      <c r="OZS694" s="61"/>
      <c r="OZT694" s="61"/>
      <c r="OZU694" s="61"/>
      <c r="OZV694" s="61"/>
      <c r="OZW694" s="61"/>
      <c r="OZX694" s="61"/>
      <c r="OZY694" s="61"/>
      <c r="OZZ694" s="61"/>
      <c r="PAA694" s="61"/>
      <c r="PAB694" s="61"/>
      <c r="PAC694" s="61"/>
      <c r="PAD694" s="61"/>
      <c r="PAE694" s="61"/>
      <c r="PAF694" s="61"/>
      <c r="PAG694" s="61"/>
      <c r="PAH694" s="61"/>
      <c r="PAI694" s="61"/>
      <c r="PAJ694" s="61"/>
      <c r="PAK694" s="61"/>
      <c r="PAL694" s="61"/>
      <c r="PAM694" s="61"/>
      <c r="PAN694" s="61"/>
      <c r="PAO694" s="61"/>
      <c r="PAP694" s="61"/>
      <c r="PAQ694" s="61"/>
      <c r="PAR694" s="61"/>
      <c r="PAS694" s="61"/>
      <c r="PAT694" s="61"/>
      <c r="PAU694" s="61"/>
      <c r="PAV694" s="61"/>
      <c r="PAW694" s="61"/>
      <c r="PAX694" s="61"/>
      <c r="PAY694" s="61"/>
      <c r="PAZ694" s="61"/>
      <c r="PBA694" s="61"/>
      <c r="PBB694" s="61"/>
      <c r="PBC694" s="61"/>
      <c r="PBD694" s="61"/>
      <c r="PBE694" s="61"/>
      <c r="PBF694" s="61"/>
      <c r="PBG694" s="61"/>
      <c r="PBH694" s="61"/>
      <c r="PBI694" s="61"/>
      <c r="PBJ694" s="61"/>
      <c r="PBK694" s="61"/>
      <c r="PBL694" s="61"/>
      <c r="PBM694" s="61"/>
      <c r="PBN694" s="61"/>
      <c r="PBO694" s="61"/>
      <c r="PBP694" s="61"/>
      <c r="PBQ694" s="61"/>
      <c r="PBR694" s="61"/>
      <c r="PBS694" s="61"/>
      <c r="PBT694" s="61"/>
      <c r="PBU694" s="61"/>
      <c r="PBV694" s="61"/>
      <c r="PBW694" s="61"/>
      <c r="PBX694" s="61"/>
      <c r="PBY694" s="61"/>
      <c r="PBZ694" s="61"/>
      <c r="PCA694" s="61"/>
      <c r="PCB694" s="61"/>
      <c r="PCC694" s="61"/>
      <c r="PCD694" s="61"/>
      <c r="PCE694" s="61"/>
      <c r="PCF694" s="61"/>
      <c r="PCG694" s="61"/>
      <c r="PCH694" s="61"/>
      <c r="PCI694" s="61"/>
      <c r="PCJ694" s="61"/>
      <c r="PCK694" s="61"/>
      <c r="PCL694" s="61"/>
      <c r="PCM694" s="61"/>
      <c r="PCN694" s="61"/>
      <c r="PCO694" s="61"/>
      <c r="PCP694" s="61"/>
      <c r="PCQ694" s="61"/>
      <c r="PCR694" s="61"/>
      <c r="PCS694" s="61"/>
      <c r="PCT694" s="61"/>
      <c r="PCU694" s="61"/>
      <c r="PCV694" s="61"/>
      <c r="PCW694" s="61"/>
      <c r="PCX694" s="61"/>
      <c r="PCY694" s="61"/>
      <c r="PCZ694" s="61"/>
      <c r="PDA694" s="61"/>
      <c r="PDB694" s="61"/>
      <c r="PDC694" s="61"/>
      <c r="PDD694" s="61"/>
      <c r="PDE694" s="61"/>
      <c r="PDF694" s="61"/>
      <c r="PDG694" s="61"/>
      <c r="PDH694" s="61"/>
      <c r="PDI694" s="61"/>
      <c r="PDJ694" s="61"/>
      <c r="PDK694" s="61"/>
      <c r="PDL694" s="61"/>
      <c r="PDM694" s="61"/>
      <c r="PDN694" s="61"/>
      <c r="PDO694" s="61"/>
      <c r="PDP694" s="61"/>
      <c r="PDQ694" s="61"/>
      <c r="PDR694" s="61"/>
      <c r="PDS694" s="61"/>
      <c r="PDT694" s="61"/>
      <c r="PDU694" s="61"/>
      <c r="PDV694" s="61"/>
      <c r="PDW694" s="61"/>
      <c r="PDX694" s="61"/>
      <c r="PDY694" s="61"/>
      <c r="PDZ694" s="61"/>
      <c r="PEA694" s="61"/>
      <c r="PEB694" s="61"/>
      <c r="PEC694" s="61"/>
      <c r="PED694" s="61"/>
      <c r="PEE694" s="61"/>
      <c r="PEF694" s="61"/>
      <c r="PEG694" s="61"/>
      <c r="PEH694" s="61"/>
      <c r="PEI694" s="61"/>
      <c r="PEJ694" s="61"/>
      <c r="PEK694" s="61"/>
      <c r="PEL694" s="61"/>
      <c r="PEM694" s="61"/>
      <c r="PEN694" s="61"/>
      <c r="PEO694" s="61"/>
      <c r="PEP694" s="61"/>
      <c r="PEQ694" s="61"/>
      <c r="PER694" s="61"/>
      <c r="PES694" s="61"/>
      <c r="PET694" s="61"/>
      <c r="PEU694" s="61"/>
      <c r="PEV694" s="61"/>
      <c r="PEW694" s="61"/>
      <c r="PEX694" s="61"/>
      <c r="PEY694" s="61"/>
      <c r="PEZ694" s="61"/>
      <c r="PFA694" s="61"/>
      <c r="PFB694" s="61"/>
      <c r="PFC694" s="61"/>
      <c r="PFD694" s="61"/>
      <c r="PFE694" s="61"/>
      <c r="PFF694" s="61"/>
      <c r="PFG694" s="61"/>
      <c r="PFH694" s="61"/>
      <c r="PFI694" s="61"/>
      <c r="PFJ694" s="61"/>
      <c r="PFK694" s="61"/>
      <c r="PFL694" s="61"/>
      <c r="PFM694" s="61"/>
      <c r="PFN694" s="61"/>
      <c r="PFO694" s="61"/>
      <c r="PFP694" s="61"/>
      <c r="PFQ694" s="61"/>
      <c r="PFR694" s="61"/>
      <c r="PFS694" s="61"/>
      <c r="PFT694" s="61"/>
      <c r="PFU694" s="61"/>
      <c r="PFV694" s="61"/>
      <c r="PFW694" s="61"/>
      <c r="PFX694" s="61"/>
      <c r="PFY694" s="61"/>
      <c r="PFZ694" s="61"/>
      <c r="PGA694" s="61"/>
      <c r="PGB694" s="61"/>
      <c r="PGC694" s="61"/>
      <c r="PGD694" s="61"/>
      <c r="PGE694" s="61"/>
      <c r="PGF694" s="61"/>
      <c r="PGG694" s="61"/>
      <c r="PGH694" s="61"/>
      <c r="PGI694" s="61"/>
      <c r="PGJ694" s="61"/>
      <c r="PGK694" s="61"/>
      <c r="PGL694" s="61"/>
      <c r="PGM694" s="61"/>
      <c r="PGN694" s="61"/>
      <c r="PGO694" s="61"/>
      <c r="PGP694" s="61"/>
      <c r="PGQ694" s="61"/>
      <c r="PGR694" s="61"/>
      <c r="PGS694" s="61"/>
      <c r="PGT694" s="61"/>
      <c r="PGU694" s="61"/>
      <c r="PGV694" s="61"/>
      <c r="PGW694" s="61"/>
      <c r="PGX694" s="61"/>
      <c r="PGY694" s="61"/>
      <c r="PGZ694" s="61"/>
      <c r="PHA694" s="61"/>
      <c r="PHB694" s="61"/>
      <c r="PHC694" s="61"/>
      <c r="PHD694" s="61"/>
      <c r="PHE694" s="61"/>
      <c r="PHF694" s="61"/>
      <c r="PHG694" s="61"/>
      <c r="PHH694" s="61"/>
      <c r="PHI694" s="61"/>
      <c r="PHJ694" s="61"/>
      <c r="PHK694" s="61"/>
      <c r="PHL694" s="61"/>
      <c r="PHM694" s="61"/>
      <c r="PHN694" s="61"/>
      <c r="PHO694" s="61"/>
      <c r="PHP694" s="61"/>
      <c r="PHQ694" s="61"/>
      <c r="PHR694" s="61"/>
      <c r="PHS694" s="61"/>
      <c r="PHT694" s="61"/>
      <c r="PHU694" s="61"/>
      <c r="PHV694" s="61"/>
      <c r="PHW694" s="61"/>
      <c r="PHX694" s="61"/>
      <c r="PHY694" s="61"/>
      <c r="PHZ694" s="61"/>
      <c r="PIA694" s="61"/>
      <c r="PIB694" s="61"/>
      <c r="PIC694" s="61"/>
      <c r="PID694" s="61"/>
      <c r="PIE694" s="61"/>
      <c r="PIF694" s="61"/>
      <c r="PIG694" s="61"/>
      <c r="PIH694" s="61"/>
      <c r="PII694" s="61"/>
      <c r="PIJ694" s="61"/>
      <c r="PIK694" s="61"/>
      <c r="PIL694" s="61"/>
      <c r="PIM694" s="61"/>
      <c r="PIN694" s="61"/>
      <c r="PIO694" s="61"/>
      <c r="PIP694" s="61"/>
      <c r="PIQ694" s="61"/>
      <c r="PIR694" s="61"/>
      <c r="PIS694" s="61"/>
      <c r="PIT694" s="61"/>
      <c r="PIU694" s="61"/>
      <c r="PIV694" s="61"/>
      <c r="PIW694" s="61"/>
      <c r="PIX694" s="61"/>
      <c r="PIY694" s="61"/>
      <c r="PIZ694" s="61"/>
      <c r="PJA694" s="61"/>
      <c r="PJB694" s="61"/>
      <c r="PJC694" s="61"/>
      <c r="PJD694" s="61"/>
      <c r="PJE694" s="61"/>
      <c r="PJF694" s="61"/>
      <c r="PJG694" s="61"/>
      <c r="PJH694" s="61"/>
      <c r="PJI694" s="61"/>
      <c r="PJJ694" s="61"/>
      <c r="PJK694" s="61"/>
      <c r="PJL694" s="61"/>
      <c r="PJM694" s="61"/>
      <c r="PJN694" s="61"/>
      <c r="PJO694" s="61"/>
      <c r="PJP694" s="61"/>
      <c r="PJQ694" s="61"/>
      <c r="PJR694" s="61"/>
      <c r="PJS694" s="61"/>
      <c r="PJT694" s="61"/>
      <c r="PJU694" s="61"/>
      <c r="PJV694" s="61"/>
      <c r="PJW694" s="61"/>
      <c r="PJX694" s="61"/>
      <c r="PJY694" s="61"/>
      <c r="PJZ694" s="61"/>
      <c r="PKA694" s="61"/>
      <c r="PKB694" s="61"/>
      <c r="PKC694" s="61"/>
      <c r="PKD694" s="61"/>
      <c r="PKE694" s="61"/>
      <c r="PKF694" s="61"/>
      <c r="PKG694" s="61"/>
      <c r="PKH694" s="61"/>
      <c r="PKI694" s="61"/>
      <c r="PKJ694" s="61"/>
      <c r="PKK694" s="61"/>
      <c r="PKL694" s="61"/>
      <c r="PKM694" s="61"/>
      <c r="PKN694" s="61"/>
      <c r="PKO694" s="61"/>
      <c r="PKP694" s="61"/>
      <c r="PKQ694" s="61"/>
      <c r="PKR694" s="61"/>
      <c r="PKS694" s="61"/>
      <c r="PKT694" s="61"/>
      <c r="PKU694" s="61"/>
      <c r="PKV694" s="61"/>
      <c r="PKW694" s="61"/>
      <c r="PKX694" s="61"/>
      <c r="PKY694" s="61"/>
      <c r="PKZ694" s="61"/>
      <c r="PLA694" s="61"/>
      <c r="PLB694" s="61"/>
      <c r="PLC694" s="61"/>
      <c r="PLD694" s="61"/>
      <c r="PLE694" s="61"/>
      <c r="PLF694" s="61"/>
      <c r="PLG694" s="61"/>
      <c r="PLH694" s="61"/>
      <c r="PLI694" s="61"/>
      <c r="PLJ694" s="61"/>
      <c r="PLK694" s="61"/>
      <c r="PLL694" s="61"/>
      <c r="PLM694" s="61"/>
      <c r="PLN694" s="61"/>
      <c r="PLO694" s="61"/>
      <c r="PLP694" s="61"/>
      <c r="PLQ694" s="61"/>
      <c r="PLR694" s="61"/>
      <c r="PLS694" s="61"/>
      <c r="PLT694" s="61"/>
      <c r="PLU694" s="61"/>
      <c r="PLV694" s="61"/>
      <c r="PLW694" s="61"/>
      <c r="PLX694" s="61"/>
      <c r="PLY694" s="61"/>
      <c r="PLZ694" s="61"/>
      <c r="PMA694" s="61"/>
      <c r="PMB694" s="61"/>
      <c r="PMC694" s="61"/>
      <c r="PMD694" s="61"/>
      <c r="PME694" s="61"/>
      <c r="PMF694" s="61"/>
      <c r="PMG694" s="61"/>
      <c r="PMH694" s="61"/>
      <c r="PMI694" s="61"/>
      <c r="PMJ694" s="61"/>
      <c r="PMK694" s="61"/>
      <c r="PML694" s="61"/>
      <c r="PMM694" s="61"/>
      <c r="PMN694" s="61"/>
      <c r="PMO694" s="61"/>
      <c r="PMP694" s="61"/>
      <c r="PMQ694" s="61"/>
      <c r="PMR694" s="61"/>
      <c r="PMS694" s="61"/>
      <c r="PMT694" s="61"/>
      <c r="PMU694" s="61"/>
      <c r="PMV694" s="61"/>
      <c r="PMW694" s="61"/>
      <c r="PMX694" s="61"/>
      <c r="PMY694" s="61"/>
      <c r="PMZ694" s="61"/>
      <c r="PNA694" s="61"/>
      <c r="PNB694" s="61"/>
      <c r="PNC694" s="61"/>
      <c r="PND694" s="61"/>
      <c r="PNE694" s="61"/>
      <c r="PNF694" s="61"/>
      <c r="PNG694" s="61"/>
      <c r="PNH694" s="61"/>
      <c r="PNI694" s="61"/>
      <c r="PNJ694" s="61"/>
      <c r="PNK694" s="61"/>
      <c r="PNL694" s="61"/>
      <c r="PNM694" s="61"/>
      <c r="PNN694" s="61"/>
      <c r="PNO694" s="61"/>
      <c r="PNP694" s="61"/>
      <c r="PNQ694" s="61"/>
      <c r="PNR694" s="61"/>
      <c r="PNS694" s="61"/>
      <c r="PNT694" s="61"/>
      <c r="PNU694" s="61"/>
      <c r="PNV694" s="61"/>
      <c r="PNW694" s="61"/>
      <c r="PNX694" s="61"/>
      <c r="PNY694" s="61"/>
      <c r="PNZ694" s="61"/>
      <c r="POA694" s="61"/>
      <c r="POB694" s="61"/>
      <c r="POC694" s="61"/>
      <c r="POD694" s="61"/>
      <c r="POE694" s="61"/>
      <c r="POF694" s="61"/>
      <c r="POG694" s="61"/>
      <c r="POH694" s="61"/>
      <c r="POI694" s="61"/>
      <c r="POJ694" s="61"/>
      <c r="POK694" s="61"/>
      <c r="POL694" s="61"/>
      <c r="POM694" s="61"/>
      <c r="PON694" s="61"/>
      <c r="POO694" s="61"/>
      <c r="POP694" s="61"/>
      <c r="POQ694" s="61"/>
      <c r="POR694" s="61"/>
      <c r="POS694" s="61"/>
      <c r="POT694" s="61"/>
      <c r="POU694" s="61"/>
      <c r="POV694" s="61"/>
      <c r="POW694" s="61"/>
      <c r="POX694" s="61"/>
      <c r="POY694" s="61"/>
      <c r="POZ694" s="61"/>
      <c r="PPA694" s="61"/>
      <c r="PPB694" s="61"/>
      <c r="PPC694" s="61"/>
      <c r="PPD694" s="61"/>
      <c r="PPE694" s="61"/>
      <c r="PPF694" s="61"/>
      <c r="PPG694" s="61"/>
      <c r="PPH694" s="61"/>
      <c r="PPI694" s="61"/>
      <c r="PPJ694" s="61"/>
      <c r="PPK694" s="61"/>
      <c r="PPL694" s="61"/>
      <c r="PPM694" s="61"/>
      <c r="PPN694" s="61"/>
      <c r="PPO694" s="61"/>
      <c r="PPP694" s="61"/>
      <c r="PPQ694" s="61"/>
      <c r="PPR694" s="61"/>
      <c r="PPS694" s="61"/>
      <c r="PPT694" s="61"/>
      <c r="PPU694" s="61"/>
      <c r="PPV694" s="61"/>
      <c r="PPW694" s="61"/>
      <c r="PPX694" s="61"/>
      <c r="PPY694" s="61"/>
      <c r="PPZ694" s="61"/>
      <c r="PQA694" s="61"/>
      <c r="PQB694" s="61"/>
      <c r="PQC694" s="61"/>
      <c r="PQD694" s="61"/>
      <c r="PQE694" s="61"/>
      <c r="PQF694" s="61"/>
      <c r="PQG694" s="61"/>
      <c r="PQH694" s="61"/>
      <c r="PQI694" s="61"/>
      <c r="PQJ694" s="61"/>
      <c r="PQK694" s="61"/>
      <c r="PQL694" s="61"/>
      <c r="PQM694" s="61"/>
      <c r="PQN694" s="61"/>
      <c r="PQO694" s="61"/>
      <c r="PQP694" s="61"/>
      <c r="PQQ694" s="61"/>
      <c r="PQR694" s="61"/>
      <c r="PQS694" s="61"/>
      <c r="PQT694" s="61"/>
      <c r="PQU694" s="61"/>
      <c r="PQV694" s="61"/>
      <c r="PQW694" s="61"/>
      <c r="PQX694" s="61"/>
      <c r="PQY694" s="61"/>
      <c r="PQZ694" s="61"/>
      <c r="PRA694" s="61"/>
      <c r="PRB694" s="61"/>
      <c r="PRC694" s="61"/>
      <c r="PRD694" s="61"/>
      <c r="PRE694" s="61"/>
      <c r="PRF694" s="61"/>
      <c r="PRG694" s="61"/>
      <c r="PRH694" s="61"/>
      <c r="PRI694" s="61"/>
      <c r="PRJ694" s="61"/>
      <c r="PRK694" s="61"/>
      <c r="PRL694" s="61"/>
      <c r="PRM694" s="61"/>
      <c r="PRN694" s="61"/>
      <c r="PRO694" s="61"/>
      <c r="PRP694" s="61"/>
      <c r="PRQ694" s="61"/>
      <c r="PRR694" s="61"/>
      <c r="PRS694" s="61"/>
      <c r="PRT694" s="61"/>
      <c r="PRU694" s="61"/>
      <c r="PRV694" s="61"/>
      <c r="PRW694" s="61"/>
      <c r="PRX694" s="61"/>
      <c r="PRY694" s="61"/>
      <c r="PRZ694" s="61"/>
      <c r="PSA694" s="61"/>
      <c r="PSB694" s="61"/>
      <c r="PSC694" s="61"/>
      <c r="PSD694" s="61"/>
      <c r="PSE694" s="61"/>
      <c r="PSF694" s="61"/>
      <c r="PSG694" s="61"/>
      <c r="PSH694" s="61"/>
      <c r="PSI694" s="61"/>
      <c r="PSJ694" s="61"/>
      <c r="PSK694" s="61"/>
      <c r="PSL694" s="61"/>
      <c r="PSM694" s="61"/>
      <c r="PSN694" s="61"/>
      <c r="PSO694" s="61"/>
      <c r="PSP694" s="61"/>
      <c r="PSQ694" s="61"/>
      <c r="PSR694" s="61"/>
      <c r="PSS694" s="61"/>
      <c r="PST694" s="61"/>
      <c r="PSU694" s="61"/>
      <c r="PSV694" s="61"/>
      <c r="PSW694" s="61"/>
      <c r="PSX694" s="61"/>
      <c r="PSY694" s="61"/>
      <c r="PSZ694" s="61"/>
      <c r="PTA694" s="61"/>
      <c r="PTB694" s="61"/>
      <c r="PTC694" s="61"/>
      <c r="PTD694" s="61"/>
      <c r="PTE694" s="61"/>
      <c r="PTF694" s="61"/>
      <c r="PTG694" s="61"/>
      <c r="PTH694" s="61"/>
      <c r="PTI694" s="61"/>
      <c r="PTJ694" s="61"/>
      <c r="PTK694" s="61"/>
      <c r="PTL694" s="61"/>
      <c r="PTM694" s="61"/>
      <c r="PTN694" s="61"/>
      <c r="PTO694" s="61"/>
      <c r="PTP694" s="61"/>
      <c r="PTQ694" s="61"/>
      <c r="PTR694" s="61"/>
      <c r="PTS694" s="61"/>
      <c r="PTT694" s="61"/>
      <c r="PTU694" s="61"/>
      <c r="PTV694" s="61"/>
      <c r="PTW694" s="61"/>
      <c r="PTX694" s="61"/>
      <c r="PTY694" s="61"/>
      <c r="PTZ694" s="61"/>
      <c r="PUA694" s="61"/>
      <c r="PUB694" s="61"/>
      <c r="PUC694" s="61"/>
      <c r="PUD694" s="61"/>
      <c r="PUE694" s="61"/>
      <c r="PUF694" s="61"/>
      <c r="PUG694" s="61"/>
      <c r="PUH694" s="61"/>
      <c r="PUI694" s="61"/>
      <c r="PUJ694" s="61"/>
      <c r="PUK694" s="61"/>
      <c r="PUL694" s="61"/>
      <c r="PUM694" s="61"/>
      <c r="PUN694" s="61"/>
      <c r="PUO694" s="61"/>
      <c r="PUP694" s="61"/>
      <c r="PUQ694" s="61"/>
      <c r="PUR694" s="61"/>
      <c r="PUS694" s="61"/>
      <c r="PUT694" s="61"/>
      <c r="PUU694" s="61"/>
      <c r="PUV694" s="61"/>
      <c r="PUW694" s="61"/>
      <c r="PUX694" s="61"/>
      <c r="PUY694" s="61"/>
      <c r="PUZ694" s="61"/>
      <c r="PVA694" s="61"/>
      <c r="PVB694" s="61"/>
      <c r="PVC694" s="61"/>
      <c r="PVD694" s="61"/>
      <c r="PVE694" s="61"/>
      <c r="PVF694" s="61"/>
      <c r="PVG694" s="61"/>
      <c r="PVH694" s="61"/>
      <c r="PVI694" s="61"/>
      <c r="PVJ694" s="61"/>
      <c r="PVK694" s="61"/>
      <c r="PVL694" s="61"/>
      <c r="PVM694" s="61"/>
      <c r="PVN694" s="61"/>
      <c r="PVO694" s="61"/>
      <c r="PVP694" s="61"/>
      <c r="PVQ694" s="61"/>
      <c r="PVR694" s="61"/>
      <c r="PVS694" s="61"/>
      <c r="PVT694" s="61"/>
      <c r="PVU694" s="61"/>
      <c r="PVV694" s="61"/>
      <c r="PVW694" s="61"/>
      <c r="PVX694" s="61"/>
      <c r="PVY694" s="61"/>
      <c r="PVZ694" s="61"/>
      <c r="PWA694" s="61"/>
      <c r="PWB694" s="61"/>
      <c r="PWC694" s="61"/>
      <c r="PWD694" s="61"/>
      <c r="PWE694" s="61"/>
      <c r="PWF694" s="61"/>
      <c r="PWG694" s="61"/>
      <c r="PWH694" s="61"/>
      <c r="PWI694" s="61"/>
      <c r="PWJ694" s="61"/>
      <c r="PWK694" s="61"/>
      <c r="PWL694" s="61"/>
      <c r="PWM694" s="61"/>
      <c r="PWN694" s="61"/>
      <c r="PWO694" s="61"/>
      <c r="PWP694" s="61"/>
      <c r="PWQ694" s="61"/>
      <c r="PWR694" s="61"/>
      <c r="PWS694" s="61"/>
      <c r="PWT694" s="61"/>
      <c r="PWU694" s="61"/>
      <c r="PWV694" s="61"/>
      <c r="PWW694" s="61"/>
      <c r="PWX694" s="61"/>
      <c r="PWY694" s="61"/>
      <c r="PWZ694" s="61"/>
      <c r="PXA694" s="61"/>
      <c r="PXB694" s="61"/>
      <c r="PXC694" s="61"/>
      <c r="PXD694" s="61"/>
      <c r="PXE694" s="61"/>
      <c r="PXF694" s="61"/>
      <c r="PXG694" s="61"/>
      <c r="PXH694" s="61"/>
      <c r="PXI694" s="61"/>
      <c r="PXJ694" s="61"/>
      <c r="PXK694" s="61"/>
      <c r="PXL694" s="61"/>
      <c r="PXM694" s="61"/>
      <c r="PXN694" s="61"/>
      <c r="PXO694" s="61"/>
      <c r="PXP694" s="61"/>
      <c r="PXQ694" s="61"/>
      <c r="PXR694" s="61"/>
      <c r="PXS694" s="61"/>
      <c r="PXT694" s="61"/>
      <c r="PXU694" s="61"/>
      <c r="PXV694" s="61"/>
      <c r="PXW694" s="61"/>
      <c r="PXX694" s="61"/>
      <c r="PXY694" s="61"/>
      <c r="PXZ694" s="61"/>
      <c r="PYA694" s="61"/>
      <c r="PYB694" s="61"/>
      <c r="PYC694" s="61"/>
      <c r="PYD694" s="61"/>
      <c r="PYE694" s="61"/>
      <c r="PYF694" s="61"/>
      <c r="PYG694" s="61"/>
      <c r="PYH694" s="61"/>
      <c r="PYI694" s="61"/>
      <c r="PYJ694" s="61"/>
      <c r="PYK694" s="61"/>
      <c r="PYL694" s="61"/>
      <c r="PYM694" s="61"/>
      <c r="PYN694" s="61"/>
      <c r="PYO694" s="61"/>
      <c r="PYP694" s="61"/>
      <c r="PYQ694" s="61"/>
      <c r="PYR694" s="61"/>
      <c r="PYS694" s="61"/>
      <c r="PYT694" s="61"/>
      <c r="PYU694" s="61"/>
      <c r="PYV694" s="61"/>
      <c r="PYW694" s="61"/>
      <c r="PYX694" s="61"/>
      <c r="PYY694" s="61"/>
      <c r="PYZ694" s="61"/>
      <c r="PZA694" s="61"/>
      <c r="PZB694" s="61"/>
      <c r="PZC694" s="61"/>
      <c r="PZD694" s="61"/>
      <c r="PZE694" s="61"/>
      <c r="PZF694" s="61"/>
      <c r="PZG694" s="61"/>
      <c r="PZH694" s="61"/>
      <c r="PZI694" s="61"/>
      <c r="PZJ694" s="61"/>
      <c r="PZK694" s="61"/>
      <c r="PZL694" s="61"/>
      <c r="PZM694" s="61"/>
      <c r="PZN694" s="61"/>
      <c r="PZO694" s="61"/>
      <c r="PZP694" s="61"/>
      <c r="PZQ694" s="61"/>
      <c r="PZR694" s="61"/>
      <c r="PZS694" s="61"/>
      <c r="PZT694" s="61"/>
      <c r="PZU694" s="61"/>
      <c r="PZV694" s="61"/>
      <c r="PZW694" s="61"/>
      <c r="PZX694" s="61"/>
      <c r="PZY694" s="61"/>
      <c r="PZZ694" s="61"/>
      <c r="QAA694" s="61"/>
      <c r="QAB694" s="61"/>
      <c r="QAC694" s="61"/>
      <c r="QAD694" s="61"/>
      <c r="QAE694" s="61"/>
      <c r="QAF694" s="61"/>
      <c r="QAG694" s="61"/>
      <c r="QAH694" s="61"/>
      <c r="QAI694" s="61"/>
      <c r="QAJ694" s="61"/>
      <c r="QAK694" s="61"/>
      <c r="QAL694" s="61"/>
      <c r="QAM694" s="61"/>
      <c r="QAN694" s="61"/>
      <c r="QAO694" s="61"/>
      <c r="QAP694" s="61"/>
      <c r="QAQ694" s="61"/>
      <c r="QAR694" s="61"/>
      <c r="QAS694" s="61"/>
      <c r="QAT694" s="61"/>
      <c r="QAU694" s="61"/>
      <c r="QAV694" s="61"/>
      <c r="QAW694" s="61"/>
      <c r="QAX694" s="61"/>
      <c r="QAY694" s="61"/>
      <c r="QAZ694" s="61"/>
      <c r="QBA694" s="61"/>
      <c r="QBB694" s="61"/>
      <c r="QBC694" s="61"/>
      <c r="QBD694" s="61"/>
      <c r="QBE694" s="61"/>
      <c r="QBF694" s="61"/>
      <c r="QBG694" s="61"/>
      <c r="QBH694" s="61"/>
      <c r="QBI694" s="61"/>
      <c r="QBJ694" s="61"/>
      <c r="QBK694" s="61"/>
      <c r="QBL694" s="61"/>
      <c r="QBM694" s="61"/>
      <c r="QBN694" s="61"/>
      <c r="QBO694" s="61"/>
      <c r="QBP694" s="61"/>
      <c r="QBQ694" s="61"/>
      <c r="QBR694" s="61"/>
      <c r="QBS694" s="61"/>
      <c r="QBT694" s="61"/>
      <c r="QBU694" s="61"/>
      <c r="QBV694" s="61"/>
      <c r="QBW694" s="61"/>
      <c r="QBX694" s="61"/>
      <c r="QBY694" s="61"/>
      <c r="QBZ694" s="61"/>
      <c r="QCA694" s="61"/>
      <c r="QCB694" s="61"/>
      <c r="QCC694" s="61"/>
      <c r="QCD694" s="61"/>
      <c r="QCE694" s="61"/>
      <c r="QCF694" s="61"/>
      <c r="QCG694" s="61"/>
      <c r="QCH694" s="61"/>
      <c r="QCI694" s="61"/>
      <c r="QCJ694" s="61"/>
      <c r="QCK694" s="61"/>
      <c r="QCL694" s="61"/>
      <c r="QCM694" s="61"/>
      <c r="QCN694" s="61"/>
      <c r="QCO694" s="61"/>
      <c r="QCP694" s="61"/>
      <c r="QCQ694" s="61"/>
      <c r="QCR694" s="61"/>
      <c r="QCS694" s="61"/>
      <c r="QCT694" s="61"/>
      <c r="QCU694" s="61"/>
      <c r="QCV694" s="61"/>
      <c r="QCW694" s="61"/>
      <c r="QCX694" s="61"/>
      <c r="QCY694" s="61"/>
      <c r="QCZ694" s="61"/>
      <c r="QDA694" s="61"/>
      <c r="QDB694" s="61"/>
      <c r="QDC694" s="61"/>
      <c r="QDD694" s="61"/>
      <c r="QDE694" s="61"/>
      <c r="QDF694" s="61"/>
      <c r="QDG694" s="61"/>
      <c r="QDH694" s="61"/>
      <c r="QDI694" s="61"/>
      <c r="QDJ694" s="61"/>
      <c r="QDK694" s="61"/>
      <c r="QDL694" s="61"/>
      <c r="QDM694" s="61"/>
      <c r="QDN694" s="61"/>
      <c r="QDO694" s="61"/>
      <c r="QDP694" s="61"/>
      <c r="QDQ694" s="61"/>
      <c r="QDR694" s="61"/>
      <c r="QDS694" s="61"/>
      <c r="QDT694" s="61"/>
      <c r="QDU694" s="61"/>
      <c r="QDV694" s="61"/>
      <c r="QDW694" s="61"/>
      <c r="QDX694" s="61"/>
      <c r="QDY694" s="61"/>
      <c r="QDZ694" s="61"/>
      <c r="QEA694" s="61"/>
      <c r="QEB694" s="61"/>
      <c r="QEC694" s="61"/>
      <c r="QED694" s="61"/>
      <c r="QEE694" s="61"/>
      <c r="QEF694" s="61"/>
      <c r="QEG694" s="61"/>
      <c r="QEH694" s="61"/>
      <c r="QEI694" s="61"/>
      <c r="QEJ694" s="61"/>
      <c r="QEK694" s="61"/>
      <c r="QEL694" s="61"/>
      <c r="QEM694" s="61"/>
      <c r="QEN694" s="61"/>
      <c r="QEO694" s="61"/>
      <c r="QEP694" s="61"/>
      <c r="QEQ694" s="61"/>
      <c r="QER694" s="61"/>
      <c r="QES694" s="61"/>
      <c r="QET694" s="61"/>
      <c r="QEU694" s="61"/>
      <c r="QEV694" s="61"/>
      <c r="QEW694" s="61"/>
      <c r="QEX694" s="61"/>
      <c r="QEY694" s="61"/>
      <c r="QEZ694" s="61"/>
      <c r="QFA694" s="61"/>
      <c r="QFB694" s="61"/>
      <c r="QFC694" s="61"/>
      <c r="QFD694" s="61"/>
      <c r="QFE694" s="61"/>
      <c r="QFF694" s="61"/>
      <c r="QFG694" s="61"/>
      <c r="QFH694" s="61"/>
      <c r="QFI694" s="61"/>
      <c r="QFJ694" s="61"/>
      <c r="QFK694" s="61"/>
      <c r="QFL694" s="61"/>
      <c r="QFM694" s="61"/>
      <c r="QFN694" s="61"/>
      <c r="QFO694" s="61"/>
      <c r="QFP694" s="61"/>
      <c r="QFQ694" s="61"/>
      <c r="QFR694" s="61"/>
      <c r="QFS694" s="61"/>
      <c r="QFT694" s="61"/>
      <c r="QFU694" s="61"/>
      <c r="QFV694" s="61"/>
      <c r="QFW694" s="61"/>
      <c r="QFX694" s="61"/>
      <c r="QFY694" s="61"/>
      <c r="QFZ694" s="61"/>
      <c r="QGA694" s="61"/>
      <c r="QGB694" s="61"/>
      <c r="QGC694" s="61"/>
      <c r="QGD694" s="61"/>
      <c r="QGE694" s="61"/>
      <c r="QGF694" s="61"/>
      <c r="QGG694" s="61"/>
      <c r="QGH694" s="61"/>
      <c r="QGI694" s="61"/>
      <c r="QGJ694" s="61"/>
      <c r="QGK694" s="61"/>
      <c r="QGL694" s="61"/>
      <c r="QGM694" s="61"/>
      <c r="QGN694" s="61"/>
      <c r="QGO694" s="61"/>
      <c r="QGP694" s="61"/>
      <c r="QGQ694" s="61"/>
      <c r="QGR694" s="61"/>
      <c r="QGS694" s="61"/>
      <c r="QGT694" s="61"/>
      <c r="QGU694" s="61"/>
      <c r="QGV694" s="61"/>
      <c r="QGW694" s="61"/>
      <c r="QGX694" s="61"/>
      <c r="QGY694" s="61"/>
      <c r="QGZ694" s="61"/>
      <c r="QHA694" s="61"/>
      <c r="QHB694" s="61"/>
      <c r="QHC694" s="61"/>
      <c r="QHD694" s="61"/>
      <c r="QHE694" s="61"/>
      <c r="QHF694" s="61"/>
      <c r="QHG694" s="61"/>
      <c r="QHH694" s="61"/>
      <c r="QHI694" s="61"/>
      <c r="QHJ694" s="61"/>
      <c r="QHK694" s="61"/>
      <c r="QHL694" s="61"/>
      <c r="QHM694" s="61"/>
      <c r="QHN694" s="61"/>
      <c r="QHO694" s="61"/>
      <c r="QHP694" s="61"/>
      <c r="QHQ694" s="61"/>
      <c r="QHR694" s="61"/>
      <c r="QHS694" s="61"/>
      <c r="QHT694" s="61"/>
      <c r="QHU694" s="61"/>
      <c r="QHV694" s="61"/>
      <c r="QHW694" s="61"/>
      <c r="QHX694" s="61"/>
      <c r="QHY694" s="61"/>
      <c r="QHZ694" s="61"/>
      <c r="QIA694" s="61"/>
      <c r="QIB694" s="61"/>
      <c r="QIC694" s="61"/>
      <c r="QID694" s="61"/>
      <c r="QIE694" s="61"/>
      <c r="QIF694" s="61"/>
      <c r="QIG694" s="61"/>
      <c r="QIH694" s="61"/>
      <c r="QII694" s="61"/>
      <c r="QIJ694" s="61"/>
      <c r="QIK694" s="61"/>
      <c r="QIL694" s="61"/>
      <c r="QIM694" s="61"/>
      <c r="QIN694" s="61"/>
      <c r="QIO694" s="61"/>
      <c r="QIP694" s="61"/>
      <c r="QIQ694" s="61"/>
      <c r="QIR694" s="61"/>
      <c r="QIS694" s="61"/>
      <c r="QIT694" s="61"/>
      <c r="QIU694" s="61"/>
      <c r="QIV694" s="61"/>
      <c r="QIW694" s="61"/>
      <c r="QIX694" s="61"/>
      <c r="QIY694" s="61"/>
      <c r="QIZ694" s="61"/>
      <c r="QJA694" s="61"/>
      <c r="QJB694" s="61"/>
      <c r="QJC694" s="61"/>
      <c r="QJD694" s="61"/>
      <c r="QJE694" s="61"/>
      <c r="QJF694" s="61"/>
      <c r="QJG694" s="61"/>
      <c r="QJH694" s="61"/>
      <c r="QJI694" s="61"/>
      <c r="QJJ694" s="61"/>
      <c r="QJK694" s="61"/>
      <c r="QJL694" s="61"/>
      <c r="QJM694" s="61"/>
      <c r="QJN694" s="61"/>
      <c r="QJO694" s="61"/>
      <c r="QJP694" s="61"/>
      <c r="QJQ694" s="61"/>
      <c r="QJR694" s="61"/>
      <c r="QJS694" s="61"/>
      <c r="QJT694" s="61"/>
      <c r="QJU694" s="61"/>
      <c r="QJV694" s="61"/>
      <c r="QJW694" s="61"/>
      <c r="QJX694" s="61"/>
      <c r="QJY694" s="61"/>
      <c r="QJZ694" s="61"/>
      <c r="QKA694" s="61"/>
      <c r="QKB694" s="61"/>
      <c r="QKC694" s="61"/>
      <c r="QKD694" s="61"/>
      <c r="QKE694" s="61"/>
      <c r="QKF694" s="61"/>
      <c r="QKG694" s="61"/>
      <c r="QKH694" s="61"/>
      <c r="QKI694" s="61"/>
      <c r="QKJ694" s="61"/>
      <c r="QKK694" s="61"/>
      <c r="QKL694" s="61"/>
      <c r="QKM694" s="61"/>
      <c r="QKN694" s="61"/>
      <c r="QKO694" s="61"/>
      <c r="QKP694" s="61"/>
      <c r="QKQ694" s="61"/>
      <c r="QKR694" s="61"/>
      <c r="QKS694" s="61"/>
      <c r="QKT694" s="61"/>
      <c r="QKU694" s="61"/>
      <c r="QKV694" s="61"/>
      <c r="QKW694" s="61"/>
      <c r="QKX694" s="61"/>
      <c r="QKY694" s="61"/>
      <c r="QKZ694" s="61"/>
      <c r="QLA694" s="61"/>
      <c r="QLB694" s="61"/>
      <c r="QLC694" s="61"/>
      <c r="QLD694" s="61"/>
      <c r="QLE694" s="61"/>
      <c r="QLF694" s="61"/>
      <c r="QLG694" s="61"/>
      <c r="QLH694" s="61"/>
      <c r="QLI694" s="61"/>
      <c r="QLJ694" s="61"/>
      <c r="QLK694" s="61"/>
      <c r="QLL694" s="61"/>
      <c r="QLM694" s="61"/>
      <c r="QLN694" s="61"/>
      <c r="QLO694" s="61"/>
      <c r="QLP694" s="61"/>
      <c r="QLQ694" s="61"/>
      <c r="QLR694" s="61"/>
      <c r="QLS694" s="61"/>
      <c r="QLT694" s="61"/>
      <c r="QLU694" s="61"/>
      <c r="QLV694" s="61"/>
      <c r="QLW694" s="61"/>
      <c r="QLX694" s="61"/>
      <c r="QLY694" s="61"/>
      <c r="QLZ694" s="61"/>
      <c r="QMA694" s="61"/>
      <c r="QMB694" s="61"/>
      <c r="QMC694" s="61"/>
      <c r="QMD694" s="61"/>
      <c r="QME694" s="61"/>
      <c r="QMF694" s="61"/>
      <c r="QMG694" s="61"/>
      <c r="QMH694" s="61"/>
      <c r="QMI694" s="61"/>
      <c r="QMJ694" s="61"/>
      <c r="QMK694" s="61"/>
      <c r="QML694" s="61"/>
      <c r="QMM694" s="61"/>
      <c r="QMN694" s="61"/>
      <c r="QMO694" s="61"/>
      <c r="QMP694" s="61"/>
      <c r="QMQ694" s="61"/>
      <c r="QMR694" s="61"/>
      <c r="QMS694" s="61"/>
      <c r="QMT694" s="61"/>
      <c r="QMU694" s="61"/>
      <c r="QMV694" s="61"/>
      <c r="QMW694" s="61"/>
      <c r="QMX694" s="61"/>
      <c r="QMY694" s="61"/>
      <c r="QMZ694" s="61"/>
      <c r="QNA694" s="61"/>
      <c r="QNB694" s="61"/>
      <c r="QNC694" s="61"/>
      <c r="QND694" s="61"/>
      <c r="QNE694" s="61"/>
      <c r="QNF694" s="61"/>
      <c r="QNG694" s="61"/>
      <c r="QNH694" s="61"/>
      <c r="QNI694" s="61"/>
      <c r="QNJ694" s="61"/>
      <c r="QNK694" s="61"/>
      <c r="QNL694" s="61"/>
      <c r="QNM694" s="61"/>
      <c r="QNN694" s="61"/>
      <c r="QNO694" s="61"/>
      <c r="QNP694" s="61"/>
      <c r="QNQ694" s="61"/>
      <c r="QNR694" s="61"/>
      <c r="QNS694" s="61"/>
      <c r="QNT694" s="61"/>
      <c r="QNU694" s="61"/>
      <c r="QNV694" s="61"/>
      <c r="QNW694" s="61"/>
      <c r="QNX694" s="61"/>
      <c r="QNY694" s="61"/>
      <c r="QNZ694" s="61"/>
      <c r="QOA694" s="61"/>
      <c r="QOB694" s="61"/>
      <c r="QOC694" s="61"/>
      <c r="QOD694" s="61"/>
      <c r="QOE694" s="61"/>
      <c r="QOF694" s="61"/>
      <c r="QOG694" s="61"/>
      <c r="QOH694" s="61"/>
      <c r="QOI694" s="61"/>
      <c r="QOJ694" s="61"/>
      <c r="QOK694" s="61"/>
      <c r="QOL694" s="61"/>
      <c r="QOM694" s="61"/>
      <c r="QON694" s="61"/>
      <c r="QOO694" s="61"/>
      <c r="QOP694" s="61"/>
      <c r="QOQ694" s="61"/>
      <c r="QOR694" s="61"/>
      <c r="QOS694" s="61"/>
      <c r="QOT694" s="61"/>
      <c r="QOU694" s="61"/>
      <c r="QOV694" s="61"/>
      <c r="QOW694" s="61"/>
      <c r="QOX694" s="61"/>
      <c r="QOY694" s="61"/>
      <c r="QOZ694" s="61"/>
      <c r="QPA694" s="61"/>
      <c r="QPB694" s="61"/>
      <c r="QPC694" s="61"/>
      <c r="QPD694" s="61"/>
      <c r="QPE694" s="61"/>
      <c r="QPF694" s="61"/>
      <c r="QPG694" s="61"/>
      <c r="QPH694" s="61"/>
      <c r="QPI694" s="61"/>
      <c r="QPJ694" s="61"/>
      <c r="QPK694" s="61"/>
      <c r="QPL694" s="61"/>
      <c r="QPM694" s="61"/>
      <c r="QPN694" s="61"/>
      <c r="QPO694" s="61"/>
      <c r="QPP694" s="61"/>
      <c r="QPQ694" s="61"/>
      <c r="QPR694" s="61"/>
      <c r="QPS694" s="61"/>
      <c r="QPT694" s="61"/>
      <c r="QPU694" s="61"/>
      <c r="QPV694" s="61"/>
      <c r="QPW694" s="61"/>
      <c r="QPX694" s="61"/>
      <c r="QPY694" s="61"/>
      <c r="QPZ694" s="61"/>
      <c r="QQA694" s="61"/>
      <c r="QQB694" s="61"/>
      <c r="QQC694" s="61"/>
      <c r="QQD694" s="61"/>
      <c r="QQE694" s="61"/>
      <c r="QQF694" s="61"/>
      <c r="QQG694" s="61"/>
      <c r="QQH694" s="61"/>
      <c r="QQI694" s="61"/>
      <c r="QQJ694" s="61"/>
      <c r="QQK694" s="61"/>
      <c r="QQL694" s="61"/>
      <c r="QQM694" s="61"/>
      <c r="QQN694" s="61"/>
      <c r="QQO694" s="61"/>
      <c r="QQP694" s="61"/>
      <c r="QQQ694" s="61"/>
      <c r="QQR694" s="61"/>
      <c r="QQS694" s="61"/>
      <c r="QQT694" s="61"/>
      <c r="QQU694" s="61"/>
      <c r="QQV694" s="61"/>
      <c r="QQW694" s="61"/>
      <c r="QQX694" s="61"/>
      <c r="QQY694" s="61"/>
      <c r="QQZ694" s="61"/>
      <c r="QRA694" s="61"/>
      <c r="QRB694" s="61"/>
      <c r="QRC694" s="61"/>
      <c r="QRD694" s="61"/>
      <c r="QRE694" s="61"/>
      <c r="QRF694" s="61"/>
      <c r="QRG694" s="61"/>
      <c r="QRH694" s="61"/>
      <c r="QRI694" s="61"/>
      <c r="QRJ694" s="61"/>
      <c r="QRK694" s="61"/>
      <c r="QRL694" s="61"/>
      <c r="QRM694" s="61"/>
      <c r="QRN694" s="61"/>
      <c r="QRO694" s="61"/>
      <c r="QRP694" s="61"/>
      <c r="QRQ694" s="61"/>
      <c r="QRR694" s="61"/>
      <c r="QRS694" s="61"/>
      <c r="QRT694" s="61"/>
      <c r="QRU694" s="61"/>
      <c r="QRV694" s="61"/>
      <c r="QRW694" s="61"/>
      <c r="QRX694" s="61"/>
      <c r="QRY694" s="61"/>
      <c r="QRZ694" s="61"/>
      <c r="QSA694" s="61"/>
      <c r="QSB694" s="61"/>
      <c r="QSC694" s="61"/>
      <c r="QSD694" s="61"/>
      <c r="QSE694" s="61"/>
      <c r="QSF694" s="61"/>
      <c r="QSG694" s="61"/>
      <c r="QSH694" s="61"/>
      <c r="QSI694" s="61"/>
      <c r="QSJ694" s="61"/>
      <c r="QSK694" s="61"/>
      <c r="QSL694" s="61"/>
      <c r="QSM694" s="61"/>
      <c r="QSN694" s="61"/>
      <c r="QSO694" s="61"/>
      <c r="QSP694" s="61"/>
      <c r="QSQ694" s="61"/>
      <c r="QSR694" s="61"/>
      <c r="QSS694" s="61"/>
      <c r="QST694" s="61"/>
      <c r="QSU694" s="61"/>
      <c r="QSV694" s="61"/>
      <c r="QSW694" s="61"/>
      <c r="QSX694" s="61"/>
      <c r="QSY694" s="61"/>
      <c r="QSZ694" s="61"/>
      <c r="QTA694" s="61"/>
      <c r="QTB694" s="61"/>
      <c r="QTC694" s="61"/>
      <c r="QTD694" s="61"/>
      <c r="QTE694" s="61"/>
      <c r="QTF694" s="61"/>
      <c r="QTG694" s="61"/>
      <c r="QTH694" s="61"/>
      <c r="QTI694" s="61"/>
      <c r="QTJ694" s="61"/>
      <c r="QTK694" s="61"/>
      <c r="QTL694" s="61"/>
      <c r="QTM694" s="61"/>
      <c r="QTN694" s="61"/>
      <c r="QTO694" s="61"/>
      <c r="QTP694" s="61"/>
      <c r="QTQ694" s="61"/>
      <c r="QTR694" s="61"/>
      <c r="QTS694" s="61"/>
      <c r="QTT694" s="61"/>
      <c r="QTU694" s="61"/>
      <c r="QTV694" s="61"/>
      <c r="QTW694" s="61"/>
      <c r="QTX694" s="61"/>
      <c r="QTY694" s="61"/>
      <c r="QTZ694" s="61"/>
      <c r="QUA694" s="61"/>
      <c r="QUB694" s="61"/>
      <c r="QUC694" s="61"/>
      <c r="QUD694" s="61"/>
      <c r="QUE694" s="61"/>
      <c r="QUF694" s="61"/>
      <c r="QUG694" s="61"/>
      <c r="QUH694" s="61"/>
      <c r="QUI694" s="61"/>
      <c r="QUJ694" s="61"/>
      <c r="QUK694" s="61"/>
      <c r="QUL694" s="61"/>
      <c r="QUM694" s="61"/>
      <c r="QUN694" s="61"/>
      <c r="QUO694" s="61"/>
      <c r="QUP694" s="61"/>
      <c r="QUQ694" s="61"/>
      <c r="QUR694" s="61"/>
      <c r="QUS694" s="61"/>
      <c r="QUT694" s="61"/>
      <c r="QUU694" s="61"/>
      <c r="QUV694" s="61"/>
      <c r="QUW694" s="61"/>
      <c r="QUX694" s="61"/>
      <c r="QUY694" s="61"/>
      <c r="QUZ694" s="61"/>
      <c r="QVA694" s="61"/>
      <c r="QVB694" s="61"/>
      <c r="QVC694" s="61"/>
      <c r="QVD694" s="61"/>
      <c r="QVE694" s="61"/>
      <c r="QVF694" s="61"/>
      <c r="QVG694" s="61"/>
      <c r="QVH694" s="61"/>
      <c r="QVI694" s="61"/>
      <c r="QVJ694" s="61"/>
      <c r="QVK694" s="61"/>
      <c r="QVL694" s="61"/>
      <c r="QVM694" s="61"/>
      <c r="QVN694" s="61"/>
      <c r="QVO694" s="61"/>
      <c r="QVP694" s="61"/>
      <c r="QVQ694" s="61"/>
      <c r="QVR694" s="61"/>
      <c r="QVS694" s="61"/>
      <c r="QVT694" s="61"/>
      <c r="QVU694" s="61"/>
      <c r="QVV694" s="61"/>
      <c r="QVW694" s="61"/>
      <c r="QVX694" s="61"/>
      <c r="QVY694" s="61"/>
      <c r="QVZ694" s="61"/>
      <c r="QWA694" s="61"/>
      <c r="QWB694" s="61"/>
      <c r="QWC694" s="61"/>
      <c r="QWD694" s="61"/>
      <c r="QWE694" s="61"/>
      <c r="QWF694" s="61"/>
      <c r="QWG694" s="61"/>
      <c r="QWH694" s="61"/>
      <c r="QWI694" s="61"/>
      <c r="QWJ694" s="61"/>
      <c r="QWK694" s="61"/>
      <c r="QWL694" s="61"/>
      <c r="QWM694" s="61"/>
      <c r="QWN694" s="61"/>
      <c r="QWO694" s="61"/>
      <c r="QWP694" s="61"/>
      <c r="QWQ694" s="61"/>
      <c r="QWR694" s="61"/>
      <c r="QWS694" s="61"/>
      <c r="QWT694" s="61"/>
      <c r="QWU694" s="61"/>
      <c r="QWV694" s="61"/>
      <c r="QWW694" s="61"/>
      <c r="QWX694" s="61"/>
      <c r="QWY694" s="61"/>
      <c r="QWZ694" s="61"/>
      <c r="QXA694" s="61"/>
      <c r="QXB694" s="61"/>
      <c r="QXC694" s="61"/>
      <c r="QXD694" s="61"/>
      <c r="QXE694" s="61"/>
      <c r="QXF694" s="61"/>
      <c r="QXG694" s="61"/>
      <c r="QXH694" s="61"/>
      <c r="QXI694" s="61"/>
      <c r="QXJ694" s="61"/>
      <c r="QXK694" s="61"/>
      <c r="QXL694" s="61"/>
      <c r="QXM694" s="61"/>
      <c r="QXN694" s="61"/>
      <c r="QXO694" s="61"/>
      <c r="QXP694" s="61"/>
      <c r="QXQ694" s="61"/>
      <c r="QXR694" s="61"/>
      <c r="QXS694" s="61"/>
      <c r="QXT694" s="61"/>
      <c r="QXU694" s="61"/>
      <c r="QXV694" s="61"/>
      <c r="QXW694" s="61"/>
      <c r="QXX694" s="61"/>
      <c r="QXY694" s="61"/>
      <c r="QXZ694" s="61"/>
      <c r="QYA694" s="61"/>
      <c r="QYB694" s="61"/>
      <c r="QYC694" s="61"/>
      <c r="QYD694" s="61"/>
      <c r="QYE694" s="61"/>
      <c r="QYF694" s="61"/>
      <c r="QYG694" s="61"/>
      <c r="QYH694" s="61"/>
      <c r="QYI694" s="61"/>
      <c r="QYJ694" s="61"/>
      <c r="QYK694" s="61"/>
      <c r="QYL694" s="61"/>
      <c r="QYM694" s="61"/>
      <c r="QYN694" s="61"/>
      <c r="QYO694" s="61"/>
      <c r="QYP694" s="61"/>
      <c r="QYQ694" s="61"/>
      <c r="QYR694" s="61"/>
      <c r="QYS694" s="61"/>
      <c r="QYT694" s="61"/>
      <c r="QYU694" s="61"/>
      <c r="QYV694" s="61"/>
      <c r="QYW694" s="61"/>
      <c r="QYX694" s="61"/>
      <c r="QYY694" s="61"/>
      <c r="QYZ694" s="61"/>
      <c r="QZA694" s="61"/>
      <c r="QZB694" s="61"/>
      <c r="QZC694" s="61"/>
      <c r="QZD694" s="61"/>
      <c r="QZE694" s="61"/>
      <c r="QZF694" s="61"/>
      <c r="QZG694" s="61"/>
      <c r="QZH694" s="61"/>
      <c r="QZI694" s="61"/>
      <c r="QZJ694" s="61"/>
      <c r="QZK694" s="61"/>
      <c r="QZL694" s="61"/>
      <c r="QZM694" s="61"/>
      <c r="QZN694" s="61"/>
      <c r="QZO694" s="61"/>
      <c r="QZP694" s="61"/>
      <c r="QZQ694" s="61"/>
      <c r="QZR694" s="61"/>
      <c r="QZS694" s="61"/>
      <c r="QZT694" s="61"/>
      <c r="QZU694" s="61"/>
      <c r="QZV694" s="61"/>
      <c r="QZW694" s="61"/>
      <c r="QZX694" s="61"/>
      <c r="QZY694" s="61"/>
      <c r="QZZ694" s="61"/>
      <c r="RAA694" s="61"/>
      <c r="RAB694" s="61"/>
      <c r="RAC694" s="61"/>
      <c r="RAD694" s="61"/>
      <c r="RAE694" s="61"/>
      <c r="RAF694" s="61"/>
      <c r="RAG694" s="61"/>
      <c r="RAH694" s="61"/>
      <c r="RAI694" s="61"/>
      <c r="RAJ694" s="61"/>
      <c r="RAK694" s="61"/>
      <c r="RAL694" s="61"/>
      <c r="RAM694" s="61"/>
      <c r="RAN694" s="61"/>
      <c r="RAO694" s="61"/>
      <c r="RAP694" s="61"/>
      <c r="RAQ694" s="61"/>
      <c r="RAR694" s="61"/>
      <c r="RAS694" s="61"/>
      <c r="RAT694" s="61"/>
      <c r="RAU694" s="61"/>
      <c r="RAV694" s="61"/>
      <c r="RAW694" s="61"/>
      <c r="RAX694" s="61"/>
      <c r="RAY694" s="61"/>
      <c r="RAZ694" s="61"/>
      <c r="RBA694" s="61"/>
      <c r="RBB694" s="61"/>
      <c r="RBC694" s="61"/>
      <c r="RBD694" s="61"/>
      <c r="RBE694" s="61"/>
      <c r="RBF694" s="61"/>
      <c r="RBG694" s="61"/>
      <c r="RBH694" s="61"/>
      <c r="RBI694" s="61"/>
      <c r="RBJ694" s="61"/>
      <c r="RBK694" s="61"/>
      <c r="RBL694" s="61"/>
      <c r="RBM694" s="61"/>
      <c r="RBN694" s="61"/>
      <c r="RBO694" s="61"/>
      <c r="RBP694" s="61"/>
      <c r="RBQ694" s="61"/>
      <c r="RBR694" s="61"/>
      <c r="RBS694" s="61"/>
      <c r="RBT694" s="61"/>
      <c r="RBU694" s="61"/>
      <c r="RBV694" s="61"/>
      <c r="RBW694" s="61"/>
      <c r="RBX694" s="61"/>
      <c r="RBY694" s="61"/>
      <c r="RBZ694" s="61"/>
      <c r="RCA694" s="61"/>
      <c r="RCB694" s="61"/>
      <c r="RCC694" s="61"/>
      <c r="RCD694" s="61"/>
      <c r="RCE694" s="61"/>
      <c r="RCF694" s="61"/>
      <c r="RCG694" s="61"/>
      <c r="RCH694" s="61"/>
      <c r="RCI694" s="61"/>
      <c r="RCJ694" s="61"/>
      <c r="RCK694" s="61"/>
      <c r="RCL694" s="61"/>
      <c r="RCM694" s="61"/>
      <c r="RCN694" s="61"/>
      <c r="RCO694" s="61"/>
      <c r="RCP694" s="61"/>
      <c r="RCQ694" s="61"/>
      <c r="RCR694" s="61"/>
      <c r="RCS694" s="61"/>
      <c r="RCT694" s="61"/>
      <c r="RCU694" s="61"/>
      <c r="RCV694" s="61"/>
      <c r="RCW694" s="61"/>
      <c r="RCX694" s="61"/>
      <c r="RCY694" s="61"/>
      <c r="RCZ694" s="61"/>
      <c r="RDA694" s="61"/>
      <c r="RDB694" s="61"/>
      <c r="RDC694" s="61"/>
      <c r="RDD694" s="61"/>
      <c r="RDE694" s="61"/>
      <c r="RDF694" s="61"/>
      <c r="RDG694" s="61"/>
      <c r="RDH694" s="61"/>
      <c r="RDI694" s="61"/>
      <c r="RDJ694" s="61"/>
      <c r="RDK694" s="61"/>
      <c r="RDL694" s="61"/>
      <c r="RDM694" s="61"/>
      <c r="RDN694" s="61"/>
      <c r="RDO694" s="61"/>
      <c r="RDP694" s="61"/>
      <c r="RDQ694" s="61"/>
      <c r="RDR694" s="61"/>
      <c r="RDS694" s="61"/>
      <c r="RDT694" s="61"/>
      <c r="RDU694" s="61"/>
      <c r="RDV694" s="61"/>
      <c r="RDW694" s="61"/>
      <c r="RDX694" s="61"/>
      <c r="RDY694" s="61"/>
      <c r="RDZ694" s="61"/>
      <c r="REA694" s="61"/>
      <c r="REB694" s="61"/>
      <c r="REC694" s="61"/>
      <c r="RED694" s="61"/>
      <c r="REE694" s="61"/>
      <c r="REF694" s="61"/>
      <c r="REG694" s="61"/>
      <c r="REH694" s="61"/>
      <c r="REI694" s="61"/>
      <c r="REJ694" s="61"/>
      <c r="REK694" s="61"/>
      <c r="REL694" s="61"/>
      <c r="REM694" s="61"/>
      <c r="REN694" s="61"/>
      <c r="REO694" s="61"/>
      <c r="REP694" s="61"/>
      <c r="REQ694" s="61"/>
      <c r="RER694" s="61"/>
      <c r="RES694" s="61"/>
      <c r="RET694" s="61"/>
      <c r="REU694" s="61"/>
      <c r="REV694" s="61"/>
      <c r="REW694" s="61"/>
      <c r="REX694" s="61"/>
      <c r="REY694" s="61"/>
      <c r="REZ694" s="61"/>
      <c r="RFA694" s="61"/>
      <c r="RFB694" s="61"/>
      <c r="RFC694" s="61"/>
      <c r="RFD694" s="61"/>
      <c r="RFE694" s="61"/>
      <c r="RFF694" s="61"/>
      <c r="RFG694" s="61"/>
      <c r="RFH694" s="61"/>
      <c r="RFI694" s="61"/>
      <c r="RFJ694" s="61"/>
      <c r="RFK694" s="61"/>
      <c r="RFL694" s="61"/>
      <c r="RFM694" s="61"/>
      <c r="RFN694" s="61"/>
      <c r="RFO694" s="61"/>
      <c r="RFP694" s="61"/>
      <c r="RFQ694" s="61"/>
      <c r="RFR694" s="61"/>
      <c r="RFS694" s="61"/>
      <c r="RFT694" s="61"/>
      <c r="RFU694" s="61"/>
      <c r="RFV694" s="61"/>
      <c r="RFW694" s="61"/>
      <c r="RFX694" s="61"/>
      <c r="RFY694" s="61"/>
      <c r="RFZ694" s="61"/>
      <c r="RGA694" s="61"/>
      <c r="RGB694" s="61"/>
      <c r="RGC694" s="61"/>
      <c r="RGD694" s="61"/>
      <c r="RGE694" s="61"/>
      <c r="RGF694" s="61"/>
      <c r="RGG694" s="61"/>
      <c r="RGH694" s="61"/>
      <c r="RGI694" s="61"/>
      <c r="RGJ694" s="61"/>
      <c r="RGK694" s="61"/>
      <c r="RGL694" s="61"/>
      <c r="RGM694" s="61"/>
      <c r="RGN694" s="61"/>
      <c r="RGO694" s="61"/>
      <c r="RGP694" s="61"/>
      <c r="RGQ694" s="61"/>
      <c r="RGR694" s="61"/>
      <c r="RGS694" s="61"/>
      <c r="RGT694" s="61"/>
      <c r="RGU694" s="61"/>
      <c r="RGV694" s="61"/>
      <c r="RGW694" s="61"/>
      <c r="RGX694" s="61"/>
      <c r="RGY694" s="61"/>
      <c r="RGZ694" s="61"/>
      <c r="RHA694" s="61"/>
      <c r="RHB694" s="61"/>
      <c r="RHC694" s="61"/>
      <c r="RHD694" s="61"/>
      <c r="RHE694" s="61"/>
      <c r="RHF694" s="61"/>
      <c r="RHG694" s="61"/>
      <c r="RHH694" s="61"/>
      <c r="RHI694" s="61"/>
      <c r="RHJ694" s="61"/>
      <c r="RHK694" s="61"/>
      <c r="RHL694" s="61"/>
      <c r="RHM694" s="61"/>
      <c r="RHN694" s="61"/>
      <c r="RHO694" s="61"/>
      <c r="RHP694" s="61"/>
      <c r="RHQ694" s="61"/>
      <c r="RHR694" s="61"/>
      <c r="RHS694" s="61"/>
      <c r="RHT694" s="61"/>
      <c r="RHU694" s="61"/>
      <c r="RHV694" s="61"/>
      <c r="RHW694" s="61"/>
      <c r="RHX694" s="61"/>
      <c r="RHY694" s="61"/>
      <c r="RHZ694" s="61"/>
      <c r="RIA694" s="61"/>
      <c r="RIB694" s="61"/>
      <c r="RIC694" s="61"/>
      <c r="RID694" s="61"/>
      <c r="RIE694" s="61"/>
      <c r="RIF694" s="61"/>
      <c r="RIG694" s="61"/>
      <c r="RIH694" s="61"/>
      <c r="RII694" s="61"/>
      <c r="RIJ694" s="61"/>
      <c r="RIK694" s="61"/>
      <c r="RIL694" s="61"/>
      <c r="RIM694" s="61"/>
      <c r="RIN694" s="61"/>
      <c r="RIO694" s="61"/>
      <c r="RIP694" s="61"/>
      <c r="RIQ694" s="61"/>
      <c r="RIR694" s="61"/>
      <c r="RIS694" s="61"/>
      <c r="RIT694" s="61"/>
      <c r="RIU694" s="61"/>
      <c r="RIV694" s="61"/>
      <c r="RIW694" s="61"/>
      <c r="RIX694" s="61"/>
      <c r="RIY694" s="61"/>
      <c r="RIZ694" s="61"/>
      <c r="RJA694" s="61"/>
      <c r="RJB694" s="61"/>
      <c r="RJC694" s="61"/>
      <c r="RJD694" s="61"/>
      <c r="RJE694" s="61"/>
      <c r="RJF694" s="61"/>
      <c r="RJG694" s="61"/>
      <c r="RJH694" s="61"/>
      <c r="RJI694" s="61"/>
      <c r="RJJ694" s="61"/>
      <c r="RJK694" s="61"/>
      <c r="RJL694" s="61"/>
      <c r="RJM694" s="61"/>
      <c r="RJN694" s="61"/>
      <c r="RJO694" s="61"/>
      <c r="RJP694" s="61"/>
      <c r="RJQ694" s="61"/>
      <c r="RJR694" s="61"/>
      <c r="RJS694" s="61"/>
      <c r="RJT694" s="61"/>
      <c r="RJU694" s="61"/>
      <c r="RJV694" s="61"/>
      <c r="RJW694" s="61"/>
      <c r="RJX694" s="61"/>
      <c r="RJY694" s="61"/>
      <c r="RJZ694" s="61"/>
      <c r="RKA694" s="61"/>
      <c r="RKB694" s="61"/>
      <c r="RKC694" s="61"/>
      <c r="RKD694" s="61"/>
      <c r="RKE694" s="61"/>
      <c r="RKF694" s="61"/>
      <c r="RKG694" s="61"/>
      <c r="RKH694" s="61"/>
      <c r="RKI694" s="61"/>
      <c r="RKJ694" s="61"/>
      <c r="RKK694" s="61"/>
      <c r="RKL694" s="61"/>
      <c r="RKM694" s="61"/>
      <c r="RKN694" s="61"/>
      <c r="RKO694" s="61"/>
      <c r="RKP694" s="61"/>
      <c r="RKQ694" s="61"/>
      <c r="RKR694" s="61"/>
      <c r="RKS694" s="61"/>
      <c r="RKT694" s="61"/>
      <c r="RKU694" s="61"/>
      <c r="RKV694" s="61"/>
      <c r="RKW694" s="61"/>
      <c r="RKX694" s="61"/>
      <c r="RKY694" s="61"/>
      <c r="RKZ694" s="61"/>
      <c r="RLA694" s="61"/>
      <c r="RLB694" s="61"/>
      <c r="RLC694" s="61"/>
      <c r="RLD694" s="61"/>
      <c r="RLE694" s="61"/>
      <c r="RLF694" s="61"/>
      <c r="RLG694" s="61"/>
      <c r="RLH694" s="61"/>
      <c r="RLI694" s="61"/>
      <c r="RLJ694" s="61"/>
      <c r="RLK694" s="61"/>
      <c r="RLL694" s="61"/>
      <c r="RLM694" s="61"/>
      <c r="RLN694" s="61"/>
      <c r="RLO694" s="61"/>
      <c r="RLP694" s="61"/>
      <c r="RLQ694" s="61"/>
      <c r="RLR694" s="61"/>
      <c r="RLS694" s="61"/>
      <c r="RLT694" s="61"/>
      <c r="RLU694" s="61"/>
      <c r="RLV694" s="61"/>
      <c r="RLW694" s="61"/>
      <c r="RLX694" s="61"/>
      <c r="RLY694" s="61"/>
      <c r="RLZ694" s="61"/>
      <c r="RMA694" s="61"/>
      <c r="RMB694" s="61"/>
      <c r="RMC694" s="61"/>
      <c r="RMD694" s="61"/>
      <c r="RME694" s="61"/>
      <c r="RMF694" s="61"/>
      <c r="RMG694" s="61"/>
      <c r="RMH694" s="61"/>
      <c r="RMI694" s="61"/>
      <c r="RMJ694" s="61"/>
      <c r="RMK694" s="61"/>
      <c r="RML694" s="61"/>
      <c r="RMM694" s="61"/>
      <c r="RMN694" s="61"/>
      <c r="RMO694" s="61"/>
      <c r="RMP694" s="61"/>
      <c r="RMQ694" s="61"/>
      <c r="RMR694" s="61"/>
      <c r="RMS694" s="61"/>
      <c r="RMT694" s="61"/>
      <c r="RMU694" s="61"/>
      <c r="RMV694" s="61"/>
      <c r="RMW694" s="61"/>
      <c r="RMX694" s="61"/>
      <c r="RMY694" s="61"/>
      <c r="RMZ694" s="61"/>
      <c r="RNA694" s="61"/>
      <c r="RNB694" s="61"/>
      <c r="RNC694" s="61"/>
      <c r="RND694" s="61"/>
      <c r="RNE694" s="61"/>
      <c r="RNF694" s="61"/>
      <c r="RNG694" s="61"/>
      <c r="RNH694" s="61"/>
      <c r="RNI694" s="61"/>
      <c r="RNJ694" s="61"/>
      <c r="RNK694" s="61"/>
      <c r="RNL694" s="61"/>
      <c r="RNM694" s="61"/>
      <c r="RNN694" s="61"/>
      <c r="RNO694" s="61"/>
      <c r="RNP694" s="61"/>
      <c r="RNQ694" s="61"/>
      <c r="RNR694" s="61"/>
      <c r="RNS694" s="61"/>
      <c r="RNT694" s="61"/>
      <c r="RNU694" s="61"/>
      <c r="RNV694" s="61"/>
      <c r="RNW694" s="61"/>
      <c r="RNX694" s="61"/>
      <c r="RNY694" s="61"/>
      <c r="RNZ694" s="61"/>
      <c r="ROA694" s="61"/>
      <c r="ROB694" s="61"/>
      <c r="ROC694" s="61"/>
      <c r="ROD694" s="61"/>
      <c r="ROE694" s="61"/>
      <c r="ROF694" s="61"/>
      <c r="ROG694" s="61"/>
      <c r="ROH694" s="61"/>
      <c r="ROI694" s="61"/>
      <c r="ROJ694" s="61"/>
      <c r="ROK694" s="61"/>
      <c r="ROL694" s="61"/>
      <c r="ROM694" s="61"/>
      <c r="RON694" s="61"/>
      <c r="ROO694" s="61"/>
      <c r="ROP694" s="61"/>
      <c r="ROQ694" s="61"/>
      <c r="ROR694" s="61"/>
      <c r="ROS694" s="61"/>
      <c r="ROT694" s="61"/>
      <c r="ROU694" s="61"/>
      <c r="ROV694" s="61"/>
      <c r="ROW694" s="61"/>
      <c r="ROX694" s="61"/>
      <c r="ROY694" s="61"/>
      <c r="ROZ694" s="61"/>
      <c r="RPA694" s="61"/>
      <c r="RPB694" s="61"/>
      <c r="RPC694" s="61"/>
      <c r="RPD694" s="61"/>
      <c r="RPE694" s="61"/>
      <c r="RPF694" s="61"/>
      <c r="RPG694" s="61"/>
      <c r="RPH694" s="61"/>
      <c r="RPI694" s="61"/>
      <c r="RPJ694" s="61"/>
      <c r="RPK694" s="61"/>
      <c r="RPL694" s="61"/>
      <c r="RPM694" s="61"/>
      <c r="RPN694" s="61"/>
      <c r="RPO694" s="61"/>
      <c r="RPP694" s="61"/>
      <c r="RPQ694" s="61"/>
      <c r="RPR694" s="61"/>
      <c r="RPS694" s="61"/>
      <c r="RPT694" s="61"/>
      <c r="RPU694" s="61"/>
      <c r="RPV694" s="61"/>
      <c r="RPW694" s="61"/>
      <c r="RPX694" s="61"/>
      <c r="RPY694" s="61"/>
      <c r="RPZ694" s="61"/>
      <c r="RQA694" s="61"/>
      <c r="RQB694" s="61"/>
      <c r="RQC694" s="61"/>
      <c r="RQD694" s="61"/>
      <c r="RQE694" s="61"/>
      <c r="RQF694" s="61"/>
      <c r="RQG694" s="61"/>
      <c r="RQH694" s="61"/>
      <c r="RQI694" s="61"/>
      <c r="RQJ694" s="61"/>
      <c r="RQK694" s="61"/>
      <c r="RQL694" s="61"/>
      <c r="RQM694" s="61"/>
      <c r="RQN694" s="61"/>
      <c r="RQO694" s="61"/>
      <c r="RQP694" s="61"/>
      <c r="RQQ694" s="61"/>
      <c r="RQR694" s="61"/>
      <c r="RQS694" s="61"/>
      <c r="RQT694" s="61"/>
      <c r="RQU694" s="61"/>
      <c r="RQV694" s="61"/>
      <c r="RQW694" s="61"/>
      <c r="RQX694" s="61"/>
      <c r="RQY694" s="61"/>
      <c r="RQZ694" s="61"/>
      <c r="RRA694" s="61"/>
      <c r="RRB694" s="61"/>
      <c r="RRC694" s="61"/>
      <c r="RRD694" s="61"/>
      <c r="RRE694" s="61"/>
      <c r="RRF694" s="61"/>
      <c r="RRG694" s="61"/>
      <c r="RRH694" s="61"/>
      <c r="RRI694" s="61"/>
      <c r="RRJ694" s="61"/>
      <c r="RRK694" s="61"/>
      <c r="RRL694" s="61"/>
      <c r="RRM694" s="61"/>
      <c r="RRN694" s="61"/>
      <c r="RRO694" s="61"/>
      <c r="RRP694" s="61"/>
      <c r="RRQ694" s="61"/>
      <c r="RRR694" s="61"/>
      <c r="RRS694" s="61"/>
      <c r="RRT694" s="61"/>
      <c r="RRU694" s="61"/>
      <c r="RRV694" s="61"/>
      <c r="RRW694" s="61"/>
      <c r="RRX694" s="61"/>
      <c r="RRY694" s="61"/>
      <c r="RRZ694" s="61"/>
      <c r="RSA694" s="61"/>
      <c r="RSB694" s="61"/>
      <c r="RSC694" s="61"/>
      <c r="RSD694" s="61"/>
      <c r="RSE694" s="61"/>
      <c r="RSF694" s="61"/>
      <c r="RSG694" s="61"/>
      <c r="RSH694" s="61"/>
      <c r="RSI694" s="61"/>
      <c r="RSJ694" s="61"/>
      <c r="RSK694" s="61"/>
      <c r="RSL694" s="61"/>
      <c r="RSM694" s="61"/>
      <c r="RSN694" s="61"/>
      <c r="RSO694" s="61"/>
      <c r="RSP694" s="61"/>
      <c r="RSQ694" s="61"/>
      <c r="RSR694" s="61"/>
      <c r="RSS694" s="61"/>
      <c r="RST694" s="61"/>
      <c r="RSU694" s="61"/>
      <c r="RSV694" s="61"/>
      <c r="RSW694" s="61"/>
      <c r="RSX694" s="61"/>
      <c r="RSY694" s="61"/>
      <c r="RSZ694" s="61"/>
      <c r="RTA694" s="61"/>
      <c r="RTB694" s="61"/>
      <c r="RTC694" s="61"/>
      <c r="RTD694" s="61"/>
      <c r="RTE694" s="61"/>
      <c r="RTF694" s="61"/>
      <c r="RTG694" s="61"/>
      <c r="RTH694" s="61"/>
      <c r="RTI694" s="61"/>
      <c r="RTJ694" s="61"/>
      <c r="RTK694" s="61"/>
      <c r="RTL694" s="61"/>
      <c r="RTM694" s="61"/>
      <c r="RTN694" s="61"/>
      <c r="RTO694" s="61"/>
      <c r="RTP694" s="61"/>
      <c r="RTQ694" s="61"/>
      <c r="RTR694" s="61"/>
      <c r="RTS694" s="61"/>
      <c r="RTT694" s="61"/>
      <c r="RTU694" s="61"/>
      <c r="RTV694" s="61"/>
      <c r="RTW694" s="61"/>
      <c r="RTX694" s="61"/>
      <c r="RTY694" s="61"/>
      <c r="RTZ694" s="61"/>
      <c r="RUA694" s="61"/>
      <c r="RUB694" s="61"/>
      <c r="RUC694" s="61"/>
      <c r="RUD694" s="61"/>
      <c r="RUE694" s="61"/>
      <c r="RUF694" s="61"/>
      <c r="RUG694" s="61"/>
      <c r="RUH694" s="61"/>
      <c r="RUI694" s="61"/>
      <c r="RUJ694" s="61"/>
      <c r="RUK694" s="61"/>
      <c r="RUL694" s="61"/>
      <c r="RUM694" s="61"/>
      <c r="RUN694" s="61"/>
      <c r="RUO694" s="61"/>
      <c r="RUP694" s="61"/>
      <c r="RUQ694" s="61"/>
      <c r="RUR694" s="61"/>
      <c r="RUS694" s="61"/>
      <c r="RUT694" s="61"/>
      <c r="RUU694" s="61"/>
      <c r="RUV694" s="61"/>
      <c r="RUW694" s="61"/>
      <c r="RUX694" s="61"/>
      <c r="RUY694" s="61"/>
      <c r="RUZ694" s="61"/>
      <c r="RVA694" s="61"/>
      <c r="RVB694" s="61"/>
      <c r="RVC694" s="61"/>
      <c r="RVD694" s="61"/>
      <c r="RVE694" s="61"/>
      <c r="RVF694" s="61"/>
      <c r="RVG694" s="61"/>
      <c r="RVH694" s="61"/>
      <c r="RVI694" s="61"/>
      <c r="RVJ694" s="61"/>
      <c r="RVK694" s="61"/>
      <c r="RVL694" s="61"/>
      <c r="RVM694" s="61"/>
      <c r="RVN694" s="61"/>
      <c r="RVO694" s="61"/>
      <c r="RVP694" s="61"/>
      <c r="RVQ694" s="61"/>
      <c r="RVR694" s="61"/>
      <c r="RVS694" s="61"/>
      <c r="RVT694" s="61"/>
      <c r="RVU694" s="61"/>
      <c r="RVV694" s="61"/>
      <c r="RVW694" s="61"/>
      <c r="RVX694" s="61"/>
      <c r="RVY694" s="61"/>
      <c r="RVZ694" s="61"/>
      <c r="RWA694" s="61"/>
      <c r="RWB694" s="61"/>
      <c r="RWC694" s="61"/>
      <c r="RWD694" s="61"/>
      <c r="RWE694" s="61"/>
      <c r="RWF694" s="61"/>
      <c r="RWG694" s="61"/>
      <c r="RWH694" s="61"/>
      <c r="RWI694" s="61"/>
      <c r="RWJ694" s="61"/>
      <c r="RWK694" s="61"/>
      <c r="RWL694" s="61"/>
      <c r="RWM694" s="61"/>
      <c r="RWN694" s="61"/>
      <c r="RWO694" s="61"/>
      <c r="RWP694" s="61"/>
      <c r="RWQ694" s="61"/>
      <c r="RWR694" s="61"/>
      <c r="RWS694" s="61"/>
      <c r="RWT694" s="61"/>
      <c r="RWU694" s="61"/>
      <c r="RWV694" s="61"/>
      <c r="RWW694" s="61"/>
      <c r="RWX694" s="61"/>
      <c r="RWY694" s="61"/>
      <c r="RWZ694" s="61"/>
      <c r="RXA694" s="61"/>
      <c r="RXB694" s="61"/>
      <c r="RXC694" s="61"/>
      <c r="RXD694" s="61"/>
      <c r="RXE694" s="61"/>
      <c r="RXF694" s="61"/>
      <c r="RXG694" s="61"/>
      <c r="RXH694" s="61"/>
      <c r="RXI694" s="61"/>
      <c r="RXJ694" s="61"/>
      <c r="RXK694" s="61"/>
      <c r="RXL694" s="61"/>
      <c r="RXM694" s="61"/>
      <c r="RXN694" s="61"/>
      <c r="RXO694" s="61"/>
      <c r="RXP694" s="61"/>
      <c r="RXQ694" s="61"/>
      <c r="RXR694" s="61"/>
      <c r="RXS694" s="61"/>
      <c r="RXT694" s="61"/>
      <c r="RXU694" s="61"/>
      <c r="RXV694" s="61"/>
      <c r="RXW694" s="61"/>
      <c r="RXX694" s="61"/>
      <c r="RXY694" s="61"/>
      <c r="RXZ694" s="61"/>
      <c r="RYA694" s="61"/>
      <c r="RYB694" s="61"/>
      <c r="RYC694" s="61"/>
      <c r="RYD694" s="61"/>
      <c r="RYE694" s="61"/>
      <c r="RYF694" s="61"/>
      <c r="RYG694" s="61"/>
      <c r="RYH694" s="61"/>
      <c r="RYI694" s="61"/>
      <c r="RYJ694" s="61"/>
      <c r="RYK694" s="61"/>
      <c r="RYL694" s="61"/>
      <c r="RYM694" s="61"/>
      <c r="RYN694" s="61"/>
      <c r="RYO694" s="61"/>
      <c r="RYP694" s="61"/>
      <c r="RYQ694" s="61"/>
      <c r="RYR694" s="61"/>
      <c r="RYS694" s="61"/>
      <c r="RYT694" s="61"/>
      <c r="RYU694" s="61"/>
      <c r="RYV694" s="61"/>
      <c r="RYW694" s="61"/>
      <c r="RYX694" s="61"/>
      <c r="RYY694" s="61"/>
      <c r="RYZ694" s="61"/>
      <c r="RZA694" s="61"/>
      <c r="RZB694" s="61"/>
      <c r="RZC694" s="61"/>
      <c r="RZD694" s="61"/>
      <c r="RZE694" s="61"/>
      <c r="RZF694" s="61"/>
      <c r="RZG694" s="61"/>
      <c r="RZH694" s="61"/>
      <c r="RZI694" s="61"/>
      <c r="RZJ694" s="61"/>
      <c r="RZK694" s="61"/>
      <c r="RZL694" s="61"/>
      <c r="RZM694" s="61"/>
      <c r="RZN694" s="61"/>
      <c r="RZO694" s="61"/>
      <c r="RZP694" s="61"/>
      <c r="RZQ694" s="61"/>
      <c r="RZR694" s="61"/>
      <c r="RZS694" s="61"/>
      <c r="RZT694" s="61"/>
      <c r="RZU694" s="61"/>
      <c r="RZV694" s="61"/>
      <c r="RZW694" s="61"/>
      <c r="RZX694" s="61"/>
      <c r="RZY694" s="61"/>
      <c r="RZZ694" s="61"/>
      <c r="SAA694" s="61"/>
      <c r="SAB694" s="61"/>
      <c r="SAC694" s="61"/>
      <c r="SAD694" s="61"/>
      <c r="SAE694" s="61"/>
      <c r="SAF694" s="61"/>
      <c r="SAG694" s="61"/>
      <c r="SAH694" s="61"/>
      <c r="SAI694" s="61"/>
      <c r="SAJ694" s="61"/>
      <c r="SAK694" s="61"/>
      <c r="SAL694" s="61"/>
      <c r="SAM694" s="61"/>
      <c r="SAN694" s="61"/>
      <c r="SAO694" s="61"/>
      <c r="SAP694" s="61"/>
      <c r="SAQ694" s="61"/>
      <c r="SAR694" s="61"/>
      <c r="SAS694" s="61"/>
      <c r="SAT694" s="61"/>
      <c r="SAU694" s="61"/>
      <c r="SAV694" s="61"/>
      <c r="SAW694" s="61"/>
      <c r="SAX694" s="61"/>
      <c r="SAY694" s="61"/>
      <c r="SAZ694" s="61"/>
      <c r="SBA694" s="61"/>
      <c r="SBB694" s="61"/>
      <c r="SBC694" s="61"/>
      <c r="SBD694" s="61"/>
      <c r="SBE694" s="61"/>
      <c r="SBF694" s="61"/>
      <c r="SBG694" s="61"/>
      <c r="SBH694" s="61"/>
      <c r="SBI694" s="61"/>
      <c r="SBJ694" s="61"/>
      <c r="SBK694" s="61"/>
      <c r="SBL694" s="61"/>
      <c r="SBM694" s="61"/>
      <c r="SBN694" s="61"/>
      <c r="SBO694" s="61"/>
      <c r="SBP694" s="61"/>
      <c r="SBQ694" s="61"/>
      <c r="SBR694" s="61"/>
      <c r="SBS694" s="61"/>
      <c r="SBT694" s="61"/>
      <c r="SBU694" s="61"/>
      <c r="SBV694" s="61"/>
      <c r="SBW694" s="61"/>
      <c r="SBX694" s="61"/>
      <c r="SBY694" s="61"/>
      <c r="SBZ694" s="61"/>
      <c r="SCA694" s="61"/>
      <c r="SCB694" s="61"/>
      <c r="SCC694" s="61"/>
      <c r="SCD694" s="61"/>
      <c r="SCE694" s="61"/>
      <c r="SCF694" s="61"/>
      <c r="SCG694" s="61"/>
      <c r="SCH694" s="61"/>
      <c r="SCI694" s="61"/>
      <c r="SCJ694" s="61"/>
      <c r="SCK694" s="61"/>
      <c r="SCL694" s="61"/>
      <c r="SCM694" s="61"/>
      <c r="SCN694" s="61"/>
      <c r="SCO694" s="61"/>
      <c r="SCP694" s="61"/>
      <c r="SCQ694" s="61"/>
      <c r="SCR694" s="61"/>
      <c r="SCS694" s="61"/>
      <c r="SCT694" s="61"/>
      <c r="SCU694" s="61"/>
      <c r="SCV694" s="61"/>
      <c r="SCW694" s="61"/>
      <c r="SCX694" s="61"/>
      <c r="SCY694" s="61"/>
      <c r="SCZ694" s="61"/>
      <c r="SDA694" s="61"/>
      <c r="SDB694" s="61"/>
      <c r="SDC694" s="61"/>
      <c r="SDD694" s="61"/>
      <c r="SDE694" s="61"/>
      <c r="SDF694" s="61"/>
      <c r="SDG694" s="61"/>
      <c r="SDH694" s="61"/>
      <c r="SDI694" s="61"/>
      <c r="SDJ694" s="61"/>
      <c r="SDK694" s="61"/>
      <c r="SDL694" s="61"/>
      <c r="SDM694" s="61"/>
      <c r="SDN694" s="61"/>
      <c r="SDO694" s="61"/>
      <c r="SDP694" s="61"/>
      <c r="SDQ694" s="61"/>
      <c r="SDR694" s="61"/>
      <c r="SDS694" s="61"/>
      <c r="SDT694" s="61"/>
      <c r="SDU694" s="61"/>
      <c r="SDV694" s="61"/>
      <c r="SDW694" s="61"/>
      <c r="SDX694" s="61"/>
      <c r="SDY694" s="61"/>
      <c r="SDZ694" s="61"/>
      <c r="SEA694" s="61"/>
      <c r="SEB694" s="61"/>
      <c r="SEC694" s="61"/>
      <c r="SED694" s="61"/>
      <c r="SEE694" s="61"/>
      <c r="SEF694" s="61"/>
      <c r="SEG694" s="61"/>
      <c r="SEH694" s="61"/>
      <c r="SEI694" s="61"/>
      <c r="SEJ694" s="61"/>
      <c r="SEK694" s="61"/>
      <c r="SEL694" s="61"/>
      <c r="SEM694" s="61"/>
      <c r="SEN694" s="61"/>
      <c r="SEO694" s="61"/>
      <c r="SEP694" s="61"/>
      <c r="SEQ694" s="61"/>
      <c r="SER694" s="61"/>
      <c r="SES694" s="61"/>
      <c r="SET694" s="61"/>
      <c r="SEU694" s="61"/>
      <c r="SEV694" s="61"/>
      <c r="SEW694" s="61"/>
      <c r="SEX694" s="61"/>
      <c r="SEY694" s="61"/>
      <c r="SEZ694" s="61"/>
      <c r="SFA694" s="61"/>
      <c r="SFB694" s="61"/>
      <c r="SFC694" s="61"/>
      <c r="SFD694" s="61"/>
      <c r="SFE694" s="61"/>
      <c r="SFF694" s="61"/>
      <c r="SFG694" s="61"/>
      <c r="SFH694" s="61"/>
      <c r="SFI694" s="61"/>
      <c r="SFJ694" s="61"/>
      <c r="SFK694" s="61"/>
      <c r="SFL694" s="61"/>
      <c r="SFM694" s="61"/>
      <c r="SFN694" s="61"/>
      <c r="SFO694" s="61"/>
      <c r="SFP694" s="61"/>
      <c r="SFQ694" s="61"/>
      <c r="SFR694" s="61"/>
      <c r="SFS694" s="61"/>
      <c r="SFT694" s="61"/>
      <c r="SFU694" s="61"/>
      <c r="SFV694" s="61"/>
      <c r="SFW694" s="61"/>
      <c r="SFX694" s="61"/>
      <c r="SFY694" s="61"/>
      <c r="SFZ694" s="61"/>
      <c r="SGA694" s="61"/>
      <c r="SGB694" s="61"/>
      <c r="SGC694" s="61"/>
      <c r="SGD694" s="61"/>
      <c r="SGE694" s="61"/>
      <c r="SGF694" s="61"/>
      <c r="SGG694" s="61"/>
      <c r="SGH694" s="61"/>
      <c r="SGI694" s="61"/>
      <c r="SGJ694" s="61"/>
      <c r="SGK694" s="61"/>
      <c r="SGL694" s="61"/>
      <c r="SGM694" s="61"/>
      <c r="SGN694" s="61"/>
      <c r="SGO694" s="61"/>
      <c r="SGP694" s="61"/>
      <c r="SGQ694" s="61"/>
      <c r="SGR694" s="61"/>
      <c r="SGS694" s="61"/>
      <c r="SGT694" s="61"/>
      <c r="SGU694" s="61"/>
      <c r="SGV694" s="61"/>
      <c r="SGW694" s="61"/>
      <c r="SGX694" s="61"/>
      <c r="SGY694" s="61"/>
      <c r="SGZ694" s="61"/>
      <c r="SHA694" s="61"/>
      <c r="SHB694" s="61"/>
      <c r="SHC694" s="61"/>
      <c r="SHD694" s="61"/>
      <c r="SHE694" s="61"/>
      <c r="SHF694" s="61"/>
      <c r="SHG694" s="61"/>
      <c r="SHH694" s="61"/>
      <c r="SHI694" s="61"/>
      <c r="SHJ694" s="61"/>
      <c r="SHK694" s="61"/>
      <c r="SHL694" s="61"/>
      <c r="SHM694" s="61"/>
      <c r="SHN694" s="61"/>
      <c r="SHO694" s="61"/>
      <c r="SHP694" s="61"/>
      <c r="SHQ694" s="61"/>
      <c r="SHR694" s="61"/>
      <c r="SHS694" s="61"/>
      <c r="SHT694" s="61"/>
      <c r="SHU694" s="61"/>
      <c r="SHV694" s="61"/>
      <c r="SHW694" s="61"/>
      <c r="SHX694" s="61"/>
      <c r="SHY694" s="61"/>
      <c r="SHZ694" s="61"/>
      <c r="SIA694" s="61"/>
      <c r="SIB694" s="61"/>
      <c r="SIC694" s="61"/>
      <c r="SID694" s="61"/>
      <c r="SIE694" s="61"/>
      <c r="SIF694" s="61"/>
      <c r="SIG694" s="61"/>
      <c r="SIH694" s="61"/>
      <c r="SII694" s="61"/>
      <c r="SIJ694" s="61"/>
      <c r="SIK694" s="61"/>
      <c r="SIL694" s="61"/>
      <c r="SIM694" s="61"/>
      <c r="SIN694" s="61"/>
      <c r="SIO694" s="61"/>
      <c r="SIP694" s="61"/>
      <c r="SIQ694" s="61"/>
      <c r="SIR694" s="61"/>
      <c r="SIS694" s="61"/>
      <c r="SIT694" s="61"/>
      <c r="SIU694" s="61"/>
      <c r="SIV694" s="61"/>
      <c r="SIW694" s="61"/>
      <c r="SIX694" s="61"/>
      <c r="SIY694" s="61"/>
      <c r="SIZ694" s="61"/>
      <c r="SJA694" s="61"/>
      <c r="SJB694" s="61"/>
      <c r="SJC694" s="61"/>
      <c r="SJD694" s="61"/>
      <c r="SJE694" s="61"/>
      <c r="SJF694" s="61"/>
      <c r="SJG694" s="61"/>
      <c r="SJH694" s="61"/>
      <c r="SJI694" s="61"/>
      <c r="SJJ694" s="61"/>
      <c r="SJK694" s="61"/>
      <c r="SJL694" s="61"/>
      <c r="SJM694" s="61"/>
      <c r="SJN694" s="61"/>
      <c r="SJO694" s="61"/>
      <c r="SJP694" s="61"/>
      <c r="SJQ694" s="61"/>
      <c r="SJR694" s="61"/>
      <c r="SJS694" s="61"/>
      <c r="SJT694" s="61"/>
      <c r="SJU694" s="61"/>
      <c r="SJV694" s="61"/>
      <c r="SJW694" s="61"/>
      <c r="SJX694" s="61"/>
      <c r="SJY694" s="61"/>
      <c r="SJZ694" s="61"/>
      <c r="SKA694" s="61"/>
      <c r="SKB694" s="61"/>
      <c r="SKC694" s="61"/>
      <c r="SKD694" s="61"/>
      <c r="SKE694" s="61"/>
      <c r="SKF694" s="61"/>
      <c r="SKG694" s="61"/>
      <c r="SKH694" s="61"/>
      <c r="SKI694" s="61"/>
      <c r="SKJ694" s="61"/>
      <c r="SKK694" s="61"/>
      <c r="SKL694" s="61"/>
      <c r="SKM694" s="61"/>
      <c r="SKN694" s="61"/>
      <c r="SKO694" s="61"/>
      <c r="SKP694" s="61"/>
      <c r="SKQ694" s="61"/>
      <c r="SKR694" s="61"/>
      <c r="SKS694" s="61"/>
      <c r="SKT694" s="61"/>
      <c r="SKU694" s="61"/>
      <c r="SKV694" s="61"/>
      <c r="SKW694" s="61"/>
      <c r="SKX694" s="61"/>
      <c r="SKY694" s="61"/>
      <c r="SKZ694" s="61"/>
      <c r="SLA694" s="61"/>
      <c r="SLB694" s="61"/>
      <c r="SLC694" s="61"/>
      <c r="SLD694" s="61"/>
      <c r="SLE694" s="61"/>
      <c r="SLF694" s="61"/>
      <c r="SLG694" s="61"/>
      <c r="SLH694" s="61"/>
      <c r="SLI694" s="61"/>
      <c r="SLJ694" s="61"/>
      <c r="SLK694" s="61"/>
      <c r="SLL694" s="61"/>
      <c r="SLM694" s="61"/>
      <c r="SLN694" s="61"/>
      <c r="SLO694" s="61"/>
      <c r="SLP694" s="61"/>
      <c r="SLQ694" s="61"/>
      <c r="SLR694" s="61"/>
      <c r="SLS694" s="61"/>
      <c r="SLT694" s="61"/>
      <c r="SLU694" s="61"/>
      <c r="SLV694" s="61"/>
      <c r="SLW694" s="61"/>
      <c r="SLX694" s="61"/>
      <c r="SLY694" s="61"/>
      <c r="SLZ694" s="61"/>
      <c r="SMA694" s="61"/>
      <c r="SMB694" s="61"/>
      <c r="SMC694" s="61"/>
      <c r="SMD694" s="61"/>
      <c r="SME694" s="61"/>
      <c r="SMF694" s="61"/>
      <c r="SMG694" s="61"/>
      <c r="SMH694" s="61"/>
      <c r="SMI694" s="61"/>
      <c r="SMJ694" s="61"/>
      <c r="SMK694" s="61"/>
      <c r="SML694" s="61"/>
      <c r="SMM694" s="61"/>
      <c r="SMN694" s="61"/>
      <c r="SMO694" s="61"/>
      <c r="SMP694" s="61"/>
      <c r="SMQ694" s="61"/>
      <c r="SMR694" s="61"/>
      <c r="SMS694" s="61"/>
      <c r="SMT694" s="61"/>
      <c r="SMU694" s="61"/>
      <c r="SMV694" s="61"/>
      <c r="SMW694" s="61"/>
      <c r="SMX694" s="61"/>
      <c r="SMY694" s="61"/>
      <c r="SMZ694" s="61"/>
      <c r="SNA694" s="61"/>
      <c r="SNB694" s="61"/>
      <c r="SNC694" s="61"/>
      <c r="SND694" s="61"/>
      <c r="SNE694" s="61"/>
      <c r="SNF694" s="61"/>
      <c r="SNG694" s="61"/>
      <c r="SNH694" s="61"/>
      <c r="SNI694" s="61"/>
      <c r="SNJ694" s="61"/>
      <c r="SNK694" s="61"/>
      <c r="SNL694" s="61"/>
      <c r="SNM694" s="61"/>
      <c r="SNN694" s="61"/>
      <c r="SNO694" s="61"/>
      <c r="SNP694" s="61"/>
      <c r="SNQ694" s="61"/>
      <c r="SNR694" s="61"/>
      <c r="SNS694" s="61"/>
      <c r="SNT694" s="61"/>
      <c r="SNU694" s="61"/>
      <c r="SNV694" s="61"/>
      <c r="SNW694" s="61"/>
      <c r="SNX694" s="61"/>
      <c r="SNY694" s="61"/>
      <c r="SNZ694" s="61"/>
      <c r="SOA694" s="61"/>
      <c r="SOB694" s="61"/>
      <c r="SOC694" s="61"/>
      <c r="SOD694" s="61"/>
      <c r="SOE694" s="61"/>
      <c r="SOF694" s="61"/>
      <c r="SOG694" s="61"/>
      <c r="SOH694" s="61"/>
      <c r="SOI694" s="61"/>
      <c r="SOJ694" s="61"/>
      <c r="SOK694" s="61"/>
      <c r="SOL694" s="61"/>
      <c r="SOM694" s="61"/>
      <c r="SON694" s="61"/>
      <c r="SOO694" s="61"/>
      <c r="SOP694" s="61"/>
      <c r="SOQ694" s="61"/>
      <c r="SOR694" s="61"/>
      <c r="SOS694" s="61"/>
      <c r="SOT694" s="61"/>
      <c r="SOU694" s="61"/>
      <c r="SOV694" s="61"/>
      <c r="SOW694" s="61"/>
      <c r="SOX694" s="61"/>
      <c r="SOY694" s="61"/>
      <c r="SOZ694" s="61"/>
      <c r="SPA694" s="61"/>
      <c r="SPB694" s="61"/>
      <c r="SPC694" s="61"/>
      <c r="SPD694" s="61"/>
      <c r="SPE694" s="61"/>
      <c r="SPF694" s="61"/>
      <c r="SPG694" s="61"/>
      <c r="SPH694" s="61"/>
      <c r="SPI694" s="61"/>
      <c r="SPJ694" s="61"/>
      <c r="SPK694" s="61"/>
      <c r="SPL694" s="61"/>
      <c r="SPM694" s="61"/>
      <c r="SPN694" s="61"/>
      <c r="SPO694" s="61"/>
      <c r="SPP694" s="61"/>
      <c r="SPQ694" s="61"/>
      <c r="SPR694" s="61"/>
      <c r="SPS694" s="61"/>
      <c r="SPT694" s="61"/>
      <c r="SPU694" s="61"/>
      <c r="SPV694" s="61"/>
      <c r="SPW694" s="61"/>
      <c r="SPX694" s="61"/>
      <c r="SPY694" s="61"/>
      <c r="SPZ694" s="61"/>
      <c r="SQA694" s="61"/>
      <c r="SQB694" s="61"/>
      <c r="SQC694" s="61"/>
      <c r="SQD694" s="61"/>
      <c r="SQE694" s="61"/>
      <c r="SQF694" s="61"/>
      <c r="SQG694" s="61"/>
      <c r="SQH694" s="61"/>
      <c r="SQI694" s="61"/>
      <c r="SQJ694" s="61"/>
      <c r="SQK694" s="61"/>
      <c r="SQL694" s="61"/>
      <c r="SQM694" s="61"/>
      <c r="SQN694" s="61"/>
      <c r="SQO694" s="61"/>
      <c r="SQP694" s="61"/>
      <c r="SQQ694" s="61"/>
      <c r="SQR694" s="61"/>
      <c r="SQS694" s="61"/>
      <c r="SQT694" s="61"/>
      <c r="SQU694" s="61"/>
      <c r="SQV694" s="61"/>
      <c r="SQW694" s="61"/>
      <c r="SQX694" s="61"/>
      <c r="SQY694" s="61"/>
      <c r="SQZ694" s="61"/>
      <c r="SRA694" s="61"/>
      <c r="SRB694" s="61"/>
      <c r="SRC694" s="61"/>
      <c r="SRD694" s="61"/>
      <c r="SRE694" s="61"/>
      <c r="SRF694" s="61"/>
      <c r="SRG694" s="61"/>
      <c r="SRH694" s="61"/>
      <c r="SRI694" s="61"/>
      <c r="SRJ694" s="61"/>
      <c r="SRK694" s="61"/>
      <c r="SRL694" s="61"/>
      <c r="SRM694" s="61"/>
      <c r="SRN694" s="61"/>
      <c r="SRO694" s="61"/>
      <c r="SRP694" s="61"/>
      <c r="SRQ694" s="61"/>
      <c r="SRR694" s="61"/>
      <c r="SRS694" s="61"/>
      <c r="SRT694" s="61"/>
      <c r="SRU694" s="61"/>
      <c r="SRV694" s="61"/>
      <c r="SRW694" s="61"/>
      <c r="SRX694" s="61"/>
      <c r="SRY694" s="61"/>
      <c r="SRZ694" s="61"/>
      <c r="SSA694" s="61"/>
      <c r="SSB694" s="61"/>
      <c r="SSC694" s="61"/>
      <c r="SSD694" s="61"/>
      <c r="SSE694" s="61"/>
      <c r="SSF694" s="61"/>
      <c r="SSG694" s="61"/>
      <c r="SSH694" s="61"/>
      <c r="SSI694" s="61"/>
      <c r="SSJ694" s="61"/>
      <c r="SSK694" s="61"/>
      <c r="SSL694" s="61"/>
      <c r="SSM694" s="61"/>
      <c r="SSN694" s="61"/>
      <c r="SSO694" s="61"/>
      <c r="SSP694" s="61"/>
      <c r="SSQ694" s="61"/>
      <c r="SSR694" s="61"/>
      <c r="SSS694" s="61"/>
      <c r="SST694" s="61"/>
      <c r="SSU694" s="61"/>
      <c r="SSV694" s="61"/>
      <c r="SSW694" s="61"/>
      <c r="SSX694" s="61"/>
      <c r="SSY694" s="61"/>
      <c r="SSZ694" s="61"/>
      <c r="STA694" s="61"/>
      <c r="STB694" s="61"/>
      <c r="STC694" s="61"/>
      <c r="STD694" s="61"/>
      <c r="STE694" s="61"/>
      <c r="STF694" s="61"/>
      <c r="STG694" s="61"/>
      <c r="STH694" s="61"/>
      <c r="STI694" s="61"/>
      <c r="STJ694" s="61"/>
      <c r="STK694" s="61"/>
      <c r="STL694" s="61"/>
      <c r="STM694" s="61"/>
      <c r="STN694" s="61"/>
      <c r="STO694" s="61"/>
      <c r="STP694" s="61"/>
      <c r="STQ694" s="61"/>
      <c r="STR694" s="61"/>
      <c r="STS694" s="61"/>
      <c r="STT694" s="61"/>
      <c r="STU694" s="61"/>
      <c r="STV694" s="61"/>
      <c r="STW694" s="61"/>
      <c r="STX694" s="61"/>
      <c r="STY694" s="61"/>
      <c r="STZ694" s="61"/>
      <c r="SUA694" s="61"/>
      <c r="SUB694" s="61"/>
      <c r="SUC694" s="61"/>
      <c r="SUD694" s="61"/>
      <c r="SUE694" s="61"/>
      <c r="SUF694" s="61"/>
      <c r="SUG694" s="61"/>
      <c r="SUH694" s="61"/>
      <c r="SUI694" s="61"/>
      <c r="SUJ694" s="61"/>
      <c r="SUK694" s="61"/>
      <c r="SUL694" s="61"/>
      <c r="SUM694" s="61"/>
      <c r="SUN694" s="61"/>
      <c r="SUO694" s="61"/>
      <c r="SUP694" s="61"/>
      <c r="SUQ694" s="61"/>
      <c r="SUR694" s="61"/>
      <c r="SUS694" s="61"/>
      <c r="SUT694" s="61"/>
      <c r="SUU694" s="61"/>
      <c r="SUV694" s="61"/>
      <c r="SUW694" s="61"/>
      <c r="SUX694" s="61"/>
      <c r="SUY694" s="61"/>
      <c r="SUZ694" s="61"/>
      <c r="SVA694" s="61"/>
      <c r="SVB694" s="61"/>
      <c r="SVC694" s="61"/>
      <c r="SVD694" s="61"/>
      <c r="SVE694" s="61"/>
      <c r="SVF694" s="61"/>
      <c r="SVG694" s="61"/>
      <c r="SVH694" s="61"/>
      <c r="SVI694" s="61"/>
      <c r="SVJ694" s="61"/>
      <c r="SVK694" s="61"/>
      <c r="SVL694" s="61"/>
      <c r="SVM694" s="61"/>
      <c r="SVN694" s="61"/>
      <c r="SVO694" s="61"/>
      <c r="SVP694" s="61"/>
      <c r="SVQ694" s="61"/>
      <c r="SVR694" s="61"/>
      <c r="SVS694" s="61"/>
      <c r="SVT694" s="61"/>
      <c r="SVU694" s="61"/>
      <c r="SVV694" s="61"/>
      <c r="SVW694" s="61"/>
      <c r="SVX694" s="61"/>
      <c r="SVY694" s="61"/>
      <c r="SVZ694" s="61"/>
      <c r="SWA694" s="61"/>
      <c r="SWB694" s="61"/>
      <c r="SWC694" s="61"/>
      <c r="SWD694" s="61"/>
      <c r="SWE694" s="61"/>
      <c r="SWF694" s="61"/>
      <c r="SWG694" s="61"/>
      <c r="SWH694" s="61"/>
      <c r="SWI694" s="61"/>
      <c r="SWJ694" s="61"/>
      <c r="SWK694" s="61"/>
      <c r="SWL694" s="61"/>
      <c r="SWM694" s="61"/>
      <c r="SWN694" s="61"/>
      <c r="SWO694" s="61"/>
      <c r="SWP694" s="61"/>
      <c r="SWQ694" s="61"/>
      <c r="SWR694" s="61"/>
      <c r="SWS694" s="61"/>
      <c r="SWT694" s="61"/>
      <c r="SWU694" s="61"/>
      <c r="SWV694" s="61"/>
      <c r="SWW694" s="61"/>
      <c r="SWX694" s="61"/>
      <c r="SWY694" s="61"/>
      <c r="SWZ694" s="61"/>
      <c r="SXA694" s="61"/>
      <c r="SXB694" s="61"/>
      <c r="SXC694" s="61"/>
      <c r="SXD694" s="61"/>
      <c r="SXE694" s="61"/>
      <c r="SXF694" s="61"/>
      <c r="SXG694" s="61"/>
      <c r="SXH694" s="61"/>
      <c r="SXI694" s="61"/>
      <c r="SXJ694" s="61"/>
      <c r="SXK694" s="61"/>
      <c r="SXL694" s="61"/>
      <c r="SXM694" s="61"/>
      <c r="SXN694" s="61"/>
      <c r="SXO694" s="61"/>
      <c r="SXP694" s="61"/>
      <c r="SXQ694" s="61"/>
      <c r="SXR694" s="61"/>
      <c r="SXS694" s="61"/>
      <c r="SXT694" s="61"/>
      <c r="SXU694" s="61"/>
      <c r="SXV694" s="61"/>
      <c r="SXW694" s="61"/>
      <c r="SXX694" s="61"/>
      <c r="SXY694" s="61"/>
      <c r="SXZ694" s="61"/>
      <c r="SYA694" s="61"/>
      <c r="SYB694" s="61"/>
      <c r="SYC694" s="61"/>
      <c r="SYD694" s="61"/>
      <c r="SYE694" s="61"/>
      <c r="SYF694" s="61"/>
      <c r="SYG694" s="61"/>
      <c r="SYH694" s="61"/>
      <c r="SYI694" s="61"/>
      <c r="SYJ694" s="61"/>
      <c r="SYK694" s="61"/>
      <c r="SYL694" s="61"/>
      <c r="SYM694" s="61"/>
      <c r="SYN694" s="61"/>
      <c r="SYO694" s="61"/>
      <c r="SYP694" s="61"/>
      <c r="SYQ694" s="61"/>
      <c r="SYR694" s="61"/>
      <c r="SYS694" s="61"/>
      <c r="SYT694" s="61"/>
      <c r="SYU694" s="61"/>
      <c r="SYV694" s="61"/>
      <c r="SYW694" s="61"/>
      <c r="SYX694" s="61"/>
      <c r="SYY694" s="61"/>
      <c r="SYZ694" s="61"/>
      <c r="SZA694" s="61"/>
      <c r="SZB694" s="61"/>
      <c r="SZC694" s="61"/>
      <c r="SZD694" s="61"/>
      <c r="SZE694" s="61"/>
      <c r="SZF694" s="61"/>
      <c r="SZG694" s="61"/>
      <c r="SZH694" s="61"/>
      <c r="SZI694" s="61"/>
      <c r="SZJ694" s="61"/>
      <c r="SZK694" s="61"/>
      <c r="SZL694" s="61"/>
      <c r="SZM694" s="61"/>
      <c r="SZN694" s="61"/>
      <c r="SZO694" s="61"/>
      <c r="SZP694" s="61"/>
      <c r="SZQ694" s="61"/>
      <c r="SZR694" s="61"/>
      <c r="SZS694" s="61"/>
      <c r="SZT694" s="61"/>
      <c r="SZU694" s="61"/>
      <c r="SZV694" s="61"/>
      <c r="SZW694" s="61"/>
      <c r="SZX694" s="61"/>
      <c r="SZY694" s="61"/>
      <c r="SZZ694" s="61"/>
      <c r="TAA694" s="61"/>
      <c r="TAB694" s="61"/>
      <c r="TAC694" s="61"/>
      <c r="TAD694" s="61"/>
      <c r="TAE694" s="61"/>
      <c r="TAF694" s="61"/>
      <c r="TAG694" s="61"/>
      <c r="TAH694" s="61"/>
      <c r="TAI694" s="61"/>
      <c r="TAJ694" s="61"/>
      <c r="TAK694" s="61"/>
      <c r="TAL694" s="61"/>
      <c r="TAM694" s="61"/>
      <c r="TAN694" s="61"/>
      <c r="TAO694" s="61"/>
      <c r="TAP694" s="61"/>
      <c r="TAQ694" s="61"/>
      <c r="TAR694" s="61"/>
      <c r="TAS694" s="61"/>
      <c r="TAT694" s="61"/>
      <c r="TAU694" s="61"/>
      <c r="TAV694" s="61"/>
      <c r="TAW694" s="61"/>
      <c r="TAX694" s="61"/>
      <c r="TAY694" s="61"/>
      <c r="TAZ694" s="61"/>
      <c r="TBA694" s="61"/>
      <c r="TBB694" s="61"/>
      <c r="TBC694" s="61"/>
      <c r="TBD694" s="61"/>
      <c r="TBE694" s="61"/>
      <c r="TBF694" s="61"/>
      <c r="TBG694" s="61"/>
      <c r="TBH694" s="61"/>
      <c r="TBI694" s="61"/>
      <c r="TBJ694" s="61"/>
      <c r="TBK694" s="61"/>
      <c r="TBL694" s="61"/>
      <c r="TBM694" s="61"/>
      <c r="TBN694" s="61"/>
      <c r="TBO694" s="61"/>
      <c r="TBP694" s="61"/>
      <c r="TBQ694" s="61"/>
      <c r="TBR694" s="61"/>
      <c r="TBS694" s="61"/>
      <c r="TBT694" s="61"/>
      <c r="TBU694" s="61"/>
      <c r="TBV694" s="61"/>
      <c r="TBW694" s="61"/>
      <c r="TBX694" s="61"/>
      <c r="TBY694" s="61"/>
      <c r="TBZ694" s="61"/>
      <c r="TCA694" s="61"/>
      <c r="TCB694" s="61"/>
      <c r="TCC694" s="61"/>
      <c r="TCD694" s="61"/>
      <c r="TCE694" s="61"/>
      <c r="TCF694" s="61"/>
      <c r="TCG694" s="61"/>
      <c r="TCH694" s="61"/>
      <c r="TCI694" s="61"/>
      <c r="TCJ694" s="61"/>
      <c r="TCK694" s="61"/>
      <c r="TCL694" s="61"/>
      <c r="TCM694" s="61"/>
      <c r="TCN694" s="61"/>
      <c r="TCO694" s="61"/>
      <c r="TCP694" s="61"/>
      <c r="TCQ694" s="61"/>
      <c r="TCR694" s="61"/>
      <c r="TCS694" s="61"/>
      <c r="TCT694" s="61"/>
      <c r="TCU694" s="61"/>
      <c r="TCV694" s="61"/>
      <c r="TCW694" s="61"/>
      <c r="TCX694" s="61"/>
      <c r="TCY694" s="61"/>
      <c r="TCZ694" s="61"/>
      <c r="TDA694" s="61"/>
      <c r="TDB694" s="61"/>
      <c r="TDC694" s="61"/>
      <c r="TDD694" s="61"/>
      <c r="TDE694" s="61"/>
      <c r="TDF694" s="61"/>
      <c r="TDG694" s="61"/>
      <c r="TDH694" s="61"/>
      <c r="TDI694" s="61"/>
      <c r="TDJ694" s="61"/>
      <c r="TDK694" s="61"/>
      <c r="TDL694" s="61"/>
      <c r="TDM694" s="61"/>
      <c r="TDN694" s="61"/>
      <c r="TDO694" s="61"/>
      <c r="TDP694" s="61"/>
      <c r="TDQ694" s="61"/>
      <c r="TDR694" s="61"/>
      <c r="TDS694" s="61"/>
      <c r="TDT694" s="61"/>
      <c r="TDU694" s="61"/>
      <c r="TDV694" s="61"/>
      <c r="TDW694" s="61"/>
      <c r="TDX694" s="61"/>
      <c r="TDY694" s="61"/>
      <c r="TDZ694" s="61"/>
      <c r="TEA694" s="61"/>
      <c r="TEB694" s="61"/>
      <c r="TEC694" s="61"/>
      <c r="TED694" s="61"/>
      <c r="TEE694" s="61"/>
      <c r="TEF694" s="61"/>
      <c r="TEG694" s="61"/>
      <c r="TEH694" s="61"/>
      <c r="TEI694" s="61"/>
      <c r="TEJ694" s="61"/>
      <c r="TEK694" s="61"/>
      <c r="TEL694" s="61"/>
      <c r="TEM694" s="61"/>
      <c r="TEN694" s="61"/>
      <c r="TEO694" s="61"/>
      <c r="TEP694" s="61"/>
      <c r="TEQ694" s="61"/>
      <c r="TER694" s="61"/>
      <c r="TES694" s="61"/>
      <c r="TET694" s="61"/>
      <c r="TEU694" s="61"/>
      <c r="TEV694" s="61"/>
      <c r="TEW694" s="61"/>
      <c r="TEX694" s="61"/>
      <c r="TEY694" s="61"/>
      <c r="TEZ694" s="61"/>
      <c r="TFA694" s="61"/>
      <c r="TFB694" s="61"/>
      <c r="TFC694" s="61"/>
      <c r="TFD694" s="61"/>
      <c r="TFE694" s="61"/>
      <c r="TFF694" s="61"/>
      <c r="TFG694" s="61"/>
      <c r="TFH694" s="61"/>
      <c r="TFI694" s="61"/>
      <c r="TFJ694" s="61"/>
      <c r="TFK694" s="61"/>
      <c r="TFL694" s="61"/>
      <c r="TFM694" s="61"/>
      <c r="TFN694" s="61"/>
      <c r="TFO694" s="61"/>
      <c r="TFP694" s="61"/>
      <c r="TFQ694" s="61"/>
      <c r="TFR694" s="61"/>
      <c r="TFS694" s="61"/>
      <c r="TFT694" s="61"/>
      <c r="TFU694" s="61"/>
      <c r="TFV694" s="61"/>
      <c r="TFW694" s="61"/>
      <c r="TFX694" s="61"/>
      <c r="TFY694" s="61"/>
      <c r="TFZ694" s="61"/>
      <c r="TGA694" s="61"/>
      <c r="TGB694" s="61"/>
      <c r="TGC694" s="61"/>
      <c r="TGD694" s="61"/>
      <c r="TGE694" s="61"/>
      <c r="TGF694" s="61"/>
      <c r="TGG694" s="61"/>
      <c r="TGH694" s="61"/>
      <c r="TGI694" s="61"/>
      <c r="TGJ694" s="61"/>
      <c r="TGK694" s="61"/>
      <c r="TGL694" s="61"/>
      <c r="TGM694" s="61"/>
      <c r="TGN694" s="61"/>
      <c r="TGO694" s="61"/>
      <c r="TGP694" s="61"/>
      <c r="TGQ694" s="61"/>
      <c r="TGR694" s="61"/>
      <c r="TGS694" s="61"/>
      <c r="TGT694" s="61"/>
      <c r="TGU694" s="61"/>
      <c r="TGV694" s="61"/>
      <c r="TGW694" s="61"/>
      <c r="TGX694" s="61"/>
      <c r="TGY694" s="61"/>
      <c r="TGZ694" s="61"/>
      <c r="THA694" s="61"/>
      <c r="THB694" s="61"/>
      <c r="THC694" s="61"/>
      <c r="THD694" s="61"/>
      <c r="THE694" s="61"/>
      <c r="THF694" s="61"/>
      <c r="THG694" s="61"/>
      <c r="THH694" s="61"/>
      <c r="THI694" s="61"/>
      <c r="THJ694" s="61"/>
      <c r="THK694" s="61"/>
      <c r="THL694" s="61"/>
      <c r="THM694" s="61"/>
      <c r="THN694" s="61"/>
      <c r="THO694" s="61"/>
      <c r="THP694" s="61"/>
      <c r="THQ694" s="61"/>
      <c r="THR694" s="61"/>
      <c r="THS694" s="61"/>
      <c r="THT694" s="61"/>
      <c r="THU694" s="61"/>
      <c r="THV694" s="61"/>
      <c r="THW694" s="61"/>
      <c r="THX694" s="61"/>
      <c r="THY694" s="61"/>
      <c r="THZ694" s="61"/>
      <c r="TIA694" s="61"/>
      <c r="TIB694" s="61"/>
      <c r="TIC694" s="61"/>
      <c r="TID694" s="61"/>
      <c r="TIE694" s="61"/>
      <c r="TIF694" s="61"/>
      <c r="TIG694" s="61"/>
      <c r="TIH694" s="61"/>
      <c r="TII694" s="61"/>
      <c r="TIJ694" s="61"/>
      <c r="TIK694" s="61"/>
      <c r="TIL694" s="61"/>
      <c r="TIM694" s="61"/>
      <c r="TIN694" s="61"/>
      <c r="TIO694" s="61"/>
      <c r="TIP694" s="61"/>
      <c r="TIQ694" s="61"/>
      <c r="TIR694" s="61"/>
      <c r="TIS694" s="61"/>
      <c r="TIT694" s="61"/>
      <c r="TIU694" s="61"/>
      <c r="TIV694" s="61"/>
      <c r="TIW694" s="61"/>
      <c r="TIX694" s="61"/>
      <c r="TIY694" s="61"/>
      <c r="TIZ694" s="61"/>
      <c r="TJA694" s="61"/>
      <c r="TJB694" s="61"/>
      <c r="TJC694" s="61"/>
      <c r="TJD694" s="61"/>
      <c r="TJE694" s="61"/>
      <c r="TJF694" s="61"/>
      <c r="TJG694" s="61"/>
      <c r="TJH694" s="61"/>
      <c r="TJI694" s="61"/>
      <c r="TJJ694" s="61"/>
      <c r="TJK694" s="61"/>
      <c r="TJL694" s="61"/>
      <c r="TJM694" s="61"/>
      <c r="TJN694" s="61"/>
      <c r="TJO694" s="61"/>
      <c r="TJP694" s="61"/>
      <c r="TJQ694" s="61"/>
      <c r="TJR694" s="61"/>
      <c r="TJS694" s="61"/>
      <c r="TJT694" s="61"/>
      <c r="TJU694" s="61"/>
      <c r="TJV694" s="61"/>
      <c r="TJW694" s="61"/>
      <c r="TJX694" s="61"/>
      <c r="TJY694" s="61"/>
      <c r="TJZ694" s="61"/>
      <c r="TKA694" s="61"/>
      <c r="TKB694" s="61"/>
      <c r="TKC694" s="61"/>
      <c r="TKD694" s="61"/>
      <c r="TKE694" s="61"/>
      <c r="TKF694" s="61"/>
      <c r="TKG694" s="61"/>
      <c r="TKH694" s="61"/>
      <c r="TKI694" s="61"/>
      <c r="TKJ694" s="61"/>
      <c r="TKK694" s="61"/>
      <c r="TKL694" s="61"/>
      <c r="TKM694" s="61"/>
      <c r="TKN694" s="61"/>
      <c r="TKO694" s="61"/>
      <c r="TKP694" s="61"/>
      <c r="TKQ694" s="61"/>
      <c r="TKR694" s="61"/>
      <c r="TKS694" s="61"/>
      <c r="TKT694" s="61"/>
      <c r="TKU694" s="61"/>
      <c r="TKV694" s="61"/>
      <c r="TKW694" s="61"/>
      <c r="TKX694" s="61"/>
      <c r="TKY694" s="61"/>
      <c r="TKZ694" s="61"/>
      <c r="TLA694" s="61"/>
      <c r="TLB694" s="61"/>
      <c r="TLC694" s="61"/>
      <c r="TLD694" s="61"/>
      <c r="TLE694" s="61"/>
      <c r="TLF694" s="61"/>
      <c r="TLG694" s="61"/>
      <c r="TLH694" s="61"/>
      <c r="TLI694" s="61"/>
      <c r="TLJ694" s="61"/>
      <c r="TLK694" s="61"/>
      <c r="TLL694" s="61"/>
      <c r="TLM694" s="61"/>
      <c r="TLN694" s="61"/>
      <c r="TLO694" s="61"/>
      <c r="TLP694" s="61"/>
      <c r="TLQ694" s="61"/>
      <c r="TLR694" s="61"/>
      <c r="TLS694" s="61"/>
      <c r="TLT694" s="61"/>
      <c r="TLU694" s="61"/>
      <c r="TLV694" s="61"/>
      <c r="TLW694" s="61"/>
      <c r="TLX694" s="61"/>
      <c r="TLY694" s="61"/>
      <c r="TLZ694" s="61"/>
      <c r="TMA694" s="61"/>
      <c r="TMB694" s="61"/>
      <c r="TMC694" s="61"/>
      <c r="TMD694" s="61"/>
      <c r="TME694" s="61"/>
      <c r="TMF694" s="61"/>
      <c r="TMG694" s="61"/>
      <c r="TMH694" s="61"/>
      <c r="TMI694" s="61"/>
      <c r="TMJ694" s="61"/>
      <c r="TMK694" s="61"/>
      <c r="TML694" s="61"/>
      <c r="TMM694" s="61"/>
      <c r="TMN694" s="61"/>
      <c r="TMO694" s="61"/>
      <c r="TMP694" s="61"/>
      <c r="TMQ694" s="61"/>
      <c r="TMR694" s="61"/>
      <c r="TMS694" s="61"/>
      <c r="TMT694" s="61"/>
      <c r="TMU694" s="61"/>
      <c r="TMV694" s="61"/>
      <c r="TMW694" s="61"/>
      <c r="TMX694" s="61"/>
      <c r="TMY694" s="61"/>
      <c r="TMZ694" s="61"/>
      <c r="TNA694" s="61"/>
      <c r="TNB694" s="61"/>
      <c r="TNC694" s="61"/>
      <c r="TND694" s="61"/>
      <c r="TNE694" s="61"/>
      <c r="TNF694" s="61"/>
      <c r="TNG694" s="61"/>
      <c r="TNH694" s="61"/>
      <c r="TNI694" s="61"/>
      <c r="TNJ694" s="61"/>
      <c r="TNK694" s="61"/>
      <c r="TNL694" s="61"/>
      <c r="TNM694" s="61"/>
      <c r="TNN694" s="61"/>
      <c r="TNO694" s="61"/>
      <c r="TNP694" s="61"/>
      <c r="TNQ694" s="61"/>
      <c r="TNR694" s="61"/>
      <c r="TNS694" s="61"/>
      <c r="TNT694" s="61"/>
      <c r="TNU694" s="61"/>
      <c r="TNV694" s="61"/>
      <c r="TNW694" s="61"/>
      <c r="TNX694" s="61"/>
      <c r="TNY694" s="61"/>
      <c r="TNZ694" s="61"/>
      <c r="TOA694" s="61"/>
      <c r="TOB694" s="61"/>
      <c r="TOC694" s="61"/>
      <c r="TOD694" s="61"/>
      <c r="TOE694" s="61"/>
      <c r="TOF694" s="61"/>
      <c r="TOG694" s="61"/>
      <c r="TOH694" s="61"/>
      <c r="TOI694" s="61"/>
      <c r="TOJ694" s="61"/>
      <c r="TOK694" s="61"/>
      <c r="TOL694" s="61"/>
      <c r="TOM694" s="61"/>
      <c r="TON694" s="61"/>
      <c r="TOO694" s="61"/>
      <c r="TOP694" s="61"/>
      <c r="TOQ694" s="61"/>
      <c r="TOR694" s="61"/>
      <c r="TOS694" s="61"/>
      <c r="TOT694" s="61"/>
      <c r="TOU694" s="61"/>
      <c r="TOV694" s="61"/>
      <c r="TOW694" s="61"/>
      <c r="TOX694" s="61"/>
      <c r="TOY694" s="61"/>
      <c r="TOZ694" s="61"/>
      <c r="TPA694" s="61"/>
      <c r="TPB694" s="61"/>
      <c r="TPC694" s="61"/>
      <c r="TPD694" s="61"/>
      <c r="TPE694" s="61"/>
      <c r="TPF694" s="61"/>
      <c r="TPG694" s="61"/>
      <c r="TPH694" s="61"/>
      <c r="TPI694" s="61"/>
      <c r="TPJ694" s="61"/>
      <c r="TPK694" s="61"/>
      <c r="TPL694" s="61"/>
      <c r="TPM694" s="61"/>
      <c r="TPN694" s="61"/>
      <c r="TPO694" s="61"/>
      <c r="TPP694" s="61"/>
      <c r="TPQ694" s="61"/>
      <c r="TPR694" s="61"/>
      <c r="TPS694" s="61"/>
      <c r="TPT694" s="61"/>
      <c r="TPU694" s="61"/>
      <c r="TPV694" s="61"/>
      <c r="TPW694" s="61"/>
      <c r="TPX694" s="61"/>
      <c r="TPY694" s="61"/>
      <c r="TPZ694" s="61"/>
      <c r="TQA694" s="61"/>
      <c r="TQB694" s="61"/>
      <c r="TQC694" s="61"/>
      <c r="TQD694" s="61"/>
      <c r="TQE694" s="61"/>
      <c r="TQF694" s="61"/>
      <c r="TQG694" s="61"/>
      <c r="TQH694" s="61"/>
      <c r="TQI694" s="61"/>
      <c r="TQJ694" s="61"/>
      <c r="TQK694" s="61"/>
      <c r="TQL694" s="61"/>
      <c r="TQM694" s="61"/>
      <c r="TQN694" s="61"/>
      <c r="TQO694" s="61"/>
      <c r="TQP694" s="61"/>
      <c r="TQQ694" s="61"/>
      <c r="TQR694" s="61"/>
      <c r="TQS694" s="61"/>
      <c r="TQT694" s="61"/>
      <c r="TQU694" s="61"/>
      <c r="TQV694" s="61"/>
      <c r="TQW694" s="61"/>
      <c r="TQX694" s="61"/>
      <c r="TQY694" s="61"/>
      <c r="TQZ694" s="61"/>
      <c r="TRA694" s="61"/>
      <c r="TRB694" s="61"/>
      <c r="TRC694" s="61"/>
      <c r="TRD694" s="61"/>
      <c r="TRE694" s="61"/>
      <c r="TRF694" s="61"/>
      <c r="TRG694" s="61"/>
      <c r="TRH694" s="61"/>
      <c r="TRI694" s="61"/>
      <c r="TRJ694" s="61"/>
      <c r="TRK694" s="61"/>
      <c r="TRL694" s="61"/>
      <c r="TRM694" s="61"/>
      <c r="TRN694" s="61"/>
      <c r="TRO694" s="61"/>
      <c r="TRP694" s="61"/>
      <c r="TRQ694" s="61"/>
      <c r="TRR694" s="61"/>
      <c r="TRS694" s="61"/>
      <c r="TRT694" s="61"/>
      <c r="TRU694" s="61"/>
      <c r="TRV694" s="61"/>
      <c r="TRW694" s="61"/>
      <c r="TRX694" s="61"/>
      <c r="TRY694" s="61"/>
      <c r="TRZ694" s="61"/>
      <c r="TSA694" s="61"/>
      <c r="TSB694" s="61"/>
      <c r="TSC694" s="61"/>
      <c r="TSD694" s="61"/>
      <c r="TSE694" s="61"/>
      <c r="TSF694" s="61"/>
      <c r="TSG694" s="61"/>
      <c r="TSH694" s="61"/>
      <c r="TSI694" s="61"/>
      <c r="TSJ694" s="61"/>
      <c r="TSK694" s="61"/>
      <c r="TSL694" s="61"/>
      <c r="TSM694" s="61"/>
      <c r="TSN694" s="61"/>
      <c r="TSO694" s="61"/>
      <c r="TSP694" s="61"/>
      <c r="TSQ694" s="61"/>
      <c r="TSR694" s="61"/>
      <c r="TSS694" s="61"/>
      <c r="TST694" s="61"/>
      <c r="TSU694" s="61"/>
      <c r="TSV694" s="61"/>
      <c r="TSW694" s="61"/>
      <c r="TSX694" s="61"/>
      <c r="TSY694" s="61"/>
      <c r="TSZ694" s="61"/>
      <c r="TTA694" s="61"/>
      <c r="TTB694" s="61"/>
      <c r="TTC694" s="61"/>
      <c r="TTD694" s="61"/>
      <c r="TTE694" s="61"/>
      <c r="TTF694" s="61"/>
      <c r="TTG694" s="61"/>
      <c r="TTH694" s="61"/>
      <c r="TTI694" s="61"/>
      <c r="TTJ694" s="61"/>
      <c r="TTK694" s="61"/>
      <c r="TTL694" s="61"/>
      <c r="TTM694" s="61"/>
      <c r="TTN694" s="61"/>
      <c r="TTO694" s="61"/>
      <c r="TTP694" s="61"/>
      <c r="TTQ694" s="61"/>
      <c r="TTR694" s="61"/>
      <c r="TTS694" s="61"/>
      <c r="TTT694" s="61"/>
      <c r="TTU694" s="61"/>
      <c r="TTV694" s="61"/>
      <c r="TTW694" s="61"/>
      <c r="TTX694" s="61"/>
      <c r="TTY694" s="61"/>
      <c r="TTZ694" s="61"/>
      <c r="TUA694" s="61"/>
      <c r="TUB694" s="61"/>
      <c r="TUC694" s="61"/>
      <c r="TUD694" s="61"/>
      <c r="TUE694" s="61"/>
      <c r="TUF694" s="61"/>
      <c r="TUG694" s="61"/>
      <c r="TUH694" s="61"/>
      <c r="TUI694" s="61"/>
      <c r="TUJ694" s="61"/>
      <c r="TUK694" s="61"/>
      <c r="TUL694" s="61"/>
      <c r="TUM694" s="61"/>
      <c r="TUN694" s="61"/>
      <c r="TUO694" s="61"/>
      <c r="TUP694" s="61"/>
      <c r="TUQ694" s="61"/>
      <c r="TUR694" s="61"/>
      <c r="TUS694" s="61"/>
      <c r="TUT694" s="61"/>
      <c r="TUU694" s="61"/>
      <c r="TUV694" s="61"/>
      <c r="TUW694" s="61"/>
      <c r="TUX694" s="61"/>
      <c r="TUY694" s="61"/>
      <c r="TUZ694" s="61"/>
      <c r="TVA694" s="61"/>
      <c r="TVB694" s="61"/>
      <c r="TVC694" s="61"/>
      <c r="TVD694" s="61"/>
      <c r="TVE694" s="61"/>
      <c r="TVF694" s="61"/>
      <c r="TVG694" s="61"/>
      <c r="TVH694" s="61"/>
      <c r="TVI694" s="61"/>
      <c r="TVJ694" s="61"/>
      <c r="TVK694" s="61"/>
      <c r="TVL694" s="61"/>
      <c r="TVM694" s="61"/>
      <c r="TVN694" s="61"/>
      <c r="TVO694" s="61"/>
      <c r="TVP694" s="61"/>
      <c r="TVQ694" s="61"/>
      <c r="TVR694" s="61"/>
      <c r="TVS694" s="61"/>
      <c r="TVT694" s="61"/>
      <c r="TVU694" s="61"/>
      <c r="TVV694" s="61"/>
      <c r="TVW694" s="61"/>
      <c r="TVX694" s="61"/>
      <c r="TVY694" s="61"/>
      <c r="TVZ694" s="61"/>
      <c r="TWA694" s="61"/>
      <c r="TWB694" s="61"/>
      <c r="TWC694" s="61"/>
      <c r="TWD694" s="61"/>
      <c r="TWE694" s="61"/>
      <c r="TWF694" s="61"/>
      <c r="TWG694" s="61"/>
      <c r="TWH694" s="61"/>
      <c r="TWI694" s="61"/>
      <c r="TWJ694" s="61"/>
      <c r="TWK694" s="61"/>
      <c r="TWL694" s="61"/>
      <c r="TWM694" s="61"/>
      <c r="TWN694" s="61"/>
      <c r="TWO694" s="61"/>
      <c r="TWP694" s="61"/>
      <c r="TWQ694" s="61"/>
      <c r="TWR694" s="61"/>
      <c r="TWS694" s="61"/>
      <c r="TWT694" s="61"/>
      <c r="TWU694" s="61"/>
      <c r="TWV694" s="61"/>
      <c r="TWW694" s="61"/>
      <c r="TWX694" s="61"/>
      <c r="TWY694" s="61"/>
      <c r="TWZ694" s="61"/>
      <c r="TXA694" s="61"/>
      <c r="TXB694" s="61"/>
      <c r="TXC694" s="61"/>
      <c r="TXD694" s="61"/>
      <c r="TXE694" s="61"/>
      <c r="TXF694" s="61"/>
      <c r="TXG694" s="61"/>
      <c r="TXH694" s="61"/>
      <c r="TXI694" s="61"/>
      <c r="TXJ694" s="61"/>
      <c r="TXK694" s="61"/>
      <c r="TXL694" s="61"/>
      <c r="TXM694" s="61"/>
      <c r="TXN694" s="61"/>
      <c r="TXO694" s="61"/>
      <c r="TXP694" s="61"/>
      <c r="TXQ694" s="61"/>
      <c r="TXR694" s="61"/>
      <c r="TXS694" s="61"/>
      <c r="TXT694" s="61"/>
      <c r="TXU694" s="61"/>
      <c r="TXV694" s="61"/>
      <c r="TXW694" s="61"/>
      <c r="TXX694" s="61"/>
      <c r="TXY694" s="61"/>
      <c r="TXZ694" s="61"/>
      <c r="TYA694" s="61"/>
      <c r="TYB694" s="61"/>
      <c r="TYC694" s="61"/>
      <c r="TYD694" s="61"/>
      <c r="TYE694" s="61"/>
      <c r="TYF694" s="61"/>
      <c r="TYG694" s="61"/>
      <c r="TYH694" s="61"/>
      <c r="TYI694" s="61"/>
      <c r="TYJ694" s="61"/>
      <c r="TYK694" s="61"/>
      <c r="TYL694" s="61"/>
      <c r="TYM694" s="61"/>
      <c r="TYN694" s="61"/>
      <c r="TYO694" s="61"/>
      <c r="TYP694" s="61"/>
      <c r="TYQ694" s="61"/>
      <c r="TYR694" s="61"/>
      <c r="TYS694" s="61"/>
      <c r="TYT694" s="61"/>
      <c r="TYU694" s="61"/>
      <c r="TYV694" s="61"/>
      <c r="TYW694" s="61"/>
      <c r="TYX694" s="61"/>
      <c r="TYY694" s="61"/>
      <c r="TYZ694" s="61"/>
      <c r="TZA694" s="61"/>
      <c r="TZB694" s="61"/>
      <c r="TZC694" s="61"/>
      <c r="TZD694" s="61"/>
      <c r="TZE694" s="61"/>
      <c r="TZF694" s="61"/>
      <c r="TZG694" s="61"/>
      <c r="TZH694" s="61"/>
      <c r="TZI694" s="61"/>
      <c r="TZJ694" s="61"/>
      <c r="TZK694" s="61"/>
      <c r="TZL694" s="61"/>
      <c r="TZM694" s="61"/>
      <c r="TZN694" s="61"/>
      <c r="TZO694" s="61"/>
      <c r="TZP694" s="61"/>
      <c r="TZQ694" s="61"/>
      <c r="TZR694" s="61"/>
      <c r="TZS694" s="61"/>
      <c r="TZT694" s="61"/>
      <c r="TZU694" s="61"/>
      <c r="TZV694" s="61"/>
      <c r="TZW694" s="61"/>
      <c r="TZX694" s="61"/>
      <c r="TZY694" s="61"/>
      <c r="TZZ694" s="61"/>
      <c r="UAA694" s="61"/>
      <c r="UAB694" s="61"/>
      <c r="UAC694" s="61"/>
      <c r="UAD694" s="61"/>
      <c r="UAE694" s="61"/>
      <c r="UAF694" s="61"/>
      <c r="UAG694" s="61"/>
      <c r="UAH694" s="61"/>
      <c r="UAI694" s="61"/>
      <c r="UAJ694" s="61"/>
      <c r="UAK694" s="61"/>
      <c r="UAL694" s="61"/>
      <c r="UAM694" s="61"/>
      <c r="UAN694" s="61"/>
      <c r="UAO694" s="61"/>
      <c r="UAP694" s="61"/>
      <c r="UAQ694" s="61"/>
      <c r="UAR694" s="61"/>
      <c r="UAS694" s="61"/>
      <c r="UAT694" s="61"/>
      <c r="UAU694" s="61"/>
      <c r="UAV694" s="61"/>
      <c r="UAW694" s="61"/>
      <c r="UAX694" s="61"/>
      <c r="UAY694" s="61"/>
      <c r="UAZ694" s="61"/>
      <c r="UBA694" s="61"/>
      <c r="UBB694" s="61"/>
      <c r="UBC694" s="61"/>
      <c r="UBD694" s="61"/>
      <c r="UBE694" s="61"/>
      <c r="UBF694" s="61"/>
      <c r="UBG694" s="61"/>
      <c r="UBH694" s="61"/>
      <c r="UBI694" s="61"/>
      <c r="UBJ694" s="61"/>
      <c r="UBK694" s="61"/>
      <c r="UBL694" s="61"/>
      <c r="UBM694" s="61"/>
      <c r="UBN694" s="61"/>
      <c r="UBO694" s="61"/>
      <c r="UBP694" s="61"/>
      <c r="UBQ694" s="61"/>
      <c r="UBR694" s="61"/>
      <c r="UBS694" s="61"/>
      <c r="UBT694" s="61"/>
      <c r="UBU694" s="61"/>
      <c r="UBV694" s="61"/>
      <c r="UBW694" s="61"/>
      <c r="UBX694" s="61"/>
      <c r="UBY694" s="61"/>
      <c r="UBZ694" s="61"/>
      <c r="UCA694" s="61"/>
      <c r="UCB694" s="61"/>
      <c r="UCC694" s="61"/>
      <c r="UCD694" s="61"/>
      <c r="UCE694" s="61"/>
      <c r="UCF694" s="61"/>
      <c r="UCG694" s="61"/>
      <c r="UCH694" s="61"/>
      <c r="UCI694" s="61"/>
      <c r="UCJ694" s="61"/>
      <c r="UCK694" s="61"/>
      <c r="UCL694" s="61"/>
      <c r="UCM694" s="61"/>
      <c r="UCN694" s="61"/>
      <c r="UCO694" s="61"/>
      <c r="UCP694" s="61"/>
      <c r="UCQ694" s="61"/>
      <c r="UCR694" s="61"/>
      <c r="UCS694" s="61"/>
      <c r="UCT694" s="61"/>
      <c r="UCU694" s="61"/>
      <c r="UCV694" s="61"/>
      <c r="UCW694" s="61"/>
      <c r="UCX694" s="61"/>
      <c r="UCY694" s="61"/>
      <c r="UCZ694" s="61"/>
      <c r="UDA694" s="61"/>
      <c r="UDB694" s="61"/>
      <c r="UDC694" s="61"/>
      <c r="UDD694" s="61"/>
      <c r="UDE694" s="61"/>
      <c r="UDF694" s="61"/>
      <c r="UDG694" s="61"/>
      <c r="UDH694" s="61"/>
      <c r="UDI694" s="61"/>
      <c r="UDJ694" s="61"/>
      <c r="UDK694" s="61"/>
      <c r="UDL694" s="61"/>
      <c r="UDM694" s="61"/>
      <c r="UDN694" s="61"/>
      <c r="UDO694" s="61"/>
      <c r="UDP694" s="61"/>
      <c r="UDQ694" s="61"/>
      <c r="UDR694" s="61"/>
      <c r="UDS694" s="61"/>
      <c r="UDT694" s="61"/>
      <c r="UDU694" s="61"/>
      <c r="UDV694" s="61"/>
      <c r="UDW694" s="61"/>
      <c r="UDX694" s="61"/>
      <c r="UDY694" s="61"/>
      <c r="UDZ694" s="61"/>
      <c r="UEA694" s="61"/>
      <c r="UEB694" s="61"/>
      <c r="UEC694" s="61"/>
      <c r="UED694" s="61"/>
      <c r="UEE694" s="61"/>
      <c r="UEF694" s="61"/>
      <c r="UEG694" s="61"/>
      <c r="UEH694" s="61"/>
      <c r="UEI694" s="61"/>
      <c r="UEJ694" s="61"/>
      <c r="UEK694" s="61"/>
      <c r="UEL694" s="61"/>
      <c r="UEM694" s="61"/>
      <c r="UEN694" s="61"/>
      <c r="UEO694" s="61"/>
      <c r="UEP694" s="61"/>
      <c r="UEQ694" s="61"/>
      <c r="UER694" s="61"/>
      <c r="UES694" s="61"/>
      <c r="UET694" s="61"/>
      <c r="UEU694" s="61"/>
      <c r="UEV694" s="61"/>
      <c r="UEW694" s="61"/>
      <c r="UEX694" s="61"/>
      <c r="UEY694" s="61"/>
      <c r="UEZ694" s="61"/>
      <c r="UFA694" s="61"/>
      <c r="UFB694" s="61"/>
      <c r="UFC694" s="61"/>
      <c r="UFD694" s="61"/>
      <c r="UFE694" s="61"/>
      <c r="UFF694" s="61"/>
      <c r="UFG694" s="61"/>
      <c r="UFH694" s="61"/>
      <c r="UFI694" s="61"/>
      <c r="UFJ694" s="61"/>
      <c r="UFK694" s="61"/>
      <c r="UFL694" s="61"/>
      <c r="UFM694" s="61"/>
      <c r="UFN694" s="61"/>
      <c r="UFO694" s="61"/>
      <c r="UFP694" s="61"/>
      <c r="UFQ694" s="61"/>
      <c r="UFR694" s="61"/>
      <c r="UFS694" s="61"/>
      <c r="UFT694" s="61"/>
      <c r="UFU694" s="61"/>
      <c r="UFV694" s="61"/>
      <c r="UFW694" s="61"/>
      <c r="UFX694" s="61"/>
      <c r="UFY694" s="61"/>
      <c r="UFZ694" s="61"/>
      <c r="UGA694" s="61"/>
      <c r="UGB694" s="61"/>
      <c r="UGC694" s="61"/>
      <c r="UGD694" s="61"/>
      <c r="UGE694" s="61"/>
      <c r="UGF694" s="61"/>
      <c r="UGG694" s="61"/>
      <c r="UGH694" s="61"/>
      <c r="UGI694" s="61"/>
      <c r="UGJ694" s="61"/>
      <c r="UGK694" s="61"/>
      <c r="UGL694" s="61"/>
      <c r="UGM694" s="61"/>
      <c r="UGN694" s="61"/>
      <c r="UGO694" s="61"/>
      <c r="UGP694" s="61"/>
      <c r="UGQ694" s="61"/>
      <c r="UGR694" s="61"/>
      <c r="UGS694" s="61"/>
      <c r="UGT694" s="61"/>
      <c r="UGU694" s="61"/>
      <c r="UGV694" s="61"/>
      <c r="UGW694" s="61"/>
      <c r="UGX694" s="61"/>
      <c r="UGY694" s="61"/>
      <c r="UGZ694" s="61"/>
      <c r="UHA694" s="61"/>
      <c r="UHB694" s="61"/>
      <c r="UHC694" s="61"/>
      <c r="UHD694" s="61"/>
      <c r="UHE694" s="61"/>
      <c r="UHF694" s="61"/>
      <c r="UHG694" s="61"/>
      <c r="UHH694" s="61"/>
      <c r="UHI694" s="61"/>
      <c r="UHJ694" s="61"/>
      <c r="UHK694" s="61"/>
      <c r="UHL694" s="61"/>
      <c r="UHM694" s="61"/>
      <c r="UHN694" s="61"/>
      <c r="UHO694" s="61"/>
      <c r="UHP694" s="61"/>
      <c r="UHQ694" s="61"/>
      <c r="UHR694" s="61"/>
      <c r="UHS694" s="61"/>
      <c r="UHT694" s="61"/>
      <c r="UHU694" s="61"/>
      <c r="UHV694" s="61"/>
      <c r="UHW694" s="61"/>
      <c r="UHX694" s="61"/>
      <c r="UHY694" s="61"/>
      <c r="UHZ694" s="61"/>
      <c r="UIA694" s="61"/>
      <c r="UIB694" s="61"/>
      <c r="UIC694" s="61"/>
      <c r="UID694" s="61"/>
      <c r="UIE694" s="61"/>
      <c r="UIF694" s="61"/>
      <c r="UIG694" s="61"/>
      <c r="UIH694" s="61"/>
      <c r="UII694" s="61"/>
      <c r="UIJ694" s="61"/>
      <c r="UIK694" s="61"/>
      <c r="UIL694" s="61"/>
      <c r="UIM694" s="61"/>
      <c r="UIN694" s="61"/>
      <c r="UIO694" s="61"/>
      <c r="UIP694" s="61"/>
      <c r="UIQ694" s="61"/>
      <c r="UIR694" s="61"/>
      <c r="UIS694" s="61"/>
      <c r="UIT694" s="61"/>
      <c r="UIU694" s="61"/>
      <c r="UIV694" s="61"/>
      <c r="UIW694" s="61"/>
      <c r="UIX694" s="61"/>
      <c r="UIY694" s="61"/>
      <c r="UIZ694" s="61"/>
      <c r="UJA694" s="61"/>
      <c r="UJB694" s="61"/>
      <c r="UJC694" s="61"/>
      <c r="UJD694" s="61"/>
      <c r="UJE694" s="61"/>
      <c r="UJF694" s="61"/>
      <c r="UJG694" s="61"/>
      <c r="UJH694" s="61"/>
      <c r="UJI694" s="61"/>
      <c r="UJJ694" s="61"/>
      <c r="UJK694" s="61"/>
      <c r="UJL694" s="61"/>
      <c r="UJM694" s="61"/>
      <c r="UJN694" s="61"/>
      <c r="UJO694" s="61"/>
      <c r="UJP694" s="61"/>
      <c r="UJQ694" s="61"/>
      <c r="UJR694" s="61"/>
      <c r="UJS694" s="61"/>
      <c r="UJT694" s="61"/>
      <c r="UJU694" s="61"/>
      <c r="UJV694" s="61"/>
      <c r="UJW694" s="61"/>
      <c r="UJX694" s="61"/>
      <c r="UJY694" s="61"/>
      <c r="UJZ694" s="61"/>
      <c r="UKA694" s="61"/>
      <c r="UKB694" s="61"/>
      <c r="UKC694" s="61"/>
      <c r="UKD694" s="61"/>
      <c r="UKE694" s="61"/>
      <c r="UKF694" s="61"/>
      <c r="UKG694" s="61"/>
      <c r="UKH694" s="61"/>
      <c r="UKI694" s="61"/>
      <c r="UKJ694" s="61"/>
      <c r="UKK694" s="61"/>
      <c r="UKL694" s="61"/>
      <c r="UKM694" s="61"/>
      <c r="UKN694" s="61"/>
      <c r="UKO694" s="61"/>
      <c r="UKP694" s="61"/>
      <c r="UKQ694" s="61"/>
      <c r="UKR694" s="61"/>
      <c r="UKS694" s="61"/>
      <c r="UKT694" s="61"/>
      <c r="UKU694" s="61"/>
      <c r="UKV694" s="61"/>
      <c r="UKW694" s="61"/>
      <c r="UKX694" s="61"/>
      <c r="UKY694" s="61"/>
      <c r="UKZ694" s="61"/>
      <c r="ULA694" s="61"/>
      <c r="ULB694" s="61"/>
      <c r="ULC694" s="61"/>
      <c r="ULD694" s="61"/>
      <c r="ULE694" s="61"/>
      <c r="ULF694" s="61"/>
      <c r="ULG694" s="61"/>
      <c r="ULH694" s="61"/>
      <c r="ULI694" s="61"/>
      <c r="ULJ694" s="61"/>
      <c r="ULK694" s="61"/>
      <c r="ULL694" s="61"/>
      <c r="ULM694" s="61"/>
      <c r="ULN694" s="61"/>
      <c r="ULO694" s="61"/>
      <c r="ULP694" s="61"/>
      <c r="ULQ694" s="61"/>
      <c r="ULR694" s="61"/>
      <c r="ULS694" s="61"/>
      <c r="ULT694" s="61"/>
      <c r="ULU694" s="61"/>
      <c r="ULV694" s="61"/>
      <c r="ULW694" s="61"/>
      <c r="ULX694" s="61"/>
      <c r="ULY694" s="61"/>
      <c r="ULZ694" s="61"/>
      <c r="UMA694" s="61"/>
      <c r="UMB694" s="61"/>
      <c r="UMC694" s="61"/>
      <c r="UMD694" s="61"/>
      <c r="UME694" s="61"/>
      <c r="UMF694" s="61"/>
      <c r="UMG694" s="61"/>
      <c r="UMH694" s="61"/>
      <c r="UMI694" s="61"/>
      <c r="UMJ694" s="61"/>
      <c r="UMK694" s="61"/>
      <c r="UML694" s="61"/>
      <c r="UMM694" s="61"/>
      <c r="UMN694" s="61"/>
      <c r="UMO694" s="61"/>
      <c r="UMP694" s="61"/>
      <c r="UMQ694" s="61"/>
      <c r="UMR694" s="61"/>
      <c r="UMS694" s="61"/>
      <c r="UMT694" s="61"/>
      <c r="UMU694" s="61"/>
      <c r="UMV694" s="61"/>
      <c r="UMW694" s="61"/>
      <c r="UMX694" s="61"/>
      <c r="UMY694" s="61"/>
      <c r="UMZ694" s="61"/>
      <c r="UNA694" s="61"/>
      <c r="UNB694" s="61"/>
      <c r="UNC694" s="61"/>
      <c r="UND694" s="61"/>
      <c r="UNE694" s="61"/>
      <c r="UNF694" s="61"/>
      <c r="UNG694" s="61"/>
      <c r="UNH694" s="61"/>
      <c r="UNI694" s="61"/>
      <c r="UNJ694" s="61"/>
      <c r="UNK694" s="61"/>
      <c r="UNL694" s="61"/>
      <c r="UNM694" s="61"/>
      <c r="UNN694" s="61"/>
      <c r="UNO694" s="61"/>
      <c r="UNP694" s="61"/>
      <c r="UNQ694" s="61"/>
      <c r="UNR694" s="61"/>
      <c r="UNS694" s="61"/>
      <c r="UNT694" s="61"/>
      <c r="UNU694" s="61"/>
      <c r="UNV694" s="61"/>
      <c r="UNW694" s="61"/>
      <c r="UNX694" s="61"/>
      <c r="UNY694" s="61"/>
      <c r="UNZ694" s="61"/>
      <c r="UOA694" s="61"/>
      <c r="UOB694" s="61"/>
      <c r="UOC694" s="61"/>
      <c r="UOD694" s="61"/>
      <c r="UOE694" s="61"/>
      <c r="UOF694" s="61"/>
      <c r="UOG694" s="61"/>
      <c r="UOH694" s="61"/>
      <c r="UOI694" s="61"/>
      <c r="UOJ694" s="61"/>
      <c r="UOK694" s="61"/>
      <c r="UOL694" s="61"/>
      <c r="UOM694" s="61"/>
      <c r="UON694" s="61"/>
      <c r="UOO694" s="61"/>
      <c r="UOP694" s="61"/>
      <c r="UOQ694" s="61"/>
      <c r="UOR694" s="61"/>
      <c r="UOS694" s="61"/>
      <c r="UOT694" s="61"/>
      <c r="UOU694" s="61"/>
      <c r="UOV694" s="61"/>
      <c r="UOW694" s="61"/>
      <c r="UOX694" s="61"/>
      <c r="UOY694" s="61"/>
      <c r="UOZ694" s="61"/>
      <c r="UPA694" s="61"/>
      <c r="UPB694" s="61"/>
      <c r="UPC694" s="61"/>
      <c r="UPD694" s="61"/>
      <c r="UPE694" s="61"/>
      <c r="UPF694" s="61"/>
      <c r="UPG694" s="61"/>
      <c r="UPH694" s="61"/>
      <c r="UPI694" s="61"/>
      <c r="UPJ694" s="61"/>
      <c r="UPK694" s="61"/>
      <c r="UPL694" s="61"/>
      <c r="UPM694" s="61"/>
      <c r="UPN694" s="61"/>
      <c r="UPO694" s="61"/>
      <c r="UPP694" s="61"/>
      <c r="UPQ694" s="61"/>
      <c r="UPR694" s="61"/>
      <c r="UPS694" s="61"/>
      <c r="UPT694" s="61"/>
      <c r="UPU694" s="61"/>
      <c r="UPV694" s="61"/>
      <c r="UPW694" s="61"/>
      <c r="UPX694" s="61"/>
      <c r="UPY694" s="61"/>
      <c r="UPZ694" s="61"/>
      <c r="UQA694" s="61"/>
      <c r="UQB694" s="61"/>
      <c r="UQC694" s="61"/>
      <c r="UQD694" s="61"/>
      <c r="UQE694" s="61"/>
      <c r="UQF694" s="61"/>
      <c r="UQG694" s="61"/>
      <c r="UQH694" s="61"/>
      <c r="UQI694" s="61"/>
      <c r="UQJ694" s="61"/>
      <c r="UQK694" s="61"/>
      <c r="UQL694" s="61"/>
      <c r="UQM694" s="61"/>
      <c r="UQN694" s="61"/>
      <c r="UQO694" s="61"/>
      <c r="UQP694" s="61"/>
      <c r="UQQ694" s="61"/>
      <c r="UQR694" s="61"/>
      <c r="UQS694" s="61"/>
      <c r="UQT694" s="61"/>
      <c r="UQU694" s="61"/>
      <c r="UQV694" s="61"/>
      <c r="UQW694" s="61"/>
      <c r="UQX694" s="61"/>
      <c r="UQY694" s="61"/>
      <c r="UQZ694" s="61"/>
      <c r="URA694" s="61"/>
      <c r="URB694" s="61"/>
      <c r="URC694" s="61"/>
      <c r="URD694" s="61"/>
      <c r="URE694" s="61"/>
      <c r="URF694" s="61"/>
      <c r="URG694" s="61"/>
      <c r="URH694" s="61"/>
      <c r="URI694" s="61"/>
      <c r="URJ694" s="61"/>
      <c r="URK694" s="61"/>
      <c r="URL694" s="61"/>
      <c r="URM694" s="61"/>
      <c r="URN694" s="61"/>
      <c r="URO694" s="61"/>
      <c r="URP694" s="61"/>
      <c r="URQ694" s="61"/>
      <c r="URR694" s="61"/>
      <c r="URS694" s="61"/>
      <c r="URT694" s="61"/>
      <c r="URU694" s="61"/>
      <c r="URV694" s="61"/>
      <c r="URW694" s="61"/>
      <c r="URX694" s="61"/>
      <c r="URY694" s="61"/>
      <c r="URZ694" s="61"/>
      <c r="USA694" s="61"/>
      <c r="USB694" s="61"/>
      <c r="USC694" s="61"/>
      <c r="USD694" s="61"/>
      <c r="USE694" s="61"/>
      <c r="USF694" s="61"/>
      <c r="USG694" s="61"/>
      <c r="USH694" s="61"/>
      <c r="USI694" s="61"/>
      <c r="USJ694" s="61"/>
      <c r="USK694" s="61"/>
      <c r="USL694" s="61"/>
      <c r="USM694" s="61"/>
      <c r="USN694" s="61"/>
      <c r="USO694" s="61"/>
      <c r="USP694" s="61"/>
      <c r="USQ694" s="61"/>
      <c r="USR694" s="61"/>
      <c r="USS694" s="61"/>
      <c r="UST694" s="61"/>
      <c r="USU694" s="61"/>
      <c r="USV694" s="61"/>
      <c r="USW694" s="61"/>
      <c r="USX694" s="61"/>
      <c r="USY694" s="61"/>
      <c r="USZ694" s="61"/>
      <c r="UTA694" s="61"/>
      <c r="UTB694" s="61"/>
      <c r="UTC694" s="61"/>
      <c r="UTD694" s="61"/>
      <c r="UTE694" s="61"/>
      <c r="UTF694" s="61"/>
      <c r="UTG694" s="61"/>
      <c r="UTH694" s="61"/>
      <c r="UTI694" s="61"/>
      <c r="UTJ694" s="61"/>
      <c r="UTK694" s="61"/>
      <c r="UTL694" s="61"/>
      <c r="UTM694" s="61"/>
      <c r="UTN694" s="61"/>
      <c r="UTO694" s="61"/>
      <c r="UTP694" s="61"/>
      <c r="UTQ694" s="61"/>
      <c r="UTR694" s="61"/>
      <c r="UTS694" s="61"/>
      <c r="UTT694" s="61"/>
      <c r="UTU694" s="61"/>
      <c r="UTV694" s="61"/>
      <c r="UTW694" s="61"/>
      <c r="UTX694" s="61"/>
      <c r="UTY694" s="61"/>
      <c r="UTZ694" s="61"/>
      <c r="UUA694" s="61"/>
      <c r="UUB694" s="61"/>
      <c r="UUC694" s="61"/>
      <c r="UUD694" s="61"/>
      <c r="UUE694" s="61"/>
      <c r="UUF694" s="61"/>
      <c r="UUG694" s="61"/>
      <c r="UUH694" s="61"/>
      <c r="UUI694" s="61"/>
      <c r="UUJ694" s="61"/>
      <c r="UUK694" s="61"/>
      <c r="UUL694" s="61"/>
      <c r="UUM694" s="61"/>
      <c r="UUN694" s="61"/>
      <c r="UUO694" s="61"/>
      <c r="UUP694" s="61"/>
      <c r="UUQ694" s="61"/>
      <c r="UUR694" s="61"/>
      <c r="UUS694" s="61"/>
      <c r="UUT694" s="61"/>
      <c r="UUU694" s="61"/>
      <c r="UUV694" s="61"/>
      <c r="UUW694" s="61"/>
      <c r="UUX694" s="61"/>
      <c r="UUY694" s="61"/>
      <c r="UUZ694" s="61"/>
      <c r="UVA694" s="61"/>
      <c r="UVB694" s="61"/>
      <c r="UVC694" s="61"/>
      <c r="UVD694" s="61"/>
      <c r="UVE694" s="61"/>
      <c r="UVF694" s="61"/>
      <c r="UVG694" s="61"/>
      <c r="UVH694" s="61"/>
      <c r="UVI694" s="61"/>
      <c r="UVJ694" s="61"/>
      <c r="UVK694" s="61"/>
      <c r="UVL694" s="61"/>
      <c r="UVM694" s="61"/>
      <c r="UVN694" s="61"/>
      <c r="UVO694" s="61"/>
      <c r="UVP694" s="61"/>
      <c r="UVQ694" s="61"/>
      <c r="UVR694" s="61"/>
      <c r="UVS694" s="61"/>
      <c r="UVT694" s="61"/>
      <c r="UVU694" s="61"/>
      <c r="UVV694" s="61"/>
      <c r="UVW694" s="61"/>
      <c r="UVX694" s="61"/>
      <c r="UVY694" s="61"/>
      <c r="UVZ694" s="61"/>
      <c r="UWA694" s="61"/>
      <c r="UWB694" s="61"/>
      <c r="UWC694" s="61"/>
      <c r="UWD694" s="61"/>
      <c r="UWE694" s="61"/>
      <c r="UWF694" s="61"/>
      <c r="UWG694" s="61"/>
      <c r="UWH694" s="61"/>
      <c r="UWI694" s="61"/>
      <c r="UWJ694" s="61"/>
      <c r="UWK694" s="61"/>
      <c r="UWL694" s="61"/>
      <c r="UWM694" s="61"/>
      <c r="UWN694" s="61"/>
      <c r="UWO694" s="61"/>
      <c r="UWP694" s="61"/>
      <c r="UWQ694" s="61"/>
      <c r="UWR694" s="61"/>
      <c r="UWS694" s="61"/>
      <c r="UWT694" s="61"/>
      <c r="UWU694" s="61"/>
      <c r="UWV694" s="61"/>
      <c r="UWW694" s="61"/>
      <c r="UWX694" s="61"/>
      <c r="UWY694" s="61"/>
      <c r="UWZ694" s="61"/>
      <c r="UXA694" s="61"/>
      <c r="UXB694" s="61"/>
      <c r="UXC694" s="61"/>
      <c r="UXD694" s="61"/>
      <c r="UXE694" s="61"/>
      <c r="UXF694" s="61"/>
      <c r="UXG694" s="61"/>
      <c r="UXH694" s="61"/>
      <c r="UXI694" s="61"/>
      <c r="UXJ694" s="61"/>
      <c r="UXK694" s="61"/>
      <c r="UXL694" s="61"/>
      <c r="UXM694" s="61"/>
      <c r="UXN694" s="61"/>
      <c r="UXO694" s="61"/>
      <c r="UXP694" s="61"/>
      <c r="UXQ694" s="61"/>
      <c r="UXR694" s="61"/>
      <c r="UXS694" s="61"/>
      <c r="UXT694" s="61"/>
      <c r="UXU694" s="61"/>
      <c r="UXV694" s="61"/>
      <c r="UXW694" s="61"/>
      <c r="UXX694" s="61"/>
      <c r="UXY694" s="61"/>
      <c r="UXZ694" s="61"/>
      <c r="UYA694" s="61"/>
      <c r="UYB694" s="61"/>
      <c r="UYC694" s="61"/>
      <c r="UYD694" s="61"/>
      <c r="UYE694" s="61"/>
      <c r="UYF694" s="61"/>
      <c r="UYG694" s="61"/>
      <c r="UYH694" s="61"/>
      <c r="UYI694" s="61"/>
      <c r="UYJ694" s="61"/>
      <c r="UYK694" s="61"/>
      <c r="UYL694" s="61"/>
      <c r="UYM694" s="61"/>
      <c r="UYN694" s="61"/>
      <c r="UYO694" s="61"/>
      <c r="UYP694" s="61"/>
      <c r="UYQ694" s="61"/>
      <c r="UYR694" s="61"/>
      <c r="UYS694" s="61"/>
      <c r="UYT694" s="61"/>
      <c r="UYU694" s="61"/>
      <c r="UYV694" s="61"/>
      <c r="UYW694" s="61"/>
      <c r="UYX694" s="61"/>
      <c r="UYY694" s="61"/>
      <c r="UYZ694" s="61"/>
      <c r="UZA694" s="61"/>
      <c r="UZB694" s="61"/>
      <c r="UZC694" s="61"/>
      <c r="UZD694" s="61"/>
      <c r="UZE694" s="61"/>
      <c r="UZF694" s="61"/>
      <c r="UZG694" s="61"/>
      <c r="UZH694" s="61"/>
      <c r="UZI694" s="61"/>
      <c r="UZJ694" s="61"/>
      <c r="UZK694" s="61"/>
      <c r="UZL694" s="61"/>
      <c r="UZM694" s="61"/>
      <c r="UZN694" s="61"/>
      <c r="UZO694" s="61"/>
      <c r="UZP694" s="61"/>
      <c r="UZQ694" s="61"/>
      <c r="UZR694" s="61"/>
      <c r="UZS694" s="61"/>
      <c r="UZT694" s="61"/>
      <c r="UZU694" s="61"/>
      <c r="UZV694" s="61"/>
      <c r="UZW694" s="61"/>
      <c r="UZX694" s="61"/>
      <c r="UZY694" s="61"/>
      <c r="UZZ694" s="61"/>
      <c r="VAA694" s="61"/>
      <c r="VAB694" s="61"/>
      <c r="VAC694" s="61"/>
      <c r="VAD694" s="61"/>
      <c r="VAE694" s="61"/>
      <c r="VAF694" s="61"/>
      <c r="VAG694" s="61"/>
      <c r="VAH694" s="61"/>
      <c r="VAI694" s="61"/>
      <c r="VAJ694" s="61"/>
      <c r="VAK694" s="61"/>
      <c r="VAL694" s="61"/>
      <c r="VAM694" s="61"/>
      <c r="VAN694" s="61"/>
      <c r="VAO694" s="61"/>
      <c r="VAP694" s="61"/>
      <c r="VAQ694" s="61"/>
      <c r="VAR694" s="61"/>
      <c r="VAS694" s="61"/>
      <c r="VAT694" s="61"/>
      <c r="VAU694" s="61"/>
      <c r="VAV694" s="61"/>
      <c r="VAW694" s="61"/>
      <c r="VAX694" s="61"/>
      <c r="VAY694" s="61"/>
      <c r="VAZ694" s="61"/>
      <c r="VBA694" s="61"/>
      <c r="VBB694" s="61"/>
      <c r="VBC694" s="61"/>
      <c r="VBD694" s="61"/>
      <c r="VBE694" s="61"/>
      <c r="VBF694" s="61"/>
      <c r="VBG694" s="61"/>
      <c r="VBH694" s="61"/>
      <c r="VBI694" s="61"/>
      <c r="VBJ694" s="61"/>
      <c r="VBK694" s="61"/>
      <c r="VBL694" s="61"/>
      <c r="VBM694" s="61"/>
      <c r="VBN694" s="61"/>
      <c r="VBO694" s="61"/>
      <c r="VBP694" s="61"/>
      <c r="VBQ694" s="61"/>
      <c r="VBR694" s="61"/>
      <c r="VBS694" s="61"/>
      <c r="VBT694" s="61"/>
      <c r="VBU694" s="61"/>
      <c r="VBV694" s="61"/>
      <c r="VBW694" s="61"/>
      <c r="VBX694" s="61"/>
      <c r="VBY694" s="61"/>
      <c r="VBZ694" s="61"/>
      <c r="VCA694" s="61"/>
      <c r="VCB694" s="61"/>
      <c r="VCC694" s="61"/>
      <c r="VCD694" s="61"/>
      <c r="VCE694" s="61"/>
      <c r="VCF694" s="61"/>
      <c r="VCG694" s="61"/>
      <c r="VCH694" s="61"/>
      <c r="VCI694" s="61"/>
      <c r="VCJ694" s="61"/>
      <c r="VCK694" s="61"/>
      <c r="VCL694" s="61"/>
      <c r="VCM694" s="61"/>
      <c r="VCN694" s="61"/>
      <c r="VCO694" s="61"/>
      <c r="VCP694" s="61"/>
      <c r="VCQ694" s="61"/>
      <c r="VCR694" s="61"/>
      <c r="VCS694" s="61"/>
      <c r="VCT694" s="61"/>
      <c r="VCU694" s="61"/>
      <c r="VCV694" s="61"/>
      <c r="VCW694" s="61"/>
      <c r="VCX694" s="61"/>
      <c r="VCY694" s="61"/>
      <c r="VCZ694" s="61"/>
      <c r="VDA694" s="61"/>
      <c r="VDB694" s="61"/>
      <c r="VDC694" s="61"/>
      <c r="VDD694" s="61"/>
      <c r="VDE694" s="61"/>
      <c r="VDF694" s="61"/>
      <c r="VDG694" s="61"/>
      <c r="VDH694" s="61"/>
      <c r="VDI694" s="61"/>
      <c r="VDJ694" s="61"/>
      <c r="VDK694" s="61"/>
      <c r="VDL694" s="61"/>
      <c r="VDM694" s="61"/>
      <c r="VDN694" s="61"/>
      <c r="VDO694" s="61"/>
      <c r="VDP694" s="61"/>
      <c r="VDQ694" s="61"/>
      <c r="VDR694" s="61"/>
      <c r="VDS694" s="61"/>
      <c r="VDT694" s="61"/>
      <c r="VDU694" s="61"/>
      <c r="VDV694" s="61"/>
      <c r="VDW694" s="61"/>
      <c r="VDX694" s="61"/>
      <c r="VDY694" s="61"/>
      <c r="VDZ694" s="61"/>
      <c r="VEA694" s="61"/>
      <c r="VEB694" s="61"/>
      <c r="VEC694" s="61"/>
      <c r="VED694" s="61"/>
      <c r="VEE694" s="61"/>
      <c r="VEF694" s="61"/>
      <c r="VEG694" s="61"/>
      <c r="VEH694" s="61"/>
      <c r="VEI694" s="61"/>
      <c r="VEJ694" s="61"/>
      <c r="VEK694" s="61"/>
      <c r="VEL694" s="61"/>
      <c r="VEM694" s="61"/>
      <c r="VEN694" s="61"/>
      <c r="VEO694" s="61"/>
      <c r="VEP694" s="61"/>
      <c r="VEQ694" s="61"/>
      <c r="VER694" s="61"/>
      <c r="VES694" s="61"/>
      <c r="VET694" s="61"/>
      <c r="VEU694" s="61"/>
      <c r="VEV694" s="61"/>
      <c r="VEW694" s="61"/>
      <c r="VEX694" s="61"/>
      <c r="VEY694" s="61"/>
      <c r="VEZ694" s="61"/>
      <c r="VFA694" s="61"/>
      <c r="VFB694" s="61"/>
      <c r="VFC694" s="61"/>
      <c r="VFD694" s="61"/>
      <c r="VFE694" s="61"/>
      <c r="VFF694" s="61"/>
      <c r="VFG694" s="61"/>
      <c r="VFH694" s="61"/>
      <c r="VFI694" s="61"/>
      <c r="VFJ694" s="61"/>
      <c r="VFK694" s="61"/>
      <c r="VFL694" s="61"/>
      <c r="VFM694" s="61"/>
      <c r="VFN694" s="61"/>
      <c r="VFO694" s="61"/>
      <c r="VFP694" s="61"/>
      <c r="VFQ694" s="61"/>
      <c r="VFR694" s="61"/>
      <c r="VFS694" s="61"/>
      <c r="VFT694" s="61"/>
      <c r="VFU694" s="61"/>
      <c r="VFV694" s="61"/>
      <c r="VFW694" s="61"/>
      <c r="VFX694" s="61"/>
      <c r="VFY694" s="61"/>
      <c r="VFZ694" s="61"/>
      <c r="VGA694" s="61"/>
      <c r="VGB694" s="61"/>
      <c r="VGC694" s="61"/>
      <c r="VGD694" s="61"/>
      <c r="VGE694" s="61"/>
      <c r="VGF694" s="61"/>
      <c r="VGG694" s="61"/>
      <c r="VGH694" s="61"/>
      <c r="VGI694" s="61"/>
      <c r="VGJ694" s="61"/>
      <c r="VGK694" s="61"/>
      <c r="VGL694" s="61"/>
      <c r="VGM694" s="61"/>
      <c r="VGN694" s="61"/>
      <c r="VGO694" s="61"/>
      <c r="VGP694" s="61"/>
      <c r="VGQ694" s="61"/>
      <c r="VGR694" s="61"/>
      <c r="VGS694" s="61"/>
      <c r="VGT694" s="61"/>
      <c r="VGU694" s="61"/>
      <c r="VGV694" s="61"/>
      <c r="VGW694" s="61"/>
      <c r="VGX694" s="61"/>
      <c r="VGY694" s="61"/>
      <c r="VGZ694" s="61"/>
      <c r="VHA694" s="61"/>
      <c r="VHB694" s="61"/>
      <c r="VHC694" s="61"/>
      <c r="VHD694" s="61"/>
      <c r="VHE694" s="61"/>
      <c r="VHF694" s="61"/>
      <c r="VHG694" s="61"/>
      <c r="VHH694" s="61"/>
      <c r="VHI694" s="61"/>
      <c r="VHJ694" s="61"/>
      <c r="VHK694" s="61"/>
      <c r="VHL694" s="61"/>
      <c r="VHM694" s="61"/>
      <c r="VHN694" s="61"/>
      <c r="VHO694" s="61"/>
      <c r="VHP694" s="61"/>
      <c r="VHQ694" s="61"/>
      <c r="VHR694" s="61"/>
      <c r="VHS694" s="61"/>
      <c r="VHT694" s="61"/>
      <c r="VHU694" s="61"/>
      <c r="VHV694" s="61"/>
      <c r="VHW694" s="61"/>
      <c r="VHX694" s="61"/>
      <c r="VHY694" s="61"/>
      <c r="VHZ694" s="61"/>
      <c r="VIA694" s="61"/>
      <c r="VIB694" s="61"/>
      <c r="VIC694" s="61"/>
      <c r="VID694" s="61"/>
      <c r="VIE694" s="61"/>
      <c r="VIF694" s="61"/>
      <c r="VIG694" s="61"/>
      <c r="VIH694" s="61"/>
      <c r="VII694" s="61"/>
      <c r="VIJ694" s="61"/>
      <c r="VIK694" s="61"/>
      <c r="VIL694" s="61"/>
      <c r="VIM694" s="61"/>
      <c r="VIN694" s="61"/>
      <c r="VIO694" s="61"/>
      <c r="VIP694" s="61"/>
      <c r="VIQ694" s="61"/>
      <c r="VIR694" s="61"/>
      <c r="VIS694" s="61"/>
      <c r="VIT694" s="61"/>
      <c r="VIU694" s="61"/>
      <c r="VIV694" s="61"/>
      <c r="VIW694" s="61"/>
      <c r="VIX694" s="61"/>
      <c r="VIY694" s="61"/>
      <c r="VIZ694" s="61"/>
      <c r="VJA694" s="61"/>
      <c r="VJB694" s="61"/>
      <c r="VJC694" s="61"/>
      <c r="VJD694" s="61"/>
      <c r="VJE694" s="61"/>
      <c r="VJF694" s="61"/>
      <c r="VJG694" s="61"/>
      <c r="VJH694" s="61"/>
      <c r="VJI694" s="61"/>
      <c r="VJJ694" s="61"/>
      <c r="VJK694" s="61"/>
      <c r="VJL694" s="61"/>
      <c r="VJM694" s="61"/>
      <c r="VJN694" s="61"/>
      <c r="VJO694" s="61"/>
      <c r="VJP694" s="61"/>
      <c r="VJQ694" s="61"/>
      <c r="VJR694" s="61"/>
      <c r="VJS694" s="61"/>
      <c r="VJT694" s="61"/>
      <c r="VJU694" s="61"/>
      <c r="VJV694" s="61"/>
      <c r="VJW694" s="61"/>
      <c r="VJX694" s="61"/>
      <c r="VJY694" s="61"/>
      <c r="VJZ694" s="61"/>
      <c r="VKA694" s="61"/>
      <c r="VKB694" s="61"/>
      <c r="VKC694" s="61"/>
      <c r="VKD694" s="61"/>
      <c r="VKE694" s="61"/>
      <c r="VKF694" s="61"/>
      <c r="VKG694" s="61"/>
      <c r="VKH694" s="61"/>
      <c r="VKI694" s="61"/>
      <c r="VKJ694" s="61"/>
      <c r="VKK694" s="61"/>
      <c r="VKL694" s="61"/>
      <c r="VKM694" s="61"/>
      <c r="VKN694" s="61"/>
      <c r="VKO694" s="61"/>
      <c r="VKP694" s="61"/>
      <c r="VKQ694" s="61"/>
      <c r="VKR694" s="61"/>
      <c r="VKS694" s="61"/>
      <c r="VKT694" s="61"/>
      <c r="VKU694" s="61"/>
      <c r="VKV694" s="61"/>
      <c r="VKW694" s="61"/>
      <c r="VKX694" s="61"/>
      <c r="VKY694" s="61"/>
      <c r="VKZ694" s="61"/>
      <c r="VLA694" s="61"/>
      <c r="VLB694" s="61"/>
      <c r="VLC694" s="61"/>
      <c r="VLD694" s="61"/>
      <c r="VLE694" s="61"/>
      <c r="VLF694" s="61"/>
      <c r="VLG694" s="61"/>
      <c r="VLH694" s="61"/>
      <c r="VLI694" s="61"/>
      <c r="VLJ694" s="61"/>
      <c r="VLK694" s="61"/>
      <c r="VLL694" s="61"/>
      <c r="VLM694" s="61"/>
      <c r="VLN694" s="61"/>
      <c r="VLO694" s="61"/>
      <c r="VLP694" s="61"/>
      <c r="VLQ694" s="61"/>
      <c r="VLR694" s="61"/>
      <c r="VLS694" s="61"/>
      <c r="VLT694" s="61"/>
      <c r="VLU694" s="61"/>
      <c r="VLV694" s="61"/>
      <c r="VLW694" s="61"/>
      <c r="VLX694" s="61"/>
      <c r="VLY694" s="61"/>
      <c r="VLZ694" s="61"/>
      <c r="VMA694" s="61"/>
      <c r="VMB694" s="61"/>
      <c r="VMC694" s="61"/>
      <c r="VMD694" s="61"/>
      <c r="VME694" s="61"/>
      <c r="VMF694" s="61"/>
      <c r="VMG694" s="61"/>
      <c r="VMH694" s="61"/>
      <c r="VMI694" s="61"/>
      <c r="VMJ694" s="61"/>
      <c r="VMK694" s="61"/>
      <c r="VML694" s="61"/>
      <c r="VMM694" s="61"/>
      <c r="VMN694" s="61"/>
      <c r="VMO694" s="61"/>
      <c r="VMP694" s="61"/>
      <c r="VMQ694" s="61"/>
      <c r="VMR694" s="61"/>
      <c r="VMS694" s="61"/>
      <c r="VMT694" s="61"/>
      <c r="VMU694" s="61"/>
      <c r="VMV694" s="61"/>
      <c r="VMW694" s="61"/>
      <c r="VMX694" s="61"/>
      <c r="VMY694" s="61"/>
      <c r="VMZ694" s="61"/>
      <c r="VNA694" s="61"/>
      <c r="VNB694" s="61"/>
      <c r="VNC694" s="61"/>
      <c r="VND694" s="61"/>
      <c r="VNE694" s="61"/>
      <c r="VNF694" s="61"/>
      <c r="VNG694" s="61"/>
      <c r="VNH694" s="61"/>
      <c r="VNI694" s="61"/>
      <c r="VNJ694" s="61"/>
      <c r="VNK694" s="61"/>
      <c r="VNL694" s="61"/>
      <c r="VNM694" s="61"/>
      <c r="VNN694" s="61"/>
      <c r="VNO694" s="61"/>
      <c r="VNP694" s="61"/>
      <c r="VNQ694" s="61"/>
      <c r="VNR694" s="61"/>
      <c r="VNS694" s="61"/>
      <c r="VNT694" s="61"/>
      <c r="VNU694" s="61"/>
      <c r="VNV694" s="61"/>
      <c r="VNW694" s="61"/>
      <c r="VNX694" s="61"/>
      <c r="VNY694" s="61"/>
      <c r="VNZ694" s="61"/>
      <c r="VOA694" s="61"/>
      <c r="VOB694" s="61"/>
      <c r="VOC694" s="61"/>
      <c r="VOD694" s="61"/>
      <c r="VOE694" s="61"/>
      <c r="VOF694" s="61"/>
      <c r="VOG694" s="61"/>
      <c r="VOH694" s="61"/>
      <c r="VOI694" s="61"/>
      <c r="VOJ694" s="61"/>
      <c r="VOK694" s="61"/>
      <c r="VOL694" s="61"/>
      <c r="VOM694" s="61"/>
      <c r="VON694" s="61"/>
      <c r="VOO694" s="61"/>
      <c r="VOP694" s="61"/>
      <c r="VOQ694" s="61"/>
      <c r="VOR694" s="61"/>
      <c r="VOS694" s="61"/>
      <c r="VOT694" s="61"/>
      <c r="VOU694" s="61"/>
      <c r="VOV694" s="61"/>
      <c r="VOW694" s="61"/>
      <c r="VOX694" s="61"/>
      <c r="VOY694" s="61"/>
      <c r="VOZ694" s="61"/>
      <c r="VPA694" s="61"/>
      <c r="VPB694" s="61"/>
      <c r="VPC694" s="61"/>
      <c r="VPD694" s="61"/>
      <c r="VPE694" s="61"/>
      <c r="VPF694" s="61"/>
      <c r="VPG694" s="61"/>
      <c r="VPH694" s="61"/>
      <c r="VPI694" s="61"/>
      <c r="VPJ694" s="61"/>
      <c r="VPK694" s="61"/>
      <c r="VPL694" s="61"/>
      <c r="VPM694" s="61"/>
      <c r="VPN694" s="61"/>
      <c r="VPO694" s="61"/>
      <c r="VPP694" s="61"/>
      <c r="VPQ694" s="61"/>
      <c r="VPR694" s="61"/>
      <c r="VPS694" s="61"/>
      <c r="VPT694" s="61"/>
      <c r="VPU694" s="61"/>
      <c r="VPV694" s="61"/>
      <c r="VPW694" s="61"/>
      <c r="VPX694" s="61"/>
      <c r="VPY694" s="61"/>
      <c r="VPZ694" s="61"/>
      <c r="VQA694" s="61"/>
      <c r="VQB694" s="61"/>
      <c r="VQC694" s="61"/>
      <c r="VQD694" s="61"/>
      <c r="VQE694" s="61"/>
      <c r="VQF694" s="61"/>
      <c r="VQG694" s="61"/>
      <c r="VQH694" s="61"/>
      <c r="VQI694" s="61"/>
      <c r="VQJ694" s="61"/>
      <c r="VQK694" s="61"/>
      <c r="VQL694" s="61"/>
      <c r="VQM694" s="61"/>
      <c r="VQN694" s="61"/>
      <c r="VQO694" s="61"/>
      <c r="VQP694" s="61"/>
      <c r="VQQ694" s="61"/>
      <c r="VQR694" s="61"/>
      <c r="VQS694" s="61"/>
      <c r="VQT694" s="61"/>
      <c r="VQU694" s="61"/>
      <c r="VQV694" s="61"/>
      <c r="VQW694" s="61"/>
      <c r="VQX694" s="61"/>
      <c r="VQY694" s="61"/>
      <c r="VQZ694" s="61"/>
      <c r="VRA694" s="61"/>
      <c r="VRB694" s="61"/>
      <c r="VRC694" s="61"/>
      <c r="VRD694" s="61"/>
      <c r="VRE694" s="61"/>
      <c r="VRF694" s="61"/>
      <c r="VRG694" s="61"/>
      <c r="VRH694" s="61"/>
      <c r="VRI694" s="61"/>
      <c r="VRJ694" s="61"/>
      <c r="VRK694" s="61"/>
      <c r="VRL694" s="61"/>
      <c r="VRM694" s="61"/>
      <c r="VRN694" s="61"/>
      <c r="VRO694" s="61"/>
      <c r="VRP694" s="61"/>
      <c r="VRQ694" s="61"/>
      <c r="VRR694" s="61"/>
      <c r="VRS694" s="61"/>
      <c r="VRT694" s="61"/>
      <c r="VRU694" s="61"/>
      <c r="VRV694" s="61"/>
      <c r="VRW694" s="61"/>
      <c r="VRX694" s="61"/>
      <c r="VRY694" s="61"/>
      <c r="VRZ694" s="61"/>
      <c r="VSA694" s="61"/>
      <c r="VSB694" s="61"/>
      <c r="VSC694" s="61"/>
      <c r="VSD694" s="61"/>
      <c r="VSE694" s="61"/>
      <c r="VSF694" s="61"/>
      <c r="VSG694" s="61"/>
      <c r="VSH694" s="61"/>
      <c r="VSI694" s="61"/>
      <c r="VSJ694" s="61"/>
      <c r="VSK694" s="61"/>
      <c r="VSL694" s="61"/>
      <c r="VSM694" s="61"/>
      <c r="VSN694" s="61"/>
      <c r="VSO694" s="61"/>
      <c r="VSP694" s="61"/>
      <c r="VSQ694" s="61"/>
      <c r="VSR694" s="61"/>
      <c r="VSS694" s="61"/>
      <c r="VST694" s="61"/>
      <c r="VSU694" s="61"/>
      <c r="VSV694" s="61"/>
      <c r="VSW694" s="61"/>
      <c r="VSX694" s="61"/>
      <c r="VSY694" s="61"/>
      <c r="VSZ694" s="61"/>
      <c r="VTA694" s="61"/>
      <c r="VTB694" s="61"/>
      <c r="VTC694" s="61"/>
      <c r="VTD694" s="61"/>
      <c r="VTE694" s="61"/>
      <c r="VTF694" s="61"/>
      <c r="VTG694" s="61"/>
      <c r="VTH694" s="61"/>
      <c r="VTI694" s="61"/>
      <c r="VTJ694" s="61"/>
      <c r="VTK694" s="61"/>
      <c r="VTL694" s="61"/>
      <c r="VTM694" s="61"/>
      <c r="VTN694" s="61"/>
      <c r="VTO694" s="61"/>
      <c r="VTP694" s="61"/>
      <c r="VTQ694" s="61"/>
      <c r="VTR694" s="61"/>
      <c r="VTS694" s="61"/>
      <c r="VTT694" s="61"/>
      <c r="VTU694" s="61"/>
      <c r="VTV694" s="61"/>
      <c r="VTW694" s="61"/>
      <c r="VTX694" s="61"/>
      <c r="VTY694" s="61"/>
      <c r="VTZ694" s="61"/>
      <c r="VUA694" s="61"/>
      <c r="VUB694" s="61"/>
      <c r="VUC694" s="61"/>
      <c r="VUD694" s="61"/>
      <c r="VUE694" s="61"/>
      <c r="VUF694" s="61"/>
      <c r="VUG694" s="61"/>
      <c r="VUH694" s="61"/>
      <c r="VUI694" s="61"/>
      <c r="VUJ694" s="61"/>
      <c r="VUK694" s="61"/>
      <c r="VUL694" s="61"/>
      <c r="VUM694" s="61"/>
      <c r="VUN694" s="61"/>
      <c r="VUO694" s="61"/>
      <c r="VUP694" s="61"/>
      <c r="VUQ694" s="61"/>
      <c r="VUR694" s="61"/>
      <c r="VUS694" s="61"/>
      <c r="VUT694" s="61"/>
      <c r="VUU694" s="61"/>
      <c r="VUV694" s="61"/>
      <c r="VUW694" s="61"/>
      <c r="VUX694" s="61"/>
      <c r="VUY694" s="61"/>
      <c r="VUZ694" s="61"/>
      <c r="VVA694" s="61"/>
      <c r="VVB694" s="61"/>
      <c r="VVC694" s="61"/>
      <c r="VVD694" s="61"/>
      <c r="VVE694" s="61"/>
      <c r="VVF694" s="61"/>
      <c r="VVG694" s="61"/>
      <c r="VVH694" s="61"/>
      <c r="VVI694" s="61"/>
      <c r="VVJ694" s="61"/>
      <c r="VVK694" s="61"/>
      <c r="VVL694" s="61"/>
      <c r="VVM694" s="61"/>
      <c r="VVN694" s="61"/>
      <c r="VVO694" s="61"/>
      <c r="VVP694" s="61"/>
      <c r="VVQ694" s="61"/>
      <c r="VVR694" s="61"/>
      <c r="VVS694" s="61"/>
      <c r="VVT694" s="61"/>
      <c r="VVU694" s="61"/>
      <c r="VVV694" s="61"/>
      <c r="VVW694" s="61"/>
      <c r="VVX694" s="61"/>
      <c r="VVY694" s="61"/>
      <c r="VVZ694" s="61"/>
      <c r="VWA694" s="61"/>
      <c r="VWB694" s="61"/>
      <c r="VWC694" s="61"/>
      <c r="VWD694" s="61"/>
      <c r="VWE694" s="61"/>
      <c r="VWF694" s="61"/>
      <c r="VWG694" s="61"/>
      <c r="VWH694" s="61"/>
      <c r="VWI694" s="61"/>
      <c r="VWJ694" s="61"/>
      <c r="VWK694" s="61"/>
      <c r="VWL694" s="61"/>
      <c r="VWM694" s="61"/>
      <c r="VWN694" s="61"/>
      <c r="VWO694" s="61"/>
      <c r="VWP694" s="61"/>
      <c r="VWQ694" s="61"/>
      <c r="VWR694" s="61"/>
      <c r="VWS694" s="61"/>
      <c r="VWT694" s="61"/>
      <c r="VWU694" s="61"/>
      <c r="VWV694" s="61"/>
      <c r="VWW694" s="61"/>
      <c r="VWX694" s="61"/>
      <c r="VWY694" s="61"/>
      <c r="VWZ694" s="61"/>
      <c r="VXA694" s="61"/>
      <c r="VXB694" s="61"/>
      <c r="VXC694" s="61"/>
      <c r="VXD694" s="61"/>
      <c r="VXE694" s="61"/>
      <c r="VXF694" s="61"/>
      <c r="VXG694" s="61"/>
      <c r="VXH694" s="61"/>
      <c r="VXI694" s="61"/>
      <c r="VXJ694" s="61"/>
      <c r="VXK694" s="61"/>
      <c r="VXL694" s="61"/>
      <c r="VXM694" s="61"/>
      <c r="VXN694" s="61"/>
      <c r="VXO694" s="61"/>
      <c r="VXP694" s="61"/>
      <c r="VXQ694" s="61"/>
      <c r="VXR694" s="61"/>
      <c r="VXS694" s="61"/>
      <c r="VXT694" s="61"/>
      <c r="VXU694" s="61"/>
      <c r="VXV694" s="61"/>
      <c r="VXW694" s="61"/>
      <c r="VXX694" s="61"/>
      <c r="VXY694" s="61"/>
      <c r="VXZ694" s="61"/>
      <c r="VYA694" s="61"/>
      <c r="VYB694" s="61"/>
      <c r="VYC694" s="61"/>
      <c r="VYD694" s="61"/>
      <c r="VYE694" s="61"/>
      <c r="VYF694" s="61"/>
      <c r="VYG694" s="61"/>
      <c r="VYH694" s="61"/>
      <c r="VYI694" s="61"/>
      <c r="VYJ694" s="61"/>
      <c r="VYK694" s="61"/>
      <c r="VYL694" s="61"/>
      <c r="VYM694" s="61"/>
      <c r="VYN694" s="61"/>
      <c r="VYO694" s="61"/>
      <c r="VYP694" s="61"/>
      <c r="VYQ694" s="61"/>
      <c r="VYR694" s="61"/>
      <c r="VYS694" s="61"/>
      <c r="VYT694" s="61"/>
      <c r="VYU694" s="61"/>
      <c r="VYV694" s="61"/>
      <c r="VYW694" s="61"/>
      <c r="VYX694" s="61"/>
      <c r="VYY694" s="61"/>
      <c r="VYZ694" s="61"/>
      <c r="VZA694" s="61"/>
      <c r="VZB694" s="61"/>
      <c r="VZC694" s="61"/>
      <c r="VZD694" s="61"/>
      <c r="VZE694" s="61"/>
      <c r="VZF694" s="61"/>
      <c r="VZG694" s="61"/>
      <c r="VZH694" s="61"/>
      <c r="VZI694" s="61"/>
      <c r="VZJ694" s="61"/>
      <c r="VZK694" s="61"/>
      <c r="VZL694" s="61"/>
      <c r="VZM694" s="61"/>
      <c r="VZN694" s="61"/>
      <c r="VZO694" s="61"/>
      <c r="VZP694" s="61"/>
      <c r="VZQ694" s="61"/>
      <c r="VZR694" s="61"/>
      <c r="VZS694" s="61"/>
      <c r="VZT694" s="61"/>
      <c r="VZU694" s="61"/>
      <c r="VZV694" s="61"/>
      <c r="VZW694" s="61"/>
      <c r="VZX694" s="61"/>
      <c r="VZY694" s="61"/>
      <c r="VZZ694" s="61"/>
      <c r="WAA694" s="61"/>
      <c r="WAB694" s="61"/>
      <c r="WAC694" s="61"/>
      <c r="WAD694" s="61"/>
      <c r="WAE694" s="61"/>
      <c r="WAF694" s="61"/>
      <c r="WAG694" s="61"/>
      <c r="WAH694" s="61"/>
      <c r="WAI694" s="61"/>
      <c r="WAJ694" s="61"/>
      <c r="WAK694" s="61"/>
      <c r="WAL694" s="61"/>
      <c r="WAM694" s="61"/>
      <c r="WAN694" s="61"/>
      <c r="WAO694" s="61"/>
      <c r="WAP694" s="61"/>
      <c r="WAQ694" s="61"/>
      <c r="WAR694" s="61"/>
      <c r="WAS694" s="61"/>
      <c r="WAT694" s="61"/>
      <c r="WAU694" s="61"/>
      <c r="WAV694" s="61"/>
      <c r="WAW694" s="61"/>
      <c r="WAX694" s="61"/>
      <c r="WAY694" s="61"/>
      <c r="WAZ694" s="61"/>
      <c r="WBA694" s="61"/>
      <c r="WBB694" s="61"/>
      <c r="WBC694" s="61"/>
      <c r="WBD694" s="61"/>
      <c r="WBE694" s="61"/>
      <c r="WBF694" s="61"/>
      <c r="WBG694" s="61"/>
      <c r="WBH694" s="61"/>
      <c r="WBI694" s="61"/>
      <c r="WBJ694" s="61"/>
      <c r="WBK694" s="61"/>
      <c r="WBL694" s="61"/>
      <c r="WBM694" s="61"/>
      <c r="WBN694" s="61"/>
      <c r="WBO694" s="61"/>
      <c r="WBP694" s="61"/>
      <c r="WBQ694" s="61"/>
      <c r="WBR694" s="61"/>
      <c r="WBS694" s="61"/>
      <c r="WBT694" s="61"/>
      <c r="WBU694" s="61"/>
      <c r="WBV694" s="61"/>
      <c r="WBW694" s="61"/>
      <c r="WBX694" s="61"/>
      <c r="WBY694" s="61"/>
      <c r="WBZ694" s="61"/>
      <c r="WCA694" s="61"/>
      <c r="WCB694" s="61"/>
      <c r="WCC694" s="61"/>
      <c r="WCD694" s="61"/>
      <c r="WCE694" s="61"/>
      <c r="WCF694" s="61"/>
      <c r="WCG694" s="61"/>
      <c r="WCH694" s="61"/>
      <c r="WCI694" s="61"/>
      <c r="WCJ694" s="61"/>
      <c r="WCK694" s="61"/>
      <c r="WCL694" s="61"/>
      <c r="WCM694" s="61"/>
      <c r="WCN694" s="61"/>
      <c r="WCO694" s="61"/>
      <c r="WCP694" s="61"/>
      <c r="WCQ694" s="61"/>
      <c r="WCR694" s="61"/>
      <c r="WCS694" s="61"/>
      <c r="WCT694" s="61"/>
      <c r="WCU694" s="61"/>
      <c r="WCV694" s="61"/>
      <c r="WCW694" s="61"/>
      <c r="WCX694" s="61"/>
      <c r="WCY694" s="61"/>
      <c r="WCZ694" s="61"/>
      <c r="WDA694" s="61"/>
      <c r="WDB694" s="61"/>
      <c r="WDC694" s="61"/>
      <c r="WDD694" s="61"/>
      <c r="WDE694" s="61"/>
      <c r="WDF694" s="61"/>
      <c r="WDG694" s="61"/>
      <c r="WDH694" s="61"/>
      <c r="WDI694" s="61"/>
      <c r="WDJ694" s="61"/>
      <c r="WDK694" s="61"/>
      <c r="WDL694" s="61"/>
      <c r="WDM694" s="61"/>
      <c r="WDN694" s="61"/>
      <c r="WDO694" s="61"/>
      <c r="WDP694" s="61"/>
      <c r="WDQ694" s="61"/>
      <c r="WDR694" s="61"/>
      <c r="WDS694" s="61"/>
      <c r="WDT694" s="61"/>
      <c r="WDU694" s="61"/>
      <c r="WDV694" s="61"/>
      <c r="WDW694" s="61"/>
      <c r="WDX694" s="61"/>
      <c r="WDY694" s="61"/>
      <c r="WDZ694" s="61"/>
      <c r="WEA694" s="61"/>
      <c r="WEB694" s="61"/>
      <c r="WEC694" s="61"/>
      <c r="WED694" s="61"/>
      <c r="WEE694" s="61"/>
      <c r="WEF694" s="61"/>
      <c r="WEG694" s="61"/>
      <c r="WEH694" s="61"/>
      <c r="WEI694" s="61"/>
      <c r="WEJ694" s="61"/>
      <c r="WEK694" s="61"/>
      <c r="WEL694" s="61"/>
      <c r="WEM694" s="61"/>
      <c r="WEN694" s="61"/>
      <c r="WEO694" s="61"/>
      <c r="WEP694" s="61"/>
      <c r="WEQ694" s="61"/>
      <c r="WER694" s="61"/>
      <c r="WES694" s="61"/>
      <c r="WET694" s="61"/>
      <c r="WEU694" s="61"/>
      <c r="WEV694" s="61"/>
      <c r="WEW694" s="61"/>
      <c r="WEX694" s="61"/>
      <c r="WEY694" s="61"/>
      <c r="WEZ694" s="61"/>
      <c r="WFA694" s="61"/>
      <c r="WFB694" s="61"/>
      <c r="WFC694" s="61"/>
      <c r="WFD694" s="61"/>
      <c r="WFE694" s="61"/>
      <c r="WFF694" s="61"/>
      <c r="WFG694" s="61"/>
      <c r="WFH694" s="61"/>
      <c r="WFI694" s="61"/>
      <c r="WFJ694" s="61"/>
      <c r="WFK694" s="61"/>
      <c r="WFL694" s="61"/>
      <c r="WFM694" s="61"/>
      <c r="WFN694" s="61"/>
      <c r="WFO694" s="61"/>
      <c r="WFP694" s="61"/>
      <c r="WFQ694" s="61"/>
      <c r="WFR694" s="61"/>
      <c r="WFS694" s="61"/>
      <c r="WFT694" s="61"/>
      <c r="WFU694" s="61"/>
      <c r="WFV694" s="61"/>
      <c r="WFW694" s="61"/>
      <c r="WFX694" s="61"/>
      <c r="WFY694" s="61"/>
      <c r="WFZ694" s="61"/>
      <c r="WGA694" s="61"/>
      <c r="WGB694" s="61"/>
      <c r="WGC694" s="61"/>
      <c r="WGD694" s="61"/>
      <c r="WGE694" s="61"/>
      <c r="WGF694" s="61"/>
      <c r="WGG694" s="61"/>
      <c r="WGH694" s="61"/>
      <c r="WGI694" s="61"/>
      <c r="WGJ694" s="61"/>
      <c r="WGK694" s="61"/>
      <c r="WGL694" s="61"/>
      <c r="WGM694" s="61"/>
      <c r="WGN694" s="61"/>
      <c r="WGO694" s="61"/>
      <c r="WGP694" s="61"/>
      <c r="WGQ694" s="61"/>
      <c r="WGR694" s="61"/>
      <c r="WGS694" s="61"/>
      <c r="WGT694" s="61"/>
      <c r="WGU694" s="61"/>
      <c r="WGV694" s="61"/>
      <c r="WGW694" s="61"/>
      <c r="WGX694" s="61"/>
      <c r="WGY694" s="61"/>
      <c r="WGZ694" s="61"/>
      <c r="WHA694" s="61"/>
      <c r="WHB694" s="61"/>
      <c r="WHC694" s="61"/>
      <c r="WHD694" s="61"/>
      <c r="WHE694" s="61"/>
      <c r="WHF694" s="61"/>
      <c r="WHG694" s="61"/>
      <c r="WHH694" s="61"/>
      <c r="WHI694" s="61"/>
      <c r="WHJ694" s="61"/>
      <c r="WHK694" s="61"/>
      <c r="WHL694" s="61"/>
      <c r="WHM694" s="61"/>
      <c r="WHN694" s="61"/>
      <c r="WHO694" s="61"/>
      <c r="WHP694" s="61"/>
      <c r="WHQ694" s="61"/>
      <c r="WHR694" s="61"/>
      <c r="WHS694" s="61"/>
      <c r="WHT694" s="61"/>
      <c r="WHU694" s="61"/>
      <c r="WHV694" s="61"/>
      <c r="WHW694" s="61"/>
      <c r="WHX694" s="61"/>
      <c r="WHY694" s="61"/>
      <c r="WHZ694" s="61"/>
      <c r="WIA694" s="61"/>
      <c r="WIB694" s="61"/>
      <c r="WIC694" s="61"/>
      <c r="WID694" s="61"/>
      <c r="WIE694" s="61"/>
      <c r="WIF694" s="61"/>
      <c r="WIG694" s="61"/>
      <c r="WIH694" s="61"/>
      <c r="WII694" s="61"/>
      <c r="WIJ694" s="61"/>
      <c r="WIK694" s="61"/>
      <c r="WIL694" s="61"/>
      <c r="WIM694" s="61"/>
      <c r="WIN694" s="61"/>
      <c r="WIO694" s="61"/>
      <c r="WIP694" s="61"/>
      <c r="WIQ694" s="61"/>
      <c r="WIR694" s="61"/>
      <c r="WIS694" s="61"/>
      <c r="WIT694" s="61"/>
      <c r="WIU694" s="61"/>
      <c r="WIV694" s="61"/>
      <c r="WIW694" s="61"/>
      <c r="WIX694" s="61"/>
      <c r="WIY694" s="61"/>
      <c r="WIZ694" s="61"/>
      <c r="WJA694" s="61"/>
      <c r="WJB694" s="61"/>
      <c r="WJC694" s="61"/>
      <c r="WJD694" s="61"/>
      <c r="WJE694" s="61"/>
      <c r="WJF694" s="61"/>
      <c r="WJG694" s="61"/>
      <c r="WJH694" s="61"/>
      <c r="WJI694" s="61"/>
      <c r="WJJ694" s="61"/>
      <c r="WJK694" s="61"/>
      <c r="WJL694" s="61"/>
      <c r="WJM694" s="61"/>
      <c r="WJN694" s="61"/>
      <c r="WJO694" s="61"/>
      <c r="WJP694" s="61"/>
      <c r="WJQ694" s="61"/>
      <c r="WJR694" s="61"/>
      <c r="WJS694" s="61"/>
      <c r="WJT694" s="61"/>
      <c r="WJU694" s="61"/>
      <c r="WJV694" s="61"/>
      <c r="WJW694" s="61"/>
      <c r="WJX694" s="61"/>
      <c r="WJY694" s="61"/>
      <c r="WJZ694" s="61"/>
      <c r="WKA694" s="61"/>
      <c r="WKB694" s="61"/>
      <c r="WKC694" s="61"/>
      <c r="WKD694" s="61"/>
      <c r="WKE694" s="61"/>
      <c r="WKF694" s="61"/>
      <c r="WKG694" s="61"/>
      <c r="WKH694" s="61"/>
      <c r="WKI694" s="61"/>
      <c r="WKJ694" s="61"/>
      <c r="WKK694" s="61"/>
      <c r="WKL694" s="61"/>
      <c r="WKM694" s="61"/>
      <c r="WKN694" s="61"/>
      <c r="WKO694" s="61"/>
      <c r="WKP694" s="61"/>
      <c r="WKQ694" s="61"/>
      <c r="WKR694" s="61"/>
      <c r="WKS694" s="61"/>
      <c r="WKT694" s="61"/>
      <c r="WKU694" s="61"/>
      <c r="WKV694" s="61"/>
      <c r="WKW694" s="61"/>
      <c r="WKX694" s="61"/>
      <c r="WKY694" s="61"/>
      <c r="WKZ694" s="61"/>
      <c r="WLA694" s="61"/>
      <c r="WLB694" s="61"/>
      <c r="WLC694" s="61"/>
      <c r="WLD694" s="61"/>
      <c r="WLE694" s="61"/>
      <c r="WLF694" s="61"/>
      <c r="WLG694" s="61"/>
      <c r="WLH694" s="61"/>
      <c r="WLI694" s="61"/>
      <c r="WLJ694" s="61"/>
      <c r="WLK694" s="61"/>
      <c r="WLL694" s="61"/>
      <c r="WLM694" s="61"/>
      <c r="WLN694" s="61"/>
      <c r="WLO694" s="61"/>
      <c r="WLP694" s="61"/>
      <c r="WLQ694" s="61"/>
      <c r="WLR694" s="61"/>
      <c r="WLS694" s="61"/>
      <c r="WLT694" s="61"/>
      <c r="WLU694" s="61"/>
      <c r="WLV694" s="61"/>
      <c r="WLW694" s="61"/>
      <c r="WLX694" s="61"/>
      <c r="WLY694" s="61"/>
      <c r="WLZ694" s="61"/>
      <c r="WMA694" s="61"/>
      <c r="WMB694" s="61"/>
      <c r="WMC694" s="61"/>
      <c r="WMD694" s="61"/>
      <c r="WME694" s="61"/>
      <c r="WMF694" s="61"/>
      <c r="WMG694" s="61"/>
      <c r="WMH694" s="61"/>
      <c r="WMI694" s="61"/>
      <c r="WMJ694" s="61"/>
      <c r="WMK694" s="61"/>
      <c r="WML694" s="61"/>
      <c r="WMM694" s="61"/>
      <c r="WMN694" s="61"/>
      <c r="WMO694" s="61"/>
      <c r="WMP694" s="61"/>
      <c r="WMQ694" s="61"/>
      <c r="WMR694" s="61"/>
      <c r="WMS694" s="61"/>
      <c r="WMT694" s="61"/>
      <c r="WMU694" s="61"/>
      <c r="WMV694" s="61"/>
      <c r="WMW694" s="61"/>
      <c r="WMX694" s="61"/>
      <c r="WMY694" s="61"/>
      <c r="WMZ694" s="61"/>
      <c r="WNA694" s="61"/>
      <c r="WNB694" s="61"/>
      <c r="WNC694" s="61"/>
      <c r="WND694" s="61"/>
      <c r="WNE694" s="61"/>
      <c r="WNF694" s="61"/>
      <c r="WNG694" s="61"/>
      <c r="WNH694" s="61"/>
      <c r="WNI694" s="61"/>
      <c r="WNJ694" s="61"/>
      <c r="WNK694" s="61"/>
      <c r="WNL694" s="61"/>
      <c r="WNM694" s="61"/>
      <c r="WNN694" s="61"/>
      <c r="WNO694" s="61"/>
      <c r="WNP694" s="61"/>
      <c r="WNQ694" s="61"/>
      <c r="WNR694" s="61"/>
      <c r="WNS694" s="61"/>
      <c r="WNT694" s="61"/>
      <c r="WNU694" s="61"/>
      <c r="WNV694" s="61"/>
      <c r="WNW694" s="61"/>
      <c r="WNX694" s="61"/>
      <c r="WNY694" s="61"/>
      <c r="WNZ694" s="61"/>
      <c r="WOA694" s="61"/>
      <c r="WOB694" s="61"/>
      <c r="WOC694" s="61"/>
      <c r="WOD694" s="61"/>
      <c r="WOE694" s="61"/>
      <c r="WOF694" s="61"/>
      <c r="WOG694" s="61"/>
      <c r="WOH694" s="61"/>
      <c r="WOI694" s="61"/>
      <c r="WOJ694" s="61"/>
      <c r="WOK694" s="61"/>
      <c r="WOL694" s="61"/>
      <c r="WOM694" s="61"/>
      <c r="WON694" s="61"/>
      <c r="WOO694" s="61"/>
      <c r="WOP694" s="61"/>
      <c r="WOQ694" s="61"/>
      <c r="WOR694" s="61"/>
      <c r="WOS694" s="61"/>
      <c r="WOT694" s="61"/>
      <c r="WOU694" s="61"/>
      <c r="WOV694" s="61"/>
      <c r="WOW694" s="61"/>
      <c r="WOX694" s="61"/>
      <c r="WOY694" s="61"/>
      <c r="WOZ694" s="61"/>
      <c r="WPA694" s="61"/>
      <c r="WPB694" s="61"/>
      <c r="WPC694" s="61"/>
      <c r="WPD694" s="61"/>
      <c r="WPE694" s="61"/>
      <c r="WPF694" s="61"/>
      <c r="WPG694" s="61"/>
      <c r="WPH694" s="61"/>
      <c r="WPI694" s="61"/>
      <c r="WPJ694" s="61"/>
      <c r="WPK694" s="61"/>
      <c r="WPL694" s="61"/>
      <c r="WPM694" s="61"/>
      <c r="WPN694" s="61"/>
      <c r="WPO694" s="61"/>
      <c r="WPP694" s="61"/>
      <c r="WPQ694" s="61"/>
      <c r="WPR694" s="61"/>
      <c r="WPS694" s="61"/>
      <c r="WPT694" s="61"/>
      <c r="WPU694" s="61"/>
      <c r="WPV694" s="61"/>
      <c r="WPW694" s="61"/>
      <c r="WPX694" s="61"/>
      <c r="WPY694" s="61"/>
      <c r="WPZ694" s="61"/>
      <c r="WQA694" s="61"/>
      <c r="WQB694" s="61"/>
      <c r="WQC694" s="61"/>
      <c r="WQD694" s="61"/>
      <c r="WQE694" s="61"/>
      <c r="WQF694" s="61"/>
      <c r="WQG694" s="61"/>
      <c r="WQH694" s="61"/>
      <c r="WQI694" s="61"/>
      <c r="WQJ694" s="61"/>
      <c r="WQK694" s="61"/>
      <c r="WQL694" s="61"/>
      <c r="WQM694" s="61"/>
      <c r="WQN694" s="61"/>
      <c r="WQO694" s="61"/>
      <c r="WQP694" s="61"/>
      <c r="WQQ694" s="61"/>
      <c r="WQR694" s="61"/>
      <c r="WQS694" s="61"/>
      <c r="WQT694" s="61"/>
      <c r="WQU694" s="61"/>
      <c r="WQV694" s="61"/>
      <c r="WQW694" s="61"/>
      <c r="WQX694" s="61"/>
      <c r="WQY694" s="61"/>
      <c r="WQZ694" s="61"/>
      <c r="WRA694" s="61"/>
      <c r="WRB694" s="61"/>
      <c r="WRC694" s="61"/>
      <c r="WRD694" s="61"/>
      <c r="WRE694" s="61"/>
      <c r="WRF694" s="61"/>
      <c r="WRG694" s="61"/>
      <c r="WRH694" s="61"/>
      <c r="WRI694" s="61"/>
      <c r="WRJ694" s="61"/>
      <c r="WRK694" s="61"/>
      <c r="WRL694" s="61"/>
      <c r="WRM694" s="61"/>
      <c r="WRN694" s="61"/>
      <c r="WRO694" s="61"/>
      <c r="WRP694" s="61"/>
      <c r="WRQ694" s="61"/>
      <c r="WRR694" s="61"/>
      <c r="WRS694" s="61"/>
      <c r="WRT694" s="61"/>
      <c r="WRU694" s="61"/>
      <c r="WRV694" s="61"/>
      <c r="WRW694" s="61"/>
      <c r="WRX694" s="61"/>
      <c r="WRY694" s="61"/>
      <c r="WRZ694" s="61"/>
      <c r="WSA694" s="61"/>
      <c r="WSB694" s="61"/>
      <c r="WSC694" s="61"/>
      <c r="WSD694" s="61"/>
      <c r="WSE694" s="61"/>
      <c r="WSF694" s="61"/>
      <c r="WSG694" s="61"/>
      <c r="WSH694" s="61"/>
      <c r="WSI694" s="61"/>
      <c r="WSJ694" s="61"/>
      <c r="WSK694" s="61"/>
      <c r="WSL694" s="61"/>
      <c r="WSM694" s="61"/>
      <c r="WSN694" s="61"/>
      <c r="WSO694" s="61"/>
      <c r="WSP694" s="61"/>
      <c r="WSQ694" s="61"/>
      <c r="WSR694" s="61"/>
      <c r="WSS694" s="61"/>
      <c r="WST694" s="61"/>
      <c r="WSU694" s="61"/>
      <c r="WSV694" s="61"/>
      <c r="WSW694" s="61"/>
      <c r="WSX694" s="61"/>
      <c r="WSY694" s="61"/>
      <c r="WSZ694" s="61"/>
      <c r="WTA694" s="61"/>
      <c r="WTB694" s="61"/>
      <c r="WTC694" s="61"/>
      <c r="WTD694" s="61"/>
      <c r="WTE694" s="61"/>
      <c r="WTF694" s="61"/>
      <c r="WTG694" s="61"/>
      <c r="WTH694" s="61"/>
      <c r="WTI694" s="61"/>
      <c r="WTJ694" s="61"/>
      <c r="WTK694" s="61"/>
      <c r="WTL694" s="61"/>
      <c r="WTM694" s="61"/>
      <c r="WTN694" s="61"/>
      <c r="WTO694" s="61"/>
      <c r="WTP694" s="61"/>
      <c r="WTQ694" s="61"/>
      <c r="WTR694" s="61"/>
      <c r="WTS694" s="61"/>
      <c r="WTT694" s="61"/>
      <c r="WTU694" s="61"/>
      <c r="WTV694" s="61"/>
      <c r="WTW694" s="61"/>
      <c r="WTX694" s="61"/>
      <c r="WTY694" s="61"/>
      <c r="WTZ694" s="61"/>
      <c r="WUA694" s="61"/>
      <c r="WUB694" s="61"/>
      <c r="WUC694" s="61"/>
      <c r="WUD694" s="61"/>
      <c r="WUE694" s="61"/>
      <c r="WUF694" s="61"/>
      <c r="WUG694" s="61"/>
      <c r="WUH694" s="61"/>
      <c r="WUI694" s="61"/>
      <c r="WUJ694" s="61"/>
      <c r="WUK694" s="61"/>
      <c r="WUL694" s="61"/>
      <c r="WUM694" s="61"/>
      <c r="WUN694" s="61"/>
      <c r="WUO694" s="61"/>
      <c r="WUP694" s="61"/>
      <c r="WUQ694" s="61"/>
      <c r="WUR694" s="61"/>
      <c r="WUS694" s="61"/>
      <c r="WUT694" s="61"/>
      <c r="WUU694" s="61"/>
      <c r="WUV694" s="61"/>
      <c r="WUW694" s="61"/>
      <c r="WUX694" s="61"/>
      <c r="WUY694" s="61"/>
      <c r="WUZ694" s="61"/>
      <c r="WVA694" s="61"/>
      <c r="WVB694" s="61"/>
      <c r="WVC694" s="61"/>
      <c r="WVD694" s="61"/>
      <c r="WVE694" s="61"/>
      <c r="WVF694" s="61"/>
      <c r="WVG694" s="61"/>
      <c r="WVH694" s="61"/>
      <c r="WVI694" s="61"/>
      <c r="WVJ694" s="61"/>
      <c r="WVK694" s="61"/>
      <c r="WVL694" s="61"/>
      <c r="WVM694" s="61"/>
      <c r="WVN694" s="61"/>
      <c r="WVO694" s="61"/>
      <c r="WVP694" s="61"/>
      <c r="WVQ694" s="61"/>
      <c r="WVR694" s="61"/>
      <c r="WVS694" s="61"/>
      <c r="WVT694" s="61"/>
      <c r="WVU694" s="61"/>
      <c r="WVV694" s="61"/>
      <c r="WVW694" s="61"/>
      <c r="WVX694" s="61"/>
      <c r="WVY694" s="61"/>
      <c r="WVZ694" s="61"/>
      <c r="WWA694" s="61"/>
      <c r="WWB694" s="61"/>
      <c r="WWC694" s="61"/>
      <c r="WWD694" s="61"/>
      <c r="WWE694" s="61"/>
      <c r="WWF694" s="61"/>
      <c r="WWG694" s="61"/>
      <c r="WWH694" s="61"/>
      <c r="WWI694" s="61"/>
      <c r="WWJ694" s="61"/>
      <c r="WWK694" s="61"/>
      <c r="WWL694" s="61"/>
      <c r="WWM694" s="61"/>
      <c r="WWN694" s="61"/>
      <c r="WWO694" s="61"/>
      <c r="WWP694" s="61"/>
      <c r="WWQ694" s="61"/>
      <c r="WWR694" s="61"/>
      <c r="WWS694" s="61"/>
      <c r="WWT694" s="61"/>
      <c r="WWU694" s="61"/>
      <c r="WWV694" s="61"/>
      <c r="WWW694" s="61"/>
      <c r="WWX694" s="61"/>
      <c r="WWY694" s="61"/>
      <c r="WWZ694" s="61"/>
      <c r="WXA694" s="61"/>
      <c r="WXB694" s="61"/>
      <c r="WXC694" s="61"/>
      <c r="WXD694" s="61"/>
      <c r="WXE694" s="61"/>
      <c r="WXF694" s="61"/>
      <c r="WXG694" s="61"/>
      <c r="WXH694" s="61"/>
      <c r="WXI694" s="61"/>
      <c r="WXJ694" s="61"/>
      <c r="WXK694" s="61"/>
      <c r="WXL694" s="61"/>
      <c r="WXM694" s="61"/>
      <c r="WXN694" s="61"/>
      <c r="WXO694" s="61"/>
      <c r="WXP694" s="61"/>
      <c r="WXQ694" s="61"/>
      <c r="WXR694" s="61"/>
      <c r="WXS694" s="61"/>
      <c r="WXT694" s="61"/>
      <c r="WXU694" s="61"/>
      <c r="WXV694" s="61"/>
      <c r="WXW694" s="61"/>
      <c r="WXX694" s="61"/>
      <c r="WXY694" s="61"/>
      <c r="WXZ694" s="61"/>
      <c r="WYA694" s="61"/>
      <c r="WYB694" s="61"/>
      <c r="WYC694" s="61"/>
      <c r="WYD694" s="61"/>
      <c r="WYE694" s="61"/>
      <c r="WYF694" s="61"/>
      <c r="WYG694" s="61"/>
      <c r="WYH694" s="61"/>
      <c r="WYI694" s="61"/>
      <c r="WYJ694" s="61"/>
      <c r="WYK694" s="61"/>
      <c r="WYL694" s="61"/>
      <c r="WYM694" s="61"/>
      <c r="WYN694" s="61"/>
      <c r="WYO694" s="61"/>
      <c r="WYP694" s="61"/>
      <c r="WYQ694" s="61"/>
      <c r="WYR694" s="61"/>
      <c r="WYS694" s="61"/>
      <c r="WYT694" s="61"/>
      <c r="WYU694" s="61"/>
      <c r="WYV694" s="61"/>
      <c r="WYW694" s="61"/>
      <c r="WYX694" s="61"/>
      <c r="WYY694" s="61"/>
      <c r="WYZ694" s="61"/>
      <c r="WZA694" s="61"/>
      <c r="WZB694" s="61"/>
      <c r="WZC694" s="61"/>
      <c r="WZD694" s="61"/>
      <c r="WZE694" s="61"/>
      <c r="WZF694" s="61"/>
      <c r="WZG694" s="61"/>
      <c r="WZH694" s="61"/>
      <c r="WZI694" s="61"/>
      <c r="WZJ694" s="61"/>
      <c r="WZK694" s="61"/>
      <c r="WZL694" s="61"/>
      <c r="WZM694" s="61"/>
      <c r="WZN694" s="61"/>
      <c r="WZO694" s="61"/>
      <c r="WZP694" s="61"/>
      <c r="WZQ694" s="61"/>
      <c r="WZR694" s="61"/>
      <c r="WZS694" s="61"/>
      <c r="WZT694" s="61"/>
      <c r="WZU694" s="61"/>
      <c r="WZV694" s="61"/>
      <c r="WZW694" s="61"/>
      <c r="WZX694" s="61"/>
      <c r="WZY694" s="61"/>
      <c r="WZZ694" s="61"/>
      <c r="XAA694" s="61"/>
      <c r="XAB694" s="61"/>
      <c r="XAC694" s="61"/>
      <c r="XAD694" s="61"/>
      <c r="XAE694" s="61"/>
      <c r="XAF694" s="61"/>
      <c r="XAG694" s="61"/>
      <c r="XAH694" s="61"/>
      <c r="XAI694" s="61"/>
      <c r="XAJ694" s="61"/>
      <c r="XAK694" s="61"/>
      <c r="XAL694" s="61"/>
      <c r="XAM694" s="61"/>
      <c r="XAN694" s="61"/>
      <c r="XAO694" s="61"/>
      <c r="XAP694" s="61"/>
      <c r="XAQ694" s="61"/>
      <c r="XAR694" s="61"/>
      <c r="XAS694" s="61"/>
      <c r="XAT694" s="61"/>
      <c r="XAU694" s="61"/>
      <c r="XAV694" s="61"/>
      <c r="XAW694" s="61"/>
      <c r="XAX694" s="61"/>
      <c r="XAY694" s="61"/>
      <c r="XAZ694" s="61"/>
      <c r="XBA694" s="61"/>
      <c r="XBB694" s="61"/>
      <c r="XBC694" s="61"/>
      <c r="XBD694" s="61"/>
      <c r="XBE694" s="61"/>
      <c r="XBF694" s="61"/>
      <c r="XBG694" s="61"/>
      <c r="XBH694" s="61"/>
      <c r="XBI694" s="61"/>
      <c r="XBJ694" s="61"/>
      <c r="XBK694" s="61"/>
      <c r="XBL694" s="61"/>
      <c r="XBM694" s="61"/>
      <c r="XBN694" s="61"/>
      <c r="XBO694" s="61"/>
      <c r="XBP694" s="61"/>
      <c r="XBQ694" s="61"/>
      <c r="XBR694" s="61"/>
      <c r="XBS694" s="61"/>
      <c r="XBT694" s="61"/>
      <c r="XBU694" s="61"/>
      <c r="XBV694" s="61"/>
      <c r="XBW694" s="61"/>
      <c r="XBX694" s="61"/>
      <c r="XBY694" s="61"/>
      <c r="XBZ694" s="61"/>
      <c r="XCA694" s="61"/>
      <c r="XCB694" s="61"/>
      <c r="XCC694" s="61"/>
      <c r="XCD694" s="61"/>
      <c r="XCE694" s="61"/>
      <c r="XCF694" s="61"/>
      <c r="XCG694" s="61"/>
      <c r="XCH694" s="61"/>
      <c r="XCI694" s="61"/>
      <c r="XCJ694" s="61"/>
      <c r="XCK694" s="61"/>
      <c r="XCL694" s="61"/>
      <c r="XCM694" s="61"/>
      <c r="XCN694" s="61"/>
      <c r="XCO694" s="61"/>
      <c r="XCP694" s="61"/>
      <c r="XCQ694" s="61"/>
      <c r="XCR694" s="61"/>
      <c r="XCS694" s="61"/>
      <c r="XCT694" s="61"/>
      <c r="XCU694" s="61"/>
      <c r="XCV694" s="61"/>
      <c r="XCW694" s="61"/>
      <c r="XCX694" s="61"/>
      <c r="XCY694" s="61"/>
      <c r="XCZ694" s="61"/>
      <c r="XDA694" s="61"/>
      <c r="XDB694" s="61"/>
      <c r="XDC694" s="61"/>
      <c r="XDD694" s="61"/>
      <c r="XDE694" s="61"/>
      <c r="XDF694" s="61"/>
      <c r="XDG694" s="61"/>
      <c r="XDH694" s="61"/>
      <c r="XDI694" s="61"/>
      <c r="XDJ694" s="61"/>
      <c r="XDK694" s="61"/>
      <c r="XDL694" s="61"/>
      <c r="XDM694" s="61"/>
      <c r="XDN694" s="61"/>
      <c r="XDO694" s="61"/>
      <c r="XDP694" s="61"/>
      <c r="XDQ694" s="61"/>
      <c r="XDR694" s="61"/>
      <c r="XDS694" s="61"/>
      <c r="XDT694" s="61"/>
      <c r="XDU694" s="61"/>
      <c r="XDV694" s="61"/>
      <c r="XDW694" s="61"/>
      <c r="XDX694" s="61"/>
      <c r="XDY694" s="61"/>
      <c r="XDZ694" s="61"/>
      <c r="XEA694" s="61"/>
      <c r="XEB694" s="61"/>
      <c r="XEC694" s="61"/>
      <c r="XED694" s="61"/>
      <c r="XEE694" s="61"/>
      <c r="XEF694" s="61"/>
    </row>
    <row r="695" spans="1:16360">
      <c r="A695" s="418">
        <v>360</v>
      </c>
      <c r="B695" s="418" t="s">
        <v>3002</v>
      </c>
      <c r="C695" s="418" t="s">
        <v>58</v>
      </c>
      <c r="D695" s="418" t="s">
        <v>762</v>
      </c>
      <c r="E695" s="418" t="s">
        <v>190</v>
      </c>
      <c r="F695" s="418" t="s">
        <v>299</v>
      </c>
      <c r="G695" s="418" t="s">
        <v>2809</v>
      </c>
      <c r="H695" s="418" t="s">
        <v>224</v>
      </c>
      <c r="I695" s="418">
        <v>49204132</v>
      </c>
      <c r="J695" s="418">
        <v>832</v>
      </c>
      <c r="K695" s="418">
        <v>32</v>
      </c>
      <c r="L695" s="420"/>
      <c r="M695" s="420"/>
      <c r="N695" s="418"/>
      <c r="O695" s="420"/>
      <c r="P695" s="420"/>
      <c r="Q695" s="418"/>
      <c r="R695" s="418"/>
      <c r="S695" s="418"/>
      <c r="T695" s="418"/>
      <c r="U695" s="445"/>
      <c r="V695" s="418" t="s">
        <v>62</v>
      </c>
      <c r="W695" s="441"/>
      <c r="X695" s="418" t="s">
        <v>58</v>
      </c>
      <c r="Y695" s="446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99"/>
      <c r="CL695" s="99"/>
      <c r="CM695" s="99"/>
      <c r="CN695" s="99"/>
      <c r="CO695" s="61"/>
      <c r="CP695" s="61"/>
      <c r="CQ695" s="61"/>
      <c r="CR695" s="61"/>
      <c r="CS695" s="61"/>
      <c r="CT695" s="61"/>
      <c r="CU695" s="61"/>
      <c r="CV695" s="61"/>
      <c r="CW695" s="61"/>
      <c r="CX695" s="61"/>
      <c r="CY695" s="61"/>
      <c r="CZ695" s="61"/>
      <c r="DA695" s="61"/>
      <c r="DB695" s="61"/>
      <c r="DC695" s="61"/>
      <c r="DD695" s="61"/>
      <c r="DE695" s="61"/>
      <c r="DF695" s="61"/>
      <c r="DG695" s="61"/>
      <c r="DH695" s="61"/>
      <c r="DI695" s="61"/>
      <c r="DJ695" s="61"/>
      <c r="DK695" s="61"/>
      <c r="DL695" s="61"/>
      <c r="DM695" s="61"/>
      <c r="DN695" s="61"/>
      <c r="DO695" s="61"/>
      <c r="DP695" s="61"/>
      <c r="DQ695" s="61"/>
      <c r="DR695" s="61"/>
      <c r="DS695" s="61"/>
      <c r="DT695" s="61"/>
      <c r="DU695" s="61"/>
      <c r="DV695" s="61"/>
      <c r="DW695" s="61"/>
      <c r="DX695" s="61"/>
      <c r="DY695" s="61"/>
      <c r="DZ695" s="61"/>
      <c r="EA695" s="61"/>
      <c r="EB695" s="61"/>
      <c r="EC695" s="61"/>
      <c r="ED695" s="61"/>
      <c r="EE695" s="61"/>
      <c r="EF695" s="61"/>
      <c r="EG695" s="61"/>
      <c r="EH695" s="61"/>
      <c r="EI695" s="61"/>
      <c r="EJ695" s="61"/>
      <c r="EK695" s="61"/>
      <c r="EL695" s="61"/>
      <c r="EM695" s="61"/>
      <c r="EN695" s="61"/>
      <c r="EO695" s="61"/>
      <c r="EP695" s="61"/>
      <c r="EQ695" s="61"/>
      <c r="ER695" s="61"/>
      <c r="ES695" s="61"/>
      <c r="ET695" s="61"/>
      <c r="EU695" s="61"/>
      <c r="EV695" s="61"/>
      <c r="EW695" s="61"/>
      <c r="EX695" s="61"/>
      <c r="EY695" s="61"/>
      <c r="EZ695" s="61"/>
      <c r="FA695" s="61"/>
      <c r="FB695" s="61"/>
      <c r="FC695" s="61"/>
      <c r="FD695" s="61"/>
      <c r="FE695" s="61"/>
      <c r="FF695" s="61"/>
      <c r="FG695" s="61"/>
      <c r="FH695" s="61"/>
      <c r="FI695" s="61"/>
      <c r="FJ695" s="61"/>
      <c r="FK695" s="61"/>
      <c r="FL695" s="61"/>
      <c r="FM695" s="61"/>
      <c r="FN695" s="61"/>
      <c r="FO695" s="61"/>
      <c r="FP695" s="61"/>
      <c r="FQ695" s="61"/>
      <c r="FR695" s="61"/>
      <c r="FS695" s="61"/>
      <c r="FT695" s="61"/>
      <c r="FU695" s="61"/>
      <c r="FV695" s="61"/>
      <c r="FW695" s="61"/>
      <c r="FX695" s="61"/>
      <c r="FY695" s="61"/>
      <c r="FZ695" s="61"/>
      <c r="GA695" s="61"/>
      <c r="GB695" s="61"/>
      <c r="GC695" s="61"/>
      <c r="GD695" s="61"/>
      <c r="GE695" s="61"/>
      <c r="GF695" s="61"/>
      <c r="GG695" s="61"/>
      <c r="GH695" s="61"/>
      <c r="GI695" s="61"/>
      <c r="GJ695" s="61"/>
      <c r="GK695" s="61"/>
      <c r="GL695" s="61"/>
      <c r="GM695" s="61"/>
      <c r="GN695" s="61"/>
      <c r="GO695" s="61"/>
      <c r="GP695" s="61"/>
      <c r="GQ695" s="61"/>
      <c r="GR695" s="61"/>
      <c r="GS695" s="61"/>
      <c r="GT695" s="61"/>
      <c r="GU695" s="61"/>
      <c r="GV695" s="61"/>
      <c r="GW695" s="61"/>
      <c r="GX695" s="61"/>
      <c r="GY695" s="61"/>
      <c r="GZ695" s="61"/>
      <c r="HA695" s="61"/>
      <c r="HB695" s="61"/>
      <c r="HC695" s="61"/>
      <c r="HD695" s="61"/>
      <c r="HE695" s="61"/>
      <c r="HF695" s="61"/>
      <c r="HG695" s="61"/>
      <c r="HH695" s="61"/>
      <c r="HI695" s="61"/>
      <c r="HJ695" s="61"/>
      <c r="HK695" s="61"/>
      <c r="HL695" s="61"/>
      <c r="HM695" s="61"/>
      <c r="HN695" s="61"/>
      <c r="HO695" s="61"/>
      <c r="HP695" s="61"/>
      <c r="HQ695" s="61"/>
      <c r="HR695" s="61"/>
      <c r="HS695" s="61"/>
      <c r="HT695" s="61"/>
      <c r="HU695" s="61"/>
      <c r="HV695" s="61"/>
      <c r="HW695" s="61"/>
      <c r="HX695" s="61"/>
      <c r="HY695" s="61"/>
      <c r="HZ695" s="61"/>
      <c r="IA695" s="61"/>
      <c r="IB695" s="61"/>
      <c r="IC695" s="61"/>
      <c r="ID695" s="61"/>
      <c r="IE695" s="61"/>
      <c r="IF695" s="61"/>
      <c r="IG695" s="61"/>
      <c r="IH695" s="61"/>
      <c r="II695" s="61"/>
      <c r="IJ695" s="61"/>
      <c r="IK695" s="61"/>
      <c r="IL695" s="61"/>
      <c r="IM695" s="61"/>
      <c r="IN695" s="61"/>
      <c r="IO695" s="61"/>
      <c r="IP695" s="61"/>
      <c r="IQ695" s="61"/>
      <c r="IR695" s="61"/>
      <c r="IS695" s="61"/>
      <c r="IT695" s="61"/>
      <c r="IU695" s="61"/>
      <c r="IV695" s="61"/>
      <c r="IW695" s="61"/>
      <c r="IX695" s="61"/>
      <c r="IY695" s="61"/>
      <c r="IZ695" s="61"/>
      <c r="JA695" s="61"/>
      <c r="JB695" s="61"/>
      <c r="JC695" s="61"/>
      <c r="JD695" s="61"/>
      <c r="JE695" s="61"/>
      <c r="JF695" s="61"/>
      <c r="JG695" s="61"/>
      <c r="JH695" s="61"/>
      <c r="JI695" s="61"/>
      <c r="JJ695" s="61"/>
      <c r="JK695" s="61"/>
      <c r="JL695" s="61"/>
      <c r="JM695" s="61"/>
      <c r="JN695" s="61"/>
      <c r="JO695" s="61"/>
      <c r="JP695" s="61"/>
      <c r="JQ695" s="61"/>
      <c r="JR695" s="61"/>
      <c r="JS695" s="61"/>
      <c r="JT695" s="61"/>
      <c r="JU695" s="61"/>
      <c r="JV695" s="61"/>
      <c r="JW695" s="61"/>
      <c r="JX695" s="61"/>
      <c r="JY695" s="61"/>
      <c r="JZ695" s="61"/>
      <c r="KA695" s="61"/>
      <c r="KB695" s="61"/>
      <c r="KC695" s="61"/>
      <c r="KD695" s="61"/>
      <c r="KE695" s="61"/>
      <c r="KF695" s="61"/>
      <c r="KG695" s="61"/>
      <c r="KH695" s="61"/>
      <c r="KI695" s="61"/>
      <c r="KJ695" s="61"/>
      <c r="KK695" s="61"/>
      <c r="KL695" s="61"/>
      <c r="KM695" s="61"/>
      <c r="KN695" s="61"/>
      <c r="KO695" s="61"/>
      <c r="KP695" s="61"/>
      <c r="KQ695" s="61"/>
      <c r="KR695" s="61"/>
      <c r="KS695" s="61"/>
      <c r="KT695" s="61"/>
      <c r="KU695" s="61"/>
      <c r="KV695" s="61"/>
      <c r="KW695" s="61"/>
      <c r="KX695" s="61"/>
      <c r="KY695" s="61"/>
      <c r="KZ695" s="61"/>
      <c r="LA695" s="61"/>
      <c r="LB695" s="61"/>
      <c r="LC695" s="61"/>
      <c r="LD695" s="61"/>
      <c r="LE695" s="61"/>
      <c r="LF695" s="61"/>
      <c r="LG695" s="61"/>
      <c r="LH695" s="61"/>
      <c r="LI695" s="61"/>
      <c r="LJ695" s="61"/>
      <c r="LK695" s="61"/>
      <c r="LL695" s="61"/>
      <c r="LM695" s="61"/>
      <c r="LN695" s="61"/>
      <c r="LO695" s="61"/>
      <c r="LP695" s="61"/>
      <c r="LQ695" s="61"/>
      <c r="LR695" s="61"/>
      <c r="LS695" s="61"/>
      <c r="LT695" s="61"/>
      <c r="LU695" s="61"/>
      <c r="LV695" s="61"/>
      <c r="LW695" s="61"/>
      <c r="LX695" s="61"/>
      <c r="LY695" s="61"/>
      <c r="LZ695" s="61"/>
      <c r="MA695" s="61"/>
      <c r="MB695" s="61"/>
      <c r="MC695" s="61"/>
      <c r="MD695" s="61"/>
      <c r="ME695" s="61"/>
      <c r="MF695" s="61"/>
      <c r="MG695" s="61"/>
      <c r="MH695" s="61"/>
      <c r="MI695" s="61"/>
      <c r="MJ695" s="61"/>
      <c r="MK695" s="61"/>
      <c r="ML695" s="61"/>
      <c r="MM695" s="61"/>
      <c r="MN695" s="61"/>
      <c r="MO695" s="61"/>
      <c r="MP695" s="61"/>
      <c r="MQ695" s="61"/>
      <c r="MR695" s="61"/>
      <c r="MS695" s="61"/>
      <c r="MT695" s="61"/>
      <c r="MU695" s="61"/>
      <c r="MV695" s="61"/>
      <c r="MW695" s="61"/>
      <c r="MX695" s="61"/>
      <c r="MY695" s="61"/>
      <c r="MZ695" s="61"/>
      <c r="NA695" s="61"/>
      <c r="NB695" s="61"/>
      <c r="NC695" s="61"/>
      <c r="ND695" s="61"/>
      <c r="NE695" s="61"/>
      <c r="NF695" s="61"/>
      <c r="NG695" s="61"/>
      <c r="NH695" s="61"/>
      <c r="NI695" s="61"/>
      <c r="NJ695" s="61"/>
      <c r="NK695" s="61"/>
      <c r="NL695" s="61"/>
      <c r="NM695" s="61"/>
      <c r="NN695" s="61"/>
      <c r="NO695" s="61"/>
      <c r="NP695" s="61"/>
      <c r="NQ695" s="61"/>
      <c r="NR695" s="61"/>
      <c r="NS695" s="61"/>
      <c r="NT695" s="61"/>
      <c r="NU695" s="61"/>
      <c r="NV695" s="61"/>
      <c r="NW695" s="61"/>
      <c r="NX695" s="61"/>
      <c r="NY695" s="61"/>
      <c r="NZ695" s="61"/>
      <c r="OA695" s="61"/>
      <c r="OB695" s="61"/>
      <c r="OC695" s="61"/>
      <c r="OD695" s="61"/>
      <c r="OE695" s="61"/>
      <c r="OF695" s="61"/>
      <c r="OG695" s="61"/>
      <c r="OH695" s="61"/>
      <c r="OI695" s="61"/>
      <c r="OJ695" s="61"/>
      <c r="OK695" s="61"/>
      <c r="OL695" s="61"/>
      <c r="OM695" s="61"/>
      <c r="ON695" s="61"/>
      <c r="OO695" s="61"/>
      <c r="OP695" s="61"/>
      <c r="OQ695" s="61"/>
      <c r="OR695" s="61"/>
      <c r="OS695" s="61"/>
      <c r="OT695" s="61"/>
      <c r="OU695" s="61"/>
      <c r="OV695" s="61"/>
      <c r="OW695" s="61"/>
      <c r="OX695" s="61"/>
      <c r="OY695" s="61"/>
      <c r="OZ695" s="61"/>
      <c r="PA695" s="61"/>
      <c r="PB695" s="61"/>
      <c r="PC695" s="61"/>
      <c r="PD695" s="61"/>
      <c r="PE695" s="61"/>
      <c r="PF695" s="61"/>
      <c r="PG695" s="61"/>
      <c r="PH695" s="61"/>
      <c r="PI695" s="61"/>
      <c r="PJ695" s="61"/>
      <c r="PK695" s="61"/>
      <c r="PL695" s="61"/>
      <c r="PM695" s="61"/>
      <c r="PN695" s="61"/>
      <c r="PO695" s="61"/>
      <c r="PP695" s="61"/>
      <c r="PQ695" s="61"/>
      <c r="PR695" s="61"/>
      <c r="PS695" s="61"/>
      <c r="PT695" s="61"/>
      <c r="PU695" s="61"/>
      <c r="PV695" s="61"/>
      <c r="PW695" s="61"/>
      <c r="PX695" s="61"/>
      <c r="PY695" s="61"/>
      <c r="PZ695" s="61"/>
      <c r="QA695" s="61"/>
      <c r="QB695" s="61"/>
      <c r="QC695" s="61"/>
      <c r="QD695" s="61"/>
      <c r="QE695" s="61"/>
      <c r="QF695" s="61"/>
      <c r="QG695" s="61"/>
      <c r="QH695" s="61"/>
      <c r="QI695" s="61"/>
      <c r="QJ695" s="61"/>
      <c r="QK695" s="61"/>
      <c r="QL695" s="61"/>
      <c r="QM695" s="61"/>
      <c r="QN695" s="61"/>
      <c r="QO695" s="61"/>
      <c r="QP695" s="61"/>
      <c r="QQ695" s="61"/>
      <c r="QR695" s="61"/>
      <c r="QS695" s="61"/>
      <c r="QT695" s="61"/>
      <c r="QU695" s="61"/>
      <c r="QV695" s="61"/>
      <c r="QW695" s="61"/>
      <c r="QX695" s="61"/>
      <c r="QY695" s="61"/>
      <c r="QZ695" s="61"/>
      <c r="RA695" s="61"/>
      <c r="RB695" s="61"/>
      <c r="RC695" s="61"/>
      <c r="RD695" s="61"/>
      <c r="RE695" s="61"/>
      <c r="RF695" s="61"/>
      <c r="RG695" s="61"/>
      <c r="RH695" s="61"/>
      <c r="RI695" s="61"/>
      <c r="RJ695" s="61"/>
      <c r="RK695" s="61"/>
      <c r="RL695" s="61"/>
      <c r="RM695" s="61"/>
      <c r="RN695" s="61"/>
      <c r="RO695" s="61"/>
      <c r="RP695" s="61"/>
      <c r="RQ695" s="61"/>
      <c r="RR695" s="61"/>
      <c r="RS695" s="61"/>
      <c r="RT695" s="61"/>
      <c r="RU695" s="61"/>
      <c r="RV695" s="61"/>
      <c r="RW695" s="61"/>
      <c r="RX695" s="61"/>
      <c r="RY695" s="61"/>
      <c r="RZ695" s="61"/>
      <c r="SA695" s="61"/>
      <c r="SB695" s="61"/>
      <c r="SC695" s="61"/>
      <c r="SD695" s="61"/>
      <c r="SE695" s="61"/>
      <c r="SF695" s="61"/>
      <c r="SG695" s="61"/>
      <c r="SH695" s="61"/>
      <c r="SI695" s="61"/>
      <c r="SJ695" s="61"/>
      <c r="SK695" s="61"/>
      <c r="SL695" s="61"/>
      <c r="SM695" s="61"/>
      <c r="SN695" s="61"/>
      <c r="SO695" s="61"/>
      <c r="SP695" s="61"/>
      <c r="SQ695" s="61"/>
      <c r="SR695" s="61"/>
      <c r="SS695" s="61"/>
      <c r="ST695" s="61"/>
      <c r="SU695" s="61"/>
      <c r="SV695" s="61"/>
      <c r="SW695" s="61"/>
      <c r="SX695" s="61"/>
      <c r="SY695" s="61"/>
      <c r="SZ695" s="61"/>
      <c r="TA695" s="61"/>
      <c r="TB695" s="61"/>
      <c r="TC695" s="61"/>
      <c r="TD695" s="61"/>
      <c r="TE695" s="61"/>
      <c r="TF695" s="61"/>
      <c r="TG695" s="61"/>
      <c r="TH695" s="61"/>
      <c r="TI695" s="61"/>
      <c r="TJ695" s="61"/>
      <c r="TK695" s="61"/>
      <c r="TL695" s="61"/>
      <c r="TM695" s="61"/>
      <c r="TN695" s="61"/>
      <c r="TO695" s="61"/>
      <c r="TP695" s="61"/>
      <c r="TQ695" s="61"/>
      <c r="TR695" s="61"/>
      <c r="TS695" s="61"/>
      <c r="TT695" s="61"/>
      <c r="TU695" s="61"/>
      <c r="TV695" s="61"/>
      <c r="TW695" s="61"/>
      <c r="TX695" s="61"/>
      <c r="TY695" s="61"/>
      <c r="TZ695" s="61"/>
      <c r="UA695" s="61"/>
      <c r="UB695" s="61"/>
      <c r="UC695" s="61"/>
      <c r="UD695" s="61"/>
      <c r="UE695" s="61"/>
      <c r="UF695" s="61"/>
      <c r="UG695" s="61"/>
      <c r="UH695" s="61"/>
      <c r="UI695" s="61"/>
      <c r="UJ695" s="61"/>
      <c r="UK695" s="61"/>
      <c r="UL695" s="61"/>
      <c r="UM695" s="61"/>
      <c r="UN695" s="61"/>
      <c r="UO695" s="61"/>
      <c r="UP695" s="61"/>
      <c r="UQ695" s="61"/>
      <c r="UR695" s="61"/>
      <c r="US695" s="61"/>
      <c r="UT695" s="61"/>
      <c r="UU695" s="61"/>
      <c r="UV695" s="61"/>
      <c r="UW695" s="61"/>
      <c r="UX695" s="61"/>
      <c r="UY695" s="61"/>
      <c r="UZ695" s="61"/>
      <c r="VA695" s="61"/>
      <c r="VB695" s="61"/>
      <c r="VC695" s="61"/>
      <c r="VD695" s="61"/>
      <c r="VE695" s="61"/>
      <c r="VF695" s="61"/>
      <c r="VG695" s="61"/>
      <c r="VH695" s="61"/>
      <c r="VI695" s="61"/>
      <c r="VJ695" s="61"/>
      <c r="VK695" s="61"/>
      <c r="VL695" s="61"/>
      <c r="VM695" s="61"/>
      <c r="VN695" s="61"/>
      <c r="VO695" s="61"/>
      <c r="VP695" s="61"/>
      <c r="VQ695" s="61"/>
      <c r="VR695" s="61"/>
      <c r="VS695" s="61"/>
      <c r="VT695" s="61"/>
      <c r="VU695" s="61"/>
      <c r="VV695" s="61"/>
      <c r="VW695" s="61"/>
      <c r="VX695" s="61"/>
      <c r="VY695" s="61"/>
      <c r="VZ695" s="61"/>
      <c r="WA695" s="61"/>
      <c r="WB695" s="61"/>
      <c r="WC695" s="61"/>
      <c r="WD695" s="61"/>
      <c r="WE695" s="61"/>
      <c r="WF695" s="61"/>
      <c r="WG695" s="61"/>
      <c r="WH695" s="61"/>
      <c r="WI695" s="61"/>
      <c r="WJ695" s="61"/>
      <c r="WK695" s="61"/>
      <c r="WL695" s="61"/>
      <c r="WM695" s="61"/>
      <c r="WN695" s="61"/>
      <c r="WO695" s="61"/>
      <c r="WP695" s="61"/>
      <c r="WQ695" s="61"/>
      <c r="WR695" s="61"/>
      <c r="WS695" s="61"/>
      <c r="WT695" s="61"/>
      <c r="WU695" s="61"/>
      <c r="WV695" s="61"/>
      <c r="WW695" s="61"/>
      <c r="WX695" s="61"/>
      <c r="WY695" s="61"/>
      <c r="WZ695" s="61"/>
      <c r="XA695" s="61"/>
      <c r="XB695" s="61"/>
      <c r="XC695" s="61"/>
      <c r="XD695" s="61"/>
      <c r="XE695" s="61"/>
      <c r="XF695" s="61"/>
      <c r="XG695" s="61"/>
      <c r="XH695" s="61"/>
      <c r="XI695" s="61"/>
      <c r="XJ695" s="61"/>
      <c r="XK695" s="61"/>
      <c r="XL695" s="61"/>
      <c r="XM695" s="61"/>
      <c r="XN695" s="61"/>
      <c r="XO695" s="61"/>
      <c r="XP695" s="61"/>
      <c r="XQ695" s="61"/>
      <c r="XR695" s="61"/>
      <c r="XS695" s="61"/>
      <c r="XT695" s="61"/>
      <c r="XU695" s="61"/>
      <c r="XV695" s="61"/>
      <c r="XW695" s="61"/>
      <c r="XX695" s="61"/>
      <c r="XY695" s="61"/>
      <c r="XZ695" s="61"/>
      <c r="YA695" s="61"/>
      <c r="YB695" s="61"/>
      <c r="YC695" s="61"/>
      <c r="YD695" s="61"/>
      <c r="YE695" s="61"/>
      <c r="YF695" s="61"/>
      <c r="YG695" s="61"/>
      <c r="YH695" s="61"/>
      <c r="YI695" s="61"/>
      <c r="YJ695" s="61"/>
      <c r="YK695" s="61"/>
      <c r="YL695" s="61"/>
      <c r="YM695" s="61"/>
      <c r="YN695" s="61"/>
      <c r="YO695" s="61"/>
      <c r="YP695" s="61"/>
      <c r="YQ695" s="61"/>
      <c r="YR695" s="61"/>
      <c r="YS695" s="61"/>
      <c r="YT695" s="61"/>
      <c r="YU695" s="61"/>
      <c r="YV695" s="61"/>
      <c r="YW695" s="61"/>
      <c r="YX695" s="61"/>
      <c r="YY695" s="61"/>
      <c r="YZ695" s="61"/>
      <c r="ZA695" s="61"/>
      <c r="ZB695" s="61"/>
      <c r="ZC695" s="61"/>
      <c r="ZD695" s="61"/>
      <c r="ZE695" s="61"/>
      <c r="ZF695" s="61"/>
      <c r="ZG695" s="61"/>
      <c r="ZH695" s="61"/>
      <c r="ZI695" s="61"/>
      <c r="ZJ695" s="61"/>
      <c r="ZK695" s="61"/>
      <c r="ZL695" s="61"/>
      <c r="ZM695" s="61"/>
      <c r="ZN695" s="61"/>
      <c r="ZO695" s="61"/>
      <c r="ZP695" s="61"/>
      <c r="ZQ695" s="61"/>
      <c r="ZR695" s="61"/>
      <c r="ZS695" s="61"/>
      <c r="ZT695" s="61"/>
      <c r="ZU695" s="61"/>
      <c r="ZV695" s="61"/>
      <c r="ZW695" s="61"/>
      <c r="ZX695" s="61"/>
      <c r="ZY695" s="61"/>
      <c r="ZZ695" s="61"/>
      <c r="AAA695" s="61"/>
      <c r="AAB695" s="61"/>
      <c r="AAC695" s="61"/>
      <c r="AAD695" s="61"/>
      <c r="AAE695" s="61"/>
      <c r="AAF695" s="61"/>
      <c r="AAG695" s="61"/>
      <c r="AAH695" s="61"/>
      <c r="AAI695" s="61"/>
      <c r="AAJ695" s="61"/>
      <c r="AAK695" s="61"/>
      <c r="AAL695" s="61"/>
      <c r="AAM695" s="61"/>
      <c r="AAN695" s="61"/>
      <c r="AAO695" s="61"/>
      <c r="AAP695" s="61"/>
      <c r="AAQ695" s="61"/>
      <c r="AAR695" s="61"/>
      <c r="AAS695" s="61"/>
      <c r="AAT695" s="61"/>
      <c r="AAU695" s="61"/>
      <c r="AAV695" s="61"/>
      <c r="AAW695" s="61"/>
      <c r="AAX695" s="61"/>
      <c r="AAY695" s="61"/>
      <c r="AAZ695" s="61"/>
      <c r="ABA695" s="61"/>
      <c r="ABB695" s="61"/>
      <c r="ABC695" s="61"/>
      <c r="ABD695" s="61"/>
      <c r="ABE695" s="61"/>
      <c r="ABF695" s="61"/>
      <c r="ABG695" s="61"/>
      <c r="ABH695" s="61"/>
      <c r="ABI695" s="61"/>
      <c r="ABJ695" s="61"/>
      <c r="ABK695" s="61"/>
      <c r="ABL695" s="61"/>
      <c r="ABM695" s="61"/>
      <c r="ABN695" s="61"/>
      <c r="ABO695" s="61"/>
      <c r="ABP695" s="61"/>
      <c r="ABQ695" s="61"/>
      <c r="ABR695" s="61"/>
      <c r="ABS695" s="61"/>
      <c r="ABT695" s="61"/>
      <c r="ABU695" s="61"/>
      <c r="ABV695" s="61"/>
      <c r="ABW695" s="61"/>
      <c r="ABX695" s="61"/>
      <c r="ABY695" s="61"/>
      <c r="ABZ695" s="61"/>
      <c r="ACA695" s="61"/>
      <c r="ACB695" s="61"/>
      <c r="ACC695" s="61"/>
      <c r="ACD695" s="61"/>
      <c r="ACE695" s="61"/>
      <c r="ACF695" s="61"/>
      <c r="ACG695" s="61"/>
      <c r="ACH695" s="61"/>
      <c r="ACI695" s="61"/>
      <c r="ACJ695" s="61"/>
      <c r="ACK695" s="61"/>
      <c r="ACL695" s="61"/>
      <c r="ACM695" s="61"/>
      <c r="ACN695" s="61"/>
      <c r="ACO695" s="61"/>
      <c r="ACP695" s="61"/>
      <c r="ACQ695" s="61"/>
      <c r="ACR695" s="61"/>
      <c r="ACS695" s="61"/>
      <c r="ACT695" s="61"/>
      <c r="ACU695" s="61"/>
      <c r="ACV695" s="61"/>
      <c r="ACW695" s="61"/>
      <c r="ACX695" s="61"/>
      <c r="ACY695" s="61"/>
      <c r="ACZ695" s="61"/>
      <c r="ADA695" s="61"/>
      <c r="ADB695" s="61"/>
      <c r="ADC695" s="61"/>
      <c r="ADD695" s="61"/>
      <c r="ADE695" s="61"/>
      <c r="ADF695" s="61"/>
      <c r="ADG695" s="61"/>
      <c r="ADH695" s="61"/>
      <c r="ADI695" s="61"/>
      <c r="ADJ695" s="61"/>
      <c r="ADK695" s="61"/>
      <c r="ADL695" s="61"/>
      <c r="ADM695" s="61"/>
      <c r="ADN695" s="61"/>
      <c r="ADO695" s="61"/>
      <c r="ADP695" s="61"/>
      <c r="ADQ695" s="61"/>
      <c r="ADR695" s="61"/>
      <c r="ADS695" s="61"/>
      <c r="ADT695" s="61"/>
      <c r="ADU695" s="61"/>
      <c r="ADV695" s="61"/>
      <c r="ADW695" s="61"/>
      <c r="ADX695" s="61"/>
      <c r="ADY695" s="61"/>
      <c r="ADZ695" s="61"/>
      <c r="AEA695" s="61"/>
      <c r="AEB695" s="61"/>
      <c r="AEC695" s="61"/>
      <c r="AED695" s="61"/>
      <c r="AEE695" s="61"/>
      <c r="AEF695" s="61"/>
      <c r="AEG695" s="61"/>
      <c r="AEH695" s="61"/>
      <c r="AEI695" s="61"/>
      <c r="AEJ695" s="61"/>
      <c r="AEK695" s="61"/>
      <c r="AEL695" s="61"/>
      <c r="AEM695" s="61"/>
      <c r="AEN695" s="61"/>
      <c r="AEO695" s="61"/>
      <c r="AEP695" s="61"/>
      <c r="AEQ695" s="61"/>
      <c r="AER695" s="61"/>
      <c r="AES695" s="61"/>
      <c r="AET695" s="61"/>
      <c r="AEU695" s="61"/>
      <c r="AEV695" s="61"/>
      <c r="AEW695" s="61"/>
      <c r="AEX695" s="61"/>
      <c r="AEY695" s="61"/>
      <c r="AEZ695" s="61"/>
      <c r="AFA695" s="61"/>
      <c r="AFB695" s="61"/>
      <c r="AFC695" s="61"/>
      <c r="AFD695" s="61"/>
      <c r="AFE695" s="61"/>
      <c r="AFF695" s="61"/>
      <c r="AFG695" s="61"/>
      <c r="AFH695" s="61"/>
      <c r="AFI695" s="61"/>
      <c r="AFJ695" s="61"/>
      <c r="AFK695" s="61"/>
      <c r="AFL695" s="61"/>
      <c r="AFM695" s="61"/>
      <c r="AFN695" s="61"/>
      <c r="AFO695" s="61"/>
      <c r="AFP695" s="61"/>
      <c r="AFQ695" s="61"/>
      <c r="AFR695" s="61"/>
      <c r="AFS695" s="61"/>
      <c r="AFT695" s="61"/>
      <c r="AFU695" s="61"/>
      <c r="AFV695" s="61"/>
      <c r="AFW695" s="61"/>
      <c r="AFX695" s="61"/>
      <c r="AFY695" s="61"/>
      <c r="AFZ695" s="61"/>
      <c r="AGA695" s="61"/>
      <c r="AGB695" s="61"/>
      <c r="AGC695" s="61"/>
      <c r="AGD695" s="61"/>
      <c r="AGE695" s="61"/>
      <c r="AGF695" s="61"/>
      <c r="AGG695" s="61"/>
      <c r="AGH695" s="61"/>
      <c r="AGI695" s="61"/>
      <c r="AGJ695" s="61"/>
      <c r="AGK695" s="61"/>
      <c r="AGL695" s="61"/>
      <c r="AGM695" s="61"/>
      <c r="AGN695" s="61"/>
      <c r="AGO695" s="61"/>
      <c r="AGP695" s="61"/>
      <c r="AGQ695" s="61"/>
      <c r="AGR695" s="61"/>
      <c r="AGS695" s="61"/>
      <c r="AGT695" s="61"/>
      <c r="AGU695" s="61"/>
      <c r="AGV695" s="61"/>
      <c r="AGW695" s="61"/>
      <c r="AGX695" s="61"/>
      <c r="AGY695" s="61"/>
      <c r="AGZ695" s="61"/>
      <c r="AHA695" s="61"/>
      <c r="AHB695" s="61"/>
      <c r="AHC695" s="61"/>
      <c r="AHD695" s="61"/>
      <c r="AHE695" s="61"/>
      <c r="AHF695" s="61"/>
      <c r="AHG695" s="61"/>
      <c r="AHH695" s="61"/>
      <c r="AHI695" s="61"/>
      <c r="AHJ695" s="61"/>
      <c r="AHK695" s="61"/>
      <c r="AHL695" s="61"/>
      <c r="AHM695" s="61"/>
      <c r="AHN695" s="61"/>
      <c r="AHO695" s="61"/>
      <c r="AHP695" s="61"/>
      <c r="AHQ695" s="61"/>
      <c r="AHR695" s="61"/>
      <c r="AHS695" s="61"/>
      <c r="AHT695" s="61"/>
      <c r="AHU695" s="61"/>
      <c r="AHV695" s="61"/>
      <c r="AHW695" s="61"/>
      <c r="AHX695" s="61"/>
      <c r="AHY695" s="61"/>
      <c r="AHZ695" s="61"/>
      <c r="AIA695" s="61"/>
      <c r="AIB695" s="61"/>
      <c r="AIC695" s="61"/>
      <c r="AID695" s="61"/>
      <c r="AIE695" s="61"/>
      <c r="AIF695" s="61"/>
      <c r="AIG695" s="61"/>
      <c r="AIH695" s="61"/>
      <c r="AII695" s="61"/>
      <c r="AIJ695" s="61"/>
      <c r="AIK695" s="61"/>
      <c r="AIL695" s="61"/>
      <c r="AIM695" s="61"/>
      <c r="AIN695" s="61"/>
      <c r="AIO695" s="61"/>
      <c r="AIP695" s="61"/>
      <c r="AIQ695" s="61"/>
      <c r="AIR695" s="61"/>
      <c r="AIS695" s="61"/>
      <c r="AIT695" s="61"/>
      <c r="AIU695" s="61"/>
      <c r="AIV695" s="61"/>
      <c r="AIW695" s="61"/>
      <c r="AIX695" s="61"/>
      <c r="AIY695" s="61"/>
      <c r="AIZ695" s="61"/>
      <c r="AJA695" s="61"/>
      <c r="AJB695" s="61"/>
      <c r="AJC695" s="61"/>
      <c r="AJD695" s="61"/>
      <c r="AJE695" s="61"/>
      <c r="AJF695" s="61"/>
      <c r="AJG695" s="61"/>
      <c r="AJH695" s="61"/>
      <c r="AJI695" s="61"/>
      <c r="AJJ695" s="61"/>
      <c r="AJK695" s="61"/>
      <c r="AJL695" s="61"/>
      <c r="AJM695" s="61"/>
      <c r="AJN695" s="61"/>
      <c r="AJO695" s="61"/>
      <c r="AJP695" s="61"/>
      <c r="AJQ695" s="61"/>
      <c r="AJR695" s="61"/>
      <c r="AJS695" s="61"/>
      <c r="AJT695" s="61"/>
      <c r="AJU695" s="61"/>
      <c r="AJV695" s="61"/>
      <c r="AJW695" s="61"/>
      <c r="AJX695" s="61"/>
      <c r="AJY695" s="61"/>
      <c r="AJZ695" s="61"/>
      <c r="AKA695" s="61"/>
      <c r="AKB695" s="61"/>
      <c r="AKC695" s="61"/>
      <c r="AKD695" s="61"/>
      <c r="AKE695" s="61"/>
      <c r="AKF695" s="61"/>
      <c r="AKG695" s="61"/>
      <c r="AKH695" s="61"/>
      <c r="AKI695" s="61"/>
      <c r="AKJ695" s="61"/>
      <c r="AKK695" s="61"/>
      <c r="AKL695" s="61"/>
      <c r="AKM695" s="61"/>
      <c r="AKN695" s="61"/>
      <c r="AKO695" s="61"/>
      <c r="AKP695" s="61"/>
      <c r="AKQ695" s="61"/>
      <c r="AKR695" s="61"/>
      <c r="AKS695" s="61"/>
      <c r="AKT695" s="61"/>
      <c r="AKU695" s="61"/>
      <c r="AKV695" s="61"/>
      <c r="AKW695" s="61"/>
      <c r="AKX695" s="61"/>
      <c r="AKY695" s="61"/>
      <c r="AKZ695" s="61"/>
      <c r="ALA695" s="61"/>
      <c r="ALB695" s="61"/>
      <c r="ALC695" s="61"/>
      <c r="ALD695" s="61"/>
      <c r="ALE695" s="61"/>
      <c r="ALF695" s="61"/>
      <c r="ALG695" s="61"/>
      <c r="ALH695" s="61"/>
      <c r="ALI695" s="61"/>
      <c r="ALJ695" s="61"/>
      <c r="ALK695" s="61"/>
      <c r="ALL695" s="61"/>
      <c r="ALM695" s="61"/>
      <c r="ALN695" s="61"/>
      <c r="ALO695" s="61"/>
      <c r="ALP695" s="61"/>
      <c r="ALQ695" s="61"/>
      <c r="ALR695" s="61"/>
      <c r="ALS695" s="61"/>
      <c r="ALT695" s="61"/>
      <c r="ALU695" s="61"/>
      <c r="ALV695" s="61"/>
      <c r="ALW695" s="61"/>
      <c r="ALX695" s="61"/>
      <c r="ALY695" s="61"/>
      <c r="ALZ695" s="61"/>
      <c r="AMA695" s="61"/>
      <c r="AMB695" s="61"/>
      <c r="AMC695" s="61"/>
      <c r="AMD695" s="61"/>
      <c r="AME695" s="61"/>
      <c r="AMF695" s="61"/>
      <c r="AMG695" s="61"/>
      <c r="AMH695" s="61"/>
      <c r="AMI695" s="61"/>
      <c r="AMJ695" s="61"/>
      <c r="AMK695" s="61"/>
      <c r="AML695" s="61"/>
      <c r="AMM695" s="61"/>
      <c r="AMN695" s="61"/>
      <c r="AMO695" s="61"/>
      <c r="AMP695" s="61"/>
      <c r="AMQ695" s="61"/>
      <c r="AMR695" s="61"/>
      <c r="AMS695" s="61"/>
      <c r="AMT695" s="61"/>
      <c r="AMU695" s="61"/>
      <c r="AMV695" s="61"/>
      <c r="AMW695" s="61"/>
      <c r="AMX695" s="61"/>
      <c r="AMY695" s="61"/>
      <c r="AMZ695" s="61"/>
      <c r="ANA695" s="61"/>
      <c r="ANB695" s="61"/>
      <c r="ANC695" s="61"/>
      <c r="AND695" s="61"/>
      <c r="ANE695" s="61"/>
      <c r="ANF695" s="61"/>
      <c r="ANG695" s="61"/>
      <c r="ANH695" s="61"/>
      <c r="ANI695" s="61"/>
      <c r="ANJ695" s="61"/>
      <c r="ANK695" s="61"/>
      <c r="ANL695" s="61"/>
      <c r="ANM695" s="61"/>
      <c r="ANN695" s="61"/>
      <c r="ANO695" s="61"/>
      <c r="ANP695" s="61"/>
      <c r="ANQ695" s="61"/>
      <c r="ANR695" s="61"/>
      <c r="ANS695" s="61"/>
      <c r="ANT695" s="61"/>
      <c r="ANU695" s="61"/>
      <c r="ANV695" s="61"/>
      <c r="ANW695" s="61"/>
      <c r="ANX695" s="61"/>
      <c r="ANY695" s="61"/>
      <c r="ANZ695" s="61"/>
      <c r="AOA695" s="61"/>
      <c r="AOB695" s="61"/>
      <c r="AOC695" s="61"/>
      <c r="AOD695" s="61"/>
      <c r="AOE695" s="61"/>
      <c r="AOF695" s="61"/>
      <c r="AOG695" s="61"/>
      <c r="AOH695" s="61"/>
      <c r="AOI695" s="61"/>
      <c r="AOJ695" s="61"/>
      <c r="AOK695" s="61"/>
      <c r="AOL695" s="61"/>
      <c r="AOM695" s="61"/>
      <c r="AON695" s="61"/>
      <c r="AOO695" s="61"/>
      <c r="AOP695" s="61"/>
      <c r="AOQ695" s="61"/>
      <c r="AOR695" s="61"/>
      <c r="AOS695" s="61"/>
      <c r="AOT695" s="61"/>
      <c r="AOU695" s="61"/>
      <c r="AOV695" s="61"/>
      <c r="AOW695" s="61"/>
      <c r="AOX695" s="61"/>
      <c r="AOY695" s="61"/>
      <c r="AOZ695" s="61"/>
      <c r="APA695" s="61"/>
      <c r="APB695" s="61"/>
      <c r="APC695" s="61"/>
      <c r="APD695" s="61"/>
      <c r="APE695" s="61"/>
      <c r="APF695" s="61"/>
      <c r="APG695" s="61"/>
      <c r="APH695" s="61"/>
      <c r="API695" s="61"/>
      <c r="APJ695" s="61"/>
      <c r="APK695" s="61"/>
      <c r="APL695" s="61"/>
      <c r="APM695" s="61"/>
      <c r="APN695" s="61"/>
      <c r="APO695" s="61"/>
      <c r="APP695" s="61"/>
      <c r="APQ695" s="61"/>
      <c r="APR695" s="61"/>
      <c r="APS695" s="61"/>
      <c r="APT695" s="61"/>
      <c r="APU695" s="61"/>
      <c r="APV695" s="61"/>
      <c r="APW695" s="61"/>
      <c r="APX695" s="61"/>
      <c r="APY695" s="61"/>
      <c r="APZ695" s="61"/>
      <c r="AQA695" s="61"/>
      <c r="AQB695" s="61"/>
      <c r="AQC695" s="61"/>
      <c r="AQD695" s="61"/>
      <c r="AQE695" s="61"/>
      <c r="AQF695" s="61"/>
      <c r="AQG695" s="61"/>
      <c r="AQH695" s="61"/>
      <c r="AQI695" s="61"/>
      <c r="AQJ695" s="61"/>
      <c r="AQK695" s="61"/>
      <c r="AQL695" s="61"/>
      <c r="AQM695" s="61"/>
      <c r="AQN695" s="61"/>
      <c r="AQO695" s="61"/>
      <c r="AQP695" s="61"/>
      <c r="AQQ695" s="61"/>
      <c r="AQR695" s="61"/>
      <c r="AQS695" s="61"/>
      <c r="AQT695" s="61"/>
      <c r="AQU695" s="61"/>
      <c r="AQV695" s="61"/>
      <c r="AQW695" s="61"/>
      <c r="AQX695" s="61"/>
      <c r="AQY695" s="61"/>
      <c r="AQZ695" s="61"/>
      <c r="ARA695" s="61"/>
      <c r="ARB695" s="61"/>
      <c r="ARC695" s="61"/>
      <c r="ARD695" s="61"/>
      <c r="ARE695" s="61"/>
      <c r="ARF695" s="61"/>
      <c r="ARG695" s="61"/>
      <c r="ARH695" s="61"/>
      <c r="ARI695" s="61"/>
      <c r="ARJ695" s="61"/>
      <c r="ARK695" s="61"/>
      <c r="ARL695" s="61"/>
      <c r="ARM695" s="61"/>
      <c r="ARN695" s="61"/>
      <c r="ARO695" s="61"/>
      <c r="ARP695" s="61"/>
      <c r="ARQ695" s="61"/>
      <c r="ARR695" s="61"/>
      <c r="ARS695" s="61"/>
      <c r="ART695" s="61"/>
      <c r="ARU695" s="61"/>
      <c r="ARV695" s="61"/>
      <c r="ARW695" s="61"/>
      <c r="ARX695" s="61"/>
      <c r="ARY695" s="61"/>
      <c r="ARZ695" s="61"/>
      <c r="ASA695" s="61"/>
      <c r="ASB695" s="61"/>
      <c r="ASC695" s="61"/>
      <c r="ASD695" s="61"/>
      <c r="ASE695" s="61"/>
      <c r="ASF695" s="61"/>
      <c r="ASG695" s="61"/>
      <c r="ASH695" s="61"/>
      <c r="ASI695" s="61"/>
      <c r="ASJ695" s="61"/>
      <c r="ASK695" s="61"/>
      <c r="ASL695" s="61"/>
      <c r="ASM695" s="61"/>
      <c r="ASN695" s="61"/>
      <c r="ASO695" s="61"/>
      <c r="ASP695" s="61"/>
      <c r="ASQ695" s="61"/>
      <c r="ASR695" s="61"/>
      <c r="ASS695" s="61"/>
      <c r="AST695" s="61"/>
      <c r="ASU695" s="61"/>
      <c r="ASV695" s="61"/>
      <c r="ASW695" s="61"/>
      <c r="ASX695" s="61"/>
      <c r="ASY695" s="61"/>
      <c r="ASZ695" s="61"/>
      <c r="ATA695" s="61"/>
      <c r="ATB695" s="61"/>
      <c r="ATC695" s="61"/>
      <c r="ATD695" s="61"/>
      <c r="ATE695" s="61"/>
      <c r="ATF695" s="61"/>
      <c r="ATG695" s="61"/>
      <c r="ATH695" s="61"/>
      <c r="ATI695" s="61"/>
      <c r="ATJ695" s="61"/>
      <c r="ATK695" s="61"/>
      <c r="ATL695" s="61"/>
      <c r="ATM695" s="61"/>
      <c r="ATN695" s="61"/>
      <c r="ATO695" s="61"/>
      <c r="ATP695" s="61"/>
      <c r="ATQ695" s="61"/>
      <c r="ATR695" s="61"/>
      <c r="ATS695" s="61"/>
      <c r="ATT695" s="61"/>
      <c r="ATU695" s="61"/>
      <c r="ATV695" s="61"/>
      <c r="ATW695" s="61"/>
      <c r="ATX695" s="61"/>
      <c r="ATY695" s="61"/>
      <c r="ATZ695" s="61"/>
      <c r="AUA695" s="61"/>
      <c r="AUB695" s="61"/>
      <c r="AUC695" s="61"/>
      <c r="AUD695" s="61"/>
      <c r="AUE695" s="61"/>
      <c r="AUF695" s="61"/>
      <c r="AUG695" s="61"/>
      <c r="AUH695" s="61"/>
      <c r="AUI695" s="61"/>
      <c r="AUJ695" s="61"/>
      <c r="AUK695" s="61"/>
      <c r="AUL695" s="61"/>
      <c r="AUM695" s="61"/>
      <c r="AUN695" s="61"/>
      <c r="AUO695" s="61"/>
      <c r="AUP695" s="61"/>
      <c r="AUQ695" s="61"/>
      <c r="AUR695" s="61"/>
      <c r="AUS695" s="61"/>
      <c r="AUT695" s="61"/>
      <c r="AUU695" s="61"/>
      <c r="AUV695" s="61"/>
      <c r="AUW695" s="61"/>
      <c r="AUX695" s="61"/>
      <c r="AUY695" s="61"/>
      <c r="AUZ695" s="61"/>
      <c r="AVA695" s="61"/>
      <c r="AVB695" s="61"/>
      <c r="AVC695" s="61"/>
      <c r="AVD695" s="61"/>
      <c r="AVE695" s="61"/>
      <c r="AVF695" s="61"/>
      <c r="AVG695" s="61"/>
      <c r="AVH695" s="61"/>
      <c r="AVI695" s="61"/>
      <c r="AVJ695" s="61"/>
      <c r="AVK695" s="61"/>
      <c r="AVL695" s="61"/>
      <c r="AVM695" s="61"/>
      <c r="AVN695" s="61"/>
      <c r="AVO695" s="61"/>
      <c r="AVP695" s="61"/>
      <c r="AVQ695" s="61"/>
      <c r="AVR695" s="61"/>
      <c r="AVS695" s="61"/>
      <c r="AVT695" s="61"/>
      <c r="AVU695" s="61"/>
      <c r="AVV695" s="61"/>
      <c r="AVW695" s="61"/>
      <c r="AVX695" s="61"/>
      <c r="AVY695" s="61"/>
      <c r="AVZ695" s="61"/>
      <c r="AWA695" s="61"/>
      <c r="AWB695" s="61"/>
      <c r="AWC695" s="61"/>
      <c r="AWD695" s="61"/>
      <c r="AWE695" s="61"/>
      <c r="AWF695" s="61"/>
      <c r="AWG695" s="61"/>
      <c r="AWH695" s="61"/>
      <c r="AWI695" s="61"/>
      <c r="AWJ695" s="61"/>
      <c r="AWK695" s="61"/>
      <c r="AWL695" s="61"/>
      <c r="AWM695" s="61"/>
      <c r="AWN695" s="61"/>
      <c r="AWO695" s="61"/>
      <c r="AWP695" s="61"/>
      <c r="AWQ695" s="61"/>
      <c r="AWR695" s="61"/>
      <c r="AWS695" s="61"/>
      <c r="AWT695" s="61"/>
      <c r="AWU695" s="61"/>
      <c r="AWV695" s="61"/>
      <c r="AWW695" s="61"/>
      <c r="AWX695" s="61"/>
      <c r="AWY695" s="61"/>
      <c r="AWZ695" s="61"/>
      <c r="AXA695" s="61"/>
      <c r="AXB695" s="61"/>
      <c r="AXC695" s="61"/>
      <c r="AXD695" s="61"/>
      <c r="AXE695" s="61"/>
      <c r="AXF695" s="61"/>
      <c r="AXG695" s="61"/>
      <c r="AXH695" s="61"/>
      <c r="AXI695" s="61"/>
      <c r="AXJ695" s="61"/>
      <c r="AXK695" s="61"/>
      <c r="AXL695" s="61"/>
      <c r="AXM695" s="61"/>
      <c r="AXN695" s="61"/>
      <c r="AXO695" s="61"/>
      <c r="AXP695" s="61"/>
      <c r="AXQ695" s="61"/>
      <c r="AXR695" s="61"/>
      <c r="AXS695" s="61"/>
      <c r="AXT695" s="61"/>
      <c r="AXU695" s="61"/>
      <c r="AXV695" s="61"/>
      <c r="AXW695" s="61"/>
      <c r="AXX695" s="61"/>
      <c r="AXY695" s="61"/>
      <c r="AXZ695" s="61"/>
      <c r="AYA695" s="61"/>
      <c r="AYB695" s="61"/>
      <c r="AYC695" s="61"/>
      <c r="AYD695" s="61"/>
      <c r="AYE695" s="61"/>
      <c r="AYF695" s="61"/>
      <c r="AYG695" s="61"/>
      <c r="AYH695" s="61"/>
      <c r="AYI695" s="61"/>
      <c r="AYJ695" s="61"/>
      <c r="AYK695" s="61"/>
      <c r="AYL695" s="61"/>
      <c r="AYM695" s="61"/>
      <c r="AYN695" s="61"/>
      <c r="AYO695" s="61"/>
      <c r="AYP695" s="61"/>
      <c r="AYQ695" s="61"/>
      <c r="AYR695" s="61"/>
      <c r="AYS695" s="61"/>
      <c r="AYT695" s="61"/>
      <c r="AYU695" s="61"/>
      <c r="AYV695" s="61"/>
      <c r="AYW695" s="61"/>
      <c r="AYX695" s="61"/>
      <c r="AYY695" s="61"/>
      <c r="AYZ695" s="61"/>
      <c r="AZA695" s="61"/>
      <c r="AZB695" s="61"/>
      <c r="AZC695" s="61"/>
      <c r="AZD695" s="61"/>
      <c r="AZE695" s="61"/>
      <c r="AZF695" s="61"/>
      <c r="AZG695" s="61"/>
      <c r="AZH695" s="61"/>
      <c r="AZI695" s="61"/>
      <c r="AZJ695" s="61"/>
      <c r="AZK695" s="61"/>
      <c r="AZL695" s="61"/>
      <c r="AZM695" s="61"/>
      <c r="AZN695" s="61"/>
      <c r="AZO695" s="61"/>
      <c r="AZP695" s="61"/>
      <c r="AZQ695" s="61"/>
      <c r="AZR695" s="61"/>
      <c r="AZS695" s="61"/>
      <c r="AZT695" s="61"/>
      <c r="AZU695" s="61"/>
      <c r="AZV695" s="61"/>
      <c r="AZW695" s="61"/>
      <c r="AZX695" s="61"/>
      <c r="AZY695" s="61"/>
      <c r="AZZ695" s="61"/>
      <c r="BAA695" s="61"/>
      <c r="BAB695" s="61"/>
      <c r="BAC695" s="61"/>
      <c r="BAD695" s="61"/>
      <c r="BAE695" s="61"/>
      <c r="BAF695" s="61"/>
      <c r="BAG695" s="61"/>
      <c r="BAH695" s="61"/>
      <c r="BAI695" s="61"/>
      <c r="BAJ695" s="61"/>
      <c r="BAK695" s="61"/>
      <c r="BAL695" s="61"/>
      <c r="BAM695" s="61"/>
      <c r="BAN695" s="61"/>
      <c r="BAO695" s="61"/>
      <c r="BAP695" s="61"/>
      <c r="BAQ695" s="61"/>
      <c r="BAR695" s="61"/>
      <c r="BAS695" s="61"/>
      <c r="BAT695" s="61"/>
      <c r="BAU695" s="61"/>
      <c r="BAV695" s="61"/>
      <c r="BAW695" s="61"/>
      <c r="BAX695" s="61"/>
      <c r="BAY695" s="61"/>
      <c r="BAZ695" s="61"/>
      <c r="BBA695" s="61"/>
      <c r="BBB695" s="61"/>
      <c r="BBC695" s="61"/>
      <c r="BBD695" s="61"/>
      <c r="BBE695" s="61"/>
      <c r="BBF695" s="61"/>
      <c r="BBG695" s="61"/>
      <c r="BBH695" s="61"/>
      <c r="BBI695" s="61"/>
      <c r="BBJ695" s="61"/>
      <c r="BBK695" s="61"/>
      <c r="BBL695" s="61"/>
      <c r="BBM695" s="61"/>
      <c r="BBN695" s="61"/>
      <c r="BBO695" s="61"/>
      <c r="BBP695" s="61"/>
      <c r="BBQ695" s="61"/>
      <c r="BBR695" s="61"/>
      <c r="BBS695" s="61"/>
      <c r="BBT695" s="61"/>
      <c r="BBU695" s="61"/>
      <c r="BBV695" s="61"/>
      <c r="BBW695" s="61"/>
      <c r="BBX695" s="61"/>
      <c r="BBY695" s="61"/>
      <c r="BBZ695" s="61"/>
      <c r="BCA695" s="61"/>
      <c r="BCB695" s="61"/>
      <c r="BCC695" s="61"/>
      <c r="BCD695" s="61"/>
      <c r="BCE695" s="61"/>
      <c r="BCF695" s="61"/>
      <c r="BCG695" s="61"/>
      <c r="BCH695" s="61"/>
      <c r="BCI695" s="61"/>
      <c r="BCJ695" s="61"/>
      <c r="BCK695" s="61"/>
      <c r="BCL695" s="61"/>
      <c r="BCM695" s="61"/>
      <c r="BCN695" s="61"/>
      <c r="BCO695" s="61"/>
      <c r="BCP695" s="61"/>
      <c r="BCQ695" s="61"/>
      <c r="BCR695" s="61"/>
      <c r="BCS695" s="61"/>
      <c r="BCT695" s="61"/>
      <c r="BCU695" s="61"/>
      <c r="BCV695" s="61"/>
      <c r="BCW695" s="61"/>
      <c r="BCX695" s="61"/>
      <c r="BCY695" s="61"/>
      <c r="BCZ695" s="61"/>
      <c r="BDA695" s="61"/>
      <c r="BDB695" s="61"/>
      <c r="BDC695" s="61"/>
      <c r="BDD695" s="61"/>
      <c r="BDE695" s="61"/>
      <c r="BDF695" s="61"/>
      <c r="BDG695" s="61"/>
      <c r="BDH695" s="61"/>
      <c r="BDI695" s="61"/>
      <c r="BDJ695" s="61"/>
      <c r="BDK695" s="61"/>
      <c r="BDL695" s="61"/>
      <c r="BDM695" s="61"/>
      <c r="BDN695" s="61"/>
      <c r="BDO695" s="61"/>
      <c r="BDP695" s="61"/>
      <c r="BDQ695" s="61"/>
      <c r="BDR695" s="61"/>
      <c r="BDS695" s="61"/>
      <c r="BDT695" s="61"/>
      <c r="BDU695" s="61"/>
      <c r="BDV695" s="61"/>
      <c r="BDW695" s="61"/>
      <c r="BDX695" s="61"/>
      <c r="BDY695" s="61"/>
      <c r="BDZ695" s="61"/>
      <c r="BEA695" s="61"/>
      <c r="BEB695" s="61"/>
      <c r="BEC695" s="61"/>
      <c r="BED695" s="61"/>
      <c r="BEE695" s="61"/>
      <c r="BEF695" s="61"/>
      <c r="BEG695" s="61"/>
      <c r="BEH695" s="61"/>
      <c r="BEI695" s="61"/>
      <c r="BEJ695" s="61"/>
      <c r="BEK695" s="61"/>
      <c r="BEL695" s="61"/>
      <c r="BEM695" s="61"/>
      <c r="BEN695" s="61"/>
      <c r="BEO695" s="61"/>
      <c r="BEP695" s="61"/>
      <c r="BEQ695" s="61"/>
      <c r="BER695" s="61"/>
      <c r="BES695" s="61"/>
      <c r="BET695" s="61"/>
      <c r="BEU695" s="61"/>
      <c r="BEV695" s="61"/>
      <c r="BEW695" s="61"/>
      <c r="BEX695" s="61"/>
      <c r="BEY695" s="61"/>
      <c r="BEZ695" s="61"/>
      <c r="BFA695" s="61"/>
      <c r="BFB695" s="61"/>
      <c r="BFC695" s="61"/>
      <c r="BFD695" s="61"/>
      <c r="BFE695" s="61"/>
      <c r="BFF695" s="61"/>
      <c r="BFG695" s="61"/>
      <c r="BFH695" s="61"/>
      <c r="BFI695" s="61"/>
      <c r="BFJ695" s="61"/>
      <c r="BFK695" s="61"/>
      <c r="BFL695" s="61"/>
      <c r="BFM695" s="61"/>
      <c r="BFN695" s="61"/>
      <c r="BFO695" s="61"/>
      <c r="BFP695" s="61"/>
      <c r="BFQ695" s="61"/>
      <c r="BFR695" s="61"/>
      <c r="BFS695" s="61"/>
      <c r="BFT695" s="61"/>
      <c r="BFU695" s="61"/>
      <c r="BFV695" s="61"/>
      <c r="BFW695" s="61"/>
      <c r="BFX695" s="61"/>
      <c r="BFY695" s="61"/>
      <c r="BFZ695" s="61"/>
      <c r="BGA695" s="61"/>
      <c r="BGB695" s="61"/>
      <c r="BGC695" s="61"/>
      <c r="BGD695" s="61"/>
      <c r="BGE695" s="61"/>
      <c r="BGF695" s="61"/>
      <c r="BGG695" s="61"/>
      <c r="BGH695" s="61"/>
      <c r="BGI695" s="61"/>
      <c r="BGJ695" s="61"/>
      <c r="BGK695" s="61"/>
      <c r="BGL695" s="61"/>
      <c r="BGM695" s="61"/>
      <c r="BGN695" s="61"/>
      <c r="BGO695" s="61"/>
      <c r="BGP695" s="61"/>
      <c r="BGQ695" s="61"/>
      <c r="BGR695" s="61"/>
      <c r="BGS695" s="61"/>
      <c r="BGT695" s="61"/>
      <c r="BGU695" s="61"/>
      <c r="BGV695" s="61"/>
      <c r="BGW695" s="61"/>
      <c r="BGX695" s="61"/>
      <c r="BGY695" s="61"/>
      <c r="BGZ695" s="61"/>
      <c r="BHA695" s="61"/>
      <c r="BHB695" s="61"/>
      <c r="BHC695" s="61"/>
      <c r="BHD695" s="61"/>
      <c r="BHE695" s="61"/>
      <c r="BHF695" s="61"/>
      <c r="BHG695" s="61"/>
      <c r="BHH695" s="61"/>
      <c r="BHI695" s="61"/>
      <c r="BHJ695" s="61"/>
      <c r="BHK695" s="61"/>
      <c r="BHL695" s="61"/>
      <c r="BHM695" s="61"/>
      <c r="BHN695" s="61"/>
      <c r="BHO695" s="61"/>
      <c r="BHP695" s="61"/>
      <c r="BHQ695" s="61"/>
      <c r="BHR695" s="61"/>
      <c r="BHS695" s="61"/>
      <c r="BHT695" s="61"/>
      <c r="BHU695" s="61"/>
      <c r="BHV695" s="61"/>
      <c r="BHW695" s="61"/>
      <c r="BHX695" s="61"/>
      <c r="BHY695" s="61"/>
      <c r="BHZ695" s="61"/>
      <c r="BIA695" s="61"/>
      <c r="BIB695" s="61"/>
      <c r="BIC695" s="61"/>
      <c r="BID695" s="61"/>
      <c r="BIE695" s="61"/>
      <c r="BIF695" s="61"/>
      <c r="BIG695" s="61"/>
      <c r="BIH695" s="61"/>
      <c r="BII695" s="61"/>
      <c r="BIJ695" s="61"/>
      <c r="BIK695" s="61"/>
      <c r="BIL695" s="61"/>
      <c r="BIM695" s="61"/>
      <c r="BIN695" s="61"/>
      <c r="BIO695" s="61"/>
      <c r="BIP695" s="61"/>
      <c r="BIQ695" s="61"/>
      <c r="BIR695" s="61"/>
      <c r="BIS695" s="61"/>
      <c r="BIT695" s="61"/>
      <c r="BIU695" s="61"/>
      <c r="BIV695" s="61"/>
      <c r="BIW695" s="61"/>
      <c r="BIX695" s="61"/>
      <c r="BIY695" s="61"/>
      <c r="BIZ695" s="61"/>
      <c r="BJA695" s="61"/>
      <c r="BJB695" s="61"/>
      <c r="BJC695" s="61"/>
      <c r="BJD695" s="61"/>
      <c r="BJE695" s="61"/>
      <c r="BJF695" s="61"/>
      <c r="BJG695" s="61"/>
      <c r="BJH695" s="61"/>
      <c r="BJI695" s="61"/>
      <c r="BJJ695" s="61"/>
      <c r="BJK695" s="61"/>
      <c r="BJL695" s="61"/>
      <c r="BJM695" s="61"/>
      <c r="BJN695" s="61"/>
      <c r="BJO695" s="61"/>
      <c r="BJP695" s="61"/>
      <c r="BJQ695" s="61"/>
      <c r="BJR695" s="61"/>
      <c r="BJS695" s="61"/>
      <c r="BJT695" s="61"/>
      <c r="BJU695" s="61"/>
      <c r="BJV695" s="61"/>
      <c r="BJW695" s="61"/>
      <c r="BJX695" s="61"/>
      <c r="BJY695" s="61"/>
      <c r="BJZ695" s="61"/>
      <c r="BKA695" s="61"/>
      <c r="BKB695" s="61"/>
      <c r="BKC695" s="61"/>
      <c r="BKD695" s="61"/>
      <c r="BKE695" s="61"/>
      <c r="BKF695" s="61"/>
      <c r="BKG695" s="61"/>
      <c r="BKH695" s="61"/>
      <c r="BKI695" s="61"/>
      <c r="BKJ695" s="61"/>
      <c r="BKK695" s="61"/>
      <c r="BKL695" s="61"/>
      <c r="BKM695" s="61"/>
      <c r="BKN695" s="61"/>
      <c r="BKO695" s="61"/>
      <c r="BKP695" s="61"/>
      <c r="BKQ695" s="61"/>
      <c r="BKR695" s="61"/>
      <c r="BKS695" s="61"/>
      <c r="BKT695" s="61"/>
      <c r="BKU695" s="61"/>
      <c r="BKV695" s="61"/>
      <c r="BKW695" s="61"/>
      <c r="BKX695" s="61"/>
      <c r="BKY695" s="61"/>
      <c r="BKZ695" s="61"/>
      <c r="BLA695" s="61"/>
      <c r="BLB695" s="61"/>
      <c r="BLC695" s="61"/>
      <c r="BLD695" s="61"/>
      <c r="BLE695" s="61"/>
      <c r="BLF695" s="61"/>
      <c r="BLG695" s="61"/>
      <c r="BLH695" s="61"/>
      <c r="BLI695" s="61"/>
      <c r="BLJ695" s="61"/>
      <c r="BLK695" s="61"/>
      <c r="BLL695" s="61"/>
      <c r="BLM695" s="61"/>
      <c r="BLN695" s="61"/>
      <c r="BLO695" s="61"/>
      <c r="BLP695" s="61"/>
      <c r="BLQ695" s="61"/>
      <c r="BLR695" s="61"/>
      <c r="BLS695" s="61"/>
      <c r="BLT695" s="61"/>
      <c r="BLU695" s="61"/>
      <c r="BLV695" s="61"/>
      <c r="BLW695" s="61"/>
      <c r="BLX695" s="61"/>
      <c r="BLY695" s="61"/>
      <c r="BLZ695" s="61"/>
      <c r="BMA695" s="61"/>
      <c r="BMB695" s="61"/>
      <c r="BMC695" s="61"/>
      <c r="BMD695" s="61"/>
      <c r="BME695" s="61"/>
      <c r="BMF695" s="61"/>
      <c r="BMG695" s="61"/>
      <c r="BMH695" s="61"/>
      <c r="BMI695" s="61"/>
      <c r="BMJ695" s="61"/>
      <c r="BMK695" s="61"/>
      <c r="BML695" s="61"/>
      <c r="BMM695" s="61"/>
      <c r="BMN695" s="61"/>
      <c r="BMO695" s="61"/>
      <c r="BMP695" s="61"/>
      <c r="BMQ695" s="61"/>
      <c r="BMR695" s="61"/>
      <c r="BMS695" s="61"/>
      <c r="BMT695" s="61"/>
      <c r="BMU695" s="61"/>
      <c r="BMV695" s="61"/>
      <c r="BMW695" s="61"/>
      <c r="BMX695" s="61"/>
      <c r="BMY695" s="61"/>
      <c r="BMZ695" s="61"/>
      <c r="BNA695" s="61"/>
      <c r="BNB695" s="61"/>
      <c r="BNC695" s="61"/>
      <c r="BND695" s="61"/>
      <c r="BNE695" s="61"/>
      <c r="BNF695" s="61"/>
      <c r="BNG695" s="61"/>
      <c r="BNH695" s="61"/>
      <c r="BNI695" s="61"/>
      <c r="BNJ695" s="61"/>
      <c r="BNK695" s="61"/>
      <c r="BNL695" s="61"/>
      <c r="BNM695" s="61"/>
      <c r="BNN695" s="61"/>
      <c r="BNO695" s="61"/>
      <c r="BNP695" s="61"/>
      <c r="BNQ695" s="61"/>
      <c r="BNR695" s="61"/>
      <c r="BNS695" s="61"/>
      <c r="BNT695" s="61"/>
      <c r="BNU695" s="61"/>
      <c r="BNV695" s="61"/>
      <c r="BNW695" s="61"/>
      <c r="BNX695" s="61"/>
      <c r="BNY695" s="61"/>
      <c r="BNZ695" s="61"/>
      <c r="BOA695" s="61"/>
      <c r="BOB695" s="61"/>
      <c r="BOC695" s="61"/>
      <c r="BOD695" s="61"/>
      <c r="BOE695" s="61"/>
      <c r="BOF695" s="61"/>
      <c r="BOG695" s="61"/>
      <c r="BOH695" s="61"/>
      <c r="BOI695" s="61"/>
      <c r="BOJ695" s="61"/>
      <c r="BOK695" s="61"/>
      <c r="BOL695" s="61"/>
      <c r="BOM695" s="61"/>
      <c r="BON695" s="61"/>
      <c r="BOO695" s="61"/>
      <c r="BOP695" s="61"/>
      <c r="BOQ695" s="61"/>
      <c r="BOR695" s="61"/>
      <c r="BOS695" s="61"/>
      <c r="BOT695" s="61"/>
      <c r="BOU695" s="61"/>
      <c r="BOV695" s="61"/>
      <c r="BOW695" s="61"/>
      <c r="BOX695" s="61"/>
      <c r="BOY695" s="61"/>
      <c r="BOZ695" s="61"/>
      <c r="BPA695" s="61"/>
      <c r="BPB695" s="61"/>
      <c r="BPC695" s="61"/>
      <c r="BPD695" s="61"/>
      <c r="BPE695" s="61"/>
      <c r="BPF695" s="61"/>
      <c r="BPG695" s="61"/>
      <c r="BPH695" s="61"/>
      <c r="BPI695" s="61"/>
      <c r="BPJ695" s="61"/>
      <c r="BPK695" s="61"/>
      <c r="BPL695" s="61"/>
      <c r="BPM695" s="61"/>
      <c r="BPN695" s="61"/>
      <c r="BPO695" s="61"/>
      <c r="BPP695" s="61"/>
      <c r="BPQ695" s="61"/>
      <c r="BPR695" s="61"/>
      <c r="BPS695" s="61"/>
      <c r="BPT695" s="61"/>
      <c r="BPU695" s="61"/>
      <c r="BPV695" s="61"/>
      <c r="BPW695" s="61"/>
      <c r="BPX695" s="61"/>
      <c r="BPY695" s="61"/>
      <c r="BPZ695" s="61"/>
      <c r="BQA695" s="61"/>
      <c r="BQB695" s="61"/>
      <c r="BQC695" s="61"/>
      <c r="BQD695" s="61"/>
      <c r="BQE695" s="61"/>
      <c r="BQF695" s="61"/>
      <c r="BQG695" s="61"/>
      <c r="BQH695" s="61"/>
      <c r="BQI695" s="61"/>
      <c r="BQJ695" s="61"/>
      <c r="BQK695" s="61"/>
      <c r="BQL695" s="61"/>
      <c r="BQM695" s="61"/>
      <c r="BQN695" s="61"/>
      <c r="BQO695" s="61"/>
      <c r="BQP695" s="61"/>
      <c r="BQQ695" s="61"/>
      <c r="BQR695" s="61"/>
      <c r="BQS695" s="61"/>
      <c r="BQT695" s="61"/>
      <c r="BQU695" s="61"/>
      <c r="BQV695" s="61"/>
      <c r="BQW695" s="61"/>
      <c r="BQX695" s="61"/>
      <c r="BQY695" s="61"/>
      <c r="BQZ695" s="61"/>
      <c r="BRA695" s="61"/>
      <c r="BRB695" s="61"/>
      <c r="BRC695" s="61"/>
      <c r="BRD695" s="61"/>
      <c r="BRE695" s="61"/>
      <c r="BRF695" s="61"/>
      <c r="BRG695" s="61"/>
      <c r="BRH695" s="61"/>
      <c r="BRI695" s="61"/>
      <c r="BRJ695" s="61"/>
      <c r="BRK695" s="61"/>
      <c r="BRL695" s="61"/>
      <c r="BRM695" s="61"/>
      <c r="BRN695" s="61"/>
      <c r="BRO695" s="61"/>
      <c r="BRP695" s="61"/>
      <c r="BRQ695" s="61"/>
      <c r="BRR695" s="61"/>
      <c r="BRS695" s="61"/>
      <c r="BRT695" s="61"/>
      <c r="BRU695" s="61"/>
      <c r="BRV695" s="61"/>
      <c r="BRW695" s="61"/>
      <c r="BRX695" s="61"/>
      <c r="BRY695" s="61"/>
      <c r="BRZ695" s="61"/>
      <c r="BSA695" s="61"/>
      <c r="BSB695" s="61"/>
      <c r="BSC695" s="61"/>
      <c r="BSD695" s="61"/>
      <c r="BSE695" s="61"/>
      <c r="BSF695" s="61"/>
      <c r="BSG695" s="61"/>
      <c r="BSH695" s="61"/>
      <c r="BSI695" s="61"/>
      <c r="BSJ695" s="61"/>
      <c r="BSK695" s="61"/>
      <c r="BSL695" s="61"/>
      <c r="BSM695" s="61"/>
      <c r="BSN695" s="61"/>
      <c r="BSO695" s="61"/>
      <c r="BSP695" s="61"/>
      <c r="BSQ695" s="61"/>
      <c r="BSR695" s="61"/>
      <c r="BSS695" s="61"/>
      <c r="BST695" s="61"/>
      <c r="BSU695" s="61"/>
      <c r="BSV695" s="61"/>
      <c r="BSW695" s="61"/>
      <c r="BSX695" s="61"/>
      <c r="BSY695" s="61"/>
      <c r="BSZ695" s="61"/>
      <c r="BTA695" s="61"/>
      <c r="BTB695" s="61"/>
      <c r="BTC695" s="61"/>
      <c r="BTD695" s="61"/>
      <c r="BTE695" s="61"/>
      <c r="BTF695" s="61"/>
      <c r="BTG695" s="61"/>
      <c r="BTH695" s="61"/>
      <c r="BTI695" s="61"/>
      <c r="BTJ695" s="61"/>
      <c r="BTK695" s="61"/>
      <c r="BTL695" s="61"/>
      <c r="BTM695" s="61"/>
      <c r="BTN695" s="61"/>
      <c r="BTO695" s="61"/>
      <c r="BTP695" s="61"/>
      <c r="BTQ695" s="61"/>
      <c r="BTR695" s="61"/>
      <c r="BTS695" s="61"/>
      <c r="BTT695" s="61"/>
      <c r="BTU695" s="61"/>
      <c r="BTV695" s="61"/>
      <c r="BTW695" s="61"/>
      <c r="BTX695" s="61"/>
      <c r="BTY695" s="61"/>
      <c r="BTZ695" s="61"/>
      <c r="BUA695" s="61"/>
      <c r="BUB695" s="61"/>
      <c r="BUC695" s="61"/>
      <c r="BUD695" s="61"/>
      <c r="BUE695" s="61"/>
      <c r="BUF695" s="61"/>
      <c r="BUG695" s="61"/>
      <c r="BUH695" s="61"/>
      <c r="BUI695" s="61"/>
      <c r="BUJ695" s="61"/>
      <c r="BUK695" s="61"/>
      <c r="BUL695" s="61"/>
      <c r="BUM695" s="61"/>
      <c r="BUN695" s="61"/>
      <c r="BUO695" s="61"/>
      <c r="BUP695" s="61"/>
      <c r="BUQ695" s="61"/>
      <c r="BUR695" s="61"/>
      <c r="BUS695" s="61"/>
      <c r="BUT695" s="61"/>
      <c r="BUU695" s="61"/>
      <c r="BUV695" s="61"/>
      <c r="BUW695" s="61"/>
      <c r="BUX695" s="61"/>
      <c r="BUY695" s="61"/>
      <c r="BUZ695" s="61"/>
      <c r="BVA695" s="61"/>
      <c r="BVB695" s="61"/>
      <c r="BVC695" s="61"/>
      <c r="BVD695" s="61"/>
      <c r="BVE695" s="61"/>
      <c r="BVF695" s="61"/>
      <c r="BVG695" s="61"/>
      <c r="BVH695" s="61"/>
      <c r="BVI695" s="61"/>
      <c r="BVJ695" s="61"/>
      <c r="BVK695" s="61"/>
      <c r="BVL695" s="61"/>
      <c r="BVM695" s="61"/>
      <c r="BVN695" s="61"/>
      <c r="BVO695" s="61"/>
      <c r="BVP695" s="61"/>
      <c r="BVQ695" s="61"/>
      <c r="BVR695" s="61"/>
      <c r="BVS695" s="61"/>
      <c r="BVT695" s="61"/>
      <c r="BVU695" s="61"/>
      <c r="BVV695" s="61"/>
      <c r="BVW695" s="61"/>
      <c r="BVX695" s="61"/>
      <c r="BVY695" s="61"/>
      <c r="BVZ695" s="61"/>
      <c r="BWA695" s="61"/>
      <c r="BWB695" s="61"/>
      <c r="BWC695" s="61"/>
      <c r="BWD695" s="61"/>
      <c r="BWE695" s="61"/>
      <c r="BWF695" s="61"/>
      <c r="BWG695" s="61"/>
      <c r="BWH695" s="61"/>
      <c r="BWI695" s="61"/>
      <c r="BWJ695" s="61"/>
      <c r="BWK695" s="61"/>
      <c r="BWL695" s="61"/>
      <c r="BWM695" s="61"/>
      <c r="BWN695" s="61"/>
      <c r="BWO695" s="61"/>
      <c r="BWP695" s="61"/>
      <c r="BWQ695" s="61"/>
      <c r="BWR695" s="61"/>
      <c r="BWS695" s="61"/>
      <c r="BWT695" s="61"/>
      <c r="BWU695" s="61"/>
      <c r="BWV695" s="61"/>
      <c r="BWW695" s="61"/>
      <c r="BWX695" s="61"/>
      <c r="BWY695" s="61"/>
      <c r="BWZ695" s="61"/>
      <c r="BXA695" s="61"/>
      <c r="BXB695" s="61"/>
      <c r="BXC695" s="61"/>
      <c r="BXD695" s="61"/>
      <c r="BXE695" s="61"/>
      <c r="BXF695" s="61"/>
      <c r="BXG695" s="61"/>
      <c r="BXH695" s="61"/>
      <c r="BXI695" s="61"/>
      <c r="BXJ695" s="61"/>
      <c r="BXK695" s="61"/>
      <c r="BXL695" s="61"/>
      <c r="BXM695" s="61"/>
      <c r="BXN695" s="61"/>
      <c r="BXO695" s="61"/>
      <c r="BXP695" s="61"/>
      <c r="BXQ695" s="61"/>
      <c r="BXR695" s="61"/>
      <c r="BXS695" s="61"/>
      <c r="BXT695" s="61"/>
      <c r="BXU695" s="61"/>
      <c r="BXV695" s="61"/>
      <c r="BXW695" s="61"/>
      <c r="BXX695" s="61"/>
      <c r="BXY695" s="61"/>
      <c r="BXZ695" s="61"/>
      <c r="BYA695" s="61"/>
      <c r="BYB695" s="61"/>
      <c r="BYC695" s="61"/>
      <c r="BYD695" s="61"/>
      <c r="BYE695" s="61"/>
      <c r="BYF695" s="61"/>
      <c r="BYG695" s="61"/>
      <c r="BYH695" s="61"/>
      <c r="BYI695" s="61"/>
      <c r="BYJ695" s="61"/>
      <c r="BYK695" s="61"/>
      <c r="BYL695" s="61"/>
      <c r="BYM695" s="61"/>
      <c r="BYN695" s="61"/>
      <c r="BYO695" s="61"/>
      <c r="BYP695" s="61"/>
      <c r="BYQ695" s="61"/>
      <c r="BYR695" s="61"/>
      <c r="BYS695" s="61"/>
      <c r="BYT695" s="61"/>
      <c r="BYU695" s="61"/>
      <c r="BYV695" s="61"/>
      <c r="BYW695" s="61"/>
      <c r="BYX695" s="61"/>
      <c r="BYY695" s="61"/>
      <c r="BYZ695" s="61"/>
      <c r="BZA695" s="61"/>
      <c r="BZB695" s="61"/>
      <c r="BZC695" s="61"/>
      <c r="BZD695" s="61"/>
      <c r="BZE695" s="61"/>
      <c r="BZF695" s="61"/>
      <c r="BZG695" s="61"/>
      <c r="BZH695" s="61"/>
      <c r="BZI695" s="61"/>
      <c r="BZJ695" s="61"/>
      <c r="BZK695" s="61"/>
      <c r="BZL695" s="61"/>
      <c r="BZM695" s="61"/>
      <c r="BZN695" s="61"/>
      <c r="BZO695" s="61"/>
      <c r="BZP695" s="61"/>
      <c r="BZQ695" s="61"/>
      <c r="BZR695" s="61"/>
      <c r="BZS695" s="61"/>
      <c r="BZT695" s="61"/>
      <c r="BZU695" s="61"/>
      <c r="BZV695" s="61"/>
      <c r="BZW695" s="61"/>
      <c r="BZX695" s="61"/>
      <c r="BZY695" s="61"/>
      <c r="BZZ695" s="61"/>
      <c r="CAA695" s="61"/>
      <c r="CAB695" s="61"/>
      <c r="CAC695" s="61"/>
      <c r="CAD695" s="61"/>
      <c r="CAE695" s="61"/>
      <c r="CAF695" s="61"/>
      <c r="CAG695" s="61"/>
      <c r="CAH695" s="61"/>
      <c r="CAI695" s="61"/>
      <c r="CAJ695" s="61"/>
      <c r="CAK695" s="61"/>
      <c r="CAL695" s="61"/>
      <c r="CAM695" s="61"/>
      <c r="CAN695" s="61"/>
      <c r="CAO695" s="61"/>
      <c r="CAP695" s="61"/>
      <c r="CAQ695" s="61"/>
      <c r="CAR695" s="61"/>
      <c r="CAS695" s="61"/>
      <c r="CAT695" s="61"/>
      <c r="CAU695" s="61"/>
      <c r="CAV695" s="61"/>
      <c r="CAW695" s="61"/>
      <c r="CAX695" s="61"/>
      <c r="CAY695" s="61"/>
      <c r="CAZ695" s="61"/>
      <c r="CBA695" s="61"/>
      <c r="CBB695" s="61"/>
      <c r="CBC695" s="61"/>
      <c r="CBD695" s="61"/>
      <c r="CBE695" s="61"/>
      <c r="CBF695" s="61"/>
      <c r="CBG695" s="61"/>
      <c r="CBH695" s="61"/>
      <c r="CBI695" s="61"/>
      <c r="CBJ695" s="61"/>
      <c r="CBK695" s="61"/>
      <c r="CBL695" s="61"/>
      <c r="CBM695" s="61"/>
      <c r="CBN695" s="61"/>
      <c r="CBO695" s="61"/>
      <c r="CBP695" s="61"/>
      <c r="CBQ695" s="61"/>
      <c r="CBR695" s="61"/>
      <c r="CBS695" s="61"/>
      <c r="CBT695" s="61"/>
      <c r="CBU695" s="61"/>
      <c r="CBV695" s="61"/>
      <c r="CBW695" s="61"/>
      <c r="CBX695" s="61"/>
      <c r="CBY695" s="61"/>
      <c r="CBZ695" s="61"/>
      <c r="CCA695" s="61"/>
      <c r="CCB695" s="61"/>
      <c r="CCC695" s="61"/>
      <c r="CCD695" s="61"/>
      <c r="CCE695" s="61"/>
      <c r="CCF695" s="61"/>
      <c r="CCG695" s="61"/>
      <c r="CCH695" s="61"/>
      <c r="CCI695" s="61"/>
      <c r="CCJ695" s="61"/>
      <c r="CCK695" s="61"/>
      <c r="CCL695" s="61"/>
      <c r="CCM695" s="61"/>
      <c r="CCN695" s="61"/>
      <c r="CCO695" s="61"/>
      <c r="CCP695" s="61"/>
      <c r="CCQ695" s="61"/>
      <c r="CCR695" s="61"/>
      <c r="CCS695" s="61"/>
      <c r="CCT695" s="61"/>
      <c r="CCU695" s="61"/>
      <c r="CCV695" s="61"/>
      <c r="CCW695" s="61"/>
      <c r="CCX695" s="61"/>
      <c r="CCY695" s="61"/>
      <c r="CCZ695" s="61"/>
      <c r="CDA695" s="61"/>
      <c r="CDB695" s="61"/>
      <c r="CDC695" s="61"/>
      <c r="CDD695" s="61"/>
      <c r="CDE695" s="61"/>
      <c r="CDF695" s="61"/>
      <c r="CDG695" s="61"/>
      <c r="CDH695" s="61"/>
      <c r="CDI695" s="61"/>
      <c r="CDJ695" s="61"/>
      <c r="CDK695" s="61"/>
      <c r="CDL695" s="61"/>
      <c r="CDM695" s="61"/>
      <c r="CDN695" s="61"/>
      <c r="CDO695" s="61"/>
      <c r="CDP695" s="61"/>
      <c r="CDQ695" s="61"/>
      <c r="CDR695" s="61"/>
      <c r="CDS695" s="61"/>
      <c r="CDT695" s="61"/>
      <c r="CDU695" s="61"/>
      <c r="CDV695" s="61"/>
      <c r="CDW695" s="61"/>
      <c r="CDX695" s="61"/>
      <c r="CDY695" s="61"/>
      <c r="CDZ695" s="61"/>
      <c r="CEA695" s="61"/>
      <c r="CEB695" s="61"/>
      <c r="CEC695" s="61"/>
      <c r="CED695" s="61"/>
      <c r="CEE695" s="61"/>
      <c r="CEF695" s="61"/>
      <c r="CEG695" s="61"/>
      <c r="CEH695" s="61"/>
      <c r="CEI695" s="61"/>
      <c r="CEJ695" s="61"/>
      <c r="CEK695" s="61"/>
      <c r="CEL695" s="61"/>
      <c r="CEM695" s="61"/>
      <c r="CEN695" s="61"/>
      <c r="CEO695" s="61"/>
      <c r="CEP695" s="61"/>
      <c r="CEQ695" s="61"/>
      <c r="CER695" s="61"/>
      <c r="CES695" s="61"/>
      <c r="CET695" s="61"/>
      <c r="CEU695" s="61"/>
      <c r="CEV695" s="61"/>
      <c r="CEW695" s="61"/>
      <c r="CEX695" s="61"/>
      <c r="CEY695" s="61"/>
      <c r="CEZ695" s="61"/>
      <c r="CFA695" s="61"/>
      <c r="CFB695" s="61"/>
      <c r="CFC695" s="61"/>
      <c r="CFD695" s="61"/>
      <c r="CFE695" s="61"/>
      <c r="CFF695" s="61"/>
      <c r="CFG695" s="61"/>
      <c r="CFH695" s="61"/>
      <c r="CFI695" s="61"/>
      <c r="CFJ695" s="61"/>
      <c r="CFK695" s="61"/>
      <c r="CFL695" s="61"/>
      <c r="CFM695" s="61"/>
      <c r="CFN695" s="61"/>
      <c r="CFO695" s="61"/>
      <c r="CFP695" s="61"/>
      <c r="CFQ695" s="61"/>
      <c r="CFR695" s="61"/>
      <c r="CFS695" s="61"/>
      <c r="CFT695" s="61"/>
      <c r="CFU695" s="61"/>
      <c r="CFV695" s="61"/>
      <c r="CFW695" s="61"/>
      <c r="CFX695" s="61"/>
      <c r="CFY695" s="61"/>
      <c r="CFZ695" s="61"/>
      <c r="CGA695" s="61"/>
      <c r="CGB695" s="61"/>
      <c r="CGC695" s="61"/>
      <c r="CGD695" s="61"/>
      <c r="CGE695" s="61"/>
      <c r="CGF695" s="61"/>
      <c r="CGG695" s="61"/>
      <c r="CGH695" s="61"/>
      <c r="CGI695" s="61"/>
      <c r="CGJ695" s="61"/>
      <c r="CGK695" s="61"/>
      <c r="CGL695" s="61"/>
      <c r="CGM695" s="61"/>
      <c r="CGN695" s="61"/>
      <c r="CGO695" s="61"/>
      <c r="CGP695" s="61"/>
      <c r="CGQ695" s="61"/>
      <c r="CGR695" s="61"/>
      <c r="CGS695" s="61"/>
      <c r="CGT695" s="61"/>
      <c r="CGU695" s="61"/>
      <c r="CGV695" s="61"/>
      <c r="CGW695" s="61"/>
      <c r="CGX695" s="61"/>
      <c r="CGY695" s="61"/>
      <c r="CGZ695" s="61"/>
      <c r="CHA695" s="61"/>
      <c r="CHB695" s="61"/>
      <c r="CHC695" s="61"/>
      <c r="CHD695" s="61"/>
      <c r="CHE695" s="61"/>
      <c r="CHF695" s="61"/>
      <c r="CHG695" s="61"/>
      <c r="CHH695" s="61"/>
      <c r="CHI695" s="61"/>
      <c r="CHJ695" s="61"/>
      <c r="CHK695" s="61"/>
      <c r="CHL695" s="61"/>
      <c r="CHM695" s="61"/>
      <c r="CHN695" s="61"/>
      <c r="CHO695" s="61"/>
      <c r="CHP695" s="61"/>
      <c r="CHQ695" s="61"/>
      <c r="CHR695" s="61"/>
      <c r="CHS695" s="61"/>
      <c r="CHT695" s="61"/>
      <c r="CHU695" s="61"/>
      <c r="CHV695" s="61"/>
      <c r="CHW695" s="61"/>
      <c r="CHX695" s="61"/>
      <c r="CHY695" s="61"/>
      <c r="CHZ695" s="61"/>
      <c r="CIA695" s="61"/>
      <c r="CIB695" s="61"/>
      <c r="CIC695" s="61"/>
      <c r="CID695" s="61"/>
      <c r="CIE695" s="61"/>
      <c r="CIF695" s="61"/>
      <c r="CIG695" s="61"/>
      <c r="CIH695" s="61"/>
      <c r="CII695" s="61"/>
      <c r="CIJ695" s="61"/>
      <c r="CIK695" s="61"/>
      <c r="CIL695" s="61"/>
      <c r="CIM695" s="61"/>
      <c r="CIN695" s="61"/>
      <c r="CIO695" s="61"/>
      <c r="CIP695" s="61"/>
      <c r="CIQ695" s="61"/>
      <c r="CIR695" s="61"/>
      <c r="CIS695" s="61"/>
      <c r="CIT695" s="61"/>
      <c r="CIU695" s="61"/>
      <c r="CIV695" s="61"/>
      <c r="CIW695" s="61"/>
      <c r="CIX695" s="61"/>
      <c r="CIY695" s="61"/>
      <c r="CIZ695" s="61"/>
      <c r="CJA695" s="61"/>
      <c r="CJB695" s="61"/>
      <c r="CJC695" s="61"/>
      <c r="CJD695" s="61"/>
      <c r="CJE695" s="61"/>
      <c r="CJF695" s="61"/>
      <c r="CJG695" s="61"/>
      <c r="CJH695" s="61"/>
      <c r="CJI695" s="61"/>
      <c r="CJJ695" s="61"/>
      <c r="CJK695" s="61"/>
      <c r="CJL695" s="61"/>
      <c r="CJM695" s="61"/>
      <c r="CJN695" s="61"/>
      <c r="CJO695" s="61"/>
      <c r="CJP695" s="61"/>
      <c r="CJQ695" s="61"/>
      <c r="CJR695" s="61"/>
      <c r="CJS695" s="61"/>
      <c r="CJT695" s="61"/>
      <c r="CJU695" s="61"/>
      <c r="CJV695" s="61"/>
      <c r="CJW695" s="61"/>
      <c r="CJX695" s="61"/>
      <c r="CJY695" s="61"/>
      <c r="CJZ695" s="61"/>
      <c r="CKA695" s="61"/>
      <c r="CKB695" s="61"/>
      <c r="CKC695" s="61"/>
      <c r="CKD695" s="61"/>
      <c r="CKE695" s="61"/>
      <c r="CKF695" s="61"/>
      <c r="CKG695" s="61"/>
      <c r="CKH695" s="61"/>
      <c r="CKI695" s="61"/>
      <c r="CKJ695" s="61"/>
      <c r="CKK695" s="61"/>
      <c r="CKL695" s="61"/>
      <c r="CKM695" s="61"/>
      <c r="CKN695" s="61"/>
      <c r="CKO695" s="61"/>
      <c r="CKP695" s="61"/>
      <c r="CKQ695" s="61"/>
      <c r="CKR695" s="61"/>
      <c r="CKS695" s="61"/>
      <c r="CKT695" s="61"/>
      <c r="CKU695" s="61"/>
      <c r="CKV695" s="61"/>
      <c r="CKW695" s="61"/>
      <c r="CKX695" s="61"/>
      <c r="CKY695" s="61"/>
      <c r="CKZ695" s="61"/>
      <c r="CLA695" s="61"/>
      <c r="CLB695" s="61"/>
      <c r="CLC695" s="61"/>
      <c r="CLD695" s="61"/>
      <c r="CLE695" s="61"/>
      <c r="CLF695" s="61"/>
      <c r="CLG695" s="61"/>
      <c r="CLH695" s="61"/>
      <c r="CLI695" s="61"/>
      <c r="CLJ695" s="61"/>
      <c r="CLK695" s="61"/>
      <c r="CLL695" s="61"/>
      <c r="CLM695" s="61"/>
      <c r="CLN695" s="61"/>
      <c r="CLO695" s="61"/>
      <c r="CLP695" s="61"/>
      <c r="CLQ695" s="61"/>
      <c r="CLR695" s="61"/>
      <c r="CLS695" s="61"/>
      <c r="CLT695" s="61"/>
      <c r="CLU695" s="61"/>
      <c r="CLV695" s="61"/>
      <c r="CLW695" s="61"/>
      <c r="CLX695" s="61"/>
      <c r="CLY695" s="61"/>
      <c r="CLZ695" s="61"/>
      <c r="CMA695" s="61"/>
      <c r="CMB695" s="61"/>
      <c r="CMC695" s="61"/>
      <c r="CMD695" s="61"/>
      <c r="CME695" s="61"/>
      <c r="CMF695" s="61"/>
      <c r="CMG695" s="61"/>
      <c r="CMH695" s="61"/>
      <c r="CMI695" s="61"/>
      <c r="CMJ695" s="61"/>
      <c r="CMK695" s="61"/>
      <c r="CML695" s="61"/>
      <c r="CMM695" s="61"/>
      <c r="CMN695" s="61"/>
      <c r="CMO695" s="61"/>
      <c r="CMP695" s="61"/>
      <c r="CMQ695" s="61"/>
      <c r="CMR695" s="61"/>
      <c r="CMS695" s="61"/>
      <c r="CMT695" s="61"/>
      <c r="CMU695" s="61"/>
      <c r="CMV695" s="61"/>
      <c r="CMW695" s="61"/>
      <c r="CMX695" s="61"/>
      <c r="CMY695" s="61"/>
      <c r="CMZ695" s="61"/>
      <c r="CNA695" s="61"/>
      <c r="CNB695" s="61"/>
      <c r="CNC695" s="61"/>
      <c r="CND695" s="61"/>
      <c r="CNE695" s="61"/>
      <c r="CNF695" s="61"/>
      <c r="CNG695" s="61"/>
      <c r="CNH695" s="61"/>
      <c r="CNI695" s="61"/>
      <c r="CNJ695" s="61"/>
      <c r="CNK695" s="61"/>
      <c r="CNL695" s="61"/>
      <c r="CNM695" s="61"/>
      <c r="CNN695" s="61"/>
      <c r="CNO695" s="61"/>
      <c r="CNP695" s="61"/>
      <c r="CNQ695" s="61"/>
      <c r="CNR695" s="61"/>
      <c r="CNS695" s="61"/>
      <c r="CNT695" s="61"/>
      <c r="CNU695" s="61"/>
      <c r="CNV695" s="61"/>
      <c r="CNW695" s="61"/>
      <c r="CNX695" s="61"/>
      <c r="CNY695" s="61"/>
      <c r="CNZ695" s="61"/>
      <c r="COA695" s="61"/>
      <c r="COB695" s="61"/>
      <c r="COC695" s="61"/>
      <c r="COD695" s="61"/>
      <c r="COE695" s="61"/>
      <c r="COF695" s="61"/>
      <c r="COG695" s="61"/>
      <c r="COH695" s="61"/>
      <c r="COI695" s="61"/>
      <c r="COJ695" s="61"/>
      <c r="COK695" s="61"/>
      <c r="COL695" s="61"/>
      <c r="COM695" s="61"/>
      <c r="CON695" s="61"/>
      <c r="COO695" s="61"/>
      <c r="COP695" s="61"/>
      <c r="COQ695" s="61"/>
      <c r="COR695" s="61"/>
      <c r="COS695" s="61"/>
      <c r="COT695" s="61"/>
      <c r="COU695" s="61"/>
      <c r="COV695" s="61"/>
      <c r="COW695" s="61"/>
      <c r="COX695" s="61"/>
      <c r="COY695" s="61"/>
      <c r="COZ695" s="61"/>
      <c r="CPA695" s="61"/>
      <c r="CPB695" s="61"/>
      <c r="CPC695" s="61"/>
      <c r="CPD695" s="61"/>
      <c r="CPE695" s="61"/>
      <c r="CPF695" s="61"/>
      <c r="CPG695" s="61"/>
      <c r="CPH695" s="61"/>
      <c r="CPI695" s="61"/>
      <c r="CPJ695" s="61"/>
      <c r="CPK695" s="61"/>
      <c r="CPL695" s="61"/>
      <c r="CPM695" s="61"/>
      <c r="CPN695" s="61"/>
      <c r="CPO695" s="61"/>
      <c r="CPP695" s="61"/>
      <c r="CPQ695" s="61"/>
      <c r="CPR695" s="61"/>
      <c r="CPS695" s="61"/>
      <c r="CPT695" s="61"/>
      <c r="CPU695" s="61"/>
      <c r="CPV695" s="61"/>
      <c r="CPW695" s="61"/>
      <c r="CPX695" s="61"/>
      <c r="CPY695" s="61"/>
      <c r="CPZ695" s="61"/>
      <c r="CQA695" s="61"/>
      <c r="CQB695" s="61"/>
      <c r="CQC695" s="61"/>
      <c r="CQD695" s="61"/>
      <c r="CQE695" s="61"/>
      <c r="CQF695" s="61"/>
      <c r="CQG695" s="61"/>
      <c r="CQH695" s="61"/>
      <c r="CQI695" s="61"/>
      <c r="CQJ695" s="61"/>
      <c r="CQK695" s="61"/>
      <c r="CQL695" s="61"/>
      <c r="CQM695" s="61"/>
      <c r="CQN695" s="61"/>
      <c r="CQO695" s="61"/>
      <c r="CQP695" s="61"/>
      <c r="CQQ695" s="61"/>
      <c r="CQR695" s="61"/>
      <c r="CQS695" s="61"/>
      <c r="CQT695" s="61"/>
      <c r="CQU695" s="61"/>
      <c r="CQV695" s="61"/>
      <c r="CQW695" s="61"/>
      <c r="CQX695" s="61"/>
      <c r="CQY695" s="61"/>
      <c r="CQZ695" s="61"/>
      <c r="CRA695" s="61"/>
      <c r="CRB695" s="61"/>
      <c r="CRC695" s="61"/>
      <c r="CRD695" s="61"/>
      <c r="CRE695" s="61"/>
      <c r="CRF695" s="61"/>
      <c r="CRG695" s="61"/>
      <c r="CRH695" s="61"/>
      <c r="CRI695" s="61"/>
      <c r="CRJ695" s="61"/>
      <c r="CRK695" s="61"/>
      <c r="CRL695" s="61"/>
      <c r="CRM695" s="61"/>
      <c r="CRN695" s="61"/>
      <c r="CRO695" s="61"/>
      <c r="CRP695" s="61"/>
      <c r="CRQ695" s="61"/>
      <c r="CRR695" s="61"/>
      <c r="CRS695" s="61"/>
      <c r="CRT695" s="61"/>
      <c r="CRU695" s="61"/>
      <c r="CRV695" s="61"/>
      <c r="CRW695" s="61"/>
      <c r="CRX695" s="61"/>
      <c r="CRY695" s="61"/>
      <c r="CRZ695" s="61"/>
      <c r="CSA695" s="61"/>
      <c r="CSB695" s="61"/>
      <c r="CSC695" s="61"/>
      <c r="CSD695" s="61"/>
      <c r="CSE695" s="61"/>
      <c r="CSF695" s="61"/>
      <c r="CSG695" s="61"/>
      <c r="CSH695" s="61"/>
      <c r="CSI695" s="61"/>
      <c r="CSJ695" s="61"/>
      <c r="CSK695" s="61"/>
      <c r="CSL695" s="61"/>
      <c r="CSM695" s="61"/>
      <c r="CSN695" s="61"/>
      <c r="CSO695" s="61"/>
      <c r="CSP695" s="61"/>
      <c r="CSQ695" s="61"/>
      <c r="CSR695" s="61"/>
      <c r="CSS695" s="61"/>
      <c r="CST695" s="61"/>
      <c r="CSU695" s="61"/>
      <c r="CSV695" s="61"/>
      <c r="CSW695" s="61"/>
      <c r="CSX695" s="61"/>
      <c r="CSY695" s="61"/>
      <c r="CSZ695" s="61"/>
      <c r="CTA695" s="61"/>
      <c r="CTB695" s="61"/>
      <c r="CTC695" s="61"/>
      <c r="CTD695" s="61"/>
      <c r="CTE695" s="61"/>
      <c r="CTF695" s="61"/>
      <c r="CTG695" s="61"/>
      <c r="CTH695" s="61"/>
      <c r="CTI695" s="61"/>
      <c r="CTJ695" s="61"/>
      <c r="CTK695" s="61"/>
      <c r="CTL695" s="61"/>
      <c r="CTM695" s="61"/>
      <c r="CTN695" s="61"/>
      <c r="CTO695" s="61"/>
      <c r="CTP695" s="61"/>
      <c r="CTQ695" s="61"/>
      <c r="CTR695" s="61"/>
      <c r="CTS695" s="61"/>
      <c r="CTT695" s="61"/>
      <c r="CTU695" s="61"/>
      <c r="CTV695" s="61"/>
      <c r="CTW695" s="61"/>
      <c r="CTX695" s="61"/>
      <c r="CTY695" s="61"/>
      <c r="CTZ695" s="61"/>
      <c r="CUA695" s="61"/>
      <c r="CUB695" s="61"/>
      <c r="CUC695" s="61"/>
      <c r="CUD695" s="61"/>
      <c r="CUE695" s="61"/>
      <c r="CUF695" s="61"/>
      <c r="CUG695" s="61"/>
      <c r="CUH695" s="61"/>
      <c r="CUI695" s="61"/>
      <c r="CUJ695" s="61"/>
      <c r="CUK695" s="61"/>
      <c r="CUL695" s="61"/>
      <c r="CUM695" s="61"/>
      <c r="CUN695" s="61"/>
      <c r="CUO695" s="61"/>
      <c r="CUP695" s="61"/>
      <c r="CUQ695" s="61"/>
      <c r="CUR695" s="61"/>
      <c r="CUS695" s="61"/>
      <c r="CUT695" s="61"/>
      <c r="CUU695" s="61"/>
      <c r="CUV695" s="61"/>
      <c r="CUW695" s="61"/>
      <c r="CUX695" s="61"/>
      <c r="CUY695" s="61"/>
      <c r="CUZ695" s="61"/>
      <c r="CVA695" s="61"/>
      <c r="CVB695" s="61"/>
      <c r="CVC695" s="61"/>
      <c r="CVD695" s="61"/>
      <c r="CVE695" s="61"/>
      <c r="CVF695" s="61"/>
      <c r="CVG695" s="61"/>
      <c r="CVH695" s="61"/>
      <c r="CVI695" s="61"/>
      <c r="CVJ695" s="61"/>
      <c r="CVK695" s="61"/>
      <c r="CVL695" s="61"/>
      <c r="CVM695" s="61"/>
      <c r="CVN695" s="61"/>
      <c r="CVO695" s="61"/>
      <c r="CVP695" s="61"/>
      <c r="CVQ695" s="61"/>
      <c r="CVR695" s="61"/>
      <c r="CVS695" s="61"/>
      <c r="CVT695" s="61"/>
      <c r="CVU695" s="61"/>
      <c r="CVV695" s="61"/>
      <c r="CVW695" s="61"/>
      <c r="CVX695" s="61"/>
      <c r="CVY695" s="61"/>
      <c r="CVZ695" s="61"/>
      <c r="CWA695" s="61"/>
      <c r="CWB695" s="61"/>
      <c r="CWC695" s="61"/>
      <c r="CWD695" s="61"/>
      <c r="CWE695" s="61"/>
      <c r="CWF695" s="61"/>
      <c r="CWG695" s="61"/>
      <c r="CWH695" s="61"/>
      <c r="CWI695" s="61"/>
      <c r="CWJ695" s="61"/>
      <c r="CWK695" s="61"/>
      <c r="CWL695" s="61"/>
      <c r="CWM695" s="61"/>
      <c r="CWN695" s="61"/>
      <c r="CWO695" s="61"/>
      <c r="CWP695" s="61"/>
      <c r="CWQ695" s="61"/>
      <c r="CWR695" s="61"/>
      <c r="CWS695" s="61"/>
      <c r="CWT695" s="61"/>
      <c r="CWU695" s="61"/>
      <c r="CWV695" s="61"/>
      <c r="CWW695" s="61"/>
      <c r="CWX695" s="61"/>
      <c r="CWY695" s="61"/>
      <c r="CWZ695" s="61"/>
      <c r="CXA695" s="61"/>
      <c r="CXB695" s="61"/>
      <c r="CXC695" s="61"/>
      <c r="CXD695" s="61"/>
      <c r="CXE695" s="61"/>
      <c r="CXF695" s="61"/>
      <c r="CXG695" s="61"/>
      <c r="CXH695" s="61"/>
      <c r="CXI695" s="61"/>
      <c r="CXJ695" s="61"/>
      <c r="CXK695" s="61"/>
      <c r="CXL695" s="61"/>
      <c r="CXM695" s="61"/>
      <c r="CXN695" s="61"/>
      <c r="CXO695" s="61"/>
      <c r="CXP695" s="61"/>
      <c r="CXQ695" s="61"/>
      <c r="CXR695" s="61"/>
      <c r="CXS695" s="61"/>
      <c r="CXT695" s="61"/>
      <c r="CXU695" s="61"/>
      <c r="CXV695" s="61"/>
      <c r="CXW695" s="61"/>
      <c r="CXX695" s="61"/>
      <c r="CXY695" s="61"/>
      <c r="CXZ695" s="61"/>
      <c r="CYA695" s="61"/>
      <c r="CYB695" s="61"/>
      <c r="CYC695" s="61"/>
      <c r="CYD695" s="61"/>
      <c r="CYE695" s="61"/>
      <c r="CYF695" s="61"/>
      <c r="CYG695" s="61"/>
      <c r="CYH695" s="61"/>
      <c r="CYI695" s="61"/>
      <c r="CYJ695" s="61"/>
      <c r="CYK695" s="61"/>
      <c r="CYL695" s="61"/>
      <c r="CYM695" s="61"/>
      <c r="CYN695" s="61"/>
      <c r="CYO695" s="61"/>
      <c r="CYP695" s="61"/>
      <c r="CYQ695" s="61"/>
      <c r="CYR695" s="61"/>
      <c r="CYS695" s="61"/>
      <c r="CYT695" s="61"/>
      <c r="CYU695" s="61"/>
      <c r="CYV695" s="61"/>
      <c r="CYW695" s="61"/>
      <c r="CYX695" s="61"/>
      <c r="CYY695" s="61"/>
      <c r="CYZ695" s="61"/>
      <c r="CZA695" s="61"/>
      <c r="CZB695" s="61"/>
      <c r="CZC695" s="61"/>
      <c r="CZD695" s="61"/>
      <c r="CZE695" s="61"/>
      <c r="CZF695" s="61"/>
      <c r="CZG695" s="61"/>
      <c r="CZH695" s="61"/>
      <c r="CZI695" s="61"/>
      <c r="CZJ695" s="61"/>
      <c r="CZK695" s="61"/>
      <c r="CZL695" s="61"/>
      <c r="CZM695" s="61"/>
      <c r="CZN695" s="61"/>
      <c r="CZO695" s="61"/>
      <c r="CZP695" s="61"/>
      <c r="CZQ695" s="61"/>
      <c r="CZR695" s="61"/>
      <c r="CZS695" s="61"/>
      <c r="CZT695" s="61"/>
      <c r="CZU695" s="61"/>
      <c r="CZV695" s="61"/>
      <c r="CZW695" s="61"/>
      <c r="CZX695" s="61"/>
      <c r="CZY695" s="61"/>
      <c r="CZZ695" s="61"/>
      <c r="DAA695" s="61"/>
      <c r="DAB695" s="61"/>
      <c r="DAC695" s="61"/>
      <c r="DAD695" s="61"/>
      <c r="DAE695" s="61"/>
      <c r="DAF695" s="61"/>
      <c r="DAG695" s="61"/>
      <c r="DAH695" s="61"/>
      <c r="DAI695" s="61"/>
      <c r="DAJ695" s="61"/>
      <c r="DAK695" s="61"/>
      <c r="DAL695" s="61"/>
      <c r="DAM695" s="61"/>
      <c r="DAN695" s="61"/>
      <c r="DAO695" s="61"/>
      <c r="DAP695" s="61"/>
      <c r="DAQ695" s="61"/>
      <c r="DAR695" s="61"/>
      <c r="DAS695" s="61"/>
      <c r="DAT695" s="61"/>
      <c r="DAU695" s="61"/>
      <c r="DAV695" s="61"/>
      <c r="DAW695" s="61"/>
      <c r="DAX695" s="61"/>
      <c r="DAY695" s="61"/>
      <c r="DAZ695" s="61"/>
      <c r="DBA695" s="61"/>
      <c r="DBB695" s="61"/>
      <c r="DBC695" s="61"/>
      <c r="DBD695" s="61"/>
      <c r="DBE695" s="61"/>
      <c r="DBF695" s="61"/>
      <c r="DBG695" s="61"/>
      <c r="DBH695" s="61"/>
      <c r="DBI695" s="61"/>
      <c r="DBJ695" s="61"/>
      <c r="DBK695" s="61"/>
      <c r="DBL695" s="61"/>
      <c r="DBM695" s="61"/>
      <c r="DBN695" s="61"/>
      <c r="DBO695" s="61"/>
      <c r="DBP695" s="61"/>
      <c r="DBQ695" s="61"/>
      <c r="DBR695" s="61"/>
      <c r="DBS695" s="61"/>
      <c r="DBT695" s="61"/>
      <c r="DBU695" s="61"/>
      <c r="DBV695" s="61"/>
      <c r="DBW695" s="61"/>
      <c r="DBX695" s="61"/>
      <c r="DBY695" s="61"/>
      <c r="DBZ695" s="61"/>
      <c r="DCA695" s="61"/>
      <c r="DCB695" s="61"/>
      <c r="DCC695" s="61"/>
      <c r="DCD695" s="61"/>
      <c r="DCE695" s="61"/>
      <c r="DCF695" s="61"/>
      <c r="DCG695" s="61"/>
      <c r="DCH695" s="61"/>
      <c r="DCI695" s="61"/>
      <c r="DCJ695" s="61"/>
      <c r="DCK695" s="61"/>
      <c r="DCL695" s="61"/>
      <c r="DCM695" s="61"/>
      <c r="DCN695" s="61"/>
      <c r="DCO695" s="61"/>
      <c r="DCP695" s="61"/>
      <c r="DCQ695" s="61"/>
      <c r="DCR695" s="61"/>
      <c r="DCS695" s="61"/>
      <c r="DCT695" s="61"/>
      <c r="DCU695" s="61"/>
      <c r="DCV695" s="61"/>
      <c r="DCW695" s="61"/>
      <c r="DCX695" s="61"/>
      <c r="DCY695" s="61"/>
      <c r="DCZ695" s="61"/>
      <c r="DDA695" s="61"/>
      <c r="DDB695" s="61"/>
      <c r="DDC695" s="61"/>
      <c r="DDD695" s="61"/>
      <c r="DDE695" s="61"/>
      <c r="DDF695" s="61"/>
      <c r="DDG695" s="61"/>
      <c r="DDH695" s="61"/>
      <c r="DDI695" s="61"/>
      <c r="DDJ695" s="61"/>
      <c r="DDK695" s="61"/>
      <c r="DDL695" s="61"/>
      <c r="DDM695" s="61"/>
      <c r="DDN695" s="61"/>
      <c r="DDO695" s="61"/>
      <c r="DDP695" s="61"/>
      <c r="DDQ695" s="61"/>
      <c r="DDR695" s="61"/>
      <c r="DDS695" s="61"/>
      <c r="DDT695" s="61"/>
      <c r="DDU695" s="61"/>
      <c r="DDV695" s="61"/>
      <c r="DDW695" s="61"/>
      <c r="DDX695" s="61"/>
      <c r="DDY695" s="61"/>
      <c r="DDZ695" s="61"/>
      <c r="DEA695" s="61"/>
      <c r="DEB695" s="61"/>
      <c r="DEC695" s="61"/>
      <c r="DED695" s="61"/>
      <c r="DEE695" s="61"/>
      <c r="DEF695" s="61"/>
      <c r="DEG695" s="61"/>
      <c r="DEH695" s="61"/>
      <c r="DEI695" s="61"/>
      <c r="DEJ695" s="61"/>
      <c r="DEK695" s="61"/>
      <c r="DEL695" s="61"/>
      <c r="DEM695" s="61"/>
      <c r="DEN695" s="61"/>
      <c r="DEO695" s="61"/>
      <c r="DEP695" s="61"/>
      <c r="DEQ695" s="61"/>
      <c r="DER695" s="61"/>
      <c r="DES695" s="61"/>
      <c r="DET695" s="61"/>
      <c r="DEU695" s="61"/>
      <c r="DEV695" s="61"/>
      <c r="DEW695" s="61"/>
      <c r="DEX695" s="61"/>
      <c r="DEY695" s="61"/>
      <c r="DEZ695" s="61"/>
      <c r="DFA695" s="61"/>
      <c r="DFB695" s="61"/>
      <c r="DFC695" s="61"/>
      <c r="DFD695" s="61"/>
      <c r="DFE695" s="61"/>
      <c r="DFF695" s="61"/>
      <c r="DFG695" s="61"/>
      <c r="DFH695" s="61"/>
      <c r="DFI695" s="61"/>
      <c r="DFJ695" s="61"/>
      <c r="DFK695" s="61"/>
      <c r="DFL695" s="61"/>
      <c r="DFM695" s="61"/>
      <c r="DFN695" s="61"/>
      <c r="DFO695" s="61"/>
      <c r="DFP695" s="61"/>
      <c r="DFQ695" s="61"/>
      <c r="DFR695" s="61"/>
      <c r="DFS695" s="61"/>
      <c r="DFT695" s="61"/>
      <c r="DFU695" s="61"/>
      <c r="DFV695" s="61"/>
      <c r="DFW695" s="61"/>
      <c r="DFX695" s="61"/>
      <c r="DFY695" s="61"/>
      <c r="DFZ695" s="61"/>
      <c r="DGA695" s="61"/>
      <c r="DGB695" s="61"/>
      <c r="DGC695" s="61"/>
      <c r="DGD695" s="61"/>
      <c r="DGE695" s="61"/>
      <c r="DGF695" s="61"/>
      <c r="DGG695" s="61"/>
      <c r="DGH695" s="61"/>
      <c r="DGI695" s="61"/>
      <c r="DGJ695" s="61"/>
      <c r="DGK695" s="61"/>
      <c r="DGL695" s="61"/>
      <c r="DGM695" s="61"/>
      <c r="DGN695" s="61"/>
      <c r="DGO695" s="61"/>
      <c r="DGP695" s="61"/>
      <c r="DGQ695" s="61"/>
      <c r="DGR695" s="61"/>
      <c r="DGS695" s="61"/>
      <c r="DGT695" s="61"/>
      <c r="DGU695" s="61"/>
      <c r="DGV695" s="61"/>
      <c r="DGW695" s="61"/>
      <c r="DGX695" s="61"/>
      <c r="DGY695" s="61"/>
      <c r="DGZ695" s="61"/>
      <c r="DHA695" s="61"/>
      <c r="DHB695" s="61"/>
      <c r="DHC695" s="61"/>
      <c r="DHD695" s="61"/>
      <c r="DHE695" s="61"/>
      <c r="DHF695" s="61"/>
      <c r="DHG695" s="61"/>
      <c r="DHH695" s="61"/>
      <c r="DHI695" s="61"/>
      <c r="DHJ695" s="61"/>
      <c r="DHK695" s="61"/>
      <c r="DHL695" s="61"/>
      <c r="DHM695" s="61"/>
      <c r="DHN695" s="61"/>
      <c r="DHO695" s="61"/>
      <c r="DHP695" s="61"/>
      <c r="DHQ695" s="61"/>
      <c r="DHR695" s="61"/>
      <c r="DHS695" s="61"/>
      <c r="DHT695" s="61"/>
      <c r="DHU695" s="61"/>
      <c r="DHV695" s="61"/>
      <c r="DHW695" s="61"/>
      <c r="DHX695" s="61"/>
      <c r="DHY695" s="61"/>
      <c r="DHZ695" s="61"/>
      <c r="DIA695" s="61"/>
      <c r="DIB695" s="61"/>
      <c r="DIC695" s="61"/>
      <c r="DID695" s="61"/>
      <c r="DIE695" s="61"/>
      <c r="DIF695" s="61"/>
      <c r="DIG695" s="61"/>
      <c r="DIH695" s="61"/>
      <c r="DII695" s="61"/>
      <c r="DIJ695" s="61"/>
      <c r="DIK695" s="61"/>
      <c r="DIL695" s="61"/>
      <c r="DIM695" s="61"/>
      <c r="DIN695" s="61"/>
      <c r="DIO695" s="61"/>
      <c r="DIP695" s="61"/>
      <c r="DIQ695" s="61"/>
      <c r="DIR695" s="61"/>
      <c r="DIS695" s="61"/>
      <c r="DIT695" s="61"/>
      <c r="DIU695" s="61"/>
      <c r="DIV695" s="61"/>
      <c r="DIW695" s="61"/>
      <c r="DIX695" s="61"/>
      <c r="DIY695" s="61"/>
      <c r="DIZ695" s="61"/>
      <c r="DJA695" s="61"/>
      <c r="DJB695" s="61"/>
      <c r="DJC695" s="61"/>
      <c r="DJD695" s="61"/>
      <c r="DJE695" s="61"/>
      <c r="DJF695" s="61"/>
      <c r="DJG695" s="61"/>
      <c r="DJH695" s="61"/>
      <c r="DJI695" s="61"/>
      <c r="DJJ695" s="61"/>
      <c r="DJK695" s="61"/>
      <c r="DJL695" s="61"/>
      <c r="DJM695" s="61"/>
      <c r="DJN695" s="61"/>
      <c r="DJO695" s="61"/>
      <c r="DJP695" s="61"/>
      <c r="DJQ695" s="61"/>
      <c r="DJR695" s="61"/>
      <c r="DJS695" s="61"/>
      <c r="DJT695" s="61"/>
      <c r="DJU695" s="61"/>
      <c r="DJV695" s="61"/>
      <c r="DJW695" s="61"/>
      <c r="DJX695" s="61"/>
      <c r="DJY695" s="61"/>
      <c r="DJZ695" s="61"/>
      <c r="DKA695" s="61"/>
      <c r="DKB695" s="61"/>
      <c r="DKC695" s="61"/>
      <c r="DKD695" s="61"/>
      <c r="DKE695" s="61"/>
      <c r="DKF695" s="61"/>
      <c r="DKG695" s="61"/>
      <c r="DKH695" s="61"/>
      <c r="DKI695" s="61"/>
      <c r="DKJ695" s="61"/>
      <c r="DKK695" s="61"/>
      <c r="DKL695" s="61"/>
      <c r="DKM695" s="61"/>
      <c r="DKN695" s="61"/>
      <c r="DKO695" s="61"/>
      <c r="DKP695" s="61"/>
      <c r="DKQ695" s="61"/>
      <c r="DKR695" s="61"/>
      <c r="DKS695" s="61"/>
      <c r="DKT695" s="61"/>
      <c r="DKU695" s="61"/>
      <c r="DKV695" s="61"/>
      <c r="DKW695" s="61"/>
      <c r="DKX695" s="61"/>
      <c r="DKY695" s="61"/>
      <c r="DKZ695" s="61"/>
      <c r="DLA695" s="61"/>
      <c r="DLB695" s="61"/>
      <c r="DLC695" s="61"/>
      <c r="DLD695" s="61"/>
      <c r="DLE695" s="61"/>
      <c r="DLF695" s="61"/>
      <c r="DLG695" s="61"/>
      <c r="DLH695" s="61"/>
      <c r="DLI695" s="61"/>
      <c r="DLJ695" s="61"/>
      <c r="DLK695" s="61"/>
      <c r="DLL695" s="61"/>
      <c r="DLM695" s="61"/>
      <c r="DLN695" s="61"/>
      <c r="DLO695" s="61"/>
      <c r="DLP695" s="61"/>
      <c r="DLQ695" s="61"/>
      <c r="DLR695" s="61"/>
      <c r="DLS695" s="61"/>
      <c r="DLT695" s="61"/>
      <c r="DLU695" s="61"/>
      <c r="DLV695" s="61"/>
      <c r="DLW695" s="61"/>
      <c r="DLX695" s="61"/>
      <c r="DLY695" s="61"/>
      <c r="DLZ695" s="61"/>
      <c r="DMA695" s="61"/>
      <c r="DMB695" s="61"/>
      <c r="DMC695" s="61"/>
      <c r="DMD695" s="61"/>
      <c r="DME695" s="61"/>
      <c r="DMF695" s="61"/>
      <c r="DMG695" s="61"/>
      <c r="DMH695" s="61"/>
      <c r="DMI695" s="61"/>
      <c r="DMJ695" s="61"/>
      <c r="DMK695" s="61"/>
      <c r="DML695" s="61"/>
      <c r="DMM695" s="61"/>
      <c r="DMN695" s="61"/>
      <c r="DMO695" s="61"/>
      <c r="DMP695" s="61"/>
      <c r="DMQ695" s="61"/>
      <c r="DMR695" s="61"/>
      <c r="DMS695" s="61"/>
      <c r="DMT695" s="61"/>
      <c r="DMU695" s="61"/>
      <c r="DMV695" s="61"/>
      <c r="DMW695" s="61"/>
      <c r="DMX695" s="61"/>
      <c r="DMY695" s="61"/>
      <c r="DMZ695" s="61"/>
      <c r="DNA695" s="61"/>
      <c r="DNB695" s="61"/>
      <c r="DNC695" s="61"/>
      <c r="DND695" s="61"/>
      <c r="DNE695" s="61"/>
      <c r="DNF695" s="61"/>
      <c r="DNG695" s="61"/>
      <c r="DNH695" s="61"/>
      <c r="DNI695" s="61"/>
      <c r="DNJ695" s="61"/>
      <c r="DNK695" s="61"/>
      <c r="DNL695" s="61"/>
      <c r="DNM695" s="61"/>
      <c r="DNN695" s="61"/>
      <c r="DNO695" s="61"/>
      <c r="DNP695" s="61"/>
      <c r="DNQ695" s="61"/>
      <c r="DNR695" s="61"/>
      <c r="DNS695" s="61"/>
      <c r="DNT695" s="61"/>
      <c r="DNU695" s="61"/>
      <c r="DNV695" s="61"/>
      <c r="DNW695" s="61"/>
      <c r="DNX695" s="61"/>
      <c r="DNY695" s="61"/>
      <c r="DNZ695" s="61"/>
      <c r="DOA695" s="61"/>
      <c r="DOB695" s="61"/>
      <c r="DOC695" s="61"/>
      <c r="DOD695" s="61"/>
      <c r="DOE695" s="61"/>
      <c r="DOF695" s="61"/>
      <c r="DOG695" s="61"/>
      <c r="DOH695" s="61"/>
      <c r="DOI695" s="61"/>
      <c r="DOJ695" s="61"/>
      <c r="DOK695" s="61"/>
      <c r="DOL695" s="61"/>
      <c r="DOM695" s="61"/>
      <c r="DON695" s="61"/>
      <c r="DOO695" s="61"/>
      <c r="DOP695" s="61"/>
      <c r="DOQ695" s="61"/>
      <c r="DOR695" s="61"/>
      <c r="DOS695" s="61"/>
      <c r="DOT695" s="61"/>
      <c r="DOU695" s="61"/>
      <c r="DOV695" s="61"/>
      <c r="DOW695" s="61"/>
      <c r="DOX695" s="61"/>
      <c r="DOY695" s="61"/>
      <c r="DOZ695" s="61"/>
      <c r="DPA695" s="61"/>
      <c r="DPB695" s="61"/>
      <c r="DPC695" s="61"/>
      <c r="DPD695" s="61"/>
      <c r="DPE695" s="61"/>
      <c r="DPF695" s="61"/>
      <c r="DPG695" s="61"/>
      <c r="DPH695" s="61"/>
      <c r="DPI695" s="61"/>
      <c r="DPJ695" s="61"/>
      <c r="DPK695" s="61"/>
      <c r="DPL695" s="61"/>
      <c r="DPM695" s="61"/>
      <c r="DPN695" s="61"/>
      <c r="DPO695" s="61"/>
      <c r="DPP695" s="61"/>
      <c r="DPQ695" s="61"/>
      <c r="DPR695" s="61"/>
      <c r="DPS695" s="61"/>
      <c r="DPT695" s="61"/>
      <c r="DPU695" s="61"/>
      <c r="DPV695" s="61"/>
      <c r="DPW695" s="61"/>
      <c r="DPX695" s="61"/>
      <c r="DPY695" s="61"/>
      <c r="DPZ695" s="61"/>
      <c r="DQA695" s="61"/>
      <c r="DQB695" s="61"/>
      <c r="DQC695" s="61"/>
      <c r="DQD695" s="61"/>
      <c r="DQE695" s="61"/>
      <c r="DQF695" s="61"/>
      <c r="DQG695" s="61"/>
      <c r="DQH695" s="61"/>
      <c r="DQI695" s="61"/>
      <c r="DQJ695" s="61"/>
      <c r="DQK695" s="61"/>
      <c r="DQL695" s="61"/>
      <c r="DQM695" s="61"/>
      <c r="DQN695" s="61"/>
      <c r="DQO695" s="61"/>
      <c r="DQP695" s="61"/>
      <c r="DQQ695" s="61"/>
      <c r="DQR695" s="61"/>
      <c r="DQS695" s="61"/>
      <c r="DQT695" s="61"/>
      <c r="DQU695" s="61"/>
      <c r="DQV695" s="61"/>
      <c r="DQW695" s="61"/>
      <c r="DQX695" s="61"/>
      <c r="DQY695" s="61"/>
      <c r="DQZ695" s="61"/>
      <c r="DRA695" s="61"/>
      <c r="DRB695" s="61"/>
      <c r="DRC695" s="61"/>
      <c r="DRD695" s="61"/>
      <c r="DRE695" s="61"/>
      <c r="DRF695" s="61"/>
      <c r="DRG695" s="61"/>
      <c r="DRH695" s="61"/>
      <c r="DRI695" s="61"/>
      <c r="DRJ695" s="61"/>
      <c r="DRK695" s="61"/>
      <c r="DRL695" s="61"/>
      <c r="DRM695" s="61"/>
      <c r="DRN695" s="61"/>
      <c r="DRO695" s="61"/>
      <c r="DRP695" s="61"/>
      <c r="DRQ695" s="61"/>
      <c r="DRR695" s="61"/>
      <c r="DRS695" s="61"/>
      <c r="DRT695" s="61"/>
      <c r="DRU695" s="61"/>
      <c r="DRV695" s="61"/>
      <c r="DRW695" s="61"/>
      <c r="DRX695" s="61"/>
      <c r="DRY695" s="61"/>
      <c r="DRZ695" s="61"/>
      <c r="DSA695" s="61"/>
      <c r="DSB695" s="61"/>
      <c r="DSC695" s="61"/>
      <c r="DSD695" s="61"/>
      <c r="DSE695" s="61"/>
      <c r="DSF695" s="61"/>
      <c r="DSG695" s="61"/>
      <c r="DSH695" s="61"/>
      <c r="DSI695" s="61"/>
      <c r="DSJ695" s="61"/>
      <c r="DSK695" s="61"/>
      <c r="DSL695" s="61"/>
      <c r="DSM695" s="61"/>
      <c r="DSN695" s="61"/>
      <c r="DSO695" s="61"/>
      <c r="DSP695" s="61"/>
      <c r="DSQ695" s="61"/>
      <c r="DSR695" s="61"/>
      <c r="DSS695" s="61"/>
      <c r="DST695" s="61"/>
      <c r="DSU695" s="61"/>
      <c r="DSV695" s="61"/>
      <c r="DSW695" s="61"/>
      <c r="DSX695" s="61"/>
      <c r="DSY695" s="61"/>
      <c r="DSZ695" s="61"/>
      <c r="DTA695" s="61"/>
      <c r="DTB695" s="61"/>
      <c r="DTC695" s="61"/>
      <c r="DTD695" s="61"/>
      <c r="DTE695" s="61"/>
      <c r="DTF695" s="61"/>
      <c r="DTG695" s="61"/>
      <c r="DTH695" s="61"/>
      <c r="DTI695" s="61"/>
      <c r="DTJ695" s="61"/>
      <c r="DTK695" s="61"/>
      <c r="DTL695" s="61"/>
      <c r="DTM695" s="61"/>
      <c r="DTN695" s="61"/>
      <c r="DTO695" s="61"/>
      <c r="DTP695" s="61"/>
      <c r="DTQ695" s="61"/>
      <c r="DTR695" s="61"/>
      <c r="DTS695" s="61"/>
      <c r="DTT695" s="61"/>
      <c r="DTU695" s="61"/>
      <c r="DTV695" s="61"/>
      <c r="DTW695" s="61"/>
      <c r="DTX695" s="61"/>
      <c r="DTY695" s="61"/>
      <c r="DTZ695" s="61"/>
      <c r="DUA695" s="61"/>
      <c r="DUB695" s="61"/>
      <c r="DUC695" s="61"/>
      <c r="DUD695" s="61"/>
      <c r="DUE695" s="61"/>
      <c r="DUF695" s="61"/>
      <c r="DUG695" s="61"/>
      <c r="DUH695" s="61"/>
      <c r="DUI695" s="61"/>
      <c r="DUJ695" s="61"/>
      <c r="DUK695" s="61"/>
      <c r="DUL695" s="61"/>
      <c r="DUM695" s="61"/>
      <c r="DUN695" s="61"/>
      <c r="DUO695" s="61"/>
      <c r="DUP695" s="61"/>
      <c r="DUQ695" s="61"/>
      <c r="DUR695" s="61"/>
      <c r="DUS695" s="61"/>
      <c r="DUT695" s="61"/>
      <c r="DUU695" s="61"/>
      <c r="DUV695" s="61"/>
      <c r="DUW695" s="61"/>
      <c r="DUX695" s="61"/>
      <c r="DUY695" s="61"/>
      <c r="DUZ695" s="61"/>
      <c r="DVA695" s="61"/>
      <c r="DVB695" s="61"/>
      <c r="DVC695" s="61"/>
      <c r="DVD695" s="61"/>
      <c r="DVE695" s="61"/>
      <c r="DVF695" s="61"/>
      <c r="DVG695" s="61"/>
      <c r="DVH695" s="61"/>
      <c r="DVI695" s="61"/>
      <c r="DVJ695" s="61"/>
      <c r="DVK695" s="61"/>
      <c r="DVL695" s="61"/>
      <c r="DVM695" s="61"/>
      <c r="DVN695" s="61"/>
      <c r="DVO695" s="61"/>
      <c r="DVP695" s="61"/>
      <c r="DVQ695" s="61"/>
      <c r="DVR695" s="61"/>
      <c r="DVS695" s="61"/>
      <c r="DVT695" s="61"/>
      <c r="DVU695" s="61"/>
      <c r="DVV695" s="61"/>
      <c r="DVW695" s="61"/>
      <c r="DVX695" s="61"/>
      <c r="DVY695" s="61"/>
      <c r="DVZ695" s="61"/>
      <c r="DWA695" s="61"/>
      <c r="DWB695" s="61"/>
      <c r="DWC695" s="61"/>
      <c r="DWD695" s="61"/>
      <c r="DWE695" s="61"/>
      <c r="DWF695" s="61"/>
      <c r="DWG695" s="61"/>
      <c r="DWH695" s="61"/>
      <c r="DWI695" s="61"/>
      <c r="DWJ695" s="61"/>
      <c r="DWK695" s="61"/>
      <c r="DWL695" s="61"/>
      <c r="DWM695" s="61"/>
      <c r="DWN695" s="61"/>
      <c r="DWO695" s="61"/>
      <c r="DWP695" s="61"/>
      <c r="DWQ695" s="61"/>
      <c r="DWR695" s="61"/>
      <c r="DWS695" s="61"/>
      <c r="DWT695" s="61"/>
      <c r="DWU695" s="61"/>
      <c r="DWV695" s="61"/>
      <c r="DWW695" s="61"/>
      <c r="DWX695" s="61"/>
      <c r="DWY695" s="61"/>
      <c r="DWZ695" s="61"/>
      <c r="DXA695" s="61"/>
      <c r="DXB695" s="61"/>
      <c r="DXC695" s="61"/>
      <c r="DXD695" s="61"/>
      <c r="DXE695" s="61"/>
      <c r="DXF695" s="61"/>
      <c r="DXG695" s="61"/>
      <c r="DXH695" s="61"/>
      <c r="DXI695" s="61"/>
      <c r="DXJ695" s="61"/>
      <c r="DXK695" s="61"/>
      <c r="DXL695" s="61"/>
      <c r="DXM695" s="61"/>
      <c r="DXN695" s="61"/>
      <c r="DXO695" s="61"/>
      <c r="DXP695" s="61"/>
      <c r="DXQ695" s="61"/>
      <c r="DXR695" s="61"/>
      <c r="DXS695" s="61"/>
      <c r="DXT695" s="61"/>
      <c r="DXU695" s="61"/>
      <c r="DXV695" s="61"/>
      <c r="DXW695" s="61"/>
      <c r="DXX695" s="61"/>
      <c r="DXY695" s="61"/>
      <c r="DXZ695" s="61"/>
      <c r="DYA695" s="61"/>
      <c r="DYB695" s="61"/>
      <c r="DYC695" s="61"/>
      <c r="DYD695" s="61"/>
      <c r="DYE695" s="61"/>
      <c r="DYF695" s="61"/>
      <c r="DYG695" s="61"/>
      <c r="DYH695" s="61"/>
      <c r="DYI695" s="61"/>
      <c r="DYJ695" s="61"/>
      <c r="DYK695" s="61"/>
      <c r="DYL695" s="61"/>
      <c r="DYM695" s="61"/>
      <c r="DYN695" s="61"/>
      <c r="DYO695" s="61"/>
      <c r="DYP695" s="61"/>
      <c r="DYQ695" s="61"/>
      <c r="DYR695" s="61"/>
      <c r="DYS695" s="61"/>
      <c r="DYT695" s="61"/>
      <c r="DYU695" s="61"/>
      <c r="DYV695" s="61"/>
      <c r="DYW695" s="61"/>
      <c r="DYX695" s="61"/>
      <c r="DYY695" s="61"/>
      <c r="DYZ695" s="61"/>
      <c r="DZA695" s="61"/>
      <c r="DZB695" s="61"/>
      <c r="DZC695" s="61"/>
      <c r="DZD695" s="61"/>
      <c r="DZE695" s="61"/>
      <c r="DZF695" s="61"/>
      <c r="DZG695" s="61"/>
      <c r="DZH695" s="61"/>
      <c r="DZI695" s="61"/>
      <c r="DZJ695" s="61"/>
      <c r="DZK695" s="61"/>
      <c r="DZL695" s="61"/>
      <c r="DZM695" s="61"/>
      <c r="DZN695" s="61"/>
      <c r="DZO695" s="61"/>
      <c r="DZP695" s="61"/>
      <c r="DZQ695" s="61"/>
      <c r="DZR695" s="61"/>
      <c r="DZS695" s="61"/>
      <c r="DZT695" s="61"/>
      <c r="DZU695" s="61"/>
      <c r="DZV695" s="61"/>
      <c r="DZW695" s="61"/>
      <c r="DZX695" s="61"/>
      <c r="DZY695" s="61"/>
      <c r="DZZ695" s="61"/>
      <c r="EAA695" s="61"/>
      <c r="EAB695" s="61"/>
      <c r="EAC695" s="61"/>
      <c r="EAD695" s="61"/>
      <c r="EAE695" s="61"/>
      <c r="EAF695" s="61"/>
      <c r="EAG695" s="61"/>
      <c r="EAH695" s="61"/>
      <c r="EAI695" s="61"/>
      <c r="EAJ695" s="61"/>
      <c r="EAK695" s="61"/>
      <c r="EAL695" s="61"/>
      <c r="EAM695" s="61"/>
      <c r="EAN695" s="61"/>
      <c r="EAO695" s="61"/>
      <c r="EAP695" s="61"/>
      <c r="EAQ695" s="61"/>
      <c r="EAR695" s="61"/>
      <c r="EAS695" s="61"/>
      <c r="EAT695" s="61"/>
      <c r="EAU695" s="61"/>
      <c r="EAV695" s="61"/>
      <c r="EAW695" s="61"/>
      <c r="EAX695" s="61"/>
      <c r="EAY695" s="61"/>
      <c r="EAZ695" s="61"/>
      <c r="EBA695" s="61"/>
      <c r="EBB695" s="61"/>
      <c r="EBC695" s="61"/>
      <c r="EBD695" s="61"/>
      <c r="EBE695" s="61"/>
      <c r="EBF695" s="61"/>
      <c r="EBG695" s="61"/>
      <c r="EBH695" s="61"/>
      <c r="EBI695" s="61"/>
      <c r="EBJ695" s="61"/>
      <c r="EBK695" s="61"/>
      <c r="EBL695" s="61"/>
      <c r="EBM695" s="61"/>
      <c r="EBN695" s="61"/>
      <c r="EBO695" s="61"/>
      <c r="EBP695" s="61"/>
      <c r="EBQ695" s="61"/>
      <c r="EBR695" s="61"/>
      <c r="EBS695" s="61"/>
      <c r="EBT695" s="61"/>
      <c r="EBU695" s="61"/>
      <c r="EBV695" s="61"/>
      <c r="EBW695" s="61"/>
      <c r="EBX695" s="61"/>
      <c r="EBY695" s="61"/>
      <c r="EBZ695" s="61"/>
      <c r="ECA695" s="61"/>
      <c r="ECB695" s="61"/>
      <c r="ECC695" s="61"/>
      <c r="ECD695" s="61"/>
      <c r="ECE695" s="61"/>
      <c r="ECF695" s="61"/>
      <c r="ECG695" s="61"/>
      <c r="ECH695" s="61"/>
      <c r="ECI695" s="61"/>
      <c r="ECJ695" s="61"/>
      <c r="ECK695" s="61"/>
      <c r="ECL695" s="61"/>
      <c r="ECM695" s="61"/>
      <c r="ECN695" s="61"/>
      <c r="ECO695" s="61"/>
      <c r="ECP695" s="61"/>
      <c r="ECQ695" s="61"/>
      <c r="ECR695" s="61"/>
      <c r="ECS695" s="61"/>
      <c r="ECT695" s="61"/>
      <c r="ECU695" s="61"/>
      <c r="ECV695" s="61"/>
      <c r="ECW695" s="61"/>
      <c r="ECX695" s="61"/>
      <c r="ECY695" s="61"/>
      <c r="ECZ695" s="61"/>
      <c r="EDA695" s="61"/>
      <c r="EDB695" s="61"/>
      <c r="EDC695" s="61"/>
      <c r="EDD695" s="61"/>
      <c r="EDE695" s="61"/>
      <c r="EDF695" s="61"/>
      <c r="EDG695" s="61"/>
      <c r="EDH695" s="61"/>
      <c r="EDI695" s="61"/>
      <c r="EDJ695" s="61"/>
      <c r="EDK695" s="61"/>
      <c r="EDL695" s="61"/>
      <c r="EDM695" s="61"/>
      <c r="EDN695" s="61"/>
      <c r="EDO695" s="61"/>
      <c r="EDP695" s="61"/>
      <c r="EDQ695" s="61"/>
      <c r="EDR695" s="61"/>
      <c r="EDS695" s="61"/>
      <c r="EDT695" s="61"/>
      <c r="EDU695" s="61"/>
      <c r="EDV695" s="61"/>
      <c r="EDW695" s="61"/>
      <c r="EDX695" s="61"/>
      <c r="EDY695" s="61"/>
      <c r="EDZ695" s="61"/>
      <c r="EEA695" s="61"/>
      <c r="EEB695" s="61"/>
      <c r="EEC695" s="61"/>
      <c r="EED695" s="61"/>
      <c r="EEE695" s="61"/>
      <c r="EEF695" s="61"/>
      <c r="EEG695" s="61"/>
      <c r="EEH695" s="61"/>
      <c r="EEI695" s="61"/>
      <c r="EEJ695" s="61"/>
      <c r="EEK695" s="61"/>
      <c r="EEL695" s="61"/>
      <c r="EEM695" s="61"/>
      <c r="EEN695" s="61"/>
      <c r="EEO695" s="61"/>
      <c r="EEP695" s="61"/>
      <c r="EEQ695" s="61"/>
      <c r="EER695" s="61"/>
      <c r="EES695" s="61"/>
      <c r="EET695" s="61"/>
      <c r="EEU695" s="61"/>
      <c r="EEV695" s="61"/>
      <c r="EEW695" s="61"/>
      <c r="EEX695" s="61"/>
      <c r="EEY695" s="61"/>
      <c r="EEZ695" s="61"/>
      <c r="EFA695" s="61"/>
      <c r="EFB695" s="61"/>
      <c r="EFC695" s="61"/>
      <c r="EFD695" s="61"/>
      <c r="EFE695" s="61"/>
      <c r="EFF695" s="61"/>
      <c r="EFG695" s="61"/>
      <c r="EFH695" s="61"/>
      <c r="EFI695" s="61"/>
      <c r="EFJ695" s="61"/>
      <c r="EFK695" s="61"/>
      <c r="EFL695" s="61"/>
      <c r="EFM695" s="61"/>
      <c r="EFN695" s="61"/>
      <c r="EFO695" s="61"/>
      <c r="EFP695" s="61"/>
      <c r="EFQ695" s="61"/>
      <c r="EFR695" s="61"/>
      <c r="EFS695" s="61"/>
      <c r="EFT695" s="61"/>
      <c r="EFU695" s="61"/>
      <c r="EFV695" s="61"/>
      <c r="EFW695" s="61"/>
      <c r="EFX695" s="61"/>
      <c r="EFY695" s="61"/>
      <c r="EFZ695" s="61"/>
      <c r="EGA695" s="61"/>
      <c r="EGB695" s="61"/>
      <c r="EGC695" s="61"/>
      <c r="EGD695" s="61"/>
      <c r="EGE695" s="61"/>
      <c r="EGF695" s="61"/>
      <c r="EGG695" s="61"/>
      <c r="EGH695" s="61"/>
      <c r="EGI695" s="61"/>
      <c r="EGJ695" s="61"/>
      <c r="EGK695" s="61"/>
      <c r="EGL695" s="61"/>
      <c r="EGM695" s="61"/>
      <c r="EGN695" s="61"/>
      <c r="EGO695" s="61"/>
      <c r="EGP695" s="61"/>
      <c r="EGQ695" s="61"/>
      <c r="EGR695" s="61"/>
      <c r="EGS695" s="61"/>
      <c r="EGT695" s="61"/>
      <c r="EGU695" s="61"/>
      <c r="EGV695" s="61"/>
      <c r="EGW695" s="61"/>
      <c r="EGX695" s="61"/>
      <c r="EGY695" s="61"/>
      <c r="EGZ695" s="61"/>
      <c r="EHA695" s="61"/>
      <c r="EHB695" s="61"/>
      <c r="EHC695" s="61"/>
      <c r="EHD695" s="61"/>
      <c r="EHE695" s="61"/>
      <c r="EHF695" s="61"/>
      <c r="EHG695" s="61"/>
      <c r="EHH695" s="61"/>
      <c r="EHI695" s="61"/>
      <c r="EHJ695" s="61"/>
      <c r="EHK695" s="61"/>
      <c r="EHL695" s="61"/>
      <c r="EHM695" s="61"/>
      <c r="EHN695" s="61"/>
      <c r="EHO695" s="61"/>
      <c r="EHP695" s="61"/>
      <c r="EHQ695" s="61"/>
      <c r="EHR695" s="61"/>
      <c r="EHS695" s="61"/>
      <c r="EHT695" s="61"/>
      <c r="EHU695" s="61"/>
      <c r="EHV695" s="61"/>
      <c r="EHW695" s="61"/>
      <c r="EHX695" s="61"/>
      <c r="EHY695" s="61"/>
      <c r="EHZ695" s="61"/>
      <c r="EIA695" s="61"/>
      <c r="EIB695" s="61"/>
      <c r="EIC695" s="61"/>
      <c r="EID695" s="61"/>
      <c r="EIE695" s="61"/>
      <c r="EIF695" s="61"/>
      <c r="EIG695" s="61"/>
      <c r="EIH695" s="61"/>
      <c r="EII695" s="61"/>
      <c r="EIJ695" s="61"/>
      <c r="EIK695" s="61"/>
      <c r="EIL695" s="61"/>
      <c r="EIM695" s="61"/>
      <c r="EIN695" s="61"/>
      <c r="EIO695" s="61"/>
      <c r="EIP695" s="61"/>
      <c r="EIQ695" s="61"/>
      <c r="EIR695" s="61"/>
      <c r="EIS695" s="61"/>
      <c r="EIT695" s="61"/>
      <c r="EIU695" s="61"/>
      <c r="EIV695" s="61"/>
      <c r="EIW695" s="61"/>
      <c r="EIX695" s="61"/>
      <c r="EIY695" s="61"/>
      <c r="EIZ695" s="61"/>
      <c r="EJA695" s="61"/>
      <c r="EJB695" s="61"/>
      <c r="EJC695" s="61"/>
      <c r="EJD695" s="61"/>
      <c r="EJE695" s="61"/>
      <c r="EJF695" s="61"/>
      <c r="EJG695" s="61"/>
      <c r="EJH695" s="61"/>
      <c r="EJI695" s="61"/>
      <c r="EJJ695" s="61"/>
      <c r="EJK695" s="61"/>
      <c r="EJL695" s="61"/>
      <c r="EJM695" s="61"/>
      <c r="EJN695" s="61"/>
      <c r="EJO695" s="61"/>
      <c r="EJP695" s="61"/>
      <c r="EJQ695" s="61"/>
      <c r="EJR695" s="61"/>
      <c r="EJS695" s="61"/>
      <c r="EJT695" s="61"/>
      <c r="EJU695" s="61"/>
      <c r="EJV695" s="61"/>
      <c r="EJW695" s="61"/>
      <c r="EJX695" s="61"/>
      <c r="EJY695" s="61"/>
      <c r="EJZ695" s="61"/>
      <c r="EKA695" s="61"/>
      <c r="EKB695" s="61"/>
      <c r="EKC695" s="61"/>
      <c r="EKD695" s="61"/>
      <c r="EKE695" s="61"/>
      <c r="EKF695" s="61"/>
      <c r="EKG695" s="61"/>
      <c r="EKH695" s="61"/>
      <c r="EKI695" s="61"/>
      <c r="EKJ695" s="61"/>
      <c r="EKK695" s="61"/>
      <c r="EKL695" s="61"/>
      <c r="EKM695" s="61"/>
      <c r="EKN695" s="61"/>
      <c r="EKO695" s="61"/>
      <c r="EKP695" s="61"/>
      <c r="EKQ695" s="61"/>
      <c r="EKR695" s="61"/>
      <c r="EKS695" s="61"/>
      <c r="EKT695" s="61"/>
      <c r="EKU695" s="61"/>
      <c r="EKV695" s="61"/>
      <c r="EKW695" s="61"/>
      <c r="EKX695" s="61"/>
      <c r="EKY695" s="61"/>
      <c r="EKZ695" s="61"/>
      <c r="ELA695" s="61"/>
      <c r="ELB695" s="61"/>
      <c r="ELC695" s="61"/>
      <c r="ELD695" s="61"/>
      <c r="ELE695" s="61"/>
      <c r="ELF695" s="61"/>
      <c r="ELG695" s="61"/>
      <c r="ELH695" s="61"/>
      <c r="ELI695" s="61"/>
      <c r="ELJ695" s="61"/>
      <c r="ELK695" s="61"/>
      <c r="ELL695" s="61"/>
      <c r="ELM695" s="61"/>
      <c r="ELN695" s="61"/>
      <c r="ELO695" s="61"/>
      <c r="ELP695" s="61"/>
      <c r="ELQ695" s="61"/>
      <c r="ELR695" s="61"/>
      <c r="ELS695" s="61"/>
      <c r="ELT695" s="61"/>
      <c r="ELU695" s="61"/>
      <c r="ELV695" s="61"/>
      <c r="ELW695" s="61"/>
      <c r="ELX695" s="61"/>
      <c r="ELY695" s="61"/>
      <c r="ELZ695" s="61"/>
      <c r="EMA695" s="61"/>
      <c r="EMB695" s="61"/>
      <c r="EMC695" s="61"/>
      <c r="EMD695" s="61"/>
      <c r="EME695" s="61"/>
      <c r="EMF695" s="61"/>
      <c r="EMG695" s="61"/>
      <c r="EMH695" s="61"/>
      <c r="EMI695" s="61"/>
      <c r="EMJ695" s="61"/>
      <c r="EMK695" s="61"/>
      <c r="EML695" s="61"/>
      <c r="EMM695" s="61"/>
      <c r="EMN695" s="61"/>
      <c r="EMO695" s="61"/>
      <c r="EMP695" s="61"/>
      <c r="EMQ695" s="61"/>
      <c r="EMR695" s="61"/>
      <c r="EMS695" s="61"/>
      <c r="EMT695" s="61"/>
      <c r="EMU695" s="61"/>
      <c r="EMV695" s="61"/>
      <c r="EMW695" s="61"/>
      <c r="EMX695" s="61"/>
      <c r="EMY695" s="61"/>
      <c r="EMZ695" s="61"/>
      <c r="ENA695" s="61"/>
      <c r="ENB695" s="61"/>
      <c r="ENC695" s="61"/>
      <c r="END695" s="61"/>
      <c r="ENE695" s="61"/>
      <c r="ENF695" s="61"/>
      <c r="ENG695" s="61"/>
      <c r="ENH695" s="61"/>
      <c r="ENI695" s="61"/>
      <c r="ENJ695" s="61"/>
      <c r="ENK695" s="61"/>
      <c r="ENL695" s="61"/>
      <c r="ENM695" s="61"/>
      <c r="ENN695" s="61"/>
      <c r="ENO695" s="61"/>
      <c r="ENP695" s="61"/>
      <c r="ENQ695" s="61"/>
      <c r="ENR695" s="61"/>
      <c r="ENS695" s="61"/>
      <c r="ENT695" s="61"/>
      <c r="ENU695" s="61"/>
      <c r="ENV695" s="61"/>
      <c r="ENW695" s="61"/>
      <c r="ENX695" s="61"/>
      <c r="ENY695" s="61"/>
      <c r="ENZ695" s="61"/>
      <c r="EOA695" s="61"/>
      <c r="EOB695" s="61"/>
      <c r="EOC695" s="61"/>
      <c r="EOD695" s="61"/>
      <c r="EOE695" s="61"/>
      <c r="EOF695" s="61"/>
      <c r="EOG695" s="61"/>
      <c r="EOH695" s="61"/>
      <c r="EOI695" s="61"/>
      <c r="EOJ695" s="61"/>
      <c r="EOK695" s="61"/>
      <c r="EOL695" s="61"/>
      <c r="EOM695" s="61"/>
      <c r="EON695" s="61"/>
      <c r="EOO695" s="61"/>
      <c r="EOP695" s="61"/>
      <c r="EOQ695" s="61"/>
      <c r="EOR695" s="61"/>
      <c r="EOS695" s="61"/>
      <c r="EOT695" s="61"/>
      <c r="EOU695" s="61"/>
      <c r="EOV695" s="61"/>
      <c r="EOW695" s="61"/>
      <c r="EOX695" s="61"/>
      <c r="EOY695" s="61"/>
      <c r="EOZ695" s="61"/>
      <c r="EPA695" s="61"/>
      <c r="EPB695" s="61"/>
      <c r="EPC695" s="61"/>
      <c r="EPD695" s="61"/>
      <c r="EPE695" s="61"/>
      <c r="EPF695" s="61"/>
      <c r="EPG695" s="61"/>
      <c r="EPH695" s="61"/>
      <c r="EPI695" s="61"/>
      <c r="EPJ695" s="61"/>
      <c r="EPK695" s="61"/>
      <c r="EPL695" s="61"/>
      <c r="EPM695" s="61"/>
      <c r="EPN695" s="61"/>
      <c r="EPO695" s="61"/>
      <c r="EPP695" s="61"/>
      <c r="EPQ695" s="61"/>
      <c r="EPR695" s="61"/>
      <c r="EPS695" s="61"/>
      <c r="EPT695" s="61"/>
      <c r="EPU695" s="61"/>
      <c r="EPV695" s="61"/>
      <c r="EPW695" s="61"/>
      <c r="EPX695" s="61"/>
      <c r="EPY695" s="61"/>
      <c r="EPZ695" s="61"/>
      <c r="EQA695" s="61"/>
      <c r="EQB695" s="61"/>
      <c r="EQC695" s="61"/>
      <c r="EQD695" s="61"/>
      <c r="EQE695" s="61"/>
      <c r="EQF695" s="61"/>
      <c r="EQG695" s="61"/>
      <c r="EQH695" s="61"/>
      <c r="EQI695" s="61"/>
      <c r="EQJ695" s="61"/>
      <c r="EQK695" s="61"/>
      <c r="EQL695" s="61"/>
      <c r="EQM695" s="61"/>
      <c r="EQN695" s="61"/>
      <c r="EQO695" s="61"/>
      <c r="EQP695" s="61"/>
      <c r="EQQ695" s="61"/>
      <c r="EQR695" s="61"/>
      <c r="EQS695" s="61"/>
      <c r="EQT695" s="61"/>
      <c r="EQU695" s="61"/>
      <c r="EQV695" s="61"/>
      <c r="EQW695" s="61"/>
      <c r="EQX695" s="61"/>
      <c r="EQY695" s="61"/>
      <c r="EQZ695" s="61"/>
      <c r="ERA695" s="61"/>
      <c r="ERB695" s="61"/>
      <c r="ERC695" s="61"/>
      <c r="ERD695" s="61"/>
      <c r="ERE695" s="61"/>
      <c r="ERF695" s="61"/>
      <c r="ERG695" s="61"/>
      <c r="ERH695" s="61"/>
      <c r="ERI695" s="61"/>
      <c r="ERJ695" s="61"/>
      <c r="ERK695" s="61"/>
      <c r="ERL695" s="61"/>
      <c r="ERM695" s="61"/>
      <c r="ERN695" s="61"/>
      <c r="ERO695" s="61"/>
      <c r="ERP695" s="61"/>
      <c r="ERQ695" s="61"/>
      <c r="ERR695" s="61"/>
      <c r="ERS695" s="61"/>
      <c r="ERT695" s="61"/>
      <c r="ERU695" s="61"/>
      <c r="ERV695" s="61"/>
      <c r="ERW695" s="61"/>
      <c r="ERX695" s="61"/>
      <c r="ERY695" s="61"/>
      <c r="ERZ695" s="61"/>
      <c r="ESA695" s="61"/>
      <c r="ESB695" s="61"/>
      <c r="ESC695" s="61"/>
      <c r="ESD695" s="61"/>
      <c r="ESE695" s="61"/>
      <c r="ESF695" s="61"/>
      <c r="ESG695" s="61"/>
      <c r="ESH695" s="61"/>
      <c r="ESI695" s="61"/>
      <c r="ESJ695" s="61"/>
      <c r="ESK695" s="61"/>
      <c r="ESL695" s="61"/>
      <c r="ESM695" s="61"/>
      <c r="ESN695" s="61"/>
      <c r="ESO695" s="61"/>
      <c r="ESP695" s="61"/>
      <c r="ESQ695" s="61"/>
      <c r="ESR695" s="61"/>
      <c r="ESS695" s="61"/>
      <c r="EST695" s="61"/>
      <c r="ESU695" s="61"/>
      <c r="ESV695" s="61"/>
      <c r="ESW695" s="61"/>
      <c r="ESX695" s="61"/>
      <c r="ESY695" s="61"/>
      <c r="ESZ695" s="61"/>
      <c r="ETA695" s="61"/>
      <c r="ETB695" s="61"/>
      <c r="ETC695" s="61"/>
      <c r="ETD695" s="61"/>
      <c r="ETE695" s="61"/>
      <c r="ETF695" s="61"/>
      <c r="ETG695" s="61"/>
      <c r="ETH695" s="61"/>
      <c r="ETI695" s="61"/>
      <c r="ETJ695" s="61"/>
      <c r="ETK695" s="61"/>
      <c r="ETL695" s="61"/>
      <c r="ETM695" s="61"/>
      <c r="ETN695" s="61"/>
      <c r="ETO695" s="61"/>
      <c r="ETP695" s="61"/>
      <c r="ETQ695" s="61"/>
      <c r="ETR695" s="61"/>
      <c r="ETS695" s="61"/>
      <c r="ETT695" s="61"/>
      <c r="ETU695" s="61"/>
      <c r="ETV695" s="61"/>
      <c r="ETW695" s="61"/>
      <c r="ETX695" s="61"/>
      <c r="ETY695" s="61"/>
      <c r="ETZ695" s="61"/>
      <c r="EUA695" s="61"/>
      <c r="EUB695" s="61"/>
      <c r="EUC695" s="61"/>
      <c r="EUD695" s="61"/>
      <c r="EUE695" s="61"/>
      <c r="EUF695" s="61"/>
      <c r="EUG695" s="61"/>
      <c r="EUH695" s="61"/>
      <c r="EUI695" s="61"/>
      <c r="EUJ695" s="61"/>
      <c r="EUK695" s="61"/>
      <c r="EUL695" s="61"/>
      <c r="EUM695" s="61"/>
      <c r="EUN695" s="61"/>
      <c r="EUO695" s="61"/>
      <c r="EUP695" s="61"/>
      <c r="EUQ695" s="61"/>
      <c r="EUR695" s="61"/>
      <c r="EUS695" s="61"/>
      <c r="EUT695" s="61"/>
      <c r="EUU695" s="61"/>
      <c r="EUV695" s="61"/>
      <c r="EUW695" s="61"/>
      <c r="EUX695" s="61"/>
      <c r="EUY695" s="61"/>
      <c r="EUZ695" s="61"/>
      <c r="EVA695" s="61"/>
      <c r="EVB695" s="61"/>
      <c r="EVC695" s="61"/>
      <c r="EVD695" s="61"/>
      <c r="EVE695" s="61"/>
      <c r="EVF695" s="61"/>
      <c r="EVG695" s="61"/>
      <c r="EVH695" s="61"/>
      <c r="EVI695" s="61"/>
      <c r="EVJ695" s="61"/>
      <c r="EVK695" s="61"/>
      <c r="EVL695" s="61"/>
      <c r="EVM695" s="61"/>
      <c r="EVN695" s="61"/>
      <c r="EVO695" s="61"/>
      <c r="EVP695" s="61"/>
      <c r="EVQ695" s="61"/>
      <c r="EVR695" s="61"/>
      <c r="EVS695" s="61"/>
      <c r="EVT695" s="61"/>
      <c r="EVU695" s="61"/>
      <c r="EVV695" s="61"/>
      <c r="EVW695" s="61"/>
      <c r="EVX695" s="61"/>
      <c r="EVY695" s="61"/>
      <c r="EVZ695" s="61"/>
      <c r="EWA695" s="61"/>
      <c r="EWB695" s="61"/>
      <c r="EWC695" s="61"/>
      <c r="EWD695" s="61"/>
      <c r="EWE695" s="61"/>
      <c r="EWF695" s="61"/>
      <c r="EWG695" s="61"/>
      <c r="EWH695" s="61"/>
      <c r="EWI695" s="61"/>
      <c r="EWJ695" s="61"/>
      <c r="EWK695" s="61"/>
      <c r="EWL695" s="61"/>
      <c r="EWM695" s="61"/>
      <c r="EWN695" s="61"/>
      <c r="EWO695" s="61"/>
      <c r="EWP695" s="61"/>
      <c r="EWQ695" s="61"/>
      <c r="EWR695" s="61"/>
      <c r="EWS695" s="61"/>
      <c r="EWT695" s="61"/>
      <c r="EWU695" s="61"/>
      <c r="EWV695" s="61"/>
      <c r="EWW695" s="61"/>
      <c r="EWX695" s="61"/>
      <c r="EWY695" s="61"/>
      <c r="EWZ695" s="61"/>
      <c r="EXA695" s="61"/>
      <c r="EXB695" s="61"/>
      <c r="EXC695" s="61"/>
      <c r="EXD695" s="61"/>
      <c r="EXE695" s="61"/>
      <c r="EXF695" s="61"/>
      <c r="EXG695" s="61"/>
      <c r="EXH695" s="61"/>
      <c r="EXI695" s="61"/>
      <c r="EXJ695" s="61"/>
      <c r="EXK695" s="61"/>
      <c r="EXL695" s="61"/>
      <c r="EXM695" s="61"/>
      <c r="EXN695" s="61"/>
      <c r="EXO695" s="61"/>
      <c r="EXP695" s="61"/>
      <c r="EXQ695" s="61"/>
      <c r="EXR695" s="61"/>
      <c r="EXS695" s="61"/>
      <c r="EXT695" s="61"/>
      <c r="EXU695" s="61"/>
      <c r="EXV695" s="61"/>
      <c r="EXW695" s="61"/>
      <c r="EXX695" s="61"/>
      <c r="EXY695" s="61"/>
      <c r="EXZ695" s="61"/>
      <c r="EYA695" s="61"/>
      <c r="EYB695" s="61"/>
      <c r="EYC695" s="61"/>
      <c r="EYD695" s="61"/>
      <c r="EYE695" s="61"/>
      <c r="EYF695" s="61"/>
      <c r="EYG695" s="61"/>
      <c r="EYH695" s="61"/>
      <c r="EYI695" s="61"/>
      <c r="EYJ695" s="61"/>
      <c r="EYK695" s="61"/>
      <c r="EYL695" s="61"/>
      <c r="EYM695" s="61"/>
      <c r="EYN695" s="61"/>
      <c r="EYO695" s="61"/>
      <c r="EYP695" s="61"/>
      <c r="EYQ695" s="61"/>
      <c r="EYR695" s="61"/>
      <c r="EYS695" s="61"/>
      <c r="EYT695" s="61"/>
      <c r="EYU695" s="61"/>
      <c r="EYV695" s="61"/>
      <c r="EYW695" s="61"/>
      <c r="EYX695" s="61"/>
      <c r="EYY695" s="61"/>
      <c r="EYZ695" s="61"/>
      <c r="EZA695" s="61"/>
      <c r="EZB695" s="61"/>
      <c r="EZC695" s="61"/>
      <c r="EZD695" s="61"/>
      <c r="EZE695" s="61"/>
      <c r="EZF695" s="61"/>
      <c r="EZG695" s="61"/>
      <c r="EZH695" s="61"/>
      <c r="EZI695" s="61"/>
      <c r="EZJ695" s="61"/>
      <c r="EZK695" s="61"/>
      <c r="EZL695" s="61"/>
      <c r="EZM695" s="61"/>
      <c r="EZN695" s="61"/>
      <c r="EZO695" s="61"/>
      <c r="EZP695" s="61"/>
      <c r="EZQ695" s="61"/>
      <c r="EZR695" s="61"/>
      <c r="EZS695" s="61"/>
      <c r="EZT695" s="61"/>
      <c r="EZU695" s="61"/>
      <c r="EZV695" s="61"/>
      <c r="EZW695" s="61"/>
      <c r="EZX695" s="61"/>
      <c r="EZY695" s="61"/>
      <c r="EZZ695" s="61"/>
      <c r="FAA695" s="61"/>
      <c r="FAB695" s="61"/>
      <c r="FAC695" s="61"/>
      <c r="FAD695" s="61"/>
      <c r="FAE695" s="61"/>
      <c r="FAF695" s="61"/>
      <c r="FAG695" s="61"/>
      <c r="FAH695" s="61"/>
      <c r="FAI695" s="61"/>
      <c r="FAJ695" s="61"/>
      <c r="FAK695" s="61"/>
      <c r="FAL695" s="61"/>
      <c r="FAM695" s="61"/>
      <c r="FAN695" s="61"/>
      <c r="FAO695" s="61"/>
      <c r="FAP695" s="61"/>
      <c r="FAQ695" s="61"/>
      <c r="FAR695" s="61"/>
      <c r="FAS695" s="61"/>
      <c r="FAT695" s="61"/>
      <c r="FAU695" s="61"/>
      <c r="FAV695" s="61"/>
      <c r="FAW695" s="61"/>
      <c r="FAX695" s="61"/>
      <c r="FAY695" s="61"/>
      <c r="FAZ695" s="61"/>
      <c r="FBA695" s="61"/>
      <c r="FBB695" s="61"/>
      <c r="FBC695" s="61"/>
      <c r="FBD695" s="61"/>
      <c r="FBE695" s="61"/>
      <c r="FBF695" s="61"/>
      <c r="FBG695" s="61"/>
      <c r="FBH695" s="61"/>
      <c r="FBI695" s="61"/>
      <c r="FBJ695" s="61"/>
      <c r="FBK695" s="61"/>
      <c r="FBL695" s="61"/>
      <c r="FBM695" s="61"/>
      <c r="FBN695" s="61"/>
      <c r="FBO695" s="61"/>
      <c r="FBP695" s="61"/>
      <c r="FBQ695" s="61"/>
      <c r="FBR695" s="61"/>
      <c r="FBS695" s="61"/>
      <c r="FBT695" s="61"/>
      <c r="FBU695" s="61"/>
      <c r="FBV695" s="61"/>
      <c r="FBW695" s="61"/>
      <c r="FBX695" s="61"/>
      <c r="FBY695" s="61"/>
      <c r="FBZ695" s="61"/>
      <c r="FCA695" s="61"/>
      <c r="FCB695" s="61"/>
      <c r="FCC695" s="61"/>
      <c r="FCD695" s="61"/>
      <c r="FCE695" s="61"/>
      <c r="FCF695" s="61"/>
      <c r="FCG695" s="61"/>
      <c r="FCH695" s="61"/>
      <c r="FCI695" s="61"/>
      <c r="FCJ695" s="61"/>
      <c r="FCK695" s="61"/>
      <c r="FCL695" s="61"/>
      <c r="FCM695" s="61"/>
      <c r="FCN695" s="61"/>
      <c r="FCO695" s="61"/>
      <c r="FCP695" s="61"/>
      <c r="FCQ695" s="61"/>
      <c r="FCR695" s="61"/>
      <c r="FCS695" s="61"/>
      <c r="FCT695" s="61"/>
      <c r="FCU695" s="61"/>
      <c r="FCV695" s="61"/>
      <c r="FCW695" s="61"/>
      <c r="FCX695" s="61"/>
      <c r="FCY695" s="61"/>
      <c r="FCZ695" s="61"/>
      <c r="FDA695" s="61"/>
      <c r="FDB695" s="61"/>
      <c r="FDC695" s="61"/>
      <c r="FDD695" s="61"/>
      <c r="FDE695" s="61"/>
      <c r="FDF695" s="61"/>
      <c r="FDG695" s="61"/>
      <c r="FDH695" s="61"/>
      <c r="FDI695" s="61"/>
      <c r="FDJ695" s="61"/>
      <c r="FDK695" s="61"/>
      <c r="FDL695" s="61"/>
      <c r="FDM695" s="61"/>
      <c r="FDN695" s="61"/>
      <c r="FDO695" s="61"/>
      <c r="FDP695" s="61"/>
      <c r="FDQ695" s="61"/>
      <c r="FDR695" s="61"/>
      <c r="FDS695" s="61"/>
      <c r="FDT695" s="61"/>
      <c r="FDU695" s="61"/>
      <c r="FDV695" s="61"/>
      <c r="FDW695" s="61"/>
      <c r="FDX695" s="61"/>
      <c r="FDY695" s="61"/>
      <c r="FDZ695" s="61"/>
      <c r="FEA695" s="61"/>
      <c r="FEB695" s="61"/>
      <c r="FEC695" s="61"/>
      <c r="FED695" s="61"/>
      <c r="FEE695" s="61"/>
      <c r="FEF695" s="61"/>
      <c r="FEG695" s="61"/>
      <c r="FEH695" s="61"/>
      <c r="FEI695" s="61"/>
      <c r="FEJ695" s="61"/>
      <c r="FEK695" s="61"/>
      <c r="FEL695" s="61"/>
      <c r="FEM695" s="61"/>
      <c r="FEN695" s="61"/>
      <c r="FEO695" s="61"/>
      <c r="FEP695" s="61"/>
      <c r="FEQ695" s="61"/>
      <c r="FER695" s="61"/>
      <c r="FES695" s="61"/>
      <c r="FET695" s="61"/>
      <c r="FEU695" s="61"/>
      <c r="FEV695" s="61"/>
      <c r="FEW695" s="61"/>
      <c r="FEX695" s="61"/>
      <c r="FEY695" s="61"/>
      <c r="FEZ695" s="61"/>
      <c r="FFA695" s="61"/>
      <c r="FFB695" s="61"/>
      <c r="FFC695" s="61"/>
      <c r="FFD695" s="61"/>
      <c r="FFE695" s="61"/>
      <c r="FFF695" s="61"/>
      <c r="FFG695" s="61"/>
      <c r="FFH695" s="61"/>
      <c r="FFI695" s="61"/>
      <c r="FFJ695" s="61"/>
      <c r="FFK695" s="61"/>
      <c r="FFL695" s="61"/>
      <c r="FFM695" s="61"/>
      <c r="FFN695" s="61"/>
      <c r="FFO695" s="61"/>
      <c r="FFP695" s="61"/>
      <c r="FFQ695" s="61"/>
      <c r="FFR695" s="61"/>
      <c r="FFS695" s="61"/>
      <c r="FFT695" s="61"/>
      <c r="FFU695" s="61"/>
      <c r="FFV695" s="61"/>
      <c r="FFW695" s="61"/>
      <c r="FFX695" s="61"/>
      <c r="FFY695" s="61"/>
      <c r="FFZ695" s="61"/>
      <c r="FGA695" s="61"/>
      <c r="FGB695" s="61"/>
      <c r="FGC695" s="61"/>
      <c r="FGD695" s="61"/>
      <c r="FGE695" s="61"/>
      <c r="FGF695" s="61"/>
      <c r="FGG695" s="61"/>
      <c r="FGH695" s="61"/>
      <c r="FGI695" s="61"/>
      <c r="FGJ695" s="61"/>
      <c r="FGK695" s="61"/>
      <c r="FGL695" s="61"/>
      <c r="FGM695" s="61"/>
      <c r="FGN695" s="61"/>
      <c r="FGO695" s="61"/>
      <c r="FGP695" s="61"/>
      <c r="FGQ695" s="61"/>
      <c r="FGR695" s="61"/>
      <c r="FGS695" s="61"/>
      <c r="FGT695" s="61"/>
      <c r="FGU695" s="61"/>
      <c r="FGV695" s="61"/>
      <c r="FGW695" s="61"/>
      <c r="FGX695" s="61"/>
      <c r="FGY695" s="61"/>
      <c r="FGZ695" s="61"/>
      <c r="FHA695" s="61"/>
      <c r="FHB695" s="61"/>
      <c r="FHC695" s="61"/>
      <c r="FHD695" s="61"/>
      <c r="FHE695" s="61"/>
      <c r="FHF695" s="61"/>
      <c r="FHG695" s="61"/>
      <c r="FHH695" s="61"/>
      <c r="FHI695" s="61"/>
      <c r="FHJ695" s="61"/>
      <c r="FHK695" s="61"/>
      <c r="FHL695" s="61"/>
      <c r="FHM695" s="61"/>
      <c r="FHN695" s="61"/>
      <c r="FHO695" s="61"/>
      <c r="FHP695" s="61"/>
      <c r="FHQ695" s="61"/>
      <c r="FHR695" s="61"/>
      <c r="FHS695" s="61"/>
      <c r="FHT695" s="61"/>
      <c r="FHU695" s="61"/>
      <c r="FHV695" s="61"/>
      <c r="FHW695" s="61"/>
      <c r="FHX695" s="61"/>
      <c r="FHY695" s="61"/>
      <c r="FHZ695" s="61"/>
      <c r="FIA695" s="61"/>
      <c r="FIB695" s="61"/>
      <c r="FIC695" s="61"/>
      <c r="FID695" s="61"/>
      <c r="FIE695" s="61"/>
      <c r="FIF695" s="61"/>
      <c r="FIG695" s="61"/>
      <c r="FIH695" s="61"/>
      <c r="FII695" s="61"/>
      <c r="FIJ695" s="61"/>
      <c r="FIK695" s="61"/>
      <c r="FIL695" s="61"/>
      <c r="FIM695" s="61"/>
      <c r="FIN695" s="61"/>
      <c r="FIO695" s="61"/>
      <c r="FIP695" s="61"/>
      <c r="FIQ695" s="61"/>
      <c r="FIR695" s="61"/>
      <c r="FIS695" s="61"/>
      <c r="FIT695" s="61"/>
      <c r="FIU695" s="61"/>
      <c r="FIV695" s="61"/>
      <c r="FIW695" s="61"/>
      <c r="FIX695" s="61"/>
      <c r="FIY695" s="61"/>
      <c r="FIZ695" s="61"/>
      <c r="FJA695" s="61"/>
      <c r="FJB695" s="61"/>
      <c r="FJC695" s="61"/>
      <c r="FJD695" s="61"/>
      <c r="FJE695" s="61"/>
      <c r="FJF695" s="61"/>
      <c r="FJG695" s="61"/>
      <c r="FJH695" s="61"/>
      <c r="FJI695" s="61"/>
      <c r="FJJ695" s="61"/>
      <c r="FJK695" s="61"/>
      <c r="FJL695" s="61"/>
      <c r="FJM695" s="61"/>
      <c r="FJN695" s="61"/>
      <c r="FJO695" s="61"/>
      <c r="FJP695" s="61"/>
      <c r="FJQ695" s="61"/>
      <c r="FJR695" s="61"/>
      <c r="FJS695" s="61"/>
      <c r="FJT695" s="61"/>
      <c r="FJU695" s="61"/>
      <c r="FJV695" s="61"/>
      <c r="FJW695" s="61"/>
      <c r="FJX695" s="61"/>
      <c r="FJY695" s="61"/>
      <c r="FJZ695" s="61"/>
      <c r="FKA695" s="61"/>
      <c r="FKB695" s="61"/>
      <c r="FKC695" s="61"/>
      <c r="FKD695" s="61"/>
      <c r="FKE695" s="61"/>
      <c r="FKF695" s="61"/>
      <c r="FKG695" s="61"/>
      <c r="FKH695" s="61"/>
      <c r="FKI695" s="61"/>
      <c r="FKJ695" s="61"/>
      <c r="FKK695" s="61"/>
      <c r="FKL695" s="61"/>
      <c r="FKM695" s="61"/>
      <c r="FKN695" s="61"/>
      <c r="FKO695" s="61"/>
      <c r="FKP695" s="61"/>
      <c r="FKQ695" s="61"/>
      <c r="FKR695" s="61"/>
      <c r="FKS695" s="61"/>
      <c r="FKT695" s="61"/>
      <c r="FKU695" s="61"/>
      <c r="FKV695" s="61"/>
      <c r="FKW695" s="61"/>
      <c r="FKX695" s="61"/>
      <c r="FKY695" s="61"/>
      <c r="FKZ695" s="61"/>
      <c r="FLA695" s="61"/>
      <c r="FLB695" s="61"/>
      <c r="FLC695" s="61"/>
      <c r="FLD695" s="61"/>
      <c r="FLE695" s="61"/>
      <c r="FLF695" s="61"/>
      <c r="FLG695" s="61"/>
      <c r="FLH695" s="61"/>
      <c r="FLI695" s="61"/>
      <c r="FLJ695" s="61"/>
      <c r="FLK695" s="61"/>
      <c r="FLL695" s="61"/>
      <c r="FLM695" s="61"/>
      <c r="FLN695" s="61"/>
      <c r="FLO695" s="61"/>
      <c r="FLP695" s="61"/>
      <c r="FLQ695" s="61"/>
      <c r="FLR695" s="61"/>
      <c r="FLS695" s="61"/>
      <c r="FLT695" s="61"/>
      <c r="FLU695" s="61"/>
      <c r="FLV695" s="61"/>
      <c r="FLW695" s="61"/>
      <c r="FLX695" s="61"/>
      <c r="FLY695" s="61"/>
      <c r="FLZ695" s="61"/>
      <c r="FMA695" s="61"/>
      <c r="FMB695" s="61"/>
      <c r="FMC695" s="61"/>
      <c r="FMD695" s="61"/>
      <c r="FME695" s="61"/>
      <c r="FMF695" s="61"/>
      <c r="FMG695" s="61"/>
      <c r="FMH695" s="61"/>
      <c r="FMI695" s="61"/>
      <c r="FMJ695" s="61"/>
      <c r="FMK695" s="61"/>
      <c r="FML695" s="61"/>
      <c r="FMM695" s="61"/>
      <c r="FMN695" s="61"/>
      <c r="FMO695" s="61"/>
      <c r="FMP695" s="61"/>
      <c r="FMQ695" s="61"/>
      <c r="FMR695" s="61"/>
      <c r="FMS695" s="61"/>
      <c r="FMT695" s="61"/>
      <c r="FMU695" s="61"/>
      <c r="FMV695" s="61"/>
      <c r="FMW695" s="61"/>
      <c r="FMX695" s="61"/>
      <c r="FMY695" s="61"/>
      <c r="FMZ695" s="61"/>
      <c r="FNA695" s="61"/>
      <c r="FNB695" s="61"/>
      <c r="FNC695" s="61"/>
      <c r="FND695" s="61"/>
      <c r="FNE695" s="61"/>
      <c r="FNF695" s="61"/>
      <c r="FNG695" s="61"/>
      <c r="FNH695" s="61"/>
      <c r="FNI695" s="61"/>
      <c r="FNJ695" s="61"/>
      <c r="FNK695" s="61"/>
      <c r="FNL695" s="61"/>
      <c r="FNM695" s="61"/>
      <c r="FNN695" s="61"/>
      <c r="FNO695" s="61"/>
      <c r="FNP695" s="61"/>
      <c r="FNQ695" s="61"/>
      <c r="FNR695" s="61"/>
      <c r="FNS695" s="61"/>
      <c r="FNT695" s="61"/>
      <c r="FNU695" s="61"/>
      <c r="FNV695" s="61"/>
      <c r="FNW695" s="61"/>
      <c r="FNX695" s="61"/>
      <c r="FNY695" s="61"/>
      <c r="FNZ695" s="61"/>
      <c r="FOA695" s="61"/>
      <c r="FOB695" s="61"/>
      <c r="FOC695" s="61"/>
      <c r="FOD695" s="61"/>
      <c r="FOE695" s="61"/>
      <c r="FOF695" s="61"/>
      <c r="FOG695" s="61"/>
      <c r="FOH695" s="61"/>
      <c r="FOI695" s="61"/>
      <c r="FOJ695" s="61"/>
      <c r="FOK695" s="61"/>
      <c r="FOL695" s="61"/>
      <c r="FOM695" s="61"/>
      <c r="FON695" s="61"/>
      <c r="FOO695" s="61"/>
      <c r="FOP695" s="61"/>
      <c r="FOQ695" s="61"/>
      <c r="FOR695" s="61"/>
      <c r="FOS695" s="61"/>
      <c r="FOT695" s="61"/>
      <c r="FOU695" s="61"/>
      <c r="FOV695" s="61"/>
      <c r="FOW695" s="61"/>
      <c r="FOX695" s="61"/>
      <c r="FOY695" s="61"/>
      <c r="FOZ695" s="61"/>
      <c r="FPA695" s="61"/>
      <c r="FPB695" s="61"/>
      <c r="FPC695" s="61"/>
      <c r="FPD695" s="61"/>
      <c r="FPE695" s="61"/>
      <c r="FPF695" s="61"/>
      <c r="FPG695" s="61"/>
      <c r="FPH695" s="61"/>
      <c r="FPI695" s="61"/>
      <c r="FPJ695" s="61"/>
      <c r="FPK695" s="61"/>
      <c r="FPL695" s="61"/>
      <c r="FPM695" s="61"/>
      <c r="FPN695" s="61"/>
      <c r="FPO695" s="61"/>
      <c r="FPP695" s="61"/>
      <c r="FPQ695" s="61"/>
      <c r="FPR695" s="61"/>
      <c r="FPS695" s="61"/>
      <c r="FPT695" s="61"/>
      <c r="FPU695" s="61"/>
      <c r="FPV695" s="61"/>
      <c r="FPW695" s="61"/>
      <c r="FPX695" s="61"/>
      <c r="FPY695" s="61"/>
      <c r="FPZ695" s="61"/>
      <c r="FQA695" s="61"/>
      <c r="FQB695" s="61"/>
      <c r="FQC695" s="61"/>
      <c r="FQD695" s="61"/>
      <c r="FQE695" s="61"/>
      <c r="FQF695" s="61"/>
      <c r="FQG695" s="61"/>
      <c r="FQH695" s="61"/>
      <c r="FQI695" s="61"/>
      <c r="FQJ695" s="61"/>
      <c r="FQK695" s="61"/>
      <c r="FQL695" s="61"/>
      <c r="FQM695" s="61"/>
      <c r="FQN695" s="61"/>
      <c r="FQO695" s="61"/>
      <c r="FQP695" s="61"/>
      <c r="FQQ695" s="61"/>
      <c r="FQR695" s="61"/>
      <c r="FQS695" s="61"/>
      <c r="FQT695" s="61"/>
      <c r="FQU695" s="61"/>
      <c r="FQV695" s="61"/>
      <c r="FQW695" s="61"/>
      <c r="FQX695" s="61"/>
      <c r="FQY695" s="61"/>
      <c r="FQZ695" s="61"/>
      <c r="FRA695" s="61"/>
      <c r="FRB695" s="61"/>
      <c r="FRC695" s="61"/>
      <c r="FRD695" s="61"/>
      <c r="FRE695" s="61"/>
      <c r="FRF695" s="61"/>
      <c r="FRG695" s="61"/>
      <c r="FRH695" s="61"/>
      <c r="FRI695" s="61"/>
      <c r="FRJ695" s="61"/>
      <c r="FRK695" s="61"/>
      <c r="FRL695" s="61"/>
      <c r="FRM695" s="61"/>
      <c r="FRN695" s="61"/>
      <c r="FRO695" s="61"/>
      <c r="FRP695" s="61"/>
      <c r="FRQ695" s="61"/>
      <c r="FRR695" s="61"/>
      <c r="FRS695" s="61"/>
      <c r="FRT695" s="61"/>
      <c r="FRU695" s="61"/>
      <c r="FRV695" s="61"/>
      <c r="FRW695" s="61"/>
      <c r="FRX695" s="61"/>
      <c r="FRY695" s="61"/>
      <c r="FRZ695" s="61"/>
      <c r="FSA695" s="61"/>
      <c r="FSB695" s="61"/>
      <c r="FSC695" s="61"/>
      <c r="FSD695" s="61"/>
      <c r="FSE695" s="61"/>
      <c r="FSF695" s="61"/>
      <c r="FSG695" s="61"/>
      <c r="FSH695" s="61"/>
      <c r="FSI695" s="61"/>
      <c r="FSJ695" s="61"/>
      <c r="FSK695" s="61"/>
      <c r="FSL695" s="61"/>
      <c r="FSM695" s="61"/>
      <c r="FSN695" s="61"/>
      <c r="FSO695" s="61"/>
      <c r="FSP695" s="61"/>
      <c r="FSQ695" s="61"/>
      <c r="FSR695" s="61"/>
      <c r="FSS695" s="61"/>
      <c r="FST695" s="61"/>
      <c r="FSU695" s="61"/>
      <c r="FSV695" s="61"/>
      <c r="FSW695" s="61"/>
      <c r="FSX695" s="61"/>
      <c r="FSY695" s="61"/>
      <c r="FSZ695" s="61"/>
      <c r="FTA695" s="61"/>
      <c r="FTB695" s="61"/>
      <c r="FTC695" s="61"/>
      <c r="FTD695" s="61"/>
      <c r="FTE695" s="61"/>
      <c r="FTF695" s="61"/>
      <c r="FTG695" s="61"/>
      <c r="FTH695" s="61"/>
      <c r="FTI695" s="61"/>
      <c r="FTJ695" s="61"/>
      <c r="FTK695" s="61"/>
      <c r="FTL695" s="61"/>
      <c r="FTM695" s="61"/>
      <c r="FTN695" s="61"/>
      <c r="FTO695" s="61"/>
      <c r="FTP695" s="61"/>
      <c r="FTQ695" s="61"/>
      <c r="FTR695" s="61"/>
      <c r="FTS695" s="61"/>
      <c r="FTT695" s="61"/>
      <c r="FTU695" s="61"/>
      <c r="FTV695" s="61"/>
      <c r="FTW695" s="61"/>
      <c r="FTX695" s="61"/>
      <c r="FTY695" s="61"/>
      <c r="FTZ695" s="61"/>
      <c r="FUA695" s="61"/>
      <c r="FUB695" s="61"/>
      <c r="FUC695" s="61"/>
      <c r="FUD695" s="61"/>
      <c r="FUE695" s="61"/>
      <c r="FUF695" s="61"/>
      <c r="FUG695" s="61"/>
      <c r="FUH695" s="61"/>
      <c r="FUI695" s="61"/>
      <c r="FUJ695" s="61"/>
      <c r="FUK695" s="61"/>
      <c r="FUL695" s="61"/>
      <c r="FUM695" s="61"/>
      <c r="FUN695" s="61"/>
      <c r="FUO695" s="61"/>
      <c r="FUP695" s="61"/>
      <c r="FUQ695" s="61"/>
      <c r="FUR695" s="61"/>
      <c r="FUS695" s="61"/>
      <c r="FUT695" s="61"/>
      <c r="FUU695" s="61"/>
      <c r="FUV695" s="61"/>
      <c r="FUW695" s="61"/>
      <c r="FUX695" s="61"/>
      <c r="FUY695" s="61"/>
      <c r="FUZ695" s="61"/>
      <c r="FVA695" s="61"/>
      <c r="FVB695" s="61"/>
      <c r="FVC695" s="61"/>
      <c r="FVD695" s="61"/>
      <c r="FVE695" s="61"/>
      <c r="FVF695" s="61"/>
      <c r="FVG695" s="61"/>
      <c r="FVH695" s="61"/>
      <c r="FVI695" s="61"/>
      <c r="FVJ695" s="61"/>
      <c r="FVK695" s="61"/>
      <c r="FVL695" s="61"/>
      <c r="FVM695" s="61"/>
      <c r="FVN695" s="61"/>
      <c r="FVO695" s="61"/>
      <c r="FVP695" s="61"/>
      <c r="FVQ695" s="61"/>
      <c r="FVR695" s="61"/>
      <c r="FVS695" s="61"/>
      <c r="FVT695" s="61"/>
      <c r="FVU695" s="61"/>
      <c r="FVV695" s="61"/>
      <c r="FVW695" s="61"/>
      <c r="FVX695" s="61"/>
      <c r="FVY695" s="61"/>
      <c r="FVZ695" s="61"/>
      <c r="FWA695" s="61"/>
      <c r="FWB695" s="61"/>
      <c r="FWC695" s="61"/>
      <c r="FWD695" s="61"/>
      <c r="FWE695" s="61"/>
      <c r="FWF695" s="61"/>
      <c r="FWG695" s="61"/>
      <c r="FWH695" s="61"/>
      <c r="FWI695" s="61"/>
      <c r="FWJ695" s="61"/>
      <c r="FWK695" s="61"/>
      <c r="FWL695" s="61"/>
      <c r="FWM695" s="61"/>
      <c r="FWN695" s="61"/>
      <c r="FWO695" s="61"/>
      <c r="FWP695" s="61"/>
      <c r="FWQ695" s="61"/>
      <c r="FWR695" s="61"/>
      <c r="FWS695" s="61"/>
      <c r="FWT695" s="61"/>
      <c r="FWU695" s="61"/>
      <c r="FWV695" s="61"/>
      <c r="FWW695" s="61"/>
      <c r="FWX695" s="61"/>
      <c r="FWY695" s="61"/>
      <c r="FWZ695" s="61"/>
      <c r="FXA695" s="61"/>
      <c r="FXB695" s="61"/>
      <c r="FXC695" s="61"/>
      <c r="FXD695" s="61"/>
      <c r="FXE695" s="61"/>
      <c r="FXF695" s="61"/>
      <c r="FXG695" s="61"/>
      <c r="FXH695" s="61"/>
      <c r="FXI695" s="61"/>
      <c r="FXJ695" s="61"/>
      <c r="FXK695" s="61"/>
      <c r="FXL695" s="61"/>
      <c r="FXM695" s="61"/>
      <c r="FXN695" s="61"/>
      <c r="FXO695" s="61"/>
      <c r="FXP695" s="61"/>
      <c r="FXQ695" s="61"/>
      <c r="FXR695" s="61"/>
      <c r="FXS695" s="61"/>
      <c r="FXT695" s="61"/>
      <c r="FXU695" s="61"/>
      <c r="FXV695" s="61"/>
      <c r="FXW695" s="61"/>
      <c r="FXX695" s="61"/>
      <c r="FXY695" s="61"/>
      <c r="FXZ695" s="61"/>
      <c r="FYA695" s="61"/>
      <c r="FYB695" s="61"/>
      <c r="FYC695" s="61"/>
      <c r="FYD695" s="61"/>
      <c r="FYE695" s="61"/>
      <c r="FYF695" s="61"/>
      <c r="FYG695" s="61"/>
      <c r="FYH695" s="61"/>
      <c r="FYI695" s="61"/>
      <c r="FYJ695" s="61"/>
      <c r="FYK695" s="61"/>
      <c r="FYL695" s="61"/>
      <c r="FYM695" s="61"/>
      <c r="FYN695" s="61"/>
      <c r="FYO695" s="61"/>
      <c r="FYP695" s="61"/>
      <c r="FYQ695" s="61"/>
      <c r="FYR695" s="61"/>
      <c r="FYS695" s="61"/>
      <c r="FYT695" s="61"/>
      <c r="FYU695" s="61"/>
      <c r="FYV695" s="61"/>
      <c r="FYW695" s="61"/>
      <c r="FYX695" s="61"/>
      <c r="FYY695" s="61"/>
      <c r="FYZ695" s="61"/>
      <c r="FZA695" s="61"/>
      <c r="FZB695" s="61"/>
      <c r="FZC695" s="61"/>
      <c r="FZD695" s="61"/>
      <c r="FZE695" s="61"/>
      <c r="FZF695" s="61"/>
      <c r="FZG695" s="61"/>
      <c r="FZH695" s="61"/>
      <c r="FZI695" s="61"/>
      <c r="FZJ695" s="61"/>
      <c r="FZK695" s="61"/>
      <c r="FZL695" s="61"/>
      <c r="FZM695" s="61"/>
      <c r="FZN695" s="61"/>
      <c r="FZO695" s="61"/>
      <c r="FZP695" s="61"/>
      <c r="FZQ695" s="61"/>
      <c r="FZR695" s="61"/>
      <c r="FZS695" s="61"/>
      <c r="FZT695" s="61"/>
      <c r="FZU695" s="61"/>
      <c r="FZV695" s="61"/>
      <c r="FZW695" s="61"/>
      <c r="FZX695" s="61"/>
      <c r="FZY695" s="61"/>
      <c r="FZZ695" s="61"/>
      <c r="GAA695" s="61"/>
      <c r="GAB695" s="61"/>
      <c r="GAC695" s="61"/>
      <c r="GAD695" s="61"/>
      <c r="GAE695" s="61"/>
      <c r="GAF695" s="61"/>
      <c r="GAG695" s="61"/>
      <c r="GAH695" s="61"/>
      <c r="GAI695" s="61"/>
      <c r="GAJ695" s="61"/>
      <c r="GAK695" s="61"/>
      <c r="GAL695" s="61"/>
      <c r="GAM695" s="61"/>
      <c r="GAN695" s="61"/>
      <c r="GAO695" s="61"/>
      <c r="GAP695" s="61"/>
      <c r="GAQ695" s="61"/>
      <c r="GAR695" s="61"/>
      <c r="GAS695" s="61"/>
      <c r="GAT695" s="61"/>
      <c r="GAU695" s="61"/>
      <c r="GAV695" s="61"/>
      <c r="GAW695" s="61"/>
      <c r="GAX695" s="61"/>
      <c r="GAY695" s="61"/>
      <c r="GAZ695" s="61"/>
      <c r="GBA695" s="61"/>
      <c r="GBB695" s="61"/>
      <c r="GBC695" s="61"/>
      <c r="GBD695" s="61"/>
      <c r="GBE695" s="61"/>
      <c r="GBF695" s="61"/>
      <c r="GBG695" s="61"/>
      <c r="GBH695" s="61"/>
      <c r="GBI695" s="61"/>
      <c r="GBJ695" s="61"/>
      <c r="GBK695" s="61"/>
      <c r="GBL695" s="61"/>
      <c r="GBM695" s="61"/>
      <c r="GBN695" s="61"/>
      <c r="GBO695" s="61"/>
      <c r="GBP695" s="61"/>
      <c r="GBQ695" s="61"/>
      <c r="GBR695" s="61"/>
      <c r="GBS695" s="61"/>
      <c r="GBT695" s="61"/>
      <c r="GBU695" s="61"/>
      <c r="GBV695" s="61"/>
      <c r="GBW695" s="61"/>
      <c r="GBX695" s="61"/>
      <c r="GBY695" s="61"/>
      <c r="GBZ695" s="61"/>
      <c r="GCA695" s="61"/>
      <c r="GCB695" s="61"/>
      <c r="GCC695" s="61"/>
      <c r="GCD695" s="61"/>
      <c r="GCE695" s="61"/>
      <c r="GCF695" s="61"/>
      <c r="GCG695" s="61"/>
      <c r="GCH695" s="61"/>
      <c r="GCI695" s="61"/>
      <c r="GCJ695" s="61"/>
      <c r="GCK695" s="61"/>
      <c r="GCL695" s="61"/>
      <c r="GCM695" s="61"/>
      <c r="GCN695" s="61"/>
      <c r="GCO695" s="61"/>
      <c r="GCP695" s="61"/>
      <c r="GCQ695" s="61"/>
      <c r="GCR695" s="61"/>
      <c r="GCS695" s="61"/>
      <c r="GCT695" s="61"/>
      <c r="GCU695" s="61"/>
      <c r="GCV695" s="61"/>
      <c r="GCW695" s="61"/>
      <c r="GCX695" s="61"/>
      <c r="GCY695" s="61"/>
      <c r="GCZ695" s="61"/>
      <c r="GDA695" s="61"/>
      <c r="GDB695" s="61"/>
      <c r="GDC695" s="61"/>
      <c r="GDD695" s="61"/>
      <c r="GDE695" s="61"/>
      <c r="GDF695" s="61"/>
      <c r="GDG695" s="61"/>
      <c r="GDH695" s="61"/>
      <c r="GDI695" s="61"/>
      <c r="GDJ695" s="61"/>
      <c r="GDK695" s="61"/>
      <c r="GDL695" s="61"/>
      <c r="GDM695" s="61"/>
      <c r="GDN695" s="61"/>
      <c r="GDO695" s="61"/>
      <c r="GDP695" s="61"/>
      <c r="GDQ695" s="61"/>
      <c r="GDR695" s="61"/>
      <c r="GDS695" s="61"/>
      <c r="GDT695" s="61"/>
      <c r="GDU695" s="61"/>
      <c r="GDV695" s="61"/>
      <c r="GDW695" s="61"/>
      <c r="GDX695" s="61"/>
      <c r="GDY695" s="61"/>
      <c r="GDZ695" s="61"/>
      <c r="GEA695" s="61"/>
      <c r="GEB695" s="61"/>
      <c r="GEC695" s="61"/>
      <c r="GED695" s="61"/>
      <c r="GEE695" s="61"/>
      <c r="GEF695" s="61"/>
      <c r="GEG695" s="61"/>
      <c r="GEH695" s="61"/>
      <c r="GEI695" s="61"/>
      <c r="GEJ695" s="61"/>
      <c r="GEK695" s="61"/>
      <c r="GEL695" s="61"/>
      <c r="GEM695" s="61"/>
      <c r="GEN695" s="61"/>
      <c r="GEO695" s="61"/>
      <c r="GEP695" s="61"/>
      <c r="GEQ695" s="61"/>
      <c r="GER695" s="61"/>
      <c r="GES695" s="61"/>
      <c r="GET695" s="61"/>
      <c r="GEU695" s="61"/>
      <c r="GEV695" s="61"/>
      <c r="GEW695" s="61"/>
      <c r="GEX695" s="61"/>
      <c r="GEY695" s="61"/>
      <c r="GEZ695" s="61"/>
      <c r="GFA695" s="61"/>
      <c r="GFB695" s="61"/>
      <c r="GFC695" s="61"/>
      <c r="GFD695" s="61"/>
      <c r="GFE695" s="61"/>
      <c r="GFF695" s="61"/>
      <c r="GFG695" s="61"/>
      <c r="GFH695" s="61"/>
      <c r="GFI695" s="61"/>
      <c r="GFJ695" s="61"/>
      <c r="GFK695" s="61"/>
      <c r="GFL695" s="61"/>
      <c r="GFM695" s="61"/>
      <c r="GFN695" s="61"/>
      <c r="GFO695" s="61"/>
      <c r="GFP695" s="61"/>
      <c r="GFQ695" s="61"/>
      <c r="GFR695" s="61"/>
      <c r="GFS695" s="61"/>
      <c r="GFT695" s="61"/>
      <c r="GFU695" s="61"/>
      <c r="GFV695" s="61"/>
      <c r="GFW695" s="61"/>
      <c r="GFX695" s="61"/>
      <c r="GFY695" s="61"/>
      <c r="GFZ695" s="61"/>
      <c r="GGA695" s="61"/>
      <c r="GGB695" s="61"/>
      <c r="GGC695" s="61"/>
      <c r="GGD695" s="61"/>
      <c r="GGE695" s="61"/>
      <c r="GGF695" s="61"/>
      <c r="GGG695" s="61"/>
      <c r="GGH695" s="61"/>
      <c r="GGI695" s="61"/>
      <c r="GGJ695" s="61"/>
      <c r="GGK695" s="61"/>
      <c r="GGL695" s="61"/>
      <c r="GGM695" s="61"/>
      <c r="GGN695" s="61"/>
      <c r="GGO695" s="61"/>
      <c r="GGP695" s="61"/>
      <c r="GGQ695" s="61"/>
      <c r="GGR695" s="61"/>
      <c r="GGS695" s="61"/>
      <c r="GGT695" s="61"/>
      <c r="GGU695" s="61"/>
      <c r="GGV695" s="61"/>
      <c r="GGW695" s="61"/>
      <c r="GGX695" s="61"/>
      <c r="GGY695" s="61"/>
      <c r="GGZ695" s="61"/>
      <c r="GHA695" s="61"/>
      <c r="GHB695" s="61"/>
      <c r="GHC695" s="61"/>
      <c r="GHD695" s="61"/>
      <c r="GHE695" s="61"/>
      <c r="GHF695" s="61"/>
      <c r="GHG695" s="61"/>
      <c r="GHH695" s="61"/>
      <c r="GHI695" s="61"/>
      <c r="GHJ695" s="61"/>
      <c r="GHK695" s="61"/>
      <c r="GHL695" s="61"/>
      <c r="GHM695" s="61"/>
      <c r="GHN695" s="61"/>
      <c r="GHO695" s="61"/>
      <c r="GHP695" s="61"/>
      <c r="GHQ695" s="61"/>
      <c r="GHR695" s="61"/>
      <c r="GHS695" s="61"/>
      <c r="GHT695" s="61"/>
      <c r="GHU695" s="61"/>
      <c r="GHV695" s="61"/>
      <c r="GHW695" s="61"/>
      <c r="GHX695" s="61"/>
      <c r="GHY695" s="61"/>
      <c r="GHZ695" s="61"/>
      <c r="GIA695" s="61"/>
      <c r="GIB695" s="61"/>
      <c r="GIC695" s="61"/>
      <c r="GID695" s="61"/>
      <c r="GIE695" s="61"/>
      <c r="GIF695" s="61"/>
      <c r="GIG695" s="61"/>
      <c r="GIH695" s="61"/>
      <c r="GII695" s="61"/>
      <c r="GIJ695" s="61"/>
      <c r="GIK695" s="61"/>
      <c r="GIL695" s="61"/>
      <c r="GIM695" s="61"/>
      <c r="GIN695" s="61"/>
      <c r="GIO695" s="61"/>
      <c r="GIP695" s="61"/>
      <c r="GIQ695" s="61"/>
      <c r="GIR695" s="61"/>
      <c r="GIS695" s="61"/>
      <c r="GIT695" s="61"/>
      <c r="GIU695" s="61"/>
      <c r="GIV695" s="61"/>
      <c r="GIW695" s="61"/>
      <c r="GIX695" s="61"/>
      <c r="GIY695" s="61"/>
      <c r="GIZ695" s="61"/>
      <c r="GJA695" s="61"/>
      <c r="GJB695" s="61"/>
      <c r="GJC695" s="61"/>
      <c r="GJD695" s="61"/>
      <c r="GJE695" s="61"/>
      <c r="GJF695" s="61"/>
      <c r="GJG695" s="61"/>
      <c r="GJH695" s="61"/>
      <c r="GJI695" s="61"/>
      <c r="GJJ695" s="61"/>
      <c r="GJK695" s="61"/>
      <c r="GJL695" s="61"/>
      <c r="GJM695" s="61"/>
      <c r="GJN695" s="61"/>
      <c r="GJO695" s="61"/>
      <c r="GJP695" s="61"/>
      <c r="GJQ695" s="61"/>
      <c r="GJR695" s="61"/>
      <c r="GJS695" s="61"/>
      <c r="GJT695" s="61"/>
      <c r="GJU695" s="61"/>
      <c r="GJV695" s="61"/>
      <c r="GJW695" s="61"/>
      <c r="GJX695" s="61"/>
      <c r="GJY695" s="61"/>
      <c r="GJZ695" s="61"/>
      <c r="GKA695" s="61"/>
      <c r="GKB695" s="61"/>
      <c r="GKC695" s="61"/>
      <c r="GKD695" s="61"/>
      <c r="GKE695" s="61"/>
      <c r="GKF695" s="61"/>
      <c r="GKG695" s="61"/>
      <c r="GKH695" s="61"/>
      <c r="GKI695" s="61"/>
      <c r="GKJ695" s="61"/>
      <c r="GKK695" s="61"/>
      <c r="GKL695" s="61"/>
      <c r="GKM695" s="61"/>
      <c r="GKN695" s="61"/>
      <c r="GKO695" s="61"/>
      <c r="GKP695" s="61"/>
      <c r="GKQ695" s="61"/>
      <c r="GKR695" s="61"/>
      <c r="GKS695" s="61"/>
      <c r="GKT695" s="61"/>
      <c r="GKU695" s="61"/>
      <c r="GKV695" s="61"/>
      <c r="GKW695" s="61"/>
      <c r="GKX695" s="61"/>
      <c r="GKY695" s="61"/>
      <c r="GKZ695" s="61"/>
      <c r="GLA695" s="61"/>
      <c r="GLB695" s="61"/>
      <c r="GLC695" s="61"/>
      <c r="GLD695" s="61"/>
      <c r="GLE695" s="61"/>
      <c r="GLF695" s="61"/>
      <c r="GLG695" s="61"/>
      <c r="GLH695" s="61"/>
      <c r="GLI695" s="61"/>
      <c r="GLJ695" s="61"/>
      <c r="GLK695" s="61"/>
      <c r="GLL695" s="61"/>
      <c r="GLM695" s="61"/>
      <c r="GLN695" s="61"/>
      <c r="GLO695" s="61"/>
      <c r="GLP695" s="61"/>
      <c r="GLQ695" s="61"/>
      <c r="GLR695" s="61"/>
      <c r="GLS695" s="61"/>
      <c r="GLT695" s="61"/>
      <c r="GLU695" s="61"/>
      <c r="GLV695" s="61"/>
      <c r="GLW695" s="61"/>
      <c r="GLX695" s="61"/>
      <c r="GLY695" s="61"/>
      <c r="GLZ695" s="61"/>
      <c r="GMA695" s="61"/>
      <c r="GMB695" s="61"/>
      <c r="GMC695" s="61"/>
      <c r="GMD695" s="61"/>
      <c r="GME695" s="61"/>
      <c r="GMF695" s="61"/>
      <c r="GMG695" s="61"/>
      <c r="GMH695" s="61"/>
      <c r="GMI695" s="61"/>
      <c r="GMJ695" s="61"/>
      <c r="GMK695" s="61"/>
      <c r="GML695" s="61"/>
      <c r="GMM695" s="61"/>
      <c r="GMN695" s="61"/>
      <c r="GMO695" s="61"/>
      <c r="GMP695" s="61"/>
      <c r="GMQ695" s="61"/>
      <c r="GMR695" s="61"/>
      <c r="GMS695" s="61"/>
      <c r="GMT695" s="61"/>
      <c r="GMU695" s="61"/>
      <c r="GMV695" s="61"/>
      <c r="GMW695" s="61"/>
      <c r="GMX695" s="61"/>
      <c r="GMY695" s="61"/>
      <c r="GMZ695" s="61"/>
      <c r="GNA695" s="61"/>
      <c r="GNB695" s="61"/>
      <c r="GNC695" s="61"/>
      <c r="GND695" s="61"/>
      <c r="GNE695" s="61"/>
      <c r="GNF695" s="61"/>
      <c r="GNG695" s="61"/>
      <c r="GNH695" s="61"/>
      <c r="GNI695" s="61"/>
      <c r="GNJ695" s="61"/>
      <c r="GNK695" s="61"/>
      <c r="GNL695" s="61"/>
      <c r="GNM695" s="61"/>
      <c r="GNN695" s="61"/>
      <c r="GNO695" s="61"/>
      <c r="GNP695" s="61"/>
      <c r="GNQ695" s="61"/>
      <c r="GNR695" s="61"/>
      <c r="GNS695" s="61"/>
      <c r="GNT695" s="61"/>
      <c r="GNU695" s="61"/>
      <c r="GNV695" s="61"/>
      <c r="GNW695" s="61"/>
      <c r="GNX695" s="61"/>
      <c r="GNY695" s="61"/>
      <c r="GNZ695" s="61"/>
      <c r="GOA695" s="61"/>
      <c r="GOB695" s="61"/>
      <c r="GOC695" s="61"/>
      <c r="GOD695" s="61"/>
      <c r="GOE695" s="61"/>
      <c r="GOF695" s="61"/>
      <c r="GOG695" s="61"/>
      <c r="GOH695" s="61"/>
      <c r="GOI695" s="61"/>
      <c r="GOJ695" s="61"/>
      <c r="GOK695" s="61"/>
      <c r="GOL695" s="61"/>
      <c r="GOM695" s="61"/>
      <c r="GON695" s="61"/>
      <c r="GOO695" s="61"/>
      <c r="GOP695" s="61"/>
      <c r="GOQ695" s="61"/>
      <c r="GOR695" s="61"/>
      <c r="GOS695" s="61"/>
      <c r="GOT695" s="61"/>
      <c r="GOU695" s="61"/>
      <c r="GOV695" s="61"/>
      <c r="GOW695" s="61"/>
      <c r="GOX695" s="61"/>
      <c r="GOY695" s="61"/>
      <c r="GOZ695" s="61"/>
      <c r="GPA695" s="61"/>
      <c r="GPB695" s="61"/>
      <c r="GPC695" s="61"/>
      <c r="GPD695" s="61"/>
      <c r="GPE695" s="61"/>
      <c r="GPF695" s="61"/>
      <c r="GPG695" s="61"/>
      <c r="GPH695" s="61"/>
      <c r="GPI695" s="61"/>
      <c r="GPJ695" s="61"/>
      <c r="GPK695" s="61"/>
      <c r="GPL695" s="61"/>
      <c r="GPM695" s="61"/>
      <c r="GPN695" s="61"/>
      <c r="GPO695" s="61"/>
      <c r="GPP695" s="61"/>
      <c r="GPQ695" s="61"/>
      <c r="GPR695" s="61"/>
      <c r="GPS695" s="61"/>
      <c r="GPT695" s="61"/>
      <c r="GPU695" s="61"/>
      <c r="GPV695" s="61"/>
      <c r="GPW695" s="61"/>
      <c r="GPX695" s="61"/>
      <c r="GPY695" s="61"/>
      <c r="GPZ695" s="61"/>
      <c r="GQA695" s="61"/>
      <c r="GQB695" s="61"/>
      <c r="GQC695" s="61"/>
      <c r="GQD695" s="61"/>
      <c r="GQE695" s="61"/>
      <c r="GQF695" s="61"/>
      <c r="GQG695" s="61"/>
      <c r="GQH695" s="61"/>
      <c r="GQI695" s="61"/>
      <c r="GQJ695" s="61"/>
      <c r="GQK695" s="61"/>
      <c r="GQL695" s="61"/>
      <c r="GQM695" s="61"/>
      <c r="GQN695" s="61"/>
      <c r="GQO695" s="61"/>
      <c r="GQP695" s="61"/>
      <c r="GQQ695" s="61"/>
      <c r="GQR695" s="61"/>
      <c r="GQS695" s="61"/>
      <c r="GQT695" s="61"/>
      <c r="GQU695" s="61"/>
      <c r="GQV695" s="61"/>
      <c r="GQW695" s="61"/>
      <c r="GQX695" s="61"/>
      <c r="GQY695" s="61"/>
      <c r="GQZ695" s="61"/>
      <c r="GRA695" s="61"/>
      <c r="GRB695" s="61"/>
      <c r="GRC695" s="61"/>
      <c r="GRD695" s="61"/>
      <c r="GRE695" s="61"/>
      <c r="GRF695" s="61"/>
      <c r="GRG695" s="61"/>
      <c r="GRH695" s="61"/>
      <c r="GRI695" s="61"/>
      <c r="GRJ695" s="61"/>
      <c r="GRK695" s="61"/>
      <c r="GRL695" s="61"/>
      <c r="GRM695" s="61"/>
      <c r="GRN695" s="61"/>
      <c r="GRO695" s="61"/>
      <c r="GRP695" s="61"/>
      <c r="GRQ695" s="61"/>
      <c r="GRR695" s="61"/>
      <c r="GRS695" s="61"/>
      <c r="GRT695" s="61"/>
      <c r="GRU695" s="61"/>
      <c r="GRV695" s="61"/>
      <c r="GRW695" s="61"/>
      <c r="GRX695" s="61"/>
      <c r="GRY695" s="61"/>
      <c r="GRZ695" s="61"/>
      <c r="GSA695" s="61"/>
      <c r="GSB695" s="61"/>
      <c r="GSC695" s="61"/>
      <c r="GSD695" s="61"/>
      <c r="GSE695" s="61"/>
      <c r="GSF695" s="61"/>
      <c r="GSG695" s="61"/>
      <c r="GSH695" s="61"/>
      <c r="GSI695" s="61"/>
      <c r="GSJ695" s="61"/>
      <c r="GSK695" s="61"/>
      <c r="GSL695" s="61"/>
      <c r="GSM695" s="61"/>
      <c r="GSN695" s="61"/>
      <c r="GSO695" s="61"/>
      <c r="GSP695" s="61"/>
      <c r="GSQ695" s="61"/>
      <c r="GSR695" s="61"/>
      <c r="GSS695" s="61"/>
      <c r="GST695" s="61"/>
      <c r="GSU695" s="61"/>
      <c r="GSV695" s="61"/>
      <c r="GSW695" s="61"/>
      <c r="GSX695" s="61"/>
      <c r="GSY695" s="61"/>
      <c r="GSZ695" s="61"/>
      <c r="GTA695" s="61"/>
      <c r="GTB695" s="61"/>
      <c r="GTC695" s="61"/>
      <c r="GTD695" s="61"/>
      <c r="GTE695" s="61"/>
      <c r="GTF695" s="61"/>
      <c r="GTG695" s="61"/>
      <c r="GTH695" s="61"/>
      <c r="GTI695" s="61"/>
      <c r="GTJ695" s="61"/>
      <c r="GTK695" s="61"/>
      <c r="GTL695" s="61"/>
      <c r="GTM695" s="61"/>
      <c r="GTN695" s="61"/>
      <c r="GTO695" s="61"/>
      <c r="GTP695" s="61"/>
      <c r="GTQ695" s="61"/>
      <c r="GTR695" s="61"/>
      <c r="GTS695" s="61"/>
      <c r="GTT695" s="61"/>
      <c r="GTU695" s="61"/>
      <c r="GTV695" s="61"/>
      <c r="GTW695" s="61"/>
      <c r="GTX695" s="61"/>
      <c r="GTY695" s="61"/>
      <c r="GTZ695" s="61"/>
      <c r="GUA695" s="61"/>
      <c r="GUB695" s="61"/>
      <c r="GUC695" s="61"/>
      <c r="GUD695" s="61"/>
      <c r="GUE695" s="61"/>
      <c r="GUF695" s="61"/>
      <c r="GUG695" s="61"/>
      <c r="GUH695" s="61"/>
      <c r="GUI695" s="61"/>
      <c r="GUJ695" s="61"/>
      <c r="GUK695" s="61"/>
      <c r="GUL695" s="61"/>
      <c r="GUM695" s="61"/>
      <c r="GUN695" s="61"/>
      <c r="GUO695" s="61"/>
      <c r="GUP695" s="61"/>
      <c r="GUQ695" s="61"/>
      <c r="GUR695" s="61"/>
      <c r="GUS695" s="61"/>
      <c r="GUT695" s="61"/>
      <c r="GUU695" s="61"/>
      <c r="GUV695" s="61"/>
      <c r="GUW695" s="61"/>
      <c r="GUX695" s="61"/>
      <c r="GUY695" s="61"/>
      <c r="GUZ695" s="61"/>
      <c r="GVA695" s="61"/>
      <c r="GVB695" s="61"/>
      <c r="GVC695" s="61"/>
      <c r="GVD695" s="61"/>
      <c r="GVE695" s="61"/>
      <c r="GVF695" s="61"/>
      <c r="GVG695" s="61"/>
      <c r="GVH695" s="61"/>
      <c r="GVI695" s="61"/>
      <c r="GVJ695" s="61"/>
      <c r="GVK695" s="61"/>
      <c r="GVL695" s="61"/>
      <c r="GVM695" s="61"/>
      <c r="GVN695" s="61"/>
      <c r="GVO695" s="61"/>
      <c r="GVP695" s="61"/>
      <c r="GVQ695" s="61"/>
      <c r="GVR695" s="61"/>
      <c r="GVS695" s="61"/>
      <c r="GVT695" s="61"/>
      <c r="GVU695" s="61"/>
      <c r="GVV695" s="61"/>
      <c r="GVW695" s="61"/>
      <c r="GVX695" s="61"/>
      <c r="GVY695" s="61"/>
      <c r="GVZ695" s="61"/>
      <c r="GWA695" s="61"/>
      <c r="GWB695" s="61"/>
      <c r="GWC695" s="61"/>
      <c r="GWD695" s="61"/>
      <c r="GWE695" s="61"/>
      <c r="GWF695" s="61"/>
      <c r="GWG695" s="61"/>
      <c r="GWH695" s="61"/>
      <c r="GWI695" s="61"/>
      <c r="GWJ695" s="61"/>
      <c r="GWK695" s="61"/>
      <c r="GWL695" s="61"/>
      <c r="GWM695" s="61"/>
      <c r="GWN695" s="61"/>
      <c r="GWO695" s="61"/>
      <c r="GWP695" s="61"/>
      <c r="GWQ695" s="61"/>
      <c r="GWR695" s="61"/>
      <c r="GWS695" s="61"/>
      <c r="GWT695" s="61"/>
      <c r="GWU695" s="61"/>
      <c r="GWV695" s="61"/>
      <c r="GWW695" s="61"/>
      <c r="GWX695" s="61"/>
      <c r="GWY695" s="61"/>
      <c r="GWZ695" s="61"/>
      <c r="GXA695" s="61"/>
      <c r="GXB695" s="61"/>
      <c r="GXC695" s="61"/>
      <c r="GXD695" s="61"/>
      <c r="GXE695" s="61"/>
      <c r="GXF695" s="61"/>
      <c r="GXG695" s="61"/>
      <c r="GXH695" s="61"/>
      <c r="GXI695" s="61"/>
      <c r="GXJ695" s="61"/>
      <c r="GXK695" s="61"/>
      <c r="GXL695" s="61"/>
      <c r="GXM695" s="61"/>
      <c r="GXN695" s="61"/>
      <c r="GXO695" s="61"/>
      <c r="GXP695" s="61"/>
      <c r="GXQ695" s="61"/>
      <c r="GXR695" s="61"/>
      <c r="GXS695" s="61"/>
      <c r="GXT695" s="61"/>
      <c r="GXU695" s="61"/>
      <c r="GXV695" s="61"/>
      <c r="GXW695" s="61"/>
      <c r="GXX695" s="61"/>
      <c r="GXY695" s="61"/>
      <c r="GXZ695" s="61"/>
      <c r="GYA695" s="61"/>
      <c r="GYB695" s="61"/>
      <c r="GYC695" s="61"/>
      <c r="GYD695" s="61"/>
      <c r="GYE695" s="61"/>
      <c r="GYF695" s="61"/>
      <c r="GYG695" s="61"/>
      <c r="GYH695" s="61"/>
      <c r="GYI695" s="61"/>
      <c r="GYJ695" s="61"/>
      <c r="GYK695" s="61"/>
      <c r="GYL695" s="61"/>
      <c r="GYM695" s="61"/>
      <c r="GYN695" s="61"/>
      <c r="GYO695" s="61"/>
      <c r="GYP695" s="61"/>
      <c r="GYQ695" s="61"/>
      <c r="GYR695" s="61"/>
      <c r="GYS695" s="61"/>
      <c r="GYT695" s="61"/>
      <c r="GYU695" s="61"/>
      <c r="GYV695" s="61"/>
      <c r="GYW695" s="61"/>
      <c r="GYX695" s="61"/>
      <c r="GYY695" s="61"/>
      <c r="GYZ695" s="61"/>
      <c r="GZA695" s="61"/>
      <c r="GZB695" s="61"/>
      <c r="GZC695" s="61"/>
      <c r="GZD695" s="61"/>
      <c r="GZE695" s="61"/>
      <c r="GZF695" s="61"/>
      <c r="GZG695" s="61"/>
      <c r="GZH695" s="61"/>
      <c r="GZI695" s="61"/>
      <c r="GZJ695" s="61"/>
      <c r="GZK695" s="61"/>
      <c r="GZL695" s="61"/>
      <c r="GZM695" s="61"/>
      <c r="GZN695" s="61"/>
      <c r="GZO695" s="61"/>
      <c r="GZP695" s="61"/>
      <c r="GZQ695" s="61"/>
      <c r="GZR695" s="61"/>
      <c r="GZS695" s="61"/>
      <c r="GZT695" s="61"/>
      <c r="GZU695" s="61"/>
      <c r="GZV695" s="61"/>
      <c r="GZW695" s="61"/>
      <c r="GZX695" s="61"/>
      <c r="GZY695" s="61"/>
      <c r="GZZ695" s="61"/>
      <c r="HAA695" s="61"/>
      <c r="HAB695" s="61"/>
      <c r="HAC695" s="61"/>
      <c r="HAD695" s="61"/>
      <c r="HAE695" s="61"/>
      <c r="HAF695" s="61"/>
      <c r="HAG695" s="61"/>
      <c r="HAH695" s="61"/>
      <c r="HAI695" s="61"/>
      <c r="HAJ695" s="61"/>
      <c r="HAK695" s="61"/>
      <c r="HAL695" s="61"/>
      <c r="HAM695" s="61"/>
      <c r="HAN695" s="61"/>
      <c r="HAO695" s="61"/>
      <c r="HAP695" s="61"/>
      <c r="HAQ695" s="61"/>
      <c r="HAR695" s="61"/>
      <c r="HAS695" s="61"/>
      <c r="HAT695" s="61"/>
      <c r="HAU695" s="61"/>
      <c r="HAV695" s="61"/>
      <c r="HAW695" s="61"/>
      <c r="HAX695" s="61"/>
      <c r="HAY695" s="61"/>
      <c r="HAZ695" s="61"/>
      <c r="HBA695" s="61"/>
      <c r="HBB695" s="61"/>
      <c r="HBC695" s="61"/>
      <c r="HBD695" s="61"/>
      <c r="HBE695" s="61"/>
      <c r="HBF695" s="61"/>
      <c r="HBG695" s="61"/>
      <c r="HBH695" s="61"/>
      <c r="HBI695" s="61"/>
      <c r="HBJ695" s="61"/>
      <c r="HBK695" s="61"/>
      <c r="HBL695" s="61"/>
      <c r="HBM695" s="61"/>
      <c r="HBN695" s="61"/>
      <c r="HBO695" s="61"/>
      <c r="HBP695" s="61"/>
      <c r="HBQ695" s="61"/>
      <c r="HBR695" s="61"/>
      <c r="HBS695" s="61"/>
      <c r="HBT695" s="61"/>
      <c r="HBU695" s="61"/>
      <c r="HBV695" s="61"/>
      <c r="HBW695" s="61"/>
      <c r="HBX695" s="61"/>
      <c r="HBY695" s="61"/>
      <c r="HBZ695" s="61"/>
      <c r="HCA695" s="61"/>
      <c r="HCB695" s="61"/>
      <c r="HCC695" s="61"/>
      <c r="HCD695" s="61"/>
      <c r="HCE695" s="61"/>
      <c r="HCF695" s="61"/>
      <c r="HCG695" s="61"/>
      <c r="HCH695" s="61"/>
      <c r="HCI695" s="61"/>
      <c r="HCJ695" s="61"/>
      <c r="HCK695" s="61"/>
      <c r="HCL695" s="61"/>
      <c r="HCM695" s="61"/>
      <c r="HCN695" s="61"/>
      <c r="HCO695" s="61"/>
      <c r="HCP695" s="61"/>
      <c r="HCQ695" s="61"/>
      <c r="HCR695" s="61"/>
      <c r="HCS695" s="61"/>
      <c r="HCT695" s="61"/>
      <c r="HCU695" s="61"/>
      <c r="HCV695" s="61"/>
      <c r="HCW695" s="61"/>
      <c r="HCX695" s="61"/>
      <c r="HCY695" s="61"/>
      <c r="HCZ695" s="61"/>
      <c r="HDA695" s="61"/>
      <c r="HDB695" s="61"/>
      <c r="HDC695" s="61"/>
      <c r="HDD695" s="61"/>
      <c r="HDE695" s="61"/>
      <c r="HDF695" s="61"/>
      <c r="HDG695" s="61"/>
      <c r="HDH695" s="61"/>
      <c r="HDI695" s="61"/>
      <c r="HDJ695" s="61"/>
      <c r="HDK695" s="61"/>
      <c r="HDL695" s="61"/>
      <c r="HDM695" s="61"/>
      <c r="HDN695" s="61"/>
      <c r="HDO695" s="61"/>
      <c r="HDP695" s="61"/>
      <c r="HDQ695" s="61"/>
      <c r="HDR695" s="61"/>
      <c r="HDS695" s="61"/>
      <c r="HDT695" s="61"/>
      <c r="HDU695" s="61"/>
      <c r="HDV695" s="61"/>
      <c r="HDW695" s="61"/>
      <c r="HDX695" s="61"/>
      <c r="HDY695" s="61"/>
      <c r="HDZ695" s="61"/>
      <c r="HEA695" s="61"/>
      <c r="HEB695" s="61"/>
      <c r="HEC695" s="61"/>
      <c r="HED695" s="61"/>
      <c r="HEE695" s="61"/>
      <c r="HEF695" s="61"/>
      <c r="HEG695" s="61"/>
      <c r="HEH695" s="61"/>
      <c r="HEI695" s="61"/>
      <c r="HEJ695" s="61"/>
      <c r="HEK695" s="61"/>
      <c r="HEL695" s="61"/>
      <c r="HEM695" s="61"/>
      <c r="HEN695" s="61"/>
      <c r="HEO695" s="61"/>
      <c r="HEP695" s="61"/>
      <c r="HEQ695" s="61"/>
      <c r="HER695" s="61"/>
      <c r="HES695" s="61"/>
      <c r="HET695" s="61"/>
      <c r="HEU695" s="61"/>
      <c r="HEV695" s="61"/>
      <c r="HEW695" s="61"/>
      <c r="HEX695" s="61"/>
      <c r="HEY695" s="61"/>
      <c r="HEZ695" s="61"/>
      <c r="HFA695" s="61"/>
      <c r="HFB695" s="61"/>
      <c r="HFC695" s="61"/>
      <c r="HFD695" s="61"/>
      <c r="HFE695" s="61"/>
      <c r="HFF695" s="61"/>
      <c r="HFG695" s="61"/>
      <c r="HFH695" s="61"/>
      <c r="HFI695" s="61"/>
      <c r="HFJ695" s="61"/>
      <c r="HFK695" s="61"/>
      <c r="HFL695" s="61"/>
      <c r="HFM695" s="61"/>
      <c r="HFN695" s="61"/>
      <c r="HFO695" s="61"/>
      <c r="HFP695" s="61"/>
      <c r="HFQ695" s="61"/>
      <c r="HFR695" s="61"/>
      <c r="HFS695" s="61"/>
      <c r="HFT695" s="61"/>
      <c r="HFU695" s="61"/>
      <c r="HFV695" s="61"/>
      <c r="HFW695" s="61"/>
      <c r="HFX695" s="61"/>
      <c r="HFY695" s="61"/>
      <c r="HFZ695" s="61"/>
      <c r="HGA695" s="61"/>
      <c r="HGB695" s="61"/>
      <c r="HGC695" s="61"/>
      <c r="HGD695" s="61"/>
      <c r="HGE695" s="61"/>
      <c r="HGF695" s="61"/>
      <c r="HGG695" s="61"/>
      <c r="HGH695" s="61"/>
      <c r="HGI695" s="61"/>
      <c r="HGJ695" s="61"/>
      <c r="HGK695" s="61"/>
      <c r="HGL695" s="61"/>
      <c r="HGM695" s="61"/>
      <c r="HGN695" s="61"/>
      <c r="HGO695" s="61"/>
      <c r="HGP695" s="61"/>
      <c r="HGQ695" s="61"/>
      <c r="HGR695" s="61"/>
      <c r="HGS695" s="61"/>
      <c r="HGT695" s="61"/>
      <c r="HGU695" s="61"/>
      <c r="HGV695" s="61"/>
      <c r="HGW695" s="61"/>
      <c r="HGX695" s="61"/>
      <c r="HGY695" s="61"/>
      <c r="HGZ695" s="61"/>
      <c r="HHA695" s="61"/>
      <c r="HHB695" s="61"/>
      <c r="HHC695" s="61"/>
      <c r="HHD695" s="61"/>
      <c r="HHE695" s="61"/>
      <c r="HHF695" s="61"/>
      <c r="HHG695" s="61"/>
      <c r="HHH695" s="61"/>
      <c r="HHI695" s="61"/>
      <c r="HHJ695" s="61"/>
      <c r="HHK695" s="61"/>
      <c r="HHL695" s="61"/>
      <c r="HHM695" s="61"/>
      <c r="HHN695" s="61"/>
      <c r="HHO695" s="61"/>
      <c r="HHP695" s="61"/>
      <c r="HHQ695" s="61"/>
      <c r="HHR695" s="61"/>
      <c r="HHS695" s="61"/>
      <c r="HHT695" s="61"/>
      <c r="HHU695" s="61"/>
      <c r="HHV695" s="61"/>
      <c r="HHW695" s="61"/>
      <c r="HHX695" s="61"/>
      <c r="HHY695" s="61"/>
      <c r="HHZ695" s="61"/>
      <c r="HIA695" s="61"/>
      <c r="HIB695" s="61"/>
      <c r="HIC695" s="61"/>
      <c r="HID695" s="61"/>
      <c r="HIE695" s="61"/>
      <c r="HIF695" s="61"/>
      <c r="HIG695" s="61"/>
      <c r="HIH695" s="61"/>
      <c r="HII695" s="61"/>
      <c r="HIJ695" s="61"/>
      <c r="HIK695" s="61"/>
      <c r="HIL695" s="61"/>
      <c r="HIM695" s="61"/>
      <c r="HIN695" s="61"/>
      <c r="HIO695" s="61"/>
      <c r="HIP695" s="61"/>
      <c r="HIQ695" s="61"/>
      <c r="HIR695" s="61"/>
      <c r="HIS695" s="61"/>
      <c r="HIT695" s="61"/>
      <c r="HIU695" s="61"/>
      <c r="HIV695" s="61"/>
      <c r="HIW695" s="61"/>
      <c r="HIX695" s="61"/>
      <c r="HIY695" s="61"/>
      <c r="HIZ695" s="61"/>
      <c r="HJA695" s="61"/>
      <c r="HJB695" s="61"/>
      <c r="HJC695" s="61"/>
      <c r="HJD695" s="61"/>
      <c r="HJE695" s="61"/>
      <c r="HJF695" s="61"/>
      <c r="HJG695" s="61"/>
      <c r="HJH695" s="61"/>
      <c r="HJI695" s="61"/>
      <c r="HJJ695" s="61"/>
      <c r="HJK695" s="61"/>
      <c r="HJL695" s="61"/>
      <c r="HJM695" s="61"/>
      <c r="HJN695" s="61"/>
      <c r="HJO695" s="61"/>
      <c r="HJP695" s="61"/>
      <c r="HJQ695" s="61"/>
      <c r="HJR695" s="61"/>
      <c r="HJS695" s="61"/>
      <c r="HJT695" s="61"/>
      <c r="HJU695" s="61"/>
      <c r="HJV695" s="61"/>
      <c r="HJW695" s="61"/>
      <c r="HJX695" s="61"/>
      <c r="HJY695" s="61"/>
      <c r="HJZ695" s="61"/>
      <c r="HKA695" s="61"/>
      <c r="HKB695" s="61"/>
      <c r="HKC695" s="61"/>
      <c r="HKD695" s="61"/>
      <c r="HKE695" s="61"/>
      <c r="HKF695" s="61"/>
      <c r="HKG695" s="61"/>
      <c r="HKH695" s="61"/>
      <c r="HKI695" s="61"/>
      <c r="HKJ695" s="61"/>
      <c r="HKK695" s="61"/>
      <c r="HKL695" s="61"/>
      <c r="HKM695" s="61"/>
      <c r="HKN695" s="61"/>
      <c r="HKO695" s="61"/>
      <c r="HKP695" s="61"/>
      <c r="HKQ695" s="61"/>
      <c r="HKR695" s="61"/>
      <c r="HKS695" s="61"/>
      <c r="HKT695" s="61"/>
      <c r="HKU695" s="61"/>
      <c r="HKV695" s="61"/>
      <c r="HKW695" s="61"/>
      <c r="HKX695" s="61"/>
      <c r="HKY695" s="61"/>
      <c r="HKZ695" s="61"/>
      <c r="HLA695" s="61"/>
      <c r="HLB695" s="61"/>
      <c r="HLC695" s="61"/>
      <c r="HLD695" s="61"/>
      <c r="HLE695" s="61"/>
      <c r="HLF695" s="61"/>
      <c r="HLG695" s="61"/>
      <c r="HLH695" s="61"/>
      <c r="HLI695" s="61"/>
      <c r="HLJ695" s="61"/>
      <c r="HLK695" s="61"/>
      <c r="HLL695" s="61"/>
      <c r="HLM695" s="61"/>
      <c r="HLN695" s="61"/>
      <c r="HLO695" s="61"/>
      <c r="HLP695" s="61"/>
      <c r="HLQ695" s="61"/>
      <c r="HLR695" s="61"/>
      <c r="HLS695" s="61"/>
      <c r="HLT695" s="61"/>
      <c r="HLU695" s="61"/>
      <c r="HLV695" s="61"/>
      <c r="HLW695" s="61"/>
      <c r="HLX695" s="61"/>
      <c r="HLY695" s="61"/>
      <c r="HLZ695" s="61"/>
      <c r="HMA695" s="61"/>
      <c r="HMB695" s="61"/>
      <c r="HMC695" s="61"/>
      <c r="HMD695" s="61"/>
      <c r="HME695" s="61"/>
      <c r="HMF695" s="61"/>
      <c r="HMG695" s="61"/>
      <c r="HMH695" s="61"/>
      <c r="HMI695" s="61"/>
      <c r="HMJ695" s="61"/>
      <c r="HMK695" s="61"/>
      <c r="HML695" s="61"/>
      <c r="HMM695" s="61"/>
      <c r="HMN695" s="61"/>
      <c r="HMO695" s="61"/>
      <c r="HMP695" s="61"/>
      <c r="HMQ695" s="61"/>
      <c r="HMR695" s="61"/>
      <c r="HMS695" s="61"/>
      <c r="HMT695" s="61"/>
      <c r="HMU695" s="61"/>
      <c r="HMV695" s="61"/>
      <c r="HMW695" s="61"/>
      <c r="HMX695" s="61"/>
      <c r="HMY695" s="61"/>
      <c r="HMZ695" s="61"/>
      <c r="HNA695" s="61"/>
      <c r="HNB695" s="61"/>
      <c r="HNC695" s="61"/>
      <c r="HND695" s="61"/>
      <c r="HNE695" s="61"/>
      <c r="HNF695" s="61"/>
      <c r="HNG695" s="61"/>
      <c r="HNH695" s="61"/>
      <c r="HNI695" s="61"/>
      <c r="HNJ695" s="61"/>
      <c r="HNK695" s="61"/>
      <c r="HNL695" s="61"/>
      <c r="HNM695" s="61"/>
      <c r="HNN695" s="61"/>
      <c r="HNO695" s="61"/>
      <c r="HNP695" s="61"/>
      <c r="HNQ695" s="61"/>
      <c r="HNR695" s="61"/>
      <c r="HNS695" s="61"/>
      <c r="HNT695" s="61"/>
      <c r="HNU695" s="61"/>
      <c r="HNV695" s="61"/>
      <c r="HNW695" s="61"/>
      <c r="HNX695" s="61"/>
      <c r="HNY695" s="61"/>
      <c r="HNZ695" s="61"/>
      <c r="HOA695" s="61"/>
      <c r="HOB695" s="61"/>
      <c r="HOC695" s="61"/>
      <c r="HOD695" s="61"/>
      <c r="HOE695" s="61"/>
      <c r="HOF695" s="61"/>
      <c r="HOG695" s="61"/>
      <c r="HOH695" s="61"/>
      <c r="HOI695" s="61"/>
      <c r="HOJ695" s="61"/>
      <c r="HOK695" s="61"/>
      <c r="HOL695" s="61"/>
      <c r="HOM695" s="61"/>
      <c r="HON695" s="61"/>
      <c r="HOO695" s="61"/>
      <c r="HOP695" s="61"/>
      <c r="HOQ695" s="61"/>
      <c r="HOR695" s="61"/>
      <c r="HOS695" s="61"/>
      <c r="HOT695" s="61"/>
      <c r="HOU695" s="61"/>
      <c r="HOV695" s="61"/>
      <c r="HOW695" s="61"/>
      <c r="HOX695" s="61"/>
      <c r="HOY695" s="61"/>
      <c r="HOZ695" s="61"/>
      <c r="HPA695" s="61"/>
      <c r="HPB695" s="61"/>
      <c r="HPC695" s="61"/>
      <c r="HPD695" s="61"/>
      <c r="HPE695" s="61"/>
      <c r="HPF695" s="61"/>
      <c r="HPG695" s="61"/>
      <c r="HPH695" s="61"/>
      <c r="HPI695" s="61"/>
      <c r="HPJ695" s="61"/>
      <c r="HPK695" s="61"/>
      <c r="HPL695" s="61"/>
      <c r="HPM695" s="61"/>
      <c r="HPN695" s="61"/>
      <c r="HPO695" s="61"/>
      <c r="HPP695" s="61"/>
      <c r="HPQ695" s="61"/>
      <c r="HPR695" s="61"/>
      <c r="HPS695" s="61"/>
      <c r="HPT695" s="61"/>
      <c r="HPU695" s="61"/>
      <c r="HPV695" s="61"/>
      <c r="HPW695" s="61"/>
      <c r="HPX695" s="61"/>
      <c r="HPY695" s="61"/>
      <c r="HPZ695" s="61"/>
      <c r="HQA695" s="61"/>
      <c r="HQB695" s="61"/>
      <c r="HQC695" s="61"/>
      <c r="HQD695" s="61"/>
      <c r="HQE695" s="61"/>
      <c r="HQF695" s="61"/>
      <c r="HQG695" s="61"/>
      <c r="HQH695" s="61"/>
      <c r="HQI695" s="61"/>
      <c r="HQJ695" s="61"/>
      <c r="HQK695" s="61"/>
      <c r="HQL695" s="61"/>
      <c r="HQM695" s="61"/>
      <c r="HQN695" s="61"/>
      <c r="HQO695" s="61"/>
      <c r="HQP695" s="61"/>
      <c r="HQQ695" s="61"/>
      <c r="HQR695" s="61"/>
      <c r="HQS695" s="61"/>
      <c r="HQT695" s="61"/>
      <c r="HQU695" s="61"/>
      <c r="HQV695" s="61"/>
      <c r="HQW695" s="61"/>
      <c r="HQX695" s="61"/>
      <c r="HQY695" s="61"/>
      <c r="HQZ695" s="61"/>
      <c r="HRA695" s="61"/>
      <c r="HRB695" s="61"/>
      <c r="HRC695" s="61"/>
      <c r="HRD695" s="61"/>
      <c r="HRE695" s="61"/>
      <c r="HRF695" s="61"/>
      <c r="HRG695" s="61"/>
      <c r="HRH695" s="61"/>
      <c r="HRI695" s="61"/>
      <c r="HRJ695" s="61"/>
      <c r="HRK695" s="61"/>
      <c r="HRL695" s="61"/>
      <c r="HRM695" s="61"/>
      <c r="HRN695" s="61"/>
      <c r="HRO695" s="61"/>
      <c r="HRP695" s="61"/>
      <c r="HRQ695" s="61"/>
      <c r="HRR695" s="61"/>
      <c r="HRS695" s="61"/>
      <c r="HRT695" s="61"/>
      <c r="HRU695" s="61"/>
      <c r="HRV695" s="61"/>
      <c r="HRW695" s="61"/>
      <c r="HRX695" s="61"/>
      <c r="HRY695" s="61"/>
      <c r="HRZ695" s="61"/>
      <c r="HSA695" s="61"/>
      <c r="HSB695" s="61"/>
      <c r="HSC695" s="61"/>
      <c r="HSD695" s="61"/>
      <c r="HSE695" s="61"/>
      <c r="HSF695" s="61"/>
      <c r="HSG695" s="61"/>
      <c r="HSH695" s="61"/>
      <c r="HSI695" s="61"/>
      <c r="HSJ695" s="61"/>
      <c r="HSK695" s="61"/>
      <c r="HSL695" s="61"/>
      <c r="HSM695" s="61"/>
      <c r="HSN695" s="61"/>
      <c r="HSO695" s="61"/>
      <c r="HSP695" s="61"/>
      <c r="HSQ695" s="61"/>
      <c r="HSR695" s="61"/>
      <c r="HSS695" s="61"/>
      <c r="HST695" s="61"/>
      <c r="HSU695" s="61"/>
      <c r="HSV695" s="61"/>
      <c r="HSW695" s="61"/>
      <c r="HSX695" s="61"/>
      <c r="HSY695" s="61"/>
      <c r="HSZ695" s="61"/>
      <c r="HTA695" s="61"/>
      <c r="HTB695" s="61"/>
      <c r="HTC695" s="61"/>
      <c r="HTD695" s="61"/>
      <c r="HTE695" s="61"/>
      <c r="HTF695" s="61"/>
      <c r="HTG695" s="61"/>
      <c r="HTH695" s="61"/>
      <c r="HTI695" s="61"/>
      <c r="HTJ695" s="61"/>
      <c r="HTK695" s="61"/>
      <c r="HTL695" s="61"/>
      <c r="HTM695" s="61"/>
      <c r="HTN695" s="61"/>
      <c r="HTO695" s="61"/>
      <c r="HTP695" s="61"/>
      <c r="HTQ695" s="61"/>
      <c r="HTR695" s="61"/>
      <c r="HTS695" s="61"/>
      <c r="HTT695" s="61"/>
      <c r="HTU695" s="61"/>
      <c r="HTV695" s="61"/>
      <c r="HTW695" s="61"/>
      <c r="HTX695" s="61"/>
      <c r="HTY695" s="61"/>
      <c r="HTZ695" s="61"/>
      <c r="HUA695" s="61"/>
      <c r="HUB695" s="61"/>
      <c r="HUC695" s="61"/>
      <c r="HUD695" s="61"/>
      <c r="HUE695" s="61"/>
      <c r="HUF695" s="61"/>
      <c r="HUG695" s="61"/>
      <c r="HUH695" s="61"/>
      <c r="HUI695" s="61"/>
      <c r="HUJ695" s="61"/>
      <c r="HUK695" s="61"/>
      <c r="HUL695" s="61"/>
      <c r="HUM695" s="61"/>
      <c r="HUN695" s="61"/>
      <c r="HUO695" s="61"/>
      <c r="HUP695" s="61"/>
      <c r="HUQ695" s="61"/>
      <c r="HUR695" s="61"/>
      <c r="HUS695" s="61"/>
      <c r="HUT695" s="61"/>
      <c r="HUU695" s="61"/>
      <c r="HUV695" s="61"/>
      <c r="HUW695" s="61"/>
      <c r="HUX695" s="61"/>
      <c r="HUY695" s="61"/>
      <c r="HUZ695" s="61"/>
      <c r="HVA695" s="61"/>
      <c r="HVB695" s="61"/>
      <c r="HVC695" s="61"/>
      <c r="HVD695" s="61"/>
      <c r="HVE695" s="61"/>
      <c r="HVF695" s="61"/>
      <c r="HVG695" s="61"/>
      <c r="HVH695" s="61"/>
      <c r="HVI695" s="61"/>
      <c r="HVJ695" s="61"/>
      <c r="HVK695" s="61"/>
      <c r="HVL695" s="61"/>
      <c r="HVM695" s="61"/>
      <c r="HVN695" s="61"/>
      <c r="HVO695" s="61"/>
      <c r="HVP695" s="61"/>
      <c r="HVQ695" s="61"/>
      <c r="HVR695" s="61"/>
      <c r="HVS695" s="61"/>
      <c r="HVT695" s="61"/>
      <c r="HVU695" s="61"/>
      <c r="HVV695" s="61"/>
      <c r="HVW695" s="61"/>
      <c r="HVX695" s="61"/>
      <c r="HVY695" s="61"/>
      <c r="HVZ695" s="61"/>
      <c r="HWA695" s="61"/>
      <c r="HWB695" s="61"/>
      <c r="HWC695" s="61"/>
      <c r="HWD695" s="61"/>
      <c r="HWE695" s="61"/>
      <c r="HWF695" s="61"/>
      <c r="HWG695" s="61"/>
      <c r="HWH695" s="61"/>
      <c r="HWI695" s="61"/>
      <c r="HWJ695" s="61"/>
      <c r="HWK695" s="61"/>
      <c r="HWL695" s="61"/>
      <c r="HWM695" s="61"/>
      <c r="HWN695" s="61"/>
      <c r="HWO695" s="61"/>
      <c r="HWP695" s="61"/>
      <c r="HWQ695" s="61"/>
      <c r="HWR695" s="61"/>
      <c r="HWS695" s="61"/>
      <c r="HWT695" s="61"/>
      <c r="HWU695" s="61"/>
      <c r="HWV695" s="61"/>
      <c r="HWW695" s="61"/>
      <c r="HWX695" s="61"/>
      <c r="HWY695" s="61"/>
      <c r="HWZ695" s="61"/>
      <c r="HXA695" s="61"/>
      <c r="HXB695" s="61"/>
      <c r="HXC695" s="61"/>
      <c r="HXD695" s="61"/>
      <c r="HXE695" s="61"/>
      <c r="HXF695" s="61"/>
      <c r="HXG695" s="61"/>
      <c r="HXH695" s="61"/>
      <c r="HXI695" s="61"/>
      <c r="HXJ695" s="61"/>
      <c r="HXK695" s="61"/>
      <c r="HXL695" s="61"/>
      <c r="HXM695" s="61"/>
      <c r="HXN695" s="61"/>
      <c r="HXO695" s="61"/>
      <c r="HXP695" s="61"/>
      <c r="HXQ695" s="61"/>
      <c r="HXR695" s="61"/>
      <c r="HXS695" s="61"/>
      <c r="HXT695" s="61"/>
      <c r="HXU695" s="61"/>
      <c r="HXV695" s="61"/>
      <c r="HXW695" s="61"/>
      <c r="HXX695" s="61"/>
      <c r="HXY695" s="61"/>
      <c r="HXZ695" s="61"/>
      <c r="HYA695" s="61"/>
      <c r="HYB695" s="61"/>
      <c r="HYC695" s="61"/>
      <c r="HYD695" s="61"/>
      <c r="HYE695" s="61"/>
      <c r="HYF695" s="61"/>
      <c r="HYG695" s="61"/>
      <c r="HYH695" s="61"/>
      <c r="HYI695" s="61"/>
      <c r="HYJ695" s="61"/>
      <c r="HYK695" s="61"/>
      <c r="HYL695" s="61"/>
      <c r="HYM695" s="61"/>
      <c r="HYN695" s="61"/>
      <c r="HYO695" s="61"/>
      <c r="HYP695" s="61"/>
      <c r="HYQ695" s="61"/>
      <c r="HYR695" s="61"/>
      <c r="HYS695" s="61"/>
      <c r="HYT695" s="61"/>
      <c r="HYU695" s="61"/>
      <c r="HYV695" s="61"/>
      <c r="HYW695" s="61"/>
      <c r="HYX695" s="61"/>
      <c r="HYY695" s="61"/>
      <c r="HYZ695" s="61"/>
      <c r="HZA695" s="61"/>
      <c r="HZB695" s="61"/>
      <c r="HZC695" s="61"/>
      <c r="HZD695" s="61"/>
      <c r="HZE695" s="61"/>
      <c r="HZF695" s="61"/>
      <c r="HZG695" s="61"/>
      <c r="HZH695" s="61"/>
      <c r="HZI695" s="61"/>
      <c r="HZJ695" s="61"/>
      <c r="HZK695" s="61"/>
      <c r="HZL695" s="61"/>
      <c r="HZM695" s="61"/>
      <c r="HZN695" s="61"/>
      <c r="HZO695" s="61"/>
      <c r="HZP695" s="61"/>
      <c r="HZQ695" s="61"/>
      <c r="HZR695" s="61"/>
      <c r="HZS695" s="61"/>
      <c r="HZT695" s="61"/>
      <c r="HZU695" s="61"/>
      <c r="HZV695" s="61"/>
      <c r="HZW695" s="61"/>
      <c r="HZX695" s="61"/>
      <c r="HZY695" s="61"/>
      <c r="HZZ695" s="61"/>
      <c r="IAA695" s="61"/>
      <c r="IAB695" s="61"/>
      <c r="IAC695" s="61"/>
      <c r="IAD695" s="61"/>
      <c r="IAE695" s="61"/>
      <c r="IAF695" s="61"/>
      <c r="IAG695" s="61"/>
      <c r="IAH695" s="61"/>
      <c r="IAI695" s="61"/>
      <c r="IAJ695" s="61"/>
      <c r="IAK695" s="61"/>
      <c r="IAL695" s="61"/>
      <c r="IAM695" s="61"/>
      <c r="IAN695" s="61"/>
      <c r="IAO695" s="61"/>
      <c r="IAP695" s="61"/>
      <c r="IAQ695" s="61"/>
      <c r="IAR695" s="61"/>
      <c r="IAS695" s="61"/>
      <c r="IAT695" s="61"/>
      <c r="IAU695" s="61"/>
      <c r="IAV695" s="61"/>
      <c r="IAW695" s="61"/>
      <c r="IAX695" s="61"/>
      <c r="IAY695" s="61"/>
      <c r="IAZ695" s="61"/>
      <c r="IBA695" s="61"/>
      <c r="IBB695" s="61"/>
      <c r="IBC695" s="61"/>
      <c r="IBD695" s="61"/>
      <c r="IBE695" s="61"/>
      <c r="IBF695" s="61"/>
      <c r="IBG695" s="61"/>
      <c r="IBH695" s="61"/>
      <c r="IBI695" s="61"/>
      <c r="IBJ695" s="61"/>
      <c r="IBK695" s="61"/>
      <c r="IBL695" s="61"/>
      <c r="IBM695" s="61"/>
      <c r="IBN695" s="61"/>
      <c r="IBO695" s="61"/>
      <c r="IBP695" s="61"/>
      <c r="IBQ695" s="61"/>
      <c r="IBR695" s="61"/>
      <c r="IBS695" s="61"/>
      <c r="IBT695" s="61"/>
      <c r="IBU695" s="61"/>
      <c r="IBV695" s="61"/>
      <c r="IBW695" s="61"/>
      <c r="IBX695" s="61"/>
      <c r="IBY695" s="61"/>
      <c r="IBZ695" s="61"/>
      <c r="ICA695" s="61"/>
      <c r="ICB695" s="61"/>
      <c r="ICC695" s="61"/>
      <c r="ICD695" s="61"/>
      <c r="ICE695" s="61"/>
      <c r="ICF695" s="61"/>
      <c r="ICG695" s="61"/>
      <c r="ICH695" s="61"/>
      <c r="ICI695" s="61"/>
      <c r="ICJ695" s="61"/>
      <c r="ICK695" s="61"/>
      <c r="ICL695" s="61"/>
      <c r="ICM695" s="61"/>
      <c r="ICN695" s="61"/>
      <c r="ICO695" s="61"/>
      <c r="ICP695" s="61"/>
      <c r="ICQ695" s="61"/>
      <c r="ICR695" s="61"/>
      <c r="ICS695" s="61"/>
      <c r="ICT695" s="61"/>
      <c r="ICU695" s="61"/>
      <c r="ICV695" s="61"/>
      <c r="ICW695" s="61"/>
      <c r="ICX695" s="61"/>
      <c r="ICY695" s="61"/>
      <c r="ICZ695" s="61"/>
      <c r="IDA695" s="61"/>
      <c r="IDB695" s="61"/>
      <c r="IDC695" s="61"/>
      <c r="IDD695" s="61"/>
      <c r="IDE695" s="61"/>
      <c r="IDF695" s="61"/>
      <c r="IDG695" s="61"/>
      <c r="IDH695" s="61"/>
      <c r="IDI695" s="61"/>
      <c r="IDJ695" s="61"/>
      <c r="IDK695" s="61"/>
      <c r="IDL695" s="61"/>
      <c r="IDM695" s="61"/>
      <c r="IDN695" s="61"/>
      <c r="IDO695" s="61"/>
      <c r="IDP695" s="61"/>
      <c r="IDQ695" s="61"/>
      <c r="IDR695" s="61"/>
      <c r="IDS695" s="61"/>
      <c r="IDT695" s="61"/>
      <c r="IDU695" s="61"/>
      <c r="IDV695" s="61"/>
      <c r="IDW695" s="61"/>
      <c r="IDX695" s="61"/>
      <c r="IDY695" s="61"/>
      <c r="IDZ695" s="61"/>
      <c r="IEA695" s="61"/>
      <c r="IEB695" s="61"/>
      <c r="IEC695" s="61"/>
      <c r="IED695" s="61"/>
      <c r="IEE695" s="61"/>
      <c r="IEF695" s="61"/>
      <c r="IEG695" s="61"/>
      <c r="IEH695" s="61"/>
      <c r="IEI695" s="61"/>
      <c r="IEJ695" s="61"/>
      <c r="IEK695" s="61"/>
      <c r="IEL695" s="61"/>
      <c r="IEM695" s="61"/>
      <c r="IEN695" s="61"/>
      <c r="IEO695" s="61"/>
      <c r="IEP695" s="61"/>
      <c r="IEQ695" s="61"/>
      <c r="IER695" s="61"/>
      <c r="IES695" s="61"/>
      <c r="IET695" s="61"/>
      <c r="IEU695" s="61"/>
      <c r="IEV695" s="61"/>
      <c r="IEW695" s="61"/>
      <c r="IEX695" s="61"/>
      <c r="IEY695" s="61"/>
      <c r="IEZ695" s="61"/>
      <c r="IFA695" s="61"/>
      <c r="IFB695" s="61"/>
      <c r="IFC695" s="61"/>
      <c r="IFD695" s="61"/>
      <c r="IFE695" s="61"/>
      <c r="IFF695" s="61"/>
      <c r="IFG695" s="61"/>
      <c r="IFH695" s="61"/>
      <c r="IFI695" s="61"/>
      <c r="IFJ695" s="61"/>
      <c r="IFK695" s="61"/>
      <c r="IFL695" s="61"/>
      <c r="IFM695" s="61"/>
      <c r="IFN695" s="61"/>
      <c r="IFO695" s="61"/>
      <c r="IFP695" s="61"/>
      <c r="IFQ695" s="61"/>
      <c r="IFR695" s="61"/>
      <c r="IFS695" s="61"/>
      <c r="IFT695" s="61"/>
      <c r="IFU695" s="61"/>
      <c r="IFV695" s="61"/>
      <c r="IFW695" s="61"/>
      <c r="IFX695" s="61"/>
      <c r="IFY695" s="61"/>
      <c r="IFZ695" s="61"/>
      <c r="IGA695" s="61"/>
      <c r="IGB695" s="61"/>
      <c r="IGC695" s="61"/>
      <c r="IGD695" s="61"/>
      <c r="IGE695" s="61"/>
      <c r="IGF695" s="61"/>
      <c r="IGG695" s="61"/>
      <c r="IGH695" s="61"/>
      <c r="IGI695" s="61"/>
      <c r="IGJ695" s="61"/>
      <c r="IGK695" s="61"/>
      <c r="IGL695" s="61"/>
      <c r="IGM695" s="61"/>
      <c r="IGN695" s="61"/>
      <c r="IGO695" s="61"/>
      <c r="IGP695" s="61"/>
      <c r="IGQ695" s="61"/>
      <c r="IGR695" s="61"/>
      <c r="IGS695" s="61"/>
      <c r="IGT695" s="61"/>
      <c r="IGU695" s="61"/>
      <c r="IGV695" s="61"/>
      <c r="IGW695" s="61"/>
      <c r="IGX695" s="61"/>
      <c r="IGY695" s="61"/>
      <c r="IGZ695" s="61"/>
      <c r="IHA695" s="61"/>
      <c r="IHB695" s="61"/>
      <c r="IHC695" s="61"/>
      <c r="IHD695" s="61"/>
      <c r="IHE695" s="61"/>
      <c r="IHF695" s="61"/>
      <c r="IHG695" s="61"/>
      <c r="IHH695" s="61"/>
      <c r="IHI695" s="61"/>
      <c r="IHJ695" s="61"/>
      <c r="IHK695" s="61"/>
      <c r="IHL695" s="61"/>
      <c r="IHM695" s="61"/>
      <c r="IHN695" s="61"/>
      <c r="IHO695" s="61"/>
      <c r="IHP695" s="61"/>
      <c r="IHQ695" s="61"/>
      <c r="IHR695" s="61"/>
      <c r="IHS695" s="61"/>
      <c r="IHT695" s="61"/>
      <c r="IHU695" s="61"/>
      <c r="IHV695" s="61"/>
      <c r="IHW695" s="61"/>
      <c r="IHX695" s="61"/>
      <c r="IHY695" s="61"/>
      <c r="IHZ695" s="61"/>
      <c r="IIA695" s="61"/>
      <c r="IIB695" s="61"/>
      <c r="IIC695" s="61"/>
      <c r="IID695" s="61"/>
      <c r="IIE695" s="61"/>
      <c r="IIF695" s="61"/>
      <c r="IIG695" s="61"/>
      <c r="IIH695" s="61"/>
      <c r="III695" s="61"/>
      <c r="IIJ695" s="61"/>
      <c r="IIK695" s="61"/>
      <c r="IIL695" s="61"/>
      <c r="IIM695" s="61"/>
      <c r="IIN695" s="61"/>
      <c r="IIO695" s="61"/>
      <c r="IIP695" s="61"/>
      <c r="IIQ695" s="61"/>
      <c r="IIR695" s="61"/>
      <c r="IIS695" s="61"/>
      <c r="IIT695" s="61"/>
      <c r="IIU695" s="61"/>
      <c r="IIV695" s="61"/>
      <c r="IIW695" s="61"/>
      <c r="IIX695" s="61"/>
      <c r="IIY695" s="61"/>
      <c r="IIZ695" s="61"/>
      <c r="IJA695" s="61"/>
      <c r="IJB695" s="61"/>
      <c r="IJC695" s="61"/>
      <c r="IJD695" s="61"/>
      <c r="IJE695" s="61"/>
      <c r="IJF695" s="61"/>
      <c r="IJG695" s="61"/>
      <c r="IJH695" s="61"/>
      <c r="IJI695" s="61"/>
      <c r="IJJ695" s="61"/>
      <c r="IJK695" s="61"/>
      <c r="IJL695" s="61"/>
      <c r="IJM695" s="61"/>
      <c r="IJN695" s="61"/>
      <c r="IJO695" s="61"/>
      <c r="IJP695" s="61"/>
      <c r="IJQ695" s="61"/>
      <c r="IJR695" s="61"/>
      <c r="IJS695" s="61"/>
      <c r="IJT695" s="61"/>
      <c r="IJU695" s="61"/>
      <c r="IJV695" s="61"/>
      <c r="IJW695" s="61"/>
      <c r="IJX695" s="61"/>
      <c r="IJY695" s="61"/>
      <c r="IJZ695" s="61"/>
      <c r="IKA695" s="61"/>
      <c r="IKB695" s="61"/>
      <c r="IKC695" s="61"/>
      <c r="IKD695" s="61"/>
      <c r="IKE695" s="61"/>
      <c r="IKF695" s="61"/>
      <c r="IKG695" s="61"/>
      <c r="IKH695" s="61"/>
      <c r="IKI695" s="61"/>
      <c r="IKJ695" s="61"/>
      <c r="IKK695" s="61"/>
      <c r="IKL695" s="61"/>
      <c r="IKM695" s="61"/>
      <c r="IKN695" s="61"/>
      <c r="IKO695" s="61"/>
      <c r="IKP695" s="61"/>
      <c r="IKQ695" s="61"/>
      <c r="IKR695" s="61"/>
      <c r="IKS695" s="61"/>
      <c r="IKT695" s="61"/>
      <c r="IKU695" s="61"/>
      <c r="IKV695" s="61"/>
      <c r="IKW695" s="61"/>
      <c r="IKX695" s="61"/>
      <c r="IKY695" s="61"/>
      <c r="IKZ695" s="61"/>
      <c r="ILA695" s="61"/>
      <c r="ILB695" s="61"/>
      <c r="ILC695" s="61"/>
      <c r="ILD695" s="61"/>
      <c r="ILE695" s="61"/>
      <c r="ILF695" s="61"/>
      <c r="ILG695" s="61"/>
      <c r="ILH695" s="61"/>
      <c r="ILI695" s="61"/>
      <c r="ILJ695" s="61"/>
      <c r="ILK695" s="61"/>
      <c r="ILL695" s="61"/>
      <c r="ILM695" s="61"/>
      <c r="ILN695" s="61"/>
      <c r="ILO695" s="61"/>
      <c r="ILP695" s="61"/>
      <c r="ILQ695" s="61"/>
      <c r="ILR695" s="61"/>
      <c r="ILS695" s="61"/>
      <c r="ILT695" s="61"/>
      <c r="ILU695" s="61"/>
      <c r="ILV695" s="61"/>
      <c r="ILW695" s="61"/>
      <c r="ILX695" s="61"/>
      <c r="ILY695" s="61"/>
      <c r="ILZ695" s="61"/>
      <c r="IMA695" s="61"/>
      <c r="IMB695" s="61"/>
      <c r="IMC695" s="61"/>
      <c r="IMD695" s="61"/>
      <c r="IME695" s="61"/>
      <c r="IMF695" s="61"/>
      <c r="IMG695" s="61"/>
      <c r="IMH695" s="61"/>
      <c r="IMI695" s="61"/>
      <c r="IMJ695" s="61"/>
      <c r="IMK695" s="61"/>
      <c r="IML695" s="61"/>
      <c r="IMM695" s="61"/>
      <c r="IMN695" s="61"/>
      <c r="IMO695" s="61"/>
      <c r="IMP695" s="61"/>
      <c r="IMQ695" s="61"/>
      <c r="IMR695" s="61"/>
      <c r="IMS695" s="61"/>
      <c r="IMT695" s="61"/>
      <c r="IMU695" s="61"/>
      <c r="IMV695" s="61"/>
      <c r="IMW695" s="61"/>
      <c r="IMX695" s="61"/>
      <c r="IMY695" s="61"/>
      <c r="IMZ695" s="61"/>
      <c r="INA695" s="61"/>
      <c r="INB695" s="61"/>
      <c r="INC695" s="61"/>
      <c r="IND695" s="61"/>
      <c r="INE695" s="61"/>
      <c r="INF695" s="61"/>
      <c r="ING695" s="61"/>
      <c r="INH695" s="61"/>
      <c r="INI695" s="61"/>
      <c r="INJ695" s="61"/>
      <c r="INK695" s="61"/>
      <c r="INL695" s="61"/>
      <c r="INM695" s="61"/>
      <c r="INN695" s="61"/>
      <c r="INO695" s="61"/>
      <c r="INP695" s="61"/>
      <c r="INQ695" s="61"/>
      <c r="INR695" s="61"/>
      <c r="INS695" s="61"/>
      <c r="INT695" s="61"/>
      <c r="INU695" s="61"/>
      <c r="INV695" s="61"/>
      <c r="INW695" s="61"/>
      <c r="INX695" s="61"/>
      <c r="INY695" s="61"/>
      <c r="INZ695" s="61"/>
      <c r="IOA695" s="61"/>
      <c r="IOB695" s="61"/>
      <c r="IOC695" s="61"/>
      <c r="IOD695" s="61"/>
      <c r="IOE695" s="61"/>
      <c r="IOF695" s="61"/>
      <c r="IOG695" s="61"/>
      <c r="IOH695" s="61"/>
      <c r="IOI695" s="61"/>
      <c r="IOJ695" s="61"/>
      <c r="IOK695" s="61"/>
      <c r="IOL695" s="61"/>
      <c r="IOM695" s="61"/>
      <c r="ION695" s="61"/>
      <c r="IOO695" s="61"/>
      <c r="IOP695" s="61"/>
      <c r="IOQ695" s="61"/>
      <c r="IOR695" s="61"/>
      <c r="IOS695" s="61"/>
      <c r="IOT695" s="61"/>
      <c r="IOU695" s="61"/>
      <c r="IOV695" s="61"/>
      <c r="IOW695" s="61"/>
      <c r="IOX695" s="61"/>
      <c r="IOY695" s="61"/>
      <c r="IOZ695" s="61"/>
      <c r="IPA695" s="61"/>
      <c r="IPB695" s="61"/>
      <c r="IPC695" s="61"/>
      <c r="IPD695" s="61"/>
      <c r="IPE695" s="61"/>
      <c r="IPF695" s="61"/>
      <c r="IPG695" s="61"/>
      <c r="IPH695" s="61"/>
      <c r="IPI695" s="61"/>
      <c r="IPJ695" s="61"/>
      <c r="IPK695" s="61"/>
      <c r="IPL695" s="61"/>
      <c r="IPM695" s="61"/>
      <c r="IPN695" s="61"/>
      <c r="IPO695" s="61"/>
      <c r="IPP695" s="61"/>
      <c r="IPQ695" s="61"/>
      <c r="IPR695" s="61"/>
      <c r="IPS695" s="61"/>
      <c r="IPT695" s="61"/>
      <c r="IPU695" s="61"/>
      <c r="IPV695" s="61"/>
      <c r="IPW695" s="61"/>
      <c r="IPX695" s="61"/>
      <c r="IPY695" s="61"/>
      <c r="IPZ695" s="61"/>
      <c r="IQA695" s="61"/>
      <c r="IQB695" s="61"/>
      <c r="IQC695" s="61"/>
      <c r="IQD695" s="61"/>
      <c r="IQE695" s="61"/>
      <c r="IQF695" s="61"/>
      <c r="IQG695" s="61"/>
      <c r="IQH695" s="61"/>
      <c r="IQI695" s="61"/>
      <c r="IQJ695" s="61"/>
      <c r="IQK695" s="61"/>
      <c r="IQL695" s="61"/>
      <c r="IQM695" s="61"/>
      <c r="IQN695" s="61"/>
      <c r="IQO695" s="61"/>
      <c r="IQP695" s="61"/>
      <c r="IQQ695" s="61"/>
      <c r="IQR695" s="61"/>
      <c r="IQS695" s="61"/>
      <c r="IQT695" s="61"/>
      <c r="IQU695" s="61"/>
      <c r="IQV695" s="61"/>
      <c r="IQW695" s="61"/>
      <c r="IQX695" s="61"/>
      <c r="IQY695" s="61"/>
      <c r="IQZ695" s="61"/>
      <c r="IRA695" s="61"/>
      <c r="IRB695" s="61"/>
      <c r="IRC695" s="61"/>
      <c r="IRD695" s="61"/>
      <c r="IRE695" s="61"/>
      <c r="IRF695" s="61"/>
      <c r="IRG695" s="61"/>
      <c r="IRH695" s="61"/>
      <c r="IRI695" s="61"/>
      <c r="IRJ695" s="61"/>
      <c r="IRK695" s="61"/>
      <c r="IRL695" s="61"/>
      <c r="IRM695" s="61"/>
      <c r="IRN695" s="61"/>
      <c r="IRO695" s="61"/>
      <c r="IRP695" s="61"/>
      <c r="IRQ695" s="61"/>
      <c r="IRR695" s="61"/>
      <c r="IRS695" s="61"/>
      <c r="IRT695" s="61"/>
      <c r="IRU695" s="61"/>
      <c r="IRV695" s="61"/>
      <c r="IRW695" s="61"/>
      <c r="IRX695" s="61"/>
      <c r="IRY695" s="61"/>
      <c r="IRZ695" s="61"/>
      <c r="ISA695" s="61"/>
      <c r="ISB695" s="61"/>
      <c r="ISC695" s="61"/>
      <c r="ISD695" s="61"/>
      <c r="ISE695" s="61"/>
      <c r="ISF695" s="61"/>
      <c r="ISG695" s="61"/>
      <c r="ISH695" s="61"/>
      <c r="ISI695" s="61"/>
      <c r="ISJ695" s="61"/>
      <c r="ISK695" s="61"/>
      <c r="ISL695" s="61"/>
      <c r="ISM695" s="61"/>
      <c r="ISN695" s="61"/>
      <c r="ISO695" s="61"/>
      <c r="ISP695" s="61"/>
      <c r="ISQ695" s="61"/>
      <c r="ISR695" s="61"/>
      <c r="ISS695" s="61"/>
      <c r="IST695" s="61"/>
      <c r="ISU695" s="61"/>
      <c r="ISV695" s="61"/>
      <c r="ISW695" s="61"/>
      <c r="ISX695" s="61"/>
      <c r="ISY695" s="61"/>
      <c r="ISZ695" s="61"/>
      <c r="ITA695" s="61"/>
      <c r="ITB695" s="61"/>
      <c r="ITC695" s="61"/>
      <c r="ITD695" s="61"/>
      <c r="ITE695" s="61"/>
      <c r="ITF695" s="61"/>
      <c r="ITG695" s="61"/>
      <c r="ITH695" s="61"/>
      <c r="ITI695" s="61"/>
      <c r="ITJ695" s="61"/>
      <c r="ITK695" s="61"/>
      <c r="ITL695" s="61"/>
      <c r="ITM695" s="61"/>
      <c r="ITN695" s="61"/>
      <c r="ITO695" s="61"/>
      <c r="ITP695" s="61"/>
      <c r="ITQ695" s="61"/>
      <c r="ITR695" s="61"/>
      <c r="ITS695" s="61"/>
      <c r="ITT695" s="61"/>
      <c r="ITU695" s="61"/>
      <c r="ITV695" s="61"/>
      <c r="ITW695" s="61"/>
      <c r="ITX695" s="61"/>
      <c r="ITY695" s="61"/>
      <c r="ITZ695" s="61"/>
      <c r="IUA695" s="61"/>
      <c r="IUB695" s="61"/>
      <c r="IUC695" s="61"/>
      <c r="IUD695" s="61"/>
      <c r="IUE695" s="61"/>
      <c r="IUF695" s="61"/>
      <c r="IUG695" s="61"/>
      <c r="IUH695" s="61"/>
      <c r="IUI695" s="61"/>
      <c r="IUJ695" s="61"/>
      <c r="IUK695" s="61"/>
      <c r="IUL695" s="61"/>
      <c r="IUM695" s="61"/>
      <c r="IUN695" s="61"/>
      <c r="IUO695" s="61"/>
      <c r="IUP695" s="61"/>
      <c r="IUQ695" s="61"/>
      <c r="IUR695" s="61"/>
      <c r="IUS695" s="61"/>
      <c r="IUT695" s="61"/>
      <c r="IUU695" s="61"/>
      <c r="IUV695" s="61"/>
      <c r="IUW695" s="61"/>
      <c r="IUX695" s="61"/>
      <c r="IUY695" s="61"/>
      <c r="IUZ695" s="61"/>
      <c r="IVA695" s="61"/>
      <c r="IVB695" s="61"/>
      <c r="IVC695" s="61"/>
      <c r="IVD695" s="61"/>
      <c r="IVE695" s="61"/>
      <c r="IVF695" s="61"/>
      <c r="IVG695" s="61"/>
      <c r="IVH695" s="61"/>
      <c r="IVI695" s="61"/>
      <c r="IVJ695" s="61"/>
      <c r="IVK695" s="61"/>
      <c r="IVL695" s="61"/>
      <c r="IVM695" s="61"/>
      <c r="IVN695" s="61"/>
      <c r="IVO695" s="61"/>
      <c r="IVP695" s="61"/>
      <c r="IVQ695" s="61"/>
      <c r="IVR695" s="61"/>
      <c r="IVS695" s="61"/>
      <c r="IVT695" s="61"/>
      <c r="IVU695" s="61"/>
      <c r="IVV695" s="61"/>
      <c r="IVW695" s="61"/>
      <c r="IVX695" s="61"/>
      <c r="IVY695" s="61"/>
      <c r="IVZ695" s="61"/>
      <c r="IWA695" s="61"/>
      <c r="IWB695" s="61"/>
      <c r="IWC695" s="61"/>
      <c r="IWD695" s="61"/>
      <c r="IWE695" s="61"/>
      <c r="IWF695" s="61"/>
      <c r="IWG695" s="61"/>
      <c r="IWH695" s="61"/>
      <c r="IWI695" s="61"/>
      <c r="IWJ695" s="61"/>
      <c r="IWK695" s="61"/>
      <c r="IWL695" s="61"/>
      <c r="IWM695" s="61"/>
      <c r="IWN695" s="61"/>
      <c r="IWO695" s="61"/>
      <c r="IWP695" s="61"/>
      <c r="IWQ695" s="61"/>
      <c r="IWR695" s="61"/>
      <c r="IWS695" s="61"/>
      <c r="IWT695" s="61"/>
      <c r="IWU695" s="61"/>
      <c r="IWV695" s="61"/>
      <c r="IWW695" s="61"/>
      <c r="IWX695" s="61"/>
      <c r="IWY695" s="61"/>
      <c r="IWZ695" s="61"/>
      <c r="IXA695" s="61"/>
      <c r="IXB695" s="61"/>
      <c r="IXC695" s="61"/>
      <c r="IXD695" s="61"/>
      <c r="IXE695" s="61"/>
      <c r="IXF695" s="61"/>
      <c r="IXG695" s="61"/>
      <c r="IXH695" s="61"/>
      <c r="IXI695" s="61"/>
      <c r="IXJ695" s="61"/>
      <c r="IXK695" s="61"/>
      <c r="IXL695" s="61"/>
      <c r="IXM695" s="61"/>
      <c r="IXN695" s="61"/>
      <c r="IXO695" s="61"/>
      <c r="IXP695" s="61"/>
      <c r="IXQ695" s="61"/>
      <c r="IXR695" s="61"/>
      <c r="IXS695" s="61"/>
      <c r="IXT695" s="61"/>
      <c r="IXU695" s="61"/>
      <c r="IXV695" s="61"/>
      <c r="IXW695" s="61"/>
      <c r="IXX695" s="61"/>
      <c r="IXY695" s="61"/>
      <c r="IXZ695" s="61"/>
      <c r="IYA695" s="61"/>
      <c r="IYB695" s="61"/>
      <c r="IYC695" s="61"/>
      <c r="IYD695" s="61"/>
      <c r="IYE695" s="61"/>
      <c r="IYF695" s="61"/>
      <c r="IYG695" s="61"/>
      <c r="IYH695" s="61"/>
      <c r="IYI695" s="61"/>
      <c r="IYJ695" s="61"/>
      <c r="IYK695" s="61"/>
      <c r="IYL695" s="61"/>
      <c r="IYM695" s="61"/>
      <c r="IYN695" s="61"/>
      <c r="IYO695" s="61"/>
      <c r="IYP695" s="61"/>
      <c r="IYQ695" s="61"/>
      <c r="IYR695" s="61"/>
      <c r="IYS695" s="61"/>
      <c r="IYT695" s="61"/>
      <c r="IYU695" s="61"/>
      <c r="IYV695" s="61"/>
      <c r="IYW695" s="61"/>
      <c r="IYX695" s="61"/>
      <c r="IYY695" s="61"/>
      <c r="IYZ695" s="61"/>
      <c r="IZA695" s="61"/>
      <c r="IZB695" s="61"/>
      <c r="IZC695" s="61"/>
      <c r="IZD695" s="61"/>
      <c r="IZE695" s="61"/>
      <c r="IZF695" s="61"/>
      <c r="IZG695" s="61"/>
      <c r="IZH695" s="61"/>
      <c r="IZI695" s="61"/>
      <c r="IZJ695" s="61"/>
      <c r="IZK695" s="61"/>
      <c r="IZL695" s="61"/>
      <c r="IZM695" s="61"/>
      <c r="IZN695" s="61"/>
      <c r="IZO695" s="61"/>
      <c r="IZP695" s="61"/>
      <c r="IZQ695" s="61"/>
      <c r="IZR695" s="61"/>
      <c r="IZS695" s="61"/>
      <c r="IZT695" s="61"/>
      <c r="IZU695" s="61"/>
      <c r="IZV695" s="61"/>
      <c r="IZW695" s="61"/>
      <c r="IZX695" s="61"/>
      <c r="IZY695" s="61"/>
      <c r="IZZ695" s="61"/>
      <c r="JAA695" s="61"/>
      <c r="JAB695" s="61"/>
      <c r="JAC695" s="61"/>
      <c r="JAD695" s="61"/>
      <c r="JAE695" s="61"/>
      <c r="JAF695" s="61"/>
      <c r="JAG695" s="61"/>
      <c r="JAH695" s="61"/>
      <c r="JAI695" s="61"/>
      <c r="JAJ695" s="61"/>
      <c r="JAK695" s="61"/>
      <c r="JAL695" s="61"/>
      <c r="JAM695" s="61"/>
      <c r="JAN695" s="61"/>
      <c r="JAO695" s="61"/>
      <c r="JAP695" s="61"/>
      <c r="JAQ695" s="61"/>
      <c r="JAR695" s="61"/>
      <c r="JAS695" s="61"/>
      <c r="JAT695" s="61"/>
      <c r="JAU695" s="61"/>
      <c r="JAV695" s="61"/>
      <c r="JAW695" s="61"/>
      <c r="JAX695" s="61"/>
      <c r="JAY695" s="61"/>
      <c r="JAZ695" s="61"/>
      <c r="JBA695" s="61"/>
      <c r="JBB695" s="61"/>
      <c r="JBC695" s="61"/>
      <c r="JBD695" s="61"/>
      <c r="JBE695" s="61"/>
      <c r="JBF695" s="61"/>
      <c r="JBG695" s="61"/>
      <c r="JBH695" s="61"/>
      <c r="JBI695" s="61"/>
      <c r="JBJ695" s="61"/>
      <c r="JBK695" s="61"/>
      <c r="JBL695" s="61"/>
      <c r="JBM695" s="61"/>
      <c r="JBN695" s="61"/>
      <c r="JBO695" s="61"/>
      <c r="JBP695" s="61"/>
      <c r="JBQ695" s="61"/>
      <c r="JBR695" s="61"/>
      <c r="JBS695" s="61"/>
      <c r="JBT695" s="61"/>
      <c r="JBU695" s="61"/>
      <c r="JBV695" s="61"/>
      <c r="JBW695" s="61"/>
      <c r="JBX695" s="61"/>
      <c r="JBY695" s="61"/>
      <c r="JBZ695" s="61"/>
      <c r="JCA695" s="61"/>
      <c r="JCB695" s="61"/>
      <c r="JCC695" s="61"/>
      <c r="JCD695" s="61"/>
      <c r="JCE695" s="61"/>
      <c r="JCF695" s="61"/>
      <c r="JCG695" s="61"/>
      <c r="JCH695" s="61"/>
      <c r="JCI695" s="61"/>
      <c r="JCJ695" s="61"/>
      <c r="JCK695" s="61"/>
      <c r="JCL695" s="61"/>
      <c r="JCM695" s="61"/>
      <c r="JCN695" s="61"/>
      <c r="JCO695" s="61"/>
      <c r="JCP695" s="61"/>
      <c r="JCQ695" s="61"/>
      <c r="JCR695" s="61"/>
      <c r="JCS695" s="61"/>
      <c r="JCT695" s="61"/>
      <c r="JCU695" s="61"/>
      <c r="JCV695" s="61"/>
      <c r="JCW695" s="61"/>
      <c r="JCX695" s="61"/>
      <c r="JCY695" s="61"/>
      <c r="JCZ695" s="61"/>
      <c r="JDA695" s="61"/>
      <c r="JDB695" s="61"/>
      <c r="JDC695" s="61"/>
      <c r="JDD695" s="61"/>
      <c r="JDE695" s="61"/>
      <c r="JDF695" s="61"/>
      <c r="JDG695" s="61"/>
      <c r="JDH695" s="61"/>
      <c r="JDI695" s="61"/>
      <c r="JDJ695" s="61"/>
      <c r="JDK695" s="61"/>
      <c r="JDL695" s="61"/>
      <c r="JDM695" s="61"/>
      <c r="JDN695" s="61"/>
      <c r="JDO695" s="61"/>
      <c r="JDP695" s="61"/>
      <c r="JDQ695" s="61"/>
      <c r="JDR695" s="61"/>
      <c r="JDS695" s="61"/>
      <c r="JDT695" s="61"/>
      <c r="JDU695" s="61"/>
      <c r="JDV695" s="61"/>
      <c r="JDW695" s="61"/>
      <c r="JDX695" s="61"/>
      <c r="JDY695" s="61"/>
      <c r="JDZ695" s="61"/>
      <c r="JEA695" s="61"/>
      <c r="JEB695" s="61"/>
      <c r="JEC695" s="61"/>
      <c r="JED695" s="61"/>
      <c r="JEE695" s="61"/>
      <c r="JEF695" s="61"/>
      <c r="JEG695" s="61"/>
      <c r="JEH695" s="61"/>
      <c r="JEI695" s="61"/>
      <c r="JEJ695" s="61"/>
      <c r="JEK695" s="61"/>
      <c r="JEL695" s="61"/>
      <c r="JEM695" s="61"/>
      <c r="JEN695" s="61"/>
      <c r="JEO695" s="61"/>
      <c r="JEP695" s="61"/>
      <c r="JEQ695" s="61"/>
      <c r="JER695" s="61"/>
      <c r="JES695" s="61"/>
      <c r="JET695" s="61"/>
      <c r="JEU695" s="61"/>
      <c r="JEV695" s="61"/>
      <c r="JEW695" s="61"/>
      <c r="JEX695" s="61"/>
      <c r="JEY695" s="61"/>
      <c r="JEZ695" s="61"/>
      <c r="JFA695" s="61"/>
      <c r="JFB695" s="61"/>
      <c r="JFC695" s="61"/>
      <c r="JFD695" s="61"/>
      <c r="JFE695" s="61"/>
      <c r="JFF695" s="61"/>
      <c r="JFG695" s="61"/>
      <c r="JFH695" s="61"/>
      <c r="JFI695" s="61"/>
      <c r="JFJ695" s="61"/>
      <c r="JFK695" s="61"/>
      <c r="JFL695" s="61"/>
      <c r="JFM695" s="61"/>
      <c r="JFN695" s="61"/>
      <c r="JFO695" s="61"/>
      <c r="JFP695" s="61"/>
      <c r="JFQ695" s="61"/>
      <c r="JFR695" s="61"/>
      <c r="JFS695" s="61"/>
      <c r="JFT695" s="61"/>
      <c r="JFU695" s="61"/>
      <c r="JFV695" s="61"/>
      <c r="JFW695" s="61"/>
      <c r="JFX695" s="61"/>
      <c r="JFY695" s="61"/>
      <c r="JFZ695" s="61"/>
      <c r="JGA695" s="61"/>
      <c r="JGB695" s="61"/>
      <c r="JGC695" s="61"/>
      <c r="JGD695" s="61"/>
      <c r="JGE695" s="61"/>
      <c r="JGF695" s="61"/>
      <c r="JGG695" s="61"/>
      <c r="JGH695" s="61"/>
      <c r="JGI695" s="61"/>
      <c r="JGJ695" s="61"/>
      <c r="JGK695" s="61"/>
      <c r="JGL695" s="61"/>
      <c r="JGM695" s="61"/>
      <c r="JGN695" s="61"/>
      <c r="JGO695" s="61"/>
      <c r="JGP695" s="61"/>
      <c r="JGQ695" s="61"/>
      <c r="JGR695" s="61"/>
      <c r="JGS695" s="61"/>
      <c r="JGT695" s="61"/>
      <c r="JGU695" s="61"/>
      <c r="JGV695" s="61"/>
      <c r="JGW695" s="61"/>
      <c r="JGX695" s="61"/>
      <c r="JGY695" s="61"/>
      <c r="JGZ695" s="61"/>
      <c r="JHA695" s="61"/>
      <c r="JHB695" s="61"/>
      <c r="JHC695" s="61"/>
      <c r="JHD695" s="61"/>
      <c r="JHE695" s="61"/>
      <c r="JHF695" s="61"/>
      <c r="JHG695" s="61"/>
      <c r="JHH695" s="61"/>
      <c r="JHI695" s="61"/>
      <c r="JHJ695" s="61"/>
      <c r="JHK695" s="61"/>
      <c r="JHL695" s="61"/>
      <c r="JHM695" s="61"/>
      <c r="JHN695" s="61"/>
      <c r="JHO695" s="61"/>
      <c r="JHP695" s="61"/>
      <c r="JHQ695" s="61"/>
      <c r="JHR695" s="61"/>
      <c r="JHS695" s="61"/>
      <c r="JHT695" s="61"/>
      <c r="JHU695" s="61"/>
      <c r="JHV695" s="61"/>
      <c r="JHW695" s="61"/>
      <c r="JHX695" s="61"/>
      <c r="JHY695" s="61"/>
      <c r="JHZ695" s="61"/>
      <c r="JIA695" s="61"/>
      <c r="JIB695" s="61"/>
      <c r="JIC695" s="61"/>
      <c r="JID695" s="61"/>
      <c r="JIE695" s="61"/>
      <c r="JIF695" s="61"/>
      <c r="JIG695" s="61"/>
      <c r="JIH695" s="61"/>
      <c r="JII695" s="61"/>
      <c r="JIJ695" s="61"/>
      <c r="JIK695" s="61"/>
      <c r="JIL695" s="61"/>
      <c r="JIM695" s="61"/>
      <c r="JIN695" s="61"/>
      <c r="JIO695" s="61"/>
      <c r="JIP695" s="61"/>
      <c r="JIQ695" s="61"/>
      <c r="JIR695" s="61"/>
      <c r="JIS695" s="61"/>
      <c r="JIT695" s="61"/>
      <c r="JIU695" s="61"/>
      <c r="JIV695" s="61"/>
      <c r="JIW695" s="61"/>
      <c r="JIX695" s="61"/>
      <c r="JIY695" s="61"/>
      <c r="JIZ695" s="61"/>
      <c r="JJA695" s="61"/>
      <c r="JJB695" s="61"/>
      <c r="JJC695" s="61"/>
      <c r="JJD695" s="61"/>
      <c r="JJE695" s="61"/>
      <c r="JJF695" s="61"/>
      <c r="JJG695" s="61"/>
      <c r="JJH695" s="61"/>
      <c r="JJI695" s="61"/>
      <c r="JJJ695" s="61"/>
      <c r="JJK695" s="61"/>
      <c r="JJL695" s="61"/>
      <c r="JJM695" s="61"/>
      <c r="JJN695" s="61"/>
      <c r="JJO695" s="61"/>
      <c r="JJP695" s="61"/>
      <c r="JJQ695" s="61"/>
      <c r="JJR695" s="61"/>
      <c r="JJS695" s="61"/>
      <c r="JJT695" s="61"/>
      <c r="JJU695" s="61"/>
      <c r="JJV695" s="61"/>
      <c r="JJW695" s="61"/>
      <c r="JJX695" s="61"/>
      <c r="JJY695" s="61"/>
      <c r="JJZ695" s="61"/>
      <c r="JKA695" s="61"/>
      <c r="JKB695" s="61"/>
      <c r="JKC695" s="61"/>
      <c r="JKD695" s="61"/>
      <c r="JKE695" s="61"/>
      <c r="JKF695" s="61"/>
      <c r="JKG695" s="61"/>
      <c r="JKH695" s="61"/>
      <c r="JKI695" s="61"/>
      <c r="JKJ695" s="61"/>
      <c r="JKK695" s="61"/>
      <c r="JKL695" s="61"/>
      <c r="JKM695" s="61"/>
      <c r="JKN695" s="61"/>
      <c r="JKO695" s="61"/>
      <c r="JKP695" s="61"/>
      <c r="JKQ695" s="61"/>
      <c r="JKR695" s="61"/>
      <c r="JKS695" s="61"/>
      <c r="JKT695" s="61"/>
      <c r="JKU695" s="61"/>
      <c r="JKV695" s="61"/>
      <c r="JKW695" s="61"/>
      <c r="JKX695" s="61"/>
      <c r="JKY695" s="61"/>
      <c r="JKZ695" s="61"/>
      <c r="JLA695" s="61"/>
      <c r="JLB695" s="61"/>
      <c r="JLC695" s="61"/>
      <c r="JLD695" s="61"/>
      <c r="JLE695" s="61"/>
      <c r="JLF695" s="61"/>
      <c r="JLG695" s="61"/>
      <c r="JLH695" s="61"/>
      <c r="JLI695" s="61"/>
      <c r="JLJ695" s="61"/>
      <c r="JLK695" s="61"/>
      <c r="JLL695" s="61"/>
      <c r="JLM695" s="61"/>
      <c r="JLN695" s="61"/>
      <c r="JLO695" s="61"/>
      <c r="JLP695" s="61"/>
      <c r="JLQ695" s="61"/>
      <c r="JLR695" s="61"/>
      <c r="JLS695" s="61"/>
      <c r="JLT695" s="61"/>
      <c r="JLU695" s="61"/>
      <c r="JLV695" s="61"/>
      <c r="JLW695" s="61"/>
      <c r="JLX695" s="61"/>
      <c r="JLY695" s="61"/>
      <c r="JLZ695" s="61"/>
      <c r="JMA695" s="61"/>
      <c r="JMB695" s="61"/>
      <c r="JMC695" s="61"/>
      <c r="JMD695" s="61"/>
      <c r="JME695" s="61"/>
      <c r="JMF695" s="61"/>
      <c r="JMG695" s="61"/>
      <c r="JMH695" s="61"/>
      <c r="JMI695" s="61"/>
      <c r="JMJ695" s="61"/>
      <c r="JMK695" s="61"/>
      <c r="JML695" s="61"/>
      <c r="JMM695" s="61"/>
      <c r="JMN695" s="61"/>
      <c r="JMO695" s="61"/>
      <c r="JMP695" s="61"/>
      <c r="JMQ695" s="61"/>
      <c r="JMR695" s="61"/>
      <c r="JMS695" s="61"/>
      <c r="JMT695" s="61"/>
      <c r="JMU695" s="61"/>
      <c r="JMV695" s="61"/>
      <c r="JMW695" s="61"/>
      <c r="JMX695" s="61"/>
      <c r="JMY695" s="61"/>
      <c r="JMZ695" s="61"/>
      <c r="JNA695" s="61"/>
      <c r="JNB695" s="61"/>
      <c r="JNC695" s="61"/>
      <c r="JND695" s="61"/>
      <c r="JNE695" s="61"/>
      <c r="JNF695" s="61"/>
      <c r="JNG695" s="61"/>
      <c r="JNH695" s="61"/>
      <c r="JNI695" s="61"/>
      <c r="JNJ695" s="61"/>
      <c r="JNK695" s="61"/>
      <c r="JNL695" s="61"/>
      <c r="JNM695" s="61"/>
      <c r="JNN695" s="61"/>
      <c r="JNO695" s="61"/>
      <c r="JNP695" s="61"/>
      <c r="JNQ695" s="61"/>
      <c r="JNR695" s="61"/>
      <c r="JNS695" s="61"/>
      <c r="JNT695" s="61"/>
      <c r="JNU695" s="61"/>
      <c r="JNV695" s="61"/>
      <c r="JNW695" s="61"/>
      <c r="JNX695" s="61"/>
      <c r="JNY695" s="61"/>
      <c r="JNZ695" s="61"/>
      <c r="JOA695" s="61"/>
      <c r="JOB695" s="61"/>
      <c r="JOC695" s="61"/>
      <c r="JOD695" s="61"/>
      <c r="JOE695" s="61"/>
      <c r="JOF695" s="61"/>
      <c r="JOG695" s="61"/>
      <c r="JOH695" s="61"/>
      <c r="JOI695" s="61"/>
      <c r="JOJ695" s="61"/>
      <c r="JOK695" s="61"/>
      <c r="JOL695" s="61"/>
      <c r="JOM695" s="61"/>
      <c r="JON695" s="61"/>
      <c r="JOO695" s="61"/>
      <c r="JOP695" s="61"/>
      <c r="JOQ695" s="61"/>
      <c r="JOR695" s="61"/>
      <c r="JOS695" s="61"/>
      <c r="JOT695" s="61"/>
      <c r="JOU695" s="61"/>
      <c r="JOV695" s="61"/>
      <c r="JOW695" s="61"/>
      <c r="JOX695" s="61"/>
      <c r="JOY695" s="61"/>
      <c r="JOZ695" s="61"/>
      <c r="JPA695" s="61"/>
      <c r="JPB695" s="61"/>
      <c r="JPC695" s="61"/>
      <c r="JPD695" s="61"/>
      <c r="JPE695" s="61"/>
      <c r="JPF695" s="61"/>
      <c r="JPG695" s="61"/>
      <c r="JPH695" s="61"/>
      <c r="JPI695" s="61"/>
      <c r="JPJ695" s="61"/>
      <c r="JPK695" s="61"/>
      <c r="JPL695" s="61"/>
      <c r="JPM695" s="61"/>
      <c r="JPN695" s="61"/>
      <c r="JPO695" s="61"/>
      <c r="JPP695" s="61"/>
      <c r="JPQ695" s="61"/>
      <c r="JPR695" s="61"/>
      <c r="JPS695" s="61"/>
      <c r="JPT695" s="61"/>
      <c r="JPU695" s="61"/>
      <c r="JPV695" s="61"/>
      <c r="JPW695" s="61"/>
      <c r="JPX695" s="61"/>
      <c r="JPY695" s="61"/>
      <c r="JPZ695" s="61"/>
      <c r="JQA695" s="61"/>
      <c r="JQB695" s="61"/>
      <c r="JQC695" s="61"/>
      <c r="JQD695" s="61"/>
      <c r="JQE695" s="61"/>
      <c r="JQF695" s="61"/>
      <c r="JQG695" s="61"/>
      <c r="JQH695" s="61"/>
      <c r="JQI695" s="61"/>
      <c r="JQJ695" s="61"/>
      <c r="JQK695" s="61"/>
      <c r="JQL695" s="61"/>
      <c r="JQM695" s="61"/>
      <c r="JQN695" s="61"/>
      <c r="JQO695" s="61"/>
      <c r="JQP695" s="61"/>
      <c r="JQQ695" s="61"/>
      <c r="JQR695" s="61"/>
      <c r="JQS695" s="61"/>
      <c r="JQT695" s="61"/>
      <c r="JQU695" s="61"/>
      <c r="JQV695" s="61"/>
      <c r="JQW695" s="61"/>
      <c r="JQX695" s="61"/>
      <c r="JQY695" s="61"/>
      <c r="JQZ695" s="61"/>
      <c r="JRA695" s="61"/>
      <c r="JRB695" s="61"/>
      <c r="JRC695" s="61"/>
      <c r="JRD695" s="61"/>
      <c r="JRE695" s="61"/>
      <c r="JRF695" s="61"/>
      <c r="JRG695" s="61"/>
      <c r="JRH695" s="61"/>
      <c r="JRI695" s="61"/>
      <c r="JRJ695" s="61"/>
      <c r="JRK695" s="61"/>
      <c r="JRL695" s="61"/>
      <c r="JRM695" s="61"/>
      <c r="JRN695" s="61"/>
      <c r="JRO695" s="61"/>
      <c r="JRP695" s="61"/>
      <c r="JRQ695" s="61"/>
      <c r="JRR695" s="61"/>
      <c r="JRS695" s="61"/>
      <c r="JRT695" s="61"/>
      <c r="JRU695" s="61"/>
      <c r="JRV695" s="61"/>
      <c r="JRW695" s="61"/>
      <c r="JRX695" s="61"/>
      <c r="JRY695" s="61"/>
      <c r="JRZ695" s="61"/>
      <c r="JSA695" s="61"/>
      <c r="JSB695" s="61"/>
      <c r="JSC695" s="61"/>
      <c r="JSD695" s="61"/>
      <c r="JSE695" s="61"/>
      <c r="JSF695" s="61"/>
      <c r="JSG695" s="61"/>
      <c r="JSH695" s="61"/>
      <c r="JSI695" s="61"/>
      <c r="JSJ695" s="61"/>
      <c r="JSK695" s="61"/>
      <c r="JSL695" s="61"/>
      <c r="JSM695" s="61"/>
      <c r="JSN695" s="61"/>
      <c r="JSO695" s="61"/>
      <c r="JSP695" s="61"/>
      <c r="JSQ695" s="61"/>
      <c r="JSR695" s="61"/>
      <c r="JSS695" s="61"/>
      <c r="JST695" s="61"/>
      <c r="JSU695" s="61"/>
      <c r="JSV695" s="61"/>
      <c r="JSW695" s="61"/>
      <c r="JSX695" s="61"/>
      <c r="JSY695" s="61"/>
      <c r="JSZ695" s="61"/>
      <c r="JTA695" s="61"/>
      <c r="JTB695" s="61"/>
      <c r="JTC695" s="61"/>
      <c r="JTD695" s="61"/>
      <c r="JTE695" s="61"/>
      <c r="JTF695" s="61"/>
      <c r="JTG695" s="61"/>
      <c r="JTH695" s="61"/>
      <c r="JTI695" s="61"/>
      <c r="JTJ695" s="61"/>
      <c r="JTK695" s="61"/>
      <c r="JTL695" s="61"/>
      <c r="JTM695" s="61"/>
      <c r="JTN695" s="61"/>
      <c r="JTO695" s="61"/>
      <c r="JTP695" s="61"/>
      <c r="JTQ695" s="61"/>
      <c r="JTR695" s="61"/>
      <c r="JTS695" s="61"/>
      <c r="JTT695" s="61"/>
      <c r="JTU695" s="61"/>
      <c r="JTV695" s="61"/>
      <c r="JTW695" s="61"/>
      <c r="JTX695" s="61"/>
      <c r="JTY695" s="61"/>
      <c r="JTZ695" s="61"/>
      <c r="JUA695" s="61"/>
      <c r="JUB695" s="61"/>
      <c r="JUC695" s="61"/>
      <c r="JUD695" s="61"/>
      <c r="JUE695" s="61"/>
      <c r="JUF695" s="61"/>
      <c r="JUG695" s="61"/>
      <c r="JUH695" s="61"/>
      <c r="JUI695" s="61"/>
      <c r="JUJ695" s="61"/>
      <c r="JUK695" s="61"/>
      <c r="JUL695" s="61"/>
      <c r="JUM695" s="61"/>
      <c r="JUN695" s="61"/>
      <c r="JUO695" s="61"/>
      <c r="JUP695" s="61"/>
      <c r="JUQ695" s="61"/>
      <c r="JUR695" s="61"/>
      <c r="JUS695" s="61"/>
      <c r="JUT695" s="61"/>
      <c r="JUU695" s="61"/>
      <c r="JUV695" s="61"/>
      <c r="JUW695" s="61"/>
      <c r="JUX695" s="61"/>
      <c r="JUY695" s="61"/>
      <c r="JUZ695" s="61"/>
      <c r="JVA695" s="61"/>
      <c r="JVB695" s="61"/>
      <c r="JVC695" s="61"/>
      <c r="JVD695" s="61"/>
      <c r="JVE695" s="61"/>
      <c r="JVF695" s="61"/>
      <c r="JVG695" s="61"/>
      <c r="JVH695" s="61"/>
      <c r="JVI695" s="61"/>
      <c r="JVJ695" s="61"/>
      <c r="JVK695" s="61"/>
      <c r="JVL695" s="61"/>
      <c r="JVM695" s="61"/>
      <c r="JVN695" s="61"/>
      <c r="JVO695" s="61"/>
      <c r="JVP695" s="61"/>
      <c r="JVQ695" s="61"/>
      <c r="JVR695" s="61"/>
      <c r="JVS695" s="61"/>
      <c r="JVT695" s="61"/>
      <c r="JVU695" s="61"/>
      <c r="JVV695" s="61"/>
      <c r="JVW695" s="61"/>
      <c r="JVX695" s="61"/>
      <c r="JVY695" s="61"/>
      <c r="JVZ695" s="61"/>
      <c r="JWA695" s="61"/>
      <c r="JWB695" s="61"/>
      <c r="JWC695" s="61"/>
      <c r="JWD695" s="61"/>
      <c r="JWE695" s="61"/>
      <c r="JWF695" s="61"/>
      <c r="JWG695" s="61"/>
      <c r="JWH695" s="61"/>
      <c r="JWI695" s="61"/>
      <c r="JWJ695" s="61"/>
      <c r="JWK695" s="61"/>
      <c r="JWL695" s="61"/>
      <c r="JWM695" s="61"/>
      <c r="JWN695" s="61"/>
      <c r="JWO695" s="61"/>
      <c r="JWP695" s="61"/>
      <c r="JWQ695" s="61"/>
      <c r="JWR695" s="61"/>
      <c r="JWS695" s="61"/>
      <c r="JWT695" s="61"/>
      <c r="JWU695" s="61"/>
      <c r="JWV695" s="61"/>
      <c r="JWW695" s="61"/>
      <c r="JWX695" s="61"/>
      <c r="JWY695" s="61"/>
      <c r="JWZ695" s="61"/>
      <c r="JXA695" s="61"/>
      <c r="JXB695" s="61"/>
      <c r="JXC695" s="61"/>
      <c r="JXD695" s="61"/>
      <c r="JXE695" s="61"/>
      <c r="JXF695" s="61"/>
      <c r="JXG695" s="61"/>
      <c r="JXH695" s="61"/>
      <c r="JXI695" s="61"/>
      <c r="JXJ695" s="61"/>
      <c r="JXK695" s="61"/>
      <c r="JXL695" s="61"/>
      <c r="JXM695" s="61"/>
      <c r="JXN695" s="61"/>
      <c r="JXO695" s="61"/>
      <c r="JXP695" s="61"/>
      <c r="JXQ695" s="61"/>
      <c r="JXR695" s="61"/>
      <c r="JXS695" s="61"/>
      <c r="JXT695" s="61"/>
      <c r="JXU695" s="61"/>
      <c r="JXV695" s="61"/>
      <c r="JXW695" s="61"/>
      <c r="JXX695" s="61"/>
      <c r="JXY695" s="61"/>
      <c r="JXZ695" s="61"/>
      <c r="JYA695" s="61"/>
      <c r="JYB695" s="61"/>
      <c r="JYC695" s="61"/>
      <c r="JYD695" s="61"/>
      <c r="JYE695" s="61"/>
      <c r="JYF695" s="61"/>
      <c r="JYG695" s="61"/>
      <c r="JYH695" s="61"/>
      <c r="JYI695" s="61"/>
      <c r="JYJ695" s="61"/>
      <c r="JYK695" s="61"/>
      <c r="JYL695" s="61"/>
      <c r="JYM695" s="61"/>
      <c r="JYN695" s="61"/>
      <c r="JYO695" s="61"/>
      <c r="JYP695" s="61"/>
      <c r="JYQ695" s="61"/>
      <c r="JYR695" s="61"/>
      <c r="JYS695" s="61"/>
      <c r="JYT695" s="61"/>
      <c r="JYU695" s="61"/>
      <c r="JYV695" s="61"/>
      <c r="JYW695" s="61"/>
      <c r="JYX695" s="61"/>
      <c r="JYY695" s="61"/>
      <c r="JYZ695" s="61"/>
      <c r="JZA695" s="61"/>
      <c r="JZB695" s="61"/>
      <c r="JZC695" s="61"/>
      <c r="JZD695" s="61"/>
      <c r="JZE695" s="61"/>
      <c r="JZF695" s="61"/>
      <c r="JZG695" s="61"/>
      <c r="JZH695" s="61"/>
      <c r="JZI695" s="61"/>
      <c r="JZJ695" s="61"/>
      <c r="JZK695" s="61"/>
      <c r="JZL695" s="61"/>
      <c r="JZM695" s="61"/>
      <c r="JZN695" s="61"/>
      <c r="JZO695" s="61"/>
      <c r="JZP695" s="61"/>
      <c r="JZQ695" s="61"/>
      <c r="JZR695" s="61"/>
      <c r="JZS695" s="61"/>
      <c r="JZT695" s="61"/>
      <c r="JZU695" s="61"/>
      <c r="JZV695" s="61"/>
      <c r="JZW695" s="61"/>
      <c r="JZX695" s="61"/>
      <c r="JZY695" s="61"/>
      <c r="JZZ695" s="61"/>
      <c r="KAA695" s="61"/>
      <c r="KAB695" s="61"/>
      <c r="KAC695" s="61"/>
      <c r="KAD695" s="61"/>
      <c r="KAE695" s="61"/>
      <c r="KAF695" s="61"/>
      <c r="KAG695" s="61"/>
      <c r="KAH695" s="61"/>
      <c r="KAI695" s="61"/>
      <c r="KAJ695" s="61"/>
      <c r="KAK695" s="61"/>
      <c r="KAL695" s="61"/>
      <c r="KAM695" s="61"/>
      <c r="KAN695" s="61"/>
      <c r="KAO695" s="61"/>
      <c r="KAP695" s="61"/>
      <c r="KAQ695" s="61"/>
      <c r="KAR695" s="61"/>
      <c r="KAS695" s="61"/>
      <c r="KAT695" s="61"/>
      <c r="KAU695" s="61"/>
      <c r="KAV695" s="61"/>
      <c r="KAW695" s="61"/>
      <c r="KAX695" s="61"/>
      <c r="KAY695" s="61"/>
      <c r="KAZ695" s="61"/>
      <c r="KBA695" s="61"/>
      <c r="KBB695" s="61"/>
      <c r="KBC695" s="61"/>
      <c r="KBD695" s="61"/>
      <c r="KBE695" s="61"/>
      <c r="KBF695" s="61"/>
      <c r="KBG695" s="61"/>
      <c r="KBH695" s="61"/>
      <c r="KBI695" s="61"/>
      <c r="KBJ695" s="61"/>
      <c r="KBK695" s="61"/>
      <c r="KBL695" s="61"/>
      <c r="KBM695" s="61"/>
      <c r="KBN695" s="61"/>
      <c r="KBO695" s="61"/>
      <c r="KBP695" s="61"/>
      <c r="KBQ695" s="61"/>
      <c r="KBR695" s="61"/>
      <c r="KBS695" s="61"/>
      <c r="KBT695" s="61"/>
      <c r="KBU695" s="61"/>
      <c r="KBV695" s="61"/>
      <c r="KBW695" s="61"/>
      <c r="KBX695" s="61"/>
      <c r="KBY695" s="61"/>
      <c r="KBZ695" s="61"/>
      <c r="KCA695" s="61"/>
      <c r="KCB695" s="61"/>
      <c r="KCC695" s="61"/>
      <c r="KCD695" s="61"/>
      <c r="KCE695" s="61"/>
      <c r="KCF695" s="61"/>
      <c r="KCG695" s="61"/>
      <c r="KCH695" s="61"/>
      <c r="KCI695" s="61"/>
      <c r="KCJ695" s="61"/>
      <c r="KCK695" s="61"/>
      <c r="KCL695" s="61"/>
      <c r="KCM695" s="61"/>
      <c r="KCN695" s="61"/>
      <c r="KCO695" s="61"/>
      <c r="KCP695" s="61"/>
      <c r="KCQ695" s="61"/>
      <c r="KCR695" s="61"/>
      <c r="KCS695" s="61"/>
      <c r="KCT695" s="61"/>
      <c r="KCU695" s="61"/>
      <c r="KCV695" s="61"/>
      <c r="KCW695" s="61"/>
      <c r="KCX695" s="61"/>
      <c r="KCY695" s="61"/>
      <c r="KCZ695" s="61"/>
      <c r="KDA695" s="61"/>
      <c r="KDB695" s="61"/>
      <c r="KDC695" s="61"/>
      <c r="KDD695" s="61"/>
      <c r="KDE695" s="61"/>
      <c r="KDF695" s="61"/>
      <c r="KDG695" s="61"/>
      <c r="KDH695" s="61"/>
      <c r="KDI695" s="61"/>
      <c r="KDJ695" s="61"/>
      <c r="KDK695" s="61"/>
      <c r="KDL695" s="61"/>
      <c r="KDM695" s="61"/>
      <c r="KDN695" s="61"/>
      <c r="KDO695" s="61"/>
      <c r="KDP695" s="61"/>
      <c r="KDQ695" s="61"/>
      <c r="KDR695" s="61"/>
      <c r="KDS695" s="61"/>
      <c r="KDT695" s="61"/>
      <c r="KDU695" s="61"/>
      <c r="KDV695" s="61"/>
      <c r="KDW695" s="61"/>
      <c r="KDX695" s="61"/>
      <c r="KDY695" s="61"/>
      <c r="KDZ695" s="61"/>
      <c r="KEA695" s="61"/>
      <c r="KEB695" s="61"/>
      <c r="KEC695" s="61"/>
      <c r="KED695" s="61"/>
      <c r="KEE695" s="61"/>
      <c r="KEF695" s="61"/>
      <c r="KEG695" s="61"/>
      <c r="KEH695" s="61"/>
      <c r="KEI695" s="61"/>
      <c r="KEJ695" s="61"/>
      <c r="KEK695" s="61"/>
      <c r="KEL695" s="61"/>
      <c r="KEM695" s="61"/>
      <c r="KEN695" s="61"/>
      <c r="KEO695" s="61"/>
      <c r="KEP695" s="61"/>
      <c r="KEQ695" s="61"/>
      <c r="KER695" s="61"/>
      <c r="KES695" s="61"/>
      <c r="KET695" s="61"/>
      <c r="KEU695" s="61"/>
      <c r="KEV695" s="61"/>
      <c r="KEW695" s="61"/>
      <c r="KEX695" s="61"/>
      <c r="KEY695" s="61"/>
      <c r="KEZ695" s="61"/>
      <c r="KFA695" s="61"/>
      <c r="KFB695" s="61"/>
      <c r="KFC695" s="61"/>
      <c r="KFD695" s="61"/>
      <c r="KFE695" s="61"/>
      <c r="KFF695" s="61"/>
      <c r="KFG695" s="61"/>
      <c r="KFH695" s="61"/>
      <c r="KFI695" s="61"/>
      <c r="KFJ695" s="61"/>
      <c r="KFK695" s="61"/>
      <c r="KFL695" s="61"/>
      <c r="KFM695" s="61"/>
      <c r="KFN695" s="61"/>
      <c r="KFO695" s="61"/>
      <c r="KFP695" s="61"/>
      <c r="KFQ695" s="61"/>
      <c r="KFR695" s="61"/>
      <c r="KFS695" s="61"/>
      <c r="KFT695" s="61"/>
      <c r="KFU695" s="61"/>
      <c r="KFV695" s="61"/>
      <c r="KFW695" s="61"/>
      <c r="KFX695" s="61"/>
      <c r="KFY695" s="61"/>
      <c r="KFZ695" s="61"/>
      <c r="KGA695" s="61"/>
      <c r="KGB695" s="61"/>
      <c r="KGC695" s="61"/>
      <c r="KGD695" s="61"/>
      <c r="KGE695" s="61"/>
      <c r="KGF695" s="61"/>
      <c r="KGG695" s="61"/>
      <c r="KGH695" s="61"/>
      <c r="KGI695" s="61"/>
      <c r="KGJ695" s="61"/>
      <c r="KGK695" s="61"/>
      <c r="KGL695" s="61"/>
      <c r="KGM695" s="61"/>
      <c r="KGN695" s="61"/>
      <c r="KGO695" s="61"/>
      <c r="KGP695" s="61"/>
      <c r="KGQ695" s="61"/>
      <c r="KGR695" s="61"/>
      <c r="KGS695" s="61"/>
      <c r="KGT695" s="61"/>
      <c r="KGU695" s="61"/>
      <c r="KGV695" s="61"/>
      <c r="KGW695" s="61"/>
      <c r="KGX695" s="61"/>
      <c r="KGY695" s="61"/>
      <c r="KGZ695" s="61"/>
      <c r="KHA695" s="61"/>
      <c r="KHB695" s="61"/>
      <c r="KHC695" s="61"/>
      <c r="KHD695" s="61"/>
      <c r="KHE695" s="61"/>
      <c r="KHF695" s="61"/>
      <c r="KHG695" s="61"/>
      <c r="KHH695" s="61"/>
      <c r="KHI695" s="61"/>
      <c r="KHJ695" s="61"/>
      <c r="KHK695" s="61"/>
      <c r="KHL695" s="61"/>
      <c r="KHM695" s="61"/>
      <c r="KHN695" s="61"/>
      <c r="KHO695" s="61"/>
      <c r="KHP695" s="61"/>
      <c r="KHQ695" s="61"/>
      <c r="KHR695" s="61"/>
      <c r="KHS695" s="61"/>
      <c r="KHT695" s="61"/>
      <c r="KHU695" s="61"/>
      <c r="KHV695" s="61"/>
      <c r="KHW695" s="61"/>
      <c r="KHX695" s="61"/>
      <c r="KHY695" s="61"/>
      <c r="KHZ695" s="61"/>
      <c r="KIA695" s="61"/>
      <c r="KIB695" s="61"/>
      <c r="KIC695" s="61"/>
      <c r="KID695" s="61"/>
      <c r="KIE695" s="61"/>
      <c r="KIF695" s="61"/>
      <c r="KIG695" s="61"/>
      <c r="KIH695" s="61"/>
      <c r="KII695" s="61"/>
      <c r="KIJ695" s="61"/>
      <c r="KIK695" s="61"/>
      <c r="KIL695" s="61"/>
      <c r="KIM695" s="61"/>
      <c r="KIN695" s="61"/>
      <c r="KIO695" s="61"/>
      <c r="KIP695" s="61"/>
      <c r="KIQ695" s="61"/>
      <c r="KIR695" s="61"/>
      <c r="KIS695" s="61"/>
      <c r="KIT695" s="61"/>
      <c r="KIU695" s="61"/>
      <c r="KIV695" s="61"/>
      <c r="KIW695" s="61"/>
      <c r="KIX695" s="61"/>
      <c r="KIY695" s="61"/>
      <c r="KIZ695" s="61"/>
      <c r="KJA695" s="61"/>
      <c r="KJB695" s="61"/>
      <c r="KJC695" s="61"/>
      <c r="KJD695" s="61"/>
      <c r="KJE695" s="61"/>
      <c r="KJF695" s="61"/>
      <c r="KJG695" s="61"/>
      <c r="KJH695" s="61"/>
      <c r="KJI695" s="61"/>
      <c r="KJJ695" s="61"/>
      <c r="KJK695" s="61"/>
      <c r="KJL695" s="61"/>
      <c r="KJM695" s="61"/>
      <c r="KJN695" s="61"/>
      <c r="KJO695" s="61"/>
      <c r="KJP695" s="61"/>
      <c r="KJQ695" s="61"/>
      <c r="KJR695" s="61"/>
      <c r="KJS695" s="61"/>
      <c r="KJT695" s="61"/>
      <c r="KJU695" s="61"/>
      <c r="KJV695" s="61"/>
      <c r="KJW695" s="61"/>
      <c r="KJX695" s="61"/>
      <c r="KJY695" s="61"/>
      <c r="KJZ695" s="61"/>
      <c r="KKA695" s="61"/>
      <c r="KKB695" s="61"/>
      <c r="KKC695" s="61"/>
      <c r="KKD695" s="61"/>
      <c r="KKE695" s="61"/>
      <c r="KKF695" s="61"/>
      <c r="KKG695" s="61"/>
      <c r="KKH695" s="61"/>
      <c r="KKI695" s="61"/>
      <c r="KKJ695" s="61"/>
      <c r="KKK695" s="61"/>
      <c r="KKL695" s="61"/>
      <c r="KKM695" s="61"/>
      <c r="KKN695" s="61"/>
      <c r="KKO695" s="61"/>
      <c r="KKP695" s="61"/>
      <c r="KKQ695" s="61"/>
      <c r="KKR695" s="61"/>
      <c r="KKS695" s="61"/>
      <c r="KKT695" s="61"/>
      <c r="KKU695" s="61"/>
      <c r="KKV695" s="61"/>
      <c r="KKW695" s="61"/>
      <c r="KKX695" s="61"/>
      <c r="KKY695" s="61"/>
      <c r="KKZ695" s="61"/>
      <c r="KLA695" s="61"/>
      <c r="KLB695" s="61"/>
      <c r="KLC695" s="61"/>
      <c r="KLD695" s="61"/>
      <c r="KLE695" s="61"/>
      <c r="KLF695" s="61"/>
      <c r="KLG695" s="61"/>
      <c r="KLH695" s="61"/>
      <c r="KLI695" s="61"/>
      <c r="KLJ695" s="61"/>
      <c r="KLK695" s="61"/>
      <c r="KLL695" s="61"/>
      <c r="KLM695" s="61"/>
      <c r="KLN695" s="61"/>
      <c r="KLO695" s="61"/>
      <c r="KLP695" s="61"/>
      <c r="KLQ695" s="61"/>
      <c r="KLR695" s="61"/>
      <c r="KLS695" s="61"/>
      <c r="KLT695" s="61"/>
      <c r="KLU695" s="61"/>
      <c r="KLV695" s="61"/>
      <c r="KLW695" s="61"/>
      <c r="KLX695" s="61"/>
      <c r="KLY695" s="61"/>
      <c r="KLZ695" s="61"/>
      <c r="KMA695" s="61"/>
      <c r="KMB695" s="61"/>
      <c r="KMC695" s="61"/>
      <c r="KMD695" s="61"/>
      <c r="KME695" s="61"/>
      <c r="KMF695" s="61"/>
      <c r="KMG695" s="61"/>
      <c r="KMH695" s="61"/>
      <c r="KMI695" s="61"/>
      <c r="KMJ695" s="61"/>
      <c r="KMK695" s="61"/>
      <c r="KML695" s="61"/>
      <c r="KMM695" s="61"/>
      <c r="KMN695" s="61"/>
      <c r="KMO695" s="61"/>
      <c r="KMP695" s="61"/>
      <c r="KMQ695" s="61"/>
      <c r="KMR695" s="61"/>
      <c r="KMS695" s="61"/>
      <c r="KMT695" s="61"/>
      <c r="KMU695" s="61"/>
      <c r="KMV695" s="61"/>
      <c r="KMW695" s="61"/>
      <c r="KMX695" s="61"/>
      <c r="KMY695" s="61"/>
      <c r="KMZ695" s="61"/>
      <c r="KNA695" s="61"/>
      <c r="KNB695" s="61"/>
      <c r="KNC695" s="61"/>
      <c r="KND695" s="61"/>
      <c r="KNE695" s="61"/>
      <c r="KNF695" s="61"/>
      <c r="KNG695" s="61"/>
      <c r="KNH695" s="61"/>
      <c r="KNI695" s="61"/>
      <c r="KNJ695" s="61"/>
      <c r="KNK695" s="61"/>
      <c r="KNL695" s="61"/>
      <c r="KNM695" s="61"/>
      <c r="KNN695" s="61"/>
      <c r="KNO695" s="61"/>
      <c r="KNP695" s="61"/>
      <c r="KNQ695" s="61"/>
      <c r="KNR695" s="61"/>
      <c r="KNS695" s="61"/>
      <c r="KNT695" s="61"/>
      <c r="KNU695" s="61"/>
      <c r="KNV695" s="61"/>
      <c r="KNW695" s="61"/>
      <c r="KNX695" s="61"/>
      <c r="KNY695" s="61"/>
      <c r="KNZ695" s="61"/>
      <c r="KOA695" s="61"/>
      <c r="KOB695" s="61"/>
      <c r="KOC695" s="61"/>
      <c r="KOD695" s="61"/>
      <c r="KOE695" s="61"/>
      <c r="KOF695" s="61"/>
      <c r="KOG695" s="61"/>
      <c r="KOH695" s="61"/>
      <c r="KOI695" s="61"/>
      <c r="KOJ695" s="61"/>
      <c r="KOK695" s="61"/>
      <c r="KOL695" s="61"/>
      <c r="KOM695" s="61"/>
      <c r="KON695" s="61"/>
      <c r="KOO695" s="61"/>
      <c r="KOP695" s="61"/>
      <c r="KOQ695" s="61"/>
      <c r="KOR695" s="61"/>
      <c r="KOS695" s="61"/>
      <c r="KOT695" s="61"/>
      <c r="KOU695" s="61"/>
      <c r="KOV695" s="61"/>
      <c r="KOW695" s="61"/>
      <c r="KOX695" s="61"/>
      <c r="KOY695" s="61"/>
      <c r="KOZ695" s="61"/>
      <c r="KPA695" s="61"/>
      <c r="KPB695" s="61"/>
      <c r="KPC695" s="61"/>
      <c r="KPD695" s="61"/>
      <c r="KPE695" s="61"/>
      <c r="KPF695" s="61"/>
      <c r="KPG695" s="61"/>
      <c r="KPH695" s="61"/>
      <c r="KPI695" s="61"/>
      <c r="KPJ695" s="61"/>
      <c r="KPK695" s="61"/>
      <c r="KPL695" s="61"/>
      <c r="KPM695" s="61"/>
      <c r="KPN695" s="61"/>
      <c r="KPO695" s="61"/>
      <c r="KPP695" s="61"/>
      <c r="KPQ695" s="61"/>
      <c r="KPR695" s="61"/>
      <c r="KPS695" s="61"/>
      <c r="KPT695" s="61"/>
      <c r="KPU695" s="61"/>
      <c r="KPV695" s="61"/>
      <c r="KPW695" s="61"/>
      <c r="KPX695" s="61"/>
      <c r="KPY695" s="61"/>
      <c r="KPZ695" s="61"/>
      <c r="KQA695" s="61"/>
      <c r="KQB695" s="61"/>
      <c r="KQC695" s="61"/>
      <c r="KQD695" s="61"/>
      <c r="KQE695" s="61"/>
      <c r="KQF695" s="61"/>
      <c r="KQG695" s="61"/>
      <c r="KQH695" s="61"/>
      <c r="KQI695" s="61"/>
      <c r="KQJ695" s="61"/>
      <c r="KQK695" s="61"/>
      <c r="KQL695" s="61"/>
      <c r="KQM695" s="61"/>
      <c r="KQN695" s="61"/>
      <c r="KQO695" s="61"/>
      <c r="KQP695" s="61"/>
      <c r="KQQ695" s="61"/>
      <c r="KQR695" s="61"/>
      <c r="KQS695" s="61"/>
      <c r="KQT695" s="61"/>
      <c r="KQU695" s="61"/>
      <c r="KQV695" s="61"/>
      <c r="KQW695" s="61"/>
      <c r="KQX695" s="61"/>
      <c r="KQY695" s="61"/>
      <c r="KQZ695" s="61"/>
      <c r="KRA695" s="61"/>
      <c r="KRB695" s="61"/>
      <c r="KRC695" s="61"/>
      <c r="KRD695" s="61"/>
      <c r="KRE695" s="61"/>
      <c r="KRF695" s="61"/>
      <c r="KRG695" s="61"/>
      <c r="KRH695" s="61"/>
      <c r="KRI695" s="61"/>
      <c r="KRJ695" s="61"/>
      <c r="KRK695" s="61"/>
      <c r="KRL695" s="61"/>
      <c r="KRM695" s="61"/>
      <c r="KRN695" s="61"/>
      <c r="KRO695" s="61"/>
      <c r="KRP695" s="61"/>
      <c r="KRQ695" s="61"/>
      <c r="KRR695" s="61"/>
      <c r="KRS695" s="61"/>
      <c r="KRT695" s="61"/>
      <c r="KRU695" s="61"/>
      <c r="KRV695" s="61"/>
      <c r="KRW695" s="61"/>
      <c r="KRX695" s="61"/>
      <c r="KRY695" s="61"/>
      <c r="KRZ695" s="61"/>
      <c r="KSA695" s="61"/>
      <c r="KSB695" s="61"/>
      <c r="KSC695" s="61"/>
      <c r="KSD695" s="61"/>
      <c r="KSE695" s="61"/>
      <c r="KSF695" s="61"/>
      <c r="KSG695" s="61"/>
      <c r="KSH695" s="61"/>
      <c r="KSI695" s="61"/>
      <c r="KSJ695" s="61"/>
      <c r="KSK695" s="61"/>
      <c r="KSL695" s="61"/>
      <c r="KSM695" s="61"/>
      <c r="KSN695" s="61"/>
      <c r="KSO695" s="61"/>
      <c r="KSP695" s="61"/>
      <c r="KSQ695" s="61"/>
      <c r="KSR695" s="61"/>
      <c r="KSS695" s="61"/>
      <c r="KST695" s="61"/>
      <c r="KSU695" s="61"/>
      <c r="KSV695" s="61"/>
      <c r="KSW695" s="61"/>
      <c r="KSX695" s="61"/>
      <c r="KSY695" s="61"/>
      <c r="KSZ695" s="61"/>
      <c r="KTA695" s="61"/>
      <c r="KTB695" s="61"/>
      <c r="KTC695" s="61"/>
      <c r="KTD695" s="61"/>
      <c r="KTE695" s="61"/>
      <c r="KTF695" s="61"/>
      <c r="KTG695" s="61"/>
      <c r="KTH695" s="61"/>
      <c r="KTI695" s="61"/>
      <c r="KTJ695" s="61"/>
      <c r="KTK695" s="61"/>
      <c r="KTL695" s="61"/>
      <c r="KTM695" s="61"/>
      <c r="KTN695" s="61"/>
      <c r="KTO695" s="61"/>
      <c r="KTP695" s="61"/>
      <c r="KTQ695" s="61"/>
      <c r="KTR695" s="61"/>
      <c r="KTS695" s="61"/>
      <c r="KTT695" s="61"/>
      <c r="KTU695" s="61"/>
      <c r="KTV695" s="61"/>
      <c r="KTW695" s="61"/>
      <c r="KTX695" s="61"/>
      <c r="KTY695" s="61"/>
      <c r="KTZ695" s="61"/>
      <c r="KUA695" s="61"/>
      <c r="KUB695" s="61"/>
      <c r="KUC695" s="61"/>
      <c r="KUD695" s="61"/>
      <c r="KUE695" s="61"/>
      <c r="KUF695" s="61"/>
      <c r="KUG695" s="61"/>
      <c r="KUH695" s="61"/>
      <c r="KUI695" s="61"/>
      <c r="KUJ695" s="61"/>
      <c r="KUK695" s="61"/>
      <c r="KUL695" s="61"/>
      <c r="KUM695" s="61"/>
      <c r="KUN695" s="61"/>
      <c r="KUO695" s="61"/>
      <c r="KUP695" s="61"/>
      <c r="KUQ695" s="61"/>
      <c r="KUR695" s="61"/>
      <c r="KUS695" s="61"/>
      <c r="KUT695" s="61"/>
      <c r="KUU695" s="61"/>
      <c r="KUV695" s="61"/>
      <c r="KUW695" s="61"/>
      <c r="KUX695" s="61"/>
      <c r="KUY695" s="61"/>
      <c r="KUZ695" s="61"/>
      <c r="KVA695" s="61"/>
      <c r="KVB695" s="61"/>
      <c r="KVC695" s="61"/>
      <c r="KVD695" s="61"/>
      <c r="KVE695" s="61"/>
      <c r="KVF695" s="61"/>
      <c r="KVG695" s="61"/>
      <c r="KVH695" s="61"/>
      <c r="KVI695" s="61"/>
      <c r="KVJ695" s="61"/>
      <c r="KVK695" s="61"/>
      <c r="KVL695" s="61"/>
      <c r="KVM695" s="61"/>
      <c r="KVN695" s="61"/>
      <c r="KVO695" s="61"/>
      <c r="KVP695" s="61"/>
      <c r="KVQ695" s="61"/>
      <c r="KVR695" s="61"/>
      <c r="KVS695" s="61"/>
      <c r="KVT695" s="61"/>
      <c r="KVU695" s="61"/>
      <c r="KVV695" s="61"/>
      <c r="KVW695" s="61"/>
      <c r="KVX695" s="61"/>
      <c r="KVY695" s="61"/>
      <c r="KVZ695" s="61"/>
      <c r="KWA695" s="61"/>
      <c r="KWB695" s="61"/>
      <c r="KWC695" s="61"/>
      <c r="KWD695" s="61"/>
      <c r="KWE695" s="61"/>
      <c r="KWF695" s="61"/>
      <c r="KWG695" s="61"/>
      <c r="KWH695" s="61"/>
      <c r="KWI695" s="61"/>
      <c r="KWJ695" s="61"/>
      <c r="KWK695" s="61"/>
      <c r="KWL695" s="61"/>
      <c r="KWM695" s="61"/>
      <c r="KWN695" s="61"/>
      <c r="KWO695" s="61"/>
      <c r="KWP695" s="61"/>
      <c r="KWQ695" s="61"/>
      <c r="KWR695" s="61"/>
      <c r="KWS695" s="61"/>
      <c r="KWT695" s="61"/>
      <c r="KWU695" s="61"/>
      <c r="KWV695" s="61"/>
      <c r="KWW695" s="61"/>
      <c r="KWX695" s="61"/>
      <c r="KWY695" s="61"/>
      <c r="KWZ695" s="61"/>
      <c r="KXA695" s="61"/>
      <c r="KXB695" s="61"/>
      <c r="KXC695" s="61"/>
      <c r="KXD695" s="61"/>
      <c r="KXE695" s="61"/>
      <c r="KXF695" s="61"/>
      <c r="KXG695" s="61"/>
      <c r="KXH695" s="61"/>
      <c r="KXI695" s="61"/>
      <c r="KXJ695" s="61"/>
      <c r="KXK695" s="61"/>
      <c r="KXL695" s="61"/>
      <c r="KXM695" s="61"/>
      <c r="KXN695" s="61"/>
      <c r="KXO695" s="61"/>
      <c r="KXP695" s="61"/>
      <c r="KXQ695" s="61"/>
      <c r="KXR695" s="61"/>
      <c r="KXS695" s="61"/>
      <c r="KXT695" s="61"/>
      <c r="KXU695" s="61"/>
      <c r="KXV695" s="61"/>
      <c r="KXW695" s="61"/>
      <c r="KXX695" s="61"/>
      <c r="KXY695" s="61"/>
      <c r="KXZ695" s="61"/>
      <c r="KYA695" s="61"/>
      <c r="KYB695" s="61"/>
      <c r="KYC695" s="61"/>
      <c r="KYD695" s="61"/>
      <c r="KYE695" s="61"/>
      <c r="KYF695" s="61"/>
      <c r="KYG695" s="61"/>
      <c r="KYH695" s="61"/>
      <c r="KYI695" s="61"/>
      <c r="KYJ695" s="61"/>
      <c r="KYK695" s="61"/>
      <c r="KYL695" s="61"/>
      <c r="KYM695" s="61"/>
      <c r="KYN695" s="61"/>
      <c r="KYO695" s="61"/>
      <c r="KYP695" s="61"/>
      <c r="KYQ695" s="61"/>
      <c r="KYR695" s="61"/>
      <c r="KYS695" s="61"/>
      <c r="KYT695" s="61"/>
      <c r="KYU695" s="61"/>
      <c r="KYV695" s="61"/>
      <c r="KYW695" s="61"/>
      <c r="KYX695" s="61"/>
      <c r="KYY695" s="61"/>
      <c r="KYZ695" s="61"/>
      <c r="KZA695" s="61"/>
      <c r="KZB695" s="61"/>
      <c r="KZC695" s="61"/>
      <c r="KZD695" s="61"/>
      <c r="KZE695" s="61"/>
      <c r="KZF695" s="61"/>
      <c r="KZG695" s="61"/>
      <c r="KZH695" s="61"/>
      <c r="KZI695" s="61"/>
      <c r="KZJ695" s="61"/>
      <c r="KZK695" s="61"/>
      <c r="KZL695" s="61"/>
      <c r="KZM695" s="61"/>
      <c r="KZN695" s="61"/>
      <c r="KZO695" s="61"/>
      <c r="KZP695" s="61"/>
      <c r="KZQ695" s="61"/>
      <c r="KZR695" s="61"/>
      <c r="KZS695" s="61"/>
      <c r="KZT695" s="61"/>
      <c r="KZU695" s="61"/>
      <c r="KZV695" s="61"/>
      <c r="KZW695" s="61"/>
      <c r="KZX695" s="61"/>
      <c r="KZY695" s="61"/>
      <c r="KZZ695" s="61"/>
      <c r="LAA695" s="61"/>
      <c r="LAB695" s="61"/>
      <c r="LAC695" s="61"/>
      <c r="LAD695" s="61"/>
      <c r="LAE695" s="61"/>
      <c r="LAF695" s="61"/>
      <c r="LAG695" s="61"/>
      <c r="LAH695" s="61"/>
      <c r="LAI695" s="61"/>
      <c r="LAJ695" s="61"/>
      <c r="LAK695" s="61"/>
      <c r="LAL695" s="61"/>
      <c r="LAM695" s="61"/>
      <c r="LAN695" s="61"/>
      <c r="LAO695" s="61"/>
      <c r="LAP695" s="61"/>
      <c r="LAQ695" s="61"/>
      <c r="LAR695" s="61"/>
      <c r="LAS695" s="61"/>
      <c r="LAT695" s="61"/>
      <c r="LAU695" s="61"/>
      <c r="LAV695" s="61"/>
      <c r="LAW695" s="61"/>
      <c r="LAX695" s="61"/>
      <c r="LAY695" s="61"/>
      <c r="LAZ695" s="61"/>
      <c r="LBA695" s="61"/>
      <c r="LBB695" s="61"/>
      <c r="LBC695" s="61"/>
      <c r="LBD695" s="61"/>
      <c r="LBE695" s="61"/>
      <c r="LBF695" s="61"/>
      <c r="LBG695" s="61"/>
      <c r="LBH695" s="61"/>
      <c r="LBI695" s="61"/>
      <c r="LBJ695" s="61"/>
      <c r="LBK695" s="61"/>
      <c r="LBL695" s="61"/>
      <c r="LBM695" s="61"/>
      <c r="LBN695" s="61"/>
      <c r="LBO695" s="61"/>
      <c r="LBP695" s="61"/>
      <c r="LBQ695" s="61"/>
      <c r="LBR695" s="61"/>
      <c r="LBS695" s="61"/>
      <c r="LBT695" s="61"/>
      <c r="LBU695" s="61"/>
      <c r="LBV695" s="61"/>
      <c r="LBW695" s="61"/>
      <c r="LBX695" s="61"/>
      <c r="LBY695" s="61"/>
      <c r="LBZ695" s="61"/>
      <c r="LCA695" s="61"/>
      <c r="LCB695" s="61"/>
      <c r="LCC695" s="61"/>
      <c r="LCD695" s="61"/>
      <c r="LCE695" s="61"/>
      <c r="LCF695" s="61"/>
      <c r="LCG695" s="61"/>
      <c r="LCH695" s="61"/>
      <c r="LCI695" s="61"/>
      <c r="LCJ695" s="61"/>
      <c r="LCK695" s="61"/>
      <c r="LCL695" s="61"/>
      <c r="LCM695" s="61"/>
      <c r="LCN695" s="61"/>
      <c r="LCO695" s="61"/>
      <c r="LCP695" s="61"/>
      <c r="LCQ695" s="61"/>
      <c r="LCR695" s="61"/>
      <c r="LCS695" s="61"/>
      <c r="LCT695" s="61"/>
      <c r="LCU695" s="61"/>
      <c r="LCV695" s="61"/>
      <c r="LCW695" s="61"/>
      <c r="LCX695" s="61"/>
      <c r="LCY695" s="61"/>
      <c r="LCZ695" s="61"/>
      <c r="LDA695" s="61"/>
      <c r="LDB695" s="61"/>
      <c r="LDC695" s="61"/>
      <c r="LDD695" s="61"/>
      <c r="LDE695" s="61"/>
      <c r="LDF695" s="61"/>
      <c r="LDG695" s="61"/>
      <c r="LDH695" s="61"/>
      <c r="LDI695" s="61"/>
      <c r="LDJ695" s="61"/>
      <c r="LDK695" s="61"/>
      <c r="LDL695" s="61"/>
      <c r="LDM695" s="61"/>
      <c r="LDN695" s="61"/>
      <c r="LDO695" s="61"/>
      <c r="LDP695" s="61"/>
      <c r="LDQ695" s="61"/>
      <c r="LDR695" s="61"/>
      <c r="LDS695" s="61"/>
      <c r="LDT695" s="61"/>
      <c r="LDU695" s="61"/>
      <c r="LDV695" s="61"/>
      <c r="LDW695" s="61"/>
      <c r="LDX695" s="61"/>
      <c r="LDY695" s="61"/>
      <c r="LDZ695" s="61"/>
      <c r="LEA695" s="61"/>
      <c r="LEB695" s="61"/>
      <c r="LEC695" s="61"/>
      <c r="LED695" s="61"/>
      <c r="LEE695" s="61"/>
      <c r="LEF695" s="61"/>
      <c r="LEG695" s="61"/>
      <c r="LEH695" s="61"/>
      <c r="LEI695" s="61"/>
      <c r="LEJ695" s="61"/>
      <c r="LEK695" s="61"/>
      <c r="LEL695" s="61"/>
      <c r="LEM695" s="61"/>
      <c r="LEN695" s="61"/>
      <c r="LEO695" s="61"/>
      <c r="LEP695" s="61"/>
      <c r="LEQ695" s="61"/>
      <c r="LER695" s="61"/>
      <c r="LES695" s="61"/>
      <c r="LET695" s="61"/>
      <c r="LEU695" s="61"/>
      <c r="LEV695" s="61"/>
      <c r="LEW695" s="61"/>
      <c r="LEX695" s="61"/>
      <c r="LEY695" s="61"/>
      <c r="LEZ695" s="61"/>
      <c r="LFA695" s="61"/>
      <c r="LFB695" s="61"/>
      <c r="LFC695" s="61"/>
      <c r="LFD695" s="61"/>
      <c r="LFE695" s="61"/>
      <c r="LFF695" s="61"/>
      <c r="LFG695" s="61"/>
      <c r="LFH695" s="61"/>
      <c r="LFI695" s="61"/>
      <c r="LFJ695" s="61"/>
      <c r="LFK695" s="61"/>
      <c r="LFL695" s="61"/>
      <c r="LFM695" s="61"/>
      <c r="LFN695" s="61"/>
      <c r="LFO695" s="61"/>
      <c r="LFP695" s="61"/>
      <c r="LFQ695" s="61"/>
      <c r="LFR695" s="61"/>
      <c r="LFS695" s="61"/>
      <c r="LFT695" s="61"/>
      <c r="LFU695" s="61"/>
      <c r="LFV695" s="61"/>
      <c r="LFW695" s="61"/>
      <c r="LFX695" s="61"/>
      <c r="LFY695" s="61"/>
      <c r="LFZ695" s="61"/>
      <c r="LGA695" s="61"/>
      <c r="LGB695" s="61"/>
      <c r="LGC695" s="61"/>
      <c r="LGD695" s="61"/>
      <c r="LGE695" s="61"/>
      <c r="LGF695" s="61"/>
      <c r="LGG695" s="61"/>
      <c r="LGH695" s="61"/>
      <c r="LGI695" s="61"/>
      <c r="LGJ695" s="61"/>
      <c r="LGK695" s="61"/>
      <c r="LGL695" s="61"/>
      <c r="LGM695" s="61"/>
      <c r="LGN695" s="61"/>
      <c r="LGO695" s="61"/>
      <c r="LGP695" s="61"/>
      <c r="LGQ695" s="61"/>
      <c r="LGR695" s="61"/>
      <c r="LGS695" s="61"/>
      <c r="LGT695" s="61"/>
      <c r="LGU695" s="61"/>
      <c r="LGV695" s="61"/>
      <c r="LGW695" s="61"/>
      <c r="LGX695" s="61"/>
      <c r="LGY695" s="61"/>
      <c r="LGZ695" s="61"/>
      <c r="LHA695" s="61"/>
      <c r="LHB695" s="61"/>
      <c r="LHC695" s="61"/>
      <c r="LHD695" s="61"/>
      <c r="LHE695" s="61"/>
      <c r="LHF695" s="61"/>
      <c r="LHG695" s="61"/>
      <c r="LHH695" s="61"/>
      <c r="LHI695" s="61"/>
      <c r="LHJ695" s="61"/>
      <c r="LHK695" s="61"/>
      <c r="LHL695" s="61"/>
      <c r="LHM695" s="61"/>
      <c r="LHN695" s="61"/>
      <c r="LHO695" s="61"/>
      <c r="LHP695" s="61"/>
      <c r="LHQ695" s="61"/>
      <c r="LHR695" s="61"/>
      <c r="LHS695" s="61"/>
      <c r="LHT695" s="61"/>
      <c r="LHU695" s="61"/>
      <c r="LHV695" s="61"/>
      <c r="LHW695" s="61"/>
      <c r="LHX695" s="61"/>
      <c r="LHY695" s="61"/>
      <c r="LHZ695" s="61"/>
      <c r="LIA695" s="61"/>
      <c r="LIB695" s="61"/>
      <c r="LIC695" s="61"/>
      <c r="LID695" s="61"/>
      <c r="LIE695" s="61"/>
      <c r="LIF695" s="61"/>
      <c r="LIG695" s="61"/>
      <c r="LIH695" s="61"/>
      <c r="LII695" s="61"/>
      <c r="LIJ695" s="61"/>
      <c r="LIK695" s="61"/>
      <c r="LIL695" s="61"/>
      <c r="LIM695" s="61"/>
      <c r="LIN695" s="61"/>
      <c r="LIO695" s="61"/>
      <c r="LIP695" s="61"/>
      <c r="LIQ695" s="61"/>
      <c r="LIR695" s="61"/>
      <c r="LIS695" s="61"/>
      <c r="LIT695" s="61"/>
      <c r="LIU695" s="61"/>
      <c r="LIV695" s="61"/>
      <c r="LIW695" s="61"/>
      <c r="LIX695" s="61"/>
      <c r="LIY695" s="61"/>
      <c r="LIZ695" s="61"/>
      <c r="LJA695" s="61"/>
      <c r="LJB695" s="61"/>
      <c r="LJC695" s="61"/>
      <c r="LJD695" s="61"/>
      <c r="LJE695" s="61"/>
      <c r="LJF695" s="61"/>
      <c r="LJG695" s="61"/>
      <c r="LJH695" s="61"/>
      <c r="LJI695" s="61"/>
      <c r="LJJ695" s="61"/>
      <c r="LJK695" s="61"/>
      <c r="LJL695" s="61"/>
      <c r="LJM695" s="61"/>
      <c r="LJN695" s="61"/>
      <c r="LJO695" s="61"/>
      <c r="LJP695" s="61"/>
      <c r="LJQ695" s="61"/>
      <c r="LJR695" s="61"/>
      <c r="LJS695" s="61"/>
      <c r="LJT695" s="61"/>
      <c r="LJU695" s="61"/>
      <c r="LJV695" s="61"/>
      <c r="LJW695" s="61"/>
      <c r="LJX695" s="61"/>
      <c r="LJY695" s="61"/>
      <c r="LJZ695" s="61"/>
      <c r="LKA695" s="61"/>
      <c r="LKB695" s="61"/>
      <c r="LKC695" s="61"/>
      <c r="LKD695" s="61"/>
      <c r="LKE695" s="61"/>
      <c r="LKF695" s="61"/>
      <c r="LKG695" s="61"/>
      <c r="LKH695" s="61"/>
      <c r="LKI695" s="61"/>
      <c r="LKJ695" s="61"/>
      <c r="LKK695" s="61"/>
      <c r="LKL695" s="61"/>
      <c r="LKM695" s="61"/>
      <c r="LKN695" s="61"/>
      <c r="LKO695" s="61"/>
      <c r="LKP695" s="61"/>
      <c r="LKQ695" s="61"/>
      <c r="LKR695" s="61"/>
      <c r="LKS695" s="61"/>
      <c r="LKT695" s="61"/>
      <c r="LKU695" s="61"/>
      <c r="LKV695" s="61"/>
      <c r="LKW695" s="61"/>
      <c r="LKX695" s="61"/>
      <c r="LKY695" s="61"/>
      <c r="LKZ695" s="61"/>
      <c r="LLA695" s="61"/>
      <c r="LLB695" s="61"/>
      <c r="LLC695" s="61"/>
      <c r="LLD695" s="61"/>
      <c r="LLE695" s="61"/>
      <c r="LLF695" s="61"/>
      <c r="LLG695" s="61"/>
      <c r="LLH695" s="61"/>
      <c r="LLI695" s="61"/>
      <c r="LLJ695" s="61"/>
      <c r="LLK695" s="61"/>
      <c r="LLL695" s="61"/>
      <c r="LLM695" s="61"/>
      <c r="LLN695" s="61"/>
      <c r="LLO695" s="61"/>
      <c r="LLP695" s="61"/>
      <c r="LLQ695" s="61"/>
      <c r="LLR695" s="61"/>
      <c r="LLS695" s="61"/>
      <c r="LLT695" s="61"/>
      <c r="LLU695" s="61"/>
      <c r="LLV695" s="61"/>
      <c r="LLW695" s="61"/>
      <c r="LLX695" s="61"/>
      <c r="LLY695" s="61"/>
      <c r="LLZ695" s="61"/>
      <c r="LMA695" s="61"/>
      <c r="LMB695" s="61"/>
      <c r="LMC695" s="61"/>
      <c r="LMD695" s="61"/>
      <c r="LME695" s="61"/>
      <c r="LMF695" s="61"/>
      <c r="LMG695" s="61"/>
      <c r="LMH695" s="61"/>
      <c r="LMI695" s="61"/>
      <c r="LMJ695" s="61"/>
      <c r="LMK695" s="61"/>
      <c r="LML695" s="61"/>
      <c r="LMM695" s="61"/>
      <c r="LMN695" s="61"/>
      <c r="LMO695" s="61"/>
      <c r="LMP695" s="61"/>
      <c r="LMQ695" s="61"/>
      <c r="LMR695" s="61"/>
      <c r="LMS695" s="61"/>
      <c r="LMT695" s="61"/>
      <c r="LMU695" s="61"/>
      <c r="LMV695" s="61"/>
      <c r="LMW695" s="61"/>
      <c r="LMX695" s="61"/>
      <c r="LMY695" s="61"/>
      <c r="LMZ695" s="61"/>
      <c r="LNA695" s="61"/>
      <c r="LNB695" s="61"/>
      <c r="LNC695" s="61"/>
      <c r="LND695" s="61"/>
      <c r="LNE695" s="61"/>
      <c r="LNF695" s="61"/>
      <c r="LNG695" s="61"/>
      <c r="LNH695" s="61"/>
      <c r="LNI695" s="61"/>
      <c r="LNJ695" s="61"/>
      <c r="LNK695" s="61"/>
      <c r="LNL695" s="61"/>
      <c r="LNM695" s="61"/>
      <c r="LNN695" s="61"/>
      <c r="LNO695" s="61"/>
      <c r="LNP695" s="61"/>
      <c r="LNQ695" s="61"/>
      <c r="LNR695" s="61"/>
      <c r="LNS695" s="61"/>
      <c r="LNT695" s="61"/>
      <c r="LNU695" s="61"/>
      <c r="LNV695" s="61"/>
      <c r="LNW695" s="61"/>
      <c r="LNX695" s="61"/>
      <c r="LNY695" s="61"/>
      <c r="LNZ695" s="61"/>
      <c r="LOA695" s="61"/>
      <c r="LOB695" s="61"/>
      <c r="LOC695" s="61"/>
      <c r="LOD695" s="61"/>
      <c r="LOE695" s="61"/>
      <c r="LOF695" s="61"/>
      <c r="LOG695" s="61"/>
      <c r="LOH695" s="61"/>
      <c r="LOI695" s="61"/>
      <c r="LOJ695" s="61"/>
      <c r="LOK695" s="61"/>
      <c r="LOL695" s="61"/>
      <c r="LOM695" s="61"/>
      <c r="LON695" s="61"/>
      <c r="LOO695" s="61"/>
      <c r="LOP695" s="61"/>
      <c r="LOQ695" s="61"/>
      <c r="LOR695" s="61"/>
      <c r="LOS695" s="61"/>
      <c r="LOT695" s="61"/>
      <c r="LOU695" s="61"/>
      <c r="LOV695" s="61"/>
      <c r="LOW695" s="61"/>
      <c r="LOX695" s="61"/>
      <c r="LOY695" s="61"/>
      <c r="LOZ695" s="61"/>
      <c r="LPA695" s="61"/>
      <c r="LPB695" s="61"/>
      <c r="LPC695" s="61"/>
      <c r="LPD695" s="61"/>
      <c r="LPE695" s="61"/>
      <c r="LPF695" s="61"/>
      <c r="LPG695" s="61"/>
      <c r="LPH695" s="61"/>
      <c r="LPI695" s="61"/>
      <c r="LPJ695" s="61"/>
      <c r="LPK695" s="61"/>
      <c r="LPL695" s="61"/>
      <c r="LPM695" s="61"/>
      <c r="LPN695" s="61"/>
      <c r="LPO695" s="61"/>
      <c r="LPP695" s="61"/>
      <c r="LPQ695" s="61"/>
      <c r="LPR695" s="61"/>
      <c r="LPS695" s="61"/>
      <c r="LPT695" s="61"/>
      <c r="LPU695" s="61"/>
      <c r="LPV695" s="61"/>
      <c r="LPW695" s="61"/>
      <c r="LPX695" s="61"/>
      <c r="LPY695" s="61"/>
      <c r="LPZ695" s="61"/>
      <c r="LQA695" s="61"/>
      <c r="LQB695" s="61"/>
      <c r="LQC695" s="61"/>
      <c r="LQD695" s="61"/>
      <c r="LQE695" s="61"/>
      <c r="LQF695" s="61"/>
      <c r="LQG695" s="61"/>
      <c r="LQH695" s="61"/>
      <c r="LQI695" s="61"/>
      <c r="LQJ695" s="61"/>
      <c r="LQK695" s="61"/>
      <c r="LQL695" s="61"/>
      <c r="LQM695" s="61"/>
      <c r="LQN695" s="61"/>
      <c r="LQO695" s="61"/>
      <c r="LQP695" s="61"/>
      <c r="LQQ695" s="61"/>
      <c r="LQR695" s="61"/>
      <c r="LQS695" s="61"/>
      <c r="LQT695" s="61"/>
      <c r="LQU695" s="61"/>
      <c r="LQV695" s="61"/>
      <c r="LQW695" s="61"/>
      <c r="LQX695" s="61"/>
      <c r="LQY695" s="61"/>
      <c r="LQZ695" s="61"/>
      <c r="LRA695" s="61"/>
      <c r="LRB695" s="61"/>
      <c r="LRC695" s="61"/>
      <c r="LRD695" s="61"/>
      <c r="LRE695" s="61"/>
      <c r="LRF695" s="61"/>
      <c r="LRG695" s="61"/>
      <c r="LRH695" s="61"/>
      <c r="LRI695" s="61"/>
      <c r="LRJ695" s="61"/>
      <c r="LRK695" s="61"/>
      <c r="LRL695" s="61"/>
      <c r="LRM695" s="61"/>
      <c r="LRN695" s="61"/>
      <c r="LRO695" s="61"/>
      <c r="LRP695" s="61"/>
      <c r="LRQ695" s="61"/>
      <c r="LRR695" s="61"/>
      <c r="LRS695" s="61"/>
      <c r="LRT695" s="61"/>
      <c r="LRU695" s="61"/>
      <c r="LRV695" s="61"/>
      <c r="LRW695" s="61"/>
      <c r="LRX695" s="61"/>
      <c r="LRY695" s="61"/>
      <c r="LRZ695" s="61"/>
      <c r="LSA695" s="61"/>
      <c r="LSB695" s="61"/>
      <c r="LSC695" s="61"/>
      <c r="LSD695" s="61"/>
      <c r="LSE695" s="61"/>
      <c r="LSF695" s="61"/>
      <c r="LSG695" s="61"/>
      <c r="LSH695" s="61"/>
      <c r="LSI695" s="61"/>
      <c r="LSJ695" s="61"/>
      <c r="LSK695" s="61"/>
      <c r="LSL695" s="61"/>
      <c r="LSM695" s="61"/>
      <c r="LSN695" s="61"/>
      <c r="LSO695" s="61"/>
      <c r="LSP695" s="61"/>
      <c r="LSQ695" s="61"/>
      <c r="LSR695" s="61"/>
      <c r="LSS695" s="61"/>
      <c r="LST695" s="61"/>
      <c r="LSU695" s="61"/>
      <c r="LSV695" s="61"/>
      <c r="LSW695" s="61"/>
      <c r="LSX695" s="61"/>
      <c r="LSY695" s="61"/>
      <c r="LSZ695" s="61"/>
      <c r="LTA695" s="61"/>
      <c r="LTB695" s="61"/>
      <c r="LTC695" s="61"/>
      <c r="LTD695" s="61"/>
      <c r="LTE695" s="61"/>
      <c r="LTF695" s="61"/>
      <c r="LTG695" s="61"/>
      <c r="LTH695" s="61"/>
      <c r="LTI695" s="61"/>
      <c r="LTJ695" s="61"/>
      <c r="LTK695" s="61"/>
      <c r="LTL695" s="61"/>
      <c r="LTM695" s="61"/>
      <c r="LTN695" s="61"/>
      <c r="LTO695" s="61"/>
      <c r="LTP695" s="61"/>
      <c r="LTQ695" s="61"/>
      <c r="LTR695" s="61"/>
      <c r="LTS695" s="61"/>
      <c r="LTT695" s="61"/>
      <c r="LTU695" s="61"/>
      <c r="LTV695" s="61"/>
      <c r="LTW695" s="61"/>
      <c r="LTX695" s="61"/>
      <c r="LTY695" s="61"/>
      <c r="LTZ695" s="61"/>
      <c r="LUA695" s="61"/>
      <c r="LUB695" s="61"/>
      <c r="LUC695" s="61"/>
      <c r="LUD695" s="61"/>
      <c r="LUE695" s="61"/>
      <c r="LUF695" s="61"/>
      <c r="LUG695" s="61"/>
      <c r="LUH695" s="61"/>
      <c r="LUI695" s="61"/>
      <c r="LUJ695" s="61"/>
      <c r="LUK695" s="61"/>
      <c r="LUL695" s="61"/>
      <c r="LUM695" s="61"/>
      <c r="LUN695" s="61"/>
      <c r="LUO695" s="61"/>
      <c r="LUP695" s="61"/>
      <c r="LUQ695" s="61"/>
      <c r="LUR695" s="61"/>
      <c r="LUS695" s="61"/>
      <c r="LUT695" s="61"/>
      <c r="LUU695" s="61"/>
      <c r="LUV695" s="61"/>
      <c r="LUW695" s="61"/>
      <c r="LUX695" s="61"/>
      <c r="LUY695" s="61"/>
      <c r="LUZ695" s="61"/>
      <c r="LVA695" s="61"/>
      <c r="LVB695" s="61"/>
      <c r="LVC695" s="61"/>
      <c r="LVD695" s="61"/>
      <c r="LVE695" s="61"/>
      <c r="LVF695" s="61"/>
      <c r="LVG695" s="61"/>
      <c r="LVH695" s="61"/>
      <c r="LVI695" s="61"/>
      <c r="LVJ695" s="61"/>
      <c r="LVK695" s="61"/>
      <c r="LVL695" s="61"/>
      <c r="LVM695" s="61"/>
      <c r="LVN695" s="61"/>
      <c r="LVO695" s="61"/>
      <c r="LVP695" s="61"/>
      <c r="LVQ695" s="61"/>
      <c r="LVR695" s="61"/>
      <c r="LVS695" s="61"/>
      <c r="LVT695" s="61"/>
      <c r="LVU695" s="61"/>
      <c r="LVV695" s="61"/>
      <c r="LVW695" s="61"/>
      <c r="LVX695" s="61"/>
      <c r="LVY695" s="61"/>
      <c r="LVZ695" s="61"/>
      <c r="LWA695" s="61"/>
      <c r="LWB695" s="61"/>
      <c r="LWC695" s="61"/>
      <c r="LWD695" s="61"/>
      <c r="LWE695" s="61"/>
      <c r="LWF695" s="61"/>
      <c r="LWG695" s="61"/>
      <c r="LWH695" s="61"/>
      <c r="LWI695" s="61"/>
      <c r="LWJ695" s="61"/>
      <c r="LWK695" s="61"/>
      <c r="LWL695" s="61"/>
      <c r="LWM695" s="61"/>
      <c r="LWN695" s="61"/>
      <c r="LWO695" s="61"/>
      <c r="LWP695" s="61"/>
      <c r="LWQ695" s="61"/>
      <c r="LWR695" s="61"/>
      <c r="LWS695" s="61"/>
      <c r="LWT695" s="61"/>
      <c r="LWU695" s="61"/>
      <c r="LWV695" s="61"/>
      <c r="LWW695" s="61"/>
      <c r="LWX695" s="61"/>
      <c r="LWY695" s="61"/>
      <c r="LWZ695" s="61"/>
      <c r="LXA695" s="61"/>
      <c r="LXB695" s="61"/>
      <c r="LXC695" s="61"/>
      <c r="LXD695" s="61"/>
      <c r="LXE695" s="61"/>
      <c r="LXF695" s="61"/>
      <c r="LXG695" s="61"/>
      <c r="LXH695" s="61"/>
      <c r="LXI695" s="61"/>
      <c r="LXJ695" s="61"/>
      <c r="LXK695" s="61"/>
      <c r="LXL695" s="61"/>
      <c r="LXM695" s="61"/>
      <c r="LXN695" s="61"/>
      <c r="LXO695" s="61"/>
      <c r="LXP695" s="61"/>
      <c r="LXQ695" s="61"/>
      <c r="LXR695" s="61"/>
      <c r="LXS695" s="61"/>
      <c r="LXT695" s="61"/>
      <c r="LXU695" s="61"/>
      <c r="LXV695" s="61"/>
      <c r="LXW695" s="61"/>
      <c r="LXX695" s="61"/>
      <c r="LXY695" s="61"/>
      <c r="LXZ695" s="61"/>
      <c r="LYA695" s="61"/>
      <c r="LYB695" s="61"/>
      <c r="LYC695" s="61"/>
      <c r="LYD695" s="61"/>
      <c r="LYE695" s="61"/>
      <c r="LYF695" s="61"/>
      <c r="LYG695" s="61"/>
      <c r="LYH695" s="61"/>
      <c r="LYI695" s="61"/>
      <c r="LYJ695" s="61"/>
      <c r="LYK695" s="61"/>
      <c r="LYL695" s="61"/>
      <c r="LYM695" s="61"/>
      <c r="LYN695" s="61"/>
      <c r="LYO695" s="61"/>
      <c r="LYP695" s="61"/>
      <c r="LYQ695" s="61"/>
      <c r="LYR695" s="61"/>
      <c r="LYS695" s="61"/>
      <c r="LYT695" s="61"/>
      <c r="LYU695" s="61"/>
      <c r="LYV695" s="61"/>
      <c r="LYW695" s="61"/>
      <c r="LYX695" s="61"/>
      <c r="LYY695" s="61"/>
      <c r="LYZ695" s="61"/>
      <c r="LZA695" s="61"/>
      <c r="LZB695" s="61"/>
      <c r="LZC695" s="61"/>
      <c r="LZD695" s="61"/>
      <c r="LZE695" s="61"/>
      <c r="LZF695" s="61"/>
      <c r="LZG695" s="61"/>
      <c r="LZH695" s="61"/>
      <c r="LZI695" s="61"/>
      <c r="LZJ695" s="61"/>
      <c r="LZK695" s="61"/>
      <c r="LZL695" s="61"/>
      <c r="LZM695" s="61"/>
      <c r="LZN695" s="61"/>
      <c r="LZO695" s="61"/>
      <c r="LZP695" s="61"/>
      <c r="LZQ695" s="61"/>
      <c r="LZR695" s="61"/>
      <c r="LZS695" s="61"/>
      <c r="LZT695" s="61"/>
      <c r="LZU695" s="61"/>
      <c r="LZV695" s="61"/>
      <c r="LZW695" s="61"/>
      <c r="LZX695" s="61"/>
      <c r="LZY695" s="61"/>
      <c r="LZZ695" s="61"/>
      <c r="MAA695" s="61"/>
      <c r="MAB695" s="61"/>
      <c r="MAC695" s="61"/>
      <c r="MAD695" s="61"/>
      <c r="MAE695" s="61"/>
      <c r="MAF695" s="61"/>
      <c r="MAG695" s="61"/>
      <c r="MAH695" s="61"/>
      <c r="MAI695" s="61"/>
      <c r="MAJ695" s="61"/>
      <c r="MAK695" s="61"/>
      <c r="MAL695" s="61"/>
      <c r="MAM695" s="61"/>
      <c r="MAN695" s="61"/>
      <c r="MAO695" s="61"/>
      <c r="MAP695" s="61"/>
      <c r="MAQ695" s="61"/>
      <c r="MAR695" s="61"/>
      <c r="MAS695" s="61"/>
      <c r="MAT695" s="61"/>
      <c r="MAU695" s="61"/>
      <c r="MAV695" s="61"/>
      <c r="MAW695" s="61"/>
      <c r="MAX695" s="61"/>
      <c r="MAY695" s="61"/>
      <c r="MAZ695" s="61"/>
      <c r="MBA695" s="61"/>
      <c r="MBB695" s="61"/>
      <c r="MBC695" s="61"/>
      <c r="MBD695" s="61"/>
      <c r="MBE695" s="61"/>
      <c r="MBF695" s="61"/>
      <c r="MBG695" s="61"/>
      <c r="MBH695" s="61"/>
      <c r="MBI695" s="61"/>
      <c r="MBJ695" s="61"/>
      <c r="MBK695" s="61"/>
      <c r="MBL695" s="61"/>
      <c r="MBM695" s="61"/>
      <c r="MBN695" s="61"/>
      <c r="MBO695" s="61"/>
      <c r="MBP695" s="61"/>
      <c r="MBQ695" s="61"/>
      <c r="MBR695" s="61"/>
      <c r="MBS695" s="61"/>
      <c r="MBT695" s="61"/>
      <c r="MBU695" s="61"/>
      <c r="MBV695" s="61"/>
      <c r="MBW695" s="61"/>
      <c r="MBX695" s="61"/>
      <c r="MBY695" s="61"/>
      <c r="MBZ695" s="61"/>
      <c r="MCA695" s="61"/>
      <c r="MCB695" s="61"/>
      <c r="MCC695" s="61"/>
      <c r="MCD695" s="61"/>
      <c r="MCE695" s="61"/>
      <c r="MCF695" s="61"/>
      <c r="MCG695" s="61"/>
      <c r="MCH695" s="61"/>
      <c r="MCI695" s="61"/>
      <c r="MCJ695" s="61"/>
      <c r="MCK695" s="61"/>
      <c r="MCL695" s="61"/>
      <c r="MCM695" s="61"/>
      <c r="MCN695" s="61"/>
      <c r="MCO695" s="61"/>
      <c r="MCP695" s="61"/>
      <c r="MCQ695" s="61"/>
      <c r="MCR695" s="61"/>
      <c r="MCS695" s="61"/>
      <c r="MCT695" s="61"/>
      <c r="MCU695" s="61"/>
      <c r="MCV695" s="61"/>
      <c r="MCW695" s="61"/>
      <c r="MCX695" s="61"/>
      <c r="MCY695" s="61"/>
      <c r="MCZ695" s="61"/>
      <c r="MDA695" s="61"/>
      <c r="MDB695" s="61"/>
      <c r="MDC695" s="61"/>
      <c r="MDD695" s="61"/>
      <c r="MDE695" s="61"/>
      <c r="MDF695" s="61"/>
      <c r="MDG695" s="61"/>
      <c r="MDH695" s="61"/>
      <c r="MDI695" s="61"/>
      <c r="MDJ695" s="61"/>
      <c r="MDK695" s="61"/>
      <c r="MDL695" s="61"/>
      <c r="MDM695" s="61"/>
      <c r="MDN695" s="61"/>
      <c r="MDO695" s="61"/>
      <c r="MDP695" s="61"/>
      <c r="MDQ695" s="61"/>
      <c r="MDR695" s="61"/>
      <c r="MDS695" s="61"/>
      <c r="MDT695" s="61"/>
      <c r="MDU695" s="61"/>
      <c r="MDV695" s="61"/>
      <c r="MDW695" s="61"/>
      <c r="MDX695" s="61"/>
      <c r="MDY695" s="61"/>
      <c r="MDZ695" s="61"/>
      <c r="MEA695" s="61"/>
      <c r="MEB695" s="61"/>
      <c r="MEC695" s="61"/>
      <c r="MED695" s="61"/>
      <c r="MEE695" s="61"/>
      <c r="MEF695" s="61"/>
      <c r="MEG695" s="61"/>
      <c r="MEH695" s="61"/>
      <c r="MEI695" s="61"/>
      <c r="MEJ695" s="61"/>
      <c r="MEK695" s="61"/>
      <c r="MEL695" s="61"/>
      <c r="MEM695" s="61"/>
      <c r="MEN695" s="61"/>
      <c r="MEO695" s="61"/>
      <c r="MEP695" s="61"/>
      <c r="MEQ695" s="61"/>
      <c r="MER695" s="61"/>
      <c r="MES695" s="61"/>
      <c r="MET695" s="61"/>
      <c r="MEU695" s="61"/>
      <c r="MEV695" s="61"/>
      <c r="MEW695" s="61"/>
      <c r="MEX695" s="61"/>
      <c r="MEY695" s="61"/>
      <c r="MEZ695" s="61"/>
      <c r="MFA695" s="61"/>
      <c r="MFB695" s="61"/>
      <c r="MFC695" s="61"/>
      <c r="MFD695" s="61"/>
      <c r="MFE695" s="61"/>
      <c r="MFF695" s="61"/>
      <c r="MFG695" s="61"/>
      <c r="MFH695" s="61"/>
      <c r="MFI695" s="61"/>
      <c r="MFJ695" s="61"/>
      <c r="MFK695" s="61"/>
      <c r="MFL695" s="61"/>
      <c r="MFM695" s="61"/>
      <c r="MFN695" s="61"/>
      <c r="MFO695" s="61"/>
      <c r="MFP695" s="61"/>
      <c r="MFQ695" s="61"/>
      <c r="MFR695" s="61"/>
      <c r="MFS695" s="61"/>
      <c r="MFT695" s="61"/>
      <c r="MFU695" s="61"/>
      <c r="MFV695" s="61"/>
      <c r="MFW695" s="61"/>
      <c r="MFX695" s="61"/>
      <c r="MFY695" s="61"/>
      <c r="MFZ695" s="61"/>
      <c r="MGA695" s="61"/>
      <c r="MGB695" s="61"/>
      <c r="MGC695" s="61"/>
      <c r="MGD695" s="61"/>
      <c r="MGE695" s="61"/>
      <c r="MGF695" s="61"/>
      <c r="MGG695" s="61"/>
      <c r="MGH695" s="61"/>
      <c r="MGI695" s="61"/>
      <c r="MGJ695" s="61"/>
      <c r="MGK695" s="61"/>
      <c r="MGL695" s="61"/>
      <c r="MGM695" s="61"/>
      <c r="MGN695" s="61"/>
      <c r="MGO695" s="61"/>
      <c r="MGP695" s="61"/>
      <c r="MGQ695" s="61"/>
      <c r="MGR695" s="61"/>
      <c r="MGS695" s="61"/>
      <c r="MGT695" s="61"/>
      <c r="MGU695" s="61"/>
      <c r="MGV695" s="61"/>
      <c r="MGW695" s="61"/>
      <c r="MGX695" s="61"/>
      <c r="MGY695" s="61"/>
      <c r="MGZ695" s="61"/>
      <c r="MHA695" s="61"/>
      <c r="MHB695" s="61"/>
      <c r="MHC695" s="61"/>
      <c r="MHD695" s="61"/>
      <c r="MHE695" s="61"/>
      <c r="MHF695" s="61"/>
      <c r="MHG695" s="61"/>
      <c r="MHH695" s="61"/>
      <c r="MHI695" s="61"/>
      <c r="MHJ695" s="61"/>
      <c r="MHK695" s="61"/>
      <c r="MHL695" s="61"/>
      <c r="MHM695" s="61"/>
      <c r="MHN695" s="61"/>
      <c r="MHO695" s="61"/>
      <c r="MHP695" s="61"/>
      <c r="MHQ695" s="61"/>
      <c r="MHR695" s="61"/>
      <c r="MHS695" s="61"/>
      <c r="MHT695" s="61"/>
      <c r="MHU695" s="61"/>
      <c r="MHV695" s="61"/>
      <c r="MHW695" s="61"/>
      <c r="MHX695" s="61"/>
      <c r="MHY695" s="61"/>
      <c r="MHZ695" s="61"/>
      <c r="MIA695" s="61"/>
      <c r="MIB695" s="61"/>
      <c r="MIC695" s="61"/>
      <c r="MID695" s="61"/>
      <c r="MIE695" s="61"/>
      <c r="MIF695" s="61"/>
      <c r="MIG695" s="61"/>
      <c r="MIH695" s="61"/>
      <c r="MII695" s="61"/>
      <c r="MIJ695" s="61"/>
      <c r="MIK695" s="61"/>
      <c r="MIL695" s="61"/>
      <c r="MIM695" s="61"/>
      <c r="MIN695" s="61"/>
      <c r="MIO695" s="61"/>
      <c r="MIP695" s="61"/>
      <c r="MIQ695" s="61"/>
      <c r="MIR695" s="61"/>
      <c r="MIS695" s="61"/>
      <c r="MIT695" s="61"/>
      <c r="MIU695" s="61"/>
      <c r="MIV695" s="61"/>
      <c r="MIW695" s="61"/>
      <c r="MIX695" s="61"/>
      <c r="MIY695" s="61"/>
      <c r="MIZ695" s="61"/>
      <c r="MJA695" s="61"/>
      <c r="MJB695" s="61"/>
      <c r="MJC695" s="61"/>
      <c r="MJD695" s="61"/>
      <c r="MJE695" s="61"/>
      <c r="MJF695" s="61"/>
      <c r="MJG695" s="61"/>
      <c r="MJH695" s="61"/>
      <c r="MJI695" s="61"/>
      <c r="MJJ695" s="61"/>
      <c r="MJK695" s="61"/>
      <c r="MJL695" s="61"/>
      <c r="MJM695" s="61"/>
      <c r="MJN695" s="61"/>
      <c r="MJO695" s="61"/>
      <c r="MJP695" s="61"/>
      <c r="MJQ695" s="61"/>
      <c r="MJR695" s="61"/>
      <c r="MJS695" s="61"/>
      <c r="MJT695" s="61"/>
      <c r="MJU695" s="61"/>
      <c r="MJV695" s="61"/>
      <c r="MJW695" s="61"/>
      <c r="MJX695" s="61"/>
      <c r="MJY695" s="61"/>
      <c r="MJZ695" s="61"/>
      <c r="MKA695" s="61"/>
      <c r="MKB695" s="61"/>
      <c r="MKC695" s="61"/>
      <c r="MKD695" s="61"/>
      <c r="MKE695" s="61"/>
      <c r="MKF695" s="61"/>
      <c r="MKG695" s="61"/>
      <c r="MKH695" s="61"/>
      <c r="MKI695" s="61"/>
      <c r="MKJ695" s="61"/>
      <c r="MKK695" s="61"/>
      <c r="MKL695" s="61"/>
      <c r="MKM695" s="61"/>
      <c r="MKN695" s="61"/>
      <c r="MKO695" s="61"/>
      <c r="MKP695" s="61"/>
      <c r="MKQ695" s="61"/>
      <c r="MKR695" s="61"/>
      <c r="MKS695" s="61"/>
      <c r="MKT695" s="61"/>
      <c r="MKU695" s="61"/>
      <c r="MKV695" s="61"/>
      <c r="MKW695" s="61"/>
      <c r="MKX695" s="61"/>
      <c r="MKY695" s="61"/>
      <c r="MKZ695" s="61"/>
      <c r="MLA695" s="61"/>
      <c r="MLB695" s="61"/>
      <c r="MLC695" s="61"/>
      <c r="MLD695" s="61"/>
      <c r="MLE695" s="61"/>
      <c r="MLF695" s="61"/>
      <c r="MLG695" s="61"/>
      <c r="MLH695" s="61"/>
      <c r="MLI695" s="61"/>
      <c r="MLJ695" s="61"/>
      <c r="MLK695" s="61"/>
      <c r="MLL695" s="61"/>
      <c r="MLM695" s="61"/>
      <c r="MLN695" s="61"/>
      <c r="MLO695" s="61"/>
      <c r="MLP695" s="61"/>
      <c r="MLQ695" s="61"/>
      <c r="MLR695" s="61"/>
      <c r="MLS695" s="61"/>
      <c r="MLT695" s="61"/>
      <c r="MLU695" s="61"/>
      <c r="MLV695" s="61"/>
      <c r="MLW695" s="61"/>
      <c r="MLX695" s="61"/>
      <c r="MLY695" s="61"/>
      <c r="MLZ695" s="61"/>
      <c r="MMA695" s="61"/>
      <c r="MMB695" s="61"/>
      <c r="MMC695" s="61"/>
      <c r="MMD695" s="61"/>
      <c r="MME695" s="61"/>
      <c r="MMF695" s="61"/>
      <c r="MMG695" s="61"/>
      <c r="MMH695" s="61"/>
      <c r="MMI695" s="61"/>
      <c r="MMJ695" s="61"/>
      <c r="MMK695" s="61"/>
      <c r="MML695" s="61"/>
      <c r="MMM695" s="61"/>
      <c r="MMN695" s="61"/>
      <c r="MMO695" s="61"/>
      <c r="MMP695" s="61"/>
      <c r="MMQ695" s="61"/>
      <c r="MMR695" s="61"/>
      <c r="MMS695" s="61"/>
      <c r="MMT695" s="61"/>
      <c r="MMU695" s="61"/>
      <c r="MMV695" s="61"/>
      <c r="MMW695" s="61"/>
      <c r="MMX695" s="61"/>
      <c r="MMY695" s="61"/>
      <c r="MMZ695" s="61"/>
      <c r="MNA695" s="61"/>
      <c r="MNB695" s="61"/>
      <c r="MNC695" s="61"/>
      <c r="MND695" s="61"/>
      <c r="MNE695" s="61"/>
      <c r="MNF695" s="61"/>
      <c r="MNG695" s="61"/>
      <c r="MNH695" s="61"/>
      <c r="MNI695" s="61"/>
      <c r="MNJ695" s="61"/>
      <c r="MNK695" s="61"/>
      <c r="MNL695" s="61"/>
      <c r="MNM695" s="61"/>
      <c r="MNN695" s="61"/>
      <c r="MNO695" s="61"/>
      <c r="MNP695" s="61"/>
      <c r="MNQ695" s="61"/>
      <c r="MNR695" s="61"/>
      <c r="MNS695" s="61"/>
      <c r="MNT695" s="61"/>
      <c r="MNU695" s="61"/>
      <c r="MNV695" s="61"/>
      <c r="MNW695" s="61"/>
      <c r="MNX695" s="61"/>
      <c r="MNY695" s="61"/>
      <c r="MNZ695" s="61"/>
      <c r="MOA695" s="61"/>
      <c r="MOB695" s="61"/>
      <c r="MOC695" s="61"/>
      <c r="MOD695" s="61"/>
      <c r="MOE695" s="61"/>
      <c r="MOF695" s="61"/>
      <c r="MOG695" s="61"/>
      <c r="MOH695" s="61"/>
      <c r="MOI695" s="61"/>
      <c r="MOJ695" s="61"/>
      <c r="MOK695" s="61"/>
      <c r="MOL695" s="61"/>
      <c r="MOM695" s="61"/>
      <c r="MON695" s="61"/>
      <c r="MOO695" s="61"/>
      <c r="MOP695" s="61"/>
      <c r="MOQ695" s="61"/>
      <c r="MOR695" s="61"/>
      <c r="MOS695" s="61"/>
      <c r="MOT695" s="61"/>
      <c r="MOU695" s="61"/>
      <c r="MOV695" s="61"/>
      <c r="MOW695" s="61"/>
      <c r="MOX695" s="61"/>
      <c r="MOY695" s="61"/>
      <c r="MOZ695" s="61"/>
      <c r="MPA695" s="61"/>
      <c r="MPB695" s="61"/>
      <c r="MPC695" s="61"/>
      <c r="MPD695" s="61"/>
      <c r="MPE695" s="61"/>
      <c r="MPF695" s="61"/>
      <c r="MPG695" s="61"/>
      <c r="MPH695" s="61"/>
      <c r="MPI695" s="61"/>
      <c r="MPJ695" s="61"/>
      <c r="MPK695" s="61"/>
      <c r="MPL695" s="61"/>
      <c r="MPM695" s="61"/>
      <c r="MPN695" s="61"/>
      <c r="MPO695" s="61"/>
      <c r="MPP695" s="61"/>
      <c r="MPQ695" s="61"/>
      <c r="MPR695" s="61"/>
      <c r="MPS695" s="61"/>
      <c r="MPT695" s="61"/>
      <c r="MPU695" s="61"/>
      <c r="MPV695" s="61"/>
      <c r="MPW695" s="61"/>
      <c r="MPX695" s="61"/>
      <c r="MPY695" s="61"/>
      <c r="MPZ695" s="61"/>
      <c r="MQA695" s="61"/>
      <c r="MQB695" s="61"/>
      <c r="MQC695" s="61"/>
      <c r="MQD695" s="61"/>
      <c r="MQE695" s="61"/>
      <c r="MQF695" s="61"/>
      <c r="MQG695" s="61"/>
      <c r="MQH695" s="61"/>
      <c r="MQI695" s="61"/>
      <c r="MQJ695" s="61"/>
      <c r="MQK695" s="61"/>
      <c r="MQL695" s="61"/>
      <c r="MQM695" s="61"/>
      <c r="MQN695" s="61"/>
      <c r="MQO695" s="61"/>
      <c r="MQP695" s="61"/>
      <c r="MQQ695" s="61"/>
      <c r="MQR695" s="61"/>
      <c r="MQS695" s="61"/>
      <c r="MQT695" s="61"/>
      <c r="MQU695" s="61"/>
      <c r="MQV695" s="61"/>
      <c r="MQW695" s="61"/>
      <c r="MQX695" s="61"/>
      <c r="MQY695" s="61"/>
      <c r="MQZ695" s="61"/>
      <c r="MRA695" s="61"/>
      <c r="MRB695" s="61"/>
      <c r="MRC695" s="61"/>
      <c r="MRD695" s="61"/>
      <c r="MRE695" s="61"/>
      <c r="MRF695" s="61"/>
      <c r="MRG695" s="61"/>
      <c r="MRH695" s="61"/>
      <c r="MRI695" s="61"/>
      <c r="MRJ695" s="61"/>
      <c r="MRK695" s="61"/>
      <c r="MRL695" s="61"/>
      <c r="MRM695" s="61"/>
      <c r="MRN695" s="61"/>
      <c r="MRO695" s="61"/>
      <c r="MRP695" s="61"/>
      <c r="MRQ695" s="61"/>
      <c r="MRR695" s="61"/>
      <c r="MRS695" s="61"/>
      <c r="MRT695" s="61"/>
      <c r="MRU695" s="61"/>
      <c r="MRV695" s="61"/>
      <c r="MRW695" s="61"/>
      <c r="MRX695" s="61"/>
      <c r="MRY695" s="61"/>
      <c r="MRZ695" s="61"/>
      <c r="MSA695" s="61"/>
      <c r="MSB695" s="61"/>
      <c r="MSC695" s="61"/>
      <c r="MSD695" s="61"/>
      <c r="MSE695" s="61"/>
      <c r="MSF695" s="61"/>
      <c r="MSG695" s="61"/>
      <c r="MSH695" s="61"/>
      <c r="MSI695" s="61"/>
      <c r="MSJ695" s="61"/>
      <c r="MSK695" s="61"/>
      <c r="MSL695" s="61"/>
      <c r="MSM695" s="61"/>
      <c r="MSN695" s="61"/>
      <c r="MSO695" s="61"/>
      <c r="MSP695" s="61"/>
      <c r="MSQ695" s="61"/>
      <c r="MSR695" s="61"/>
      <c r="MSS695" s="61"/>
      <c r="MST695" s="61"/>
      <c r="MSU695" s="61"/>
      <c r="MSV695" s="61"/>
      <c r="MSW695" s="61"/>
      <c r="MSX695" s="61"/>
      <c r="MSY695" s="61"/>
      <c r="MSZ695" s="61"/>
      <c r="MTA695" s="61"/>
      <c r="MTB695" s="61"/>
      <c r="MTC695" s="61"/>
      <c r="MTD695" s="61"/>
      <c r="MTE695" s="61"/>
      <c r="MTF695" s="61"/>
      <c r="MTG695" s="61"/>
      <c r="MTH695" s="61"/>
      <c r="MTI695" s="61"/>
      <c r="MTJ695" s="61"/>
      <c r="MTK695" s="61"/>
      <c r="MTL695" s="61"/>
      <c r="MTM695" s="61"/>
      <c r="MTN695" s="61"/>
      <c r="MTO695" s="61"/>
      <c r="MTP695" s="61"/>
      <c r="MTQ695" s="61"/>
      <c r="MTR695" s="61"/>
      <c r="MTS695" s="61"/>
      <c r="MTT695" s="61"/>
      <c r="MTU695" s="61"/>
      <c r="MTV695" s="61"/>
      <c r="MTW695" s="61"/>
      <c r="MTX695" s="61"/>
      <c r="MTY695" s="61"/>
      <c r="MTZ695" s="61"/>
      <c r="MUA695" s="61"/>
      <c r="MUB695" s="61"/>
      <c r="MUC695" s="61"/>
      <c r="MUD695" s="61"/>
      <c r="MUE695" s="61"/>
      <c r="MUF695" s="61"/>
      <c r="MUG695" s="61"/>
      <c r="MUH695" s="61"/>
      <c r="MUI695" s="61"/>
      <c r="MUJ695" s="61"/>
      <c r="MUK695" s="61"/>
      <c r="MUL695" s="61"/>
      <c r="MUM695" s="61"/>
      <c r="MUN695" s="61"/>
      <c r="MUO695" s="61"/>
      <c r="MUP695" s="61"/>
      <c r="MUQ695" s="61"/>
      <c r="MUR695" s="61"/>
      <c r="MUS695" s="61"/>
      <c r="MUT695" s="61"/>
      <c r="MUU695" s="61"/>
      <c r="MUV695" s="61"/>
      <c r="MUW695" s="61"/>
      <c r="MUX695" s="61"/>
      <c r="MUY695" s="61"/>
      <c r="MUZ695" s="61"/>
      <c r="MVA695" s="61"/>
      <c r="MVB695" s="61"/>
      <c r="MVC695" s="61"/>
      <c r="MVD695" s="61"/>
      <c r="MVE695" s="61"/>
      <c r="MVF695" s="61"/>
      <c r="MVG695" s="61"/>
      <c r="MVH695" s="61"/>
      <c r="MVI695" s="61"/>
      <c r="MVJ695" s="61"/>
      <c r="MVK695" s="61"/>
      <c r="MVL695" s="61"/>
      <c r="MVM695" s="61"/>
      <c r="MVN695" s="61"/>
      <c r="MVO695" s="61"/>
      <c r="MVP695" s="61"/>
      <c r="MVQ695" s="61"/>
      <c r="MVR695" s="61"/>
      <c r="MVS695" s="61"/>
      <c r="MVT695" s="61"/>
      <c r="MVU695" s="61"/>
      <c r="MVV695" s="61"/>
      <c r="MVW695" s="61"/>
      <c r="MVX695" s="61"/>
      <c r="MVY695" s="61"/>
      <c r="MVZ695" s="61"/>
      <c r="MWA695" s="61"/>
      <c r="MWB695" s="61"/>
      <c r="MWC695" s="61"/>
      <c r="MWD695" s="61"/>
      <c r="MWE695" s="61"/>
      <c r="MWF695" s="61"/>
      <c r="MWG695" s="61"/>
      <c r="MWH695" s="61"/>
      <c r="MWI695" s="61"/>
      <c r="MWJ695" s="61"/>
      <c r="MWK695" s="61"/>
      <c r="MWL695" s="61"/>
      <c r="MWM695" s="61"/>
      <c r="MWN695" s="61"/>
      <c r="MWO695" s="61"/>
      <c r="MWP695" s="61"/>
      <c r="MWQ695" s="61"/>
      <c r="MWR695" s="61"/>
      <c r="MWS695" s="61"/>
      <c r="MWT695" s="61"/>
      <c r="MWU695" s="61"/>
      <c r="MWV695" s="61"/>
      <c r="MWW695" s="61"/>
      <c r="MWX695" s="61"/>
      <c r="MWY695" s="61"/>
      <c r="MWZ695" s="61"/>
      <c r="MXA695" s="61"/>
      <c r="MXB695" s="61"/>
      <c r="MXC695" s="61"/>
      <c r="MXD695" s="61"/>
      <c r="MXE695" s="61"/>
      <c r="MXF695" s="61"/>
      <c r="MXG695" s="61"/>
      <c r="MXH695" s="61"/>
      <c r="MXI695" s="61"/>
      <c r="MXJ695" s="61"/>
      <c r="MXK695" s="61"/>
      <c r="MXL695" s="61"/>
      <c r="MXM695" s="61"/>
      <c r="MXN695" s="61"/>
      <c r="MXO695" s="61"/>
      <c r="MXP695" s="61"/>
      <c r="MXQ695" s="61"/>
      <c r="MXR695" s="61"/>
      <c r="MXS695" s="61"/>
      <c r="MXT695" s="61"/>
      <c r="MXU695" s="61"/>
      <c r="MXV695" s="61"/>
      <c r="MXW695" s="61"/>
      <c r="MXX695" s="61"/>
      <c r="MXY695" s="61"/>
      <c r="MXZ695" s="61"/>
      <c r="MYA695" s="61"/>
      <c r="MYB695" s="61"/>
      <c r="MYC695" s="61"/>
      <c r="MYD695" s="61"/>
      <c r="MYE695" s="61"/>
      <c r="MYF695" s="61"/>
      <c r="MYG695" s="61"/>
      <c r="MYH695" s="61"/>
      <c r="MYI695" s="61"/>
      <c r="MYJ695" s="61"/>
      <c r="MYK695" s="61"/>
      <c r="MYL695" s="61"/>
      <c r="MYM695" s="61"/>
      <c r="MYN695" s="61"/>
      <c r="MYO695" s="61"/>
      <c r="MYP695" s="61"/>
      <c r="MYQ695" s="61"/>
      <c r="MYR695" s="61"/>
      <c r="MYS695" s="61"/>
      <c r="MYT695" s="61"/>
      <c r="MYU695" s="61"/>
      <c r="MYV695" s="61"/>
      <c r="MYW695" s="61"/>
      <c r="MYX695" s="61"/>
      <c r="MYY695" s="61"/>
      <c r="MYZ695" s="61"/>
      <c r="MZA695" s="61"/>
      <c r="MZB695" s="61"/>
      <c r="MZC695" s="61"/>
      <c r="MZD695" s="61"/>
      <c r="MZE695" s="61"/>
      <c r="MZF695" s="61"/>
      <c r="MZG695" s="61"/>
      <c r="MZH695" s="61"/>
      <c r="MZI695" s="61"/>
      <c r="MZJ695" s="61"/>
      <c r="MZK695" s="61"/>
      <c r="MZL695" s="61"/>
      <c r="MZM695" s="61"/>
      <c r="MZN695" s="61"/>
      <c r="MZO695" s="61"/>
      <c r="MZP695" s="61"/>
      <c r="MZQ695" s="61"/>
      <c r="MZR695" s="61"/>
      <c r="MZS695" s="61"/>
      <c r="MZT695" s="61"/>
      <c r="MZU695" s="61"/>
      <c r="MZV695" s="61"/>
      <c r="MZW695" s="61"/>
      <c r="MZX695" s="61"/>
      <c r="MZY695" s="61"/>
      <c r="MZZ695" s="61"/>
      <c r="NAA695" s="61"/>
      <c r="NAB695" s="61"/>
      <c r="NAC695" s="61"/>
      <c r="NAD695" s="61"/>
      <c r="NAE695" s="61"/>
      <c r="NAF695" s="61"/>
      <c r="NAG695" s="61"/>
      <c r="NAH695" s="61"/>
      <c r="NAI695" s="61"/>
      <c r="NAJ695" s="61"/>
      <c r="NAK695" s="61"/>
      <c r="NAL695" s="61"/>
      <c r="NAM695" s="61"/>
      <c r="NAN695" s="61"/>
      <c r="NAO695" s="61"/>
      <c r="NAP695" s="61"/>
      <c r="NAQ695" s="61"/>
      <c r="NAR695" s="61"/>
      <c r="NAS695" s="61"/>
      <c r="NAT695" s="61"/>
      <c r="NAU695" s="61"/>
      <c r="NAV695" s="61"/>
      <c r="NAW695" s="61"/>
      <c r="NAX695" s="61"/>
      <c r="NAY695" s="61"/>
      <c r="NAZ695" s="61"/>
      <c r="NBA695" s="61"/>
      <c r="NBB695" s="61"/>
      <c r="NBC695" s="61"/>
      <c r="NBD695" s="61"/>
      <c r="NBE695" s="61"/>
      <c r="NBF695" s="61"/>
      <c r="NBG695" s="61"/>
      <c r="NBH695" s="61"/>
      <c r="NBI695" s="61"/>
      <c r="NBJ695" s="61"/>
      <c r="NBK695" s="61"/>
      <c r="NBL695" s="61"/>
      <c r="NBM695" s="61"/>
      <c r="NBN695" s="61"/>
      <c r="NBO695" s="61"/>
      <c r="NBP695" s="61"/>
      <c r="NBQ695" s="61"/>
      <c r="NBR695" s="61"/>
      <c r="NBS695" s="61"/>
      <c r="NBT695" s="61"/>
      <c r="NBU695" s="61"/>
      <c r="NBV695" s="61"/>
      <c r="NBW695" s="61"/>
      <c r="NBX695" s="61"/>
      <c r="NBY695" s="61"/>
      <c r="NBZ695" s="61"/>
      <c r="NCA695" s="61"/>
      <c r="NCB695" s="61"/>
      <c r="NCC695" s="61"/>
      <c r="NCD695" s="61"/>
      <c r="NCE695" s="61"/>
      <c r="NCF695" s="61"/>
      <c r="NCG695" s="61"/>
      <c r="NCH695" s="61"/>
      <c r="NCI695" s="61"/>
      <c r="NCJ695" s="61"/>
      <c r="NCK695" s="61"/>
      <c r="NCL695" s="61"/>
      <c r="NCM695" s="61"/>
      <c r="NCN695" s="61"/>
      <c r="NCO695" s="61"/>
      <c r="NCP695" s="61"/>
      <c r="NCQ695" s="61"/>
      <c r="NCR695" s="61"/>
      <c r="NCS695" s="61"/>
      <c r="NCT695" s="61"/>
      <c r="NCU695" s="61"/>
      <c r="NCV695" s="61"/>
      <c r="NCW695" s="61"/>
      <c r="NCX695" s="61"/>
      <c r="NCY695" s="61"/>
      <c r="NCZ695" s="61"/>
      <c r="NDA695" s="61"/>
      <c r="NDB695" s="61"/>
      <c r="NDC695" s="61"/>
      <c r="NDD695" s="61"/>
      <c r="NDE695" s="61"/>
      <c r="NDF695" s="61"/>
      <c r="NDG695" s="61"/>
      <c r="NDH695" s="61"/>
      <c r="NDI695" s="61"/>
      <c r="NDJ695" s="61"/>
      <c r="NDK695" s="61"/>
      <c r="NDL695" s="61"/>
      <c r="NDM695" s="61"/>
      <c r="NDN695" s="61"/>
      <c r="NDO695" s="61"/>
      <c r="NDP695" s="61"/>
      <c r="NDQ695" s="61"/>
      <c r="NDR695" s="61"/>
      <c r="NDS695" s="61"/>
      <c r="NDT695" s="61"/>
      <c r="NDU695" s="61"/>
      <c r="NDV695" s="61"/>
      <c r="NDW695" s="61"/>
      <c r="NDX695" s="61"/>
      <c r="NDY695" s="61"/>
      <c r="NDZ695" s="61"/>
      <c r="NEA695" s="61"/>
      <c r="NEB695" s="61"/>
      <c r="NEC695" s="61"/>
      <c r="NED695" s="61"/>
      <c r="NEE695" s="61"/>
      <c r="NEF695" s="61"/>
      <c r="NEG695" s="61"/>
      <c r="NEH695" s="61"/>
      <c r="NEI695" s="61"/>
      <c r="NEJ695" s="61"/>
      <c r="NEK695" s="61"/>
      <c r="NEL695" s="61"/>
      <c r="NEM695" s="61"/>
      <c r="NEN695" s="61"/>
      <c r="NEO695" s="61"/>
      <c r="NEP695" s="61"/>
      <c r="NEQ695" s="61"/>
      <c r="NER695" s="61"/>
      <c r="NES695" s="61"/>
      <c r="NET695" s="61"/>
      <c r="NEU695" s="61"/>
      <c r="NEV695" s="61"/>
      <c r="NEW695" s="61"/>
      <c r="NEX695" s="61"/>
      <c r="NEY695" s="61"/>
      <c r="NEZ695" s="61"/>
      <c r="NFA695" s="61"/>
      <c r="NFB695" s="61"/>
      <c r="NFC695" s="61"/>
      <c r="NFD695" s="61"/>
      <c r="NFE695" s="61"/>
      <c r="NFF695" s="61"/>
      <c r="NFG695" s="61"/>
      <c r="NFH695" s="61"/>
      <c r="NFI695" s="61"/>
      <c r="NFJ695" s="61"/>
      <c r="NFK695" s="61"/>
      <c r="NFL695" s="61"/>
      <c r="NFM695" s="61"/>
      <c r="NFN695" s="61"/>
      <c r="NFO695" s="61"/>
      <c r="NFP695" s="61"/>
      <c r="NFQ695" s="61"/>
      <c r="NFR695" s="61"/>
      <c r="NFS695" s="61"/>
      <c r="NFT695" s="61"/>
      <c r="NFU695" s="61"/>
      <c r="NFV695" s="61"/>
      <c r="NFW695" s="61"/>
      <c r="NFX695" s="61"/>
      <c r="NFY695" s="61"/>
      <c r="NFZ695" s="61"/>
      <c r="NGA695" s="61"/>
      <c r="NGB695" s="61"/>
      <c r="NGC695" s="61"/>
      <c r="NGD695" s="61"/>
      <c r="NGE695" s="61"/>
      <c r="NGF695" s="61"/>
      <c r="NGG695" s="61"/>
      <c r="NGH695" s="61"/>
      <c r="NGI695" s="61"/>
      <c r="NGJ695" s="61"/>
      <c r="NGK695" s="61"/>
      <c r="NGL695" s="61"/>
      <c r="NGM695" s="61"/>
      <c r="NGN695" s="61"/>
      <c r="NGO695" s="61"/>
      <c r="NGP695" s="61"/>
      <c r="NGQ695" s="61"/>
      <c r="NGR695" s="61"/>
      <c r="NGS695" s="61"/>
      <c r="NGT695" s="61"/>
      <c r="NGU695" s="61"/>
      <c r="NGV695" s="61"/>
      <c r="NGW695" s="61"/>
      <c r="NGX695" s="61"/>
      <c r="NGY695" s="61"/>
      <c r="NGZ695" s="61"/>
      <c r="NHA695" s="61"/>
      <c r="NHB695" s="61"/>
      <c r="NHC695" s="61"/>
      <c r="NHD695" s="61"/>
      <c r="NHE695" s="61"/>
      <c r="NHF695" s="61"/>
      <c r="NHG695" s="61"/>
      <c r="NHH695" s="61"/>
      <c r="NHI695" s="61"/>
      <c r="NHJ695" s="61"/>
      <c r="NHK695" s="61"/>
      <c r="NHL695" s="61"/>
      <c r="NHM695" s="61"/>
      <c r="NHN695" s="61"/>
      <c r="NHO695" s="61"/>
      <c r="NHP695" s="61"/>
      <c r="NHQ695" s="61"/>
      <c r="NHR695" s="61"/>
      <c r="NHS695" s="61"/>
      <c r="NHT695" s="61"/>
      <c r="NHU695" s="61"/>
      <c r="NHV695" s="61"/>
      <c r="NHW695" s="61"/>
      <c r="NHX695" s="61"/>
      <c r="NHY695" s="61"/>
      <c r="NHZ695" s="61"/>
      <c r="NIA695" s="61"/>
      <c r="NIB695" s="61"/>
      <c r="NIC695" s="61"/>
      <c r="NID695" s="61"/>
      <c r="NIE695" s="61"/>
      <c r="NIF695" s="61"/>
      <c r="NIG695" s="61"/>
      <c r="NIH695" s="61"/>
      <c r="NII695" s="61"/>
      <c r="NIJ695" s="61"/>
      <c r="NIK695" s="61"/>
      <c r="NIL695" s="61"/>
      <c r="NIM695" s="61"/>
      <c r="NIN695" s="61"/>
      <c r="NIO695" s="61"/>
      <c r="NIP695" s="61"/>
      <c r="NIQ695" s="61"/>
      <c r="NIR695" s="61"/>
      <c r="NIS695" s="61"/>
      <c r="NIT695" s="61"/>
      <c r="NIU695" s="61"/>
      <c r="NIV695" s="61"/>
      <c r="NIW695" s="61"/>
      <c r="NIX695" s="61"/>
      <c r="NIY695" s="61"/>
      <c r="NIZ695" s="61"/>
      <c r="NJA695" s="61"/>
      <c r="NJB695" s="61"/>
      <c r="NJC695" s="61"/>
      <c r="NJD695" s="61"/>
      <c r="NJE695" s="61"/>
      <c r="NJF695" s="61"/>
      <c r="NJG695" s="61"/>
      <c r="NJH695" s="61"/>
      <c r="NJI695" s="61"/>
      <c r="NJJ695" s="61"/>
      <c r="NJK695" s="61"/>
      <c r="NJL695" s="61"/>
      <c r="NJM695" s="61"/>
      <c r="NJN695" s="61"/>
      <c r="NJO695" s="61"/>
      <c r="NJP695" s="61"/>
      <c r="NJQ695" s="61"/>
      <c r="NJR695" s="61"/>
      <c r="NJS695" s="61"/>
      <c r="NJT695" s="61"/>
      <c r="NJU695" s="61"/>
      <c r="NJV695" s="61"/>
      <c r="NJW695" s="61"/>
      <c r="NJX695" s="61"/>
      <c r="NJY695" s="61"/>
      <c r="NJZ695" s="61"/>
      <c r="NKA695" s="61"/>
      <c r="NKB695" s="61"/>
      <c r="NKC695" s="61"/>
      <c r="NKD695" s="61"/>
      <c r="NKE695" s="61"/>
      <c r="NKF695" s="61"/>
      <c r="NKG695" s="61"/>
      <c r="NKH695" s="61"/>
      <c r="NKI695" s="61"/>
      <c r="NKJ695" s="61"/>
      <c r="NKK695" s="61"/>
      <c r="NKL695" s="61"/>
      <c r="NKM695" s="61"/>
      <c r="NKN695" s="61"/>
      <c r="NKO695" s="61"/>
      <c r="NKP695" s="61"/>
      <c r="NKQ695" s="61"/>
      <c r="NKR695" s="61"/>
      <c r="NKS695" s="61"/>
      <c r="NKT695" s="61"/>
      <c r="NKU695" s="61"/>
      <c r="NKV695" s="61"/>
      <c r="NKW695" s="61"/>
      <c r="NKX695" s="61"/>
      <c r="NKY695" s="61"/>
      <c r="NKZ695" s="61"/>
      <c r="NLA695" s="61"/>
      <c r="NLB695" s="61"/>
      <c r="NLC695" s="61"/>
      <c r="NLD695" s="61"/>
      <c r="NLE695" s="61"/>
      <c r="NLF695" s="61"/>
      <c r="NLG695" s="61"/>
      <c r="NLH695" s="61"/>
      <c r="NLI695" s="61"/>
      <c r="NLJ695" s="61"/>
      <c r="NLK695" s="61"/>
      <c r="NLL695" s="61"/>
      <c r="NLM695" s="61"/>
      <c r="NLN695" s="61"/>
      <c r="NLO695" s="61"/>
      <c r="NLP695" s="61"/>
      <c r="NLQ695" s="61"/>
      <c r="NLR695" s="61"/>
      <c r="NLS695" s="61"/>
      <c r="NLT695" s="61"/>
      <c r="NLU695" s="61"/>
      <c r="NLV695" s="61"/>
      <c r="NLW695" s="61"/>
      <c r="NLX695" s="61"/>
      <c r="NLY695" s="61"/>
      <c r="NLZ695" s="61"/>
      <c r="NMA695" s="61"/>
      <c r="NMB695" s="61"/>
      <c r="NMC695" s="61"/>
      <c r="NMD695" s="61"/>
      <c r="NME695" s="61"/>
      <c r="NMF695" s="61"/>
      <c r="NMG695" s="61"/>
      <c r="NMH695" s="61"/>
      <c r="NMI695" s="61"/>
      <c r="NMJ695" s="61"/>
      <c r="NMK695" s="61"/>
      <c r="NML695" s="61"/>
      <c r="NMM695" s="61"/>
      <c r="NMN695" s="61"/>
      <c r="NMO695" s="61"/>
      <c r="NMP695" s="61"/>
      <c r="NMQ695" s="61"/>
      <c r="NMR695" s="61"/>
      <c r="NMS695" s="61"/>
      <c r="NMT695" s="61"/>
      <c r="NMU695" s="61"/>
      <c r="NMV695" s="61"/>
      <c r="NMW695" s="61"/>
      <c r="NMX695" s="61"/>
      <c r="NMY695" s="61"/>
      <c r="NMZ695" s="61"/>
      <c r="NNA695" s="61"/>
      <c r="NNB695" s="61"/>
      <c r="NNC695" s="61"/>
      <c r="NND695" s="61"/>
      <c r="NNE695" s="61"/>
      <c r="NNF695" s="61"/>
      <c r="NNG695" s="61"/>
      <c r="NNH695" s="61"/>
      <c r="NNI695" s="61"/>
      <c r="NNJ695" s="61"/>
      <c r="NNK695" s="61"/>
      <c r="NNL695" s="61"/>
      <c r="NNM695" s="61"/>
      <c r="NNN695" s="61"/>
      <c r="NNO695" s="61"/>
      <c r="NNP695" s="61"/>
      <c r="NNQ695" s="61"/>
      <c r="NNR695" s="61"/>
      <c r="NNS695" s="61"/>
      <c r="NNT695" s="61"/>
      <c r="NNU695" s="61"/>
      <c r="NNV695" s="61"/>
      <c r="NNW695" s="61"/>
      <c r="NNX695" s="61"/>
      <c r="NNY695" s="61"/>
      <c r="NNZ695" s="61"/>
      <c r="NOA695" s="61"/>
      <c r="NOB695" s="61"/>
      <c r="NOC695" s="61"/>
      <c r="NOD695" s="61"/>
      <c r="NOE695" s="61"/>
      <c r="NOF695" s="61"/>
      <c r="NOG695" s="61"/>
      <c r="NOH695" s="61"/>
      <c r="NOI695" s="61"/>
      <c r="NOJ695" s="61"/>
      <c r="NOK695" s="61"/>
      <c r="NOL695" s="61"/>
      <c r="NOM695" s="61"/>
      <c r="NON695" s="61"/>
      <c r="NOO695" s="61"/>
      <c r="NOP695" s="61"/>
      <c r="NOQ695" s="61"/>
      <c r="NOR695" s="61"/>
      <c r="NOS695" s="61"/>
      <c r="NOT695" s="61"/>
      <c r="NOU695" s="61"/>
      <c r="NOV695" s="61"/>
      <c r="NOW695" s="61"/>
      <c r="NOX695" s="61"/>
      <c r="NOY695" s="61"/>
      <c r="NOZ695" s="61"/>
      <c r="NPA695" s="61"/>
      <c r="NPB695" s="61"/>
      <c r="NPC695" s="61"/>
      <c r="NPD695" s="61"/>
      <c r="NPE695" s="61"/>
      <c r="NPF695" s="61"/>
      <c r="NPG695" s="61"/>
      <c r="NPH695" s="61"/>
      <c r="NPI695" s="61"/>
      <c r="NPJ695" s="61"/>
      <c r="NPK695" s="61"/>
      <c r="NPL695" s="61"/>
      <c r="NPM695" s="61"/>
      <c r="NPN695" s="61"/>
      <c r="NPO695" s="61"/>
      <c r="NPP695" s="61"/>
      <c r="NPQ695" s="61"/>
      <c r="NPR695" s="61"/>
      <c r="NPS695" s="61"/>
      <c r="NPT695" s="61"/>
      <c r="NPU695" s="61"/>
      <c r="NPV695" s="61"/>
      <c r="NPW695" s="61"/>
      <c r="NPX695" s="61"/>
      <c r="NPY695" s="61"/>
      <c r="NPZ695" s="61"/>
      <c r="NQA695" s="61"/>
      <c r="NQB695" s="61"/>
      <c r="NQC695" s="61"/>
      <c r="NQD695" s="61"/>
      <c r="NQE695" s="61"/>
      <c r="NQF695" s="61"/>
      <c r="NQG695" s="61"/>
      <c r="NQH695" s="61"/>
      <c r="NQI695" s="61"/>
      <c r="NQJ695" s="61"/>
      <c r="NQK695" s="61"/>
      <c r="NQL695" s="61"/>
      <c r="NQM695" s="61"/>
      <c r="NQN695" s="61"/>
      <c r="NQO695" s="61"/>
      <c r="NQP695" s="61"/>
      <c r="NQQ695" s="61"/>
      <c r="NQR695" s="61"/>
      <c r="NQS695" s="61"/>
      <c r="NQT695" s="61"/>
      <c r="NQU695" s="61"/>
      <c r="NQV695" s="61"/>
      <c r="NQW695" s="61"/>
      <c r="NQX695" s="61"/>
      <c r="NQY695" s="61"/>
      <c r="NQZ695" s="61"/>
      <c r="NRA695" s="61"/>
      <c r="NRB695" s="61"/>
      <c r="NRC695" s="61"/>
      <c r="NRD695" s="61"/>
      <c r="NRE695" s="61"/>
      <c r="NRF695" s="61"/>
      <c r="NRG695" s="61"/>
      <c r="NRH695" s="61"/>
      <c r="NRI695" s="61"/>
      <c r="NRJ695" s="61"/>
      <c r="NRK695" s="61"/>
      <c r="NRL695" s="61"/>
      <c r="NRM695" s="61"/>
      <c r="NRN695" s="61"/>
      <c r="NRO695" s="61"/>
      <c r="NRP695" s="61"/>
      <c r="NRQ695" s="61"/>
      <c r="NRR695" s="61"/>
      <c r="NRS695" s="61"/>
      <c r="NRT695" s="61"/>
      <c r="NRU695" s="61"/>
      <c r="NRV695" s="61"/>
      <c r="NRW695" s="61"/>
      <c r="NRX695" s="61"/>
      <c r="NRY695" s="61"/>
      <c r="NRZ695" s="61"/>
      <c r="NSA695" s="61"/>
      <c r="NSB695" s="61"/>
      <c r="NSC695" s="61"/>
      <c r="NSD695" s="61"/>
      <c r="NSE695" s="61"/>
      <c r="NSF695" s="61"/>
      <c r="NSG695" s="61"/>
      <c r="NSH695" s="61"/>
      <c r="NSI695" s="61"/>
      <c r="NSJ695" s="61"/>
      <c r="NSK695" s="61"/>
      <c r="NSL695" s="61"/>
      <c r="NSM695" s="61"/>
      <c r="NSN695" s="61"/>
      <c r="NSO695" s="61"/>
      <c r="NSP695" s="61"/>
      <c r="NSQ695" s="61"/>
      <c r="NSR695" s="61"/>
      <c r="NSS695" s="61"/>
      <c r="NST695" s="61"/>
      <c r="NSU695" s="61"/>
      <c r="NSV695" s="61"/>
      <c r="NSW695" s="61"/>
      <c r="NSX695" s="61"/>
      <c r="NSY695" s="61"/>
      <c r="NSZ695" s="61"/>
      <c r="NTA695" s="61"/>
      <c r="NTB695" s="61"/>
      <c r="NTC695" s="61"/>
      <c r="NTD695" s="61"/>
      <c r="NTE695" s="61"/>
      <c r="NTF695" s="61"/>
      <c r="NTG695" s="61"/>
      <c r="NTH695" s="61"/>
      <c r="NTI695" s="61"/>
      <c r="NTJ695" s="61"/>
      <c r="NTK695" s="61"/>
      <c r="NTL695" s="61"/>
      <c r="NTM695" s="61"/>
      <c r="NTN695" s="61"/>
      <c r="NTO695" s="61"/>
      <c r="NTP695" s="61"/>
      <c r="NTQ695" s="61"/>
      <c r="NTR695" s="61"/>
      <c r="NTS695" s="61"/>
      <c r="NTT695" s="61"/>
      <c r="NTU695" s="61"/>
      <c r="NTV695" s="61"/>
      <c r="NTW695" s="61"/>
      <c r="NTX695" s="61"/>
      <c r="NTY695" s="61"/>
      <c r="NTZ695" s="61"/>
      <c r="NUA695" s="61"/>
      <c r="NUB695" s="61"/>
      <c r="NUC695" s="61"/>
      <c r="NUD695" s="61"/>
      <c r="NUE695" s="61"/>
      <c r="NUF695" s="61"/>
      <c r="NUG695" s="61"/>
      <c r="NUH695" s="61"/>
      <c r="NUI695" s="61"/>
      <c r="NUJ695" s="61"/>
      <c r="NUK695" s="61"/>
      <c r="NUL695" s="61"/>
      <c r="NUM695" s="61"/>
      <c r="NUN695" s="61"/>
      <c r="NUO695" s="61"/>
      <c r="NUP695" s="61"/>
      <c r="NUQ695" s="61"/>
      <c r="NUR695" s="61"/>
      <c r="NUS695" s="61"/>
      <c r="NUT695" s="61"/>
      <c r="NUU695" s="61"/>
      <c r="NUV695" s="61"/>
      <c r="NUW695" s="61"/>
      <c r="NUX695" s="61"/>
      <c r="NUY695" s="61"/>
      <c r="NUZ695" s="61"/>
      <c r="NVA695" s="61"/>
      <c r="NVB695" s="61"/>
      <c r="NVC695" s="61"/>
      <c r="NVD695" s="61"/>
      <c r="NVE695" s="61"/>
      <c r="NVF695" s="61"/>
      <c r="NVG695" s="61"/>
      <c r="NVH695" s="61"/>
      <c r="NVI695" s="61"/>
      <c r="NVJ695" s="61"/>
      <c r="NVK695" s="61"/>
      <c r="NVL695" s="61"/>
      <c r="NVM695" s="61"/>
      <c r="NVN695" s="61"/>
      <c r="NVO695" s="61"/>
      <c r="NVP695" s="61"/>
      <c r="NVQ695" s="61"/>
      <c r="NVR695" s="61"/>
      <c r="NVS695" s="61"/>
      <c r="NVT695" s="61"/>
      <c r="NVU695" s="61"/>
      <c r="NVV695" s="61"/>
      <c r="NVW695" s="61"/>
      <c r="NVX695" s="61"/>
      <c r="NVY695" s="61"/>
      <c r="NVZ695" s="61"/>
      <c r="NWA695" s="61"/>
      <c r="NWB695" s="61"/>
      <c r="NWC695" s="61"/>
      <c r="NWD695" s="61"/>
      <c r="NWE695" s="61"/>
      <c r="NWF695" s="61"/>
      <c r="NWG695" s="61"/>
      <c r="NWH695" s="61"/>
      <c r="NWI695" s="61"/>
      <c r="NWJ695" s="61"/>
      <c r="NWK695" s="61"/>
      <c r="NWL695" s="61"/>
      <c r="NWM695" s="61"/>
      <c r="NWN695" s="61"/>
      <c r="NWO695" s="61"/>
      <c r="NWP695" s="61"/>
      <c r="NWQ695" s="61"/>
      <c r="NWR695" s="61"/>
      <c r="NWS695" s="61"/>
      <c r="NWT695" s="61"/>
      <c r="NWU695" s="61"/>
      <c r="NWV695" s="61"/>
      <c r="NWW695" s="61"/>
      <c r="NWX695" s="61"/>
      <c r="NWY695" s="61"/>
      <c r="NWZ695" s="61"/>
      <c r="NXA695" s="61"/>
      <c r="NXB695" s="61"/>
      <c r="NXC695" s="61"/>
      <c r="NXD695" s="61"/>
      <c r="NXE695" s="61"/>
      <c r="NXF695" s="61"/>
      <c r="NXG695" s="61"/>
      <c r="NXH695" s="61"/>
      <c r="NXI695" s="61"/>
      <c r="NXJ695" s="61"/>
      <c r="NXK695" s="61"/>
      <c r="NXL695" s="61"/>
      <c r="NXM695" s="61"/>
      <c r="NXN695" s="61"/>
      <c r="NXO695" s="61"/>
      <c r="NXP695" s="61"/>
      <c r="NXQ695" s="61"/>
      <c r="NXR695" s="61"/>
      <c r="NXS695" s="61"/>
      <c r="NXT695" s="61"/>
      <c r="NXU695" s="61"/>
      <c r="NXV695" s="61"/>
      <c r="NXW695" s="61"/>
      <c r="NXX695" s="61"/>
      <c r="NXY695" s="61"/>
      <c r="NXZ695" s="61"/>
      <c r="NYA695" s="61"/>
      <c r="NYB695" s="61"/>
      <c r="NYC695" s="61"/>
      <c r="NYD695" s="61"/>
      <c r="NYE695" s="61"/>
      <c r="NYF695" s="61"/>
      <c r="NYG695" s="61"/>
      <c r="NYH695" s="61"/>
      <c r="NYI695" s="61"/>
      <c r="NYJ695" s="61"/>
      <c r="NYK695" s="61"/>
      <c r="NYL695" s="61"/>
      <c r="NYM695" s="61"/>
      <c r="NYN695" s="61"/>
      <c r="NYO695" s="61"/>
      <c r="NYP695" s="61"/>
      <c r="NYQ695" s="61"/>
      <c r="NYR695" s="61"/>
      <c r="NYS695" s="61"/>
      <c r="NYT695" s="61"/>
      <c r="NYU695" s="61"/>
      <c r="NYV695" s="61"/>
      <c r="NYW695" s="61"/>
      <c r="NYX695" s="61"/>
      <c r="NYY695" s="61"/>
      <c r="NYZ695" s="61"/>
      <c r="NZA695" s="61"/>
      <c r="NZB695" s="61"/>
      <c r="NZC695" s="61"/>
      <c r="NZD695" s="61"/>
      <c r="NZE695" s="61"/>
      <c r="NZF695" s="61"/>
      <c r="NZG695" s="61"/>
      <c r="NZH695" s="61"/>
      <c r="NZI695" s="61"/>
      <c r="NZJ695" s="61"/>
      <c r="NZK695" s="61"/>
      <c r="NZL695" s="61"/>
      <c r="NZM695" s="61"/>
      <c r="NZN695" s="61"/>
      <c r="NZO695" s="61"/>
      <c r="NZP695" s="61"/>
      <c r="NZQ695" s="61"/>
      <c r="NZR695" s="61"/>
      <c r="NZS695" s="61"/>
      <c r="NZT695" s="61"/>
      <c r="NZU695" s="61"/>
      <c r="NZV695" s="61"/>
      <c r="NZW695" s="61"/>
      <c r="NZX695" s="61"/>
      <c r="NZY695" s="61"/>
      <c r="NZZ695" s="61"/>
      <c r="OAA695" s="61"/>
      <c r="OAB695" s="61"/>
      <c r="OAC695" s="61"/>
      <c r="OAD695" s="61"/>
      <c r="OAE695" s="61"/>
      <c r="OAF695" s="61"/>
      <c r="OAG695" s="61"/>
      <c r="OAH695" s="61"/>
      <c r="OAI695" s="61"/>
      <c r="OAJ695" s="61"/>
      <c r="OAK695" s="61"/>
      <c r="OAL695" s="61"/>
      <c r="OAM695" s="61"/>
      <c r="OAN695" s="61"/>
      <c r="OAO695" s="61"/>
      <c r="OAP695" s="61"/>
      <c r="OAQ695" s="61"/>
      <c r="OAR695" s="61"/>
      <c r="OAS695" s="61"/>
      <c r="OAT695" s="61"/>
      <c r="OAU695" s="61"/>
      <c r="OAV695" s="61"/>
      <c r="OAW695" s="61"/>
      <c r="OAX695" s="61"/>
      <c r="OAY695" s="61"/>
      <c r="OAZ695" s="61"/>
      <c r="OBA695" s="61"/>
      <c r="OBB695" s="61"/>
      <c r="OBC695" s="61"/>
      <c r="OBD695" s="61"/>
      <c r="OBE695" s="61"/>
      <c r="OBF695" s="61"/>
      <c r="OBG695" s="61"/>
      <c r="OBH695" s="61"/>
      <c r="OBI695" s="61"/>
      <c r="OBJ695" s="61"/>
      <c r="OBK695" s="61"/>
      <c r="OBL695" s="61"/>
      <c r="OBM695" s="61"/>
      <c r="OBN695" s="61"/>
      <c r="OBO695" s="61"/>
      <c r="OBP695" s="61"/>
      <c r="OBQ695" s="61"/>
      <c r="OBR695" s="61"/>
      <c r="OBS695" s="61"/>
      <c r="OBT695" s="61"/>
      <c r="OBU695" s="61"/>
      <c r="OBV695" s="61"/>
      <c r="OBW695" s="61"/>
      <c r="OBX695" s="61"/>
      <c r="OBY695" s="61"/>
      <c r="OBZ695" s="61"/>
      <c r="OCA695" s="61"/>
      <c r="OCB695" s="61"/>
      <c r="OCC695" s="61"/>
      <c r="OCD695" s="61"/>
      <c r="OCE695" s="61"/>
      <c r="OCF695" s="61"/>
      <c r="OCG695" s="61"/>
      <c r="OCH695" s="61"/>
      <c r="OCI695" s="61"/>
      <c r="OCJ695" s="61"/>
      <c r="OCK695" s="61"/>
      <c r="OCL695" s="61"/>
      <c r="OCM695" s="61"/>
      <c r="OCN695" s="61"/>
      <c r="OCO695" s="61"/>
      <c r="OCP695" s="61"/>
      <c r="OCQ695" s="61"/>
      <c r="OCR695" s="61"/>
      <c r="OCS695" s="61"/>
      <c r="OCT695" s="61"/>
      <c r="OCU695" s="61"/>
      <c r="OCV695" s="61"/>
      <c r="OCW695" s="61"/>
      <c r="OCX695" s="61"/>
      <c r="OCY695" s="61"/>
      <c r="OCZ695" s="61"/>
      <c r="ODA695" s="61"/>
      <c r="ODB695" s="61"/>
      <c r="ODC695" s="61"/>
      <c r="ODD695" s="61"/>
      <c r="ODE695" s="61"/>
      <c r="ODF695" s="61"/>
      <c r="ODG695" s="61"/>
      <c r="ODH695" s="61"/>
      <c r="ODI695" s="61"/>
      <c r="ODJ695" s="61"/>
      <c r="ODK695" s="61"/>
      <c r="ODL695" s="61"/>
      <c r="ODM695" s="61"/>
      <c r="ODN695" s="61"/>
      <c r="ODO695" s="61"/>
      <c r="ODP695" s="61"/>
      <c r="ODQ695" s="61"/>
      <c r="ODR695" s="61"/>
      <c r="ODS695" s="61"/>
      <c r="ODT695" s="61"/>
      <c r="ODU695" s="61"/>
      <c r="ODV695" s="61"/>
      <c r="ODW695" s="61"/>
      <c r="ODX695" s="61"/>
      <c r="ODY695" s="61"/>
      <c r="ODZ695" s="61"/>
      <c r="OEA695" s="61"/>
      <c r="OEB695" s="61"/>
      <c r="OEC695" s="61"/>
      <c r="OED695" s="61"/>
      <c r="OEE695" s="61"/>
      <c r="OEF695" s="61"/>
      <c r="OEG695" s="61"/>
      <c r="OEH695" s="61"/>
      <c r="OEI695" s="61"/>
      <c r="OEJ695" s="61"/>
      <c r="OEK695" s="61"/>
      <c r="OEL695" s="61"/>
      <c r="OEM695" s="61"/>
      <c r="OEN695" s="61"/>
      <c r="OEO695" s="61"/>
      <c r="OEP695" s="61"/>
      <c r="OEQ695" s="61"/>
      <c r="OER695" s="61"/>
      <c r="OES695" s="61"/>
      <c r="OET695" s="61"/>
      <c r="OEU695" s="61"/>
      <c r="OEV695" s="61"/>
      <c r="OEW695" s="61"/>
      <c r="OEX695" s="61"/>
      <c r="OEY695" s="61"/>
      <c r="OEZ695" s="61"/>
      <c r="OFA695" s="61"/>
      <c r="OFB695" s="61"/>
      <c r="OFC695" s="61"/>
      <c r="OFD695" s="61"/>
      <c r="OFE695" s="61"/>
      <c r="OFF695" s="61"/>
      <c r="OFG695" s="61"/>
      <c r="OFH695" s="61"/>
      <c r="OFI695" s="61"/>
      <c r="OFJ695" s="61"/>
      <c r="OFK695" s="61"/>
      <c r="OFL695" s="61"/>
      <c r="OFM695" s="61"/>
      <c r="OFN695" s="61"/>
      <c r="OFO695" s="61"/>
      <c r="OFP695" s="61"/>
      <c r="OFQ695" s="61"/>
      <c r="OFR695" s="61"/>
      <c r="OFS695" s="61"/>
      <c r="OFT695" s="61"/>
      <c r="OFU695" s="61"/>
      <c r="OFV695" s="61"/>
      <c r="OFW695" s="61"/>
      <c r="OFX695" s="61"/>
      <c r="OFY695" s="61"/>
      <c r="OFZ695" s="61"/>
      <c r="OGA695" s="61"/>
      <c r="OGB695" s="61"/>
      <c r="OGC695" s="61"/>
      <c r="OGD695" s="61"/>
      <c r="OGE695" s="61"/>
      <c r="OGF695" s="61"/>
      <c r="OGG695" s="61"/>
      <c r="OGH695" s="61"/>
      <c r="OGI695" s="61"/>
      <c r="OGJ695" s="61"/>
      <c r="OGK695" s="61"/>
      <c r="OGL695" s="61"/>
      <c r="OGM695" s="61"/>
      <c r="OGN695" s="61"/>
      <c r="OGO695" s="61"/>
      <c r="OGP695" s="61"/>
      <c r="OGQ695" s="61"/>
      <c r="OGR695" s="61"/>
      <c r="OGS695" s="61"/>
      <c r="OGT695" s="61"/>
      <c r="OGU695" s="61"/>
      <c r="OGV695" s="61"/>
      <c r="OGW695" s="61"/>
      <c r="OGX695" s="61"/>
      <c r="OGY695" s="61"/>
      <c r="OGZ695" s="61"/>
      <c r="OHA695" s="61"/>
      <c r="OHB695" s="61"/>
      <c r="OHC695" s="61"/>
      <c r="OHD695" s="61"/>
      <c r="OHE695" s="61"/>
      <c r="OHF695" s="61"/>
      <c r="OHG695" s="61"/>
      <c r="OHH695" s="61"/>
      <c r="OHI695" s="61"/>
      <c r="OHJ695" s="61"/>
      <c r="OHK695" s="61"/>
      <c r="OHL695" s="61"/>
      <c r="OHM695" s="61"/>
      <c r="OHN695" s="61"/>
      <c r="OHO695" s="61"/>
      <c r="OHP695" s="61"/>
      <c r="OHQ695" s="61"/>
      <c r="OHR695" s="61"/>
      <c r="OHS695" s="61"/>
      <c r="OHT695" s="61"/>
      <c r="OHU695" s="61"/>
      <c r="OHV695" s="61"/>
      <c r="OHW695" s="61"/>
      <c r="OHX695" s="61"/>
      <c r="OHY695" s="61"/>
      <c r="OHZ695" s="61"/>
      <c r="OIA695" s="61"/>
      <c r="OIB695" s="61"/>
      <c r="OIC695" s="61"/>
      <c r="OID695" s="61"/>
      <c r="OIE695" s="61"/>
      <c r="OIF695" s="61"/>
      <c r="OIG695" s="61"/>
      <c r="OIH695" s="61"/>
      <c r="OII695" s="61"/>
      <c r="OIJ695" s="61"/>
      <c r="OIK695" s="61"/>
      <c r="OIL695" s="61"/>
      <c r="OIM695" s="61"/>
      <c r="OIN695" s="61"/>
      <c r="OIO695" s="61"/>
      <c r="OIP695" s="61"/>
      <c r="OIQ695" s="61"/>
      <c r="OIR695" s="61"/>
      <c r="OIS695" s="61"/>
      <c r="OIT695" s="61"/>
      <c r="OIU695" s="61"/>
      <c r="OIV695" s="61"/>
      <c r="OIW695" s="61"/>
      <c r="OIX695" s="61"/>
      <c r="OIY695" s="61"/>
      <c r="OIZ695" s="61"/>
      <c r="OJA695" s="61"/>
      <c r="OJB695" s="61"/>
      <c r="OJC695" s="61"/>
      <c r="OJD695" s="61"/>
      <c r="OJE695" s="61"/>
      <c r="OJF695" s="61"/>
      <c r="OJG695" s="61"/>
      <c r="OJH695" s="61"/>
      <c r="OJI695" s="61"/>
      <c r="OJJ695" s="61"/>
      <c r="OJK695" s="61"/>
      <c r="OJL695" s="61"/>
      <c r="OJM695" s="61"/>
      <c r="OJN695" s="61"/>
      <c r="OJO695" s="61"/>
      <c r="OJP695" s="61"/>
      <c r="OJQ695" s="61"/>
      <c r="OJR695" s="61"/>
      <c r="OJS695" s="61"/>
      <c r="OJT695" s="61"/>
      <c r="OJU695" s="61"/>
      <c r="OJV695" s="61"/>
      <c r="OJW695" s="61"/>
      <c r="OJX695" s="61"/>
      <c r="OJY695" s="61"/>
      <c r="OJZ695" s="61"/>
      <c r="OKA695" s="61"/>
      <c r="OKB695" s="61"/>
      <c r="OKC695" s="61"/>
      <c r="OKD695" s="61"/>
      <c r="OKE695" s="61"/>
      <c r="OKF695" s="61"/>
      <c r="OKG695" s="61"/>
      <c r="OKH695" s="61"/>
      <c r="OKI695" s="61"/>
      <c r="OKJ695" s="61"/>
      <c r="OKK695" s="61"/>
      <c r="OKL695" s="61"/>
      <c r="OKM695" s="61"/>
      <c r="OKN695" s="61"/>
      <c r="OKO695" s="61"/>
      <c r="OKP695" s="61"/>
      <c r="OKQ695" s="61"/>
      <c r="OKR695" s="61"/>
      <c r="OKS695" s="61"/>
      <c r="OKT695" s="61"/>
      <c r="OKU695" s="61"/>
      <c r="OKV695" s="61"/>
      <c r="OKW695" s="61"/>
      <c r="OKX695" s="61"/>
      <c r="OKY695" s="61"/>
      <c r="OKZ695" s="61"/>
      <c r="OLA695" s="61"/>
      <c r="OLB695" s="61"/>
      <c r="OLC695" s="61"/>
      <c r="OLD695" s="61"/>
      <c r="OLE695" s="61"/>
      <c r="OLF695" s="61"/>
      <c r="OLG695" s="61"/>
      <c r="OLH695" s="61"/>
      <c r="OLI695" s="61"/>
      <c r="OLJ695" s="61"/>
      <c r="OLK695" s="61"/>
      <c r="OLL695" s="61"/>
      <c r="OLM695" s="61"/>
      <c r="OLN695" s="61"/>
      <c r="OLO695" s="61"/>
      <c r="OLP695" s="61"/>
      <c r="OLQ695" s="61"/>
      <c r="OLR695" s="61"/>
      <c r="OLS695" s="61"/>
      <c r="OLT695" s="61"/>
      <c r="OLU695" s="61"/>
      <c r="OLV695" s="61"/>
      <c r="OLW695" s="61"/>
      <c r="OLX695" s="61"/>
      <c r="OLY695" s="61"/>
      <c r="OLZ695" s="61"/>
      <c r="OMA695" s="61"/>
      <c r="OMB695" s="61"/>
      <c r="OMC695" s="61"/>
      <c r="OMD695" s="61"/>
      <c r="OME695" s="61"/>
      <c r="OMF695" s="61"/>
      <c r="OMG695" s="61"/>
      <c r="OMH695" s="61"/>
      <c r="OMI695" s="61"/>
      <c r="OMJ695" s="61"/>
      <c r="OMK695" s="61"/>
      <c r="OML695" s="61"/>
      <c r="OMM695" s="61"/>
      <c r="OMN695" s="61"/>
      <c r="OMO695" s="61"/>
      <c r="OMP695" s="61"/>
      <c r="OMQ695" s="61"/>
      <c r="OMR695" s="61"/>
      <c r="OMS695" s="61"/>
      <c r="OMT695" s="61"/>
      <c r="OMU695" s="61"/>
      <c r="OMV695" s="61"/>
      <c r="OMW695" s="61"/>
      <c r="OMX695" s="61"/>
      <c r="OMY695" s="61"/>
      <c r="OMZ695" s="61"/>
      <c r="ONA695" s="61"/>
      <c r="ONB695" s="61"/>
      <c r="ONC695" s="61"/>
      <c r="OND695" s="61"/>
      <c r="ONE695" s="61"/>
      <c r="ONF695" s="61"/>
      <c r="ONG695" s="61"/>
      <c r="ONH695" s="61"/>
      <c r="ONI695" s="61"/>
      <c r="ONJ695" s="61"/>
      <c r="ONK695" s="61"/>
      <c r="ONL695" s="61"/>
      <c r="ONM695" s="61"/>
      <c r="ONN695" s="61"/>
      <c r="ONO695" s="61"/>
      <c r="ONP695" s="61"/>
      <c r="ONQ695" s="61"/>
      <c r="ONR695" s="61"/>
      <c r="ONS695" s="61"/>
      <c r="ONT695" s="61"/>
      <c r="ONU695" s="61"/>
      <c r="ONV695" s="61"/>
      <c r="ONW695" s="61"/>
      <c r="ONX695" s="61"/>
      <c r="ONY695" s="61"/>
      <c r="ONZ695" s="61"/>
      <c r="OOA695" s="61"/>
      <c r="OOB695" s="61"/>
      <c r="OOC695" s="61"/>
      <c r="OOD695" s="61"/>
      <c r="OOE695" s="61"/>
      <c r="OOF695" s="61"/>
      <c r="OOG695" s="61"/>
      <c r="OOH695" s="61"/>
      <c r="OOI695" s="61"/>
      <c r="OOJ695" s="61"/>
      <c r="OOK695" s="61"/>
      <c r="OOL695" s="61"/>
      <c r="OOM695" s="61"/>
      <c r="OON695" s="61"/>
      <c r="OOO695" s="61"/>
      <c r="OOP695" s="61"/>
      <c r="OOQ695" s="61"/>
      <c r="OOR695" s="61"/>
      <c r="OOS695" s="61"/>
      <c r="OOT695" s="61"/>
      <c r="OOU695" s="61"/>
      <c r="OOV695" s="61"/>
      <c r="OOW695" s="61"/>
      <c r="OOX695" s="61"/>
      <c r="OOY695" s="61"/>
      <c r="OOZ695" s="61"/>
      <c r="OPA695" s="61"/>
      <c r="OPB695" s="61"/>
      <c r="OPC695" s="61"/>
      <c r="OPD695" s="61"/>
      <c r="OPE695" s="61"/>
      <c r="OPF695" s="61"/>
      <c r="OPG695" s="61"/>
      <c r="OPH695" s="61"/>
      <c r="OPI695" s="61"/>
      <c r="OPJ695" s="61"/>
      <c r="OPK695" s="61"/>
      <c r="OPL695" s="61"/>
      <c r="OPM695" s="61"/>
      <c r="OPN695" s="61"/>
      <c r="OPO695" s="61"/>
      <c r="OPP695" s="61"/>
      <c r="OPQ695" s="61"/>
      <c r="OPR695" s="61"/>
      <c r="OPS695" s="61"/>
      <c r="OPT695" s="61"/>
      <c r="OPU695" s="61"/>
      <c r="OPV695" s="61"/>
      <c r="OPW695" s="61"/>
      <c r="OPX695" s="61"/>
      <c r="OPY695" s="61"/>
      <c r="OPZ695" s="61"/>
      <c r="OQA695" s="61"/>
      <c r="OQB695" s="61"/>
      <c r="OQC695" s="61"/>
      <c r="OQD695" s="61"/>
      <c r="OQE695" s="61"/>
      <c r="OQF695" s="61"/>
      <c r="OQG695" s="61"/>
      <c r="OQH695" s="61"/>
      <c r="OQI695" s="61"/>
      <c r="OQJ695" s="61"/>
      <c r="OQK695" s="61"/>
      <c r="OQL695" s="61"/>
      <c r="OQM695" s="61"/>
      <c r="OQN695" s="61"/>
      <c r="OQO695" s="61"/>
      <c r="OQP695" s="61"/>
      <c r="OQQ695" s="61"/>
      <c r="OQR695" s="61"/>
      <c r="OQS695" s="61"/>
      <c r="OQT695" s="61"/>
      <c r="OQU695" s="61"/>
      <c r="OQV695" s="61"/>
      <c r="OQW695" s="61"/>
      <c r="OQX695" s="61"/>
      <c r="OQY695" s="61"/>
      <c r="OQZ695" s="61"/>
      <c r="ORA695" s="61"/>
      <c r="ORB695" s="61"/>
      <c r="ORC695" s="61"/>
      <c r="ORD695" s="61"/>
      <c r="ORE695" s="61"/>
      <c r="ORF695" s="61"/>
      <c r="ORG695" s="61"/>
      <c r="ORH695" s="61"/>
      <c r="ORI695" s="61"/>
      <c r="ORJ695" s="61"/>
      <c r="ORK695" s="61"/>
      <c r="ORL695" s="61"/>
      <c r="ORM695" s="61"/>
      <c r="ORN695" s="61"/>
      <c r="ORO695" s="61"/>
      <c r="ORP695" s="61"/>
      <c r="ORQ695" s="61"/>
      <c r="ORR695" s="61"/>
      <c r="ORS695" s="61"/>
      <c r="ORT695" s="61"/>
      <c r="ORU695" s="61"/>
      <c r="ORV695" s="61"/>
      <c r="ORW695" s="61"/>
      <c r="ORX695" s="61"/>
      <c r="ORY695" s="61"/>
      <c r="ORZ695" s="61"/>
      <c r="OSA695" s="61"/>
      <c r="OSB695" s="61"/>
      <c r="OSC695" s="61"/>
      <c r="OSD695" s="61"/>
      <c r="OSE695" s="61"/>
      <c r="OSF695" s="61"/>
      <c r="OSG695" s="61"/>
      <c r="OSH695" s="61"/>
      <c r="OSI695" s="61"/>
      <c r="OSJ695" s="61"/>
      <c r="OSK695" s="61"/>
      <c r="OSL695" s="61"/>
      <c r="OSM695" s="61"/>
      <c r="OSN695" s="61"/>
      <c r="OSO695" s="61"/>
      <c r="OSP695" s="61"/>
      <c r="OSQ695" s="61"/>
      <c r="OSR695" s="61"/>
      <c r="OSS695" s="61"/>
      <c r="OST695" s="61"/>
      <c r="OSU695" s="61"/>
      <c r="OSV695" s="61"/>
      <c r="OSW695" s="61"/>
      <c r="OSX695" s="61"/>
      <c r="OSY695" s="61"/>
      <c r="OSZ695" s="61"/>
      <c r="OTA695" s="61"/>
      <c r="OTB695" s="61"/>
      <c r="OTC695" s="61"/>
      <c r="OTD695" s="61"/>
      <c r="OTE695" s="61"/>
      <c r="OTF695" s="61"/>
      <c r="OTG695" s="61"/>
      <c r="OTH695" s="61"/>
      <c r="OTI695" s="61"/>
      <c r="OTJ695" s="61"/>
      <c r="OTK695" s="61"/>
      <c r="OTL695" s="61"/>
      <c r="OTM695" s="61"/>
      <c r="OTN695" s="61"/>
      <c r="OTO695" s="61"/>
      <c r="OTP695" s="61"/>
      <c r="OTQ695" s="61"/>
      <c r="OTR695" s="61"/>
      <c r="OTS695" s="61"/>
      <c r="OTT695" s="61"/>
      <c r="OTU695" s="61"/>
      <c r="OTV695" s="61"/>
      <c r="OTW695" s="61"/>
      <c r="OTX695" s="61"/>
      <c r="OTY695" s="61"/>
      <c r="OTZ695" s="61"/>
      <c r="OUA695" s="61"/>
      <c r="OUB695" s="61"/>
      <c r="OUC695" s="61"/>
      <c r="OUD695" s="61"/>
      <c r="OUE695" s="61"/>
      <c r="OUF695" s="61"/>
      <c r="OUG695" s="61"/>
      <c r="OUH695" s="61"/>
      <c r="OUI695" s="61"/>
      <c r="OUJ695" s="61"/>
      <c r="OUK695" s="61"/>
      <c r="OUL695" s="61"/>
      <c r="OUM695" s="61"/>
      <c r="OUN695" s="61"/>
      <c r="OUO695" s="61"/>
      <c r="OUP695" s="61"/>
      <c r="OUQ695" s="61"/>
      <c r="OUR695" s="61"/>
      <c r="OUS695" s="61"/>
      <c r="OUT695" s="61"/>
      <c r="OUU695" s="61"/>
      <c r="OUV695" s="61"/>
      <c r="OUW695" s="61"/>
      <c r="OUX695" s="61"/>
      <c r="OUY695" s="61"/>
      <c r="OUZ695" s="61"/>
      <c r="OVA695" s="61"/>
      <c r="OVB695" s="61"/>
      <c r="OVC695" s="61"/>
      <c r="OVD695" s="61"/>
      <c r="OVE695" s="61"/>
      <c r="OVF695" s="61"/>
      <c r="OVG695" s="61"/>
      <c r="OVH695" s="61"/>
      <c r="OVI695" s="61"/>
      <c r="OVJ695" s="61"/>
      <c r="OVK695" s="61"/>
      <c r="OVL695" s="61"/>
      <c r="OVM695" s="61"/>
      <c r="OVN695" s="61"/>
      <c r="OVO695" s="61"/>
      <c r="OVP695" s="61"/>
      <c r="OVQ695" s="61"/>
      <c r="OVR695" s="61"/>
      <c r="OVS695" s="61"/>
      <c r="OVT695" s="61"/>
      <c r="OVU695" s="61"/>
      <c r="OVV695" s="61"/>
      <c r="OVW695" s="61"/>
      <c r="OVX695" s="61"/>
      <c r="OVY695" s="61"/>
      <c r="OVZ695" s="61"/>
      <c r="OWA695" s="61"/>
      <c r="OWB695" s="61"/>
      <c r="OWC695" s="61"/>
      <c r="OWD695" s="61"/>
      <c r="OWE695" s="61"/>
      <c r="OWF695" s="61"/>
      <c r="OWG695" s="61"/>
      <c r="OWH695" s="61"/>
      <c r="OWI695" s="61"/>
      <c r="OWJ695" s="61"/>
      <c r="OWK695" s="61"/>
      <c r="OWL695" s="61"/>
      <c r="OWM695" s="61"/>
      <c r="OWN695" s="61"/>
      <c r="OWO695" s="61"/>
      <c r="OWP695" s="61"/>
      <c r="OWQ695" s="61"/>
      <c r="OWR695" s="61"/>
      <c r="OWS695" s="61"/>
      <c r="OWT695" s="61"/>
      <c r="OWU695" s="61"/>
      <c r="OWV695" s="61"/>
      <c r="OWW695" s="61"/>
      <c r="OWX695" s="61"/>
      <c r="OWY695" s="61"/>
      <c r="OWZ695" s="61"/>
      <c r="OXA695" s="61"/>
      <c r="OXB695" s="61"/>
      <c r="OXC695" s="61"/>
      <c r="OXD695" s="61"/>
      <c r="OXE695" s="61"/>
      <c r="OXF695" s="61"/>
      <c r="OXG695" s="61"/>
      <c r="OXH695" s="61"/>
      <c r="OXI695" s="61"/>
      <c r="OXJ695" s="61"/>
      <c r="OXK695" s="61"/>
      <c r="OXL695" s="61"/>
      <c r="OXM695" s="61"/>
      <c r="OXN695" s="61"/>
      <c r="OXO695" s="61"/>
      <c r="OXP695" s="61"/>
      <c r="OXQ695" s="61"/>
      <c r="OXR695" s="61"/>
      <c r="OXS695" s="61"/>
      <c r="OXT695" s="61"/>
      <c r="OXU695" s="61"/>
      <c r="OXV695" s="61"/>
      <c r="OXW695" s="61"/>
      <c r="OXX695" s="61"/>
      <c r="OXY695" s="61"/>
      <c r="OXZ695" s="61"/>
      <c r="OYA695" s="61"/>
      <c r="OYB695" s="61"/>
      <c r="OYC695" s="61"/>
      <c r="OYD695" s="61"/>
      <c r="OYE695" s="61"/>
      <c r="OYF695" s="61"/>
      <c r="OYG695" s="61"/>
      <c r="OYH695" s="61"/>
      <c r="OYI695" s="61"/>
      <c r="OYJ695" s="61"/>
      <c r="OYK695" s="61"/>
      <c r="OYL695" s="61"/>
      <c r="OYM695" s="61"/>
      <c r="OYN695" s="61"/>
      <c r="OYO695" s="61"/>
      <c r="OYP695" s="61"/>
      <c r="OYQ695" s="61"/>
      <c r="OYR695" s="61"/>
      <c r="OYS695" s="61"/>
      <c r="OYT695" s="61"/>
      <c r="OYU695" s="61"/>
      <c r="OYV695" s="61"/>
      <c r="OYW695" s="61"/>
      <c r="OYX695" s="61"/>
      <c r="OYY695" s="61"/>
      <c r="OYZ695" s="61"/>
      <c r="OZA695" s="61"/>
      <c r="OZB695" s="61"/>
      <c r="OZC695" s="61"/>
      <c r="OZD695" s="61"/>
      <c r="OZE695" s="61"/>
      <c r="OZF695" s="61"/>
      <c r="OZG695" s="61"/>
      <c r="OZH695" s="61"/>
      <c r="OZI695" s="61"/>
      <c r="OZJ695" s="61"/>
      <c r="OZK695" s="61"/>
      <c r="OZL695" s="61"/>
      <c r="OZM695" s="61"/>
      <c r="OZN695" s="61"/>
      <c r="OZO695" s="61"/>
      <c r="OZP695" s="61"/>
      <c r="OZQ695" s="61"/>
      <c r="OZR695" s="61"/>
      <c r="OZS695" s="61"/>
      <c r="OZT695" s="61"/>
      <c r="OZU695" s="61"/>
      <c r="OZV695" s="61"/>
      <c r="OZW695" s="61"/>
      <c r="OZX695" s="61"/>
      <c r="OZY695" s="61"/>
      <c r="OZZ695" s="61"/>
      <c r="PAA695" s="61"/>
      <c r="PAB695" s="61"/>
      <c r="PAC695" s="61"/>
      <c r="PAD695" s="61"/>
      <c r="PAE695" s="61"/>
      <c r="PAF695" s="61"/>
      <c r="PAG695" s="61"/>
      <c r="PAH695" s="61"/>
      <c r="PAI695" s="61"/>
      <c r="PAJ695" s="61"/>
      <c r="PAK695" s="61"/>
      <c r="PAL695" s="61"/>
      <c r="PAM695" s="61"/>
      <c r="PAN695" s="61"/>
      <c r="PAO695" s="61"/>
      <c r="PAP695" s="61"/>
      <c r="PAQ695" s="61"/>
      <c r="PAR695" s="61"/>
      <c r="PAS695" s="61"/>
      <c r="PAT695" s="61"/>
      <c r="PAU695" s="61"/>
      <c r="PAV695" s="61"/>
      <c r="PAW695" s="61"/>
      <c r="PAX695" s="61"/>
      <c r="PAY695" s="61"/>
      <c r="PAZ695" s="61"/>
      <c r="PBA695" s="61"/>
      <c r="PBB695" s="61"/>
      <c r="PBC695" s="61"/>
      <c r="PBD695" s="61"/>
      <c r="PBE695" s="61"/>
      <c r="PBF695" s="61"/>
      <c r="PBG695" s="61"/>
      <c r="PBH695" s="61"/>
      <c r="PBI695" s="61"/>
      <c r="PBJ695" s="61"/>
      <c r="PBK695" s="61"/>
      <c r="PBL695" s="61"/>
      <c r="PBM695" s="61"/>
      <c r="PBN695" s="61"/>
      <c r="PBO695" s="61"/>
      <c r="PBP695" s="61"/>
      <c r="PBQ695" s="61"/>
      <c r="PBR695" s="61"/>
      <c r="PBS695" s="61"/>
      <c r="PBT695" s="61"/>
      <c r="PBU695" s="61"/>
      <c r="PBV695" s="61"/>
      <c r="PBW695" s="61"/>
      <c r="PBX695" s="61"/>
      <c r="PBY695" s="61"/>
      <c r="PBZ695" s="61"/>
      <c r="PCA695" s="61"/>
      <c r="PCB695" s="61"/>
      <c r="PCC695" s="61"/>
      <c r="PCD695" s="61"/>
      <c r="PCE695" s="61"/>
      <c r="PCF695" s="61"/>
      <c r="PCG695" s="61"/>
      <c r="PCH695" s="61"/>
      <c r="PCI695" s="61"/>
      <c r="PCJ695" s="61"/>
      <c r="PCK695" s="61"/>
      <c r="PCL695" s="61"/>
      <c r="PCM695" s="61"/>
      <c r="PCN695" s="61"/>
      <c r="PCO695" s="61"/>
      <c r="PCP695" s="61"/>
      <c r="PCQ695" s="61"/>
      <c r="PCR695" s="61"/>
      <c r="PCS695" s="61"/>
      <c r="PCT695" s="61"/>
      <c r="PCU695" s="61"/>
      <c r="PCV695" s="61"/>
      <c r="PCW695" s="61"/>
      <c r="PCX695" s="61"/>
      <c r="PCY695" s="61"/>
      <c r="PCZ695" s="61"/>
      <c r="PDA695" s="61"/>
      <c r="PDB695" s="61"/>
      <c r="PDC695" s="61"/>
      <c r="PDD695" s="61"/>
      <c r="PDE695" s="61"/>
      <c r="PDF695" s="61"/>
      <c r="PDG695" s="61"/>
      <c r="PDH695" s="61"/>
      <c r="PDI695" s="61"/>
      <c r="PDJ695" s="61"/>
      <c r="PDK695" s="61"/>
      <c r="PDL695" s="61"/>
      <c r="PDM695" s="61"/>
      <c r="PDN695" s="61"/>
      <c r="PDO695" s="61"/>
      <c r="PDP695" s="61"/>
      <c r="PDQ695" s="61"/>
      <c r="PDR695" s="61"/>
      <c r="PDS695" s="61"/>
      <c r="PDT695" s="61"/>
      <c r="PDU695" s="61"/>
      <c r="PDV695" s="61"/>
      <c r="PDW695" s="61"/>
      <c r="PDX695" s="61"/>
      <c r="PDY695" s="61"/>
      <c r="PDZ695" s="61"/>
      <c r="PEA695" s="61"/>
      <c r="PEB695" s="61"/>
      <c r="PEC695" s="61"/>
      <c r="PED695" s="61"/>
      <c r="PEE695" s="61"/>
      <c r="PEF695" s="61"/>
      <c r="PEG695" s="61"/>
      <c r="PEH695" s="61"/>
      <c r="PEI695" s="61"/>
      <c r="PEJ695" s="61"/>
      <c r="PEK695" s="61"/>
      <c r="PEL695" s="61"/>
      <c r="PEM695" s="61"/>
      <c r="PEN695" s="61"/>
      <c r="PEO695" s="61"/>
      <c r="PEP695" s="61"/>
      <c r="PEQ695" s="61"/>
      <c r="PER695" s="61"/>
      <c r="PES695" s="61"/>
      <c r="PET695" s="61"/>
      <c r="PEU695" s="61"/>
      <c r="PEV695" s="61"/>
      <c r="PEW695" s="61"/>
      <c r="PEX695" s="61"/>
      <c r="PEY695" s="61"/>
      <c r="PEZ695" s="61"/>
      <c r="PFA695" s="61"/>
      <c r="PFB695" s="61"/>
      <c r="PFC695" s="61"/>
      <c r="PFD695" s="61"/>
      <c r="PFE695" s="61"/>
      <c r="PFF695" s="61"/>
      <c r="PFG695" s="61"/>
      <c r="PFH695" s="61"/>
      <c r="PFI695" s="61"/>
      <c r="PFJ695" s="61"/>
      <c r="PFK695" s="61"/>
      <c r="PFL695" s="61"/>
      <c r="PFM695" s="61"/>
      <c r="PFN695" s="61"/>
      <c r="PFO695" s="61"/>
      <c r="PFP695" s="61"/>
      <c r="PFQ695" s="61"/>
      <c r="PFR695" s="61"/>
      <c r="PFS695" s="61"/>
      <c r="PFT695" s="61"/>
      <c r="PFU695" s="61"/>
      <c r="PFV695" s="61"/>
      <c r="PFW695" s="61"/>
      <c r="PFX695" s="61"/>
      <c r="PFY695" s="61"/>
      <c r="PFZ695" s="61"/>
      <c r="PGA695" s="61"/>
      <c r="PGB695" s="61"/>
      <c r="PGC695" s="61"/>
      <c r="PGD695" s="61"/>
      <c r="PGE695" s="61"/>
      <c r="PGF695" s="61"/>
      <c r="PGG695" s="61"/>
      <c r="PGH695" s="61"/>
      <c r="PGI695" s="61"/>
      <c r="PGJ695" s="61"/>
      <c r="PGK695" s="61"/>
      <c r="PGL695" s="61"/>
      <c r="PGM695" s="61"/>
      <c r="PGN695" s="61"/>
      <c r="PGO695" s="61"/>
      <c r="PGP695" s="61"/>
      <c r="PGQ695" s="61"/>
      <c r="PGR695" s="61"/>
      <c r="PGS695" s="61"/>
      <c r="PGT695" s="61"/>
      <c r="PGU695" s="61"/>
      <c r="PGV695" s="61"/>
      <c r="PGW695" s="61"/>
      <c r="PGX695" s="61"/>
      <c r="PGY695" s="61"/>
      <c r="PGZ695" s="61"/>
      <c r="PHA695" s="61"/>
      <c r="PHB695" s="61"/>
      <c r="PHC695" s="61"/>
      <c r="PHD695" s="61"/>
      <c r="PHE695" s="61"/>
      <c r="PHF695" s="61"/>
      <c r="PHG695" s="61"/>
      <c r="PHH695" s="61"/>
      <c r="PHI695" s="61"/>
      <c r="PHJ695" s="61"/>
      <c r="PHK695" s="61"/>
      <c r="PHL695" s="61"/>
      <c r="PHM695" s="61"/>
      <c r="PHN695" s="61"/>
      <c r="PHO695" s="61"/>
      <c r="PHP695" s="61"/>
      <c r="PHQ695" s="61"/>
      <c r="PHR695" s="61"/>
      <c r="PHS695" s="61"/>
      <c r="PHT695" s="61"/>
      <c r="PHU695" s="61"/>
      <c r="PHV695" s="61"/>
      <c r="PHW695" s="61"/>
      <c r="PHX695" s="61"/>
      <c r="PHY695" s="61"/>
      <c r="PHZ695" s="61"/>
      <c r="PIA695" s="61"/>
      <c r="PIB695" s="61"/>
      <c r="PIC695" s="61"/>
      <c r="PID695" s="61"/>
      <c r="PIE695" s="61"/>
      <c r="PIF695" s="61"/>
      <c r="PIG695" s="61"/>
      <c r="PIH695" s="61"/>
      <c r="PII695" s="61"/>
      <c r="PIJ695" s="61"/>
      <c r="PIK695" s="61"/>
      <c r="PIL695" s="61"/>
      <c r="PIM695" s="61"/>
      <c r="PIN695" s="61"/>
      <c r="PIO695" s="61"/>
      <c r="PIP695" s="61"/>
      <c r="PIQ695" s="61"/>
      <c r="PIR695" s="61"/>
      <c r="PIS695" s="61"/>
      <c r="PIT695" s="61"/>
      <c r="PIU695" s="61"/>
      <c r="PIV695" s="61"/>
      <c r="PIW695" s="61"/>
      <c r="PIX695" s="61"/>
      <c r="PIY695" s="61"/>
      <c r="PIZ695" s="61"/>
      <c r="PJA695" s="61"/>
      <c r="PJB695" s="61"/>
      <c r="PJC695" s="61"/>
      <c r="PJD695" s="61"/>
      <c r="PJE695" s="61"/>
      <c r="PJF695" s="61"/>
      <c r="PJG695" s="61"/>
      <c r="PJH695" s="61"/>
      <c r="PJI695" s="61"/>
      <c r="PJJ695" s="61"/>
      <c r="PJK695" s="61"/>
      <c r="PJL695" s="61"/>
      <c r="PJM695" s="61"/>
      <c r="PJN695" s="61"/>
      <c r="PJO695" s="61"/>
      <c r="PJP695" s="61"/>
      <c r="PJQ695" s="61"/>
      <c r="PJR695" s="61"/>
      <c r="PJS695" s="61"/>
      <c r="PJT695" s="61"/>
      <c r="PJU695" s="61"/>
      <c r="PJV695" s="61"/>
      <c r="PJW695" s="61"/>
      <c r="PJX695" s="61"/>
      <c r="PJY695" s="61"/>
      <c r="PJZ695" s="61"/>
      <c r="PKA695" s="61"/>
      <c r="PKB695" s="61"/>
      <c r="PKC695" s="61"/>
      <c r="PKD695" s="61"/>
      <c r="PKE695" s="61"/>
      <c r="PKF695" s="61"/>
      <c r="PKG695" s="61"/>
      <c r="PKH695" s="61"/>
      <c r="PKI695" s="61"/>
      <c r="PKJ695" s="61"/>
      <c r="PKK695" s="61"/>
      <c r="PKL695" s="61"/>
      <c r="PKM695" s="61"/>
      <c r="PKN695" s="61"/>
      <c r="PKO695" s="61"/>
      <c r="PKP695" s="61"/>
      <c r="PKQ695" s="61"/>
      <c r="PKR695" s="61"/>
      <c r="PKS695" s="61"/>
      <c r="PKT695" s="61"/>
      <c r="PKU695" s="61"/>
      <c r="PKV695" s="61"/>
      <c r="PKW695" s="61"/>
      <c r="PKX695" s="61"/>
      <c r="PKY695" s="61"/>
      <c r="PKZ695" s="61"/>
      <c r="PLA695" s="61"/>
      <c r="PLB695" s="61"/>
      <c r="PLC695" s="61"/>
      <c r="PLD695" s="61"/>
      <c r="PLE695" s="61"/>
      <c r="PLF695" s="61"/>
      <c r="PLG695" s="61"/>
      <c r="PLH695" s="61"/>
      <c r="PLI695" s="61"/>
      <c r="PLJ695" s="61"/>
      <c r="PLK695" s="61"/>
      <c r="PLL695" s="61"/>
      <c r="PLM695" s="61"/>
      <c r="PLN695" s="61"/>
      <c r="PLO695" s="61"/>
      <c r="PLP695" s="61"/>
      <c r="PLQ695" s="61"/>
      <c r="PLR695" s="61"/>
      <c r="PLS695" s="61"/>
      <c r="PLT695" s="61"/>
      <c r="PLU695" s="61"/>
      <c r="PLV695" s="61"/>
      <c r="PLW695" s="61"/>
      <c r="PLX695" s="61"/>
      <c r="PLY695" s="61"/>
      <c r="PLZ695" s="61"/>
      <c r="PMA695" s="61"/>
      <c r="PMB695" s="61"/>
      <c r="PMC695" s="61"/>
      <c r="PMD695" s="61"/>
      <c r="PME695" s="61"/>
      <c r="PMF695" s="61"/>
      <c r="PMG695" s="61"/>
      <c r="PMH695" s="61"/>
      <c r="PMI695" s="61"/>
      <c r="PMJ695" s="61"/>
      <c r="PMK695" s="61"/>
      <c r="PML695" s="61"/>
      <c r="PMM695" s="61"/>
      <c r="PMN695" s="61"/>
      <c r="PMO695" s="61"/>
      <c r="PMP695" s="61"/>
      <c r="PMQ695" s="61"/>
      <c r="PMR695" s="61"/>
      <c r="PMS695" s="61"/>
      <c r="PMT695" s="61"/>
      <c r="PMU695" s="61"/>
      <c r="PMV695" s="61"/>
      <c r="PMW695" s="61"/>
      <c r="PMX695" s="61"/>
      <c r="PMY695" s="61"/>
      <c r="PMZ695" s="61"/>
      <c r="PNA695" s="61"/>
      <c r="PNB695" s="61"/>
      <c r="PNC695" s="61"/>
      <c r="PND695" s="61"/>
      <c r="PNE695" s="61"/>
      <c r="PNF695" s="61"/>
      <c r="PNG695" s="61"/>
      <c r="PNH695" s="61"/>
      <c r="PNI695" s="61"/>
      <c r="PNJ695" s="61"/>
      <c r="PNK695" s="61"/>
      <c r="PNL695" s="61"/>
      <c r="PNM695" s="61"/>
      <c r="PNN695" s="61"/>
      <c r="PNO695" s="61"/>
      <c r="PNP695" s="61"/>
      <c r="PNQ695" s="61"/>
      <c r="PNR695" s="61"/>
      <c r="PNS695" s="61"/>
      <c r="PNT695" s="61"/>
      <c r="PNU695" s="61"/>
      <c r="PNV695" s="61"/>
      <c r="PNW695" s="61"/>
      <c r="PNX695" s="61"/>
      <c r="PNY695" s="61"/>
      <c r="PNZ695" s="61"/>
      <c r="POA695" s="61"/>
      <c r="POB695" s="61"/>
      <c r="POC695" s="61"/>
      <c r="POD695" s="61"/>
      <c r="POE695" s="61"/>
      <c r="POF695" s="61"/>
      <c r="POG695" s="61"/>
      <c r="POH695" s="61"/>
      <c r="POI695" s="61"/>
      <c r="POJ695" s="61"/>
      <c r="POK695" s="61"/>
      <c r="POL695" s="61"/>
      <c r="POM695" s="61"/>
      <c r="PON695" s="61"/>
      <c r="POO695" s="61"/>
      <c r="POP695" s="61"/>
      <c r="POQ695" s="61"/>
      <c r="POR695" s="61"/>
      <c r="POS695" s="61"/>
      <c r="POT695" s="61"/>
      <c r="POU695" s="61"/>
      <c r="POV695" s="61"/>
      <c r="POW695" s="61"/>
      <c r="POX695" s="61"/>
      <c r="POY695" s="61"/>
      <c r="POZ695" s="61"/>
      <c r="PPA695" s="61"/>
      <c r="PPB695" s="61"/>
      <c r="PPC695" s="61"/>
      <c r="PPD695" s="61"/>
      <c r="PPE695" s="61"/>
      <c r="PPF695" s="61"/>
      <c r="PPG695" s="61"/>
      <c r="PPH695" s="61"/>
      <c r="PPI695" s="61"/>
      <c r="PPJ695" s="61"/>
      <c r="PPK695" s="61"/>
      <c r="PPL695" s="61"/>
      <c r="PPM695" s="61"/>
      <c r="PPN695" s="61"/>
      <c r="PPO695" s="61"/>
      <c r="PPP695" s="61"/>
      <c r="PPQ695" s="61"/>
      <c r="PPR695" s="61"/>
      <c r="PPS695" s="61"/>
      <c r="PPT695" s="61"/>
      <c r="PPU695" s="61"/>
      <c r="PPV695" s="61"/>
      <c r="PPW695" s="61"/>
      <c r="PPX695" s="61"/>
      <c r="PPY695" s="61"/>
      <c r="PPZ695" s="61"/>
      <c r="PQA695" s="61"/>
      <c r="PQB695" s="61"/>
      <c r="PQC695" s="61"/>
      <c r="PQD695" s="61"/>
      <c r="PQE695" s="61"/>
      <c r="PQF695" s="61"/>
      <c r="PQG695" s="61"/>
      <c r="PQH695" s="61"/>
      <c r="PQI695" s="61"/>
      <c r="PQJ695" s="61"/>
      <c r="PQK695" s="61"/>
      <c r="PQL695" s="61"/>
      <c r="PQM695" s="61"/>
      <c r="PQN695" s="61"/>
      <c r="PQO695" s="61"/>
      <c r="PQP695" s="61"/>
      <c r="PQQ695" s="61"/>
      <c r="PQR695" s="61"/>
      <c r="PQS695" s="61"/>
      <c r="PQT695" s="61"/>
      <c r="PQU695" s="61"/>
      <c r="PQV695" s="61"/>
      <c r="PQW695" s="61"/>
      <c r="PQX695" s="61"/>
      <c r="PQY695" s="61"/>
      <c r="PQZ695" s="61"/>
      <c r="PRA695" s="61"/>
      <c r="PRB695" s="61"/>
      <c r="PRC695" s="61"/>
      <c r="PRD695" s="61"/>
      <c r="PRE695" s="61"/>
      <c r="PRF695" s="61"/>
      <c r="PRG695" s="61"/>
      <c r="PRH695" s="61"/>
      <c r="PRI695" s="61"/>
      <c r="PRJ695" s="61"/>
      <c r="PRK695" s="61"/>
      <c r="PRL695" s="61"/>
      <c r="PRM695" s="61"/>
      <c r="PRN695" s="61"/>
      <c r="PRO695" s="61"/>
      <c r="PRP695" s="61"/>
      <c r="PRQ695" s="61"/>
      <c r="PRR695" s="61"/>
      <c r="PRS695" s="61"/>
      <c r="PRT695" s="61"/>
      <c r="PRU695" s="61"/>
      <c r="PRV695" s="61"/>
      <c r="PRW695" s="61"/>
      <c r="PRX695" s="61"/>
      <c r="PRY695" s="61"/>
      <c r="PRZ695" s="61"/>
      <c r="PSA695" s="61"/>
      <c r="PSB695" s="61"/>
      <c r="PSC695" s="61"/>
      <c r="PSD695" s="61"/>
      <c r="PSE695" s="61"/>
      <c r="PSF695" s="61"/>
      <c r="PSG695" s="61"/>
      <c r="PSH695" s="61"/>
      <c r="PSI695" s="61"/>
      <c r="PSJ695" s="61"/>
      <c r="PSK695" s="61"/>
      <c r="PSL695" s="61"/>
      <c r="PSM695" s="61"/>
      <c r="PSN695" s="61"/>
      <c r="PSO695" s="61"/>
      <c r="PSP695" s="61"/>
      <c r="PSQ695" s="61"/>
      <c r="PSR695" s="61"/>
      <c r="PSS695" s="61"/>
      <c r="PST695" s="61"/>
      <c r="PSU695" s="61"/>
      <c r="PSV695" s="61"/>
      <c r="PSW695" s="61"/>
      <c r="PSX695" s="61"/>
      <c r="PSY695" s="61"/>
      <c r="PSZ695" s="61"/>
      <c r="PTA695" s="61"/>
      <c r="PTB695" s="61"/>
      <c r="PTC695" s="61"/>
      <c r="PTD695" s="61"/>
      <c r="PTE695" s="61"/>
      <c r="PTF695" s="61"/>
      <c r="PTG695" s="61"/>
      <c r="PTH695" s="61"/>
      <c r="PTI695" s="61"/>
      <c r="PTJ695" s="61"/>
      <c r="PTK695" s="61"/>
      <c r="PTL695" s="61"/>
      <c r="PTM695" s="61"/>
      <c r="PTN695" s="61"/>
      <c r="PTO695" s="61"/>
      <c r="PTP695" s="61"/>
      <c r="PTQ695" s="61"/>
      <c r="PTR695" s="61"/>
      <c r="PTS695" s="61"/>
      <c r="PTT695" s="61"/>
      <c r="PTU695" s="61"/>
      <c r="PTV695" s="61"/>
      <c r="PTW695" s="61"/>
      <c r="PTX695" s="61"/>
      <c r="PTY695" s="61"/>
      <c r="PTZ695" s="61"/>
      <c r="PUA695" s="61"/>
      <c r="PUB695" s="61"/>
      <c r="PUC695" s="61"/>
      <c r="PUD695" s="61"/>
      <c r="PUE695" s="61"/>
      <c r="PUF695" s="61"/>
      <c r="PUG695" s="61"/>
      <c r="PUH695" s="61"/>
      <c r="PUI695" s="61"/>
      <c r="PUJ695" s="61"/>
      <c r="PUK695" s="61"/>
      <c r="PUL695" s="61"/>
      <c r="PUM695" s="61"/>
      <c r="PUN695" s="61"/>
      <c r="PUO695" s="61"/>
      <c r="PUP695" s="61"/>
      <c r="PUQ695" s="61"/>
      <c r="PUR695" s="61"/>
      <c r="PUS695" s="61"/>
      <c r="PUT695" s="61"/>
      <c r="PUU695" s="61"/>
      <c r="PUV695" s="61"/>
      <c r="PUW695" s="61"/>
      <c r="PUX695" s="61"/>
      <c r="PUY695" s="61"/>
      <c r="PUZ695" s="61"/>
      <c r="PVA695" s="61"/>
      <c r="PVB695" s="61"/>
      <c r="PVC695" s="61"/>
      <c r="PVD695" s="61"/>
      <c r="PVE695" s="61"/>
      <c r="PVF695" s="61"/>
      <c r="PVG695" s="61"/>
      <c r="PVH695" s="61"/>
      <c r="PVI695" s="61"/>
      <c r="PVJ695" s="61"/>
      <c r="PVK695" s="61"/>
      <c r="PVL695" s="61"/>
      <c r="PVM695" s="61"/>
      <c r="PVN695" s="61"/>
      <c r="PVO695" s="61"/>
      <c r="PVP695" s="61"/>
      <c r="PVQ695" s="61"/>
      <c r="PVR695" s="61"/>
      <c r="PVS695" s="61"/>
      <c r="PVT695" s="61"/>
      <c r="PVU695" s="61"/>
      <c r="PVV695" s="61"/>
      <c r="PVW695" s="61"/>
      <c r="PVX695" s="61"/>
      <c r="PVY695" s="61"/>
      <c r="PVZ695" s="61"/>
      <c r="PWA695" s="61"/>
      <c r="PWB695" s="61"/>
      <c r="PWC695" s="61"/>
      <c r="PWD695" s="61"/>
      <c r="PWE695" s="61"/>
      <c r="PWF695" s="61"/>
      <c r="PWG695" s="61"/>
      <c r="PWH695" s="61"/>
      <c r="PWI695" s="61"/>
      <c r="PWJ695" s="61"/>
      <c r="PWK695" s="61"/>
      <c r="PWL695" s="61"/>
      <c r="PWM695" s="61"/>
      <c r="PWN695" s="61"/>
      <c r="PWO695" s="61"/>
      <c r="PWP695" s="61"/>
      <c r="PWQ695" s="61"/>
      <c r="PWR695" s="61"/>
      <c r="PWS695" s="61"/>
      <c r="PWT695" s="61"/>
      <c r="PWU695" s="61"/>
      <c r="PWV695" s="61"/>
      <c r="PWW695" s="61"/>
      <c r="PWX695" s="61"/>
      <c r="PWY695" s="61"/>
      <c r="PWZ695" s="61"/>
      <c r="PXA695" s="61"/>
      <c r="PXB695" s="61"/>
      <c r="PXC695" s="61"/>
      <c r="PXD695" s="61"/>
      <c r="PXE695" s="61"/>
      <c r="PXF695" s="61"/>
      <c r="PXG695" s="61"/>
      <c r="PXH695" s="61"/>
      <c r="PXI695" s="61"/>
      <c r="PXJ695" s="61"/>
      <c r="PXK695" s="61"/>
      <c r="PXL695" s="61"/>
      <c r="PXM695" s="61"/>
      <c r="PXN695" s="61"/>
      <c r="PXO695" s="61"/>
      <c r="PXP695" s="61"/>
      <c r="PXQ695" s="61"/>
      <c r="PXR695" s="61"/>
      <c r="PXS695" s="61"/>
      <c r="PXT695" s="61"/>
      <c r="PXU695" s="61"/>
      <c r="PXV695" s="61"/>
      <c r="PXW695" s="61"/>
      <c r="PXX695" s="61"/>
      <c r="PXY695" s="61"/>
      <c r="PXZ695" s="61"/>
      <c r="PYA695" s="61"/>
      <c r="PYB695" s="61"/>
      <c r="PYC695" s="61"/>
      <c r="PYD695" s="61"/>
      <c r="PYE695" s="61"/>
      <c r="PYF695" s="61"/>
      <c r="PYG695" s="61"/>
      <c r="PYH695" s="61"/>
      <c r="PYI695" s="61"/>
      <c r="PYJ695" s="61"/>
      <c r="PYK695" s="61"/>
      <c r="PYL695" s="61"/>
      <c r="PYM695" s="61"/>
      <c r="PYN695" s="61"/>
      <c r="PYO695" s="61"/>
      <c r="PYP695" s="61"/>
      <c r="PYQ695" s="61"/>
      <c r="PYR695" s="61"/>
      <c r="PYS695" s="61"/>
      <c r="PYT695" s="61"/>
      <c r="PYU695" s="61"/>
      <c r="PYV695" s="61"/>
      <c r="PYW695" s="61"/>
      <c r="PYX695" s="61"/>
      <c r="PYY695" s="61"/>
      <c r="PYZ695" s="61"/>
      <c r="PZA695" s="61"/>
      <c r="PZB695" s="61"/>
      <c r="PZC695" s="61"/>
      <c r="PZD695" s="61"/>
      <c r="PZE695" s="61"/>
      <c r="PZF695" s="61"/>
      <c r="PZG695" s="61"/>
      <c r="PZH695" s="61"/>
      <c r="PZI695" s="61"/>
      <c r="PZJ695" s="61"/>
      <c r="PZK695" s="61"/>
      <c r="PZL695" s="61"/>
      <c r="PZM695" s="61"/>
      <c r="PZN695" s="61"/>
      <c r="PZO695" s="61"/>
      <c r="PZP695" s="61"/>
      <c r="PZQ695" s="61"/>
      <c r="PZR695" s="61"/>
      <c r="PZS695" s="61"/>
      <c r="PZT695" s="61"/>
      <c r="PZU695" s="61"/>
      <c r="PZV695" s="61"/>
      <c r="PZW695" s="61"/>
      <c r="PZX695" s="61"/>
      <c r="PZY695" s="61"/>
      <c r="PZZ695" s="61"/>
      <c r="QAA695" s="61"/>
      <c r="QAB695" s="61"/>
      <c r="QAC695" s="61"/>
      <c r="QAD695" s="61"/>
      <c r="QAE695" s="61"/>
      <c r="QAF695" s="61"/>
      <c r="QAG695" s="61"/>
      <c r="QAH695" s="61"/>
      <c r="QAI695" s="61"/>
      <c r="QAJ695" s="61"/>
      <c r="QAK695" s="61"/>
      <c r="QAL695" s="61"/>
      <c r="QAM695" s="61"/>
      <c r="QAN695" s="61"/>
      <c r="QAO695" s="61"/>
      <c r="QAP695" s="61"/>
      <c r="QAQ695" s="61"/>
      <c r="QAR695" s="61"/>
      <c r="QAS695" s="61"/>
      <c r="QAT695" s="61"/>
      <c r="QAU695" s="61"/>
      <c r="QAV695" s="61"/>
      <c r="QAW695" s="61"/>
      <c r="QAX695" s="61"/>
      <c r="QAY695" s="61"/>
      <c r="QAZ695" s="61"/>
      <c r="QBA695" s="61"/>
      <c r="QBB695" s="61"/>
      <c r="QBC695" s="61"/>
      <c r="QBD695" s="61"/>
      <c r="QBE695" s="61"/>
      <c r="QBF695" s="61"/>
      <c r="QBG695" s="61"/>
      <c r="QBH695" s="61"/>
      <c r="QBI695" s="61"/>
      <c r="QBJ695" s="61"/>
      <c r="QBK695" s="61"/>
      <c r="QBL695" s="61"/>
      <c r="QBM695" s="61"/>
      <c r="QBN695" s="61"/>
      <c r="QBO695" s="61"/>
      <c r="QBP695" s="61"/>
      <c r="QBQ695" s="61"/>
      <c r="QBR695" s="61"/>
      <c r="QBS695" s="61"/>
      <c r="QBT695" s="61"/>
      <c r="QBU695" s="61"/>
      <c r="QBV695" s="61"/>
      <c r="QBW695" s="61"/>
      <c r="QBX695" s="61"/>
      <c r="QBY695" s="61"/>
      <c r="QBZ695" s="61"/>
      <c r="QCA695" s="61"/>
      <c r="QCB695" s="61"/>
      <c r="QCC695" s="61"/>
      <c r="QCD695" s="61"/>
      <c r="QCE695" s="61"/>
      <c r="QCF695" s="61"/>
      <c r="QCG695" s="61"/>
      <c r="QCH695" s="61"/>
      <c r="QCI695" s="61"/>
      <c r="QCJ695" s="61"/>
      <c r="QCK695" s="61"/>
      <c r="QCL695" s="61"/>
      <c r="QCM695" s="61"/>
      <c r="QCN695" s="61"/>
      <c r="QCO695" s="61"/>
      <c r="QCP695" s="61"/>
      <c r="QCQ695" s="61"/>
      <c r="QCR695" s="61"/>
      <c r="QCS695" s="61"/>
      <c r="QCT695" s="61"/>
      <c r="QCU695" s="61"/>
      <c r="QCV695" s="61"/>
      <c r="QCW695" s="61"/>
      <c r="QCX695" s="61"/>
      <c r="QCY695" s="61"/>
      <c r="QCZ695" s="61"/>
      <c r="QDA695" s="61"/>
      <c r="QDB695" s="61"/>
      <c r="QDC695" s="61"/>
      <c r="QDD695" s="61"/>
      <c r="QDE695" s="61"/>
      <c r="QDF695" s="61"/>
      <c r="QDG695" s="61"/>
      <c r="QDH695" s="61"/>
      <c r="QDI695" s="61"/>
      <c r="QDJ695" s="61"/>
      <c r="QDK695" s="61"/>
      <c r="QDL695" s="61"/>
      <c r="QDM695" s="61"/>
      <c r="QDN695" s="61"/>
      <c r="QDO695" s="61"/>
      <c r="QDP695" s="61"/>
      <c r="QDQ695" s="61"/>
      <c r="QDR695" s="61"/>
      <c r="QDS695" s="61"/>
      <c r="QDT695" s="61"/>
      <c r="QDU695" s="61"/>
      <c r="QDV695" s="61"/>
      <c r="QDW695" s="61"/>
      <c r="QDX695" s="61"/>
      <c r="QDY695" s="61"/>
      <c r="QDZ695" s="61"/>
      <c r="QEA695" s="61"/>
      <c r="QEB695" s="61"/>
      <c r="QEC695" s="61"/>
      <c r="QED695" s="61"/>
      <c r="QEE695" s="61"/>
      <c r="QEF695" s="61"/>
      <c r="QEG695" s="61"/>
      <c r="QEH695" s="61"/>
      <c r="QEI695" s="61"/>
      <c r="QEJ695" s="61"/>
      <c r="QEK695" s="61"/>
      <c r="QEL695" s="61"/>
      <c r="QEM695" s="61"/>
      <c r="QEN695" s="61"/>
      <c r="QEO695" s="61"/>
      <c r="QEP695" s="61"/>
      <c r="QEQ695" s="61"/>
      <c r="QER695" s="61"/>
      <c r="QES695" s="61"/>
      <c r="QET695" s="61"/>
      <c r="QEU695" s="61"/>
      <c r="QEV695" s="61"/>
      <c r="QEW695" s="61"/>
      <c r="QEX695" s="61"/>
      <c r="QEY695" s="61"/>
      <c r="QEZ695" s="61"/>
      <c r="QFA695" s="61"/>
      <c r="QFB695" s="61"/>
      <c r="QFC695" s="61"/>
      <c r="QFD695" s="61"/>
      <c r="QFE695" s="61"/>
      <c r="QFF695" s="61"/>
      <c r="QFG695" s="61"/>
      <c r="QFH695" s="61"/>
      <c r="QFI695" s="61"/>
      <c r="QFJ695" s="61"/>
      <c r="QFK695" s="61"/>
      <c r="QFL695" s="61"/>
      <c r="QFM695" s="61"/>
      <c r="QFN695" s="61"/>
      <c r="QFO695" s="61"/>
      <c r="QFP695" s="61"/>
      <c r="QFQ695" s="61"/>
      <c r="QFR695" s="61"/>
      <c r="QFS695" s="61"/>
      <c r="QFT695" s="61"/>
      <c r="QFU695" s="61"/>
      <c r="QFV695" s="61"/>
      <c r="QFW695" s="61"/>
      <c r="QFX695" s="61"/>
      <c r="QFY695" s="61"/>
      <c r="QFZ695" s="61"/>
      <c r="QGA695" s="61"/>
      <c r="QGB695" s="61"/>
      <c r="QGC695" s="61"/>
      <c r="QGD695" s="61"/>
      <c r="QGE695" s="61"/>
      <c r="QGF695" s="61"/>
      <c r="QGG695" s="61"/>
      <c r="QGH695" s="61"/>
      <c r="QGI695" s="61"/>
      <c r="QGJ695" s="61"/>
      <c r="QGK695" s="61"/>
      <c r="QGL695" s="61"/>
      <c r="QGM695" s="61"/>
      <c r="QGN695" s="61"/>
      <c r="QGO695" s="61"/>
      <c r="QGP695" s="61"/>
      <c r="QGQ695" s="61"/>
      <c r="QGR695" s="61"/>
      <c r="QGS695" s="61"/>
      <c r="QGT695" s="61"/>
      <c r="QGU695" s="61"/>
      <c r="QGV695" s="61"/>
      <c r="QGW695" s="61"/>
      <c r="QGX695" s="61"/>
      <c r="QGY695" s="61"/>
      <c r="QGZ695" s="61"/>
      <c r="QHA695" s="61"/>
      <c r="QHB695" s="61"/>
      <c r="QHC695" s="61"/>
      <c r="QHD695" s="61"/>
      <c r="QHE695" s="61"/>
      <c r="QHF695" s="61"/>
      <c r="QHG695" s="61"/>
      <c r="QHH695" s="61"/>
      <c r="QHI695" s="61"/>
      <c r="QHJ695" s="61"/>
      <c r="QHK695" s="61"/>
      <c r="QHL695" s="61"/>
      <c r="QHM695" s="61"/>
      <c r="QHN695" s="61"/>
      <c r="QHO695" s="61"/>
      <c r="QHP695" s="61"/>
      <c r="QHQ695" s="61"/>
      <c r="QHR695" s="61"/>
      <c r="QHS695" s="61"/>
      <c r="QHT695" s="61"/>
      <c r="QHU695" s="61"/>
      <c r="QHV695" s="61"/>
      <c r="QHW695" s="61"/>
      <c r="QHX695" s="61"/>
      <c r="QHY695" s="61"/>
      <c r="QHZ695" s="61"/>
      <c r="QIA695" s="61"/>
      <c r="QIB695" s="61"/>
      <c r="QIC695" s="61"/>
      <c r="QID695" s="61"/>
      <c r="QIE695" s="61"/>
      <c r="QIF695" s="61"/>
      <c r="QIG695" s="61"/>
      <c r="QIH695" s="61"/>
      <c r="QII695" s="61"/>
      <c r="QIJ695" s="61"/>
      <c r="QIK695" s="61"/>
      <c r="QIL695" s="61"/>
      <c r="QIM695" s="61"/>
      <c r="QIN695" s="61"/>
      <c r="QIO695" s="61"/>
      <c r="QIP695" s="61"/>
      <c r="QIQ695" s="61"/>
      <c r="QIR695" s="61"/>
      <c r="QIS695" s="61"/>
      <c r="QIT695" s="61"/>
      <c r="QIU695" s="61"/>
      <c r="QIV695" s="61"/>
      <c r="QIW695" s="61"/>
      <c r="QIX695" s="61"/>
      <c r="QIY695" s="61"/>
      <c r="QIZ695" s="61"/>
      <c r="QJA695" s="61"/>
      <c r="QJB695" s="61"/>
      <c r="QJC695" s="61"/>
      <c r="QJD695" s="61"/>
      <c r="QJE695" s="61"/>
      <c r="QJF695" s="61"/>
      <c r="QJG695" s="61"/>
      <c r="QJH695" s="61"/>
      <c r="QJI695" s="61"/>
      <c r="QJJ695" s="61"/>
      <c r="QJK695" s="61"/>
      <c r="QJL695" s="61"/>
      <c r="QJM695" s="61"/>
      <c r="QJN695" s="61"/>
      <c r="QJO695" s="61"/>
      <c r="QJP695" s="61"/>
      <c r="QJQ695" s="61"/>
      <c r="QJR695" s="61"/>
      <c r="QJS695" s="61"/>
      <c r="QJT695" s="61"/>
      <c r="QJU695" s="61"/>
      <c r="QJV695" s="61"/>
      <c r="QJW695" s="61"/>
      <c r="QJX695" s="61"/>
      <c r="QJY695" s="61"/>
      <c r="QJZ695" s="61"/>
      <c r="QKA695" s="61"/>
      <c r="QKB695" s="61"/>
      <c r="QKC695" s="61"/>
      <c r="QKD695" s="61"/>
      <c r="QKE695" s="61"/>
      <c r="QKF695" s="61"/>
      <c r="QKG695" s="61"/>
      <c r="QKH695" s="61"/>
      <c r="QKI695" s="61"/>
      <c r="QKJ695" s="61"/>
      <c r="QKK695" s="61"/>
      <c r="QKL695" s="61"/>
      <c r="QKM695" s="61"/>
      <c r="QKN695" s="61"/>
      <c r="QKO695" s="61"/>
      <c r="QKP695" s="61"/>
      <c r="QKQ695" s="61"/>
      <c r="QKR695" s="61"/>
      <c r="QKS695" s="61"/>
      <c r="QKT695" s="61"/>
      <c r="QKU695" s="61"/>
      <c r="QKV695" s="61"/>
      <c r="QKW695" s="61"/>
      <c r="QKX695" s="61"/>
      <c r="QKY695" s="61"/>
      <c r="QKZ695" s="61"/>
      <c r="QLA695" s="61"/>
      <c r="QLB695" s="61"/>
      <c r="QLC695" s="61"/>
      <c r="QLD695" s="61"/>
      <c r="QLE695" s="61"/>
      <c r="QLF695" s="61"/>
      <c r="QLG695" s="61"/>
      <c r="QLH695" s="61"/>
      <c r="QLI695" s="61"/>
      <c r="QLJ695" s="61"/>
      <c r="QLK695" s="61"/>
      <c r="QLL695" s="61"/>
      <c r="QLM695" s="61"/>
      <c r="QLN695" s="61"/>
      <c r="QLO695" s="61"/>
      <c r="QLP695" s="61"/>
      <c r="QLQ695" s="61"/>
      <c r="QLR695" s="61"/>
      <c r="QLS695" s="61"/>
      <c r="QLT695" s="61"/>
      <c r="QLU695" s="61"/>
      <c r="QLV695" s="61"/>
      <c r="QLW695" s="61"/>
      <c r="QLX695" s="61"/>
      <c r="QLY695" s="61"/>
      <c r="QLZ695" s="61"/>
      <c r="QMA695" s="61"/>
      <c r="QMB695" s="61"/>
      <c r="QMC695" s="61"/>
      <c r="QMD695" s="61"/>
      <c r="QME695" s="61"/>
      <c r="QMF695" s="61"/>
      <c r="QMG695" s="61"/>
      <c r="QMH695" s="61"/>
      <c r="QMI695" s="61"/>
      <c r="QMJ695" s="61"/>
      <c r="QMK695" s="61"/>
      <c r="QML695" s="61"/>
      <c r="QMM695" s="61"/>
      <c r="QMN695" s="61"/>
      <c r="QMO695" s="61"/>
      <c r="QMP695" s="61"/>
      <c r="QMQ695" s="61"/>
      <c r="QMR695" s="61"/>
      <c r="QMS695" s="61"/>
      <c r="QMT695" s="61"/>
      <c r="QMU695" s="61"/>
      <c r="QMV695" s="61"/>
      <c r="QMW695" s="61"/>
      <c r="QMX695" s="61"/>
      <c r="QMY695" s="61"/>
      <c r="QMZ695" s="61"/>
      <c r="QNA695" s="61"/>
      <c r="QNB695" s="61"/>
      <c r="QNC695" s="61"/>
      <c r="QND695" s="61"/>
      <c r="QNE695" s="61"/>
      <c r="QNF695" s="61"/>
      <c r="QNG695" s="61"/>
      <c r="QNH695" s="61"/>
      <c r="QNI695" s="61"/>
      <c r="QNJ695" s="61"/>
      <c r="QNK695" s="61"/>
      <c r="QNL695" s="61"/>
      <c r="QNM695" s="61"/>
      <c r="QNN695" s="61"/>
      <c r="QNO695" s="61"/>
      <c r="QNP695" s="61"/>
      <c r="QNQ695" s="61"/>
      <c r="QNR695" s="61"/>
      <c r="QNS695" s="61"/>
      <c r="QNT695" s="61"/>
      <c r="QNU695" s="61"/>
      <c r="QNV695" s="61"/>
      <c r="QNW695" s="61"/>
      <c r="QNX695" s="61"/>
      <c r="QNY695" s="61"/>
      <c r="QNZ695" s="61"/>
      <c r="QOA695" s="61"/>
      <c r="QOB695" s="61"/>
      <c r="QOC695" s="61"/>
      <c r="QOD695" s="61"/>
      <c r="QOE695" s="61"/>
      <c r="QOF695" s="61"/>
      <c r="QOG695" s="61"/>
      <c r="QOH695" s="61"/>
      <c r="QOI695" s="61"/>
      <c r="QOJ695" s="61"/>
      <c r="QOK695" s="61"/>
      <c r="QOL695" s="61"/>
      <c r="QOM695" s="61"/>
      <c r="QON695" s="61"/>
      <c r="QOO695" s="61"/>
      <c r="QOP695" s="61"/>
      <c r="QOQ695" s="61"/>
      <c r="QOR695" s="61"/>
      <c r="QOS695" s="61"/>
      <c r="QOT695" s="61"/>
      <c r="QOU695" s="61"/>
      <c r="QOV695" s="61"/>
      <c r="QOW695" s="61"/>
      <c r="QOX695" s="61"/>
      <c r="QOY695" s="61"/>
      <c r="QOZ695" s="61"/>
      <c r="QPA695" s="61"/>
      <c r="QPB695" s="61"/>
      <c r="QPC695" s="61"/>
      <c r="QPD695" s="61"/>
      <c r="QPE695" s="61"/>
      <c r="QPF695" s="61"/>
      <c r="QPG695" s="61"/>
      <c r="QPH695" s="61"/>
      <c r="QPI695" s="61"/>
      <c r="QPJ695" s="61"/>
      <c r="QPK695" s="61"/>
      <c r="QPL695" s="61"/>
      <c r="QPM695" s="61"/>
      <c r="QPN695" s="61"/>
      <c r="QPO695" s="61"/>
      <c r="QPP695" s="61"/>
      <c r="QPQ695" s="61"/>
      <c r="QPR695" s="61"/>
      <c r="QPS695" s="61"/>
      <c r="QPT695" s="61"/>
      <c r="QPU695" s="61"/>
      <c r="QPV695" s="61"/>
      <c r="QPW695" s="61"/>
      <c r="QPX695" s="61"/>
      <c r="QPY695" s="61"/>
      <c r="QPZ695" s="61"/>
      <c r="QQA695" s="61"/>
      <c r="QQB695" s="61"/>
      <c r="QQC695" s="61"/>
      <c r="QQD695" s="61"/>
      <c r="QQE695" s="61"/>
      <c r="QQF695" s="61"/>
      <c r="QQG695" s="61"/>
      <c r="QQH695" s="61"/>
      <c r="QQI695" s="61"/>
      <c r="QQJ695" s="61"/>
      <c r="QQK695" s="61"/>
      <c r="QQL695" s="61"/>
      <c r="QQM695" s="61"/>
      <c r="QQN695" s="61"/>
      <c r="QQO695" s="61"/>
      <c r="QQP695" s="61"/>
      <c r="QQQ695" s="61"/>
      <c r="QQR695" s="61"/>
      <c r="QQS695" s="61"/>
      <c r="QQT695" s="61"/>
      <c r="QQU695" s="61"/>
      <c r="QQV695" s="61"/>
      <c r="QQW695" s="61"/>
      <c r="QQX695" s="61"/>
      <c r="QQY695" s="61"/>
      <c r="QQZ695" s="61"/>
      <c r="QRA695" s="61"/>
      <c r="QRB695" s="61"/>
      <c r="QRC695" s="61"/>
      <c r="QRD695" s="61"/>
      <c r="QRE695" s="61"/>
      <c r="QRF695" s="61"/>
      <c r="QRG695" s="61"/>
      <c r="QRH695" s="61"/>
      <c r="QRI695" s="61"/>
      <c r="QRJ695" s="61"/>
      <c r="QRK695" s="61"/>
      <c r="QRL695" s="61"/>
      <c r="QRM695" s="61"/>
      <c r="QRN695" s="61"/>
      <c r="QRO695" s="61"/>
      <c r="QRP695" s="61"/>
      <c r="QRQ695" s="61"/>
      <c r="QRR695" s="61"/>
      <c r="QRS695" s="61"/>
      <c r="QRT695" s="61"/>
      <c r="QRU695" s="61"/>
      <c r="QRV695" s="61"/>
      <c r="QRW695" s="61"/>
      <c r="QRX695" s="61"/>
      <c r="QRY695" s="61"/>
      <c r="QRZ695" s="61"/>
      <c r="QSA695" s="61"/>
      <c r="QSB695" s="61"/>
      <c r="QSC695" s="61"/>
      <c r="QSD695" s="61"/>
      <c r="QSE695" s="61"/>
      <c r="QSF695" s="61"/>
      <c r="QSG695" s="61"/>
      <c r="QSH695" s="61"/>
      <c r="QSI695" s="61"/>
      <c r="QSJ695" s="61"/>
      <c r="QSK695" s="61"/>
      <c r="QSL695" s="61"/>
      <c r="QSM695" s="61"/>
      <c r="QSN695" s="61"/>
      <c r="QSO695" s="61"/>
      <c r="QSP695" s="61"/>
      <c r="QSQ695" s="61"/>
      <c r="QSR695" s="61"/>
      <c r="QSS695" s="61"/>
      <c r="QST695" s="61"/>
      <c r="QSU695" s="61"/>
      <c r="QSV695" s="61"/>
      <c r="QSW695" s="61"/>
      <c r="QSX695" s="61"/>
      <c r="QSY695" s="61"/>
      <c r="QSZ695" s="61"/>
      <c r="QTA695" s="61"/>
      <c r="QTB695" s="61"/>
      <c r="QTC695" s="61"/>
      <c r="QTD695" s="61"/>
      <c r="QTE695" s="61"/>
      <c r="QTF695" s="61"/>
      <c r="QTG695" s="61"/>
      <c r="QTH695" s="61"/>
      <c r="QTI695" s="61"/>
      <c r="QTJ695" s="61"/>
      <c r="QTK695" s="61"/>
      <c r="QTL695" s="61"/>
      <c r="QTM695" s="61"/>
      <c r="QTN695" s="61"/>
      <c r="QTO695" s="61"/>
      <c r="QTP695" s="61"/>
      <c r="QTQ695" s="61"/>
      <c r="QTR695" s="61"/>
      <c r="QTS695" s="61"/>
      <c r="QTT695" s="61"/>
      <c r="QTU695" s="61"/>
      <c r="QTV695" s="61"/>
      <c r="QTW695" s="61"/>
      <c r="QTX695" s="61"/>
      <c r="QTY695" s="61"/>
      <c r="QTZ695" s="61"/>
      <c r="QUA695" s="61"/>
      <c r="QUB695" s="61"/>
      <c r="QUC695" s="61"/>
      <c r="QUD695" s="61"/>
      <c r="QUE695" s="61"/>
      <c r="QUF695" s="61"/>
      <c r="QUG695" s="61"/>
      <c r="QUH695" s="61"/>
      <c r="QUI695" s="61"/>
      <c r="QUJ695" s="61"/>
      <c r="QUK695" s="61"/>
      <c r="QUL695" s="61"/>
      <c r="QUM695" s="61"/>
      <c r="QUN695" s="61"/>
      <c r="QUO695" s="61"/>
      <c r="QUP695" s="61"/>
      <c r="QUQ695" s="61"/>
      <c r="QUR695" s="61"/>
      <c r="QUS695" s="61"/>
      <c r="QUT695" s="61"/>
      <c r="QUU695" s="61"/>
      <c r="QUV695" s="61"/>
      <c r="QUW695" s="61"/>
      <c r="QUX695" s="61"/>
      <c r="QUY695" s="61"/>
      <c r="QUZ695" s="61"/>
      <c r="QVA695" s="61"/>
      <c r="QVB695" s="61"/>
      <c r="QVC695" s="61"/>
      <c r="QVD695" s="61"/>
      <c r="QVE695" s="61"/>
      <c r="QVF695" s="61"/>
      <c r="QVG695" s="61"/>
      <c r="QVH695" s="61"/>
      <c r="QVI695" s="61"/>
      <c r="QVJ695" s="61"/>
      <c r="QVK695" s="61"/>
      <c r="QVL695" s="61"/>
      <c r="QVM695" s="61"/>
      <c r="QVN695" s="61"/>
      <c r="QVO695" s="61"/>
      <c r="QVP695" s="61"/>
      <c r="QVQ695" s="61"/>
      <c r="QVR695" s="61"/>
      <c r="QVS695" s="61"/>
      <c r="QVT695" s="61"/>
      <c r="QVU695" s="61"/>
      <c r="QVV695" s="61"/>
      <c r="QVW695" s="61"/>
      <c r="QVX695" s="61"/>
      <c r="QVY695" s="61"/>
      <c r="QVZ695" s="61"/>
      <c r="QWA695" s="61"/>
      <c r="QWB695" s="61"/>
      <c r="QWC695" s="61"/>
      <c r="QWD695" s="61"/>
      <c r="QWE695" s="61"/>
      <c r="QWF695" s="61"/>
      <c r="QWG695" s="61"/>
      <c r="QWH695" s="61"/>
      <c r="QWI695" s="61"/>
      <c r="QWJ695" s="61"/>
      <c r="QWK695" s="61"/>
      <c r="QWL695" s="61"/>
      <c r="QWM695" s="61"/>
      <c r="QWN695" s="61"/>
      <c r="QWO695" s="61"/>
      <c r="QWP695" s="61"/>
      <c r="QWQ695" s="61"/>
      <c r="QWR695" s="61"/>
      <c r="QWS695" s="61"/>
      <c r="QWT695" s="61"/>
      <c r="QWU695" s="61"/>
      <c r="QWV695" s="61"/>
      <c r="QWW695" s="61"/>
      <c r="QWX695" s="61"/>
      <c r="QWY695" s="61"/>
      <c r="QWZ695" s="61"/>
      <c r="QXA695" s="61"/>
      <c r="QXB695" s="61"/>
      <c r="QXC695" s="61"/>
      <c r="QXD695" s="61"/>
      <c r="QXE695" s="61"/>
      <c r="QXF695" s="61"/>
      <c r="QXG695" s="61"/>
      <c r="QXH695" s="61"/>
      <c r="QXI695" s="61"/>
      <c r="QXJ695" s="61"/>
      <c r="QXK695" s="61"/>
      <c r="QXL695" s="61"/>
      <c r="QXM695" s="61"/>
      <c r="QXN695" s="61"/>
      <c r="QXO695" s="61"/>
      <c r="QXP695" s="61"/>
      <c r="QXQ695" s="61"/>
      <c r="QXR695" s="61"/>
      <c r="QXS695" s="61"/>
      <c r="QXT695" s="61"/>
      <c r="QXU695" s="61"/>
      <c r="QXV695" s="61"/>
      <c r="QXW695" s="61"/>
      <c r="QXX695" s="61"/>
      <c r="QXY695" s="61"/>
      <c r="QXZ695" s="61"/>
      <c r="QYA695" s="61"/>
      <c r="QYB695" s="61"/>
      <c r="QYC695" s="61"/>
      <c r="QYD695" s="61"/>
      <c r="QYE695" s="61"/>
      <c r="QYF695" s="61"/>
      <c r="QYG695" s="61"/>
      <c r="QYH695" s="61"/>
      <c r="QYI695" s="61"/>
      <c r="QYJ695" s="61"/>
      <c r="QYK695" s="61"/>
      <c r="QYL695" s="61"/>
      <c r="QYM695" s="61"/>
      <c r="QYN695" s="61"/>
      <c r="QYO695" s="61"/>
      <c r="QYP695" s="61"/>
      <c r="QYQ695" s="61"/>
      <c r="QYR695" s="61"/>
      <c r="QYS695" s="61"/>
      <c r="QYT695" s="61"/>
      <c r="QYU695" s="61"/>
      <c r="QYV695" s="61"/>
      <c r="QYW695" s="61"/>
      <c r="QYX695" s="61"/>
      <c r="QYY695" s="61"/>
      <c r="QYZ695" s="61"/>
      <c r="QZA695" s="61"/>
      <c r="QZB695" s="61"/>
      <c r="QZC695" s="61"/>
      <c r="QZD695" s="61"/>
      <c r="QZE695" s="61"/>
      <c r="QZF695" s="61"/>
      <c r="QZG695" s="61"/>
      <c r="QZH695" s="61"/>
      <c r="QZI695" s="61"/>
      <c r="QZJ695" s="61"/>
      <c r="QZK695" s="61"/>
      <c r="QZL695" s="61"/>
      <c r="QZM695" s="61"/>
      <c r="QZN695" s="61"/>
      <c r="QZO695" s="61"/>
      <c r="QZP695" s="61"/>
      <c r="QZQ695" s="61"/>
      <c r="QZR695" s="61"/>
      <c r="QZS695" s="61"/>
      <c r="QZT695" s="61"/>
      <c r="QZU695" s="61"/>
      <c r="QZV695" s="61"/>
      <c r="QZW695" s="61"/>
      <c r="QZX695" s="61"/>
      <c r="QZY695" s="61"/>
      <c r="QZZ695" s="61"/>
      <c r="RAA695" s="61"/>
      <c r="RAB695" s="61"/>
      <c r="RAC695" s="61"/>
      <c r="RAD695" s="61"/>
      <c r="RAE695" s="61"/>
      <c r="RAF695" s="61"/>
      <c r="RAG695" s="61"/>
      <c r="RAH695" s="61"/>
      <c r="RAI695" s="61"/>
      <c r="RAJ695" s="61"/>
      <c r="RAK695" s="61"/>
      <c r="RAL695" s="61"/>
      <c r="RAM695" s="61"/>
      <c r="RAN695" s="61"/>
      <c r="RAO695" s="61"/>
      <c r="RAP695" s="61"/>
      <c r="RAQ695" s="61"/>
      <c r="RAR695" s="61"/>
      <c r="RAS695" s="61"/>
      <c r="RAT695" s="61"/>
      <c r="RAU695" s="61"/>
      <c r="RAV695" s="61"/>
      <c r="RAW695" s="61"/>
      <c r="RAX695" s="61"/>
      <c r="RAY695" s="61"/>
      <c r="RAZ695" s="61"/>
      <c r="RBA695" s="61"/>
      <c r="RBB695" s="61"/>
      <c r="RBC695" s="61"/>
      <c r="RBD695" s="61"/>
      <c r="RBE695" s="61"/>
      <c r="RBF695" s="61"/>
      <c r="RBG695" s="61"/>
      <c r="RBH695" s="61"/>
      <c r="RBI695" s="61"/>
      <c r="RBJ695" s="61"/>
      <c r="RBK695" s="61"/>
      <c r="RBL695" s="61"/>
      <c r="RBM695" s="61"/>
      <c r="RBN695" s="61"/>
      <c r="RBO695" s="61"/>
      <c r="RBP695" s="61"/>
      <c r="RBQ695" s="61"/>
      <c r="RBR695" s="61"/>
      <c r="RBS695" s="61"/>
      <c r="RBT695" s="61"/>
      <c r="RBU695" s="61"/>
      <c r="RBV695" s="61"/>
      <c r="RBW695" s="61"/>
      <c r="RBX695" s="61"/>
      <c r="RBY695" s="61"/>
      <c r="RBZ695" s="61"/>
      <c r="RCA695" s="61"/>
      <c r="RCB695" s="61"/>
      <c r="RCC695" s="61"/>
      <c r="RCD695" s="61"/>
      <c r="RCE695" s="61"/>
      <c r="RCF695" s="61"/>
      <c r="RCG695" s="61"/>
      <c r="RCH695" s="61"/>
      <c r="RCI695" s="61"/>
      <c r="RCJ695" s="61"/>
      <c r="RCK695" s="61"/>
      <c r="RCL695" s="61"/>
      <c r="RCM695" s="61"/>
      <c r="RCN695" s="61"/>
      <c r="RCO695" s="61"/>
      <c r="RCP695" s="61"/>
      <c r="RCQ695" s="61"/>
      <c r="RCR695" s="61"/>
      <c r="RCS695" s="61"/>
      <c r="RCT695" s="61"/>
      <c r="RCU695" s="61"/>
      <c r="RCV695" s="61"/>
      <c r="RCW695" s="61"/>
      <c r="RCX695" s="61"/>
      <c r="RCY695" s="61"/>
      <c r="RCZ695" s="61"/>
      <c r="RDA695" s="61"/>
      <c r="RDB695" s="61"/>
      <c r="RDC695" s="61"/>
      <c r="RDD695" s="61"/>
      <c r="RDE695" s="61"/>
      <c r="RDF695" s="61"/>
      <c r="RDG695" s="61"/>
      <c r="RDH695" s="61"/>
      <c r="RDI695" s="61"/>
      <c r="RDJ695" s="61"/>
      <c r="RDK695" s="61"/>
      <c r="RDL695" s="61"/>
      <c r="RDM695" s="61"/>
      <c r="RDN695" s="61"/>
      <c r="RDO695" s="61"/>
      <c r="RDP695" s="61"/>
      <c r="RDQ695" s="61"/>
      <c r="RDR695" s="61"/>
      <c r="RDS695" s="61"/>
      <c r="RDT695" s="61"/>
      <c r="RDU695" s="61"/>
      <c r="RDV695" s="61"/>
      <c r="RDW695" s="61"/>
      <c r="RDX695" s="61"/>
      <c r="RDY695" s="61"/>
      <c r="RDZ695" s="61"/>
      <c r="REA695" s="61"/>
      <c r="REB695" s="61"/>
      <c r="REC695" s="61"/>
      <c r="RED695" s="61"/>
      <c r="REE695" s="61"/>
      <c r="REF695" s="61"/>
      <c r="REG695" s="61"/>
      <c r="REH695" s="61"/>
      <c r="REI695" s="61"/>
      <c r="REJ695" s="61"/>
      <c r="REK695" s="61"/>
      <c r="REL695" s="61"/>
      <c r="REM695" s="61"/>
      <c r="REN695" s="61"/>
      <c r="REO695" s="61"/>
      <c r="REP695" s="61"/>
      <c r="REQ695" s="61"/>
      <c r="RER695" s="61"/>
      <c r="RES695" s="61"/>
      <c r="RET695" s="61"/>
      <c r="REU695" s="61"/>
      <c r="REV695" s="61"/>
      <c r="REW695" s="61"/>
      <c r="REX695" s="61"/>
      <c r="REY695" s="61"/>
      <c r="REZ695" s="61"/>
      <c r="RFA695" s="61"/>
      <c r="RFB695" s="61"/>
      <c r="RFC695" s="61"/>
      <c r="RFD695" s="61"/>
      <c r="RFE695" s="61"/>
      <c r="RFF695" s="61"/>
      <c r="RFG695" s="61"/>
      <c r="RFH695" s="61"/>
      <c r="RFI695" s="61"/>
      <c r="RFJ695" s="61"/>
      <c r="RFK695" s="61"/>
      <c r="RFL695" s="61"/>
      <c r="RFM695" s="61"/>
      <c r="RFN695" s="61"/>
      <c r="RFO695" s="61"/>
      <c r="RFP695" s="61"/>
      <c r="RFQ695" s="61"/>
      <c r="RFR695" s="61"/>
      <c r="RFS695" s="61"/>
      <c r="RFT695" s="61"/>
      <c r="RFU695" s="61"/>
      <c r="RFV695" s="61"/>
      <c r="RFW695" s="61"/>
      <c r="RFX695" s="61"/>
      <c r="RFY695" s="61"/>
      <c r="RFZ695" s="61"/>
      <c r="RGA695" s="61"/>
      <c r="RGB695" s="61"/>
      <c r="RGC695" s="61"/>
      <c r="RGD695" s="61"/>
      <c r="RGE695" s="61"/>
      <c r="RGF695" s="61"/>
      <c r="RGG695" s="61"/>
      <c r="RGH695" s="61"/>
      <c r="RGI695" s="61"/>
      <c r="RGJ695" s="61"/>
      <c r="RGK695" s="61"/>
      <c r="RGL695" s="61"/>
      <c r="RGM695" s="61"/>
      <c r="RGN695" s="61"/>
      <c r="RGO695" s="61"/>
      <c r="RGP695" s="61"/>
      <c r="RGQ695" s="61"/>
      <c r="RGR695" s="61"/>
      <c r="RGS695" s="61"/>
      <c r="RGT695" s="61"/>
      <c r="RGU695" s="61"/>
      <c r="RGV695" s="61"/>
      <c r="RGW695" s="61"/>
      <c r="RGX695" s="61"/>
      <c r="RGY695" s="61"/>
      <c r="RGZ695" s="61"/>
      <c r="RHA695" s="61"/>
      <c r="RHB695" s="61"/>
      <c r="RHC695" s="61"/>
      <c r="RHD695" s="61"/>
      <c r="RHE695" s="61"/>
      <c r="RHF695" s="61"/>
      <c r="RHG695" s="61"/>
      <c r="RHH695" s="61"/>
      <c r="RHI695" s="61"/>
      <c r="RHJ695" s="61"/>
      <c r="RHK695" s="61"/>
      <c r="RHL695" s="61"/>
      <c r="RHM695" s="61"/>
      <c r="RHN695" s="61"/>
      <c r="RHO695" s="61"/>
      <c r="RHP695" s="61"/>
      <c r="RHQ695" s="61"/>
      <c r="RHR695" s="61"/>
      <c r="RHS695" s="61"/>
      <c r="RHT695" s="61"/>
      <c r="RHU695" s="61"/>
      <c r="RHV695" s="61"/>
      <c r="RHW695" s="61"/>
      <c r="RHX695" s="61"/>
      <c r="RHY695" s="61"/>
      <c r="RHZ695" s="61"/>
      <c r="RIA695" s="61"/>
      <c r="RIB695" s="61"/>
      <c r="RIC695" s="61"/>
      <c r="RID695" s="61"/>
      <c r="RIE695" s="61"/>
      <c r="RIF695" s="61"/>
      <c r="RIG695" s="61"/>
      <c r="RIH695" s="61"/>
      <c r="RII695" s="61"/>
      <c r="RIJ695" s="61"/>
      <c r="RIK695" s="61"/>
      <c r="RIL695" s="61"/>
      <c r="RIM695" s="61"/>
      <c r="RIN695" s="61"/>
      <c r="RIO695" s="61"/>
      <c r="RIP695" s="61"/>
      <c r="RIQ695" s="61"/>
      <c r="RIR695" s="61"/>
      <c r="RIS695" s="61"/>
      <c r="RIT695" s="61"/>
      <c r="RIU695" s="61"/>
      <c r="RIV695" s="61"/>
      <c r="RIW695" s="61"/>
      <c r="RIX695" s="61"/>
      <c r="RIY695" s="61"/>
      <c r="RIZ695" s="61"/>
      <c r="RJA695" s="61"/>
      <c r="RJB695" s="61"/>
      <c r="RJC695" s="61"/>
      <c r="RJD695" s="61"/>
      <c r="RJE695" s="61"/>
      <c r="RJF695" s="61"/>
      <c r="RJG695" s="61"/>
      <c r="RJH695" s="61"/>
      <c r="RJI695" s="61"/>
      <c r="RJJ695" s="61"/>
      <c r="RJK695" s="61"/>
      <c r="RJL695" s="61"/>
      <c r="RJM695" s="61"/>
      <c r="RJN695" s="61"/>
      <c r="RJO695" s="61"/>
      <c r="RJP695" s="61"/>
      <c r="RJQ695" s="61"/>
      <c r="RJR695" s="61"/>
      <c r="RJS695" s="61"/>
      <c r="RJT695" s="61"/>
      <c r="RJU695" s="61"/>
      <c r="RJV695" s="61"/>
      <c r="RJW695" s="61"/>
      <c r="RJX695" s="61"/>
      <c r="RJY695" s="61"/>
      <c r="RJZ695" s="61"/>
      <c r="RKA695" s="61"/>
      <c r="RKB695" s="61"/>
      <c r="RKC695" s="61"/>
      <c r="RKD695" s="61"/>
      <c r="RKE695" s="61"/>
      <c r="RKF695" s="61"/>
      <c r="RKG695" s="61"/>
      <c r="RKH695" s="61"/>
      <c r="RKI695" s="61"/>
      <c r="RKJ695" s="61"/>
      <c r="RKK695" s="61"/>
      <c r="RKL695" s="61"/>
      <c r="RKM695" s="61"/>
      <c r="RKN695" s="61"/>
      <c r="RKO695" s="61"/>
      <c r="RKP695" s="61"/>
      <c r="RKQ695" s="61"/>
      <c r="RKR695" s="61"/>
      <c r="RKS695" s="61"/>
      <c r="RKT695" s="61"/>
      <c r="RKU695" s="61"/>
      <c r="RKV695" s="61"/>
      <c r="RKW695" s="61"/>
      <c r="RKX695" s="61"/>
      <c r="RKY695" s="61"/>
      <c r="RKZ695" s="61"/>
      <c r="RLA695" s="61"/>
      <c r="RLB695" s="61"/>
      <c r="RLC695" s="61"/>
      <c r="RLD695" s="61"/>
      <c r="RLE695" s="61"/>
      <c r="RLF695" s="61"/>
      <c r="RLG695" s="61"/>
      <c r="RLH695" s="61"/>
      <c r="RLI695" s="61"/>
      <c r="RLJ695" s="61"/>
      <c r="RLK695" s="61"/>
      <c r="RLL695" s="61"/>
      <c r="RLM695" s="61"/>
      <c r="RLN695" s="61"/>
      <c r="RLO695" s="61"/>
      <c r="RLP695" s="61"/>
      <c r="RLQ695" s="61"/>
      <c r="RLR695" s="61"/>
      <c r="RLS695" s="61"/>
      <c r="RLT695" s="61"/>
      <c r="RLU695" s="61"/>
      <c r="RLV695" s="61"/>
      <c r="RLW695" s="61"/>
      <c r="RLX695" s="61"/>
      <c r="RLY695" s="61"/>
      <c r="RLZ695" s="61"/>
      <c r="RMA695" s="61"/>
      <c r="RMB695" s="61"/>
      <c r="RMC695" s="61"/>
      <c r="RMD695" s="61"/>
      <c r="RME695" s="61"/>
      <c r="RMF695" s="61"/>
      <c r="RMG695" s="61"/>
      <c r="RMH695" s="61"/>
      <c r="RMI695" s="61"/>
      <c r="RMJ695" s="61"/>
      <c r="RMK695" s="61"/>
      <c r="RML695" s="61"/>
      <c r="RMM695" s="61"/>
      <c r="RMN695" s="61"/>
      <c r="RMO695" s="61"/>
      <c r="RMP695" s="61"/>
      <c r="RMQ695" s="61"/>
      <c r="RMR695" s="61"/>
      <c r="RMS695" s="61"/>
      <c r="RMT695" s="61"/>
      <c r="RMU695" s="61"/>
      <c r="RMV695" s="61"/>
      <c r="RMW695" s="61"/>
      <c r="RMX695" s="61"/>
      <c r="RMY695" s="61"/>
      <c r="RMZ695" s="61"/>
      <c r="RNA695" s="61"/>
      <c r="RNB695" s="61"/>
      <c r="RNC695" s="61"/>
      <c r="RND695" s="61"/>
      <c r="RNE695" s="61"/>
      <c r="RNF695" s="61"/>
      <c r="RNG695" s="61"/>
      <c r="RNH695" s="61"/>
      <c r="RNI695" s="61"/>
      <c r="RNJ695" s="61"/>
      <c r="RNK695" s="61"/>
      <c r="RNL695" s="61"/>
      <c r="RNM695" s="61"/>
      <c r="RNN695" s="61"/>
      <c r="RNO695" s="61"/>
      <c r="RNP695" s="61"/>
      <c r="RNQ695" s="61"/>
      <c r="RNR695" s="61"/>
      <c r="RNS695" s="61"/>
      <c r="RNT695" s="61"/>
      <c r="RNU695" s="61"/>
      <c r="RNV695" s="61"/>
      <c r="RNW695" s="61"/>
      <c r="RNX695" s="61"/>
      <c r="RNY695" s="61"/>
      <c r="RNZ695" s="61"/>
      <c r="ROA695" s="61"/>
      <c r="ROB695" s="61"/>
      <c r="ROC695" s="61"/>
      <c r="ROD695" s="61"/>
      <c r="ROE695" s="61"/>
      <c r="ROF695" s="61"/>
      <c r="ROG695" s="61"/>
      <c r="ROH695" s="61"/>
      <c r="ROI695" s="61"/>
      <c r="ROJ695" s="61"/>
      <c r="ROK695" s="61"/>
      <c r="ROL695" s="61"/>
      <c r="ROM695" s="61"/>
      <c r="RON695" s="61"/>
      <c r="ROO695" s="61"/>
      <c r="ROP695" s="61"/>
      <c r="ROQ695" s="61"/>
      <c r="ROR695" s="61"/>
      <c r="ROS695" s="61"/>
      <c r="ROT695" s="61"/>
      <c r="ROU695" s="61"/>
      <c r="ROV695" s="61"/>
      <c r="ROW695" s="61"/>
      <c r="ROX695" s="61"/>
      <c r="ROY695" s="61"/>
      <c r="ROZ695" s="61"/>
      <c r="RPA695" s="61"/>
      <c r="RPB695" s="61"/>
      <c r="RPC695" s="61"/>
      <c r="RPD695" s="61"/>
      <c r="RPE695" s="61"/>
      <c r="RPF695" s="61"/>
      <c r="RPG695" s="61"/>
      <c r="RPH695" s="61"/>
      <c r="RPI695" s="61"/>
      <c r="RPJ695" s="61"/>
      <c r="RPK695" s="61"/>
      <c r="RPL695" s="61"/>
      <c r="RPM695" s="61"/>
      <c r="RPN695" s="61"/>
      <c r="RPO695" s="61"/>
      <c r="RPP695" s="61"/>
      <c r="RPQ695" s="61"/>
      <c r="RPR695" s="61"/>
      <c r="RPS695" s="61"/>
      <c r="RPT695" s="61"/>
      <c r="RPU695" s="61"/>
      <c r="RPV695" s="61"/>
      <c r="RPW695" s="61"/>
      <c r="RPX695" s="61"/>
      <c r="RPY695" s="61"/>
      <c r="RPZ695" s="61"/>
      <c r="RQA695" s="61"/>
      <c r="RQB695" s="61"/>
      <c r="RQC695" s="61"/>
      <c r="RQD695" s="61"/>
      <c r="RQE695" s="61"/>
      <c r="RQF695" s="61"/>
      <c r="RQG695" s="61"/>
      <c r="RQH695" s="61"/>
      <c r="RQI695" s="61"/>
      <c r="RQJ695" s="61"/>
      <c r="RQK695" s="61"/>
      <c r="RQL695" s="61"/>
      <c r="RQM695" s="61"/>
      <c r="RQN695" s="61"/>
      <c r="RQO695" s="61"/>
      <c r="RQP695" s="61"/>
      <c r="RQQ695" s="61"/>
      <c r="RQR695" s="61"/>
      <c r="RQS695" s="61"/>
      <c r="RQT695" s="61"/>
      <c r="RQU695" s="61"/>
      <c r="RQV695" s="61"/>
      <c r="RQW695" s="61"/>
      <c r="RQX695" s="61"/>
      <c r="RQY695" s="61"/>
      <c r="RQZ695" s="61"/>
      <c r="RRA695" s="61"/>
      <c r="RRB695" s="61"/>
      <c r="RRC695" s="61"/>
      <c r="RRD695" s="61"/>
      <c r="RRE695" s="61"/>
      <c r="RRF695" s="61"/>
      <c r="RRG695" s="61"/>
      <c r="RRH695" s="61"/>
      <c r="RRI695" s="61"/>
      <c r="RRJ695" s="61"/>
      <c r="RRK695" s="61"/>
      <c r="RRL695" s="61"/>
      <c r="RRM695" s="61"/>
      <c r="RRN695" s="61"/>
      <c r="RRO695" s="61"/>
      <c r="RRP695" s="61"/>
      <c r="RRQ695" s="61"/>
      <c r="RRR695" s="61"/>
      <c r="RRS695" s="61"/>
      <c r="RRT695" s="61"/>
      <c r="RRU695" s="61"/>
      <c r="RRV695" s="61"/>
      <c r="RRW695" s="61"/>
      <c r="RRX695" s="61"/>
      <c r="RRY695" s="61"/>
      <c r="RRZ695" s="61"/>
      <c r="RSA695" s="61"/>
      <c r="RSB695" s="61"/>
      <c r="RSC695" s="61"/>
      <c r="RSD695" s="61"/>
      <c r="RSE695" s="61"/>
      <c r="RSF695" s="61"/>
      <c r="RSG695" s="61"/>
      <c r="RSH695" s="61"/>
      <c r="RSI695" s="61"/>
      <c r="RSJ695" s="61"/>
      <c r="RSK695" s="61"/>
      <c r="RSL695" s="61"/>
      <c r="RSM695" s="61"/>
      <c r="RSN695" s="61"/>
      <c r="RSO695" s="61"/>
      <c r="RSP695" s="61"/>
      <c r="RSQ695" s="61"/>
      <c r="RSR695" s="61"/>
      <c r="RSS695" s="61"/>
      <c r="RST695" s="61"/>
      <c r="RSU695" s="61"/>
      <c r="RSV695" s="61"/>
      <c r="RSW695" s="61"/>
      <c r="RSX695" s="61"/>
      <c r="RSY695" s="61"/>
      <c r="RSZ695" s="61"/>
      <c r="RTA695" s="61"/>
      <c r="RTB695" s="61"/>
      <c r="RTC695" s="61"/>
      <c r="RTD695" s="61"/>
      <c r="RTE695" s="61"/>
      <c r="RTF695" s="61"/>
      <c r="RTG695" s="61"/>
      <c r="RTH695" s="61"/>
      <c r="RTI695" s="61"/>
      <c r="RTJ695" s="61"/>
      <c r="RTK695" s="61"/>
      <c r="RTL695" s="61"/>
      <c r="RTM695" s="61"/>
      <c r="RTN695" s="61"/>
      <c r="RTO695" s="61"/>
      <c r="RTP695" s="61"/>
      <c r="RTQ695" s="61"/>
      <c r="RTR695" s="61"/>
      <c r="RTS695" s="61"/>
      <c r="RTT695" s="61"/>
      <c r="RTU695" s="61"/>
      <c r="RTV695" s="61"/>
      <c r="RTW695" s="61"/>
      <c r="RTX695" s="61"/>
      <c r="RTY695" s="61"/>
      <c r="RTZ695" s="61"/>
      <c r="RUA695" s="61"/>
      <c r="RUB695" s="61"/>
      <c r="RUC695" s="61"/>
      <c r="RUD695" s="61"/>
      <c r="RUE695" s="61"/>
      <c r="RUF695" s="61"/>
      <c r="RUG695" s="61"/>
      <c r="RUH695" s="61"/>
      <c r="RUI695" s="61"/>
      <c r="RUJ695" s="61"/>
      <c r="RUK695" s="61"/>
      <c r="RUL695" s="61"/>
      <c r="RUM695" s="61"/>
      <c r="RUN695" s="61"/>
      <c r="RUO695" s="61"/>
      <c r="RUP695" s="61"/>
      <c r="RUQ695" s="61"/>
      <c r="RUR695" s="61"/>
      <c r="RUS695" s="61"/>
      <c r="RUT695" s="61"/>
      <c r="RUU695" s="61"/>
      <c r="RUV695" s="61"/>
      <c r="RUW695" s="61"/>
      <c r="RUX695" s="61"/>
      <c r="RUY695" s="61"/>
      <c r="RUZ695" s="61"/>
      <c r="RVA695" s="61"/>
      <c r="RVB695" s="61"/>
      <c r="RVC695" s="61"/>
      <c r="RVD695" s="61"/>
      <c r="RVE695" s="61"/>
      <c r="RVF695" s="61"/>
      <c r="RVG695" s="61"/>
      <c r="RVH695" s="61"/>
      <c r="RVI695" s="61"/>
      <c r="RVJ695" s="61"/>
      <c r="RVK695" s="61"/>
      <c r="RVL695" s="61"/>
      <c r="RVM695" s="61"/>
      <c r="RVN695" s="61"/>
      <c r="RVO695" s="61"/>
      <c r="RVP695" s="61"/>
      <c r="RVQ695" s="61"/>
      <c r="RVR695" s="61"/>
      <c r="RVS695" s="61"/>
      <c r="RVT695" s="61"/>
      <c r="RVU695" s="61"/>
      <c r="RVV695" s="61"/>
      <c r="RVW695" s="61"/>
      <c r="RVX695" s="61"/>
      <c r="RVY695" s="61"/>
      <c r="RVZ695" s="61"/>
      <c r="RWA695" s="61"/>
      <c r="RWB695" s="61"/>
      <c r="RWC695" s="61"/>
      <c r="RWD695" s="61"/>
      <c r="RWE695" s="61"/>
      <c r="RWF695" s="61"/>
      <c r="RWG695" s="61"/>
      <c r="RWH695" s="61"/>
      <c r="RWI695" s="61"/>
      <c r="RWJ695" s="61"/>
      <c r="RWK695" s="61"/>
      <c r="RWL695" s="61"/>
      <c r="RWM695" s="61"/>
      <c r="RWN695" s="61"/>
      <c r="RWO695" s="61"/>
      <c r="RWP695" s="61"/>
      <c r="RWQ695" s="61"/>
      <c r="RWR695" s="61"/>
      <c r="RWS695" s="61"/>
      <c r="RWT695" s="61"/>
      <c r="RWU695" s="61"/>
      <c r="RWV695" s="61"/>
      <c r="RWW695" s="61"/>
      <c r="RWX695" s="61"/>
      <c r="RWY695" s="61"/>
      <c r="RWZ695" s="61"/>
      <c r="RXA695" s="61"/>
      <c r="RXB695" s="61"/>
      <c r="RXC695" s="61"/>
      <c r="RXD695" s="61"/>
      <c r="RXE695" s="61"/>
      <c r="RXF695" s="61"/>
      <c r="RXG695" s="61"/>
      <c r="RXH695" s="61"/>
      <c r="RXI695" s="61"/>
      <c r="RXJ695" s="61"/>
      <c r="RXK695" s="61"/>
      <c r="RXL695" s="61"/>
      <c r="RXM695" s="61"/>
      <c r="RXN695" s="61"/>
      <c r="RXO695" s="61"/>
      <c r="RXP695" s="61"/>
      <c r="RXQ695" s="61"/>
      <c r="RXR695" s="61"/>
      <c r="RXS695" s="61"/>
      <c r="RXT695" s="61"/>
      <c r="RXU695" s="61"/>
      <c r="RXV695" s="61"/>
      <c r="RXW695" s="61"/>
      <c r="RXX695" s="61"/>
      <c r="RXY695" s="61"/>
      <c r="RXZ695" s="61"/>
      <c r="RYA695" s="61"/>
      <c r="RYB695" s="61"/>
      <c r="RYC695" s="61"/>
      <c r="RYD695" s="61"/>
      <c r="RYE695" s="61"/>
      <c r="RYF695" s="61"/>
      <c r="RYG695" s="61"/>
      <c r="RYH695" s="61"/>
      <c r="RYI695" s="61"/>
      <c r="RYJ695" s="61"/>
      <c r="RYK695" s="61"/>
      <c r="RYL695" s="61"/>
      <c r="RYM695" s="61"/>
      <c r="RYN695" s="61"/>
      <c r="RYO695" s="61"/>
      <c r="RYP695" s="61"/>
      <c r="RYQ695" s="61"/>
      <c r="RYR695" s="61"/>
      <c r="RYS695" s="61"/>
      <c r="RYT695" s="61"/>
      <c r="RYU695" s="61"/>
      <c r="RYV695" s="61"/>
      <c r="RYW695" s="61"/>
      <c r="RYX695" s="61"/>
      <c r="RYY695" s="61"/>
      <c r="RYZ695" s="61"/>
      <c r="RZA695" s="61"/>
      <c r="RZB695" s="61"/>
      <c r="RZC695" s="61"/>
      <c r="RZD695" s="61"/>
      <c r="RZE695" s="61"/>
      <c r="RZF695" s="61"/>
      <c r="RZG695" s="61"/>
      <c r="RZH695" s="61"/>
      <c r="RZI695" s="61"/>
      <c r="RZJ695" s="61"/>
      <c r="RZK695" s="61"/>
      <c r="RZL695" s="61"/>
      <c r="RZM695" s="61"/>
      <c r="RZN695" s="61"/>
      <c r="RZO695" s="61"/>
      <c r="RZP695" s="61"/>
      <c r="RZQ695" s="61"/>
      <c r="RZR695" s="61"/>
      <c r="RZS695" s="61"/>
      <c r="RZT695" s="61"/>
      <c r="RZU695" s="61"/>
      <c r="RZV695" s="61"/>
      <c r="RZW695" s="61"/>
      <c r="RZX695" s="61"/>
      <c r="RZY695" s="61"/>
      <c r="RZZ695" s="61"/>
      <c r="SAA695" s="61"/>
      <c r="SAB695" s="61"/>
      <c r="SAC695" s="61"/>
      <c r="SAD695" s="61"/>
      <c r="SAE695" s="61"/>
      <c r="SAF695" s="61"/>
      <c r="SAG695" s="61"/>
      <c r="SAH695" s="61"/>
      <c r="SAI695" s="61"/>
      <c r="SAJ695" s="61"/>
      <c r="SAK695" s="61"/>
      <c r="SAL695" s="61"/>
      <c r="SAM695" s="61"/>
      <c r="SAN695" s="61"/>
      <c r="SAO695" s="61"/>
      <c r="SAP695" s="61"/>
      <c r="SAQ695" s="61"/>
      <c r="SAR695" s="61"/>
      <c r="SAS695" s="61"/>
      <c r="SAT695" s="61"/>
      <c r="SAU695" s="61"/>
      <c r="SAV695" s="61"/>
      <c r="SAW695" s="61"/>
      <c r="SAX695" s="61"/>
      <c r="SAY695" s="61"/>
      <c r="SAZ695" s="61"/>
      <c r="SBA695" s="61"/>
      <c r="SBB695" s="61"/>
      <c r="SBC695" s="61"/>
      <c r="SBD695" s="61"/>
      <c r="SBE695" s="61"/>
      <c r="SBF695" s="61"/>
      <c r="SBG695" s="61"/>
      <c r="SBH695" s="61"/>
      <c r="SBI695" s="61"/>
      <c r="SBJ695" s="61"/>
      <c r="SBK695" s="61"/>
      <c r="SBL695" s="61"/>
      <c r="SBM695" s="61"/>
      <c r="SBN695" s="61"/>
      <c r="SBO695" s="61"/>
      <c r="SBP695" s="61"/>
      <c r="SBQ695" s="61"/>
      <c r="SBR695" s="61"/>
      <c r="SBS695" s="61"/>
      <c r="SBT695" s="61"/>
      <c r="SBU695" s="61"/>
      <c r="SBV695" s="61"/>
      <c r="SBW695" s="61"/>
      <c r="SBX695" s="61"/>
      <c r="SBY695" s="61"/>
      <c r="SBZ695" s="61"/>
      <c r="SCA695" s="61"/>
      <c r="SCB695" s="61"/>
      <c r="SCC695" s="61"/>
      <c r="SCD695" s="61"/>
      <c r="SCE695" s="61"/>
      <c r="SCF695" s="61"/>
      <c r="SCG695" s="61"/>
      <c r="SCH695" s="61"/>
      <c r="SCI695" s="61"/>
      <c r="SCJ695" s="61"/>
      <c r="SCK695" s="61"/>
      <c r="SCL695" s="61"/>
      <c r="SCM695" s="61"/>
      <c r="SCN695" s="61"/>
      <c r="SCO695" s="61"/>
      <c r="SCP695" s="61"/>
      <c r="SCQ695" s="61"/>
      <c r="SCR695" s="61"/>
      <c r="SCS695" s="61"/>
      <c r="SCT695" s="61"/>
      <c r="SCU695" s="61"/>
      <c r="SCV695" s="61"/>
      <c r="SCW695" s="61"/>
      <c r="SCX695" s="61"/>
      <c r="SCY695" s="61"/>
      <c r="SCZ695" s="61"/>
      <c r="SDA695" s="61"/>
      <c r="SDB695" s="61"/>
      <c r="SDC695" s="61"/>
      <c r="SDD695" s="61"/>
      <c r="SDE695" s="61"/>
      <c r="SDF695" s="61"/>
      <c r="SDG695" s="61"/>
      <c r="SDH695" s="61"/>
      <c r="SDI695" s="61"/>
      <c r="SDJ695" s="61"/>
      <c r="SDK695" s="61"/>
      <c r="SDL695" s="61"/>
      <c r="SDM695" s="61"/>
      <c r="SDN695" s="61"/>
      <c r="SDO695" s="61"/>
      <c r="SDP695" s="61"/>
      <c r="SDQ695" s="61"/>
      <c r="SDR695" s="61"/>
      <c r="SDS695" s="61"/>
      <c r="SDT695" s="61"/>
      <c r="SDU695" s="61"/>
      <c r="SDV695" s="61"/>
      <c r="SDW695" s="61"/>
      <c r="SDX695" s="61"/>
      <c r="SDY695" s="61"/>
      <c r="SDZ695" s="61"/>
      <c r="SEA695" s="61"/>
      <c r="SEB695" s="61"/>
      <c r="SEC695" s="61"/>
      <c r="SED695" s="61"/>
      <c r="SEE695" s="61"/>
      <c r="SEF695" s="61"/>
      <c r="SEG695" s="61"/>
      <c r="SEH695" s="61"/>
      <c r="SEI695" s="61"/>
      <c r="SEJ695" s="61"/>
      <c r="SEK695" s="61"/>
      <c r="SEL695" s="61"/>
      <c r="SEM695" s="61"/>
      <c r="SEN695" s="61"/>
      <c r="SEO695" s="61"/>
      <c r="SEP695" s="61"/>
      <c r="SEQ695" s="61"/>
      <c r="SER695" s="61"/>
      <c r="SES695" s="61"/>
      <c r="SET695" s="61"/>
      <c r="SEU695" s="61"/>
      <c r="SEV695" s="61"/>
      <c r="SEW695" s="61"/>
      <c r="SEX695" s="61"/>
      <c r="SEY695" s="61"/>
      <c r="SEZ695" s="61"/>
      <c r="SFA695" s="61"/>
      <c r="SFB695" s="61"/>
      <c r="SFC695" s="61"/>
      <c r="SFD695" s="61"/>
      <c r="SFE695" s="61"/>
      <c r="SFF695" s="61"/>
      <c r="SFG695" s="61"/>
      <c r="SFH695" s="61"/>
      <c r="SFI695" s="61"/>
      <c r="SFJ695" s="61"/>
      <c r="SFK695" s="61"/>
      <c r="SFL695" s="61"/>
      <c r="SFM695" s="61"/>
      <c r="SFN695" s="61"/>
      <c r="SFO695" s="61"/>
      <c r="SFP695" s="61"/>
      <c r="SFQ695" s="61"/>
      <c r="SFR695" s="61"/>
      <c r="SFS695" s="61"/>
      <c r="SFT695" s="61"/>
      <c r="SFU695" s="61"/>
      <c r="SFV695" s="61"/>
      <c r="SFW695" s="61"/>
      <c r="SFX695" s="61"/>
      <c r="SFY695" s="61"/>
      <c r="SFZ695" s="61"/>
      <c r="SGA695" s="61"/>
      <c r="SGB695" s="61"/>
      <c r="SGC695" s="61"/>
      <c r="SGD695" s="61"/>
      <c r="SGE695" s="61"/>
      <c r="SGF695" s="61"/>
      <c r="SGG695" s="61"/>
      <c r="SGH695" s="61"/>
      <c r="SGI695" s="61"/>
      <c r="SGJ695" s="61"/>
      <c r="SGK695" s="61"/>
      <c r="SGL695" s="61"/>
      <c r="SGM695" s="61"/>
      <c r="SGN695" s="61"/>
      <c r="SGO695" s="61"/>
      <c r="SGP695" s="61"/>
      <c r="SGQ695" s="61"/>
      <c r="SGR695" s="61"/>
      <c r="SGS695" s="61"/>
      <c r="SGT695" s="61"/>
      <c r="SGU695" s="61"/>
      <c r="SGV695" s="61"/>
      <c r="SGW695" s="61"/>
      <c r="SGX695" s="61"/>
      <c r="SGY695" s="61"/>
      <c r="SGZ695" s="61"/>
      <c r="SHA695" s="61"/>
      <c r="SHB695" s="61"/>
      <c r="SHC695" s="61"/>
      <c r="SHD695" s="61"/>
      <c r="SHE695" s="61"/>
      <c r="SHF695" s="61"/>
      <c r="SHG695" s="61"/>
      <c r="SHH695" s="61"/>
      <c r="SHI695" s="61"/>
      <c r="SHJ695" s="61"/>
      <c r="SHK695" s="61"/>
      <c r="SHL695" s="61"/>
      <c r="SHM695" s="61"/>
      <c r="SHN695" s="61"/>
      <c r="SHO695" s="61"/>
      <c r="SHP695" s="61"/>
      <c r="SHQ695" s="61"/>
      <c r="SHR695" s="61"/>
      <c r="SHS695" s="61"/>
      <c r="SHT695" s="61"/>
      <c r="SHU695" s="61"/>
      <c r="SHV695" s="61"/>
      <c r="SHW695" s="61"/>
      <c r="SHX695" s="61"/>
      <c r="SHY695" s="61"/>
      <c r="SHZ695" s="61"/>
      <c r="SIA695" s="61"/>
      <c r="SIB695" s="61"/>
      <c r="SIC695" s="61"/>
      <c r="SID695" s="61"/>
      <c r="SIE695" s="61"/>
      <c r="SIF695" s="61"/>
      <c r="SIG695" s="61"/>
      <c r="SIH695" s="61"/>
      <c r="SII695" s="61"/>
      <c r="SIJ695" s="61"/>
      <c r="SIK695" s="61"/>
      <c r="SIL695" s="61"/>
      <c r="SIM695" s="61"/>
      <c r="SIN695" s="61"/>
      <c r="SIO695" s="61"/>
      <c r="SIP695" s="61"/>
      <c r="SIQ695" s="61"/>
      <c r="SIR695" s="61"/>
      <c r="SIS695" s="61"/>
      <c r="SIT695" s="61"/>
      <c r="SIU695" s="61"/>
      <c r="SIV695" s="61"/>
      <c r="SIW695" s="61"/>
      <c r="SIX695" s="61"/>
      <c r="SIY695" s="61"/>
      <c r="SIZ695" s="61"/>
      <c r="SJA695" s="61"/>
      <c r="SJB695" s="61"/>
      <c r="SJC695" s="61"/>
      <c r="SJD695" s="61"/>
      <c r="SJE695" s="61"/>
      <c r="SJF695" s="61"/>
      <c r="SJG695" s="61"/>
      <c r="SJH695" s="61"/>
      <c r="SJI695" s="61"/>
      <c r="SJJ695" s="61"/>
      <c r="SJK695" s="61"/>
      <c r="SJL695" s="61"/>
      <c r="SJM695" s="61"/>
      <c r="SJN695" s="61"/>
      <c r="SJO695" s="61"/>
      <c r="SJP695" s="61"/>
      <c r="SJQ695" s="61"/>
      <c r="SJR695" s="61"/>
      <c r="SJS695" s="61"/>
      <c r="SJT695" s="61"/>
      <c r="SJU695" s="61"/>
      <c r="SJV695" s="61"/>
      <c r="SJW695" s="61"/>
      <c r="SJX695" s="61"/>
      <c r="SJY695" s="61"/>
      <c r="SJZ695" s="61"/>
      <c r="SKA695" s="61"/>
      <c r="SKB695" s="61"/>
      <c r="SKC695" s="61"/>
      <c r="SKD695" s="61"/>
      <c r="SKE695" s="61"/>
      <c r="SKF695" s="61"/>
      <c r="SKG695" s="61"/>
      <c r="SKH695" s="61"/>
      <c r="SKI695" s="61"/>
      <c r="SKJ695" s="61"/>
      <c r="SKK695" s="61"/>
      <c r="SKL695" s="61"/>
      <c r="SKM695" s="61"/>
      <c r="SKN695" s="61"/>
      <c r="SKO695" s="61"/>
      <c r="SKP695" s="61"/>
      <c r="SKQ695" s="61"/>
      <c r="SKR695" s="61"/>
      <c r="SKS695" s="61"/>
      <c r="SKT695" s="61"/>
      <c r="SKU695" s="61"/>
      <c r="SKV695" s="61"/>
      <c r="SKW695" s="61"/>
      <c r="SKX695" s="61"/>
      <c r="SKY695" s="61"/>
      <c r="SKZ695" s="61"/>
      <c r="SLA695" s="61"/>
      <c r="SLB695" s="61"/>
      <c r="SLC695" s="61"/>
      <c r="SLD695" s="61"/>
      <c r="SLE695" s="61"/>
      <c r="SLF695" s="61"/>
      <c r="SLG695" s="61"/>
      <c r="SLH695" s="61"/>
      <c r="SLI695" s="61"/>
      <c r="SLJ695" s="61"/>
      <c r="SLK695" s="61"/>
      <c r="SLL695" s="61"/>
      <c r="SLM695" s="61"/>
      <c r="SLN695" s="61"/>
      <c r="SLO695" s="61"/>
      <c r="SLP695" s="61"/>
      <c r="SLQ695" s="61"/>
      <c r="SLR695" s="61"/>
      <c r="SLS695" s="61"/>
      <c r="SLT695" s="61"/>
      <c r="SLU695" s="61"/>
      <c r="SLV695" s="61"/>
      <c r="SLW695" s="61"/>
      <c r="SLX695" s="61"/>
      <c r="SLY695" s="61"/>
      <c r="SLZ695" s="61"/>
      <c r="SMA695" s="61"/>
      <c r="SMB695" s="61"/>
      <c r="SMC695" s="61"/>
      <c r="SMD695" s="61"/>
      <c r="SME695" s="61"/>
      <c r="SMF695" s="61"/>
      <c r="SMG695" s="61"/>
      <c r="SMH695" s="61"/>
      <c r="SMI695" s="61"/>
      <c r="SMJ695" s="61"/>
      <c r="SMK695" s="61"/>
      <c r="SML695" s="61"/>
      <c r="SMM695" s="61"/>
      <c r="SMN695" s="61"/>
      <c r="SMO695" s="61"/>
      <c r="SMP695" s="61"/>
      <c r="SMQ695" s="61"/>
      <c r="SMR695" s="61"/>
      <c r="SMS695" s="61"/>
      <c r="SMT695" s="61"/>
      <c r="SMU695" s="61"/>
      <c r="SMV695" s="61"/>
      <c r="SMW695" s="61"/>
      <c r="SMX695" s="61"/>
      <c r="SMY695" s="61"/>
      <c r="SMZ695" s="61"/>
      <c r="SNA695" s="61"/>
      <c r="SNB695" s="61"/>
      <c r="SNC695" s="61"/>
      <c r="SND695" s="61"/>
      <c r="SNE695" s="61"/>
      <c r="SNF695" s="61"/>
      <c r="SNG695" s="61"/>
      <c r="SNH695" s="61"/>
      <c r="SNI695" s="61"/>
      <c r="SNJ695" s="61"/>
      <c r="SNK695" s="61"/>
      <c r="SNL695" s="61"/>
      <c r="SNM695" s="61"/>
      <c r="SNN695" s="61"/>
      <c r="SNO695" s="61"/>
      <c r="SNP695" s="61"/>
      <c r="SNQ695" s="61"/>
      <c r="SNR695" s="61"/>
      <c r="SNS695" s="61"/>
      <c r="SNT695" s="61"/>
      <c r="SNU695" s="61"/>
      <c r="SNV695" s="61"/>
      <c r="SNW695" s="61"/>
      <c r="SNX695" s="61"/>
      <c r="SNY695" s="61"/>
      <c r="SNZ695" s="61"/>
      <c r="SOA695" s="61"/>
      <c r="SOB695" s="61"/>
      <c r="SOC695" s="61"/>
      <c r="SOD695" s="61"/>
      <c r="SOE695" s="61"/>
      <c r="SOF695" s="61"/>
      <c r="SOG695" s="61"/>
      <c r="SOH695" s="61"/>
      <c r="SOI695" s="61"/>
      <c r="SOJ695" s="61"/>
      <c r="SOK695" s="61"/>
      <c r="SOL695" s="61"/>
      <c r="SOM695" s="61"/>
      <c r="SON695" s="61"/>
      <c r="SOO695" s="61"/>
      <c r="SOP695" s="61"/>
      <c r="SOQ695" s="61"/>
      <c r="SOR695" s="61"/>
      <c r="SOS695" s="61"/>
      <c r="SOT695" s="61"/>
      <c r="SOU695" s="61"/>
      <c r="SOV695" s="61"/>
      <c r="SOW695" s="61"/>
      <c r="SOX695" s="61"/>
      <c r="SOY695" s="61"/>
      <c r="SOZ695" s="61"/>
      <c r="SPA695" s="61"/>
      <c r="SPB695" s="61"/>
      <c r="SPC695" s="61"/>
      <c r="SPD695" s="61"/>
      <c r="SPE695" s="61"/>
      <c r="SPF695" s="61"/>
      <c r="SPG695" s="61"/>
      <c r="SPH695" s="61"/>
      <c r="SPI695" s="61"/>
      <c r="SPJ695" s="61"/>
      <c r="SPK695" s="61"/>
      <c r="SPL695" s="61"/>
      <c r="SPM695" s="61"/>
      <c r="SPN695" s="61"/>
      <c r="SPO695" s="61"/>
      <c r="SPP695" s="61"/>
      <c r="SPQ695" s="61"/>
      <c r="SPR695" s="61"/>
      <c r="SPS695" s="61"/>
      <c r="SPT695" s="61"/>
      <c r="SPU695" s="61"/>
      <c r="SPV695" s="61"/>
      <c r="SPW695" s="61"/>
      <c r="SPX695" s="61"/>
      <c r="SPY695" s="61"/>
      <c r="SPZ695" s="61"/>
      <c r="SQA695" s="61"/>
      <c r="SQB695" s="61"/>
      <c r="SQC695" s="61"/>
      <c r="SQD695" s="61"/>
      <c r="SQE695" s="61"/>
      <c r="SQF695" s="61"/>
      <c r="SQG695" s="61"/>
      <c r="SQH695" s="61"/>
      <c r="SQI695" s="61"/>
      <c r="SQJ695" s="61"/>
      <c r="SQK695" s="61"/>
      <c r="SQL695" s="61"/>
      <c r="SQM695" s="61"/>
      <c r="SQN695" s="61"/>
      <c r="SQO695" s="61"/>
      <c r="SQP695" s="61"/>
      <c r="SQQ695" s="61"/>
      <c r="SQR695" s="61"/>
      <c r="SQS695" s="61"/>
      <c r="SQT695" s="61"/>
      <c r="SQU695" s="61"/>
      <c r="SQV695" s="61"/>
      <c r="SQW695" s="61"/>
      <c r="SQX695" s="61"/>
      <c r="SQY695" s="61"/>
      <c r="SQZ695" s="61"/>
      <c r="SRA695" s="61"/>
      <c r="SRB695" s="61"/>
      <c r="SRC695" s="61"/>
      <c r="SRD695" s="61"/>
      <c r="SRE695" s="61"/>
      <c r="SRF695" s="61"/>
      <c r="SRG695" s="61"/>
      <c r="SRH695" s="61"/>
      <c r="SRI695" s="61"/>
      <c r="SRJ695" s="61"/>
      <c r="SRK695" s="61"/>
      <c r="SRL695" s="61"/>
      <c r="SRM695" s="61"/>
      <c r="SRN695" s="61"/>
      <c r="SRO695" s="61"/>
      <c r="SRP695" s="61"/>
      <c r="SRQ695" s="61"/>
      <c r="SRR695" s="61"/>
      <c r="SRS695" s="61"/>
      <c r="SRT695" s="61"/>
      <c r="SRU695" s="61"/>
      <c r="SRV695" s="61"/>
      <c r="SRW695" s="61"/>
      <c r="SRX695" s="61"/>
      <c r="SRY695" s="61"/>
      <c r="SRZ695" s="61"/>
      <c r="SSA695" s="61"/>
      <c r="SSB695" s="61"/>
      <c r="SSC695" s="61"/>
      <c r="SSD695" s="61"/>
      <c r="SSE695" s="61"/>
      <c r="SSF695" s="61"/>
      <c r="SSG695" s="61"/>
      <c r="SSH695" s="61"/>
      <c r="SSI695" s="61"/>
      <c r="SSJ695" s="61"/>
      <c r="SSK695" s="61"/>
      <c r="SSL695" s="61"/>
      <c r="SSM695" s="61"/>
      <c r="SSN695" s="61"/>
      <c r="SSO695" s="61"/>
      <c r="SSP695" s="61"/>
      <c r="SSQ695" s="61"/>
      <c r="SSR695" s="61"/>
      <c r="SSS695" s="61"/>
      <c r="SST695" s="61"/>
      <c r="SSU695" s="61"/>
      <c r="SSV695" s="61"/>
      <c r="SSW695" s="61"/>
      <c r="SSX695" s="61"/>
      <c r="SSY695" s="61"/>
      <c r="SSZ695" s="61"/>
      <c r="STA695" s="61"/>
      <c r="STB695" s="61"/>
      <c r="STC695" s="61"/>
      <c r="STD695" s="61"/>
      <c r="STE695" s="61"/>
      <c r="STF695" s="61"/>
      <c r="STG695" s="61"/>
      <c r="STH695" s="61"/>
      <c r="STI695" s="61"/>
      <c r="STJ695" s="61"/>
      <c r="STK695" s="61"/>
      <c r="STL695" s="61"/>
      <c r="STM695" s="61"/>
      <c r="STN695" s="61"/>
      <c r="STO695" s="61"/>
      <c r="STP695" s="61"/>
      <c r="STQ695" s="61"/>
      <c r="STR695" s="61"/>
      <c r="STS695" s="61"/>
      <c r="STT695" s="61"/>
      <c r="STU695" s="61"/>
      <c r="STV695" s="61"/>
      <c r="STW695" s="61"/>
      <c r="STX695" s="61"/>
      <c r="STY695" s="61"/>
      <c r="STZ695" s="61"/>
      <c r="SUA695" s="61"/>
      <c r="SUB695" s="61"/>
      <c r="SUC695" s="61"/>
      <c r="SUD695" s="61"/>
      <c r="SUE695" s="61"/>
      <c r="SUF695" s="61"/>
      <c r="SUG695" s="61"/>
      <c r="SUH695" s="61"/>
      <c r="SUI695" s="61"/>
      <c r="SUJ695" s="61"/>
      <c r="SUK695" s="61"/>
      <c r="SUL695" s="61"/>
      <c r="SUM695" s="61"/>
      <c r="SUN695" s="61"/>
      <c r="SUO695" s="61"/>
      <c r="SUP695" s="61"/>
      <c r="SUQ695" s="61"/>
      <c r="SUR695" s="61"/>
      <c r="SUS695" s="61"/>
      <c r="SUT695" s="61"/>
      <c r="SUU695" s="61"/>
      <c r="SUV695" s="61"/>
      <c r="SUW695" s="61"/>
      <c r="SUX695" s="61"/>
      <c r="SUY695" s="61"/>
      <c r="SUZ695" s="61"/>
      <c r="SVA695" s="61"/>
      <c r="SVB695" s="61"/>
      <c r="SVC695" s="61"/>
      <c r="SVD695" s="61"/>
      <c r="SVE695" s="61"/>
      <c r="SVF695" s="61"/>
      <c r="SVG695" s="61"/>
      <c r="SVH695" s="61"/>
      <c r="SVI695" s="61"/>
      <c r="SVJ695" s="61"/>
      <c r="SVK695" s="61"/>
      <c r="SVL695" s="61"/>
      <c r="SVM695" s="61"/>
      <c r="SVN695" s="61"/>
      <c r="SVO695" s="61"/>
      <c r="SVP695" s="61"/>
      <c r="SVQ695" s="61"/>
      <c r="SVR695" s="61"/>
      <c r="SVS695" s="61"/>
      <c r="SVT695" s="61"/>
      <c r="SVU695" s="61"/>
      <c r="SVV695" s="61"/>
      <c r="SVW695" s="61"/>
      <c r="SVX695" s="61"/>
      <c r="SVY695" s="61"/>
      <c r="SVZ695" s="61"/>
      <c r="SWA695" s="61"/>
      <c r="SWB695" s="61"/>
      <c r="SWC695" s="61"/>
      <c r="SWD695" s="61"/>
      <c r="SWE695" s="61"/>
      <c r="SWF695" s="61"/>
      <c r="SWG695" s="61"/>
      <c r="SWH695" s="61"/>
      <c r="SWI695" s="61"/>
      <c r="SWJ695" s="61"/>
      <c r="SWK695" s="61"/>
      <c r="SWL695" s="61"/>
      <c r="SWM695" s="61"/>
      <c r="SWN695" s="61"/>
      <c r="SWO695" s="61"/>
      <c r="SWP695" s="61"/>
      <c r="SWQ695" s="61"/>
      <c r="SWR695" s="61"/>
      <c r="SWS695" s="61"/>
      <c r="SWT695" s="61"/>
      <c r="SWU695" s="61"/>
      <c r="SWV695" s="61"/>
      <c r="SWW695" s="61"/>
      <c r="SWX695" s="61"/>
      <c r="SWY695" s="61"/>
      <c r="SWZ695" s="61"/>
      <c r="SXA695" s="61"/>
      <c r="SXB695" s="61"/>
      <c r="SXC695" s="61"/>
      <c r="SXD695" s="61"/>
      <c r="SXE695" s="61"/>
      <c r="SXF695" s="61"/>
      <c r="SXG695" s="61"/>
      <c r="SXH695" s="61"/>
      <c r="SXI695" s="61"/>
      <c r="SXJ695" s="61"/>
      <c r="SXK695" s="61"/>
      <c r="SXL695" s="61"/>
      <c r="SXM695" s="61"/>
      <c r="SXN695" s="61"/>
      <c r="SXO695" s="61"/>
      <c r="SXP695" s="61"/>
      <c r="SXQ695" s="61"/>
      <c r="SXR695" s="61"/>
      <c r="SXS695" s="61"/>
      <c r="SXT695" s="61"/>
      <c r="SXU695" s="61"/>
      <c r="SXV695" s="61"/>
      <c r="SXW695" s="61"/>
      <c r="SXX695" s="61"/>
      <c r="SXY695" s="61"/>
      <c r="SXZ695" s="61"/>
      <c r="SYA695" s="61"/>
      <c r="SYB695" s="61"/>
      <c r="SYC695" s="61"/>
      <c r="SYD695" s="61"/>
      <c r="SYE695" s="61"/>
      <c r="SYF695" s="61"/>
      <c r="SYG695" s="61"/>
      <c r="SYH695" s="61"/>
      <c r="SYI695" s="61"/>
      <c r="SYJ695" s="61"/>
      <c r="SYK695" s="61"/>
      <c r="SYL695" s="61"/>
      <c r="SYM695" s="61"/>
      <c r="SYN695" s="61"/>
      <c r="SYO695" s="61"/>
      <c r="SYP695" s="61"/>
      <c r="SYQ695" s="61"/>
      <c r="SYR695" s="61"/>
      <c r="SYS695" s="61"/>
      <c r="SYT695" s="61"/>
      <c r="SYU695" s="61"/>
      <c r="SYV695" s="61"/>
      <c r="SYW695" s="61"/>
      <c r="SYX695" s="61"/>
      <c r="SYY695" s="61"/>
      <c r="SYZ695" s="61"/>
      <c r="SZA695" s="61"/>
      <c r="SZB695" s="61"/>
      <c r="SZC695" s="61"/>
      <c r="SZD695" s="61"/>
      <c r="SZE695" s="61"/>
      <c r="SZF695" s="61"/>
      <c r="SZG695" s="61"/>
      <c r="SZH695" s="61"/>
      <c r="SZI695" s="61"/>
      <c r="SZJ695" s="61"/>
      <c r="SZK695" s="61"/>
      <c r="SZL695" s="61"/>
      <c r="SZM695" s="61"/>
      <c r="SZN695" s="61"/>
      <c r="SZO695" s="61"/>
      <c r="SZP695" s="61"/>
      <c r="SZQ695" s="61"/>
      <c r="SZR695" s="61"/>
      <c r="SZS695" s="61"/>
      <c r="SZT695" s="61"/>
      <c r="SZU695" s="61"/>
      <c r="SZV695" s="61"/>
      <c r="SZW695" s="61"/>
      <c r="SZX695" s="61"/>
      <c r="SZY695" s="61"/>
      <c r="SZZ695" s="61"/>
      <c r="TAA695" s="61"/>
      <c r="TAB695" s="61"/>
      <c r="TAC695" s="61"/>
      <c r="TAD695" s="61"/>
      <c r="TAE695" s="61"/>
      <c r="TAF695" s="61"/>
      <c r="TAG695" s="61"/>
      <c r="TAH695" s="61"/>
      <c r="TAI695" s="61"/>
      <c r="TAJ695" s="61"/>
      <c r="TAK695" s="61"/>
      <c r="TAL695" s="61"/>
      <c r="TAM695" s="61"/>
      <c r="TAN695" s="61"/>
      <c r="TAO695" s="61"/>
      <c r="TAP695" s="61"/>
      <c r="TAQ695" s="61"/>
      <c r="TAR695" s="61"/>
      <c r="TAS695" s="61"/>
      <c r="TAT695" s="61"/>
      <c r="TAU695" s="61"/>
      <c r="TAV695" s="61"/>
      <c r="TAW695" s="61"/>
      <c r="TAX695" s="61"/>
      <c r="TAY695" s="61"/>
      <c r="TAZ695" s="61"/>
      <c r="TBA695" s="61"/>
      <c r="TBB695" s="61"/>
      <c r="TBC695" s="61"/>
      <c r="TBD695" s="61"/>
      <c r="TBE695" s="61"/>
      <c r="TBF695" s="61"/>
      <c r="TBG695" s="61"/>
      <c r="TBH695" s="61"/>
      <c r="TBI695" s="61"/>
      <c r="TBJ695" s="61"/>
      <c r="TBK695" s="61"/>
      <c r="TBL695" s="61"/>
      <c r="TBM695" s="61"/>
      <c r="TBN695" s="61"/>
      <c r="TBO695" s="61"/>
      <c r="TBP695" s="61"/>
      <c r="TBQ695" s="61"/>
      <c r="TBR695" s="61"/>
      <c r="TBS695" s="61"/>
      <c r="TBT695" s="61"/>
      <c r="TBU695" s="61"/>
      <c r="TBV695" s="61"/>
      <c r="TBW695" s="61"/>
      <c r="TBX695" s="61"/>
      <c r="TBY695" s="61"/>
      <c r="TBZ695" s="61"/>
      <c r="TCA695" s="61"/>
      <c r="TCB695" s="61"/>
      <c r="TCC695" s="61"/>
      <c r="TCD695" s="61"/>
      <c r="TCE695" s="61"/>
      <c r="TCF695" s="61"/>
      <c r="TCG695" s="61"/>
      <c r="TCH695" s="61"/>
      <c r="TCI695" s="61"/>
      <c r="TCJ695" s="61"/>
      <c r="TCK695" s="61"/>
      <c r="TCL695" s="61"/>
      <c r="TCM695" s="61"/>
      <c r="TCN695" s="61"/>
      <c r="TCO695" s="61"/>
      <c r="TCP695" s="61"/>
      <c r="TCQ695" s="61"/>
      <c r="TCR695" s="61"/>
      <c r="TCS695" s="61"/>
      <c r="TCT695" s="61"/>
      <c r="TCU695" s="61"/>
      <c r="TCV695" s="61"/>
      <c r="TCW695" s="61"/>
      <c r="TCX695" s="61"/>
      <c r="TCY695" s="61"/>
      <c r="TCZ695" s="61"/>
      <c r="TDA695" s="61"/>
      <c r="TDB695" s="61"/>
      <c r="TDC695" s="61"/>
      <c r="TDD695" s="61"/>
      <c r="TDE695" s="61"/>
      <c r="TDF695" s="61"/>
      <c r="TDG695" s="61"/>
      <c r="TDH695" s="61"/>
      <c r="TDI695" s="61"/>
      <c r="TDJ695" s="61"/>
      <c r="TDK695" s="61"/>
      <c r="TDL695" s="61"/>
      <c r="TDM695" s="61"/>
      <c r="TDN695" s="61"/>
      <c r="TDO695" s="61"/>
      <c r="TDP695" s="61"/>
      <c r="TDQ695" s="61"/>
      <c r="TDR695" s="61"/>
      <c r="TDS695" s="61"/>
      <c r="TDT695" s="61"/>
      <c r="TDU695" s="61"/>
      <c r="TDV695" s="61"/>
      <c r="TDW695" s="61"/>
      <c r="TDX695" s="61"/>
      <c r="TDY695" s="61"/>
      <c r="TDZ695" s="61"/>
      <c r="TEA695" s="61"/>
      <c r="TEB695" s="61"/>
      <c r="TEC695" s="61"/>
      <c r="TED695" s="61"/>
      <c r="TEE695" s="61"/>
      <c r="TEF695" s="61"/>
      <c r="TEG695" s="61"/>
      <c r="TEH695" s="61"/>
      <c r="TEI695" s="61"/>
      <c r="TEJ695" s="61"/>
      <c r="TEK695" s="61"/>
      <c r="TEL695" s="61"/>
      <c r="TEM695" s="61"/>
      <c r="TEN695" s="61"/>
      <c r="TEO695" s="61"/>
      <c r="TEP695" s="61"/>
      <c r="TEQ695" s="61"/>
      <c r="TER695" s="61"/>
      <c r="TES695" s="61"/>
      <c r="TET695" s="61"/>
      <c r="TEU695" s="61"/>
      <c r="TEV695" s="61"/>
      <c r="TEW695" s="61"/>
      <c r="TEX695" s="61"/>
      <c r="TEY695" s="61"/>
      <c r="TEZ695" s="61"/>
      <c r="TFA695" s="61"/>
      <c r="TFB695" s="61"/>
      <c r="TFC695" s="61"/>
      <c r="TFD695" s="61"/>
      <c r="TFE695" s="61"/>
      <c r="TFF695" s="61"/>
      <c r="TFG695" s="61"/>
      <c r="TFH695" s="61"/>
      <c r="TFI695" s="61"/>
      <c r="TFJ695" s="61"/>
      <c r="TFK695" s="61"/>
      <c r="TFL695" s="61"/>
      <c r="TFM695" s="61"/>
      <c r="TFN695" s="61"/>
      <c r="TFO695" s="61"/>
      <c r="TFP695" s="61"/>
      <c r="TFQ695" s="61"/>
      <c r="TFR695" s="61"/>
      <c r="TFS695" s="61"/>
      <c r="TFT695" s="61"/>
      <c r="TFU695" s="61"/>
      <c r="TFV695" s="61"/>
      <c r="TFW695" s="61"/>
      <c r="TFX695" s="61"/>
      <c r="TFY695" s="61"/>
      <c r="TFZ695" s="61"/>
      <c r="TGA695" s="61"/>
      <c r="TGB695" s="61"/>
      <c r="TGC695" s="61"/>
      <c r="TGD695" s="61"/>
      <c r="TGE695" s="61"/>
      <c r="TGF695" s="61"/>
      <c r="TGG695" s="61"/>
      <c r="TGH695" s="61"/>
      <c r="TGI695" s="61"/>
      <c r="TGJ695" s="61"/>
      <c r="TGK695" s="61"/>
      <c r="TGL695" s="61"/>
      <c r="TGM695" s="61"/>
      <c r="TGN695" s="61"/>
      <c r="TGO695" s="61"/>
      <c r="TGP695" s="61"/>
      <c r="TGQ695" s="61"/>
      <c r="TGR695" s="61"/>
      <c r="TGS695" s="61"/>
      <c r="TGT695" s="61"/>
      <c r="TGU695" s="61"/>
      <c r="TGV695" s="61"/>
      <c r="TGW695" s="61"/>
      <c r="TGX695" s="61"/>
      <c r="TGY695" s="61"/>
      <c r="TGZ695" s="61"/>
      <c r="THA695" s="61"/>
      <c r="THB695" s="61"/>
      <c r="THC695" s="61"/>
      <c r="THD695" s="61"/>
      <c r="THE695" s="61"/>
      <c r="THF695" s="61"/>
      <c r="THG695" s="61"/>
      <c r="THH695" s="61"/>
      <c r="THI695" s="61"/>
      <c r="THJ695" s="61"/>
      <c r="THK695" s="61"/>
      <c r="THL695" s="61"/>
      <c r="THM695" s="61"/>
      <c r="THN695" s="61"/>
      <c r="THO695" s="61"/>
      <c r="THP695" s="61"/>
      <c r="THQ695" s="61"/>
      <c r="THR695" s="61"/>
      <c r="THS695" s="61"/>
      <c r="THT695" s="61"/>
      <c r="THU695" s="61"/>
      <c r="THV695" s="61"/>
      <c r="THW695" s="61"/>
      <c r="THX695" s="61"/>
      <c r="THY695" s="61"/>
      <c r="THZ695" s="61"/>
      <c r="TIA695" s="61"/>
      <c r="TIB695" s="61"/>
      <c r="TIC695" s="61"/>
      <c r="TID695" s="61"/>
      <c r="TIE695" s="61"/>
      <c r="TIF695" s="61"/>
      <c r="TIG695" s="61"/>
      <c r="TIH695" s="61"/>
      <c r="TII695" s="61"/>
      <c r="TIJ695" s="61"/>
      <c r="TIK695" s="61"/>
      <c r="TIL695" s="61"/>
      <c r="TIM695" s="61"/>
      <c r="TIN695" s="61"/>
      <c r="TIO695" s="61"/>
      <c r="TIP695" s="61"/>
      <c r="TIQ695" s="61"/>
      <c r="TIR695" s="61"/>
      <c r="TIS695" s="61"/>
      <c r="TIT695" s="61"/>
      <c r="TIU695" s="61"/>
      <c r="TIV695" s="61"/>
      <c r="TIW695" s="61"/>
      <c r="TIX695" s="61"/>
      <c r="TIY695" s="61"/>
      <c r="TIZ695" s="61"/>
      <c r="TJA695" s="61"/>
      <c r="TJB695" s="61"/>
      <c r="TJC695" s="61"/>
      <c r="TJD695" s="61"/>
      <c r="TJE695" s="61"/>
      <c r="TJF695" s="61"/>
      <c r="TJG695" s="61"/>
      <c r="TJH695" s="61"/>
      <c r="TJI695" s="61"/>
      <c r="TJJ695" s="61"/>
      <c r="TJK695" s="61"/>
      <c r="TJL695" s="61"/>
      <c r="TJM695" s="61"/>
      <c r="TJN695" s="61"/>
      <c r="TJO695" s="61"/>
      <c r="TJP695" s="61"/>
      <c r="TJQ695" s="61"/>
      <c r="TJR695" s="61"/>
      <c r="TJS695" s="61"/>
      <c r="TJT695" s="61"/>
      <c r="TJU695" s="61"/>
      <c r="TJV695" s="61"/>
      <c r="TJW695" s="61"/>
      <c r="TJX695" s="61"/>
      <c r="TJY695" s="61"/>
      <c r="TJZ695" s="61"/>
      <c r="TKA695" s="61"/>
      <c r="TKB695" s="61"/>
      <c r="TKC695" s="61"/>
      <c r="TKD695" s="61"/>
      <c r="TKE695" s="61"/>
      <c r="TKF695" s="61"/>
      <c r="TKG695" s="61"/>
      <c r="TKH695" s="61"/>
      <c r="TKI695" s="61"/>
      <c r="TKJ695" s="61"/>
      <c r="TKK695" s="61"/>
      <c r="TKL695" s="61"/>
      <c r="TKM695" s="61"/>
      <c r="TKN695" s="61"/>
      <c r="TKO695" s="61"/>
      <c r="TKP695" s="61"/>
      <c r="TKQ695" s="61"/>
      <c r="TKR695" s="61"/>
      <c r="TKS695" s="61"/>
      <c r="TKT695" s="61"/>
      <c r="TKU695" s="61"/>
      <c r="TKV695" s="61"/>
      <c r="TKW695" s="61"/>
      <c r="TKX695" s="61"/>
      <c r="TKY695" s="61"/>
      <c r="TKZ695" s="61"/>
      <c r="TLA695" s="61"/>
      <c r="TLB695" s="61"/>
      <c r="TLC695" s="61"/>
      <c r="TLD695" s="61"/>
      <c r="TLE695" s="61"/>
      <c r="TLF695" s="61"/>
      <c r="TLG695" s="61"/>
      <c r="TLH695" s="61"/>
      <c r="TLI695" s="61"/>
      <c r="TLJ695" s="61"/>
      <c r="TLK695" s="61"/>
      <c r="TLL695" s="61"/>
      <c r="TLM695" s="61"/>
      <c r="TLN695" s="61"/>
      <c r="TLO695" s="61"/>
      <c r="TLP695" s="61"/>
      <c r="TLQ695" s="61"/>
      <c r="TLR695" s="61"/>
      <c r="TLS695" s="61"/>
      <c r="TLT695" s="61"/>
      <c r="TLU695" s="61"/>
      <c r="TLV695" s="61"/>
      <c r="TLW695" s="61"/>
      <c r="TLX695" s="61"/>
      <c r="TLY695" s="61"/>
      <c r="TLZ695" s="61"/>
      <c r="TMA695" s="61"/>
      <c r="TMB695" s="61"/>
      <c r="TMC695" s="61"/>
      <c r="TMD695" s="61"/>
      <c r="TME695" s="61"/>
      <c r="TMF695" s="61"/>
      <c r="TMG695" s="61"/>
      <c r="TMH695" s="61"/>
      <c r="TMI695" s="61"/>
      <c r="TMJ695" s="61"/>
      <c r="TMK695" s="61"/>
      <c r="TML695" s="61"/>
      <c r="TMM695" s="61"/>
      <c r="TMN695" s="61"/>
      <c r="TMO695" s="61"/>
      <c r="TMP695" s="61"/>
      <c r="TMQ695" s="61"/>
      <c r="TMR695" s="61"/>
      <c r="TMS695" s="61"/>
      <c r="TMT695" s="61"/>
      <c r="TMU695" s="61"/>
      <c r="TMV695" s="61"/>
      <c r="TMW695" s="61"/>
      <c r="TMX695" s="61"/>
      <c r="TMY695" s="61"/>
      <c r="TMZ695" s="61"/>
      <c r="TNA695" s="61"/>
      <c r="TNB695" s="61"/>
      <c r="TNC695" s="61"/>
      <c r="TND695" s="61"/>
      <c r="TNE695" s="61"/>
      <c r="TNF695" s="61"/>
      <c r="TNG695" s="61"/>
      <c r="TNH695" s="61"/>
      <c r="TNI695" s="61"/>
      <c r="TNJ695" s="61"/>
      <c r="TNK695" s="61"/>
      <c r="TNL695" s="61"/>
      <c r="TNM695" s="61"/>
      <c r="TNN695" s="61"/>
      <c r="TNO695" s="61"/>
      <c r="TNP695" s="61"/>
      <c r="TNQ695" s="61"/>
      <c r="TNR695" s="61"/>
      <c r="TNS695" s="61"/>
      <c r="TNT695" s="61"/>
      <c r="TNU695" s="61"/>
      <c r="TNV695" s="61"/>
      <c r="TNW695" s="61"/>
      <c r="TNX695" s="61"/>
      <c r="TNY695" s="61"/>
      <c r="TNZ695" s="61"/>
      <c r="TOA695" s="61"/>
      <c r="TOB695" s="61"/>
      <c r="TOC695" s="61"/>
      <c r="TOD695" s="61"/>
      <c r="TOE695" s="61"/>
      <c r="TOF695" s="61"/>
      <c r="TOG695" s="61"/>
      <c r="TOH695" s="61"/>
      <c r="TOI695" s="61"/>
      <c r="TOJ695" s="61"/>
      <c r="TOK695" s="61"/>
      <c r="TOL695" s="61"/>
      <c r="TOM695" s="61"/>
      <c r="TON695" s="61"/>
      <c r="TOO695" s="61"/>
      <c r="TOP695" s="61"/>
      <c r="TOQ695" s="61"/>
      <c r="TOR695" s="61"/>
      <c r="TOS695" s="61"/>
      <c r="TOT695" s="61"/>
      <c r="TOU695" s="61"/>
      <c r="TOV695" s="61"/>
      <c r="TOW695" s="61"/>
      <c r="TOX695" s="61"/>
      <c r="TOY695" s="61"/>
      <c r="TOZ695" s="61"/>
      <c r="TPA695" s="61"/>
      <c r="TPB695" s="61"/>
      <c r="TPC695" s="61"/>
      <c r="TPD695" s="61"/>
      <c r="TPE695" s="61"/>
      <c r="TPF695" s="61"/>
      <c r="TPG695" s="61"/>
      <c r="TPH695" s="61"/>
      <c r="TPI695" s="61"/>
      <c r="TPJ695" s="61"/>
      <c r="TPK695" s="61"/>
      <c r="TPL695" s="61"/>
      <c r="TPM695" s="61"/>
      <c r="TPN695" s="61"/>
      <c r="TPO695" s="61"/>
      <c r="TPP695" s="61"/>
      <c r="TPQ695" s="61"/>
      <c r="TPR695" s="61"/>
      <c r="TPS695" s="61"/>
      <c r="TPT695" s="61"/>
      <c r="TPU695" s="61"/>
      <c r="TPV695" s="61"/>
      <c r="TPW695" s="61"/>
      <c r="TPX695" s="61"/>
      <c r="TPY695" s="61"/>
      <c r="TPZ695" s="61"/>
      <c r="TQA695" s="61"/>
      <c r="TQB695" s="61"/>
      <c r="TQC695" s="61"/>
      <c r="TQD695" s="61"/>
      <c r="TQE695" s="61"/>
      <c r="TQF695" s="61"/>
      <c r="TQG695" s="61"/>
      <c r="TQH695" s="61"/>
      <c r="TQI695" s="61"/>
      <c r="TQJ695" s="61"/>
      <c r="TQK695" s="61"/>
      <c r="TQL695" s="61"/>
      <c r="TQM695" s="61"/>
      <c r="TQN695" s="61"/>
      <c r="TQO695" s="61"/>
      <c r="TQP695" s="61"/>
      <c r="TQQ695" s="61"/>
      <c r="TQR695" s="61"/>
      <c r="TQS695" s="61"/>
      <c r="TQT695" s="61"/>
      <c r="TQU695" s="61"/>
      <c r="TQV695" s="61"/>
      <c r="TQW695" s="61"/>
      <c r="TQX695" s="61"/>
      <c r="TQY695" s="61"/>
      <c r="TQZ695" s="61"/>
      <c r="TRA695" s="61"/>
      <c r="TRB695" s="61"/>
      <c r="TRC695" s="61"/>
      <c r="TRD695" s="61"/>
      <c r="TRE695" s="61"/>
      <c r="TRF695" s="61"/>
      <c r="TRG695" s="61"/>
      <c r="TRH695" s="61"/>
      <c r="TRI695" s="61"/>
      <c r="TRJ695" s="61"/>
      <c r="TRK695" s="61"/>
      <c r="TRL695" s="61"/>
      <c r="TRM695" s="61"/>
      <c r="TRN695" s="61"/>
      <c r="TRO695" s="61"/>
      <c r="TRP695" s="61"/>
      <c r="TRQ695" s="61"/>
      <c r="TRR695" s="61"/>
      <c r="TRS695" s="61"/>
      <c r="TRT695" s="61"/>
      <c r="TRU695" s="61"/>
      <c r="TRV695" s="61"/>
      <c r="TRW695" s="61"/>
      <c r="TRX695" s="61"/>
      <c r="TRY695" s="61"/>
      <c r="TRZ695" s="61"/>
      <c r="TSA695" s="61"/>
      <c r="TSB695" s="61"/>
      <c r="TSC695" s="61"/>
      <c r="TSD695" s="61"/>
      <c r="TSE695" s="61"/>
      <c r="TSF695" s="61"/>
      <c r="TSG695" s="61"/>
      <c r="TSH695" s="61"/>
      <c r="TSI695" s="61"/>
      <c r="TSJ695" s="61"/>
      <c r="TSK695" s="61"/>
      <c r="TSL695" s="61"/>
      <c r="TSM695" s="61"/>
      <c r="TSN695" s="61"/>
      <c r="TSO695" s="61"/>
      <c r="TSP695" s="61"/>
      <c r="TSQ695" s="61"/>
      <c r="TSR695" s="61"/>
      <c r="TSS695" s="61"/>
      <c r="TST695" s="61"/>
      <c r="TSU695" s="61"/>
      <c r="TSV695" s="61"/>
      <c r="TSW695" s="61"/>
      <c r="TSX695" s="61"/>
      <c r="TSY695" s="61"/>
      <c r="TSZ695" s="61"/>
      <c r="TTA695" s="61"/>
      <c r="TTB695" s="61"/>
      <c r="TTC695" s="61"/>
      <c r="TTD695" s="61"/>
      <c r="TTE695" s="61"/>
      <c r="TTF695" s="61"/>
      <c r="TTG695" s="61"/>
      <c r="TTH695" s="61"/>
      <c r="TTI695" s="61"/>
      <c r="TTJ695" s="61"/>
      <c r="TTK695" s="61"/>
      <c r="TTL695" s="61"/>
      <c r="TTM695" s="61"/>
      <c r="TTN695" s="61"/>
      <c r="TTO695" s="61"/>
      <c r="TTP695" s="61"/>
      <c r="TTQ695" s="61"/>
      <c r="TTR695" s="61"/>
      <c r="TTS695" s="61"/>
      <c r="TTT695" s="61"/>
      <c r="TTU695" s="61"/>
      <c r="TTV695" s="61"/>
      <c r="TTW695" s="61"/>
      <c r="TTX695" s="61"/>
      <c r="TTY695" s="61"/>
      <c r="TTZ695" s="61"/>
      <c r="TUA695" s="61"/>
      <c r="TUB695" s="61"/>
      <c r="TUC695" s="61"/>
      <c r="TUD695" s="61"/>
      <c r="TUE695" s="61"/>
      <c r="TUF695" s="61"/>
      <c r="TUG695" s="61"/>
      <c r="TUH695" s="61"/>
      <c r="TUI695" s="61"/>
      <c r="TUJ695" s="61"/>
      <c r="TUK695" s="61"/>
      <c r="TUL695" s="61"/>
      <c r="TUM695" s="61"/>
      <c r="TUN695" s="61"/>
      <c r="TUO695" s="61"/>
      <c r="TUP695" s="61"/>
      <c r="TUQ695" s="61"/>
      <c r="TUR695" s="61"/>
      <c r="TUS695" s="61"/>
      <c r="TUT695" s="61"/>
      <c r="TUU695" s="61"/>
      <c r="TUV695" s="61"/>
      <c r="TUW695" s="61"/>
      <c r="TUX695" s="61"/>
      <c r="TUY695" s="61"/>
      <c r="TUZ695" s="61"/>
      <c r="TVA695" s="61"/>
      <c r="TVB695" s="61"/>
      <c r="TVC695" s="61"/>
      <c r="TVD695" s="61"/>
      <c r="TVE695" s="61"/>
      <c r="TVF695" s="61"/>
      <c r="TVG695" s="61"/>
      <c r="TVH695" s="61"/>
      <c r="TVI695" s="61"/>
      <c r="TVJ695" s="61"/>
      <c r="TVK695" s="61"/>
      <c r="TVL695" s="61"/>
      <c r="TVM695" s="61"/>
      <c r="TVN695" s="61"/>
      <c r="TVO695" s="61"/>
      <c r="TVP695" s="61"/>
      <c r="TVQ695" s="61"/>
      <c r="TVR695" s="61"/>
      <c r="TVS695" s="61"/>
      <c r="TVT695" s="61"/>
      <c r="TVU695" s="61"/>
      <c r="TVV695" s="61"/>
      <c r="TVW695" s="61"/>
      <c r="TVX695" s="61"/>
      <c r="TVY695" s="61"/>
      <c r="TVZ695" s="61"/>
      <c r="TWA695" s="61"/>
      <c r="TWB695" s="61"/>
      <c r="TWC695" s="61"/>
      <c r="TWD695" s="61"/>
      <c r="TWE695" s="61"/>
      <c r="TWF695" s="61"/>
      <c r="TWG695" s="61"/>
      <c r="TWH695" s="61"/>
      <c r="TWI695" s="61"/>
      <c r="TWJ695" s="61"/>
      <c r="TWK695" s="61"/>
      <c r="TWL695" s="61"/>
      <c r="TWM695" s="61"/>
      <c r="TWN695" s="61"/>
      <c r="TWO695" s="61"/>
      <c r="TWP695" s="61"/>
      <c r="TWQ695" s="61"/>
      <c r="TWR695" s="61"/>
      <c r="TWS695" s="61"/>
      <c r="TWT695" s="61"/>
      <c r="TWU695" s="61"/>
      <c r="TWV695" s="61"/>
      <c r="TWW695" s="61"/>
      <c r="TWX695" s="61"/>
      <c r="TWY695" s="61"/>
      <c r="TWZ695" s="61"/>
      <c r="TXA695" s="61"/>
      <c r="TXB695" s="61"/>
      <c r="TXC695" s="61"/>
      <c r="TXD695" s="61"/>
      <c r="TXE695" s="61"/>
      <c r="TXF695" s="61"/>
      <c r="TXG695" s="61"/>
      <c r="TXH695" s="61"/>
      <c r="TXI695" s="61"/>
      <c r="TXJ695" s="61"/>
      <c r="TXK695" s="61"/>
      <c r="TXL695" s="61"/>
      <c r="TXM695" s="61"/>
      <c r="TXN695" s="61"/>
      <c r="TXO695" s="61"/>
      <c r="TXP695" s="61"/>
      <c r="TXQ695" s="61"/>
      <c r="TXR695" s="61"/>
      <c r="TXS695" s="61"/>
      <c r="TXT695" s="61"/>
      <c r="TXU695" s="61"/>
      <c r="TXV695" s="61"/>
      <c r="TXW695" s="61"/>
      <c r="TXX695" s="61"/>
      <c r="TXY695" s="61"/>
      <c r="TXZ695" s="61"/>
      <c r="TYA695" s="61"/>
      <c r="TYB695" s="61"/>
      <c r="TYC695" s="61"/>
      <c r="TYD695" s="61"/>
      <c r="TYE695" s="61"/>
      <c r="TYF695" s="61"/>
      <c r="TYG695" s="61"/>
      <c r="TYH695" s="61"/>
      <c r="TYI695" s="61"/>
      <c r="TYJ695" s="61"/>
      <c r="TYK695" s="61"/>
      <c r="TYL695" s="61"/>
      <c r="TYM695" s="61"/>
      <c r="TYN695" s="61"/>
      <c r="TYO695" s="61"/>
      <c r="TYP695" s="61"/>
      <c r="TYQ695" s="61"/>
      <c r="TYR695" s="61"/>
      <c r="TYS695" s="61"/>
      <c r="TYT695" s="61"/>
      <c r="TYU695" s="61"/>
      <c r="TYV695" s="61"/>
      <c r="TYW695" s="61"/>
      <c r="TYX695" s="61"/>
      <c r="TYY695" s="61"/>
      <c r="TYZ695" s="61"/>
      <c r="TZA695" s="61"/>
      <c r="TZB695" s="61"/>
      <c r="TZC695" s="61"/>
      <c r="TZD695" s="61"/>
      <c r="TZE695" s="61"/>
      <c r="TZF695" s="61"/>
      <c r="TZG695" s="61"/>
      <c r="TZH695" s="61"/>
      <c r="TZI695" s="61"/>
      <c r="TZJ695" s="61"/>
      <c r="TZK695" s="61"/>
      <c r="TZL695" s="61"/>
      <c r="TZM695" s="61"/>
      <c r="TZN695" s="61"/>
      <c r="TZO695" s="61"/>
      <c r="TZP695" s="61"/>
      <c r="TZQ695" s="61"/>
      <c r="TZR695" s="61"/>
      <c r="TZS695" s="61"/>
      <c r="TZT695" s="61"/>
      <c r="TZU695" s="61"/>
      <c r="TZV695" s="61"/>
      <c r="TZW695" s="61"/>
      <c r="TZX695" s="61"/>
      <c r="TZY695" s="61"/>
      <c r="TZZ695" s="61"/>
      <c r="UAA695" s="61"/>
      <c r="UAB695" s="61"/>
      <c r="UAC695" s="61"/>
      <c r="UAD695" s="61"/>
      <c r="UAE695" s="61"/>
      <c r="UAF695" s="61"/>
      <c r="UAG695" s="61"/>
      <c r="UAH695" s="61"/>
      <c r="UAI695" s="61"/>
      <c r="UAJ695" s="61"/>
      <c r="UAK695" s="61"/>
      <c r="UAL695" s="61"/>
      <c r="UAM695" s="61"/>
      <c r="UAN695" s="61"/>
      <c r="UAO695" s="61"/>
      <c r="UAP695" s="61"/>
      <c r="UAQ695" s="61"/>
      <c r="UAR695" s="61"/>
      <c r="UAS695" s="61"/>
      <c r="UAT695" s="61"/>
      <c r="UAU695" s="61"/>
      <c r="UAV695" s="61"/>
      <c r="UAW695" s="61"/>
      <c r="UAX695" s="61"/>
      <c r="UAY695" s="61"/>
      <c r="UAZ695" s="61"/>
      <c r="UBA695" s="61"/>
      <c r="UBB695" s="61"/>
      <c r="UBC695" s="61"/>
      <c r="UBD695" s="61"/>
      <c r="UBE695" s="61"/>
      <c r="UBF695" s="61"/>
      <c r="UBG695" s="61"/>
      <c r="UBH695" s="61"/>
      <c r="UBI695" s="61"/>
      <c r="UBJ695" s="61"/>
      <c r="UBK695" s="61"/>
      <c r="UBL695" s="61"/>
      <c r="UBM695" s="61"/>
      <c r="UBN695" s="61"/>
      <c r="UBO695" s="61"/>
      <c r="UBP695" s="61"/>
      <c r="UBQ695" s="61"/>
      <c r="UBR695" s="61"/>
      <c r="UBS695" s="61"/>
      <c r="UBT695" s="61"/>
      <c r="UBU695" s="61"/>
      <c r="UBV695" s="61"/>
      <c r="UBW695" s="61"/>
      <c r="UBX695" s="61"/>
      <c r="UBY695" s="61"/>
      <c r="UBZ695" s="61"/>
      <c r="UCA695" s="61"/>
      <c r="UCB695" s="61"/>
      <c r="UCC695" s="61"/>
      <c r="UCD695" s="61"/>
      <c r="UCE695" s="61"/>
      <c r="UCF695" s="61"/>
      <c r="UCG695" s="61"/>
      <c r="UCH695" s="61"/>
      <c r="UCI695" s="61"/>
      <c r="UCJ695" s="61"/>
      <c r="UCK695" s="61"/>
      <c r="UCL695" s="61"/>
      <c r="UCM695" s="61"/>
      <c r="UCN695" s="61"/>
      <c r="UCO695" s="61"/>
      <c r="UCP695" s="61"/>
      <c r="UCQ695" s="61"/>
      <c r="UCR695" s="61"/>
      <c r="UCS695" s="61"/>
      <c r="UCT695" s="61"/>
      <c r="UCU695" s="61"/>
      <c r="UCV695" s="61"/>
      <c r="UCW695" s="61"/>
      <c r="UCX695" s="61"/>
      <c r="UCY695" s="61"/>
      <c r="UCZ695" s="61"/>
      <c r="UDA695" s="61"/>
      <c r="UDB695" s="61"/>
      <c r="UDC695" s="61"/>
      <c r="UDD695" s="61"/>
      <c r="UDE695" s="61"/>
      <c r="UDF695" s="61"/>
      <c r="UDG695" s="61"/>
      <c r="UDH695" s="61"/>
      <c r="UDI695" s="61"/>
      <c r="UDJ695" s="61"/>
      <c r="UDK695" s="61"/>
      <c r="UDL695" s="61"/>
      <c r="UDM695" s="61"/>
      <c r="UDN695" s="61"/>
      <c r="UDO695" s="61"/>
      <c r="UDP695" s="61"/>
      <c r="UDQ695" s="61"/>
      <c r="UDR695" s="61"/>
      <c r="UDS695" s="61"/>
      <c r="UDT695" s="61"/>
      <c r="UDU695" s="61"/>
      <c r="UDV695" s="61"/>
      <c r="UDW695" s="61"/>
      <c r="UDX695" s="61"/>
      <c r="UDY695" s="61"/>
      <c r="UDZ695" s="61"/>
      <c r="UEA695" s="61"/>
      <c r="UEB695" s="61"/>
      <c r="UEC695" s="61"/>
      <c r="UED695" s="61"/>
      <c r="UEE695" s="61"/>
      <c r="UEF695" s="61"/>
      <c r="UEG695" s="61"/>
      <c r="UEH695" s="61"/>
      <c r="UEI695" s="61"/>
      <c r="UEJ695" s="61"/>
      <c r="UEK695" s="61"/>
      <c r="UEL695" s="61"/>
      <c r="UEM695" s="61"/>
      <c r="UEN695" s="61"/>
      <c r="UEO695" s="61"/>
      <c r="UEP695" s="61"/>
      <c r="UEQ695" s="61"/>
      <c r="UER695" s="61"/>
      <c r="UES695" s="61"/>
      <c r="UET695" s="61"/>
      <c r="UEU695" s="61"/>
      <c r="UEV695" s="61"/>
      <c r="UEW695" s="61"/>
      <c r="UEX695" s="61"/>
      <c r="UEY695" s="61"/>
      <c r="UEZ695" s="61"/>
      <c r="UFA695" s="61"/>
      <c r="UFB695" s="61"/>
      <c r="UFC695" s="61"/>
      <c r="UFD695" s="61"/>
      <c r="UFE695" s="61"/>
      <c r="UFF695" s="61"/>
      <c r="UFG695" s="61"/>
      <c r="UFH695" s="61"/>
      <c r="UFI695" s="61"/>
      <c r="UFJ695" s="61"/>
      <c r="UFK695" s="61"/>
      <c r="UFL695" s="61"/>
      <c r="UFM695" s="61"/>
      <c r="UFN695" s="61"/>
      <c r="UFO695" s="61"/>
      <c r="UFP695" s="61"/>
      <c r="UFQ695" s="61"/>
      <c r="UFR695" s="61"/>
      <c r="UFS695" s="61"/>
      <c r="UFT695" s="61"/>
      <c r="UFU695" s="61"/>
      <c r="UFV695" s="61"/>
      <c r="UFW695" s="61"/>
      <c r="UFX695" s="61"/>
      <c r="UFY695" s="61"/>
      <c r="UFZ695" s="61"/>
      <c r="UGA695" s="61"/>
      <c r="UGB695" s="61"/>
      <c r="UGC695" s="61"/>
      <c r="UGD695" s="61"/>
      <c r="UGE695" s="61"/>
      <c r="UGF695" s="61"/>
      <c r="UGG695" s="61"/>
      <c r="UGH695" s="61"/>
      <c r="UGI695" s="61"/>
      <c r="UGJ695" s="61"/>
      <c r="UGK695" s="61"/>
      <c r="UGL695" s="61"/>
      <c r="UGM695" s="61"/>
      <c r="UGN695" s="61"/>
      <c r="UGO695" s="61"/>
      <c r="UGP695" s="61"/>
      <c r="UGQ695" s="61"/>
      <c r="UGR695" s="61"/>
      <c r="UGS695" s="61"/>
      <c r="UGT695" s="61"/>
      <c r="UGU695" s="61"/>
      <c r="UGV695" s="61"/>
      <c r="UGW695" s="61"/>
      <c r="UGX695" s="61"/>
      <c r="UGY695" s="61"/>
      <c r="UGZ695" s="61"/>
      <c r="UHA695" s="61"/>
      <c r="UHB695" s="61"/>
      <c r="UHC695" s="61"/>
      <c r="UHD695" s="61"/>
      <c r="UHE695" s="61"/>
      <c r="UHF695" s="61"/>
      <c r="UHG695" s="61"/>
      <c r="UHH695" s="61"/>
      <c r="UHI695" s="61"/>
      <c r="UHJ695" s="61"/>
      <c r="UHK695" s="61"/>
      <c r="UHL695" s="61"/>
      <c r="UHM695" s="61"/>
      <c r="UHN695" s="61"/>
      <c r="UHO695" s="61"/>
      <c r="UHP695" s="61"/>
      <c r="UHQ695" s="61"/>
      <c r="UHR695" s="61"/>
      <c r="UHS695" s="61"/>
      <c r="UHT695" s="61"/>
      <c r="UHU695" s="61"/>
      <c r="UHV695" s="61"/>
      <c r="UHW695" s="61"/>
      <c r="UHX695" s="61"/>
      <c r="UHY695" s="61"/>
      <c r="UHZ695" s="61"/>
      <c r="UIA695" s="61"/>
      <c r="UIB695" s="61"/>
      <c r="UIC695" s="61"/>
      <c r="UID695" s="61"/>
      <c r="UIE695" s="61"/>
      <c r="UIF695" s="61"/>
      <c r="UIG695" s="61"/>
      <c r="UIH695" s="61"/>
      <c r="UII695" s="61"/>
      <c r="UIJ695" s="61"/>
      <c r="UIK695" s="61"/>
      <c r="UIL695" s="61"/>
      <c r="UIM695" s="61"/>
      <c r="UIN695" s="61"/>
      <c r="UIO695" s="61"/>
      <c r="UIP695" s="61"/>
      <c r="UIQ695" s="61"/>
      <c r="UIR695" s="61"/>
      <c r="UIS695" s="61"/>
      <c r="UIT695" s="61"/>
      <c r="UIU695" s="61"/>
      <c r="UIV695" s="61"/>
      <c r="UIW695" s="61"/>
      <c r="UIX695" s="61"/>
      <c r="UIY695" s="61"/>
      <c r="UIZ695" s="61"/>
      <c r="UJA695" s="61"/>
      <c r="UJB695" s="61"/>
      <c r="UJC695" s="61"/>
      <c r="UJD695" s="61"/>
      <c r="UJE695" s="61"/>
      <c r="UJF695" s="61"/>
      <c r="UJG695" s="61"/>
      <c r="UJH695" s="61"/>
      <c r="UJI695" s="61"/>
      <c r="UJJ695" s="61"/>
      <c r="UJK695" s="61"/>
      <c r="UJL695" s="61"/>
      <c r="UJM695" s="61"/>
      <c r="UJN695" s="61"/>
      <c r="UJO695" s="61"/>
      <c r="UJP695" s="61"/>
      <c r="UJQ695" s="61"/>
      <c r="UJR695" s="61"/>
      <c r="UJS695" s="61"/>
      <c r="UJT695" s="61"/>
      <c r="UJU695" s="61"/>
      <c r="UJV695" s="61"/>
      <c r="UJW695" s="61"/>
      <c r="UJX695" s="61"/>
      <c r="UJY695" s="61"/>
      <c r="UJZ695" s="61"/>
      <c r="UKA695" s="61"/>
      <c r="UKB695" s="61"/>
      <c r="UKC695" s="61"/>
      <c r="UKD695" s="61"/>
      <c r="UKE695" s="61"/>
      <c r="UKF695" s="61"/>
      <c r="UKG695" s="61"/>
      <c r="UKH695" s="61"/>
      <c r="UKI695" s="61"/>
      <c r="UKJ695" s="61"/>
      <c r="UKK695" s="61"/>
      <c r="UKL695" s="61"/>
      <c r="UKM695" s="61"/>
      <c r="UKN695" s="61"/>
      <c r="UKO695" s="61"/>
      <c r="UKP695" s="61"/>
      <c r="UKQ695" s="61"/>
      <c r="UKR695" s="61"/>
      <c r="UKS695" s="61"/>
      <c r="UKT695" s="61"/>
      <c r="UKU695" s="61"/>
      <c r="UKV695" s="61"/>
      <c r="UKW695" s="61"/>
      <c r="UKX695" s="61"/>
      <c r="UKY695" s="61"/>
      <c r="UKZ695" s="61"/>
      <c r="ULA695" s="61"/>
      <c r="ULB695" s="61"/>
      <c r="ULC695" s="61"/>
      <c r="ULD695" s="61"/>
      <c r="ULE695" s="61"/>
      <c r="ULF695" s="61"/>
      <c r="ULG695" s="61"/>
      <c r="ULH695" s="61"/>
      <c r="ULI695" s="61"/>
      <c r="ULJ695" s="61"/>
      <c r="ULK695" s="61"/>
      <c r="ULL695" s="61"/>
      <c r="ULM695" s="61"/>
      <c r="ULN695" s="61"/>
      <c r="ULO695" s="61"/>
      <c r="ULP695" s="61"/>
      <c r="ULQ695" s="61"/>
      <c r="ULR695" s="61"/>
      <c r="ULS695" s="61"/>
      <c r="ULT695" s="61"/>
      <c r="ULU695" s="61"/>
      <c r="ULV695" s="61"/>
      <c r="ULW695" s="61"/>
      <c r="ULX695" s="61"/>
      <c r="ULY695" s="61"/>
      <c r="ULZ695" s="61"/>
      <c r="UMA695" s="61"/>
      <c r="UMB695" s="61"/>
      <c r="UMC695" s="61"/>
      <c r="UMD695" s="61"/>
      <c r="UME695" s="61"/>
      <c r="UMF695" s="61"/>
      <c r="UMG695" s="61"/>
      <c r="UMH695" s="61"/>
      <c r="UMI695" s="61"/>
      <c r="UMJ695" s="61"/>
      <c r="UMK695" s="61"/>
      <c r="UML695" s="61"/>
      <c r="UMM695" s="61"/>
      <c r="UMN695" s="61"/>
      <c r="UMO695" s="61"/>
      <c r="UMP695" s="61"/>
      <c r="UMQ695" s="61"/>
      <c r="UMR695" s="61"/>
      <c r="UMS695" s="61"/>
      <c r="UMT695" s="61"/>
      <c r="UMU695" s="61"/>
      <c r="UMV695" s="61"/>
      <c r="UMW695" s="61"/>
      <c r="UMX695" s="61"/>
      <c r="UMY695" s="61"/>
      <c r="UMZ695" s="61"/>
      <c r="UNA695" s="61"/>
      <c r="UNB695" s="61"/>
      <c r="UNC695" s="61"/>
      <c r="UND695" s="61"/>
      <c r="UNE695" s="61"/>
      <c r="UNF695" s="61"/>
      <c r="UNG695" s="61"/>
      <c r="UNH695" s="61"/>
      <c r="UNI695" s="61"/>
      <c r="UNJ695" s="61"/>
      <c r="UNK695" s="61"/>
      <c r="UNL695" s="61"/>
      <c r="UNM695" s="61"/>
      <c r="UNN695" s="61"/>
      <c r="UNO695" s="61"/>
      <c r="UNP695" s="61"/>
      <c r="UNQ695" s="61"/>
      <c r="UNR695" s="61"/>
      <c r="UNS695" s="61"/>
      <c r="UNT695" s="61"/>
      <c r="UNU695" s="61"/>
      <c r="UNV695" s="61"/>
      <c r="UNW695" s="61"/>
      <c r="UNX695" s="61"/>
      <c r="UNY695" s="61"/>
      <c r="UNZ695" s="61"/>
      <c r="UOA695" s="61"/>
      <c r="UOB695" s="61"/>
      <c r="UOC695" s="61"/>
      <c r="UOD695" s="61"/>
      <c r="UOE695" s="61"/>
      <c r="UOF695" s="61"/>
      <c r="UOG695" s="61"/>
      <c r="UOH695" s="61"/>
      <c r="UOI695" s="61"/>
      <c r="UOJ695" s="61"/>
      <c r="UOK695" s="61"/>
      <c r="UOL695" s="61"/>
      <c r="UOM695" s="61"/>
      <c r="UON695" s="61"/>
      <c r="UOO695" s="61"/>
      <c r="UOP695" s="61"/>
      <c r="UOQ695" s="61"/>
      <c r="UOR695" s="61"/>
      <c r="UOS695" s="61"/>
      <c r="UOT695" s="61"/>
      <c r="UOU695" s="61"/>
      <c r="UOV695" s="61"/>
      <c r="UOW695" s="61"/>
      <c r="UOX695" s="61"/>
      <c r="UOY695" s="61"/>
      <c r="UOZ695" s="61"/>
      <c r="UPA695" s="61"/>
      <c r="UPB695" s="61"/>
      <c r="UPC695" s="61"/>
      <c r="UPD695" s="61"/>
      <c r="UPE695" s="61"/>
      <c r="UPF695" s="61"/>
      <c r="UPG695" s="61"/>
      <c r="UPH695" s="61"/>
      <c r="UPI695" s="61"/>
      <c r="UPJ695" s="61"/>
      <c r="UPK695" s="61"/>
      <c r="UPL695" s="61"/>
      <c r="UPM695" s="61"/>
      <c r="UPN695" s="61"/>
      <c r="UPO695" s="61"/>
      <c r="UPP695" s="61"/>
      <c r="UPQ695" s="61"/>
      <c r="UPR695" s="61"/>
      <c r="UPS695" s="61"/>
      <c r="UPT695" s="61"/>
      <c r="UPU695" s="61"/>
      <c r="UPV695" s="61"/>
      <c r="UPW695" s="61"/>
      <c r="UPX695" s="61"/>
      <c r="UPY695" s="61"/>
      <c r="UPZ695" s="61"/>
      <c r="UQA695" s="61"/>
      <c r="UQB695" s="61"/>
      <c r="UQC695" s="61"/>
      <c r="UQD695" s="61"/>
      <c r="UQE695" s="61"/>
      <c r="UQF695" s="61"/>
      <c r="UQG695" s="61"/>
      <c r="UQH695" s="61"/>
      <c r="UQI695" s="61"/>
      <c r="UQJ695" s="61"/>
      <c r="UQK695" s="61"/>
      <c r="UQL695" s="61"/>
      <c r="UQM695" s="61"/>
      <c r="UQN695" s="61"/>
      <c r="UQO695" s="61"/>
      <c r="UQP695" s="61"/>
      <c r="UQQ695" s="61"/>
      <c r="UQR695" s="61"/>
      <c r="UQS695" s="61"/>
      <c r="UQT695" s="61"/>
      <c r="UQU695" s="61"/>
      <c r="UQV695" s="61"/>
      <c r="UQW695" s="61"/>
      <c r="UQX695" s="61"/>
      <c r="UQY695" s="61"/>
      <c r="UQZ695" s="61"/>
      <c r="URA695" s="61"/>
      <c r="URB695" s="61"/>
      <c r="URC695" s="61"/>
      <c r="URD695" s="61"/>
      <c r="URE695" s="61"/>
      <c r="URF695" s="61"/>
      <c r="URG695" s="61"/>
      <c r="URH695" s="61"/>
      <c r="URI695" s="61"/>
      <c r="URJ695" s="61"/>
      <c r="URK695" s="61"/>
      <c r="URL695" s="61"/>
      <c r="URM695" s="61"/>
      <c r="URN695" s="61"/>
      <c r="URO695" s="61"/>
      <c r="URP695" s="61"/>
      <c r="URQ695" s="61"/>
      <c r="URR695" s="61"/>
      <c r="URS695" s="61"/>
      <c r="URT695" s="61"/>
      <c r="URU695" s="61"/>
      <c r="URV695" s="61"/>
      <c r="URW695" s="61"/>
      <c r="URX695" s="61"/>
      <c r="URY695" s="61"/>
      <c r="URZ695" s="61"/>
      <c r="USA695" s="61"/>
      <c r="USB695" s="61"/>
      <c r="USC695" s="61"/>
      <c r="USD695" s="61"/>
      <c r="USE695" s="61"/>
      <c r="USF695" s="61"/>
      <c r="USG695" s="61"/>
      <c r="USH695" s="61"/>
      <c r="USI695" s="61"/>
      <c r="USJ695" s="61"/>
      <c r="USK695" s="61"/>
      <c r="USL695" s="61"/>
      <c r="USM695" s="61"/>
      <c r="USN695" s="61"/>
      <c r="USO695" s="61"/>
      <c r="USP695" s="61"/>
      <c r="USQ695" s="61"/>
      <c r="USR695" s="61"/>
      <c r="USS695" s="61"/>
      <c r="UST695" s="61"/>
      <c r="USU695" s="61"/>
      <c r="USV695" s="61"/>
      <c r="USW695" s="61"/>
      <c r="USX695" s="61"/>
      <c r="USY695" s="61"/>
      <c r="USZ695" s="61"/>
      <c r="UTA695" s="61"/>
      <c r="UTB695" s="61"/>
      <c r="UTC695" s="61"/>
      <c r="UTD695" s="61"/>
      <c r="UTE695" s="61"/>
      <c r="UTF695" s="61"/>
      <c r="UTG695" s="61"/>
      <c r="UTH695" s="61"/>
      <c r="UTI695" s="61"/>
      <c r="UTJ695" s="61"/>
      <c r="UTK695" s="61"/>
      <c r="UTL695" s="61"/>
      <c r="UTM695" s="61"/>
      <c r="UTN695" s="61"/>
      <c r="UTO695" s="61"/>
      <c r="UTP695" s="61"/>
      <c r="UTQ695" s="61"/>
      <c r="UTR695" s="61"/>
      <c r="UTS695" s="61"/>
      <c r="UTT695" s="61"/>
      <c r="UTU695" s="61"/>
      <c r="UTV695" s="61"/>
      <c r="UTW695" s="61"/>
      <c r="UTX695" s="61"/>
      <c r="UTY695" s="61"/>
      <c r="UTZ695" s="61"/>
      <c r="UUA695" s="61"/>
      <c r="UUB695" s="61"/>
      <c r="UUC695" s="61"/>
      <c r="UUD695" s="61"/>
      <c r="UUE695" s="61"/>
      <c r="UUF695" s="61"/>
      <c r="UUG695" s="61"/>
      <c r="UUH695" s="61"/>
      <c r="UUI695" s="61"/>
      <c r="UUJ695" s="61"/>
      <c r="UUK695" s="61"/>
      <c r="UUL695" s="61"/>
      <c r="UUM695" s="61"/>
      <c r="UUN695" s="61"/>
      <c r="UUO695" s="61"/>
      <c r="UUP695" s="61"/>
      <c r="UUQ695" s="61"/>
      <c r="UUR695" s="61"/>
      <c r="UUS695" s="61"/>
      <c r="UUT695" s="61"/>
      <c r="UUU695" s="61"/>
      <c r="UUV695" s="61"/>
      <c r="UUW695" s="61"/>
      <c r="UUX695" s="61"/>
      <c r="UUY695" s="61"/>
      <c r="UUZ695" s="61"/>
      <c r="UVA695" s="61"/>
      <c r="UVB695" s="61"/>
      <c r="UVC695" s="61"/>
      <c r="UVD695" s="61"/>
      <c r="UVE695" s="61"/>
      <c r="UVF695" s="61"/>
      <c r="UVG695" s="61"/>
      <c r="UVH695" s="61"/>
      <c r="UVI695" s="61"/>
      <c r="UVJ695" s="61"/>
      <c r="UVK695" s="61"/>
      <c r="UVL695" s="61"/>
      <c r="UVM695" s="61"/>
      <c r="UVN695" s="61"/>
      <c r="UVO695" s="61"/>
      <c r="UVP695" s="61"/>
      <c r="UVQ695" s="61"/>
      <c r="UVR695" s="61"/>
      <c r="UVS695" s="61"/>
      <c r="UVT695" s="61"/>
      <c r="UVU695" s="61"/>
      <c r="UVV695" s="61"/>
      <c r="UVW695" s="61"/>
      <c r="UVX695" s="61"/>
      <c r="UVY695" s="61"/>
      <c r="UVZ695" s="61"/>
      <c r="UWA695" s="61"/>
      <c r="UWB695" s="61"/>
      <c r="UWC695" s="61"/>
      <c r="UWD695" s="61"/>
      <c r="UWE695" s="61"/>
      <c r="UWF695" s="61"/>
      <c r="UWG695" s="61"/>
      <c r="UWH695" s="61"/>
      <c r="UWI695" s="61"/>
      <c r="UWJ695" s="61"/>
      <c r="UWK695" s="61"/>
      <c r="UWL695" s="61"/>
      <c r="UWM695" s="61"/>
      <c r="UWN695" s="61"/>
      <c r="UWO695" s="61"/>
      <c r="UWP695" s="61"/>
      <c r="UWQ695" s="61"/>
      <c r="UWR695" s="61"/>
      <c r="UWS695" s="61"/>
      <c r="UWT695" s="61"/>
      <c r="UWU695" s="61"/>
      <c r="UWV695" s="61"/>
      <c r="UWW695" s="61"/>
      <c r="UWX695" s="61"/>
      <c r="UWY695" s="61"/>
      <c r="UWZ695" s="61"/>
      <c r="UXA695" s="61"/>
      <c r="UXB695" s="61"/>
      <c r="UXC695" s="61"/>
      <c r="UXD695" s="61"/>
      <c r="UXE695" s="61"/>
      <c r="UXF695" s="61"/>
      <c r="UXG695" s="61"/>
      <c r="UXH695" s="61"/>
      <c r="UXI695" s="61"/>
      <c r="UXJ695" s="61"/>
      <c r="UXK695" s="61"/>
      <c r="UXL695" s="61"/>
      <c r="UXM695" s="61"/>
      <c r="UXN695" s="61"/>
      <c r="UXO695" s="61"/>
      <c r="UXP695" s="61"/>
      <c r="UXQ695" s="61"/>
      <c r="UXR695" s="61"/>
      <c r="UXS695" s="61"/>
      <c r="UXT695" s="61"/>
      <c r="UXU695" s="61"/>
      <c r="UXV695" s="61"/>
      <c r="UXW695" s="61"/>
      <c r="UXX695" s="61"/>
      <c r="UXY695" s="61"/>
      <c r="UXZ695" s="61"/>
      <c r="UYA695" s="61"/>
      <c r="UYB695" s="61"/>
      <c r="UYC695" s="61"/>
      <c r="UYD695" s="61"/>
      <c r="UYE695" s="61"/>
      <c r="UYF695" s="61"/>
      <c r="UYG695" s="61"/>
      <c r="UYH695" s="61"/>
      <c r="UYI695" s="61"/>
      <c r="UYJ695" s="61"/>
      <c r="UYK695" s="61"/>
      <c r="UYL695" s="61"/>
      <c r="UYM695" s="61"/>
      <c r="UYN695" s="61"/>
      <c r="UYO695" s="61"/>
      <c r="UYP695" s="61"/>
      <c r="UYQ695" s="61"/>
      <c r="UYR695" s="61"/>
      <c r="UYS695" s="61"/>
      <c r="UYT695" s="61"/>
      <c r="UYU695" s="61"/>
      <c r="UYV695" s="61"/>
      <c r="UYW695" s="61"/>
      <c r="UYX695" s="61"/>
      <c r="UYY695" s="61"/>
      <c r="UYZ695" s="61"/>
      <c r="UZA695" s="61"/>
      <c r="UZB695" s="61"/>
      <c r="UZC695" s="61"/>
      <c r="UZD695" s="61"/>
      <c r="UZE695" s="61"/>
      <c r="UZF695" s="61"/>
      <c r="UZG695" s="61"/>
      <c r="UZH695" s="61"/>
      <c r="UZI695" s="61"/>
      <c r="UZJ695" s="61"/>
      <c r="UZK695" s="61"/>
      <c r="UZL695" s="61"/>
      <c r="UZM695" s="61"/>
      <c r="UZN695" s="61"/>
      <c r="UZO695" s="61"/>
      <c r="UZP695" s="61"/>
      <c r="UZQ695" s="61"/>
      <c r="UZR695" s="61"/>
      <c r="UZS695" s="61"/>
      <c r="UZT695" s="61"/>
      <c r="UZU695" s="61"/>
      <c r="UZV695" s="61"/>
      <c r="UZW695" s="61"/>
      <c r="UZX695" s="61"/>
      <c r="UZY695" s="61"/>
      <c r="UZZ695" s="61"/>
      <c r="VAA695" s="61"/>
      <c r="VAB695" s="61"/>
      <c r="VAC695" s="61"/>
      <c r="VAD695" s="61"/>
      <c r="VAE695" s="61"/>
      <c r="VAF695" s="61"/>
      <c r="VAG695" s="61"/>
      <c r="VAH695" s="61"/>
      <c r="VAI695" s="61"/>
      <c r="VAJ695" s="61"/>
      <c r="VAK695" s="61"/>
      <c r="VAL695" s="61"/>
      <c r="VAM695" s="61"/>
      <c r="VAN695" s="61"/>
      <c r="VAO695" s="61"/>
      <c r="VAP695" s="61"/>
      <c r="VAQ695" s="61"/>
      <c r="VAR695" s="61"/>
      <c r="VAS695" s="61"/>
      <c r="VAT695" s="61"/>
      <c r="VAU695" s="61"/>
      <c r="VAV695" s="61"/>
      <c r="VAW695" s="61"/>
      <c r="VAX695" s="61"/>
      <c r="VAY695" s="61"/>
      <c r="VAZ695" s="61"/>
      <c r="VBA695" s="61"/>
      <c r="VBB695" s="61"/>
      <c r="VBC695" s="61"/>
      <c r="VBD695" s="61"/>
      <c r="VBE695" s="61"/>
      <c r="VBF695" s="61"/>
      <c r="VBG695" s="61"/>
      <c r="VBH695" s="61"/>
      <c r="VBI695" s="61"/>
      <c r="VBJ695" s="61"/>
      <c r="VBK695" s="61"/>
      <c r="VBL695" s="61"/>
      <c r="VBM695" s="61"/>
      <c r="VBN695" s="61"/>
      <c r="VBO695" s="61"/>
      <c r="VBP695" s="61"/>
      <c r="VBQ695" s="61"/>
      <c r="VBR695" s="61"/>
      <c r="VBS695" s="61"/>
      <c r="VBT695" s="61"/>
      <c r="VBU695" s="61"/>
      <c r="VBV695" s="61"/>
      <c r="VBW695" s="61"/>
      <c r="VBX695" s="61"/>
      <c r="VBY695" s="61"/>
      <c r="VBZ695" s="61"/>
      <c r="VCA695" s="61"/>
      <c r="VCB695" s="61"/>
      <c r="VCC695" s="61"/>
      <c r="VCD695" s="61"/>
      <c r="VCE695" s="61"/>
      <c r="VCF695" s="61"/>
      <c r="VCG695" s="61"/>
      <c r="VCH695" s="61"/>
      <c r="VCI695" s="61"/>
      <c r="VCJ695" s="61"/>
      <c r="VCK695" s="61"/>
      <c r="VCL695" s="61"/>
      <c r="VCM695" s="61"/>
      <c r="VCN695" s="61"/>
      <c r="VCO695" s="61"/>
      <c r="VCP695" s="61"/>
      <c r="VCQ695" s="61"/>
      <c r="VCR695" s="61"/>
      <c r="VCS695" s="61"/>
      <c r="VCT695" s="61"/>
      <c r="VCU695" s="61"/>
      <c r="VCV695" s="61"/>
      <c r="VCW695" s="61"/>
      <c r="VCX695" s="61"/>
      <c r="VCY695" s="61"/>
      <c r="VCZ695" s="61"/>
      <c r="VDA695" s="61"/>
      <c r="VDB695" s="61"/>
      <c r="VDC695" s="61"/>
      <c r="VDD695" s="61"/>
      <c r="VDE695" s="61"/>
      <c r="VDF695" s="61"/>
      <c r="VDG695" s="61"/>
      <c r="VDH695" s="61"/>
      <c r="VDI695" s="61"/>
      <c r="VDJ695" s="61"/>
      <c r="VDK695" s="61"/>
      <c r="VDL695" s="61"/>
      <c r="VDM695" s="61"/>
      <c r="VDN695" s="61"/>
      <c r="VDO695" s="61"/>
      <c r="VDP695" s="61"/>
      <c r="VDQ695" s="61"/>
      <c r="VDR695" s="61"/>
      <c r="VDS695" s="61"/>
      <c r="VDT695" s="61"/>
      <c r="VDU695" s="61"/>
      <c r="VDV695" s="61"/>
      <c r="VDW695" s="61"/>
      <c r="VDX695" s="61"/>
      <c r="VDY695" s="61"/>
      <c r="VDZ695" s="61"/>
      <c r="VEA695" s="61"/>
      <c r="VEB695" s="61"/>
      <c r="VEC695" s="61"/>
      <c r="VED695" s="61"/>
      <c r="VEE695" s="61"/>
      <c r="VEF695" s="61"/>
      <c r="VEG695" s="61"/>
      <c r="VEH695" s="61"/>
      <c r="VEI695" s="61"/>
      <c r="VEJ695" s="61"/>
      <c r="VEK695" s="61"/>
      <c r="VEL695" s="61"/>
      <c r="VEM695" s="61"/>
      <c r="VEN695" s="61"/>
      <c r="VEO695" s="61"/>
      <c r="VEP695" s="61"/>
      <c r="VEQ695" s="61"/>
      <c r="VER695" s="61"/>
      <c r="VES695" s="61"/>
      <c r="VET695" s="61"/>
      <c r="VEU695" s="61"/>
      <c r="VEV695" s="61"/>
      <c r="VEW695" s="61"/>
      <c r="VEX695" s="61"/>
      <c r="VEY695" s="61"/>
      <c r="VEZ695" s="61"/>
      <c r="VFA695" s="61"/>
      <c r="VFB695" s="61"/>
      <c r="VFC695" s="61"/>
      <c r="VFD695" s="61"/>
      <c r="VFE695" s="61"/>
      <c r="VFF695" s="61"/>
      <c r="VFG695" s="61"/>
      <c r="VFH695" s="61"/>
      <c r="VFI695" s="61"/>
      <c r="VFJ695" s="61"/>
      <c r="VFK695" s="61"/>
      <c r="VFL695" s="61"/>
      <c r="VFM695" s="61"/>
      <c r="VFN695" s="61"/>
      <c r="VFO695" s="61"/>
      <c r="VFP695" s="61"/>
      <c r="VFQ695" s="61"/>
      <c r="VFR695" s="61"/>
      <c r="VFS695" s="61"/>
      <c r="VFT695" s="61"/>
      <c r="VFU695" s="61"/>
      <c r="VFV695" s="61"/>
      <c r="VFW695" s="61"/>
      <c r="VFX695" s="61"/>
      <c r="VFY695" s="61"/>
      <c r="VFZ695" s="61"/>
      <c r="VGA695" s="61"/>
      <c r="VGB695" s="61"/>
      <c r="VGC695" s="61"/>
      <c r="VGD695" s="61"/>
      <c r="VGE695" s="61"/>
      <c r="VGF695" s="61"/>
      <c r="VGG695" s="61"/>
      <c r="VGH695" s="61"/>
      <c r="VGI695" s="61"/>
      <c r="VGJ695" s="61"/>
      <c r="VGK695" s="61"/>
      <c r="VGL695" s="61"/>
      <c r="VGM695" s="61"/>
      <c r="VGN695" s="61"/>
      <c r="VGO695" s="61"/>
      <c r="VGP695" s="61"/>
      <c r="VGQ695" s="61"/>
      <c r="VGR695" s="61"/>
      <c r="VGS695" s="61"/>
      <c r="VGT695" s="61"/>
      <c r="VGU695" s="61"/>
      <c r="VGV695" s="61"/>
      <c r="VGW695" s="61"/>
      <c r="VGX695" s="61"/>
      <c r="VGY695" s="61"/>
      <c r="VGZ695" s="61"/>
      <c r="VHA695" s="61"/>
      <c r="VHB695" s="61"/>
      <c r="VHC695" s="61"/>
      <c r="VHD695" s="61"/>
      <c r="VHE695" s="61"/>
      <c r="VHF695" s="61"/>
      <c r="VHG695" s="61"/>
      <c r="VHH695" s="61"/>
      <c r="VHI695" s="61"/>
      <c r="VHJ695" s="61"/>
      <c r="VHK695" s="61"/>
      <c r="VHL695" s="61"/>
      <c r="VHM695" s="61"/>
      <c r="VHN695" s="61"/>
      <c r="VHO695" s="61"/>
      <c r="VHP695" s="61"/>
      <c r="VHQ695" s="61"/>
      <c r="VHR695" s="61"/>
      <c r="VHS695" s="61"/>
      <c r="VHT695" s="61"/>
      <c r="VHU695" s="61"/>
      <c r="VHV695" s="61"/>
      <c r="VHW695" s="61"/>
      <c r="VHX695" s="61"/>
      <c r="VHY695" s="61"/>
      <c r="VHZ695" s="61"/>
      <c r="VIA695" s="61"/>
      <c r="VIB695" s="61"/>
      <c r="VIC695" s="61"/>
      <c r="VID695" s="61"/>
      <c r="VIE695" s="61"/>
      <c r="VIF695" s="61"/>
      <c r="VIG695" s="61"/>
      <c r="VIH695" s="61"/>
      <c r="VII695" s="61"/>
      <c r="VIJ695" s="61"/>
      <c r="VIK695" s="61"/>
      <c r="VIL695" s="61"/>
      <c r="VIM695" s="61"/>
      <c r="VIN695" s="61"/>
      <c r="VIO695" s="61"/>
      <c r="VIP695" s="61"/>
      <c r="VIQ695" s="61"/>
      <c r="VIR695" s="61"/>
      <c r="VIS695" s="61"/>
      <c r="VIT695" s="61"/>
      <c r="VIU695" s="61"/>
      <c r="VIV695" s="61"/>
      <c r="VIW695" s="61"/>
      <c r="VIX695" s="61"/>
      <c r="VIY695" s="61"/>
      <c r="VIZ695" s="61"/>
      <c r="VJA695" s="61"/>
      <c r="VJB695" s="61"/>
      <c r="VJC695" s="61"/>
      <c r="VJD695" s="61"/>
      <c r="VJE695" s="61"/>
      <c r="VJF695" s="61"/>
      <c r="VJG695" s="61"/>
      <c r="VJH695" s="61"/>
      <c r="VJI695" s="61"/>
      <c r="VJJ695" s="61"/>
      <c r="VJK695" s="61"/>
      <c r="VJL695" s="61"/>
      <c r="VJM695" s="61"/>
      <c r="VJN695" s="61"/>
      <c r="VJO695" s="61"/>
      <c r="VJP695" s="61"/>
      <c r="VJQ695" s="61"/>
      <c r="VJR695" s="61"/>
      <c r="VJS695" s="61"/>
      <c r="VJT695" s="61"/>
      <c r="VJU695" s="61"/>
      <c r="VJV695" s="61"/>
      <c r="VJW695" s="61"/>
      <c r="VJX695" s="61"/>
      <c r="VJY695" s="61"/>
      <c r="VJZ695" s="61"/>
      <c r="VKA695" s="61"/>
      <c r="VKB695" s="61"/>
      <c r="VKC695" s="61"/>
      <c r="VKD695" s="61"/>
      <c r="VKE695" s="61"/>
      <c r="VKF695" s="61"/>
      <c r="VKG695" s="61"/>
      <c r="VKH695" s="61"/>
      <c r="VKI695" s="61"/>
      <c r="VKJ695" s="61"/>
      <c r="VKK695" s="61"/>
      <c r="VKL695" s="61"/>
      <c r="VKM695" s="61"/>
      <c r="VKN695" s="61"/>
      <c r="VKO695" s="61"/>
      <c r="VKP695" s="61"/>
      <c r="VKQ695" s="61"/>
      <c r="VKR695" s="61"/>
      <c r="VKS695" s="61"/>
      <c r="VKT695" s="61"/>
      <c r="VKU695" s="61"/>
      <c r="VKV695" s="61"/>
      <c r="VKW695" s="61"/>
      <c r="VKX695" s="61"/>
      <c r="VKY695" s="61"/>
      <c r="VKZ695" s="61"/>
      <c r="VLA695" s="61"/>
      <c r="VLB695" s="61"/>
      <c r="VLC695" s="61"/>
      <c r="VLD695" s="61"/>
      <c r="VLE695" s="61"/>
      <c r="VLF695" s="61"/>
      <c r="VLG695" s="61"/>
      <c r="VLH695" s="61"/>
      <c r="VLI695" s="61"/>
      <c r="VLJ695" s="61"/>
      <c r="VLK695" s="61"/>
      <c r="VLL695" s="61"/>
      <c r="VLM695" s="61"/>
      <c r="VLN695" s="61"/>
      <c r="VLO695" s="61"/>
      <c r="VLP695" s="61"/>
      <c r="VLQ695" s="61"/>
      <c r="VLR695" s="61"/>
      <c r="VLS695" s="61"/>
      <c r="VLT695" s="61"/>
      <c r="VLU695" s="61"/>
      <c r="VLV695" s="61"/>
      <c r="VLW695" s="61"/>
      <c r="VLX695" s="61"/>
      <c r="VLY695" s="61"/>
      <c r="VLZ695" s="61"/>
      <c r="VMA695" s="61"/>
      <c r="VMB695" s="61"/>
      <c r="VMC695" s="61"/>
      <c r="VMD695" s="61"/>
      <c r="VME695" s="61"/>
      <c r="VMF695" s="61"/>
      <c r="VMG695" s="61"/>
      <c r="VMH695" s="61"/>
      <c r="VMI695" s="61"/>
      <c r="VMJ695" s="61"/>
      <c r="VMK695" s="61"/>
      <c r="VML695" s="61"/>
      <c r="VMM695" s="61"/>
      <c r="VMN695" s="61"/>
      <c r="VMO695" s="61"/>
      <c r="VMP695" s="61"/>
      <c r="VMQ695" s="61"/>
      <c r="VMR695" s="61"/>
      <c r="VMS695" s="61"/>
      <c r="VMT695" s="61"/>
      <c r="VMU695" s="61"/>
      <c r="VMV695" s="61"/>
      <c r="VMW695" s="61"/>
      <c r="VMX695" s="61"/>
      <c r="VMY695" s="61"/>
      <c r="VMZ695" s="61"/>
      <c r="VNA695" s="61"/>
      <c r="VNB695" s="61"/>
      <c r="VNC695" s="61"/>
      <c r="VND695" s="61"/>
      <c r="VNE695" s="61"/>
      <c r="VNF695" s="61"/>
      <c r="VNG695" s="61"/>
      <c r="VNH695" s="61"/>
      <c r="VNI695" s="61"/>
      <c r="VNJ695" s="61"/>
      <c r="VNK695" s="61"/>
      <c r="VNL695" s="61"/>
      <c r="VNM695" s="61"/>
      <c r="VNN695" s="61"/>
      <c r="VNO695" s="61"/>
      <c r="VNP695" s="61"/>
      <c r="VNQ695" s="61"/>
      <c r="VNR695" s="61"/>
      <c r="VNS695" s="61"/>
      <c r="VNT695" s="61"/>
      <c r="VNU695" s="61"/>
      <c r="VNV695" s="61"/>
      <c r="VNW695" s="61"/>
      <c r="VNX695" s="61"/>
      <c r="VNY695" s="61"/>
      <c r="VNZ695" s="61"/>
      <c r="VOA695" s="61"/>
      <c r="VOB695" s="61"/>
      <c r="VOC695" s="61"/>
      <c r="VOD695" s="61"/>
      <c r="VOE695" s="61"/>
      <c r="VOF695" s="61"/>
      <c r="VOG695" s="61"/>
      <c r="VOH695" s="61"/>
      <c r="VOI695" s="61"/>
      <c r="VOJ695" s="61"/>
      <c r="VOK695" s="61"/>
      <c r="VOL695" s="61"/>
      <c r="VOM695" s="61"/>
      <c r="VON695" s="61"/>
      <c r="VOO695" s="61"/>
      <c r="VOP695" s="61"/>
      <c r="VOQ695" s="61"/>
      <c r="VOR695" s="61"/>
      <c r="VOS695" s="61"/>
      <c r="VOT695" s="61"/>
      <c r="VOU695" s="61"/>
      <c r="VOV695" s="61"/>
      <c r="VOW695" s="61"/>
      <c r="VOX695" s="61"/>
      <c r="VOY695" s="61"/>
      <c r="VOZ695" s="61"/>
      <c r="VPA695" s="61"/>
      <c r="VPB695" s="61"/>
      <c r="VPC695" s="61"/>
      <c r="VPD695" s="61"/>
      <c r="VPE695" s="61"/>
      <c r="VPF695" s="61"/>
      <c r="VPG695" s="61"/>
      <c r="VPH695" s="61"/>
      <c r="VPI695" s="61"/>
      <c r="VPJ695" s="61"/>
      <c r="VPK695" s="61"/>
      <c r="VPL695" s="61"/>
      <c r="VPM695" s="61"/>
      <c r="VPN695" s="61"/>
      <c r="VPO695" s="61"/>
      <c r="VPP695" s="61"/>
      <c r="VPQ695" s="61"/>
      <c r="VPR695" s="61"/>
      <c r="VPS695" s="61"/>
      <c r="VPT695" s="61"/>
      <c r="VPU695" s="61"/>
      <c r="VPV695" s="61"/>
      <c r="VPW695" s="61"/>
      <c r="VPX695" s="61"/>
      <c r="VPY695" s="61"/>
      <c r="VPZ695" s="61"/>
      <c r="VQA695" s="61"/>
      <c r="VQB695" s="61"/>
      <c r="VQC695" s="61"/>
      <c r="VQD695" s="61"/>
      <c r="VQE695" s="61"/>
      <c r="VQF695" s="61"/>
      <c r="VQG695" s="61"/>
      <c r="VQH695" s="61"/>
      <c r="VQI695" s="61"/>
      <c r="VQJ695" s="61"/>
      <c r="VQK695" s="61"/>
      <c r="VQL695" s="61"/>
      <c r="VQM695" s="61"/>
      <c r="VQN695" s="61"/>
      <c r="VQO695" s="61"/>
      <c r="VQP695" s="61"/>
      <c r="VQQ695" s="61"/>
      <c r="VQR695" s="61"/>
      <c r="VQS695" s="61"/>
      <c r="VQT695" s="61"/>
      <c r="VQU695" s="61"/>
      <c r="VQV695" s="61"/>
      <c r="VQW695" s="61"/>
      <c r="VQX695" s="61"/>
      <c r="VQY695" s="61"/>
      <c r="VQZ695" s="61"/>
      <c r="VRA695" s="61"/>
      <c r="VRB695" s="61"/>
      <c r="VRC695" s="61"/>
      <c r="VRD695" s="61"/>
      <c r="VRE695" s="61"/>
      <c r="VRF695" s="61"/>
      <c r="VRG695" s="61"/>
      <c r="VRH695" s="61"/>
      <c r="VRI695" s="61"/>
      <c r="VRJ695" s="61"/>
      <c r="VRK695" s="61"/>
      <c r="VRL695" s="61"/>
      <c r="VRM695" s="61"/>
      <c r="VRN695" s="61"/>
      <c r="VRO695" s="61"/>
      <c r="VRP695" s="61"/>
      <c r="VRQ695" s="61"/>
      <c r="VRR695" s="61"/>
      <c r="VRS695" s="61"/>
      <c r="VRT695" s="61"/>
      <c r="VRU695" s="61"/>
      <c r="VRV695" s="61"/>
      <c r="VRW695" s="61"/>
      <c r="VRX695" s="61"/>
      <c r="VRY695" s="61"/>
      <c r="VRZ695" s="61"/>
      <c r="VSA695" s="61"/>
      <c r="VSB695" s="61"/>
      <c r="VSC695" s="61"/>
      <c r="VSD695" s="61"/>
      <c r="VSE695" s="61"/>
      <c r="VSF695" s="61"/>
      <c r="VSG695" s="61"/>
      <c r="VSH695" s="61"/>
      <c r="VSI695" s="61"/>
      <c r="VSJ695" s="61"/>
      <c r="VSK695" s="61"/>
      <c r="VSL695" s="61"/>
      <c r="VSM695" s="61"/>
      <c r="VSN695" s="61"/>
      <c r="VSO695" s="61"/>
      <c r="VSP695" s="61"/>
      <c r="VSQ695" s="61"/>
      <c r="VSR695" s="61"/>
      <c r="VSS695" s="61"/>
      <c r="VST695" s="61"/>
      <c r="VSU695" s="61"/>
      <c r="VSV695" s="61"/>
      <c r="VSW695" s="61"/>
      <c r="VSX695" s="61"/>
      <c r="VSY695" s="61"/>
      <c r="VSZ695" s="61"/>
      <c r="VTA695" s="61"/>
      <c r="VTB695" s="61"/>
      <c r="VTC695" s="61"/>
      <c r="VTD695" s="61"/>
      <c r="VTE695" s="61"/>
      <c r="VTF695" s="61"/>
      <c r="VTG695" s="61"/>
      <c r="VTH695" s="61"/>
      <c r="VTI695" s="61"/>
      <c r="VTJ695" s="61"/>
      <c r="VTK695" s="61"/>
      <c r="VTL695" s="61"/>
      <c r="VTM695" s="61"/>
      <c r="VTN695" s="61"/>
      <c r="VTO695" s="61"/>
      <c r="VTP695" s="61"/>
      <c r="VTQ695" s="61"/>
      <c r="VTR695" s="61"/>
      <c r="VTS695" s="61"/>
      <c r="VTT695" s="61"/>
      <c r="VTU695" s="61"/>
      <c r="VTV695" s="61"/>
      <c r="VTW695" s="61"/>
      <c r="VTX695" s="61"/>
      <c r="VTY695" s="61"/>
      <c r="VTZ695" s="61"/>
      <c r="VUA695" s="61"/>
      <c r="VUB695" s="61"/>
      <c r="VUC695" s="61"/>
      <c r="VUD695" s="61"/>
      <c r="VUE695" s="61"/>
      <c r="VUF695" s="61"/>
      <c r="VUG695" s="61"/>
      <c r="VUH695" s="61"/>
      <c r="VUI695" s="61"/>
      <c r="VUJ695" s="61"/>
      <c r="VUK695" s="61"/>
      <c r="VUL695" s="61"/>
      <c r="VUM695" s="61"/>
      <c r="VUN695" s="61"/>
      <c r="VUO695" s="61"/>
      <c r="VUP695" s="61"/>
      <c r="VUQ695" s="61"/>
      <c r="VUR695" s="61"/>
      <c r="VUS695" s="61"/>
      <c r="VUT695" s="61"/>
      <c r="VUU695" s="61"/>
      <c r="VUV695" s="61"/>
      <c r="VUW695" s="61"/>
      <c r="VUX695" s="61"/>
      <c r="VUY695" s="61"/>
      <c r="VUZ695" s="61"/>
      <c r="VVA695" s="61"/>
      <c r="VVB695" s="61"/>
      <c r="VVC695" s="61"/>
      <c r="VVD695" s="61"/>
      <c r="VVE695" s="61"/>
      <c r="VVF695" s="61"/>
      <c r="VVG695" s="61"/>
      <c r="VVH695" s="61"/>
      <c r="VVI695" s="61"/>
      <c r="VVJ695" s="61"/>
      <c r="VVK695" s="61"/>
      <c r="VVL695" s="61"/>
      <c r="VVM695" s="61"/>
      <c r="VVN695" s="61"/>
      <c r="VVO695" s="61"/>
      <c r="VVP695" s="61"/>
      <c r="VVQ695" s="61"/>
      <c r="VVR695" s="61"/>
      <c r="VVS695" s="61"/>
      <c r="VVT695" s="61"/>
      <c r="VVU695" s="61"/>
      <c r="VVV695" s="61"/>
      <c r="VVW695" s="61"/>
      <c r="VVX695" s="61"/>
      <c r="VVY695" s="61"/>
      <c r="VVZ695" s="61"/>
      <c r="VWA695" s="61"/>
      <c r="VWB695" s="61"/>
      <c r="VWC695" s="61"/>
      <c r="VWD695" s="61"/>
      <c r="VWE695" s="61"/>
      <c r="VWF695" s="61"/>
      <c r="VWG695" s="61"/>
      <c r="VWH695" s="61"/>
      <c r="VWI695" s="61"/>
      <c r="VWJ695" s="61"/>
      <c r="VWK695" s="61"/>
      <c r="VWL695" s="61"/>
      <c r="VWM695" s="61"/>
      <c r="VWN695" s="61"/>
      <c r="VWO695" s="61"/>
      <c r="VWP695" s="61"/>
      <c r="VWQ695" s="61"/>
      <c r="VWR695" s="61"/>
      <c r="VWS695" s="61"/>
      <c r="VWT695" s="61"/>
      <c r="VWU695" s="61"/>
      <c r="VWV695" s="61"/>
      <c r="VWW695" s="61"/>
      <c r="VWX695" s="61"/>
      <c r="VWY695" s="61"/>
      <c r="VWZ695" s="61"/>
      <c r="VXA695" s="61"/>
      <c r="VXB695" s="61"/>
      <c r="VXC695" s="61"/>
      <c r="VXD695" s="61"/>
      <c r="VXE695" s="61"/>
      <c r="VXF695" s="61"/>
      <c r="VXG695" s="61"/>
      <c r="VXH695" s="61"/>
      <c r="VXI695" s="61"/>
      <c r="VXJ695" s="61"/>
      <c r="VXK695" s="61"/>
      <c r="VXL695" s="61"/>
      <c r="VXM695" s="61"/>
      <c r="VXN695" s="61"/>
      <c r="VXO695" s="61"/>
      <c r="VXP695" s="61"/>
      <c r="VXQ695" s="61"/>
      <c r="VXR695" s="61"/>
      <c r="VXS695" s="61"/>
      <c r="VXT695" s="61"/>
      <c r="VXU695" s="61"/>
      <c r="VXV695" s="61"/>
      <c r="VXW695" s="61"/>
      <c r="VXX695" s="61"/>
      <c r="VXY695" s="61"/>
      <c r="VXZ695" s="61"/>
      <c r="VYA695" s="61"/>
      <c r="VYB695" s="61"/>
      <c r="VYC695" s="61"/>
      <c r="VYD695" s="61"/>
      <c r="VYE695" s="61"/>
      <c r="VYF695" s="61"/>
      <c r="VYG695" s="61"/>
      <c r="VYH695" s="61"/>
      <c r="VYI695" s="61"/>
      <c r="VYJ695" s="61"/>
      <c r="VYK695" s="61"/>
      <c r="VYL695" s="61"/>
      <c r="VYM695" s="61"/>
      <c r="VYN695" s="61"/>
      <c r="VYO695" s="61"/>
      <c r="VYP695" s="61"/>
      <c r="VYQ695" s="61"/>
      <c r="VYR695" s="61"/>
      <c r="VYS695" s="61"/>
      <c r="VYT695" s="61"/>
      <c r="VYU695" s="61"/>
      <c r="VYV695" s="61"/>
      <c r="VYW695" s="61"/>
      <c r="VYX695" s="61"/>
      <c r="VYY695" s="61"/>
      <c r="VYZ695" s="61"/>
      <c r="VZA695" s="61"/>
      <c r="VZB695" s="61"/>
      <c r="VZC695" s="61"/>
      <c r="VZD695" s="61"/>
      <c r="VZE695" s="61"/>
      <c r="VZF695" s="61"/>
      <c r="VZG695" s="61"/>
      <c r="VZH695" s="61"/>
      <c r="VZI695" s="61"/>
      <c r="VZJ695" s="61"/>
      <c r="VZK695" s="61"/>
      <c r="VZL695" s="61"/>
      <c r="VZM695" s="61"/>
      <c r="VZN695" s="61"/>
      <c r="VZO695" s="61"/>
      <c r="VZP695" s="61"/>
      <c r="VZQ695" s="61"/>
      <c r="VZR695" s="61"/>
      <c r="VZS695" s="61"/>
      <c r="VZT695" s="61"/>
      <c r="VZU695" s="61"/>
      <c r="VZV695" s="61"/>
      <c r="VZW695" s="61"/>
      <c r="VZX695" s="61"/>
      <c r="VZY695" s="61"/>
      <c r="VZZ695" s="61"/>
      <c r="WAA695" s="61"/>
      <c r="WAB695" s="61"/>
      <c r="WAC695" s="61"/>
      <c r="WAD695" s="61"/>
      <c r="WAE695" s="61"/>
      <c r="WAF695" s="61"/>
      <c r="WAG695" s="61"/>
      <c r="WAH695" s="61"/>
      <c r="WAI695" s="61"/>
      <c r="WAJ695" s="61"/>
      <c r="WAK695" s="61"/>
      <c r="WAL695" s="61"/>
      <c r="WAM695" s="61"/>
      <c r="WAN695" s="61"/>
      <c r="WAO695" s="61"/>
      <c r="WAP695" s="61"/>
      <c r="WAQ695" s="61"/>
      <c r="WAR695" s="61"/>
      <c r="WAS695" s="61"/>
      <c r="WAT695" s="61"/>
      <c r="WAU695" s="61"/>
      <c r="WAV695" s="61"/>
      <c r="WAW695" s="61"/>
      <c r="WAX695" s="61"/>
      <c r="WAY695" s="61"/>
      <c r="WAZ695" s="61"/>
      <c r="WBA695" s="61"/>
      <c r="WBB695" s="61"/>
      <c r="WBC695" s="61"/>
      <c r="WBD695" s="61"/>
      <c r="WBE695" s="61"/>
      <c r="WBF695" s="61"/>
      <c r="WBG695" s="61"/>
      <c r="WBH695" s="61"/>
      <c r="WBI695" s="61"/>
      <c r="WBJ695" s="61"/>
      <c r="WBK695" s="61"/>
      <c r="WBL695" s="61"/>
      <c r="WBM695" s="61"/>
      <c r="WBN695" s="61"/>
      <c r="WBO695" s="61"/>
      <c r="WBP695" s="61"/>
      <c r="WBQ695" s="61"/>
      <c r="WBR695" s="61"/>
      <c r="WBS695" s="61"/>
      <c r="WBT695" s="61"/>
      <c r="WBU695" s="61"/>
      <c r="WBV695" s="61"/>
      <c r="WBW695" s="61"/>
      <c r="WBX695" s="61"/>
      <c r="WBY695" s="61"/>
      <c r="WBZ695" s="61"/>
      <c r="WCA695" s="61"/>
      <c r="WCB695" s="61"/>
      <c r="WCC695" s="61"/>
      <c r="WCD695" s="61"/>
      <c r="WCE695" s="61"/>
      <c r="WCF695" s="61"/>
      <c r="WCG695" s="61"/>
      <c r="WCH695" s="61"/>
      <c r="WCI695" s="61"/>
      <c r="WCJ695" s="61"/>
      <c r="WCK695" s="61"/>
      <c r="WCL695" s="61"/>
      <c r="WCM695" s="61"/>
      <c r="WCN695" s="61"/>
      <c r="WCO695" s="61"/>
      <c r="WCP695" s="61"/>
      <c r="WCQ695" s="61"/>
      <c r="WCR695" s="61"/>
      <c r="WCS695" s="61"/>
      <c r="WCT695" s="61"/>
      <c r="WCU695" s="61"/>
      <c r="WCV695" s="61"/>
      <c r="WCW695" s="61"/>
      <c r="WCX695" s="61"/>
      <c r="WCY695" s="61"/>
      <c r="WCZ695" s="61"/>
      <c r="WDA695" s="61"/>
      <c r="WDB695" s="61"/>
      <c r="WDC695" s="61"/>
      <c r="WDD695" s="61"/>
      <c r="WDE695" s="61"/>
      <c r="WDF695" s="61"/>
      <c r="WDG695" s="61"/>
      <c r="WDH695" s="61"/>
      <c r="WDI695" s="61"/>
      <c r="WDJ695" s="61"/>
      <c r="WDK695" s="61"/>
      <c r="WDL695" s="61"/>
      <c r="WDM695" s="61"/>
      <c r="WDN695" s="61"/>
      <c r="WDO695" s="61"/>
      <c r="WDP695" s="61"/>
      <c r="WDQ695" s="61"/>
      <c r="WDR695" s="61"/>
      <c r="WDS695" s="61"/>
      <c r="WDT695" s="61"/>
      <c r="WDU695" s="61"/>
      <c r="WDV695" s="61"/>
      <c r="WDW695" s="61"/>
      <c r="WDX695" s="61"/>
      <c r="WDY695" s="61"/>
      <c r="WDZ695" s="61"/>
      <c r="WEA695" s="61"/>
      <c r="WEB695" s="61"/>
      <c r="WEC695" s="61"/>
      <c r="WED695" s="61"/>
      <c r="WEE695" s="61"/>
      <c r="WEF695" s="61"/>
      <c r="WEG695" s="61"/>
      <c r="WEH695" s="61"/>
      <c r="WEI695" s="61"/>
      <c r="WEJ695" s="61"/>
      <c r="WEK695" s="61"/>
      <c r="WEL695" s="61"/>
      <c r="WEM695" s="61"/>
      <c r="WEN695" s="61"/>
      <c r="WEO695" s="61"/>
      <c r="WEP695" s="61"/>
      <c r="WEQ695" s="61"/>
      <c r="WER695" s="61"/>
      <c r="WES695" s="61"/>
      <c r="WET695" s="61"/>
      <c r="WEU695" s="61"/>
      <c r="WEV695" s="61"/>
      <c r="WEW695" s="61"/>
      <c r="WEX695" s="61"/>
      <c r="WEY695" s="61"/>
      <c r="WEZ695" s="61"/>
      <c r="WFA695" s="61"/>
      <c r="WFB695" s="61"/>
      <c r="WFC695" s="61"/>
      <c r="WFD695" s="61"/>
      <c r="WFE695" s="61"/>
      <c r="WFF695" s="61"/>
      <c r="WFG695" s="61"/>
      <c r="WFH695" s="61"/>
      <c r="WFI695" s="61"/>
      <c r="WFJ695" s="61"/>
      <c r="WFK695" s="61"/>
      <c r="WFL695" s="61"/>
      <c r="WFM695" s="61"/>
      <c r="WFN695" s="61"/>
      <c r="WFO695" s="61"/>
      <c r="WFP695" s="61"/>
      <c r="WFQ695" s="61"/>
      <c r="WFR695" s="61"/>
      <c r="WFS695" s="61"/>
      <c r="WFT695" s="61"/>
      <c r="WFU695" s="61"/>
      <c r="WFV695" s="61"/>
      <c r="WFW695" s="61"/>
      <c r="WFX695" s="61"/>
      <c r="WFY695" s="61"/>
      <c r="WFZ695" s="61"/>
      <c r="WGA695" s="61"/>
      <c r="WGB695" s="61"/>
      <c r="WGC695" s="61"/>
      <c r="WGD695" s="61"/>
      <c r="WGE695" s="61"/>
      <c r="WGF695" s="61"/>
      <c r="WGG695" s="61"/>
      <c r="WGH695" s="61"/>
      <c r="WGI695" s="61"/>
      <c r="WGJ695" s="61"/>
      <c r="WGK695" s="61"/>
      <c r="WGL695" s="61"/>
      <c r="WGM695" s="61"/>
      <c r="WGN695" s="61"/>
      <c r="WGO695" s="61"/>
      <c r="WGP695" s="61"/>
      <c r="WGQ695" s="61"/>
      <c r="WGR695" s="61"/>
      <c r="WGS695" s="61"/>
      <c r="WGT695" s="61"/>
      <c r="WGU695" s="61"/>
      <c r="WGV695" s="61"/>
      <c r="WGW695" s="61"/>
      <c r="WGX695" s="61"/>
      <c r="WGY695" s="61"/>
      <c r="WGZ695" s="61"/>
      <c r="WHA695" s="61"/>
      <c r="WHB695" s="61"/>
      <c r="WHC695" s="61"/>
      <c r="WHD695" s="61"/>
      <c r="WHE695" s="61"/>
      <c r="WHF695" s="61"/>
      <c r="WHG695" s="61"/>
      <c r="WHH695" s="61"/>
      <c r="WHI695" s="61"/>
      <c r="WHJ695" s="61"/>
      <c r="WHK695" s="61"/>
      <c r="WHL695" s="61"/>
      <c r="WHM695" s="61"/>
      <c r="WHN695" s="61"/>
      <c r="WHO695" s="61"/>
      <c r="WHP695" s="61"/>
      <c r="WHQ695" s="61"/>
      <c r="WHR695" s="61"/>
      <c r="WHS695" s="61"/>
      <c r="WHT695" s="61"/>
      <c r="WHU695" s="61"/>
      <c r="WHV695" s="61"/>
      <c r="WHW695" s="61"/>
      <c r="WHX695" s="61"/>
      <c r="WHY695" s="61"/>
      <c r="WHZ695" s="61"/>
      <c r="WIA695" s="61"/>
      <c r="WIB695" s="61"/>
      <c r="WIC695" s="61"/>
      <c r="WID695" s="61"/>
      <c r="WIE695" s="61"/>
      <c r="WIF695" s="61"/>
      <c r="WIG695" s="61"/>
      <c r="WIH695" s="61"/>
      <c r="WII695" s="61"/>
      <c r="WIJ695" s="61"/>
      <c r="WIK695" s="61"/>
      <c r="WIL695" s="61"/>
      <c r="WIM695" s="61"/>
      <c r="WIN695" s="61"/>
      <c r="WIO695" s="61"/>
      <c r="WIP695" s="61"/>
      <c r="WIQ695" s="61"/>
      <c r="WIR695" s="61"/>
      <c r="WIS695" s="61"/>
      <c r="WIT695" s="61"/>
      <c r="WIU695" s="61"/>
      <c r="WIV695" s="61"/>
      <c r="WIW695" s="61"/>
      <c r="WIX695" s="61"/>
      <c r="WIY695" s="61"/>
      <c r="WIZ695" s="61"/>
      <c r="WJA695" s="61"/>
      <c r="WJB695" s="61"/>
      <c r="WJC695" s="61"/>
      <c r="WJD695" s="61"/>
      <c r="WJE695" s="61"/>
      <c r="WJF695" s="61"/>
      <c r="WJG695" s="61"/>
      <c r="WJH695" s="61"/>
      <c r="WJI695" s="61"/>
      <c r="WJJ695" s="61"/>
      <c r="WJK695" s="61"/>
      <c r="WJL695" s="61"/>
      <c r="WJM695" s="61"/>
      <c r="WJN695" s="61"/>
      <c r="WJO695" s="61"/>
      <c r="WJP695" s="61"/>
      <c r="WJQ695" s="61"/>
      <c r="WJR695" s="61"/>
      <c r="WJS695" s="61"/>
      <c r="WJT695" s="61"/>
      <c r="WJU695" s="61"/>
      <c r="WJV695" s="61"/>
      <c r="WJW695" s="61"/>
      <c r="WJX695" s="61"/>
      <c r="WJY695" s="61"/>
      <c r="WJZ695" s="61"/>
      <c r="WKA695" s="61"/>
      <c r="WKB695" s="61"/>
      <c r="WKC695" s="61"/>
      <c r="WKD695" s="61"/>
      <c r="WKE695" s="61"/>
      <c r="WKF695" s="61"/>
      <c r="WKG695" s="61"/>
      <c r="WKH695" s="61"/>
      <c r="WKI695" s="61"/>
      <c r="WKJ695" s="61"/>
      <c r="WKK695" s="61"/>
      <c r="WKL695" s="61"/>
      <c r="WKM695" s="61"/>
      <c r="WKN695" s="61"/>
      <c r="WKO695" s="61"/>
      <c r="WKP695" s="61"/>
      <c r="WKQ695" s="61"/>
      <c r="WKR695" s="61"/>
      <c r="WKS695" s="61"/>
      <c r="WKT695" s="61"/>
      <c r="WKU695" s="61"/>
      <c r="WKV695" s="61"/>
      <c r="WKW695" s="61"/>
      <c r="WKX695" s="61"/>
      <c r="WKY695" s="61"/>
      <c r="WKZ695" s="61"/>
      <c r="WLA695" s="61"/>
      <c r="WLB695" s="61"/>
      <c r="WLC695" s="61"/>
      <c r="WLD695" s="61"/>
      <c r="WLE695" s="61"/>
      <c r="WLF695" s="61"/>
      <c r="WLG695" s="61"/>
      <c r="WLH695" s="61"/>
      <c r="WLI695" s="61"/>
      <c r="WLJ695" s="61"/>
      <c r="WLK695" s="61"/>
      <c r="WLL695" s="61"/>
      <c r="WLM695" s="61"/>
      <c r="WLN695" s="61"/>
      <c r="WLO695" s="61"/>
      <c r="WLP695" s="61"/>
      <c r="WLQ695" s="61"/>
      <c r="WLR695" s="61"/>
      <c r="WLS695" s="61"/>
      <c r="WLT695" s="61"/>
      <c r="WLU695" s="61"/>
      <c r="WLV695" s="61"/>
      <c r="WLW695" s="61"/>
      <c r="WLX695" s="61"/>
      <c r="WLY695" s="61"/>
      <c r="WLZ695" s="61"/>
      <c r="WMA695" s="61"/>
      <c r="WMB695" s="61"/>
      <c r="WMC695" s="61"/>
      <c r="WMD695" s="61"/>
      <c r="WME695" s="61"/>
      <c r="WMF695" s="61"/>
      <c r="WMG695" s="61"/>
      <c r="WMH695" s="61"/>
      <c r="WMI695" s="61"/>
      <c r="WMJ695" s="61"/>
      <c r="WMK695" s="61"/>
      <c r="WML695" s="61"/>
      <c r="WMM695" s="61"/>
      <c r="WMN695" s="61"/>
      <c r="WMO695" s="61"/>
      <c r="WMP695" s="61"/>
      <c r="WMQ695" s="61"/>
      <c r="WMR695" s="61"/>
      <c r="WMS695" s="61"/>
      <c r="WMT695" s="61"/>
      <c r="WMU695" s="61"/>
      <c r="WMV695" s="61"/>
      <c r="WMW695" s="61"/>
      <c r="WMX695" s="61"/>
      <c r="WMY695" s="61"/>
      <c r="WMZ695" s="61"/>
      <c r="WNA695" s="61"/>
      <c r="WNB695" s="61"/>
      <c r="WNC695" s="61"/>
      <c r="WND695" s="61"/>
      <c r="WNE695" s="61"/>
      <c r="WNF695" s="61"/>
      <c r="WNG695" s="61"/>
      <c r="WNH695" s="61"/>
      <c r="WNI695" s="61"/>
      <c r="WNJ695" s="61"/>
      <c r="WNK695" s="61"/>
      <c r="WNL695" s="61"/>
      <c r="WNM695" s="61"/>
      <c r="WNN695" s="61"/>
      <c r="WNO695" s="61"/>
      <c r="WNP695" s="61"/>
      <c r="WNQ695" s="61"/>
      <c r="WNR695" s="61"/>
      <c r="WNS695" s="61"/>
      <c r="WNT695" s="61"/>
      <c r="WNU695" s="61"/>
      <c r="WNV695" s="61"/>
      <c r="WNW695" s="61"/>
      <c r="WNX695" s="61"/>
      <c r="WNY695" s="61"/>
      <c r="WNZ695" s="61"/>
      <c r="WOA695" s="61"/>
      <c r="WOB695" s="61"/>
      <c r="WOC695" s="61"/>
      <c r="WOD695" s="61"/>
      <c r="WOE695" s="61"/>
      <c r="WOF695" s="61"/>
      <c r="WOG695" s="61"/>
      <c r="WOH695" s="61"/>
      <c r="WOI695" s="61"/>
      <c r="WOJ695" s="61"/>
      <c r="WOK695" s="61"/>
      <c r="WOL695" s="61"/>
      <c r="WOM695" s="61"/>
      <c r="WON695" s="61"/>
      <c r="WOO695" s="61"/>
      <c r="WOP695" s="61"/>
      <c r="WOQ695" s="61"/>
      <c r="WOR695" s="61"/>
      <c r="WOS695" s="61"/>
      <c r="WOT695" s="61"/>
      <c r="WOU695" s="61"/>
      <c r="WOV695" s="61"/>
      <c r="WOW695" s="61"/>
      <c r="WOX695" s="61"/>
      <c r="WOY695" s="61"/>
      <c r="WOZ695" s="61"/>
      <c r="WPA695" s="61"/>
      <c r="WPB695" s="61"/>
      <c r="WPC695" s="61"/>
      <c r="WPD695" s="61"/>
      <c r="WPE695" s="61"/>
      <c r="WPF695" s="61"/>
      <c r="WPG695" s="61"/>
      <c r="WPH695" s="61"/>
      <c r="WPI695" s="61"/>
      <c r="WPJ695" s="61"/>
      <c r="WPK695" s="61"/>
      <c r="WPL695" s="61"/>
      <c r="WPM695" s="61"/>
      <c r="WPN695" s="61"/>
      <c r="WPO695" s="61"/>
      <c r="WPP695" s="61"/>
      <c r="WPQ695" s="61"/>
      <c r="WPR695" s="61"/>
      <c r="WPS695" s="61"/>
      <c r="WPT695" s="61"/>
      <c r="WPU695" s="61"/>
      <c r="WPV695" s="61"/>
      <c r="WPW695" s="61"/>
      <c r="WPX695" s="61"/>
      <c r="WPY695" s="61"/>
      <c r="WPZ695" s="61"/>
      <c r="WQA695" s="61"/>
      <c r="WQB695" s="61"/>
      <c r="WQC695" s="61"/>
      <c r="WQD695" s="61"/>
      <c r="WQE695" s="61"/>
      <c r="WQF695" s="61"/>
      <c r="WQG695" s="61"/>
      <c r="WQH695" s="61"/>
      <c r="WQI695" s="61"/>
      <c r="WQJ695" s="61"/>
      <c r="WQK695" s="61"/>
      <c r="WQL695" s="61"/>
      <c r="WQM695" s="61"/>
      <c r="WQN695" s="61"/>
      <c r="WQO695" s="61"/>
      <c r="WQP695" s="61"/>
      <c r="WQQ695" s="61"/>
      <c r="WQR695" s="61"/>
      <c r="WQS695" s="61"/>
      <c r="WQT695" s="61"/>
      <c r="WQU695" s="61"/>
      <c r="WQV695" s="61"/>
      <c r="WQW695" s="61"/>
      <c r="WQX695" s="61"/>
      <c r="WQY695" s="61"/>
      <c r="WQZ695" s="61"/>
      <c r="WRA695" s="61"/>
      <c r="WRB695" s="61"/>
      <c r="WRC695" s="61"/>
      <c r="WRD695" s="61"/>
      <c r="WRE695" s="61"/>
      <c r="WRF695" s="61"/>
      <c r="WRG695" s="61"/>
      <c r="WRH695" s="61"/>
      <c r="WRI695" s="61"/>
      <c r="WRJ695" s="61"/>
      <c r="WRK695" s="61"/>
      <c r="WRL695" s="61"/>
      <c r="WRM695" s="61"/>
      <c r="WRN695" s="61"/>
      <c r="WRO695" s="61"/>
      <c r="WRP695" s="61"/>
      <c r="WRQ695" s="61"/>
      <c r="WRR695" s="61"/>
      <c r="WRS695" s="61"/>
      <c r="WRT695" s="61"/>
      <c r="WRU695" s="61"/>
      <c r="WRV695" s="61"/>
      <c r="WRW695" s="61"/>
      <c r="WRX695" s="61"/>
      <c r="WRY695" s="61"/>
      <c r="WRZ695" s="61"/>
      <c r="WSA695" s="61"/>
      <c r="WSB695" s="61"/>
      <c r="WSC695" s="61"/>
      <c r="WSD695" s="61"/>
      <c r="WSE695" s="61"/>
      <c r="WSF695" s="61"/>
      <c r="WSG695" s="61"/>
      <c r="WSH695" s="61"/>
      <c r="WSI695" s="61"/>
      <c r="WSJ695" s="61"/>
      <c r="WSK695" s="61"/>
      <c r="WSL695" s="61"/>
      <c r="WSM695" s="61"/>
      <c r="WSN695" s="61"/>
      <c r="WSO695" s="61"/>
      <c r="WSP695" s="61"/>
      <c r="WSQ695" s="61"/>
      <c r="WSR695" s="61"/>
      <c r="WSS695" s="61"/>
      <c r="WST695" s="61"/>
      <c r="WSU695" s="61"/>
      <c r="WSV695" s="61"/>
      <c r="WSW695" s="61"/>
      <c r="WSX695" s="61"/>
      <c r="WSY695" s="61"/>
      <c r="WSZ695" s="61"/>
      <c r="WTA695" s="61"/>
      <c r="WTB695" s="61"/>
      <c r="WTC695" s="61"/>
      <c r="WTD695" s="61"/>
      <c r="WTE695" s="61"/>
      <c r="WTF695" s="61"/>
      <c r="WTG695" s="61"/>
      <c r="WTH695" s="61"/>
      <c r="WTI695" s="61"/>
      <c r="WTJ695" s="61"/>
      <c r="WTK695" s="61"/>
      <c r="WTL695" s="61"/>
      <c r="WTM695" s="61"/>
      <c r="WTN695" s="61"/>
      <c r="WTO695" s="61"/>
      <c r="WTP695" s="61"/>
      <c r="WTQ695" s="61"/>
      <c r="WTR695" s="61"/>
      <c r="WTS695" s="61"/>
      <c r="WTT695" s="61"/>
      <c r="WTU695" s="61"/>
      <c r="WTV695" s="61"/>
      <c r="WTW695" s="61"/>
      <c r="WTX695" s="61"/>
      <c r="WTY695" s="61"/>
      <c r="WTZ695" s="61"/>
      <c r="WUA695" s="61"/>
      <c r="WUB695" s="61"/>
      <c r="WUC695" s="61"/>
      <c r="WUD695" s="61"/>
      <c r="WUE695" s="61"/>
      <c r="WUF695" s="61"/>
      <c r="WUG695" s="61"/>
      <c r="WUH695" s="61"/>
      <c r="WUI695" s="61"/>
      <c r="WUJ695" s="61"/>
      <c r="WUK695" s="61"/>
      <c r="WUL695" s="61"/>
      <c r="WUM695" s="61"/>
      <c r="WUN695" s="61"/>
      <c r="WUO695" s="61"/>
      <c r="WUP695" s="61"/>
      <c r="WUQ695" s="61"/>
      <c r="WUR695" s="61"/>
      <c r="WUS695" s="61"/>
      <c r="WUT695" s="61"/>
      <c r="WUU695" s="61"/>
      <c r="WUV695" s="61"/>
      <c r="WUW695" s="61"/>
      <c r="WUX695" s="61"/>
      <c r="WUY695" s="61"/>
      <c r="WUZ695" s="61"/>
      <c r="WVA695" s="61"/>
      <c r="WVB695" s="61"/>
      <c r="WVC695" s="61"/>
      <c r="WVD695" s="61"/>
      <c r="WVE695" s="61"/>
      <c r="WVF695" s="61"/>
      <c r="WVG695" s="61"/>
      <c r="WVH695" s="61"/>
      <c r="WVI695" s="61"/>
      <c r="WVJ695" s="61"/>
      <c r="WVK695" s="61"/>
      <c r="WVL695" s="61"/>
      <c r="WVM695" s="61"/>
      <c r="WVN695" s="61"/>
      <c r="WVO695" s="61"/>
      <c r="WVP695" s="61"/>
      <c r="WVQ695" s="61"/>
      <c r="WVR695" s="61"/>
      <c r="WVS695" s="61"/>
      <c r="WVT695" s="61"/>
      <c r="WVU695" s="61"/>
      <c r="WVV695" s="61"/>
      <c r="WVW695" s="61"/>
      <c r="WVX695" s="61"/>
      <c r="WVY695" s="61"/>
      <c r="WVZ695" s="61"/>
      <c r="WWA695" s="61"/>
      <c r="WWB695" s="61"/>
      <c r="WWC695" s="61"/>
      <c r="WWD695" s="61"/>
      <c r="WWE695" s="61"/>
      <c r="WWF695" s="61"/>
      <c r="WWG695" s="61"/>
      <c r="WWH695" s="61"/>
      <c r="WWI695" s="61"/>
      <c r="WWJ695" s="61"/>
      <c r="WWK695" s="61"/>
      <c r="WWL695" s="61"/>
      <c r="WWM695" s="61"/>
      <c r="WWN695" s="61"/>
      <c r="WWO695" s="61"/>
      <c r="WWP695" s="61"/>
      <c r="WWQ695" s="61"/>
      <c r="WWR695" s="61"/>
      <c r="WWS695" s="61"/>
      <c r="WWT695" s="61"/>
      <c r="WWU695" s="61"/>
      <c r="WWV695" s="61"/>
      <c r="WWW695" s="61"/>
      <c r="WWX695" s="61"/>
      <c r="WWY695" s="61"/>
      <c r="WWZ695" s="61"/>
      <c r="WXA695" s="61"/>
      <c r="WXB695" s="61"/>
      <c r="WXC695" s="61"/>
      <c r="WXD695" s="61"/>
      <c r="WXE695" s="61"/>
      <c r="WXF695" s="61"/>
      <c r="WXG695" s="61"/>
      <c r="WXH695" s="61"/>
      <c r="WXI695" s="61"/>
      <c r="WXJ695" s="61"/>
      <c r="WXK695" s="61"/>
      <c r="WXL695" s="61"/>
      <c r="WXM695" s="61"/>
      <c r="WXN695" s="61"/>
      <c r="WXO695" s="61"/>
      <c r="WXP695" s="61"/>
      <c r="WXQ695" s="61"/>
      <c r="WXR695" s="61"/>
      <c r="WXS695" s="61"/>
      <c r="WXT695" s="61"/>
      <c r="WXU695" s="61"/>
      <c r="WXV695" s="61"/>
      <c r="WXW695" s="61"/>
      <c r="WXX695" s="61"/>
      <c r="WXY695" s="61"/>
      <c r="WXZ695" s="61"/>
      <c r="WYA695" s="61"/>
      <c r="WYB695" s="61"/>
      <c r="WYC695" s="61"/>
      <c r="WYD695" s="61"/>
      <c r="WYE695" s="61"/>
      <c r="WYF695" s="61"/>
      <c r="WYG695" s="61"/>
      <c r="WYH695" s="61"/>
      <c r="WYI695" s="61"/>
      <c r="WYJ695" s="61"/>
      <c r="WYK695" s="61"/>
      <c r="WYL695" s="61"/>
      <c r="WYM695" s="61"/>
      <c r="WYN695" s="61"/>
      <c r="WYO695" s="61"/>
      <c r="WYP695" s="61"/>
      <c r="WYQ695" s="61"/>
      <c r="WYR695" s="61"/>
      <c r="WYS695" s="61"/>
      <c r="WYT695" s="61"/>
      <c r="WYU695" s="61"/>
      <c r="WYV695" s="61"/>
      <c r="WYW695" s="61"/>
      <c r="WYX695" s="61"/>
      <c r="WYY695" s="61"/>
      <c r="WYZ695" s="61"/>
      <c r="WZA695" s="61"/>
      <c r="WZB695" s="61"/>
      <c r="WZC695" s="61"/>
      <c r="WZD695" s="61"/>
      <c r="WZE695" s="61"/>
      <c r="WZF695" s="61"/>
      <c r="WZG695" s="61"/>
      <c r="WZH695" s="61"/>
      <c r="WZI695" s="61"/>
      <c r="WZJ695" s="61"/>
      <c r="WZK695" s="61"/>
      <c r="WZL695" s="61"/>
      <c r="WZM695" s="61"/>
      <c r="WZN695" s="61"/>
      <c r="WZO695" s="61"/>
      <c r="WZP695" s="61"/>
      <c r="WZQ695" s="61"/>
      <c r="WZR695" s="61"/>
      <c r="WZS695" s="61"/>
      <c r="WZT695" s="61"/>
      <c r="WZU695" s="61"/>
      <c r="WZV695" s="61"/>
      <c r="WZW695" s="61"/>
      <c r="WZX695" s="61"/>
      <c r="WZY695" s="61"/>
      <c r="WZZ695" s="61"/>
      <c r="XAA695" s="61"/>
      <c r="XAB695" s="61"/>
      <c r="XAC695" s="61"/>
      <c r="XAD695" s="61"/>
      <c r="XAE695" s="61"/>
      <c r="XAF695" s="61"/>
      <c r="XAG695" s="61"/>
      <c r="XAH695" s="61"/>
      <c r="XAI695" s="61"/>
      <c r="XAJ695" s="61"/>
      <c r="XAK695" s="61"/>
      <c r="XAL695" s="61"/>
      <c r="XAM695" s="61"/>
      <c r="XAN695" s="61"/>
      <c r="XAO695" s="61"/>
      <c r="XAP695" s="61"/>
      <c r="XAQ695" s="61"/>
      <c r="XAR695" s="61"/>
      <c r="XAS695" s="61"/>
      <c r="XAT695" s="61"/>
      <c r="XAU695" s="61"/>
      <c r="XAV695" s="61"/>
      <c r="XAW695" s="61"/>
      <c r="XAX695" s="61"/>
      <c r="XAY695" s="61"/>
      <c r="XAZ695" s="61"/>
      <c r="XBA695" s="61"/>
      <c r="XBB695" s="61"/>
      <c r="XBC695" s="61"/>
      <c r="XBD695" s="61"/>
      <c r="XBE695" s="61"/>
      <c r="XBF695" s="61"/>
      <c r="XBG695" s="61"/>
      <c r="XBH695" s="61"/>
      <c r="XBI695" s="61"/>
      <c r="XBJ695" s="61"/>
      <c r="XBK695" s="61"/>
      <c r="XBL695" s="61"/>
      <c r="XBM695" s="61"/>
      <c r="XBN695" s="61"/>
      <c r="XBO695" s="61"/>
      <c r="XBP695" s="61"/>
      <c r="XBQ695" s="61"/>
      <c r="XBR695" s="61"/>
      <c r="XBS695" s="61"/>
      <c r="XBT695" s="61"/>
      <c r="XBU695" s="61"/>
      <c r="XBV695" s="61"/>
      <c r="XBW695" s="61"/>
      <c r="XBX695" s="61"/>
      <c r="XBY695" s="61"/>
      <c r="XBZ695" s="61"/>
      <c r="XCA695" s="61"/>
      <c r="XCB695" s="61"/>
      <c r="XCC695" s="61"/>
      <c r="XCD695" s="61"/>
      <c r="XCE695" s="61"/>
      <c r="XCF695" s="61"/>
      <c r="XCG695" s="61"/>
      <c r="XCH695" s="61"/>
      <c r="XCI695" s="61"/>
      <c r="XCJ695" s="61"/>
      <c r="XCK695" s="61"/>
      <c r="XCL695" s="61"/>
      <c r="XCM695" s="61"/>
      <c r="XCN695" s="61"/>
      <c r="XCO695" s="61"/>
      <c r="XCP695" s="61"/>
      <c r="XCQ695" s="61"/>
      <c r="XCR695" s="61"/>
      <c r="XCS695" s="61"/>
      <c r="XCT695" s="61"/>
      <c r="XCU695" s="61"/>
      <c r="XCV695" s="61"/>
      <c r="XCW695" s="61"/>
      <c r="XCX695" s="61"/>
      <c r="XCY695" s="61"/>
      <c r="XCZ695" s="61"/>
      <c r="XDA695" s="61"/>
      <c r="XDB695" s="61"/>
      <c r="XDC695" s="61"/>
      <c r="XDD695" s="61"/>
      <c r="XDE695" s="61"/>
      <c r="XDF695" s="61"/>
      <c r="XDG695" s="61"/>
      <c r="XDH695" s="61"/>
      <c r="XDI695" s="61"/>
      <c r="XDJ695" s="61"/>
      <c r="XDK695" s="61"/>
      <c r="XDL695" s="61"/>
      <c r="XDM695" s="61"/>
      <c r="XDN695" s="61"/>
      <c r="XDO695" s="61"/>
      <c r="XDP695" s="61"/>
      <c r="XDQ695" s="61"/>
      <c r="XDR695" s="61"/>
      <c r="XDS695" s="61"/>
      <c r="XDT695" s="61"/>
      <c r="XDU695" s="61"/>
      <c r="XDV695" s="61"/>
      <c r="XDW695" s="61"/>
      <c r="XDX695" s="61"/>
      <c r="XDY695" s="61"/>
      <c r="XDZ695" s="61"/>
      <c r="XEA695" s="61"/>
      <c r="XEB695" s="61"/>
      <c r="XEC695" s="61"/>
      <c r="XED695" s="61"/>
      <c r="XEE695" s="61"/>
      <c r="XEF695" s="61"/>
    </row>
  </sheetData>
  <autoFilter ref="A2:Y695" xr:uid="{CA8878F8-A20A-4EB4-96B2-7CF34094DD4B}">
    <sortState xmlns:xlrd2="http://schemas.microsoft.com/office/spreadsheetml/2017/richdata2" ref="A3:Y695">
      <sortCondition ref="L2"/>
    </sortState>
  </autoFilter>
  <phoneticPr fontId="7" type="noConversion"/>
  <conditionalFormatting sqref="Y676">
    <cfRule type="duplicateValues" dxfId="59" priority="2"/>
  </conditionalFormatting>
  <conditionalFormatting sqref="Y674:Y675">
    <cfRule type="duplicateValues" dxfId="58" priority="51"/>
  </conditionalFormatting>
  <conditionalFormatting sqref="Y666:Y673">
    <cfRule type="duplicateValues" dxfId="57" priority="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C1654-C103-49C2-B0BC-962E3165E900}">
  <dimension ref="A1:U109"/>
  <sheetViews>
    <sheetView showGridLines="0" zoomScale="85" zoomScaleNormal="85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D28" sqref="D28"/>
    </sheetView>
  </sheetViews>
  <sheetFormatPr defaultColWidth="9.140625" defaultRowHeight="15.75"/>
  <cols>
    <col min="1" max="1" width="7.7109375" style="287" customWidth="1"/>
    <col min="2" max="2" width="20.7109375" style="287" bestFit="1" customWidth="1"/>
    <col min="3" max="3" width="13.140625" style="287" bestFit="1" customWidth="1"/>
    <col min="4" max="4" width="22.42578125" style="287" bestFit="1" customWidth="1"/>
    <col min="5" max="5" width="62.140625" style="287" bestFit="1" customWidth="1"/>
    <col min="6" max="6" width="77.28515625" style="287" bestFit="1" customWidth="1"/>
    <col min="7" max="7" width="23.5703125" style="287" bestFit="1" customWidth="1"/>
    <col min="8" max="8" width="32.85546875" style="287" bestFit="1" customWidth="1"/>
    <col min="9" max="9" width="16.28515625" style="287" bestFit="1" customWidth="1"/>
    <col min="10" max="10" width="9.85546875" style="287" bestFit="1" customWidth="1"/>
    <col min="11" max="11" width="11.85546875" style="287" bestFit="1" customWidth="1"/>
    <col min="12" max="12" width="51.7109375" style="288" bestFit="1" customWidth="1"/>
    <col min="13" max="13" width="24.7109375" style="288" bestFit="1" customWidth="1"/>
    <col min="14" max="14" width="51.7109375" style="292" bestFit="1" customWidth="1"/>
    <col min="15" max="15" width="21.85546875" style="287" bestFit="1" customWidth="1"/>
    <col min="16" max="16" width="76" style="287" bestFit="1" customWidth="1"/>
    <col min="17" max="17" width="16.140625" style="287" bestFit="1" customWidth="1"/>
    <col min="18" max="18" width="104.140625" style="287" bestFit="1" customWidth="1"/>
    <col min="19" max="19" width="68" style="287" bestFit="1" customWidth="1"/>
    <col min="20" max="20" width="71" style="287" bestFit="1" customWidth="1"/>
    <col min="21" max="21" width="105.140625" style="287" bestFit="1" customWidth="1"/>
    <col min="22" max="22" width="15.42578125" style="287" bestFit="1" customWidth="1"/>
    <col min="23" max="23" width="30.28515625" style="287" bestFit="1" customWidth="1"/>
    <col min="24" max="24" width="29.42578125" style="287" bestFit="1" customWidth="1"/>
    <col min="25" max="25" width="11.5703125" style="287" bestFit="1" customWidth="1"/>
    <col min="26" max="16384" width="9.140625" style="287"/>
  </cols>
  <sheetData>
    <row r="1" spans="1:21" ht="35.25" customHeight="1">
      <c r="A1" s="53"/>
      <c r="B1" s="53"/>
      <c r="C1" s="66"/>
      <c r="D1" s="265"/>
      <c r="E1" s="66"/>
      <c r="F1" s="266" t="s">
        <v>791</v>
      </c>
      <c r="G1" s="53"/>
      <c r="H1" s="267"/>
      <c r="I1" s="53"/>
      <c r="J1" s="53"/>
      <c r="K1" s="53"/>
      <c r="L1" s="100"/>
      <c r="M1" s="100"/>
      <c r="N1" s="272"/>
      <c r="O1" s="53"/>
      <c r="P1" s="53"/>
      <c r="Q1" s="53"/>
      <c r="R1" s="53"/>
      <c r="S1" s="53"/>
      <c r="T1" s="53"/>
      <c r="U1" s="53"/>
    </row>
    <row r="2" spans="1:21" s="286" customFormat="1">
      <c r="A2" s="57" t="s">
        <v>792</v>
      </c>
      <c r="B2" s="57" t="s">
        <v>751</v>
      </c>
      <c r="C2" s="57" t="s">
        <v>36</v>
      </c>
      <c r="D2" s="58" t="s">
        <v>793</v>
      </c>
      <c r="E2" s="58" t="s">
        <v>7</v>
      </c>
      <c r="F2" s="57" t="s">
        <v>8</v>
      </c>
      <c r="G2" s="57" t="s">
        <v>794</v>
      </c>
      <c r="H2" s="57" t="s">
        <v>15</v>
      </c>
      <c r="I2" s="57" t="s">
        <v>16</v>
      </c>
      <c r="J2" s="57" t="s">
        <v>752</v>
      </c>
      <c r="K2" s="57" t="s">
        <v>753</v>
      </c>
      <c r="L2" s="52" t="s">
        <v>754</v>
      </c>
      <c r="M2" s="52" t="s">
        <v>757</v>
      </c>
      <c r="N2" s="297" t="s">
        <v>3857</v>
      </c>
      <c r="O2" s="66" t="s">
        <v>796</v>
      </c>
      <c r="P2" s="59" t="s">
        <v>33</v>
      </c>
      <c r="Q2" s="60" t="s">
        <v>13</v>
      </c>
      <c r="R2" s="253" t="s">
        <v>797</v>
      </c>
      <c r="S2" s="254" t="s">
        <v>798</v>
      </c>
      <c r="T2" s="57" t="s">
        <v>798</v>
      </c>
      <c r="U2" s="53"/>
    </row>
    <row r="3" spans="1:21">
      <c r="A3" s="54">
        <v>480</v>
      </c>
      <c r="B3" s="54" t="s">
        <v>773</v>
      </c>
      <c r="C3" s="54" t="s">
        <v>58</v>
      </c>
      <c r="D3" s="54" t="s">
        <v>762</v>
      </c>
      <c r="E3" s="54" t="s">
        <v>802</v>
      </c>
      <c r="F3" s="54" t="s">
        <v>803</v>
      </c>
      <c r="G3" s="54" t="s">
        <v>804</v>
      </c>
      <c r="H3" s="54" t="s">
        <v>78</v>
      </c>
      <c r="I3" s="54">
        <v>49303156</v>
      </c>
      <c r="J3" s="54">
        <v>580</v>
      </c>
      <c r="K3" s="54">
        <v>20</v>
      </c>
      <c r="L3" s="94"/>
      <c r="M3" s="84"/>
      <c r="N3" s="298" t="s">
        <v>805</v>
      </c>
      <c r="O3" s="53"/>
      <c r="P3" s="53"/>
      <c r="Q3" s="54" t="s">
        <v>56</v>
      </c>
      <c r="R3" s="54"/>
      <c r="S3" s="54"/>
      <c r="T3" s="54"/>
      <c r="U3" s="54"/>
    </row>
    <row r="4" spans="1:21">
      <c r="A4" s="54">
        <v>480</v>
      </c>
      <c r="B4" s="54" t="s">
        <v>773</v>
      </c>
      <c r="C4" s="54" t="s">
        <v>58</v>
      </c>
      <c r="D4" s="54" t="s">
        <v>762</v>
      </c>
      <c r="E4" s="54" t="s">
        <v>802</v>
      </c>
      <c r="F4" s="54" t="s">
        <v>803</v>
      </c>
      <c r="G4" s="54" t="s">
        <v>804</v>
      </c>
      <c r="H4" s="54" t="s">
        <v>78</v>
      </c>
      <c r="I4" s="54">
        <v>49303156</v>
      </c>
      <c r="J4" s="54">
        <v>580</v>
      </c>
      <c r="K4" s="54">
        <v>20</v>
      </c>
      <c r="L4" s="94"/>
      <c r="M4" s="84"/>
      <c r="N4" s="298" t="s">
        <v>805</v>
      </c>
      <c r="O4" s="53"/>
      <c r="P4" s="53"/>
      <c r="Q4" s="54" t="s">
        <v>56</v>
      </c>
      <c r="R4" s="54" t="s">
        <v>806</v>
      </c>
      <c r="S4" s="54"/>
      <c r="T4" s="54"/>
      <c r="U4" s="54"/>
    </row>
    <row r="5" spans="1:21">
      <c r="A5" s="54">
        <v>480</v>
      </c>
      <c r="B5" s="54" t="s">
        <v>773</v>
      </c>
      <c r="C5" s="54" t="s">
        <v>58</v>
      </c>
      <c r="D5" s="54" t="s">
        <v>762</v>
      </c>
      <c r="E5" s="54" t="s">
        <v>802</v>
      </c>
      <c r="F5" s="54" t="s">
        <v>803</v>
      </c>
      <c r="G5" s="54" t="s">
        <v>804</v>
      </c>
      <c r="H5" s="54" t="s">
        <v>78</v>
      </c>
      <c r="I5" s="54">
        <v>49303156</v>
      </c>
      <c r="J5" s="54">
        <v>580</v>
      </c>
      <c r="K5" s="54">
        <v>20</v>
      </c>
      <c r="L5" s="94"/>
      <c r="M5" s="84"/>
      <c r="N5" s="298" t="s">
        <v>805</v>
      </c>
      <c r="O5" s="53"/>
      <c r="P5" s="53"/>
      <c r="Q5" s="54" t="s">
        <v>56</v>
      </c>
      <c r="R5" s="54"/>
      <c r="S5" s="54"/>
      <c r="T5" s="54"/>
      <c r="U5" s="54"/>
    </row>
    <row r="6" spans="1:21">
      <c r="A6" s="54">
        <v>480</v>
      </c>
      <c r="B6" s="54" t="s">
        <v>773</v>
      </c>
      <c r="C6" s="54" t="s">
        <v>58</v>
      </c>
      <c r="D6" s="54" t="s">
        <v>762</v>
      </c>
      <c r="E6" s="54" t="s">
        <v>802</v>
      </c>
      <c r="F6" s="54" t="s">
        <v>803</v>
      </c>
      <c r="G6" s="54" t="s">
        <v>804</v>
      </c>
      <c r="H6" s="54" t="s">
        <v>78</v>
      </c>
      <c r="I6" s="54">
        <v>49303156</v>
      </c>
      <c r="J6" s="54">
        <v>493</v>
      </c>
      <c r="K6" s="54">
        <v>17</v>
      </c>
      <c r="L6" s="94"/>
      <c r="M6" s="84"/>
      <c r="N6" s="298" t="s">
        <v>805</v>
      </c>
      <c r="O6" s="53"/>
      <c r="P6" s="53"/>
      <c r="Q6" s="54" t="s">
        <v>56</v>
      </c>
      <c r="R6" s="54"/>
      <c r="S6" s="54"/>
      <c r="T6" s="54"/>
      <c r="U6" s="54"/>
    </row>
    <row r="7" spans="1:21">
      <c r="A7" s="53">
        <v>400</v>
      </c>
      <c r="B7" s="53" t="s">
        <v>773</v>
      </c>
      <c r="C7" s="53" t="s">
        <v>58</v>
      </c>
      <c r="D7" s="54" t="s">
        <v>762</v>
      </c>
      <c r="E7" s="53" t="s">
        <v>248</v>
      </c>
      <c r="F7" s="53" t="s">
        <v>249</v>
      </c>
      <c r="G7" s="255" t="s">
        <v>807</v>
      </c>
      <c r="H7" s="53" t="s">
        <v>105</v>
      </c>
      <c r="I7" s="53">
        <v>49405140</v>
      </c>
      <c r="J7" s="53">
        <v>768</v>
      </c>
      <c r="K7" s="53">
        <v>24</v>
      </c>
      <c r="L7" s="444" t="s">
        <v>808</v>
      </c>
      <c r="M7" s="444"/>
      <c r="N7" s="257"/>
      <c r="O7" s="257" t="s">
        <v>1828</v>
      </c>
      <c r="P7" s="53"/>
      <c r="Q7" s="53" t="s">
        <v>62</v>
      </c>
      <c r="R7" s="256" t="s">
        <v>809</v>
      </c>
      <c r="S7" s="53"/>
      <c r="T7" s="53"/>
      <c r="U7" s="53"/>
    </row>
    <row r="8" spans="1:21">
      <c r="A8" s="53">
        <v>400</v>
      </c>
      <c r="B8" s="53" t="s">
        <v>773</v>
      </c>
      <c r="C8" s="53" t="s">
        <v>58</v>
      </c>
      <c r="D8" s="54" t="s">
        <v>762</v>
      </c>
      <c r="E8" s="53" t="s">
        <v>248</v>
      </c>
      <c r="F8" s="53" t="s">
        <v>249</v>
      </c>
      <c r="G8" s="53" t="s">
        <v>810</v>
      </c>
      <c r="H8" s="53" t="s">
        <v>105</v>
      </c>
      <c r="I8" s="53">
        <v>49405140</v>
      </c>
      <c r="J8" s="53">
        <v>768</v>
      </c>
      <c r="K8" s="53">
        <v>24</v>
      </c>
      <c r="L8" s="444" t="s">
        <v>808</v>
      </c>
      <c r="M8" s="444"/>
      <c r="N8" s="257"/>
      <c r="O8" s="257" t="s">
        <v>1828</v>
      </c>
      <c r="P8" s="53"/>
      <c r="Q8" s="53" t="s">
        <v>62</v>
      </c>
      <c r="R8" s="256" t="s">
        <v>809</v>
      </c>
      <c r="S8" s="53"/>
      <c r="T8" s="53"/>
      <c r="U8" s="53"/>
    </row>
    <row r="9" spans="1:21">
      <c r="A9" s="53">
        <v>400</v>
      </c>
      <c r="B9" s="53" t="s">
        <v>773</v>
      </c>
      <c r="C9" s="53" t="s">
        <v>58</v>
      </c>
      <c r="D9" s="54" t="s">
        <v>762</v>
      </c>
      <c r="E9" s="53" t="s">
        <v>413</v>
      </c>
      <c r="F9" s="53" t="s">
        <v>453</v>
      </c>
      <c r="G9" s="53" t="s">
        <v>814</v>
      </c>
      <c r="H9" s="102" t="s">
        <v>105</v>
      </c>
      <c r="I9" s="53">
        <v>49405140</v>
      </c>
      <c r="J9" s="53">
        <v>384</v>
      </c>
      <c r="K9" s="53">
        <v>12</v>
      </c>
      <c r="L9" s="273" t="s">
        <v>808</v>
      </c>
      <c r="M9" s="100"/>
      <c r="N9" s="296"/>
      <c r="O9" s="100" t="s">
        <v>808</v>
      </c>
      <c r="P9" s="101"/>
      <c r="Q9" s="53" t="s">
        <v>62</v>
      </c>
      <c r="R9" s="256" t="s">
        <v>816</v>
      </c>
      <c r="S9" s="53"/>
      <c r="T9" s="53"/>
      <c r="U9" s="54" t="str">
        <f>"QCELLS"&amp;" "&amp;"PO#"&amp;" "&amp;G9&amp;"//"&amp;E9&amp;" //"&amp;RIGHT(F9,8)&amp;""</f>
        <v>QCELLS PO# PO-003016 PT1 Tampa//F.E. Distribution Inc DBA Fortune Energy //FL 33605</v>
      </c>
    </row>
    <row r="10" spans="1:21">
      <c r="A10" s="53">
        <v>395</v>
      </c>
      <c r="B10" s="53" t="s">
        <v>773</v>
      </c>
      <c r="C10" s="53" t="s">
        <v>58</v>
      </c>
      <c r="D10" s="54" t="s">
        <v>762</v>
      </c>
      <c r="E10" s="53" t="s">
        <v>122</v>
      </c>
      <c r="F10" s="53" t="s">
        <v>817</v>
      </c>
      <c r="G10" s="65" t="s">
        <v>818</v>
      </c>
      <c r="H10" s="53" t="s">
        <v>105</v>
      </c>
      <c r="I10" s="53">
        <v>49403139</v>
      </c>
      <c r="J10" s="53">
        <v>832</v>
      </c>
      <c r="K10" s="53">
        <v>26</v>
      </c>
      <c r="L10" s="100"/>
      <c r="M10" s="100"/>
      <c r="N10" s="272"/>
      <c r="O10" s="53"/>
      <c r="P10" s="53"/>
      <c r="Q10" s="53" t="s">
        <v>62</v>
      </c>
      <c r="R10" s="256" t="s">
        <v>819</v>
      </c>
      <c r="S10" s="53"/>
      <c r="T10" s="53"/>
      <c r="U10" s="53"/>
    </row>
    <row r="11" spans="1:21">
      <c r="A11" s="53">
        <v>360</v>
      </c>
      <c r="B11" s="53" t="s">
        <v>773</v>
      </c>
      <c r="C11" s="53" t="s">
        <v>58</v>
      </c>
      <c r="D11" s="54" t="s">
        <v>762</v>
      </c>
      <c r="E11" s="53" t="s">
        <v>306</v>
      </c>
      <c r="F11" s="185" t="s">
        <v>304</v>
      </c>
      <c r="G11" s="53" t="s">
        <v>824</v>
      </c>
      <c r="H11" s="53" t="s">
        <v>57</v>
      </c>
      <c r="I11" s="53">
        <v>49203132</v>
      </c>
      <c r="J11" s="85">
        <v>576</v>
      </c>
      <c r="K11" s="85">
        <v>18</v>
      </c>
      <c r="L11" s="100"/>
      <c r="M11" s="100"/>
      <c r="N11" s="273" t="s">
        <v>825</v>
      </c>
      <c r="O11" s="100"/>
      <c r="P11" s="53"/>
      <c r="Q11" s="53" t="s">
        <v>62</v>
      </c>
      <c r="R11" s="256" t="s">
        <v>826</v>
      </c>
      <c r="S11" s="258" t="s">
        <v>827</v>
      </c>
      <c r="T11" s="53"/>
      <c r="U11" s="53"/>
    </row>
    <row r="12" spans="1:21">
      <c r="A12" s="53">
        <v>360</v>
      </c>
      <c r="B12" s="53" t="s">
        <v>773</v>
      </c>
      <c r="C12" s="53" t="s">
        <v>58</v>
      </c>
      <c r="D12" s="54" t="s">
        <v>762</v>
      </c>
      <c r="E12" s="53" t="s">
        <v>306</v>
      </c>
      <c r="F12" s="185" t="s">
        <v>304</v>
      </c>
      <c r="G12" s="53" t="s">
        <v>824</v>
      </c>
      <c r="H12" s="53" t="s">
        <v>57</v>
      </c>
      <c r="I12" s="53">
        <v>49203132</v>
      </c>
      <c r="J12" s="85">
        <v>576</v>
      </c>
      <c r="K12" s="85">
        <v>18</v>
      </c>
      <c r="L12" s="100"/>
      <c r="M12" s="100"/>
      <c r="N12" s="273" t="s">
        <v>825</v>
      </c>
      <c r="O12" s="100"/>
      <c r="P12" s="53"/>
      <c r="Q12" s="53" t="s">
        <v>62</v>
      </c>
      <c r="R12" s="53"/>
      <c r="S12" s="53"/>
      <c r="T12" s="53"/>
      <c r="U12" s="53"/>
    </row>
    <row r="13" spans="1:21">
      <c r="A13" s="53">
        <v>360</v>
      </c>
      <c r="B13" s="53" t="s">
        <v>773</v>
      </c>
      <c r="C13" s="53" t="s">
        <v>58</v>
      </c>
      <c r="D13" s="54" t="s">
        <v>762</v>
      </c>
      <c r="E13" s="65" t="s">
        <v>75</v>
      </c>
      <c r="F13" s="185" t="s">
        <v>76</v>
      </c>
      <c r="G13" s="185" t="s">
        <v>828</v>
      </c>
      <c r="H13" s="53" t="s">
        <v>57</v>
      </c>
      <c r="I13" s="53">
        <v>49203132</v>
      </c>
      <c r="J13" s="85">
        <v>832</v>
      </c>
      <c r="K13" s="85">
        <v>26</v>
      </c>
      <c r="L13" s="100"/>
      <c r="M13" s="100"/>
      <c r="N13" s="273" t="s">
        <v>825</v>
      </c>
      <c r="O13" s="100"/>
      <c r="P13" s="53"/>
      <c r="Q13" s="53" t="s">
        <v>62</v>
      </c>
      <c r="R13" s="259" t="s">
        <v>829</v>
      </c>
      <c r="S13" s="53" t="s">
        <v>830</v>
      </c>
      <c r="T13" s="53" t="s">
        <v>831</v>
      </c>
      <c r="U13" s="53"/>
    </row>
    <row r="14" spans="1:21" s="168" customFormat="1">
      <c r="A14" s="54">
        <v>480</v>
      </c>
      <c r="B14" s="54" t="s">
        <v>773</v>
      </c>
      <c r="C14" s="54" t="s">
        <v>58</v>
      </c>
      <c r="D14" s="54" t="s">
        <v>762</v>
      </c>
      <c r="E14" s="83" t="s">
        <v>248</v>
      </c>
      <c r="F14" s="260" t="s">
        <v>249</v>
      </c>
      <c r="G14" s="260" t="s">
        <v>832</v>
      </c>
      <c r="H14" s="54" t="s">
        <v>136</v>
      </c>
      <c r="I14" s="54">
        <v>49303156</v>
      </c>
      <c r="J14" s="93">
        <v>638</v>
      </c>
      <c r="K14" s="93">
        <v>22</v>
      </c>
      <c r="L14" s="84"/>
      <c r="M14" s="261"/>
      <c r="N14" s="295"/>
      <c r="O14" s="51"/>
      <c r="P14" s="51"/>
      <c r="Q14" s="54" t="s">
        <v>62</v>
      </c>
      <c r="R14" s="262" t="s">
        <v>834</v>
      </c>
      <c r="S14" s="54" t="s">
        <v>835</v>
      </c>
      <c r="T14" s="54" t="s">
        <v>836</v>
      </c>
      <c r="U14" s="54"/>
    </row>
    <row r="15" spans="1:21" s="168" customFormat="1">
      <c r="A15" s="54">
        <v>480</v>
      </c>
      <c r="B15" s="54" t="s">
        <v>773</v>
      </c>
      <c r="C15" s="54" t="s">
        <v>58</v>
      </c>
      <c r="D15" s="54" t="s">
        <v>762</v>
      </c>
      <c r="E15" s="83" t="s">
        <v>248</v>
      </c>
      <c r="F15" s="260" t="s">
        <v>249</v>
      </c>
      <c r="G15" s="260" t="s">
        <v>832</v>
      </c>
      <c r="H15" s="54" t="s">
        <v>136</v>
      </c>
      <c r="I15" s="54">
        <v>49303156</v>
      </c>
      <c r="J15" s="93">
        <v>638</v>
      </c>
      <c r="K15" s="93">
        <v>22</v>
      </c>
      <c r="L15" s="84"/>
      <c r="M15" s="261"/>
      <c r="N15" s="295"/>
      <c r="O15" s="51"/>
      <c r="P15" s="51"/>
      <c r="Q15" s="54" t="s">
        <v>62</v>
      </c>
      <c r="R15" s="262" t="s">
        <v>834</v>
      </c>
      <c r="S15" s="54" t="s">
        <v>835</v>
      </c>
      <c r="T15" s="54" t="s">
        <v>836</v>
      </c>
      <c r="U15" s="54"/>
    </row>
    <row r="16" spans="1:21" s="168" customFormat="1">
      <c r="A16" s="54">
        <v>480</v>
      </c>
      <c r="B16" s="54" t="s">
        <v>773</v>
      </c>
      <c r="C16" s="54" t="s">
        <v>58</v>
      </c>
      <c r="D16" s="54" t="s">
        <v>762</v>
      </c>
      <c r="E16" s="83" t="s">
        <v>248</v>
      </c>
      <c r="F16" s="260" t="s">
        <v>249</v>
      </c>
      <c r="G16" s="260" t="s">
        <v>832</v>
      </c>
      <c r="H16" s="54" t="s">
        <v>136</v>
      </c>
      <c r="I16" s="54">
        <v>49303156</v>
      </c>
      <c r="J16" s="93">
        <v>638</v>
      </c>
      <c r="K16" s="93">
        <v>22</v>
      </c>
      <c r="L16" s="84"/>
      <c r="M16" s="261"/>
      <c r="N16" s="295"/>
      <c r="O16" s="51"/>
      <c r="P16" s="51"/>
      <c r="Q16" s="54" t="s">
        <v>62</v>
      </c>
      <c r="R16" s="262" t="s">
        <v>834</v>
      </c>
      <c r="S16" s="54" t="s">
        <v>835</v>
      </c>
      <c r="T16" s="54" t="s">
        <v>836</v>
      </c>
      <c r="U16" s="54"/>
    </row>
    <row r="17" spans="1:21" s="168" customFormat="1">
      <c r="A17" s="54">
        <v>480</v>
      </c>
      <c r="B17" s="54" t="s">
        <v>773</v>
      </c>
      <c r="C17" s="54" t="s">
        <v>58</v>
      </c>
      <c r="D17" s="54" t="s">
        <v>762</v>
      </c>
      <c r="E17" s="83" t="s">
        <v>248</v>
      </c>
      <c r="F17" s="260" t="s">
        <v>249</v>
      </c>
      <c r="G17" s="260" t="s">
        <v>832</v>
      </c>
      <c r="H17" s="54" t="s">
        <v>136</v>
      </c>
      <c r="I17" s="54">
        <v>49303156</v>
      </c>
      <c r="J17" s="93">
        <v>638</v>
      </c>
      <c r="K17" s="93">
        <v>22</v>
      </c>
      <c r="L17" s="84"/>
      <c r="M17" s="261"/>
      <c r="N17" s="295"/>
      <c r="O17" s="51"/>
      <c r="P17" s="51"/>
      <c r="Q17" s="54" t="s">
        <v>62</v>
      </c>
      <c r="R17" s="262" t="s">
        <v>834</v>
      </c>
      <c r="S17" s="54" t="s">
        <v>835</v>
      </c>
      <c r="T17" s="54" t="s">
        <v>836</v>
      </c>
      <c r="U17" s="54"/>
    </row>
    <row r="18" spans="1:21" s="168" customFormat="1">
      <c r="A18" s="54">
        <v>480</v>
      </c>
      <c r="B18" s="54" t="s">
        <v>773</v>
      </c>
      <c r="C18" s="54" t="s">
        <v>58</v>
      </c>
      <c r="D18" s="54" t="s">
        <v>762</v>
      </c>
      <c r="E18" s="83" t="s">
        <v>248</v>
      </c>
      <c r="F18" s="260" t="s">
        <v>249</v>
      </c>
      <c r="G18" s="260" t="s">
        <v>832</v>
      </c>
      <c r="H18" s="54" t="s">
        <v>136</v>
      </c>
      <c r="I18" s="54">
        <v>49303156</v>
      </c>
      <c r="J18" s="93">
        <v>638</v>
      </c>
      <c r="K18" s="93">
        <v>22</v>
      </c>
      <c r="L18" s="84"/>
      <c r="M18" s="261"/>
      <c r="N18" s="295"/>
      <c r="O18" s="51"/>
      <c r="P18" s="51"/>
      <c r="Q18" s="54" t="s">
        <v>62</v>
      </c>
      <c r="R18" s="262" t="s">
        <v>834</v>
      </c>
      <c r="S18" s="54" t="s">
        <v>835</v>
      </c>
      <c r="T18" s="54" t="s">
        <v>836</v>
      </c>
      <c r="U18" s="54"/>
    </row>
    <row r="19" spans="1:21" s="168" customFormat="1">
      <c r="A19" s="54">
        <v>480</v>
      </c>
      <c r="B19" s="54" t="s">
        <v>773</v>
      </c>
      <c r="C19" s="54" t="s">
        <v>58</v>
      </c>
      <c r="D19" s="54" t="s">
        <v>762</v>
      </c>
      <c r="E19" s="83" t="s">
        <v>248</v>
      </c>
      <c r="F19" s="260" t="s">
        <v>249</v>
      </c>
      <c r="G19" s="260" t="s">
        <v>832</v>
      </c>
      <c r="H19" s="54" t="s">
        <v>136</v>
      </c>
      <c r="I19" s="54">
        <v>49303156</v>
      </c>
      <c r="J19" s="93">
        <v>638</v>
      </c>
      <c r="K19" s="93">
        <v>22</v>
      </c>
      <c r="L19" s="84"/>
      <c r="M19" s="261"/>
      <c r="N19" s="295"/>
      <c r="O19" s="51"/>
      <c r="P19" s="51"/>
      <c r="Q19" s="54" t="s">
        <v>62</v>
      </c>
      <c r="R19" s="262" t="s">
        <v>834</v>
      </c>
      <c r="S19" s="54" t="s">
        <v>835</v>
      </c>
      <c r="T19" s="54" t="s">
        <v>836</v>
      </c>
      <c r="U19" s="54"/>
    </row>
    <row r="20" spans="1:21" s="168" customFormat="1">
      <c r="A20" s="54">
        <v>480</v>
      </c>
      <c r="B20" s="54" t="s">
        <v>773</v>
      </c>
      <c r="C20" s="54" t="s">
        <v>58</v>
      </c>
      <c r="D20" s="54" t="s">
        <v>762</v>
      </c>
      <c r="E20" s="83" t="s">
        <v>248</v>
      </c>
      <c r="F20" s="260" t="s">
        <v>249</v>
      </c>
      <c r="G20" s="260" t="s">
        <v>832</v>
      </c>
      <c r="H20" s="54" t="s">
        <v>136</v>
      </c>
      <c r="I20" s="54">
        <v>49303156</v>
      </c>
      <c r="J20" s="93">
        <v>638</v>
      </c>
      <c r="K20" s="93">
        <v>22</v>
      </c>
      <c r="L20" s="84"/>
      <c r="M20" s="84"/>
      <c r="N20" s="295"/>
      <c r="O20" s="51"/>
      <c r="P20" s="51"/>
      <c r="Q20" s="54" t="s">
        <v>62</v>
      </c>
      <c r="R20" s="262" t="s">
        <v>834</v>
      </c>
      <c r="S20" s="54" t="s">
        <v>835</v>
      </c>
      <c r="T20" s="54" t="s">
        <v>836</v>
      </c>
      <c r="U20" s="54"/>
    </row>
    <row r="21" spans="1:21" s="168" customFormat="1">
      <c r="A21" s="54">
        <v>480</v>
      </c>
      <c r="B21" s="54" t="s">
        <v>773</v>
      </c>
      <c r="C21" s="54" t="s">
        <v>58</v>
      </c>
      <c r="D21" s="54" t="s">
        <v>762</v>
      </c>
      <c r="E21" s="83" t="s">
        <v>248</v>
      </c>
      <c r="F21" s="260" t="s">
        <v>249</v>
      </c>
      <c r="G21" s="260" t="s">
        <v>832</v>
      </c>
      <c r="H21" s="54" t="s">
        <v>136</v>
      </c>
      <c r="I21" s="54">
        <v>49303156</v>
      </c>
      <c r="J21" s="93">
        <v>638</v>
      </c>
      <c r="K21" s="93">
        <v>22</v>
      </c>
      <c r="L21" s="84"/>
      <c r="M21" s="84"/>
      <c r="N21" s="295"/>
      <c r="O21" s="51"/>
      <c r="P21" s="51"/>
      <c r="Q21" s="54" t="s">
        <v>62</v>
      </c>
      <c r="R21" s="262" t="s">
        <v>834</v>
      </c>
      <c r="S21" s="54" t="s">
        <v>835</v>
      </c>
      <c r="T21" s="54" t="s">
        <v>836</v>
      </c>
      <c r="U21" s="54" t="str">
        <f>"QCELLS"&amp;" "&amp;"PO#"&amp;" "&amp;G21&amp;"//"&amp;E21&amp;" //"&amp;RIGHT(F21,8)&amp;""</f>
        <v>QCELLS PO# 5887-RD949028S//CED Greentech New Jersey //NJ 08110</v>
      </c>
    </row>
    <row r="22" spans="1:21" s="168" customFormat="1">
      <c r="A22" s="54">
        <v>480</v>
      </c>
      <c r="B22" s="54" t="s">
        <v>773</v>
      </c>
      <c r="C22" s="54" t="s">
        <v>58</v>
      </c>
      <c r="D22" s="54" t="s">
        <v>762</v>
      </c>
      <c r="E22" s="83" t="s">
        <v>248</v>
      </c>
      <c r="F22" s="260" t="s">
        <v>249</v>
      </c>
      <c r="G22" s="260" t="s">
        <v>832</v>
      </c>
      <c r="H22" s="54" t="s">
        <v>136</v>
      </c>
      <c r="I22" s="54">
        <v>49303156</v>
      </c>
      <c r="J22" s="93">
        <v>638</v>
      </c>
      <c r="K22" s="93">
        <v>22</v>
      </c>
      <c r="L22" s="84"/>
      <c r="M22" s="84"/>
      <c r="N22" s="295"/>
      <c r="O22" s="51"/>
      <c r="P22" s="51"/>
      <c r="Q22" s="54" t="s">
        <v>62</v>
      </c>
      <c r="R22" s="262" t="s">
        <v>834</v>
      </c>
      <c r="S22" s="54" t="s">
        <v>835</v>
      </c>
      <c r="T22" s="54" t="s">
        <v>836</v>
      </c>
      <c r="U22" s="54"/>
    </row>
    <row r="23" spans="1:21" s="168" customFormat="1">
      <c r="A23" s="54">
        <v>480</v>
      </c>
      <c r="B23" s="54" t="s">
        <v>773</v>
      </c>
      <c r="C23" s="54" t="s">
        <v>58</v>
      </c>
      <c r="D23" s="54" t="s">
        <v>762</v>
      </c>
      <c r="E23" s="83" t="s">
        <v>248</v>
      </c>
      <c r="F23" s="260" t="s">
        <v>249</v>
      </c>
      <c r="G23" s="260" t="s">
        <v>832</v>
      </c>
      <c r="H23" s="54" t="s">
        <v>136</v>
      </c>
      <c r="I23" s="54">
        <v>49303156</v>
      </c>
      <c r="J23" s="93">
        <v>638</v>
      </c>
      <c r="K23" s="93">
        <v>22</v>
      </c>
      <c r="L23" s="84"/>
      <c r="M23" s="84"/>
      <c r="N23" s="295"/>
      <c r="O23" s="51"/>
      <c r="P23" s="51"/>
      <c r="Q23" s="54" t="s">
        <v>62</v>
      </c>
      <c r="R23" s="262" t="s">
        <v>834</v>
      </c>
      <c r="S23" s="54" t="s">
        <v>835</v>
      </c>
      <c r="T23" s="54" t="s">
        <v>836</v>
      </c>
      <c r="U23" s="54"/>
    </row>
    <row r="24" spans="1:21" s="168" customFormat="1">
      <c r="A24" s="54">
        <v>480</v>
      </c>
      <c r="B24" s="54" t="s">
        <v>773</v>
      </c>
      <c r="C24" s="54" t="s">
        <v>58</v>
      </c>
      <c r="D24" s="54" t="s">
        <v>762</v>
      </c>
      <c r="E24" s="83" t="s">
        <v>248</v>
      </c>
      <c r="F24" s="260" t="s">
        <v>249</v>
      </c>
      <c r="G24" s="260" t="s">
        <v>832</v>
      </c>
      <c r="H24" s="54" t="s">
        <v>136</v>
      </c>
      <c r="I24" s="54">
        <v>49303156</v>
      </c>
      <c r="J24" s="93">
        <v>638</v>
      </c>
      <c r="K24" s="93">
        <v>22</v>
      </c>
      <c r="L24" s="84"/>
      <c r="M24" s="84"/>
      <c r="N24" s="295"/>
      <c r="O24" s="51"/>
      <c r="P24" s="51"/>
      <c r="Q24" s="54" t="s">
        <v>62</v>
      </c>
      <c r="R24" s="262" t="s">
        <v>834</v>
      </c>
      <c r="S24" s="54" t="s">
        <v>835</v>
      </c>
      <c r="T24" s="54" t="s">
        <v>836</v>
      </c>
      <c r="U24" s="54"/>
    </row>
    <row r="25" spans="1:21" s="168" customFormat="1">
      <c r="A25" s="54">
        <v>480</v>
      </c>
      <c r="B25" s="54" t="s">
        <v>773</v>
      </c>
      <c r="C25" s="54" t="s">
        <v>58</v>
      </c>
      <c r="D25" s="54" t="s">
        <v>762</v>
      </c>
      <c r="E25" s="83" t="s">
        <v>248</v>
      </c>
      <c r="F25" s="260" t="s">
        <v>249</v>
      </c>
      <c r="G25" s="260" t="s">
        <v>832</v>
      </c>
      <c r="H25" s="54" t="s">
        <v>136</v>
      </c>
      <c r="I25" s="54">
        <v>49303156</v>
      </c>
      <c r="J25" s="93">
        <v>638</v>
      </c>
      <c r="K25" s="93">
        <v>22</v>
      </c>
      <c r="L25" s="84"/>
      <c r="M25" s="84"/>
      <c r="N25" s="295"/>
      <c r="O25" s="51"/>
      <c r="P25" s="51"/>
      <c r="Q25" s="54" t="s">
        <v>62</v>
      </c>
      <c r="R25" s="262" t="s">
        <v>834</v>
      </c>
      <c r="S25" s="54" t="s">
        <v>835</v>
      </c>
      <c r="T25" s="54" t="s">
        <v>836</v>
      </c>
      <c r="U25" s="54"/>
    </row>
    <row r="26" spans="1:21" s="168" customFormat="1">
      <c r="A26" s="54">
        <v>480</v>
      </c>
      <c r="B26" s="54" t="s">
        <v>773</v>
      </c>
      <c r="C26" s="54" t="s">
        <v>58</v>
      </c>
      <c r="D26" s="54" t="s">
        <v>762</v>
      </c>
      <c r="E26" s="83" t="s">
        <v>248</v>
      </c>
      <c r="F26" s="260" t="s">
        <v>837</v>
      </c>
      <c r="G26" s="260" t="s">
        <v>832</v>
      </c>
      <c r="H26" s="54" t="s">
        <v>136</v>
      </c>
      <c r="I26" s="54">
        <v>49303156</v>
      </c>
      <c r="J26" s="93">
        <v>638</v>
      </c>
      <c r="K26" s="93">
        <v>22</v>
      </c>
      <c r="L26" s="195"/>
      <c r="M26" s="84"/>
      <c r="N26" s="295"/>
      <c r="O26" s="51"/>
      <c r="P26" s="51"/>
      <c r="Q26" s="54" t="s">
        <v>62</v>
      </c>
      <c r="R26" s="262" t="s">
        <v>834</v>
      </c>
      <c r="S26" s="54" t="s">
        <v>835</v>
      </c>
      <c r="T26" s="54" t="s">
        <v>836</v>
      </c>
      <c r="U26" s="54"/>
    </row>
    <row r="27" spans="1:21" s="168" customFormat="1">
      <c r="A27" s="54">
        <v>480</v>
      </c>
      <c r="B27" s="54" t="s">
        <v>773</v>
      </c>
      <c r="C27" s="54" t="s">
        <v>58</v>
      </c>
      <c r="D27" s="54" t="s">
        <v>762</v>
      </c>
      <c r="E27" s="83" t="s">
        <v>248</v>
      </c>
      <c r="F27" s="260" t="s">
        <v>837</v>
      </c>
      <c r="G27" s="260" t="s">
        <v>832</v>
      </c>
      <c r="H27" s="54" t="s">
        <v>136</v>
      </c>
      <c r="I27" s="54">
        <v>49303156</v>
      </c>
      <c r="J27" s="93">
        <v>638</v>
      </c>
      <c r="K27" s="93">
        <v>22</v>
      </c>
      <c r="L27" s="195"/>
      <c r="M27" s="84"/>
      <c r="N27" s="295"/>
      <c r="O27" s="51"/>
      <c r="P27" s="51"/>
      <c r="Q27" s="54" t="s">
        <v>62</v>
      </c>
      <c r="R27" s="262" t="s">
        <v>834</v>
      </c>
      <c r="S27" s="54" t="s">
        <v>835</v>
      </c>
      <c r="T27" s="54" t="s">
        <v>836</v>
      </c>
      <c r="U27" s="54"/>
    </row>
    <row r="28" spans="1:21" s="168" customFormat="1">
      <c r="A28" s="54">
        <v>480</v>
      </c>
      <c r="B28" s="54" t="s">
        <v>773</v>
      </c>
      <c r="C28" s="54" t="s">
        <v>58</v>
      </c>
      <c r="D28" s="54" t="s">
        <v>762</v>
      </c>
      <c r="E28" s="83" t="s">
        <v>248</v>
      </c>
      <c r="F28" s="260" t="s">
        <v>837</v>
      </c>
      <c r="G28" s="260" t="s">
        <v>832</v>
      </c>
      <c r="H28" s="54" t="s">
        <v>136</v>
      </c>
      <c r="I28" s="54">
        <v>49303156</v>
      </c>
      <c r="J28" s="93">
        <v>638</v>
      </c>
      <c r="K28" s="93">
        <v>22</v>
      </c>
      <c r="L28" s="195"/>
      <c r="M28" s="84"/>
      <c r="N28" s="295"/>
      <c r="O28" s="51"/>
      <c r="P28" s="51"/>
      <c r="Q28" s="54" t="s">
        <v>62</v>
      </c>
      <c r="R28" s="262" t="s">
        <v>834</v>
      </c>
      <c r="S28" s="54" t="s">
        <v>835</v>
      </c>
      <c r="T28" s="54" t="s">
        <v>836</v>
      </c>
      <c r="U28" s="54"/>
    </row>
    <row r="29" spans="1:21" s="168" customFormat="1">
      <c r="A29" s="54">
        <v>480</v>
      </c>
      <c r="B29" s="54" t="s">
        <v>773</v>
      </c>
      <c r="C29" s="54" t="s">
        <v>58</v>
      </c>
      <c r="D29" s="54" t="s">
        <v>762</v>
      </c>
      <c r="E29" s="83" t="s">
        <v>248</v>
      </c>
      <c r="F29" s="260" t="s">
        <v>837</v>
      </c>
      <c r="G29" s="260" t="s">
        <v>832</v>
      </c>
      <c r="H29" s="54" t="s">
        <v>136</v>
      </c>
      <c r="I29" s="54">
        <v>49303156</v>
      </c>
      <c r="J29" s="93">
        <v>638</v>
      </c>
      <c r="K29" s="93">
        <v>22</v>
      </c>
      <c r="L29" s="195"/>
      <c r="M29" s="84"/>
      <c r="N29" s="295"/>
      <c r="O29" s="51"/>
      <c r="P29" s="51"/>
      <c r="Q29" s="54" t="s">
        <v>62</v>
      </c>
      <c r="R29" s="262" t="s">
        <v>834</v>
      </c>
      <c r="S29" s="54" t="s">
        <v>835</v>
      </c>
      <c r="T29" s="54" t="s">
        <v>836</v>
      </c>
      <c r="U29" s="54"/>
    </row>
    <row r="30" spans="1:21" s="168" customFormat="1">
      <c r="A30" s="54">
        <v>480</v>
      </c>
      <c r="B30" s="54" t="s">
        <v>773</v>
      </c>
      <c r="C30" s="54" t="s">
        <v>58</v>
      </c>
      <c r="D30" s="54" t="s">
        <v>762</v>
      </c>
      <c r="E30" s="83" t="s">
        <v>248</v>
      </c>
      <c r="F30" s="260" t="s">
        <v>837</v>
      </c>
      <c r="G30" s="260" t="s">
        <v>832</v>
      </c>
      <c r="H30" s="54" t="s">
        <v>136</v>
      </c>
      <c r="I30" s="54">
        <v>49303156</v>
      </c>
      <c r="J30" s="93">
        <v>348</v>
      </c>
      <c r="K30" s="93">
        <v>12</v>
      </c>
      <c r="L30" s="195"/>
      <c r="M30" s="84"/>
      <c r="N30" s="295"/>
      <c r="O30" s="51"/>
      <c r="P30" s="51"/>
      <c r="Q30" s="54" t="s">
        <v>62</v>
      </c>
      <c r="R30" s="262" t="s">
        <v>834</v>
      </c>
      <c r="S30" s="54" t="s">
        <v>835</v>
      </c>
      <c r="T30" s="54" t="s">
        <v>836</v>
      </c>
      <c r="U30" s="54"/>
    </row>
    <row r="31" spans="1:21">
      <c r="A31" s="53">
        <v>360</v>
      </c>
      <c r="B31" s="53" t="s">
        <v>773</v>
      </c>
      <c r="C31" s="53" t="s">
        <v>58</v>
      </c>
      <c r="D31" s="54" t="s">
        <v>762</v>
      </c>
      <c r="E31" s="65" t="s">
        <v>265</v>
      </c>
      <c r="F31" s="53" t="s">
        <v>841</v>
      </c>
      <c r="G31" s="53" t="s">
        <v>842</v>
      </c>
      <c r="H31" s="53" t="s">
        <v>57</v>
      </c>
      <c r="I31" s="53">
        <v>49203132</v>
      </c>
      <c r="J31" s="85">
        <v>832</v>
      </c>
      <c r="K31" s="85">
        <v>26</v>
      </c>
      <c r="L31" s="100"/>
      <c r="M31" s="100"/>
      <c r="N31" s="100" t="s">
        <v>825</v>
      </c>
      <c r="O31" s="273"/>
      <c r="P31" s="101"/>
      <c r="Q31" s="53" t="s">
        <v>62</v>
      </c>
      <c r="R31" s="258" t="s">
        <v>843</v>
      </c>
      <c r="S31" s="53"/>
      <c r="T31" s="53" t="s">
        <v>844</v>
      </c>
      <c r="U31" s="53"/>
    </row>
    <row r="32" spans="1:21">
      <c r="A32" s="53">
        <v>360</v>
      </c>
      <c r="B32" s="53" t="s">
        <v>773</v>
      </c>
      <c r="C32" s="53" t="s">
        <v>58</v>
      </c>
      <c r="D32" s="54" t="s">
        <v>762</v>
      </c>
      <c r="E32" s="65" t="s">
        <v>303</v>
      </c>
      <c r="F32" s="53" t="s">
        <v>782</v>
      </c>
      <c r="G32" s="53" t="s">
        <v>846</v>
      </c>
      <c r="H32" s="53" t="s">
        <v>57</v>
      </c>
      <c r="I32" s="53">
        <v>49203132</v>
      </c>
      <c r="J32" s="53">
        <v>832</v>
      </c>
      <c r="K32" s="53">
        <v>26</v>
      </c>
      <c r="L32" s="100"/>
      <c r="M32" s="100"/>
      <c r="N32" s="100" t="s">
        <v>825</v>
      </c>
      <c r="O32" s="273"/>
      <c r="P32" s="101"/>
      <c r="Q32" s="53" t="s">
        <v>62</v>
      </c>
      <c r="R32" s="258" t="s">
        <v>826</v>
      </c>
      <c r="S32" s="53" t="s">
        <v>827</v>
      </c>
      <c r="T32" s="53"/>
      <c r="U32" s="54" t="str">
        <f>"QCELLS"&amp;" "&amp;"PO#"&amp;" "&amp;G32&amp;"//"&amp;E32&amp;" //"&amp;RIGHT(F32,8)&amp;""</f>
        <v>QCELLS PO# 1024-WB941130S PT2//CED Greentech Chatsworth //CA 91311</v>
      </c>
    </row>
    <row r="33" spans="1:21">
      <c r="A33" s="53">
        <v>360</v>
      </c>
      <c r="B33" s="53" t="s">
        <v>773</v>
      </c>
      <c r="C33" s="53" t="s">
        <v>58</v>
      </c>
      <c r="D33" s="54" t="s">
        <v>762</v>
      </c>
      <c r="E33" s="65" t="s">
        <v>303</v>
      </c>
      <c r="F33" s="53" t="s">
        <v>782</v>
      </c>
      <c r="G33" s="102" t="s">
        <v>846</v>
      </c>
      <c r="H33" s="53" t="s">
        <v>57</v>
      </c>
      <c r="I33" s="53">
        <v>49203132</v>
      </c>
      <c r="J33" s="53">
        <v>704</v>
      </c>
      <c r="K33" s="53">
        <v>22</v>
      </c>
      <c r="L33" s="100"/>
      <c r="M33" s="100"/>
      <c r="N33" s="100" t="s">
        <v>825</v>
      </c>
      <c r="O33" s="273"/>
      <c r="P33" s="101"/>
      <c r="Q33" s="53" t="s">
        <v>62</v>
      </c>
      <c r="R33" s="258" t="s">
        <v>826</v>
      </c>
      <c r="S33" s="53" t="s">
        <v>827</v>
      </c>
      <c r="T33" s="53"/>
      <c r="U33" s="53"/>
    </row>
    <row r="34" spans="1:21">
      <c r="A34" s="53">
        <v>400</v>
      </c>
      <c r="B34" s="53" t="s">
        <v>773</v>
      </c>
      <c r="C34" s="53" t="s">
        <v>58</v>
      </c>
      <c r="D34" s="54" t="s">
        <v>762</v>
      </c>
      <c r="E34" s="53" t="s">
        <v>98</v>
      </c>
      <c r="F34" s="53" t="s">
        <v>847</v>
      </c>
      <c r="G34" s="102" t="s">
        <v>848</v>
      </c>
      <c r="H34" s="53" t="s">
        <v>101</v>
      </c>
      <c r="I34" s="53">
        <v>49405140</v>
      </c>
      <c r="J34" s="53">
        <v>768</v>
      </c>
      <c r="K34" s="53">
        <v>24</v>
      </c>
      <c r="L34" s="273"/>
      <c r="M34" s="86"/>
      <c r="N34" s="296"/>
      <c r="O34" s="100" t="s">
        <v>808</v>
      </c>
      <c r="P34" s="101"/>
      <c r="Q34" s="185" t="s">
        <v>56</v>
      </c>
      <c r="R34" s="256" t="s">
        <v>849</v>
      </c>
      <c r="S34" s="53" t="s">
        <v>850</v>
      </c>
      <c r="T34" s="256" t="s">
        <v>851</v>
      </c>
      <c r="U34" s="53"/>
    </row>
    <row r="35" spans="1:21">
      <c r="A35" s="53">
        <v>400</v>
      </c>
      <c r="B35" s="53" t="s">
        <v>1834</v>
      </c>
      <c r="C35" s="53" t="s">
        <v>58</v>
      </c>
      <c r="D35" s="54" t="s">
        <v>762</v>
      </c>
      <c r="E35" s="53" t="s">
        <v>98</v>
      </c>
      <c r="F35" s="53" t="s">
        <v>852</v>
      </c>
      <c r="G35" s="102" t="s">
        <v>853</v>
      </c>
      <c r="H35" s="53" t="s">
        <v>101</v>
      </c>
      <c r="I35" s="53">
        <v>49405140</v>
      </c>
      <c r="J35" s="53">
        <v>768</v>
      </c>
      <c r="K35" s="53">
        <v>24</v>
      </c>
      <c r="L35" s="273"/>
      <c r="M35" s="100"/>
      <c r="N35" s="100" t="s">
        <v>825</v>
      </c>
      <c r="O35" s="100" t="s">
        <v>808</v>
      </c>
      <c r="P35" s="101" t="s">
        <v>1892</v>
      </c>
      <c r="Q35" s="185" t="s">
        <v>56</v>
      </c>
      <c r="R35" s="263" t="s">
        <v>849</v>
      </c>
      <c r="S35" s="53" t="s">
        <v>850</v>
      </c>
      <c r="T35" s="256" t="s">
        <v>851</v>
      </c>
      <c r="U35" s="53"/>
    </row>
    <row r="36" spans="1:21">
      <c r="A36" s="53">
        <v>400</v>
      </c>
      <c r="B36" s="53" t="s">
        <v>1836</v>
      </c>
      <c r="C36" s="53" t="s">
        <v>58</v>
      </c>
      <c r="D36" s="54" t="s">
        <v>762</v>
      </c>
      <c r="E36" s="53" t="s">
        <v>98</v>
      </c>
      <c r="F36" s="53" t="s">
        <v>856</v>
      </c>
      <c r="G36" s="102" t="s">
        <v>1891</v>
      </c>
      <c r="H36" s="53" t="s">
        <v>101</v>
      </c>
      <c r="I36" s="53">
        <v>49405140</v>
      </c>
      <c r="J36" s="53">
        <v>768</v>
      </c>
      <c r="K36" s="53">
        <v>24</v>
      </c>
      <c r="L36" s="273"/>
      <c r="M36" s="100"/>
      <c r="N36" s="100" t="s">
        <v>825</v>
      </c>
      <c r="O36" s="100" t="s">
        <v>808</v>
      </c>
      <c r="P36" s="101" t="s">
        <v>1892</v>
      </c>
      <c r="Q36" s="185" t="s">
        <v>56</v>
      </c>
      <c r="R36" s="256" t="s">
        <v>849</v>
      </c>
      <c r="S36" s="53" t="s">
        <v>850</v>
      </c>
      <c r="T36" s="256" t="s">
        <v>851</v>
      </c>
      <c r="U36" s="53"/>
    </row>
    <row r="37" spans="1:21">
      <c r="A37" s="53">
        <v>400</v>
      </c>
      <c r="B37" s="53" t="s">
        <v>773</v>
      </c>
      <c r="C37" s="53" t="s">
        <v>58</v>
      </c>
      <c r="D37" s="54" t="s">
        <v>762</v>
      </c>
      <c r="E37" s="53" t="s">
        <v>98</v>
      </c>
      <c r="F37" s="53" t="s">
        <v>857</v>
      </c>
      <c r="G37" s="102" t="s">
        <v>858</v>
      </c>
      <c r="H37" s="53" t="s">
        <v>101</v>
      </c>
      <c r="I37" s="53">
        <v>49405140</v>
      </c>
      <c r="J37" s="53">
        <v>768</v>
      </c>
      <c r="K37" s="53">
        <v>24</v>
      </c>
      <c r="L37" s="273"/>
      <c r="M37" s="100"/>
      <c r="N37" s="296"/>
      <c r="O37" s="100" t="s">
        <v>808</v>
      </c>
      <c r="P37" s="101"/>
      <c r="Q37" s="185" t="s">
        <v>56</v>
      </c>
      <c r="R37" s="256" t="s">
        <v>849</v>
      </c>
      <c r="S37" s="53" t="s">
        <v>850</v>
      </c>
      <c r="T37" s="256" t="s">
        <v>851</v>
      </c>
      <c r="U37" s="53"/>
    </row>
    <row r="38" spans="1:21">
      <c r="A38" s="53">
        <v>400</v>
      </c>
      <c r="B38" s="53" t="s">
        <v>1837</v>
      </c>
      <c r="C38" s="53" t="s">
        <v>58</v>
      </c>
      <c r="D38" s="54" t="s">
        <v>762</v>
      </c>
      <c r="E38" s="53" t="s">
        <v>98</v>
      </c>
      <c r="F38" s="53" t="s">
        <v>229</v>
      </c>
      <c r="G38" s="102" t="s">
        <v>859</v>
      </c>
      <c r="H38" s="53" t="s">
        <v>101</v>
      </c>
      <c r="I38" s="53">
        <v>49405140</v>
      </c>
      <c r="J38" s="53">
        <v>768</v>
      </c>
      <c r="K38" s="53">
        <v>24</v>
      </c>
      <c r="L38" s="273"/>
      <c r="M38" s="100"/>
      <c r="N38" s="100" t="s">
        <v>825</v>
      </c>
      <c r="O38" s="100" t="s">
        <v>808</v>
      </c>
      <c r="P38" s="101" t="s">
        <v>1892</v>
      </c>
      <c r="Q38" s="185" t="s">
        <v>56</v>
      </c>
      <c r="R38" s="256" t="s">
        <v>849</v>
      </c>
      <c r="S38" s="53" t="s">
        <v>850</v>
      </c>
      <c r="T38" s="256" t="s">
        <v>851</v>
      </c>
      <c r="U38" s="53"/>
    </row>
    <row r="39" spans="1:21">
      <c r="A39" s="53">
        <v>360</v>
      </c>
      <c r="B39" s="53" t="s">
        <v>773</v>
      </c>
      <c r="C39" s="53" t="s">
        <v>58</v>
      </c>
      <c r="D39" s="54" t="s">
        <v>762</v>
      </c>
      <c r="E39" s="53" t="s">
        <v>198</v>
      </c>
      <c r="F39" s="53" t="s">
        <v>860</v>
      </c>
      <c r="G39" s="102" t="s">
        <v>861</v>
      </c>
      <c r="H39" s="53" t="s">
        <v>57</v>
      </c>
      <c r="I39" s="53">
        <v>49203132</v>
      </c>
      <c r="J39" s="53">
        <v>832</v>
      </c>
      <c r="K39" s="53">
        <v>26</v>
      </c>
      <c r="L39" s="100"/>
      <c r="M39" s="100"/>
      <c r="N39" s="100" t="s">
        <v>825</v>
      </c>
      <c r="O39" s="273"/>
      <c r="P39" s="53"/>
      <c r="Q39" s="53" t="s">
        <v>62</v>
      </c>
      <c r="R39" s="53" t="s">
        <v>862</v>
      </c>
      <c r="S39" s="53"/>
      <c r="T39" s="53"/>
      <c r="U39" s="53"/>
    </row>
    <row r="40" spans="1:21">
      <c r="A40" s="53">
        <v>360</v>
      </c>
      <c r="B40" s="53" t="s">
        <v>773</v>
      </c>
      <c r="C40" s="53" t="s">
        <v>58</v>
      </c>
      <c r="D40" s="54" t="s">
        <v>762</v>
      </c>
      <c r="E40" s="53" t="s">
        <v>489</v>
      </c>
      <c r="F40" s="53" t="s">
        <v>867</v>
      </c>
      <c r="G40" s="102" t="s">
        <v>868</v>
      </c>
      <c r="H40" s="53" t="s">
        <v>57</v>
      </c>
      <c r="I40" s="53">
        <v>49203132</v>
      </c>
      <c r="J40" s="53">
        <v>768</v>
      </c>
      <c r="K40" s="53">
        <v>24</v>
      </c>
      <c r="L40" s="100"/>
      <c r="M40" s="100"/>
      <c r="N40" s="100" t="s">
        <v>825</v>
      </c>
      <c r="O40" s="273"/>
      <c r="P40" s="53"/>
      <c r="Q40" s="53" t="s">
        <v>62</v>
      </c>
      <c r="R40" s="53" t="s">
        <v>869</v>
      </c>
      <c r="S40" s="53" t="s">
        <v>870</v>
      </c>
      <c r="T40" s="53" t="s">
        <v>871</v>
      </c>
      <c r="U40" s="53"/>
    </row>
    <row r="41" spans="1:21">
      <c r="A41" s="53">
        <v>360</v>
      </c>
      <c r="B41" s="53" t="s">
        <v>773</v>
      </c>
      <c r="C41" s="53" t="s">
        <v>58</v>
      </c>
      <c r="D41" s="54" t="s">
        <v>762</v>
      </c>
      <c r="E41" s="53" t="s">
        <v>128</v>
      </c>
      <c r="F41" s="53" t="s">
        <v>627</v>
      </c>
      <c r="G41" s="53" t="s">
        <v>872</v>
      </c>
      <c r="H41" s="53" t="s">
        <v>57</v>
      </c>
      <c r="I41" s="53">
        <v>49203132</v>
      </c>
      <c r="J41" s="53">
        <v>832</v>
      </c>
      <c r="K41" s="53">
        <v>26</v>
      </c>
      <c r="L41" s="100"/>
      <c r="M41" s="100"/>
      <c r="N41" s="100" t="s">
        <v>825</v>
      </c>
      <c r="O41" s="273"/>
      <c r="P41" s="53"/>
      <c r="Q41" s="53" t="s">
        <v>62</v>
      </c>
      <c r="R41" s="53" t="s">
        <v>873</v>
      </c>
      <c r="S41" s="53"/>
      <c r="T41" s="53"/>
      <c r="U41" s="53"/>
    </row>
    <row r="42" spans="1:21">
      <c r="A42" s="53">
        <v>360</v>
      </c>
      <c r="B42" s="53" t="s">
        <v>773</v>
      </c>
      <c r="C42" s="53" t="s">
        <v>58</v>
      </c>
      <c r="D42" s="54" t="s">
        <v>762</v>
      </c>
      <c r="E42" s="53" t="s">
        <v>128</v>
      </c>
      <c r="F42" s="53" t="s">
        <v>627</v>
      </c>
      <c r="G42" s="53" t="s">
        <v>872</v>
      </c>
      <c r="H42" s="53" t="s">
        <v>57</v>
      </c>
      <c r="I42" s="53">
        <v>49203132</v>
      </c>
      <c r="J42" s="53">
        <v>704</v>
      </c>
      <c r="K42" s="53">
        <v>22</v>
      </c>
      <c r="L42" s="100"/>
      <c r="M42" s="100"/>
      <c r="N42" s="100" t="s">
        <v>825</v>
      </c>
      <c r="O42" s="273"/>
      <c r="P42" s="53"/>
      <c r="Q42" s="53" t="s">
        <v>62</v>
      </c>
      <c r="R42" s="53" t="s">
        <v>873</v>
      </c>
      <c r="S42" s="53"/>
      <c r="T42" s="53"/>
      <c r="U42" s="53"/>
    </row>
    <row r="43" spans="1:21">
      <c r="A43" s="53">
        <v>360</v>
      </c>
      <c r="B43" s="53" t="s">
        <v>773</v>
      </c>
      <c r="C43" s="53" t="s">
        <v>58</v>
      </c>
      <c r="D43" s="53" t="s">
        <v>762</v>
      </c>
      <c r="E43" s="53" t="s">
        <v>190</v>
      </c>
      <c r="F43" s="53" t="s">
        <v>876</v>
      </c>
      <c r="G43" s="53" t="s">
        <v>877</v>
      </c>
      <c r="H43" s="53" t="s">
        <v>57</v>
      </c>
      <c r="I43" s="53">
        <v>49203132</v>
      </c>
      <c r="J43" s="53">
        <v>832</v>
      </c>
      <c r="K43" s="53">
        <v>26</v>
      </c>
      <c r="L43" s="100"/>
      <c r="M43" s="100"/>
      <c r="N43" s="100" t="s">
        <v>878</v>
      </c>
      <c r="O43" s="273"/>
      <c r="P43" s="53"/>
      <c r="Q43" s="53" t="s">
        <v>62</v>
      </c>
      <c r="R43" s="53" t="s">
        <v>879</v>
      </c>
      <c r="S43" s="53"/>
      <c r="T43" s="53"/>
      <c r="U43" s="53"/>
    </row>
    <row r="44" spans="1:21">
      <c r="A44" s="53">
        <v>360</v>
      </c>
      <c r="B44" s="53" t="s">
        <v>773</v>
      </c>
      <c r="C44" s="53" t="s">
        <v>58</v>
      </c>
      <c r="D44" s="53" t="s">
        <v>762</v>
      </c>
      <c r="E44" s="53" t="s">
        <v>190</v>
      </c>
      <c r="F44" s="53" t="s">
        <v>724</v>
      </c>
      <c r="G44" s="53" t="s">
        <v>880</v>
      </c>
      <c r="H44" s="53" t="s">
        <v>57</v>
      </c>
      <c r="I44" s="53">
        <v>49203132</v>
      </c>
      <c r="J44" s="53">
        <v>832</v>
      </c>
      <c r="K44" s="53">
        <v>26</v>
      </c>
      <c r="L44" s="100"/>
      <c r="M44" s="100"/>
      <c r="N44" s="100" t="s">
        <v>878</v>
      </c>
      <c r="O44" s="273"/>
      <c r="P44" s="53"/>
      <c r="Q44" s="53" t="s">
        <v>62</v>
      </c>
      <c r="R44" s="53" t="s">
        <v>881</v>
      </c>
      <c r="S44" s="53" t="s">
        <v>882</v>
      </c>
      <c r="T44" s="53" t="s">
        <v>883</v>
      </c>
      <c r="U44" s="53"/>
    </row>
    <row r="45" spans="1:21">
      <c r="A45" s="53">
        <v>360</v>
      </c>
      <c r="B45" s="53" t="s">
        <v>773</v>
      </c>
      <c r="C45" s="53" t="s">
        <v>58</v>
      </c>
      <c r="D45" s="53" t="s">
        <v>762</v>
      </c>
      <c r="E45" s="53" t="s">
        <v>190</v>
      </c>
      <c r="F45" s="53" t="s">
        <v>724</v>
      </c>
      <c r="G45" s="53" t="s">
        <v>884</v>
      </c>
      <c r="H45" s="53" t="s">
        <v>57</v>
      </c>
      <c r="I45" s="53">
        <v>49203132</v>
      </c>
      <c r="J45" s="53">
        <v>832</v>
      </c>
      <c r="K45" s="53">
        <v>26</v>
      </c>
      <c r="L45" s="100"/>
      <c r="M45" s="100"/>
      <c r="N45" s="100" t="s">
        <v>878</v>
      </c>
      <c r="O45" s="273"/>
      <c r="P45" s="53"/>
      <c r="Q45" s="53" t="s">
        <v>62</v>
      </c>
      <c r="R45" s="53" t="s">
        <v>881</v>
      </c>
      <c r="S45" s="53" t="s">
        <v>882</v>
      </c>
      <c r="T45" s="53" t="s">
        <v>883</v>
      </c>
      <c r="U45" s="53"/>
    </row>
    <row r="46" spans="1:21" s="174" customFormat="1">
      <c r="A46" s="102">
        <v>360</v>
      </c>
      <c r="B46" s="102" t="s">
        <v>773</v>
      </c>
      <c r="C46" s="102" t="s">
        <v>58</v>
      </c>
      <c r="D46" s="103" t="s">
        <v>762</v>
      </c>
      <c r="E46" s="103" t="s">
        <v>743</v>
      </c>
      <c r="F46" s="103" t="s">
        <v>903</v>
      </c>
      <c r="G46" s="103" t="s">
        <v>907</v>
      </c>
      <c r="H46" s="103" t="s">
        <v>57</v>
      </c>
      <c r="I46" s="103">
        <v>49203132</v>
      </c>
      <c r="J46" s="103">
        <v>768</v>
      </c>
      <c r="K46" s="103">
        <v>24</v>
      </c>
      <c r="L46" s="273" t="s">
        <v>808</v>
      </c>
      <c r="M46" s="251"/>
      <c r="N46" s="294"/>
      <c r="O46" s="100" t="s">
        <v>808</v>
      </c>
      <c r="P46" s="103" t="s">
        <v>1894</v>
      </c>
      <c r="Q46" s="103" t="s">
        <v>56</v>
      </c>
      <c r="R46" s="103" t="s">
        <v>905</v>
      </c>
      <c r="S46" s="103"/>
      <c r="T46" s="103" t="s">
        <v>906</v>
      </c>
      <c r="U46" s="102"/>
    </row>
    <row r="47" spans="1:21" s="174" customFormat="1">
      <c r="A47" s="102">
        <v>480</v>
      </c>
      <c r="B47" s="102" t="s">
        <v>773</v>
      </c>
      <c r="C47" s="102" t="s">
        <v>58</v>
      </c>
      <c r="D47" s="102" t="s">
        <v>762</v>
      </c>
      <c r="E47" s="102" t="s">
        <v>668</v>
      </c>
      <c r="F47" s="102" t="s">
        <v>908</v>
      </c>
      <c r="G47" s="102" t="s">
        <v>909</v>
      </c>
      <c r="H47" s="102" t="s">
        <v>136</v>
      </c>
      <c r="I47" s="102">
        <v>49303156</v>
      </c>
      <c r="J47" s="102">
        <v>638</v>
      </c>
      <c r="K47" s="102">
        <v>22</v>
      </c>
      <c r="L47" s="246" t="s">
        <v>808</v>
      </c>
      <c r="M47" s="246"/>
      <c r="N47" s="272"/>
      <c r="O47" s="100" t="s">
        <v>808</v>
      </c>
      <c r="P47" s="102"/>
      <c r="Q47" s="102" t="s">
        <v>62</v>
      </c>
      <c r="R47" s="102" t="s">
        <v>911</v>
      </c>
      <c r="S47" s="102"/>
      <c r="T47" s="102"/>
      <c r="U47" s="102"/>
    </row>
    <row r="48" spans="1:21" s="174" customFormat="1">
      <c r="A48" s="102">
        <v>480</v>
      </c>
      <c r="B48" s="102" t="s">
        <v>773</v>
      </c>
      <c r="C48" s="102" t="s">
        <v>58</v>
      </c>
      <c r="D48" s="102" t="s">
        <v>762</v>
      </c>
      <c r="E48" s="102" t="s">
        <v>668</v>
      </c>
      <c r="F48" s="102" t="s">
        <v>908</v>
      </c>
      <c r="G48" s="102" t="s">
        <v>912</v>
      </c>
      <c r="H48" s="102" t="s">
        <v>136</v>
      </c>
      <c r="I48" s="102">
        <v>49303156</v>
      </c>
      <c r="J48" s="102">
        <v>638</v>
      </c>
      <c r="K48" s="102">
        <v>22</v>
      </c>
      <c r="L48" s="246" t="s">
        <v>808</v>
      </c>
      <c r="M48" s="246"/>
      <c r="N48" s="272"/>
      <c r="O48" s="100" t="s">
        <v>808</v>
      </c>
      <c r="P48" s="102"/>
      <c r="Q48" s="102" t="s">
        <v>62</v>
      </c>
      <c r="R48" s="102" t="s">
        <v>911</v>
      </c>
      <c r="S48" s="102"/>
      <c r="T48" s="102"/>
      <c r="U48" s="102"/>
    </row>
    <row r="49" spans="1:21" s="174" customFormat="1">
      <c r="A49" s="102">
        <v>360</v>
      </c>
      <c r="B49" s="102" t="s">
        <v>773</v>
      </c>
      <c r="C49" s="102" t="s">
        <v>58</v>
      </c>
      <c r="D49" s="102" t="s">
        <v>762</v>
      </c>
      <c r="E49" s="102" t="s">
        <v>208</v>
      </c>
      <c r="F49" s="102" t="s">
        <v>916</v>
      </c>
      <c r="G49" s="102" t="s">
        <v>917</v>
      </c>
      <c r="H49" s="102" t="s">
        <v>57</v>
      </c>
      <c r="I49" s="102">
        <v>49203132</v>
      </c>
      <c r="J49" s="102">
        <v>832</v>
      </c>
      <c r="K49" s="102">
        <v>26</v>
      </c>
      <c r="L49" s="273" t="s">
        <v>808</v>
      </c>
      <c r="M49" s="246"/>
      <c r="N49" s="272"/>
      <c r="O49" s="100" t="s">
        <v>808</v>
      </c>
      <c r="P49" s="102"/>
      <c r="Q49" s="102" t="s">
        <v>62</v>
      </c>
      <c r="R49" s="102" t="s">
        <v>822</v>
      </c>
      <c r="S49" s="290" t="s">
        <v>823</v>
      </c>
      <c r="T49" s="102"/>
      <c r="U49" s="102"/>
    </row>
    <row r="50" spans="1:21" s="174" customFormat="1">
      <c r="A50" s="102">
        <v>360</v>
      </c>
      <c r="B50" s="102" t="s">
        <v>773</v>
      </c>
      <c r="C50" s="102" t="s">
        <v>58</v>
      </c>
      <c r="D50" s="102" t="s">
        <v>762</v>
      </c>
      <c r="E50" s="102" t="s">
        <v>208</v>
      </c>
      <c r="F50" s="102" t="s">
        <v>916</v>
      </c>
      <c r="G50" s="102" t="s">
        <v>917</v>
      </c>
      <c r="H50" s="102" t="s">
        <v>57</v>
      </c>
      <c r="I50" s="102">
        <v>49203132</v>
      </c>
      <c r="J50" s="102">
        <v>832</v>
      </c>
      <c r="K50" s="102">
        <v>26</v>
      </c>
      <c r="L50" s="273" t="s">
        <v>808</v>
      </c>
      <c r="M50" s="246"/>
      <c r="N50" s="272"/>
      <c r="O50" s="100" t="s">
        <v>808</v>
      </c>
      <c r="P50" s="102"/>
      <c r="Q50" s="102" t="s">
        <v>62</v>
      </c>
      <c r="R50" s="102"/>
      <c r="S50" s="102"/>
      <c r="T50" s="102"/>
      <c r="U50" s="102"/>
    </row>
    <row r="51" spans="1:21" s="174" customFormat="1">
      <c r="A51" s="102">
        <v>360</v>
      </c>
      <c r="B51" s="102" t="s">
        <v>773</v>
      </c>
      <c r="C51" s="102" t="s">
        <v>58</v>
      </c>
      <c r="D51" s="102" t="s">
        <v>762</v>
      </c>
      <c r="E51" s="102" t="s">
        <v>208</v>
      </c>
      <c r="F51" s="102" t="s">
        <v>916</v>
      </c>
      <c r="G51" s="102" t="s">
        <v>917</v>
      </c>
      <c r="H51" s="102" t="s">
        <v>57</v>
      </c>
      <c r="I51" s="102">
        <v>49203132</v>
      </c>
      <c r="J51" s="102">
        <v>832</v>
      </c>
      <c r="K51" s="102">
        <v>26</v>
      </c>
      <c r="L51" s="273" t="s">
        <v>808</v>
      </c>
      <c r="M51" s="246"/>
      <c r="N51" s="272"/>
      <c r="O51" s="100" t="s">
        <v>808</v>
      </c>
      <c r="P51" s="102"/>
      <c r="Q51" s="102" t="s">
        <v>62</v>
      </c>
      <c r="R51" s="102"/>
      <c r="S51" s="102"/>
      <c r="T51" s="102"/>
      <c r="U51" s="102"/>
    </row>
    <row r="52" spans="1:21" s="174" customFormat="1">
      <c r="A52" s="102">
        <v>360</v>
      </c>
      <c r="B52" s="102" t="s">
        <v>889</v>
      </c>
      <c r="C52" s="102" t="s">
        <v>58</v>
      </c>
      <c r="D52" s="102" t="s">
        <v>762</v>
      </c>
      <c r="E52" s="102" t="s">
        <v>918</v>
      </c>
      <c r="F52" s="102" t="s">
        <v>919</v>
      </c>
      <c r="G52" s="102" t="s">
        <v>920</v>
      </c>
      <c r="H52" s="102" t="s">
        <v>57</v>
      </c>
      <c r="I52" s="102">
        <v>49203132</v>
      </c>
      <c r="J52" s="102">
        <v>832</v>
      </c>
      <c r="K52" s="102">
        <v>26</v>
      </c>
      <c r="L52" s="246" t="s">
        <v>808</v>
      </c>
      <c r="M52" s="246"/>
      <c r="N52" s="272"/>
      <c r="O52" s="100" t="s">
        <v>808</v>
      </c>
      <c r="P52" s="102"/>
      <c r="Q52" s="102" t="s">
        <v>62</v>
      </c>
      <c r="R52" s="102" t="s">
        <v>921</v>
      </c>
      <c r="S52" s="102"/>
      <c r="T52" s="102"/>
      <c r="U52" s="102" t="str">
        <f>"QCELLS"&amp;" "&amp;"PO#"&amp;" "&amp;G52&amp;"//"&amp;E52&amp;" //"&amp;RIGHT(F52,8)&amp;""</f>
        <v>QCELLS PO# P103451303//Rexel USA Inc.  //FL 32809</v>
      </c>
    </row>
    <row r="53" spans="1:21" s="174" customFormat="1">
      <c r="A53" s="102">
        <v>360</v>
      </c>
      <c r="B53" s="102" t="s">
        <v>889</v>
      </c>
      <c r="C53" s="102" t="s">
        <v>58</v>
      </c>
      <c r="D53" s="102" t="s">
        <v>762</v>
      </c>
      <c r="E53" s="102" t="s">
        <v>922</v>
      </c>
      <c r="F53" s="102" t="s">
        <v>923</v>
      </c>
      <c r="G53" s="102" t="s">
        <v>924</v>
      </c>
      <c r="H53" s="102" t="s">
        <v>57</v>
      </c>
      <c r="I53" s="102">
        <v>49203132</v>
      </c>
      <c r="J53" s="102">
        <v>704</v>
      </c>
      <c r="K53" s="102">
        <v>22</v>
      </c>
      <c r="L53" s="246" t="s">
        <v>808</v>
      </c>
      <c r="M53" s="246"/>
      <c r="N53" s="272"/>
      <c r="O53" s="100" t="s">
        <v>808</v>
      </c>
      <c r="P53" s="102"/>
      <c r="Q53" s="102" t="s">
        <v>62</v>
      </c>
      <c r="R53" s="102" t="s">
        <v>925</v>
      </c>
      <c r="S53" s="102"/>
      <c r="T53" s="102"/>
      <c r="U53" s="102" t="str">
        <f>"QCELLS"&amp;" "&amp;"PO#"&amp;" "&amp;G53&amp;"//"&amp;E53&amp;" //"&amp;RIGHT(F53,8)&amp;""</f>
        <v>QCELLS PO# 3924132//Rexel USA Inc. dba Platt Electric Supply //OR 97005</v>
      </c>
    </row>
    <row r="54" spans="1:21" s="174" customFormat="1">
      <c r="A54" s="102">
        <v>360</v>
      </c>
      <c r="B54" s="102" t="s">
        <v>773</v>
      </c>
      <c r="C54" s="102" t="s">
        <v>58</v>
      </c>
      <c r="D54" s="103" t="s">
        <v>762</v>
      </c>
      <c r="E54" s="291" t="s">
        <v>119</v>
      </c>
      <c r="F54" s="102" t="s">
        <v>391</v>
      </c>
      <c r="G54" s="102" t="s">
        <v>392</v>
      </c>
      <c r="H54" s="291" t="s">
        <v>57</v>
      </c>
      <c r="I54" s="291">
        <v>49203132</v>
      </c>
      <c r="J54" s="102">
        <v>768</v>
      </c>
      <c r="K54" s="102">
        <v>24</v>
      </c>
      <c r="L54" s="246"/>
      <c r="M54" s="246"/>
      <c r="N54" s="272"/>
      <c r="O54" s="102"/>
      <c r="P54" s="102"/>
      <c r="Q54" s="102"/>
      <c r="R54" s="102"/>
      <c r="S54" s="102"/>
      <c r="T54" s="102"/>
      <c r="U54" s="102"/>
    </row>
    <row r="55" spans="1:21" s="174" customFormat="1">
      <c r="A55" s="102">
        <v>360</v>
      </c>
      <c r="B55" s="102" t="s">
        <v>773</v>
      </c>
      <c r="C55" s="102" t="s">
        <v>58</v>
      </c>
      <c r="D55" s="103" t="s">
        <v>762</v>
      </c>
      <c r="E55" s="291" t="s">
        <v>119</v>
      </c>
      <c r="F55" s="102" t="s">
        <v>391</v>
      </c>
      <c r="G55" s="102" t="s">
        <v>392</v>
      </c>
      <c r="H55" s="291" t="s">
        <v>57</v>
      </c>
      <c r="I55" s="291">
        <v>49203132</v>
      </c>
      <c r="J55" s="102">
        <v>736</v>
      </c>
      <c r="K55" s="102">
        <v>23</v>
      </c>
      <c r="L55" s="246"/>
      <c r="M55" s="246"/>
      <c r="N55" s="272"/>
      <c r="O55" s="102"/>
      <c r="P55" s="102"/>
      <c r="Q55" s="102"/>
      <c r="R55" s="102"/>
      <c r="S55" s="102"/>
      <c r="T55" s="102"/>
      <c r="U55" s="102"/>
    </row>
    <row r="56" spans="1:21" s="174" customFormat="1">
      <c r="A56" s="102">
        <v>360</v>
      </c>
      <c r="B56" s="102" t="s">
        <v>773</v>
      </c>
      <c r="C56" s="102" t="s">
        <v>58</v>
      </c>
      <c r="D56" s="103" t="s">
        <v>762</v>
      </c>
      <c r="E56" s="291" t="s">
        <v>119</v>
      </c>
      <c r="F56" s="102" t="s">
        <v>391</v>
      </c>
      <c r="G56" s="102" t="s">
        <v>392</v>
      </c>
      <c r="H56" s="291" t="s">
        <v>57</v>
      </c>
      <c r="I56" s="291">
        <v>49203132</v>
      </c>
      <c r="J56" s="102">
        <v>704</v>
      </c>
      <c r="K56" s="102">
        <v>22</v>
      </c>
      <c r="L56" s="246"/>
      <c r="M56" s="246"/>
      <c r="N56" s="272"/>
      <c r="O56" s="102"/>
      <c r="P56" s="102"/>
      <c r="Q56" s="102"/>
      <c r="R56" s="102"/>
      <c r="S56" s="102"/>
      <c r="T56" s="102"/>
      <c r="U56" s="102"/>
    </row>
    <row r="57" spans="1:21" s="174" customFormat="1">
      <c r="A57" s="102">
        <v>360</v>
      </c>
      <c r="B57" s="102" t="s">
        <v>773</v>
      </c>
      <c r="C57" s="102" t="s">
        <v>58</v>
      </c>
      <c r="D57" s="103" t="s">
        <v>762</v>
      </c>
      <c r="E57" s="291" t="s">
        <v>119</v>
      </c>
      <c r="F57" s="102" t="s">
        <v>391</v>
      </c>
      <c r="G57" s="102" t="s">
        <v>392</v>
      </c>
      <c r="H57" s="291" t="s">
        <v>57</v>
      </c>
      <c r="I57" s="291">
        <v>49203132</v>
      </c>
      <c r="J57" s="102">
        <v>704</v>
      </c>
      <c r="K57" s="102">
        <v>22</v>
      </c>
      <c r="L57" s="246"/>
      <c r="M57" s="246"/>
      <c r="N57" s="272"/>
      <c r="O57" s="102"/>
      <c r="P57" s="102"/>
      <c r="Q57" s="102"/>
      <c r="R57" s="102"/>
      <c r="S57" s="102"/>
      <c r="T57" s="102"/>
      <c r="U57" s="102"/>
    </row>
    <row r="58" spans="1:21" s="174" customFormat="1">
      <c r="A58" s="102">
        <v>400</v>
      </c>
      <c r="B58" s="102" t="s">
        <v>773</v>
      </c>
      <c r="C58" s="102" t="s">
        <v>58</v>
      </c>
      <c r="D58" s="102" t="s">
        <v>762</v>
      </c>
      <c r="E58" s="102" t="s">
        <v>410</v>
      </c>
      <c r="F58" s="102" t="s">
        <v>506</v>
      </c>
      <c r="G58" s="102" t="s">
        <v>412</v>
      </c>
      <c r="H58" s="102" t="s">
        <v>101</v>
      </c>
      <c r="I58" s="102">
        <v>49405140</v>
      </c>
      <c r="J58" s="102">
        <v>768</v>
      </c>
      <c r="K58" s="102">
        <v>24</v>
      </c>
      <c r="L58" s="246" t="s">
        <v>808</v>
      </c>
      <c r="M58" s="246"/>
      <c r="N58" s="272"/>
      <c r="O58" s="100" t="s">
        <v>808</v>
      </c>
      <c r="P58" s="102"/>
      <c r="Q58" s="102"/>
      <c r="R58" s="102"/>
      <c r="S58" s="102"/>
      <c r="T58" s="102"/>
      <c r="U58" s="102"/>
    </row>
    <row r="59" spans="1:21">
      <c r="A59" s="53">
        <v>400</v>
      </c>
      <c r="B59" s="53" t="s">
        <v>773</v>
      </c>
      <c r="C59" s="53" t="s">
        <v>58</v>
      </c>
      <c r="D59" s="53" t="s">
        <v>762</v>
      </c>
      <c r="E59" s="53" t="s">
        <v>410</v>
      </c>
      <c r="F59" s="53" t="s">
        <v>506</v>
      </c>
      <c r="G59" s="53" t="s">
        <v>412</v>
      </c>
      <c r="H59" s="53" t="s">
        <v>101</v>
      </c>
      <c r="I59" s="53">
        <v>49405140</v>
      </c>
      <c r="J59" s="53">
        <v>768</v>
      </c>
      <c r="K59" s="53">
        <v>24</v>
      </c>
      <c r="L59" s="100" t="s">
        <v>808</v>
      </c>
      <c r="M59" s="100"/>
      <c r="N59" s="272"/>
      <c r="O59" s="100" t="s">
        <v>808</v>
      </c>
      <c r="P59" s="53"/>
      <c r="Q59" s="53"/>
      <c r="R59" s="53"/>
      <c r="S59" s="53"/>
      <c r="T59" s="53"/>
      <c r="U59" s="53"/>
    </row>
    <row r="60" spans="1:21">
      <c r="A60" s="53">
        <v>400</v>
      </c>
      <c r="B60" s="53" t="s">
        <v>773</v>
      </c>
      <c r="C60" s="53" t="s">
        <v>58</v>
      </c>
      <c r="D60" s="53" t="s">
        <v>762</v>
      </c>
      <c r="E60" s="53" t="s">
        <v>410</v>
      </c>
      <c r="F60" s="53" t="s">
        <v>506</v>
      </c>
      <c r="G60" s="53" t="s">
        <v>412</v>
      </c>
      <c r="H60" s="53" t="s">
        <v>101</v>
      </c>
      <c r="I60" s="53">
        <v>49405140</v>
      </c>
      <c r="J60" s="53">
        <v>768</v>
      </c>
      <c r="K60" s="53">
        <v>24</v>
      </c>
      <c r="L60" s="100" t="s">
        <v>808</v>
      </c>
      <c r="M60" s="100"/>
      <c r="N60" s="272"/>
      <c r="O60" s="100" t="s">
        <v>808</v>
      </c>
      <c r="P60" s="53"/>
      <c r="Q60" s="53"/>
      <c r="R60" s="53"/>
      <c r="S60" s="53"/>
      <c r="T60" s="53"/>
      <c r="U60" s="53"/>
    </row>
    <row r="61" spans="1:21">
      <c r="A61" s="53">
        <v>400</v>
      </c>
      <c r="B61" s="53" t="s">
        <v>773</v>
      </c>
      <c r="C61" s="53" t="s">
        <v>58</v>
      </c>
      <c r="D61" s="53" t="s">
        <v>762</v>
      </c>
      <c r="E61" s="53" t="s">
        <v>410</v>
      </c>
      <c r="F61" s="53" t="s">
        <v>506</v>
      </c>
      <c r="G61" s="53" t="s">
        <v>412</v>
      </c>
      <c r="H61" s="53" t="s">
        <v>101</v>
      </c>
      <c r="I61" s="53">
        <v>49405140</v>
      </c>
      <c r="J61" s="53">
        <v>768</v>
      </c>
      <c r="K61" s="53">
        <v>24</v>
      </c>
      <c r="L61" s="100" t="s">
        <v>808</v>
      </c>
      <c r="M61" s="100"/>
      <c r="N61" s="272"/>
      <c r="O61" s="100" t="s">
        <v>808</v>
      </c>
      <c r="P61" s="53"/>
      <c r="Q61" s="53"/>
      <c r="R61" s="53"/>
      <c r="S61" s="53"/>
      <c r="T61" s="53"/>
      <c r="U61" s="53"/>
    </row>
    <row r="62" spans="1:21">
      <c r="A62" s="53">
        <v>400</v>
      </c>
      <c r="B62" s="53" t="s">
        <v>773</v>
      </c>
      <c r="C62" s="53" t="s">
        <v>58</v>
      </c>
      <c r="D62" s="53" t="s">
        <v>762</v>
      </c>
      <c r="E62" s="53" t="s">
        <v>410</v>
      </c>
      <c r="F62" s="53" t="s">
        <v>506</v>
      </c>
      <c r="G62" s="53" t="s">
        <v>412</v>
      </c>
      <c r="H62" s="53" t="s">
        <v>101</v>
      </c>
      <c r="I62" s="53">
        <v>49405140</v>
      </c>
      <c r="J62" s="53">
        <v>768</v>
      </c>
      <c r="K62" s="53">
        <v>24</v>
      </c>
      <c r="L62" s="100" t="s">
        <v>808</v>
      </c>
      <c r="M62" s="100"/>
      <c r="N62" s="272"/>
      <c r="O62" s="100" t="s">
        <v>808</v>
      </c>
      <c r="P62" s="53"/>
      <c r="Q62" s="53"/>
      <c r="R62" s="53"/>
      <c r="S62" s="53"/>
      <c r="T62" s="53"/>
      <c r="U62" s="53"/>
    </row>
    <row r="63" spans="1:21">
      <c r="A63" s="53">
        <v>400</v>
      </c>
      <c r="B63" s="53" t="s">
        <v>773</v>
      </c>
      <c r="C63" s="53" t="s">
        <v>58</v>
      </c>
      <c r="D63" s="53" t="s">
        <v>762</v>
      </c>
      <c r="E63" s="53" t="s">
        <v>410</v>
      </c>
      <c r="F63" s="53" t="s">
        <v>506</v>
      </c>
      <c r="G63" s="53" t="s">
        <v>412</v>
      </c>
      <c r="H63" s="53" t="s">
        <v>101</v>
      </c>
      <c r="I63" s="53">
        <v>49405140</v>
      </c>
      <c r="J63" s="53">
        <v>128</v>
      </c>
      <c r="K63" s="53">
        <v>4</v>
      </c>
      <c r="L63" s="100" t="s">
        <v>808</v>
      </c>
      <c r="M63" s="100"/>
      <c r="N63" s="272"/>
      <c r="O63" s="100" t="s">
        <v>808</v>
      </c>
      <c r="P63" s="53"/>
      <c r="Q63" s="53"/>
      <c r="R63" s="53"/>
      <c r="S63" s="53"/>
      <c r="T63" s="53"/>
      <c r="U63" s="53"/>
    </row>
    <row r="64" spans="1:21">
      <c r="A64" s="53">
        <v>360</v>
      </c>
      <c r="B64" s="264" t="s">
        <v>926</v>
      </c>
      <c r="C64" s="53" t="s">
        <v>58</v>
      </c>
      <c r="D64" s="53" t="s">
        <v>762</v>
      </c>
      <c r="E64" s="53" t="s">
        <v>927</v>
      </c>
      <c r="F64" s="53" t="s">
        <v>928</v>
      </c>
      <c r="G64" s="53" t="s">
        <v>929</v>
      </c>
      <c r="H64" s="53" t="s">
        <v>57</v>
      </c>
      <c r="I64" s="53">
        <v>49203132</v>
      </c>
      <c r="J64" s="53">
        <v>832</v>
      </c>
      <c r="K64" s="53">
        <v>26</v>
      </c>
      <c r="L64" s="100"/>
      <c r="M64" s="100"/>
      <c r="N64" s="100" t="s">
        <v>825</v>
      </c>
      <c r="O64" s="53"/>
      <c r="P64" s="53"/>
      <c r="Q64" s="53" t="s">
        <v>62</v>
      </c>
      <c r="R64" s="53"/>
      <c r="S64" s="53"/>
      <c r="T64" s="53"/>
      <c r="U64" s="53"/>
    </row>
    <row r="65" spans="1:21">
      <c r="A65" s="53">
        <v>480</v>
      </c>
      <c r="B65" s="53" t="s">
        <v>936</v>
      </c>
      <c r="C65" s="54" t="s">
        <v>58</v>
      </c>
      <c r="D65" s="54" t="s">
        <v>762</v>
      </c>
      <c r="E65" s="53" t="s">
        <v>319</v>
      </c>
      <c r="F65" s="53" t="s">
        <v>317</v>
      </c>
      <c r="G65" s="53" t="s">
        <v>885</v>
      </c>
      <c r="H65" s="53" t="s">
        <v>136</v>
      </c>
      <c r="I65" s="53">
        <v>49303156</v>
      </c>
      <c r="J65" s="53">
        <v>580</v>
      </c>
      <c r="K65" s="53">
        <v>20</v>
      </c>
      <c r="L65" s="100"/>
      <c r="M65" s="100"/>
      <c r="N65" s="272"/>
      <c r="O65" s="53"/>
      <c r="P65" s="53"/>
      <c r="Q65" s="53" t="s">
        <v>62</v>
      </c>
      <c r="R65" s="53" t="s">
        <v>886</v>
      </c>
      <c r="S65" s="53" t="s">
        <v>887</v>
      </c>
      <c r="T65" s="53" t="s">
        <v>888</v>
      </c>
      <c r="U65" s="53"/>
    </row>
    <row r="66" spans="1:21">
      <c r="A66" s="53">
        <v>480</v>
      </c>
      <c r="B66" s="53" t="s">
        <v>937</v>
      </c>
      <c r="C66" s="54" t="s">
        <v>58</v>
      </c>
      <c r="D66" s="54" t="s">
        <v>762</v>
      </c>
      <c r="E66" s="53" t="s">
        <v>238</v>
      </c>
      <c r="F66" s="53" t="s">
        <v>838</v>
      </c>
      <c r="G66" s="53" t="s">
        <v>839</v>
      </c>
      <c r="H66" s="53" t="s">
        <v>136</v>
      </c>
      <c r="I66" s="53">
        <v>49303156</v>
      </c>
      <c r="J66" s="53">
        <v>638</v>
      </c>
      <c r="K66" s="53">
        <v>22</v>
      </c>
      <c r="L66" s="100"/>
      <c r="M66" s="100"/>
      <c r="N66" s="273" t="s">
        <v>1890</v>
      </c>
      <c r="O66" s="53"/>
      <c r="P66" s="53"/>
      <c r="Q66" s="53" t="s">
        <v>62</v>
      </c>
      <c r="R66" s="53" t="s">
        <v>840</v>
      </c>
      <c r="S66" s="53" t="s">
        <v>834</v>
      </c>
      <c r="T66" s="53" t="s">
        <v>836</v>
      </c>
      <c r="U66" s="53"/>
    </row>
    <row r="67" spans="1:21">
      <c r="A67" s="53">
        <v>480</v>
      </c>
      <c r="B67" s="53" t="s">
        <v>938</v>
      </c>
      <c r="C67" s="54" t="s">
        <v>58</v>
      </c>
      <c r="D67" s="54" t="s">
        <v>762</v>
      </c>
      <c r="E67" s="53" t="s">
        <v>238</v>
      </c>
      <c r="F67" s="53" t="s">
        <v>838</v>
      </c>
      <c r="G67" s="53" t="s">
        <v>839</v>
      </c>
      <c r="H67" s="53" t="s">
        <v>136</v>
      </c>
      <c r="I67" s="53">
        <v>49303156</v>
      </c>
      <c r="J67" s="53">
        <v>638</v>
      </c>
      <c r="K67" s="53">
        <v>22</v>
      </c>
      <c r="L67" s="100"/>
      <c r="M67" s="100"/>
      <c r="N67" s="273" t="s">
        <v>1890</v>
      </c>
      <c r="O67" s="53"/>
      <c r="P67" s="53"/>
      <c r="Q67" s="53" t="s">
        <v>62</v>
      </c>
      <c r="R67" s="53" t="s">
        <v>840</v>
      </c>
      <c r="S67" s="53" t="s">
        <v>834</v>
      </c>
      <c r="T67" s="53" t="s">
        <v>836</v>
      </c>
      <c r="U67" s="53"/>
    </row>
    <row r="68" spans="1:21">
      <c r="A68" s="53">
        <v>480</v>
      </c>
      <c r="B68" s="53" t="s">
        <v>939</v>
      </c>
      <c r="C68" s="54" t="s">
        <v>58</v>
      </c>
      <c r="D68" s="54" t="s">
        <v>762</v>
      </c>
      <c r="E68" s="53" t="s">
        <v>238</v>
      </c>
      <c r="F68" s="53" t="s">
        <v>838</v>
      </c>
      <c r="G68" s="53" t="s">
        <v>839</v>
      </c>
      <c r="H68" s="53" t="s">
        <v>136</v>
      </c>
      <c r="I68" s="53">
        <v>49303156</v>
      </c>
      <c r="J68" s="53">
        <v>638</v>
      </c>
      <c r="K68" s="53">
        <v>22</v>
      </c>
      <c r="L68" s="100"/>
      <c r="M68" s="100"/>
      <c r="N68" s="273" t="s">
        <v>1890</v>
      </c>
      <c r="O68" s="53"/>
      <c r="P68" s="53"/>
      <c r="Q68" s="53" t="s">
        <v>62</v>
      </c>
      <c r="R68" s="53" t="s">
        <v>840</v>
      </c>
      <c r="S68" s="53" t="s">
        <v>834</v>
      </c>
      <c r="T68" s="53" t="s">
        <v>836</v>
      </c>
      <c r="U68" s="53"/>
    </row>
    <row r="69" spans="1:21">
      <c r="A69" s="53">
        <v>480</v>
      </c>
      <c r="B69" s="53" t="s">
        <v>940</v>
      </c>
      <c r="C69" s="54" t="s">
        <v>58</v>
      </c>
      <c r="D69" s="54" t="s">
        <v>762</v>
      </c>
      <c r="E69" s="53" t="s">
        <v>238</v>
      </c>
      <c r="F69" s="53" t="s">
        <v>838</v>
      </c>
      <c r="G69" s="53" t="s">
        <v>839</v>
      </c>
      <c r="H69" s="53" t="s">
        <v>136</v>
      </c>
      <c r="I69" s="53">
        <v>49303156</v>
      </c>
      <c r="J69" s="53">
        <v>638</v>
      </c>
      <c r="K69" s="53">
        <v>22</v>
      </c>
      <c r="L69" s="100"/>
      <c r="M69" s="100"/>
      <c r="N69" s="273" t="s">
        <v>1890</v>
      </c>
      <c r="O69" s="53"/>
      <c r="P69" s="53"/>
      <c r="Q69" s="53" t="s">
        <v>62</v>
      </c>
      <c r="R69" s="53" t="s">
        <v>840</v>
      </c>
      <c r="S69" s="53" t="s">
        <v>834</v>
      </c>
      <c r="T69" s="53" t="s">
        <v>836</v>
      </c>
      <c r="U69" s="53"/>
    </row>
    <row r="70" spans="1:21">
      <c r="A70" s="53">
        <v>480</v>
      </c>
      <c r="B70" s="53" t="s">
        <v>941</v>
      </c>
      <c r="C70" s="54" t="s">
        <v>58</v>
      </c>
      <c r="D70" s="54" t="s">
        <v>762</v>
      </c>
      <c r="E70" s="53" t="s">
        <v>238</v>
      </c>
      <c r="F70" s="53" t="s">
        <v>838</v>
      </c>
      <c r="G70" s="53" t="s">
        <v>839</v>
      </c>
      <c r="H70" s="53" t="s">
        <v>136</v>
      </c>
      <c r="I70" s="53">
        <v>49303156</v>
      </c>
      <c r="J70" s="53">
        <v>638</v>
      </c>
      <c r="K70" s="53">
        <v>22</v>
      </c>
      <c r="L70" s="100"/>
      <c r="M70" s="100"/>
      <c r="N70" s="273" t="s">
        <v>1890</v>
      </c>
      <c r="O70" s="53"/>
      <c r="P70" s="53"/>
      <c r="Q70" s="53" t="s">
        <v>62</v>
      </c>
      <c r="R70" s="53" t="s">
        <v>840</v>
      </c>
      <c r="S70" s="53" t="s">
        <v>834</v>
      </c>
      <c r="T70" s="53" t="s">
        <v>836</v>
      </c>
      <c r="U70" s="53"/>
    </row>
    <row r="71" spans="1:21">
      <c r="A71" s="53">
        <v>480</v>
      </c>
      <c r="B71" s="53" t="s">
        <v>942</v>
      </c>
      <c r="C71" s="54" t="s">
        <v>58</v>
      </c>
      <c r="D71" s="54" t="s">
        <v>762</v>
      </c>
      <c r="E71" s="53" t="s">
        <v>238</v>
      </c>
      <c r="F71" s="53" t="s">
        <v>838</v>
      </c>
      <c r="G71" s="53" t="s">
        <v>839</v>
      </c>
      <c r="H71" s="53" t="s">
        <v>136</v>
      </c>
      <c r="I71" s="53">
        <v>49303156</v>
      </c>
      <c r="J71" s="53">
        <v>638</v>
      </c>
      <c r="K71" s="53">
        <v>22</v>
      </c>
      <c r="L71" s="100"/>
      <c r="M71" s="100"/>
      <c r="N71" s="273" t="s">
        <v>1890</v>
      </c>
      <c r="O71" s="53"/>
      <c r="P71" s="53"/>
      <c r="Q71" s="53" t="s">
        <v>62</v>
      </c>
      <c r="R71" s="53" t="s">
        <v>840</v>
      </c>
      <c r="S71" s="53" t="s">
        <v>834</v>
      </c>
      <c r="T71" s="53" t="s">
        <v>836</v>
      </c>
      <c r="U71" s="53"/>
    </row>
    <row r="72" spans="1:21">
      <c r="A72" s="53">
        <v>480</v>
      </c>
      <c r="B72" s="53" t="s">
        <v>943</v>
      </c>
      <c r="C72" s="54" t="s">
        <v>58</v>
      </c>
      <c r="D72" s="54" t="s">
        <v>762</v>
      </c>
      <c r="E72" s="53" t="s">
        <v>238</v>
      </c>
      <c r="F72" s="53" t="s">
        <v>838</v>
      </c>
      <c r="G72" s="53" t="s">
        <v>839</v>
      </c>
      <c r="H72" s="53" t="s">
        <v>136</v>
      </c>
      <c r="I72" s="53">
        <v>49303156</v>
      </c>
      <c r="J72" s="53">
        <v>638</v>
      </c>
      <c r="K72" s="53">
        <v>22</v>
      </c>
      <c r="L72" s="100"/>
      <c r="M72" s="100"/>
      <c r="N72" s="273" t="s">
        <v>1890</v>
      </c>
      <c r="O72" s="53"/>
      <c r="P72" s="53"/>
      <c r="Q72" s="53" t="s">
        <v>62</v>
      </c>
      <c r="R72" s="53" t="s">
        <v>840</v>
      </c>
      <c r="S72" s="53" t="s">
        <v>834</v>
      </c>
      <c r="T72" s="53" t="s">
        <v>836</v>
      </c>
      <c r="U72" s="53"/>
    </row>
    <row r="73" spans="1:21">
      <c r="A73" s="53">
        <v>480</v>
      </c>
      <c r="B73" s="53" t="s">
        <v>944</v>
      </c>
      <c r="C73" s="54" t="s">
        <v>58</v>
      </c>
      <c r="D73" s="54" t="s">
        <v>762</v>
      </c>
      <c r="E73" s="53" t="s">
        <v>238</v>
      </c>
      <c r="F73" s="53" t="s">
        <v>838</v>
      </c>
      <c r="G73" s="53" t="s">
        <v>839</v>
      </c>
      <c r="H73" s="53" t="s">
        <v>136</v>
      </c>
      <c r="I73" s="53">
        <v>49303156</v>
      </c>
      <c r="J73" s="53">
        <v>638</v>
      </c>
      <c r="K73" s="53">
        <v>22</v>
      </c>
      <c r="L73" s="100"/>
      <c r="M73" s="100"/>
      <c r="N73" s="273" t="s">
        <v>1890</v>
      </c>
      <c r="O73" s="53"/>
      <c r="P73" s="53"/>
      <c r="Q73" s="53" t="s">
        <v>62</v>
      </c>
      <c r="R73" s="53" t="s">
        <v>840</v>
      </c>
      <c r="S73" s="53" t="s">
        <v>834</v>
      </c>
      <c r="T73" s="53" t="s">
        <v>836</v>
      </c>
      <c r="U73" s="53"/>
    </row>
    <row r="74" spans="1:21">
      <c r="A74" s="53">
        <v>480</v>
      </c>
      <c r="B74" s="53" t="s">
        <v>945</v>
      </c>
      <c r="C74" s="54" t="s">
        <v>58</v>
      </c>
      <c r="D74" s="54" t="s">
        <v>762</v>
      </c>
      <c r="E74" s="53" t="s">
        <v>238</v>
      </c>
      <c r="F74" s="53" t="s">
        <v>838</v>
      </c>
      <c r="G74" s="53" t="s">
        <v>839</v>
      </c>
      <c r="H74" s="53" t="s">
        <v>136</v>
      </c>
      <c r="I74" s="53">
        <v>49303156</v>
      </c>
      <c r="J74" s="53">
        <v>638</v>
      </c>
      <c r="K74" s="53">
        <v>22</v>
      </c>
      <c r="L74" s="100"/>
      <c r="M74" s="100"/>
      <c r="N74" s="273" t="s">
        <v>1890</v>
      </c>
      <c r="O74" s="53"/>
      <c r="P74" s="53"/>
      <c r="Q74" s="53" t="s">
        <v>62</v>
      </c>
      <c r="R74" s="53" t="s">
        <v>840</v>
      </c>
      <c r="S74" s="53" t="s">
        <v>834</v>
      </c>
      <c r="T74" s="53" t="s">
        <v>836</v>
      </c>
      <c r="U74" s="53"/>
    </row>
    <row r="75" spans="1:21">
      <c r="A75" s="53">
        <v>480</v>
      </c>
      <c r="B75" s="53" t="s">
        <v>946</v>
      </c>
      <c r="C75" s="54" t="s">
        <v>58</v>
      </c>
      <c r="D75" s="54" t="s">
        <v>762</v>
      </c>
      <c r="E75" s="53" t="s">
        <v>238</v>
      </c>
      <c r="F75" s="53" t="s">
        <v>838</v>
      </c>
      <c r="G75" s="53" t="s">
        <v>839</v>
      </c>
      <c r="H75" s="53" t="s">
        <v>136</v>
      </c>
      <c r="I75" s="53">
        <v>49303156</v>
      </c>
      <c r="J75" s="53">
        <v>638</v>
      </c>
      <c r="K75" s="53">
        <v>22</v>
      </c>
      <c r="L75" s="100"/>
      <c r="M75" s="100"/>
      <c r="N75" s="273" t="s">
        <v>1890</v>
      </c>
      <c r="O75" s="53"/>
      <c r="P75" s="53"/>
      <c r="Q75" s="53" t="s">
        <v>62</v>
      </c>
      <c r="R75" s="53" t="s">
        <v>840</v>
      </c>
      <c r="S75" s="53" t="s">
        <v>834</v>
      </c>
      <c r="T75" s="53" t="s">
        <v>836</v>
      </c>
      <c r="U75" s="53"/>
    </row>
    <row r="76" spans="1:21">
      <c r="A76" s="53">
        <v>480</v>
      </c>
      <c r="B76" s="53" t="s">
        <v>947</v>
      </c>
      <c r="C76" s="54" t="s">
        <v>58</v>
      </c>
      <c r="D76" s="54" t="s">
        <v>762</v>
      </c>
      <c r="E76" s="53" t="s">
        <v>238</v>
      </c>
      <c r="F76" s="53" t="s">
        <v>838</v>
      </c>
      <c r="G76" s="53" t="s">
        <v>839</v>
      </c>
      <c r="H76" s="53" t="s">
        <v>136</v>
      </c>
      <c r="I76" s="53">
        <v>49303156</v>
      </c>
      <c r="J76" s="53">
        <v>638</v>
      </c>
      <c r="K76" s="53">
        <v>22</v>
      </c>
      <c r="L76" s="100"/>
      <c r="M76" s="100"/>
      <c r="N76" s="273" t="s">
        <v>1890</v>
      </c>
      <c r="O76" s="53"/>
      <c r="P76" s="53"/>
      <c r="Q76" s="53" t="s">
        <v>62</v>
      </c>
      <c r="R76" s="53" t="s">
        <v>840</v>
      </c>
      <c r="S76" s="53" t="s">
        <v>834</v>
      </c>
      <c r="T76" s="53" t="s">
        <v>836</v>
      </c>
      <c r="U76" s="53"/>
    </row>
    <row r="77" spans="1:21">
      <c r="A77" s="53">
        <v>480</v>
      </c>
      <c r="B77" s="53" t="s">
        <v>948</v>
      </c>
      <c r="C77" s="54" t="s">
        <v>58</v>
      </c>
      <c r="D77" s="54" t="s">
        <v>762</v>
      </c>
      <c r="E77" s="53" t="s">
        <v>238</v>
      </c>
      <c r="F77" s="53" t="s">
        <v>838</v>
      </c>
      <c r="G77" s="53" t="s">
        <v>839</v>
      </c>
      <c r="H77" s="53" t="s">
        <v>136</v>
      </c>
      <c r="I77" s="53">
        <v>49303156</v>
      </c>
      <c r="J77" s="53">
        <v>638</v>
      </c>
      <c r="K77" s="53">
        <v>22</v>
      </c>
      <c r="L77" s="100"/>
      <c r="M77" s="100"/>
      <c r="N77" s="273" t="s">
        <v>1890</v>
      </c>
      <c r="O77" s="53"/>
      <c r="P77" s="53"/>
      <c r="Q77" s="53" t="s">
        <v>62</v>
      </c>
      <c r="R77" s="53" t="s">
        <v>840</v>
      </c>
      <c r="S77" s="53" t="s">
        <v>834</v>
      </c>
      <c r="T77" s="53" t="s">
        <v>836</v>
      </c>
      <c r="U77" s="53"/>
    </row>
    <row r="78" spans="1:21">
      <c r="A78" s="53">
        <v>480</v>
      </c>
      <c r="B78" s="53" t="s">
        <v>949</v>
      </c>
      <c r="C78" s="54" t="s">
        <v>58</v>
      </c>
      <c r="D78" s="54" t="s">
        <v>762</v>
      </c>
      <c r="E78" s="53" t="s">
        <v>238</v>
      </c>
      <c r="F78" s="53" t="s">
        <v>838</v>
      </c>
      <c r="G78" s="53" t="s">
        <v>839</v>
      </c>
      <c r="H78" s="53" t="s">
        <v>136</v>
      </c>
      <c r="I78" s="53">
        <v>49303156</v>
      </c>
      <c r="J78" s="53">
        <v>638</v>
      </c>
      <c r="K78" s="53">
        <v>22</v>
      </c>
      <c r="L78" s="100"/>
      <c r="M78" s="100"/>
      <c r="N78" s="273" t="s">
        <v>1890</v>
      </c>
      <c r="O78" s="53"/>
      <c r="P78" s="53"/>
      <c r="Q78" s="53" t="s">
        <v>62</v>
      </c>
      <c r="R78" s="53" t="s">
        <v>840</v>
      </c>
      <c r="S78" s="53" t="s">
        <v>834</v>
      </c>
      <c r="T78" s="53" t="s">
        <v>836</v>
      </c>
      <c r="U78" s="53"/>
    </row>
    <row r="79" spans="1:21">
      <c r="A79" s="53">
        <v>480</v>
      </c>
      <c r="B79" s="53" t="s">
        <v>950</v>
      </c>
      <c r="C79" s="54" t="s">
        <v>58</v>
      </c>
      <c r="D79" s="54" t="s">
        <v>762</v>
      </c>
      <c r="E79" s="53" t="s">
        <v>238</v>
      </c>
      <c r="F79" s="53" t="s">
        <v>838</v>
      </c>
      <c r="G79" s="53" t="s">
        <v>839</v>
      </c>
      <c r="H79" s="53" t="s">
        <v>136</v>
      </c>
      <c r="I79" s="53">
        <v>49303156</v>
      </c>
      <c r="J79" s="53">
        <v>638</v>
      </c>
      <c r="K79" s="53">
        <v>22</v>
      </c>
      <c r="L79" s="100"/>
      <c r="M79" s="100"/>
      <c r="N79" s="273" t="s">
        <v>1890</v>
      </c>
      <c r="O79" s="53"/>
      <c r="P79" s="53"/>
      <c r="Q79" s="53" t="s">
        <v>62</v>
      </c>
      <c r="R79" s="53" t="s">
        <v>840</v>
      </c>
      <c r="S79" s="53" t="s">
        <v>834</v>
      </c>
      <c r="T79" s="53" t="s">
        <v>836</v>
      </c>
      <c r="U79" s="53"/>
    </row>
    <row r="80" spans="1:21">
      <c r="A80" s="53">
        <v>480</v>
      </c>
      <c r="B80" s="53" t="s">
        <v>951</v>
      </c>
      <c r="C80" s="54" t="s">
        <v>58</v>
      </c>
      <c r="D80" s="54" t="s">
        <v>762</v>
      </c>
      <c r="E80" s="53" t="s">
        <v>238</v>
      </c>
      <c r="F80" s="53" t="s">
        <v>838</v>
      </c>
      <c r="G80" s="53" t="s">
        <v>839</v>
      </c>
      <c r="H80" s="53" t="s">
        <v>136</v>
      </c>
      <c r="I80" s="53">
        <v>49303156</v>
      </c>
      <c r="J80" s="53">
        <v>638</v>
      </c>
      <c r="K80" s="53">
        <v>22</v>
      </c>
      <c r="L80" s="100"/>
      <c r="M80" s="100"/>
      <c r="N80" s="273" t="s">
        <v>1890</v>
      </c>
      <c r="O80" s="53"/>
      <c r="P80" s="53"/>
      <c r="Q80" s="53" t="s">
        <v>62</v>
      </c>
      <c r="R80" s="53" t="s">
        <v>840</v>
      </c>
      <c r="S80" s="53" t="s">
        <v>834</v>
      </c>
      <c r="T80" s="53" t="s">
        <v>836</v>
      </c>
      <c r="U80" s="53"/>
    </row>
    <row r="81" spans="1:21">
      <c r="A81" s="53">
        <v>480</v>
      </c>
      <c r="B81" s="53" t="s">
        <v>952</v>
      </c>
      <c r="C81" s="54" t="s">
        <v>58</v>
      </c>
      <c r="D81" s="54" t="s">
        <v>762</v>
      </c>
      <c r="E81" s="53" t="s">
        <v>238</v>
      </c>
      <c r="F81" s="53" t="s">
        <v>838</v>
      </c>
      <c r="G81" s="53" t="s">
        <v>839</v>
      </c>
      <c r="H81" s="53" t="s">
        <v>136</v>
      </c>
      <c r="I81" s="53">
        <v>49303156</v>
      </c>
      <c r="J81" s="53">
        <v>638</v>
      </c>
      <c r="K81" s="53">
        <v>22</v>
      </c>
      <c r="L81" s="100"/>
      <c r="M81" s="100"/>
      <c r="N81" s="273" t="s">
        <v>1890</v>
      </c>
      <c r="O81" s="53"/>
      <c r="P81" s="53"/>
      <c r="Q81" s="53" t="s">
        <v>62</v>
      </c>
      <c r="R81" s="53" t="s">
        <v>840</v>
      </c>
      <c r="S81" s="53" t="s">
        <v>834</v>
      </c>
      <c r="T81" s="53" t="s">
        <v>836</v>
      </c>
      <c r="U81" s="53"/>
    </row>
    <row r="82" spans="1:21">
      <c r="A82" s="53">
        <v>480</v>
      </c>
      <c r="B82" s="53" t="s">
        <v>953</v>
      </c>
      <c r="C82" s="54" t="s">
        <v>58</v>
      </c>
      <c r="D82" s="54" t="s">
        <v>762</v>
      </c>
      <c r="E82" s="53" t="s">
        <v>238</v>
      </c>
      <c r="F82" s="53" t="s">
        <v>838</v>
      </c>
      <c r="G82" s="53" t="s">
        <v>839</v>
      </c>
      <c r="H82" s="53" t="s">
        <v>136</v>
      </c>
      <c r="I82" s="53">
        <v>49303156</v>
      </c>
      <c r="J82" s="53">
        <v>348</v>
      </c>
      <c r="K82" s="53">
        <v>12</v>
      </c>
      <c r="L82" s="100"/>
      <c r="M82" s="100"/>
      <c r="N82" s="273" t="s">
        <v>1890</v>
      </c>
      <c r="O82" s="53"/>
      <c r="P82" s="53"/>
      <c r="Q82" s="53" t="s">
        <v>62</v>
      </c>
      <c r="R82" s="53" t="s">
        <v>840</v>
      </c>
      <c r="S82" s="53" t="s">
        <v>834</v>
      </c>
      <c r="T82" s="53" t="s">
        <v>836</v>
      </c>
      <c r="U82" s="53"/>
    </row>
    <row r="83" spans="1:21">
      <c r="A83" s="53">
        <v>360</v>
      </c>
      <c r="B83" s="53" t="s">
        <v>1878</v>
      </c>
      <c r="C83" s="53" t="s">
        <v>1879</v>
      </c>
      <c r="D83" s="53" t="s">
        <v>762</v>
      </c>
      <c r="E83" s="53" t="s">
        <v>552</v>
      </c>
      <c r="F83" s="53" t="s">
        <v>1880</v>
      </c>
      <c r="G83" s="53" t="s">
        <v>1881</v>
      </c>
      <c r="H83" s="53" t="s">
        <v>57</v>
      </c>
      <c r="I83" s="53">
        <v>49203132</v>
      </c>
      <c r="J83" s="53">
        <v>832</v>
      </c>
      <c r="K83" s="53">
        <v>26</v>
      </c>
      <c r="L83" s="100"/>
      <c r="M83" s="100"/>
      <c r="N83" s="272"/>
      <c r="O83" s="53"/>
      <c r="P83" s="53"/>
      <c r="Q83" s="53" t="s">
        <v>62</v>
      </c>
      <c r="R83" s="53" t="s">
        <v>1882</v>
      </c>
      <c r="S83" s="53" t="s">
        <v>1883</v>
      </c>
      <c r="T83" s="53" t="s">
        <v>1884</v>
      </c>
      <c r="U83" s="53"/>
    </row>
    <row r="84" spans="1:21">
      <c r="A84" s="53">
        <v>360</v>
      </c>
      <c r="B84" s="53" t="s">
        <v>1885</v>
      </c>
      <c r="C84" s="53" t="s">
        <v>1879</v>
      </c>
      <c r="D84" s="53" t="s">
        <v>762</v>
      </c>
      <c r="E84" s="53" t="s">
        <v>552</v>
      </c>
      <c r="F84" s="53" t="s">
        <v>1880</v>
      </c>
      <c r="G84" s="53" t="s">
        <v>1881</v>
      </c>
      <c r="H84" s="53" t="s">
        <v>57</v>
      </c>
      <c r="I84" s="53">
        <v>49203132</v>
      </c>
      <c r="J84" s="53">
        <v>832</v>
      </c>
      <c r="K84" s="53">
        <v>26</v>
      </c>
      <c r="L84" s="100"/>
      <c r="M84" s="100"/>
      <c r="N84" s="272"/>
      <c r="O84" s="53"/>
      <c r="P84" s="53"/>
      <c r="Q84" s="53" t="s">
        <v>62</v>
      </c>
      <c r="R84" s="53" t="s">
        <v>1882</v>
      </c>
      <c r="S84" s="53" t="s">
        <v>1883</v>
      </c>
      <c r="T84" s="53" t="s">
        <v>1884</v>
      </c>
      <c r="U84" s="53"/>
    </row>
    <row r="85" spans="1:21">
      <c r="A85" s="53">
        <v>360</v>
      </c>
      <c r="B85" s="53" t="s">
        <v>1886</v>
      </c>
      <c r="C85" s="53" t="s">
        <v>1879</v>
      </c>
      <c r="D85" s="53" t="s">
        <v>762</v>
      </c>
      <c r="E85" s="53" t="s">
        <v>552</v>
      </c>
      <c r="F85" s="53" t="s">
        <v>1880</v>
      </c>
      <c r="G85" s="53" t="s">
        <v>1881</v>
      </c>
      <c r="H85" s="53" t="s">
        <v>57</v>
      </c>
      <c r="I85" s="53">
        <v>49203132</v>
      </c>
      <c r="J85" s="53">
        <v>832</v>
      </c>
      <c r="K85" s="53">
        <v>26</v>
      </c>
      <c r="L85" s="100"/>
      <c r="M85" s="100"/>
      <c r="N85" s="272"/>
      <c r="O85" s="53"/>
      <c r="P85" s="53"/>
      <c r="Q85" s="53" t="s">
        <v>62</v>
      </c>
      <c r="R85" s="53" t="s">
        <v>1882</v>
      </c>
      <c r="S85" s="53" t="s">
        <v>1883</v>
      </c>
      <c r="T85" s="53" t="s">
        <v>1884</v>
      </c>
      <c r="U85" s="53"/>
    </row>
    <row r="86" spans="1:21">
      <c r="A86" s="53">
        <v>360</v>
      </c>
      <c r="B86" s="53" t="s">
        <v>1887</v>
      </c>
      <c r="C86" s="53" t="s">
        <v>1879</v>
      </c>
      <c r="D86" s="53" t="s">
        <v>762</v>
      </c>
      <c r="E86" s="53" t="s">
        <v>552</v>
      </c>
      <c r="F86" s="53" t="s">
        <v>1880</v>
      </c>
      <c r="G86" s="53" t="s">
        <v>1888</v>
      </c>
      <c r="H86" s="53" t="s">
        <v>57</v>
      </c>
      <c r="I86" s="53">
        <v>49203132</v>
      </c>
      <c r="J86" s="53">
        <v>832</v>
      </c>
      <c r="K86" s="53">
        <v>26</v>
      </c>
      <c r="L86" s="100"/>
      <c r="M86" s="100"/>
      <c r="N86" s="272"/>
      <c r="O86" s="53"/>
      <c r="P86" s="53"/>
      <c r="Q86" s="53" t="s">
        <v>62</v>
      </c>
      <c r="R86" s="53" t="s">
        <v>1882</v>
      </c>
      <c r="S86" s="53" t="s">
        <v>1883</v>
      </c>
      <c r="T86" s="53" t="s">
        <v>1884</v>
      </c>
      <c r="U86" s="53"/>
    </row>
    <row r="87" spans="1:21">
      <c r="A87" s="53">
        <v>360</v>
      </c>
      <c r="B87" s="53" t="s">
        <v>1889</v>
      </c>
      <c r="C87" s="53" t="s">
        <v>1879</v>
      </c>
      <c r="D87" s="53" t="s">
        <v>762</v>
      </c>
      <c r="E87" s="53" t="s">
        <v>552</v>
      </c>
      <c r="F87" s="53" t="s">
        <v>1880</v>
      </c>
      <c r="G87" s="53" t="s">
        <v>1888</v>
      </c>
      <c r="H87" s="53" t="s">
        <v>57</v>
      </c>
      <c r="I87" s="53">
        <v>49203132</v>
      </c>
      <c r="J87" s="53">
        <v>832</v>
      </c>
      <c r="K87" s="53">
        <v>26</v>
      </c>
      <c r="L87" s="100"/>
      <c r="M87" s="100"/>
      <c r="N87" s="272"/>
      <c r="O87" s="53"/>
      <c r="P87" s="53"/>
      <c r="Q87" s="53" t="s">
        <v>62</v>
      </c>
      <c r="R87" s="53" t="s">
        <v>1882</v>
      </c>
      <c r="S87" s="53" t="s">
        <v>1883</v>
      </c>
      <c r="T87" s="53" t="s">
        <v>1884</v>
      </c>
      <c r="U87" s="53"/>
    </row>
    <row r="88" spans="1:21">
      <c r="A88" s="53">
        <v>360</v>
      </c>
      <c r="B88" s="53" t="s">
        <v>2765</v>
      </c>
      <c r="C88" s="53" t="s">
        <v>1879</v>
      </c>
      <c r="D88" s="53" t="s">
        <v>762</v>
      </c>
      <c r="E88" s="53" t="s">
        <v>248</v>
      </c>
      <c r="F88" s="53" t="s">
        <v>249</v>
      </c>
      <c r="G88" s="53" t="s">
        <v>2763</v>
      </c>
      <c r="H88" s="53" t="s">
        <v>57</v>
      </c>
      <c r="I88" s="53">
        <v>49203132</v>
      </c>
      <c r="J88" s="53">
        <v>832</v>
      </c>
      <c r="K88" s="53">
        <v>26</v>
      </c>
      <c r="L88" s="100"/>
      <c r="M88" s="100"/>
      <c r="N88" s="272"/>
      <c r="O88" s="53"/>
      <c r="P88" s="53"/>
      <c r="Q88" s="53" t="s">
        <v>62</v>
      </c>
      <c r="R88" s="53" t="s">
        <v>836</v>
      </c>
      <c r="S88" s="53" t="s">
        <v>809</v>
      </c>
      <c r="T88" s="53" t="s">
        <v>835</v>
      </c>
      <c r="U88" s="53"/>
    </row>
    <row r="89" spans="1:21">
      <c r="A89" s="53">
        <v>360</v>
      </c>
      <c r="B89" s="53" t="s">
        <v>2766</v>
      </c>
      <c r="C89" s="53" t="s">
        <v>1879</v>
      </c>
      <c r="D89" s="53" t="s">
        <v>762</v>
      </c>
      <c r="E89" s="53" t="s">
        <v>248</v>
      </c>
      <c r="F89" s="53" t="s">
        <v>249</v>
      </c>
      <c r="G89" s="53" t="s">
        <v>2763</v>
      </c>
      <c r="H89" s="53" t="s">
        <v>57</v>
      </c>
      <c r="I89" s="53">
        <v>49203132</v>
      </c>
      <c r="J89" s="53">
        <v>832</v>
      </c>
      <c r="K89" s="53">
        <v>26</v>
      </c>
      <c r="L89" s="100"/>
      <c r="M89" s="100"/>
      <c r="N89" s="272"/>
      <c r="O89" s="53"/>
      <c r="P89" s="53"/>
      <c r="Q89" s="53" t="s">
        <v>62</v>
      </c>
      <c r="R89" s="53" t="s">
        <v>836</v>
      </c>
      <c r="S89" s="53" t="s">
        <v>809</v>
      </c>
      <c r="T89" s="53" t="s">
        <v>835</v>
      </c>
      <c r="U89" s="53"/>
    </row>
    <row r="90" spans="1:21">
      <c r="A90" s="53">
        <v>400</v>
      </c>
      <c r="B90" s="53" t="s">
        <v>3856</v>
      </c>
      <c r="C90" s="53"/>
      <c r="D90" s="53" t="s">
        <v>762</v>
      </c>
      <c r="E90" s="53" t="s">
        <v>1803</v>
      </c>
      <c r="F90" s="53" t="s">
        <v>1924</v>
      </c>
      <c r="G90" s="53" t="s">
        <v>2755</v>
      </c>
      <c r="H90" s="53" t="s">
        <v>1255</v>
      </c>
      <c r="I90" s="53">
        <v>49406140</v>
      </c>
      <c r="J90" s="53">
        <v>728</v>
      </c>
      <c r="K90" s="53">
        <v>28</v>
      </c>
      <c r="L90" s="100"/>
      <c r="M90" s="100"/>
      <c r="N90" s="272"/>
      <c r="O90" s="53"/>
      <c r="P90" s="53"/>
      <c r="Q90" s="53" t="s">
        <v>56</v>
      </c>
      <c r="R90" s="184" t="s">
        <v>3730</v>
      </c>
      <c r="S90" s="53"/>
      <c r="T90" s="53"/>
      <c r="U90" s="53"/>
    </row>
    <row r="91" spans="1:21">
      <c r="A91" s="272">
        <v>400</v>
      </c>
      <c r="B91" s="272" t="s">
        <v>3856</v>
      </c>
      <c r="C91" s="272"/>
      <c r="D91" s="272" t="s">
        <v>762</v>
      </c>
      <c r="E91" s="272" t="s">
        <v>1803</v>
      </c>
      <c r="F91" s="272" t="s">
        <v>1924</v>
      </c>
      <c r="G91" s="272" t="s">
        <v>2755</v>
      </c>
      <c r="H91" s="272" t="s">
        <v>1255</v>
      </c>
      <c r="I91" s="272">
        <v>49406140</v>
      </c>
      <c r="J91" s="272">
        <v>728</v>
      </c>
      <c r="K91" s="272">
        <v>28</v>
      </c>
      <c r="L91" s="273"/>
      <c r="M91" s="273"/>
      <c r="N91" s="272"/>
      <c r="O91" s="272"/>
      <c r="P91" s="272"/>
      <c r="Q91" s="272" t="s">
        <v>56</v>
      </c>
      <c r="R91" s="184" t="s">
        <v>3730</v>
      </c>
      <c r="S91" s="53"/>
      <c r="T91" s="53"/>
      <c r="U91" s="55"/>
    </row>
    <row r="92" spans="1:21">
      <c r="A92" s="272">
        <v>400</v>
      </c>
      <c r="B92" s="272" t="s">
        <v>3856</v>
      </c>
      <c r="C92" s="272"/>
      <c r="D92" s="272" t="s">
        <v>762</v>
      </c>
      <c r="E92" s="272" t="s">
        <v>1803</v>
      </c>
      <c r="F92" s="272" t="s">
        <v>1924</v>
      </c>
      <c r="G92" s="272" t="s">
        <v>2755</v>
      </c>
      <c r="H92" s="272" t="s">
        <v>1255</v>
      </c>
      <c r="I92" s="272">
        <v>49406140</v>
      </c>
      <c r="J92" s="272">
        <v>728</v>
      </c>
      <c r="K92" s="272">
        <v>28</v>
      </c>
      <c r="L92" s="273"/>
      <c r="M92" s="273"/>
      <c r="N92" s="272"/>
      <c r="O92" s="272"/>
      <c r="P92" s="272"/>
      <c r="Q92" s="272" t="s">
        <v>56</v>
      </c>
      <c r="R92" s="184" t="s">
        <v>3730</v>
      </c>
      <c r="S92" s="53"/>
      <c r="T92" s="53"/>
      <c r="U92" s="55"/>
    </row>
    <row r="93" spans="1:21">
      <c r="A93" s="272">
        <v>400</v>
      </c>
      <c r="B93" s="272" t="s">
        <v>3856</v>
      </c>
      <c r="C93" s="272"/>
      <c r="D93" s="272" t="s">
        <v>762</v>
      </c>
      <c r="E93" s="272" t="s">
        <v>1803</v>
      </c>
      <c r="F93" s="272" t="s">
        <v>1924</v>
      </c>
      <c r="G93" s="272" t="s">
        <v>2755</v>
      </c>
      <c r="H93" s="272" t="s">
        <v>1255</v>
      </c>
      <c r="I93" s="272">
        <v>49406140</v>
      </c>
      <c r="J93" s="272">
        <v>728</v>
      </c>
      <c r="K93" s="272">
        <v>28</v>
      </c>
      <c r="L93" s="273"/>
      <c r="M93" s="273"/>
      <c r="N93" s="272"/>
      <c r="O93" s="272"/>
      <c r="P93" s="272"/>
      <c r="Q93" s="272" t="s">
        <v>56</v>
      </c>
      <c r="R93" s="184" t="s">
        <v>3730</v>
      </c>
      <c r="S93" s="53"/>
      <c r="T93" s="53"/>
      <c r="U93" s="55"/>
    </row>
    <row r="94" spans="1:21">
      <c r="A94" s="272">
        <v>400</v>
      </c>
      <c r="B94" s="272" t="s">
        <v>3856</v>
      </c>
      <c r="C94" s="272"/>
      <c r="D94" s="272" t="s">
        <v>762</v>
      </c>
      <c r="E94" s="272" t="s">
        <v>1803</v>
      </c>
      <c r="F94" s="272" t="s">
        <v>1924</v>
      </c>
      <c r="G94" s="272" t="s">
        <v>2755</v>
      </c>
      <c r="H94" s="272" t="s">
        <v>1255</v>
      </c>
      <c r="I94" s="272">
        <v>49406140</v>
      </c>
      <c r="J94" s="272">
        <v>728</v>
      </c>
      <c r="K94" s="272">
        <v>28</v>
      </c>
      <c r="L94" s="273"/>
      <c r="M94" s="273"/>
      <c r="N94" s="272"/>
      <c r="O94" s="272"/>
      <c r="P94" s="272"/>
      <c r="Q94" s="272" t="s">
        <v>56</v>
      </c>
      <c r="R94" s="184" t="s">
        <v>3730</v>
      </c>
      <c r="S94" s="53"/>
      <c r="T94" s="53"/>
      <c r="U94" s="55"/>
    </row>
    <row r="95" spans="1:21">
      <c r="A95" s="272">
        <v>400</v>
      </c>
      <c r="B95" s="272" t="s">
        <v>3856</v>
      </c>
      <c r="C95" s="272"/>
      <c r="D95" s="272" t="s">
        <v>762</v>
      </c>
      <c r="E95" s="272" t="s">
        <v>1803</v>
      </c>
      <c r="F95" s="272" t="s">
        <v>1924</v>
      </c>
      <c r="G95" s="272" t="s">
        <v>2755</v>
      </c>
      <c r="H95" s="272" t="s">
        <v>1255</v>
      </c>
      <c r="I95" s="272">
        <v>49406140</v>
      </c>
      <c r="J95" s="272">
        <v>728</v>
      </c>
      <c r="K95" s="272">
        <v>28</v>
      </c>
      <c r="L95" s="273"/>
      <c r="M95" s="273"/>
      <c r="N95" s="272"/>
      <c r="O95" s="272"/>
      <c r="P95" s="272"/>
      <c r="Q95" s="272" t="s">
        <v>56</v>
      </c>
      <c r="R95" s="184" t="s">
        <v>3730</v>
      </c>
      <c r="S95" s="53"/>
      <c r="T95" s="53"/>
      <c r="U95" s="55"/>
    </row>
    <row r="96" spans="1:21">
      <c r="A96" s="272">
        <v>400</v>
      </c>
      <c r="B96" s="272" t="s">
        <v>3856</v>
      </c>
      <c r="C96" s="272"/>
      <c r="D96" s="272" t="s">
        <v>762</v>
      </c>
      <c r="E96" s="272" t="s">
        <v>1803</v>
      </c>
      <c r="F96" s="272" t="s">
        <v>1924</v>
      </c>
      <c r="G96" s="272" t="s">
        <v>2755</v>
      </c>
      <c r="H96" s="272" t="s">
        <v>1255</v>
      </c>
      <c r="I96" s="272">
        <v>49406140</v>
      </c>
      <c r="J96" s="272">
        <v>728</v>
      </c>
      <c r="K96" s="272">
        <v>28</v>
      </c>
      <c r="L96" s="273"/>
      <c r="M96" s="273"/>
      <c r="N96" s="272"/>
      <c r="O96" s="272"/>
      <c r="P96" s="272"/>
      <c r="Q96" s="272" t="s">
        <v>56</v>
      </c>
      <c r="R96" s="184" t="s">
        <v>3730</v>
      </c>
      <c r="S96" s="53"/>
      <c r="T96" s="53"/>
      <c r="U96" s="55"/>
    </row>
    <row r="97" spans="1:21">
      <c r="A97" s="272">
        <v>400</v>
      </c>
      <c r="B97" s="272" t="s">
        <v>3856</v>
      </c>
      <c r="C97" s="272"/>
      <c r="D97" s="272" t="s">
        <v>762</v>
      </c>
      <c r="E97" s="272" t="s">
        <v>1803</v>
      </c>
      <c r="F97" s="272" t="s">
        <v>1924</v>
      </c>
      <c r="G97" s="272" t="s">
        <v>2755</v>
      </c>
      <c r="H97" s="272" t="s">
        <v>1255</v>
      </c>
      <c r="I97" s="272">
        <v>49406140</v>
      </c>
      <c r="J97" s="272">
        <v>728</v>
      </c>
      <c r="K97" s="272">
        <v>28</v>
      </c>
      <c r="L97" s="273"/>
      <c r="M97" s="273"/>
      <c r="N97" s="272"/>
      <c r="O97" s="272"/>
      <c r="P97" s="272"/>
      <c r="Q97" s="272" t="s">
        <v>56</v>
      </c>
      <c r="R97" s="184" t="s">
        <v>3730</v>
      </c>
      <c r="S97" s="53"/>
      <c r="T97" s="53"/>
      <c r="U97" s="55"/>
    </row>
    <row r="98" spans="1:21">
      <c r="A98" s="272">
        <v>400</v>
      </c>
      <c r="B98" s="272" t="s">
        <v>3856</v>
      </c>
      <c r="C98" s="272"/>
      <c r="D98" s="272" t="s">
        <v>762</v>
      </c>
      <c r="E98" s="272" t="s">
        <v>1803</v>
      </c>
      <c r="F98" s="272" t="s">
        <v>1924</v>
      </c>
      <c r="G98" s="272" t="s">
        <v>2755</v>
      </c>
      <c r="H98" s="272" t="s">
        <v>1255</v>
      </c>
      <c r="I98" s="272">
        <v>49406140</v>
      </c>
      <c r="J98" s="272">
        <v>728</v>
      </c>
      <c r="K98" s="272">
        <v>28</v>
      </c>
      <c r="L98" s="273"/>
      <c r="M98" s="273"/>
      <c r="N98" s="272"/>
      <c r="O98" s="272"/>
      <c r="P98" s="272"/>
      <c r="Q98" s="272" t="s">
        <v>56</v>
      </c>
      <c r="R98" s="184" t="s">
        <v>3730</v>
      </c>
      <c r="S98" s="53"/>
      <c r="T98" s="53"/>
      <c r="U98" s="55"/>
    </row>
    <row r="99" spans="1:21">
      <c r="A99" s="272">
        <v>400</v>
      </c>
      <c r="B99" s="272" t="s">
        <v>3856</v>
      </c>
      <c r="C99" s="272"/>
      <c r="D99" s="272" t="s">
        <v>762</v>
      </c>
      <c r="E99" s="272" t="s">
        <v>1803</v>
      </c>
      <c r="F99" s="272" t="s">
        <v>1924</v>
      </c>
      <c r="G99" s="272" t="s">
        <v>2755</v>
      </c>
      <c r="H99" s="272" t="s">
        <v>1255</v>
      </c>
      <c r="I99" s="272">
        <v>49406140</v>
      </c>
      <c r="J99" s="272">
        <v>728</v>
      </c>
      <c r="K99" s="272">
        <v>28</v>
      </c>
      <c r="L99" s="273"/>
      <c r="M99" s="273"/>
      <c r="N99" s="272"/>
      <c r="O99" s="272"/>
      <c r="P99" s="272"/>
      <c r="Q99" s="272" t="s">
        <v>56</v>
      </c>
      <c r="R99" s="184" t="s">
        <v>3730</v>
      </c>
      <c r="S99" s="53"/>
      <c r="T99" s="53"/>
      <c r="U99" s="55"/>
    </row>
    <row r="100" spans="1:21">
      <c r="A100" s="272">
        <v>400</v>
      </c>
      <c r="B100" s="272" t="s">
        <v>3856</v>
      </c>
      <c r="C100" s="272"/>
      <c r="D100" s="272" t="s">
        <v>762</v>
      </c>
      <c r="E100" s="272" t="s">
        <v>1803</v>
      </c>
      <c r="F100" s="272" t="s">
        <v>1924</v>
      </c>
      <c r="G100" s="272" t="s">
        <v>2755</v>
      </c>
      <c r="H100" s="272" t="s">
        <v>1255</v>
      </c>
      <c r="I100" s="272">
        <v>49406140</v>
      </c>
      <c r="J100" s="272">
        <v>728</v>
      </c>
      <c r="K100" s="272">
        <v>28</v>
      </c>
      <c r="L100" s="273"/>
      <c r="M100" s="273"/>
      <c r="N100" s="272"/>
      <c r="O100" s="272"/>
      <c r="P100" s="272"/>
      <c r="Q100" s="272" t="s">
        <v>56</v>
      </c>
      <c r="R100" s="184" t="s">
        <v>3730</v>
      </c>
      <c r="S100" s="53"/>
      <c r="T100" s="53"/>
      <c r="U100" s="55"/>
    </row>
    <row r="101" spans="1:21">
      <c r="A101" s="272">
        <v>400</v>
      </c>
      <c r="B101" s="272" t="s">
        <v>3856</v>
      </c>
      <c r="C101" s="272"/>
      <c r="D101" s="272" t="s">
        <v>762</v>
      </c>
      <c r="E101" s="272" t="s">
        <v>1803</v>
      </c>
      <c r="F101" s="272" t="s">
        <v>1924</v>
      </c>
      <c r="G101" s="272" t="s">
        <v>2755</v>
      </c>
      <c r="H101" s="272" t="s">
        <v>1255</v>
      </c>
      <c r="I101" s="272">
        <v>49406140</v>
      </c>
      <c r="J101" s="272">
        <v>728</v>
      </c>
      <c r="K101" s="272">
        <v>28</v>
      </c>
      <c r="L101" s="273"/>
      <c r="M101" s="273"/>
      <c r="N101" s="272"/>
      <c r="O101" s="272"/>
      <c r="P101" s="272"/>
      <c r="Q101" s="272" t="s">
        <v>56</v>
      </c>
      <c r="R101" s="184" t="s">
        <v>3730</v>
      </c>
      <c r="S101" s="53"/>
      <c r="T101" s="53"/>
      <c r="U101" s="55"/>
    </row>
    <row r="102" spans="1:21">
      <c r="A102" s="272">
        <v>400</v>
      </c>
      <c r="B102" s="272" t="s">
        <v>3856</v>
      </c>
      <c r="C102" s="272"/>
      <c r="D102" s="272" t="s">
        <v>762</v>
      </c>
      <c r="E102" s="272" t="s">
        <v>1803</v>
      </c>
      <c r="F102" s="272" t="s">
        <v>1924</v>
      </c>
      <c r="G102" s="272" t="s">
        <v>2755</v>
      </c>
      <c r="H102" s="272" t="s">
        <v>1255</v>
      </c>
      <c r="I102" s="272">
        <v>49406140</v>
      </c>
      <c r="J102" s="272">
        <v>728</v>
      </c>
      <c r="K102" s="272">
        <v>28</v>
      </c>
      <c r="L102" s="273"/>
      <c r="M102" s="273"/>
      <c r="N102" s="272"/>
      <c r="O102" s="272"/>
      <c r="P102" s="272"/>
      <c r="Q102" s="272" t="s">
        <v>56</v>
      </c>
      <c r="R102" s="184" t="s">
        <v>3730</v>
      </c>
      <c r="S102" s="53"/>
      <c r="T102" s="53"/>
      <c r="U102" s="55"/>
    </row>
    <row r="103" spans="1:21">
      <c r="A103" s="272">
        <v>400</v>
      </c>
      <c r="B103" s="272" t="s">
        <v>3856</v>
      </c>
      <c r="C103" s="272"/>
      <c r="D103" s="272" t="s">
        <v>762</v>
      </c>
      <c r="E103" s="272" t="s">
        <v>1803</v>
      </c>
      <c r="F103" s="272" t="s">
        <v>1924</v>
      </c>
      <c r="G103" s="272" t="s">
        <v>2755</v>
      </c>
      <c r="H103" s="272" t="s">
        <v>1255</v>
      </c>
      <c r="I103" s="272">
        <v>49406140</v>
      </c>
      <c r="J103" s="272">
        <v>728</v>
      </c>
      <c r="K103" s="272">
        <v>28</v>
      </c>
      <c r="L103" s="273"/>
      <c r="M103" s="273"/>
      <c r="N103" s="272"/>
      <c r="O103" s="272"/>
      <c r="P103" s="272"/>
      <c r="Q103" s="272" t="s">
        <v>56</v>
      </c>
      <c r="R103" s="184" t="s">
        <v>3730</v>
      </c>
      <c r="S103" s="53"/>
      <c r="T103" s="53"/>
      <c r="U103" s="55"/>
    </row>
    <row r="104" spans="1:21">
      <c r="A104" s="272">
        <v>400</v>
      </c>
      <c r="B104" s="272" t="s">
        <v>3856</v>
      </c>
      <c r="C104" s="55"/>
      <c r="D104" s="272" t="s">
        <v>762</v>
      </c>
      <c r="E104" s="272" t="s">
        <v>1803</v>
      </c>
      <c r="F104" s="272" t="s">
        <v>1924</v>
      </c>
      <c r="G104" s="272" t="s">
        <v>2755</v>
      </c>
      <c r="H104" s="272" t="s">
        <v>1255</v>
      </c>
      <c r="I104" s="272">
        <v>49406140</v>
      </c>
      <c r="J104" s="55">
        <v>416</v>
      </c>
      <c r="K104" s="55">
        <v>16</v>
      </c>
      <c r="L104" s="56"/>
      <c r="M104" s="56"/>
      <c r="N104" s="293"/>
      <c r="O104" s="55"/>
      <c r="P104" s="55"/>
      <c r="Q104" s="272" t="s">
        <v>56</v>
      </c>
      <c r="R104" s="184" t="s">
        <v>3730</v>
      </c>
      <c r="S104" s="53"/>
      <c r="T104" s="53"/>
      <c r="U104" s="55"/>
    </row>
    <row r="109" spans="1:21">
      <c r="E109" s="285"/>
      <c r="F109" s="285"/>
      <c r="G109" s="285"/>
      <c r="H109" s="285"/>
      <c r="I109" s="289"/>
      <c r="J109" s="289"/>
      <c r="K109" s="289"/>
    </row>
  </sheetData>
  <autoFilter ref="A2:T104" xr:uid="{103C1654-C103-49C2-B0BC-962E3165E900}"/>
  <phoneticPr fontId="7" type="noConversion"/>
  <hyperlinks>
    <hyperlink ref="R7" r:id="rId1" xr:uid="{0BFC3805-04E6-44F1-9DD1-1E7A2CA95BF6}"/>
    <hyperlink ref="R8" r:id="rId2" xr:uid="{F6B96A2F-4C08-4420-B37A-47C834A94AE6}"/>
    <hyperlink ref="R9" r:id="rId3" xr:uid="{A2E50553-358A-4484-8B5E-CE310FA72FDD}"/>
    <hyperlink ref="R10" r:id="rId4" xr:uid="{C56D5E9A-712B-4C6F-AEF7-10D631B5545E}"/>
    <hyperlink ref="R11" r:id="rId5" xr:uid="{B835CBD3-55B6-4380-ABFB-3150A913C758}"/>
    <hyperlink ref="R13" r:id="rId6" xr:uid="{8D1EB5E8-3C1C-4646-95EE-F42106A32B76}"/>
    <hyperlink ref="R31" r:id="rId7" xr:uid="{D7B48716-891D-4697-8597-619F967A7732}"/>
    <hyperlink ref="R14" r:id="rId8" xr:uid="{83305A9B-8BF5-4B5A-939A-1AFCDDFF2E24}"/>
    <hyperlink ref="R32" r:id="rId9" xr:uid="{91F1BD2E-F380-41DB-B787-47E31A02AEF7}"/>
    <hyperlink ref="R33" r:id="rId10" xr:uid="{728E2159-C19C-48C3-8F45-E5B717C80912}"/>
    <hyperlink ref="R34" r:id="rId11" xr:uid="{6248EF3A-1DF4-454F-BAE3-23BA61AAD48B}"/>
    <hyperlink ref="T34" r:id="rId12" xr:uid="{3F19C420-792E-445E-96F4-068BEDF42397}"/>
    <hyperlink ref="R35" r:id="rId13" xr:uid="{7CF92917-D12B-4D98-857E-06E9BAC12926}"/>
    <hyperlink ref="T35" r:id="rId14" xr:uid="{D2A3B38B-5364-44D6-891F-AE26016122FF}"/>
    <hyperlink ref="R36" r:id="rId15" xr:uid="{31B49ADA-A39F-457F-86EB-BD34A3583A96}"/>
    <hyperlink ref="T36" r:id="rId16" xr:uid="{1142D8D6-17E1-434C-BE3D-BC262988916B}"/>
    <hyperlink ref="R37" r:id="rId17" xr:uid="{1D2C0F44-3926-4770-9FDB-A809987C9E72}"/>
    <hyperlink ref="T37" r:id="rId18" xr:uid="{17FE1418-ABD0-406B-9226-140F560767EE}"/>
    <hyperlink ref="R38" r:id="rId19" xr:uid="{85D183D3-A7F6-4FDC-95B2-9A0B8130B191}"/>
    <hyperlink ref="T38" r:id="rId20" xr:uid="{43583814-B572-4305-917D-22474F66BBFF}"/>
    <hyperlink ref="S49" r:id="rId21" display="mailto:5621logistics@cedgreentechse.com" xr:uid="{9F96DF44-2200-425D-AB29-23A4C0D911F9}"/>
    <hyperlink ref="R65" r:id="rId22" xr:uid="{8F352006-D2E0-4BEF-B461-F651CA151074}"/>
    <hyperlink ref="S65" r:id="rId23" xr:uid="{C95A2E3C-6882-4015-B429-51C394D156F8}"/>
  </hyperlinks>
  <pageMargins left="0.7" right="0.7" top="0.75" bottom="0.75" header="0.3" footer="0.3"/>
  <pageSetup orientation="portrait" r:id="rId2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A0C6B-D310-4BB3-A1DF-8D55D1567BC9}">
  <dimension ref="A1:BE7"/>
  <sheetViews>
    <sheetView workbookViewId="0">
      <selection activeCell="M29" sqref="M29"/>
    </sheetView>
  </sheetViews>
  <sheetFormatPr defaultRowHeight="15"/>
  <cols>
    <col min="1" max="1" width="6.28515625" bestFit="1" customWidth="1"/>
    <col min="2" max="2" width="13.28515625" bestFit="1" customWidth="1"/>
    <col min="3" max="3" width="5.140625" bestFit="1" customWidth="1"/>
    <col min="4" max="4" width="9.5703125" bestFit="1" customWidth="1"/>
    <col min="5" max="5" width="5" bestFit="1" customWidth="1"/>
    <col min="6" max="6" width="19.5703125" bestFit="1" customWidth="1"/>
    <col min="7" max="7" width="15.42578125" bestFit="1" customWidth="1"/>
    <col min="8" max="8" width="11.85546875" bestFit="1" customWidth="1"/>
    <col min="9" max="9" width="12.7109375" bestFit="1" customWidth="1"/>
    <col min="10" max="10" width="10.5703125" bestFit="1" customWidth="1"/>
    <col min="11" max="11" width="16.7109375" bestFit="1" customWidth="1"/>
    <col min="12" max="12" width="18.85546875" bestFit="1" customWidth="1"/>
    <col min="13" max="13" width="14.7109375" bestFit="1" customWidth="1"/>
    <col min="14" max="14" width="16.140625" bestFit="1" customWidth="1"/>
    <col min="15" max="15" width="14" bestFit="1" customWidth="1"/>
    <col min="16" max="16" width="4.7109375" bestFit="1" customWidth="1"/>
    <col min="17" max="17" width="16" bestFit="1" customWidth="1"/>
    <col min="18" max="18" width="10.28515625" bestFit="1" customWidth="1"/>
    <col min="19" max="19" width="14.5703125" bestFit="1" customWidth="1"/>
    <col min="20" max="20" width="10.85546875" bestFit="1" customWidth="1"/>
    <col min="21" max="21" width="6.140625" bestFit="1" customWidth="1"/>
    <col min="22" max="22" width="8.5703125" bestFit="1" customWidth="1"/>
    <col min="23" max="23" width="7.28515625" bestFit="1" customWidth="1"/>
    <col min="24" max="24" width="4.5703125" bestFit="1" customWidth="1"/>
    <col min="25" max="25" width="4.42578125" bestFit="1" customWidth="1"/>
    <col min="26" max="26" width="10.7109375" bestFit="1" customWidth="1"/>
    <col min="27" max="27" width="5.140625" bestFit="1" customWidth="1"/>
    <col min="28" max="28" width="23.5703125" bestFit="1" customWidth="1"/>
    <col min="29" max="29" width="11.28515625" bestFit="1" customWidth="1"/>
    <col min="30" max="30" width="16.7109375" bestFit="1" customWidth="1"/>
    <col min="31" max="31" width="6.7109375" bestFit="1" customWidth="1"/>
    <col min="32" max="32" width="10.140625" bestFit="1" customWidth="1"/>
    <col min="33" max="33" width="7.5703125" bestFit="1" customWidth="1"/>
    <col min="34" max="34" width="4.7109375" bestFit="1" customWidth="1"/>
    <col min="35" max="35" width="5" bestFit="1" customWidth="1"/>
    <col min="36" max="36" width="4.7109375" bestFit="1" customWidth="1"/>
    <col min="37" max="37" width="5" bestFit="1" customWidth="1"/>
    <col min="38" max="38" width="16.28515625" bestFit="1" customWidth="1"/>
    <col min="39" max="39" width="7.140625" bestFit="1" customWidth="1"/>
    <col min="40" max="40" width="8.42578125" bestFit="1" customWidth="1"/>
    <col min="41" max="42" width="3.28515625" bestFit="1" customWidth="1"/>
    <col min="43" max="43" width="5.28515625" bestFit="1" customWidth="1"/>
    <col min="44" max="44" width="9.7109375" bestFit="1" customWidth="1"/>
    <col min="45" max="45" width="6.7109375" bestFit="1" customWidth="1"/>
    <col min="46" max="46" width="9.42578125" bestFit="1" customWidth="1"/>
    <col min="47" max="47" width="12.85546875" bestFit="1" customWidth="1"/>
    <col min="48" max="48" width="10.85546875" bestFit="1" customWidth="1"/>
    <col min="49" max="49" width="6.7109375" bestFit="1" customWidth="1"/>
    <col min="50" max="50" width="8.7109375" bestFit="1" customWidth="1"/>
    <col min="51" max="51" width="14.28515625" bestFit="1" customWidth="1"/>
    <col min="52" max="52" width="10.5703125" bestFit="1" customWidth="1"/>
    <col min="53" max="53" width="14.42578125" bestFit="1" customWidth="1"/>
    <col min="54" max="54" width="8.42578125" bestFit="1" customWidth="1"/>
    <col min="55" max="55" width="8.7109375" bestFit="1" customWidth="1"/>
    <col min="56" max="56" width="6" bestFit="1" customWidth="1"/>
    <col min="57" max="57" width="5.140625" bestFit="1" customWidth="1"/>
  </cols>
  <sheetData>
    <row r="1" spans="1:57" ht="15.75">
      <c r="A1" s="109" t="s">
        <v>1868</v>
      </c>
      <c r="B1" s="109" t="s">
        <v>1869</v>
      </c>
      <c r="C1" s="109" t="s">
        <v>0</v>
      </c>
      <c r="D1" s="109" t="s">
        <v>24</v>
      </c>
      <c r="E1" s="109" t="s">
        <v>12</v>
      </c>
      <c r="F1" s="109" t="s">
        <v>1858</v>
      </c>
      <c r="G1" s="109" t="s">
        <v>3</v>
      </c>
      <c r="H1" s="109" t="s">
        <v>1856</v>
      </c>
      <c r="I1" s="109" t="s">
        <v>1857</v>
      </c>
      <c r="J1" s="109" t="s">
        <v>4</v>
      </c>
      <c r="K1" s="109" t="s">
        <v>7</v>
      </c>
      <c r="L1" s="110" t="s">
        <v>1863</v>
      </c>
      <c r="M1" s="110" t="s">
        <v>1864</v>
      </c>
      <c r="N1" s="110" t="s">
        <v>1865</v>
      </c>
      <c r="O1" s="110" t="s">
        <v>1866</v>
      </c>
      <c r="P1" s="109" t="s">
        <v>20</v>
      </c>
      <c r="Q1" s="109" t="s">
        <v>1861</v>
      </c>
      <c r="R1" s="109" t="s">
        <v>1860</v>
      </c>
      <c r="S1" s="109" t="s">
        <v>1862</v>
      </c>
      <c r="T1" s="109" t="s">
        <v>16</v>
      </c>
      <c r="U1" s="109" t="s">
        <v>17</v>
      </c>
      <c r="V1" s="109" t="s">
        <v>1855</v>
      </c>
      <c r="W1" s="109" t="s">
        <v>14</v>
      </c>
      <c r="X1" s="109" t="s">
        <v>18</v>
      </c>
      <c r="Y1" s="109" t="s">
        <v>19</v>
      </c>
      <c r="Z1" s="109" t="s">
        <v>13</v>
      </c>
      <c r="AA1" s="109" t="s">
        <v>25</v>
      </c>
      <c r="AB1" s="109" t="s">
        <v>21</v>
      </c>
      <c r="AC1" s="109" t="s">
        <v>33</v>
      </c>
      <c r="AD1" s="111" t="s">
        <v>22</v>
      </c>
      <c r="AE1" s="111" t="s">
        <v>1870</v>
      </c>
      <c r="AF1" s="111" t="s">
        <v>1867</v>
      </c>
      <c r="AG1" s="112" t="s">
        <v>36</v>
      </c>
      <c r="AH1" s="111" t="s">
        <v>26</v>
      </c>
      <c r="AI1" s="111" t="s">
        <v>27</v>
      </c>
      <c r="AJ1" s="111" t="s">
        <v>28</v>
      </c>
      <c r="AK1" s="111" t="s">
        <v>29</v>
      </c>
      <c r="AL1" s="111" t="s">
        <v>30</v>
      </c>
      <c r="AM1" s="113" t="s">
        <v>31</v>
      </c>
      <c r="AN1" s="113" t="s">
        <v>32</v>
      </c>
      <c r="AO1" s="111" t="s">
        <v>37</v>
      </c>
      <c r="AP1" s="111" t="s">
        <v>38</v>
      </c>
      <c r="AQ1" s="111" t="s">
        <v>39</v>
      </c>
      <c r="AR1" s="111" t="s">
        <v>40</v>
      </c>
      <c r="AS1" s="111" t="s">
        <v>5</v>
      </c>
      <c r="AT1" s="111" t="s">
        <v>41</v>
      </c>
      <c r="AU1" s="111" t="s">
        <v>1859</v>
      </c>
      <c r="AV1" s="111" t="s">
        <v>44</v>
      </c>
      <c r="AW1" s="111" t="s">
        <v>45</v>
      </c>
      <c r="AX1" s="111" t="s">
        <v>46</v>
      </c>
      <c r="AY1" s="111" t="s">
        <v>47</v>
      </c>
      <c r="AZ1" s="111" t="s">
        <v>48</v>
      </c>
      <c r="BA1" s="111" t="s">
        <v>42</v>
      </c>
      <c r="BB1" s="111" t="s">
        <v>51</v>
      </c>
      <c r="BC1" s="111" t="s">
        <v>50</v>
      </c>
      <c r="BD1" s="111" t="s">
        <v>49</v>
      </c>
      <c r="BE1" s="111" t="s">
        <v>52</v>
      </c>
    </row>
    <row r="2" spans="1:57">
      <c r="B2" t="s">
        <v>906</v>
      </c>
      <c r="D2" s="225">
        <v>44680</v>
      </c>
      <c r="E2" t="s">
        <v>2788</v>
      </c>
      <c r="F2" t="s">
        <v>2789</v>
      </c>
      <c r="L2" t="s">
        <v>2790</v>
      </c>
      <c r="M2" t="s">
        <v>2791</v>
      </c>
      <c r="N2" t="s">
        <v>55</v>
      </c>
      <c r="O2">
        <v>93401</v>
      </c>
      <c r="Q2" t="s">
        <v>2792</v>
      </c>
      <c r="S2" s="226" t="s">
        <v>2793</v>
      </c>
      <c r="T2" t="s">
        <v>2794</v>
      </c>
      <c r="V2" t="s">
        <v>2795</v>
      </c>
      <c r="X2">
        <v>1</v>
      </c>
      <c r="Z2" t="s">
        <v>62</v>
      </c>
      <c r="AA2" s="225">
        <v>44680</v>
      </c>
      <c r="AC2" t="s">
        <v>2796</v>
      </c>
      <c r="AG2" t="s">
        <v>2807</v>
      </c>
      <c r="AH2" s="225">
        <v>44683</v>
      </c>
      <c r="AJ2" s="225">
        <v>44683</v>
      </c>
      <c r="AU2">
        <v>1320</v>
      </c>
    </row>
    <row r="3" spans="1:57">
      <c r="B3" t="s">
        <v>906</v>
      </c>
      <c r="D3" s="225">
        <v>44680</v>
      </c>
      <c r="E3" t="s">
        <v>2788</v>
      </c>
      <c r="F3" t="s">
        <v>2789</v>
      </c>
      <c r="L3" t="s">
        <v>2790</v>
      </c>
      <c r="M3" t="s">
        <v>2791</v>
      </c>
      <c r="N3" t="s">
        <v>55</v>
      </c>
      <c r="O3">
        <v>93401</v>
      </c>
      <c r="Q3" t="s">
        <v>2792</v>
      </c>
      <c r="S3" s="226" t="s">
        <v>2793</v>
      </c>
      <c r="T3" t="s">
        <v>2797</v>
      </c>
      <c r="V3" t="s">
        <v>2798</v>
      </c>
      <c r="X3">
        <v>2</v>
      </c>
      <c r="Z3" t="s">
        <v>62</v>
      </c>
      <c r="AA3" s="225">
        <v>44680</v>
      </c>
      <c r="AC3" t="s">
        <v>2796</v>
      </c>
      <c r="AG3" t="s">
        <v>2807</v>
      </c>
      <c r="AH3" s="225">
        <v>44683</v>
      </c>
      <c r="AJ3" s="225">
        <v>44683</v>
      </c>
      <c r="AU3">
        <v>1320</v>
      </c>
    </row>
    <row r="4" spans="1:57">
      <c r="B4" t="s">
        <v>906</v>
      </c>
      <c r="D4" s="225">
        <v>44680</v>
      </c>
      <c r="E4" t="s">
        <v>2788</v>
      </c>
      <c r="F4" t="s">
        <v>2789</v>
      </c>
      <c r="L4" t="s">
        <v>2790</v>
      </c>
      <c r="M4" t="s">
        <v>2791</v>
      </c>
      <c r="N4" t="s">
        <v>55</v>
      </c>
      <c r="O4">
        <v>93401</v>
      </c>
      <c r="Q4" t="s">
        <v>2792</v>
      </c>
      <c r="S4" s="226" t="s">
        <v>2793</v>
      </c>
      <c r="T4" t="s">
        <v>2799</v>
      </c>
      <c r="V4" t="s">
        <v>2800</v>
      </c>
      <c r="X4">
        <v>1</v>
      </c>
      <c r="Z4" t="s">
        <v>62</v>
      </c>
      <c r="AA4" s="225">
        <v>44680</v>
      </c>
      <c r="AC4" t="s">
        <v>2796</v>
      </c>
      <c r="AG4" t="s">
        <v>2807</v>
      </c>
      <c r="AH4" s="225">
        <v>44683</v>
      </c>
      <c r="AJ4" s="225">
        <v>44683</v>
      </c>
      <c r="AU4">
        <v>1320</v>
      </c>
    </row>
    <row r="5" spans="1:57">
      <c r="B5" t="s">
        <v>906</v>
      </c>
      <c r="D5" s="225">
        <v>44680</v>
      </c>
      <c r="E5" t="s">
        <v>2788</v>
      </c>
      <c r="F5" t="s">
        <v>2789</v>
      </c>
      <c r="L5" t="s">
        <v>2790</v>
      </c>
      <c r="M5" t="s">
        <v>2791</v>
      </c>
      <c r="N5" t="s">
        <v>55</v>
      </c>
      <c r="O5">
        <v>93401</v>
      </c>
      <c r="Q5" t="s">
        <v>2792</v>
      </c>
      <c r="S5" s="226" t="s">
        <v>2793</v>
      </c>
      <c r="T5" t="s">
        <v>2801</v>
      </c>
      <c r="V5" t="s">
        <v>2802</v>
      </c>
      <c r="X5">
        <v>1</v>
      </c>
      <c r="Z5" t="s">
        <v>62</v>
      </c>
      <c r="AA5" s="225">
        <v>44680</v>
      </c>
      <c r="AC5" t="s">
        <v>2796</v>
      </c>
      <c r="AG5" t="s">
        <v>2807</v>
      </c>
      <c r="AH5" s="225">
        <v>44683</v>
      </c>
      <c r="AJ5" s="225">
        <v>44683</v>
      </c>
      <c r="AU5">
        <v>1320</v>
      </c>
    </row>
    <row r="6" spans="1:57">
      <c r="B6" t="s">
        <v>906</v>
      </c>
      <c r="D6" s="225">
        <v>44680</v>
      </c>
      <c r="E6" t="s">
        <v>2788</v>
      </c>
      <c r="F6" t="s">
        <v>2789</v>
      </c>
      <c r="L6" t="s">
        <v>2790</v>
      </c>
      <c r="M6" t="s">
        <v>2791</v>
      </c>
      <c r="N6" t="s">
        <v>55</v>
      </c>
      <c r="O6">
        <v>93401</v>
      </c>
      <c r="Q6" t="s">
        <v>2792</v>
      </c>
      <c r="S6" s="226" t="s">
        <v>2793</v>
      </c>
      <c r="T6" t="s">
        <v>2803</v>
      </c>
      <c r="V6" t="s">
        <v>2804</v>
      </c>
      <c r="X6">
        <v>1</v>
      </c>
      <c r="Z6" t="s">
        <v>62</v>
      </c>
      <c r="AA6" s="225">
        <v>44680</v>
      </c>
      <c r="AC6" t="s">
        <v>2796</v>
      </c>
      <c r="AG6" t="s">
        <v>2807</v>
      </c>
      <c r="AH6" s="225">
        <v>44683</v>
      </c>
      <c r="AJ6" s="225">
        <v>44683</v>
      </c>
      <c r="AU6">
        <v>1320</v>
      </c>
    </row>
    <row r="7" spans="1:57">
      <c r="B7" t="s">
        <v>906</v>
      </c>
      <c r="D7" s="225">
        <v>44680</v>
      </c>
      <c r="E7" t="s">
        <v>2788</v>
      </c>
      <c r="F7" t="s">
        <v>2789</v>
      </c>
      <c r="L7" t="s">
        <v>2790</v>
      </c>
      <c r="M7" t="s">
        <v>2791</v>
      </c>
      <c r="N7" t="s">
        <v>55</v>
      </c>
      <c r="O7">
        <v>93401</v>
      </c>
      <c r="Q7" t="s">
        <v>2792</v>
      </c>
      <c r="S7" s="226" t="s">
        <v>2793</v>
      </c>
      <c r="T7" t="s">
        <v>2805</v>
      </c>
      <c r="V7" t="s">
        <v>2806</v>
      </c>
      <c r="X7">
        <v>1</v>
      </c>
      <c r="Z7" t="s">
        <v>62</v>
      </c>
      <c r="AA7" s="225">
        <v>44680</v>
      </c>
      <c r="AC7" t="s">
        <v>2796</v>
      </c>
      <c r="AG7" t="s">
        <v>2807</v>
      </c>
      <c r="AH7" s="225">
        <v>44683</v>
      </c>
      <c r="AJ7" s="225">
        <v>44683</v>
      </c>
      <c r="AU7">
        <v>1320</v>
      </c>
    </row>
  </sheetData>
  <hyperlinks>
    <hyperlink ref="S2" r:id="rId1" xr:uid="{8ED5B775-D999-46CD-A4C5-28098839CE19}"/>
    <hyperlink ref="S3" r:id="rId2" xr:uid="{819F785A-938F-4B0A-AD63-15EACA134EF9}"/>
    <hyperlink ref="S4" r:id="rId3" xr:uid="{009DBB7D-C0C1-44D0-8BE8-0687EBD7F4D3}"/>
    <hyperlink ref="S5" r:id="rId4" xr:uid="{E2177170-BC7B-4220-8E7F-8AD869751E77}"/>
    <hyperlink ref="S6" r:id="rId5" xr:uid="{434E9A73-D9B3-4BF0-8C7B-A6490F468685}"/>
    <hyperlink ref="S7" r:id="rId6" xr:uid="{4440D81D-6909-4383-8519-06790E657702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48C3-C892-416F-8CA2-2B3E41170487}">
  <dimension ref="A1:GY204"/>
  <sheetViews>
    <sheetView workbookViewId="0">
      <pane xSplit="4" topLeftCell="CR1" activePane="topRight" state="frozen"/>
      <selection pane="topRight" activeCell="CV216" sqref="CV216"/>
    </sheetView>
  </sheetViews>
  <sheetFormatPr defaultColWidth="8.85546875" defaultRowHeight="15"/>
  <cols>
    <col min="1" max="1" width="9.28515625" bestFit="1" customWidth="1"/>
    <col min="2" max="2" width="12.42578125" bestFit="1" customWidth="1"/>
    <col min="3" max="3" width="26" bestFit="1" customWidth="1"/>
    <col min="4" max="4" width="8.7109375" bestFit="1" customWidth="1"/>
    <col min="5" max="12" width="14.7109375" bestFit="1" customWidth="1"/>
    <col min="13" max="21" width="13.5703125" bestFit="1" customWidth="1"/>
    <col min="22" max="40" width="14.7109375" bestFit="1" customWidth="1"/>
    <col min="41" max="49" width="13.5703125" bestFit="1" customWidth="1"/>
    <col min="50" max="71" width="14.7109375" bestFit="1" customWidth="1"/>
    <col min="72" max="80" width="13.5703125" bestFit="1" customWidth="1"/>
    <col min="81" max="101" width="14.7109375" bestFit="1" customWidth="1"/>
    <col min="102" max="110" width="13.5703125" bestFit="1" customWidth="1"/>
    <col min="111" max="132" width="14.7109375" bestFit="1" customWidth="1"/>
    <col min="133" max="141" width="13.5703125" bestFit="1" customWidth="1"/>
    <col min="142" max="162" width="14.7109375" bestFit="1" customWidth="1"/>
    <col min="163" max="171" width="13.5703125" bestFit="1" customWidth="1"/>
    <col min="172" max="193" width="14.7109375" bestFit="1" customWidth="1"/>
    <col min="194" max="202" width="13.5703125" bestFit="1" customWidth="1"/>
    <col min="203" max="207" width="14.7109375" bestFit="1" customWidth="1"/>
  </cols>
  <sheetData>
    <row r="1" spans="1:207" ht="15.75" thickBot="1">
      <c r="A1" s="454" t="s">
        <v>954</v>
      </c>
      <c r="B1" s="455"/>
      <c r="C1" s="455"/>
      <c r="D1" s="42"/>
    </row>
    <row r="2" spans="1:207" ht="15.75" thickBot="1">
      <c r="A2" s="456"/>
      <c r="B2" s="457"/>
      <c r="C2" s="457"/>
      <c r="D2" s="41"/>
      <c r="E2" s="40">
        <f t="shared" ref="E2:BP2" si="0">WEEKDAY(E$3,1)</f>
        <v>2</v>
      </c>
      <c r="F2" s="40">
        <f t="shared" si="0"/>
        <v>3</v>
      </c>
      <c r="G2" s="40">
        <f t="shared" si="0"/>
        <v>4</v>
      </c>
      <c r="H2" s="40">
        <f t="shared" si="0"/>
        <v>5</v>
      </c>
      <c r="I2" s="40">
        <f t="shared" si="0"/>
        <v>6</v>
      </c>
      <c r="J2" s="40">
        <f t="shared" si="0"/>
        <v>7</v>
      </c>
      <c r="K2" s="40">
        <f t="shared" si="0"/>
        <v>1</v>
      </c>
      <c r="L2" s="40">
        <f t="shared" si="0"/>
        <v>2</v>
      </c>
      <c r="M2" s="40">
        <f t="shared" si="0"/>
        <v>3</v>
      </c>
      <c r="N2" s="40">
        <f t="shared" si="0"/>
        <v>4</v>
      </c>
      <c r="O2" s="40">
        <f t="shared" si="0"/>
        <v>5</v>
      </c>
      <c r="P2" s="40">
        <f t="shared" si="0"/>
        <v>6</v>
      </c>
      <c r="Q2" s="40">
        <f t="shared" si="0"/>
        <v>7</v>
      </c>
      <c r="R2" s="40">
        <f t="shared" si="0"/>
        <v>1</v>
      </c>
      <c r="S2" s="40">
        <f t="shared" si="0"/>
        <v>2</v>
      </c>
      <c r="T2" s="40">
        <f t="shared" si="0"/>
        <v>3</v>
      </c>
      <c r="U2" s="40">
        <f t="shared" si="0"/>
        <v>4</v>
      </c>
      <c r="V2" s="40">
        <f t="shared" si="0"/>
        <v>5</v>
      </c>
      <c r="W2" s="40">
        <f t="shared" si="0"/>
        <v>6</v>
      </c>
      <c r="X2" s="40">
        <f t="shared" si="0"/>
        <v>7</v>
      </c>
      <c r="Y2" s="40">
        <f t="shared" si="0"/>
        <v>1</v>
      </c>
      <c r="Z2" s="40">
        <f t="shared" si="0"/>
        <v>2</v>
      </c>
      <c r="AA2" s="40">
        <f t="shared" si="0"/>
        <v>3</v>
      </c>
      <c r="AB2" s="40">
        <f t="shared" si="0"/>
        <v>4</v>
      </c>
      <c r="AC2" s="40">
        <f t="shared" si="0"/>
        <v>5</v>
      </c>
      <c r="AD2" s="40">
        <f t="shared" si="0"/>
        <v>6</v>
      </c>
      <c r="AE2" s="40">
        <f t="shared" si="0"/>
        <v>7</v>
      </c>
      <c r="AF2" s="40">
        <f t="shared" si="0"/>
        <v>1</v>
      </c>
      <c r="AG2" s="40">
        <f t="shared" si="0"/>
        <v>2</v>
      </c>
      <c r="AH2" s="40">
        <f t="shared" si="0"/>
        <v>3</v>
      </c>
      <c r="AI2" s="40">
        <f t="shared" si="0"/>
        <v>4</v>
      </c>
      <c r="AJ2" s="40">
        <f t="shared" si="0"/>
        <v>5</v>
      </c>
      <c r="AK2" s="40">
        <f t="shared" si="0"/>
        <v>6</v>
      </c>
      <c r="AL2" s="40">
        <f t="shared" si="0"/>
        <v>7</v>
      </c>
      <c r="AM2" s="40">
        <f t="shared" si="0"/>
        <v>1</v>
      </c>
      <c r="AN2" s="40">
        <f t="shared" si="0"/>
        <v>2</v>
      </c>
      <c r="AO2" s="40">
        <f t="shared" si="0"/>
        <v>3</v>
      </c>
      <c r="AP2" s="40">
        <f t="shared" si="0"/>
        <v>4</v>
      </c>
      <c r="AQ2" s="40">
        <f t="shared" si="0"/>
        <v>5</v>
      </c>
      <c r="AR2" s="40">
        <f t="shared" si="0"/>
        <v>6</v>
      </c>
      <c r="AS2" s="40">
        <f t="shared" si="0"/>
        <v>7</v>
      </c>
      <c r="AT2" s="40">
        <f t="shared" si="0"/>
        <v>1</v>
      </c>
      <c r="AU2" s="40">
        <f t="shared" si="0"/>
        <v>2</v>
      </c>
      <c r="AV2" s="40">
        <f t="shared" si="0"/>
        <v>3</v>
      </c>
      <c r="AW2" s="40">
        <f t="shared" si="0"/>
        <v>4</v>
      </c>
      <c r="AX2" s="40">
        <f t="shared" si="0"/>
        <v>5</v>
      </c>
      <c r="AY2" s="40">
        <f t="shared" si="0"/>
        <v>6</v>
      </c>
      <c r="AZ2" s="40">
        <f t="shared" si="0"/>
        <v>7</v>
      </c>
      <c r="BA2" s="40">
        <f t="shared" si="0"/>
        <v>1</v>
      </c>
      <c r="BB2" s="40">
        <f t="shared" si="0"/>
        <v>2</v>
      </c>
      <c r="BC2" s="40">
        <f t="shared" si="0"/>
        <v>3</v>
      </c>
      <c r="BD2" s="40">
        <f t="shared" si="0"/>
        <v>4</v>
      </c>
      <c r="BE2" s="40">
        <f t="shared" si="0"/>
        <v>5</v>
      </c>
      <c r="BF2" s="40">
        <f t="shared" si="0"/>
        <v>6</v>
      </c>
      <c r="BG2" s="40">
        <f t="shared" si="0"/>
        <v>7</v>
      </c>
      <c r="BH2" s="40">
        <f t="shared" si="0"/>
        <v>1</v>
      </c>
      <c r="BI2" s="40">
        <f t="shared" si="0"/>
        <v>2</v>
      </c>
      <c r="BJ2" s="40">
        <f t="shared" si="0"/>
        <v>3</v>
      </c>
      <c r="BK2" s="40">
        <f t="shared" si="0"/>
        <v>4</v>
      </c>
      <c r="BL2" s="40">
        <f t="shared" si="0"/>
        <v>5</v>
      </c>
      <c r="BM2" s="40">
        <f t="shared" si="0"/>
        <v>6</v>
      </c>
      <c r="BN2" s="40">
        <f t="shared" si="0"/>
        <v>7</v>
      </c>
      <c r="BO2" s="40">
        <f t="shared" si="0"/>
        <v>1</v>
      </c>
      <c r="BP2" s="40">
        <f t="shared" si="0"/>
        <v>2</v>
      </c>
      <c r="BQ2" s="40">
        <f t="shared" ref="BQ2:EB2" si="1">WEEKDAY(BQ$3,1)</f>
        <v>3</v>
      </c>
      <c r="BR2" s="40">
        <f t="shared" si="1"/>
        <v>4</v>
      </c>
      <c r="BS2" s="40">
        <f t="shared" si="1"/>
        <v>5</v>
      </c>
      <c r="BT2" s="40">
        <f t="shared" si="1"/>
        <v>6</v>
      </c>
      <c r="BU2" s="40">
        <f t="shared" si="1"/>
        <v>7</v>
      </c>
      <c r="BV2" s="40">
        <f t="shared" si="1"/>
        <v>1</v>
      </c>
      <c r="BW2" s="40">
        <f t="shared" si="1"/>
        <v>2</v>
      </c>
      <c r="BX2" s="40">
        <f t="shared" si="1"/>
        <v>3</v>
      </c>
      <c r="BY2" s="40">
        <f t="shared" si="1"/>
        <v>4</v>
      </c>
      <c r="BZ2" s="40">
        <f t="shared" si="1"/>
        <v>5</v>
      </c>
      <c r="CA2" s="40">
        <f t="shared" si="1"/>
        <v>6</v>
      </c>
      <c r="CB2" s="40">
        <f t="shared" si="1"/>
        <v>7</v>
      </c>
      <c r="CC2" s="40">
        <f t="shared" si="1"/>
        <v>1</v>
      </c>
      <c r="CD2" s="40">
        <f t="shared" si="1"/>
        <v>2</v>
      </c>
      <c r="CE2" s="40">
        <f t="shared" si="1"/>
        <v>3</v>
      </c>
      <c r="CF2" s="40">
        <f t="shared" si="1"/>
        <v>4</v>
      </c>
      <c r="CG2" s="40">
        <f t="shared" si="1"/>
        <v>5</v>
      </c>
      <c r="CH2" s="40">
        <f t="shared" si="1"/>
        <v>6</v>
      </c>
      <c r="CI2" s="40">
        <f t="shared" si="1"/>
        <v>7</v>
      </c>
      <c r="CJ2" s="40">
        <f t="shared" si="1"/>
        <v>1</v>
      </c>
      <c r="CK2" s="40">
        <f t="shared" si="1"/>
        <v>2</v>
      </c>
      <c r="CL2" s="40">
        <f t="shared" si="1"/>
        <v>3</v>
      </c>
      <c r="CM2" s="40">
        <f t="shared" si="1"/>
        <v>4</v>
      </c>
      <c r="CN2" s="40">
        <f t="shared" si="1"/>
        <v>5</v>
      </c>
      <c r="CO2" s="40">
        <f t="shared" si="1"/>
        <v>6</v>
      </c>
      <c r="CP2" s="40">
        <f t="shared" si="1"/>
        <v>7</v>
      </c>
      <c r="CQ2" s="40">
        <f t="shared" si="1"/>
        <v>1</v>
      </c>
      <c r="CR2" s="40">
        <f t="shared" si="1"/>
        <v>2</v>
      </c>
      <c r="CS2" s="40">
        <f t="shared" si="1"/>
        <v>3</v>
      </c>
      <c r="CT2" s="40">
        <f t="shared" si="1"/>
        <v>4</v>
      </c>
      <c r="CU2" s="40">
        <f t="shared" si="1"/>
        <v>5</v>
      </c>
      <c r="CV2" s="40">
        <f t="shared" si="1"/>
        <v>6</v>
      </c>
      <c r="CW2" s="40">
        <f t="shared" si="1"/>
        <v>7</v>
      </c>
      <c r="CX2" s="40">
        <f t="shared" si="1"/>
        <v>1</v>
      </c>
      <c r="CY2" s="40">
        <f t="shared" si="1"/>
        <v>2</v>
      </c>
      <c r="CZ2" s="40">
        <f t="shared" si="1"/>
        <v>3</v>
      </c>
      <c r="DA2" s="40">
        <f t="shared" si="1"/>
        <v>4</v>
      </c>
      <c r="DB2" s="40">
        <f t="shared" si="1"/>
        <v>5</v>
      </c>
      <c r="DC2" s="40">
        <f t="shared" si="1"/>
        <v>6</v>
      </c>
      <c r="DD2" s="40">
        <f t="shared" si="1"/>
        <v>7</v>
      </c>
      <c r="DE2" s="40">
        <f t="shared" si="1"/>
        <v>1</v>
      </c>
      <c r="DF2" s="40">
        <f t="shared" si="1"/>
        <v>2</v>
      </c>
      <c r="DG2" s="40">
        <f t="shared" si="1"/>
        <v>3</v>
      </c>
      <c r="DH2" s="40">
        <f t="shared" si="1"/>
        <v>4</v>
      </c>
      <c r="DI2" s="40">
        <f t="shared" si="1"/>
        <v>5</v>
      </c>
      <c r="DJ2" s="40">
        <f t="shared" si="1"/>
        <v>6</v>
      </c>
      <c r="DK2" s="40">
        <f t="shared" si="1"/>
        <v>7</v>
      </c>
      <c r="DL2" s="40">
        <f t="shared" si="1"/>
        <v>1</v>
      </c>
      <c r="DM2" s="40">
        <f t="shared" si="1"/>
        <v>2</v>
      </c>
      <c r="DN2" s="40">
        <f t="shared" si="1"/>
        <v>3</v>
      </c>
      <c r="DO2" s="40">
        <f t="shared" si="1"/>
        <v>4</v>
      </c>
      <c r="DP2" s="40">
        <f t="shared" si="1"/>
        <v>5</v>
      </c>
      <c r="DQ2" s="40">
        <f t="shared" si="1"/>
        <v>6</v>
      </c>
      <c r="DR2" s="40">
        <f t="shared" si="1"/>
        <v>7</v>
      </c>
      <c r="DS2" s="40">
        <f t="shared" si="1"/>
        <v>1</v>
      </c>
      <c r="DT2" s="40">
        <f t="shared" si="1"/>
        <v>2</v>
      </c>
      <c r="DU2" s="40">
        <f t="shared" si="1"/>
        <v>3</v>
      </c>
      <c r="DV2" s="40">
        <f t="shared" si="1"/>
        <v>4</v>
      </c>
      <c r="DW2" s="40">
        <f t="shared" si="1"/>
        <v>5</v>
      </c>
      <c r="DX2" s="40">
        <f t="shared" si="1"/>
        <v>6</v>
      </c>
      <c r="DY2" s="40">
        <f t="shared" si="1"/>
        <v>7</v>
      </c>
      <c r="DZ2" s="40">
        <f t="shared" si="1"/>
        <v>1</v>
      </c>
      <c r="EA2" s="40">
        <f t="shared" si="1"/>
        <v>2</v>
      </c>
      <c r="EB2" s="40">
        <f t="shared" si="1"/>
        <v>3</v>
      </c>
      <c r="EC2" s="40">
        <f t="shared" ref="EC2:GN2" si="2">WEEKDAY(EC$3,1)</f>
        <v>4</v>
      </c>
      <c r="ED2" s="40">
        <f t="shared" si="2"/>
        <v>5</v>
      </c>
      <c r="EE2" s="40">
        <f t="shared" si="2"/>
        <v>6</v>
      </c>
      <c r="EF2" s="40">
        <f t="shared" si="2"/>
        <v>7</v>
      </c>
      <c r="EG2" s="40">
        <f t="shared" si="2"/>
        <v>1</v>
      </c>
      <c r="EH2" s="40">
        <f t="shared" si="2"/>
        <v>2</v>
      </c>
      <c r="EI2" s="40">
        <f t="shared" si="2"/>
        <v>3</v>
      </c>
      <c r="EJ2" s="40">
        <f t="shared" si="2"/>
        <v>4</v>
      </c>
      <c r="EK2" s="40">
        <f t="shared" si="2"/>
        <v>5</v>
      </c>
      <c r="EL2" s="40">
        <f t="shared" si="2"/>
        <v>6</v>
      </c>
      <c r="EM2" s="40">
        <f t="shared" si="2"/>
        <v>7</v>
      </c>
      <c r="EN2" s="40">
        <f t="shared" si="2"/>
        <v>1</v>
      </c>
      <c r="EO2" s="40">
        <f t="shared" si="2"/>
        <v>2</v>
      </c>
      <c r="EP2" s="40">
        <f t="shared" si="2"/>
        <v>3</v>
      </c>
      <c r="EQ2" s="40">
        <f t="shared" si="2"/>
        <v>4</v>
      </c>
      <c r="ER2" s="40">
        <f t="shared" si="2"/>
        <v>5</v>
      </c>
      <c r="ES2" s="40">
        <f t="shared" si="2"/>
        <v>6</v>
      </c>
      <c r="ET2" s="40">
        <f t="shared" si="2"/>
        <v>7</v>
      </c>
      <c r="EU2" s="40">
        <f t="shared" si="2"/>
        <v>1</v>
      </c>
      <c r="EV2" s="40">
        <f t="shared" si="2"/>
        <v>2</v>
      </c>
      <c r="EW2" s="40">
        <f t="shared" si="2"/>
        <v>3</v>
      </c>
      <c r="EX2" s="40">
        <f t="shared" si="2"/>
        <v>4</v>
      </c>
      <c r="EY2" s="40">
        <f t="shared" si="2"/>
        <v>5</v>
      </c>
      <c r="EZ2" s="40">
        <f t="shared" si="2"/>
        <v>6</v>
      </c>
      <c r="FA2" s="40">
        <f t="shared" si="2"/>
        <v>7</v>
      </c>
      <c r="FB2" s="40">
        <f t="shared" si="2"/>
        <v>1</v>
      </c>
      <c r="FC2" s="40">
        <f t="shared" si="2"/>
        <v>2</v>
      </c>
      <c r="FD2" s="40">
        <f t="shared" si="2"/>
        <v>3</v>
      </c>
      <c r="FE2" s="40">
        <f t="shared" si="2"/>
        <v>4</v>
      </c>
      <c r="FF2" s="40">
        <f t="shared" si="2"/>
        <v>5</v>
      </c>
      <c r="FG2" s="40">
        <f t="shared" si="2"/>
        <v>6</v>
      </c>
      <c r="FH2" s="40">
        <f t="shared" si="2"/>
        <v>7</v>
      </c>
      <c r="FI2" s="40">
        <f t="shared" si="2"/>
        <v>1</v>
      </c>
      <c r="FJ2" s="40">
        <f t="shared" si="2"/>
        <v>2</v>
      </c>
      <c r="FK2" s="40">
        <f t="shared" si="2"/>
        <v>3</v>
      </c>
      <c r="FL2" s="40">
        <f t="shared" si="2"/>
        <v>4</v>
      </c>
      <c r="FM2" s="40">
        <f t="shared" si="2"/>
        <v>5</v>
      </c>
      <c r="FN2" s="40">
        <f t="shared" si="2"/>
        <v>6</v>
      </c>
      <c r="FO2" s="40">
        <f t="shared" si="2"/>
        <v>7</v>
      </c>
      <c r="FP2" s="40">
        <f t="shared" si="2"/>
        <v>1</v>
      </c>
      <c r="FQ2" s="40">
        <f t="shared" si="2"/>
        <v>2</v>
      </c>
      <c r="FR2" s="40">
        <f t="shared" si="2"/>
        <v>3</v>
      </c>
      <c r="FS2" s="40">
        <f t="shared" si="2"/>
        <v>4</v>
      </c>
      <c r="FT2" s="40">
        <f t="shared" si="2"/>
        <v>5</v>
      </c>
      <c r="FU2" s="40">
        <f t="shared" si="2"/>
        <v>6</v>
      </c>
      <c r="FV2" s="40">
        <f t="shared" si="2"/>
        <v>7</v>
      </c>
      <c r="FW2" s="40">
        <f t="shared" si="2"/>
        <v>1</v>
      </c>
      <c r="FX2" s="40">
        <f t="shared" si="2"/>
        <v>2</v>
      </c>
      <c r="FY2" s="40">
        <f t="shared" si="2"/>
        <v>3</v>
      </c>
      <c r="FZ2" s="40">
        <f t="shared" si="2"/>
        <v>4</v>
      </c>
      <c r="GA2" s="40">
        <f t="shared" si="2"/>
        <v>5</v>
      </c>
      <c r="GB2" s="40">
        <f t="shared" si="2"/>
        <v>6</v>
      </c>
      <c r="GC2" s="40">
        <f t="shared" si="2"/>
        <v>7</v>
      </c>
      <c r="GD2" s="40">
        <f t="shared" si="2"/>
        <v>1</v>
      </c>
      <c r="GE2" s="40">
        <f t="shared" si="2"/>
        <v>2</v>
      </c>
      <c r="GF2" s="40">
        <f t="shared" si="2"/>
        <v>3</v>
      </c>
      <c r="GG2" s="40">
        <f t="shared" si="2"/>
        <v>4</v>
      </c>
      <c r="GH2" s="40">
        <f t="shared" si="2"/>
        <v>5</v>
      </c>
      <c r="GI2" s="40">
        <f t="shared" si="2"/>
        <v>6</v>
      </c>
      <c r="GJ2" s="40">
        <f t="shared" si="2"/>
        <v>7</v>
      </c>
      <c r="GK2" s="40">
        <f t="shared" si="2"/>
        <v>1</v>
      </c>
      <c r="GL2" s="40">
        <f t="shared" si="2"/>
        <v>2</v>
      </c>
      <c r="GM2" s="40">
        <f t="shared" si="2"/>
        <v>3</v>
      </c>
      <c r="GN2" s="40">
        <f t="shared" si="2"/>
        <v>4</v>
      </c>
      <c r="GO2" s="40">
        <f t="shared" ref="GO2:GY2" si="3">WEEKDAY(GO$3,1)</f>
        <v>5</v>
      </c>
      <c r="GP2" s="40">
        <f t="shared" si="3"/>
        <v>6</v>
      </c>
      <c r="GQ2" s="40">
        <f t="shared" si="3"/>
        <v>7</v>
      </c>
      <c r="GR2" s="40">
        <f t="shared" si="3"/>
        <v>1</v>
      </c>
      <c r="GS2" s="40">
        <f t="shared" si="3"/>
        <v>2</v>
      </c>
      <c r="GT2" s="40">
        <f t="shared" si="3"/>
        <v>3</v>
      </c>
      <c r="GU2" s="40">
        <f t="shared" si="3"/>
        <v>4</v>
      </c>
      <c r="GV2" s="40">
        <f t="shared" si="3"/>
        <v>5</v>
      </c>
      <c r="GW2" s="40">
        <f t="shared" si="3"/>
        <v>6</v>
      </c>
      <c r="GX2" s="40">
        <f t="shared" si="3"/>
        <v>7</v>
      </c>
      <c r="GY2" s="40">
        <f t="shared" si="3"/>
        <v>1</v>
      </c>
    </row>
    <row r="3" spans="1:207">
      <c r="A3" s="39" t="s">
        <v>955</v>
      </c>
      <c r="B3" s="39" t="s">
        <v>16</v>
      </c>
      <c r="C3" s="39" t="s">
        <v>956</v>
      </c>
      <c r="D3" s="38" t="s">
        <v>957</v>
      </c>
      <c r="E3" s="37">
        <v>44585</v>
      </c>
      <c r="F3" s="37">
        <v>44586</v>
      </c>
      <c r="G3" s="37">
        <v>44587</v>
      </c>
      <c r="H3" s="37">
        <v>44588</v>
      </c>
      <c r="I3" s="37">
        <v>44589</v>
      </c>
      <c r="J3" s="37">
        <v>44590</v>
      </c>
      <c r="K3" s="37">
        <v>44591</v>
      </c>
      <c r="L3" s="37">
        <v>44592</v>
      </c>
      <c r="M3" s="37">
        <v>44593</v>
      </c>
      <c r="N3" s="37">
        <v>44594</v>
      </c>
      <c r="O3" s="37">
        <v>44595</v>
      </c>
      <c r="P3" s="37">
        <v>44596</v>
      </c>
      <c r="Q3" s="37">
        <v>44597</v>
      </c>
      <c r="R3" s="37">
        <v>44598</v>
      </c>
      <c r="S3" s="37">
        <v>44599</v>
      </c>
      <c r="T3" s="37">
        <v>44600</v>
      </c>
      <c r="U3" s="37">
        <v>44601</v>
      </c>
      <c r="V3" s="37">
        <v>44602</v>
      </c>
      <c r="W3" s="37">
        <v>44603</v>
      </c>
      <c r="X3" s="37">
        <v>44604</v>
      </c>
      <c r="Y3" s="37">
        <v>44605</v>
      </c>
      <c r="Z3" s="37">
        <v>44606</v>
      </c>
      <c r="AA3" s="37">
        <v>44607</v>
      </c>
      <c r="AB3" s="37">
        <v>44608</v>
      </c>
      <c r="AC3" s="37">
        <v>44609</v>
      </c>
      <c r="AD3" s="37">
        <v>44610</v>
      </c>
      <c r="AE3" s="37">
        <v>44611</v>
      </c>
      <c r="AF3" s="37">
        <v>44612</v>
      </c>
      <c r="AG3" s="37">
        <v>44613</v>
      </c>
      <c r="AH3" s="37">
        <v>44614</v>
      </c>
      <c r="AI3" s="37">
        <v>44615</v>
      </c>
      <c r="AJ3" s="37">
        <v>44616</v>
      </c>
      <c r="AK3" s="37">
        <v>44617</v>
      </c>
      <c r="AL3" s="37">
        <v>44618</v>
      </c>
      <c r="AM3" s="37">
        <v>44619</v>
      </c>
      <c r="AN3" s="37">
        <v>44620</v>
      </c>
      <c r="AO3" s="37">
        <v>44621</v>
      </c>
      <c r="AP3" s="37">
        <v>44622</v>
      </c>
      <c r="AQ3" s="37">
        <v>44623</v>
      </c>
      <c r="AR3" s="37">
        <v>44624</v>
      </c>
      <c r="AS3" s="37">
        <v>44625</v>
      </c>
      <c r="AT3" s="37">
        <v>44626</v>
      </c>
      <c r="AU3" s="37">
        <v>44627</v>
      </c>
      <c r="AV3" s="37">
        <v>44628</v>
      </c>
      <c r="AW3" s="37">
        <v>44629</v>
      </c>
      <c r="AX3" s="37">
        <v>44630</v>
      </c>
      <c r="AY3" s="37">
        <v>44631</v>
      </c>
      <c r="AZ3" s="37">
        <v>44632</v>
      </c>
      <c r="BA3" s="37">
        <v>44633</v>
      </c>
      <c r="BB3" s="37">
        <v>44634</v>
      </c>
      <c r="BC3" s="37">
        <v>44635</v>
      </c>
      <c r="BD3" s="37">
        <v>44636</v>
      </c>
      <c r="BE3" s="37">
        <v>44637</v>
      </c>
      <c r="BF3" s="37">
        <v>44638</v>
      </c>
      <c r="BG3" s="37">
        <v>44639</v>
      </c>
      <c r="BH3" s="37">
        <v>44640</v>
      </c>
      <c r="BI3" s="37">
        <v>44641</v>
      </c>
      <c r="BJ3" s="37">
        <v>44642</v>
      </c>
      <c r="BK3" s="37">
        <v>44643</v>
      </c>
      <c r="BL3" s="37">
        <v>44644</v>
      </c>
      <c r="BM3" s="37">
        <v>44645</v>
      </c>
      <c r="BN3" s="37">
        <v>44646</v>
      </c>
      <c r="BO3" s="37">
        <v>44647</v>
      </c>
      <c r="BP3" s="37">
        <v>44648</v>
      </c>
      <c r="BQ3" s="37">
        <v>44649</v>
      </c>
      <c r="BR3" s="37">
        <v>44650</v>
      </c>
      <c r="BS3" s="37">
        <v>44651</v>
      </c>
      <c r="BT3" s="37">
        <v>44652</v>
      </c>
      <c r="BU3" s="37">
        <v>44653</v>
      </c>
      <c r="BV3" s="37">
        <v>44654</v>
      </c>
      <c r="BW3" s="37">
        <v>44655</v>
      </c>
      <c r="BX3" s="37">
        <v>44656</v>
      </c>
      <c r="BY3" s="37">
        <v>44657</v>
      </c>
      <c r="BZ3" s="37">
        <v>44658</v>
      </c>
      <c r="CA3" s="37">
        <v>44659</v>
      </c>
      <c r="CB3" s="37">
        <v>44660</v>
      </c>
      <c r="CC3" s="37">
        <v>44661</v>
      </c>
      <c r="CD3" s="37">
        <v>44662</v>
      </c>
      <c r="CE3" s="37">
        <v>44663</v>
      </c>
      <c r="CF3" s="37">
        <v>44664</v>
      </c>
      <c r="CG3" s="37">
        <v>44665</v>
      </c>
      <c r="CH3" s="37">
        <v>44666</v>
      </c>
      <c r="CI3" s="37">
        <v>44667</v>
      </c>
      <c r="CJ3" s="37">
        <v>44668</v>
      </c>
      <c r="CK3" s="37">
        <v>44669</v>
      </c>
      <c r="CL3" s="37">
        <v>44670</v>
      </c>
      <c r="CM3" s="37">
        <v>44671</v>
      </c>
      <c r="CN3" s="37">
        <v>44672</v>
      </c>
      <c r="CO3" s="37">
        <v>44673</v>
      </c>
      <c r="CP3" s="37">
        <v>44674</v>
      </c>
      <c r="CQ3" s="37">
        <v>44675</v>
      </c>
      <c r="CR3" s="37">
        <v>44676</v>
      </c>
      <c r="CS3" s="37">
        <v>44677</v>
      </c>
      <c r="CT3" s="37">
        <v>44678</v>
      </c>
      <c r="CU3" s="37">
        <v>44679</v>
      </c>
      <c r="CV3" s="37">
        <v>44680</v>
      </c>
      <c r="CW3" s="37">
        <v>44681</v>
      </c>
      <c r="CX3" s="37">
        <v>44682</v>
      </c>
      <c r="CY3" s="37">
        <v>44683</v>
      </c>
      <c r="CZ3" s="37">
        <v>44684</v>
      </c>
      <c r="DA3" s="37">
        <v>44685</v>
      </c>
      <c r="DB3" s="37">
        <v>44686</v>
      </c>
      <c r="DC3" s="37">
        <v>44687</v>
      </c>
      <c r="DD3" s="37">
        <v>44688</v>
      </c>
      <c r="DE3" s="37">
        <v>44689</v>
      </c>
      <c r="DF3" s="37">
        <v>44690</v>
      </c>
      <c r="DG3" s="37">
        <v>44691</v>
      </c>
      <c r="DH3" s="37">
        <v>44692</v>
      </c>
      <c r="DI3" s="37">
        <v>44693</v>
      </c>
      <c r="DJ3" s="37">
        <v>44694</v>
      </c>
      <c r="DK3" s="37">
        <v>44695</v>
      </c>
      <c r="DL3" s="37">
        <v>44696</v>
      </c>
      <c r="DM3" s="37">
        <v>44697</v>
      </c>
      <c r="DN3" s="37">
        <v>44698</v>
      </c>
      <c r="DO3" s="37">
        <v>44699</v>
      </c>
      <c r="DP3" s="37">
        <v>44700</v>
      </c>
      <c r="DQ3" s="37">
        <v>44701</v>
      </c>
      <c r="DR3" s="37">
        <v>44702</v>
      </c>
      <c r="DS3" s="37">
        <v>44703</v>
      </c>
      <c r="DT3" s="37">
        <v>44704</v>
      </c>
      <c r="DU3" s="37">
        <v>44705</v>
      </c>
      <c r="DV3" s="37">
        <v>44706</v>
      </c>
      <c r="DW3" s="37">
        <v>44707</v>
      </c>
      <c r="DX3" s="37">
        <v>44708</v>
      </c>
      <c r="DY3" s="37">
        <v>44709</v>
      </c>
      <c r="DZ3" s="37">
        <v>44710</v>
      </c>
      <c r="EA3" s="37">
        <v>44711</v>
      </c>
      <c r="EB3" s="37">
        <v>44712</v>
      </c>
      <c r="EC3" s="37">
        <v>44713</v>
      </c>
      <c r="ED3" s="37">
        <v>44714</v>
      </c>
      <c r="EE3" s="37">
        <v>44715</v>
      </c>
      <c r="EF3" s="37">
        <v>44716</v>
      </c>
      <c r="EG3" s="37">
        <v>44717</v>
      </c>
      <c r="EH3" s="37">
        <v>44718</v>
      </c>
      <c r="EI3" s="37">
        <v>44719</v>
      </c>
      <c r="EJ3" s="37">
        <v>44720</v>
      </c>
      <c r="EK3" s="37">
        <v>44721</v>
      </c>
      <c r="EL3" s="37">
        <v>44722</v>
      </c>
      <c r="EM3" s="37">
        <v>44723</v>
      </c>
      <c r="EN3" s="37">
        <v>44724</v>
      </c>
      <c r="EO3" s="37">
        <v>44725</v>
      </c>
      <c r="EP3" s="37">
        <v>44726</v>
      </c>
      <c r="EQ3" s="37">
        <v>44727</v>
      </c>
      <c r="ER3" s="37">
        <v>44728</v>
      </c>
      <c r="ES3" s="37">
        <v>44729</v>
      </c>
      <c r="ET3" s="37">
        <v>44730</v>
      </c>
      <c r="EU3" s="37">
        <v>44731</v>
      </c>
      <c r="EV3" s="37">
        <v>44732</v>
      </c>
      <c r="EW3" s="37">
        <v>44733</v>
      </c>
      <c r="EX3" s="37">
        <v>44734</v>
      </c>
      <c r="EY3" s="37">
        <v>44735</v>
      </c>
      <c r="EZ3" s="37">
        <v>44736</v>
      </c>
      <c r="FA3" s="37">
        <v>44737</v>
      </c>
      <c r="FB3" s="37">
        <v>44738</v>
      </c>
      <c r="FC3" s="37">
        <v>44739</v>
      </c>
      <c r="FD3" s="37">
        <v>44740</v>
      </c>
      <c r="FE3" s="37">
        <v>44741</v>
      </c>
      <c r="FF3" s="37">
        <v>44742</v>
      </c>
      <c r="FG3" s="37">
        <v>44743</v>
      </c>
      <c r="FH3" s="37">
        <v>44744</v>
      </c>
      <c r="FI3" s="37">
        <v>44745</v>
      </c>
      <c r="FJ3" s="37">
        <v>44746</v>
      </c>
      <c r="FK3" s="37">
        <v>44747</v>
      </c>
      <c r="FL3" s="37">
        <v>44748</v>
      </c>
      <c r="FM3" s="37">
        <v>44749</v>
      </c>
      <c r="FN3" s="37">
        <v>44750</v>
      </c>
      <c r="FO3" s="37">
        <v>44751</v>
      </c>
      <c r="FP3" s="37">
        <v>44752</v>
      </c>
      <c r="FQ3" s="37">
        <v>44753</v>
      </c>
      <c r="FR3" s="37">
        <v>44754</v>
      </c>
      <c r="FS3" s="37">
        <v>44755</v>
      </c>
      <c r="FT3" s="37">
        <v>44756</v>
      </c>
      <c r="FU3" s="37">
        <v>44757</v>
      </c>
      <c r="FV3" s="37">
        <v>44758</v>
      </c>
      <c r="FW3" s="37">
        <v>44759</v>
      </c>
      <c r="FX3" s="37">
        <v>44760</v>
      </c>
      <c r="FY3" s="37">
        <v>44761</v>
      </c>
      <c r="FZ3" s="37">
        <v>44762</v>
      </c>
      <c r="GA3" s="37">
        <v>44763</v>
      </c>
      <c r="GB3" s="37">
        <v>44764</v>
      </c>
      <c r="GC3" s="37">
        <v>44765</v>
      </c>
      <c r="GD3" s="37">
        <v>44766</v>
      </c>
      <c r="GE3" s="37">
        <v>44767</v>
      </c>
      <c r="GF3" s="37">
        <v>44768</v>
      </c>
      <c r="GG3" s="37">
        <v>44769</v>
      </c>
      <c r="GH3" s="37">
        <v>44770</v>
      </c>
      <c r="GI3" s="37">
        <v>44771</v>
      </c>
      <c r="GJ3" s="37">
        <v>44772</v>
      </c>
      <c r="GK3" s="37">
        <v>44773</v>
      </c>
      <c r="GL3" s="37">
        <v>44774</v>
      </c>
      <c r="GM3" s="37">
        <v>44775</v>
      </c>
      <c r="GN3" s="37">
        <v>44776</v>
      </c>
      <c r="GO3" s="37">
        <v>44777</v>
      </c>
      <c r="GP3" s="37">
        <v>44778</v>
      </c>
      <c r="GQ3" s="37">
        <v>44779</v>
      </c>
      <c r="GR3" s="37">
        <v>44780</v>
      </c>
      <c r="GS3" s="37">
        <v>44781</v>
      </c>
      <c r="GT3" s="37">
        <v>44782</v>
      </c>
      <c r="GU3" s="37">
        <v>44783</v>
      </c>
      <c r="GV3" s="37">
        <v>44784</v>
      </c>
      <c r="GW3" s="37">
        <v>44785</v>
      </c>
      <c r="GX3" s="37">
        <v>44786</v>
      </c>
      <c r="GY3" s="37">
        <v>44787</v>
      </c>
    </row>
    <row r="4" spans="1:207" ht="15.75" thickBot="1">
      <c r="A4" s="36"/>
      <c r="B4" s="36"/>
      <c r="C4" s="36"/>
      <c r="D4" s="35"/>
      <c r="E4" s="34">
        <f t="shared" ref="E4:AJ4" si="4">SUMPRODUCT($D$5:$D$39,E5:E39)/10^6</f>
        <v>0.91871999999999998</v>
      </c>
      <c r="F4" s="34">
        <f t="shared" si="4"/>
        <v>0</v>
      </c>
      <c r="G4" s="34">
        <f t="shared" si="4"/>
        <v>0</v>
      </c>
      <c r="H4" s="34">
        <f t="shared" si="4"/>
        <v>0</v>
      </c>
      <c r="I4" s="34">
        <f t="shared" si="4"/>
        <v>0</v>
      </c>
      <c r="J4" s="34">
        <f t="shared" si="4"/>
        <v>0</v>
      </c>
      <c r="K4" s="34">
        <f t="shared" si="4"/>
        <v>0</v>
      </c>
      <c r="L4" s="34">
        <f t="shared" si="4"/>
        <v>0</v>
      </c>
      <c r="M4" s="34">
        <f t="shared" si="4"/>
        <v>0</v>
      </c>
      <c r="N4" s="34">
        <f t="shared" si="4"/>
        <v>0</v>
      </c>
      <c r="O4" s="34">
        <f t="shared" si="4"/>
        <v>0</v>
      </c>
      <c r="P4" s="34">
        <f t="shared" si="4"/>
        <v>0</v>
      </c>
      <c r="Q4" s="34">
        <f t="shared" si="4"/>
        <v>0</v>
      </c>
      <c r="R4" s="34">
        <f t="shared" si="4"/>
        <v>0</v>
      </c>
      <c r="S4" s="34">
        <f t="shared" si="4"/>
        <v>0</v>
      </c>
      <c r="T4" s="34">
        <f t="shared" si="4"/>
        <v>0.65605999999999998</v>
      </c>
      <c r="U4" s="34">
        <f t="shared" si="4"/>
        <v>0.64512000000000003</v>
      </c>
      <c r="V4" s="34">
        <f t="shared" si="4"/>
        <v>2.3213050000000002</v>
      </c>
      <c r="W4" s="34">
        <f t="shared" si="4"/>
        <v>1.33632</v>
      </c>
      <c r="X4" s="34">
        <f t="shared" si="4"/>
        <v>0</v>
      </c>
      <c r="Y4" s="34">
        <f t="shared" si="4"/>
        <v>0</v>
      </c>
      <c r="Z4" s="34">
        <f t="shared" si="4"/>
        <v>0</v>
      </c>
      <c r="AA4" s="34">
        <f t="shared" si="4"/>
        <v>2.0025949999999999</v>
      </c>
      <c r="AB4" s="34">
        <f t="shared" si="4"/>
        <v>2.6448</v>
      </c>
      <c r="AC4" s="34">
        <f t="shared" si="4"/>
        <v>3.306</v>
      </c>
      <c r="AD4" s="34">
        <f t="shared" si="4"/>
        <v>2.6448</v>
      </c>
      <c r="AE4" s="34">
        <f t="shared" si="4"/>
        <v>0</v>
      </c>
      <c r="AF4" s="34">
        <f t="shared" si="4"/>
        <v>0</v>
      </c>
      <c r="AG4" s="34">
        <f t="shared" si="4"/>
        <v>0</v>
      </c>
      <c r="AH4" s="34">
        <f t="shared" si="4"/>
        <v>1.3226899999999999</v>
      </c>
      <c r="AI4" s="34">
        <f t="shared" si="4"/>
        <v>1.98708</v>
      </c>
      <c r="AJ4" s="34">
        <f t="shared" si="4"/>
        <v>3.3373200000000001</v>
      </c>
      <c r="AK4" s="34">
        <f t="shared" ref="AK4:BH4" si="5">SUMPRODUCT($D$5:$D$39,AK5:AK39)/10^6</f>
        <v>1.33632</v>
      </c>
      <c r="AL4" s="34">
        <f t="shared" si="5"/>
        <v>0</v>
      </c>
      <c r="AM4" s="34">
        <f t="shared" si="5"/>
        <v>0</v>
      </c>
      <c r="AN4" s="34">
        <f t="shared" si="5"/>
        <v>1.3279099999999999</v>
      </c>
      <c r="AO4" s="34">
        <f t="shared" si="5"/>
        <v>3.306</v>
      </c>
      <c r="AP4" s="34">
        <f t="shared" si="5"/>
        <v>2.65524</v>
      </c>
      <c r="AQ4" s="34">
        <f t="shared" si="5"/>
        <v>3.3338399999999999</v>
      </c>
      <c r="AR4" s="34">
        <f t="shared" si="5"/>
        <v>1.9434</v>
      </c>
      <c r="AS4" s="34">
        <f t="shared" si="5"/>
        <v>0</v>
      </c>
      <c r="AT4" s="34">
        <f t="shared" si="5"/>
        <v>0</v>
      </c>
      <c r="AU4" s="34">
        <f t="shared" si="5"/>
        <v>0.33407999999999999</v>
      </c>
      <c r="AV4" s="34">
        <f t="shared" si="5"/>
        <v>3.5942400000000001</v>
      </c>
      <c r="AW4" s="34">
        <f t="shared" si="5"/>
        <v>3.99424</v>
      </c>
      <c r="AX4" s="34">
        <f t="shared" si="5"/>
        <v>5.0007599999999996</v>
      </c>
      <c r="AY4" s="34">
        <f t="shared" si="5"/>
        <v>3.6400800000000002</v>
      </c>
      <c r="AZ4" s="34">
        <f t="shared" si="5"/>
        <v>0</v>
      </c>
      <c r="BA4" s="34">
        <f t="shared" si="5"/>
        <v>0</v>
      </c>
      <c r="BB4" s="34">
        <f t="shared" si="5"/>
        <v>5.2357199999999997</v>
      </c>
      <c r="BC4" s="34">
        <f t="shared" si="5"/>
        <v>6.2176</v>
      </c>
      <c r="BD4" s="34">
        <f t="shared" si="5"/>
        <v>4.3225600000000002</v>
      </c>
      <c r="BE4" s="34">
        <f t="shared" si="5"/>
        <v>3.9211999999999998</v>
      </c>
      <c r="BF4" s="34">
        <f t="shared" si="5"/>
        <v>4.5801999999999996</v>
      </c>
      <c r="BG4" s="34">
        <f t="shared" si="5"/>
        <v>0</v>
      </c>
      <c r="BH4" s="34">
        <f t="shared" si="5"/>
        <v>0</v>
      </c>
      <c r="BI4" s="34">
        <f>SUMPRODUCT($D$5:$D$40,BI5:BI40)/10^6</f>
        <v>2.9908000000000001</v>
      </c>
      <c r="BJ4" s="34">
        <f t="shared" ref="BJ4:BO4" si="6">SUMPRODUCT($D$5:$D$39,BJ5:BJ39)/10^6</f>
        <v>0</v>
      </c>
      <c r="BK4" s="34">
        <f t="shared" si="6"/>
        <v>0</v>
      </c>
      <c r="BL4" s="34">
        <f t="shared" si="6"/>
        <v>3.3408000000000002</v>
      </c>
      <c r="BM4" s="34">
        <f t="shared" si="6"/>
        <v>0.66815999999999998</v>
      </c>
      <c r="BN4" s="34">
        <f t="shared" si="6"/>
        <v>0</v>
      </c>
      <c r="BO4" s="34">
        <f t="shared" si="6"/>
        <v>0</v>
      </c>
      <c r="BP4" s="34">
        <f t="shared" ref="BP4:CU4" si="7">SUMPRODUCT($D$5:$D$65,BP5:BP65)/10^6</f>
        <v>4.0217599999999996</v>
      </c>
      <c r="BQ4" s="34">
        <f t="shared" si="7"/>
        <v>2.00448</v>
      </c>
      <c r="BR4" s="34">
        <f t="shared" si="7"/>
        <v>3.3199200000000002</v>
      </c>
      <c r="BS4" s="34">
        <f t="shared" si="7"/>
        <v>2.9606400000000002</v>
      </c>
      <c r="BT4" s="34">
        <f t="shared" si="7"/>
        <v>3.6144349999999998</v>
      </c>
      <c r="BU4" s="34">
        <f t="shared" si="7"/>
        <v>0</v>
      </c>
      <c r="BV4" s="34">
        <f t="shared" si="7"/>
        <v>0</v>
      </c>
      <c r="BW4" s="34">
        <f t="shared" si="7"/>
        <v>2.9331200000000002</v>
      </c>
      <c r="BX4" s="34">
        <f t="shared" si="7"/>
        <v>4.7702400000000003</v>
      </c>
      <c r="BY4" s="34">
        <f t="shared" si="7"/>
        <v>6.7053200000000004</v>
      </c>
      <c r="BZ4" s="34">
        <f t="shared" si="7"/>
        <v>6.4927999999999999</v>
      </c>
      <c r="CA4" s="34">
        <f t="shared" si="7"/>
        <v>5.88964</v>
      </c>
      <c r="CB4" s="34">
        <f t="shared" si="7"/>
        <v>0</v>
      </c>
      <c r="CC4" s="34">
        <f t="shared" si="7"/>
        <v>0</v>
      </c>
      <c r="CD4" s="34">
        <f t="shared" si="7"/>
        <v>4.6744500000000002</v>
      </c>
      <c r="CE4" s="34">
        <f t="shared" si="7"/>
        <v>6.4668799999999997</v>
      </c>
      <c r="CF4" s="34">
        <f t="shared" si="7"/>
        <v>5.7984</v>
      </c>
      <c r="CG4" s="34">
        <f t="shared" si="7"/>
        <v>6.0842400000000003</v>
      </c>
      <c r="CH4" s="34">
        <f t="shared" si="7"/>
        <v>0</v>
      </c>
      <c r="CI4" s="34">
        <f t="shared" si="7"/>
        <v>0</v>
      </c>
      <c r="CJ4" s="34">
        <f t="shared" si="7"/>
        <v>0</v>
      </c>
      <c r="CK4" s="34">
        <f t="shared" si="7"/>
        <v>7.1363599999999998</v>
      </c>
      <c r="CL4" s="34">
        <f t="shared" si="7"/>
        <v>6.1734400000000003</v>
      </c>
      <c r="CM4" s="34">
        <f t="shared" si="7"/>
        <v>6.6115599999999999</v>
      </c>
      <c r="CN4" s="34">
        <f t="shared" si="7"/>
        <v>5.8243600000000004</v>
      </c>
      <c r="CO4" s="34">
        <f t="shared" si="7"/>
        <v>5.5718800000000002</v>
      </c>
      <c r="CP4" s="34">
        <f t="shared" si="7"/>
        <v>0</v>
      </c>
      <c r="CQ4" s="34">
        <f t="shared" si="7"/>
        <v>0</v>
      </c>
      <c r="CR4" s="34">
        <f t="shared" si="7"/>
        <v>3.3155600000000001</v>
      </c>
      <c r="CS4" s="34">
        <f t="shared" si="7"/>
        <v>4.5503999999999998</v>
      </c>
      <c r="CT4" s="34">
        <f t="shared" si="7"/>
        <v>3.65184</v>
      </c>
      <c r="CU4" s="34">
        <f t="shared" si="7"/>
        <v>2.81088</v>
      </c>
      <c r="CV4" s="34">
        <f t="shared" ref="CV4:EA4" si="8">SUMPRODUCT($D$5:$D$65,CV5:CV65)/10^6</f>
        <v>4.2854400000000004</v>
      </c>
      <c r="CW4" s="34">
        <f t="shared" si="8"/>
        <v>0</v>
      </c>
      <c r="CX4" s="34">
        <f t="shared" si="8"/>
        <v>0</v>
      </c>
      <c r="CY4" s="34">
        <f t="shared" si="8"/>
        <v>4.2624000000000004</v>
      </c>
      <c r="CZ4" s="34">
        <f t="shared" si="8"/>
        <v>0</v>
      </c>
      <c r="DA4" s="34">
        <f t="shared" si="8"/>
        <v>0</v>
      </c>
      <c r="DB4" s="34">
        <f t="shared" si="8"/>
        <v>0</v>
      </c>
      <c r="DC4" s="34">
        <f t="shared" si="8"/>
        <v>0</v>
      </c>
      <c r="DD4" s="34">
        <f t="shared" si="8"/>
        <v>0</v>
      </c>
      <c r="DE4" s="34">
        <f t="shared" si="8"/>
        <v>0</v>
      </c>
      <c r="DF4" s="34">
        <f t="shared" si="8"/>
        <v>0</v>
      </c>
      <c r="DG4" s="34">
        <f t="shared" si="8"/>
        <v>0</v>
      </c>
      <c r="DH4" s="34">
        <f t="shared" si="8"/>
        <v>0</v>
      </c>
      <c r="DI4" s="34">
        <f t="shared" si="8"/>
        <v>0</v>
      </c>
      <c r="DJ4" s="34">
        <f t="shared" si="8"/>
        <v>0</v>
      </c>
      <c r="DK4" s="34">
        <f t="shared" si="8"/>
        <v>0</v>
      </c>
      <c r="DL4" s="34">
        <f t="shared" si="8"/>
        <v>0</v>
      </c>
      <c r="DM4" s="34">
        <f t="shared" si="8"/>
        <v>0</v>
      </c>
      <c r="DN4" s="34">
        <f t="shared" si="8"/>
        <v>0</v>
      </c>
      <c r="DO4" s="34">
        <f t="shared" si="8"/>
        <v>0</v>
      </c>
      <c r="DP4" s="34">
        <f t="shared" si="8"/>
        <v>0</v>
      </c>
      <c r="DQ4" s="34">
        <f t="shared" si="8"/>
        <v>0</v>
      </c>
      <c r="DR4" s="34">
        <f t="shared" si="8"/>
        <v>0</v>
      </c>
      <c r="DS4" s="34">
        <f t="shared" si="8"/>
        <v>0</v>
      </c>
      <c r="DT4" s="34">
        <f t="shared" si="8"/>
        <v>0</v>
      </c>
      <c r="DU4" s="34">
        <f t="shared" si="8"/>
        <v>0</v>
      </c>
      <c r="DV4" s="34">
        <f t="shared" si="8"/>
        <v>0</v>
      </c>
      <c r="DW4" s="34">
        <f t="shared" si="8"/>
        <v>0</v>
      </c>
      <c r="DX4" s="34">
        <f t="shared" si="8"/>
        <v>0</v>
      </c>
      <c r="DY4" s="34">
        <f t="shared" si="8"/>
        <v>0</v>
      </c>
      <c r="DZ4" s="34">
        <f t="shared" si="8"/>
        <v>0</v>
      </c>
      <c r="EA4" s="34">
        <f t="shared" si="8"/>
        <v>0</v>
      </c>
      <c r="EB4" s="34">
        <f t="shared" ref="EB4:FG4" si="9">SUMPRODUCT($D$5:$D$65,EB5:EB65)/10^6</f>
        <v>0</v>
      </c>
      <c r="EC4" s="34">
        <f t="shared" si="9"/>
        <v>0</v>
      </c>
      <c r="ED4" s="34">
        <f t="shared" si="9"/>
        <v>0</v>
      </c>
      <c r="EE4" s="34">
        <f t="shared" si="9"/>
        <v>0</v>
      </c>
      <c r="EF4" s="34">
        <f t="shared" si="9"/>
        <v>0</v>
      </c>
      <c r="EG4" s="34">
        <f t="shared" si="9"/>
        <v>0</v>
      </c>
      <c r="EH4" s="34">
        <f t="shared" si="9"/>
        <v>0</v>
      </c>
      <c r="EI4" s="34">
        <f t="shared" si="9"/>
        <v>0</v>
      </c>
      <c r="EJ4" s="34">
        <f t="shared" si="9"/>
        <v>0</v>
      </c>
      <c r="EK4" s="34">
        <f t="shared" si="9"/>
        <v>0</v>
      </c>
      <c r="EL4" s="34">
        <f t="shared" si="9"/>
        <v>0</v>
      </c>
      <c r="EM4" s="34">
        <f t="shared" si="9"/>
        <v>0</v>
      </c>
      <c r="EN4" s="34">
        <f t="shared" si="9"/>
        <v>0</v>
      </c>
      <c r="EO4" s="34">
        <f t="shared" si="9"/>
        <v>0</v>
      </c>
      <c r="EP4" s="34">
        <f t="shared" si="9"/>
        <v>0</v>
      </c>
      <c r="EQ4" s="34">
        <f t="shared" si="9"/>
        <v>0</v>
      </c>
      <c r="ER4" s="34">
        <f t="shared" si="9"/>
        <v>0</v>
      </c>
      <c r="ES4" s="34">
        <f t="shared" si="9"/>
        <v>0</v>
      </c>
      <c r="ET4" s="34">
        <f t="shared" si="9"/>
        <v>0</v>
      </c>
      <c r="EU4" s="34">
        <f t="shared" si="9"/>
        <v>0</v>
      </c>
      <c r="EV4" s="34">
        <f t="shared" si="9"/>
        <v>0</v>
      </c>
      <c r="EW4" s="34">
        <f t="shared" si="9"/>
        <v>0</v>
      </c>
      <c r="EX4" s="34">
        <f t="shared" si="9"/>
        <v>0</v>
      </c>
      <c r="EY4" s="34">
        <f t="shared" si="9"/>
        <v>0</v>
      </c>
      <c r="EZ4" s="34">
        <f t="shared" si="9"/>
        <v>0</v>
      </c>
      <c r="FA4" s="34">
        <f t="shared" si="9"/>
        <v>0</v>
      </c>
      <c r="FB4" s="34">
        <f t="shared" si="9"/>
        <v>0</v>
      </c>
      <c r="FC4" s="34">
        <f t="shared" si="9"/>
        <v>0</v>
      </c>
      <c r="FD4" s="34">
        <f t="shared" si="9"/>
        <v>0</v>
      </c>
      <c r="FE4" s="34">
        <f t="shared" si="9"/>
        <v>0</v>
      </c>
      <c r="FF4" s="34">
        <f t="shared" si="9"/>
        <v>0</v>
      </c>
      <c r="FG4" s="34">
        <f t="shared" si="9"/>
        <v>0</v>
      </c>
      <c r="FH4" s="34">
        <f t="shared" ref="FH4:GM4" si="10">SUMPRODUCT($D$5:$D$65,FH5:FH65)/10^6</f>
        <v>0</v>
      </c>
      <c r="FI4" s="34">
        <f t="shared" si="10"/>
        <v>0</v>
      </c>
      <c r="FJ4" s="34">
        <f t="shared" si="10"/>
        <v>0</v>
      </c>
      <c r="FK4" s="34">
        <f t="shared" si="10"/>
        <v>0</v>
      </c>
      <c r="FL4" s="34">
        <f t="shared" si="10"/>
        <v>0</v>
      </c>
      <c r="FM4" s="34">
        <f t="shared" si="10"/>
        <v>0</v>
      </c>
      <c r="FN4" s="34">
        <f t="shared" si="10"/>
        <v>0</v>
      </c>
      <c r="FO4" s="34">
        <f t="shared" si="10"/>
        <v>0</v>
      </c>
      <c r="FP4" s="34">
        <f t="shared" si="10"/>
        <v>0</v>
      </c>
      <c r="FQ4" s="34">
        <f t="shared" si="10"/>
        <v>0</v>
      </c>
      <c r="FR4" s="34">
        <f t="shared" si="10"/>
        <v>0</v>
      </c>
      <c r="FS4" s="34">
        <f t="shared" si="10"/>
        <v>0</v>
      </c>
      <c r="FT4" s="34">
        <f t="shared" si="10"/>
        <v>0</v>
      </c>
      <c r="FU4" s="34">
        <f t="shared" si="10"/>
        <v>0</v>
      </c>
      <c r="FV4" s="34">
        <f t="shared" si="10"/>
        <v>0</v>
      </c>
      <c r="FW4" s="34">
        <f t="shared" si="10"/>
        <v>0</v>
      </c>
      <c r="FX4" s="34">
        <f t="shared" si="10"/>
        <v>0</v>
      </c>
      <c r="FY4" s="34">
        <f t="shared" si="10"/>
        <v>0</v>
      </c>
      <c r="FZ4" s="34">
        <f t="shared" si="10"/>
        <v>0</v>
      </c>
      <c r="GA4" s="34">
        <f t="shared" si="10"/>
        <v>0</v>
      </c>
      <c r="GB4" s="34">
        <f t="shared" si="10"/>
        <v>0</v>
      </c>
      <c r="GC4" s="34">
        <f t="shared" si="10"/>
        <v>0</v>
      </c>
      <c r="GD4" s="34">
        <f t="shared" si="10"/>
        <v>0</v>
      </c>
      <c r="GE4" s="34">
        <f t="shared" si="10"/>
        <v>0</v>
      </c>
      <c r="GF4" s="34">
        <f t="shared" si="10"/>
        <v>0</v>
      </c>
      <c r="GG4" s="34">
        <f t="shared" si="10"/>
        <v>0</v>
      </c>
      <c r="GH4" s="34">
        <f t="shared" si="10"/>
        <v>0</v>
      </c>
      <c r="GI4" s="34">
        <f t="shared" si="10"/>
        <v>0</v>
      </c>
      <c r="GJ4" s="34">
        <f t="shared" si="10"/>
        <v>0</v>
      </c>
      <c r="GK4" s="34">
        <f t="shared" si="10"/>
        <v>0</v>
      </c>
      <c r="GL4" s="34">
        <f t="shared" si="10"/>
        <v>0</v>
      </c>
      <c r="GM4" s="34">
        <f t="shared" si="10"/>
        <v>0</v>
      </c>
      <c r="GN4" s="34">
        <f t="shared" ref="GN4:GY4" si="11">SUMPRODUCT($D$5:$D$65,GN5:GN65)/10^6</f>
        <v>0</v>
      </c>
      <c r="GO4" s="34">
        <f t="shared" si="11"/>
        <v>0</v>
      </c>
      <c r="GP4" s="34">
        <f t="shared" si="11"/>
        <v>0</v>
      </c>
      <c r="GQ4" s="34">
        <f t="shared" si="11"/>
        <v>0</v>
      </c>
      <c r="GR4" s="34">
        <f t="shared" si="11"/>
        <v>0</v>
      </c>
      <c r="GS4" s="34">
        <f t="shared" si="11"/>
        <v>0</v>
      </c>
      <c r="GT4" s="34">
        <f t="shared" si="11"/>
        <v>0</v>
      </c>
      <c r="GU4" s="34">
        <f t="shared" si="11"/>
        <v>0</v>
      </c>
      <c r="GV4" s="34">
        <f t="shared" si="11"/>
        <v>0</v>
      </c>
      <c r="GW4" s="34">
        <f t="shared" si="11"/>
        <v>0</v>
      </c>
      <c r="GX4" s="34">
        <f t="shared" si="11"/>
        <v>0</v>
      </c>
      <c r="GY4" s="34">
        <f t="shared" si="11"/>
        <v>0</v>
      </c>
    </row>
    <row r="5" spans="1:207">
      <c r="A5" s="33" t="s">
        <v>958</v>
      </c>
      <c r="B5" s="33">
        <v>49301155</v>
      </c>
      <c r="C5" s="33" t="s">
        <v>959</v>
      </c>
      <c r="D5" s="32">
        <v>475</v>
      </c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>
        <v>377</v>
      </c>
      <c r="AB5" s="29">
        <v>5568</v>
      </c>
      <c r="AC5" s="29">
        <v>4176</v>
      </c>
      <c r="AD5" s="29"/>
      <c r="AE5" s="29"/>
      <c r="AF5" s="29"/>
      <c r="AG5" s="29"/>
      <c r="AH5" s="29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</row>
    <row r="6" spans="1:207">
      <c r="A6" s="31" t="s">
        <v>958</v>
      </c>
      <c r="B6" s="31">
        <v>49301156</v>
      </c>
      <c r="C6" s="31" t="s">
        <v>959</v>
      </c>
      <c r="D6" s="30">
        <v>480</v>
      </c>
      <c r="E6" s="29">
        <v>1914</v>
      </c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>
        <v>58</v>
      </c>
      <c r="AI6" s="25"/>
      <c r="AJ6" s="25">
        <v>2088</v>
      </c>
      <c r="AK6" s="25">
        <v>696</v>
      </c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>
        <v>2784</v>
      </c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</row>
    <row r="7" spans="1:207">
      <c r="A7" s="28" t="s">
        <v>958</v>
      </c>
      <c r="B7" s="28">
        <v>49302155</v>
      </c>
      <c r="C7" s="28" t="s">
        <v>82</v>
      </c>
      <c r="D7" s="27">
        <v>475</v>
      </c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>
        <v>2784</v>
      </c>
      <c r="AD7" s="29">
        <v>5568</v>
      </c>
      <c r="AE7" s="29"/>
      <c r="AF7" s="29"/>
      <c r="AG7" s="29"/>
      <c r="AH7" s="29">
        <v>1334</v>
      </c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>
        <v>4</v>
      </c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</row>
    <row r="8" spans="1:207">
      <c r="A8" s="28" t="s">
        <v>958</v>
      </c>
      <c r="B8" s="28">
        <v>49303154</v>
      </c>
      <c r="C8" s="28" t="s">
        <v>960</v>
      </c>
      <c r="D8" s="27">
        <v>470</v>
      </c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>
        <v>2088</v>
      </c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5"/>
      <c r="FN8" s="25"/>
      <c r="FO8" s="25"/>
      <c r="FP8" s="25"/>
      <c r="FQ8" s="25"/>
      <c r="FR8" s="25"/>
      <c r="FS8" s="25"/>
      <c r="FT8" s="25"/>
      <c r="FU8" s="25"/>
      <c r="FV8" s="25"/>
      <c r="FW8" s="25"/>
      <c r="FX8" s="25"/>
      <c r="FY8" s="25"/>
      <c r="FZ8" s="25"/>
      <c r="GA8" s="25"/>
      <c r="GB8" s="25"/>
      <c r="GC8" s="25"/>
      <c r="GD8" s="25"/>
      <c r="GE8" s="25"/>
      <c r="GF8" s="25"/>
      <c r="GG8" s="25"/>
      <c r="GH8" s="25"/>
      <c r="GI8" s="25"/>
      <c r="GJ8" s="25"/>
      <c r="GK8" s="25"/>
      <c r="GL8" s="25"/>
      <c r="GM8" s="25"/>
      <c r="GN8" s="25"/>
      <c r="GO8" s="25"/>
      <c r="GP8" s="25"/>
      <c r="GQ8" s="25"/>
      <c r="GR8" s="25"/>
      <c r="GS8" s="25"/>
      <c r="GT8" s="25"/>
      <c r="GU8" s="25"/>
      <c r="GV8" s="25"/>
      <c r="GW8" s="25"/>
      <c r="GX8" s="25"/>
      <c r="GY8" s="25"/>
    </row>
    <row r="9" spans="1:207">
      <c r="A9" s="28" t="s">
        <v>958</v>
      </c>
      <c r="B9" s="28">
        <v>49303155</v>
      </c>
      <c r="C9" s="28" t="s">
        <v>960</v>
      </c>
      <c r="D9" s="27">
        <v>475</v>
      </c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>
        <v>1392</v>
      </c>
      <c r="AI9" s="25">
        <v>3480</v>
      </c>
      <c r="AJ9" s="25">
        <v>696</v>
      </c>
      <c r="AK9" s="25"/>
      <c r="AL9" s="25"/>
      <c r="AM9" s="25"/>
      <c r="AN9" s="25">
        <v>1682</v>
      </c>
      <c r="AO9" s="25">
        <v>6960</v>
      </c>
      <c r="AP9" s="25">
        <v>2784</v>
      </c>
      <c r="AQ9" s="25"/>
      <c r="AR9" s="25">
        <v>696</v>
      </c>
      <c r="AS9" s="25"/>
      <c r="AT9" s="25"/>
      <c r="AU9" s="25"/>
      <c r="AV9" s="25"/>
      <c r="AW9" s="25"/>
      <c r="AX9" s="25">
        <v>2088</v>
      </c>
      <c r="AY9" s="25">
        <v>6960</v>
      </c>
      <c r="AZ9" s="25"/>
      <c r="BA9" s="25"/>
      <c r="BB9" s="25">
        <v>3480</v>
      </c>
      <c r="BC9" s="25"/>
      <c r="BD9" s="25"/>
      <c r="BE9" s="25">
        <v>1392</v>
      </c>
      <c r="BF9" s="25">
        <v>2088</v>
      </c>
      <c r="BG9" s="25"/>
      <c r="BH9" s="25"/>
      <c r="BI9" s="25">
        <v>1392</v>
      </c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>
        <v>696</v>
      </c>
      <c r="BZ9" s="25"/>
      <c r="CA9" s="25">
        <v>696</v>
      </c>
      <c r="CB9" s="25"/>
      <c r="CC9" s="25"/>
      <c r="CD9" s="25"/>
      <c r="CE9" s="25"/>
      <c r="CF9" s="25"/>
      <c r="CG9" s="25">
        <v>1392</v>
      </c>
      <c r="CH9" s="25"/>
      <c r="CI9" s="25"/>
      <c r="CJ9" s="25"/>
      <c r="CK9" s="25">
        <v>696</v>
      </c>
      <c r="CL9" s="25"/>
      <c r="CM9" s="25">
        <v>696</v>
      </c>
      <c r="CN9" s="25">
        <v>696</v>
      </c>
      <c r="CO9" s="25">
        <v>696</v>
      </c>
      <c r="CP9" s="25"/>
      <c r="CQ9" s="25"/>
      <c r="CR9" s="25">
        <v>696</v>
      </c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5"/>
      <c r="FN9" s="25"/>
      <c r="FO9" s="25"/>
      <c r="FP9" s="25"/>
      <c r="FQ9" s="25"/>
      <c r="FR9" s="25"/>
      <c r="FS9" s="25"/>
      <c r="FT9" s="25"/>
      <c r="FU9" s="25"/>
      <c r="FV9" s="25"/>
      <c r="FW9" s="25"/>
      <c r="FX9" s="25"/>
      <c r="FY9" s="25"/>
      <c r="FZ9" s="25"/>
      <c r="GA9" s="25"/>
      <c r="GB9" s="25"/>
      <c r="GC9" s="25"/>
      <c r="GD9" s="25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</row>
    <row r="10" spans="1:207">
      <c r="A10" s="28" t="s">
        <v>958</v>
      </c>
      <c r="B10" s="28">
        <v>49303156</v>
      </c>
      <c r="C10" s="28" t="s">
        <v>960</v>
      </c>
      <c r="D10" s="27">
        <v>480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5">
        <v>696</v>
      </c>
      <c r="AJ10" s="25">
        <v>4176</v>
      </c>
      <c r="AK10" s="25">
        <v>2088</v>
      </c>
      <c r="AL10" s="25"/>
      <c r="AM10" s="25"/>
      <c r="AN10" s="25">
        <v>1102</v>
      </c>
      <c r="AO10" s="25"/>
      <c r="AP10" s="25">
        <v>2088</v>
      </c>
      <c r="AQ10" s="25">
        <v>4872</v>
      </c>
      <c r="AR10" s="25"/>
      <c r="AS10" s="25"/>
      <c r="AT10" s="25"/>
      <c r="AU10" s="25">
        <v>696</v>
      </c>
      <c r="AV10" s="25">
        <v>2784</v>
      </c>
      <c r="AW10" s="25">
        <v>5568</v>
      </c>
      <c r="AX10" s="25">
        <v>8352</v>
      </c>
      <c r="AY10" s="25">
        <v>696</v>
      </c>
      <c r="AZ10" s="25"/>
      <c r="BA10" s="25"/>
      <c r="BB10" s="25">
        <v>2088</v>
      </c>
      <c r="BC10" s="25">
        <v>696</v>
      </c>
      <c r="BD10" s="25">
        <v>3480</v>
      </c>
      <c r="BE10" s="25">
        <v>696</v>
      </c>
      <c r="BF10" s="25">
        <v>5568</v>
      </c>
      <c r="BG10" s="25"/>
      <c r="BH10" s="25"/>
      <c r="BI10" s="25"/>
      <c r="BJ10" s="25"/>
      <c r="BK10" s="25"/>
      <c r="BL10" s="25">
        <v>6960</v>
      </c>
      <c r="BM10" s="25">
        <v>1392</v>
      </c>
      <c r="BN10" s="25"/>
      <c r="BO10" s="25"/>
      <c r="BP10" s="25">
        <v>6960</v>
      </c>
      <c r="BQ10" s="25">
        <v>4176</v>
      </c>
      <c r="BR10" s="25">
        <v>4872</v>
      </c>
      <c r="BS10" s="25">
        <v>3480</v>
      </c>
      <c r="BT10" s="25">
        <v>696</v>
      </c>
      <c r="BU10" s="25"/>
      <c r="BV10" s="25"/>
      <c r="BW10" s="25">
        <v>2088</v>
      </c>
      <c r="BX10" s="25">
        <v>2784</v>
      </c>
      <c r="BY10" s="25">
        <v>4176</v>
      </c>
      <c r="BZ10" s="25">
        <v>2784</v>
      </c>
      <c r="CA10" s="25">
        <v>3480</v>
      </c>
      <c r="CB10" s="25"/>
      <c r="CC10" s="25"/>
      <c r="CD10" s="25">
        <v>2784</v>
      </c>
      <c r="CE10" s="25"/>
      <c r="CF10" s="25">
        <v>7656</v>
      </c>
      <c r="CG10" s="25"/>
      <c r="CH10" s="25"/>
      <c r="CI10" s="25"/>
      <c r="CJ10" s="25"/>
      <c r="CK10" s="25">
        <v>6264</v>
      </c>
      <c r="CL10" s="25">
        <v>4872</v>
      </c>
      <c r="CM10" s="25">
        <v>4872</v>
      </c>
      <c r="CN10" s="25">
        <v>2784</v>
      </c>
      <c r="CO10" s="25">
        <v>3480</v>
      </c>
      <c r="CP10" s="25"/>
      <c r="CQ10" s="25"/>
      <c r="CR10" s="25">
        <v>2784</v>
      </c>
      <c r="CS10" s="25">
        <v>2088</v>
      </c>
      <c r="CT10" s="25">
        <v>6264</v>
      </c>
      <c r="CU10" s="25">
        <v>3840</v>
      </c>
      <c r="CV10" s="25">
        <v>5568</v>
      </c>
      <c r="CW10" s="25"/>
      <c r="CX10" s="25"/>
      <c r="CY10" s="25">
        <v>4176</v>
      </c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5"/>
      <c r="FN10" s="25"/>
      <c r="FO10" s="25"/>
      <c r="FP10" s="25"/>
      <c r="FQ10" s="25"/>
      <c r="FR10" s="25"/>
      <c r="FS10" s="25"/>
      <c r="FT10" s="25"/>
      <c r="FU10" s="25"/>
      <c r="FV10" s="25"/>
      <c r="FW10" s="25"/>
      <c r="FX10" s="25"/>
      <c r="FY10" s="25"/>
      <c r="FZ10" s="25"/>
      <c r="GA10" s="25"/>
      <c r="GB10" s="25"/>
      <c r="GC10" s="25"/>
      <c r="GD10" s="25"/>
      <c r="GE10" s="25"/>
      <c r="GF10" s="25"/>
      <c r="GG10" s="25"/>
      <c r="GH10" s="25"/>
      <c r="GI10" s="25"/>
      <c r="GJ10" s="25"/>
      <c r="GK10" s="25"/>
      <c r="GL10" s="25"/>
      <c r="GM10" s="25"/>
      <c r="GN10" s="25"/>
      <c r="GO10" s="25"/>
      <c r="GP10" s="25"/>
      <c r="GQ10" s="25"/>
      <c r="GR10" s="25"/>
      <c r="GS10" s="25"/>
      <c r="GT10" s="25"/>
      <c r="GU10" s="25"/>
      <c r="GV10" s="25"/>
      <c r="GW10" s="25"/>
      <c r="GX10" s="25"/>
      <c r="GY10" s="25"/>
    </row>
    <row r="11" spans="1:207">
      <c r="A11" s="31" t="s">
        <v>958</v>
      </c>
      <c r="B11" s="31">
        <v>49303555</v>
      </c>
      <c r="C11" s="31" t="s">
        <v>960</v>
      </c>
      <c r="D11" s="30">
        <v>475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5"/>
      <c r="AJ11" s="25"/>
      <c r="AK11" s="25"/>
      <c r="AL11" s="25"/>
      <c r="AM11" s="25"/>
      <c r="AN11" s="25"/>
      <c r="AO11" s="25"/>
      <c r="AP11" s="25">
        <v>696</v>
      </c>
      <c r="AQ11" s="25">
        <v>1392</v>
      </c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>
        <v>406</v>
      </c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5"/>
      <c r="FN11" s="25"/>
      <c r="FO11" s="25"/>
      <c r="FP11" s="25"/>
      <c r="FQ11" s="25"/>
      <c r="FR11" s="25"/>
      <c r="FS11" s="25"/>
      <c r="FT11" s="25"/>
      <c r="FU11" s="25"/>
      <c r="FV11" s="25"/>
      <c r="FW11" s="25"/>
      <c r="FX11" s="25"/>
      <c r="FY11" s="25"/>
      <c r="FZ11" s="25"/>
      <c r="GA11" s="25"/>
      <c r="GB11" s="25"/>
      <c r="GC11" s="25"/>
      <c r="GD11" s="25"/>
      <c r="GE11" s="25"/>
      <c r="GF11" s="25"/>
      <c r="GG11" s="25"/>
      <c r="GH11" s="25"/>
      <c r="GI11" s="25"/>
      <c r="GJ11" s="25"/>
      <c r="GK11" s="25"/>
      <c r="GL11" s="25"/>
      <c r="GM11" s="25"/>
      <c r="GN11" s="25"/>
      <c r="GO11" s="25"/>
      <c r="GP11" s="25"/>
      <c r="GQ11" s="25"/>
      <c r="GR11" s="25"/>
      <c r="GS11" s="25"/>
      <c r="GT11" s="25"/>
      <c r="GU11" s="25"/>
      <c r="GV11" s="25"/>
      <c r="GW11" s="25"/>
      <c r="GX11" s="25"/>
      <c r="GY11" s="25"/>
    </row>
    <row r="12" spans="1:207">
      <c r="A12" s="28" t="s">
        <v>958</v>
      </c>
      <c r="B12" s="28">
        <v>49303556</v>
      </c>
      <c r="C12" s="28" t="s">
        <v>960</v>
      </c>
      <c r="D12" s="27">
        <v>480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5"/>
      <c r="AJ12" s="25"/>
      <c r="AK12" s="25"/>
      <c r="AL12" s="25"/>
      <c r="AM12" s="25"/>
      <c r="AN12" s="25"/>
      <c r="AO12" s="25"/>
      <c r="AP12" s="25"/>
      <c r="AQ12" s="25">
        <v>696</v>
      </c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>
        <v>696</v>
      </c>
      <c r="BU12" s="25"/>
      <c r="BV12" s="25"/>
      <c r="BW12" s="25"/>
      <c r="BX12" s="25"/>
      <c r="BY12" s="25"/>
      <c r="BZ12" s="25"/>
      <c r="CA12" s="25"/>
      <c r="CB12" s="25"/>
      <c r="CC12" s="25"/>
      <c r="CD12" s="25">
        <v>290</v>
      </c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>
        <v>696</v>
      </c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5"/>
      <c r="FN12" s="25"/>
      <c r="FO12" s="25"/>
      <c r="FP12" s="25"/>
      <c r="FQ12" s="25"/>
      <c r="FR12" s="25"/>
      <c r="FS12" s="25"/>
      <c r="FT12" s="25"/>
      <c r="FU12" s="25"/>
      <c r="FV12" s="25"/>
      <c r="FW12" s="25"/>
      <c r="FX12" s="25"/>
      <c r="FY12" s="25"/>
      <c r="FZ12" s="25"/>
      <c r="GA12" s="25"/>
      <c r="GB12" s="25"/>
      <c r="GC12" s="25"/>
      <c r="GD12" s="25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</row>
    <row r="13" spans="1:207">
      <c r="A13" s="28" t="s">
        <v>958</v>
      </c>
      <c r="B13" s="28">
        <v>49304155</v>
      </c>
      <c r="C13" s="28" t="s">
        <v>572</v>
      </c>
      <c r="D13" s="27">
        <v>475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>
        <v>116</v>
      </c>
      <c r="U13" s="29"/>
      <c r="V13" s="29">
        <v>667</v>
      </c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>
        <v>29</v>
      </c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>
        <v>25</v>
      </c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5"/>
      <c r="FN13" s="25"/>
      <c r="FO13" s="25"/>
      <c r="FP13" s="25"/>
      <c r="FQ13" s="25"/>
      <c r="FR13" s="25"/>
      <c r="FS13" s="25"/>
      <c r="FT13" s="25"/>
      <c r="FU13" s="25"/>
      <c r="FV13" s="25"/>
      <c r="FW13" s="25"/>
      <c r="FX13" s="25"/>
      <c r="FY13" s="25"/>
      <c r="FZ13" s="25"/>
      <c r="GA13" s="25"/>
      <c r="GB13" s="25"/>
      <c r="GC13" s="25"/>
      <c r="GD13" s="25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</row>
    <row r="14" spans="1:207">
      <c r="A14" s="28" t="s">
        <v>958</v>
      </c>
      <c r="B14" s="28">
        <v>49304156</v>
      </c>
      <c r="C14" s="28" t="s">
        <v>572</v>
      </c>
      <c r="D14" s="27">
        <v>480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>
        <v>580</v>
      </c>
      <c r="U14" s="29"/>
      <c r="V14" s="29">
        <v>4176</v>
      </c>
      <c r="W14" s="29">
        <v>2784</v>
      </c>
      <c r="X14" s="29"/>
      <c r="Y14" s="29"/>
      <c r="Z14" s="29"/>
      <c r="AA14" s="29">
        <v>3799</v>
      </c>
      <c r="AB14" s="29"/>
      <c r="AC14" s="29"/>
      <c r="AD14" s="29"/>
      <c r="AE14" s="29"/>
      <c r="AF14" s="29"/>
      <c r="AG14" s="29"/>
      <c r="AH14" s="29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5"/>
      <c r="FN14" s="25"/>
      <c r="FO14" s="25"/>
      <c r="FP14" s="25"/>
      <c r="FQ14" s="25"/>
      <c r="FR14" s="25"/>
      <c r="FS14" s="25"/>
      <c r="FT14" s="25"/>
      <c r="FU14" s="25"/>
      <c r="FV14" s="25"/>
      <c r="FW14" s="25"/>
      <c r="FX14" s="25"/>
      <c r="FY14" s="25"/>
      <c r="FZ14" s="25"/>
      <c r="GA14" s="25"/>
      <c r="GB14" s="25"/>
      <c r="GC14" s="25"/>
      <c r="GD14" s="25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</row>
    <row r="15" spans="1:207">
      <c r="A15" s="28" t="s">
        <v>958</v>
      </c>
      <c r="B15" s="28">
        <v>41102139</v>
      </c>
      <c r="C15" s="28" t="s">
        <v>961</v>
      </c>
      <c r="D15" s="27">
        <v>395</v>
      </c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>
        <v>6</v>
      </c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5"/>
      <c r="FN15" s="25"/>
      <c r="FO15" s="25"/>
      <c r="FP15" s="25"/>
      <c r="FQ15" s="25"/>
      <c r="FR15" s="25"/>
      <c r="FS15" s="25"/>
      <c r="FT15" s="25"/>
      <c r="FU15" s="25"/>
      <c r="FV15" s="25"/>
      <c r="FW15" s="25"/>
      <c r="FX15" s="25"/>
      <c r="FY15" s="25"/>
      <c r="FZ15" s="25"/>
      <c r="GA15" s="25"/>
      <c r="GB15" s="25"/>
      <c r="GC15" s="25"/>
      <c r="GD15" s="25"/>
      <c r="GE15" s="25"/>
      <c r="GF15" s="25"/>
      <c r="GG15" s="25"/>
      <c r="GH15" s="25"/>
      <c r="GI15" s="25"/>
      <c r="GJ15" s="25"/>
      <c r="GK15" s="25"/>
      <c r="GL15" s="25"/>
      <c r="GM15" s="25"/>
      <c r="GN15" s="25"/>
      <c r="GO15" s="25"/>
      <c r="GP15" s="25"/>
      <c r="GQ15" s="25"/>
      <c r="GR15" s="25"/>
      <c r="GS15" s="25"/>
      <c r="GT15" s="25"/>
      <c r="GU15" s="25"/>
      <c r="GV15" s="25"/>
      <c r="GW15" s="25"/>
      <c r="GX15" s="25"/>
      <c r="GY15" s="25"/>
    </row>
    <row r="16" spans="1:207">
      <c r="A16" s="28" t="s">
        <v>958</v>
      </c>
      <c r="B16" s="28">
        <v>43102140</v>
      </c>
      <c r="C16" s="28" t="s">
        <v>962</v>
      </c>
      <c r="D16" s="27">
        <v>400</v>
      </c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>
        <v>12</v>
      </c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5"/>
      <c r="FN16" s="25"/>
      <c r="FO16" s="25"/>
      <c r="FP16" s="25"/>
      <c r="FQ16" s="25"/>
      <c r="FR16" s="25"/>
      <c r="FS16" s="25"/>
      <c r="FT16" s="25"/>
      <c r="FU16" s="25"/>
      <c r="FV16" s="25"/>
      <c r="FW16" s="25"/>
      <c r="FX16" s="25"/>
      <c r="FY16" s="25"/>
      <c r="FZ16" s="25"/>
      <c r="GA16" s="25"/>
      <c r="GB16" s="25"/>
      <c r="GC16" s="25"/>
      <c r="GD16" s="25"/>
      <c r="GE16" s="25"/>
      <c r="GF16" s="25"/>
      <c r="GG16" s="25"/>
      <c r="GH16" s="25"/>
      <c r="GI16" s="25"/>
      <c r="GJ16" s="25"/>
      <c r="GK16" s="25"/>
      <c r="GL16" s="25"/>
      <c r="GM16" s="25"/>
      <c r="GN16" s="25"/>
      <c r="GO16" s="25"/>
      <c r="GP16" s="25"/>
      <c r="GQ16" s="25"/>
      <c r="GR16" s="25"/>
      <c r="GS16" s="25"/>
      <c r="GT16" s="25"/>
      <c r="GU16" s="25"/>
      <c r="GV16" s="25"/>
      <c r="GW16" s="25"/>
      <c r="GX16" s="25"/>
      <c r="GY16" s="25"/>
    </row>
    <row r="17" spans="1:207">
      <c r="A17" s="28" t="s">
        <v>958</v>
      </c>
      <c r="B17" s="28">
        <v>43105140</v>
      </c>
      <c r="C17" s="28" t="s">
        <v>962</v>
      </c>
      <c r="D17" s="27">
        <v>400</v>
      </c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>
        <v>4</v>
      </c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5"/>
      <c r="FN17" s="25"/>
      <c r="FO17" s="25"/>
      <c r="FP17" s="25"/>
      <c r="FQ17" s="25"/>
      <c r="FR17" s="25"/>
      <c r="FS17" s="25"/>
      <c r="FT17" s="25"/>
      <c r="FU17" s="25"/>
      <c r="FV17" s="25"/>
      <c r="FW17" s="25"/>
      <c r="FX17" s="25"/>
      <c r="FY17" s="25"/>
      <c r="FZ17" s="25"/>
      <c r="GA17" s="25"/>
      <c r="GB17" s="25"/>
      <c r="GC17" s="25"/>
      <c r="GD17" s="25"/>
      <c r="GE17" s="25"/>
      <c r="GF17" s="25"/>
      <c r="GG17" s="25"/>
      <c r="GH17" s="25"/>
      <c r="GI17" s="25"/>
      <c r="GJ17" s="25"/>
      <c r="GK17" s="25"/>
      <c r="GL17" s="25"/>
      <c r="GM17" s="25"/>
      <c r="GN17" s="25"/>
      <c r="GO17" s="25"/>
      <c r="GP17" s="25"/>
      <c r="GQ17" s="25"/>
      <c r="GR17" s="25"/>
      <c r="GS17" s="25"/>
      <c r="GT17" s="25"/>
      <c r="GU17" s="25"/>
      <c r="GV17" s="25"/>
      <c r="GW17" s="25"/>
      <c r="GX17" s="25"/>
      <c r="GY17" s="25"/>
    </row>
    <row r="18" spans="1:207">
      <c r="A18" s="28" t="s">
        <v>958</v>
      </c>
      <c r="B18" s="28">
        <v>43106140</v>
      </c>
      <c r="C18" s="28" t="s">
        <v>963</v>
      </c>
      <c r="D18" s="27">
        <v>400</v>
      </c>
      <c r="E18" s="26"/>
      <c r="F18" s="26"/>
      <c r="G18" s="26"/>
      <c r="H18" s="26"/>
      <c r="I18" s="26"/>
      <c r="J18" s="26"/>
      <c r="K18" s="26"/>
      <c r="L18" s="26"/>
      <c r="M18" s="26"/>
      <c r="N18" s="26"/>
      <c r="O18" s="26"/>
      <c r="P18" s="26"/>
      <c r="Q18" s="26"/>
      <c r="R18" s="26"/>
      <c r="S18" s="26"/>
      <c r="T18" s="26"/>
      <c r="U18" s="26"/>
      <c r="V18" s="26"/>
      <c r="W18" s="26"/>
      <c r="X18" s="26"/>
      <c r="Y18" s="26"/>
      <c r="Z18" s="26"/>
      <c r="AA18" s="26"/>
      <c r="AB18" s="26"/>
      <c r="AC18" s="26"/>
      <c r="AD18" s="26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>
        <v>58</v>
      </c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5"/>
      <c r="FN18" s="25"/>
      <c r="FO18" s="25"/>
      <c r="FP18" s="25"/>
      <c r="FQ18" s="25"/>
      <c r="FR18" s="25"/>
      <c r="FS18" s="25"/>
      <c r="FT18" s="25"/>
      <c r="FU18" s="25"/>
      <c r="FV18" s="25"/>
      <c r="FW18" s="25"/>
      <c r="FX18" s="25"/>
      <c r="FY18" s="25"/>
      <c r="FZ18" s="25"/>
      <c r="GA18" s="25"/>
      <c r="GB18" s="25"/>
      <c r="GC18" s="25"/>
      <c r="GD18" s="25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</row>
    <row r="19" spans="1:207">
      <c r="A19" s="28" t="s">
        <v>958</v>
      </c>
      <c r="B19" s="28">
        <v>43106141</v>
      </c>
      <c r="C19" s="28" t="s">
        <v>963</v>
      </c>
      <c r="D19" s="27">
        <v>405</v>
      </c>
      <c r="E19" s="26"/>
      <c r="F19" s="26"/>
      <c r="G19" s="26"/>
      <c r="H19" s="26"/>
      <c r="I19" s="26"/>
      <c r="J19" s="26"/>
      <c r="K19" s="26"/>
      <c r="L19" s="26"/>
      <c r="M19" s="26"/>
      <c r="N19" s="26"/>
      <c r="O19" s="26"/>
      <c r="P19" s="26"/>
      <c r="Q19" s="26"/>
      <c r="R19" s="26"/>
      <c r="S19" s="26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>
        <v>41</v>
      </c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5"/>
      <c r="FN19" s="25"/>
      <c r="FO19" s="25"/>
      <c r="FP19" s="25"/>
      <c r="FQ19" s="25"/>
      <c r="FR19" s="25"/>
      <c r="FS19" s="25"/>
      <c r="FT19" s="25"/>
      <c r="FU19" s="25"/>
      <c r="FV19" s="25"/>
      <c r="FW19" s="25"/>
      <c r="FX19" s="25"/>
      <c r="FY19" s="25"/>
      <c r="FZ19" s="25"/>
      <c r="GA19" s="25"/>
      <c r="GB19" s="25"/>
      <c r="GC19" s="25"/>
      <c r="GD19" s="25"/>
      <c r="GE19" s="25"/>
      <c r="GF19" s="25"/>
      <c r="GG19" s="25"/>
      <c r="GH19" s="25"/>
      <c r="GI19" s="25"/>
      <c r="GJ19" s="25"/>
      <c r="GK19" s="25"/>
      <c r="GL19" s="25"/>
      <c r="GM19" s="25"/>
      <c r="GN19" s="25"/>
      <c r="GO19" s="25"/>
      <c r="GP19" s="25"/>
      <c r="GQ19" s="25"/>
      <c r="GR19" s="25"/>
      <c r="GS19" s="25"/>
      <c r="GT19" s="25"/>
      <c r="GU19" s="25"/>
      <c r="GV19" s="25"/>
      <c r="GW19" s="25"/>
      <c r="GX19" s="25"/>
      <c r="GY19" s="25"/>
    </row>
    <row r="20" spans="1:207">
      <c r="A20" s="28" t="s">
        <v>958</v>
      </c>
      <c r="B20" s="28">
        <v>43106142</v>
      </c>
      <c r="C20" s="28" t="s">
        <v>963</v>
      </c>
      <c r="D20" s="27">
        <v>410</v>
      </c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>
        <v>1</v>
      </c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</row>
    <row r="21" spans="1:207">
      <c r="A21" s="28" t="s">
        <v>958</v>
      </c>
      <c r="B21" s="28">
        <v>43106540</v>
      </c>
      <c r="C21" s="28" t="s">
        <v>963</v>
      </c>
      <c r="D21" s="27">
        <v>400</v>
      </c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6"/>
      <c r="AB21" s="26"/>
      <c r="AC21" s="26"/>
      <c r="AD21" s="26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>
        <v>136</v>
      </c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5"/>
      <c r="FN21" s="25"/>
      <c r="FO21" s="25"/>
      <c r="FP21" s="25"/>
      <c r="FQ21" s="25"/>
      <c r="FR21" s="25"/>
      <c r="FS21" s="25"/>
      <c r="FT21" s="25"/>
      <c r="FU21" s="25"/>
      <c r="FV21" s="25"/>
      <c r="FW21" s="25"/>
      <c r="FX21" s="25"/>
      <c r="FY21" s="25"/>
      <c r="FZ21" s="25"/>
      <c r="GA21" s="25"/>
      <c r="GB21" s="25"/>
      <c r="GC21" s="25"/>
      <c r="GD21" s="25"/>
      <c r="GE21" s="25"/>
      <c r="GF21" s="25"/>
      <c r="GG21" s="25"/>
      <c r="GH21" s="25"/>
      <c r="GI21" s="25"/>
      <c r="GJ21" s="25"/>
      <c r="GK21" s="25"/>
      <c r="GL21" s="25"/>
      <c r="GM21" s="25"/>
      <c r="GN21" s="25"/>
      <c r="GO21" s="25"/>
      <c r="GP21" s="25"/>
      <c r="GQ21" s="25"/>
      <c r="GR21" s="25"/>
      <c r="GS21" s="25"/>
      <c r="GT21" s="25"/>
      <c r="GU21" s="25"/>
      <c r="GV21" s="25"/>
      <c r="GW21" s="25"/>
      <c r="GX21" s="25"/>
      <c r="GY21" s="25"/>
    </row>
    <row r="22" spans="1:207">
      <c r="A22" s="28" t="s">
        <v>958</v>
      </c>
      <c r="B22" s="28">
        <v>46101143</v>
      </c>
      <c r="C22" s="28" t="s">
        <v>964</v>
      </c>
      <c r="D22" s="27">
        <v>415</v>
      </c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26"/>
      <c r="X22" s="26"/>
      <c r="Y22" s="26"/>
      <c r="Z22" s="26"/>
      <c r="AA22" s="26"/>
      <c r="AB22" s="26"/>
      <c r="AC22" s="26"/>
      <c r="AD22" s="26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>
        <v>1</v>
      </c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5"/>
      <c r="FN22" s="25"/>
      <c r="FO22" s="25"/>
      <c r="FP22" s="25"/>
      <c r="FQ22" s="25"/>
      <c r="FR22" s="25"/>
      <c r="FS22" s="25"/>
      <c r="FT22" s="25"/>
      <c r="FU22" s="25"/>
      <c r="FV22" s="25"/>
      <c r="FW22" s="25"/>
      <c r="FX22" s="25"/>
      <c r="FY22" s="25"/>
      <c r="FZ22" s="25"/>
      <c r="GA22" s="25"/>
      <c r="GB22" s="25"/>
      <c r="GC22" s="25"/>
      <c r="GD22" s="25"/>
      <c r="GE22" s="25"/>
      <c r="GF22" s="25"/>
      <c r="GG22" s="25"/>
      <c r="GH22" s="25"/>
      <c r="GI22" s="25"/>
      <c r="GJ22" s="25"/>
      <c r="GK22" s="25"/>
      <c r="GL22" s="25"/>
      <c r="GM22" s="25"/>
      <c r="GN22" s="25"/>
      <c r="GO22" s="25"/>
      <c r="GP22" s="25"/>
      <c r="GQ22" s="25"/>
      <c r="GR22" s="25"/>
      <c r="GS22" s="25"/>
      <c r="GT22" s="25"/>
      <c r="GU22" s="25"/>
      <c r="GV22" s="25"/>
      <c r="GW22" s="25"/>
      <c r="GX22" s="25"/>
      <c r="GY22" s="25"/>
    </row>
    <row r="23" spans="1:207">
      <c r="A23" s="28" t="s">
        <v>958</v>
      </c>
      <c r="B23" s="28">
        <v>46104143</v>
      </c>
      <c r="C23" s="28" t="s">
        <v>965</v>
      </c>
      <c r="D23" s="27">
        <v>415</v>
      </c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6"/>
      <c r="AB23" s="26"/>
      <c r="AC23" s="26"/>
      <c r="AD23" s="26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>
        <v>16</v>
      </c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5"/>
      <c r="FN23" s="25"/>
      <c r="FO23" s="25"/>
      <c r="FP23" s="25"/>
      <c r="FQ23" s="25"/>
      <c r="FR23" s="25"/>
      <c r="FS23" s="25"/>
      <c r="FT23" s="25"/>
      <c r="FU23" s="25"/>
      <c r="FV23" s="25"/>
      <c r="FW23" s="25"/>
      <c r="FX23" s="25"/>
      <c r="FY23" s="25"/>
      <c r="FZ23" s="25"/>
      <c r="GA23" s="25"/>
      <c r="GB23" s="25"/>
      <c r="GC23" s="25"/>
      <c r="GD23" s="25"/>
      <c r="GE23" s="25"/>
      <c r="GF23" s="25"/>
      <c r="GG23" s="25"/>
      <c r="GH23" s="25"/>
      <c r="GI23" s="25"/>
      <c r="GJ23" s="25"/>
      <c r="GK23" s="25"/>
      <c r="GL23" s="25"/>
      <c r="GM23" s="25"/>
      <c r="GN23" s="25"/>
      <c r="GO23" s="25"/>
      <c r="GP23" s="25"/>
      <c r="GQ23" s="25"/>
      <c r="GR23" s="25"/>
      <c r="GS23" s="25"/>
      <c r="GT23" s="25"/>
      <c r="GU23" s="25"/>
      <c r="GV23" s="25"/>
      <c r="GW23" s="25"/>
      <c r="GX23" s="25"/>
      <c r="GY23" s="25"/>
    </row>
    <row r="24" spans="1:207">
      <c r="A24" s="28" t="s">
        <v>958</v>
      </c>
      <c r="B24" s="28">
        <v>46104144</v>
      </c>
      <c r="C24" s="28" t="s">
        <v>966</v>
      </c>
      <c r="D24" s="27">
        <v>420</v>
      </c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26"/>
      <c r="X24" s="26"/>
      <c r="Y24" s="26"/>
      <c r="Z24" s="26"/>
      <c r="AA24" s="26"/>
      <c r="AB24" s="26"/>
      <c r="AC24" s="26"/>
      <c r="AD24" s="26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>
        <v>116</v>
      </c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25"/>
      <c r="FS24" s="25"/>
      <c r="FT24" s="25"/>
      <c r="FU24" s="25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25"/>
      <c r="GG24" s="25"/>
      <c r="GH24" s="25"/>
      <c r="GI24" s="25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25"/>
      <c r="GU24" s="25"/>
      <c r="GV24" s="25"/>
      <c r="GW24" s="25"/>
      <c r="GX24" s="25"/>
      <c r="GY24" s="25"/>
    </row>
    <row r="25" spans="1:207">
      <c r="A25" s="28" t="s">
        <v>958</v>
      </c>
      <c r="B25" s="28">
        <v>46104145</v>
      </c>
      <c r="C25" s="28" t="s">
        <v>966</v>
      </c>
      <c r="D25" s="27">
        <v>425</v>
      </c>
      <c r="E25" s="26"/>
      <c r="F25" s="26"/>
      <c r="G25" s="26"/>
      <c r="H25" s="26"/>
      <c r="I25" s="26"/>
      <c r="J25" s="26"/>
      <c r="K25" s="26"/>
      <c r="L25" s="26"/>
      <c r="M25" s="26"/>
      <c r="N25" s="26"/>
      <c r="O25" s="26"/>
      <c r="P25" s="26"/>
      <c r="Q25" s="26"/>
      <c r="R25" s="26"/>
      <c r="S25" s="26"/>
      <c r="T25" s="26"/>
      <c r="U25" s="26"/>
      <c r="V25" s="26"/>
      <c r="W25" s="26"/>
      <c r="X25" s="26"/>
      <c r="Y25" s="26"/>
      <c r="Z25" s="26"/>
      <c r="AA25" s="26"/>
      <c r="AB25" s="26"/>
      <c r="AC25" s="26"/>
      <c r="AD25" s="26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>
        <v>2</v>
      </c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5"/>
      <c r="FN25" s="25"/>
      <c r="FO25" s="25"/>
      <c r="FP25" s="25"/>
      <c r="FQ25" s="25"/>
      <c r="FR25" s="25"/>
      <c r="FS25" s="25"/>
      <c r="FT25" s="25"/>
      <c r="FU25" s="2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25"/>
      <c r="GG25" s="25"/>
      <c r="GH25" s="25"/>
      <c r="GI25" s="25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25"/>
      <c r="GU25" s="25"/>
      <c r="GV25" s="25"/>
      <c r="GW25" s="25"/>
      <c r="GX25" s="25"/>
      <c r="GY25" s="25"/>
    </row>
    <row r="26" spans="1:207">
      <c r="A26" s="28" t="s">
        <v>958</v>
      </c>
      <c r="B26" s="28">
        <v>46106143</v>
      </c>
      <c r="C26" s="28" t="s">
        <v>966</v>
      </c>
      <c r="D26" s="27">
        <v>415</v>
      </c>
      <c r="E26" s="26"/>
      <c r="F26" s="26"/>
      <c r="G26" s="26"/>
      <c r="H26" s="26"/>
      <c r="I26" s="26"/>
      <c r="J26" s="26"/>
      <c r="K26" s="26"/>
      <c r="L26" s="26"/>
      <c r="M26" s="26"/>
      <c r="N26" s="26"/>
      <c r="O26" s="26"/>
      <c r="P26" s="26"/>
      <c r="Q26" s="26"/>
      <c r="R26" s="26"/>
      <c r="S26" s="26"/>
      <c r="T26" s="26"/>
      <c r="U26" s="26"/>
      <c r="V26" s="26"/>
      <c r="W26" s="26"/>
      <c r="X26" s="26"/>
      <c r="Y26" s="26"/>
      <c r="Z26" s="26"/>
      <c r="AA26" s="26"/>
      <c r="AB26" s="26"/>
      <c r="AC26" s="26"/>
      <c r="AD26" s="26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>
        <v>27</v>
      </c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5"/>
      <c r="FN26" s="25"/>
      <c r="FO26" s="25"/>
      <c r="FP26" s="25"/>
      <c r="FQ26" s="25"/>
      <c r="FR26" s="25"/>
      <c r="FS26" s="25"/>
      <c r="FT26" s="25"/>
      <c r="FU26" s="25"/>
      <c r="FV26" s="25"/>
      <c r="FW26" s="25"/>
      <c r="FX26" s="25"/>
      <c r="FY26" s="25"/>
      <c r="FZ26" s="25"/>
      <c r="GA26" s="25"/>
      <c r="GB26" s="25"/>
      <c r="GC26" s="25"/>
      <c r="GD26" s="25"/>
      <c r="GE26" s="25"/>
      <c r="GF26" s="25"/>
      <c r="GG26" s="25"/>
      <c r="GH26" s="25"/>
      <c r="GI26" s="25"/>
      <c r="GJ26" s="25"/>
      <c r="GK26" s="25"/>
      <c r="GL26" s="25"/>
      <c r="GM26" s="25"/>
      <c r="GN26" s="25"/>
      <c r="GO26" s="25"/>
      <c r="GP26" s="25"/>
      <c r="GQ26" s="25"/>
      <c r="GR26" s="25"/>
      <c r="GS26" s="25"/>
      <c r="GT26" s="25"/>
      <c r="GU26" s="25"/>
      <c r="GV26" s="25"/>
      <c r="GW26" s="25"/>
      <c r="GX26" s="25"/>
      <c r="GY26" s="25"/>
    </row>
    <row r="27" spans="1:207">
      <c r="A27" s="28" t="s">
        <v>958</v>
      </c>
      <c r="B27" s="28">
        <v>46106144</v>
      </c>
      <c r="C27" s="28" t="s">
        <v>966</v>
      </c>
      <c r="D27" s="27">
        <v>420</v>
      </c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6"/>
      <c r="V27" s="26"/>
      <c r="W27" s="26"/>
      <c r="X27" s="26"/>
      <c r="Y27" s="26"/>
      <c r="Z27" s="26"/>
      <c r="AA27" s="26"/>
      <c r="AB27" s="26"/>
      <c r="AC27" s="26"/>
      <c r="AD27" s="26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>
        <v>7</v>
      </c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5"/>
      <c r="FN27" s="25"/>
      <c r="FO27" s="25"/>
      <c r="FP27" s="25"/>
      <c r="FQ27" s="25"/>
      <c r="FR27" s="25"/>
      <c r="FS27" s="25"/>
      <c r="FT27" s="25"/>
      <c r="FU27" s="25"/>
      <c r="FV27" s="25"/>
      <c r="FW27" s="25"/>
      <c r="FX27" s="25"/>
      <c r="FY27" s="25"/>
      <c r="FZ27" s="25"/>
      <c r="GA27" s="25"/>
      <c r="GB27" s="25"/>
      <c r="GC27" s="25"/>
      <c r="GD27" s="25"/>
      <c r="GE27" s="25"/>
      <c r="GF27" s="25"/>
      <c r="GG27" s="25"/>
      <c r="GH27" s="25"/>
      <c r="GI27" s="25"/>
      <c r="GJ27" s="25"/>
      <c r="GK27" s="25"/>
      <c r="GL27" s="25"/>
      <c r="GM27" s="25"/>
      <c r="GN27" s="25"/>
      <c r="GO27" s="25"/>
      <c r="GP27" s="25"/>
      <c r="GQ27" s="25"/>
      <c r="GR27" s="25"/>
      <c r="GS27" s="25"/>
      <c r="GT27" s="25"/>
      <c r="GU27" s="25"/>
      <c r="GV27" s="25"/>
      <c r="GW27" s="25"/>
      <c r="GX27" s="25"/>
      <c r="GY27" s="25"/>
    </row>
    <row r="28" spans="1:207">
      <c r="A28" s="28" t="s">
        <v>958</v>
      </c>
      <c r="B28" s="28">
        <v>46106145</v>
      </c>
      <c r="C28" s="28" t="s">
        <v>966</v>
      </c>
      <c r="D28" s="27">
        <v>425</v>
      </c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6"/>
      <c r="AB28" s="26"/>
      <c r="AC28" s="26"/>
      <c r="AD28" s="26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>
        <v>453</v>
      </c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5"/>
      <c r="FN28" s="25"/>
      <c r="FO28" s="25"/>
      <c r="FP28" s="25"/>
      <c r="FQ28" s="25"/>
      <c r="FR28" s="25"/>
      <c r="FS28" s="25"/>
      <c r="FT28" s="25"/>
      <c r="FU28" s="25"/>
      <c r="FV28" s="25"/>
      <c r="FW28" s="25"/>
      <c r="FX28" s="25"/>
      <c r="FY28" s="25"/>
      <c r="FZ28" s="25"/>
      <c r="GA28" s="25"/>
      <c r="GB28" s="25"/>
      <c r="GC28" s="25"/>
      <c r="GD28" s="25"/>
      <c r="GE28" s="25"/>
      <c r="GF28" s="25"/>
      <c r="GG28" s="25"/>
      <c r="GH28" s="25"/>
      <c r="GI28" s="25"/>
      <c r="GJ28" s="25"/>
      <c r="GK28" s="25"/>
      <c r="GL28" s="25"/>
      <c r="GM28" s="25"/>
      <c r="GN28" s="25"/>
      <c r="GO28" s="25"/>
      <c r="GP28" s="25"/>
      <c r="GQ28" s="25"/>
      <c r="GR28" s="25"/>
      <c r="GS28" s="25"/>
      <c r="GT28" s="25"/>
      <c r="GU28" s="25"/>
      <c r="GV28" s="25"/>
      <c r="GW28" s="25"/>
      <c r="GX28" s="25"/>
      <c r="GY28" s="25"/>
    </row>
    <row r="29" spans="1:207">
      <c r="A29" s="28" t="s">
        <v>958</v>
      </c>
      <c r="B29" s="28">
        <v>46109143</v>
      </c>
      <c r="C29" s="28" t="s">
        <v>966</v>
      </c>
      <c r="D29" s="27">
        <v>415</v>
      </c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6"/>
      <c r="V29" s="26"/>
      <c r="W29" s="26"/>
      <c r="X29" s="26"/>
      <c r="Y29" s="26"/>
      <c r="Z29" s="26"/>
      <c r="AA29" s="26"/>
      <c r="AB29" s="26"/>
      <c r="AC29" s="26"/>
      <c r="AD29" s="26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>
        <v>29</v>
      </c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5"/>
      <c r="FN29" s="25"/>
      <c r="FO29" s="25"/>
      <c r="FP29" s="25"/>
      <c r="FQ29" s="25"/>
      <c r="FR29" s="25"/>
      <c r="FS29" s="25"/>
      <c r="FT29" s="25"/>
      <c r="FU29" s="25"/>
      <c r="FV29" s="25"/>
      <c r="FW29" s="25"/>
      <c r="FX29" s="25"/>
      <c r="FY29" s="25"/>
      <c r="FZ29" s="25"/>
      <c r="GA29" s="25"/>
      <c r="GB29" s="25"/>
      <c r="GC29" s="25"/>
      <c r="GD29" s="25"/>
      <c r="GE29" s="25"/>
      <c r="GF29" s="25"/>
      <c r="GG29" s="25"/>
      <c r="GH29" s="25"/>
      <c r="GI29" s="25"/>
      <c r="GJ29" s="25"/>
      <c r="GK29" s="25"/>
      <c r="GL29" s="25"/>
      <c r="GM29" s="25"/>
      <c r="GN29" s="25"/>
      <c r="GO29" s="25"/>
      <c r="GP29" s="25"/>
      <c r="GQ29" s="25"/>
      <c r="GR29" s="25"/>
      <c r="GS29" s="25"/>
      <c r="GT29" s="25"/>
      <c r="GU29" s="25"/>
      <c r="GV29" s="25"/>
      <c r="GW29" s="25"/>
      <c r="GX29" s="25"/>
      <c r="GY29" s="25"/>
    </row>
    <row r="30" spans="1:207">
      <c r="A30" s="28" t="s">
        <v>958</v>
      </c>
      <c r="B30" s="28">
        <v>46109145</v>
      </c>
      <c r="C30" s="28" t="s">
        <v>967</v>
      </c>
      <c r="D30" s="27">
        <v>425</v>
      </c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>
        <v>475</v>
      </c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5"/>
      <c r="FN30" s="25"/>
      <c r="FO30" s="25"/>
      <c r="FP30" s="25"/>
      <c r="FQ30" s="25"/>
      <c r="FR30" s="25"/>
      <c r="FS30" s="25"/>
      <c r="FT30" s="25"/>
      <c r="FU30" s="25"/>
      <c r="FV30" s="25"/>
      <c r="FW30" s="25"/>
      <c r="FX30" s="25"/>
      <c r="FY30" s="25"/>
      <c r="FZ30" s="25"/>
      <c r="GA30" s="25"/>
      <c r="GB30" s="25"/>
      <c r="GC30" s="25"/>
      <c r="GD30" s="25"/>
      <c r="GE30" s="25"/>
      <c r="GF30" s="25"/>
      <c r="GG30" s="25"/>
      <c r="GH30" s="25"/>
      <c r="GI30" s="25"/>
      <c r="GJ30" s="25"/>
      <c r="GK30" s="25"/>
      <c r="GL30" s="25"/>
      <c r="GM30" s="25"/>
      <c r="GN30" s="25"/>
      <c r="GO30" s="25"/>
      <c r="GP30" s="25"/>
      <c r="GQ30" s="25"/>
      <c r="GR30" s="25"/>
      <c r="GS30" s="25"/>
      <c r="GT30" s="25"/>
      <c r="GU30" s="25"/>
      <c r="GV30" s="25"/>
      <c r="GW30" s="25"/>
      <c r="GX30" s="25"/>
      <c r="GY30" s="25"/>
    </row>
    <row r="31" spans="1:207">
      <c r="A31" s="28" t="s">
        <v>958</v>
      </c>
      <c r="B31" s="28">
        <v>46111143</v>
      </c>
      <c r="C31" s="28" t="s">
        <v>966</v>
      </c>
      <c r="D31" s="27">
        <v>415</v>
      </c>
      <c r="E31" s="26"/>
      <c r="F31" s="26"/>
      <c r="G31" s="26"/>
      <c r="H31" s="26"/>
      <c r="I31" s="26"/>
      <c r="J31" s="26"/>
      <c r="K31" s="26"/>
      <c r="L31" s="26"/>
      <c r="M31" s="26"/>
      <c r="N31" s="26"/>
      <c r="O31" s="26"/>
      <c r="P31" s="26"/>
      <c r="Q31" s="26"/>
      <c r="R31" s="26"/>
      <c r="S31" s="26"/>
      <c r="T31" s="26"/>
      <c r="U31" s="26"/>
      <c r="V31" s="26"/>
      <c r="W31" s="26"/>
      <c r="X31" s="26"/>
      <c r="Y31" s="26"/>
      <c r="Z31" s="26"/>
      <c r="AA31" s="26"/>
      <c r="AB31" s="26"/>
      <c r="AC31" s="26"/>
      <c r="AD31" s="26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>
        <v>29</v>
      </c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5"/>
      <c r="FN31" s="25"/>
      <c r="FO31" s="25"/>
      <c r="FP31" s="25"/>
      <c r="FQ31" s="25"/>
      <c r="FR31" s="25"/>
      <c r="FS31" s="25"/>
      <c r="FT31" s="25"/>
      <c r="FU31" s="25"/>
      <c r="FV31" s="25"/>
      <c r="FW31" s="25"/>
      <c r="FX31" s="25"/>
      <c r="FY31" s="25"/>
      <c r="FZ31" s="25"/>
      <c r="GA31" s="25"/>
      <c r="GB31" s="25"/>
      <c r="GC31" s="25"/>
      <c r="GD31" s="25"/>
      <c r="GE31" s="25"/>
      <c r="GF31" s="25"/>
      <c r="GG31" s="25"/>
      <c r="GH31" s="25"/>
      <c r="GI31" s="25"/>
      <c r="GJ31" s="25"/>
      <c r="GK31" s="25"/>
      <c r="GL31" s="25"/>
      <c r="GM31" s="25"/>
      <c r="GN31" s="25"/>
      <c r="GO31" s="25"/>
      <c r="GP31" s="25"/>
      <c r="GQ31" s="25"/>
      <c r="GR31" s="25"/>
      <c r="GS31" s="25"/>
      <c r="GT31" s="25"/>
      <c r="GU31" s="25"/>
      <c r="GV31" s="25"/>
      <c r="GW31" s="25"/>
      <c r="GX31" s="25"/>
      <c r="GY31" s="25"/>
    </row>
    <row r="32" spans="1:207">
      <c r="A32" s="28" t="s">
        <v>958</v>
      </c>
      <c r="B32" s="28">
        <v>46113146</v>
      </c>
      <c r="C32" s="28" t="s">
        <v>966</v>
      </c>
      <c r="D32" s="27">
        <v>430</v>
      </c>
      <c r="E32" s="26"/>
      <c r="F32" s="26"/>
      <c r="G32" s="26"/>
      <c r="H32" s="26"/>
      <c r="I32" s="26"/>
      <c r="J32" s="26"/>
      <c r="K32" s="26"/>
      <c r="L32" s="26"/>
      <c r="M32" s="26"/>
      <c r="N32" s="26"/>
      <c r="O32" s="26"/>
      <c r="P32" s="26"/>
      <c r="Q32" s="26"/>
      <c r="R32" s="26"/>
      <c r="S32" s="26"/>
      <c r="T32" s="26"/>
      <c r="U32" s="26"/>
      <c r="V32" s="26"/>
      <c r="W32" s="26"/>
      <c r="X32" s="26"/>
      <c r="Y32" s="26"/>
      <c r="Z32" s="26"/>
      <c r="AA32" s="26"/>
      <c r="AB32" s="26"/>
      <c r="AC32" s="26"/>
      <c r="AD32" s="26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>
        <v>55</v>
      </c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5"/>
      <c r="FN32" s="25"/>
      <c r="FO32" s="25"/>
      <c r="FP32" s="25"/>
      <c r="FQ32" s="25"/>
      <c r="FR32" s="25"/>
      <c r="FS32" s="25"/>
      <c r="FT32" s="25"/>
      <c r="FU32" s="25"/>
      <c r="FV32" s="25"/>
      <c r="FW32" s="25"/>
      <c r="FX32" s="25"/>
      <c r="FY32" s="25"/>
      <c r="FZ32" s="25"/>
      <c r="GA32" s="25"/>
      <c r="GB32" s="25"/>
      <c r="GC32" s="25"/>
      <c r="GD32" s="25"/>
      <c r="GE32" s="25"/>
      <c r="GF32" s="25"/>
      <c r="GG32" s="25"/>
      <c r="GH32" s="25"/>
      <c r="GI32" s="25"/>
      <c r="GJ32" s="25"/>
      <c r="GK32" s="25"/>
      <c r="GL32" s="25"/>
      <c r="GM32" s="25"/>
      <c r="GN32" s="25"/>
      <c r="GO32" s="25"/>
      <c r="GP32" s="25"/>
      <c r="GQ32" s="25"/>
      <c r="GR32" s="25"/>
      <c r="GS32" s="25"/>
      <c r="GT32" s="25"/>
      <c r="GU32" s="25"/>
      <c r="GV32" s="25"/>
      <c r="GW32" s="25"/>
      <c r="GX32" s="25"/>
      <c r="GY32" s="25"/>
    </row>
    <row r="33" spans="1:207">
      <c r="A33" s="28" t="s">
        <v>958</v>
      </c>
      <c r="B33" s="28">
        <v>47102140</v>
      </c>
      <c r="C33" s="28" t="s">
        <v>968</v>
      </c>
      <c r="D33" s="27">
        <v>400</v>
      </c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>
        <v>10</v>
      </c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5"/>
      <c r="FN33" s="25"/>
      <c r="FO33" s="25"/>
      <c r="FP33" s="25"/>
      <c r="FQ33" s="25"/>
      <c r="FR33" s="25"/>
      <c r="FS33" s="25"/>
      <c r="FT33" s="25"/>
      <c r="FU33" s="25"/>
      <c r="FV33" s="25"/>
      <c r="FW33" s="25"/>
      <c r="FX33" s="25"/>
      <c r="FY33" s="25"/>
      <c r="FZ33" s="25"/>
      <c r="GA33" s="25"/>
      <c r="GB33" s="25"/>
      <c r="GC33" s="25"/>
      <c r="GD33" s="25"/>
      <c r="GE33" s="25"/>
      <c r="GF33" s="25"/>
      <c r="GG33" s="25"/>
      <c r="GH33" s="25"/>
      <c r="GI33" s="25"/>
      <c r="GJ33" s="25"/>
      <c r="GK33" s="25"/>
      <c r="GL33" s="25"/>
      <c r="GM33" s="25"/>
      <c r="GN33" s="25"/>
      <c r="GO33" s="25"/>
      <c r="GP33" s="25"/>
      <c r="GQ33" s="25"/>
      <c r="GR33" s="25"/>
      <c r="GS33" s="25"/>
      <c r="GT33" s="25"/>
      <c r="GU33" s="25"/>
      <c r="GV33" s="25"/>
      <c r="GW33" s="25"/>
      <c r="GX33" s="25"/>
      <c r="GY33" s="25"/>
    </row>
    <row r="34" spans="1:207">
      <c r="A34" s="28" t="s">
        <v>958</v>
      </c>
      <c r="B34" s="28">
        <v>49301154</v>
      </c>
      <c r="C34" s="28" t="s">
        <v>959</v>
      </c>
      <c r="D34" s="27">
        <v>470</v>
      </c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6"/>
      <c r="V34" s="26"/>
      <c r="W34" s="26"/>
      <c r="X34" s="26"/>
      <c r="Y34" s="26"/>
      <c r="Z34" s="26"/>
      <c r="AA34" s="26"/>
      <c r="AB34" s="26"/>
      <c r="AC34" s="26"/>
      <c r="AD34" s="26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>
        <v>215</v>
      </c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5"/>
      <c r="FN34" s="25"/>
      <c r="FO34" s="25"/>
      <c r="FP34" s="25"/>
      <c r="FQ34" s="25"/>
      <c r="FR34" s="25"/>
      <c r="FS34" s="25"/>
      <c r="FT34" s="25"/>
      <c r="FU34" s="25"/>
      <c r="FV34" s="25"/>
      <c r="FW34" s="25"/>
      <c r="FX34" s="25"/>
      <c r="FY34" s="25"/>
      <c r="FZ34" s="25"/>
      <c r="GA34" s="25"/>
      <c r="GB34" s="25"/>
      <c r="GC34" s="25"/>
      <c r="GD34" s="25"/>
      <c r="GE34" s="25"/>
      <c r="GF34" s="25"/>
      <c r="GG34" s="25"/>
      <c r="GH34" s="25"/>
      <c r="GI34" s="25"/>
      <c r="GJ34" s="25"/>
      <c r="GK34" s="25"/>
      <c r="GL34" s="25"/>
      <c r="GM34" s="25"/>
      <c r="GN34" s="25"/>
      <c r="GO34" s="25"/>
      <c r="GP34" s="25"/>
      <c r="GQ34" s="25"/>
      <c r="GR34" s="25"/>
      <c r="GS34" s="25"/>
      <c r="GT34" s="25"/>
      <c r="GU34" s="25"/>
      <c r="GV34" s="25"/>
      <c r="GW34" s="25"/>
      <c r="GX34" s="25"/>
      <c r="GY34" s="25"/>
    </row>
    <row r="35" spans="1:207">
      <c r="A35" s="28" t="s">
        <v>958</v>
      </c>
      <c r="B35" s="28">
        <v>49302154</v>
      </c>
      <c r="C35" s="28" t="s">
        <v>969</v>
      </c>
      <c r="D35" s="27">
        <v>470</v>
      </c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26"/>
      <c r="AD35" s="26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>
        <v>508</v>
      </c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5"/>
      <c r="FN35" s="25"/>
      <c r="FO35" s="25"/>
      <c r="FP35" s="25"/>
      <c r="FQ35" s="25"/>
      <c r="FR35" s="25"/>
      <c r="FS35" s="25"/>
      <c r="FT35" s="25"/>
      <c r="FU35" s="25"/>
      <c r="FV35" s="25"/>
      <c r="FW35" s="25"/>
      <c r="FX35" s="25"/>
      <c r="FY35" s="25"/>
      <c r="FZ35" s="25"/>
      <c r="GA35" s="25"/>
      <c r="GB35" s="25"/>
      <c r="GC35" s="25"/>
      <c r="GD35" s="25"/>
      <c r="GE35" s="25"/>
      <c r="GF35" s="25"/>
      <c r="GG35" s="25"/>
      <c r="GH35" s="25"/>
      <c r="GI35" s="25"/>
      <c r="GJ35" s="25"/>
      <c r="GK35" s="25"/>
      <c r="GL35" s="25"/>
      <c r="GM35" s="25"/>
      <c r="GN35" s="25"/>
      <c r="GO35" s="25"/>
      <c r="GP35" s="25"/>
      <c r="GQ35" s="25"/>
      <c r="GR35" s="25"/>
      <c r="GS35" s="25"/>
      <c r="GT35" s="25"/>
      <c r="GU35" s="25"/>
      <c r="GV35" s="25"/>
      <c r="GW35" s="25"/>
      <c r="GX35" s="25"/>
      <c r="GY35" s="25"/>
    </row>
    <row r="36" spans="1:207">
      <c r="A36" s="28" t="s">
        <v>958</v>
      </c>
      <c r="B36" s="28">
        <v>49201132</v>
      </c>
      <c r="C36" s="28" t="s">
        <v>970</v>
      </c>
      <c r="D36" s="27">
        <v>360</v>
      </c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9">
        <v>896</v>
      </c>
      <c r="U36" s="29">
        <v>1792</v>
      </c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>
        <v>4480</v>
      </c>
      <c r="AS36" s="29"/>
      <c r="AT36" s="29"/>
      <c r="AU36" s="29"/>
      <c r="AV36" s="29">
        <v>6272</v>
      </c>
      <c r="AW36" s="29">
        <v>2688</v>
      </c>
      <c r="AX36" s="29"/>
      <c r="AY36" s="29"/>
      <c r="AZ36" s="29"/>
      <c r="BA36" s="29"/>
      <c r="BB36" s="29">
        <v>7168</v>
      </c>
      <c r="BC36" s="29">
        <v>11648</v>
      </c>
      <c r="BD36" s="29">
        <v>5376</v>
      </c>
      <c r="BE36" s="29">
        <v>32</v>
      </c>
      <c r="BF36" s="29"/>
      <c r="BG36" s="25"/>
      <c r="BH36" s="25"/>
      <c r="BI36" s="25">
        <v>4480</v>
      </c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5"/>
      <c r="FN36" s="25"/>
      <c r="FO36" s="25"/>
      <c r="FP36" s="25"/>
      <c r="FQ36" s="25"/>
      <c r="FR36" s="25"/>
      <c r="FS36" s="25"/>
      <c r="FT36" s="25"/>
      <c r="FU36" s="25"/>
      <c r="FV36" s="25"/>
      <c r="FW36" s="25"/>
      <c r="FX36" s="25"/>
      <c r="FY36" s="25"/>
      <c r="FZ36" s="25"/>
      <c r="GA36" s="25"/>
      <c r="GB36" s="25"/>
      <c r="GC36" s="25"/>
      <c r="GD36" s="25"/>
      <c r="GE36" s="25"/>
      <c r="GF36" s="25"/>
      <c r="GG36" s="25"/>
      <c r="GH36" s="25"/>
      <c r="GI36" s="25"/>
      <c r="GJ36" s="25"/>
      <c r="GK36" s="25"/>
      <c r="GL36" s="25"/>
      <c r="GM36" s="25"/>
      <c r="GN36" s="25"/>
      <c r="GO36" s="25"/>
      <c r="GP36" s="25"/>
      <c r="GQ36" s="25"/>
      <c r="GR36" s="25"/>
      <c r="GS36" s="25"/>
      <c r="GT36" s="25"/>
      <c r="GU36" s="25"/>
      <c r="GV36" s="25"/>
      <c r="GW36" s="25"/>
      <c r="GX36" s="25"/>
      <c r="GY36" s="25"/>
    </row>
    <row r="37" spans="1:207">
      <c r="A37" s="28" t="s">
        <v>958</v>
      </c>
      <c r="B37" s="28">
        <v>49403139</v>
      </c>
      <c r="C37" s="28" t="s">
        <v>105</v>
      </c>
      <c r="D37" s="27">
        <v>395</v>
      </c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>
        <v>896</v>
      </c>
      <c r="AX37" s="29"/>
      <c r="AY37" s="29"/>
      <c r="AZ37" s="29"/>
      <c r="BA37" s="29"/>
      <c r="BB37" s="29"/>
      <c r="BC37" s="29">
        <v>896</v>
      </c>
      <c r="BD37" s="29"/>
      <c r="BE37" s="29"/>
      <c r="BF37" s="29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5"/>
      <c r="FN37" s="25"/>
      <c r="FO37" s="25"/>
      <c r="FP37" s="25"/>
      <c r="FQ37" s="25"/>
      <c r="FR37" s="25"/>
      <c r="FS37" s="25"/>
      <c r="FT37" s="25"/>
      <c r="FU37" s="25"/>
      <c r="FV37" s="25"/>
      <c r="FW37" s="25"/>
      <c r="FX37" s="25"/>
      <c r="FY37" s="25"/>
      <c r="FZ37" s="25"/>
      <c r="GA37" s="25"/>
      <c r="GB37" s="25"/>
      <c r="GC37" s="25"/>
      <c r="GD37" s="25"/>
      <c r="GE37" s="25"/>
      <c r="GF37" s="25"/>
      <c r="GG37" s="25"/>
      <c r="GH37" s="25"/>
      <c r="GI37" s="25"/>
      <c r="GJ37" s="25"/>
      <c r="GK37" s="25"/>
      <c r="GL37" s="25"/>
      <c r="GM37" s="25"/>
      <c r="GN37" s="25"/>
      <c r="GO37" s="25"/>
      <c r="GP37" s="25"/>
      <c r="GQ37" s="25"/>
      <c r="GR37" s="25"/>
      <c r="GS37" s="25"/>
      <c r="GT37" s="25"/>
      <c r="GU37" s="25"/>
      <c r="GV37" s="25"/>
      <c r="GW37" s="25"/>
      <c r="GX37" s="25"/>
      <c r="GY37" s="25"/>
    </row>
    <row r="38" spans="1:207">
      <c r="A38" s="28" t="s">
        <v>958</v>
      </c>
      <c r="B38" s="28">
        <v>49403140</v>
      </c>
      <c r="C38" s="28" t="s">
        <v>105</v>
      </c>
      <c r="D38" s="27">
        <v>400</v>
      </c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>
        <v>864</v>
      </c>
      <c r="BF38" s="29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5"/>
      <c r="FN38" s="25"/>
      <c r="FO38" s="25"/>
      <c r="FP38" s="25"/>
      <c r="FQ38" s="25"/>
      <c r="FR38" s="25"/>
      <c r="FS38" s="25"/>
      <c r="FT38" s="25"/>
      <c r="FU38" s="25"/>
      <c r="FV38" s="25"/>
      <c r="FW38" s="25"/>
      <c r="FX38" s="25"/>
      <c r="FY38" s="25"/>
      <c r="FZ38" s="25"/>
      <c r="GA38" s="25"/>
      <c r="GB38" s="25"/>
      <c r="GC38" s="25"/>
      <c r="GD38" s="25"/>
      <c r="GE38" s="25"/>
      <c r="GF38" s="25"/>
      <c r="GG38" s="25"/>
      <c r="GH38" s="25"/>
      <c r="GI38" s="25"/>
      <c r="GJ38" s="25"/>
      <c r="GK38" s="25"/>
      <c r="GL38" s="25"/>
      <c r="GM38" s="25"/>
      <c r="GN38" s="25"/>
      <c r="GO38" s="25"/>
      <c r="GP38" s="25"/>
      <c r="GQ38" s="25"/>
      <c r="GR38" s="25"/>
      <c r="GS38" s="25"/>
      <c r="GT38" s="25"/>
      <c r="GU38" s="25"/>
      <c r="GV38" s="25"/>
      <c r="GW38" s="25"/>
      <c r="GX38" s="25"/>
      <c r="GY38" s="25"/>
    </row>
    <row r="39" spans="1:207">
      <c r="A39" s="28" t="s">
        <v>958</v>
      </c>
      <c r="B39" s="28">
        <v>49403540</v>
      </c>
      <c r="C39" s="28" t="s">
        <v>105</v>
      </c>
      <c r="D39" s="27">
        <v>400</v>
      </c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>
        <v>1792</v>
      </c>
      <c r="BE39" s="29">
        <v>5376</v>
      </c>
      <c r="BF39" s="29">
        <v>896</v>
      </c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5"/>
      <c r="FN39" s="25"/>
      <c r="FO39" s="25"/>
      <c r="FP39" s="25"/>
      <c r="FQ39" s="25"/>
      <c r="FR39" s="25"/>
      <c r="FS39" s="25"/>
      <c r="FT39" s="25"/>
      <c r="FU39" s="25"/>
      <c r="FV39" s="25"/>
      <c r="FW39" s="25"/>
      <c r="FX39" s="25"/>
      <c r="FY39" s="25"/>
      <c r="FZ39" s="25"/>
      <c r="GA39" s="25"/>
      <c r="GB39" s="25"/>
      <c r="GC39" s="25"/>
      <c r="GD39" s="25"/>
      <c r="GE39" s="25"/>
      <c r="GF39" s="25"/>
      <c r="GG39" s="25"/>
      <c r="GH39" s="25"/>
      <c r="GI39" s="25"/>
      <c r="GJ39" s="25"/>
      <c r="GK39" s="25"/>
      <c r="GL39" s="25"/>
      <c r="GM39" s="25"/>
      <c r="GN39" s="25"/>
      <c r="GO39" s="25"/>
      <c r="GP39" s="25"/>
      <c r="GQ39" s="25"/>
      <c r="GR39" s="25"/>
      <c r="GS39" s="25"/>
      <c r="GT39" s="25"/>
      <c r="GU39" s="25"/>
      <c r="GV39" s="25"/>
      <c r="GW39" s="25"/>
      <c r="GX39" s="25"/>
      <c r="GY39" s="25"/>
    </row>
    <row r="40" spans="1:207">
      <c r="A40" s="28" t="s">
        <v>958</v>
      </c>
      <c r="B40" s="28">
        <v>49405140</v>
      </c>
      <c r="C40" s="28" t="s">
        <v>105</v>
      </c>
      <c r="D40" s="27">
        <v>400</v>
      </c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5"/>
      <c r="BH40" s="25"/>
      <c r="BI40" s="25">
        <v>1792</v>
      </c>
      <c r="BJ40" s="25"/>
      <c r="BK40" s="25">
        <v>4480</v>
      </c>
      <c r="BL40" s="25"/>
      <c r="BM40" s="25">
        <v>1792</v>
      </c>
      <c r="BN40" s="25"/>
      <c r="BO40" s="25"/>
      <c r="BP40" s="25">
        <v>896</v>
      </c>
      <c r="BQ40" s="25"/>
      <c r="BR40" s="25"/>
      <c r="BS40" s="25"/>
      <c r="BT40" s="25">
        <v>1792</v>
      </c>
      <c r="BU40" s="25"/>
      <c r="BV40" s="25"/>
      <c r="BW40" s="25">
        <v>896</v>
      </c>
      <c r="BX40" s="25">
        <v>2688</v>
      </c>
      <c r="BY40" s="25">
        <v>8960</v>
      </c>
      <c r="BZ40" s="25">
        <v>8960</v>
      </c>
      <c r="CA40" s="25">
        <v>4480</v>
      </c>
      <c r="CB40" s="25"/>
      <c r="CC40" s="25"/>
      <c r="CD40" s="25">
        <v>3584</v>
      </c>
      <c r="CE40" s="25">
        <v>8960</v>
      </c>
      <c r="CF40" s="25">
        <v>2688</v>
      </c>
      <c r="CG40" s="25">
        <v>8064</v>
      </c>
      <c r="CH40" s="25"/>
      <c r="CI40" s="25"/>
      <c r="CJ40" s="25"/>
      <c r="CK40" s="25">
        <v>6272</v>
      </c>
      <c r="CL40" s="25">
        <v>7168</v>
      </c>
      <c r="CM40" s="25">
        <v>1792</v>
      </c>
      <c r="CN40" s="25">
        <v>7168</v>
      </c>
      <c r="CO40" s="25">
        <v>1792</v>
      </c>
      <c r="CP40" s="25"/>
      <c r="CQ40" s="25"/>
      <c r="CR40" s="25">
        <v>896</v>
      </c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5"/>
      <c r="FN40" s="25"/>
      <c r="FO40" s="25"/>
      <c r="FP40" s="25"/>
      <c r="FQ40" s="25"/>
      <c r="FR40" s="25"/>
      <c r="FS40" s="25"/>
      <c r="FT40" s="25"/>
      <c r="FU40" s="25"/>
      <c r="FV40" s="25"/>
      <c r="FW40" s="25"/>
      <c r="FX40" s="25"/>
      <c r="FY40" s="25"/>
      <c r="FZ40" s="25"/>
      <c r="GA40" s="25"/>
      <c r="GB40" s="25"/>
      <c r="GC40" s="25"/>
      <c r="GD40" s="25"/>
      <c r="GE40" s="25"/>
      <c r="GF40" s="25"/>
      <c r="GG40" s="25"/>
      <c r="GH40" s="25"/>
      <c r="GI40" s="25"/>
      <c r="GJ40" s="25"/>
      <c r="GK40" s="25"/>
      <c r="GL40" s="25"/>
      <c r="GM40" s="25"/>
      <c r="GN40" s="25"/>
      <c r="GO40" s="25"/>
      <c r="GP40" s="25"/>
      <c r="GQ40" s="25"/>
      <c r="GR40" s="25"/>
      <c r="GS40" s="25"/>
      <c r="GT40" s="25"/>
      <c r="GU40" s="25"/>
      <c r="GV40" s="25"/>
      <c r="GW40" s="25"/>
      <c r="GX40" s="25"/>
      <c r="GY40" s="25"/>
    </row>
    <row r="41" spans="1:207">
      <c r="A41" s="28" t="s">
        <v>958</v>
      </c>
      <c r="B41" s="28">
        <v>49204132</v>
      </c>
      <c r="C41" s="28" t="s">
        <v>224</v>
      </c>
      <c r="D41" s="27">
        <v>360</v>
      </c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5"/>
      <c r="BH41" s="25"/>
      <c r="BI41" s="25"/>
      <c r="BJ41" s="25">
        <v>6552</v>
      </c>
      <c r="BK41" s="25">
        <v>3640</v>
      </c>
      <c r="BL41" s="25">
        <v>1456</v>
      </c>
      <c r="BM41" s="25">
        <v>1456</v>
      </c>
      <c r="BN41" s="25"/>
      <c r="BO41" s="25"/>
      <c r="BP41" s="25"/>
      <c r="BQ41" s="25"/>
      <c r="BR41" s="25"/>
      <c r="BS41" s="25"/>
      <c r="BT41" s="25">
        <v>4368</v>
      </c>
      <c r="BU41" s="25"/>
      <c r="BV41" s="25"/>
      <c r="BW41" s="25">
        <v>4368</v>
      </c>
      <c r="BX41" s="25">
        <v>6552</v>
      </c>
      <c r="BY41" s="25">
        <v>2184</v>
      </c>
      <c r="BZ41" s="25">
        <v>4368</v>
      </c>
      <c r="CA41" s="25">
        <v>5824</v>
      </c>
      <c r="CB41" s="25"/>
      <c r="CC41" s="25"/>
      <c r="CD41" s="25">
        <v>4368</v>
      </c>
      <c r="CE41" s="25">
        <v>8008</v>
      </c>
      <c r="CF41" s="25">
        <v>2912</v>
      </c>
      <c r="CG41" s="25">
        <v>728</v>
      </c>
      <c r="CH41" s="25"/>
      <c r="CI41" s="25"/>
      <c r="CJ41" s="25"/>
      <c r="CK41" s="25"/>
      <c r="CL41" s="25"/>
      <c r="CM41" s="25"/>
      <c r="CN41" s="25"/>
      <c r="CO41" s="25">
        <v>728</v>
      </c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5"/>
      <c r="FN41" s="25"/>
      <c r="FO41" s="25"/>
      <c r="FP41" s="25"/>
      <c r="FQ41" s="25"/>
      <c r="FR41" s="25"/>
      <c r="FS41" s="25"/>
      <c r="FT41" s="25"/>
      <c r="FU41" s="25"/>
      <c r="FV41" s="25"/>
      <c r="FW41" s="25"/>
      <c r="FX41" s="25"/>
      <c r="FY41" s="25"/>
      <c r="FZ41" s="25"/>
      <c r="GA41" s="25"/>
      <c r="GB41" s="25"/>
      <c r="GC41" s="25"/>
      <c r="GD41" s="25"/>
      <c r="GE41" s="25"/>
      <c r="GF41" s="25"/>
      <c r="GG41" s="25"/>
      <c r="GH41" s="25"/>
      <c r="GI41" s="25"/>
      <c r="GJ41" s="25"/>
      <c r="GK41" s="25"/>
      <c r="GL41" s="25"/>
      <c r="GM41" s="25"/>
      <c r="GN41" s="25"/>
      <c r="GO41" s="25"/>
      <c r="GP41" s="25"/>
      <c r="GQ41" s="25"/>
      <c r="GR41" s="25"/>
      <c r="GS41" s="25"/>
      <c r="GT41" s="25"/>
      <c r="GU41" s="25"/>
      <c r="GV41" s="25"/>
      <c r="GW41" s="25"/>
      <c r="GX41" s="25"/>
      <c r="GY41" s="25"/>
    </row>
    <row r="42" spans="1:207">
      <c r="A42" s="28" t="s">
        <v>958</v>
      </c>
      <c r="B42" s="28">
        <v>46213128</v>
      </c>
      <c r="C42" s="28" t="s">
        <v>971</v>
      </c>
      <c r="D42" s="27" t="s">
        <v>972</v>
      </c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5"/>
      <c r="BH42" s="25"/>
      <c r="BI42" s="25"/>
      <c r="BJ42" s="25">
        <v>105</v>
      </c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</row>
    <row r="43" spans="1:207">
      <c r="A43" s="28" t="s">
        <v>958</v>
      </c>
      <c r="B43" s="28">
        <v>46220127</v>
      </c>
      <c r="C43" s="28" t="s">
        <v>973</v>
      </c>
      <c r="D43" s="27" t="s">
        <v>974</v>
      </c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5"/>
      <c r="BH43" s="25"/>
      <c r="BI43" s="25"/>
      <c r="BJ43" s="25">
        <v>24</v>
      </c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5"/>
      <c r="FN43" s="25"/>
      <c r="FO43" s="25"/>
      <c r="FP43" s="25"/>
      <c r="FQ43" s="25"/>
      <c r="FR43" s="25"/>
      <c r="FS43" s="25"/>
      <c r="FT43" s="25"/>
      <c r="FU43" s="25"/>
      <c r="FV43" s="25"/>
      <c r="FW43" s="25"/>
      <c r="FX43" s="25"/>
      <c r="FY43" s="25"/>
      <c r="FZ43" s="25"/>
      <c r="GA43" s="25"/>
      <c r="GB43" s="25"/>
      <c r="GC43" s="25"/>
      <c r="GD43" s="25"/>
      <c r="GE43" s="25"/>
      <c r="GF43" s="25"/>
      <c r="GG43" s="25"/>
      <c r="GH43" s="25"/>
      <c r="GI43" s="25"/>
      <c r="GJ43" s="25"/>
      <c r="GK43" s="25"/>
      <c r="GL43" s="25"/>
      <c r="GM43" s="25"/>
      <c r="GN43" s="25"/>
      <c r="GO43" s="25"/>
      <c r="GP43" s="25"/>
      <c r="GQ43" s="25"/>
      <c r="GR43" s="25"/>
      <c r="GS43" s="25"/>
      <c r="GT43" s="25"/>
      <c r="GU43" s="25"/>
      <c r="GV43" s="25"/>
      <c r="GW43" s="25"/>
      <c r="GX43" s="25"/>
      <c r="GY43" s="25"/>
    </row>
    <row r="44" spans="1:207">
      <c r="A44" s="28" t="s">
        <v>958</v>
      </c>
      <c r="B44" s="28">
        <v>46222127</v>
      </c>
      <c r="C44" s="28" t="s">
        <v>973</v>
      </c>
      <c r="D44" s="27" t="s">
        <v>974</v>
      </c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5"/>
      <c r="BH44" s="25"/>
      <c r="BI44" s="25"/>
      <c r="BJ44" s="25">
        <v>12</v>
      </c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5"/>
      <c r="FN44" s="25"/>
      <c r="FO44" s="25"/>
      <c r="FP44" s="25"/>
      <c r="FQ44" s="25"/>
      <c r="FR44" s="25"/>
      <c r="FS44" s="25"/>
      <c r="FT44" s="25"/>
      <c r="FU44" s="25"/>
      <c r="FV44" s="25"/>
      <c r="FW44" s="25"/>
      <c r="FX44" s="25"/>
      <c r="FY44" s="25"/>
      <c r="FZ44" s="25"/>
      <c r="GA44" s="25"/>
      <c r="GB44" s="25"/>
      <c r="GC44" s="25"/>
      <c r="GD44" s="25"/>
      <c r="GE44" s="25"/>
      <c r="GF44" s="25"/>
      <c r="GG44" s="25"/>
      <c r="GH44" s="25"/>
      <c r="GI44" s="25"/>
      <c r="GJ44" s="25"/>
      <c r="GK44" s="25"/>
      <c r="GL44" s="25"/>
      <c r="GM44" s="25"/>
      <c r="GN44" s="25"/>
      <c r="GO44" s="25"/>
      <c r="GP44" s="25"/>
      <c r="GQ44" s="25"/>
      <c r="GR44" s="25"/>
      <c r="GS44" s="25"/>
      <c r="GT44" s="25"/>
      <c r="GU44" s="25"/>
      <c r="GV44" s="25"/>
      <c r="GW44" s="25"/>
      <c r="GX44" s="25"/>
      <c r="GY44" s="25"/>
    </row>
    <row r="45" spans="1:207">
      <c r="A45" s="28" t="s">
        <v>958</v>
      </c>
      <c r="B45" s="28">
        <v>46212128</v>
      </c>
      <c r="C45" s="28" t="s">
        <v>973</v>
      </c>
      <c r="D45" s="27" t="s">
        <v>972</v>
      </c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5"/>
      <c r="BH45" s="25"/>
      <c r="BI45" s="25"/>
      <c r="BJ45" s="25">
        <v>23</v>
      </c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5"/>
      <c r="FN45" s="25"/>
      <c r="FO45" s="25"/>
      <c r="FP45" s="25"/>
      <c r="FQ45" s="25"/>
      <c r="FR45" s="25"/>
      <c r="FS45" s="25"/>
      <c r="FT45" s="25"/>
      <c r="FU45" s="25"/>
      <c r="FV45" s="25"/>
      <c r="FW45" s="25"/>
      <c r="FX45" s="25"/>
      <c r="FY45" s="25"/>
      <c r="FZ45" s="25"/>
      <c r="GA45" s="25"/>
      <c r="GB45" s="25"/>
      <c r="GC45" s="25"/>
      <c r="GD45" s="25"/>
      <c r="GE45" s="25"/>
      <c r="GF45" s="25"/>
      <c r="GG45" s="25"/>
      <c r="GH45" s="25"/>
      <c r="GI45" s="25"/>
      <c r="GJ45" s="25"/>
      <c r="GK45" s="25"/>
      <c r="GL45" s="25"/>
      <c r="GM45" s="25"/>
      <c r="GN45" s="25"/>
      <c r="GO45" s="25"/>
      <c r="GP45" s="25"/>
      <c r="GQ45" s="25"/>
      <c r="GR45" s="25"/>
      <c r="GS45" s="25"/>
      <c r="GT45" s="25"/>
      <c r="GU45" s="25"/>
      <c r="GV45" s="25"/>
      <c r="GW45" s="25"/>
      <c r="GX45" s="25"/>
      <c r="GY45" s="25"/>
    </row>
    <row r="46" spans="1:207">
      <c r="A46" s="28" t="s">
        <v>958</v>
      </c>
      <c r="B46" s="28">
        <v>49203132</v>
      </c>
      <c r="C46" s="28" t="s">
        <v>970</v>
      </c>
      <c r="D46" s="27">
        <v>360</v>
      </c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5"/>
      <c r="BH46" s="25"/>
      <c r="BI46" s="25"/>
      <c r="BJ46" s="25"/>
      <c r="BK46" s="25"/>
      <c r="BL46" s="25"/>
      <c r="BM46" s="25">
        <v>4480</v>
      </c>
      <c r="BN46" s="25"/>
      <c r="BO46" s="25"/>
      <c r="BP46" s="25">
        <v>896</v>
      </c>
      <c r="BQ46" s="25"/>
      <c r="BR46" s="25"/>
      <c r="BS46" s="25">
        <v>3584</v>
      </c>
      <c r="BT46" s="25">
        <v>1792</v>
      </c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>
        <v>5376</v>
      </c>
      <c r="CH46" s="25"/>
      <c r="CI46" s="25"/>
      <c r="CJ46" s="25"/>
      <c r="CK46" s="25">
        <v>3584</v>
      </c>
      <c r="CL46" s="25">
        <v>2688</v>
      </c>
      <c r="CM46" s="25">
        <v>8960</v>
      </c>
      <c r="CN46" s="25">
        <v>3584</v>
      </c>
      <c r="CO46" s="25">
        <v>6272</v>
      </c>
      <c r="CP46" s="25"/>
      <c r="CQ46" s="25"/>
      <c r="CR46" s="25">
        <v>3584</v>
      </c>
      <c r="CS46" s="25">
        <v>9856</v>
      </c>
      <c r="CT46" s="25">
        <v>1792</v>
      </c>
      <c r="CU46" s="25">
        <v>2688</v>
      </c>
      <c r="CV46" s="25">
        <v>4480</v>
      </c>
      <c r="CW46" s="25"/>
      <c r="CX46" s="25"/>
      <c r="CY46" s="25">
        <v>6272</v>
      </c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5"/>
      <c r="FN46" s="25"/>
      <c r="FO46" s="25"/>
      <c r="FP46" s="25"/>
      <c r="FQ46" s="25"/>
      <c r="FR46" s="25"/>
      <c r="FS46" s="25"/>
      <c r="FT46" s="25"/>
      <c r="FU46" s="25"/>
      <c r="FV46" s="25"/>
      <c r="FW46" s="25"/>
      <c r="FX46" s="25"/>
      <c r="FY46" s="25"/>
      <c r="FZ46" s="25"/>
      <c r="GA46" s="25"/>
      <c r="GB46" s="25"/>
      <c r="GC46" s="25"/>
      <c r="GD46" s="25"/>
      <c r="GE46" s="25"/>
      <c r="GF46" s="25"/>
      <c r="GG46" s="25"/>
      <c r="GH46" s="25"/>
      <c r="GI46" s="25"/>
      <c r="GJ46" s="25"/>
      <c r="GK46" s="25"/>
      <c r="GL46" s="25"/>
      <c r="GM46" s="25"/>
      <c r="GN46" s="25"/>
      <c r="GO46" s="25"/>
      <c r="GP46" s="25"/>
      <c r="GQ46" s="25"/>
      <c r="GR46" s="25"/>
      <c r="GS46" s="25"/>
      <c r="GT46" s="25"/>
      <c r="GU46" s="25"/>
      <c r="GV46" s="25"/>
      <c r="GW46" s="25"/>
      <c r="GX46" s="25"/>
      <c r="GY46" s="25"/>
    </row>
    <row r="47" spans="1:207">
      <c r="A47" s="28" t="s">
        <v>958</v>
      </c>
      <c r="B47" s="28">
        <v>46216128</v>
      </c>
      <c r="C47" s="28" t="s">
        <v>975</v>
      </c>
      <c r="D47" s="27" t="s">
        <v>972</v>
      </c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>
        <v>320</v>
      </c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</row>
    <row r="48" spans="1:207">
      <c r="A48" s="28" t="s">
        <v>958</v>
      </c>
      <c r="B48" s="28">
        <v>46206127</v>
      </c>
      <c r="C48" s="28" t="s">
        <v>975</v>
      </c>
      <c r="D48" s="27" t="s">
        <v>974</v>
      </c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>
        <v>37</v>
      </c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</row>
    <row r="49" spans="1:207">
      <c r="A49" s="28" t="s">
        <v>958</v>
      </c>
      <c r="B49" s="28">
        <v>46202128</v>
      </c>
      <c r="C49" s="28" t="s">
        <v>975</v>
      </c>
      <c r="D49" s="27" t="s">
        <v>972</v>
      </c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>
        <v>1</v>
      </c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5"/>
      <c r="FN49" s="25"/>
      <c r="FO49" s="25"/>
      <c r="FP49" s="25"/>
      <c r="FQ49" s="25"/>
      <c r="FR49" s="25"/>
      <c r="FS49" s="25"/>
      <c r="FT49" s="25"/>
      <c r="FU49" s="25"/>
      <c r="FV49" s="25"/>
      <c r="FW49" s="25"/>
      <c r="FX49" s="25"/>
      <c r="FY49" s="25"/>
      <c r="FZ49" s="25"/>
      <c r="GA49" s="25"/>
      <c r="GB49" s="25"/>
      <c r="GC49" s="25"/>
      <c r="GD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  <c r="GP49" s="25"/>
      <c r="GQ49" s="25"/>
      <c r="GR49" s="25"/>
      <c r="GS49" s="25"/>
      <c r="GT49" s="25"/>
      <c r="GU49" s="25"/>
      <c r="GV49" s="25"/>
      <c r="GW49" s="25"/>
      <c r="GX49" s="25"/>
      <c r="GY49" s="25"/>
    </row>
    <row r="50" spans="1:207">
      <c r="A50" s="28" t="s">
        <v>958</v>
      </c>
      <c r="B50" s="28">
        <v>46206128</v>
      </c>
      <c r="C50" s="28" t="s">
        <v>975</v>
      </c>
      <c r="D50" s="27" t="s">
        <v>972</v>
      </c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>
        <v>2</v>
      </c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5"/>
      <c r="FN50" s="25"/>
      <c r="FO50" s="25"/>
      <c r="FP50" s="25"/>
      <c r="FQ50" s="25"/>
      <c r="FR50" s="25"/>
      <c r="FS50" s="25"/>
      <c r="FT50" s="25"/>
      <c r="FU50" s="25"/>
      <c r="FV50" s="25"/>
      <c r="FW50" s="25"/>
      <c r="FX50" s="25"/>
      <c r="FY50" s="25"/>
      <c r="FZ50" s="25"/>
      <c r="GA50" s="25"/>
      <c r="GB50" s="25"/>
      <c r="GC50" s="25"/>
      <c r="GD50" s="25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5"/>
      <c r="GP50" s="25"/>
      <c r="GQ50" s="25"/>
      <c r="GR50" s="25"/>
      <c r="GS50" s="25"/>
      <c r="GT50" s="25"/>
      <c r="GU50" s="25"/>
      <c r="GV50" s="25"/>
      <c r="GW50" s="25"/>
      <c r="GX50" s="25"/>
      <c r="GY50" s="25"/>
    </row>
    <row r="51" spans="1:207">
      <c r="A51" s="28" t="s">
        <v>958</v>
      </c>
      <c r="B51" s="28">
        <v>46210528</v>
      </c>
      <c r="C51" s="28" t="s">
        <v>975</v>
      </c>
      <c r="D51" s="27" t="s">
        <v>972</v>
      </c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>
        <v>1</v>
      </c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5"/>
      <c r="FN51" s="25"/>
      <c r="FO51" s="25"/>
      <c r="FP51" s="25"/>
      <c r="FQ51" s="25"/>
      <c r="FR51" s="25"/>
      <c r="FS51" s="25"/>
      <c r="FT51" s="25"/>
      <c r="FU51" s="25"/>
      <c r="FV51" s="25"/>
      <c r="FW51" s="25"/>
      <c r="FX51" s="25"/>
      <c r="FY51" s="25"/>
      <c r="FZ51" s="25"/>
      <c r="GA51" s="25"/>
      <c r="GB51" s="25"/>
      <c r="GC51" s="25"/>
      <c r="GD51" s="25"/>
      <c r="GE51" s="25"/>
      <c r="GF51" s="25"/>
      <c r="GG51" s="25"/>
      <c r="GH51" s="25"/>
      <c r="GI51" s="25"/>
      <c r="GJ51" s="25"/>
      <c r="GK51" s="25"/>
      <c r="GL51" s="25"/>
      <c r="GM51" s="25"/>
      <c r="GN51" s="25"/>
      <c r="GO51" s="25"/>
      <c r="GP51" s="25"/>
      <c r="GQ51" s="25"/>
      <c r="GR51" s="25"/>
      <c r="GS51" s="25"/>
      <c r="GT51" s="25"/>
      <c r="GU51" s="25"/>
      <c r="GV51" s="25"/>
      <c r="GW51" s="25"/>
      <c r="GX51" s="25"/>
      <c r="GY51" s="25"/>
    </row>
    <row r="52" spans="1:207">
      <c r="A52" s="28" t="s">
        <v>958</v>
      </c>
      <c r="B52" s="28">
        <v>46211128</v>
      </c>
      <c r="C52" s="28" t="s">
        <v>975</v>
      </c>
      <c r="D52" s="27" t="s">
        <v>972</v>
      </c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>
        <v>66</v>
      </c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5"/>
      <c r="FN52" s="25"/>
      <c r="FO52" s="25"/>
      <c r="FP52" s="25"/>
      <c r="FQ52" s="25"/>
      <c r="FR52" s="25"/>
      <c r="FS52" s="25"/>
      <c r="FT52" s="25"/>
      <c r="FU52" s="25"/>
      <c r="FV52" s="25"/>
      <c r="FW52" s="25"/>
      <c r="FX52" s="25"/>
      <c r="FY52" s="25"/>
      <c r="FZ52" s="25"/>
      <c r="GA52" s="25"/>
      <c r="GB52" s="25"/>
      <c r="GC52" s="25"/>
      <c r="GD52" s="25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25"/>
      <c r="GQ52" s="25"/>
      <c r="GR52" s="25"/>
      <c r="GS52" s="25"/>
      <c r="GT52" s="25"/>
      <c r="GU52" s="25"/>
      <c r="GV52" s="25"/>
      <c r="GW52" s="25"/>
      <c r="GX52" s="25"/>
      <c r="GY52" s="25"/>
    </row>
    <row r="53" spans="1:207">
      <c r="A53" s="28" t="s">
        <v>958</v>
      </c>
      <c r="B53" s="28">
        <v>46211528</v>
      </c>
      <c r="C53" s="28" t="s">
        <v>975</v>
      </c>
      <c r="D53" s="27" t="s">
        <v>972</v>
      </c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>
        <v>32</v>
      </c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5"/>
      <c r="FN53" s="25"/>
      <c r="FO53" s="25"/>
      <c r="FP53" s="25"/>
      <c r="FQ53" s="25"/>
      <c r="FR53" s="25"/>
      <c r="FS53" s="25"/>
      <c r="FT53" s="25"/>
      <c r="FU53" s="25"/>
      <c r="FV53" s="25"/>
      <c r="FW53" s="25"/>
      <c r="FX53" s="25"/>
      <c r="FY53" s="25"/>
      <c r="FZ53" s="25"/>
      <c r="GA53" s="25"/>
      <c r="GB53" s="25"/>
      <c r="GC53" s="25"/>
      <c r="GD53" s="25"/>
      <c r="GE53" s="25"/>
      <c r="GF53" s="25"/>
      <c r="GG53" s="25"/>
      <c r="GH53" s="25"/>
      <c r="GI53" s="25"/>
      <c r="GJ53" s="25"/>
      <c r="GK53" s="25"/>
      <c r="GL53" s="25"/>
      <c r="GM53" s="25"/>
      <c r="GN53" s="25"/>
      <c r="GO53" s="25"/>
      <c r="GP53" s="25"/>
      <c r="GQ53" s="25"/>
      <c r="GR53" s="25"/>
      <c r="GS53" s="25"/>
      <c r="GT53" s="25"/>
      <c r="GU53" s="25"/>
      <c r="GV53" s="25"/>
      <c r="GW53" s="25"/>
      <c r="GX53" s="25"/>
      <c r="GY53" s="25"/>
    </row>
    <row r="54" spans="1:207">
      <c r="A54" s="28" t="s">
        <v>958</v>
      </c>
      <c r="B54" s="28">
        <v>46208130</v>
      </c>
      <c r="C54" s="28" t="s">
        <v>975</v>
      </c>
      <c r="D54" s="27" t="s">
        <v>976</v>
      </c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>
        <v>122</v>
      </c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</row>
    <row r="55" spans="1:207">
      <c r="A55" s="28" t="s">
        <v>958</v>
      </c>
      <c r="B55" s="28">
        <v>46208131</v>
      </c>
      <c r="C55" s="28" t="s">
        <v>975</v>
      </c>
      <c r="D55" s="27" t="s">
        <v>977</v>
      </c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>
        <v>2</v>
      </c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5"/>
      <c r="FN55" s="25"/>
      <c r="FO55" s="25"/>
      <c r="FP55" s="25"/>
      <c r="FQ55" s="25"/>
      <c r="FR55" s="25"/>
      <c r="FS55" s="25"/>
      <c r="FT55" s="25"/>
      <c r="FU55" s="25"/>
      <c r="FV55" s="25"/>
      <c r="FW55" s="25"/>
      <c r="FX55" s="25"/>
      <c r="FY55" s="25"/>
      <c r="FZ55" s="25"/>
      <c r="GA55" s="25"/>
      <c r="GB55" s="25"/>
      <c r="GC55" s="25"/>
      <c r="GD55" s="25"/>
      <c r="GE55" s="25"/>
      <c r="GF55" s="25"/>
      <c r="GG55" s="25"/>
      <c r="GH55" s="25"/>
      <c r="GI55" s="25"/>
      <c r="GJ55" s="25"/>
      <c r="GK55" s="25"/>
      <c r="GL55" s="25"/>
      <c r="GM55" s="25"/>
      <c r="GN55" s="25"/>
      <c r="GO55" s="25"/>
      <c r="GP55" s="25"/>
      <c r="GQ55" s="25"/>
      <c r="GR55" s="25"/>
      <c r="GS55" s="25"/>
      <c r="GT55" s="25"/>
      <c r="GU55" s="25"/>
      <c r="GV55" s="25"/>
      <c r="GW55" s="25"/>
      <c r="GX55" s="25"/>
      <c r="GY55" s="25"/>
    </row>
    <row r="56" spans="1:207">
      <c r="A56" s="28" t="s">
        <v>958</v>
      </c>
      <c r="B56" s="28">
        <v>46206130</v>
      </c>
      <c r="C56" s="28" t="s">
        <v>975</v>
      </c>
      <c r="D56" s="27" t="s">
        <v>976</v>
      </c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>
        <v>20</v>
      </c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5"/>
      <c r="FN56" s="25"/>
      <c r="FO56" s="25"/>
      <c r="FP56" s="25"/>
      <c r="FQ56" s="25"/>
      <c r="FR56" s="25"/>
      <c r="FS56" s="25"/>
      <c r="FT56" s="25"/>
      <c r="FU56" s="25"/>
      <c r="FV56" s="25"/>
      <c r="FW56" s="25"/>
      <c r="FX56" s="25"/>
      <c r="FY56" s="25"/>
      <c r="FZ56" s="25"/>
      <c r="GA56" s="25"/>
      <c r="GB56" s="25"/>
      <c r="GC56" s="25"/>
      <c r="GD56" s="25"/>
      <c r="GE56" s="25"/>
      <c r="GF56" s="25"/>
      <c r="GG56" s="25"/>
      <c r="GH56" s="25"/>
      <c r="GI56" s="25"/>
      <c r="GJ56" s="25"/>
      <c r="GK56" s="25"/>
      <c r="GL56" s="25"/>
      <c r="GM56" s="25"/>
      <c r="GN56" s="25"/>
      <c r="GO56" s="25"/>
      <c r="GP56" s="25"/>
      <c r="GQ56" s="25"/>
      <c r="GR56" s="25"/>
      <c r="GS56" s="25"/>
      <c r="GT56" s="25"/>
      <c r="GU56" s="25"/>
      <c r="GV56" s="25"/>
      <c r="GW56" s="25"/>
      <c r="GX56" s="25"/>
      <c r="GY56" s="25"/>
    </row>
    <row r="57" spans="1:207">
      <c r="A57" s="28" t="s">
        <v>958</v>
      </c>
      <c r="B57" s="28">
        <v>46217128</v>
      </c>
      <c r="C57" s="28" t="s">
        <v>975</v>
      </c>
      <c r="D57" s="27" t="s">
        <v>972</v>
      </c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>
        <v>17</v>
      </c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5"/>
      <c r="FN57" s="25"/>
      <c r="FO57" s="25"/>
      <c r="FP57" s="25"/>
      <c r="FQ57" s="25"/>
      <c r="FR57" s="25"/>
      <c r="FS57" s="25"/>
      <c r="FT57" s="25"/>
      <c r="FU57" s="25"/>
      <c r="FV57" s="25"/>
      <c r="FW57" s="25"/>
      <c r="FX57" s="25"/>
      <c r="FY57" s="25"/>
      <c r="FZ57" s="25"/>
      <c r="GA57" s="25"/>
      <c r="GB57" s="25"/>
      <c r="GC57" s="25"/>
      <c r="GD57" s="25"/>
      <c r="GE57" s="25"/>
      <c r="GF57" s="25"/>
      <c r="GG57" s="25"/>
      <c r="GH57" s="25"/>
      <c r="GI57" s="25"/>
      <c r="GJ57" s="25"/>
      <c r="GK57" s="25"/>
      <c r="GL57" s="25"/>
      <c r="GM57" s="25"/>
      <c r="GN57" s="25"/>
      <c r="GO57" s="25"/>
      <c r="GP57" s="25"/>
      <c r="GQ57" s="25"/>
      <c r="GR57" s="25"/>
      <c r="GS57" s="25"/>
      <c r="GT57" s="25"/>
      <c r="GU57" s="25"/>
      <c r="GV57" s="25"/>
      <c r="GW57" s="25"/>
      <c r="GX57" s="25"/>
      <c r="GY57" s="25"/>
    </row>
    <row r="58" spans="1:207">
      <c r="A58" s="28" t="s">
        <v>958</v>
      </c>
      <c r="B58" s="28">
        <v>46217130</v>
      </c>
      <c r="C58" s="28" t="s">
        <v>975</v>
      </c>
      <c r="D58" s="27" t="s">
        <v>976</v>
      </c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>
        <v>1</v>
      </c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5"/>
      <c r="FN58" s="25"/>
      <c r="FO58" s="25"/>
      <c r="FP58" s="25"/>
      <c r="FQ58" s="25"/>
      <c r="FR58" s="25"/>
      <c r="FS58" s="25"/>
      <c r="FT58" s="25"/>
      <c r="FU58" s="25"/>
      <c r="FV58" s="25"/>
      <c r="FW58" s="25"/>
      <c r="FX58" s="25"/>
      <c r="FY58" s="25"/>
      <c r="FZ58" s="25"/>
      <c r="GA58" s="25"/>
      <c r="GB58" s="25"/>
      <c r="GC58" s="25"/>
      <c r="GD58" s="25"/>
      <c r="GE58" s="25"/>
      <c r="GF58" s="25"/>
      <c r="GG58" s="25"/>
      <c r="GH58" s="25"/>
      <c r="GI58" s="25"/>
      <c r="GJ58" s="25"/>
      <c r="GK58" s="25"/>
      <c r="GL58" s="25"/>
      <c r="GM58" s="25"/>
      <c r="GN58" s="25"/>
      <c r="GO58" s="25"/>
      <c r="GP58" s="25"/>
      <c r="GQ58" s="25"/>
      <c r="GR58" s="25"/>
      <c r="GS58" s="25"/>
      <c r="GT58" s="25"/>
      <c r="GU58" s="25"/>
      <c r="GV58" s="25"/>
      <c r="GW58" s="25"/>
      <c r="GX58" s="25"/>
      <c r="GY58" s="25"/>
    </row>
    <row r="59" spans="1:207">
      <c r="A59" s="28" t="s">
        <v>958</v>
      </c>
      <c r="B59" s="28">
        <v>46219130</v>
      </c>
      <c r="C59" s="28" t="s">
        <v>975</v>
      </c>
      <c r="D59" s="27" t="s">
        <v>976</v>
      </c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>
        <v>3</v>
      </c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5"/>
      <c r="FN59" s="25"/>
      <c r="FO59" s="25"/>
      <c r="FP59" s="25"/>
      <c r="FQ59" s="25"/>
      <c r="FR59" s="25"/>
      <c r="FS59" s="25"/>
      <c r="FT59" s="25"/>
      <c r="FU59" s="25"/>
      <c r="FV59" s="25"/>
      <c r="FW59" s="25"/>
      <c r="FX59" s="25"/>
      <c r="FY59" s="25"/>
      <c r="FZ59" s="25"/>
      <c r="GA59" s="25"/>
      <c r="GB59" s="25"/>
      <c r="GC59" s="25"/>
      <c r="GD59" s="25"/>
      <c r="GE59" s="25"/>
      <c r="GF59" s="25"/>
      <c r="GG59" s="25"/>
      <c r="GH59" s="25"/>
      <c r="GI59" s="25"/>
      <c r="GJ59" s="25"/>
      <c r="GK59" s="25"/>
      <c r="GL59" s="25"/>
      <c r="GM59" s="25"/>
      <c r="GN59" s="25"/>
      <c r="GO59" s="25"/>
      <c r="GP59" s="25"/>
      <c r="GQ59" s="25"/>
      <c r="GR59" s="25"/>
      <c r="GS59" s="25"/>
      <c r="GT59" s="25"/>
      <c r="GU59" s="25"/>
      <c r="GV59" s="25"/>
      <c r="GW59" s="25"/>
      <c r="GX59" s="25"/>
      <c r="GY59" s="25"/>
    </row>
    <row r="60" spans="1:207">
      <c r="A60" s="28" t="s">
        <v>958</v>
      </c>
      <c r="B60" s="28">
        <v>46222126</v>
      </c>
      <c r="C60" s="28" t="s">
        <v>978</v>
      </c>
      <c r="D60" s="27" t="s">
        <v>979</v>
      </c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>
        <v>1</v>
      </c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5"/>
      <c r="FN60" s="25"/>
      <c r="FO60" s="25"/>
      <c r="FP60" s="25"/>
      <c r="FQ60" s="25"/>
      <c r="FR60" s="25"/>
      <c r="FS60" s="25"/>
      <c r="FT60" s="25"/>
      <c r="FU60" s="25"/>
      <c r="FV60" s="25"/>
      <c r="FW60" s="25"/>
      <c r="FX60" s="25"/>
      <c r="FY60" s="25"/>
      <c r="FZ60" s="25"/>
      <c r="GA60" s="25"/>
      <c r="GB60" s="25"/>
      <c r="GC60" s="25"/>
      <c r="GD60" s="25"/>
      <c r="GE60" s="25"/>
      <c r="GF60" s="25"/>
      <c r="GG60" s="25"/>
      <c r="GH60" s="25"/>
      <c r="GI60" s="25"/>
      <c r="GJ60" s="25"/>
      <c r="GK60" s="25"/>
      <c r="GL60" s="25"/>
      <c r="GM60" s="25"/>
      <c r="GN60" s="25"/>
      <c r="GO60" s="25"/>
      <c r="GP60" s="25"/>
      <c r="GQ60" s="25"/>
      <c r="GR60" s="25"/>
      <c r="GS60" s="25"/>
      <c r="GT60" s="25"/>
      <c r="GU60" s="25"/>
      <c r="GV60" s="25"/>
      <c r="GW60" s="25"/>
      <c r="GX60" s="25"/>
      <c r="GY60" s="25"/>
    </row>
    <row r="61" spans="1:207">
      <c r="A61" s="28" t="s">
        <v>958</v>
      </c>
      <c r="B61" s="28">
        <v>46212127</v>
      </c>
      <c r="C61" s="28" t="s">
        <v>978</v>
      </c>
      <c r="D61" s="27" t="s">
        <v>974</v>
      </c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>
        <v>3</v>
      </c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5"/>
      <c r="FN61" s="25"/>
      <c r="FO61" s="25"/>
      <c r="FP61" s="25"/>
      <c r="FQ61" s="25"/>
      <c r="FR61" s="25"/>
      <c r="FS61" s="25"/>
      <c r="FT61" s="25"/>
      <c r="FU61" s="25"/>
      <c r="FV61" s="25"/>
      <c r="FW61" s="25"/>
      <c r="FX61" s="25"/>
      <c r="FY61" s="25"/>
      <c r="FZ61" s="25"/>
      <c r="GA61" s="25"/>
      <c r="GB61" s="25"/>
      <c r="GC61" s="25"/>
      <c r="GD61" s="25"/>
      <c r="GE61" s="25"/>
      <c r="GF61" s="25"/>
      <c r="GG61" s="25"/>
      <c r="GH61" s="25"/>
      <c r="GI61" s="25"/>
      <c r="GJ61" s="25"/>
      <c r="GK61" s="25"/>
      <c r="GL61" s="25"/>
      <c r="GM61" s="25"/>
      <c r="GN61" s="25"/>
      <c r="GO61" s="25"/>
      <c r="GP61" s="25"/>
      <c r="GQ61" s="25"/>
      <c r="GR61" s="25"/>
      <c r="GS61" s="25"/>
      <c r="GT61" s="25"/>
      <c r="GU61" s="25"/>
      <c r="GV61" s="25"/>
      <c r="GW61" s="25"/>
      <c r="GX61" s="25"/>
      <c r="GY61" s="25"/>
    </row>
    <row r="62" spans="1:207">
      <c r="A62" s="28" t="s">
        <v>958</v>
      </c>
      <c r="B62" s="28">
        <v>46220128</v>
      </c>
      <c r="C62" s="28" t="s">
        <v>978</v>
      </c>
      <c r="D62" s="27" t="s">
        <v>972</v>
      </c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>
        <v>2</v>
      </c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5"/>
      <c r="FN62" s="25"/>
      <c r="FO62" s="25"/>
      <c r="FP62" s="25"/>
      <c r="FQ62" s="25"/>
      <c r="FR62" s="25"/>
      <c r="FS62" s="25"/>
      <c r="FT62" s="25"/>
      <c r="FU62" s="25"/>
      <c r="FV62" s="25"/>
      <c r="FW62" s="25"/>
      <c r="FX62" s="25"/>
      <c r="FY62" s="25"/>
      <c r="FZ62" s="25"/>
      <c r="GA62" s="25"/>
      <c r="GB62" s="25"/>
      <c r="GC62" s="25"/>
      <c r="GD62" s="25"/>
      <c r="GE62" s="25"/>
      <c r="GF62" s="25"/>
      <c r="GG62" s="25"/>
      <c r="GH62" s="25"/>
      <c r="GI62" s="25"/>
      <c r="GJ62" s="25"/>
      <c r="GK62" s="25"/>
      <c r="GL62" s="25"/>
      <c r="GM62" s="25"/>
      <c r="GN62" s="25"/>
      <c r="GO62" s="25"/>
      <c r="GP62" s="25"/>
      <c r="GQ62" s="25"/>
      <c r="GR62" s="25"/>
      <c r="GS62" s="25"/>
      <c r="GT62" s="25"/>
      <c r="GU62" s="25"/>
      <c r="GV62" s="25"/>
      <c r="GW62" s="25"/>
      <c r="GX62" s="25"/>
      <c r="GY62" s="25"/>
    </row>
    <row r="63" spans="1:207">
      <c r="A63" s="28" t="s">
        <v>958</v>
      </c>
      <c r="B63" s="28">
        <v>46220528</v>
      </c>
      <c r="C63" s="28" t="s">
        <v>978</v>
      </c>
      <c r="D63" s="27" t="s">
        <v>972</v>
      </c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>
        <v>8</v>
      </c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5"/>
      <c r="FN63" s="25"/>
      <c r="FO63" s="25"/>
      <c r="FP63" s="25"/>
      <c r="FQ63" s="25"/>
      <c r="FR63" s="25"/>
      <c r="FS63" s="25"/>
      <c r="FT63" s="25"/>
      <c r="FU63" s="25"/>
      <c r="FV63" s="25"/>
      <c r="FW63" s="25"/>
      <c r="FX63" s="25"/>
      <c r="FY63" s="25"/>
      <c r="FZ63" s="25"/>
      <c r="GA63" s="25"/>
      <c r="GB63" s="25"/>
      <c r="GC63" s="25"/>
      <c r="GD63" s="25"/>
      <c r="GE63" s="25"/>
      <c r="GF63" s="25"/>
      <c r="GG63" s="25"/>
      <c r="GH63" s="25"/>
      <c r="GI63" s="25"/>
      <c r="GJ63" s="25"/>
      <c r="GK63" s="25"/>
      <c r="GL63" s="25"/>
      <c r="GM63" s="25"/>
      <c r="GN63" s="25"/>
      <c r="GO63" s="25"/>
      <c r="GP63" s="25"/>
      <c r="GQ63" s="25"/>
      <c r="GR63" s="25"/>
      <c r="GS63" s="25"/>
      <c r="GT63" s="25"/>
      <c r="GU63" s="25"/>
      <c r="GV63" s="25"/>
      <c r="GW63" s="25"/>
      <c r="GX63" s="25"/>
      <c r="GY63" s="25"/>
    </row>
    <row r="64" spans="1:207">
      <c r="A64" s="28" t="s">
        <v>958</v>
      </c>
      <c r="B64" s="28">
        <v>46222128</v>
      </c>
      <c r="C64" s="28" t="s">
        <v>978</v>
      </c>
      <c r="D64" s="27" t="s">
        <v>972</v>
      </c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>
        <v>15</v>
      </c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5"/>
      <c r="FN64" s="25"/>
      <c r="FO64" s="25"/>
      <c r="FP64" s="25"/>
      <c r="FQ64" s="25"/>
      <c r="FR64" s="25"/>
      <c r="FS64" s="25"/>
      <c r="FT64" s="25"/>
      <c r="FU64" s="25"/>
      <c r="FV64" s="25"/>
      <c r="FW64" s="25"/>
      <c r="FX64" s="25"/>
      <c r="FY64" s="25"/>
      <c r="FZ64" s="25"/>
      <c r="GA64" s="25"/>
      <c r="GB64" s="25"/>
      <c r="GC64" s="25"/>
      <c r="GD64" s="25"/>
      <c r="GE64" s="25"/>
      <c r="GF64" s="25"/>
      <c r="GG64" s="25"/>
      <c r="GH64" s="25"/>
      <c r="GI64" s="25"/>
      <c r="GJ64" s="25"/>
      <c r="GK64" s="25"/>
      <c r="GL64" s="25"/>
      <c r="GM64" s="25"/>
      <c r="GN64" s="25"/>
      <c r="GO64" s="25"/>
      <c r="GP64" s="25"/>
      <c r="GQ64" s="25"/>
      <c r="GR64" s="25"/>
      <c r="GS64" s="25"/>
      <c r="GT64" s="25"/>
      <c r="GU64" s="25"/>
      <c r="GV64" s="25"/>
      <c r="GW64" s="25"/>
      <c r="GX64" s="25"/>
      <c r="GY64" s="25"/>
    </row>
    <row r="65" spans="1:207">
      <c r="A65" s="28" t="s">
        <v>958</v>
      </c>
      <c r="B65" s="28">
        <v>46226128</v>
      </c>
      <c r="C65" s="28" t="s">
        <v>978</v>
      </c>
      <c r="D65" s="27" t="s">
        <v>972</v>
      </c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>
        <v>91</v>
      </c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5"/>
      <c r="FN65" s="25"/>
      <c r="FO65" s="25"/>
      <c r="FP65" s="25"/>
      <c r="FQ65" s="25"/>
      <c r="FR65" s="25"/>
      <c r="FS65" s="25"/>
      <c r="FT65" s="25"/>
      <c r="FU65" s="25"/>
      <c r="FV65" s="25"/>
      <c r="FW65" s="25"/>
      <c r="FX65" s="25"/>
      <c r="FY65" s="25"/>
      <c r="FZ65" s="25"/>
      <c r="GA65" s="25"/>
      <c r="GB65" s="25"/>
      <c r="GC65" s="25"/>
      <c r="GD65" s="25"/>
      <c r="GE65" s="25"/>
      <c r="GF65" s="25"/>
      <c r="GG65" s="25"/>
      <c r="GH65" s="25"/>
      <c r="GI65" s="25"/>
      <c r="GJ65" s="25"/>
      <c r="GK65" s="25"/>
      <c r="GL65" s="25"/>
      <c r="GM65" s="25"/>
      <c r="GN65" s="25"/>
      <c r="GO65" s="25"/>
      <c r="GP65" s="25"/>
      <c r="GQ65" s="25"/>
      <c r="GR65" s="25"/>
      <c r="GS65" s="25"/>
      <c r="GT65" s="25"/>
      <c r="GU65" s="25"/>
      <c r="GV65" s="25"/>
      <c r="GW65" s="25"/>
      <c r="GX65" s="25"/>
      <c r="GY65" s="25"/>
    </row>
    <row r="66" spans="1:207">
      <c r="A66" s="28" t="s">
        <v>958</v>
      </c>
      <c r="B66" s="46">
        <v>46225129</v>
      </c>
      <c r="C66" s="46" t="s">
        <v>980</v>
      </c>
      <c r="D66" s="47">
        <v>345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9"/>
      <c r="U66" s="49"/>
      <c r="V66" s="49"/>
      <c r="W66" s="49"/>
      <c r="X66" s="49"/>
      <c r="Y66" s="49"/>
      <c r="Z66" s="49"/>
      <c r="AA66" s="49"/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  <c r="BF66" s="49"/>
      <c r="BG66" s="50"/>
      <c r="BH66" s="50"/>
      <c r="BI66" s="50"/>
      <c r="BJ66" s="50"/>
      <c r="BK66" s="50"/>
      <c r="BL66" s="50"/>
      <c r="BM66" s="50"/>
      <c r="BN66" s="50"/>
      <c r="BO66" s="50"/>
      <c r="BP66" s="50"/>
      <c r="BQ66" s="50"/>
      <c r="BR66" s="50"/>
      <c r="BS66" s="50"/>
      <c r="BT66" s="50">
        <v>33</v>
      </c>
      <c r="BU66" s="50"/>
      <c r="BV66" s="50"/>
      <c r="BW66" s="50"/>
      <c r="BX66" s="50"/>
      <c r="BY66" s="50"/>
      <c r="BZ66" s="50"/>
      <c r="CA66" s="50"/>
      <c r="CB66" s="50"/>
      <c r="CC66" s="50"/>
      <c r="CD66" s="50"/>
      <c r="CE66" s="50"/>
      <c r="CF66" s="50"/>
      <c r="CG66" s="50"/>
      <c r="CH66" s="50"/>
      <c r="CI66" s="50"/>
      <c r="CJ66" s="50"/>
      <c r="CK66" s="50"/>
      <c r="CL66" s="50"/>
      <c r="CM66" s="50"/>
      <c r="CN66" s="50"/>
      <c r="CO66" s="50"/>
      <c r="CP66" s="50"/>
      <c r="CQ66" s="50"/>
      <c r="CR66" s="50"/>
      <c r="CS66" s="50"/>
      <c r="CT66" s="50"/>
      <c r="CU66" s="50"/>
      <c r="CV66" s="50"/>
      <c r="CW66" s="50"/>
      <c r="CX66" s="50"/>
      <c r="CY66" s="50"/>
      <c r="CZ66" s="50"/>
      <c r="DA66" s="50"/>
      <c r="DB66" s="50"/>
      <c r="DC66" s="50"/>
      <c r="DD66" s="50"/>
      <c r="DE66" s="50"/>
      <c r="DF66" s="50"/>
      <c r="DG66" s="50"/>
      <c r="DH66" s="50"/>
      <c r="DI66" s="50"/>
      <c r="DJ66" s="50"/>
      <c r="DK66" s="50"/>
      <c r="DL66" s="50"/>
      <c r="DM66" s="50"/>
      <c r="DN66" s="50"/>
      <c r="DO66" s="50"/>
      <c r="DP66" s="50"/>
      <c r="DQ66" s="50"/>
      <c r="DR66" s="50"/>
      <c r="DS66" s="50"/>
      <c r="DT66" s="50"/>
      <c r="DU66" s="50"/>
      <c r="DV66" s="50"/>
      <c r="DW66" s="50"/>
      <c r="DX66" s="50"/>
      <c r="DY66" s="50"/>
      <c r="DZ66" s="50"/>
      <c r="EA66" s="50"/>
      <c r="EB66" s="50"/>
      <c r="EC66" s="50"/>
      <c r="ED66" s="50"/>
      <c r="EE66" s="50"/>
      <c r="EF66" s="50"/>
      <c r="EG66" s="50"/>
      <c r="EH66" s="50"/>
      <c r="EI66" s="50"/>
      <c r="EJ66" s="50"/>
      <c r="EK66" s="50"/>
      <c r="EL66" s="50"/>
      <c r="EM66" s="50"/>
      <c r="EN66" s="50"/>
      <c r="EO66" s="50"/>
      <c r="EP66" s="50"/>
      <c r="EQ66" s="50"/>
      <c r="ER66" s="50"/>
      <c r="ES66" s="50"/>
      <c r="ET66" s="50"/>
      <c r="EU66" s="50"/>
      <c r="EV66" s="50"/>
      <c r="EW66" s="50"/>
      <c r="EX66" s="50"/>
      <c r="EY66" s="50"/>
      <c r="EZ66" s="50"/>
      <c r="FA66" s="50"/>
      <c r="FB66" s="50"/>
      <c r="FC66" s="50"/>
      <c r="FD66" s="50"/>
      <c r="FE66" s="50"/>
      <c r="FF66" s="50"/>
      <c r="FG66" s="50"/>
      <c r="FH66" s="50"/>
      <c r="FI66" s="50"/>
      <c r="FJ66" s="50"/>
      <c r="FK66" s="50"/>
      <c r="FL66" s="50"/>
      <c r="FM66" s="50"/>
      <c r="FN66" s="50"/>
      <c r="FO66" s="50"/>
      <c r="FP66" s="50"/>
      <c r="FQ66" s="50"/>
      <c r="FR66" s="50"/>
      <c r="FS66" s="50"/>
      <c r="FT66" s="50"/>
      <c r="FU66" s="50"/>
      <c r="FV66" s="50"/>
      <c r="FW66" s="50"/>
      <c r="FX66" s="50"/>
      <c r="FY66" s="50"/>
      <c r="FZ66" s="50"/>
      <c r="GA66" s="50"/>
      <c r="GB66" s="50"/>
      <c r="GC66" s="50"/>
      <c r="GD66" s="50"/>
      <c r="GE66" s="50"/>
      <c r="GF66" s="50"/>
      <c r="GG66" s="50"/>
      <c r="GH66" s="50"/>
      <c r="GI66" s="50"/>
      <c r="GJ66" s="50"/>
      <c r="GK66" s="50"/>
      <c r="GL66" s="50"/>
      <c r="GM66" s="50"/>
      <c r="GN66" s="50"/>
      <c r="GO66" s="50"/>
      <c r="GP66" s="50"/>
      <c r="GQ66" s="50"/>
      <c r="GR66" s="50"/>
      <c r="GS66" s="50"/>
      <c r="GT66" s="50"/>
      <c r="GU66" s="50"/>
      <c r="GV66" s="50"/>
      <c r="GW66" s="50"/>
      <c r="GX66" s="50"/>
      <c r="GY66" s="50"/>
    </row>
    <row r="67" spans="1:207">
      <c r="A67" s="28" t="s">
        <v>958</v>
      </c>
      <c r="B67" s="46">
        <v>49401138</v>
      </c>
      <c r="C67" s="46" t="s">
        <v>981</v>
      </c>
      <c r="D67" s="47">
        <v>390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9"/>
      <c r="U67" s="49"/>
      <c r="V67" s="49"/>
      <c r="W67" s="49"/>
      <c r="X67" s="49"/>
      <c r="Y67" s="49"/>
      <c r="Z67" s="49"/>
      <c r="AA67" s="49"/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  <c r="BF67" s="49"/>
      <c r="BG67" s="50"/>
      <c r="BH67" s="50"/>
      <c r="BI67" s="50"/>
      <c r="BJ67" s="50"/>
      <c r="BK67" s="50"/>
      <c r="BL67" s="50"/>
      <c r="BM67" s="50"/>
      <c r="BN67" s="50"/>
      <c r="BO67" s="50"/>
      <c r="BP67" s="50"/>
      <c r="BQ67" s="50"/>
      <c r="BR67" s="50"/>
      <c r="BS67" s="50"/>
      <c r="BT67" s="50">
        <v>2</v>
      </c>
      <c r="BU67" s="50"/>
      <c r="BV67" s="50"/>
      <c r="BW67" s="50"/>
      <c r="BX67" s="50"/>
      <c r="BY67" s="50"/>
      <c r="BZ67" s="50"/>
      <c r="CA67" s="50"/>
      <c r="CB67" s="50"/>
      <c r="CC67" s="50"/>
      <c r="CD67" s="50"/>
      <c r="CE67" s="50"/>
      <c r="CF67" s="50"/>
      <c r="CG67" s="50"/>
      <c r="CH67" s="50"/>
      <c r="CI67" s="50"/>
      <c r="CJ67" s="50"/>
      <c r="CK67" s="50"/>
      <c r="CL67" s="50"/>
      <c r="CM67" s="50"/>
      <c r="CN67" s="50"/>
      <c r="CO67" s="50"/>
      <c r="CP67" s="50"/>
      <c r="CQ67" s="50"/>
      <c r="CR67" s="50"/>
      <c r="CS67" s="50"/>
      <c r="CT67" s="50"/>
      <c r="CU67" s="50"/>
      <c r="CV67" s="50"/>
      <c r="CW67" s="50"/>
      <c r="CX67" s="50"/>
      <c r="CY67" s="50"/>
      <c r="CZ67" s="50"/>
      <c r="DA67" s="50"/>
      <c r="DB67" s="50"/>
      <c r="DC67" s="50"/>
      <c r="DD67" s="50"/>
      <c r="DE67" s="50"/>
      <c r="DF67" s="50"/>
      <c r="DG67" s="50"/>
      <c r="DH67" s="50"/>
      <c r="DI67" s="50"/>
      <c r="DJ67" s="50"/>
      <c r="DK67" s="50"/>
      <c r="DL67" s="50"/>
      <c r="DM67" s="50"/>
      <c r="DN67" s="50"/>
      <c r="DO67" s="50"/>
      <c r="DP67" s="50"/>
      <c r="DQ67" s="50"/>
      <c r="DR67" s="50"/>
      <c r="DS67" s="50"/>
      <c r="DT67" s="50"/>
      <c r="DU67" s="50"/>
      <c r="DV67" s="50"/>
      <c r="DW67" s="50"/>
      <c r="DX67" s="50"/>
      <c r="DY67" s="50"/>
      <c r="DZ67" s="50"/>
      <c r="EA67" s="50"/>
      <c r="EB67" s="50"/>
      <c r="EC67" s="50"/>
      <c r="ED67" s="50"/>
      <c r="EE67" s="50"/>
      <c r="EF67" s="50"/>
      <c r="EG67" s="50"/>
      <c r="EH67" s="50"/>
      <c r="EI67" s="50"/>
      <c r="EJ67" s="50"/>
      <c r="EK67" s="50"/>
      <c r="EL67" s="50"/>
      <c r="EM67" s="50"/>
      <c r="EN67" s="50"/>
      <c r="EO67" s="50"/>
      <c r="EP67" s="50"/>
      <c r="EQ67" s="50"/>
      <c r="ER67" s="50"/>
      <c r="ES67" s="50"/>
      <c r="ET67" s="50"/>
      <c r="EU67" s="50"/>
      <c r="EV67" s="50"/>
      <c r="EW67" s="50"/>
      <c r="EX67" s="50"/>
      <c r="EY67" s="50"/>
      <c r="EZ67" s="50"/>
      <c r="FA67" s="50"/>
      <c r="FB67" s="50"/>
      <c r="FC67" s="50"/>
      <c r="FD67" s="50"/>
      <c r="FE67" s="50"/>
      <c r="FF67" s="50"/>
      <c r="FG67" s="50"/>
      <c r="FH67" s="50"/>
      <c r="FI67" s="50"/>
      <c r="FJ67" s="50"/>
      <c r="FK67" s="50"/>
      <c r="FL67" s="50"/>
      <c r="FM67" s="50"/>
      <c r="FN67" s="50"/>
      <c r="FO67" s="50"/>
      <c r="FP67" s="50"/>
      <c r="FQ67" s="50"/>
      <c r="FR67" s="50"/>
      <c r="FS67" s="50"/>
      <c r="FT67" s="50"/>
      <c r="FU67" s="50"/>
      <c r="FV67" s="50"/>
      <c r="FW67" s="50"/>
      <c r="FX67" s="50"/>
      <c r="FY67" s="50"/>
      <c r="FZ67" s="50"/>
      <c r="GA67" s="50"/>
      <c r="GB67" s="50"/>
      <c r="GC67" s="50"/>
      <c r="GD67" s="50"/>
      <c r="GE67" s="50"/>
      <c r="GF67" s="50"/>
      <c r="GG67" s="50"/>
      <c r="GH67" s="50"/>
      <c r="GI67" s="50"/>
      <c r="GJ67" s="50"/>
      <c r="GK67" s="50"/>
      <c r="GL67" s="50"/>
      <c r="GM67" s="50"/>
      <c r="GN67" s="50"/>
      <c r="GO67" s="50"/>
      <c r="GP67" s="50"/>
      <c r="GQ67" s="50"/>
      <c r="GR67" s="50"/>
      <c r="GS67" s="50"/>
      <c r="GT67" s="50"/>
      <c r="GU67" s="50"/>
      <c r="GV67" s="50"/>
      <c r="GW67" s="50"/>
      <c r="GX67" s="50"/>
      <c r="GY67" s="50"/>
    </row>
    <row r="68" spans="1:207">
      <c r="A68" s="28" t="s">
        <v>958</v>
      </c>
      <c r="B68" s="46">
        <v>49401139</v>
      </c>
      <c r="C68" s="46" t="s">
        <v>981</v>
      </c>
      <c r="D68" s="47">
        <v>395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9"/>
      <c r="U68" s="49"/>
      <c r="V68" s="49"/>
      <c r="W68" s="49"/>
      <c r="X68" s="49"/>
      <c r="Y68" s="49"/>
      <c r="Z68" s="49"/>
      <c r="AA68" s="49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  <c r="BF68" s="49"/>
      <c r="BG68" s="50"/>
      <c r="BH68" s="50"/>
      <c r="BI68" s="50"/>
      <c r="BJ68" s="50"/>
      <c r="BK68" s="50"/>
      <c r="BL68" s="50"/>
      <c r="BM68" s="50"/>
      <c r="BN68" s="50"/>
      <c r="BO68" s="50"/>
      <c r="BP68" s="50"/>
      <c r="BQ68" s="50"/>
      <c r="BR68" s="50"/>
      <c r="BS68" s="50"/>
      <c r="BT68" s="50">
        <v>20</v>
      </c>
      <c r="BU68" s="50"/>
      <c r="BV68" s="50"/>
      <c r="BW68" s="50"/>
      <c r="BX68" s="50"/>
      <c r="BY68" s="50"/>
      <c r="BZ68" s="50"/>
      <c r="CA68" s="50"/>
      <c r="CB68" s="50"/>
      <c r="CC68" s="50"/>
      <c r="CD68" s="50"/>
      <c r="CE68" s="50"/>
      <c r="CF68" s="50"/>
      <c r="CG68" s="50"/>
      <c r="CH68" s="50"/>
      <c r="CI68" s="50"/>
      <c r="CJ68" s="50"/>
      <c r="CK68" s="50"/>
      <c r="CL68" s="50"/>
      <c r="CM68" s="50"/>
      <c r="CN68" s="50"/>
      <c r="CO68" s="50"/>
      <c r="CP68" s="50"/>
      <c r="CQ68" s="50"/>
      <c r="CR68" s="50"/>
      <c r="CS68" s="50"/>
      <c r="CT68" s="50"/>
      <c r="CU68" s="50"/>
      <c r="CV68" s="50"/>
      <c r="CW68" s="50"/>
      <c r="CX68" s="50"/>
      <c r="CY68" s="50"/>
      <c r="CZ68" s="50"/>
      <c r="DA68" s="50"/>
      <c r="DB68" s="50"/>
      <c r="DC68" s="50"/>
      <c r="DD68" s="50"/>
      <c r="DE68" s="50"/>
      <c r="DF68" s="50"/>
      <c r="DG68" s="50"/>
      <c r="DH68" s="50"/>
      <c r="DI68" s="50"/>
      <c r="DJ68" s="50"/>
      <c r="DK68" s="50"/>
      <c r="DL68" s="50"/>
      <c r="DM68" s="50"/>
      <c r="DN68" s="50"/>
      <c r="DO68" s="50"/>
      <c r="DP68" s="50"/>
      <c r="DQ68" s="50"/>
      <c r="DR68" s="50"/>
      <c r="DS68" s="50"/>
      <c r="DT68" s="50"/>
      <c r="DU68" s="50"/>
      <c r="DV68" s="50"/>
      <c r="DW68" s="50"/>
      <c r="DX68" s="50"/>
      <c r="DY68" s="50"/>
      <c r="DZ68" s="50"/>
      <c r="EA68" s="50"/>
      <c r="EB68" s="50"/>
      <c r="EC68" s="50"/>
      <c r="ED68" s="50"/>
      <c r="EE68" s="50"/>
      <c r="EF68" s="50"/>
      <c r="EG68" s="50"/>
      <c r="EH68" s="50"/>
      <c r="EI68" s="50"/>
      <c r="EJ68" s="50"/>
      <c r="EK68" s="50"/>
      <c r="EL68" s="50"/>
      <c r="EM68" s="50"/>
      <c r="EN68" s="50"/>
      <c r="EO68" s="50"/>
      <c r="EP68" s="50"/>
      <c r="EQ68" s="50"/>
      <c r="ER68" s="50"/>
      <c r="ES68" s="50"/>
      <c r="ET68" s="50"/>
      <c r="EU68" s="50"/>
      <c r="EV68" s="50"/>
      <c r="EW68" s="50"/>
      <c r="EX68" s="50"/>
      <c r="EY68" s="50"/>
      <c r="EZ68" s="50"/>
      <c r="FA68" s="50"/>
      <c r="FB68" s="50"/>
      <c r="FC68" s="50"/>
      <c r="FD68" s="50"/>
      <c r="FE68" s="50"/>
      <c r="FF68" s="50"/>
      <c r="FG68" s="50"/>
      <c r="FH68" s="50"/>
      <c r="FI68" s="50"/>
      <c r="FJ68" s="50"/>
      <c r="FK68" s="50"/>
      <c r="FL68" s="50"/>
      <c r="FM68" s="50"/>
      <c r="FN68" s="50"/>
      <c r="FO68" s="50"/>
      <c r="FP68" s="50"/>
      <c r="FQ68" s="50"/>
      <c r="FR68" s="50"/>
      <c r="FS68" s="50"/>
      <c r="FT68" s="50"/>
      <c r="FU68" s="50"/>
      <c r="FV68" s="50"/>
      <c r="FW68" s="50"/>
      <c r="FX68" s="50"/>
      <c r="FY68" s="50"/>
      <c r="FZ68" s="50"/>
      <c r="GA68" s="50"/>
      <c r="GB68" s="50"/>
      <c r="GC68" s="50"/>
      <c r="GD68" s="50"/>
      <c r="GE68" s="50"/>
      <c r="GF68" s="50"/>
      <c r="GG68" s="50"/>
      <c r="GH68" s="50"/>
      <c r="GI68" s="50"/>
      <c r="GJ68" s="50"/>
      <c r="GK68" s="50"/>
      <c r="GL68" s="50"/>
      <c r="GM68" s="50"/>
      <c r="GN68" s="50"/>
      <c r="GO68" s="50"/>
      <c r="GP68" s="50"/>
      <c r="GQ68" s="50"/>
      <c r="GR68" s="50"/>
      <c r="GS68" s="50"/>
      <c r="GT68" s="50"/>
      <c r="GU68" s="50"/>
      <c r="GV68" s="50"/>
      <c r="GW68" s="50"/>
      <c r="GX68" s="50"/>
      <c r="GY68" s="50"/>
    </row>
    <row r="69" spans="1:207">
      <c r="A69" s="28" t="s">
        <v>958</v>
      </c>
      <c r="B69" s="46">
        <v>49406140</v>
      </c>
      <c r="C69" s="46" t="s">
        <v>982</v>
      </c>
      <c r="D69" s="47">
        <v>400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9"/>
      <c r="U69" s="49"/>
      <c r="V69" s="49"/>
      <c r="W69" s="49"/>
      <c r="X69" s="49"/>
      <c r="Y69" s="49"/>
      <c r="Z69" s="49"/>
      <c r="AA69" s="49"/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  <c r="AQ69" s="49"/>
      <c r="AR69" s="49"/>
      <c r="AS69" s="49"/>
      <c r="AT69" s="49"/>
      <c r="AU69" s="49"/>
      <c r="AV69" s="49"/>
      <c r="AW69" s="49"/>
      <c r="AX69" s="49"/>
      <c r="AY69" s="49"/>
      <c r="AZ69" s="49"/>
      <c r="BA69" s="49"/>
      <c r="BB69" s="49"/>
      <c r="BC69" s="49"/>
      <c r="BD69" s="49"/>
      <c r="BE69" s="49"/>
      <c r="BF69" s="49"/>
      <c r="BG69" s="50"/>
      <c r="BH69" s="50"/>
      <c r="BI69" s="50"/>
      <c r="BJ69" s="50"/>
      <c r="BK69" s="50"/>
      <c r="BL69" s="50"/>
      <c r="BM69" s="50"/>
      <c r="BN69" s="50"/>
      <c r="BO69" s="50"/>
      <c r="BP69" s="50"/>
      <c r="BQ69" s="50"/>
      <c r="BR69" s="50"/>
      <c r="BS69" s="50"/>
      <c r="BT69" s="50"/>
      <c r="BU69" s="50"/>
      <c r="BV69" s="50"/>
      <c r="BW69" s="50"/>
      <c r="BX69" s="50"/>
      <c r="BY69" s="50"/>
      <c r="BZ69" s="50"/>
      <c r="CA69" s="50"/>
      <c r="CB69" s="50"/>
      <c r="CC69" s="50"/>
      <c r="CD69" s="50"/>
      <c r="CE69" s="50"/>
      <c r="CF69" s="50"/>
      <c r="CG69" s="50"/>
      <c r="CH69" s="50"/>
      <c r="CI69" s="50"/>
      <c r="CJ69" s="50"/>
      <c r="CK69" s="50"/>
      <c r="CL69" s="50"/>
      <c r="CM69" s="50"/>
      <c r="CN69" s="50"/>
      <c r="CO69" s="50"/>
      <c r="CP69" s="50"/>
      <c r="CQ69" s="50"/>
      <c r="CR69" s="50">
        <v>3640</v>
      </c>
      <c r="CS69" s="50">
        <v>5096</v>
      </c>
      <c r="CT69" s="50">
        <v>2912</v>
      </c>
      <c r="CU69" s="50">
        <v>5096</v>
      </c>
      <c r="CV69" s="50">
        <v>1456</v>
      </c>
      <c r="CW69" s="50"/>
      <c r="CX69" s="50"/>
      <c r="CY69" s="50">
        <v>3640</v>
      </c>
      <c r="CZ69" s="50"/>
      <c r="DA69" s="50"/>
      <c r="DB69" s="50"/>
      <c r="DC69" s="50"/>
      <c r="DD69" s="50"/>
      <c r="DE69" s="50"/>
      <c r="DF69" s="50"/>
      <c r="DG69" s="50"/>
      <c r="DH69" s="50"/>
      <c r="DI69" s="50"/>
      <c r="DJ69" s="50"/>
      <c r="DK69" s="50"/>
      <c r="DL69" s="50"/>
      <c r="DM69" s="50"/>
      <c r="DN69" s="50"/>
      <c r="DO69" s="50"/>
      <c r="DP69" s="50"/>
      <c r="DQ69" s="50"/>
      <c r="DR69" s="50"/>
      <c r="DS69" s="50"/>
      <c r="DT69" s="50"/>
      <c r="DU69" s="50"/>
      <c r="DV69" s="50"/>
      <c r="DW69" s="50"/>
      <c r="DX69" s="50"/>
      <c r="DY69" s="50"/>
      <c r="DZ69" s="50"/>
      <c r="EA69" s="50"/>
      <c r="EB69" s="50"/>
      <c r="EC69" s="50"/>
      <c r="ED69" s="50"/>
      <c r="EE69" s="50"/>
      <c r="EF69" s="50"/>
      <c r="EG69" s="50"/>
      <c r="EH69" s="50"/>
      <c r="EI69" s="50"/>
      <c r="EJ69" s="50"/>
      <c r="EK69" s="50"/>
      <c r="EL69" s="50"/>
      <c r="EM69" s="50"/>
      <c r="EN69" s="50"/>
      <c r="EO69" s="50"/>
      <c r="EP69" s="50"/>
      <c r="EQ69" s="50"/>
      <c r="ER69" s="50"/>
      <c r="ES69" s="50"/>
      <c r="ET69" s="50"/>
      <c r="EU69" s="50"/>
      <c r="EV69" s="50"/>
      <c r="EW69" s="50"/>
      <c r="EX69" s="50"/>
      <c r="EY69" s="50"/>
      <c r="EZ69" s="50"/>
      <c r="FA69" s="50"/>
      <c r="FB69" s="50"/>
      <c r="FC69" s="50"/>
      <c r="FD69" s="50"/>
      <c r="FE69" s="50"/>
      <c r="FF69" s="50"/>
      <c r="FG69" s="50"/>
      <c r="FH69" s="50"/>
      <c r="FI69" s="50"/>
      <c r="FJ69" s="50"/>
      <c r="FK69" s="50"/>
      <c r="FL69" s="50"/>
      <c r="FM69" s="50"/>
      <c r="FN69" s="50"/>
      <c r="FO69" s="50"/>
      <c r="FP69" s="50"/>
      <c r="FQ69" s="50"/>
      <c r="FR69" s="50"/>
      <c r="FS69" s="50"/>
      <c r="FT69" s="50"/>
      <c r="FU69" s="50"/>
      <c r="FV69" s="50"/>
      <c r="FW69" s="50"/>
      <c r="FX69" s="50"/>
      <c r="FY69" s="50"/>
      <c r="FZ69" s="50"/>
      <c r="GA69" s="50"/>
      <c r="GB69" s="50"/>
      <c r="GC69" s="50"/>
      <c r="GD69" s="50"/>
      <c r="GE69" s="50"/>
      <c r="GF69" s="50"/>
      <c r="GG69" s="50"/>
      <c r="GH69" s="50"/>
      <c r="GI69" s="50"/>
      <c r="GJ69" s="50"/>
      <c r="GK69" s="50"/>
      <c r="GL69" s="50"/>
      <c r="GM69" s="50"/>
      <c r="GN69" s="50"/>
      <c r="GO69" s="50"/>
      <c r="GP69" s="50"/>
      <c r="GQ69" s="50"/>
      <c r="GR69" s="50"/>
      <c r="GS69" s="50"/>
      <c r="GT69" s="50"/>
      <c r="GU69" s="50"/>
      <c r="GV69" s="50"/>
      <c r="GW69" s="50"/>
      <c r="GX69" s="50"/>
      <c r="GY69" s="50"/>
    </row>
    <row r="70" spans="1:207" ht="15.75" thickBot="1">
      <c r="A70" s="28" t="s">
        <v>958</v>
      </c>
      <c r="B70" s="46">
        <v>49406540</v>
      </c>
      <c r="C70" s="46" t="s">
        <v>1897</v>
      </c>
      <c r="D70" s="47">
        <v>400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9"/>
      <c r="U70" s="49"/>
      <c r="V70" s="49"/>
      <c r="W70" s="49"/>
      <c r="X70" s="49"/>
      <c r="Y70" s="49"/>
      <c r="Z70" s="49"/>
      <c r="AA70" s="49"/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  <c r="AQ70" s="49"/>
      <c r="AR70" s="49"/>
      <c r="AS70" s="49"/>
      <c r="AT70" s="49"/>
      <c r="AU70" s="49"/>
      <c r="AV70" s="49"/>
      <c r="AW70" s="49"/>
      <c r="AX70" s="49"/>
      <c r="AY70" s="49"/>
      <c r="AZ70" s="49"/>
      <c r="BA70" s="49"/>
      <c r="BB70" s="49"/>
      <c r="BC70" s="49"/>
      <c r="BD70" s="49"/>
      <c r="BE70" s="49"/>
      <c r="BF70" s="49"/>
      <c r="BG70" s="50"/>
      <c r="BH70" s="50"/>
      <c r="BI70" s="50"/>
      <c r="BJ70" s="50"/>
      <c r="BK70" s="50"/>
      <c r="BL70" s="50"/>
      <c r="BM70" s="50"/>
      <c r="BN70" s="50"/>
      <c r="BO70" s="50"/>
      <c r="BP70" s="50"/>
      <c r="BQ70" s="50"/>
      <c r="BR70" s="50"/>
      <c r="BS70" s="50"/>
      <c r="BT70" s="50"/>
      <c r="BU70" s="50"/>
      <c r="BV70" s="50"/>
      <c r="BW70" s="50"/>
      <c r="BX70" s="50"/>
      <c r="BY70" s="50"/>
      <c r="BZ70" s="50"/>
      <c r="CA70" s="50"/>
      <c r="CB70" s="50"/>
      <c r="CC70" s="50"/>
      <c r="CD70" s="50"/>
      <c r="CE70" s="50"/>
      <c r="CF70" s="50"/>
      <c r="CG70" s="50"/>
      <c r="CH70" s="50"/>
      <c r="CI70" s="50"/>
      <c r="CJ70" s="50"/>
      <c r="CK70" s="50"/>
      <c r="CL70" s="50"/>
      <c r="CM70" s="50"/>
      <c r="CN70" s="50"/>
      <c r="CO70" s="50"/>
      <c r="CP70" s="50"/>
      <c r="CQ70" s="50"/>
      <c r="CR70" s="50"/>
      <c r="CS70" s="50"/>
      <c r="CT70" s="50">
        <v>2912</v>
      </c>
      <c r="CU70" s="50"/>
      <c r="CV70" s="50"/>
      <c r="CW70" s="50"/>
      <c r="CX70" s="50"/>
      <c r="CY70" s="50"/>
      <c r="CZ70" s="50"/>
      <c r="DA70" s="50"/>
      <c r="DB70" s="50"/>
      <c r="DC70" s="50"/>
      <c r="DD70" s="50"/>
      <c r="DE70" s="50"/>
      <c r="DF70" s="50"/>
      <c r="DG70" s="50"/>
      <c r="DH70" s="50"/>
      <c r="DI70" s="50"/>
      <c r="DJ70" s="50"/>
      <c r="DK70" s="50"/>
      <c r="DL70" s="50"/>
      <c r="DM70" s="50"/>
      <c r="DN70" s="50"/>
      <c r="DO70" s="50"/>
      <c r="DP70" s="50"/>
      <c r="DQ70" s="50"/>
      <c r="DR70" s="50"/>
      <c r="DS70" s="50"/>
      <c r="DT70" s="50"/>
      <c r="DU70" s="50"/>
      <c r="DV70" s="50"/>
      <c r="DW70" s="50"/>
      <c r="DX70" s="50"/>
      <c r="DY70" s="50"/>
      <c r="DZ70" s="50"/>
      <c r="EA70" s="50"/>
      <c r="EB70" s="50"/>
      <c r="EC70" s="50"/>
      <c r="ED70" s="50"/>
      <c r="EE70" s="50"/>
      <c r="EF70" s="50"/>
      <c r="EG70" s="50"/>
      <c r="EH70" s="50"/>
      <c r="EI70" s="50"/>
      <c r="EJ70" s="50"/>
      <c r="EK70" s="50"/>
      <c r="EL70" s="50"/>
      <c r="EM70" s="50"/>
      <c r="EN70" s="50"/>
      <c r="EO70" s="50"/>
      <c r="EP70" s="50"/>
      <c r="EQ70" s="50"/>
      <c r="ER70" s="50"/>
      <c r="ES70" s="50"/>
      <c r="ET70" s="50"/>
      <c r="EU70" s="50"/>
      <c r="EV70" s="50"/>
      <c r="EW70" s="50"/>
      <c r="EX70" s="50"/>
      <c r="EY70" s="50"/>
      <c r="EZ70" s="50"/>
      <c r="FA70" s="50"/>
      <c r="FB70" s="50"/>
      <c r="FC70" s="50"/>
      <c r="FD70" s="50"/>
      <c r="FE70" s="50"/>
      <c r="FF70" s="50"/>
      <c r="FG70" s="50"/>
      <c r="FH70" s="50"/>
      <c r="FI70" s="50"/>
      <c r="FJ70" s="50"/>
      <c r="FK70" s="50"/>
      <c r="FL70" s="50"/>
      <c r="FM70" s="50"/>
      <c r="FN70" s="50"/>
      <c r="FO70" s="50"/>
      <c r="FP70" s="50"/>
      <c r="FQ70" s="50"/>
      <c r="FR70" s="50"/>
      <c r="FS70" s="50"/>
      <c r="FT70" s="50"/>
      <c r="FU70" s="50"/>
      <c r="FV70" s="50"/>
      <c r="FW70" s="50"/>
      <c r="FX70" s="50"/>
      <c r="FY70" s="50"/>
      <c r="FZ70" s="50"/>
      <c r="GA70" s="50"/>
      <c r="GB70" s="50"/>
      <c r="GC70" s="50"/>
      <c r="GD70" s="50"/>
      <c r="GE70" s="50"/>
      <c r="GF70" s="50"/>
      <c r="GG70" s="50"/>
      <c r="GH70" s="50"/>
      <c r="GI70" s="50"/>
      <c r="GJ70" s="50"/>
      <c r="GK70" s="50"/>
      <c r="GL70" s="50"/>
      <c r="GM70" s="50"/>
      <c r="GN70" s="50"/>
      <c r="GO70" s="50"/>
      <c r="GP70" s="50"/>
      <c r="GQ70" s="50"/>
      <c r="GR70" s="50"/>
      <c r="GS70" s="50"/>
      <c r="GT70" s="50"/>
      <c r="GU70" s="50"/>
      <c r="GV70" s="50"/>
      <c r="GW70" s="50"/>
      <c r="GX70" s="50"/>
      <c r="GY70" s="50"/>
    </row>
    <row r="71" spans="1:207" ht="15.75" thickBot="1">
      <c r="A71" s="24"/>
      <c r="B71" s="24">
        <v>0</v>
      </c>
      <c r="C71" s="24"/>
      <c r="D71" s="23">
        <v>0</v>
      </c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  <c r="AN71" s="22"/>
      <c r="AO71" s="22"/>
      <c r="AP71" s="22"/>
      <c r="AQ71" s="22"/>
      <c r="AR71" s="22"/>
      <c r="AS71" s="22"/>
      <c r="AT71" s="22"/>
      <c r="AU71" s="22"/>
      <c r="AV71" s="22"/>
      <c r="AW71" s="22"/>
      <c r="AX71" s="22"/>
      <c r="AY71" s="22"/>
      <c r="AZ71" s="22"/>
      <c r="BA71" s="22"/>
      <c r="BB71" s="22"/>
      <c r="BC71" s="22"/>
      <c r="BD71" s="22"/>
      <c r="BE71" s="22"/>
      <c r="BF71" s="22"/>
      <c r="BG71" s="22"/>
      <c r="BH71" s="22"/>
      <c r="BI71" s="22"/>
      <c r="BJ71" s="22"/>
      <c r="BK71" s="22"/>
      <c r="BL71" s="22"/>
      <c r="BM71" s="22"/>
      <c r="BN71" s="22"/>
      <c r="BO71" s="22"/>
      <c r="BP71" s="22"/>
      <c r="BQ71" s="22"/>
      <c r="BR71" s="22"/>
      <c r="BS71" s="22"/>
      <c r="BT71" s="22"/>
      <c r="BU71" s="22"/>
      <c r="BV71" s="22"/>
      <c r="BW71" s="22"/>
      <c r="BX71" s="22"/>
      <c r="BY71" s="22"/>
      <c r="BZ71" s="22"/>
      <c r="CA71" s="22"/>
      <c r="CB71" s="22"/>
      <c r="CC71" s="22"/>
      <c r="CD71" s="22"/>
      <c r="CE71" s="22"/>
      <c r="CF71" s="22"/>
      <c r="CG71" s="22"/>
      <c r="CH71" s="22"/>
      <c r="CI71" s="22"/>
      <c r="CJ71" s="22"/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22"/>
      <c r="CV71" s="22"/>
      <c r="CW71" s="22"/>
      <c r="CX71" s="22"/>
      <c r="CY71" s="22"/>
      <c r="CZ71" s="22"/>
      <c r="DA71" s="22"/>
      <c r="DB71" s="22"/>
      <c r="DC71" s="22"/>
      <c r="DD71" s="22"/>
      <c r="DE71" s="22"/>
      <c r="DF71" s="22"/>
      <c r="DG71" s="22"/>
      <c r="DH71" s="22"/>
      <c r="DI71" s="22"/>
      <c r="DJ71" s="22"/>
      <c r="DK71" s="22"/>
      <c r="DL71" s="22"/>
      <c r="DM71" s="22"/>
      <c r="DN71" s="22"/>
      <c r="DO71" s="22"/>
      <c r="DP71" s="22"/>
      <c r="DQ71" s="22"/>
      <c r="DR71" s="22"/>
      <c r="DS71" s="22"/>
      <c r="DT71" s="22"/>
      <c r="DU71" s="22"/>
      <c r="DV71" s="22"/>
      <c r="DW71" s="22"/>
      <c r="DX71" s="22"/>
      <c r="DY71" s="22"/>
      <c r="DZ71" s="22"/>
      <c r="EA71" s="22"/>
      <c r="EB71" s="22"/>
      <c r="EC71" s="22"/>
      <c r="ED71" s="22"/>
      <c r="EE71" s="22"/>
      <c r="EF71" s="22"/>
      <c r="EG71" s="22"/>
      <c r="EH71" s="22"/>
      <c r="EI71" s="22"/>
      <c r="EJ71" s="22"/>
      <c r="EK71" s="22"/>
      <c r="EL71" s="22"/>
      <c r="EM71" s="22"/>
      <c r="EN71" s="22"/>
      <c r="EO71" s="22"/>
      <c r="EP71" s="22"/>
      <c r="EQ71" s="22"/>
      <c r="ER71" s="22"/>
      <c r="ES71" s="22"/>
      <c r="ET71" s="22"/>
      <c r="EU71" s="22"/>
      <c r="EV71" s="22"/>
      <c r="EW71" s="22"/>
      <c r="EX71" s="22"/>
      <c r="EY71" s="22"/>
      <c r="EZ71" s="22"/>
      <c r="FA71" s="22"/>
      <c r="FB71" s="22"/>
      <c r="FC71" s="22"/>
      <c r="FD71" s="22"/>
      <c r="FE71" s="22"/>
      <c r="FF71" s="22"/>
      <c r="FG71" s="22"/>
      <c r="FH71" s="22"/>
      <c r="FI71" s="22"/>
      <c r="FJ71" s="22"/>
      <c r="FK71" s="22"/>
      <c r="FL71" s="22"/>
      <c r="FM71" s="22"/>
      <c r="FN71" s="22"/>
      <c r="FO71" s="22"/>
      <c r="FP71" s="22"/>
      <c r="FQ71" s="22"/>
      <c r="FR71" s="22"/>
      <c r="FS71" s="22"/>
      <c r="FT71" s="22"/>
      <c r="FU71" s="22"/>
      <c r="FV71" s="22"/>
      <c r="FW71" s="22"/>
      <c r="FX71" s="22"/>
      <c r="FY71" s="22"/>
      <c r="FZ71" s="22"/>
      <c r="GA71" s="22"/>
      <c r="GB71" s="22"/>
      <c r="GC71" s="22"/>
      <c r="GD71" s="22"/>
      <c r="GE71" s="22"/>
      <c r="GF71" s="22"/>
      <c r="GG71" s="22"/>
      <c r="GH71" s="22"/>
      <c r="GI71" s="22"/>
      <c r="GJ71" s="22"/>
      <c r="GK71" s="22"/>
      <c r="GL71" s="22"/>
      <c r="GM71" s="22"/>
      <c r="GN71" s="22"/>
      <c r="GO71" s="22"/>
      <c r="GP71" s="22"/>
      <c r="GQ71" s="22"/>
      <c r="GR71" s="22"/>
      <c r="GS71" s="22"/>
      <c r="GT71" s="22"/>
      <c r="GU71" s="22"/>
      <c r="GV71" s="22"/>
      <c r="GW71" s="22"/>
      <c r="GX71" s="22"/>
      <c r="GY71" s="22"/>
    </row>
    <row r="72" spans="1:207">
      <c r="A72" s="21" t="s">
        <v>983</v>
      </c>
      <c r="B72" s="21">
        <f t="shared" ref="B72:D91" si="12">B5</f>
        <v>49301155</v>
      </c>
      <c r="C72" s="21" t="str">
        <f t="shared" si="12"/>
        <v>Q.PEAK DUO  XL-G10.C</v>
      </c>
      <c r="D72" s="20">
        <f t="shared" si="12"/>
        <v>475</v>
      </c>
      <c r="E72" s="19">
        <f>SUMIFS('ATL RAW'!$J:$J,'ATL RAW'!$I:$I,'ATL GA Inventory'!$B72,'ATL RAW'!$L:$L,'ATL GA Inventory'!E$3)+SUMIFS('ATL CR'!$J:$J,'ATL CR'!$I:$I,'ATL GA Inventory'!$B72,'ATL CR'!$L:$L,'ATL GA Inventory'!E$3)</f>
        <v>0</v>
      </c>
      <c r="F72" s="19">
        <f>SUMIFS('ATL RAW'!$J:$J,'ATL RAW'!$I:$I,'ATL GA Inventory'!$B72,'ATL RAW'!$L:$L,'ATL GA Inventory'!F$3)+SUMIFS('ATL CR'!$J:$J,'ATL CR'!$I:$I,'ATL GA Inventory'!$B72,'ATL CR'!$L:$L,'ATL GA Inventory'!F$3)</f>
        <v>0</v>
      </c>
      <c r="G72" s="19">
        <f>SUMIFS('ATL RAW'!$J:$J,'ATL RAW'!$I:$I,'ATL GA Inventory'!$B72,'ATL RAW'!$L:$L,'ATL GA Inventory'!G$3)+SUMIFS('ATL CR'!$J:$J,'ATL CR'!$I:$I,'ATL GA Inventory'!$B72,'ATL CR'!$L:$L,'ATL GA Inventory'!G$3)</f>
        <v>0</v>
      </c>
      <c r="H72" s="19">
        <f>SUMIFS('ATL RAW'!$J:$J,'ATL RAW'!$I:$I,'ATL GA Inventory'!$B72,'ATL RAW'!$L:$L,'ATL GA Inventory'!H$3)+SUMIFS('ATL CR'!$J:$J,'ATL CR'!$I:$I,'ATL GA Inventory'!$B72,'ATL CR'!$L:$L,'ATL GA Inventory'!H$3)</f>
        <v>0</v>
      </c>
      <c r="I72" s="19">
        <f>SUMIFS('ATL RAW'!$J:$J,'ATL RAW'!$I:$I,'ATL GA Inventory'!$B72,'ATL RAW'!$L:$L,'ATL GA Inventory'!I$3)+SUMIFS('ATL CR'!$J:$J,'ATL CR'!$I:$I,'ATL GA Inventory'!$B72,'ATL CR'!$L:$L,'ATL GA Inventory'!I$3)</f>
        <v>0</v>
      </c>
      <c r="J72" s="19">
        <f>SUMIFS('ATL RAW'!$J:$J,'ATL RAW'!$I:$I,'ATL GA Inventory'!$B72,'ATL RAW'!$L:$L,'ATL GA Inventory'!J$3)+SUMIFS('ATL CR'!$J:$J,'ATL CR'!$I:$I,'ATL GA Inventory'!$B72,'ATL CR'!$L:$L,'ATL GA Inventory'!J$3)</f>
        <v>0</v>
      </c>
      <c r="K72" s="19">
        <f>SUMIFS('ATL RAW'!$J:$J,'ATL RAW'!$I:$I,'ATL GA Inventory'!$B72,'ATL RAW'!$L:$L,'ATL GA Inventory'!K$3)+SUMIFS('ATL CR'!$J:$J,'ATL CR'!$I:$I,'ATL GA Inventory'!$B72,'ATL CR'!$L:$L,'ATL GA Inventory'!K$3)</f>
        <v>0</v>
      </c>
      <c r="L72" s="19">
        <f>SUMIFS('ATL RAW'!$J:$J,'ATL RAW'!$I:$I,'ATL GA Inventory'!$B72,'ATL RAW'!$L:$L,'ATL GA Inventory'!L$3)+SUMIFS('ATL CR'!$J:$J,'ATL CR'!$I:$I,'ATL GA Inventory'!$B72,'ATL CR'!$L:$L,'ATL GA Inventory'!L$3)</f>
        <v>0</v>
      </c>
      <c r="M72" s="19">
        <f>SUMIFS('ATL RAW'!$J:$J,'ATL RAW'!$I:$I,'ATL GA Inventory'!$B72,'ATL RAW'!$L:$L,'ATL GA Inventory'!M$3)+SUMIFS('ATL CR'!$J:$J,'ATL CR'!$I:$I,'ATL GA Inventory'!$B72,'ATL CR'!$L:$L,'ATL GA Inventory'!M$3)</f>
        <v>0</v>
      </c>
      <c r="N72" s="19">
        <f>SUMIFS('ATL RAW'!$J:$J,'ATL RAW'!$I:$I,'ATL GA Inventory'!$B72,'ATL RAW'!$L:$L,'ATL GA Inventory'!N$3)+SUMIFS('ATL CR'!$J:$J,'ATL CR'!$I:$I,'ATL GA Inventory'!$B72,'ATL CR'!$L:$L,'ATL GA Inventory'!N$3)</f>
        <v>0</v>
      </c>
      <c r="O72" s="19">
        <f>SUMIFS('ATL RAW'!$J:$J,'ATL RAW'!$I:$I,'ATL GA Inventory'!$B72,'ATL RAW'!$L:$L,'ATL GA Inventory'!O$3)+SUMIFS('ATL CR'!$J:$J,'ATL CR'!$I:$I,'ATL GA Inventory'!$B72,'ATL CR'!$L:$L,'ATL GA Inventory'!O$3)</f>
        <v>0</v>
      </c>
      <c r="P72" s="19">
        <f>SUMIFS('ATL RAW'!$J:$J,'ATL RAW'!$I:$I,'ATL GA Inventory'!$B72,'ATL RAW'!$L:$L,'ATL GA Inventory'!P$3)+SUMIFS('ATL CR'!$J:$J,'ATL CR'!$I:$I,'ATL GA Inventory'!$B72,'ATL CR'!$L:$L,'ATL GA Inventory'!P$3)</f>
        <v>0</v>
      </c>
      <c r="Q72" s="19">
        <f>SUMIFS('ATL RAW'!$J:$J,'ATL RAW'!$I:$I,'ATL GA Inventory'!$B72,'ATL RAW'!$L:$L,'ATL GA Inventory'!Q$3)+SUMIFS('ATL CR'!$J:$J,'ATL CR'!$I:$I,'ATL GA Inventory'!$B72,'ATL CR'!$L:$L,'ATL GA Inventory'!Q$3)</f>
        <v>0</v>
      </c>
      <c r="R72" s="19">
        <f>SUMIFS('ATL RAW'!$J:$J,'ATL RAW'!$I:$I,'ATL GA Inventory'!$B72,'ATL RAW'!$L:$L,'ATL GA Inventory'!R$3)+SUMIFS('ATL CR'!$J:$J,'ATL CR'!$I:$I,'ATL GA Inventory'!$B72,'ATL CR'!$L:$L,'ATL GA Inventory'!R$3)</f>
        <v>0</v>
      </c>
      <c r="S72" s="19">
        <f>SUMIFS('ATL RAW'!$J:$J,'ATL RAW'!$I:$I,'ATL GA Inventory'!$B72,'ATL RAW'!$L:$L,'ATL GA Inventory'!S$3)+SUMIFS('ATL CR'!$J:$J,'ATL CR'!$I:$I,'ATL GA Inventory'!$B72,'ATL CR'!$L:$L,'ATL GA Inventory'!S$3)</f>
        <v>0</v>
      </c>
      <c r="T72" s="19">
        <f>SUMIFS('ATL RAW'!$J:$J,'ATL RAW'!$I:$I,'ATL GA Inventory'!$B72,'ATL RAW'!$L:$L,'ATL GA Inventory'!T$3)+SUMIFS('ATL CR'!$J:$J,'ATL CR'!$I:$I,'ATL GA Inventory'!$B72,'ATL CR'!$L:$L,'ATL GA Inventory'!T$3)</f>
        <v>0</v>
      </c>
      <c r="U72" s="19">
        <f>SUMIFS('ATL RAW'!$J:$J,'ATL RAW'!$I:$I,'ATL GA Inventory'!$B72,'ATL RAW'!$L:$L,'ATL GA Inventory'!U$3)+SUMIFS('ATL CR'!$J:$J,'ATL CR'!$I:$I,'ATL GA Inventory'!$B72,'ATL CR'!$L:$L,'ATL GA Inventory'!U$3)</f>
        <v>0</v>
      </c>
      <c r="V72" s="19">
        <f>SUMIFS('ATL RAW'!$J:$J,'ATL RAW'!$I:$I,'ATL GA Inventory'!$B72,'ATL RAW'!$L:$L,'ATL GA Inventory'!V$3)+SUMIFS('ATL CR'!$J:$J,'ATL CR'!$I:$I,'ATL GA Inventory'!$B72,'ATL CR'!$L:$L,'ATL GA Inventory'!V$3)</f>
        <v>0</v>
      </c>
      <c r="W72" s="19">
        <f>SUMIFS('ATL RAW'!$J:$J,'ATL RAW'!$I:$I,'ATL GA Inventory'!$B72,'ATL RAW'!$L:$L,'ATL GA Inventory'!W$3)+SUMIFS('ATL CR'!$J:$J,'ATL CR'!$I:$I,'ATL GA Inventory'!$B72,'ATL CR'!$L:$L,'ATL GA Inventory'!W$3)</f>
        <v>0</v>
      </c>
      <c r="X72" s="19">
        <f>SUMIFS('ATL RAW'!$J:$J,'ATL RAW'!$I:$I,'ATL GA Inventory'!$B72,'ATL RAW'!$L:$L,'ATL GA Inventory'!X$3)+SUMIFS('ATL CR'!$J:$J,'ATL CR'!$I:$I,'ATL GA Inventory'!$B72,'ATL CR'!$L:$L,'ATL GA Inventory'!X$3)</f>
        <v>0</v>
      </c>
      <c r="Y72" s="19">
        <f>SUMIFS('ATL RAW'!$J:$J,'ATL RAW'!$I:$I,'ATL GA Inventory'!$B72,'ATL RAW'!$L:$L,'ATL GA Inventory'!Y$3)+SUMIFS('ATL CR'!$J:$J,'ATL CR'!$I:$I,'ATL GA Inventory'!$B72,'ATL CR'!$L:$L,'ATL GA Inventory'!Y$3)</f>
        <v>0</v>
      </c>
      <c r="Z72" s="19">
        <f>SUMIFS('ATL RAW'!$J:$J,'ATL RAW'!$I:$I,'ATL GA Inventory'!$B72,'ATL RAW'!$L:$L,'ATL GA Inventory'!Z$3)+SUMIFS('ATL CR'!$J:$J,'ATL CR'!$I:$I,'ATL GA Inventory'!$B72,'ATL CR'!$L:$L,'ATL GA Inventory'!Z$3)</f>
        <v>0</v>
      </c>
      <c r="AA72" s="19">
        <f>SUMIFS('ATL RAW'!$J:$J,'ATL RAW'!$I:$I,'ATL GA Inventory'!$B72,'ATL RAW'!$L:$L,'ATL GA Inventory'!AA$3)+SUMIFS('ATL CR'!$J:$J,'ATL CR'!$I:$I,'ATL GA Inventory'!$B72,'ATL CR'!$L:$L,'ATL GA Inventory'!AA$3)</f>
        <v>0</v>
      </c>
      <c r="AB72" s="19">
        <f>SUMIFS('ATL RAW'!$J:$J,'ATL RAW'!$I:$I,'ATL GA Inventory'!$B72,'ATL RAW'!$L:$L,'ATL GA Inventory'!AB$3)+SUMIFS('ATL CR'!$J:$J,'ATL CR'!$I:$I,'ATL GA Inventory'!$B72,'ATL CR'!$L:$L,'ATL GA Inventory'!AB$3)</f>
        <v>0</v>
      </c>
      <c r="AC72" s="19">
        <f>SUMIFS('ATL RAW'!$J:$J,'ATL RAW'!$I:$I,'ATL GA Inventory'!$B72,'ATL RAW'!$L:$L,'ATL GA Inventory'!AC$3)+SUMIFS('ATL CR'!$J:$J,'ATL CR'!$I:$I,'ATL GA Inventory'!$B72,'ATL CR'!$L:$L,'ATL GA Inventory'!AC$3)</f>
        <v>0</v>
      </c>
      <c r="AD72" s="19">
        <f>SUMIFS('ATL RAW'!$J:$J,'ATL RAW'!$I:$I,'ATL GA Inventory'!$B72,'ATL RAW'!$L:$L,'ATL GA Inventory'!AD$3)+SUMIFS('ATL CR'!$J:$J,'ATL CR'!$I:$I,'ATL GA Inventory'!$B72,'ATL CR'!$L:$L,'ATL GA Inventory'!AD$3)</f>
        <v>0</v>
      </c>
      <c r="AE72" s="19">
        <f>SUMIFS('ATL RAW'!$J:$J,'ATL RAW'!$I:$I,'ATL GA Inventory'!$B72,'ATL RAW'!$L:$L,'ATL GA Inventory'!AE$3)+SUMIFS('ATL CR'!$J:$J,'ATL CR'!$I:$I,'ATL GA Inventory'!$B72,'ATL CR'!$L:$L,'ATL GA Inventory'!AE$3)</f>
        <v>0</v>
      </c>
      <c r="AF72" s="19">
        <f>SUMIFS('ATL RAW'!$J:$J,'ATL RAW'!$I:$I,'ATL GA Inventory'!$B72,'ATL RAW'!$L:$L,'ATL GA Inventory'!AF$3)+SUMIFS('ATL CR'!$J:$J,'ATL CR'!$I:$I,'ATL GA Inventory'!$B72,'ATL CR'!$L:$L,'ATL GA Inventory'!AF$3)</f>
        <v>0</v>
      </c>
      <c r="AG72" s="19">
        <f>SUMIFS('ATL RAW'!$J:$J,'ATL RAW'!$I:$I,'ATL GA Inventory'!$B72,'ATL RAW'!$L:$L,'ATL GA Inventory'!AG$3)+SUMIFS('ATL CR'!$J:$J,'ATL CR'!$I:$I,'ATL GA Inventory'!$B72,'ATL CR'!$L:$L,'ATL GA Inventory'!AG$3)</f>
        <v>0</v>
      </c>
      <c r="AH72" s="19">
        <f>SUMIFS('ATL RAW'!$J:$J,'ATL RAW'!$I:$I,'ATL GA Inventory'!$B72,'ATL RAW'!$L:$L,'ATL GA Inventory'!AH$3)+SUMIFS('ATL CR'!$J:$J,'ATL CR'!$I:$I,'ATL GA Inventory'!$B72,'ATL CR'!$L:$L,'ATL GA Inventory'!AH$3)</f>
        <v>0</v>
      </c>
      <c r="AI72" s="19">
        <f>SUMIFS('ATL RAW'!$J:$J,'ATL RAW'!$I:$I,'ATL GA Inventory'!$B72,'ATL RAW'!$L:$L,'ATL GA Inventory'!AI$3)+SUMIFS('ATL CR'!$J:$J,'ATL CR'!$I:$I,'ATL GA Inventory'!$B72,'ATL CR'!$L:$L,'ATL GA Inventory'!AI$3)</f>
        <v>0</v>
      </c>
      <c r="AJ72" s="19">
        <f>SUMIFS('ATL RAW'!$J:$J,'ATL RAW'!$I:$I,'ATL GA Inventory'!$B72,'ATL RAW'!$L:$L,'ATL GA Inventory'!AJ$3)+SUMIFS('ATL CR'!$J:$J,'ATL CR'!$I:$I,'ATL GA Inventory'!$B72,'ATL CR'!$L:$L,'ATL GA Inventory'!AJ$3)</f>
        <v>0</v>
      </c>
      <c r="AK72" s="19">
        <f>SUMIFS('ATL RAW'!$J:$J,'ATL RAW'!$I:$I,'ATL GA Inventory'!$B72,'ATL RAW'!$L:$L,'ATL GA Inventory'!AK$3)+SUMIFS('ATL CR'!$J:$J,'ATL CR'!$I:$I,'ATL GA Inventory'!$B72,'ATL CR'!$L:$L,'ATL GA Inventory'!AK$3)</f>
        <v>1276</v>
      </c>
      <c r="AL72" s="19">
        <f>SUMIFS('ATL RAW'!$J:$J,'ATL RAW'!$I:$I,'ATL GA Inventory'!$B72,'ATL RAW'!$L:$L,'ATL GA Inventory'!AL$3)+SUMIFS('ATL CR'!$J:$J,'ATL CR'!$I:$I,'ATL GA Inventory'!$B72,'ATL CR'!$L:$L,'ATL GA Inventory'!AL$3)</f>
        <v>0</v>
      </c>
      <c r="AM72" s="19">
        <f>SUMIFS('ATL RAW'!$J:$J,'ATL RAW'!$I:$I,'ATL GA Inventory'!$B72,'ATL RAW'!$L:$L,'ATL GA Inventory'!AM$3)+SUMIFS('ATL CR'!$J:$J,'ATL CR'!$I:$I,'ATL GA Inventory'!$B72,'ATL CR'!$L:$L,'ATL GA Inventory'!AM$3)</f>
        <v>0</v>
      </c>
      <c r="AN72" s="19">
        <f>SUMIFS('ATL RAW'!$J:$J,'ATL RAW'!$I:$I,'ATL GA Inventory'!$B72,'ATL RAW'!$L:$L,'ATL GA Inventory'!AN$3)+SUMIFS('ATL CR'!$J:$J,'ATL CR'!$I:$I,'ATL GA Inventory'!$B72,'ATL CR'!$L:$L,'ATL GA Inventory'!AN$3)</f>
        <v>0</v>
      </c>
      <c r="AO72" s="19">
        <f>SUMIFS('ATL RAW'!$J:$J,'ATL RAW'!$I:$I,'ATL GA Inventory'!$B72,'ATL RAW'!$L:$L,'ATL GA Inventory'!AO$3)+SUMIFS('ATL CR'!$J:$J,'ATL CR'!$I:$I,'ATL GA Inventory'!$B72,'ATL CR'!$L:$L,'ATL GA Inventory'!AO$3)</f>
        <v>0</v>
      </c>
      <c r="AP72" s="19">
        <f>SUMIFS('ATL RAW'!$J:$J,'ATL RAW'!$I:$I,'ATL GA Inventory'!$B72,'ATL RAW'!$L:$L,'ATL GA Inventory'!AP$3)+SUMIFS('ATL CR'!$J:$J,'ATL CR'!$I:$I,'ATL GA Inventory'!$B72,'ATL CR'!$L:$L,'ATL GA Inventory'!AP$3)</f>
        <v>0</v>
      </c>
      <c r="AQ72" s="19">
        <f>SUMIFS('ATL RAW'!$J:$J,'ATL RAW'!$I:$I,'ATL GA Inventory'!$B72,'ATL RAW'!$L:$L,'ATL GA Inventory'!AQ$3)+SUMIFS('ATL CR'!$J:$J,'ATL CR'!$I:$I,'ATL GA Inventory'!$B72,'ATL CR'!$L:$L,'ATL GA Inventory'!AQ$3)</f>
        <v>0</v>
      </c>
      <c r="AR72" s="19">
        <f>SUMIFS('ATL RAW'!$J:$J,'ATL RAW'!$I:$I,'ATL GA Inventory'!$B72,'ATL RAW'!$L:$L,'ATL GA Inventory'!AR$3)+SUMIFS('ATL CR'!$J:$J,'ATL CR'!$I:$I,'ATL GA Inventory'!$B72,'ATL CR'!$L:$L,'ATL GA Inventory'!AR$3)</f>
        <v>0</v>
      </c>
      <c r="AS72" s="19">
        <f>SUMIFS('ATL RAW'!$J:$J,'ATL RAW'!$I:$I,'ATL GA Inventory'!$B72,'ATL RAW'!$L:$L,'ATL GA Inventory'!AS$3)+SUMIFS('ATL CR'!$J:$J,'ATL CR'!$I:$I,'ATL GA Inventory'!$B72,'ATL CR'!$L:$L,'ATL GA Inventory'!AS$3)</f>
        <v>0</v>
      </c>
      <c r="AT72" s="19">
        <f>SUMIFS('ATL RAW'!$J:$J,'ATL RAW'!$I:$I,'ATL GA Inventory'!$B72,'ATL RAW'!$L:$L,'ATL GA Inventory'!AT$3)+SUMIFS('ATL CR'!$J:$J,'ATL CR'!$I:$I,'ATL GA Inventory'!$B72,'ATL CR'!$L:$L,'ATL GA Inventory'!AT$3)</f>
        <v>0</v>
      </c>
      <c r="AU72" s="19">
        <f>SUMIFS('ATL RAW'!$J:$J,'ATL RAW'!$I:$I,'ATL GA Inventory'!$B72,'ATL RAW'!$L:$L,'ATL GA Inventory'!AU$3)+SUMIFS('ATL CR'!$J:$J,'ATL CR'!$I:$I,'ATL GA Inventory'!$B72,'ATL CR'!$L:$L,'ATL GA Inventory'!AU$3)</f>
        <v>0</v>
      </c>
      <c r="AV72" s="19">
        <f>SUMIFS('ATL RAW'!$J:$J,'ATL RAW'!$I:$I,'ATL GA Inventory'!$B72,'ATL RAW'!$L:$L,'ATL GA Inventory'!AV$3)+SUMIFS('ATL CR'!$J:$J,'ATL CR'!$I:$I,'ATL GA Inventory'!$B72,'ATL CR'!$L:$L,'ATL GA Inventory'!AV$3)</f>
        <v>0</v>
      </c>
      <c r="AW72" s="19">
        <f>SUMIFS('ATL RAW'!$J:$J,'ATL RAW'!$I:$I,'ATL GA Inventory'!$B72,'ATL RAW'!$L:$L,'ATL GA Inventory'!AW$3)+SUMIFS('ATL CR'!$J:$J,'ATL CR'!$I:$I,'ATL GA Inventory'!$B72,'ATL CR'!$L:$L,'ATL GA Inventory'!AW$3)</f>
        <v>0</v>
      </c>
      <c r="AX72" s="19">
        <f>SUMIFS('ATL RAW'!$J:$J,'ATL RAW'!$I:$I,'ATL GA Inventory'!$B72,'ATL RAW'!$L:$L,'ATL GA Inventory'!AX$3)+SUMIFS('ATL CR'!$J:$J,'ATL CR'!$I:$I,'ATL GA Inventory'!$B72,'ATL CR'!$L:$L,'ATL GA Inventory'!AX$3)</f>
        <v>0</v>
      </c>
      <c r="AY72" s="19">
        <f>SUMIFS('ATL RAW'!$J:$J,'ATL RAW'!$I:$I,'ATL GA Inventory'!$B72,'ATL RAW'!$L:$L,'ATL GA Inventory'!AY$3)+SUMIFS('ATL CR'!$J:$J,'ATL CR'!$I:$I,'ATL GA Inventory'!$B72,'ATL CR'!$L:$L,'ATL GA Inventory'!AY$3)</f>
        <v>0</v>
      </c>
      <c r="AZ72" s="19">
        <f>SUMIFS('ATL RAW'!$J:$J,'ATL RAW'!$I:$I,'ATL GA Inventory'!$B72,'ATL RAW'!$L:$L,'ATL GA Inventory'!AZ$3)+SUMIFS('ATL CR'!$J:$J,'ATL CR'!$I:$I,'ATL GA Inventory'!$B72,'ATL CR'!$L:$L,'ATL GA Inventory'!AZ$3)</f>
        <v>0</v>
      </c>
      <c r="BA72" s="19">
        <f>SUMIFS('ATL RAW'!$J:$J,'ATL RAW'!$I:$I,'ATL GA Inventory'!$B72,'ATL RAW'!$L:$L,'ATL GA Inventory'!BA$3)+SUMIFS('ATL CR'!$J:$J,'ATL CR'!$I:$I,'ATL GA Inventory'!$B72,'ATL CR'!$L:$L,'ATL GA Inventory'!BA$3)</f>
        <v>0</v>
      </c>
      <c r="BB72" s="19">
        <f>SUMIFS('ATL RAW'!$J:$J,'ATL RAW'!$I:$I,'ATL GA Inventory'!$B72,'ATL RAW'!$L:$L,'ATL GA Inventory'!BB$3)+SUMIFS('ATL CR'!$J:$J,'ATL CR'!$I:$I,'ATL GA Inventory'!$B72,'ATL CR'!$L:$L,'ATL GA Inventory'!BB$3)</f>
        <v>2088</v>
      </c>
      <c r="BC72" s="19">
        <f>SUMIFS('ATL RAW'!$J:$J,'ATL RAW'!$I:$I,'ATL GA Inventory'!$B72,'ATL RAW'!$L:$L,'ATL GA Inventory'!BC$3)+SUMIFS('ATL CR'!$J:$J,'ATL CR'!$I:$I,'ATL GA Inventory'!$B72,'ATL CR'!$L:$L,'ATL GA Inventory'!BC$3)</f>
        <v>2088</v>
      </c>
      <c r="BD72" s="19">
        <f>SUMIFS('ATL RAW'!$J:$J,'ATL RAW'!$I:$I,'ATL GA Inventory'!$B72,'ATL RAW'!$L:$L,'ATL GA Inventory'!BD$3)+SUMIFS('ATL CR'!$J:$J,'ATL CR'!$I:$I,'ATL GA Inventory'!$B72,'ATL CR'!$L:$L,'ATL GA Inventory'!BD$3)</f>
        <v>2088</v>
      </c>
      <c r="BE72" s="19">
        <f>SUMIFS('ATL RAW'!$J:$J,'ATL RAW'!$I:$I,'ATL GA Inventory'!$B72,'ATL RAW'!$L:$L,'ATL GA Inventory'!BE$3)+SUMIFS('ATL CR'!$J:$J,'ATL CR'!$I:$I,'ATL GA Inventory'!$B72,'ATL CR'!$L:$L,'ATL GA Inventory'!BE$3)</f>
        <v>0</v>
      </c>
      <c r="BF72" s="19">
        <f>SUMIFS('ATL RAW'!$J:$J,'ATL RAW'!$I:$I,'ATL GA Inventory'!$B72,'ATL RAW'!$L:$L,'ATL GA Inventory'!BF$3)+SUMIFS('ATL CR'!$J:$J,'ATL CR'!$I:$I,'ATL GA Inventory'!$B72,'ATL CR'!$L:$L,'ATL GA Inventory'!BF$3)</f>
        <v>1392</v>
      </c>
      <c r="BG72" s="19">
        <f>SUMIFS('ATL RAW'!$J:$J,'ATL RAW'!$I:$I,'ATL GA Inventory'!$B72,'ATL RAW'!$L:$L,'ATL GA Inventory'!BG$3)+SUMIFS('ATL CR'!$J:$J,'ATL CR'!$I:$I,'ATL GA Inventory'!$B72,'ATL CR'!$L:$L,'ATL GA Inventory'!BG$3)</f>
        <v>0</v>
      </c>
      <c r="BH72" s="19">
        <f>SUMIFS('ATL RAW'!$J:$J,'ATL RAW'!$I:$I,'ATL GA Inventory'!$B72,'ATL RAW'!$L:$L,'ATL GA Inventory'!BH$3)+SUMIFS('ATL CR'!$J:$J,'ATL CR'!$I:$I,'ATL GA Inventory'!$B72,'ATL CR'!$L:$L,'ATL GA Inventory'!BH$3)</f>
        <v>0</v>
      </c>
      <c r="BI72" s="19">
        <f>SUMIFS('ATL RAW'!$J:$J,'ATL RAW'!$I:$I,'ATL GA Inventory'!$B72,'ATL RAW'!$L:$L,'ATL GA Inventory'!BI$3)+SUMIFS('ATL CR'!$J:$J,'ATL CR'!$I:$I,'ATL GA Inventory'!$B72,'ATL CR'!$L:$L,'ATL GA Inventory'!BI$3)</f>
        <v>1189</v>
      </c>
      <c r="BJ72" s="19">
        <f>SUMIFS('ATL RAW'!$J:$J,'ATL RAW'!$I:$I,'ATL GA Inventory'!$B72,'ATL RAW'!$L:$L,'ATL GA Inventory'!BJ$3)+SUMIFS('ATL CR'!$J:$J,'ATL CR'!$I:$I,'ATL GA Inventory'!$B72,'ATL CR'!$L:$L,'ATL GA Inventory'!BJ$3)</f>
        <v>0</v>
      </c>
      <c r="BK72" s="19">
        <f>SUMIFS('ATL RAW'!$J:$J,'ATL RAW'!$I:$I,'ATL GA Inventory'!$B72,'ATL RAW'!$L:$L,'ATL GA Inventory'!BK$3)+SUMIFS('ATL CR'!$J:$J,'ATL CR'!$I:$I,'ATL GA Inventory'!$B72,'ATL CR'!$L:$L,'ATL GA Inventory'!BK$3)</f>
        <v>0</v>
      </c>
      <c r="BL72" s="19">
        <f>SUMIFS('ATL RAW'!$J:$J,'ATL RAW'!$I:$I,'ATL GA Inventory'!$B72,'ATL RAW'!$L:$L,'ATL GA Inventory'!BL$3)+SUMIFS('ATL CR'!$J:$J,'ATL CR'!$I:$I,'ATL GA Inventory'!$B72,'ATL CR'!$L:$L,'ATL GA Inventory'!BL$3)</f>
        <v>0</v>
      </c>
      <c r="BM72" s="19">
        <f>SUMIFS('ATL RAW'!$J:$J,'ATL RAW'!$I:$I,'ATL GA Inventory'!$B72,'ATL RAW'!$L:$L,'ATL GA Inventory'!BM$3)+SUMIFS('ATL CR'!$J:$J,'ATL CR'!$I:$I,'ATL GA Inventory'!$B72,'ATL CR'!$L:$L,'ATL GA Inventory'!BM$3)</f>
        <v>0</v>
      </c>
      <c r="BN72" s="19">
        <f>SUMIFS('ATL RAW'!$J:$J,'ATL RAW'!$I:$I,'ATL GA Inventory'!$B72,'ATL RAW'!$L:$L,'ATL GA Inventory'!BN$3)+SUMIFS('ATL CR'!$J:$J,'ATL CR'!$I:$I,'ATL GA Inventory'!$B72,'ATL CR'!$L:$L,'ATL GA Inventory'!BN$3)</f>
        <v>0</v>
      </c>
      <c r="BO72" s="19">
        <f>SUMIFS('ATL RAW'!$J:$J,'ATL RAW'!$I:$I,'ATL GA Inventory'!$B72,'ATL RAW'!$L:$L,'ATL GA Inventory'!BO$3)+SUMIFS('ATL CR'!$J:$J,'ATL CR'!$I:$I,'ATL GA Inventory'!$B72,'ATL CR'!$L:$L,'ATL GA Inventory'!BO$3)</f>
        <v>0</v>
      </c>
      <c r="BP72" s="19">
        <f>SUMIFS('ATL RAW'!$J:$J,'ATL RAW'!$I:$I,'ATL GA Inventory'!$B72,'ATL RAW'!$L:$L,'ATL GA Inventory'!BP$3)+SUMIFS('ATL CR'!$J:$J,'ATL CR'!$I:$I,'ATL GA Inventory'!$B72,'ATL CR'!$L:$L,'ATL GA Inventory'!BP$3)</f>
        <v>0</v>
      </c>
      <c r="BQ72" s="19">
        <f>SUMIFS('ATL RAW'!$J:$J,'ATL RAW'!$I:$I,'ATL GA Inventory'!$B72,'ATL RAW'!$L:$L,'ATL GA Inventory'!BQ$3)+SUMIFS('ATL CR'!$J:$J,'ATL CR'!$I:$I,'ATL GA Inventory'!$B72,'ATL CR'!$L:$L,'ATL GA Inventory'!BQ$3)</f>
        <v>0</v>
      </c>
      <c r="BR72" s="19">
        <f>SUMIFS('ATL RAW'!$J:$J,'ATL RAW'!$I:$I,'ATL GA Inventory'!$B72,'ATL RAW'!$L:$L,'ATL GA Inventory'!BR$3)+SUMIFS('ATL CR'!$J:$J,'ATL CR'!$I:$I,'ATL GA Inventory'!$B72,'ATL CR'!$L:$L,'ATL GA Inventory'!BR$3)</f>
        <v>0</v>
      </c>
      <c r="BS72" s="19">
        <f>SUMIFS('ATL RAW'!$J:$J,'ATL RAW'!$I:$I,'ATL GA Inventory'!$B72,'ATL RAW'!$L:$L,'ATL GA Inventory'!BS$3)+SUMIFS('ATL CR'!$J:$J,'ATL CR'!$I:$I,'ATL GA Inventory'!$B72,'ATL CR'!$L:$L,'ATL GA Inventory'!BS$3)</f>
        <v>0</v>
      </c>
      <c r="BT72" s="19">
        <f>SUMIFS('ATL RAW'!$J:$J,'ATL RAW'!$I:$I,'ATL GA Inventory'!$B72,'ATL RAW'!$L:$L,'ATL GA Inventory'!BT$3)+SUMIFS('ATL CR'!$J:$J,'ATL CR'!$I:$I,'ATL GA Inventory'!$B72,'ATL CR'!$L:$L,'ATL GA Inventory'!BT$3)</f>
        <v>0</v>
      </c>
      <c r="BU72" s="19">
        <f>SUMIFS('ATL RAW'!$J:$J,'ATL RAW'!$I:$I,'ATL GA Inventory'!$B72,'ATL RAW'!$L:$L,'ATL GA Inventory'!BU$3)+SUMIFS('ATL CR'!$J:$J,'ATL CR'!$I:$I,'ATL GA Inventory'!$B72,'ATL CR'!$L:$L,'ATL GA Inventory'!BU$3)</f>
        <v>0</v>
      </c>
      <c r="BV72" s="19">
        <f>SUMIFS('ATL RAW'!$J:$J,'ATL RAW'!$I:$I,'ATL GA Inventory'!$B72,'ATL RAW'!$L:$L,'ATL GA Inventory'!BV$3)+SUMIFS('ATL CR'!$J:$J,'ATL CR'!$I:$I,'ATL GA Inventory'!$B72,'ATL CR'!$L:$L,'ATL GA Inventory'!BV$3)</f>
        <v>0</v>
      </c>
      <c r="BW72" s="19">
        <f>SUMIFS('ATL RAW'!$J:$J,'ATL RAW'!$I:$I,'ATL GA Inventory'!$B72,'ATL RAW'!$L:$L,'ATL GA Inventory'!BW$3)+SUMIFS('ATL CR'!$J:$J,'ATL CR'!$I:$I,'ATL GA Inventory'!$B72,'ATL CR'!$L:$L,'ATL GA Inventory'!BW$3)</f>
        <v>0</v>
      </c>
      <c r="BX72" s="19">
        <f>SUMIFS('ATL RAW'!$J:$J,'ATL RAW'!$I:$I,'ATL GA Inventory'!$B72,'ATL RAW'!$L:$L,'ATL GA Inventory'!BX$3)+SUMIFS('ATL CR'!$J:$J,'ATL CR'!$I:$I,'ATL GA Inventory'!$B72,'ATL CR'!$L:$L,'ATL GA Inventory'!BX$3)</f>
        <v>0</v>
      </c>
      <c r="BY72" s="19">
        <f>SUMIFS('ATL RAW'!$J:$J,'ATL RAW'!$I:$I,'ATL GA Inventory'!$B72,'ATL RAW'!$L:$L,'ATL GA Inventory'!BY$3)+SUMIFS('ATL CR'!$J:$J,'ATL CR'!$I:$I,'ATL GA Inventory'!$B72,'ATL CR'!$L:$L,'ATL GA Inventory'!BY$3)</f>
        <v>0</v>
      </c>
      <c r="BZ72" s="19">
        <f>SUMIFS('ATL RAW'!$J:$J,'ATL RAW'!$I:$I,'ATL GA Inventory'!$B72,'ATL RAW'!$L:$L,'ATL GA Inventory'!BZ$3)+SUMIFS('ATL CR'!$J:$J,'ATL CR'!$I:$I,'ATL GA Inventory'!$B72,'ATL CR'!$L:$L,'ATL GA Inventory'!BZ$3)</f>
        <v>0</v>
      </c>
      <c r="CA72" s="19">
        <f>SUMIFS('ATL RAW'!$J:$J,'ATL RAW'!$I:$I,'ATL GA Inventory'!$B72,'ATL RAW'!$L:$L,'ATL GA Inventory'!CA$3)+SUMIFS('ATL CR'!$J:$J,'ATL CR'!$I:$I,'ATL GA Inventory'!$B72,'ATL CR'!$L:$L,'ATL GA Inventory'!CA$3)</f>
        <v>0</v>
      </c>
      <c r="CB72" s="19">
        <f>SUMIFS('ATL RAW'!$J:$J,'ATL RAW'!$I:$I,'ATL GA Inventory'!$B72,'ATL RAW'!$L:$L,'ATL GA Inventory'!CB$3)+SUMIFS('ATL CR'!$J:$J,'ATL CR'!$I:$I,'ATL GA Inventory'!$B72,'ATL CR'!$L:$L,'ATL GA Inventory'!CB$3)</f>
        <v>0</v>
      </c>
      <c r="CC72" s="19">
        <f>SUMIFS('ATL RAW'!$J:$J,'ATL RAW'!$I:$I,'ATL GA Inventory'!$B72,'ATL RAW'!$L:$L,'ATL GA Inventory'!CC$3)+SUMIFS('ATL CR'!$J:$J,'ATL CR'!$I:$I,'ATL GA Inventory'!$B72,'ATL CR'!$L:$L,'ATL GA Inventory'!CC$3)</f>
        <v>0</v>
      </c>
      <c r="CD72" s="19">
        <f>SUMIFS('ATL RAW'!$J:$J,'ATL RAW'!$I:$I,'ATL GA Inventory'!$B72,'ATL RAW'!$L:$L,'ATL GA Inventory'!CD$3)+SUMIFS('ATL CR'!$J:$J,'ATL CR'!$I:$I,'ATL GA Inventory'!$B72,'ATL CR'!$L:$L,'ATL GA Inventory'!CD$3)</f>
        <v>0</v>
      </c>
      <c r="CE72" s="19">
        <f>SUMIFS('ATL RAW'!$J:$J,'ATL RAW'!$I:$I,'ATL GA Inventory'!$B72,'ATL RAW'!$L:$L,'ATL GA Inventory'!CE$3)+SUMIFS('ATL CR'!$J:$J,'ATL CR'!$I:$I,'ATL GA Inventory'!$B72,'ATL CR'!$L:$L,'ATL GA Inventory'!CE$3)</f>
        <v>0</v>
      </c>
      <c r="CF72" s="19">
        <f>SUMIFS('ATL RAW'!$J:$J,'ATL RAW'!$I:$I,'ATL GA Inventory'!$B72,'ATL RAW'!$L:$L,'ATL GA Inventory'!CF$3)+SUMIFS('ATL CR'!$J:$J,'ATL CR'!$I:$I,'ATL GA Inventory'!$B72,'ATL CR'!$L:$L,'ATL GA Inventory'!CF$3)</f>
        <v>0</v>
      </c>
      <c r="CG72" s="19">
        <f>SUMIFS('ATL RAW'!$J:$J,'ATL RAW'!$I:$I,'ATL GA Inventory'!$B72,'ATL RAW'!$L:$L,'ATL GA Inventory'!CG$3)+SUMIFS('ATL CR'!$J:$J,'ATL CR'!$I:$I,'ATL GA Inventory'!$B72,'ATL CR'!$L:$L,'ATL GA Inventory'!CG$3)</f>
        <v>0</v>
      </c>
      <c r="CH72" s="19">
        <f>SUMIFS('ATL RAW'!$J:$J,'ATL RAW'!$I:$I,'ATL GA Inventory'!$B72,'ATL RAW'!$L:$L,'ATL GA Inventory'!CH$3)+SUMIFS('ATL CR'!$J:$J,'ATL CR'!$I:$I,'ATL GA Inventory'!$B72,'ATL CR'!$L:$L,'ATL GA Inventory'!CH$3)</f>
        <v>0</v>
      </c>
      <c r="CI72" s="19">
        <f>SUMIFS('ATL RAW'!$J:$J,'ATL RAW'!$I:$I,'ATL GA Inventory'!$B72,'ATL RAW'!$L:$L,'ATL GA Inventory'!CI$3)+SUMIFS('ATL CR'!$J:$J,'ATL CR'!$I:$I,'ATL GA Inventory'!$B72,'ATL CR'!$L:$L,'ATL GA Inventory'!CI$3)</f>
        <v>0</v>
      </c>
      <c r="CJ72" s="19">
        <f>SUMIFS('ATL RAW'!$J:$J,'ATL RAW'!$I:$I,'ATL GA Inventory'!$B72,'ATL RAW'!$L:$L,'ATL GA Inventory'!CJ$3)+SUMIFS('ATL CR'!$J:$J,'ATL CR'!$I:$I,'ATL GA Inventory'!$B72,'ATL CR'!$L:$L,'ATL GA Inventory'!CJ$3)</f>
        <v>0</v>
      </c>
      <c r="CK72" s="19">
        <f>SUMIFS('ATL RAW'!$J:$J,'ATL RAW'!$I:$I,'ATL GA Inventory'!$B72,'ATL RAW'!$L:$L,'ATL GA Inventory'!CK$3)+SUMIFS('ATL CR'!$J:$J,'ATL CR'!$I:$I,'ATL GA Inventory'!$B72,'ATL CR'!$L:$L,'ATL GA Inventory'!CK$3)</f>
        <v>0</v>
      </c>
      <c r="CL72" s="19">
        <f>SUMIFS('ATL RAW'!$J:$J,'ATL RAW'!$I:$I,'ATL GA Inventory'!$B72,'ATL RAW'!$L:$L,'ATL GA Inventory'!CL$3)+SUMIFS('ATL CR'!$J:$J,'ATL CR'!$I:$I,'ATL GA Inventory'!$B72,'ATL CR'!$L:$L,'ATL GA Inventory'!CL$3)</f>
        <v>0</v>
      </c>
      <c r="CM72" s="19">
        <f>SUMIFS('ATL RAW'!$J:$J,'ATL RAW'!$I:$I,'ATL GA Inventory'!$B72,'ATL RAW'!$L:$L,'ATL GA Inventory'!CM$3)+SUMIFS('ATL CR'!$J:$J,'ATL CR'!$I:$I,'ATL GA Inventory'!$B72,'ATL CR'!$L:$L,'ATL GA Inventory'!CM$3)</f>
        <v>0</v>
      </c>
      <c r="CN72" s="19">
        <f>SUMIFS('ATL RAW'!$J:$J,'ATL RAW'!$I:$I,'ATL GA Inventory'!$B72,'ATL RAW'!$L:$L,'ATL GA Inventory'!CN$3)+SUMIFS('ATL CR'!$J:$J,'ATL CR'!$I:$I,'ATL GA Inventory'!$B72,'ATL CR'!$L:$L,'ATL GA Inventory'!CN$3)</f>
        <v>0</v>
      </c>
      <c r="CO72" s="19">
        <f>SUMIFS('ATL RAW'!$J:$J,'ATL RAW'!$I:$I,'ATL GA Inventory'!$B72,'ATL RAW'!$L:$L,'ATL GA Inventory'!CO$3)+SUMIFS('ATL CR'!$J:$J,'ATL CR'!$I:$I,'ATL GA Inventory'!$B72,'ATL CR'!$L:$L,'ATL GA Inventory'!CO$3)</f>
        <v>0</v>
      </c>
      <c r="CP72" s="19">
        <f>SUMIFS('ATL RAW'!$J:$J,'ATL RAW'!$I:$I,'ATL GA Inventory'!$B72,'ATL RAW'!$L:$L,'ATL GA Inventory'!CP$3)+SUMIFS('ATL CR'!$J:$J,'ATL CR'!$I:$I,'ATL GA Inventory'!$B72,'ATL CR'!$L:$L,'ATL GA Inventory'!CP$3)</f>
        <v>0</v>
      </c>
      <c r="CQ72" s="19">
        <f>SUMIFS('ATL RAW'!$J:$J,'ATL RAW'!$I:$I,'ATL GA Inventory'!$B72,'ATL RAW'!$L:$L,'ATL GA Inventory'!CQ$3)+SUMIFS('ATL CR'!$J:$J,'ATL CR'!$I:$I,'ATL GA Inventory'!$B72,'ATL CR'!$L:$L,'ATL GA Inventory'!CQ$3)</f>
        <v>0</v>
      </c>
      <c r="CR72" s="19">
        <f>SUMIFS('ATL RAW'!$J:$J,'ATL RAW'!$I:$I,'ATL GA Inventory'!$B72,'ATL RAW'!$L:$L,'ATL GA Inventory'!CR$3)+SUMIFS('ATL CR'!$J:$J,'ATL CR'!$I:$I,'ATL GA Inventory'!$B72,'ATL CR'!$L:$L,'ATL GA Inventory'!CR$3)</f>
        <v>0</v>
      </c>
      <c r="CS72" s="19">
        <f>SUMIFS('ATL RAW'!$J:$J,'ATL RAW'!$I:$I,'ATL GA Inventory'!$B72,'ATL RAW'!$L:$L,'ATL GA Inventory'!CS$3)+SUMIFS('ATL CR'!$J:$J,'ATL CR'!$I:$I,'ATL GA Inventory'!$B72,'ATL CR'!$L:$L,'ATL GA Inventory'!CS$3)</f>
        <v>0</v>
      </c>
      <c r="CT72" s="19">
        <f>SUMIFS('ATL RAW'!$J:$J,'ATL RAW'!$I:$I,'ATL GA Inventory'!$B72,'ATL RAW'!$L:$L,'ATL GA Inventory'!CT$3)+SUMIFS('ATL CR'!$J:$J,'ATL CR'!$I:$I,'ATL GA Inventory'!$B72,'ATL CR'!$L:$L,'ATL GA Inventory'!CT$3)</f>
        <v>0</v>
      </c>
      <c r="CU72" s="19">
        <f>SUMIFS('ATL RAW'!$J:$J,'ATL RAW'!$I:$I,'ATL GA Inventory'!$B72,'ATL RAW'!$L:$L,'ATL GA Inventory'!CU$3)+SUMIFS('ATL CR'!$J:$J,'ATL CR'!$I:$I,'ATL GA Inventory'!$B72,'ATL CR'!$L:$L,'ATL GA Inventory'!CU$3)</f>
        <v>0</v>
      </c>
      <c r="CV72" s="19">
        <f>SUMIFS('ATL RAW'!$J:$J,'ATL RAW'!$I:$I,'ATL GA Inventory'!$B72,'ATL RAW'!$L:$L,'ATL GA Inventory'!CV$3)+SUMIFS('ATL CR'!$J:$J,'ATL CR'!$I:$I,'ATL GA Inventory'!$B72,'ATL CR'!$L:$L,'ATL GA Inventory'!CV$3)</f>
        <v>0</v>
      </c>
      <c r="CW72" s="19">
        <f>SUMIFS('ATL RAW'!$J:$J,'ATL RAW'!$I:$I,'ATL GA Inventory'!$B72,'ATL RAW'!$L:$L,'ATL GA Inventory'!CW$3)+SUMIFS('ATL CR'!$J:$J,'ATL CR'!$I:$I,'ATL GA Inventory'!$B72,'ATL CR'!$L:$L,'ATL GA Inventory'!CW$3)</f>
        <v>0</v>
      </c>
      <c r="CX72" s="19">
        <f>SUMIFS('ATL RAW'!$J:$J,'ATL RAW'!$I:$I,'ATL GA Inventory'!$B72,'ATL RAW'!$L:$L,'ATL GA Inventory'!CX$3)+SUMIFS('ATL CR'!$J:$J,'ATL CR'!$I:$I,'ATL GA Inventory'!$B72,'ATL CR'!$L:$L,'ATL GA Inventory'!CX$3)</f>
        <v>0</v>
      </c>
      <c r="CY72" s="19">
        <f>SUMIFS('ATL RAW'!$J:$J,'ATL RAW'!$I:$I,'ATL GA Inventory'!$B72,'ATL RAW'!$L:$L,'ATL GA Inventory'!CY$3)+SUMIFS('ATL CR'!$J:$J,'ATL CR'!$I:$I,'ATL GA Inventory'!$B72,'ATL CR'!$L:$L,'ATL GA Inventory'!CY$3)</f>
        <v>0</v>
      </c>
      <c r="CZ72" s="19">
        <f>SUMIFS('ATL RAW'!$J:$J,'ATL RAW'!$I:$I,'ATL GA Inventory'!$B72,'ATL RAW'!$L:$L,'ATL GA Inventory'!CZ$3)+SUMIFS('ATL CR'!$J:$J,'ATL CR'!$I:$I,'ATL GA Inventory'!$B72,'ATL CR'!$L:$L,'ATL GA Inventory'!CZ$3)</f>
        <v>0</v>
      </c>
      <c r="DA72" s="19">
        <f>SUMIFS('ATL RAW'!$J:$J,'ATL RAW'!$I:$I,'ATL GA Inventory'!$B72,'ATL RAW'!$L:$L,'ATL GA Inventory'!DA$3)+SUMIFS('ATL CR'!$J:$J,'ATL CR'!$I:$I,'ATL GA Inventory'!$B72,'ATL CR'!$L:$L,'ATL GA Inventory'!DA$3)</f>
        <v>0</v>
      </c>
      <c r="DB72" s="19">
        <f>SUMIFS('ATL RAW'!$J:$J,'ATL RAW'!$I:$I,'ATL GA Inventory'!$B72,'ATL RAW'!$L:$L,'ATL GA Inventory'!DB$3)+SUMIFS('ATL CR'!$J:$J,'ATL CR'!$I:$I,'ATL GA Inventory'!$B72,'ATL CR'!$L:$L,'ATL GA Inventory'!DB$3)</f>
        <v>0</v>
      </c>
      <c r="DC72" s="19">
        <f>SUMIFS('ATL RAW'!$J:$J,'ATL RAW'!$I:$I,'ATL GA Inventory'!$B72,'ATL RAW'!$L:$L,'ATL GA Inventory'!DC$3)+SUMIFS('ATL CR'!$J:$J,'ATL CR'!$I:$I,'ATL GA Inventory'!$B72,'ATL CR'!$L:$L,'ATL GA Inventory'!DC$3)</f>
        <v>0</v>
      </c>
      <c r="DD72" s="19">
        <f>SUMIFS('ATL RAW'!$J:$J,'ATL RAW'!$I:$I,'ATL GA Inventory'!$B72,'ATL RAW'!$L:$L,'ATL GA Inventory'!DD$3)+SUMIFS('ATL CR'!$J:$J,'ATL CR'!$I:$I,'ATL GA Inventory'!$B72,'ATL CR'!$L:$L,'ATL GA Inventory'!DD$3)</f>
        <v>0</v>
      </c>
      <c r="DE72" s="19">
        <f>SUMIFS('ATL RAW'!$J:$J,'ATL RAW'!$I:$I,'ATL GA Inventory'!$B72,'ATL RAW'!$L:$L,'ATL GA Inventory'!DE$3)+SUMIFS('ATL CR'!$J:$J,'ATL CR'!$I:$I,'ATL GA Inventory'!$B72,'ATL CR'!$L:$L,'ATL GA Inventory'!DE$3)</f>
        <v>0</v>
      </c>
      <c r="DF72" s="19">
        <f>SUMIFS('ATL RAW'!$J:$J,'ATL RAW'!$I:$I,'ATL GA Inventory'!$B72,'ATL RAW'!$L:$L,'ATL GA Inventory'!DF$3)+SUMIFS('ATL CR'!$J:$J,'ATL CR'!$I:$I,'ATL GA Inventory'!$B72,'ATL CR'!$L:$L,'ATL GA Inventory'!DF$3)</f>
        <v>0</v>
      </c>
      <c r="DG72" s="19">
        <f>SUMIFS('ATL RAW'!$J:$J,'ATL RAW'!$I:$I,'ATL GA Inventory'!$B72,'ATL RAW'!$L:$L,'ATL GA Inventory'!DG$3)+SUMIFS('ATL CR'!$J:$J,'ATL CR'!$I:$I,'ATL GA Inventory'!$B72,'ATL CR'!$L:$L,'ATL GA Inventory'!DG$3)</f>
        <v>0</v>
      </c>
      <c r="DH72" s="19">
        <f>SUMIFS('ATL RAW'!$J:$J,'ATL RAW'!$I:$I,'ATL GA Inventory'!$B72,'ATL RAW'!$L:$L,'ATL GA Inventory'!DH$3)+SUMIFS('ATL CR'!$J:$J,'ATL CR'!$I:$I,'ATL GA Inventory'!$B72,'ATL CR'!$L:$L,'ATL GA Inventory'!DH$3)</f>
        <v>0</v>
      </c>
      <c r="DI72" s="19">
        <f>SUMIFS('ATL RAW'!$J:$J,'ATL RAW'!$I:$I,'ATL GA Inventory'!$B72,'ATL RAW'!$L:$L,'ATL GA Inventory'!DI$3)+SUMIFS('ATL CR'!$J:$J,'ATL CR'!$I:$I,'ATL GA Inventory'!$B72,'ATL CR'!$L:$L,'ATL GA Inventory'!DI$3)</f>
        <v>0</v>
      </c>
      <c r="DJ72" s="19">
        <f>SUMIFS('ATL RAW'!$J:$J,'ATL RAW'!$I:$I,'ATL GA Inventory'!$B72,'ATL RAW'!$L:$L,'ATL GA Inventory'!DJ$3)+SUMIFS('ATL CR'!$J:$J,'ATL CR'!$I:$I,'ATL GA Inventory'!$B72,'ATL CR'!$L:$L,'ATL GA Inventory'!DJ$3)</f>
        <v>0</v>
      </c>
      <c r="DK72" s="19">
        <f>SUMIFS('ATL RAW'!$J:$J,'ATL RAW'!$I:$I,'ATL GA Inventory'!$B72,'ATL RAW'!$L:$L,'ATL GA Inventory'!DK$3)+SUMIFS('ATL CR'!$J:$J,'ATL CR'!$I:$I,'ATL GA Inventory'!$B72,'ATL CR'!$L:$L,'ATL GA Inventory'!DK$3)</f>
        <v>0</v>
      </c>
      <c r="DL72" s="19">
        <f>SUMIFS('ATL RAW'!$J:$J,'ATL RAW'!$I:$I,'ATL GA Inventory'!$B72,'ATL RAW'!$L:$L,'ATL GA Inventory'!DL$3)+SUMIFS('ATL CR'!$J:$J,'ATL CR'!$I:$I,'ATL GA Inventory'!$B72,'ATL CR'!$L:$L,'ATL GA Inventory'!DL$3)</f>
        <v>0</v>
      </c>
      <c r="DM72" s="19">
        <f>SUMIFS('ATL RAW'!$J:$J,'ATL RAW'!$I:$I,'ATL GA Inventory'!$B72,'ATL RAW'!$L:$L,'ATL GA Inventory'!DM$3)+SUMIFS('ATL CR'!$J:$J,'ATL CR'!$I:$I,'ATL GA Inventory'!$B72,'ATL CR'!$L:$L,'ATL GA Inventory'!DM$3)</f>
        <v>0</v>
      </c>
      <c r="DN72" s="19">
        <f>SUMIFS('ATL RAW'!$J:$J,'ATL RAW'!$I:$I,'ATL GA Inventory'!$B72,'ATL RAW'!$L:$L,'ATL GA Inventory'!DN$3)+SUMIFS('ATL CR'!$J:$J,'ATL CR'!$I:$I,'ATL GA Inventory'!$B72,'ATL CR'!$L:$L,'ATL GA Inventory'!DN$3)</f>
        <v>0</v>
      </c>
      <c r="DO72" s="19">
        <f>SUMIFS('ATL RAW'!$J:$J,'ATL RAW'!$I:$I,'ATL GA Inventory'!$B72,'ATL RAW'!$L:$L,'ATL GA Inventory'!DO$3)+SUMIFS('ATL CR'!$J:$J,'ATL CR'!$I:$I,'ATL GA Inventory'!$B72,'ATL CR'!$L:$L,'ATL GA Inventory'!DO$3)</f>
        <v>0</v>
      </c>
      <c r="DP72" s="19">
        <f>SUMIFS('ATL RAW'!$J:$J,'ATL RAW'!$I:$I,'ATL GA Inventory'!$B72,'ATL RAW'!$L:$L,'ATL GA Inventory'!DP$3)+SUMIFS('ATL CR'!$J:$J,'ATL CR'!$I:$I,'ATL GA Inventory'!$B72,'ATL CR'!$L:$L,'ATL GA Inventory'!DP$3)</f>
        <v>0</v>
      </c>
      <c r="DQ72" s="19">
        <f>SUMIFS('ATL RAW'!$J:$J,'ATL RAW'!$I:$I,'ATL GA Inventory'!$B72,'ATL RAW'!$L:$L,'ATL GA Inventory'!DQ$3)+SUMIFS('ATL CR'!$J:$J,'ATL CR'!$I:$I,'ATL GA Inventory'!$B72,'ATL CR'!$L:$L,'ATL GA Inventory'!DQ$3)</f>
        <v>0</v>
      </c>
      <c r="DR72" s="19">
        <f>SUMIFS('ATL RAW'!$J:$J,'ATL RAW'!$I:$I,'ATL GA Inventory'!$B72,'ATL RAW'!$L:$L,'ATL GA Inventory'!DR$3)+SUMIFS('ATL CR'!$J:$J,'ATL CR'!$I:$I,'ATL GA Inventory'!$B72,'ATL CR'!$L:$L,'ATL GA Inventory'!DR$3)</f>
        <v>0</v>
      </c>
      <c r="DS72" s="19">
        <f>SUMIFS('ATL RAW'!$J:$J,'ATL RAW'!$I:$I,'ATL GA Inventory'!$B72,'ATL RAW'!$L:$L,'ATL GA Inventory'!DS$3)+SUMIFS('ATL CR'!$J:$J,'ATL CR'!$I:$I,'ATL GA Inventory'!$B72,'ATL CR'!$L:$L,'ATL GA Inventory'!DS$3)</f>
        <v>0</v>
      </c>
      <c r="DT72" s="19">
        <f>SUMIFS('ATL RAW'!$J:$J,'ATL RAW'!$I:$I,'ATL GA Inventory'!$B72,'ATL RAW'!$L:$L,'ATL GA Inventory'!DT$3)+SUMIFS('ATL CR'!$J:$J,'ATL CR'!$I:$I,'ATL GA Inventory'!$B72,'ATL CR'!$L:$L,'ATL GA Inventory'!DT$3)</f>
        <v>0</v>
      </c>
      <c r="DU72" s="19">
        <f>SUMIFS('ATL RAW'!$J:$J,'ATL RAW'!$I:$I,'ATL GA Inventory'!$B72,'ATL RAW'!$L:$L,'ATL GA Inventory'!DU$3)+SUMIFS('ATL CR'!$J:$J,'ATL CR'!$I:$I,'ATL GA Inventory'!$B72,'ATL CR'!$L:$L,'ATL GA Inventory'!DU$3)</f>
        <v>0</v>
      </c>
      <c r="DV72" s="19">
        <f>SUMIFS('ATL RAW'!$J:$J,'ATL RAW'!$I:$I,'ATL GA Inventory'!$B72,'ATL RAW'!$L:$L,'ATL GA Inventory'!DV$3)+SUMIFS('ATL CR'!$J:$J,'ATL CR'!$I:$I,'ATL GA Inventory'!$B72,'ATL CR'!$L:$L,'ATL GA Inventory'!DV$3)</f>
        <v>0</v>
      </c>
      <c r="DW72" s="19">
        <f>SUMIFS('ATL RAW'!$J:$J,'ATL RAW'!$I:$I,'ATL GA Inventory'!$B72,'ATL RAW'!$L:$L,'ATL GA Inventory'!DW$3)+SUMIFS('ATL CR'!$J:$J,'ATL CR'!$I:$I,'ATL GA Inventory'!$B72,'ATL CR'!$L:$L,'ATL GA Inventory'!DW$3)</f>
        <v>0</v>
      </c>
      <c r="DX72" s="19">
        <f>SUMIFS('ATL RAW'!$J:$J,'ATL RAW'!$I:$I,'ATL GA Inventory'!$B72,'ATL RAW'!$L:$L,'ATL GA Inventory'!DX$3)+SUMIFS('ATL CR'!$J:$J,'ATL CR'!$I:$I,'ATL GA Inventory'!$B72,'ATL CR'!$L:$L,'ATL GA Inventory'!DX$3)</f>
        <v>0</v>
      </c>
      <c r="DY72" s="19">
        <f>SUMIFS('ATL RAW'!$J:$J,'ATL RAW'!$I:$I,'ATL GA Inventory'!$B72,'ATL RAW'!$L:$L,'ATL GA Inventory'!DY$3)+SUMIFS('ATL CR'!$J:$J,'ATL CR'!$I:$I,'ATL GA Inventory'!$B72,'ATL CR'!$L:$L,'ATL GA Inventory'!DY$3)</f>
        <v>0</v>
      </c>
      <c r="DZ72" s="19">
        <f>SUMIFS('ATL RAW'!$J:$J,'ATL RAW'!$I:$I,'ATL GA Inventory'!$B72,'ATL RAW'!$L:$L,'ATL GA Inventory'!DZ$3)+SUMIFS('ATL CR'!$J:$J,'ATL CR'!$I:$I,'ATL GA Inventory'!$B72,'ATL CR'!$L:$L,'ATL GA Inventory'!DZ$3)</f>
        <v>0</v>
      </c>
      <c r="EA72" s="19">
        <f>SUMIFS('ATL RAW'!$J:$J,'ATL RAW'!$I:$I,'ATL GA Inventory'!$B72,'ATL RAW'!$L:$L,'ATL GA Inventory'!EA$3)+SUMIFS('ATL CR'!$J:$J,'ATL CR'!$I:$I,'ATL GA Inventory'!$B72,'ATL CR'!$L:$L,'ATL GA Inventory'!EA$3)</f>
        <v>0</v>
      </c>
      <c r="EB72" s="19">
        <f>SUMIFS('ATL RAW'!$J:$J,'ATL RAW'!$I:$I,'ATL GA Inventory'!$B72,'ATL RAW'!$L:$L,'ATL GA Inventory'!EB$3)+SUMIFS('ATL CR'!$J:$J,'ATL CR'!$I:$I,'ATL GA Inventory'!$B72,'ATL CR'!$L:$L,'ATL GA Inventory'!EB$3)</f>
        <v>0</v>
      </c>
      <c r="EC72" s="19">
        <f>SUMIFS('ATL RAW'!$J:$J,'ATL RAW'!$I:$I,'ATL GA Inventory'!$B72,'ATL RAW'!$L:$L,'ATL GA Inventory'!EC$3)+SUMIFS('ATL CR'!$J:$J,'ATL CR'!$I:$I,'ATL GA Inventory'!$B72,'ATL CR'!$L:$L,'ATL GA Inventory'!EC$3)</f>
        <v>0</v>
      </c>
      <c r="ED72" s="19">
        <f>SUMIFS('ATL RAW'!$J:$J,'ATL RAW'!$I:$I,'ATL GA Inventory'!$B72,'ATL RAW'!$L:$L,'ATL GA Inventory'!ED$3)+SUMIFS('ATL CR'!$J:$J,'ATL CR'!$I:$I,'ATL GA Inventory'!$B72,'ATL CR'!$L:$L,'ATL GA Inventory'!ED$3)</f>
        <v>0</v>
      </c>
      <c r="EE72" s="19">
        <f>SUMIFS('ATL RAW'!$J:$J,'ATL RAW'!$I:$I,'ATL GA Inventory'!$B72,'ATL RAW'!$L:$L,'ATL GA Inventory'!EE$3)+SUMIFS('ATL CR'!$J:$J,'ATL CR'!$I:$I,'ATL GA Inventory'!$B72,'ATL CR'!$L:$L,'ATL GA Inventory'!EE$3)</f>
        <v>0</v>
      </c>
      <c r="EF72" s="19">
        <f>SUMIFS('ATL RAW'!$J:$J,'ATL RAW'!$I:$I,'ATL GA Inventory'!$B72,'ATL RAW'!$L:$L,'ATL GA Inventory'!EF$3)+SUMIFS('ATL CR'!$J:$J,'ATL CR'!$I:$I,'ATL GA Inventory'!$B72,'ATL CR'!$L:$L,'ATL GA Inventory'!EF$3)</f>
        <v>0</v>
      </c>
      <c r="EG72" s="19">
        <f>SUMIFS('ATL RAW'!$J:$J,'ATL RAW'!$I:$I,'ATL GA Inventory'!$B72,'ATL RAW'!$L:$L,'ATL GA Inventory'!EG$3)+SUMIFS('ATL CR'!$J:$J,'ATL CR'!$I:$I,'ATL GA Inventory'!$B72,'ATL CR'!$L:$L,'ATL GA Inventory'!EG$3)</f>
        <v>0</v>
      </c>
      <c r="EH72" s="19">
        <f>SUMIFS('ATL RAW'!$J:$J,'ATL RAW'!$I:$I,'ATL GA Inventory'!$B72,'ATL RAW'!$L:$L,'ATL GA Inventory'!EH$3)+SUMIFS('ATL CR'!$J:$J,'ATL CR'!$I:$I,'ATL GA Inventory'!$B72,'ATL CR'!$L:$L,'ATL GA Inventory'!EH$3)</f>
        <v>0</v>
      </c>
      <c r="EI72" s="19">
        <f>SUMIFS('ATL RAW'!$J:$J,'ATL RAW'!$I:$I,'ATL GA Inventory'!$B72,'ATL RAW'!$L:$L,'ATL GA Inventory'!EI$3)+SUMIFS('ATL CR'!$J:$J,'ATL CR'!$I:$I,'ATL GA Inventory'!$B72,'ATL CR'!$L:$L,'ATL GA Inventory'!EI$3)</f>
        <v>0</v>
      </c>
      <c r="EJ72" s="19">
        <f>SUMIFS('ATL RAW'!$J:$J,'ATL RAW'!$I:$I,'ATL GA Inventory'!$B72,'ATL RAW'!$L:$L,'ATL GA Inventory'!EJ$3)+SUMIFS('ATL CR'!$J:$J,'ATL CR'!$I:$I,'ATL GA Inventory'!$B72,'ATL CR'!$L:$L,'ATL GA Inventory'!EJ$3)</f>
        <v>0</v>
      </c>
      <c r="EK72" s="19">
        <f>SUMIFS('ATL RAW'!$J:$J,'ATL RAW'!$I:$I,'ATL GA Inventory'!$B72,'ATL RAW'!$L:$L,'ATL GA Inventory'!EK$3)+SUMIFS('ATL CR'!$J:$J,'ATL CR'!$I:$I,'ATL GA Inventory'!$B72,'ATL CR'!$L:$L,'ATL GA Inventory'!EK$3)</f>
        <v>0</v>
      </c>
      <c r="EL72" s="19">
        <f>SUMIFS('ATL RAW'!$J:$J,'ATL RAW'!$I:$I,'ATL GA Inventory'!$B72,'ATL RAW'!$L:$L,'ATL GA Inventory'!EL$3)+SUMIFS('ATL CR'!$J:$J,'ATL CR'!$I:$I,'ATL GA Inventory'!$B72,'ATL CR'!$L:$L,'ATL GA Inventory'!EL$3)</f>
        <v>0</v>
      </c>
      <c r="EM72" s="19">
        <f>SUMIFS('ATL RAW'!$J:$J,'ATL RAW'!$I:$I,'ATL GA Inventory'!$B72,'ATL RAW'!$L:$L,'ATL GA Inventory'!EM$3)+SUMIFS('ATL CR'!$J:$J,'ATL CR'!$I:$I,'ATL GA Inventory'!$B72,'ATL CR'!$L:$L,'ATL GA Inventory'!EM$3)</f>
        <v>0</v>
      </c>
      <c r="EN72" s="19">
        <f>SUMIFS('ATL RAW'!$J:$J,'ATL RAW'!$I:$I,'ATL GA Inventory'!$B72,'ATL RAW'!$L:$L,'ATL GA Inventory'!EN$3)+SUMIFS('ATL CR'!$J:$J,'ATL CR'!$I:$I,'ATL GA Inventory'!$B72,'ATL CR'!$L:$L,'ATL GA Inventory'!EN$3)</f>
        <v>0</v>
      </c>
      <c r="EO72" s="19">
        <f>SUMIFS('ATL RAW'!$J:$J,'ATL RAW'!$I:$I,'ATL GA Inventory'!$B72,'ATL RAW'!$L:$L,'ATL GA Inventory'!EO$3)+SUMIFS('ATL CR'!$J:$J,'ATL CR'!$I:$I,'ATL GA Inventory'!$B72,'ATL CR'!$L:$L,'ATL GA Inventory'!EO$3)</f>
        <v>0</v>
      </c>
      <c r="EP72" s="19">
        <f>SUMIFS('ATL RAW'!$J:$J,'ATL RAW'!$I:$I,'ATL GA Inventory'!$B72,'ATL RAW'!$L:$L,'ATL GA Inventory'!EP$3)+SUMIFS('ATL CR'!$J:$J,'ATL CR'!$I:$I,'ATL GA Inventory'!$B72,'ATL CR'!$L:$L,'ATL GA Inventory'!EP$3)</f>
        <v>0</v>
      </c>
      <c r="EQ72" s="19">
        <f>SUMIFS('ATL RAW'!$J:$J,'ATL RAW'!$I:$I,'ATL GA Inventory'!$B72,'ATL RAW'!$L:$L,'ATL GA Inventory'!EQ$3)+SUMIFS('ATL CR'!$J:$J,'ATL CR'!$I:$I,'ATL GA Inventory'!$B72,'ATL CR'!$L:$L,'ATL GA Inventory'!EQ$3)</f>
        <v>0</v>
      </c>
      <c r="ER72" s="19">
        <f>SUMIFS('ATL RAW'!$J:$J,'ATL RAW'!$I:$I,'ATL GA Inventory'!$B72,'ATL RAW'!$L:$L,'ATL GA Inventory'!ER$3)+SUMIFS('ATL CR'!$J:$J,'ATL CR'!$I:$I,'ATL GA Inventory'!$B72,'ATL CR'!$L:$L,'ATL GA Inventory'!ER$3)</f>
        <v>0</v>
      </c>
      <c r="ES72" s="19">
        <f>SUMIFS('ATL RAW'!$J:$J,'ATL RAW'!$I:$I,'ATL GA Inventory'!$B72,'ATL RAW'!$L:$L,'ATL GA Inventory'!ES$3)+SUMIFS('ATL CR'!$J:$J,'ATL CR'!$I:$I,'ATL GA Inventory'!$B72,'ATL CR'!$L:$L,'ATL GA Inventory'!ES$3)</f>
        <v>0</v>
      </c>
      <c r="ET72" s="19">
        <f>SUMIFS('ATL RAW'!$J:$J,'ATL RAW'!$I:$I,'ATL GA Inventory'!$B72,'ATL RAW'!$L:$L,'ATL GA Inventory'!ET$3)+SUMIFS('ATL CR'!$J:$J,'ATL CR'!$I:$I,'ATL GA Inventory'!$B72,'ATL CR'!$L:$L,'ATL GA Inventory'!ET$3)</f>
        <v>0</v>
      </c>
      <c r="EU72" s="19">
        <f>SUMIFS('ATL RAW'!$J:$J,'ATL RAW'!$I:$I,'ATL GA Inventory'!$B72,'ATL RAW'!$L:$L,'ATL GA Inventory'!EU$3)+SUMIFS('ATL CR'!$J:$J,'ATL CR'!$I:$I,'ATL GA Inventory'!$B72,'ATL CR'!$L:$L,'ATL GA Inventory'!EU$3)</f>
        <v>0</v>
      </c>
      <c r="EV72" s="19">
        <f>SUMIFS('ATL RAW'!$J:$J,'ATL RAW'!$I:$I,'ATL GA Inventory'!$B72,'ATL RAW'!$L:$L,'ATL GA Inventory'!EV$3)+SUMIFS('ATL CR'!$J:$J,'ATL CR'!$I:$I,'ATL GA Inventory'!$B72,'ATL CR'!$L:$L,'ATL GA Inventory'!EV$3)</f>
        <v>0</v>
      </c>
      <c r="EW72" s="19">
        <f>SUMIFS('ATL RAW'!$J:$J,'ATL RAW'!$I:$I,'ATL GA Inventory'!$B72,'ATL RAW'!$L:$L,'ATL GA Inventory'!EW$3)+SUMIFS('ATL CR'!$J:$J,'ATL CR'!$I:$I,'ATL GA Inventory'!$B72,'ATL CR'!$L:$L,'ATL GA Inventory'!EW$3)</f>
        <v>0</v>
      </c>
      <c r="EX72" s="19">
        <f>SUMIFS('ATL RAW'!$J:$J,'ATL RAW'!$I:$I,'ATL GA Inventory'!$B72,'ATL RAW'!$L:$L,'ATL GA Inventory'!EX$3)+SUMIFS('ATL CR'!$J:$J,'ATL CR'!$I:$I,'ATL GA Inventory'!$B72,'ATL CR'!$L:$L,'ATL GA Inventory'!EX$3)</f>
        <v>0</v>
      </c>
      <c r="EY72" s="19">
        <f>SUMIFS('ATL RAW'!$J:$J,'ATL RAW'!$I:$I,'ATL GA Inventory'!$B72,'ATL RAW'!$L:$L,'ATL GA Inventory'!EY$3)+SUMIFS('ATL CR'!$J:$J,'ATL CR'!$I:$I,'ATL GA Inventory'!$B72,'ATL CR'!$L:$L,'ATL GA Inventory'!EY$3)</f>
        <v>0</v>
      </c>
      <c r="EZ72" s="19">
        <f>SUMIFS('ATL RAW'!$J:$J,'ATL RAW'!$I:$I,'ATL GA Inventory'!$B72,'ATL RAW'!$L:$L,'ATL GA Inventory'!EZ$3)+SUMIFS('ATL CR'!$J:$J,'ATL CR'!$I:$I,'ATL GA Inventory'!$B72,'ATL CR'!$L:$L,'ATL GA Inventory'!EZ$3)</f>
        <v>0</v>
      </c>
      <c r="FA72" s="19">
        <f>SUMIFS('ATL RAW'!$J:$J,'ATL RAW'!$I:$I,'ATL GA Inventory'!$B72,'ATL RAW'!$L:$L,'ATL GA Inventory'!FA$3)+SUMIFS('ATL CR'!$J:$J,'ATL CR'!$I:$I,'ATL GA Inventory'!$B72,'ATL CR'!$L:$L,'ATL GA Inventory'!FA$3)</f>
        <v>0</v>
      </c>
      <c r="FB72" s="19">
        <f>SUMIFS('ATL RAW'!$J:$J,'ATL RAW'!$I:$I,'ATL GA Inventory'!$B72,'ATL RAW'!$L:$L,'ATL GA Inventory'!FB$3)+SUMIFS('ATL CR'!$J:$J,'ATL CR'!$I:$I,'ATL GA Inventory'!$B72,'ATL CR'!$L:$L,'ATL GA Inventory'!FB$3)</f>
        <v>0</v>
      </c>
      <c r="FC72" s="19">
        <f>SUMIFS('ATL RAW'!$J:$J,'ATL RAW'!$I:$I,'ATL GA Inventory'!$B72,'ATL RAW'!$L:$L,'ATL GA Inventory'!FC$3)+SUMIFS('ATL CR'!$J:$J,'ATL CR'!$I:$I,'ATL GA Inventory'!$B72,'ATL CR'!$L:$L,'ATL GA Inventory'!FC$3)</f>
        <v>0</v>
      </c>
      <c r="FD72" s="19">
        <f>SUMIFS('ATL RAW'!$J:$J,'ATL RAW'!$I:$I,'ATL GA Inventory'!$B72,'ATL RAW'!$L:$L,'ATL GA Inventory'!FD$3)+SUMIFS('ATL CR'!$J:$J,'ATL CR'!$I:$I,'ATL GA Inventory'!$B72,'ATL CR'!$L:$L,'ATL GA Inventory'!FD$3)</f>
        <v>0</v>
      </c>
      <c r="FE72" s="19">
        <f>SUMIFS('ATL RAW'!$J:$J,'ATL RAW'!$I:$I,'ATL GA Inventory'!$B72,'ATL RAW'!$L:$L,'ATL GA Inventory'!FE$3)+SUMIFS('ATL CR'!$J:$J,'ATL CR'!$I:$I,'ATL GA Inventory'!$B72,'ATL CR'!$L:$L,'ATL GA Inventory'!FE$3)</f>
        <v>0</v>
      </c>
      <c r="FF72" s="19">
        <f>SUMIFS('ATL RAW'!$J:$J,'ATL RAW'!$I:$I,'ATL GA Inventory'!$B72,'ATL RAW'!$L:$L,'ATL GA Inventory'!FF$3)+SUMIFS('ATL CR'!$J:$J,'ATL CR'!$I:$I,'ATL GA Inventory'!$B72,'ATL CR'!$L:$L,'ATL GA Inventory'!FF$3)</f>
        <v>0</v>
      </c>
      <c r="FG72" s="19">
        <f>SUMIFS('ATL RAW'!$J:$J,'ATL RAW'!$I:$I,'ATL GA Inventory'!$B72,'ATL RAW'!$L:$L,'ATL GA Inventory'!FG$3)+SUMIFS('ATL CR'!$J:$J,'ATL CR'!$I:$I,'ATL GA Inventory'!$B72,'ATL CR'!$L:$L,'ATL GA Inventory'!FG$3)</f>
        <v>0</v>
      </c>
      <c r="FH72" s="19">
        <f>SUMIFS('ATL RAW'!$J:$J,'ATL RAW'!$I:$I,'ATL GA Inventory'!$B72,'ATL RAW'!$L:$L,'ATL GA Inventory'!FH$3)+SUMIFS('ATL CR'!$J:$J,'ATL CR'!$I:$I,'ATL GA Inventory'!$B72,'ATL CR'!$L:$L,'ATL GA Inventory'!FH$3)</f>
        <v>0</v>
      </c>
      <c r="FI72" s="19">
        <f>SUMIFS('ATL RAW'!$J:$J,'ATL RAW'!$I:$I,'ATL GA Inventory'!$B72,'ATL RAW'!$L:$L,'ATL GA Inventory'!FI$3)+SUMIFS('ATL CR'!$J:$J,'ATL CR'!$I:$I,'ATL GA Inventory'!$B72,'ATL CR'!$L:$L,'ATL GA Inventory'!FI$3)</f>
        <v>0</v>
      </c>
      <c r="FJ72" s="19">
        <f>SUMIFS('ATL RAW'!$J:$J,'ATL RAW'!$I:$I,'ATL GA Inventory'!$B72,'ATL RAW'!$L:$L,'ATL GA Inventory'!FJ$3)+SUMIFS('ATL CR'!$J:$J,'ATL CR'!$I:$I,'ATL GA Inventory'!$B72,'ATL CR'!$L:$L,'ATL GA Inventory'!FJ$3)</f>
        <v>0</v>
      </c>
      <c r="FK72" s="19">
        <f>SUMIFS('ATL RAW'!$J:$J,'ATL RAW'!$I:$I,'ATL GA Inventory'!$B72,'ATL RAW'!$L:$L,'ATL GA Inventory'!FK$3)+SUMIFS('ATL CR'!$J:$J,'ATL CR'!$I:$I,'ATL GA Inventory'!$B72,'ATL CR'!$L:$L,'ATL GA Inventory'!FK$3)</f>
        <v>0</v>
      </c>
      <c r="FL72" s="19">
        <f>SUMIFS('ATL RAW'!$J:$J,'ATL RAW'!$I:$I,'ATL GA Inventory'!$B72,'ATL RAW'!$L:$L,'ATL GA Inventory'!FL$3)+SUMIFS('ATL CR'!$J:$J,'ATL CR'!$I:$I,'ATL GA Inventory'!$B72,'ATL CR'!$L:$L,'ATL GA Inventory'!FL$3)</f>
        <v>0</v>
      </c>
      <c r="FM72" s="19">
        <f>SUMIFS('ATL RAW'!$J:$J,'ATL RAW'!$I:$I,'ATL GA Inventory'!$B72,'ATL RAW'!$L:$L,'ATL GA Inventory'!FM$3)+SUMIFS('ATL CR'!$J:$J,'ATL CR'!$I:$I,'ATL GA Inventory'!$B72,'ATL CR'!$L:$L,'ATL GA Inventory'!FM$3)</f>
        <v>0</v>
      </c>
      <c r="FN72" s="19">
        <f>SUMIFS('ATL RAW'!$J:$J,'ATL RAW'!$I:$I,'ATL GA Inventory'!$B72,'ATL RAW'!$L:$L,'ATL GA Inventory'!FN$3)+SUMIFS('ATL CR'!$J:$J,'ATL CR'!$I:$I,'ATL GA Inventory'!$B72,'ATL CR'!$L:$L,'ATL GA Inventory'!FN$3)</f>
        <v>0</v>
      </c>
      <c r="FO72" s="19">
        <f>SUMIFS('ATL RAW'!$J:$J,'ATL RAW'!$I:$I,'ATL GA Inventory'!$B72,'ATL RAW'!$L:$L,'ATL GA Inventory'!FO$3)+SUMIFS('ATL CR'!$J:$J,'ATL CR'!$I:$I,'ATL GA Inventory'!$B72,'ATL CR'!$L:$L,'ATL GA Inventory'!FO$3)</f>
        <v>0</v>
      </c>
      <c r="FP72" s="19">
        <f>SUMIFS('ATL RAW'!$J:$J,'ATL RAW'!$I:$I,'ATL GA Inventory'!$B72,'ATL RAW'!$L:$L,'ATL GA Inventory'!FP$3)+SUMIFS('ATL CR'!$J:$J,'ATL CR'!$I:$I,'ATL GA Inventory'!$B72,'ATL CR'!$L:$L,'ATL GA Inventory'!FP$3)</f>
        <v>0</v>
      </c>
      <c r="FQ72" s="19">
        <f>SUMIFS('ATL RAW'!$J:$J,'ATL RAW'!$I:$I,'ATL GA Inventory'!$B72,'ATL RAW'!$L:$L,'ATL GA Inventory'!FQ$3)+SUMIFS('ATL CR'!$J:$J,'ATL CR'!$I:$I,'ATL GA Inventory'!$B72,'ATL CR'!$L:$L,'ATL GA Inventory'!FQ$3)</f>
        <v>0</v>
      </c>
      <c r="FR72" s="19">
        <f>SUMIFS('ATL RAW'!$J:$J,'ATL RAW'!$I:$I,'ATL GA Inventory'!$B72,'ATL RAW'!$L:$L,'ATL GA Inventory'!FR$3)+SUMIFS('ATL CR'!$J:$J,'ATL CR'!$I:$I,'ATL GA Inventory'!$B72,'ATL CR'!$L:$L,'ATL GA Inventory'!FR$3)</f>
        <v>0</v>
      </c>
      <c r="FS72" s="19">
        <f>SUMIFS('ATL RAW'!$J:$J,'ATL RAW'!$I:$I,'ATL GA Inventory'!$B72,'ATL RAW'!$L:$L,'ATL GA Inventory'!FS$3)+SUMIFS('ATL CR'!$J:$J,'ATL CR'!$I:$I,'ATL GA Inventory'!$B72,'ATL CR'!$L:$L,'ATL GA Inventory'!FS$3)</f>
        <v>0</v>
      </c>
      <c r="FT72" s="19">
        <f>SUMIFS('ATL RAW'!$J:$J,'ATL RAW'!$I:$I,'ATL GA Inventory'!$B72,'ATL RAW'!$L:$L,'ATL GA Inventory'!FT$3)+SUMIFS('ATL CR'!$J:$J,'ATL CR'!$I:$I,'ATL GA Inventory'!$B72,'ATL CR'!$L:$L,'ATL GA Inventory'!FT$3)</f>
        <v>0</v>
      </c>
      <c r="FU72" s="19">
        <f>SUMIFS('ATL RAW'!$J:$J,'ATL RAW'!$I:$I,'ATL GA Inventory'!$B72,'ATL RAW'!$L:$L,'ATL GA Inventory'!FU$3)+SUMIFS('ATL CR'!$J:$J,'ATL CR'!$I:$I,'ATL GA Inventory'!$B72,'ATL CR'!$L:$L,'ATL GA Inventory'!FU$3)</f>
        <v>0</v>
      </c>
      <c r="FV72" s="19">
        <f>SUMIFS('ATL RAW'!$J:$J,'ATL RAW'!$I:$I,'ATL GA Inventory'!$B72,'ATL RAW'!$L:$L,'ATL GA Inventory'!FV$3)+SUMIFS('ATL CR'!$J:$J,'ATL CR'!$I:$I,'ATL GA Inventory'!$B72,'ATL CR'!$L:$L,'ATL GA Inventory'!FV$3)</f>
        <v>0</v>
      </c>
      <c r="FW72" s="19">
        <f>SUMIFS('ATL RAW'!$J:$J,'ATL RAW'!$I:$I,'ATL GA Inventory'!$B72,'ATL RAW'!$L:$L,'ATL GA Inventory'!FW$3)+SUMIFS('ATL CR'!$J:$J,'ATL CR'!$I:$I,'ATL GA Inventory'!$B72,'ATL CR'!$L:$L,'ATL GA Inventory'!FW$3)</f>
        <v>0</v>
      </c>
      <c r="FX72" s="19">
        <f>SUMIFS('ATL RAW'!$J:$J,'ATL RAW'!$I:$I,'ATL GA Inventory'!$B72,'ATL RAW'!$L:$L,'ATL GA Inventory'!FX$3)+SUMIFS('ATL CR'!$J:$J,'ATL CR'!$I:$I,'ATL GA Inventory'!$B72,'ATL CR'!$L:$L,'ATL GA Inventory'!FX$3)</f>
        <v>0</v>
      </c>
      <c r="FY72" s="19">
        <f>SUMIFS('ATL RAW'!$J:$J,'ATL RAW'!$I:$I,'ATL GA Inventory'!$B72,'ATL RAW'!$L:$L,'ATL GA Inventory'!FY$3)+SUMIFS('ATL CR'!$J:$J,'ATL CR'!$I:$I,'ATL GA Inventory'!$B72,'ATL CR'!$L:$L,'ATL GA Inventory'!FY$3)</f>
        <v>0</v>
      </c>
      <c r="FZ72" s="19">
        <f>SUMIFS('ATL RAW'!$J:$J,'ATL RAW'!$I:$I,'ATL GA Inventory'!$B72,'ATL RAW'!$L:$L,'ATL GA Inventory'!FZ$3)+SUMIFS('ATL CR'!$J:$J,'ATL CR'!$I:$I,'ATL GA Inventory'!$B72,'ATL CR'!$L:$L,'ATL GA Inventory'!FZ$3)</f>
        <v>0</v>
      </c>
      <c r="GA72" s="19">
        <f>SUMIFS('ATL RAW'!$J:$J,'ATL RAW'!$I:$I,'ATL GA Inventory'!$B72,'ATL RAW'!$L:$L,'ATL GA Inventory'!GA$3)+SUMIFS('ATL CR'!$J:$J,'ATL CR'!$I:$I,'ATL GA Inventory'!$B72,'ATL CR'!$L:$L,'ATL GA Inventory'!GA$3)</f>
        <v>0</v>
      </c>
      <c r="GB72" s="19">
        <f>SUMIFS('ATL RAW'!$J:$J,'ATL RAW'!$I:$I,'ATL GA Inventory'!$B72,'ATL RAW'!$L:$L,'ATL GA Inventory'!GB$3)+SUMIFS('ATL CR'!$J:$J,'ATL CR'!$I:$I,'ATL GA Inventory'!$B72,'ATL CR'!$L:$L,'ATL GA Inventory'!GB$3)</f>
        <v>0</v>
      </c>
      <c r="GC72" s="19">
        <f>SUMIFS('ATL RAW'!$J:$J,'ATL RAW'!$I:$I,'ATL GA Inventory'!$B72,'ATL RAW'!$L:$L,'ATL GA Inventory'!GC$3)+SUMIFS('ATL CR'!$J:$J,'ATL CR'!$I:$I,'ATL GA Inventory'!$B72,'ATL CR'!$L:$L,'ATL GA Inventory'!GC$3)</f>
        <v>0</v>
      </c>
      <c r="GD72" s="19">
        <f>SUMIFS('ATL RAW'!$J:$J,'ATL RAW'!$I:$I,'ATL GA Inventory'!$B72,'ATL RAW'!$L:$L,'ATL GA Inventory'!GD$3)+SUMIFS('ATL CR'!$J:$J,'ATL CR'!$I:$I,'ATL GA Inventory'!$B72,'ATL CR'!$L:$L,'ATL GA Inventory'!GD$3)</f>
        <v>0</v>
      </c>
      <c r="GE72" s="19">
        <f>SUMIFS('ATL RAW'!$J:$J,'ATL RAW'!$I:$I,'ATL GA Inventory'!$B72,'ATL RAW'!$L:$L,'ATL GA Inventory'!GE$3)+SUMIFS('ATL CR'!$J:$J,'ATL CR'!$I:$I,'ATL GA Inventory'!$B72,'ATL CR'!$L:$L,'ATL GA Inventory'!GE$3)</f>
        <v>0</v>
      </c>
      <c r="GF72" s="19">
        <f>SUMIFS('ATL RAW'!$J:$J,'ATL RAW'!$I:$I,'ATL GA Inventory'!$B72,'ATL RAW'!$L:$L,'ATL GA Inventory'!GF$3)+SUMIFS('ATL CR'!$J:$J,'ATL CR'!$I:$I,'ATL GA Inventory'!$B72,'ATL CR'!$L:$L,'ATL GA Inventory'!GF$3)</f>
        <v>0</v>
      </c>
      <c r="GG72" s="19">
        <f>SUMIFS('ATL RAW'!$J:$J,'ATL RAW'!$I:$I,'ATL GA Inventory'!$B72,'ATL RAW'!$L:$L,'ATL GA Inventory'!GG$3)+SUMIFS('ATL CR'!$J:$J,'ATL CR'!$I:$I,'ATL GA Inventory'!$B72,'ATL CR'!$L:$L,'ATL GA Inventory'!GG$3)</f>
        <v>0</v>
      </c>
      <c r="GH72" s="19">
        <f>SUMIFS('ATL RAW'!$J:$J,'ATL RAW'!$I:$I,'ATL GA Inventory'!$B72,'ATL RAW'!$L:$L,'ATL GA Inventory'!GH$3)+SUMIFS('ATL CR'!$J:$J,'ATL CR'!$I:$I,'ATL GA Inventory'!$B72,'ATL CR'!$L:$L,'ATL GA Inventory'!GH$3)</f>
        <v>0</v>
      </c>
      <c r="GI72" s="19">
        <f>SUMIFS('ATL RAW'!$J:$J,'ATL RAW'!$I:$I,'ATL GA Inventory'!$B72,'ATL RAW'!$L:$L,'ATL GA Inventory'!GI$3)+SUMIFS('ATL CR'!$J:$J,'ATL CR'!$I:$I,'ATL GA Inventory'!$B72,'ATL CR'!$L:$L,'ATL GA Inventory'!GI$3)</f>
        <v>0</v>
      </c>
      <c r="GJ72" s="19">
        <f>SUMIFS('ATL RAW'!$J:$J,'ATL RAW'!$I:$I,'ATL GA Inventory'!$B72,'ATL RAW'!$L:$L,'ATL GA Inventory'!GJ$3)+SUMIFS('ATL CR'!$J:$J,'ATL CR'!$I:$I,'ATL GA Inventory'!$B72,'ATL CR'!$L:$L,'ATL GA Inventory'!GJ$3)</f>
        <v>0</v>
      </c>
      <c r="GK72" s="19">
        <f>SUMIFS('ATL RAW'!$J:$J,'ATL RAW'!$I:$I,'ATL GA Inventory'!$B72,'ATL RAW'!$L:$L,'ATL GA Inventory'!GK$3)+SUMIFS('ATL CR'!$J:$J,'ATL CR'!$I:$I,'ATL GA Inventory'!$B72,'ATL CR'!$L:$L,'ATL GA Inventory'!GK$3)</f>
        <v>0</v>
      </c>
      <c r="GL72" s="19">
        <f>SUMIFS('ATL RAW'!$J:$J,'ATL RAW'!$I:$I,'ATL GA Inventory'!$B72,'ATL RAW'!$L:$L,'ATL GA Inventory'!GL$3)+SUMIFS('ATL CR'!$J:$J,'ATL CR'!$I:$I,'ATL GA Inventory'!$B72,'ATL CR'!$L:$L,'ATL GA Inventory'!GL$3)</f>
        <v>0</v>
      </c>
      <c r="GM72" s="19">
        <f>SUMIFS('ATL RAW'!$J:$J,'ATL RAW'!$I:$I,'ATL GA Inventory'!$B72,'ATL RAW'!$L:$L,'ATL GA Inventory'!GM$3)+SUMIFS('ATL CR'!$J:$J,'ATL CR'!$I:$I,'ATL GA Inventory'!$B72,'ATL CR'!$L:$L,'ATL GA Inventory'!GM$3)</f>
        <v>0</v>
      </c>
      <c r="GN72" s="19">
        <f>SUMIFS('ATL RAW'!$J:$J,'ATL RAW'!$I:$I,'ATL GA Inventory'!$B72,'ATL RAW'!$L:$L,'ATL GA Inventory'!GN$3)+SUMIFS('ATL CR'!$J:$J,'ATL CR'!$I:$I,'ATL GA Inventory'!$B72,'ATL CR'!$L:$L,'ATL GA Inventory'!GN$3)</f>
        <v>0</v>
      </c>
      <c r="GO72" s="19">
        <f>SUMIFS('ATL RAW'!$J:$J,'ATL RAW'!$I:$I,'ATL GA Inventory'!$B72,'ATL RAW'!$L:$L,'ATL GA Inventory'!GO$3)+SUMIFS('ATL CR'!$J:$J,'ATL CR'!$I:$I,'ATL GA Inventory'!$B72,'ATL CR'!$L:$L,'ATL GA Inventory'!GO$3)</f>
        <v>0</v>
      </c>
      <c r="GP72" s="19">
        <f>SUMIFS('ATL RAW'!$J:$J,'ATL RAW'!$I:$I,'ATL GA Inventory'!$B72,'ATL RAW'!$L:$L,'ATL GA Inventory'!GP$3)+SUMIFS('ATL CR'!$J:$J,'ATL CR'!$I:$I,'ATL GA Inventory'!$B72,'ATL CR'!$L:$L,'ATL GA Inventory'!GP$3)</f>
        <v>0</v>
      </c>
      <c r="GQ72" s="19">
        <f>SUMIFS('ATL RAW'!$J:$J,'ATL RAW'!$I:$I,'ATL GA Inventory'!$B72,'ATL RAW'!$L:$L,'ATL GA Inventory'!GQ$3)+SUMIFS('ATL CR'!$J:$J,'ATL CR'!$I:$I,'ATL GA Inventory'!$B72,'ATL CR'!$L:$L,'ATL GA Inventory'!GQ$3)</f>
        <v>0</v>
      </c>
      <c r="GR72" s="19">
        <f>SUMIFS('ATL RAW'!$J:$J,'ATL RAW'!$I:$I,'ATL GA Inventory'!$B72,'ATL RAW'!$L:$L,'ATL GA Inventory'!GR$3)+SUMIFS('ATL CR'!$J:$J,'ATL CR'!$I:$I,'ATL GA Inventory'!$B72,'ATL CR'!$L:$L,'ATL GA Inventory'!GR$3)</f>
        <v>0</v>
      </c>
      <c r="GS72" s="19">
        <f>SUMIFS('ATL RAW'!$J:$J,'ATL RAW'!$I:$I,'ATL GA Inventory'!$B72,'ATL RAW'!$L:$L,'ATL GA Inventory'!GS$3)+SUMIFS('ATL CR'!$J:$J,'ATL CR'!$I:$I,'ATL GA Inventory'!$B72,'ATL CR'!$L:$L,'ATL GA Inventory'!GS$3)</f>
        <v>0</v>
      </c>
      <c r="GT72" s="19">
        <f>SUMIFS('ATL RAW'!$J:$J,'ATL RAW'!$I:$I,'ATL GA Inventory'!$B72,'ATL RAW'!$L:$L,'ATL GA Inventory'!GT$3)+SUMIFS('ATL CR'!$J:$J,'ATL CR'!$I:$I,'ATL GA Inventory'!$B72,'ATL CR'!$L:$L,'ATL GA Inventory'!GT$3)</f>
        <v>0</v>
      </c>
      <c r="GU72" s="19">
        <f>SUMIFS('ATL RAW'!$J:$J,'ATL RAW'!$I:$I,'ATL GA Inventory'!$B72,'ATL RAW'!$L:$L,'ATL GA Inventory'!GU$3)+SUMIFS('ATL CR'!$J:$J,'ATL CR'!$I:$I,'ATL GA Inventory'!$B72,'ATL CR'!$L:$L,'ATL GA Inventory'!GU$3)</f>
        <v>0</v>
      </c>
      <c r="GV72" s="19">
        <f>SUMIFS('ATL RAW'!$J:$J,'ATL RAW'!$I:$I,'ATL GA Inventory'!$B72,'ATL RAW'!$L:$L,'ATL GA Inventory'!GV$3)+SUMIFS('ATL CR'!$J:$J,'ATL CR'!$I:$I,'ATL GA Inventory'!$B72,'ATL CR'!$L:$L,'ATL GA Inventory'!GV$3)</f>
        <v>0</v>
      </c>
      <c r="GW72" s="19">
        <f>SUMIFS('ATL RAW'!$J:$J,'ATL RAW'!$I:$I,'ATL GA Inventory'!$B72,'ATL RAW'!$L:$L,'ATL GA Inventory'!GW$3)+SUMIFS('ATL CR'!$J:$J,'ATL CR'!$I:$I,'ATL GA Inventory'!$B72,'ATL CR'!$L:$L,'ATL GA Inventory'!GW$3)</f>
        <v>0</v>
      </c>
      <c r="GX72" s="19">
        <f>SUMIFS('ATL RAW'!$J:$J,'ATL RAW'!$I:$I,'ATL GA Inventory'!$B72,'ATL RAW'!$L:$L,'ATL GA Inventory'!GX$3)+SUMIFS('ATL CR'!$J:$J,'ATL CR'!$I:$I,'ATL GA Inventory'!$B72,'ATL CR'!$L:$L,'ATL GA Inventory'!GX$3)</f>
        <v>0</v>
      </c>
      <c r="GY72" s="19">
        <f>SUMIFS('ATL RAW'!$J:$J,'ATL RAW'!$I:$I,'ATL GA Inventory'!$B72,'ATL RAW'!$L:$L,'ATL GA Inventory'!GY$3)+SUMIFS('ATL CR'!$J:$J,'ATL CR'!$I:$I,'ATL GA Inventory'!$B72,'ATL CR'!$L:$L,'ATL GA Inventory'!GY$3)</f>
        <v>0</v>
      </c>
    </row>
    <row r="73" spans="1:207">
      <c r="A73" s="18" t="s">
        <v>983</v>
      </c>
      <c r="B73" s="18">
        <f t="shared" si="12"/>
        <v>49301156</v>
      </c>
      <c r="C73" s="18" t="str">
        <f t="shared" si="12"/>
        <v>Q.PEAK DUO  XL-G10.C</v>
      </c>
      <c r="D73" s="17">
        <f t="shared" si="12"/>
        <v>480</v>
      </c>
      <c r="E73" s="16">
        <f>SUMIFS('ATL RAW'!$J:$J,'ATL RAW'!$I:$I,'ATL GA Inventory'!$B73,'ATL RAW'!$L:$L,'ATL GA Inventory'!E$3)+SUMIFS('ATL CR'!$J:$J,'ATL CR'!$I:$I,'ATL GA Inventory'!$B73,'ATL CR'!$L:$L,'ATL GA Inventory'!E$3)</f>
        <v>0</v>
      </c>
      <c r="F73" s="16">
        <f>SUMIFS('ATL RAW'!$J:$J,'ATL RAW'!$I:$I,'ATL GA Inventory'!$B73,'ATL RAW'!$L:$L,'ATL GA Inventory'!F$3)+SUMIFS('ATL CR'!$J:$J,'ATL CR'!$I:$I,'ATL GA Inventory'!$B73,'ATL CR'!$L:$L,'ATL GA Inventory'!F$3)</f>
        <v>0</v>
      </c>
      <c r="G73" s="16">
        <f>SUMIFS('ATL RAW'!$J:$J,'ATL RAW'!$I:$I,'ATL GA Inventory'!$B73,'ATL RAW'!$L:$L,'ATL GA Inventory'!G$3)+SUMIFS('ATL CR'!$J:$J,'ATL CR'!$I:$I,'ATL GA Inventory'!$B73,'ATL CR'!$L:$L,'ATL GA Inventory'!G$3)</f>
        <v>0</v>
      </c>
      <c r="H73" s="16">
        <f>SUMIFS('ATL RAW'!$J:$J,'ATL RAW'!$I:$I,'ATL GA Inventory'!$B73,'ATL RAW'!$L:$L,'ATL GA Inventory'!H$3)+SUMIFS('ATL CR'!$J:$J,'ATL CR'!$I:$I,'ATL GA Inventory'!$B73,'ATL CR'!$L:$L,'ATL GA Inventory'!H$3)</f>
        <v>0</v>
      </c>
      <c r="I73" s="16">
        <f>SUMIFS('ATL RAW'!$J:$J,'ATL RAW'!$I:$I,'ATL GA Inventory'!$B73,'ATL RAW'!$L:$L,'ATL GA Inventory'!I$3)+SUMIFS('ATL CR'!$J:$J,'ATL CR'!$I:$I,'ATL GA Inventory'!$B73,'ATL CR'!$L:$L,'ATL GA Inventory'!I$3)</f>
        <v>0</v>
      </c>
      <c r="J73" s="16">
        <f>SUMIFS('ATL RAW'!$J:$J,'ATL RAW'!$I:$I,'ATL GA Inventory'!$B73,'ATL RAW'!$L:$L,'ATL GA Inventory'!J$3)+SUMIFS('ATL CR'!$J:$J,'ATL CR'!$I:$I,'ATL GA Inventory'!$B73,'ATL CR'!$L:$L,'ATL GA Inventory'!J$3)</f>
        <v>0</v>
      </c>
      <c r="K73" s="16">
        <f>SUMIFS('ATL RAW'!$J:$J,'ATL RAW'!$I:$I,'ATL GA Inventory'!$B73,'ATL RAW'!$L:$L,'ATL GA Inventory'!K$3)+SUMIFS('ATL CR'!$J:$J,'ATL CR'!$I:$I,'ATL GA Inventory'!$B73,'ATL CR'!$L:$L,'ATL GA Inventory'!K$3)</f>
        <v>0</v>
      </c>
      <c r="L73" s="16">
        <f>SUMIFS('ATL RAW'!$J:$J,'ATL RAW'!$I:$I,'ATL GA Inventory'!$B73,'ATL RAW'!$L:$L,'ATL GA Inventory'!L$3)+SUMIFS('ATL CR'!$J:$J,'ATL CR'!$I:$I,'ATL GA Inventory'!$B73,'ATL CR'!$L:$L,'ATL GA Inventory'!L$3)</f>
        <v>0</v>
      </c>
      <c r="M73" s="16">
        <f>SUMIFS('ATL RAW'!$J:$J,'ATL RAW'!$I:$I,'ATL GA Inventory'!$B73,'ATL RAW'!$L:$L,'ATL GA Inventory'!M$3)+SUMIFS('ATL CR'!$J:$J,'ATL CR'!$I:$I,'ATL GA Inventory'!$B73,'ATL CR'!$L:$L,'ATL GA Inventory'!M$3)</f>
        <v>0</v>
      </c>
      <c r="N73" s="16">
        <f>SUMIFS('ATL RAW'!$J:$J,'ATL RAW'!$I:$I,'ATL GA Inventory'!$B73,'ATL RAW'!$L:$L,'ATL GA Inventory'!N$3)+SUMIFS('ATL CR'!$J:$J,'ATL CR'!$I:$I,'ATL GA Inventory'!$B73,'ATL CR'!$L:$L,'ATL GA Inventory'!N$3)</f>
        <v>0</v>
      </c>
      <c r="O73" s="16">
        <f>SUMIFS('ATL RAW'!$J:$J,'ATL RAW'!$I:$I,'ATL GA Inventory'!$B73,'ATL RAW'!$L:$L,'ATL GA Inventory'!O$3)+SUMIFS('ATL CR'!$J:$J,'ATL CR'!$I:$I,'ATL GA Inventory'!$B73,'ATL CR'!$L:$L,'ATL GA Inventory'!O$3)</f>
        <v>0</v>
      </c>
      <c r="P73" s="16">
        <f>SUMIFS('ATL RAW'!$J:$J,'ATL RAW'!$I:$I,'ATL GA Inventory'!$B73,'ATL RAW'!$L:$L,'ATL GA Inventory'!P$3)+SUMIFS('ATL CR'!$J:$J,'ATL CR'!$I:$I,'ATL GA Inventory'!$B73,'ATL CR'!$L:$L,'ATL GA Inventory'!P$3)</f>
        <v>0</v>
      </c>
      <c r="Q73" s="16">
        <f>SUMIFS('ATL RAW'!$J:$J,'ATL RAW'!$I:$I,'ATL GA Inventory'!$B73,'ATL RAW'!$L:$L,'ATL GA Inventory'!Q$3)+SUMIFS('ATL CR'!$J:$J,'ATL CR'!$I:$I,'ATL GA Inventory'!$B73,'ATL CR'!$L:$L,'ATL GA Inventory'!Q$3)</f>
        <v>0</v>
      </c>
      <c r="R73" s="16">
        <f>SUMIFS('ATL RAW'!$J:$J,'ATL RAW'!$I:$I,'ATL GA Inventory'!$B73,'ATL RAW'!$L:$L,'ATL GA Inventory'!R$3)+SUMIFS('ATL CR'!$J:$J,'ATL CR'!$I:$I,'ATL GA Inventory'!$B73,'ATL CR'!$L:$L,'ATL GA Inventory'!R$3)</f>
        <v>0</v>
      </c>
      <c r="S73" s="16">
        <f>SUMIFS('ATL RAW'!$J:$J,'ATL RAW'!$I:$I,'ATL GA Inventory'!$B73,'ATL RAW'!$L:$L,'ATL GA Inventory'!S$3)+SUMIFS('ATL CR'!$J:$J,'ATL CR'!$I:$I,'ATL GA Inventory'!$B73,'ATL CR'!$L:$L,'ATL GA Inventory'!S$3)</f>
        <v>0</v>
      </c>
      <c r="T73" s="16">
        <f>SUMIFS('ATL RAW'!$J:$J,'ATL RAW'!$I:$I,'ATL GA Inventory'!$B73,'ATL RAW'!$L:$L,'ATL GA Inventory'!T$3)+SUMIFS('ATL CR'!$J:$J,'ATL CR'!$I:$I,'ATL GA Inventory'!$B73,'ATL CR'!$L:$L,'ATL GA Inventory'!T$3)</f>
        <v>0</v>
      </c>
      <c r="U73" s="16">
        <f>SUMIFS('ATL RAW'!$J:$J,'ATL RAW'!$I:$I,'ATL GA Inventory'!$B73,'ATL RAW'!$L:$L,'ATL GA Inventory'!U$3)+SUMIFS('ATL CR'!$J:$J,'ATL CR'!$I:$I,'ATL GA Inventory'!$B73,'ATL CR'!$L:$L,'ATL GA Inventory'!U$3)</f>
        <v>0</v>
      </c>
      <c r="V73" s="16">
        <f>SUMIFS('ATL RAW'!$J:$J,'ATL RAW'!$I:$I,'ATL GA Inventory'!$B73,'ATL RAW'!$L:$L,'ATL GA Inventory'!V$3)+SUMIFS('ATL CR'!$J:$J,'ATL CR'!$I:$I,'ATL GA Inventory'!$B73,'ATL CR'!$L:$L,'ATL GA Inventory'!V$3)</f>
        <v>0</v>
      </c>
      <c r="W73" s="16">
        <f>SUMIFS('ATL RAW'!$J:$J,'ATL RAW'!$I:$I,'ATL GA Inventory'!$B73,'ATL RAW'!$L:$L,'ATL GA Inventory'!W$3)+SUMIFS('ATL CR'!$J:$J,'ATL CR'!$I:$I,'ATL GA Inventory'!$B73,'ATL CR'!$L:$L,'ATL GA Inventory'!W$3)</f>
        <v>0</v>
      </c>
      <c r="X73" s="16">
        <f>SUMIFS('ATL RAW'!$J:$J,'ATL RAW'!$I:$I,'ATL GA Inventory'!$B73,'ATL RAW'!$L:$L,'ATL GA Inventory'!X$3)+SUMIFS('ATL CR'!$J:$J,'ATL CR'!$I:$I,'ATL GA Inventory'!$B73,'ATL CR'!$L:$L,'ATL GA Inventory'!X$3)</f>
        <v>0</v>
      </c>
      <c r="Y73" s="16">
        <f>SUMIFS('ATL RAW'!$J:$J,'ATL RAW'!$I:$I,'ATL GA Inventory'!$B73,'ATL RAW'!$L:$L,'ATL GA Inventory'!Y$3)+SUMIFS('ATL CR'!$J:$J,'ATL CR'!$I:$I,'ATL GA Inventory'!$B73,'ATL CR'!$L:$L,'ATL GA Inventory'!Y$3)</f>
        <v>0</v>
      </c>
      <c r="Z73" s="16">
        <f>SUMIFS('ATL RAW'!$J:$J,'ATL RAW'!$I:$I,'ATL GA Inventory'!$B73,'ATL RAW'!$L:$L,'ATL GA Inventory'!Z$3)+SUMIFS('ATL CR'!$J:$J,'ATL CR'!$I:$I,'ATL GA Inventory'!$B73,'ATL CR'!$L:$L,'ATL GA Inventory'!Z$3)</f>
        <v>0</v>
      </c>
      <c r="AA73" s="16">
        <f>SUMIFS('ATL RAW'!$J:$J,'ATL RAW'!$I:$I,'ATL GA Inventory'!$B73,'ATL RAW'!$L:$L,'ATL GA Inventory'!AA$3)+SUMIFS('ATL CR'!$J:$J,'ATL CR'!$I:$I,'ATL GA Inventory'!$B73,'ATL CR'!$L:$L,'ATL GA Inventory'!AA$3)</f>
        <v>0</v>
      </c>
      <c r="AB73" s="16">
        <f>SUMIFS('ATL RAW'!$J:$J,'ATL RAW'!$I:$I,'ATL GA Inventory'!$B73,'ATL RAW'!$L:$L,'ATL GA Inventory'!AB$3)+SUMIFS('ATL CR'!$J:$J,'ATL CR'!$I:$I,'ATL GA Inventory'!$B73,'ATL CR'!$L:$L,'ATL GA Inventory'!AB$3)</f>
        <v>0</v>
      </c>
      <c r="AC73" s="16">
        <f>SUMIFS('ATL RAW'!$J:$J,'ATL RAW'!$I:$I,'ATL GA Inventory'!$B73,'ATL RAW'!$L:$L,'ATL GA Inventory'!AC$3)+SUMIFS('ATL CR'!$J:$J,'ATL CR'!$I:$I,'ATL GA Inventory'!$B73,'ATL CR'!$L:$L,'ATL GA Inventory'!AC$3)</f>
        <v>0</v>
      </c>
      <c r="AD73" s="16">
        <f>SUMIFS('ATL RAW'!$J:$J,'ATL RAW'!$I:$I,'ATL GA Inventory'!$B73,'ATL RAW'!$L:$L,'ATL GA Inventory'!AD$3)+SUMIFS('ATL CR'!$J:$J,'ATL CR'!$I:$I,'ATL GA Inventory'!$B73,'ATL CR'!$L:$L,'ATL GA Inventory'!AD$3)</f>
        <v>0</v>
      </c>
      <c r="AE73" s="16">
        <f>SUMIFS('ATL RAW'!$J:$J,'ATL RAW'!$I:$I,'ATL GA Inventory'!$B73,'ATL RAW'!$L:$L,'ATL GA Inventory'!AE$3)+SUMIFS('ATL CR'!$J:$J,'ATL CR'!$I:$I,'ATL GA Inventory'!$B73,'ATL CR'!$L:$L,'ATL GA Inventory'!AE$3)</f>
        <v>0</v>
      </c>
      <c r="AF73" s="16">
        <f>SUMIFS('ATL RAW'!$J:$J,'ATL RAW'!$I:$I,'ATL GA Inventory'!$B73,'ATL RAW'!$L:$L,'ATL GA Inventory'!AF$3)+SUMIFS('ATL CR'!$J:$J,'ATL CR'!$I:$I,'ATL GA Inventory'!$B73,'ATL CR'!$L:$L,'ATL GA Inventory'!AF$3)</f>
        <v>0</v>
      </c>
      <c r="AG73" s="16">
        <f>SUMIFS('ATL RAW'!$J:$J,'ATL RAW'!$I:$I,'ATL GA Inventory'!$B73,'ATL RAW'!$L:$L,'ATL GA Inventory'!AG$3)+SUMIFS('ATL CR'!$J:$J,'ATL CR'!$I:$I,'ATL GA Inventory'!$B73,'ATL CR'!$L:$L,'ATL GA Inventory'!AG$3)</f>
        <v>0</v>
      </c>
      <c r="AH73" s="16">
        <f>SUMIFS('ATL RAW'!$J:$J,'ATL RAW'!$I:$I,'ATL GA Inventory'!$B73,'ATL RAW'!$L:$L,'ATL GA Inventory'!AH$3)+SUMIFS('ATL CR'!$J:$J,'ATL CR'!$I:$I,'ATL GA Inventory'!$B73,'ATL CR'!$L:$L,'ATL GA Inventory'!AH$3)</f>
        <v>0</v>
      </c>
      <c r="AI73" s="16">
        <f>SUMIFS('ATL RAW'!$J:$J,'ATL RAW'!$I:$I,'ATL GA Inventory'!$B73,'ATL RAW'!$L:$L,'ATL GA Inventory'!AI$3)+SUMIFS('ATL CR'!$J:$J,'ATL CR'!$I:$I,'ATL GA Inventory'!$B73,'ATL CR'!$L:$L,'ATL GA Inventory'!AI$3)</f>
        <v>0</v>
      </c>
      <c r="AJ73" s="16">
        <f>SUMIFS('ATL RAW'!$J:$J,'ATL RAW'!$I:$I,'ATL GA Inventory'!$B73,'ATL RAW'!$L:$L,'ATL GA Inventory'!AJ$3)+SUMIFS('ATL CR'!$J:$J,'ATL CR'!$I:$I,'ATL GA Inventory'!$B73,'ATL CR'!$L:$L,'ATL GA Inventory'!AJ$3)</f>
        <v>0</v>
      </c>
      <c r="AK73" s="16">
        <f>SUMIFS('ATL RAW'!$J:$J,'ATL RAW'!$I:$I,'ATL GA Inventory'!$B73,'ATL RAW'!$L:$L,'ATL GA Inventory'!AK$3)+SUMIFS('ATL CR'!$J:$J,'ATL CR'!$I:$I,'ATL GA Inventory'!$B73,'ATL CR'!$L:$L,'ATL GA Inventory'!AK$3)</f>
        <v>0</v>
      </c>
      <c r="AL73" s="16">
        <f>SUMIFS('ATL RAW'!$J:$J,'ATL RAW'!$I:$I,'ATL GA Inventory'!$B73,'ATL RAW'!$L:$L,'ATL GA Inventory'!AL$3)+SUMIFS('ATL CR'!$J:$J,'ATL CR'!$I:$I,'ATL GA Inventory'!$B73,'ATL CR'!$L:$L,'ATL GA Inventory'!AL$3)</f>
        <v>0</v>
      </c>
      <c r="AM73" s="16">
        <f>SUMIFS('ATL RAW'!$J:$J,'ATL RAW'!$I:$I,'ATL GA Inventory'!$B73,'ATL RAW'!$L:$L,'ATL GA Inventory'!AM$3)+SUMIFS('ATL CR'!$J:$J,'ATL CR'!$I:$I,'ATL GA Inventory'!$B73,'ATL CR'!$L:$L,'ATL GA Inventory'!AM$3)</f>
        <v>0</v>
      </c>
      <c r="AN73" s="16">
        <f>SUMIFS('ATL RAW'!$J:$J,'ATL RAW'!$I:$I,'ATL GA Inventory'!$B73,'ATL RAW'!$L:$L,'ATL GA Inventory'!AN$3)+SUMIFS('ATL CR'!$J:$J,'ATL CR'!$I:$I,'ATL GA Inventory'!$B73,'ATL CR'!$L:$L,'ATL GA Inventory'!AN$3)</f>
        <v>0</v>
      </c>
      <c r="AO73" s="16">
        <f>SUMIFS('ATL RAW'!$J:$J,'ATL RAW'!$I:$I,'ATL GA Inventory'!$B73,'ATL RAW'!$L:$L,'ATL GA Inventory'!AO$3)+SUMIFS('ATL CR'!$J:$J,'ATL CR'!$I:$I,'ATL GA Inventory'!$B73,'ATL CR'!$L:$L,'ATL GA Inventory'!AO$3)</f>
        <v>0</v>
      </c>
      <c r="AP73" s="16">
        <f>SUMIFS('ATL RAW'!$J:$J,'ATL RAW'!$I:$I,'ATL GA Inventory'!$B73,'ATL RAW'!$L:$L,'ATL GA Inventory'!AP$3)+SUMIFS('ATL CR'!$J:$J,'ATL CR'!$I:$I,'ATL GA Inventory'!$B73,'ATL CR'!$L:$L,'ATL GA Inventory'!AP$3)</f>
        <v>0</v>
      </c>
      <c r="AQ73" s="16">
        <f>SUMIFS('ATL RAW'!$J:$J,'ATL RAW'!$I:$I,'ATL GA Inventory'!$B73,'ATL RAW'!$L:$L,'ATL GA Inventory'!AQ$3)+SUMIFS('ATL CR'!$J:$J,'ATL CR'!$I:$I,'ATL GA Inventory'!$B73,'ATL CR'!$L:$L,'ATL GA Inventory'!AQ$3)</f>
        <v>0</v>
      </c>
      <c r="AR73" s="16">
        <f>SUMIFS('ATL RAW'!$J:$J,'ATL RAW'!$I:$I,'ATL GA Inventory'!$B73,'ATL RAW'!$L:$L,'ATL GA Inventory'!AR$3)+SUMIFS('ATL CR'!$J:$J,'ATL CR'!$I:$I,'ATL GA Inventory'!$B73,'ATL CR'!$L:$L,'ATL GA Inventory'!AR$3)</f>
        <v>0</v>
      </c>
      <c r="AS73" s="16">
        <f>SUMIFS('ATL RAW'!$J:$J,'ATL RAW'!$I:$I,'ATL GA Inventory'!$B73,'ATL RAW'!$L:$L,'ATL GA Inventory'!AS$3)+SUMIFS('ATL CR'!$J:$J,'ATL CR'!$I:$I,'ATL GA Inventory'!$B73,'ATL CR'!$L:$L,'ATL GA Inventory'!AS$3)</f>
        <v>0</v>
      </c>
      <c r="AT73" s="16">
        <f>SUMIFS('ATL RAW'!$J:$J,'ATL RAW'!$I:$I,'ATL GA Inventory'!$B73,'ATL RAW'!$L:$L,'ATL GA Inventory'!AT$3)+SUMIFS('ATL CR'!$J:$J,'ATL CR'!$I:$I,'ATL GA Inventory'!$B73,'ATL CR'!$L:$L,'ATL GA Inventory'!AT$3)</f>
        <v>0</v>
      </c>
      <c r="AU73" s="16">
        <f>SUMIFS('ATL RAW'!$J:$J,'ATL RAW'!$I:$I,'ATL GA Inventory'!$B73,'ATL RAW'!$L:$L,'ATL GA Inventory'!AU$3)+SUMIFS('ATL CR'!$J:$J,'ATL CR'!$I:$I,'ATL GA Inventory'!$B73,'ATL CR'!$L:$L,'ATL GA Inventory'!AU$3)</f>
        <v>0</v>
      </c>
      <c r="AV73" s="16">
        <f>SUMIFS('ATL RAW'!$J:$J,'ATL RAW'!$I:$I,'ATL GA Inventory'!$B73,'ATL RAW'!$L:$L,'ATL GA Inventory'!AV$3)+SUMIFS('ATL CR'!$J:$J,'ATL CR'!$I:$I,'ATL GA Inventory'!$B73,'ATL CR'!$L:$L,'ATL GA Inventory'!AV$3)</f>
        <v>0</v>
      </c>
      <c r="AW73" s="16">
        <f>SUMIFS('ATL RAW'!$J:$J,'ATL RAW'!$I:$I,'ATL GA Inventory'!$B73,'ATL RAW'!$L:$L,'ATL GA Inventory'!AW$3)+SUMIFS('ATL CR'!$J:$J,'ATL CR'!$I:$I,'ATL GA Inventory'!$B73,'ATL CR'!$L:$L,'ATL GA Inventory'!AW$3)</f>
        <v>0</v>
      </c>
      <c r="AX73" s="16">
        <f>SUMIFS('ATL RAW'!$J:$J,'ATL RAW'!$I:$I,'ATL GA Inventory'!$B73,'ATL RAW'!$L:$L,'ATL GA Inventory'!AX$3)+SUMIFS('ATL CR'!$J:$J,'ATL CR'!$I:$I,'ATL GA Inventory'!$B73,'ATL CR'!$L:$L,'ATL GA Inventory'!AX$3)</f>
        <v>0</v>
      </c>
      <c r="AY73" s="16">
        <f>SUMIFS('ATL RAW'!$J:$J,'ATL RAW'!$I:$I,'ATL GA Inventory'!$B73,'ATL RAW'!$L:$L,'ATL GA Inventory'!AY$3)+SUMIFS('ATL CR'!$J:$J,'ATL CR'!$I:$I,'ATL GA Inventory'!$B73,'ATL CR'!$L:$L,'ATL GA Inventory'!AY$3)</f>
        <v>0</v>
      </c>
      <c r="AZ73" s="16">
        <f>SUMIFS('ATL RAW'!$J:$J,'ATL RAW'!$I:$I,'ATL GA Inventory'!$B73,'ATL RAW'!$L:$L,'ATL GA Inventory'!AZ$3)+SUMIFS('ATL CR'!$J:$J,'ATL CR'!$I:$I,'ATL GA Inventory'!$B73,'ATL CR'!$L:$L,'ATL GA Inventory'!AZ$3)</f>
        <v>0</v>
      </c>
      <c r="BA73" s="16">
        <f>SUMIFS('ATL RAW'!$J:$J,'ATL RAW'!$I:$I,'ATL GA Inventory'!$B73,'ATL RAW'!$L:$L,'ATL GA Inventory'!BA$3)+SUMIFS('ATL CR'!$J:$J,'ATL CR'!$I:$I,'ATL GA Inventory'!$B73,'ATL CR'!$L:$L,'ATL GA Inventory'!BA$3)</f>
        <v>0</v>
      </c>
      <c r="BB73" s="16">
        <f>SUMIFS('ATL RAW'!$J:$J,'ATL RAW'!$I:$I,'ATL GA Inventory'!$B73,'ATL RAW'!$L:$L,'ATL GA Inventory'!BB$3)+SUMIFS('ATL CR'!$J:$J,'ATL CR'!$I:$I,'ATL GA Inventory'!$B73,'ATL CR'!$L:$L,'ATL GA Inventory'!BB$3)</f>
        <v>0</v>
      </c>
      <c r="BC73" s="16">
        <f>SUMIFS('ATL RAW'!$J:$J,'ATL RAW'!$I:$I,'ATL GA Inventory'!$B73,'ATL RAW'!$L:$L,'ATL GA Inventory'!BC$3)+SUMIFS('ATL CR'!$J:$J,'ATL CR'!$I:$I,'ATL GA Inventory'!$B73,'ATL CR'!$L:$L,'ATL GA Inventory'!BC$3)</f>
        <v>0</v>
      </c>
      <c r="BD73" s="16">
        <f>SUMIFS('ATL RAW'!$J:$J,'ATL RAW'!$I:$I,'ATL GA Inventory'!$B73,'ATL RAW'!$L:$L,'ATL GA Inventory'!BD$3)+SUMIFS('ATL CR'!$J:$J,'ATL CR'!$I:$I,'ATL GA Inventory'!$B73,'ATL CR'!$L:$L,'ATL GA Inventory'!BD$3)</f>
        <v>0</v>
      </c>
      <c r="BE73" s="16">
        <f>SUMIFS('ATL RAW'!$J:$J,'ATL RAW'!$I:$I,'ATL GA Inventory'!$B73,'ATL RAW'!$L:$L,'ATL GA Inventory'!BE$3)+SUMIFS('ATL CR'!$J:$J,'ATL CR'!$I:$I,'ATL GA Inventory'!$B73,'ATL CR'!$L:$L,'ATL GA Inventory'!BE$3)</f>
        <v>0</v>
      </c>
      <c r="BF73" s="16">
        <f>SUMIFS('ATL RAW'!$J:$J,'ATL RAW'!$I:$I,'ATL GA Inventory'!$B73,'ATL RAW'!$L:$L,'ATL GA Inventory'!BF$3)+SUMIFS('ATL CR'!$J:$J,'ATL CR'!$I:$I,'ATL GA Inventory'!$B73,'ATL CR'!$L:$L,'ATL GA Inventory'!BF$3)</f>
        <v>0</v>
      </c>
      <c r="BG73" s="16">
        <f>SUMIFS('ATL RAW'!$J:$J,'ATL RAW'!$I:$I,'ATL GA Inventory'!$B73,'ATL RAW'!$L:$L,'ATL GA Inventory'!BG$3)+SUMIFS('ATL CR'!$J:$J,'ATL CR'!$I:$I,'ATL GA Inventory'!$B73,'ATL CR'!$L:$L,'ATL GA Inventory'!BG$3)</f>
        <v>0</v>
      </c>
      <c r="BH73" s="16">
        <f>SUMIFS('ATL RAW'!$J:$J,'ATL RAW'!$I:$I,'ATL GA Inventory'!$B73,'ATL RAW'!$L:$L,'ATL GA Inventory'!BH$3)+SUMIFS('ATL CR'!$J:$J,'ATL CR'!$I:$I,'ATL GA Inventory'!$B73,'ATL CR'!$L:$L,'ATL GA Inventory'!BH$3)</f>
        <v>0</v>
      </c>
      <c r="BI73" s="16">
        <f>SUMIFS('ATL RAW'!$J:$J,'ATL RAW'!$I:$I,'ATL GA Inventory'!$B73,'ATL RAW'!$L:$L,'ATL GA Inventory'!BI$3)+SUMIFS('ATL CR'!$J:$J,'ATL CR'!$I:$I,'ATL GA Inventory'!$B73,'ATL CR'!$L:$L,'ATL GA Inventory'!BI$3)</f>
        <v>0</v>
      </c>
      <c r="BJ73" s="16">
        <f>SUMIFS('ATL RAW'!$J:$J,'ATL RAW'!$I:$I,'ATL GA Inventory'!$B73,'ATL RAW'!$L:$L,'ATL GA Inventory'!BJ$3)+SUMIFS('ATL CR'!$J:$J,'ATL CR'!$I:$I,'ATL GA Inventory'!$B73,'ATL CR'!$L:$L,'ATL GA Inventory'!BJ$3)</f>
        <v>2552</v>
      </c>
      <c r="BK73" s="16">
        <f>SUMIFS('ATL RAW'!$J:$J,'ATL RAW'!$I:$I,'ATL GA Inventory'!$B73,'ATL RAW'!$L:$L,'ATL GA Inventory'!BK$3)+SUMIFS('ATL CR'!$J:$J,'ATL CR'!$I:$I,'ATL GA Inventory'!$B73,'ATL CR'!$L:$L,'ATL GA Inventory'!BK$3)</f>
        <v>2320</v>
      </c>
      <c r="BL73" s="16">
        <f>SUMIFS('ATL RAW'!$J:$J,'ATL RAW'!$I:$I,'ATL GA Inventory'!$B73,'ATL RAW'!$L:$L,'ATL GA Inventory'!BL$3)+SUMIFS('ATL CR'!$J:$J,'ATL CR'!$I:$I,'ATL GA Inventory'!$B73,'ATL CR'!$L:$L,'ATL GA Inventory'!BL$3)</f>
        <v>0</v>
      </c>
      <c r="BM73" s="16">
        <f>SUMIFS('ATL RAW'!$J:$J,'ATL RAW'!$I:$I,'ATL GA Inventory'!$B73,'ATL RAW'!$L:$L,'ATL GA Inventory'!BM$3)+SUMIFS('ATL CR'!$J:$J,'ATL CR'!$I:$I,'ATL GA Inventory'!$B73,'ATL CR'!$L:$L,'ATL GA Inventory'!BM$3)</f>
        <v>2552</v>
      </c>
      <c r="BN73" s="16">
        <f>SUMIFS('ATL RAW'!$J:$J,'ATL RAW'!$I:$I,'ATL GA Inventory'!$B73,'ATL RAW'!$L:$L,'ATL GA Inventory'!BN$3)+SUMIFS('ATL CR'!$J:$J,'ATL CR'!$I:$I,'ATL GA Inventory'!$B73,'ATL CR'!$L:$L,'ATL GA Inventory'!BN$3)</f>
        <v>0</v>
      </c>
      <c r="BO73" s="16">
        <f>SUMIFS('ATL RAW'!$J:$J,'ATL RAW'!$I:$I,'ATL GA Inventory'!$B73,'ATL RAW'!$L:$L,'ATL GA Inventory'!BO$3)+SUMIFS('ATL CR'!$J:$J,'ATL CR'!$I:$I,'ATL GA Inventory'!$B73,'ATL CR'!$L:$L,'ATL GA Inventory'!BO$3)</f>
        <v>0</v>
      </c>
      <c r="BP73" s="16">
        <f>SUMIFS('ATL RAW'!$J:$J,'ATL RAW'!$I:$I,'ATL GA Inventory'!$B73,'ATL RAW'!$L:$L,'ATL GA Inventory'!BP$3)+SUMIFS('ATL CR'!$J:$J,'ATL CR'!$I:$I,'ATL GA Inventory'!$B73,'ATL CR'!$L:$L,'ATL GA Inventory'!BP$3)</f>
        <v>0</v>
      </c>
      <c r="BQ73" s="16">
        <f>SUMIFS('ATL RAW'!$J:$J,'ATL RAW'!$I:$I,'ATL GA Inventory'!$B73,'ATL RAW'!$L:$L,'ATL GA Inventory'!BQ$3)+SUMIFS('ATL CR'!$J:$J,'ATL CR'!$I:$I,'ATL GA Inventory'!$B73,'ATL CR'!$L:$L,'ATL GA Inventory'!BQ$3)</f>
        <v>0</v>
      </c>
      <c r="BR73" s="16">
        <f>SUMIFS('ATL RAW'!$J:$J,'ATL RAW'!$I:$I,'ATL GA Inventory'!$B73,'ATL RAW'!$L:$L,'ATL GA Inventory'!BR$3)+SUMIFS('ATL CR'!$J:$J,'ATL CR'!$I:$I,'ATL GA Inventory'!$B73,'ATL CR'!$L:$L,'ATL GA Inventory'!BR$3)</f>
        <v>0</v>
      </c>
      <c r="BS73" s="16">
        <f>SUMIFS('ATL RAW'!$J:$J,'ATL RAW'!$I:$I,'ATL GA Inventory'!$B73,'ATL RAW'!$L:$L,'ATL GA Inventory'!BS$3)+SUMIFS('ATL CR'!$J:$J,'ATL CR'!$I:$I,'ATL GA Inventory'!$B73,'ATL CR'!$L:$L,'ATL GA Inventory'!BS$3)</f>
        <v>0</v>
      </c>
      <c r="BT73" s="16">
        <f>SUMIFS('ATL RAW'!$J:$J,'ATL RAW'!$I:$I,'ATL GA Inventory'!$B73,'ATL RAW'!$L:$L,'ATL GA Inventory'!BT$3)+SUMIFS('ATL CR'!$J:$J,'ATL CR'!$I:$I,'ATL GA Inventory'!$B73,'ATL CR'!$L:$L,'ATL GA Inventory'!BT$3)</f>
        <v>0</v>
      </c>
      <c r="BU73" s="16">
        <f>SUMIFS('ATL RAW'!$J:$J,'ATL RAW'!$I:$I,'ATL GA Inventory'!$B73,'ATL RAW'!$L:$L,'ATL GA Inventory'!BU$3)+SUMIFS('ATL CR'!$J:$J,'ATL CR'!$I:$I,'ATL GA Inventory'!$B73,'ATL CR'!$L:$L,'ATL GA Inventory'!BU$3)</f>
        <v>0</v>
      </c>
      <c r="BV73" s="16">
        <f>SUMIFS('ATL RAW'!$J:$J,'ATL RAW'!$I:$I,'ATL GA Inventory'!$B73,'ATL RAW'!$L:$L,'ATL GA Inventory'!BV$3)+SUMIFS('ATL CR'!$J:$J,'ATL CR'!$I:$I,'ATL GA Inventory'!$B73,'ATL CR'!$L:$L,'ATL GA Inventory'!BV$3)</f>
        <v>0</v>
      </c>
      <c r="BW73" s="16">
        <f>SUMIFS('ATL RAW'!$J:$J,'ATL RAW'!$I:$I,'ATL GA Inventory'!$B73,'ATL RAW'!$L:$L,'ATL GA Inventory'!BW$3)+SUMIFS('ATL CR'!$J:$J,'ATL CR'!$I:$I,'ATL GA Inventory'!$B73,'ATL CR'!$L:$L,'ATL GA Inventory'!BW$3)</f>
        <v>0</v>
      </c>
      <c r="BX73" s="16">
        <f>SUMIFS('ATL RAW'!$J:$J,'ATL RAW'!$I:$I,'ATL GA Inventory'!$B73,'ATL RAW'!$L:$L,'ATL GA Inventory'!BX$3)+SUMIFS('ATL CR'!$J:$J,'ATL CR'!$I:$I,'ATL GA Inventory'!$B73,'ATL CR'!$L:$L,'ATL GA Inventory'!BX$3)</f>
        <v>0</v>
      </c>
      <c r="BY73" s="16">
        <f>SUMIFS('ATL RAW'!$J:$J,'ATL RAW'!$I:$I,'ATL GA Inventory'!$B73,'ATL RAW'!$L:$L,'ATL GA Inventory'!BY$3)+SUMIFS('ATL CR'!$J:$J,'ATL CR'!$I:$I,'ATL GA Inventory'!$B73,'ATL CR'!$L:$L,'ATL GA Inventory'!BY$3)</f>
        <v>0</v>
      </c>
      <c r="BZ73" s="16">
        <f>SUMIFS('ATL RAW'!$J:$J,'ATL RAW'!$I:$I,'ATL GA Inventory'!$B73,'ATL RAW'!$L:$L,'ATL GA Inventory'!BZ$3)+SUMIFS('ATL CR'!$J:$J,'ATL CR'!$I:$I,'ATL GA Inventory'!$B73,'ATL CR'!$L:$L,'ATL GA Inventory'!BZ$3)</f>
        <v>0</v>
      </c>
      <c r="CA73" s="16">
        <f>SUMIFS('ATL RAW'!$J:$J,'ATL RAW'!$I:$I,'ATL GA Inventory'!$B73,'ATL RAW'!$L:$L,'ATL GA Inventory'!CA$3)+SUMIFS('ATL CR'!$J:$J,'ATL CR'!$I:$I,'ATL GA Inventory'!$B73,'ATL CR'!$L:$L,'ATL GA Inventory'!CA$3)</f>
        <v>0</v>
      </c>
      <c r="CB73" s="16">
        <f>SUMIFS('ATL RAW'!$J:$J,'ATL RAW'!$I:$I,'ATL GA Inventory'!$B73,'ATL RAW'!$L:$L,'ATL GA Inventory'!CB$3)+SUMIFS('ATL CR'!$J:$J,'ATL CR'!$I:$I,'ATL GA Inventory'!$B73,'ATL CR'!$L:$L,'ATL GA Inventory'!CB$3)</f>
        <v>0</v>
      </c>
      <c r="CC73" s="16">
        <f>SUMIFS('ATL RAW'!$J:$J,'ATL RAW'!$I:$I,'ATL GA Inventory'!$B73,'ATL RAW'!$L:$L,'ATL GA Inventory'!CC$3)+SUMIFS('ATL CR'!$J:$J,'ATL CR'!$I:$I,'ATL GA Inventory'!$B73,'ATL CR'!$L:$L,'ATL GA Inventory'!CC$3)</f>
        <v>0</v>
      </c>
      <c r="CD73" s="16">
        <f>SUMIFS('ATL RAW'!$J:$J,'ATL RAW'!$I:$I,'ATL GA Inventory'!$B73,'ATL RAW'!$L:$L,'ATL GA Inventory'!CD$3)+SUMIFS('ATL CR'!$J:$J,'ATL CR'!$I:$I,'ATL GA Inventory'!$B73,'ATL CR'!$L:$L,'ATL GA Inventory'!CD$3)</f>
        <v>0</v>
      </c>
      <c r="CE73" s="16">
        <f>SUMIFS('ATL RAW'!$J:$J,'ATL RAW'!$I:$I,'ATL GA Inventory'!$B73,'ATL RAW'!$L:$L,'ATL GA Inventory'!CE$3)+SUMIFS('ATL CR'!$J:$J,'ATL CR'!$I:$I,'ATL GA Inventory'!$B73,'ATL CR'!$L:$L,'ATL GA Inventory'!CE$3)</f>
        <v>0</v>
      </c>
      <c r="CF73" s="16">
        <f>SUMIFS('ATL RAW'!$J:$J,'ATL RAW'!$I:$I,'ATL GA Inventory'!$B73,'ATL RAW'!$L:$L,'ATL GA Inventory'!CF$3)+SUMIFS('ATL CR'!$J:$J,'ATL CR'!$I:$I,'ATL GA Inventory'!$B73,'ATL CR'!$L:$L,'ATL GA Inventory'!CF$3)</f>
        <v>0</v>
      </c>
      <c r="CG73" s="16">
        <f>SUMIFS('ATL RAW'!$J:$J,'ATL RAW'!$I:$I,'ATL GA Inventory'!$B73,'ATL RAW'!$L:$L,'ATL GA Inventory'!CG$3)+SUMIFS('ATL CR'!$J:$J,'ATL CR'!$I:$I,'ATL GA Inventory'!$B73,'ATL CR'!$L:$L,'ATL GA Inventory'!CG$3)</f>
        <v>0</v>
      </c>
      <c r="CH73" s="16">
        <f>SUMIFS('ATL RAW'!$J:$J,'ATL RAW'!$I:$I,'ATL GA Inventory'!$B73,'ATL RAW'!$L:$L,'ATL GA Inventory'!CH$3)+SUMIFS('ATL CR'!$J:$J,'ATL CR'!$I:$I,'ATL GA Inventory'!$B73,'ATL CR'!$L:$L,'ATL GA Inventory'!CH$3)</f>
        <v>0</v>
      </c>
      <c r="CI73" s="16">
        <f>SUMIFS('ATL RAW'!$J:$J,'ATL RAW'!$I:$I,'ATL GA Inventory'!$B73,'ATL RAW'!$L:$L,'ATL GA Inventory'!CI$3)+SUMIFS('ATL CR'!$J:$J,'ATL CR'!$I:$I,'ATL GA Inventory'!$B73,'ATL CR'!$L:$L,'ATL GA Inventory'!CI$3)</f>
        <v>0</v>
      </c>
      <c r="CJ73" s="16">
        <f>SUMIFS('ATL RAW'!$J:$J,'ATL RAW'!$I:$I,'ATL GA Inventory'!$B73,'ATL RAW'!$L:$L,'ATL GA Inventory'!CJ$3)+SUMIFS('ATL CR'!$J:$J,'ATL CR'!$I:$I,'ATL GA Inventory'!$B73,'ATL CR'!$L:$L,'ATL GA Inventory'!CJ$3)</f>
        <v>0</v>
      </c>
      <c r="CK73" s="16">
        <f>SUMIFS('ATL RAW'!$J:$J,'ATL RAW'!$I:$I,'ATL GA Inventory'!$B73,'ATL RAW'!$L:$L,'ATL GA Inventory'!CK$3)+SUMIFS('ATL CR'!$J:$J,'ATL CR'!$I:$I,'ATL GA Inventory'!$B73,'ATL CR'!$L:$L,'ATL GA Inventory'!CK$3)</f>
        <v>0</v>
      </c>
      <c r="CL73" s="16">
        <f>SUMIFS('ATL RAW'!$J:$J,'ATL RAW'!$I:$I,'ATL GA Inventory'!$B73,'ATL RAW'!$L:$L,'ATL GA Inventory'!CL$3)+SUMIFS('ATL CR'!$J:$J,'ATL CR'!$I:$I,'ATL GA Inventory'!$B73,'ATL CR'!$L:$L,'ATL GA Inventory'!CL$3)</f>
        <v>0</v>
      </c>
      <c r="CM73" s="16">
        <f>SUMIFS('ATL RAW'!$J:$J,'ATL RAW'!$I:$I,'ATL GA Inventory'!$B73,'ATL RAW'!$L:$L,'ATL GA Inventory'!CM$3)+SUMIFS('ATL CR'!$J:$J,'ATL CR'!$I:$I,'ATL GA Inventory'!$B73,'ATL CR'!$L:$L,'ATL GA Inventory'!CM$3)</f>
        <v>0</v>
      </c>
      <c r="CN73" s="16">
        <f>SUMIFS('ATL RAW'!$J:$J,'ATL RAW'!$I:$I,'ATL GA Inventory'!$B73,'ATL RAW'!$L:$L,'ATL GA Inventory'!CN$3)+SUMIFS('ATL CR'!$J:$J,'ATL CR'!$I:$I,'ATL GA Inventory'!$B73,'ATL CR'!$L:$L,'ATL GA Inventory'!CN$3)</f>
        <v>0</v>
      </c>
      <c r="CO73" s="16">
        <f>SUMIFS('ATL RAW'!$J:$J,'ATL RAW'!$I:$I,'ATL GA Inventory'!$B73,'ATL RAW'!$L:$L,'ATL GA Inventory'!CO$3)+SUMIFS('ATL CR'!$J:$J,'ATL CR'!$I:$I,'ATL GA Inventory'!$B73,'ATL CR'!$L:$L,'ATL GA Inventory'!CO$3)</f>
        <v>0</v>
      </c>
      <c r="CP73" s="16">
        <f>SUMIFS('ATL RAW'!$J:$J,'ATL RAW'!$I:$I,'ATL GA Inventory'!$B73,'ATL RAW'!$L:$L,'ATL GA Inventory'!CP$3)+SUMIFS('ATL CR'!$J:$J,'ATL CR'!$I:$I,'ATL GA Inventory'!$B73,'ATL CR'!$L:$L,'ATL GA Inventory'!CP$3)</f>
        <v>0</v>
      </c>
      <c r="CQ73" s="16">
        <f>SUMIFS('ATL RAW'!$J:$J,'ATL RAW'!$I:$I,'ATL GA Inventory'!$B73,'ATL RAW'!$L:$L,'ATL GA Inventory'!CQ$3)+SUMIFS('ATL CR'!$J:$J,'ATL CR'!$I:$I,'ATL GA Inventory'!$B73,'ATL CR'!$L:$L,'ATL GA Inventory'!CQ$3)</f>
        <v>0</v>
      </c>
      <c r="CR73" s="16">
        <f>SUMIFS('ATL RAW'!$J:$J,'ATL RAW'!$I:$I,'ATL GA Inventory'!$B73,'ATL RAW'!$L:$L,'ATL GA Inventory'!CR$3)+SUMIFS('ATL CR'!$J:$J,'ATL CR'!$I:$I,'ATL GA Inventory'!$B73,'ATL CR'!$L:$L,'ATL GA Inventory'!CR$3)</f>
        <v>0</v>
      </c>
      <c r="CS73" s="16">
        <f>SUMIFS('ATL RAW'!$J:$J,'ATL RAW'!$I:$I,'ATL GA Inventory'!$B73,'ATL RAW'!$L:$L,'ATL GA Inventory'!CS$3)+SUMIFS('ATL CR'!$J:$J,'ATL CR'!$I:$I,'ATL GA Inventory'!$B73,'ATL CR'!$L:$L,'ATL GA Inventory'!CS$3)</f>
        <v>0</v>
      </c>
      <c r="CT73" s="16">
        <f>SUMIFS('ATL RAW'!$J:$J,'ATL RAW'!$I:$I,'ATL GA Inventory'!$B73,'ATL RAW'!$L:$L,'ATL GA Inventory'!CT$3)+SUMIFS('ATL CR'!$J:$J,'ATL CR'!$I:$I,'ATL GA Inventory'!$B73,'ATL CR'!$L:$L,'ATL GA Inventory'!CT$3)</f>
        <v>0</v>
      </c>
      <c r="CU73" s="16">
        <f>SUMIFS('ATL RAW'!$J:$J,'ATL RAW'!$I:$I,'ATL GA Inventory'!$B73,'ATL RAW'!$L:$L,'ATL GA Inventory'!CU$3)+SUMIFS('ATL CR'!$J:$J,'ATL CR'!$I:$I,'ATL GA Inventory'!$B73,'ATL CR'!$L:$L,'ATL GA Inventory'!CU$3)</f>
        <v>0</v>
      </c>
      <c r="CV73" s="16">
        <f>SUMIFS('ATL RAW'!$J:$J,'ATL RAW'!$I:$I,'ATL GA Inventory'!$B73,'ATL RAW'!$L:$L,'ATL GA Inventory'!CV$3)+SUMIFS('ATL CR'!$J:$J,'ATL CR'!$I:$I,'ATL GA Inventory'!$B73,'ATL CR'!$L:$L,'ATL GA Inventory'!CV$3)</f>
        <v>0</v>
      </c>
      <c r="CW73" s="16">
        <f>SUMIFS('ATL RAW'!$J:$J,'ATL RAW'!$I:$I,'ATL GA Inventory'!$B73,'ATL RAW'!$L:$L,'ATL GA Inventory'!CW$3)+SUMIFS('ATL CR'!$J:$J,'ATL CR'!$I:$I,'ATL GA Inventory'!$B73,'ATL CR'!$L:$L,'ATL GA Inventory'!CW$3)</f>
        <v>0</v>
      </c>
      <c r="CX73" s="16">
        <f>SUMIFS('ATL RAW'!$J:$J,'ATL RAW'!$I:$I,'ATL GA Inventory'!$B73,'ATL RAW'!$L:$L,'ATL GA Inventory'!CX$3)+SUMIFS('ATL CR'!$J:$J,'ATL CR'!$I:$I,'ATL GA Inventory'!$B73,'ATL CR'!$L:$L,'ATL GA Inventory'!CX$3)</f>
        <v>0</v>
      </c>
      <c r="CY73" s="16">
        <f>SUMIFS('ATL RAW'!$J:$J,'ATL RAW'!$I:$I,'ATL GA Inventory'!$B73,'ATL RAW'!$L:$L,'ATL GA Inventory'!CY$3)+SUMIFS('ATL CR'!$J:$J,'ATL CR'!$I:$I,'ATL GA Inventory'!$B73,'ATL CR'!$L:$L,'ATL GA Inventory'!CY$3)</f>
        <v>0</v>
      </c>
      <c r="CZ73" s="16">
        <f>SUMIFS('ATL RAW'!$J:$J,'ATL RAW'!$I:$I,'ATL GA Inventory'!$B73,'ATL RAW'!$L:$L,'ATL GA Inventory'!CZ$3)+SUMIFS('ATL CR'!$J:$J,'ATL CR'!$I:$I,'ATL GA Inventory'!$B73,'ATL CR'!$L:$L,'ATL GA Inventory'!CZ$3)</f>
        <v>0</v>
      </c>
      <c r="DA73" s="16">
        <f>SUMIFS('ATL RAW'!$J:$J,'ATL RAW'!$I:$I,'ATL GA Inventory'!$B73,'ATL RAW'!$L:$L,'ATL GA Inventory'!DA$3)+SUMIFS('ATL CR'!$J:$J,'ATL CR'!$I:$I,'ATL GA Inventory'!$B73,'ATL CR'!$L:$L,'ATL GA Inventory'!DA$3)</f>
        <v>0</v>
      </c>
      <c r="DB73" s="16">
        <f>SUMIFS('ATL RAW'!$J:$J,'ATL RAW'!$I:$I,'ATL GA Inventory'!$B73,'ATL RAW'!$L:$L,'ATL GA Inventory'!DB$3)+SUMIFS('ATL CR'!$J:$J,'ATL CR'!$I:$I,'ATL GA Inventory'!$B73,'ATL CR'!$L:$L,'ATL GA Inventory'!DB$3)</f>
        <v>0</v>
      </c>
      <c r="DC73" s="16">
        <f>SUMIFS('ATL RAW'!$J:$J,'ATL RAW'!$I:$I,'ATL GA Inventory'!$B73,'ATL RAW'!$L:$L,'ATL GA Inventory'!DC$3)+SUMIFS('ATL CR'!$J:$J,'ATL CR'!$I:$I,'ATL GA Inventory'!$B73,'ATL CR'!$L:$L,'ATL GA Inventory'!DC$3)</f>
        <v>0</v>
      </c>
      <c r="DD73" s="16">
        <f>SUMIFS('ATL RAW'!$J:$J,'ATL RAW'!$I:$I,'ATL GA Inventory'!$B73,'ATL RAW'!$L:$L,'ATL GA Inventory'!DD$3)+SUMIFS('ATL CR'!$J:$J,'ATL CR'!$I:$I,'ATL GA Inventory'!$B73,'ATL CR'!$L:$L,'ATL GA Inventory'!DD$3)</f>
        <v>0</v>
      </c>
      <c r="DE73" s="16">
        <f>SUMIFS('ATL RAW'!$J:$J,'ATL RAW'!$I:$I,'ATL GA Inventory'!$B73,'ATL RAW'!$L:$L,'ATL GA Inventory'!DE$3)+SUMIFS('ATL CR'!$J:$J,'ATL CR'!$I:$I,'ATL GA Inventory'!$B73,'ATL CR'!$L:$L,'ATL GA Inventory'!DE$3)</f>
        <v>0</v>
      </c>
      <c r="DF73" s="16">
        <f>SUMIFS('ATL RAW'!$J:$J,'ATL RAW'!$I:$I,'ATL GA Inventory'!$B73,'ATL RAW'!$L:$L,'ATL GA Inventory'!DF$3)+SUMIFS('ATL CR'!$J:$J,'ATL CR'!$I:$I,'ATL GA Inventory'!$B73,'ATL CR'!$L:$L,'ATL GA Inventory'!DF$3)</f>
        <v>0</v>
      </c>
      <c r="DG73" s="16">
        <f>SUMIFS('ATL RAW'!$J:$J,'ATL RAW'!$I:$I,'ATL GA Inventory'!$B73,'ATL RAW'!$L:$L,'ATL GA Inventory'!DG$3)+SUMIFS('ATL CR'!$J:$J,'ATL CR'!$I:$I,'ATL GA Inventory'!$B73,'ATL CR'!$L:$L,'ATL GA Inventory'!DG$3)</f>
        <v>0</v>
      </c>
      <c r="DH73" s="16">
        <f>SUMIFS('ATL RAW'!$J:$J,'ATL RAW'!$I:$I,'ATL GA Inventory'!$B73,'ATL RAW'!$L:$L,'ATL GA Inventory'!DH$3)+SUMIFS('ATL CR'!$J:$J,'ATL CR'!$I:$I,'ATL GA Inventory'!$B73,'ATL CR'!$L:$L,'ATL GA Inventory'!DH$3)</f>
        <v>0</v>
      </c>
      <c r="DI73" s="16">
        <f>SUMIFS('ATL RAW'!$J:$J,'ATL RAW'!$I:$I,'ATL GA Inventory'!$B73,'ATL RAW'!$L:$L,'ATL GA Inventory'!DI$3)+SUMIFS('ATL CR'!$J:$J,'ATL CR'!$I:$I,'ATL GA Inventory'!$B73,'ATL CR'!$L:$L,'ATL GA Inventory'!DI$3)</f>
        <v>0</v>
      </c>
      <c r="DJ73" s="16">
        <f>SUMIFS('ATL RAW'!$J:$J,'ATL RAW'!$I:$I,'ATL GA Inventory'!$B73,'ATL RAW'!$L:$L,'ATL GA Inventory'!DJ$3)+SUMIFS('ATL CR'!$J:$J,'ATL CR'!$I:$I,'ATL GA Inventory'!$B73,'ATL CR'!$L:$L,'ATL GA Inventory'!DJ$3)</f>
        <v>0</v>
      </c>
      <c r="DK73" s="16">
        <f>SUMIFS('ATL RAW'!$J:$J,'ATL RAW'!$I:$I,'ATL GA Inventory'!$B73,'ATL RAW'!$L:$L,'ATL GA Inventory'!DK$3)+SUMIFS('ATL CR'!$J:$J,'ATL CR'!$I:$I,'ATL GA Inventory'!$B73,'ATL CR'!$L:$L,'ATL GA Inventory'!DK$3)</f>
        <v>0</v>
      </c>
      <c r="DL73" s="16">
        <f>SUMIFS('ATL RAW'!$J:$J,'ATL RAW'!$I:$I,'ATL GA Inventory'!$B73,'ATL RAW'!$L:$L,'ATL GA Inventory'!DL$3)+SUMIFS('ATL CR'!$J:$J,'ATL CR'!$I:$I,'ATL GA Inventory'!$B73,'ATL CR'!$L:$L,'ATL GA Inventory'!DL$3)</f>
        <v>0</v>
      </c>
      <c r="DM73" s="16">
        <f>SUMIFS('ATL RAW'!$J:$J,'ATL RAW'!$I:$I,'ATL GA Inventory'!$B73,'ATL RAW'!$L:$L,'ATL GA Inventory'!DM$3)+SUMIFS('ATL CR'!$J:$J,'ATL CR'!$I:$I,'ATL GA Inventory'!$B73,'ATL CR'!$L:$L,'ATL GA Inventory'!DM$3)</f>
        <v>0</v>
      </c>
      <c r="DN73" s="16">
        <f>SUMIFS('ATL RAW'!$J:$J,'ATL RAW'!$I:$I,'ATL GA Inventory'!$B73,'ATL RAW'!$L:$L,'ATL GA Inventory'!DN$3)+SUMIFS('ATL CR'!$J:$J,'ATL CR'!$I:$I,'ATL GA Inventory'!$B73,'ATL CR'!$L:$L,'ATL GA Inventory'!DN$3)</f>
        <v>0</v>
      </c>
      <c r="DO73" s="16">
        <f>SUMIFS('ATL RAW'!$J:$J,'ATL RAW'!$I:$I,'ATL GA Inventory'!$B73,'ATL RAW'!$L:$L,'ATL GA Inventory'!DO$3)+SUMIFS('ATL CR'!$J:$J,'ATL CR'!$I:$I,'ATL GA Inventory'!$B73,'ATL CR'!$L:$L,'ATL GA Inventory'!DO$3)</f>
        <v>0</v>
      </c>
      <c r="DP73" s="16">
        <f>SUMIFS('ATL RAW'!$J:$J,'ATL RAW'!$I:$I,'ATL GA Inventory'!$B73,'ATL RAW'!$L:$L,'ATL GA Inventory'!DP$3)+SUMIFS('ATL CR'!$J:$J,'ATL CR'!$I:$I,'ATL GA Inventory'!$B73,'ATL CR'!$L:$L,'ATL GA Inventory'!DP$3)</f>
        <v>0</v>
      </c>
      <c r="DQ73" s="16">
        <f>SUMIFS('ATL RAW'!$J:$J,'ATL RAW'!$I:$I,'ATL GA Inventory'!$B73,'ATL RAW'!$L:$L,'ATL GA Inventory'!DQ$3)+SUMIFS('ATL CR'!$J:$J,'ATL CR'!$I:$I,'ATL GA Inventory'!$B73,'ATL CR'!$L:$L,'ATL GA Inventory'!DQ$3)</f>
        <v>0</v>
      </c>
      <c r="DR73" s="16">
        <f>SUMIFS('ATL RAW'!$J:$J,'ATL RAW'!$I:$I,'ATL GA Inventory'!$B73,'ATL RAW'!$L:$L,'ATL GA Inventory'!DR$3)+SUMIFS('ATL CR'!$J:$J,'ATL CR'!$I:$I,'ATL GA Inventory'!$B73,'ATL CR'!$L:$L,'ATL GA Inventory'!DR$3)</f>
        <v>0</v>
      </c>
      <c r="DS73" s="16">
        <f>SUMIFS('ATL RAW'!$J:$J,'ATL RAW'!$I:$I,'ATL GA Inventory'!$B73,'ATL RAW'!$L:$L,'ATL GA Inventory'!DS$3)+SUMIFS('ATL CR'!$J:$J,'ATL CR'!$I:$I,'ATL GA Inventory'!$B73,'ATL CR'!$L:$L,'ATL GA Inventory'!DS$3)</f>
        <v>0</v>
      </c>
      <c r="DT73" s="16">
        <f>SUMIFS('ATL RAW'!$J:$J,'ATL RAW'!$I:$I,'ATL GA Inventory'!$B73,'ATL RAW'!$L:$L,'ATL GA Inventory'!DT$3)+SUMIFS('ATL CR'!$J:$J,'ATL CR'!$I:$I,'ATL GA Inventory'!$B73,'ATL CR'!$L:$L,'ATL GA Inventory'!DT$3)</f>
        <v>0</v>
      </c>
      <c r="DU73" s="16">
        <f>SUMIFS('ATL RAW'!$J:$J,'ATL RAW'!$I:$I,'ATL GA Inventory'!$B73,'ATL RAW'!$L:$L,'ATL GA Inventory'!DU$3)+SUMIFS('ATL CR'!$J:$J,'ATL CR'!$I:$I,'ATL GA Inventory'!$B73,'ATL CR'!$L:$L,'ATL GA Inventory'!DU$3)</f>
        <v>0</v>
      </c>
      <c r="DV73" s="16">
        <f>SUMIFS('ATL RAW'!$J:$J,'ATL RAW'!$I:$I,'ATL GA Inventory'!$B73,'ATL RAW'!$L:$L,'ATL GA Inventory'!DV$3)+SUMIFS('ATL CR'!$J:$J,'ATL CR'!$I:$I,'ATL GA Inventory'!$B73,'ATL CR'!$L:$L,'ATL GA Inventory'!DV$3)</f>
        <v>0</v>
      </c>
      <c r="DW73" s="16">
        <f>SUMIFS('ATL RAW'!$J:$J,'ATL RAW'!$I:$I,'ATL GA Inventory'!$B73,'ATL RAW'!$L:$L,'ATL GA Inventory'!DW$3)+SUMIFS('ATL CR'!$J:$J,'ATL CR'!$I:$I,'ATL GA Inventory'!$B73,'ATL CR'!$L:$L,'ATL GA Inventory'!DW$3)</f>
        <v>0</v>
      </c>
      <c r="DX73" s="16">
        <f>SUMIFS('ATL RAW'!$J:$J,'ATL RAW'!$I:$I,'ATL GA Inventory'!$B73,'ATL RAW'!$L:$L,'ATL GA Inventory'!DX$3)+SUMIFS('ATL CR'!$J:$J,'ATL CR'!$I:$I,'ATL GA Inventory'!$B73,'ATL CR'!$L:$L,'ATL GA Inventory'!DX$3)</f>
        <v>0</v>
      </c>
      <c r="DY73" s="16">
        <f>SUMIFS('ATL RAW'!$J:$J,'ATL RAW'!$I:$I,'ATL GA Inventory'!$B73,'ATL RAW'!$L:$L,'ATL GA Inventory'!DY$3)+SUMIFS('ATL CR'!$J:$J,'ATL CR'!$I:$I,'ATL GA Inventory'!$B73,'ATL CR'!$L:$L,'ATL GA Inventory'!DY$3)</f>
        <v>0</v>
      </c>
      <c r="DZ73" s="16">
        <f>SUMIFS('ATL RAW'!$J:$J,'ATL RAW'!$I:$I,'ATL GA Inventory'!$B73,'ATL RAW'!$L:$L,'ATL GA Inventory'!DZ$3)+SUMIFS('ATL CR'!$J:$J,'ATL CR'!$I:$I,'ATL GA Inventory'!$B73,'ATL CR'!$L:$L,'ATL GA Inventory'!DZ$3)</f>
        <v>0</v>
      </c>
      <c r="EA73" s="16">
        <f>SUMIFS('ATL RAW'!$J:$J,'ATL RAW'!$I:$I,'ATL GA Inventory'!$B73,'ATL RAW'!$L:$L,'ATL GA Inventory'!EA$3)+SUMIFS('ATL CR'!$J:$J,'ATL CR'!$I:$I,'ATL GA Inventory'!$B73,'ATL CR'!$L:$L,'ATL GA Inventory'!EA$3)</f>
        <v>0</v>
      </c>
      <c r="EB73" s="16">
        <f>SUMIFS('ATL RAW'!$J:$J,'ATL RAW'!$I:$I,'ATL GA Inventory'!$B73,'ATL RAW'!$L:$L,'ATL GA Inventory'!EB$3)+SUMIFS('ATL CR'!$J:$J,'ATL CR'!$I:$I,'ATL GA Inventory'!$B73,'ATL CR'!$L:$L,'ATL GA Inventory'!EB$3)</f>
        <v>0</v>
      </c>
      <c r="EC73" s="16">
        <f>SUMIFS('ATL RAW'!$J:$J,'ATL RAW'!$I:$I,'ATL GA Inventory'!$B73,'ATL RAW'!$L:$L,'ATL GA Inventory'!EC$3)+SUMIFS('ATL CR'!$J:$J,'ATL CR'!$I:$I,'ATL GA Inventory'!$B73,'ATL CR'!$L:$L,'ATL GA Inventory'!EC$3)</f>
        <v>0</v>
      </c>
      <c r="ED73" s="16">
        <f>SUMIFS('ATL RAW'!$J:$J,'ATL RAW'!$I:$I,'ATL GA Inventory'!$B73,'ATL RAW'!$L:$L,'ATL GA Inventory'!ED$3)+SUMIFS('ATL CR'!$J:$J,'ATL CR'!$I:$I,'ATL GA Inventory'!$B73,'ATL CR'!$L:$L,'ATL GA Inventory'!ED$3)</f>
        <v>0</v>
      </c>
      <c r="EE73" s="16">
        <f>SUMIFS('ATL RAW'!$J:$J,'ATL RAW'!$I:$I,'ATL GA Inventory'!$B73,'ATL RAW'!$L:$L,'ATL GA Inventory'!EE$3)+SUMIFS('ATL CR'!$J:$J,'ATL CR'!$I:$I,'ATL GA Inventory'!$B73,'ATL CR'!$L:$L,'ATL GA Inventory'!EE$3)</f>
        <v>0</v>
      </c>
      <c r="EF73" s="16">
        <f>SUMIFS('ATL RAW'!$J:$J,'ATL RAW'!$I:$I,'ATL GA Inventory'!$B73,'ATL RAW'!$L:$L,'ATL GA Inventory'!EF$3)+SUMIFS('ATL CR'!$J:$J,'ATL CR'!$I:$I,'ATL GA Inventory'!$B73,'ATL CR'!$L:$L,'ATL GA Inventory'!EF$3)</f>
        <v>0</v>
      </c>
      <c r="EG73" s="16">
        <f>SUMIFS('ATL RAW'!$J:$J,'ATL RAW'!$I:$I,'ATL GA Inventory'!$B73,'ATL RAW'!$L:$L,'ATL GA Inventory'!EG$3)+SUMIFS('ATL CR'!$J:$J,'ATL CR'!$I:$I,'ATL GA Inventory'!$B73,'ATL CR'!$L:$L,'ATL GA Inventory'!EG$3)</f>
        <v>0</v>
      </c>
      <c r="EH73" s="16">
        <f>SUMIFS('ATL RAW'!$J:$J,'ATL RAW'!$I:$I,'ATL GA Inventory'!$B73,'ATL RAW'!$L:$L,'ATL GA Inventory'!EH$3)+SUMIFS('ATL CR'!$J:$J,'ATL CR'!$I:$I,'ATL GA Inventory'!$B73,'ATL CR'!$L:$L,'ATL GA Inventory'!EH$3)</f>
        <v>0</v>
      </c>
      <c r="EI73" s="16">
        <f>SUMIFS('ATL RAW'!$J:$J,'ATL RAW'!$I:$I,'ATL GA Inventory'!$B73,'ATL RAW'!$L:$L,'ATL GA Inventory'!EI$3)+SUMIFS('ATL CR'!$J:$J,'ATL CR'!$I:$I,'ATL GA Inventory'!$B73,'ATL CR'!$L:$L,'ATL GA Inventory'!EI$3)</f>
        <v>0</v>
      </c>
      <c r="EJ73" s="16">
        <f>SUMIFS('ATL RAW'!$J:$J,'ATL RAW'!$I:$I,'ATL GA Inventory'!$B73,'ATL RAW'!$L:$L,'ATL GA Inventory'!EJ$3)+SUMIFS('ATL CR'!$J:$J,'ATL CR'!$I:$I,'ATL GA Inventory'!$B73,'ATL CR'!$L:$L,'ATL GA Inventory'!EJ$3)</f>
        <v>0</v>
      </c>
      <c r="EK73" s="16">
        <f>SUMIFS('ATL RAW'!$J:$J,'ATL RAW'!$I:$I,'ATL GA Inventory'!$B73,'ATL RAW'!$L:$L,'ATL GA Inventory'!EK$3)+SUMIFS('ATL CR'!$J:$J,'ATL CR'!$I:$I,'ATL GA Inventory'!$B73,'ATL CR'!$L:$L,'ATL GA Inventory'!EK$3)</f>
        <v>0</v>
      </c>
      <c r="EL73" s="16">
        <f>SUMIFS('ATL RAW'!$J:$J,'ATL RAW'!$I:$I,'ATL GA Inventory'!$B73,'ATL RAW'!$L:$L,'ATL GA Inventory'!EL$3)+SUMIFS('ATL CR'!$J:$J,'ATL CR'!$I:$I,'ATL GA Inventory'!$B73,'ATL CR'!$L:$L,'ATL GA Inventory'!EL$3)</f>
        <v>0</v>
      </c>
      <c r="EM73" s="16">
        <f>SUMIFS('ATL RAW'!$J:$J,'ATL RAW'!$I:$I,'ATL GA Inventory'!$B73,'ATL RAW'!$L:$L,'ATL GA Inventory'!EM$3)+SUMIFS('ATL CR'!$J:$J,'ATL CR'!$I:$I,'ATL GA Inventory'!$B73,'ATL CR'!$L:$L,'ATL GA Inventory'!EM$3)</f>
        <v>0</v>
      </c>
      <c r="EN73" s="16">
        <f>SUMIFS('ATL RAW'!$J:$J,'ATL RAW'!$I:$I,'ATL GA Inventory'!$B73,'ATL RAW'!$L:$L,'ATL GA Inventory'!EN$3)+SUMIFS('ATL CR'!$J:$J,'ATL CR'!$I:$I,'ATL GA Inventory'!$B73,'ATL CR'!$L:$L,'ATL GA Inventory'!EN$3)</f>
        <v>0</v>
      </c>
      <c r="EO73" s="16">
        <f>SUMIFS('ATL RAW'!$J:$J,'ATL RAW'!$I:$I,'ATL GA Inventory'!$B73,'ATL RAW'!$L:$L,'ATL GA Inventory'!EO$3)+SUMIFS('ATL CR'!$J:$J,'ATL CR'!$I:$I,'ATL GA Inventory'!$B73,'ATL CR'!$L:$L,'ATL GA Inventory'!EO$3)</f>
        <v>0</v>
      </c>
      <c r="EP73" s="16">
        <f>SUMIFS('ATL RAW'!$J:$J,'ATL RAW'!$I:$I,'ATL GA Inventory'!$B73,'ATL RAW'!$L:$L,'ATL GA Inventory'!EP$3)+SUMIFS('ATL CR'!$J:$J,'ATL CR'!$I:$I,'ATL GA Inventory'!$B73,'ATL CR'!$L:$L,'ATL GA Inventory'!EP$3)</f>
        <v>0</v>
      </c>
      <c r="EQ73" s="16">
        <f>SUMIFS('ATL RAW'!$J:$J,'ATL RAW'!$I:$I,'ATL GA Inventory'!$B73,'ATL RAW'!$L:$L,'ATL GA Inventory'!EQ$3)+SUMIFS('ATL CR'!$J:$J,'ATL CR'!$I:$I,'ATL GA Inventory'!$B73,'ATL CR'!$L:$L,'ATL GA Inventory'!EQ$3)</f>
        <v>0</v>
      </c>
      <c r="ER73" s="16">
        <f>SUMIFS('ATL RAW'!$J:$J,'ATL RAW'!$I:$I,'ATL GA Inventory'!$B73,'ATL RAW'!$L:$L,'ATL GA Inventory'!ER$3)+SUMIFS('ATL CR'!$J:$J,'ATL CR'!$I:$I,'ATL GA Inventory'!$B73,'ATL CR'!$L:$L,'ATL GA Inventory'!ER$3)</f>
        <v>0</v>
      </c>
      <c r="ES73" s="16">
        <f>SUMIFS('ATL RAW'!$J:$J,'ATL RAW'!$I:$I,'ATL GA Inventory'!$B73,'ATL RAW'!$L:$L,'ATL GA Inventory'!ES$3)+SUMIFS('ATL CR'!$J:$J,'ATL CR'!$I:$I,'ATL GA Inventory'!$B73,'ATL CR'!$L:$L,'ATL GA Inventory'!ES$3)</f>
        <v>0</v>
      </c>
      <c r="ET73" s="16">
        <f>SUMIFS('ATL RAW'!$J:$J,'ATL RAW'!$I:$I,'ATL GA Inventory'!$B73,'ATL RAW'!$L:$L,'ATL GA Inventory'!ET$3)+SUMIFS('ATL CR'!$J:$J,'ATL CR'!$I:$I,'ATL GA Inventory'!$B73,'ATL CR'!$L:$L,'ATL GA Inventory'!ET$3)</f>
        <v>0</v>
      </c>
      <c r="EU73" s="16">
        <f>SUMIFS('ATL RAW'!$J:$J,'ATL RAW'!$I:$I,'ATL GA Inventory'!$B73,'ATL RAW'!$L:$L,'ATL GA Inventory'!EU$3)+SUMIFS('ATL CR'!$J:$J,'ATL CR'!$I:$I,'ATL GA Inventory'!$B73,'ATL CR'!$L:$L,'ATL GA Inventory'!EU$3)</f>
        <v>0</v>
      </c>
      <c r="EV73" s="16">
        <f>SUMIFS('ATL RAW'!$J:$J,'ATL RAW'!$I:$I,'ATL GA Inventory'!$B73,'ATL RAW'!$L:$L,'ATL GA Inventory'!EV$3)+SUMIFS('ATL CR'!$J:$J,'ATL CR'!$I:$I,'ATL GA Inventory'!$B73,'ATL CR'!$L:$L,'ATL GA Inventory'!EV$3)</f>
        <v>0</v>
      </c>
      <c r="EW73" s="16">
        <f>SUMIFS('ATL RAW'!$J:$J,'ATL RAW'!$I:$I,'ATL GA Inventory'!$B73,'ATL RAW'!$L:$L,'ATL GA Inventory'!EW$3)+SUMIFS('ATL CR'!$J:$J,'ATL CR'!$I:$I,'ATL GA Inventory'!$B73,'ATL CR'!$L:$L,'ATL GA Inventory'!EW$3)</f>
        <v>0</v>
      </c>
      <c r="EX73" s="16">
        <f>SUMIFS('ATL RAW'!$J:$J,'ATL RAW'!$I:$I,'ATL GA Inventory'!$B73,'ATL RAW'!$L:$L,'ATL GA Inventory'!EX$3)+SUMIFS('ATL CR'!$J:$J,'ATL CR'!$I:$I,'ATL GA Inventory'!$B73,'ATL CR'!$L:$L,'ATL GA Inventory'!EX$3)</f>
        <v>0</v>
      </c>
      <c r="EY73" s="16">
        <f>SUMIFS('ATL RAW'!$J:$J,'ATL RAW'!$I:$I,'ATL GA Inventory'!$B73,'ATL RAW'!$L:$L,'ATL GA Inventory'!EY$3)+SUMIFS('ATL CR'!$J:$J,'ATL CR'!$I:$I,'ATL GA Inventory'!$B73,'ATL CR'!$L:$L,'ATL GA Inventory'!EY$3)</f>
        <v>0</v>
      </c>
      <c r="EZ73" s="16">
        <f>SUMIFS('ATL RAW'!$J:$J,'ATL RAW'!$I:$I,'ATL GA Inventory'!$B73,'ATL RAW'!$L:$L,'ATL GA Inventory'!EZ$3)+SUMIFS('ATL CR'!$J:$J,'ATL CR'!$I:$I,'ATL GA Inventory'!$B73,'ATL CR'!$L:$L,'ATL GA Inventory'!EZ$3)</f>
        <v>0</v>
      </c>
      <c r="FA73" s="16">
        <f>SUMIFS('ATL RAW'!$J:$J,'ATL RAW'!$I:$I,'ATL GA Inventory'!$B73,'ATL RAW'!$L:$L,'ATL GA Inventory'!FA$3)+SUMIFS('ATL CR'!$J:$J,'ATL CR'!$I:$I,'ATL GA Inventory'!$B73,'ATL CR'!$L:$L,'ATL GA Inventory'!FA$3)</f>
        <v>0</v>
      </c>
      <c r="FB73" s="16">
        <f>SUMIFS('ATL RAW'!$J:$J,'ATL RAW'!$I:$I,'ATL GA Inventory'!$B73,'ATL RAW'!$L:$L,'ATL GA Inventory'!FB$3)+SUMIFS('ATL CR'!$J:$J,'ATL CR'!$I:$I,'ATL GA Inventory'!$B73,'ATL CR'!$L:$L,'ATL GA Inventory'!FB$3)</f>
        <v>0</v>
      </c>
      <c r="FC73" s="16">
        <f>SUMIFS('ATL RAW'!$J:$J,'ATL RAW'!$I:$I,'ATL GA Inventory'!$B73,'ATL RAW'!$L:$L,'ATL GA Inventory'!FC$3)+SUMIFS('ATL CR'!$J:$J,'ATL CR'!$I:$I,'ATL GA Inventory'!$B73,'ATL CR'!$L:$L,'ATL GA Inventory'!FC$3)</f>
        <v>0</v>
      </c>
      <c r="FD73" s="16">
        <f>SUMIFS('ATL RAW'!$J:$J,'ATL RAW'!$I:$I,'ATL GA Inventory'!$B73,'ATL RAW'!$L:$L,'ATL GA Inventory'!FD$3)+SUMIFS('ATL CR'!$J:$J,'ATL CR'!$I:$I,'ATL GA Inventory'!$B73,'ATL CR'!$L:$L,'ATL GA Inventory'!FD$3)</f>
        <v>0</v>
      </c>
      <c r="FE73" s="16">
        <f>SUMIFS('ATL RAW'!$J:$J,'ATL RAW'!$I:$I,'ATL GA Inventory'!$B73,'ATL RAW'!$L:$L,'ATL GA Inventory'!FE$3)+SUMIFS('ATL CR'!$J:$J,'ATL CR'!$I:$I,'ATL GA Inventory'!$B73,'ATL CR'!$L:$L,'ATL GA Inventory'!FE$3)</f>
        <v>0</v>
      </c>
      <c r="FF73" s="16">
        <f>SUMIFS('ATL RAW'!$J:$J,'ATL RAW'!$I:$I,'ATL GA Inventory'!$B73,'ATL RAW'!$L:$L,'ATL GA Inventory'!FF$3)+SUMIFS('ATL CR'!$J:$J,'ATL CR'!$I:$I,'ATL GA Inventory'!$B73,'ATL CR'!$L:$L,'ATL GA Inventory'!FF$3)</f>
        <v>0</v>
      </c>
      <c r="FG73" s="16">
        <f>SUMIFS('ATL RAW'!$J:$J,'ATL RAW'!$I:$I,'ATL GA Inventory'!$B73,'ATL RAW'!$L:$L,'ATL GA Inventory'!FG$3)+SUMIFS('ATL CR'!$J:$J,'ATL CR'!$I:$I,'ATL GA Inventory'!$B73,'ATL CR'!$L:$L,'ATL GA Inventory'!FG$3)</f>
        <v>0</v>
      </c>
      <c r="FH73" s="16">
        <f>SUMIFS('ATL RAW'!$J:$J,'ATL RAW'!$I:$I,'ATL GA Inventory'!$B73,'ATL RAW'!$L:$L,'ATL GA Inventory'!FH$3)+SUMIFS('ATL CR'!$J:$J,'ATL CR'!$I:$I,'ATL GA Inventory'!$B73,'ATL CR'!$L:$L,'ATL GA Inventory'!FH$3)</f>
        <v>0</v>
      </c>
      <c r="FI73" s="16">
        <f>SUMIFS('ATL RAW'!$J:$J,'ATL RAW'!$I:$I,'ATL GA Inventory'!$B73,'ATL RAW'!$L:$L,'ATL GA Inventory'!FI$3)+SUMIFS('ATL CR'!$J:$J,'ATL CR'!$I:$I,'ATL GA Inventory'!$B73,'ATL CR'!$L:$L,'ATL GA Inventory'!FI$3)</f>
        <v>0</v>
      </c>
      <c r="FJ73" s="16">
        <f>SUMIFS('ATL RAW'!$J:$J,'ATL RAW'!$I:$I,'ATL GA Inventory'!$B73,'ATL RAW'!$L:$L,'ATL GA Inventory'!FJ$3)+SUMIFS('ATL CR'!$J:$J,'ATL CR'!$I:$I,'ATL GA Inventory'!$B73,'ATL CR'!$L:$L,'ATL GA Inventory'!FJ$3)</f>
        <v>0</v>
      </c>
      <c r="FK73" s="16">
        <f>SUMIFS('ATL RAW'!$J:$J,'ATL RAW'!$I:$I,'ATL GA Inventory'!$B73,'ATL RAW'!$L:$L,'ATL GA Inventory'!FK$3)+SUMIFS('ATL CR'!$J:$J,'ATL CR'!$I:$I,'ATL GA Inventory'!$B73,'ATL CR'!$L:$L,'ATL GA Inventory'!FK$3)</f>
        <v>0</v>
      </c>
      <c r="FL73" s="16">
        <f>SUMIFS('ATL RAW'!$J:$J,'ATL RAW'!$I:$I,'ATL GA Inventory'!$B73,'ATL RAW'!$L:$L,'ATL GA Inventory'!FL$3)+SUMIFS('ATL CR'!$J:$J,'ATL CR'!$I:$I,'ATL GA Inventory'!$B73,'ATL CR'!$L:$L,'ATL GA Inventory'!FL$3)</f>
        <v>0</v>
      </c>
      <c r="FM73" s="16">
        <f>SUMIFS('ATL RAW'!$J:$J,'ATL RAW'!$I:$I,'ATL GA Inventory'!$B73,'ATL RAW'!$L:$L,'ATL GA Inventory'!FM$3)+SUMIFS('ATL CR'!$J:$J,'ATL CR'!$I:$I,'ATL GA Inventory'!$B73,'ATL CR'!$L:$L,'ATL GA Inventory'!FM$3)</f>
        <v>0</v>
      </c>
      <c r="FN73" s="16">
        <f>SUMIFS('ATL RAW'!$J:$J,'ATL RAW'!$I:$I,'ATL GA Inventory'!$B73,'ATL RAW'!$L:$L,'ATL GA Inventory'!FN$3)+SUMIFS('ATL CR'!$J:$J,'ATL CR'!$I:$I,'ATL GA Inventory'!$B73,'ATL CR'!$L:$L,'ATL GA Inventory'!FN$3)</f>
        <v>0</v>
      </c>
      <c r="FO73" s="16">
        <f>SUMIFS('ATL RAW'!$J:$J,'ATL RAW'!$I:$I,'ATL GA Inventory'!$B73,'ATL RAW'!$L:$L,'ATL GA Inventory'!FO$3)+SUMIFS('ATL CR'!$J:$J,'ATL CR'!$I:$I,'ATL GA Inventory'!$B73,'ATL CR'!$L:$L,'ATL GA Inventory'!FO$3)</f>
        <v>0</v>
      </c>
      <c r="FP73" s="16">
        <f>SUMIFS('ATL RAW'!$J:$J,'ATL RAW'!$I:$I,'ATL GA Inventory'!$B73,'ATL RAW'!$L:$L,'ATL GA Inventory'!FP$3)+SUMIFS('ATL CR'!$J:$J,'ATL CR'!$I:$I,'ATL GA Inventory'!$B73,'ATL CR'!$L:$L,'ATL GA Inventory'!FP$3)</f>
        <v>0</v>
      </c>
      <c r="FQ73" s="16">
        <f>SUMIFS('ATL RAW'!$J:$J,'ATL RAW'!$I:$I,'ATL GA Inventory'!$B73,'ATL RAW'!$L:$L,'ATL GA Inventory'!FQ$3)+SUMIFS('ATL CR'!$J:$J,'ATL CR'!$I:$I,'ATL GA Inventory'!$B73,'ATL CR'!$L:$L,'ATL GA Inventory'!FQ$3)</f>
        <v>0</v>
      </c>
      <c r="FR73" s="16">
        <f>SUMIFS('ATL RAW'!$J:$J,'ATL RAW'!$I:$I,'ATL GA Inventory'!$B73,'ATL RAW'!$L:$L,'ATL GA Inventory'!FR$3)+SUMIFS('ATL CR'!$J:$J,'ATL CR'!$I:$I,'ATL GA Inventory'!$B73,'ATL CR'!$L:$L,'ATL GA Inventory'!FR$3)</f>
        <v>0</v>
      </c>
      <c r="FS73" s="16">
        <f>SUMIFS('ATL RAW'!$J:$J,'ATL RAW'!$I:$I,'ATL GA Inventory'!$B73,'ATL RAW'!$L:$L,'ATL GA Inventory'!FS$3)+SUMIFS('ATL CR'!$J:$J,'ATL CR'!$I:$I,'ATL GA Inventory'!$B73,'ATL CR'!$L:$L,'ATL GA Inventory'!FS$3)</f>
        <v>0</v>
      </c>
      <c r="FT73" s="16">
        <f>SUMIFS('ATL RAW'!$J:$J,'ATL RAW'!$I:$I,'ATL GA Inventory'!$B73,'ATL RAW'!$L:$L,'ATL GA Inventory'!FT$3)+SUMIFS('ATL CR'!$J:$J,'ATL CR'!$I:$I,'ATL GA Inventory'!$B73,'ATL CR'!$L:$L,'ATL GA Inventory'!FT$3)</f>
        <v>0</v>
      </c>
      <c r="FU73" s="16">
        <f>SUMIFS('ATL RAW'!$J:$J,'ATL RAW'!$I:$I,'ATL GA Inventory'!$B73,'ATL RAW'!$L:$L,'ATL GA Inventory'!FU$3)+SUMIFS('ATL CR'!$J:$J,'ATL CR'!$I:$I,'ATL GA Inventory'!$B73,'ATL CR'!$L:$L,'ATL GA Inventory'!FU$3)</f>
        <v>0</v>
      </c>
      <c r="FV73" s="16">
        <f>SUMIFS('ATL RAW'!$J:$J,'ATL RAW'!$I:$I,'ATL GA Inventory'!$B73,'ATL RAW'!$L:$L,'ATL GA Inventory'!FV$3)+SUMIFS('ATL CR'!$J:$J,'ATL CR'!$I:$I,'ATL GA Inventory'!$B73,'ATL CR'!$L:$L,'ATL GA Inventory'!FV$3)</f>
        <v>0</v>
      </c>
      <c r="FW73" s="16">
        <f>SUMIFS('ATL RAW'!$J:$J,'ATL RAW'!$I:$I,'ATL GA Inventory'!$B73,'ATL RAW'!$L:$L,'ATL GA Inventory'!FW$3)+SUMIFS('ATL CR'!$J:$J,'ATL CR'!$I:$I,'ATL GA Inventory'!$B73,'ATL CR'!$L:$L,'ATL GA Inventory'!FW$3)</f>
        <v>0</v>
      </c>
      <c r="FX73" s="16">
        <f>SUMIFS('ATL RAW'!$J:$J,'ATL RAW'!$I:$I,'ATL GA Inventory'!$B73,'ATL RAW'!$L:$L,'ATL GA Inventory'!FX$3)+SUMIFS('ATL CR'!$J:$J,'ATL CR'!$I:$I,'ATL GA Inventory'!$B73,'ATL CR'!$L:$L,'ATL GA Inventory'!FX$3)</f>
        <v>0</v>
      </c>
      <c r="FY73" s="16">
        <f>SUMIFS('ATL RAW'!$J:$J,'ATL RAW'!$I:$I,'ATL GA Inventory'!$B73,'ATL RAW'!$L:$L,'ATL GA Inventory'!FY$3)+SUMIFS('ATL CR'!$J:$J,'ATL CR'!$I:$I,'ATL GA Inventory'!$B73,'ATL CR'!$L:$L,'ATL GA Inventory'!FY$3)</f>
        <v>0</v>
      </c>
      <c r="FZ73" s="16">
        <f>SUMIFS('ATL RAW'!$J:$J,'ATL RAW'!$I:$I,'ATL GA Inventory'!$B73,'ATL RAW'!$L:$L,'ATL GA Inventory'!FZ$3)+SUMIFS('ATL CR'!$J:$J,'ATL CR'!$I:$I,'ATL GA Inventory'!$B73,'ATL CR'!$L:$L,'ATL GA Inventory'!FZ$3)</f>
        <v>0</v>
      </c>
      <c r="GA73" s="16">
        <f>SUMIFS('ATL RAW'!$J:$J,'ATL RAW'!$I:$I,'ATL GA Inventory'!$B73,'ATL RAW'!$L:$L,'ATL GA Inventory'!GA$3)+SUMIFS('ATL CR'!$J:$J,'ATL CR'!$I:$I,'ATL GA Inventory'!$B73,'ATL CR'!$L:$L,'ATL GA Inventory'!GA$3)</f>
        <v>0</v>
      </c>
      <c r="GB73" s="16">
        <f>SUMIFS('ATL RAW'!$J:$J,'ATL RAW'!$I:$I,'ATL GA Inventory'!$B73,'ATL RAW'!$L:$L,'ATL GA Inventory'!GB$3)+SUMIFS('ATL CR'!$J:$J,'ATL CR'!$I:$I,'ATL GA Inventory'!$B73,'ATL CR'!$L:$L,'ATL GA Inventory'!GB$3)</f>
        <v>0</v>
      </c>
      <c r="GC73" s="16">
        <f>SUMIFS('ATL RAW'!$J:$J,'ATL RAW'!$I:$I,'ATL GA Inventory'!$B73,'ATL RAW'!$L:$L,'ATL GA Inventory'!GC$3)+SUMIFS('ATL CR'!$J:$J,'ATL CR'!$I:$I,'ATL GA Inventory'!$B73,'ATL CR'!$L:$L,'ATL GA Inventory'!GC$3)</f>
        <v>0</v>
      </c>
      <c r="GD73" s="16">
        <f>SUMIFS('ATL RAW'!$J:$J,'ATL RAW'!$I:$I,'ATL GA Inventory'!$B73,'ATL RAW'!$L:$L,'ATL GA Inventory'!GD$3)+SUMIFS('ATL CR'!$J:$J,'ATL CR'!$I:$I,'ATL GA Inventory'!$B73,'ATL CR'!$L:$L,'ATL GA Inventory'!GD$3)</f>
        <v>0</v>
      </c>
      <c r="GE73" s="16">
        <f>SUMIFS('ATL RAW'!$J:$J,'ATL RAW'!$I:$I,'ATL GA Inventory'!$B73,'ATL RAW'!$L:$L,'ATL GA Inventory'!GE$3)+SUMIFS('ATL CR'!$J:$J,'ATL CR'!$I:$I,'ATL GA Inventory'!$B73,'ATL CR'!$L:$L,'ATL GA Inventory'!GE$3)</f>
        <v>0</v>
      </c>
      <c r="GF73" s="16">
        <f>SUMIFS('ATL RAW'!$J:$J,'ATL RAW'!$I:$I,'ATL GA Inventory'!$B73,'ATL RAW'!$L:$L,'ATL GA Inventory'!GF$3)+SUMIFS('ATL CR'!$J:$J,'ATL CR'!$I:$I,'ATL GA Inventory'!$B73,'ATL CR'!$L:$L,'ATL GA Inventory'!GF$3)</f>
        <v>0</v>
      </c>
      <c r="GG73" s="16">
        <f>SUMIFS('ATL RAW'!$J:$J,'ATL RAW'!$I:$I,'ATL GA Inventory'!$B73,'ATL RAW'!$L:$L,'ATL GA Inventory'!GG$3)+SUMIFS('ATL CR'!$J:$J,'ATL CR'!$I:$I,'ATL GA Inventory'!$B73,'ATL CR'!$L:$L,'ATL GA Inventory'!GG$3)</f>
        <v>0</v>
      </c>
      <c r="GH73" s="16">
        <f>SUMIFS('ATL RAW'!$J:$J,'ATL RAW'!$I:$I,'ATL GA Inventory'!$B73,'ATL RAW'!$L:$L,'ATL GA Inventory'!GH$3)+SUMIFS('ATL CR'!$J:$J,'ATL CR'!$I:$I,'ATL GA Inventory'!$B73,'ATL CR'!$L:$L,'ATL GA Inventory'!GH$3)</f>
        <v>0</v>
      </c>
      <c r="GI73" s="16">
        <f>SUMIFS('ATL RAW'!$J:$J,'ATL RAW'!$I:$I,'ATL GA Inventory'!$B73,'ATL RAW'!$L:$L,'ATL GA Inventory'!GI$3)+SUMIFS('ATL CR'!$J:$J,'ATL CR'!$I:$I,'ATL GA Inventory'!$B73,'ATL CR'!$L:$L,'ATL GA Inventory'!GI$3)</f>
        <v>0</v>
      </c>
      <c r="GJ73" s="16">
        <f>SUMIFS('ATL RAW'!$J:$J,'ATL RAW'!$I:$I,'ATL GA Inventory'!$B73,'ATL RAW'!$L:$L,'ATL GA Inventory'!GJ$3)+SUMIFS('ATL CR'!$J:$J,'ATL CR'!$I:$I,'ATL GA Inventory'!$B73,'ATL CR'!$L:$L,'ATL GA Inventory'!GJ$3)</f>
        <v>0</v>
      </c>
      <c r="GK73" s="16">
        <f>SUMIFS('ATL RAW'!$J:$J,'ATL RAW'!$I:$I,'ATL GA Inventory'!$B73,'ATL RAW'!$L:$L,'ATL GA Inventory'!GK$3)+SUMIFS('ATL CR'!$J:$J,'ATL CR'!$I:$I,'ATL GA Inventory'!$B73,'ATL CR'!$L:$L,'ATL GA Inventory'!GK$3)</f>
        <v>0</v>
      </c>
      <c r="GL73" s="16">
        <f>SUMIFS('ATL RAW'!$J:$J,'ATL RAW'!$I:$I,'ATL GA Inventory'!$B73,'ATL RAW'!$L:$L,'ATL GA Inventory'!GL$3)+SUMIFS('ATL CR'!$J:$J,'ATL CR'!$I:$I,'ATL GA Inventory'!$B73,'ATL CR'!$L:$L,'ATL GA Inventory'!GL$3)</f>
        <v>0</v>
      </c>
      <c r="GM73" s="16">
        <f>SUMIFS('ATL RAW'!$J:$J,'ATL RAW'!$I:$I,'ATL GA Inventory'!$B73,'ATL RAW'!$L:$L,'ATL GA Inventory'!GM$3)+SUMIFS('ATL CR'!$J:$J,'ATL CR'!$I:$I,'ATL GA Inventory'!$B73,'ATL CR'!$L:$L,'ATL GA Inventory'!GM$3)</f>
        <v>0</v>
      </c>
      <c r="GN73" s="16">
        <f>SUMIFS('ATL RAW'!$J:$J,'ATL RAW'!$I:$I,'ATL GA Inventory'!$B73,'ATL RAW'!$L:$L,'ATL GA Inventory'!GN$3)+SUMIFS('ATL CR'!$J:$J,'ATL CR'!$I:$I,'ATL GA Inventory'!$B73,'ATL CR'!$L:$L,'ATL GA Inventory'!GN$3)</f>
        <v>0</v>
      </c>
      <c r="GO73" s="16">
        <f>SUMIFS('ATL RAW'!$J:$J,'ATL RAW'!$I:$I,'ATL GA Inventory'!$B73,'ATL RAW'!$L:$L,'ATL GA Inventory'!GO$3)+SUMIFS('ATL CR'!$J:$J,'ATL CR'!$I:$I,'ATL GA Inventory'!$B73,'ATL CR'!$L:$L,'ATL GA Inventory'!GO$3)</f>
        <v>0</v>
      </c>
      <c r="GP73" s="16">
        <f>SUMIFS('ATL RAW'!$J:$J,'ATL RAW'!$I:$I,'ATL GA Inventory'!$B73,'ATL RAW'!$L:$L,'ATL GA Inventory'!GP$3)+SUMIFS('ATL CR'!$J:$J,'ATL CR'!$I:$I,'ATL GA Inventory'!$B73,'ATL CR'!$L:$L,'ATL GA Inventory'!GP$3)</f>
        <v>0</v>
      </c>
      <c r="GQ73" s="16">
        <f>SUMIFS('ATL RAW'!$J:$J,'ATL RAW'!$I:$I,'ATL GA Inventory'!$B73,'ATL RAW'!$L:$L,'ATL GA Inventory'!GQ$3)+SUMIFS('ATL CR'!$J:$J,'ATL CR'!$I:$I,'ATL GA Inventory'!$B73,'ATL CR'!$L:$L,'ATL GA Inventory'!GQ$3)</f>
        <v>0</v>
      </c>
      <c r="GR73" s="16">
        <f>SUMIFS('ATL RAW'!$J:$J,'ATL RAW'!$I:$I,'ATL GA Inventory'!$B73,'ATL RAW'!$L:$L,'ATL GA Inventory'!GR$3)+SUMIFS('ATL CR'!$J:$J,'ATL CR'!$I:$I,'ATL GA Inventory'!$B73,'ATL CR'!$L:$L,'ATL GA Inventory'!GR$3)</f>
        <v>0</v>
      </c>
      <c r="GS73" s="16">
        <f>SUMIFS('ATL RAW'!$J:$J,'ATL RAW'!$I:$I,'ATL GA Inventory'!$B73,'ATL RAW'!$L:$L,'ATL GA Inventory'!GS$3)+SUMIFS('ATL CR'!$J:$J,'ATL CR'!$I:$I,'ATL GA Inventory'!$B73,'ATL CR'!$L:$L,'ATL GA Inventory'!GS$3)</f>
        <v>0</v>
      </c>
      <c r="GT73" s="16">
        <f>SUMIFS('ATL RAW'!$J:$J,'ATL RAW'!$I:$I,'ATL GA Inventory'!$B73,'ATL RAW'!$L:$L,'ATL GA Inventory'!GT$3)+SUMIFS('ATL CR'!$J:$J,'ATL CR'!$I:$I,'ATL GA Inventory'!$B73,'ATL CR'!$L:$L,'ATL GA Inventory'!GT$3)</f>
        <v>0</v>
      </c>
      <c r="GU73" s="16">
        <f>SUMIFS('ATL RAW'!$J:$J,'ATL RAW'!$I:$I,'ATL GA Inventory'!$B73,'ATL RAW'!$L:$L,'ATL GA Inventory'!GU$3)+SUMIFS('ATL CR'!$J:$J,'ATL CR'!$I:$I,'ATL GA Inventory'!$B73,'ATL CR'!$L:$L,'ATL GA Inventory'!GU$3)</f>
        <v>0</v>
      </c>
      <c r="GV73" s="16">
        <f>SUMIFS('ATL RAW'!$J:$J,'ATL RAW'!$I:$I,'ATL GA Inventory'!$B73,'ATL RAW'!$L:$L,'ATL GA Inventory'!GV$3)+SUMIFS('ATL CR'!$J:$J,'ATL CR'!$I:$I,'ATL GA Inventory'!$B73,'ATL CR'!$L:$L,'ATL GA Inventory'!GV$3)</f>
        <v>0</v>
      </c>
      <c r="GW73" s="16">
        <f>SUMIFS('ATL RAW'!$J:$J,'ATL RAW'!$I:$I,'ATL GA Inventory'!$B73,'ATL RAW'!$L:$L,'ATL GA Inventory'!GW$3)+SUMIFS('ATL CR'!$J:$J,'ATL CR'!$I:$I,'ATL GA Inventory'!$B73,'ATL CR'!$L:$L,'ATL GA Inventory'!GW$3)</f>
        <v>0</v>
      </c>
      <c r="GX73" s="16">
        <f>SUMIFS('ATL RAW'!$J:$J,'ATL RAW'!$I:$I,'ATL GA Inventory'!$B73,'ATL RAW'!$L:$L,'ATL GA Inventory'!GX$3)+SUMIFS('ATL CR'!$J:$J,'ATL CR'!$I:$I,'ATL GA Inventory'!$B73,'ATL CR'!$L:$L,'ATL GA Inventory'!GX$3)</f>
        <v>0</v>
      </c>
      <c r="GY73" s="16">
        <f>SUMIFS('ATL RAW'!$J:$J,'ATL RAW'!$I:$I,'ATL GA Inventory'!$B73,'ATL RAW'!$L:$L,'ATL GA Inventory'!GY$3)+SUMIFS('ATL CR'!$J:$J,'ATL CR'!$I:$I,'ATL GA Inventory'!$B73,'ATL CR'!$L:$L,'ATL GA Inventory'!GY$3)</f>
        <v>0</v>
      </c>
    </row>
    <row r="74" spans="1:207">
      <c r="A74" s="18" t="s">
        <v>983</v>
      </c>
      <c r="B74" s="18">
        <f t="shared" si="12"/>
        <v>49302155</v>
      </c>
      <c r="C74" s="18" t="str">
        <f t="shared" si="12"/>
        <v>Q.PEAK DUO XL G10.c 475</v>
      </c>
      <c r="D74" s="17">
        <f t="shared" si="12"/>
        <v>475</v>
      </c>
      <c r="E74" s="16">
        <f>SUMIFS('ATL RAW'!$J:$J,'ATL RAW'!$I:$I,'ATL GA Inventory'!$B74,'ATL RAW'!$L:$L,'ATL GA Inventory'!E$3)+SUMIFS('ATL CR'!$J:$J,'ATL CR'!$I:$I,'ATL GA Inventory'!$B74,'ATL CR'!$L:$L,'ATL GA Inventory'!E$3)</f>
        <v>0</v>
      </c>
      <c r="F74" s="16">
        <f>SUMIFS('ATL RAW'!$J:$J,'ATL RAW'!$I:$I,'ATL GA Inventory'!$B74,'ATL RAW'!$L:$L,'ATL GA Inventory'!F$3)+SUMIFS('ATL CR'!$J:$J,'ATL CR'!$I:$I,'ATL GA Inventory'!$B74,'ATL CR'!$L:$L,'ATL GA Inventory'!F$3)</f>
        <v>0</v>
      </c>
      <c r="G74" s="16">
        <f>SUMIFS('ATL RAW'!$J:$J,'ATL RAW'!$I:$I,'ATL GA Inventory'!$B74,'ATL RAW'!$L:$L,'ATL GA Inventory'!G$3)+SUMIFS('ATL CR'!$J:$J,'ATL CR'!$I:$I,'ATL GA Inventory'!$B74,'ATL CR'!$L:$L,'ATL GA Inventory'!G$3)</f>
        <v>0</v>
      </c>
      <c r="H74" s="16">
        <f>SUMIFS('ATL RAW'!$J:$J,'ATL RAW'!$I:$I,'ATL GA Inventory'!$B74,'ATL RAW'!$L:$L,'ATL GA Inventory'!H$3)+SUMIFS('ATL CR'!$J:$J,'ATL CR'!$I:$I,'ATL GA Inventory'!$B74,'ATL CR'!$L:$L,'ATL GA Inventory'!H$3)</f>
        <v>0</v>
      </c>
      <c r="I74" s="16">
        <f>SUMIFS('ATL RAW'!$J:$J,'ATL RAW'!$I:$I,'ATL GA Inventory'!$B74,'ATL RAW'!$L:$L,'ATL GA Inventory'!I$3)+SUMIFS('ATL CR'!$J:$J,'ATL CR'!$I:$I,'ATL GA Inventory'!$B74,'ATL CR'!$L:$L,'ATL GA Inventory'!I$3)</f>
        <v>0</v>
      </c>
      <c r="J74" s="16">
        <f>SUMIFS('ATL RAW'!$J:$J,'ATL RAW'!$I:$I,'ATL GA Inventory'!$B74,'ATL RAW'!$L:$L,'ATL GA Inventory'!J$3)+SUMIFS('ATL CR'!$J:$J,'ATL CR'!$I:$I,'ATL GA Inventory'!$B74,'ATL CR'!$L:$L,'ATL GA Inventory'!J$3)</f>
        <v>0</v>
      </c>
      <c r="K74" s="16">
        <f>SUMIFS('ATL RAW'!$J:$J,'ATL RAW'!$I:$I,'ATL GA Inventory'!$B74,'ATL RAW'!$L:$L,'ATL GA Inventory'!K$3)+SUMIFS('ATL CR'!$J:$J,'ATL CR'!$I:$I,'ATL GA Inventory'!$B74,'ATL CR'!$L:$L,'ATL GA Inventory'!K$3)</f>
        <v>0</v>
      </c>
      <c r="L74" s="16">
        <f>SUMIFS('ATL RAW'!$J:$J,'ATL RAW'!$I:$I,'ATL GA Inventory'!$B74,'ATL RAW'!$L:$L,'ATL GA Inventory'!L$3)+SUMIFS('ATL CR'!$J:$J,'ATL CR'!$I:$I,'ATL GA Inventory'!$B74,'ATL CR'!$L:$L,'ATL GA Inventory'!L$3)</f>
        <v>0</v>
      </c>
      <c r="M74" s="16">
        <f>SUMIFS('ATL RAW'!$J:$J,'ATL RAW'!$I:$I,'ATL GA Inventory'!$B74,'ATL RAW'!$L:$L,'ATL GA Inventory'!M$3)+SUMIFS('ATL CR'!$J:$J,'ATL CR'!$I:$I,'ATL GA Inventory'!$B74,'ATL CR'!$L:$L,'ATL GA Inventory'!M$3)</f>
        <v>0</v>
      </c>
      <c r="N74" s="16">
        <f>SUMIFS('ATL RAW'!$J:$J,'ATL RAW'!$I:$I,'ATL GA Inventory'!$B74,'ATL RAW'!$L:$L,'ATL GA Inventory'!N$3)+SUMIFS('ATL CR'!$J:$J,'ATL CR'!$I:$I,'ATL GA Inventory'!$B74,'ATL CR'!$L:$L,'ATL GA Inventory'!N$3)</f>
        <v>0</v>
      </c>
      <c r="O74" s="16">
        <f>SUMIFS('ATL RAW'!$J:$J,'ATL RAW'!$I:$I,'ATL GA Inventory'!$B74,'ATL RAW'!$L:$L,'ATL GA Inventory'!O$3)+SUMIFS('ATL CR'!$J:$J,'ATL CR'!$I:$I,'ATL GA Inventory'!$B74,'ATL CR'!$L:$L,'ATL GA Inventory'!O$3)</f>
        <v>0</v>
      </c>
      <c r="P74" s="16">
        <f>SUMIFS('ATL RAW'!$J:$J,'ATL RAW'!$I:$I,'ATL GA Inventory'!$B74,'ATL RAW'!$L:$L,'ATL GA Inventory'!P$3)+SUMIFS('ATL CR'!$J:$J,'ATL CR'!$I:$I,'ATL GA Inventory'!$B74,'ATL CR'!$L:$L,'ATL GA Inventory'!P$3)</f>
        <v>0</v>
      </c>
      <c r="Q74" s="16">
        <f>SUMIFS('ATL RAW'!$J:$J,'ATL RAW'!$I:$I,'ATL GA Inventory'!$B74,'ATL RAW'!$L:$L,'ATL GA Inventory'!Q$3)+SUMIFS('ATL CR'!$J:$J,'ATL CR'!$I:$I,'ATL GA Inventory'!$B74,'ATL CR'!$L:$L,'ATL GA Inventory'!Q$3)</f>
        <v>0</v>
      </c>
      <c r="R74" s="16">
        <f>SUMIFS('ATL RAW'!$J:$J,'ATL RAW'!$I:$I,'ATL GA Inventory'!$B74,'ATL RAW'!$L:$L,'ATL GA Inventory'!R$3)+SUMIFS('ATL CR'!$J:$J,'ATL CR'!$I:$I,'ATL GA Inventory'!$B74,'ATL CR'!$L:$L,'ATL GA Inventory'!R$3)</f>
        <v>0</v>
      </c>
      <c r="S74" s="16">
        <f>SUMIFS('ATL RAW'!$J:$J,'ATL RAW'!$I:$I,'ATL GA Inventory'!$B74,'ATL RAW'!$L:$L,'ATL GA Inventory'!S$3)+SUMIFS('ATL CR'!$J:$J,'ATL CR'!$I:$I,'ATL GA Inventory'!$B74,'ATL CR'!$L:$L,'ATL GA Inventory'!S$3)</f>
        <v>0</v>
      </c>
      <c r="T74" s="16">
        <f>SUMIFS('ATL RAW'!$J:$J,'ATL RAW'!$I:$I,'ATL GA Inventory'!$B74,'ATL RAW'!$L:$L,'ATL GA Inventory'!T$3)+SUMIFS('ATL CR'!$J:$J,'ATL CR'!$I:$I,'ATL GA Inventory'!$B74,'ATL CR'!$L:$L,'ATL GA Inventory'!T$3)</f>
        <v>0</v>
      </c>
      <c r="U74" s="16">
        <f>SUMIFS('ATL RAW'!$J:$J,'ATL RAW'!$I:$I,'ATL GA Inventory'!$B74,'ATL RAW'!$L:$L,'ATL GA Inventory'!U$3)+SUMIFS('ATL CR'!$J:$J,'ATL CR'!$I:$I,'ATL GA Inventory'!$B74,'ATL CR'!$L:$L,'ATL GA Inventory'!U$3)</f>
        <v>0</v>
      </c>
      <c r="V74" s="16">
        <f>SUMIFS('ATL RAW'!$J:$J,'ATL RAW'!$I:$I,'ATL GA Inventory'!$B74,'ATL RAW'!$L:$L,'ATL GA Inventory'!V$3)+SUMIFS('ATL CR'!$J:$J,'ATL CR'!$I:$I,'ATL GA Inventory'!$B74,'ATL CR'!$L:$L,'ATL GA Inventory'!V$3)</f>
        <v>0</v>
      </c>
      <c r="W74" s="16">
        <f>SUMIFS('ATL RAW'!$J:$J,'ATL RAW'!$I:$I,'ATL GA Inventory'!$B74,'ATL RAW'!$L:$L,'ATL GA Inventory'!W$3)+SUMIFS('ATL CR'!$J:$J,'ATL CR'!$I:$I,'ATL GA Inventory'!$B74,'ATL CR'!$L:$L,'ATL GA Inventory'!W$3)</f>
        <v>0</v>
      </c>
      <c r="X74" s="16">
        <f>SUMIFS('ATL RAW'!$J:$J,'ATL RAW'!$I:$I,'ATL GA Inventory'!$B74,'ATL RAW'!$L:$L,'ATL GA Inventory'!X$3)+SUMIFS('ATL CR'!$J:$J,'ATL CR'!$I:$I,'ATL GA Inventory'!$B74,'ATL CR'!$L:$L,'ATL GA Inventory'!X$3)</f>
        <v>0</v>
      </c>
      <c r="Y74" s="16">
        <f>SUMIFS('ATL RAW'!$J:$J,'ATL RAW'!$I:$I,'ATL GA Inventory'!$B74,'ATL RAW'!$L:$L,'ATL GA Inventory'!Y$3)+SUMIFS('ATL CR'!$J:$J,'ATL CR'!$I:$I,'ATL GA Inventory'!$B74,'ATL CR'!$L:$L,'ATL GA Inventory'!Y$3)</f>
        <v>0</v>
      </c>
      <c r="Z74" s="16">
        <f>SUMIFS('ATL RAW'!$J:$J,'ATL RAW'!$I:$I,'ATL GA Inventory'!$B74,'ATL RAW'!$L:$L,'ATL GA Inventory'!Z$3)+SUMIFS('ATL CR'!$J:$J,'ATL CR'!$I:$I,'ATL GA Inventory'!$B74,'ATL CR'!$L:$L,'ATL GA Inventory'!Z$3)</f>
        <v>0</v>
      </c>
      <c r="AA74" s="16">
        <f>SUMIFS('ATL RAW'!$J:$J,'ATL RAW'!$I:$I,'ATL GA Inventory'!$B74,'ATL RAW'!$L:$L,'ATL GA Inventory'!AA$3)+SUMIFS('ATL CR'!$J:$J,'ATL CR'!$I:$I,'ATL GA Inventory'!$B74,'ATL CR'!$L:$L,'ATL GA Inventory'!AA$3)</f>
        <v>0</v>
      </c>
      <c r="AB74" s="16">
        <f>SUMIFS('ATL RAW'!$J:$J,'ATL RAW'!$I:$I,'ATL GA Inventory'!$B74,'ATL RAW'!$L:$L,'ATL GA Inventory'!AB$3)+SUMIFS('ATL CR'!$J:$J,'ATL CR'!$I:$I,'ATL GA Inventory'!$B74,'ATL CR'!$L:$L,'ATL GA Inventory'!AB$3)</f>
        <v>0</v>
      </c>
      <c r="AC74" s="16">
        <f>SUMIFS('ATL RAW'!$J:$J,'ATL RAW'!$I:$I,'ATL GA Inventory'!$B74,'ATL RAW'!$L:$L,'ATL GA Inventory'!AC$3)+SUMIFS('ATL CR'!$J:$J,'ATL CR'!$I:$I,'ATL GA Inventory'!$B74,'ATL CR'!$L:$L,'ATL GA Inventory'!AC$3)</f>
        <v>0</v>
      </c>
      <c r="AD74" s="16">
        <f>SUMIFS('ATL RAW'!$J:$J,'ATL RAW'!$I:$I,'ATL GA Inventory'!$B74,'ATL RAW'!$L:$L,'ATL GA Inventory'!AD$3)+SUMIFS('ATL CR'!$J:$J,'ATL CR'!$I:$I,'ATL GA Inventory'!$B74,'ATL CR'!$L:$L,'ATL GA Inventory'!AD$3)</f>
        <v>0</v>
      </c>
      <c r="AE74" s="16">
        <f>SUMIFS('ATL RAW'!$J:$J,'ATL RAW'!$I:$I,'ATL GA Inventory'!$B74,'ATL RAW'!$L:$L,'ATL GA Inventory'!AE$3)+SUMIFS('ATL CR'!$J:$J,'ATL CR'!$I:$I,'ATL GA Inventory'!$B74,'ATL CR'!$L:$L,'ATL GA Inventory'!AE$3)</f>
        <v>0</v>
      </c>
      <c r="AF74" s="16">
        <f>SUMIFS('ATL RAW'!$J:$J,'ATL RAW'!$I:$I,'ATL GA Inventory'!$B74,'ATL RAW'!$L:$L,'ATL GA Inventory'!AF$3)+SUMIFS('ATL CR'!$J:$J,'ATL CR'!$I:$I,'ATL GA Inventory'!$B74,'ATL CR'!$L:$L,'ATL GA Inventory'!AF$3)</f>
        <v>0</v>
      </c>
      <c r="AG74" s="16">
        <f>SUMIFS('ATL RAW'!$J:$J,'ATL RAW'!$I:$I,'ATL GA Inventory'!$B74,'ATL RAW'!$L:$L,'ATL GA Inventory'!AG$3)+SUMIFS('ATL CR'!$J:$J,'ATL CR'!$I:$I,'ATL GA Inventory'!$B74,'ATL CR'!$L:$L,'ATL GA Inventory'!AG$3)</f>
        <v>0</v>
      </c>
      <c r="AH74" s="16">
        <f>SUMIFS('ATL RAW'!$J:$J,'ATL RAW'!$I:$I,'ATL GA Inventory'!$B74,'ATL RAW'!$L:$L,'ATL GA Inventory'!AH$3)+SUMIFS('ATL CR'!$J:$J,'ATL CR'!$I:$I,'ATL GA Inventory'!$B74,'ATL CR'!$L:$L,'ATL GA Inventory'!AH$3)</f>
        <v>0</v>
      </c>
      <c r="AI74" s="16">
        <f>SUMIFS('ATL RAW'!$J:$J,'ATL RAW'!$I:$I,'ATL GA Inventory'!$B74,'ATL RAW'!$L:$L,'ATL GA Inventory'!AI$3)+SUMIFS('ATL CR'!$J:$J,'ATL CR'!$I:$I,'ATL GA Inventory'!$B74,'ATL CR'!$L:$L,'ATL GA Inventory'!AI$3)</f>
        <v>0</v>
      </c>
      <c r="AJ74" s="16">
        <f>SUMIFS('ATL RAW'!$J:$J,'ATL RAW'!$I:$I,'ATL GA Inventory'!$B74,'ATL RAW'!$L:$L,'ATL GA Inventory'!AJ$3)+SUMIFS('ATL CR'!$J:$J,'ATL CR'!$I:$I,'ATL GA Inventory'!$B74,'ATL CR'!$L:$L,'ATL GA Inventory'!AJ$3)</f>
        <v>1276</v>
      </c>
      <c r="AK74" s="16">
        <f>SUMIFS('ATL RAW'!$J:$J,'ATL RAW'!$I:$I,'ATL GA Inventory'!$B74,'ATL RAW'!$L:$L,'ATL GA Inventory'!AK$3)+SUMIFS('ATL CR'!$J:$J,'ATL CR'!$I:$I,'ATL GA Inventory'!$B74,'ATL CR'!$L:$L,'ATL GA Inventory'!AK$3)</f>
        <v>1914</v>
      </c>
      <c r="AL74" s="16">
        <f>SUMIFS('ATL RAW'!$J:$J,'ATL RAW'!$I:$I,'ATL GA Inventory'!$B74,'ATL RAW'!$L:$L,'ATL GA Inventory'!AL$3)+SUMIFS('ATL CR'!$J:$J,'ATL CR'!$I:$I,'ATL GA Inventory'!$B74,'ATL CR'!$L:$L,'ATL GA Inventory'!AL$3)</f>
        <v>0</v>
      </c>
      <c r="AM74" s="16">
        <f>SUMIFS('ATL RAW'!$J:$J,'ATL RAW'!$I:$I,'ATL GA Inventory'!$B74,'ATL RAW'!$L:$L,'ATL GA Inventory'!AM$3)+SUMIFS('ATL CR'!$J:$J,'ATL CR'!$I:$I,'ATL GA Inventory'!$B74,'ATL CR'!$L:$L,'ATL GA Inventory'!AM$3)</f>
        <v>0</v>
      </c>
      <c r="AN74" s="16">
        <f>SUMIFS('ATL RAW'!$J:$J,'ATL RAW'!$I:$I,'ATL GA Inventory'!$B74,'ATL RAW'!$L:$L,'ATL GA Inventory'!AN$3)+SUMIFS('ATL CR'!$J:$J,'ATL CR'!$I:$I,'ATL GA Inventory'!$B74,'ATL CR'!$L:$L,'ATL GA Inventory'!AN$3)</f>
        <v>0</v>
      </c>
      <c r="AO74" s="16">
        <f>SUMIFS('ATL RAW'!$J:$J,'ATL RAW'!$I:$I,'ATL GA Inventory'!$B74,'ATL RAW'!$L:$L,'ATL GA Inventory'!AO$3)+SUMIFS('ATL CR'!$J:$J,'ATL CR'!$I:$I,'ATL GA Inventory'!$B74,'ATL CR'!$L:$L,'ATL GA Inventory'!AO$3)</f>
        <v>0</v>
      </c>
      <c r="AP74" s="16">
        <f>SUMIFS('ATL RAW'!$J:$J,'ATL RAW'!$I:$I,'ATL GA Inventory'!$B74,'ATL RAW'!$L:$L,'ATL GA Inventory'!AP$3)+SUMIFS('ATL CR'!$J:$J,'ATL CR'!$I:$I,'ATL GA Inventory'!$B74,'ATL CR'!$L:$L,'ATL GA Inventory'!AP$3)</f>
        <v>0</v>
      </c>
      <c r="AQ74" s="16">
        <f>SUMIFS('ATL RAW'!$J:$J,'ATL RAW'!$I:$I,'ATL GA Inventory'!$B74,'ATL RAW'!$L:$L,'ATL GA Inventory'!AQ$3)+SUMIFS('ATL CR'!$J:$J,'ATL CR'!$I:$I,'ATL GA Inventory'!$B74,'ATL CR'!$L:$L,'ATL GA Inventory'!AQ$3)</f>
        <v>0</v>
      </c>
      <c r="AR74" s="16">
        <f>SUMIFS('ATL RAW'!$J:$J,'ATL RAW'!$I:$I,'ATL GA Inventory'!$B74,'ATL RAW'!$L:$L,'ATL GA Inventory'!AR$3)+SUMIFS('ATL CR'!$J:$J,'ATL CR'!$I:$I,'ATL GA Inventory'!$B74,'ATL CR'!$L:$L,'ATL GA Inventory'!AR$3)</f>
        <v>0</v>
      </c>
      <c r="AS74" s="16">
        <f>SUMIFS('ATL RAW'!$J:$J,'ATL RAW'!$I:$I,'ATL GA Inventory'!$B74,'ATL RAW'!$L:$L,'ATL GA Inventory'!AS$3)+SUMIFS('ATL CR'!$J:$J,'ATL CR'!$I:$I,'ATL GA Inventory'!$B74,'ATL CR'!$L:$L,'ATL GA Inventory'!AS$3)</f>
        <v>0</v>
      </c>
      <c r="AT74" s="16">
        <f>SUMIFS('ATL RAW'!$J:$J,'ATL RAW'!$I:$I,'ATL GA Inventory'!$B74,'ATL RAW'!$L:$L,'ATL GA Inventory'!AT$3)+SUMIFS('ATL CR'!$J:$J,'ATL CR'!$I:$I,'ATL GA Inventory'!$B74,'ATL CR'!$L:$L,'ATL GA Inventory'!AT$3)</f>
        <v>0</v>
      </c>
      <c r="AU74" s="16">
        <f>SUMIFS('ATL RAW'!$J:$J,'ATL RAW'!$I:$I,'ATL GA Inventory'!$B74,'ATL RAW'!$L:$L,'ATL GA Inventory'!AU$3)+SUMIFS('ATL CR'!$J:$J,'ATL CR'!$I:$I,'ATL GA Inventory'!$B74,'ATL CR'!$L:$L,'ATL GA Inventory'!AU$3)</f>
        <v>0</v>
      </c>
      <c r="AV74" s="16">
        <f>SUMIFS('ATL RAW'!$J:$J,'ATL RAW'!$I:$I,'ATL GA Inventory'!$B74,'ATL RAW'!$L:$L,'ATL GA Inventory'!AV$3)+SUMIFS('ATL CR'!$J:$J,'ATL CR'!$I:$I,'ATL GA Inventory'!$B74,'ATL CR'!$L:$L,'ATL GA Inventory'!AV$3)</f>
        <v>0</v>
      </c>
      <c r="AW74" s="16">
        <f>SUMIFS('ATL RAW'!$J:$J,'ATL RAW'!$I:$I,'ATL GA Inventory'!$B74,'ATL RAW'!$L:$L,'ATL GA Inventory'!AW$3)+SUMIFS('ATL CR'!$J:$J,'ATL CR'!$I:$I,'ATL GA Inventory'!$B74,'ATL CR'!$L:$L,'ATL GA Inventory'!AW$3)</f>
        <v>0</v>
      </c>
      <c r="AX74" s="16">
        <f>SUMIFS('ATL RAW'!$J:$J,'ATL RAW'!$I:$I,'ATL GA Inventory'!$B74,'ATL RAW'!$L:$L,'ATL GA Inventory'!AX$3)+SUMIFS('ATL CR'!$J:$J,'ATL CR'!$I:$I,'ATL GA Inventory'!$B74,'ATL CR'!$L:$L,'ATL GA Inventory'!AX$3)</f>
        <v>0</v>
      </c>
      <c r="AY74" s="16">
        <f>SUMIFS('ATL RAW'!$J:$J,'ATL RAW'!$I:$I,'ATL GA Inventory'!$B74,'ATL RAW'!$L:$L,'ATL GA Inventory'!AY$3)+SUMIFS('ATL CR'!$J:$J,'ATL CR'!$I:$I,'ATL GA Inventory'!$B74,'ATL CR'!$L:$L,'ATL GA Inventory'!AY$3)</f>
        <v>0</v>
      </c>
      <c r="AZ74" s="16">
        <f>SUMIFS('ATL RAW'!$J:$J,'ATL RAW'!$I:$I,'ATL GA Inventory'!$B74,'ATL RAW'!$L:$L,'ATL GA Inventory'!AZ$3)+SUMIFS('ATL CR'!$J:$J,'ATL CR'!$I:$I,'ATL GA Inventory'!$B74,'ATL CR'!$L:$L,'ATL GA Inventory'!AZ$3)</f>
        <v>0</v>
      </c>
      <c r="BA74" s="16">
        <f>SUMIFS('ATL RAW'!$J:$J,'ATL RAW'!$I:$I,'ATL GA Inventory'!$B74,'ATL RAW'!$L:$L,'ATL GA Inventory'!BA$3)+SUMIFS('ATL CR'!$J:$J,'ATL CR'!$I:$I,'ATL GA Inventory'!$B74,'ATL CR'!$L:$L,'ATL GA Inventory'!BA$3)</f>
        <v>0</v>
      </c>
      <c r="BB74" s="16">
        <f>SUMIFS('ATL RAW'!$J:$J,'ATL RAW'!$I:$I,'ATL GA Inventory'!$B74,'ATL RAW'!$L:$L,'ATL GA Inventory'!BB$3)+SUMIFS('ATL CR'!$J:$J,'ATL CR'!$I:$I,'ATL GA Inventory'!$B74,'ATL CR'!$L:$L,'ATL GA Inventory'!BB$3)</f>
        <v>0</v>
      </c>
      <c r="BC74" s="16">
        <f>SUMIFS('ATL RAW'!$J:$J,'ATL RAW'!$I:$I,'ATL GA Inventory'!$B74,'ATL RAW'!$L:$L,'ATL GA Inventory'!BC$3)+SUMIFS('ATL CR'!$J:$J,'ATL CR'!$I:$I,'ATL GA Inventory'!$B74,'ATL CR'!$L:$L,'ATL GA Inventory'!BC$3)</f>
        <v>0</v>
      </c>
      <c r="BD74" s="16">
        <f>SUMIFS('ATL RAW'!$J:$J,'ATL RAW'!$I:$I,'ATL GA Inventory'!$B74,'ATL RAW'!$L:$L,'ATL GA Inventory'!BD$3)+SUMIFS('ATL CR'!$J:$J,'ATL CR'!$I:$I,'ATL GA Inventory'!$B74,'ATL CR'!$L:$L,'ATL GA Inventory'!BD$3)</f>
        <v>0</v>
      </c>
      <c r="BE74" s="16">
        <f>SUMIFS('ATL RAW'!$J:$J,'ATL RAW'!$I:$I,'ATL GA Inventory'!$B74,'ATL RAW'!$L:$L,'ATL GA Inventory'!BE$3)+SUMIFS('ATL CR'!$J:$J,'ATL CR'!$I:$I,'ATL GA Inventory'!$B74,'ATL CR'!$L:$L,'ATL GA Inventory'!BE$3)</f>
        <v>0</v>
      </c>
      <c r="BF74" s="16">
        <f>SUMIFS('ATL RAW'!$J:$J,'ATL RAW'!$I:$I,'ATL GA Inventory'!$B74,'ATL RAW'!$L:$L,'ATL GA Inventory'!BF$3)+SUMIFS('ATL CR'!$J:$J,'ATL CR'!$I:$I,'ATL GA Inventory'!$B74,'ATL CR'!$L:$L,'ATL GA Inventory'!BF$3)</f>
        <v>0</v>
      </c>
      <c r="BG74" s="16">
        <f>SUMIFS('ATL RAW'!$J:$J,'ATL RAW'!$I:$I,'ATL GA Inventory'!$B74,'ATL RAW'!$L:$L,'ATL GA Inventory'!BG$3)+SUMIFS('ATL CR'!$J:$J,'ATL CR'!$I:$I,'ATL GA Inventory'!$B74,'ATL CR'!$L:$L,'ATL GA Inventory'!BG$3)</f>
        <v>0</v>
      </c>
      <c r="BH74" s="16">
        <f>SUMIFS('ATL RAW'!$J:$J,'ATL RAW'!$I:$I,'ATL GA Inventory'!$B74,'ATL RAW'!$L:$L,'ATL GA Inventory'!BH$3)+SUMIFS('ATL CR'!$J:$J,'ATL CR'!$I:$I,'ATL GA Inventory'!$B74,'ATL CR'!$L:$L,'ATL GA Inventory'!BH$3)</f>
        <v>0</v>
      </c>
      <c r="BI74" s="16">
        <f>SUMIFS('ATL RAW'!$J:$J,'ATL RAW'!$I:$I,'ATL GA Inventory'!$B74,'ATL RAW'!$L:$L,'ATL GA Inventory'!BI$3)+SUMIFS('ATL CR'!$J:$J,'ATL CR'!$I:$I,'ATL GA Inventory'!$B74,'ATL CR'!$L:$L,'ATL GA Inventory'!BI$3)</f>
        <v>116</v>
      </c>
      <c r="BJ74" s="16">
        <f>SUMIFS('ATL RAW'!$J:$J,'ATL RAW'!$I:$I,'ATL GA Inventory'!$B74,'ATL RAW'!$L:$L,'ATL GA Inventory'!BJ$3)+SUMIFS('ATL CR'!$J:$J,'ATL CR'!$I:$I,'ATL GA Inventory'!$B74,'ATL CR'!$L:$L,'ATL GA Inventory'!BJ$3)</f>
        <v>2378</v>
      </c>
      <c r="BK74" s="16">
        <f>SUMIFS('ATL RAW'!$J:$J,'ATL RAW'!$I:$I,'ATL GA Inventory'!$B74,'ATL RAW'!$L:$L,'ATL GA Inventory'!BK$3)+SUMIFS('ATL CR'!$J:$J,'ATL CR'!$I:$I,'ATL GA Inventory'!$B74,'ATL CR'!$L:$L,'ATL GA Inventory'!BK$3)</f>
        <v>0</v>
      </c>
      <c r="BL74" s="16">
        <f>SUMIFS('ATL RAW'!$J:$J,'ATL RAW'!$I:$I,'ATL GA Inventory'!$B74,'ATL RAW'!$L:$L,'ATL GA Inventory'!BL$3)+SUMIFS('ATL CR'!$J:$J,'ATL CR'!$I:$I,'ATL GA Inventory'!$B74,'ATL CR'!$L:$L,'ATL GA Inventory'!BL$3)</f>
        <v>1218</v>
      </c>
      <c r="BM74" s="16">
        <f>SUMIFS('ATL RAW'!$J:$J,'ATL RAW'!$I:$I,'ATL GA Inventory'!$B74,'ATL RAW'!$L:$L,'ATL GA Inventory'!BM$3)+SUMIFS('ATL CR'!$J:$J,'ATL CR'!$I:$I,'ATL GA Inventory'!$B74,'ATL CR'!$L:$L,'ATL GA Inventory'!BM$3)</f>
        <v>0</v>
      </c>
      <c r="BN74" s="16">
        <f>SUMIFS('ATL RAW'!$J:$J,'ATL RAW'!$I:$I,'ATL GA Inventory'!$B74,'ATL RAW'!$L:$L,'ATL GA Inventory'!BN$3)+SUMIFS('ATL CR'!$J:$J,'ATL CR'!$I:$I,'ATL GA Inventory'!$B74,'ATL CR'!$L:$L,'ATL GA Inventory'!BN$3)</f>
        <v>0</v>
      </c>
      <c r="BO74" s="16">
        <f>SUMIFS('ATL RAW'!$J:$J,'ATL RAW'!$I:$I,'ATL GA Inventory'!$B74,'ATL RAW'!$L:$L,'ATL GA Inventory'!BO$3)+SUMIFS('ATL CR'!$J:$J,'ATL CR'!$I:$I,'ATL GA Inventory'!$B74,'ATL CR'!$L:$L,'ATL GA Inventory'!BO$3)</f>
        <v>0</v>
      </c>
      <c r="BP74" s="16">
        <f>SUMIFS('ATL RAW'!$J:$J,'ATL RAW'!$I:$I,'ATL GA Inventory'!$B74,'ATL RAW'!$L:$L,'ATL GA Inventory'!BP$3)+SUMIFS('ATL CR'!$J:$J,'ATL CR'!$I:$I,'ATL GA Inventory'!$B74,'ATL CR'!$L:$L,'ATL GA Inventory'!BP$3)</f>
        <v>1914</v>
      </c>
      <c r="BQ74" s="16">
        <f>SUMIFS('ATL RAW'!$J:$J,'ATL RAW'!$I:$I,'ATL GA Inventory'!$B74,'ATL RAW'!$L:$L,'ATL GA Inventory'!BQ$3)+SUMIFS('ATL CR'!$J:$J,'ATL CR'!$I:$I,'ATL GA Inventory'!$B74,'ATL CR'!$L:$L,'ATL GA Inventory'!BQ$3)</f>
        <v>0</v>
      </c>
      <c r="BR74" s="16">
        <f>SUMIFS('ATL RAW'!$J:$J,'ATL RAW'!$I:$I,'ATL GA Inventory'!$B74,'ATL RAW'!$L:$L,'ATL GA Inventory'!BR$3)+SUMIFS('ATL CR'!$J:$J,'ATL CR'!$I:$I,'ATL GA Inventory'!$B74,'ATL CR'!$L:$L,'ATL GA Inventory'!BR$3)</f>
        <v>0</v>
      </c>
      <c r="BS74" s="16">
        <f>SUMIFS('ATL RAW'!$J:$J,'ATL RAW'!$I:$I,'ATL GA Inventory'!$B74,'ATL RAW'!$L:$L,'ATL GA Inventory'!BS$3)+SUMIFS('ATL CR'!$J:$J,'ATL CR'!$I:$I,'ATL GA Inventory'!$B74,'ATL CR'!$L:$L,'ATL GA Inventory'!BS$3)</f>
        <v>0</v>
      </c>
      <c r="BT74" s="16">
        <f>SUMIFS('ATL RAW'!$J:$J,'ATL RAW'!$I:$I,'ATL GA Inventory'!$B74,'ATL RAW'!$L:$L,'ATL GA Inventory'!BT$3)+SUMIFS('ATL CR'!$J:$J,'ATL CR'!$I:$I,'ATL GA Inventory'!$B74,'ATL CR'!$L:$L,'ATL GA Inventory'!BT$3)</f>
        <v>0</v>
      </c>
      <c r="BU74" s="16">
        <f>SUMIFS('ATL RAW'!$J:$J,'ATL RAW'!$I:$I,'ATL GA Inventory'!$B74,'ATL RAW'!$L:$L,'ATL GA Inventory'!BU$3)+SUMIFS('ATL CR'!$J:$J,'ATL CR'!$I:$I,'ATL GA Inventory'!$B74,'ATL CR'!$L:$L,'ATL GA Inventory'!BU$3)</f>
        <v>0</v>
      </c>
      <c r="BV74" s="16">
        <f>SUMIFS('ATL RAW'!$J:$J,'ATL RAW'!$I:$I,'ATL GA Inventory'!$B74,'ATL RAW'!$L:$L,'ATL GA Inventory'!BV$3)+SUMIFS('ATL CR'!$J:$J,'ATL CR'!$I:$I,'ATL GA Inventory'!$B74,'ATL CR'!$L:$L,'ATL GA Inventory'!BV$3)</f>
        <v>0</v>
      </c>
      <c r="BW74" s="16">
        <f>SUMIFS('ATL RAW'!$J:$J,'ATL RAW'!$I:$I,'ATL GA Inventory'!$B74,'ATL RAW'!$L:$L,'ATL GA Inventory'!BW$3)+SUMIFS('ATL CR'!$J:$J,'ATL CR'!$I:$I,'ATL GA Inventory'!$B74,'ATL CR'!$L:$L,'ATL GA Inventory'!BW$3)</f>
        <v>0</v>
      </c>
      <c r="BX74" s="16">
        <f>SUMIFS('ATL RAW'!$J:$J,'ATL RAW'!$I:$I,'ATL GA Inventory'!$B74,'ATL RAW'!$L:$L,'ATL GA Inventory'!BX$3)+SUMIFS('ATL CR'!$J:$J,'ATL CR'!$I:$I,'ATL GA Inventory'!$B74,'ATL CR'!$L:$L,'ATL GA Inventory'!BX$3)</f>
        <v>0</v>
      </c>
      <c r="BY74" s="16">
        <f>SUMIFS('ATL RAW'!$J:$J,'ATL RAW'!$I:$I,'ATL GA Inventory'!$B74,'ATL RAW'!$L:$L,'ATL GA Inventory'!BY$3)+SUMIFS('ATL CR'!$J:$J,'ATL CR'!$I:$I,'ATL GA Inventory'!$B74,'ATL CR'!$L:$L,'ATL GA Inventory'!BY$3)</f>
        <v>0</v>
      </c>
      <c r="BZ74" s="16">
        <f>SUMIFS('ATL RAW'!$J:$J,'ATL RAW'!$I:$I,'ATL GA Inventory'!$B74,'ATL RAW'!$L:$L,'ATL GA Inventory'!BZ$3)+SUMIFS('ATL CR'!$J:$J,'ATL CR'!$I:$I,'ATL GA Inventory'!$B74,'ATL CR'!$L:$L,'ATL GA Inventory'!BZ$3)</f>
        <v>0</v>
      </c>
      <c r="CA74" s="16">
        <f>SUMIFS('ATL RAW'!$J:$J,'ATL RAW'!$I:$I,'ATL GA Inventory'!$B74,'ATL RAW'!$L:$L,'ATL GA Inventory'!CA$3)+SUMIFS('ATL CR'!$J:$J,'ATL CR'!$I:$I,'ATL GA Inventory'!$B74,'ATL CR'!$L:$L,'ATL GA Inventory'!CA$3)</f>
        <v>0</v>
      </c>
      <c r="CB74" s="16">
        <f>SUMIFS('ATL RAW'!$J:$J,'ATL RAW'!$I:$I,'ATL GA Inventory'!$B74,'ATL RAW'!$L:$L,'ATL GA Inventory'!CB$3)+SUMIFS('ATL CR'!$J:$J,'ATL CR'!$I:$I,'ATL GA Inventory'!$B74,'ATL CR'!$L:$L,'ATL GA Inventory'!CB$3)</f>
        <v>0</v>
      </c>
      <c r="CC74" s="16">
        <f>SUMIFS('ATL RAW'!$J:$J,'ATL RAW'!$I:$I,'ATL GA Inventory'!$B74,'ATL RAW'!$L:$L,'ATL GA Inventory'!CC$3)+SUMIFS('ATL CR'!$J:$J,'ATL CR'!$I:$I,'ATL GA Inventory'!$B74,'ATL CR'!$L:$L,'ATL GA Inventory'!CC$3)</f>
        <v>0</v>
      </c>
      <c r="CD74" s="16">
        <f>SUMIFS('ATL RAW'!$J:$J,'ATL RAW'!$I:$I,'ATL GA Inventory'!$B74,'ATL RAW'!$L:$L,'ATL GA Inventory'!CD$3)+SUMIFS('ATL CR'!$J:$J,'ATL CR'!$I:$I,'ATL GA Inventory'!$B74,'ATL CR'!$L:$L,'ATL GA Inventory'!CD$3)</f>
        <v>0</v>
      </c>
      <c r="CE74" s="16">
        <f>SUMIFS('ATL RAW'!$J:$J,'ATL RAW'!$I:$I,'ATL GA Inventory'!$B74,'ATL RAW'!$L:$L,'ATL GA Inventory'!CE$3)+SUMIFS('ATL CR'!$J:$J,'ATL CR'!$I:$I,'ATL GA Inventory'!$B74,'ATL CR'!$L:$L,'ATL GA Inventory'!CE$3)</f>
        <v>0</v>
      </c>
      <c r="CF74" s="16">
        <f>SUMIFS('ATL RAW'!$J:$J,'ATL RAW'!$I:$I,'ATL GA Inventory'!$B74,'ATL RAW'!$L:$L,'ATL GA Inventory'!CF$3)+SUMIFS('ATL CR'!$J:$J,'ATL CR'!$I:$I,'ATL GA Inventory'!$B74,'ATL CR'!$L:$L,'ATL GA Inventory'!CF$3)</f>
        <v>0</v>
      </c>
      <c r="CG74" s="16">
        <f>SUMIFS('ATL RAW'!$J:$J,'ATL RAW'!$I:$I,'ATL GA Inventory'!$B74,'ATL RAW'!$L:$L,'ATL GA Inventory'!CG$3)+SUMIFS('ATL CR'!$J:$J,'ATL CR'!$I:$I,'ATL GA Inventory'!$B74,'ATL CR'!$L:$L,'ATL GA Inventory'!CG$3)</f>
        <v>0</v>
      </c>
      <c r="CH74" s="16">
        <f>SUMIFS('ATL RAW'!$J:$J,'ATL RAW'!$I:$I,'ATL GA Inventory'!$B74,'ATL RAW'!$L:$L,'ATL GA Inventory'!CH$3)+SUMIFS('ATL CR'!$J:$J,'ATL CR'!$I:$I,'ATL GA Inventory'!$B74,'ATL CR'!$L:$L,'ATL GA Inventory'!CH$3)</f>
        <v>0</v>
      </c>
      <c r="CI74" s="16">
        <f>SUMIFS('ATL RAW'!$J:$J,'ATL RAW'!$I:$I,'ATL GA Inventory'!$B74,'ATL RAW'!$L:$L,'ATL GA Inventory'!CI$3)+SUMIFS('ATL CR'!$J:$J,'ATL CR'!$I:$I,'ATL GA Inventory'!$B74,'ATL CR'!$L:$L,'ATL GA Inventory'!CI$3)</f>
        <v>0</v>
      </c>
      <c r="CJ74" s="16">
        <f>SUMIFS('ATL RAW'!$J:$J,'ATL RAW'!$I:$I,'ATL GA Inventory'!$B74,'ATL RAW'!$L:$L,'ATL GA Inventory'!CJ$3)+SUMIFS('ATL CR'!$J:$J,'ATL CR'!$I:$I,'ATL GA Inventory'!$B74,'ATL CR'!$L:$L,'ATL GA Inventory'!CJ$3)</f>
        <v>0</v>
      </c>
      <c r="CK74" s="16">
        <f>SUMIFS('ATL RAW'!$J:$J,'ATL RAW'!$I:$I,'ATL GA Inventory'!$B74,'ATL RAW'!$L:$L,'ATL GA Inventory'!CK$3)+SUMIFS('ATL CR'!$J:$J,'ATL CR'!$I:$I,'ATL GA Inventory'!$B74,'ATL CR'!$L:$L,'ATL GA Inventory'!CK$3)</f>
        <v>0</v>
      </c>
      <c r="CL74" s="16">
        <f>SUMIFS('ATL RAW'!$J:$J,'ATL RAW'!$I:$I,'ATL GA Inventory'!$B74,'ATL RAW'!$L:$L,'ATL GA Inventory'!CL$3)+SUMIFS('ATL CR'!$J:$J,'ATL CR'!$I:$I,'ATL GA Inventory'!$B74,'ATL CR'!$L:$L,'ATL GA Inventory'!CL$3)</f>
        <v>1276</v>
      </c>
      <c r="CM74" s="16">
        <f>SUMIFS('ATL RAW'!$J:$J,'ATL RAW'!$I:$I,'ATL GA Inventory'!$B74,'ATL RAW'!$L:$L,'ATL GA Inventory'!CM$3)+SUMIFS('ATL CR'!$J:$J,'ATL CR'!$I:$I,'ATL GA Inventory'!$B74,'ATL CR'!$L:$L,'ATL GA Inventory'!CM$3)</f>
        <v>0</v>
      </c>
      <c r="CN74" s="16">
        <f>SUMIFS('ATL RAW'!$J:$J,'ATL RAW'!$I:$I,'ATL GA Inventory'!$B74,'ATL RAW'!$L:$L,'ATL GA Inventory'!CN$3)+SUMIFS('ATL CR'!$J:$J,'ATL CR'!$I:$I,'ATL GA Inventory'!$B74,'ATL CR'!$L:$L,'ATL GA Inventory'!CN$3)</f>
        <v>0</v>
      </c>
      <c r="CO74" s="16">
        <f>SUMIFS('ATL RAW'!$J:$J,'ATL RAW'!$I:$I,'ATL GA Inventory'!$B74,'ATL RAW'!$L:$L,'ATL GA Inventory'!CO$3)+SUMIFS('ATL CR'!$J:$J,'ATL CR'!$I:$I,'ATL GA Inventory'!$B74,'ATL CR'!$L:$L,'ATL GA Inventory'!CO$3)</f>
        <v>0</v>
      </c>
      <c r="CP74" s="16">
        <f>SUMIFS('ATL RAW'!$J:$J,'ATL RAW'!$I:$I,'ATL GA Inventory'!$B74,'ATL RAW'!$L:$L,'ATL GA Inventory'!CP$3)+SUMIFS('ATL CR'!$J:$J,'ATL CR'!$I:$I,'ATL GA Inventory'!$B74,'ATL CR'!$L:$L,'ATL GA Inventory'!CP$3)</f>
        <v>0</v>
      </c>
      <c r="CQ74" s="16">
        <f>SUMIFS('ATL RAW'!$J:$J,'ATL RAW'!$I:$I,'ATL GA Inventory'!$B74,'ATL RAW'!$L:$L,'ATL GA Inventory'!CQ$3)+SUMIFS('ATL CR'!$J:$J,'ATL CR'!$I:$I,'ATL GA Inventory'!$B74,'ATL CR'!$L:$L,'ATL GA Inventory'!CQ$3)</f>
        <v>0</v>
      </c>
      <c r="CR74" s="16">
        <f>SUMIFS('ATL RAW'!$J:$J,'ATL RAW'!$I:$I,'ATL GA Inventory'!$B74,'ATL RAW'!$L:$L,'ATL GA Inventory'!CR$3)+SUMIFS('ATL CR'!$J:$J,'ATL CR'!$I:$I,'ATL GA Inventory'!$B74,'ATL CR'!$L:$L,'ATL GA Inventory'!CR$3)</f>
        <v>0</v>
      </c>
      <c r="CS74" s="16">
        <f>SUMIFS('ATL RAW'!$J:$J,'ATL RAW'!$I:$I,'ATL GA Inventory'!$B74,'ATL RAW'!$L:$L,'ATL GA Inventory'!CS$3)+SUMIFS('ATL CR'!$J:$J,'ATL CR'!$I:$I,'ATL GA Inventory'!$B74,'ATL CR'!$L:$L,'ATL GA Inventory'!CS$3)</f>
        <v>0</v>
      </c>
      <c r="CT74" s="16">
        <f>SUMIFS('ATL RAW'!$J:$J,'ATL RAW'!$I:$I,'ATL GA Inventory'!$B74,'ATL RAW'!$L:$L,'ATL GA Inventory'!CT$3)+SUMIFS('ATL CR'!$J:$J,'ATL CR'!$I:$I,'ATL GA Inventory'!$B74,'ATL CR'!$L:$L,'ATL GA Inventory'!CT$3)</f>
        <v>0</v>
      </c>
      <c r="CU74" s="16">
        <f>SUMIFS('ATL RAW'!$J:$J,'ATL RAW'!$I:$I,'ATL GA Inventory'!$B74,'ATL RAW'!$L:$L,'ATL GA Inventory'!CU$3)+SUMIFS('ATL CR'!$J:$J,'ATL CR'!$I:$I,'ATL GA Inventory'!$B74,'ATL CR'!$L:$L,'ATL GA Inventory'!CU$3)</f>
        <v>0</v>
      </c>
      <c r="CV74" s="16">
        <f>SUMIFS('ATL RAW'!$J:$J,'ATL RAW'!$I:$I,'ATL GA Inventory'!$B74,'ATL RAW'!$L:$L,'ATL GA Inventory'!CV$3)+SUMIFS('ATL CR'!$J:$J,'ATL CR'!$I:$I,'ATL GA Inventory'!$B74,'ATL CR'!$L:$L,'ATL GA Inventory'!CV$3)</f>
        <v>0</v>
      </c>
      <c r="CW74" s="16">
        <f>SUMIFS('ATL RAW'!$J:$J,'ATL RAW'!$I:$I,'ATL GA Inventory'!$B74,'ATL RAW'!$L:$L,'ATL GA Inventory'!CW$3)+SUMIFS('ATL CR'!$J:$J,'ATL CR'!$I:$I,'ATL GA Inventory'!$B74,'ATL CR'!$L:$L,'ATL GA Inventory'!CW$3)</f>
        <v>0</v>
      </c>
      <c r="CX74" s="16">
        <f>SUMIFS('ATL RAW'!$J:$J,'ATL RAW'!$I:$I,'ATL GA Inventory'!$B74,'ATL RAW'!$L:$L,'ATL GA Inventory'!CX$3)+SUMIFS('ATL CR'!$J:$J,'ATL CR'!$I:$I,'ATL GA Inventory'!$B74,'ATL CR'!$L:$L,'ATL GA Inventory'!CX$3)</f>
        <v>0</v>
      </c>
      <c r="CY74" s="16">
        <f>SUMIFS('ATL RAW'!$J:$J,'ATL RAW'!$I:$I,'ATL GA Inventory'!$B74,'ATL RAW'!$L:$L,'ATL GA Inventory'!CY$3)+SUMIFS('ATL CR'!$J:$J,'ATL CR'!$I:$I,'ATL GA Inventory'!$B74,'ATL CR'!$L:$L,'ATL GA Inventory'!CY$3)</f>
        <v>0</v>
      </c>
      <c r="CZ74" s="16">
        <f>SUMIFS('ATL RAW'!$J:$J,'ATL RAW'!$I:$I,'ATL GA Inventory'!$B74,'ATL RAW'!$L:$L,'ATL GA Inventory'!CZ$3)+SUMIFS('ATL CR'!$J:$J,'ATL CR'!$I:$I,'ATL GA Inventory'!$B74,'ATL CR'!$L:$L,'ATL GA Inventory'!CZ$3)</f>
        <v>0</v>
      </c>
      <c r="DA74" s="16">
        <f>SUMIFS('ATL RAW'!$J:$J,'ATL RAW'!$I:$I,'ATL GA Inventory'!$B74,'ATL RAW'!$L:$L,'ATL GA Inventory'!DA$3)+SUMIFS('ATL CR'!$J:$J,'ATL CR'!$I:$I,'ATL GA Inventory'!$B74,'ATL CR'!$L:$L,'ATL GA Inventory'!DA$3)</f>
        <v>0</v>
      </c>
      <c r="DB74" s="16">
        <f>SUMIFS('ATL RAW'!$J:$J,'ATL RAW'!$I:$I,'ATL GA Inventory'!$B74,'ATL RAW'!$L:$L,'ATL GA Inventory'!DB$3)+SUMIFS('ATL CR'!$J:$J,'ATL CR'!$I:$I,'ATL GA Inventory'!$B74,'ATL CR'!$L:$L,'ATL GA Inventory'!DB$3)</f>
        <v>0</v>
      </c>
      <c r="DC74" s="16">
        <f>SUMIFS('ATL RAW'!$J:$J,'ATL RAW'!$I:$I,'ATL GA Inventory'!$B74,'ATL RAW'!$L:$L,'ATL GA Inventory'!DC$3)+SUMIFS('ATL CR'!$J:$J,'ATL CR'!$I:$I,'ATL GA Inventory'!$B74,'ATL CR'!$L:$L,'ATL GA Inventory'!DC$3)</f>
        <v>0</v>
      </c>
      <c r="DD74" s="16">
        <f>SUMIFS('ATL RAW'!$J:$J,'ATL RAW'!$I:$I,'ATL GA Inventory'!$B74,'ATL RAW'!$L:$L,'ATL GA Inventory'!DD$3)+SUMIFS('ATL CR'!$J:$J,'ATL CR'!$I:$I,'ATL GA Inventory'!$B74,'ATL CR'!$L:$L,'ATL GA Inventory'!DD$3)</f>
        <v>0</v>
      </c>
      <c r="DE74" s="16">
        <f>SUMIFS('ATL RAW'!$J:$J,'ATL RAW'!$I:$I,'ATL GA Inventory'!$B74,'ATL RAW'!$L:$L,'ATL GA Inventory'!DE$3)+SUMIFS('ATL CR'!$J:$J,'ATL CR'!$I:$I,'ATL GA Inventory'!$B74,'ATL CR'!$L:$L,'ATL GA Inventory'!DE$3)</f>
        <v>0</v>
      </c>
      <c r="DF74" s="16">
        <f>SUMIFS('ATL RAW'!$J:$J,'ATL RAW'!$I:$I,'ATL GA Inventory'!$B74,'ATL RAW'!$L:$L,'ATL GA Inventory'!DF$3)+SUMIFS('ATL CR'!$J:$J,'ATL CR'!$I:$I,'ATL GA Inventory'!$B74,'ATL CR'!$L:$L,'ATL GA Inventory'!DF$3)</f>
        <v>0</v>
      </c>
      <c r="DG74" s="16">
        <f>SUMIFS('ATL RAW'!$J:$J,'ATL RAW'!$I:$I,'ATL GA Inventory'!$B74,'ATL RAW'!$L:$L,'ATL GA Inventory'!DG$3)+SUMIFS('ATL CR'!$J:$J,'ATL CR'!$I:$I,'ATL GA Inventory'!$B74,'ATL CR'!$L:$L,'ATL GA Inventory'!DG$3)</f>
        <v>0</v>
      </c>
      <c r="DH74" s="16">
        <f>SUMIFS('ATL RAW'!$J:$J,'ATL RAW'!$I:$I,'ATL GA Inventory'!$B74,'ATL RAW'!$L:$L,'ATL GA Inventory'!DH$3)+SUMIFS('ATL CR'!$J:$J,'ATL CR'!$I:$I,'ATL GA Inventory'!$B74,'ATL CR'!$L:$L,'ATL GA Inventory'!DH$3)</f>
        <v>0</v>
      </c>
      <c r="DI74" s="16">
        <f>SUMIFS('ATL RAW'!$J:$J,'ATL RAW'!$I:$I,'ATL GA Inventory'!$B74,'ATL RAW'!$L:$L,'ATL GA Inventory'!DI$3)+SUMIFS('ATL CR'!$J:$J,'ATL CR'!$I:$I,'ATL GA Inventory'!$B74,'ATL CR'!$L:$L,'ATL GA Inventory'!DI$3)</f>
        <v>0</v>
      </c>
      <c r="DJ74" s="16">
        <f>SUMIFS('ATL RAW'!$J:$J,'ATL RAW'!$I:$I,'ATL GA Inventory'!$B74,'ATL RAW'!$L:$L,'ATL GA Inventory'!DJ$3)+SUMIFS('ATL CR'!$J:$J,'ATL CR'!$I:$I,'ATL GA Inventory'!$B74,'ATL CR'!$L:$L,'ATL GA Inventory'!DJ$3)</f>
        <v>0</v>
      </c>
      <c r="DK74" s="16">
        <f>SUMIFS('ATL RAW'!$J:$J,'ATL RAW'!$I:$I,'ATL GA Inventory'!$B74,'ATL RAW'!$L:$L,'ATL GA Inventory'!DK$3)+SUMIFS('ATL CR'!$J:$J,'ATL CR'!$I:$I,'ATL GA Inventory'!$B74,'ATL CR'!$L:$L,'ATL GA Inventory'!DK$3)</f>
        <v>0</v>
      </c>
      <c r="DL74" s="16">
        <f>SUMIFS('ATL RAW'!$J:$J,'ATL RAW'!$I:$I,'ATL GA Inventory'!$B74,'ATL RAW'!$L:$L,'ATL GA Inventory'!DL$3)+SUMIFS('ATL CR'!$J:$J,'ATL CR'!$I:$I,'ATL GA Inventory'!$B74,'ATL CR'!$L:$L,'ATL GA Inventory'!DL$3)</f>
        <v>0</v>
      </c>
      <c r="DM74" s="16">
        <f>SUMIFS('ATL RAW'!$J:$J,'ATL RAW'!$I:$I,'ATL GA Inventory'!$B74,'ATL RAW'!$L:$L,'ATL GA Inventory'!DM$3)+SUMIFS('ATL CR'!$J:$J,'ATL CR'!$I:$I,'ATL GA Inventory'!$B74,'ATL CR'!$L:$L,'ATL GA Inventory'!DM$3)</f>
        <v>0</v>
      </c>
      <c r="DN74" s="16">
        <f>SUMIFS('ATL RAW'!$J:$J,'ATL RAW'!$I:$I,'ATL GA Inventory'!$B74,'ATL RAW'!$L:$L,'ATL GA Inventory'!DN$3)+SUMIFS('ATL CR'!$J:$J,'ATL CR'!$I:$I,'ATL GA Inventory'!$B74,'ATL CR'!$L:$L,'ATL GA Inventory'!DN$3)</f>
        <v>0</v>
      </c>
      <c r="DO74" s="16">
        <f>SUMIFS('ATL RAW'!$J:$J,'ATL RAW'!$I:$I,'ATL GA Inventory'!$B74,'ATL RAW'!$L:$L,'ATL GA Inventory'!DO$3)+SUMIFS('ATL CR'!$J:$J,'ATL CR'!$I:$I,'ATL GA Inventory'!$B74,'ATL CR'!$L:$L,'ATL GA Inventory'!DO$3)</f>
        <v>0</v>
      </c>
      <c r="DP74" s="16">
        <f>SUMIFS('ATL RAW'!$J:$J,'ATL RAW'!$I:$I,'ATL GA Inventory'!$B74,'ATL RAW'!$L:$L,'ATL GA Inventory'!DP$3)+SUMIFS('ATL CR'!$J:$J,'ATL CR'!$I:$I,'ATL GA Inventory'!$B74,'ATL CR'!$L:$L,'ATL GA Inventory'!DP$3)</f>
        <v>0</v>
      </c>
      <c r="DQ74" s="16">
        <f>SUMIFS('ATL RAW'!$J:$J,'ATL RAW'!$I:$I,'ATL GA Inventory'!$B74,'ATL RAW'!$L:$L,'ATL GA Inventory'!DQ$3)+SUMIFS('ATL CR'!$J:$J,'ATL CR'!$I:$I,'ATL GA Inventory'!$B74,'ATL CR'!$L:$L,'ATL GA Inventory'!DQ$3)</f>
        <v>0</v>
      </c>
      <c r="DR74" s="16">
        <f>SUMIFS('ATL RAW'!$J:$J,'ATL RAW'!$I:$I,'ATL GA Inventory'!$B74,'ATL RAW'!$L:$L,'ATL GA Inventory'!DR$3)+SUMIFS('ATL CR'!$J:$J,'ATL CR'!$I:$I,'ATL GA Inventory'!$B74,'ATL CR'!$L:$L,'ATL GA Inventory'!DR$3)</f>
        <v>0</v>
      </c>
      <c r="DS74" s="16">
        <f>SUMIFS('ATL RAW'!$J:$J,'ATL RAW'!$I:$I,'ATL GA Inventory'!$B74,'ATL RAW'!$L:$L,'ATL GA Inventory'!DS$3)+SUMIFS('ATL CR'!$J:$J,'ATL CR'!$I:$I,'ATL GA Inventory'!$B74,'ATL CR'!$L:$L,'ATL GA Inventory'!DS$3)</f>
        <v>0</v>
      </c>
      <c r="DT74" s="16">
        <f>SUMIFS('ATL RAW'!$J:$J,'ATL RAW'!$I:$I,'ATL GA Inventory'!$B74,'ATL RAW'!$L:$L,'ATL GA Inventory'!DT$3)+SUMIFS('ATL CR'!$J:$J,'ATL CR'!$I:$I,'ATL GA Inventory'!$B74,'ATL CR'!$L:$L,'ATL GA Inventory'!DT$3)</f>
        <v>0</v>
      </c>
      <c r="DU74" s="16">
        <f>SUMIFS('ATL RAW'!$J:$J,'ATL RAW'!$I:$I,'ATL GA Inventory'!$B74,'ATL RAW'!$L:$L,'ATL GA Inventory'!DU$3)+SUMIFS('ATL CR'!$J:$J,'ATL CR'!$I:$I,'ATL GA Inventory'!$B74,'ATL CR'!$L:$L,'ATL GA Inventory'!DU$3)</f>
        <v>0</v>
      </c>
      <c r="DV74" s="16">
        <f>SUMIFS('ATL RAW'!$J:$J,'ATL RAW'!$I:$I,'ATL GA Inventory'!$B74,'ATL RAW'!$L:$L,'ATL GA Inventory'!DV$3)+SUMIFS('ATL CR'!$J:$J,'ATL CR'!$I:$I,'ATL GA Inventory'!$B74,'ATL CR'!$L:$L,'ATL GA Inventory'!DV$3)</f>
        <v>0</v>
      </c>
      <c r="DW74" s="16">
        <f>SUMIFS('ATL RAW'!$J:$J,'ATL RAW'!$I:$I,'ATL GA Inventory'!$B74,'ATL RAW'!$L:$L,'ATL GA Inventory'!DW$3)+SUMIFS('ATL CR'!$J:$J,'ATL CR'!$I:$I,'ATL GA Inventory'!$B74,'ATL CR'!$L:$L,'ATL GA Inventory'!DW$3)</f>
        <v>0</v>
      </c>
      <c r="DX74" s="16">
        <f>SUMIFS('ATL RAW'!$J:$J,'ATL RAW'!$I:$I,'ATL GA Inventory'!$B74,'ATL RAW'!$L:$L,'ATL GA Inventory'!DX$3)+SUMIFS('ATL CR'!$J:$J,'ATL CR'!$I:$I,'ATL GA Inventory'!$B74,'ATL CR'!$L:$L,'ATL GA Inventory'!DX$3)</f>
        <v>0</v>
      </c>
      <c r="DY74" s="16">
        <f>SUMIFS('ATL RAW'!$J:$J,'ATL RAW'!$I:$I,'ATL GA Inventory'!$B74,'ATL RAW'!$L:$L,'ATL GA Inventory'!DY$3)+SUMIFS('ATL CR'!$J:$J,'ATL CR'!$I:$I,'ATL GA Inventory'!$B74,'ATL CR'!$L:$L,'ATL GA Inventory'!DY$3)</f>
        <v>0</v>
      </c>
      <c r="DZ74" s="16">
        <f>SUMIFS('ATL RAW'!$J:$J,'ATL RAW'!$I:$I,'ATL GA Inventory'!$B74,'ATL RAW'!$L:$L,'ATL GA Inventory'!DZ$3)+SUMIFS('ATL CR'!$J:$J,'ATL CR'!$I:$I,'ATL GA Inventory'!$B74,'ATL CR'!$L:$L,'ATL GA Inventory'!DZ$3)</f>
        <v>0</v>
      </c>
      <c r="EA74" s="16">
        <f>SUMIFS('ATL RAW'!$J:$J,'ATL RAW'!$I:$I,'ATL GA Inventory'!$B74,'ATL RAW'!$L:$L,'ATL GA Inventory'!EA$3)+SUMIFS('ATL CR'!$J:$J,'ATL CR'!$I:$I,'ATL GA Inventory'!$B74,'ATL CR'!$L:$L,'ATL GA Inventory'!EA$3)</f>
        <v>0</v>
      </c>
      <c r="EB74" s="16">
        <f>SUMIFS('ATL RAW'!$J:$J,'ATL RAW'!$I:$I,'ATL GA Inventory'!$B74,'ATL RAW'!$L:$L,'ATL GA Inventory'!EB$3)+SUMIFS('ATL CR'!$J:$J,'ATL CR'!$I:$I,'ATL GA Inventory'!$B74,'ATL CR'!$L:$L,'ATL GA Inventory'!EB$3)</f>
        <v>0</v>
      </c>
      <c r="EC74" s="16">
        <f>SUMIFS('ATL RAW'!$J:$J,'ATL RAW'!$I:$I,'ATL GA Inventory'!$B74,'ATL RAW'!$L:$L,'ATL GA Inventory'!EC$3)+SUMIFS('ATL CR'!$J:$J,'ATL CR'!$I:$I,'ATL GA Inventory'!$B74,'ATL CR'!$L:$L,'ATL GA Inventory'!EC$3)</f>
        <v>0</v>
      </c>
      <c r="ED74" s="16">
        <f>SUMIFS('ATL RAW'!$J:$J,'ATL RAW'!$I:$I,'ATL GA Inventory'!$B74,'ATL RAW'!$L:$L,'ATL GA Inventory'!ED$3)+SUMIFS('ATL CR'!$J:$J,'ATL CR'!$I:$I,'ATL GA Inventory'!$B74,'ATL CR'!$L:$L,'ATL GA Inventory'!ED$3)</f>
        <v>0</v>
      </c>
      <c r="EE74" s="16">
        <f>SUMIFS('ATL RAW'!$J:$J,'ATL RAW'!$I:$I,'ATL GA Inventory'!$B74,'ATL RAW'!$L:$L,'ATL GA Inventory'!EE$3)+SUMIFS('ATL CR'!$J:$J,'ATL CR'!$I:$I,'ATL GA Inventory'!$B74,'ATL CR'!$L:$L,'ATL GA Inventory'!EE$3)</f>
        <v>0</v>
      </c>
      <c r="EF74" s="16">
        <f>SUMIFS('ATL RAW'!$J:$J,'ATL RAW'!$I:$I,'ATL GA Inventory'!$B74,'ATL RAW'!$L:$L,'ATL GA Inventory'!EF$3)+SUMIFS('ATL CR'!$J:$J,'ATL CR'!$I:$I,'ATL GA Inventory'!$B74,'ATL CR'!$L:$L,'ATL GA Inventory'!EF$3)</f>
        <v>0</v>
      </c>
      <c r="EG74" s="16">
        <f>SUMIFS('ATL RAW'!$J:$J,'ATL RAW'!$I:$I,'ATL GA Inventory'!$B74,'ATL RAW'!$L:$L,'ATL GA Inventory'!EG$3)+SUMIFS('ATL CR'!$J:$J,'ATL CR'!$I:$I,'ATL GA Inventory'!$B74,'ATL CR'!$L:$L,'ATL GA Inventory'!EG$3)</f>
        <v>0</v>
      </c>
      <c r="EH74" s="16">
        <f>SUMIFS('ATL RAW'!$J:$J,'ATL RAW'!$I:$I,'ATL GA Inventory'!$B74,'ATL RAW'!$L:$L,'ATL GA Inventory'!EH$3)+SUMIFS('ATL CR'!$J:$J,'ATL CR'!$I:$I,'ATL GA Inventory'!$B74,'ATL CR'!$L:$L,'ATL GA Inventory'!EH$3)</f>
        <v>0</v>
      </c>
      <c r="EI74" s="16">
        <f>SUMIFS('ATL RAW'!$J:$J,'ATL RAW'!$I:$I,'ATL GA Inventory'!$B74,'ATL RAW'!$L:$L,'ATL GA Inventory'!EI$3)+SUMIFS('ATL CR'!$J:$J,'ATL CR'!$I:$I,'ATL GA Inventory'!$B74,'ATL CR'!$L:$L,'ATL GA Inventory'!EI$3)</f>
        <v>0</v>
      </c>
      <c r="EJ74" s="16">
        <f>SUMIFS('ATL RAW'!$J:$J,'ATL RAW'!$I:$I,'ATL GA Inventory'!$B74,'ATL RAW'!$L:$L,'ATL GA Inventory'!EJ$3)+SUMIFS('ATL CR'!$J:$J,'ATL CR'!$I:$I,'ATL GA Inventory'!$B74,'ATL CR'!$L:$L,'ATL GA Inventory'!EJ$3)</f>
        <v>0</v>
      </c>
      <c r="EK74" s="16">
        <f>SUMIFS('ATL RAW'!$J:$J,'ATL RAW'!$I:$I,'ATL GA Inventory'!$B74,'ATL RAW'!$L:$L,'ATL GA Inventory'!EK$3)+SUMIFS('ATL CR'!$J:$J,'ATL CR'!$I:$I,'ATL GA Inventory'!$B74,'ATL CR'!$L:$L,'ATL GA Inventory'!EK$3)</f>
        <v>0</v>
      </c>
      <c r="EL74" s="16">
        <f>SUMIFS('ATL RAW'!$J:$J,'ATL RAW'!$I:$I,'ATL GA Inventory'!$B74,'ATL RAW'!$L:$L,'ATL GA Inventory'!EL$3)+SUMIFS('ATL CR'!$J:$J,'ATL CR'!$I:$I,'ATL GA Inventory'!$B74,'ATL CR'!$L:$L,'ATL GA Inventory'!EL$3)</f>
        <v>0</v>
      </c>
      <c r="EM74" s="16">
        <f>SUMIFS('ATL RAW'!$J:$J,'ATL RAW'!$I:$I,'ATL GA Inventory'!$B74,'ATL RAW'!$L:$L,'ATL GA Inventory'!EM$3)+SUMIFS('ATL CR'!$J:$J,'ATL CR'!$I:$I,'ATL GA Inventory'!$B74,'ATL CR'!$L:$L,'ATL GA Inventory'!EM$3)</f>
        <v>0</v>
      </c>
      <c r="EN74" s="16">
        <f>SUMIFS('ATL RAW'!$J:$J,'ATL RAW'!$I:$I,'ATL GA Inventory'!$B74,'ATL RAW'!$L:$L,'ATL GA Inventory'!EN$3)+SUMIFS('ATL CR'!$J:$J,'ATL CR'!$I:$I,'ATL GA Inventory'!$B74,'ATL CR'!$L:$L,'ATL GA Inventory'!EN$3)</f>
        <v>0</v>
      </c>
      <c r="EO74" s="16">
        <f>SUMIFS('ATL RAW'!$J:$J,'ATL RAW'!$I:$I,'ATL GA Inventory'!$B74,'ATL RAW'!$L:$L,'ATL GA Inventory'!EO$3)+SUMIFS('ATL CR'!$J:$J,'ATL CR'!$I:$I,'ATL GA Inventory'!$B74,'ATL CR'!$L:$L,'ATL GA Inventory'!EO$3)</f>
        <v>0</v>
      </c>
      <c r="EP74" s="16">
        <f>SUMIFS('ATL RAW'!$J:$J,'ATL RAW'!$I:$I,'ATL GA Inventory'!$B74,'ATL RAW'!$L:$L,'ATL GA Inventory'!EP$3)+SUMIFS('ATL CR'!$J:$J,'ATL CR'!$I:$I,'ATL GA Inventory'!$B74,'ATL CR'!$L:$L,'ATL GA Inventory'!EP$3)</f>
        <v>0</v>
      </c>
      <c r="EQ74" s="16">
        <f>SUMIFS('ATL RAW'!$J:$J,'ATL RAW'!$I:$I,'ATL GA Inventory'!$B74,'ATL RAW'!$L:$L,'ATL GA Inventory'!EQ$3)+SUMIFS('ATL CR'!$J:$J,'ATL CR'!$I:$I,'ATL GA Inventory'!$B74,'ATL CR'!$L:$L,'ATL GA Inventory'!EQ$3)</f>
        <v>0</v>
      </c>
      <c r="ER74" s="16">
        <f>SUMIFS('ATL RAW'!$J:$J,'ATL RAW'!$I:$I,'ATL GA Inventory'!$B74,'ATL RAW'!$L:$L,'ATL GA Inventory'!ER$3)+SUMIFS('ATL CR'!$J:$J,'ATL CR'!$I:$I,'ATL GA Inventory'!$B74,'ATL CR'!$L:$L,'ATL GA Inventory'!ER$3)</f>
        <v>0</v>
      </c>
      <c r="ES74" s="16">
        <f>SUMIFS('ATL RAW'!$J:$J,'ATL RAW'!$I:$I,'ATL GA Inventory'!$B74,'ATL RAW'!$L:$L,'ATL GA Inventory'!ES$3)+SUMIFS('ATL CR'!$J:$J,'ATL CR'!$I:$I,'ATL GA Inventory'!$B74,'ATL CR'!$L:$L,'ATL GA Inventory'!ES$3)</f>
        <v>0</v>
      </c>
      <c r="ET74" s="16">
        <f>SUMIFS('ATL RAW'!$J:$J,'ATL RAW'!$I:$I,'ATL GA Inventory'!$B74,'ATL RAW'!$L:$L,'ATL GA Inventory'!ET$3)+SUMIFS('ATL CR'!$J:$J,'ATL CR'!$I:$I,'ATL GA Inventory'!$B74,'ATL CR'!$L:$L,'ATL GA Inventory'!ET$3)</f>
        <v>0</v>
      </c>
      <c r="EU74" s="16">
        <f>SUMIFS('ATL RAW'!$J:$J,'ATL RAW'!$I:$I,'ATL GA Inventory'!$B74,'ATL RAW'!$L:$L,'ATL GA Inventory'!EU$3)+SUMIFS('ATL CR'!$J:$J,'ATL CR'!$I:$I,'ATL GA Inventory'!$B74,'ATL CR'!$L:$L,'ATL GA Inventory'!EU$3)</f>
        <v>0</v>
      </c>
      <c r="EV74" s="16">
        <f>SUMIFS('ATL RAW'!$J:$J,'ATL RAW'!$I:$I,'ATL GA Inventory'!$B74,'ATL RAW'!$L:$L,'ATL GA Inventory'!EV$3)+SUMIFS('ATL CR'!$J:$J,'ATL CR'!$I:$I,'ATL GA Inventory'!$B74,'ATL CR'!$L:$L,'ATL GA Inventory'!EV$3)</f>
        <v>0</v>
      </c>
      <c r="EW74" s="16">
        <f>SUMIFS('ATL RAW'!$J:$J,'ATL RAW'!$I:$I,'ATL GA Inventory'!$B74,'ATL RAW'!$L:$L,'ATL GA Inventory'!EW$3)+SUMIFS('ATL CR'!$J:$J,'ATL CR'!$I:$I,'ATL GA Inventory'!$B74,'ATL CR'!$L:$L,'ATL GA Inventory'!EW$3)</f>
        <v>0</v>
      </c>
      <c r="EX74" s="16">
        <f>SUMIFS('ATL RAW'!$J:$J,'ATL RAW'!$I:$I,'ATL GA Inventory'!$B74,'ATL RAW'!$L:$L,'ATL GA Inventory'!EX$3)+SUMIFS('ATL CR'!$J:$J,'ATL CR'!$I:$I,'ATL GA Inventory'!$B74,'ATL CR'!$L:$L,'ATL GA Inventory'!EX$3)</f>
        <v>0</v>
      </c>
      <c r="EY74" s="16">
        <f>SUMIFS('ATL RAW'!$J:$J,'ATL RAW'!$I:$I,'ATL GA Inventory'!$B74,'ATL RAW'!$L:$L,'ATL GA Inventory'!EY$3)+SUMIFS('ATL CR'!$J:$J,'ATL CR'!$I:$I,'ATL GA Inventory'!$B74,'ATL CR'!$L:$L,'ATL GA Inventory'!EY$3)</f>
        <v>0</v>
      </c>
      <c r="EZ74" s="16">
        <f>SUMIFS('ATL RAW'!$J:$J,'ATL RAW'!$I:$I,'ATL GA Inventory'!$B74,'ATL RAW'!$L:$L,'ATL GA Inventory'!EZ$3)+SUMIFS('ATL CR'!$J:$J,'ATL CR'!$I:$I,'ATL GA Inventory'!$B74,'ATL CR'!$L:$L,'ATL GA Inventory'!EZ$3)</f>
        <v>0</v>
      </c>
      <c r="FA74" s="16">
        <f>SUMIFS('ATL RAW'!$J:$J,'ATL RAW'!$I:$I,'ATL GA Inventory'!$B74,'ATL RAW'!$L:$L,'ATL GA Inventory'!FA$3)+SUMIFS('ATL CR'!$J:$J,'ATL CR'!$I:$I,'ATL GA Inventory'!$B74,'ATL CR'!$L:$L,'ATL GA Inventory'!FA$3)</f>
        <v>0</v>
      </c>
      <c r="FB74" s="16">
        <f>SUMIFS('ATL RAW'!$J:$J,'ATL RAW'!$I:$I,'ATL GA Inventory'!$B74,'ATL RAW'!$L:$L,'ATL GA Inventory'!FB$3)+SUMIFS('ATL CR'!$J:$J,'ATL CR'!$I:$I,'ATL GA Inventory'!$B74,'ATL CR'!$L:$L,'ATL GA Inventory'!FB$3)</f>
        <v>0</v>
      </c>
      <c r="FC74" s="16">
        <f>SUMIFS('ATL RAW'!$J:$J,'ATL RAW'!$I:$I,'ATL GA Inventory'!$B74,'ATL RAW'!$L:$L,'ATL GA Inventory'!FC$3)+SUMIFS('ATL CR'!$J:$J,'ATL CR'!$I:$I,'ATL GA Inventory'!$B74,'ATL CR'!$L:$L,'ATL GA Inventory'!FC$3)</f>
        <v>0</v>
      </c>
      <c r="FD74" s="16">
        <f>SUMIFS('ATL RAW'!$J:$J,'ATL RAW'!$I:$I,'ATL GA Inventory'!$B74,'ATL RAW'!$L:$L,'ATL GA Inventory'!FD$3)+SUMIFS('ATL CR'!$J:$J,'ATL CR'!$I:$I,'ATL GA Inventory'!$B74,'ATL CR'!$L:$L,'ATL GA Inventory'!FD$3)</f>
        <v>0</v>
      </c>
      <c r="FE74" s="16">
        <f>SUMIFS('ATL RAW'!$J:$J,'ATL RAW'!$I:$I,'ATL GA Inventory'!$B74,'ATL RAW'!$L:$L,'ATL GA Inventory'!FE$3)+SUMIFS('ATL CR'!$J:$J,'ATL CR'!$I:$I,'ATL GA Inventory'!$B74,'ATL CR'!$L:$L,'ATL GA Inventory'!FE$3)</f>
        <v>0</v>
      </c>
      <c r="FF74" s="16">
        <f>SUMIFS('ATL RAW'!$J:$J,'ATL RAW'!$I:$I,'ATL GA Inventory'!$B74,'ATL RAW'!$L:$L,'ATL GA Inventory'!FF$3)+SUMIFS('ATL CR'!$J:$J,'ATL CR'!$I:$I,'ATL GA Inventory'!$B74,'ATL CR'!$L:$L,'ATL GA Inventory'!FF$3)</f>
        <v>0</v>
      </c>
      <c r="FG74" s="16">
        <f>SUMIFS('ATL RAW'!$J:$J,'ATL RAW'!$I:$I,'ATL GA Inventory'!$B74,'ATL RAW'!$L:$L,'ATL GA Inventory'!FG$3)+SUMIFS('ATL CR'!$J:$J,'ATL CR'!$I:$I,'ATL GA Inventory'!$B74,'ATL CR'!$L:$L,'ATL GA Inventory'!FG$3)</f>
        <v>0</v>
      </c>
      <c r="FH74" s="16">
        <f>SUMIFS('ATL RAW'!$J:$J,'ATL RAW'!$I:$I,'ATL GA Inventory'!$B74,'ATL RAW'!$L:$L,'ATL GA Inventory'!FH$3)+SUMIFS('ATL CR'!$J:$J,'ATL CR'!$I:$I,'ATL GA Inventory'!$B74,'ATL CR'!$L:$L,'ATL GA Inventory'!FH$3)</f>
        <v>0</v>
      </c>
      <c r="FI74" s="16">
        <f>SUMIFS('ATL RAW'!$J:$J,'ATL RAW'!$I:$I,'ATL GA Inventory'!$B74,'ATL RAW'!$L:$L,'ATL GA Inventory'!FI$3)+SUMIFS('ATL CR'!$J:$J,'ATL CR'!$I:$I,'ATL GA Inventory'!$B74,'ATL CR'!$L:$L,'ATL GA Inventory'!FI$3)</f>
        <v>0</v>
      </c>
      <c r="FJ74" s="16">
        <f>SUMIFS('ATL RAW'!$J:$J,'ATL RAW'!$I:$I,'ATL GA Inventory'!$B74,'ATL RAW'!$L:$L,'ATL GA Inventory'!FJ$3)+SUMIFS('ATL CR'!$J:$J,'ATL CR'!$I:$I,'ATL GA Inventory'!$B74,'ATL CR'!$L:$L,'ATL GA Inventory'!FJ$3)</f>
        <v>0</v>
      </c>
      <c r="FK74" s="16">
        <f>SUMIFS('ATL RAW'!$J:$J,'ATL RAW'!$I:$I,'ATL GA Inventory'!$B74,'ATL RAW'!$L:$L,'ATL GA Inventory'!FK$3)+SUMIFS('ATL CR'!$J:$J,'ATL CR'!$I:$I,'ATL GA Inventory'!$B74,'ATL CR'!$L:$L,'ATL GA Inventory'!FK$3)</f>
        <v>0</v>
      </c>
      <c r="FL74" s="16">
        <f>SUMIFS('ATL RAW'!$J:$J,'ATL RAW'!$I:$I,'ATL GA Inventory'!$B74,'ATL RAW'!$L:$L,'ATL GA Inventory'!FL$3)+SUMIFS('ATL CR'!$J:$J,'ATL CR'!$I:$I,'ATL GA Inventory'!$B74,'ATL CR'!$L:$L,'ATL GA Inventory'!FL$3)</f>
        <v>0</v>
      </c>
      <c r="FM74" s="16">
        <f>SUMIFS('ATL RAW'!$J:$J,'ATL RAW'!$I:$I,'ATL GA Inventory'!$B74,'ATL RAW'!$L:$L,'ATL GA Inventory'!FM$3)+SUMIFS('ATL CR'!$J:$J,'ATL CR'!$I:$I,'ATL GA Inventory'!$B74,'ATL CR'!$L:$L,'ATL GA Inventory'!FM$3)</f>
        <v>0</v>
      </c>
      <c r="FN74" s="16">
        <f>SUMIFS('ATL RAW'!$J:$J,'ATL RAW'!$I:$I,'ATL GA Inventory'!$B74,'ATL RAW'!$L:$L,'ATL GA Inventory'!FN$3)+SUMIFS('ATL CR'!$J:$J,'ATL CR'!$I:$I,'ATL GA Inventory'!$B74,'ATL CR'!$L:$L,'ATL GA Inventory'!FN$3)</f>
        <v>0</v>
      </c>
      <c r="FO74" s="16">
        <f>SUMIFS('ATL RAW'!$J:$J,'ATL RAW'!$I:$I,'ATL GA Inventory'!$B74,'ATL RAW'!$L:$L,'ATL GA Inventory'!FO$3)+SUMIFS('ATL CR'!$J:$J,'ATL CR'!$I:$I,'ATL GA Inventory'!$B74,'ATL CR'!$L:$L,'ATL GA Inventory'!FO$3)</f>
        <v>0</v>
      </c>
      <c r="FP74" s="16">
        <f>SUMIFS('ATL RAW'!$J:$J,'ATL RAW'!$I:$I,'ATL GA Inventory'!$B74,'ATL RAW'!$L:$L,'ATL GA Inventory'!FP$3)+SUMIFS('ATL CR'!$J:$J,'ATL CR'!$I:$I,'ATL GA Inventory'!$B74,'ATL CR'!$L:$L,'ATL GA Inventory'!FP$3)</f>
        <v>0</v>
      </c>
      <c r="FQ74" s="16">
        <f>SUMIFS('ATL RAW'!$J:$J,'ATL RAW'!$I:$I,'ATL GA Inventory'!$B74,'ATL RAW'!$L:$L,'ATL GA Inventory'!FQ$3)+SUMIFS('ATL CR'!$J:$J,'ATL CR'!$I:$I,'ATL GA Inventory'!$B74,'ATL CR'!$L:$L,'ATL GA Inventory'!FQ$3)</f>
        <v>0</v>
      </c>
      <c r="FR74" s="16">
        <f>SUMIFS('ATL RAW'!$J:$J,'ATL RAW'!$I:$I,'ATL GA Inventory'!$B74,'ATL RAW'!$L:$L,'ATL GA Inventory'!FR$3)+SUMIFS('ATL CR'!$J:$J,'ATL CR'!$I:$I,'ATL GA Inventory'!$B74,'ATL CR'!$L:$L,'ATL GA Inventory'!FR$3)</f>
        <v>0</v>
      </c>
      <c r="FS74" s="16">
        <f>SUMIFS('ATL RAW'!$J:$J,'ATL RAW'!$I:$I,'ATL GA Inventory'!$B74,'ATL RAW'!$L:$L,'ATL GA Inventory'!FS$3)+SUMIFS('ATL CR'!$J:$J,'ATL CR'!$I:$I,'ATL GA Inventory'!$B74,'ATL CR'!$L:$L,'ATL GA Inventory'!FS$3)</f>
        <v>0</v>
      </c>
      <c r="FT74" s="16">
        <f>SUMIFS('ATL RAW'!$J:$J,'ATL RAW'!$I:$I,'ATL GA Inventory'!$B74,'ATL RAW'!$L:$L,'ATL GA Inventory'!FT$3)+SUMIFS('ATL CR'!$J:$J,'ATL CR'!$I:$I,'ATL GA Inventory'!$B74,'ATL CR'!$L:$L,'ATL GA Inventory'!FT$3)</f>
        <v>0</v>
      </c>
      <c r="FU74" s="16">
        <f>SUMIFS('ATL RAW'!$J:$J,'ATL RAW'!$I:$I,'ATL GA Inventory'!$B74,'ATL RAW'!$L:$L,'ATL GA Inventory'!FU$3)+SUMIFS('ATL CR'!$J:$J,'ATL CR'!$I:$I,'ATL GA Inventory'!$B74,'ATL CR'!$L:$L,'ATL GA Inventory'!FU$3)</f>
        <v>0</v>
      </c>
      <c r="FV74" s="16">
        <f>SUMIFS('ATL RAW'!$J:$J,'ATL RAW'!$I:$I,'ATL GA Inventory'!$B74,'ATL RAW'!$L:$L,'ATL GA Inventory'!FV$3)+SUMIFS('ATL CR'!$J:$J,'ATL CR'!$I:$I,'ATL GA Inventory'!$B74,'ATL CR'!$L:$L,'ATL GA Inventory'!FV$3)</f>
        <v>0</v>
      </c>
      <c r="FW74" s="16">
        <f>SUMIFS('ATL RAW'!$J:$J,'ATL RAW'!$I:$I,'ATL GA Inventory'!$B74,'ATL RAW'!$L:$L,'ATL GA Inventory'!FW$3)+SUMIFS('ATL CR'!$J:$J,'ATL CR'!$I:$I,'ATL GA Inventory'!$B74,'ATL CR'!$L:$L,'ATL GA Inventory'!FW$3)</f>
        <v>0</v>
      </c>
      <c r="FX74" s="16">
        <f>SUMIFS('ATL RAW'!$J:$J,'ATL RAW'!$I:$I,'ATL GA Inventory'!$B74,'ATL RAW'!$L:$L,'ATL GA Inventory'!FX$3)+SUMIFS('ATL CR'!$J:$J,'ATL CR'!$I:$I,'ATL GA Inventory'!$B74,'ATL CR'!$L:$L,'ATL GA Inventory'!FX$3)</f>
        <v>0</v>
      </c>
      <c r="FY74" s="16">
        <f>SUMIFS('ATL RAW'!$J:$J,'ATL RAW'!$I:$I,'ATL GA Inventory'!$B74,'ATL RAW'!$L:$L,'ATL GA Inventory'!FY$3)+SUMIFS('ATL CR'!$J:$J,'ATL CR'!$I:$I,'ATL GA Inventory'!$B74,'ATL CR'!$L:$L,'ATL GA Inventory'!FY$3)</f>
        <v>0</v>
      </c>
      <c r="FZ74" s="16">
        <f>SUMIFS('ATL RAW'!$J:$J,'ATL RAW'!$I:$I,'ATL GA Inventory'!$B74,'ATL RAW'!$L:$L,'ATL GA Inventory'!FZ$3)+SUMIFS('ATL CR'!$J:$J,'ATL CR'!$I:$I,'ATL GA Inventory'!$B74,'ATL CR'!$L:$L,'ATL GA Inventory'!FZ$3)</f>
        <v>0</v>
      </c>
      <c r="GA74" s="16">
        <f>SUMIFS('ATL RAW'!$J:$J,'ATL RAW'!$I:$I,'ATL GA Inventory'!$B74,'ATL RAW'!$L:$L,'ATL GA Inventory'!GA$3)+SUMIFS('ATL CR'!$J:$J,'ATL CR'!$I:$I,'ATL GA Inventory'!$B74,'ATL CR'!$L:$L,'ATL GA Inventory'!GA$3)</f>
        <v>0</v>
      </c>
      <c r="GB74" s="16">
        <f>SUMIFS('ATL RAW'!$J:$J,'ATL RAW'!$I:$I,'ATL GA Inventory'!$B74,'ATL RAW'!$L:$L,'ATL GA Inventory'!GB$3)+SUMIFS('ATL CR'!$J:$J,'ATL CR'!$I:$I,'ATL GA Inventory'!$B74,'ATL CR'!$L:$L,'ATL GA Inventory'!GB$3)</f>
        <v>0</v>
      </c>
      <c r="GC74" s="16">
        <f>SUMIFS('ATL RAW'!$J:$J,'ATL RAW'!$I:$I,'ATL GA Inventory'!$B74,'ATL RAW'!$L:$L,'ATL GA Inventory'!GC$3)+SUMIFS('ATL CR'!$J:$J,'ATL CR'!$I:$I,'ATL GA Inventory'!$B74,'ATL CR'!$L:$L,'ATL GA Inventory'!GC$3)</f>
        <v>0</v>
      </c>
      <c r="GD74" s="16">
        <f>SUMIFS('ATL RAW'!$J:$J,'ATL RAW'!$I:$I,'ATL GA Inventory'!$B74,'ATL RAW'!$L:$L,'ATL GA Inventory'!GD$3)+SUMIFS('ATL CR'!$J:$J,'ATL CR'!$I:$I,'ATL GA Inventory'!$B74,'ATL CR'!$L:$L,'ATL GA Inventory'!GD$3)</f>
        <v>0</v>
      </c>
      <c r="GE74" s="16">
        <f>SUMIFS('ATL RAW'!$J:$J,'ATL RAW'!$I:$I,'ATL GA Inventory'!$B74,'ATL RAW'!$L:$L,'ATL GA Inventory'!GE$3)+SUMIFS('ATL CR'!$J:$J,'ATL CR'!$I:$I,'ATL GA Inventory'!$B74,'ATL CR'!$L:$L,'ATL GA Inventory'!GE$3)</f>
        <v>0</v>
      </c>
      <c r="GF74" s="16">
        <f>SUMIFS('ATL RAW'!$J:$J,'ATL RAW'!$I:$I,'ATL GA Inventory'!$B74,'ATL RAW'!$L:$L,'ATL GA Inventory'!GF$3)+SUMIFS('ATL CR'!$J:$J,'ATL CR'!$I:$I,'ATL GA Inventory'!$B74,'ATL CR'!$L:$L,'ATL GA Inventory'!GF$3)</f>
        <v>0</v>
      </c>
      <c r="GG74" s="16">
        <f>SUMIFS('ATL RAW'!$J:$J,'ATL RAW'!$I:$I,'ATL GA Inventory'!$B74,'ATL RAW'!$L:$L,'ATL GA Inventory'!GG$3)+SUMIFS('ATL CR'!$J:$J,'ATL CR'!$I:$I,'ATL GA Inventory'!$B74,'ATL CR'!$L:$L,'ATL GA Inventory'!GG$3)</f>
        <v>0</v>
      </c>
      <c r="GH74" s="16">
        <f>SUMIFS('ATL RAW'!$J:$J,'ATL RAW'!$I:$I,'ATL GA Inventory'!$B74,'ATL RAW'!$L:$L,'ATL GA Inventory'!GH$3)+SUMIFS('ATL CR'!$J:$J,'ATL CR'!$I:$I,'ATL GA Inventory'!$B74,'ATL CR'!$L:$L,'ATL GA Inventory'!GH$3)</f>
        <v>0</v>
      </c>
      <c r="GI74" s="16">
        <f>SUMIFS('ATL RAW'!$J:$J,'ATL RAW'!$I:$I,'ATL GA Inventory'!$B74,'ATL RAW'!$L:$L,'ATL GA Inventory'!GI$3)+SUMIFS('ATL CR'!$J:$J,'ATL CR'!$I:$I,'ATL GA Inventory'!$B74,'ATL CR'!$L:$L,'ATL GA Inventory'!GI$3)</f>
        <v>0</v>
      </c>
      <c r="GJ74" s="16">
        <f>SUMIFS('ATL RAW'!$J:$J,'ATL RAW'!$I:$I,'ATL GA Inventory'!$B74,'ATL RAW'!$L:$L,'ATL GA Inventory'!GJ$3)+SUMIFS('ATL CR'!$J:$J,'ATL CR'!$I:$I,'ATL GA Inventory'!$B74,'ATL CR'!$L:$L,'ATL GA Inventory'!GJ$3)</f>
        <v>0</v>
      </c>
      <c r="GK74" s="16">
        <f>SUMIFS('ATL RAW'!$J:$J,'ATL RAW'!$I:$I,'ATL GA Inventory'!$B74,'ATL RAW'!$L:$L,'ATL GA Inventory'!GK$3)+SUMIFS('ATL CR'!$J:$J,'ATL CR'!$I:$I,'ATL GA Inventory'!$B74,'ATL CR'!$L:$L,'ATL GA Inventory'!GK$3)</f>
        <v>0</v>
      </c>
      <c r="GL74" s="16">
        <f>SUMIFS('ATL RAW'!$J:$J,'ATL RAW'!$I:$I,'ATL GA Inventory'!$B74,'ATL RAW'!$L:$L,'ATL GA Inventory'!GL$3)+SUMIFS('ATL CR'!$J:$J,'ATL CR'!$I:$I,'ATL GA Inventory'!$B74,'ATL CR'!$L:$L,'ATL GA Inventory'!GL$3)</f>
        <v>0</v>
      </c>
      <c r="GM74" s="16">
        <f>SUMIFS('ATL RAW'!$J:$J,'ATL RAW'!$I:$I,'ATL GA Inventory'!$B74,'ATL RAW'!$L:$L,'ATL GA Inventory'!GM$3)+SUMIFS('ATL CR'!$J:$J,'ATL CR'!$I:$I,'ATL GA Inventory'!$B74,'ATL CR'!$L:$L,'ATL GA Inventory'!GM$3)</f>
        <v>0</v>
      </c>
      <c r="GN74" s="16">
        <f>SUMIFS('ATL RAW'!$J:$J,'ATL RAW'!$I:$I,'ATL GA Inventory'!$B74,'ATL RAW'!$L:$L,'ATL GA Inventory'!GN$3)+SUMIFS('ATL CR'!$J:$J,'ATL CR'!$I:$I,'ATL GA Inventory'!$B74,'ATL CR'!$L:$L,'ATL GA Inventory'!GN$3)</f>
        <v>0</v>
      </c>
      <c r="GO74" s="16">
        <f>SUMIFS('ATL RAW'!$J:$J,'ATL RAW'!$I:$I,'ATL GA Inventory'!$B74,'ATL RAW'!$L:$L,'ATL GA Inventory'!GO$3)+SUMIFS('ATL CR'!$J:$J,'ATL CR'!$I:$I,'ATL GA Inventory'!$B74,'ATL CR'!$L:$L,'ATL GA Inventory'!GO$3)</f>
        <v>0</v>
      </c>
      <c r="GP74" s="16">
        <f>SUMIFS('ATL RAW'!$J:$J,'ATL RAW'!$I:$I,'ATL GA Inventory'!$B74,'ATL RAW'!$L:$L,'ATL GA Inventory'!GP$3)+SUMIFS('ATL CR'!$J:$J,'ATL CR'!$I:$I,'ATL GA Inventory'!$B74,'ATL CR'!$L:$L,'ATL GA Inventory'!GP$3)</f>
        <v>0</v>
      </c>
      <c r="GQ74" s="16">
        <f>SUMIFS('ATL RAW'!$J:$J,'ATL RAW'!$I:$I,'ATL GA Inventory'!$B74,'ATL RAW'!$L:$L,'ATL GA Inventory'!GQ$3)+SUMIFS('ATL CR'!$J:$J,'ATL CR'!$I:$I,'ATL GA Inventory'!$B74,'ATL CR'!$L:$L,'ATL GA Inventory'!GQ$3)</f>
        <v>0</v>
      </c>
      <c r="GR74" s="16">
        <f>SUMIFS('ATL RAW'!$J:$J,'ATL RAW'!$I:$I,'ATL GA Inventory'!$B74,'ATL RAW'!$L:$L,'ATL GA Inventory'!GR$3)+SUMIFS('ATL CR'!$J:$J,'ATL CR'!$I:$I,'ATL GA Inventory'!$B74,'ATL CR'!$L:$L,'ATL GA Inventory'!GR$3)</f>
        <v>0</v>
      </c>
      <c r="GS74" s="16">
        <f>SUMIFS('ATL RAW'!$J:$J,'ATL RAW'!$I:$I,'ATL GA Inventory'!$B74,'ATL RAW'!$L:$L,'ATL GA Inventory'!GS$3)+SUMIFS('ATL CR'!$J:$J,'ATL CR'!$I:$I,'ATL GA Inventory'!$B74,'ATL CR'!$L:$L,'ATL GA Inventory'!GS$3)</f>
        <v>0</v>
      </c>
      <c r="GT74" s="16">
        <f>SUMIFS('ATL RAW'!$J:$J,'ATL RAW'!$I:$I,'ATL GA Inventory'!$B74,'ATL RAW'!$L:$L,'ATL GA Inventory'!GT$3)+SUMIFS('ATL CR'!$J:$J,'ATL CR'!$I:$I,'ATL GA Inventory'!$B74,'ATL CR'!$L:$L,'ATL GA Inventory'!GT$3)</f>
        <v>0</v>
      </c>
      <c r="GU74" s="16">
        <f>SUMIFS('ATL RAW'!$J:$J,'ATL RAW'!$I:$I,'ATL GA Inventory'!$B74,'ATL RAW'!$L:$L,'ATL GA Inventory'!GU$3)+SUMIFS('ATL CR'!$J:$J,'ATL CR'!$I:$I,'ATL GA Inventory'!$B74,'ATL CR'!$L:$L,'ATL GA Inventory'!GU$3)</f>
        <v>0</v>
      </c>
      <c r="GV74" s="16">
        <f>SUMIFS('ATL RAW'!$J:$J,'ATL RAW'!$I:$I,'ATL GA Inventory'!$B74,'ATL RAW'!$L:$L,'ATL GA Inventory'!GV$3)+SUMIFS('ATL CR'!$J:$J,'ATL CR'!$I:$I,'ATL GA Inventory'!$B74,'ATL CR'!$L:$L,'ATL GA Inventory'!GV$3)</f>
        <v>0</v>
      </c>
      <c r="GW74" s="16">
        <f>SUMIFS('ATL RAW'!$J:$J,'ATL RAW'!$I:$I,'ATL GA Inventory'!$B74,'ATL RAW'!$L:$L,'ATL GA Inventory'!GW$3)+SUMIFS('ATL CR'!$J:$J,'ATL CR'!$I:$I,'ATL GA Inventory'!$B74,'ATL CR'!$L:$L,'ATL GA Inventory'!GW$3)</f>
        <v>0</v>
      </c>
      <c r="GX74" s="16">
        <f>SUMIFS('ATL RAW'!$J:$J,'ATL RAW'!$I:$I,'ATL GA Inventory'!$B74,'ATL RAW'!$L:$L,'ATL GA Inventory'!GX$3)+SUMIFS('ATL CR'!$J:$J,'ATL CR'!$I:$I,'ATL GA Inventory'!$B74,'ATL CR'!$L:$L,'ATL GA Inventory'!GX$3)</f>
        <v>0</v>
      </c>
      <c r="GY74" s="16">
        <f>SUMIFS('ATL RAW'!$J:$J,'ATL RAW'!$I:$I,'ATL GA Inventory'!$B74,'ATL RAW'!$L:$L,'ATL GA Inventory'!GY$3)+SUMIFS('ATL CR'!$J:$J,'ATL CR'!$I:$I,'ATL GA Inventory'!$B74,'ATL CR'!$L:$L,'ATL GA Inventory'!GY$3)</f>
        <v>0</v>
      </c>
    </row>
    <row r="75" spans="1:207">
      <c r="A75" s="18" t="s">
        <v>983</v>
      </c>
      <c r="B75" s="18">
        <f t="shared" si="12"/>
        <v>49303154</v>
      </c>
      <c r="C75" s="18" t="str">
        <f t="shared" si="12"/>
        <v>Q.PEAK DUO XL G10.3/BFG</v>
      </c>
      <c r="D75" s="17">
        <f t="shared" si="12"/>
        <v>470</v>
      </c>
      <c r="E75" s="16">
        <f>SUMIFS('ATL RAW'!$J:$J,'ATL RAW'!$I:$I,'ATL GA Inventory'!$B75,'ATL RAW'!$L:$L,'ATL GA Inventory'!E$3)+SUMIFS('ATL CR'!$J:$J,'ATL CR'!$I:$I,'ATL GA Inventory'!$B75,'ATL CR'!$L:$L,'ATL GA Inventory'!E$3)</f>
        <v>0</v>
      </c>
      <c r="F75" s="16">
        <f>SUMIFS('ATL RAW'!$J:$J,'ATL RAW'!$I:$I,'ATL GA Inventory'!$B75,'ATL RAW'!$L:$L,'ATL GA Inventory'!F$3)+SUMIFS('ATL CR'!$J:$J,'ATL CR'!$I:$I,'ATL GA Inventory'!$B75,'ATL CR'!$L:$L,'ATL GA Inventory'!F$3)</f>
        <v>0</v>
      </c>
      <c r="G75" s="16">
        <f>SUMIFS('ATL RAW'!$J:$J,'ATL RAW'!$I:$I,'ATL GA Inventory'!$B75,'ATL RAW'!$L:$L,'ATL GA Inventory'!G$3)+SUMIFS('ATL CR'!$J:$J,'ATL CR'!$I:$I,'ATL GA Inventory'!$B75,'ATL CR'!$L:$L,'ATL GA Inventory'!G$3)</f>
        <v>0</v>
      </c>
      <c r="H75" s="16">
        <f>SUMIFS('ATL RAW'!$J:$J,'ATL RAW'!$I:$I,'ATL GA Inventory'!$B75,'ATL RAW'!$L:$L,'ATL GA Inventory'!H$3)+SUMIFS('ATL CR'!$J:$J,'ATL CR'!$I:$I,'ATL GA Inventory'!$B75,'ATL CR'!$L:$L,'ATL GA Inventory'!H$3)</f>
        <v>0</v>
      </c>
      <c r="I75" s="16">
        <f>SUMIFS('ATL RAW'!$J:$J,'ATL RAW'!$I:$I,'ATL GA Inventory'!$B75,'ATL RAW'!$L:$L,'ATL GA Inventory'!I$3)+SUMIFS('ATL CR'!$J:$J,'ATL CR'!$I:$I,'ATL GA Inventory'!$B75,'ATL CR'!$L:$L,'ATL GA Inventory'!I$3)</f>
        <v>0</v>
      </c>
      <c r="J75" s="16">
        <f>SUMIFS('ATL RAW'!$J:$J,'ATL RAW'!$I:$I,'ATL GA Inventory'!$B75,'ATL RAW'!$L:$L,'ATL GA Inventory'!J$3)+SUMIFS('ATL CR'!$J:$J,'ATL CR'!$I:$I,'ATL GA Inventory'!$B75,'ATL CR'!$L:$L,'ATL GA Inventory'!J$3)</f>
        <v>0</v>
      </c>
      <c r="K75" s="16">
        <f>SUMIFS('ATL RAW'!$J:$J,'ATL RAW'!$I:$I,'ATL GA Inventory'!$B75,'ATL RAW'!$L:$L,'ATL GA Inventory'!K$3)+SUMIFS('ATL CR'!$J:$J,'ATL CR'!$I:$I,'ATL GA Inventory'!$B75,'ATL CR'!$L:$L,'ATL GA Inventory'!K$3)</f>
        <v>0</v>
      </c>
      <c r="L75" s="16">
        <f>SUMIFS('ATL RAW'!$J:$J,'ATL RAW'!$I:$I,'ATL GA Inventory'!$B75,'ATL RAW'!$L:$L,'ATL GA Inventory'!L$3)+SUMIFS('ATL CR'!$J:$J,'ATL CR'!$I:$I,'ATL GA Inventory'!$B75,'ATL CR'!$L:$L,'ATL GA Inventory'!L$3)</f>
        <v>0</v>
      </c>
      <c r="M75" s="16">
        <f>SUMIFS('ATL RAW'!$J:$J,'ATL RAW'!$I:$I,'ATL GA Inventory'!$B75,'ATL RAW'!$L:$L,'ATL GA Inventory'!M$3)+SUMIFS('ATL CR'!$J:$J,'ATL CR'!$I:$I,'ATL GA Inventory'!$B75,'ATL CR'!$L:$L,'ATL GA Inventory'!M$3)</f>
        <v>0</v>
      </c>
      <c r="N75" s="16">
        <f>SUMIFS('ATL RAW'!$J:$J,'ATL RAW'!$I:$I,'ATL GA Inventory'!$B75,'ATL RAW'!$L:$L,'ATL GA Inventory'!N$3)+SUMIFS('ATL CR'!$J:$J,'ATL CR'!$I:$I,'ATL GA Inventory'!$B75,'ATL CR'!$L:$L,'ATL GA Inventory'!N$3)</f>
        <v>0</v>
      </c>
      <c r="O75" s="16">
        <f>SUMIFS('ATL RAW'!$J:$J,'ATL RAW'!$I:$I,'ATL GA Inventory'!$B75,'ATL RAW'!$L:$L,'ATL GA Inventory'!O$3)+SUMIFS('ATL CR'!$J:$J,'ATL CR'!$I:$I,'ATL GA Inventory'!$B75,'ATL CR'!$L:$L,'ATL GA Inventory'!O$3)</f>
        <v>0</v>
      </c>
      <c r="P75" s="16">
        <f>SUMIFS('ATL RAW'!$J:$J,'ATL RAW'!$I:$I,'ATL GA Inventory'!$B75,'ATL RAW'!$L:$L,'ATL GA Inventory'!P$3)+SUMIFS('ATL CR'!$J:$J,'ATL CR'!$I:$I,'ATL GA Inventory'!$B75,'ATL CR'!$L:$L,'ATL GA Inventory'!P$3)</f>
        <v>0</v>
      </c>
      <c r="Q75" s="16">
        <f>SUMIFS('ATL RAW'!$J:$J,'ATL RAW'!$I:$I,'ATL GA Inventory'!$B75,'ATL RAW'!$L:$L,'ATL GA Inventory'!Q$3)+SUMIFS('ATL CR'!$J:$J,'ATL CR'!$I:$I,'ATL GA Inventory'!$B75,'ATL CR'!$L:$L,'ATL GA Inventory'!Q$3)</f>
        <v>0</v>
      </c>
      <c r="R75" s="16">
        <f>SUMIFS('ATL RAW'!$J:$J,'ATL RAW'!$I:$I,'ATL GA Inventory'!$B75,'ATL RAW'!$L:$L,'ATL GA Inventory'!R$3)+SUMIFS('ATL CR'!$J:$J,'ATL CR'!$I:$I,'ATL GA Inventory'!$B75,'ATL CR'!$L:$L,'ATL GA Inventory'!R$3)</f>
        <v>0</v>
      </c>
      <c r="S75" s="16">
        <f>SUMIFS('ATL RAW'!$J:$J,'ATL RAW'!$I:$I,'ATL GA Inventory'!$B75,'ATL RAW'!$L:$L,'ATL GA Inventory'!S$3)+SUMIFS('ATL CR'!$J:$J,'ATL CR'!$I:$I,'ATL GA Inventory'!$B75,'ATL CR'!$L:$L,'ATL GA Inventory'!S$3)</f>
        <v>0</v>
      </c>
      <c r="T75" s="16">
        <f>SUMIFS('ATL RAW'!$J:$J,'ATL RAW'!$I:$I,'ATL GA Inventory'!$B75,'ATL RAW'!$L:$L,'ATL GA Inventory'!T$3)+SUMIFS('ATL CR'!$J:$J,'ATL CR'!$I:$I,'ATL GA Inventory'!$B75,'ATL CR'!$L:$L,'ATL GA Inventory'!T$3)</f>
        <v>0</v>
      </c>
      <c r="U75" s="16">
        <f>SUMIFS('ATL RAW'!$J:$J,'ATL RAW'!$I:$I,'ATL GA Inventory'!$B75,'ATL RAW'!$L:$L,'ATL GA Inventory'!U$3)+SUMIFS('ATL CR'!$J:$J,'ATL CR'!$I:$I,'ATL GA Inventory'!$B75,'ATL CR'!$L:$L,'ATL GA Inventory'!U$3)</f>
        <v>0</v>
      </c>
      <c r="V75" s="16">
        <f>SUMIFS('ATL RAW'!$J:$J,'ATL RAW'!$I:$I,'ATL GA Inventory'!$B75,'ATL RAW'!$L:$L,'ATL GA Inventory'!V$3)+SUMIFS('ATL CR'!$J:$J,'ATL CR'!$I:$I,'ATL GA Inventory'!$B75,'ATL CR'!$L:$L,'ATL GA Inventory'!V$3)</f>
        <v>0</v>
      </c>
      <c r="W75" s="16">
        <f>SUMIFS('ATL RAW'!$J:$J,'ATL RAW'!$I:$I,'ATL GA Inventory'!$B75,'ATL RAW'!$L:$L,'ATL GA Inventory'!W$3)+SUMIFS('ATL CR'!$J:$J,'ATL CR'!$I:$I,'ATL GA Inventory'!$B75,'ATL CR'!$L:$L,'ATL GA Inventory'!W$3)</f>
        <v>0</v>
      </c>
      <c r="X75" s="16">
        <f>SUMIFS('ATL RAW'!$J:$J,'ATL RAW'!$I:$I,'ATL GA Inventory'!$B75,'ATL RAW'!$L:$L,'ATL GA Inventory'!X$3)+SUMIFS('ATL CR'!$J:$J,'ATL CR'!$I:$I,'ATL GA Inventory'!$B75,'ATL CR'!$L:$L,'ATL GA Inventory'!X$3)</f>
        <v>0</v>
      </c>
      <c r="Y75" s="16">
        <f>SUMIFS('ATL RAW'!$J:$J,'ATL RAW'!$I:$I,'ATL GA Inventory'!$B75,'ATL RAW'!$L:$L,'ATL GA Inventory'!Y$3)+SUMIFS('ATL CR'!$J:$J,'ATL CR'!$I:$I,'ATL GA Inventory'!$B75,'ATL CR'!$L:$L,'ATL GA Inventory'!Y$3)</f>
        <v>0</v>
      </c>
      <c r="Z75" s="16">
        <f>SUMIFS('ATL RAW'!$J:$J,'ATL RAW'!$I:$I,'ATL GA Inventory'!$B75,'ATL RAW'!$L:$L,'ATL GA Inventory'!Z$3)+SUMIFS('ATL CR'!$J:$J,'ATL CR'!$I:$I,'ATL GA Inventory'!$B75,'ATL CR'!$L:$L,'ATL GA Inventory'!Z$3)</f>
        <v>0</v>
      </c>
      <c r="AA75" s="16">
        <f>SUMIFS('ATL RAW'!$J:$J,'ATL RAW'!$I:$I,'ATL GA Inventory'!$B75,'ATL RAW'!$L:$L,'ATL GA Inventory'!AA$3)+SUMIFS('ATL CR'!$J:$J,'ATL CR'!$I:$I,'ATL GA Inventory'!$B75,'ATL CR'!$L:$L,'ATL GA Inventory'!AA$3)</f>
        <v>0</v>
      </c>
      <c r="AB75" s="16">
        <f>SUMIFS('ATL RAW'!$J:$J,'ATL RAW'!$I:$I,'ATL GA Inventory'!$B75,'ATL RAW'!$L:$L,'ATL GA Inventory'!AB$3)+SUMIFS('ATL CR'!$J:$J,'ATL CR'!$I:$I,'ATL GA Inventory'!$B75,'ATL CR'!$L:$L,'ATL GA Inventory'!AB$3)</f>
        <v>0</v>
      </c>
      <c r="AC75" s="16">
        <f>SUMIFS('ATL RAW'!$J:$J,'ATL RAW'!$I:$I,'ATL GA Inventory'!$B75,'ATL RAW'!$L:$L,'ATL GA Inventory'!AC$3)+SUMIFS('ATL CR'!$J:$J,'ATL CR'!$I:$I,'ATL GA Inventory'!$B75,'ATL CR'!$L:$L,'ATL GA Inventory'!AC$3)</f>
        <v>0</v>
      </c>
      <c r="AD75" s="16">
        <f>SUMIFS('ATL RAW'!$J:$J,'ATL RAW'!$I:$I,'ATL GA Inventory'!$B75,'ATL RAW'!$L:$L,'ATL GA Inventory'!AD$3)+SUMIFS('ATL CR'!$J:$J,'ATL CR'!$I:$I,'ATL GA Inventory'!$B75,'ATL CR'!$L:$L,'ATL GA Inventory'!AD$3)</f>
        <v>0</v>
      </c>
      <c r="AE75" s="16">
        <f>SUMIFS('ATL RAW'!$J:$J,'ATL RAW'!$I:$I,'ATL GA Inventory'!$B75,'ATL RAW'!$L:$L,'ATL GA Inventory'!AE$3)+SUMIFS('ATL CR'!$J:$J,'ATL CR'!$I:$I,'ATL GA Inventory'!$B75,'ATL CR'!$L:$L,'ATL GA Inventory'!AE$3)</f>
        <v>0</v>
      </c>
      <c r="AF75" s="16">
        <f>SUMIFS('ATL RAW'!$J:$J,'ATL RAW'!$I:$I,'ATL GA Inventory'!$B75,'ATL RAW'!$L:$L,'ATL GA Inventory'!AF$3)+SUMIFS('ATL CR'!$J:$J,'ATL CR'!$I:$I,'ATL GA Inventory'!$B75,'ATL CR'!$L:$L,'ATL GA Inventory'!AF$3)</f>
        <v>0</v>
      </c>
      <c r="AG75" s="16">
        <f>SUMIFS('ATL RAW'!$J:$J,'ATL RAW'!$I:$I,'ATL GA Inventory'!$B75,'ATL RAW'!$L:$L,'ATL GA Inventory'!AG$3)+SUMIFS('ATL CR'!$J:$J,'ATL CR'!$I:$I,'ATL GA Inventory'!$B75,'ATL CR'!$L:$L,'ATL GA Inventory'!AG$3)</f>
        <v>0</v>
      </c>
      <c r="AH75" s="16">
        <f>SUMIFS('ATL RAW'!$J:$J,'ATL RAW'!$I:$I,'ATL GA Inventory'!$B75,'ATL RAW'!$L:$L,'ATL GA Inventory'!AH$3)+SUMIFS('ATL CR'!$J:$J,'ATL CR'!$I:$I,'ATL GA Inventory'!$B75,'ATL CR'!$L:$L,'ATL GA Inventory'!AH$3)</f>
        <v>0</v>
      </c>
      <c r="AI75" s="16">
        <f>SUMIFS('ATL RAW'!$J:$J,'ATL RAW'!$I:$I,'ATL GA Inventory'!$B75,'ATL RAW'!$L:$L,'ATL GA Inventory'!AI$3)+SUMIFS('ATL CR'!$J:$J,'ATL CR'!$I:$I,'ATL GA Inventory'!$B75,'ATL CR'!$L:$L,'ATL GA Inventory'!AI$3)</f>
        <v>0</v>
      </c>
      <c r="AJ75" s="16">
        <f>SUMIFS('ATL RAW'!$J:$J,'ATL RAW'!$I:$I,'ATL GA Inventory'!$B75,'ATL RAW'!$L:$L,'ATL GA Inventory'!AJ$3)+SUMIFS('ATL CR'!$J:$J,'ATL CR'!$I:$I,'ATL GA Inventory'!$B75,'ATL CR'!$L:$L,'ATL GA Inventory'!AJ$3)</f>
        <v>0</v>
      </c>
      <c r="AK75" s="16">
        <f>SUMIFS('ATL RAW'!$J:$J,'ATL RAW'!$I:$I,'ATL GA Inventory'!$B75,'ATL RAW'!$L:$L,'ATL GA Inventory'!AK$3)+SUMIFS('ATL CR'!$J:$J,'ATL CR'!$I:$I,'ATL GA Inventory'!$B75,'ATL CR'!$L:$L,'ATL GA Inventory'!AK$3)</f>
        <v>0</v>
      </c>
      <c r="AL75" s="16">
        <f>SUMIFS('ATL RAW'!$J:$J,'ATL RAW'!$I:$I,'ATL GA Inventory'!$B75,'ATL RAW'!$L:$L,'ATL GA Inventory'!AL$3)+SUMIFS('ATL CR'!$J:$J,'ATL CR'!$I:$I,'ATL GA Inventory'!$B75,'ATL CR'!$L:$L,'ATL GA Inventory'!AL$3)</f>
        <v>0</v>
      </c>
      <c r="AM75" s="16">
        <f>SUMIFS('ATL RAW'!$J:$J,'ATL RAW'!$I:$I,'ATL GA Inventory'!$B75,'ATL RAW'!$L:$L,'ATL GA Inventory'!AM$3)+SUMIFS('ATL CR'!$J:$J,'ATL CR'!$I:$I,'ATL GA Inventory'!$B75,'ATL CR'!$L:$L,'ATL GA Inventory'!AM$3)</f>
        <v>0</v>
      </c>
      <c r="AN75" s="16">
        <f>SUMIFS('ATL RAW'!$J:$J,'ATL RAW'!$I:$I,'ATL GA Inventory'!$B75,'ATL RAW'!$L:$L,'ATL GA Inventory'!AN$3)+SUMIFS('ATL CR'!$J:$J,'ATL CR'!$I:$I,'ATL GA Inventory'!$B75,'ATL CR'!$L:$L,'ATL GA Inventory'!AN$3)</f>
        <v>0</v>
      </c>
      <c r="AO75" s="16">
        <f>SUMIFS('ATL RAW'!$J:$J,'ATL RAW'!$I:$I,'ATL GA Inventory'!$B75,'ATL RAW'!$L:$L,'ATL GA Inventory'!AO$3)+SUMIFS('ATL CR'!$J:$J,'ATL CR'!$I:$I,'ATL GA Inventory'!$B75,'ATL CR'!$L:$L,'ATL GA Inventory'!AO$3)</f>
        <v>0</v>
      </c>
      <c r="AP75" s="16">
        <f>SUMIFS('ATL RAW'!$J:$J,'ATL RAW'!$I:$I,'ATL GA Inventory'!$B75,'ATL RAW'!$L:$L,'ATL GA Inventory'!AP$3)+SUMIFS('ATL CR'!$J:$J,'ATL CR'!$I:$I,'ATL GA Inventory'!$B75,'ATL CR'!$L:$L,'ATL GA Inventory'!AP$3)</f>
        <v>0</v>
      </c>
      <c r="AQ75" s="16">
        <f>SUMIFS('ATL RAW'!$J:$J,'ATL RAW'!$I:$I,'ATL GA Inventory'!$B75,'ATL RAW'!$L:$L,'ATL GA Inventory'!AQ$3)+SUMIFS('ATL CR'!$J:$J,'ATL CR'!$I:$I,'ATL GA Inventory'!$B75,'ATL CR'!$L:$L,'ATL GA Inventory'!AQ$3)</f>
        <v>0</v>
      </c>
      <c r="AR75" s="16">
        <f>SUMIFS('ATL RAW'!$J:$J,'ATL RAW'!$I:$I,'ATL GA Inventory'!$B75,'ATL RAW'!$L:$L,'ATL GA Inventory'!AR$3)+SUMIFS('ATL CR'!$J:$J,'ATL CR'!$I:$I,'ATL GA Inventory'!$B75,'ATL CR'!$L:$L,'ATL GA Inventory'!AR$3)</f>
        <v>0</v>
      </c>
      <c r="AS75" s="16">
        <f>SUMIFS('ATL RAW'!$J:$J,'ATL RAW'!$I:$I,'ATL GA Inventory'!$B75,'ATL RAW'!$L:$L,'ATL GA Inventory'!AS$3)+SUMIFS('ATL CR'!$J:$J,'ATL CR'!$I:$I,'ATL GA Inventory'!$B75,'ATL CR'!$L:$L,'ATL GA Inventory'!AS$3)</f>
        <v>0</v>
      </c>
      <c r="AT75" s="16">
        <f>SUMIFS('ATL RAW'!$J:$J,'ATL RAW'!$I:$I,'ATL GA Inventory'!$B75,'ATL RAW'!$L:$L,'ATL GA Inventory'!AT$3)+SUMIFS('ATL CR'!$J:$J,'ATL CR'!$I:$I,'ATL GA Inventory'!$B75,'ATL CR'!$L:$L,'ATL GA Inventory'!AT$3)</f>
        <v>0</v>
      </c>
      <c r="AU75" s="16">
        <f>SUMIFS('ATL RAW'!$J:$J,'ATL RAW'!$I:$I,'ATL GA Inventory'!$B75,'ATL RAW'!$L:$L,'ATL GA Inventory'!AU$3)+SUMIFS('ATL CR'!$J:$J,'ATL CR'!$I:$I,'ATL GA Inventory'!$B75,'ATL CR'!$L:$L,'ATL GA Inventory'!AU$3)</f>
        <v>0</v>
      </c>
      <c r="AV75" s="16">
        <f>SUMIFS('ATL RAW'!$J:$J,'ATL RAW'!$I:$I,'ATL GA Inventory'!$B75,'ATL RAW'!$L:$L,'ATL GA Inventory'!AV$3)+SUMIFS('ATL CR'!$J:$J,'ATL CR'!$I:$I,'ATL GA Inventory'!$B75,'ATL CR'!$L:$L,'ATL GA Inventory'!AV$3)</f>
        <v>0</v>
      </c>
      <c r="AW75" s="16">
        <f>SUMIFS('ATL RAW'!$J:$J,'ATL RAW'!$I:$I,'ATL GA Inventory'!$B75,'ATL RAW'!$L:$L,'ATL GA Inventory'!AW$3)+SUMIFS('ATL CR'!$J:$J,'ATL CR'!$I:$I,'ATL GA Inventory'!$B75,'ATL CR'!$L:$L,'ATL GA Inventory'!AW$3)</f>
        <v>0</v>
      </c>
      <c r="AX75" s="16">
        <f>SUMIFS('ATL RAW'!$J:$J,'ATL RAW'!$I:$I,'ATL GA Inventory'!$B75,'ATL RAW'!$L:$L,'ATL GA Inventory'!AX$3)+SUMIFS('ATL CR'!$J:$J,'ATL CR'!$I:$I,'ATL GA Inventory'!$B75,'ATL CR'!$L:$L,'ATL GA Inventory'!AX$3)</f>
        <v>0</v>
      </c>
      <c r="AY75" s="16">
        <f>SUMIFS('ATL RAW'!$J:$J,'ATL RAW'!$I:$I,'ATL GA Inventory'!$B75,'ATL RAW'!$L:$L,'ATL GA Inventory'!AY$3)+SUMIFS('ATL CR'!$J:$J,'ATL CR'!$I:$I,'ATL GA Inventory'!$B75,'ATL CR'!$L:$L,'ATL GA Inventory'!AY$3)</f>
        <v>0</v>
      </c>
      <c r="AZ75" s="16">
        <f>SUMIFS('ATL RAW'!$J:$J,'ATL RAW'!$I:$I,'ATL GA Inventory'!$B75,'ATL RAW'!$L:$L,'ATL GA Inventory'!AZ$3)+SUMIFS('ATL CR'!$J:$J,'ATL CR'!$I:$I,'ATL GA Inventory'!$B75,'ATL CR'!$L:$L,'ATL GA Inventory'!AZ$3)</f>
        <v>0</v>
      </c>
      <c r="BA75" s="16">
        <f>SUMIFS('ATL RAW'!$J:$J,'ATL RAW'!$I:$I,'ATL GA Inventory'!$B75,'ATL RAW'!$L:$L,'ATL GA Inventory'!BA$3)+SUMIFS('ATL CR'!$J:$J,'ATL CR'!$I:$I,'ATL GA Inventory'!$B75,'ATL CR'!$L:$L,'ATL GA Inventory'!BA$3)</f>
        <v>0</v>
      </c>
      <c r="BB75" s="16">
        <f>SUMIFS('ATL RAW'!$J:$J,'ATL RAW'!$I:$I,'ATL GA Inventory'!$B75,'ATL RAW'!$L:$L,'ATL GA Inventory'!BB$3)+SUMIFS('ATL CR'!$J:$J,'ATL CR'!$I:$I,'ATL GA Inventory'!$B75,'ATL CR'!$L:$L,'ATL GA Inventory'!BB$3)</f>
        <v>0</v>
      </c>
      <c r="BC75" s="16">
        <f>SUMIFS('ATL RAW'!$J:$J,'ATL RAW'!$I:$I,'ATL GA Inventory'!$B75,'ATL RAW'!$L:$L,'ATL GA Inventory'!BC$3)+SUMIFS('ATL CR'!$J:$J,'ATL CR'!$I:$I,'ATL GA Inventory'!$B75,'ATL CR'!$L:$L,'ATL GA Inventory'!BC$3)</f>
        <v>0</v>
      </c>
      <c r="BD75" s="16">
        <f>SUMIFS('ATL RAW'!$J:$J,'ATL RAW'!$I:$I,'ATL GA Inventory'!$B75,'ATL RAW'!$L:$L,'ATL GA Inventory'!BD$3)+SUMIFS('ATL CR'!$J:$J,'ATL CR'!$I:$I,'ATL GA Inventory'!$B75,'ATL CR'!$L:$L,'ATL GA Inventory'!BD$3)</f>
        <v>0</v>
      </c>
      <c r="BE75" s="16">
        <f>SUMIFS('ATL RAW'!$J:$J,'ATL RAW'!$I:$I,'ATL GA Inventory'!$B75,'ATL RAW'!$L:$L,'ATL GA Inventory'!BE$3)+SUMIFS('ATL CR'!$J:$J,'ATL CR'!$I:$I,'ATL GA Inventory'!$B75,'ATL CR'!$L:$L,'ATL GA Inventory'!BE$3)</f>
        <v>0</v>
      </c>
      <c r="BF75" s="16">
        <f>SUMIFS('ATL RAW'!$J:$J,'ATL RAW'!$I:$I,'ATL GA Inventory'!$B75,'ATL RAW'!$L:$L,'ATL GA Inventory'!BF$3)+SUMIFS('ATL CR'!$J:$J,'ATL CR'!$I:$I,'ATL GA Inventory'!$B75,'ATL CR'!$L:$L,'ATL GA Inventory'!BF$3)</f>
        <v>0</v>
      </c>
      <c r="BG75" s="16">
        <f>SUMIFS('ATL RAW'!$J:$J,'ATL RAW'!$I:$I,'ATL GA Inventory'!$B75,'ATL RAW'!$L:$L,'ATL GA Inventory'!BG$3)+SUMIFS('ATL CR'!$J:$J,'ATL CR'!$I:$I,'ATL GA Inventory'!$B75,'ATL CR'!$L:$L,'ATL GA Inventory'!BG$3)</f>
        <v>0</v>
      </c>
      <c r="BH75" s="16">
        <f>SUMIFS('ATL RAW'!$J:$J,'ATL RAW'!$I:$I,'ATL GA Inventory'!$B75,'ATL RAW'!$L:$L,'ATL GA Inventory'!BH$3)+SUMIFS('ATL CR'!$J:$J,'ATL CR'!$I:$I,'ATL GA Inventory'!$B75,'ATL CR'!$L:$L,'ATL GA Inventory'!BH$3)</f>
        <v>0</v>
      </c>
      <c r="BI75" s="16">
        <f>SUMIFS('ATL RAW'!$J:$J,'ATL RAW'!$I:$I,'ATL GA Inventory'!$B75,'ATL RAW'!$L:$L,'ATL GA Inventory'!BI$3)+SUMIFS('ATL CR'!$J:$J,'ATL CR'!$I:$I,'ATL GA Inventory'!$B75,'ATL CR'!$L:$L,'ATL GA Inventory'!BI$3)</f>
        <v>0</v>
      </c>
      <c r="BJ75" s="16">
        <f>SUMIFS('ATL RAW'!$J:$J,'ATL RAW'!$I:$I,'ATL GA Inventory'!$B75,'ATL RAW'!$L:$L,'ATL GA Inventory'!BJ$3)+SUMIFS('ATL CR'!$J:$J,'ATL CR'!$I:$I,'ATL GA Inventory'!$B75,'ATL CR'!$L:$L,'ATL GA Inventory'!BJ$3)</f>
        <v>0</v>
      </c>
      <c r="BK75" s="16">
        <f>SUMIFS('ATL RAW'!$J:$J,'ATL RAW'!$I:$I,'ATL GA Inventory'!$B75,'ATL RAW'!$L:$L,'ATL GA Inventory'!BK$3)+SUMIFS('ATL CR'!$J:$J,'ATL CR'!$I:$I,'ATL GA Inventory'!$B75,'ATL CR'!$L:$L,'ATL GA Inventory'!BK$3)</f>
        <v>0</v>
      </c>
      <c r="BL75" s="16">
        <f>SUMIFS('ATL RAW'!$J:$J,'ATL RAW'!$I:$I,'ATL GA Inventory'!$B75,'ATL RAW'!$L:$L,'ATL GA Inventory'!BL$3)+SUMIFS('ATL CR'!$J:$J,'ATL CR'!$I:$I,'ATL GA Inventory'!$B75,'ATL CR'!$L:$L,'ATL GA Inventory'!BL$3)</f>
        <v>0</v>
      </c>
      <c r="BM75" s="16">
        <f>SUMIFS('ATL RAW'!$J:$J,'ATL RAW'!$I:$I,'ATL GA Inventory'!$B75,'ATL RAW'!$L:$L,'ATL GA Inventory'!BM$3)+SUMIFS('ATL CR'!$J:$J,'ATL CR'!$I:$I,'ATL GA Inventory'!$B75,'ATL CR'!$L:$L,'ATL GA Inventory'!BM$3)</f>
        <v>0</v>
      </c>
      <c r="BN75" s="16">
        <f>SUMIFS('ATL RAW'!$J:$J,'ATL RAW'!$I:$I,'ATL GA Inventory'!$B75,'ATL RAW'!$L:$L,'ATL GA Inventory'!BN$3)+SUMIFS('ATL CR'!$J:$J,'ATL CR'!$I:$I,'ATL GA Inventory'!$B75,'ATL CR'!$L:$L,'ATL GA Inventory'!BN$3)</f>
        <v>0</v>
      </c>
      <c r="BO75" s="16">
        <f>SUMIFS('ATL RAW'!$J:$J,'ATL RAW'!$I:$I,'ATL GA Inventory'!$B75,'ATL RAW'!$L:$L,'ATL GA Inventory'!BO$3)+SUMIFS('ATL CR'!$J:$J,'ATL CR'!$I:$I,'ATL GA Inventory'!$B75,'ATL CR'!$L:$L,'ATL GA Inventory'!BO$3)</f>
        <v>0</v>
      </c>
      <c r="BP75" s="16">
        <f>SUMIFS('ATL RAW'!$J:$J,'ATL RAW'!$I:$I,'ATL GA Inventory'!$B75,'ATL RAW'!$L:$L,'ATL GA Inventory'!BP$3)+SUMIFS('ATL CR'!$J:$J,'ATL CR'!$I:$I,'ATL GA Inventory'!$B75,'ATL CR'!$L:$L,'ATL GA Inventory'!BP$3)</f>
        <v>0</v>
      </c>
      <c r="BQ75" s="16">
        <f>SUMIFS('ATL RAW'!$J:$J,'ATL RAW'!$I:$I,'ATL GA Inventory'!$B75,'ATL RAW'!$L:$L,'ATL GA Inventory'!BQ$3)+SUMIFS('ATL CR'!$J:$J,'ATL CR'!$I:$I,'ATL GA Inventory'!$B75,'ATL CR'!$L:$L,'ATL GA Inventory'!BQ$3)</f>
        <v>0</v>
      </c>
      <c r="BR75" s="16">
        <f>SUMIFS('ATL RAW'!$J:$J,'ATL RAW'!$I:$I,'ATL GA Inventory'!$B75,'ATL RAW'!$L:$L,'ATL GA Inventory'!BR$3)+SUMIFS('ATL CR'!$J:$J,'ATL CR'!$I:$I,'ATL GA Inventory'!$B75,'ATL CR'!$L:$L,'ATL GA Inventory'!BR$3)</f>
        <v>0</v>
      </c>
      <c r="BS75" s="16">
        <f>SUMIFS('ATL RAW'!$J:$J,'ATL RAW'!$I:$I,'ATL GA Inventory'!$B75,'ATL RAW'!$L:$L,'ATL GA Inventory'!BS$3)+SUMIFS('ATL CR'!$J:$J,'ATL CR'!$I:$I,'ATL GA Inventory'!$B75,'ATL CR'!$L:$L,'ATL GA Inventory'!BS$3)</f>
        <v>0</v>
      </c>
      <c r="BT75" s="16">
        <f>SUMIFS('ATL RAW'!$J:$J,'ATL RAW'!$I:$I,'ATL GA Inventory'!$B75,'ATL RAW'!$L:$L,'ATL GA Inventory'!BT$3)+SUMIFS('ATL CR'!$J:$J,'ATL CR'!$I:$I,'ATL GA Inventory'!$B75,'ATL CR'!$L:$L,'ATL GA Inventory'!BT$3)</f>
        <v>0</v>
      </c>
      <c r="BU75" s="16">
        <f>SUMIFS('ATL RAW'!$J:$J,'ATL RAW'!$I:$I,'ATL GA Inventory'!$B75,'ATL RAW'!$L:$L,'ATL GA Inventory'!BU$3)+SUMIFS('ATL CR'!$J:$J,'ATL CR'!$I:$I,'ATL GA Inventory'!$B75,'ATL CR'!$L:$L,'ATL GA Inventory'!BU$3)</f>
        <v>0</v>
      </c>
      <c r="BV75" s="16">
        <f>SUMIFS('ATL RAW'!$J:$J,'ATL RAW'!$I:$I,'ATL GA Inventory'!$B75,'ATL RAW'!$L:$L,'ATL GA Inventory'!BV$3)+SUMIFS('ATL CR'!$J:$J,'ATL CR'!$I:$I,'ATL GA Inventory'!$B75,'ATL CR'!$L:$L,'ATL GA Inventory'!BV$3)</f>
        <v>0</v>
      </c>
      <c r="BW75" s="16">
        <f>SUMIFS('ATL RAW'!$J:$J,'ATL RAW'!$I:$I,'ATL GA Inventory'!$B75,'ATL RAW'!$L:$L,'ATL GA Inventory'!BW$3)+SUMIFS('ATL CR'!$J:$J,'ATL CR'!$I:$I,'ATL GA Inventory'!$B75,'ATL CR'!$L:$L,'ATL GA Inventory'!BW$3)</f>
        <v>0</v>
      </c>
      <c r="BX75" s="16">
        <f>SUMIFS('ATL RAW'!$J:$J,'ATL RAW'!$I:$I,'ATL GA Inventory'!$B75,'ATL RAW'!$L:$L,'ATL GA Inventory'!BX$3)+SUMIFS('ATL CR'!$J:$J,'ATL CR'!$I:$I,'ATL GA Inventory'!$B75,'ATL CR'!$L:$L,'ATL GA Inventory'!BX$3)</f>
        <v>0</v>
      </c>
      <c r="BY75" s="16">
        <f>SUMIFS('ATL RAW'!$J:$J,'ATL RAW'!$I:$I,'ATL GA Inventory'!$B75,'ATL RAW'!$L:$L,'ATL GA Inventory'!BY$3)+SUMIFS('ATL CR'!$J:$J,'ATL CR'!$I:$I,'ATL GA Inventory'!$B75,'ATL CR'!$L:$L,'ATL GA Inventory'!BY$3)</f>
        <v>0</v>
      </c>
      <c r="BZ75" s="16">
        <f>SUMIFS('ATL RAW'!$J:$J,'ATL RAW'!$I:$I,'ATL GA Inventory'!$B75,'ATL RAW'!$L:$L,'ATL GA Inventory'!BZ$3)+SUMIFS('ATL CR'!$J:$J,'ATL CR'!$I:$I,'ATL GA Inventory'!$B75,'ATL CR'!$L:$L,'ATL GA Inventory'!BZ$3)</f>
        <v>0</v>
      </c>
      <c r="CA75" s="16">
        <f>SUMIFS('ATL RAW'!$J:$J,'ATL RAW'!$I:$I,'ATL GA Inventory'!$B75,'ATL RAW'!$L:$L,'ATL GA Inventory'!CA$3)+SUMIFS('ATL CR'!$J:$J,'ATL CR'!$I:$I,'ATL GA Inventory'!$B75,'ATL CR'!$L:$L,'ATL GA Inventory'!CA$3)</f>
        <v>0</v>
      </c>
      <c r="CB75" s="16">
        <f>SUMIFS('ATL RAW'!$J:$J,'ATL RAW'!$I:$I,'ATL GA Inventory'!$B75,'ATL RAW'!$L:$L,'ATL GA Inventory'!CB$3)+SUMIFS('ATL CR'!$J:$J,'ATL CR'!$I:$I,'ATL GA Inventory'!$B75,'ATL CR'!$L:$L,'ATL GA Inventory'!CB$3)</f>
        <v>0</v>
      </c>
      <c r="CC75" s="16">
        <f>SUMIFS('ATL RAW'!$J:$J,'ATL RAW'!$I:$I,'ATL GA Inventory'!$B75,'ATL RAW'!$L:$L,'ATL GA Inventory'!CC$3)+SUMIFS('ATL CR'!$J:$J,'ATL CR'!$I:$I,'ATL GA Inventory'!$B75,'ATL CR'!$L:$L,'ATL GA Inventory'!CC$3)</f>
        <v>0</v>
      </c>
      <c r="CD75" s="16">
        <f>SUMIFS('ATL RAW'!$J:$J,'ATL RAW'!$I:$I,'ATL GA Inventory'!$B75,'ATL RAW'!$L:$L,'ATL GA Inventory'!CD$3)+SUMIFS('ATL CR'!$J:$J,'ATL CR'!$I:$I,'ATL GA Inventory'!$B75,'ATL CR'!$L:$L,'ATL GA Inventory'!CD$3)</f>
        <v>0</v>
      </c>
      <c r="CE75" s="16">
        <f>SUMIFS('ATL RAW'!$J:$J,'ATL RAW'!$I:$I,'ATL GA Inventory'!$B75,'ATL RAW'!$L:$L,'ATL GA Inventory'!CE$3)+SUMIFS('ATL CR'!$J:$J,'ATL CR'!$I:$I,'ATL GA Inventory'!$B75,'ATL CR'!$L:$L,'ATL GA Inventory'!CE$3)</f>
        <v>0</v>
      </c>
      <c r="CF75" s="16">
        <f>SUMIFS('ATL RAW'!$J:$J,'ATL RAW'!$I:$I,'ATL GA Inventory'!$B75,'ATL RAW'!$L:$L,'ATL GA Inventory'!CF$3)+SUMIFS('ATL CR'!$J:$J,'ATL CR'!$I:$I,'ATL GA Inventory'!$B75,'ATL CR'!$L:$L,'ATL GA Inventory'!CF$3)</f>
        <v>0</v>
      </c>
      <c r="CG75" s="16">
        <f>SUMIFS('ATL RAW'!$J:$J,'ATL RAW'!$I:$I,'ATL GA Inventory'!$B75,'ATL RAW'!$L:$L,'ATL GA Inventory'!CG$3)+SUMIFS('ATL CR'!$J:$J,'ATL CR'!$I:$I,'ATL GA Inventory'!$B75,'ATL CR'!$L:$L,'ATL GA Inventory'!CG$3)</f>
        <v>0</v>
      </c>
      <c r="CH75" s="16">
        <f>SUMIFS('ATL RAW'!$J:$J,'ATL RAW'!$I:$I,'ATL GA Inventory'!$B75,'ATL RAW'!$L:$L,'ATL GA Inventory'!CH$3)+SUMIFS('ATL CR'!$J:$J,'ATL CR'!$I:$I,'ATL GA Inventory'!$B75,'ATL CR'!$L:$L,'ATL GA Inventory'!CH$3)</f>
        <v>0</v>
      </c>
      <c r="CI75" s="16">
        <f>SUMIFS('ATL RAW'!$J:$J,'ATL RAW'!$I:$I,'ATL GA Inventory'!$B75,'ATL RAW'!$L:$L,'ATL GA Inventory'!CI$3)+SUMIFS('ATL CR'!$J:$J,'ATL CR'!$I:$I,'ATL GA Inventory'!$B75,'ATL CR'!$L:$L,'ATL GA Inventory'!CI$3)</f>
        <v>0</v>
      </c>
      <c r="CJ75" s="16">
        <f>SUMIFS('ATL RAW'!$J:$J,'ATL RAW'!$I:$I,'ATL GA Inventory'!$B75,'ATL RAW'!$L:$L,'ATL GA Inventory'!CJ$3)+SUMIFS('ATL CR'!$J:$J,'ATL CR'!$I:$I,'ATL GA Inventory'!$B75,'ATL CR'!$L:$L,'ATL GA Inventory'!CJ$3)</f>
        <v>0</v>
      </c>
      <c r="CK75" s="16">
        <f>SUMIFS('ATL RAW'!$J:$J,'ATL RAW'!$I:$I,'ATL GA Inventory'!$B75,'ATL RAW'!$L:$L,'ATL GA Inventory'!CK$3)+SUMIFS('ATL CR'!$J:$J,'ATL CR'!$I:$I,'ATL GA Inventory'!$B75,'ATL CR'!$L:$L,'ATL GA Inventory'!CK$3)</f>
        <v>0</v>
      </c>
      <c r="CL75" s="16">
        <f>SUMIFS('ATL RAW'!$J:$J,'ATL RAW'!$I:$I,'ATL GA Inventory'!$B75,'ATL RAW'!$L:$L,'ATL GA Inventory'!CL$3)+SUMIFS('ATL CR'!$J:$J,'ATL CR'!$I:$I,'ATL GA Inventory'!$B75,'ATL CR'!$L:$L,'ATL GA Inventory'!CL$3)</f>
        <v>0</v>
      </c>
      <c r="CM75" s="16">
        <f>SUMIFS('ATL RAW'!$J:$J,'ATL RAW'!$I:$I,'ATL GA Inventory'!$B75,'ATL RAW'!$L:$L,'ATL GA Inventory'!CM$3)+SUMIFS('ATL CR'!$J:$J,'ATL CR'!$I:$I,'ATL GA Inventory'!$B75,'ATL CR'!$L:$L,'ATL GA Inventory'!CM$3)</f>
        <v>0</v>
      </c>
      <c r="CN75" s="16">
        <f>SUMIFS('ATL RAW'!$J:$J,'ATL RAW'!$I:$I,'ATL GA Inventory'!$B75,'ATL RAW'!$L:$L,'ATL GA Inventory'!CN$3)+SUMIFS('ATL CR'!$J:$J,'ATL CR'!$I:$I,'ATL GA Inventory'!$B75,'ATL CR'!$L:$L,'ATL GA Inventory'!CN$3)</f>
        <v>0</v>
      </c>
      <c r="CO75" s="16">
        <f>SUMIFS('ATL RAW'!$J:$J,'ATL RAW'!$I:$I,'ATL GA Inventory'!$B75,'ATL RAW'!$L:$L,'ATL GA Inventory'!CO$3)+SUMIFS('ATL CR'!$J:$J,'ATL CR'!$I:$I,'ATL GA Inventory'!$B75,'ATL CR'!$L:$L,'ATL GA Inventory'!CO$3)</f>
        <v>0</v>
      </c>
      <c r="CP75" s="16">
        <f>SUMIFS('ATL RAW'!$J:$J,'ATL RAW'!$I:$I,'ATL GA Inventory'!$B75,'ATL RAW'!$L:$L,'ATL GA Inventory'!CP$3)+SUMIFS('ATL CR'!$J:$J,'ATL CR'!$I:$I,'ATL GA Inventory'!$B75,'ATL CR'!$L:$L,'ATL GA Inventory'!CP$3)</f>
        <v>0</v>
      </c>
      <c r="CQ75" s="16">
        <f>SUMIFS('ATL RAW'!$J:$J,'ATL RAW'!$I:$I,'ATL GA Inventory'!$B75,'ATL RAW'!$L:$L,'ATL GA Inventory'!CQ$3)+SUMIFS('ATL CR'!$J:$J,'ATL CR'!$I:$I,'ATL GA Inventory'!$B75,'ATL CR'!$L:$L,'ATL GA Inventory'!CQ$3)</f>
        <v>0</v>
      </c>
      <c r="CR75" s="16">
        <f>SUMIFS('ATL RAW'!$J:$J,'ATL RAW'!$I:$I,'ATL GA Inventory'!$B75,'ATL RAW'!$L:$L,'ATL GA Inventory'!CR$3)+SUMIFS('ATL CR'!$J:$J,'ATL CR'!$I:$I,'ATL GA Inventory'!$B75,'ATL CR'!$L:$L,'ATL GA Inventory'!CR$3)</f>
        <v>0</v>
      </c>
      <c r="CS75" s="16">
        <f>SUMIFS('ATL RAW'!$J:$J,'ATL RAW'!$I:$I,'ATL GA Inventory'!$B75,'ATL RAW'!$L:$L,'ATL GA Inventory'!CS$3)+SUMIFS('ATL CR'!$J:$J,'ATL CR'!$I:$I,'ATL GA Inventory'!$B75,'ATL CR'!$L:$L,'ATL GA Inventory'!CS$3)</f>
        <v>0</v>
      </c>
      <c r="CT75" s="16">
        <f>SUMIFS('ATL RAW'!$J:$J,'ATL RAW'!$I:$I,'ATL GA Inventory'!$B75,'ATL RAW'!$L:$L,'ATL GA Inventory'!CT$3)+SUMIFS('ATL CR'!$J:$J,'ATL CR'!$I:$I,'ATL GA Inventory'!$B75,'ATL CR'!$L:$L,'ATL GA Inventory'!CT$3)</f>
        <v>0</v>
      </c>
      <c r="CU75" s="16">
        <f>SUMIFS('ATL RAW'!$J:$J,'ATL RAW'!$I:$I,'ATL GA Inventory'!$B75,'ATL RAW'!$L:$L,'ATL GA Inventory'!CU$3)+SUMIFS('ATL CR'!$J:$J,'ATL CR'!$I:$I,'ATL GA Inventory'!$B75,'ATL CR'!$L:$L,'ATL GA Inventory'!CU$3)</f>
        <v>0</v>
      </c>
      <c r="CV75" s="16">
        <f>SUMIFS('ATL RAW'!$J:$J,'ATL RAW'!$I:$I,'ATL GA Inventory'!$B75,'ATL RAW'!$L:$L,'ATL GA Inventory'!CV$3)+SUMIFS('ATL CR'!$J:$J,'ATL CR'!$I:$I,'ATL GA Inventory'!$B75,'ATL CR'!$L:$L,'ATL GA Inventory'!CV$3)</f>
        <v>580</v>
      </c>
      <c r="CW75" s="16">
        <f>SUMIFS('ATL RAW'!$J:$J,'ATL RAW'!$I:$I,'ATL GA Inventory'!$B75,'ATL RAW'!$L:$L,'ATL GA Inventory'!CW$3)+SUMIFS('ATL CR'!$J:$J,'ATL CR'!$I:$I,'ATL GA Inventory'!$B75,'ATL CR'!$L:$L,'ATL GA Inventory'!CW$3)</f>
        <v>0</v>
      </c>
      <c r="CX75" s="16">
        <f>SUMIFS('ATL RAW'!$J:$J,'ATL RAW'!$I:$I,'ATL GA Inventory'!$B75,'ATL RAW'!$L:$L,'ATL GA Inventory'!CX$3)+SUMIFS('ATL CR'!$J:$J,'ATL CR'!$I:$I,'ATL GA Inventory'!$B75,'ATL CR'!$L:$L,'ATL GA Inventory'!CX$3)</f>
        <v>0</v>
      </c>
      <c r="CY75" s="16">
        <f>SUMIFS('ATL RAW'!$J:$J,'ATL RAW'!$I:$I,'ATL GA Inventory'!$B75,'ATL RAW'!$L:$L,'ATL GA Inventory'!CY$3)+SUMIFS('ATL CR'!$J:$J,'ATL CR'!$I:$I,'ATL GA Inventory'!$B75,'ATL CR'!$L:$L,'ATL GA Inventory'!CY$3)</f>
        <v>116</v>
      </c>
      <c r="CZ75" s="16">
        <f>SUMIFS('ATL RAW'!$J:$J,'ATL RAW'!$I:$I,'ATL GA Inventory'!$B75,'ATL RAW'!$L:$L,'ATL GA Inventory'!CZ$3)+SUMIFS('ATL CR'!$J:$J,'ATL CR'!$I:$I,'ATL GA Inventory'!$B75,'ATL CR'!$L:$L,'ATL GA Inventory'!CZ$3)</f>
        <v>0</v>
      </c>
      <c r="DA75" s="16">
        <f>SUMIFS('ATL RAW'!$J:$J,'ATL RAW'!$I:$I,'ATL GA Inventory'!$B75,'ATL RAW'!$L:$L,'ATL GA Inventory'!DA$3)+SUMIFS('ATL CR'!$J:$J,'ATL CR'!$I:$I,'ATL GA Inventory'!$B75,'ATL CR'!$L:$L,'ATL GA Inventory'!DA$3)</f>
        <v>0</v>
      </c>
      <c r="DB75" s="16">
        <f>SUMIFS('ATL RAW'!$J:$J,'ATL RAW'!$I:$I,'ATL GA Inventory'!$B75,'ATL RAW'!$L:$L,'ATL GA Inventory'!DB$3)+SUMIFS('ATL CR'!$J:$J,'ATL CR'!$I:$I,'ATL GA Inventory'!$B75,'ATL CR'!$L:$L,'ATL GA Inventory'!DB$3)</f>
        <v>0</v>
      </c>
      <c r="DC75" s="16">
        <f>SUMIFS('ATL RAW'!$J:$J,'ATL RAW'!$I:$I,'ATL GA Inventory'!$B75,'ATL RAW'!$L:$L,'ATL GA Inventory'!DC$3)+SUMIFS('ATL CR'!$J:$J,'ATL CR'!$I:$I,'ATL GA Inventory'!$B75,'ATL CR'!$L:$L,'ATL GA Inventory'!DC$3)</f>
        <v>0</v>
      </c>
      <c r="DD75" s="16">
        <f>SUMIFS('ATL RAW'!$J:$J,'ATL RAW'!$I:$I,'ATL GA Inventory'!$B75,'ATL RAW'!$L:$L,'ATL GA Inventory'!DD$3)+SUMIFS('ATL CR'!$J:$J,'ATL CR'!$I:$I,'ATL GA Inventory'!$B75,'ATL CR'!$L:$L,'ATL GA Inventory'!DD$3)</f>
        <v>0</v>
      </c>
      <c r="DE75" s="16">
        <f>SUMIFS('ATL RAW'!$J:$J,'ATL RAW'!$I:$I,'ATL GA Inventory'!$B75,'ATL RAW'!$L:$L,'ATL GA Inventory'!DE$3)+SUMIFS('ATL CR'!$J:$J,'ATL CR'!$I:$I,'ATL GA Inventory'!$B75,'ATL CR'!$L:$L,'ATL GA Inventory'!DE$3)</f>
        <v>0</v>
      </c>
      <c r="DF75" s="16">
        <f>SUMIFS('ATL RAW'!$J:$J,'ATL RAW'!$I:$I,'ATL GA Inventory'!$B75,'ATL RAW'!$L:$L,'ATL GA Inventory'!DF$3)+SUMIFS('ATL CR'!$J:$J,'ATL CR'!$I:$I,'ATL GA Inventory'!$B75,'ATL CR'!$L:$L,'ATL GA Inventory'!DF$3)</f>
        <v>0</v>
      </c>
      <c r="DG75" s="16">
        <f>SUMIFS('ATL RAW'!$J:$J,'ATL RAW'!$I:$I,'ATL GA Inventory'!$B75,'ATL RAW'!$L:$L,'ATL GA Inventory'!DG$3)+SUMIFS('ATL CR'!$J:$J,'ATL CR'!$I:$I,'ATL GA Inventory'!$B75,'ATL CR'!$L:$L,'ATL GA Inventory'!DG$3)</f>
        <v>0</v>
      </c>
      <c r="DH75" s="16">
        <f>SUMIFS('ATL RAW'!$J:$J,'ATL RAW'!$I:$I,'ATL GA Inventory'!$B75,'ATL RAW'!$L:$L,'ATL GA Inventory'!DH$3)+SUMIFS('ATL CR'!$J:$J,'ATL CR'!$I:$I,'ATL GA Inventory'!$B75,'ATL CR'!$L:$L,'ATL GA Inventory'!DH$3)</f>
        <v>0</v>
      </c>
      <c r="DI75" s="16">
        <f>SUMIFS('ATL RAW'!$J:$J,'ATL RAW'!$I:$I,'ATL GA Inventory'!$B75,'ATL RAW'!$L:$L,'ATL GA Inventory'!DI$3)+SUMIFS('ATL CR'!$J:$J,'ATL CR'!$I:$I,'ATL GA Inventory'!$B75,'ATL CR'!$L:$L,'ATL GA Inventory'!DI$3)</f>
        <v>0</v>
      </c>
      <c r="DJ75" s="16">
        <f>SUMIFS('ATL RAW'!$J:$J,'ATL RAW'!$I:$I,'ATL GA Inventory'!$B75,'ATL RAW'!$L:$L,'ATL GA Inventory'!DJ$3)+SUMIFS('ATL CR'!$J:$J,'ATL CR'!$I:$I,'ATL GA Inventory'!$B75,'ATL CR'!$L:$L,'ATL GA Inventory'!DJ$3)</f>
        <v>0</v>
      </c>
      <c r="DK75" s="16">
        <f>SUMIFS('ATL RAW'!$J:$J,'ATL RAW'!$I:$I,'ATL GA Inventory'!$B75,'ATL RAW'!$L:$L,'ATL GA Inventory'!DK$3)+SUMIFS('ATL CR'!$J:$J,'ATL CR'!$I:$I,'ATL GA Inventory'!$B75,'ATL CR'!$L:$L,'ATL GA Inventory'!DK$3)</f>
        <v>0</v>
      </c>
      <c r="DL75" s="16">
        <f>SUMIFS('ATL RAW'!$J:$J,'ATL RAW'!$I:$I,'ATL GA Inventory'!$B75,'ATL RAW'!$L:$L,'ATL GA Inventory'!DL$3)+SUMIFS('ATL CR'!$J:$J,'ATL CR'!$I:$I,'ATL GA Inventory'!$B75,'ATL CR'!$L:$L,'ATL GA Inventory'!DL$3)</f>
        <v>0</v>
      </c>
      <c r="DM75" s="16">
        <f>SUMIFS('ATL RAW'!$J:$J,'ATL RAW'!$I:$I,'ATL GA Inventory'!$B75,'ATL RAW'!$L:$L,'ATL GA Inventory'!DM$3)+SUMIFS('ATL CR'!$J:$J,'ATL CR'!$I:$I,'ATL GA Inventory'!$B75,'ATL CR'!$L:$L,'ATL GA Inventory'!DM$3)</f>
        <v>0</v>
      </c>
      <c r="DN75" s="16">
        <f>SUMIFS('ATL RAW'!$J:$J,'ATL RAW'!$I:$I,'ATL GA Inventory'!$B75,'ATL RAW'!$L:$L,'ATL GA Inventory'!DN$3)+SUMIFS('ATL CR'!$J:$J,'ATL CR'!$I:$I,'ATL GA Inventory'!$B75,'ATL CR'!$L:$L,'ATL GA Inventory'!DN$3)</f>
        <v>0</v>
      </c>
      <c r="DO75" s="16">
        <f>SUMIFS('ATL RAW'!$J:$J,'ATL RAW'!$I:$I,'ATL GA Inventory'!$B75,'ATL RAW'!$L:$L,'ATL GA Inventory'!DO$3)+SUMIFS('ATL CR'!$J:$J,'ATL CR'!$I:$I,'ATL GA Inventory'!$B75,'ATL CR'!$L:$L,'ATL GA Inventory'!DO$3)</f>
        <v>0</v>
      </c>
      <c r="DP75" s="16">
        <f>SUMIFS('ATL RAW'!$J:$J,'ATL RAW'!$I:$I,'ATL GA Inventory'!$B75,'ATL RAW'!$L:$L,'ATL GA Inventory'!DP$3)+SUMIFS('ATL CR'!$J:$J,'ATL CR'!$I:$I,'ATL GA Inventory'!$B75,'ATL CR'!$L:$L,'ATL GA Inventory'!DP$3)</f>
        <v>0</v>
      </c>
      <c r="DQ75" s="16">
        <f>SUMIFS('ATL RAW'!$J:$J,'ATL RAW'!$I:$I,'ATL GA Inventory'!$B75,'ATL RAW'!$L:$L,'ATL GA Inventory'!DQ$3)+SUMIFS('ATL CR'!$J:$J,'ATL CR'!$I:$I,'ATL GA Inventory'!$B75,'ATL CR'!$L:$L,'ATL GA Inventory'!DQ$3)</f>
        <v>0</v>
      </c>
      <c r="DR75" s="16">
        <f>SUMIFS('ATL RAW'!$J:$J,'ATL RAW'!$I:$I,'ATL GA Inventory'!$B75,'ATL RAW'!$L:$L,'ATL GA Inventory'!DR$3)+SUMIFS('ATL CR'!$J:$J,'ATL CR'!$I:$I,'ATL GA Inventory'!$B75,'ATL CR'!$L:$L,'ATL GA Inventory'!DR$3)</f>
        <v>0</v>
      </c>
      <c r="DS75" s="16">
        <f>SUMIFS('ATL RAW'!$J:$J,'ATL RAW'!$I:$I,'ATL GA Inventory'!$B75,'ATL RAW'!$L:$L,'ATL GA Inventory'!DS$3)+SUMIFS('ATL CR'!$J:$J,'ATL CR'!$I:$I,'ATL GA Inventory'!$B75,'ATL CR'!$L:$L,'ATL GA Inventory'!DS$3)</f>
        <v>0</v>
      </c>
      <c r="DT75" s="16">
        <f>SUMIFS('ATL RAW'!$J:$J,'ATL RAW'!$I:$I,'ATL GA Inventory'!$B75,'ATL RAW'!$L:$L,'ATL GA Inventory'!DT$3)+SUMIFS('ATL CR'!$J:$J,'ATL CR'!$I:$I,'ATL GA Inventory'!$B75,'ATL CR'!$L:$L,'ATL GA Inventory'!DT$3)</f>
        <v>0</v>
      </c>
      <c r="DU75" s="16">
        <f>SUMIFS('ATL RAW'!$J:$J,'ATL RAW'!$I:$I,'ATL GA Inventory'!$B75,'ATL RAW'!$L:$L,'ATL GA Inventory'!DU$3)+SUMIFS('ATL CR'!$J:$J,'ATL CR'!$I:$I,'ATL GA Inventory'!$B75,'ATL CR'!$L:$L,'ATL GA Inventory'!DU$3)</f>
        <v>0</v>
      </c>
      <c r="DV75" s="16">
        <f>SUMIFS('ATL RAW'!$J:$J,'ATL RAW'!$I:$I,'ATL GA Inventory'!$B75,'ATL RAW'!$L:$L,'ATL GA Inventory'!DV$3)+SUMIFS('ATL CR'!$J:$J,'ATL CR'!$I:$I,'ATL GA Inventory'!$B75,'ATL CR'!$L:$L,'ATL GA Inventory'!DV$3)</f>
        <v>0</v>
      </c>
      <c r="DW75" s="16">
        <f>SUMIFS('ATL RAW'!$J:$J,'ATL RAW'!$I:$I,'ATL GA Inventory'!$B75,'ATL RAW'!$L:$L,'ATL GA Inventory'!DW$3)+SUMIFS('ATL CR'!$J:$J,'ATL CR'!$I:$I,'ATL GA Inventory'!$B75,'ATL CR'!$L:$L,'ATL GA Inventory'!DW$3)</f>
        <v>0</v>
      </c>
      <c r="DX75" s="16">
        <f>SUMIFS('ATL RAW'!$J:$J,'ATL RAW'!$I:$I,'ATL GA Inventory'!$B75,'ATL RAW'!$L:$L,'ATL GA Inventory'!DX$3)+SUMIFS('ATL CR'!$J:$J,'ATL CR'!$I:$I,'ATL GA Inventory'!$B75,'ATL CR'!$L:$L,'ATL GA Inventory'!DX$3)</f>
        <v>0</v>
      </c>
      <c r="DY75" s="16">
        <f>SUMIFS('ATL RAW'!$J:$J,'ATL RAW'!$I:$I,'ATL GA Inventory'!$B75,'ATL RAW'!$L:$L,'ATL GA Inventory'!DY$3)+SUMIFS('ATL CR'!$J:$J,'ATL CR'!$I:$I,'ATL GA Inventory'!$B75,'ATL CR'!$L:$L,'ATL GA Inventory'!DY$3)</f>
        <v>0</v>
      </c>
      <c r="DZ75" s="16">
        <f>SUMIFS('ATL RAW'!$J:$J,'ATL RAW'!$I:$I,'ATL GA Inventory'!$B75,'ATL RAW'!$L:$L,'ATL GA Inventory'!DZ$3)+SUMIFS('ATL CR'!$J:$J,'ATL CR'!$I:$I,'ATL GA Inventory'!$B75,'ATL CR'!$L:$L,'ATL GA Inventory'!DZ$3)</f>
        <v>0</v>
      </c>
      <c r="EA75" s="16">
        <f>SUMIFS('ATL RAW'!$J:$J,'ATL RAW'!$I:$I,'ATL GA Inventory'!$B75,'ATL RAW'!$L:$L,'ATL GA Inventory'!EA$3)+SUMIFS('ATL CR'!$J:$J,'ATL CR'!$I:$I,'ATL GA Inventory'!$B75,'ATL CR'!$L:$L,'ATL GA Inventory'!EA$3)</f>
        <v>0</v>
      </c>
      <c r="EB75" s="16">
        <f>SUMIFS('ATL RAW'!$J:$J,'ATL RAW'!$I:$I,'ATL GA Inventory'!$B75,'ATL RAW'!$L:$L,'ATL GA Inventory'!EB$3)+SUMIFS('ATL CR'!$J:$J,'ATL CR'!$I:$I,'ATL GA Inventory'!$B75,'ATL CR'!$L:$L,'ATL GA Inventory'!EB$3)</f>
        <v>0</v>
      </c>
      <c r="EC75" s="16">
        <f>SUMIFS('ATL RAW'!$J:$J,'ATL RAW'!$I:$I,'ATL GA Inventory'!$B75,'ATL RAW'!$L:$L,'ATL GA Inventory'!EC$3)+SUMIFS('ATL CR'!$J:$J,'ATL CR'!$I:$I,'ATL GA Inventory'!$B75,'ATL CR'!$L:$L,'ATL GA Inventory'!EC$3)</f>
        <v>0</v>
      </c>
      <c r="ED75" s="16">
        <f>SUMIFS('ATL RAW'!$J:$J,'ATL RAW'!$I:$I,'ATL GA Inventory'!$B75,'ATL RAW'!$L:$L,'ATL GA Inventory'!ED$3)+SUMIFS('ATL CR'!$J:$J,'ATL CR'!$I:$I,'ATL GA Inventory'!$B75,'ATL CR'!$L:$L,'ATL GA Inventory'!ED$3)</f>
        <v>0</v>
      </c>
      <c r="EE75" s="16">
        <f>SUMIFS('ATL RAW'!$J:$J,'ATL RAW'!$I:$I,'ATL GA Inventory'!$B75,'ATL RAW'!$L:$L,'ATL GA Inventory'!EE$3)+SUMIFS('ATL CR'!$J:$J,'ATL CR'!$I:$I,'ATL GA Inventory'!$B75,'ATL CR'!$L:$L,'ATL GA Inventory'!EE$3)</f>
        <v>0</v>
      </c>
      <c r="EF75" s="16">
        <f>SUMIFS('ATL RAW'!$J:$J,'ATL RAW'!$I:$I,'ATL GA Inventory'!$B75,'ATL RAW'!$L:$L,'ATL GA Inventory'!EF$3)+SUMIFS('ATL CR'!$J:$J,'ATL CR'!$I:$I,'ATL GA Inventory'!$B75,'ATL CR'!$L:$L,'ATL GA Inventory'!EF$3)</f>
        <v>0</v>
      </c>
      <c r="EG75" s="16">
        <f>SUMIFS('ATL RAW'!$J:$J,'ATL RAW'!$I:$I,'ATL GA Inventory'!$B75,'ATL RAW'!$L:$L,'ATL GA Inventory'!EG$3)+SUMIFS('ATL CR'!$J:$J,'ATL CR'!$I:$I,'ATL GA Inventory'!$B75,'ATL CR'!$L:$L,'ATL GA Inventory'!EG$3)</f>
        <v>0</v>
      </c>
      <c r="EH75" s="16">
        <f>SUMIFS('ATL RAW'!$J:$J,'ATL RAW'!$I:$I,'ATL GA Inventory'!$B75,'ATL RAW'!$L:$L,'ATL GA Inventory'!EH$3)+SUMIFS('ATL CR'!$J:$J,'ATL CR'!$I:$I,'ATL GA Inventory'!$B75,'ATL CR'!$L:$L,'ATL GA Inventory'!EH$3)</f>
        <v>0</v>
      </c>
      <c r="EI75" s="16">
        <f>SUMIFS('ATL RAW'!$J:$J,'ATL RAW'!$I:$I,'ATL GA Inventory'!$B75,'ATL RAW'!$L:$L,'ATL GA Inventory'!EI$3)+SUMIFS('ATL CR'!$J:$J,'ATL CR'!$I:$I,'ATL GA Inventory'!$B75,'ATL CR'!$L:$L,'ATL GA Inventory'!EI$3)</f>
        <v>0</v>
      </c>
      <c r="EJ75" s="16">
        <f>SUMIFS('ATL RAW'!$J:$J,'ATL RAW'!$I:$I,'ATL GA Inventory'!$B75,'ATL RAW'!$L:$L,'ATL GA Inventory'!EJ$3)+SUMIFS('ATL CR'!$J:$J,'ATL CR'!$I:$I,'ATL GA Inventory'!$B75,'ATL CR'!$L:$L,'ATL GA Inventory'!EJ$3)</f>
        <v>0</v>
      </c>
      <c r="EK75" s="16">
        <f>SUMIFS('ATL RAW'!$J:$J,'ATL RAW'!$I:$I,'ATL GA Inventory'!$B75,'ATL RAW'!$L:$L,'ATL GA Inventory'!EK$3)+SUMIFS('ATL CR'!$J:$J,'ATL CR'!$I:$I,'ATL GA Inventory'!$B75,'ATL CR'!$L:$L,'ATL GA Inventory'!EK$3)</f>
        <v>0</v>
      </c>
      <c r="EL75" s="16">
        <f>SUMIFS('ATL RAW'!$J:$J,'ATL RAW'!$I:$I,'ATL GA Inventory'!$B75,'ATL RAW'!$L:$L,'ATL GA Inventory'!EL$3)+SUMIFS('ATL CR'!$J:$J,'ATL CR'!$I:$I,'ATL GA Inventory'!$B75,'ATL CR'!$L:$L,'ATL GA Inventory'!EL$3)</f>
        <v>0</v>
      </c>
      <c r="EM75" s="16">
        <f>SUMIFS('ATL RAW'!$J:$J,'ATL RAW'!$I:$I,'ATL GA Inventory'!$B75,'ATL RAW'!$L:$L,'ATL GA Inventory'!EM$3)+SUMIFS('ATL CR'!$J:$J,'ATL CR'!$I:$I,'ATL GA Inventory'!$B75,'ATL CR'!$L:$L,'ATL GA Inventory'!EM$3)</f>
        <v>0</v>
      </c>
      <c r="EN75" s="16">
        <f>SUMIFS('ATL RAW'!$J:$J,'ATL RAW'!$I:$I,'ATL GA Inventory'!$B75,'ATL RAW'!$L:$L,'ATL GA Inventory'!EN$3)+SUMIFS('ATL CR'!$J:$J,'ATL CR'!$I:$I,'ATL GA Inventory'!$B75,'ATL CR'!$L:$L,'ATL GA Inventory'!EN$3)</f>
        <v>0</v>
      </c>
      <c r="EO75" s="16">
        <f>SUMIFS('ATL RAW'!$J:$J,'ATL RAW'!$I:$I,'ATL GA Inventory'!$B75,'ATL RAW'!$L:$L,'ATL GA Inventory'!EO$3)+SUMIFS('ATL CR'!$J:$J,'ATL CR'!$I:$I,'ATL GA Inventory'!$B75,'ATL CR'!$L:$L,'ATL GA Inventory'!EO$3)</f>
        <v>0</v>
      </c>
      <c r="EP75" s="16">
        <f>SUMIFS('ATL RAW'!$J:$J,'ATL RAW'!$I:$I,'ATL GA Inventory'!$B75,'ATL RAW'!$L:$L,'ATL GA Inventory'!EP$3)+SUMIFS('ATL CR'!$J:$J,'ATL CR'!$I:$I,'ATL GA Inventory'!$B75,'ATL CR'!$L:$L,'ATL GA Inventory'!EP$3)</f>
        <v>0</v>
      </c>
      <c r="EQ75" s="16">
        <f>SUMIFS('ATL RAW'!$J:$J,'ATL RAW'!$I:$I,'ATL GA Inventory'!$B75,'ATL RAW'!$L:$L,'ATL GA Inventory'!EQ$3)+SUMIFS('ATL CR'!$J:$J,'ATL CR'!$I:$I,'ATL GA Inventory'!$B75,'ATL CR'!$L:$L,'ATL GA Inventory'!EQ$3)</f>
        <v>0</v>
      </c>
      <c r="ER75" s="16">
        <f>SUMIFS('ATL RAW'!$J:$J,'ATL RAW'!$I:$I,'ATL GA Inventory'!$B75,'ATL RAW'!$L:$L,'ATL GA Inventory'!ER$3)+SUMIFS('ATL CR'!$J:$J,'ATL CR'!$I:$I,'ATL GA Inventory'!$B75,'ATL CR'!$L:$L,'ATL GA Inventory'!ER$3)</f>
        <v>0</v>
      </c>
      <c r="ES75" s="16">
        <f>SUMIFS('ATL RAW'!$J:$J,'ATL RAW'!$I:$I,'ATL GA Inventory'!$B75,'ATL RAW'!$L:$L,'ATL GA Inventory'!ES$3)+SUMIFS('ATL CR'!$J:$J,'ATL CR'!$I:$I,'ATL GA Inventory'!$B75,'ATL CR'!$L:$L,'ATL GA Inventory'!ES$3)</f>
        <v>0</v>
      </c>
      <c r="ET75" s="16">
        <f>SUMIFS('ATL RAW'!$J:$J,'ATL RAW'!$I:$I,'ATL GA Inventory'!$B75,'ATL RAW'!$L:$L,'ATL GA Inventory'!ET$3)+SUMIFS('ATL CR'!$J:$J,'ATL CR'!$I:$I,'ATL GA Inventory'!$B75,'ATL CR'!$L:$L,'ATL GA Inventory'!ET$3)</f>
        <v>0</v>
      </c>
      <c r="EU75" s="16">
        <f>SUMIFS('ATL RAW'!$J:$J,'ATL RAW'!$I:$I,'ATL GA Inventory'!$B75,'ATL RAW'!$L:$L,'ATL GA Inventory'!EU$3)+SUMIFS('ATL CR'!$J:$J,'ATL CR'!$I:$I,'ATL GA Inventory'!$B75,'ATL CR'!$L:$L,'ATL GA Inventory'!EU$3)</f>
        <v>0</v>
      </c>
      <c r="EV75" s="16">
        <f>SUMIFS('ATL RAW'!$J:$J,'ATL RAW'!$I:$I,'ATL GA Inventory'!$B75,'ATL RAW'!$L:$L,'ATL GA Inventory'!EV$3)+SUMIFS('ATL CR'!$J:$J,'ATL CR'!$I:$I,'ATL GA Inventory'!$B75,'ATL CR'!$L:$L,'ATL GA Inventory'!EV$3)</f>
        <v>0</v>
      </c>
      <c r="EW75" s="16">
        <f>SUMIFS('ATL RAW'!$J:$J,'ATL RAW'!$I:$I,'ATL GA Inventory'!$B75,'ATL RAW'!$L:$L,'ATL GA Inventory'!EW$3)+SUMIFS('ATL CR'!$J:$J,'ATL CR'!$I:$I,'ATL GA Inventory'!$B75,'ATL CR'!$L:$L,'ATL GA Inventory'!EW$3)</f>
        <v>0</v>
      </c>
      <c r="EX75" s="16">
        <f>SUMIFS('ATL RAW'!$J:$J,'ATL RAW'!$I:$I,'ATL GA Inventory'!$B75,'ATL RAW'!$L:$L,'ATL GA Inventory'!EX$3)+SUMIFS('ATL CR'!$J:$J,'ATL CR'!$I:$I,'ATL GA Inventory'!$B75,'ATL CR'!$L:$L,'ATL GA Inventory'!EX$3)</f>
        <v>0</v>
      </c>
      <c r="EY75" s="16">
        <f>SUMIFS('ATL RAW'!$J:$J,'ATL RAW'!$I:$I,'ATL GA Inventory'!$B75,'ATL RAW'!$L:$L,'ATL GA Inventory'!EY$3)+SUMIFS('ATL CR'!$J:$J,'ATL CR'!$I:$I,'ATL GA Inventory'!$B75,'ATL CR'!$L:$L,'ATL GA Inventory'!EY$3)</f>
        <v>0</v>
      </c>
      <c r="EZ75" s="16">
        <f>SUMIFS('ATL RAW'!$J:$J,'ATL RAW'!$I:$I,'ATL GA Inventory'!$B75,'ATL RAW'!$L:$L,'ATL GA Inventory'!EZ$3)+SUMIFS('ATL CR'!$J:$J,'ATL CR'!$I:$I,'ATL GA Inventory'!$B75,'ATL CR'!$L:$L,'ATL GA Inventory'!EZ$3)</f>
        <v>0</v>
      </c>
      <c r="FA75" s="16">
        <f>SUMIFS('ATL RAW'!$J:$J,'ATL RAW'!$I:$I,'ATL GA Inventory'!$B75,'ATL RAW'!$L:$L,'ATL GA Inventory'!FA$3)+SUMIFS('ATL CR'!$J:$J,'ATL CR'!$I:$I,'ATL GA Inventory'!$B75,'ATL CR'!$L:$L,'ATL GA Inventory'!FA$3)</f>
        <v>0</v>
      </c>
      <c r="FB75" s="16">
        <f>SUMIFS('ATL RAW'!$J:$J,'ATL RAW'!$I:$I,'ATL GA Inventory'!$B75,'ATL RAW'!$L:$L,'ATL GA Inventory'!FB$3)+SUMIFS('ATL CR'!$J:$J,'ATL CR'!$I:$I,'ATL GA Inventory'!$B75,'ATL CR'!$L:$L,'ATL GA Inventory'!FB$3)</f>
        <v>0</v>
      </c>
      <c r="FC75" s="16">
        <f>SUMIFS('ATL RAW'!$J:$J,'ATL RAW'!$I:$I,'ATL GA Inventory'!$B75,'ATL RAW'!$L:$L,'ATL GA Inventory'!FC$3)+SUMIFS('ATL CR'!$J:$J,'ATL CR'!$I:$I,'ATL GA Inventory'!$B75,'ATL CR'!$L:$L,'ATL GA Inventory'!FC$3)</f>
        <v>0</v>
      </c>
      <c r="FD75" s="16">
        <f>SUMIFS('ATL RAW'!$J:$J,'ATL RAW'!$I:$I,'ATL GA Inventory'!$B75,'ATL RAW'!$L:$L,'ATL GA Inventory'!FD$3)+SUMIFS('ATL CR'!$J:$J,'ATL CR'!$I:$I,'ATL GA Inventory'!$B75,'ATL CR'!$L:$L,'ATL GA Inventory'!FD$3)</f>
        <v>0</v>
      </c>
      <c r="FE75" s="16">
        <f>SUMIFS('ATL RAW'!$J:$J,'ATL RAW'!$I:$I,'ATL GA Inventory'!$B75,'ATL RAW'!$L:$L,'ATL GA Inventory'!FE$3)+SUMIFS('ATL CR'!$J:$J,'ATL CR'!$I:$I,'ATL GA Inventory'!$B75,'ATL CR'!$L:$L,'ATL GA Inventory'!FE$3)</f>
        <v>0</v>
      </c>
      <c r="FF75" s="16">
        <f>SUMIFS('ATL RAW'!$J:$J,'ATL RAW'!$I:$I,'ATL GA Inventory'!$B75,'ATL RAW'!$L:$L,'ATL GA Inventory'!FF$3)+SUMIFS('ATL CR'!$J:$J,'ATL CR'!$I:$I,'ATL GA Inventory'!$B75,'ATL CR'!$L:$L,'ATL GA Inventory'!FF$3)</f>
        <v>0</v>
      </c>
      <c r="FG75" s="16">
        <f>SUMIFS('ATL RAW'!$J:$J,'ATL RAW'!$I:$I,'ATL GA Inventory'!$B75,'ATL RAW'!$L:$L,'ATL GA Inventory'!FG$3)+SUMIFS('ATL CR'!$J:$J,'ATL CR'!$I:$I,'ATL GA Inventory'!$B75,'ATL CR'!$L:$L,'ATL GA Inventory'!FG$3)</f>
        <v>0</v>
      </c>
      <c r="FH75" s="16">
        <f>SUMIFS('ATL RAW'!$J:$J,'ATL RAW'!$I:$I,'ATL GA Inventory'!$B75,'ATL RAW'!$L:$L,'ATL GA Inventory'!FH$3)+SUMIFS('ATL CR'!$J:$J,'ATL CR'!$I:$I,'ATL GA Inventory'!$B75,'ATL CR'!$L:$L,'ATL GA Inventory'!FH$3)</f>
        <v>0</v>
      </c>
      <c r="FI75" s="16">
        <f>SUMIFS('ATL RAW'!$J:$J,'ATL RAW'!$I:$I,'ATL GA Inventory'!$B75,'ATL RAW'!$L:$L,'ATL GA Inventory'!FI$3)+SUMIFS('ATL CR'!$J:$J,'ATL CR'!$I:$I,'ATL GA Inventory'!$B75,'ATL CR'!$L:$L,'ATL GA Inventory'!FI$3)</f>
        <v>0</v>
      </c>
      <c r="FJ75" s="16">
        <f>SUMIFS('ATL RAW'!$J:$J,'ATL RAW'!$I:$I,'ATL GA Inventory'!$B75,'ATL RAW'!$L:$L,'ATL GA Inventory'!FJ$3)+SUMIFS('ATL CR'!$J:$J,'ATL CR'!$I:$I,'ATL GA Inventory'!$B75,'ATL CR'!$L:$L,'ATL GA Inventory'!FJ$3)</f>
        <v>0</v>
      </c>
      <c r="FK75" s="16">
        <f>SUMIFS('ATL RAW'!$J:$J,'ATL RAW'!$I:$I,'ATL GA Inventory'!$B75,'ATL RAW'!$L:$L,'ATL GA Inventory'!FK$3)+SUMIFS('ATL CR'!$J:$J,'ATL CR'!$I:$I,'ATL GA Inventory'!$B75,'ATL CR'!$L:$L,'ATL GA Inventory'!FK$3)</f>
        <v>0</v>
      </c>
      <c r="FL75" s="16">
        <f>SUMIFS('ATL RAW'!$J:$J,'ATL RAW'!$I:$I,'ATL GA Inventory'!$B75,'ATL RAW'!$L:$L,'ATL GA Inventory'!FL$3)+SUMIFS('ATL CR'!$J:$J,'ATL CR'!$I:$I,'ATL GA Inventory'!$B75,'ATL CR'!$L:$L,'ATL GA Inventory'!FL$3)</f>
        <v>0</v>
      </c>
      <c r="FM75" s="16">
        <f>SUMIFS('ATL RAW'!$J:$J,'ATL RAW'!$I:$I,'ATL GA Inventory'!$B75,'ATL RAW'!$L:$L,'ATL GA Inventory'!FM$3)+SUMIFS('ATL CR'!$J:$J,'ATL CR'!$I:$I,'ATL GA Inventory'!$B75,'ATL CR'!$L:$L,'ATL GA Inventory'!FM$3)</f>
        <v>0</v>
      </c>
      <c r="FN75" s="16">
        <f>SUMIFS('ATL RAW'!$J:$J,'ATL RAW'!$I:$I,'ATL GA Inventory'!$B75,'ATL RAW'!$L:$L,'ATL GA Inventory'!FN$3)+SUMIFS('ATL CR'!$J:$J,'ATL CR'!$I:$I,'ATL GA Inventory'!$B75,'ATL CR'!$L:$L,'ATL GA Inventory'!FN$3)</f>
        <v>0</v>
      </c>
      <c r="FO75" s="16">
        <f>SUMIFS('ATL RAW'!$J:$J,'ATL RAW'!$I:$I,'ATL GA Inventory'!$B75,'ATL RAW'!$L:$L,'ATL GA Inventory'!FO$3)+SUMIFS('ATL CR'!$J:$J,'ATL CR'!$I:$I,'ATL GA Inventory'!$B75,'ATL CR'!$L:$L,'ATL GA Inventory'!FO$3)</f>
        <v>0</v>
      </c>
      <c r="FP75" s="16">
        <f>SUMIFS('ATL RAW'!$J:$J,'ATL RAW'!$I:$I,'ATL GA Inventory'!$B75,'ATL RAW'!$L:$L,'ATL GA Inventory'!FP$3)+SUMIFS('ATL CR'!$J:$J,'ATL CR'!$I:$I,'ATL GA Inventory'!$B75,'ATL CR'!$L:$L,'ATL GA Inventory'!FP$3)</f>
        <v>0</v>
      </c>
      <c r="FQ75" s="16">
        <f>SUMIFS('ATL RAW'!$J:$J,'ATL RAW'!$I:$I,'ATL GA Inventory'!$B75,'ATL RAW'!$L:$L,'ATL GA Inventory'!FQ$3)+SUMIFS('ATL CR'!$J:$J,'ATL CR'!$I:$I,'ATL GA Inventory'!$B75,'ATL CR'!$L:$L,'ATL GA Inventory'!FQ$3)</f>
        <v>0</v>
      </c>
      <c r="FR75" s="16">
        <f>SUMIFS('ATL RAW'!$J:$J,'ATL RAW'!$I:$I,'ATL GA Inventory'!$B75,'ATL RAW'!$L:$L,'ATL GA Inventory'!FR$3)+SUMIFS('ATL CR'!$J:$J,'ATL CR'!$I:$I,'ATL GA Inventory'!$B75,'ATL CR'!$L:$L,'ATL GA Inventory'!FR$3)</f>
        <v>0</v>
      </c>
      <c r="FS75" s="16">
        <f>SUMIFS('ATL RAW'!$J:$J,'ATL RAW'!$I:$I,'ATL GA Inventory'!$B75,'ATL RAW'!$L:$L,'ATL GA Inventory'!FS$3)+SUMIFS('ATL CR'!$J:$J,'ATL CR'!$I:$I,'ATL GA Inventory'!$B75,'ATL CR'!$L:$L,'ATL GA Inventory'!FS$3)</f>
        <v>0</v>
      </c>
      <c r="FT75" s="16">
        <f>SUMIFS('ATL RAW'!$J:$J,'ATL RAW'!$I:$I,'ATL GA Inventory'!$B75,'ATL RAW'!$L:$L,'ATL GA Inventory'!FT$3)+SUMIFS('ATL CR'!$J:$J,'ATL CR'!$I:$I,'ATL GA Inventory'!$B75,'ATL CR'!$L:$L,'ATL GA Inventory'!FT$3)</f>
        <v>0</v>
      </c>
      <c r="FU75" s="16">
        <f>SUMIFS('ATL RAW'!$J:$J,'ATL RAW'!$I:$I,'ATL GA Inventory'!$B75,'ATL RAW'!$L:$L,'ATL GA Inventory'!FU$3)+SUMIFS('ATL CR'!$J:$J,'ATL CR'!$I:$I,'ATL GA Inventory'!$B75,'ATL CR'!$L:$L,'ATL GA Inventory'!FU$3)</f>
        <v>0</v>
      </c>
      <c r="FV75" s="16">
        <f>SUMIFS('ATL RAW'!$J:$J,'ATL RAW'!$I:$I,'ATL GA Inventory'!$B75,'ATL RAW'!$L:$L,'ATL GA Inventory'!FV$3)+SUMIFS('ATL CR'!$J:$J,'ATL CR'!$I:$I,'ATL GA Inventory'!$B75,'ATL CR'!$L:$L,'ATL GA Inventory'!FV$3)</f>
        <v>0</v>
      </c>
      <c r="FW75" s="16">
        <f>SUMIFS('ATL RAW'!$J:$J,'ATL RAW'!$I:$I,'ATL GA Inventory'!$B75,'ATL RAW'!$L:$L,'ATL GA Inventory'!FW$3)+SUMIFS('ATL CR'!$J:$J,'ATL CR'!$I:$I,'ATL GA Inventory'!$B75,'ATL CR'!$L:$L,'ATL GA Inventory'!FW$3)</f>
        <v>0</v>
      </c>
      <c r="FX75" s="16">
        <f>SUMIFS('ATL RAW'!$J:$J,'ATL RAW'!$I:$I,'ATL GA Inventory'!$B75,'ATL RAW'!$L:$L,'ATL GA Inventory'!FX$3)+SUMIFS('ATL CR'!$J:$J,'ATL CR'!$I:$I,'ATL GA Inventory'!$B75,'ATL CR'!$L:$L,'ATL GA Inventory'!FX$3)</f>
        <v>0</v>
      </c>
      <c r="FY75" s="16">
        <f>SUMIFS('ATL RAW'!$J:$J,'ATL RAW'!$I:$I,'ATL GA Inventory'!$B75,'ATL RAW'!$L:$L,'ATL GA Inventory'!FY$3)+SUMIFS('ATL CR'!$J:$J,'ATL CR'!$I:$I,'ATL GA Inventory'!$B75,'ATL CR'!$L:$L,'ATL GA Inventory'!FY$3)</f>
        <v>0</v>
      </c>
      <c r="FZ75" s="16">
        <f>SUMIFS('ATL RAW'!$J:$J,'ATL RAW'!$I:$I,'ATL GA Inventory'!$B75,'ATL RAW'!$L:$L,'ATL GA Inventory'!FZ$3)+SUMIFS('ATL CR'!$J:$J,'ATL CR'!$I:$I,'ATL GA Inventory'!$B75,'ATL CR'!$L:$L,'ATL GA Inventory'!FZ$3)</f>
        <v>0</v>
      </c>
      <c r="GA75" s="16">
        <f>SUMIFS('ATL RAW'!$J:$J,'ATL RAW'!$I:$I,'ATL GA Inventory'!$B75,'ATL RAW'!$L:$L,'ATL GA Inventory'!GA$3)+SUMIFS('ATL CR'!$J:$J,'ATL CR'!$I:$I,'ATL GA Inventory'!$B75,'ATL CR'!$L:$L,'ATL GA Inventory'!GA$3)</f>
        <v>0</v>
      </c>
      <c r="GB75" s="16">
        <f>SUMIFS('ATL RAW'!$J:$J,'ATL RAW'!$I:$I,'ATL GA Inventory'!$B75,'ATL RAW'!$L:$L,'ATL GA Inventory'!GB$3)+SUMIFS('ATL CR'!$J:$J,'ATL CR'!$I:$I,'ATL GA Inventory'!$B75,'ATL CR'!$L:$L,'ATL GA Inventory'!GB$3)</f>
        <v>0</v>
      </c>
      <c r="GC75" s="16">
        <f>SUMIFS('ATL RAW'!$J:$J,'ATL RAW'!$I:$I,'ATL GA Inventory'!$B75,'ATL RAW'!$L:$L,'ATL GA Inventory'!GC$3)+SUMIFS('ATL CR'!$J:$J,'ATL CR'!$I:$I,'ATL GA Inventory'!$B75,'ATL CR'!$L:$L,'ATL GA Inventory'!GC$3)</f>
        <v>0</v>
      </c>
      <c r="GD75" s="16">
        <f>SUMIFS('ATL RAW'!$J:$J,'ATL RAW'!$I:$I,'ATL GA Inventory'!$B75,'ATL RAW'!$L:$L,'ATL GA Inventory'!GD$3)+SUMIFS('ATL CR'!$J:$J,'ATL CR'!$I:$I,'ATL GA Inventory'!$B75,'ATL CR'!$L:$L,'ATL GA Inventory'!GD$3)</f>
        <v>0</v>
      </c>
      <c r="GE75" s="16">
        <f>SUMIFS('ATL RAW'!$J:$J,'ATL RAW'!$I:$I,'ATL GA Inventory'!$B75,'ATL RAW'!$L:$L,'ATL GA Inventory'!GE$3)+SUMIFS('ATL CR'!$J:$J,'ATL CR'!$I:$I,'ATL GA Inventory'!$B75,'ATL CR'!$L:$L,'ATL GA Inventory'!GE$3)</f>
        <v>0</v>
      </c>
      <c r="GF75" s="16">
        <f>SUMIFS('ATL RAW'!$J:$J,'ATL RAW'!$I:$I,'ATL GA Inventory'!$B75,'ATL RAW'!$L:$L,'ATL GA Inventory'!GF$3)+SUMIFS('ATL CR'!$J:$J,'ATL CR'!$I:$I,'ATL GA Inventory'!$B75,'ATL CR'!$L:$L,'ATL GA Inventory'!GF$3)</f>
        <v>0</v>
      </c>
      <c r="GG75" s="16">
        <f>SUMIFS('ATL RAW'!$J:$J,'ATL RAW'!$I:$I,'ATL GA Inventory'!$B75,'ATL RAW'!$L:$L,'ATL GA Inventory'!GG$3)+SUMIFS('ATL CR'!$J:$J,'ATL CR'!$I:$I,'ATL GA Inventory'!$B75,'ATL CR'!$L:$L,'ATL GA Inventory'!GG$3)</f>
        <v>0</v>
      </c>
      <c r="GH75" s="16">
        <f>SUMIFS('ATL RAW'!$J:$J,'ATL RAW'!$I:$I,'ATL GA Inventory'!$B75,'ATL RAW'!$L:$L,'ATL GA Inventory'!GH$3)+SUMIFS('ATL CR'!$J:$J,'ATL CR'!$I:$I,'ATL GA Inventory'!$B75,'ATL CR'!$L:$L,'ATL GA Inventory'!GH$3)</f>
        <v>0</v>
      </c>
      <c r="GI75" s="16">
        <f>SUMIFS('ATL RAW'!$J:$J,'ATL RAW'!$I:$I,'ATL GA Inventory'!$B75,'ATL RAW'!$L:$L,'ATL GA Inventory'!GI$3)+SUMIFS('ATL CR'!$J:$J,'ATL CR'!$I:$I,'ATL GA Inventory'!$B75,'ATL CR'!$L:$L,'ATL GA Inventory'!GI$3)</f>
        <v>0</v>
      </c>
      <c r="GJ75" s="16">
        <f>SUMIFS('ATL RAW'!$J:$J,'ATL RAW'!$I:$I,'ATL GA Inventory'!$B75,'ATL RAW'!$L:$L,'ATL GA Inventory'!GJ$3)+SUMIFS('ATL CR'!$J:$J,'ATL CR'!$I:$I,'ATL GA Inventory'!$B75,'ATL CR'!$L:$L,'ATL GA Inventory'!GJ$3)</f>
        <v>0</v>
      </c>
      <c r="GK75" s="16">
        <f>SUMIFS('ATL RAW'!$J:$J,'ATL RAW'!$I:$I,'ATL GA Inventory'!$B75,'ATL RAW'!$L:$L,'ATL GA Inventory'!GK$3)+SUMIFS('ATL CR'!$J:$J,'ATL CR'!$I:$I,'ATL GA Inventory'!$B75,'ATL CR'!$L:$L,'ATL GA Inventory'!GK$3)</f>
        <v>0</v>
      </c>
      <c r="GL75" s="16">
        <f>SUMIFS('ATL RAW'!$J:$J,'ATL RAW'!$I:$I,'ATL GA Inventory'!$B75,'ATL RAW'!$L:$L,'ATL GA Inventory'!GL$3)+SUMIFS('ATL CR'!$J:$J,'ATL CR'!$I:$I,'ATL GA Inventory'!$B75,'ATL CR'!$L:$L,'ATL GA Inventory'!GL$3)</f>
        <v>0</v>
      </c>
      <c r="GM75" s="16">
        <f>SUMIFS('ATL RAW'!$J:$J,'ATL RAW'!$I:$I,'ATL GA Inventory'!$B75,'ATL RAW'!$L:$L,'ATL GA Inventory'!GM$3)+SUMIFS('ATL CR'!$J:$J,'ATL CR'!$I:$I,'ATL GA Inventory'!$B75,'ATL CR'!$L:$L,'ATL GA Inventory'!GM$3)</f>
        <v>0</v>
      </c>
      <c r="GN75" s="16">
        <f>SUMIFS('ATL RAW'!$J:$J,'ATL RAW'!$I:$I,'ATL GA Inventory'!$B75,'ATL RAW'!$L:$L,'ATL GA Inventory'!GN$3)+SUMIFS('ATL CR'!$J:$J,'ATL CR'!$I:$I,'ATL GA Inventory'!$B75,'ATL CR'!$L:$L,'ATL GA Inventory'!GN$3)</f>
        <v>0</v>
      </c>
      <c r="GO75" s="16">
        <f>SUMIFS('ATL RAW'!$J:$J,'ATL RAW'!$I:$I,'ATL GA Inventory'!$B75,'ATL RAW'!$L:$L,'ATL GA Inventory'!GO$3)+SUMIFS('ATL CR'!$J:$J,'ATL CR'!$I:$I,'ATL GA Inventory'!$B75,'ATL CR'!$L:$L,'ATL GA Inventory'!GO$3)</f>
        <v>0</v>
      </c>
      <c r="GP75" s="16">
        <f>SUMIFS('ATL RAW'!$J:$J,'ATL RAW'!$I:$I,'ATL GA Inventory'!$B75,'ATL RAW'!$L:$L,'ATL GA Inventory'!GP$3)+SUMIFS('ATL CR'!$J:$J,'ATL CR'!$I:$I,'ATL GA Inventory'!$B75,'ATL CR'!$L:$L,'ATL GA Inventory'!GP$3)</f>
        <v>0</v>
      </c>
      <c r="GQ75" s="16">
        <f>SUMIFS('ATL RAW'!$J:$J,'ATL RAW'!$I:$I,'ATL GA Inventory'!$B75,'ATL RAW'!$L:$L,'ATL GA Inventory'!GQ$3)+SUMIFS('ATL CR'!$J:$J,'ATL CR'!$I:$I,'ATL GA Inventory'!$B75,'ATL CR'!$L:$L,'ATL GA Inventory'!GQ$3)</f>
        <v>0</v>
      </c>
      <c r="GR75" s="16">
        <f>SUMIFS('ATL RAW'!$J:$J,'ATL RAW'!$I:$I,'ATL GA Inventory'!$B75,'ATL RAW'!$L:$L,'ATL GA Inventory'!GR$3)+SUMIFS('ATL CR'!$J:$J,'ATL CR'!$I:$I,'ATL GA Inventory'!$B75,'ATL CR'!$L:$L,'ATL GA Inventory'!GR$3)</f>
        <v>0</v>
      </c>
      <c r="GS75" s="16">
        <f>SUMIFS('ATL RAW'!$J:$J,'ATL RAW'!$I:$I,'ATL GA Inventory'!$B75,'ATL RAW'!$L:$L,'ATL GA Inventory'!GS$3)+SUMIFS('ATL CR'!$J:$J,'ATL CR'!$I:$I,'ATL GA Inventory'!$B75,'ATL CR'!$L:$L,'ATL GA Inventory'!GS$3)</f>
        <v>0</v>
      </c>
      <c r="GT75" s="16">
        <f>SUMIFS('ATL RAW'!$J:$J,'ATL RAW'!$I:$I,'ATL GA Inventory'!$B75,'ATL RAW'!$L:$L,'ATL GA Inventory'!GT$3)+SUMIFS('ATL CR'!$J:$J,'ATL CR'!$I:$I,'ATL GA Inventory'!$B75,'ATL CR'!$L:$L,'ATL GA Inventory'!GT$3)</f>
        <v>0</v>
      </c>
      <c r="GU75" s="16">
        <f>SUMIFS('ATL RAW'!$J:$J,'ATL RAW'!$I:$I,'ATL GA Inventory'!$B75,'ATL RAW'!$L:$L,'ATL GA Inventory'!GU$3)+SUMIFS('ATL CR'!$J:$J,'ATL CR'!$I:$I,'ATL GA Inventory'!$B75,'ATL CR'!$L:$L,'ATL GA Inventory'!GU$3)</f>
        <v>0</v>
      </c>
      <c r="GV75" s="16">
        <f>SUMIFS('ATL RAW'!$J:$J,'ATL RAW'!$I:$I,'ATL GA Inventory'!$B75,'ATL RAW'!$L:$L,'ATL GA Inventory'!GV$3)+SUMIFS('ATL CR'!$J:$J,'ATL CR'!$I:$I,'ATL GA Inventory'!$B75,'ATL CR'!$L:$L,'ATL GA Inventory'!GV$3)</f>
        <v>0</v>
      </c>
      <c r="GW75" s="16">
        <f>SUMIFS('ATL RAW'!$J:$J,'ATL RAW'!$I:$I,'ATL GA Inventory'!$B75,'ATL RAW'!$L:$L,'ATL GA Inventory'!GW$3)+SUMIFS('ATL CR'!$J:$J,'ATL CR'!$I:$I,'ATL GA Inventory'!$B75,'ATL CR'!$L:$L,'ATL GA Inventory'!GW$3)</f>
        <v>0</v>
      </c>
      <c r="GX75" s="16">
        <f>SUMIFS('ATL RAW'!$J:$J,'ATL RAW'!$I:$I,'ATL GA Inventory'!$B75,'ATL RAW'!$L:$L,'ATL GA Inventory'!GX$3)+SUMIFS('ATL CR'!$J:$J,'ATL CR'!$I:$I,'ATL GA Inventory'!$B75,'ATL CR'!$L:$L,'ATL GA Inventory'!GX$3)</f>
        <v>0</v>
      </c>
      <c r="GY75" s="16">
        <f>SUMIFS('ATL RAW'!$J:$J,'ATL RAW'!$I:$I,'ATL GA Inventory'!$B75,'ATL RAW'!$L:$L,'ATL GA Inventory'!GY$3)+SUMIFS('ATL CR'!$J:$J,'ATL CR'!$I:$I,'ATL GA Inventory'!$B75,'ATL CR'!$L:$L,'ATL GA Inventory'!GY$3)</f>
        <v>0</v>
      </c>
    </row>
    <row r="76" spans="1:207">
      <c r="A76" s="18" t="s">
        <v>983</v>
      </c>
      <c r="B76" s="18">
        <f t="shared" si="12"/>
        <v>49303155</v>
      </c>
      <c r="C76" s="18" t="str">
        <f t="shared" si="12"/>
        <v>Q.PEAK DUO XL G10.3/BFG</v>
      </c>
      <c r="D76" s="17">
        <f t="shared" si="12"/>
        <v>475</v>
      </c>
      <c r="E76" s="16">
        <f>SUMIFS('ATL RAW'!$J:$J,'ATL RAW'!$I:$I,'ATL GA Inventory'!$B76,'ATL RAW'!$L:$L,'ATL GA Inventory'!E$3)+SUMIFS('ATL CR'!$J:$J,'ATL CR'!$I:$I,'ATL GA Inventory'!$B76,'ATL CR'!$L:$L,'ATL GA Inventory'!E$3)</f>
        <v>0</v>
      </c>
      <c r="F76" s="16">
        <f>SUMIFS('ATL RAW'!$J:$J,'ATL RAW'!$I:$I,'ATL GA Inventory'!$B76,'ATL RAW'!$L:$L,'ATL GA Inventory'!F$3)+SUMIFS('ATL CR'!$J:$J,'ATL CR'!$I:$I,'ATL GA Inventory'!$B76,'ATL CR'!$L:$L,'ATL GA Inventory'!F$3)</f>
        <v>0</v>
      </c>
      <c r="G76" s="16">
        <f>SUMIFS('ATL RAW'!$J:$J,'ATL RAW'!$I:$I,'ATL GA Inventory'!$B76,'ATL RAW'!$L:$L,'ATL GA Inventory'!G$3)+SUMIFS('ATL CR'!$J:$J,'ATL CR'!$I:$I,'ATL GA Inventory'!$B76,'ATL CR'!$L:$L,'ATL GA Inventory'!G$3)</f>
        <v>0</v>
      </c>
      <c r="H76" s="16">
        <f>SUMIFS('ATL RAW'!$J:$J,'ATL RAW'!$I:$I,'ATL GA Inventory'!$B76,'ATL RAW'!$L:$L,'ATL GA Inventory'!H$3)+SUMIFS('ATL CR'!$J:$J,'ATL CR'!$I:$I,'ATL GA Inventory'!$B76,'ATL CR'!$L:$L,'ATL GA Inventory'!H$3)</f>
        <v>0</v>
      </c>
      <c r="I76" s="16">
        <f>SUMIFS('ATL RAW'!$J:$J,'ATL RAW'!$I:$I,'ATL GA Inventory'!$B76,'ATL RAW'!$L:$L,'ATL GA Inventory'!I$3)+SUMIFS('ATL CR'!$J:$J,'ATL CR'!$I:$I,'ATL GA Inventory'!$B76,'ATL CR'!$L:$L,'ATL GA Inventory'!I$3)</f>
        <v>0</v>
      </c>
      <c r="J76" s="16">
        <f>SUMIFS('ATL RAW'!$J:$J,'ATL RAW'!$I:$I,'ATL GA Inventory'!$B76,'ATL RAW'!$L:$L,'ATL GA Inventory'!J$3)+SUMIFS('ATL CR'!$J:$J,'ATL CR'!$I:$I,'ATL GA Inventory'!$B76,'ATL CR'!$L:$L,'ATL GA Inventory'!J$3)</f>
        <v>0</v>
      </c>
      <c r="K76" s="16">
        <f>SUMIFS('ATL RAW'!$J:$J,'ATL RAW'!$I:$I,'ATL GA Inventory'!$B76,'ATL RAW'!$L:$L,'ATL GA Inventory'!K$3)+SUMIFS('ATL CR'!$J:$J,'ATL CR'!$I:$I,'ATL GA Inventory'!$B76,'ATL CR'!$L:$L,'ATL GA Inventory'!K$3)</f>
        <v>0</v>
      </c>
      <c r="L76" s="16">
        <f>SUMIFS('ATL RAW'!$J:$J,'ATL RAW'!$I:$I,'ATL GA Inventory'!$B76,'ATL RAW'!$L:$L,'ATL GA Inventory'!L$3)+SUMIFS('ATL CR'!$J:$J,'ATL CR'!$I:$I,'ATL GA Inventory'!$B76,'ATL CR'!$L:$L,'ATL GA Inventory'!L$3)</f>
        <v>0</v>
      </c>
      <c r="M76" s="16">
        <f>SUMIFS('ATL RAW'!$J:$J,'ATL RAW'!$I:$I,'ATL GA Inventory'!$B76,'ATL RAW'!$L:$L,'ATL GA Inventory'!M$3)+SUMIFS('ATL CR'!$J:$J,'ATL CR'!$I:$I,'ATL GA Inventory'!$B76,'ATL CR'!$L:$L,'ATL GA Inventory'!M$3)</f>
        <v>0</v>
      </c>
      <c r="N76" s="16">
        <f>SUMIFS('ATL RAW'!$J:$J,'ATL RAW'!$I:$I,'ATL GA Inventory'!$B76,'ATL RAW'!$L:$L,'ATL GA Inventory'!N$3)+SUMIFS('ATL CR'!$J:$J,'ATL CR'!$I:$I,'ATL GA Inventory'!$B76,'ATL CR'!$L:$L,'ATL GA Inventory'!N$3)</f>
        <v>0</v>
      </c>
      <c r="O76" s="16">
        <f>SUMIFS('ATL RAW'!$J:$J,'ATL RAW'!$I:$I,'ATL GA Inventory'!$B76,'ATL RAW'!$L:$L,'ATL GA Inventory'!O$3)+SUMIFS('ATL CR'!$J:$J,'ATL CR'!$I:$I,'ATL GA Inventory'!$B76,'ATL CR'!$L:$L,'ATL GA Inventory'!O$3)</f>
        <v>0</v>
      </c>
      <c r="P76" s="16">
        <f>SUMIFS('ATL RAW'!$J:$J,'ATL RAW'!$I:$I,'ATL GA Inventory'!$B76,'ATL RAW'!$L:$L,'ATL GA Inventory'!P$3)+SUMIFS('ATL CR'!$J:$J,'ATL CR'!$I:$I,'ATL GA Inventory'!$B76,'ATL CR'!$L:$L,'ATL GA Inventory'!P$3)</f>
        <v>0</v>
      </c>
      <c r="Q76" s="16">
        <f>SUMIFS('ATL RAW'!$J:$J,'ATL RAW'!$I:$I,'ATL GA Inventory'!$B76,'ATL RAW'!$L:$L,'ATL GA Inventory'!Q$3)+SUMIFS('ATL CR'!$J:$J,'ATL CR'!$I:$I,'ATL GA Inventory'!$B76,'ATL CR'!$L:$L,'ATL GA Inventory'!Q$3)</f>
        <v>0</v>
      </c>
      <c r="R76" s="16">
        <f>SUMIFS('ATL RAW'!$J:$J,'ATL RAW'!$I:$I,'ATL GA Inventory'!$B76,'ATL RAW'!$L:$L,'ATL GA Inventory'!R$3)+SUMIFS('ATL CR'!$J:$J,'ATL CR'!$I:$I,'ATL GA Inventory'!$B76,'ATL CR'!$L:$L,'ATL GA Inventory'!R$3)</f>
        <v>0</v>
      </c>
      <c r="S76" s="16">
        <f>SUMIFS('ATL RAW'!$J:$J,'ATL RAW'!$I:$I,'ATL GA Inventory'!$B76,'ATL RAW'!$L:$L,'ATL GA Inventory'!S$3)+SUMIFS('ATL CR'!$J:$J,'ATL CR'!$I:$I,'ATL GA Inventory'!$B76,'ATL CR'!$L:$L,'ATL GA Inventory'!S$3)</f>
        <v>0</v>
      </c>
      <c r="T76" s="16">
        <f>SUMIFS('ATL RAW'!$J:$J,'ATL RAW'!$I:$I,'ATL GA Inventory'!$B76,'ATL RAW'!$L:$L,'ATL GA Inventory'!T$3)+SUMIFS('ATL CR'!$J:$J,'ATL CR'!$I:$I,'ATL GA Inventory'!$B76,'ATL CR'!$L:$L,'ATL GA Inventory'!T$3)</f>
        <v>0</v>
      </c>
      <c r="U76" s="16">
        <f>SUMIFS('ATL RAW'!$J:$J,'ATL RAW'!$I:$I,'ATL GA Inventory'!$B76,'ATL RAW'!$L:$L,'ATL GA Inventory'!U$3)+SUMIFS('ATL CR'!$J:$J,'ATL CR'!$I:$I,'ATL GA Inventory'!$B76,'ATL CR'!$L:$L,'ATL GA Inventory'!U$3)</f>
        <v>0</v>
      </c>
      <c r="V76" s="16">
        <f>SUMIFS('ATL RAW'!$J:$J,'ATL RAW'!$I:$I,'ATL GA Inventory'!$B76,'ATL RAW'!$L:$L,'ATL GA Inventory'!V$3)+SUMIFS('ATL CR'!$J:$J,'ATL CR'!$I:$I,'ATL GA Inventory'!$B76,'ATL CR'!$L:$L,'ATL GA Inventory'!V$3)</f>
        <v>0</v>
      </c>
      <c r="W76" s="16">
        <f>SUMIFS('ATL RAW'!$J:$J,'ATL RAW'!$I:$I,'ATL GA Inventory'!$B76,'ATL RAW'!$L:$L,'ATL GA Inventory'!W$3)+SUMIFS('ATL CR'!$J:$J,'ATL CR'!$I:$I,'ATL GA Inventory'!$B76,'ATL CR'!$L:$L,'ATL GA Inventory'!W$3)</f>
        <v>0</v>
      </c>
      <c r="X76" s="16">
        <f>SUMIFS('ATL RAW'!$J:$J,'ATL RAW'!$I:$I,'ATL GA Inventory'!$B76,'ATL RAW'!$L:$L,'ATL GA Inventory'!X$3)+SUMIFS('ATL CR'!$J:$J,'ATL CR'!$I:$I,'ATL GA Inventory'!$B76,'ATL CR'!$L:$L,'ATL GA Inventory'!X$3)</f>
        <v>0</v>
      </c>
      <c r="Y76" s="16">
        <f>SUMIFS('ATL RAW'!$J:$J,'ATL RAW'!$I:$I,'ATL GA Inventory'!$B76,'ATL RAW'!$L:$L,'ATL GA Inventory'!Y$3)+SUMIFS('ATL CR'!$J:$J,'ATL CR'!$I:$I,'ATL GA Inventory'!$B76,'ATL CR'!$L:$L,'ATL GA Inventory'!Y$3)</f>
        <v>0</v>
      </c>
      <c r="Z76" s="16">
        <f>SUMIFS('ATL RAW'!$J:$J,'ATL RAW'!$I:$I,'ATL GA Inventory'!$B76,'ATL RAW'!$L:$L,'ATL GA Inventory'!Z$3)+SUMIFS('ATL CR'!$J:$J,'ATL CR'!$I:$I,'ATL GA Inventory'!$B76,'ATL CR'!$L:$L,'ATL GA Inventory'!Z$3)</f>
        <v>0</v>
      </c>
      <c r="AA76" s="16">
        <f>SUMIFS('ATL RAW'!$J:$J,'ATL RAW'!$I:$I,'ATL GA Inventory'!$B76,'ATL RAW'!$L:$L,'ATL GA Inventory'!AA$3)+SUMIFS('ATL CR'!$J:$J,'ATL CR'!$I:$I,'ATL GA Inventory'!$B76,'ATL CR'!$L:$L,'ATL GA Inventory'!AA$3)</f>
        <v>0</v>
      </c>
      <c r="AB76" s="16">
        <f>SUMIFS('ATL RAW'!$J:$J,'ATL RAW'!$I:$I,'ATL GA Inventory'!$B76,'ATL RAW'!$L:$L,'ATL GA Inventory'!AB$3)+SUMIFS('ATL CR'!$J:$J,'ATL CR'!$I:$I,'ATL GA Inventory'!$B76,'ATL CR'!$L:$L,'ATL GA Inventory'!AB$3)</f>
        <v>0</v>
      </c>
      <c r="AC76" s="16">
        <f>SUMIFS('ATL RAW'!$J:$J,'ATL RAW'!$I:$I,'ATL GA Inventory'!$B76,'ATL RAW'!$L:$L,'ATL GA Inventory'!AC$3)+SUMIFS('ATL CR'!$J:$J,'ATL CR'!$I:$I,'ATL GA Inventory'!$B76,'ATL CR'!$L:$L,'ATL GA Inventory'!AC$3)</f>
        <v>0</v>
      </c>
      <c r="AD76" s="16">
        <f>SUMIFS('ATL RAW'!$J:$J,'ATL RAW'!$I:$I,'ATL GA Inventory'!$B76,'ATL RAW'!$L:$L,'ATL GA Inventory'!AD$3)+SUMIFS('ATL CR'!$J:$J,'ATL CR'!$I:$I,'ATL GA Inventory'!$B76,'ATL CR'!$L:$L,'ATL GA Inventory'!AD$3)</f>
        <v>0</v>
      </c>
      <c r="AE76" s="16">
        <f>SUMIFS('ATL RAW'!$J:$J,'ATL RAW'!$I:$I,'ATL GA Inventory'!$B76,'ATL RAW'!$L:$L,'ATL GA Inventory'!AE$3)+SUMIFS('ATL CR'!$J:$J,'ATL CR'!$I:$I,'ATL GA Inventory'!$B76,'ATL CR'!$L:$L,'ATL GA Inventory'!AE$3)</f>
        <v>0</v>
      </c>
      <c r="AF76" s="16">
        <f>SUMIFS('ATL RAW'!$J:$J,'ATL RAW'!$I:$I,'ATL GA Inventory'!$B76,'ATL RAW'!$L:$L,'ATL GA Inventory'!AF$3)+SUMIFS('ATL CR'!$J:$J,'ATL CR'!$I:$I,'ATL GA Inventory'!$B76,'ATL CR'!$L:$L,'ATL GA Inventory'!AF$3)</f>
        <v>0</v>
      </c>
      <c r="AG76" s="16">
        <f>SUMIFS('ATL RAW'!$J:$J,'ATL RAW'!$I:$I,'ATL GA Inventory'!$B76,'ATL RAW'!$L:$L,'ATL GA Inventory'!AG$3)+SUMIFS('ATL CR'!$J:$J,'ATL CR'!$I:$I,'ATL GA Inventory'!$B76,'ATL CR'!$L:$L,'ATL GA Inventory'!AG$3)</f>
        <v>0</v>
      </c>
      <c r="AH76" s="16">
        <f>SUMIFS('ATL RAW'!$J:$J,'ATL RAW'!$I:$I,'ATL GA Inventory'!$B76,'ATL RAW'!$L:$L,'ATL GA Inventory'!AH$3)+SUMIFS('ATL CR'!$J:$J,'ATL CR'!$I:$I,'ATL GA Inventory'!$B76,'ATL CR'!$L:$L,'ATL GA Inventory'!AH$3)</f>
        <v>0</v>
      </c>
      <c r="AI76" s="16">
        <f>SUMIFS('ATL RAW'!$J:$J,'ATL RAW'!$I:$I,'ATL GA Inventory'!$B76,'ATL RAW'!$L:$L,'ATL GA Inventory'!AI$3)+SUMIFS('ATL CR'!$J:$J,'ATL CR'!$I:$I,'ATL GA Inventory'!$B76,'ATL CR'!$L:$L,'ATL GA Inventory'!AI$3)</f>
        <v>0</v>
      </c>
      <c r="AJ76" s="16">
        <f>SUMIFS('ATL RAW'!$J:$J,'ATL RAW'!$I:$I,'ATL GA Inventory'!$B76,'ATL RAW'!$L:$L,'ATL GA Inventory'!AJ$3)+SUMIFS('ATL CR'!$J:$J,'ATL CR'!$I:$I,'ATL GA Inventory'!$B76,'ATL CR'!$L:$L,'ATL GA Inventory'!AJ$3)</f>
        <v>0</v>
      </c>
      <c r="AK76" s="16">
        <f>SUMIFS('ATL RAW'!$J:$J,'ATL RAW'!$I:$I,'ATL GA Inventory'!$B76,'ATL RAW'!$L:$L,'ATL GA Inventory'!AK$3)+SUMIFS('ATL CR'!$J:$J,'ATL CR'!$I:$I,'ATL GA Inventory'!$B76,'ATL CR'!$L:$L,'ATL GA Inventory'!AK$3)</f>
        <v>0</v>
      </c>
      <c r="AL76" s="16">
        <f>SUMIFS('ATL RAW'!$J:$J,'ATL RAW'!$I:$I,'ATL GA Inventory'!$B76,'ATL RAW'!$L:$L,'ATL GA Inventory'!AL$3)+SUMIFS('ATL CR'!$J:$J,'ATL CR'!$I:$I,'ATL GA Inventory'!$B76,'ATL CR'!$L:$L,'ATL GA Inventory'!AL$3)</f>
        <v>0</v>
      </c>
      <c r="AM76" s="16">
        <f>SUMIFS('ATL RAW'!$J:$J,'ATL RAW'!$I:$I,'ATL GA Inventory'!$B76,'ATL RAW'!$L:$L,'ATL GA Inventory'!AM$3)+SUMIFS('ATL CR'!$J:$J,'ATL CR'!$I:$I,'ATL GA Inventory'!$B76,'ATL CR'!$L:$L,'ATL GA Inventory'!AM$3)</f>
        <v>0</v>
      </c>
      <c r="AN76" s="16">
        <f>SUMIFS('ATL RAW'!$J:$J,'ATL RAW'!$I:$I,'ATL GA Inventory'!$B76,'ATL RAW'!$L:$L,'ATL GA Inventory'!AN$3)+SUMIFS('ATL CR'!$J:$J,'ATL CR'!$I:$I,'ATL GA Inventory'!$B76,'ATL CR'!$L:$L,'ATL GA Inventory'!AN$3)</f>
        <v>0</v>
      </c>
      <c r="AO76" s="16">
        <f>SUMIFS('ATL RAW'!$J:$J,'ATL RAW'!$I:$I,'ATL GA Inventory'!$B76,'ATL RAW'!$L:$L,'ATL GA Inventory'!AO$3)+SUMIFS('ATL CR'!$J:$J,'ATL CR'!$I:$I,'ATL GA Inventory'!$B76,'ATL CR'!$L:$L,'ATL GA Inventory'!AO$3)</f>
        <v>0</v>
      </c>
      <c r="AP76" s="16">
        <f>SUMIFS('ATL RAW'!$J:$J,'ATL RAW'!$I:$I,'ATL GA Inventory'!$B76,'ATL RAW'!$L:$L,'ATL GA Inventory'!AP$3)+SUMIFS('ATL CR'!$J:$J,'ATL CR'!$I:$I,'ATL GA Inventory'!$B76,'ATL CR'!$L:$L,'ATL GA Inventory'!AP$3)</f>
        <v>0</v>
      </c>
      <c r="AQ76" s="16">
        <f>SUMIFS('ATL RAW'!$J:$J,'ATL RAW'!$I:$I,'ATL GA Inventory'!$B76,'ATL RAW'!$L:$L,'ATL GA Inventory'!AQ$3)+SUMIFS('ATL CR'!$J:$J,'ATL CR'!$I:$I,'ATL GA Inventory'!$B76,'ATL CR'!$L:$L,'ATL GA Inventory'!AQ$3)</f>
        <v>0</v>
      </c>
      <c r="AR76" s="16">
        <f>SUMIFS('ATL RAW'!$J:$J,'ATL RAW'!$I:$I,'ATL GA Inventory'!$B76,'ATL RAW'!$L:$L,'ATL GA Inventory'!AR$3)+SUMIFS('ATL CR'!$J:$J,'ATL CR'!$I:$I,'ATL GA Inventory'!$B76,'ATL CR'!$L:$L,'ATL GA Inventory'!AR$3)</f>
        <v>0</v>
      </c>
      <c r="AS76" s="16">
        <f>SUMIFS('ATL RAW'!$J:$J,'ATL RAW'!$I:$I,'ATL GA Inventory'!$B76,'ATL RAW'!$L:$L,'ATL GA Inventory'!AS$3)+SUMIFS('ATL CR'!$J:$J,'ATL CR'!$I:$I,'ATL GA Inventory'!$B76,'ATL CR'!$L:$L,'ATL GA Inventory'!AS$3)</f>
        <v>0</v>
      </c>
      <c r="AT76" s="16">
        <f>SUMIFS('ATL RAW'!$J:$J,'ATL RAW'!$I:$I,'ATL GA Inventory'!$B76,'ATL RAW'!$L:$L,'ATL GA Inventory'!AT$3)+SUMIFS('ATL CR'!$J:$J,'ATL CR'!$I:$I,'ATL GA Inventory'!$B76,'ATL CR'!$L:$L,'ATL GA Inventory'!AT$3)</f>
        <v>0</v>
      </c>
      <c r="AU76" s="16">
        <f>SUMIFS('ATL RAW'!$J:$J,'ATL RAW'!$I:$I,'ATL GA Inventory'!$B76,'ATL RAW'!$L:$L,'ATL GA Inventory'!AU$3)+SUMIFS('ATL CR'!$J:$J,'ATL CR'!$I:$I,'ATL GA Inventory'!$B76,'ATL CR'!$L:$L,'ATL GA Inventory'!AU$3)</f>
        <v>0</v>
      </c>
      <c r="AV76" s="16">
        <f>SUMIFS('ATL RAW'!$J:$J,'ATL RAW'!$I:$I,'ATL GA Inventory'!$B76,'ATL RAW'!$L:$L,'ATL GA Inventory'!AV$3)+SUMIFS('ATL CR'!$J:$J,'ATL CR'!$I:$I,'ATL GA Inventory'!$B76,'ATL CR'!$L:$L,'ATL GA Inventory'!AV$3)</f>
        <v>0</v>
      </c>
      <c r="AW76" s="16">
        <f>SUMIFS('ATL RAW'!$J:$J,'ATL RAW'!$I:$I,'ATL GA Inventory'!$B76,'ATL RAW'!$L:$L,'ATL GA Inventory'!AW$3)+SUMIFS('ATL CR'!$J:$J,'ATL CR'!$I:$I,'ATL GA Inventory'!$B76,'ATL CR'!$L:$L,'ATL GA Inventory'!AW$3)</f>
        <v>0</v>
      </c>
      <c r="AX76" s="16">
        <f>SUMIFS('ATL RAW'!$J:$J,'ATL RAW'!$I:$I,'ATL GA Inventory'!$B76,'ATL RAW'!$L:$L,'ATL GA Inventory'!AX$3)+SUMIFS('ATL CR'!$J:$J,'ATL CR'!$I:$I,'ATL GA Inventory'!$B76,'ATL CR'!$L:$L,'ATL GA Inventory'!AX$3)</f>
        <v>0</v>
      </c>
      <c r="AY76" s="16">
        <f>SUMIFS('ATL RAW'!$J:$J,'ATL RAW'!$I:$I,'ATL GA Inventory'!$B76,'ATL RAW'!$L:$L,'ATL GA Inventory'!AY$3)+SUMIFS('ATL CR'!$J:$J,'ATL CR'!$I:$I,'ATL GA Inventory'!$B76,'ATL CR'!$L:$L,'ATL GA Inventory'!AY$3)</f>
        <v>0</v>
      </c>
      <c r="AZ76" s="16">
        <f>SUMIFS('ATL RAW'!$J:$J,'ATL RAW'!$I:$I,'ATL GA Inventory'!$B76,'ATL RAW'!$L:$L,'ATL GA Inventory'!AZ$3)+SUMIFS('ATL CR'!$J:$J,'ATL CR'!$I:$I,'ATL GA Inventory'!$B76,'ATL CR'!$L:$L,'ATL GA Inventory'!AZ$3)</f>
        <v>0</v>
      </c>
      <c r="BA76" s="16">
        <f>SUMIFS('ATL RAW'!$J:$J,'ATL RAW'!$I:$I,'ATL GA Inventory'!$B76,'ATL RAW'!$L:$L,'ATL GA Inventory'!BA$3)+SUMIFS('ATL CR'!$J:$J,'ATL CR'!$I:$I,'ATL GA Inventory'!$B76,'ATL CR'!$L:$L,'ATL GA Inventory'!BA$3)</f>
        <v>0</v>
      </c>
      <c r="BB76" s="16">
        <f>SUMIFS('ATL RAW'!$J:$J,'ATL RAW'!$I:$I,'ATL GA Inventory'!$B76,'ATL RAW'!$L:$L,'ATL GA Inventory'!BB$3)+SUMIFS('ATL CR'!$J:$J,'ATL CR'!$I:$I,'ATL GA Inventory'!$B76,'ATL CR'!$L:$L,'ATL GA Inventory'!BB$3)</f>
        <v>638</v>
      </c>
      <c r="BC76" s="16">
        <f>SUMIFS('ATL RAW'!$J:$J,'ATL RAW'!$I:$I,'ATL GA Inventory'!$B76,'ATL RAW'!$L:$L,'ATL GA Inventory'!BC$3)+SUMIFS('ATL CR'!$J:$J,'ATL CR'!$I:$I,'ATL GA Inventory'!$B76,'ATL CR'!$L:$L,'ATL GA Inventory'!BC$3)</f>
        <v>1914</v>
      </c>
      <c r="BD76" s="16">
        <f>SUMIFS('ATL RAW'!$J:$J,'ATL RAW'!$I:$I,'ATL GA Inventory'!$B76,'ATL RAW'!$L:$L,'ATL GA Inventory'!BD$3)+SUMIFS('ATL CR'!$J:$J,'ATL CR'!$I:$I,'ATL GA Inventory'!$B76,'ATL CR'!$L:$L,'ATL GA Inventory'!BD$3)</f>
        <v>2494</v>
      </c>
      <c r="BE76" s="16">
        <f>SUMIFS('ATL RAW'!$J:$J,'ATL RAW'!$I:$I,'ATL GA Inventory'!$B76,'ATL RAW'!$L:$L,'ATL GA Inventory'!BE$3)+SUMIFS('ATL CR'!$J:$J,'ATL CR'!$I:$I,'ATL GA Inventory'!$B76,'ATL CR'!$L:$L,'ATL GA Inventory'!BE$3)</f>
        <v>0</v>
      </c>
      <c r="BF76" s="16">
        <f>SUMIFS('ATL RAW'!$J:$J,'ATL RAW'!$I:$I,'ATL GA Inventory'!$B76,'ATL RAW'!$L:$L,'ATL GA Inventory'!BF$3)+SUMIFS('ATL CR'!$J:$J,'ATL CR'!$I:$I,'ATL GA Inventory'!$B76,'ATL CR'!$L:$L,'ATL GA Inventory'!BF$3)</f>
        <v>3190</v>
      </c>
      <c r="BG76" s="16">
        <f>SUMIFS('ATL RAW'!$J:$J,'ATL RAW'!$I:$I,'ATL GA Inventory'!$B76,'ATL RAW'!$L:$L,'ATL GA Inventory'!BG$3)+SUMIFS('ATL CR'!$J:$J,'ATL CR'!$I:$I,'ATL GA Inventory'!$B76,'ATL CR'!$L:$L,'ATL GA Inventory'!BG$3)</f>
        <v>0</v>
      </c>
      <c r="BH76" s="16">
        <f>SUMIFS('ATL RAW'!$J:$J,'ATL RAW'!$I:$I,'ATL GA Inventory'!$B76,'ATL RAW'!$L:$L,'ATL GA Inventory'!BH$3)+SUMIFS('ATL CR'!$J:$J,'ATL CR'!$I:$I,'ATL GA Inventory'!$B76,'ATL CR'!$L:$L,'ATL GA Inventory'!BH$3)</f>
        <v>0</v>
      </c>
      <c r="BI76" s="16">
        <f>SUMIFS('ATL RAW'!$J:$J,'ATL RAW'!$I:$I,'ATL GA Inventory'!$B76,'ATL RAW'!$L:$L,'ATL GA Inventory'!BI$3)+SUMIFS('ATL CR'!$J:$J,'ATL CR'!$I:$I,'ATL GA Inventory'!$B76,'ATL CR'!$L:$L,'ATL GA Inventory'!BI$3)</f>
        <v>2552</v>
      </c>
      <c r="BJ76" s="16">
        <f>SUMIFS('ATL RAW'!$J:$J,'ATL RAW'!$I:$I,'ATL GA Inventory'!$B76,'ATL RAW'!$L:$L,'ATL GA Inventory'!BJ$3)+SUMIFS('ATL CR'!$J:$J,'ATL CR'!$I:$I,'ATL GA Inventory'!$B76,'ATL CR'!$L:$L,'ATL GA Inventory'!BJ$3)</f>
        <v>1914</v>
      </c>
      <c r="BK76" s="16">
        <f>SUMIFS('ATL RAW'!$J:$J,'ATL RAW'!$I:$I,'ATL GA Inventory'!$B76,'ATL RAW'!$L:$L,'ATL GA Inventory'!BK$3)+SUMIFS('ATL CR'!$J:$J,'ATL CR'!$I:$I,'ATL GA Inventory'!$B76,'ATL CR'!$L:$L,'ATL GA Inventory'!BK$3)</f>
        <v>1276</v>
      </c>
      <c r="BL76" s="16">
        <f>SUMIFS('ATL RAW'!$J:$J,'ATL RAW'!$I:$I,'ATL GA Inventory'!$B76,'ATL RAW'!$L:$L,'ATL GA Inventory'!BL$3)+SUMIFS('ATL CR'!$J:$J,'ATL CR'!$I:$I,'ATL GA Inventory'!$B76,'ATL CR'!$L:$L,'ATL GA Inventory'!BL$3)</f>
        <v>7656</v>
      </c>
      <c r="BM76" s="16">
        <f>SUMIFS('ATL RAW'!$J:$J,'ATL RAW'!$I:$I,'ATL GA Inventory'!$B76,'ATL RAW'!$L:$L,'ATL GA Inventory'!BM$3)+SUMIFS('ATL CR'!$J:$J,'ATL CR'!$I:$I,'ATL GA Inventory'!$B76,'ATL CR'!$L:$L,'ATL GA Inventory'!BM$3)</f>
        <v>6380</v>
      </c>
      <c r="BN76" s="16">
        <f>SUMIFS('ATL RAW'!$J:$J,'ATL RAW'!$I:$I,'ATL GA Inventory'!$B76,'ATL RAW'!$L:$L,'ATL GA Inventory'!BN$3)+SUMIFS('ATL CR'!$J:$J,'ATL CR'!$I:$I,'ATL GA Inventory'!$B76,'ATL CR'!$L:$L,'ATL GA Inventory'!BN$3)</f>
        <v>1276</v>
      </c>
      <c r="BO76" s="16">
        <f>SUMIFS('ATL RAW'!$J:$J,'ATL RAW'!$I:$I,'ATL GA Inventory'!$B76,'ATL RAW'!$L:$L,'ATL GA Inventory'!BO$3)+SUMIFS('ATL CR'!$J:$J,'ATL CR'!$I:$I,'ATL GA Inventory'!$B76,'ATL CR'!$L:$L,'ATL GA Inventory'!BO$3)</f>
        <v>0</v>
      </c>
      <c r="BP76" s="16">
        <f>SUMIFS('ATL RAW'!$J:$J,'ATL RAW'!$I:$I,'ATL GA Inventory'!$B76,'ATL RAW'!$L:$L,'ATL GA Inventory'!BP$3)+SUMIFS('ATL CR'!$J:$J,'ATL CR'!$I:$I,'ATL GA Inventory'!$B76,'ATL CR'!$L:$L,'ATL GA Inventory'!BP$3)</f>
        <v>4466</v>
      </c>
      <c r="BQ76" s="16">
        <f>SUMIFS('ATL RAW'!$J:$J,'ATL RAW'!$I:$I,'ATL GA Inventory'!$B76,'ATL RAW'!$L:$L,'ATL GA Inventory'!BQ$3)+SUMIFS('ATL CR'!$J:$J,'ATL CR'!$I:$I,'ATL GA Inventory'!$B76,'ATL CR'!$L:$L,'ATL GA Inventory'!BQ$3)</f>
        <v>609</v>
      </c>
      <c r="BR76" s="16">
        <f>SUMIFS('ATL RAW'!$J:$J,'ATL RAW'!$I:$I,'ATL GA Inventory'!$B76,'ATL RAW'!$L:$L,'ATL GA Inventory'!BR$3)+SUMIFS('ATL CR'!$J:$J,'ATL CR'!$I:$I,'ATL GA Inventory'!$B76,'ATL CR'!$L:$L,'ATL GA Inventory'!BR$3)</f>
        <v>0</v>
      </c>
      <c r="BS76" s="16">
        <f>SUMIFS('ATL RAW'!$J:$J,'ATL RAW'!$I:$I,'ATL GA Inventory'!$B76,'ATL RAW'!$L:$L,'ATL GA Inventory'!BS$3)+SUMIFS('ATL CR'!$J:$J,'ATL CR'!$I:$I,'ATL GA Inventory'!$B76,'ATL CR'!$L:$L,'ATL GA Inventory'!BS$3)</f>
        <v>0</v>
      </c>
      <c r="BT76" s="16">
        <f>SUMIFS('ATL RAW'!$J:$J,'ATL RAW'!$I:$I,'ATL GA Inventory'!$B76,'ATL RAW'!$L:$L,'ATL GA Inventory'!BT$3)+SUMIFS('ATL CR'!$J:$J,'ATL CR'!$I:$I,'ATL GA Inventory'!$B76,'ATL CR'!$L:$L,'ATL GA Inventory'!BT$3)</f>
        <v>0</v>
      </c>
      <c r="BU76" s="16">
        <f>SUMIFS('ATL RAW'!$J:$J,'ATL RAW'!$I:$I,'ATL GA Inventory'!$B76,'ATL RAW'!$L:$L,'ATL GA Inventory'!BU$3)+SUMIFS('ATL CR'!$J:$J,'ATL CR'!$I:$I,'ATL GA Inventory'!$B76,'ATL CR'!$L:$L,'ATL GA Inventory'!BU$3)</f>
        <v>0</v>
      </c>
      <c r="BV76" s="16">
        <f>SUMIFS('ATL RAW'!$J:$J,'ATL RAW'!$I:$I,'ATL GA Inventory'!$B76,'ATL RAW'!$L:$L,'ATL GA Inventory'!BV$3)+SUMIFS('ATL CR'!$J:$J,'ATL CR'!$I:$I,'ATL GA Inventory'!$B76,'ATL CR'!$L:$L,'ATL GA Inventory'!BV$3)</f>
        <v>0</v>
      </c>
      <c r="BW76" s="16">
        <f>SUMIFS('ATL RAW'!$J:$J,'ATL RAW'!$I:$I,'ATL GA Inventory'!$B76,'ATL RAW'!$L:$L,'ATL GA Inventory'!BW$3)+SUMIFS('ATL CR'!$J:$J,'ATL CR'!$I:$I,'ATL GA Inventory'!$B76,'ATL CR'!$L:$L,'ATL GA Inventory'!BW$3)</f>
        <v>0</v>
      </c>
      <c r="BX76" s="16">
        <f>SUMIFS('ATL RAW'!$J:$J,'ATL RAW'!$I:$I,'ATL GA Inventory'!$B76,'ATL RAW'!$L:$L,'ATL GA Inventory'!BX$3)+SUMIFS('ATL CR'!$J:$J,'ATL CR'!$I:$I,'ATL GA Inventory'!$B76,'ATL CR'!$L:$L,'ATL GA Inventory'!BX$3)</f>
        <v>0</v>
      </c>
      <c r="BY76" s="16">
        <f>SUMIFS('ATL RAW'!$J:$J,'ATL RAW'!$I:$I,'ATL GA Inventory'!$B76,'ATL RAW'!$L:$L,'ATL GA Inventory'!BY$3)+SUMIFS('ATL CR'!$J:$J,'ATL CR'!$I:$I,'ATL GA Inventory'!$B76,'ATL CR'!$L:$L,'ATL GA Inventory'!BY$3)</f>
        <v>0</v>
      </c>
      <c r="BZ76" s="16">
        <f>SUMIFS('ATL RAW'!$J:$J,'ATL RAW'!$I:$I,'ATL GA Inventory'!$B76,'ATL RAW'!$L:$L,'ATL GA Inventory'!BZ$3)+SUMIFS('ATL CR'!$J:$J,'ATL CR'!$I:$I,'ATL GA Inventory'!$B76,'ATL CR'!$L:$L,'ATL GA Inventory'!BZ$3)</f>
        <v>0</v>
      </c>
      <c r="CA76" s="16">
        <f>SUMIFS('ATL RAW'!$J:$J,'ATL RAW'!$I:$I,'ATL GA Inventory'!$B76,'ATL RAW'!$L:$L,'ATL GA Inventory'!CA$3)+SUMIFS('ATL CR'!$J:$J,'ATL CR'!$I:$I,'ATL GA Inventory'!$B76,'ATL CR'!$L:$L,'ATL GA Inventory'!CA$3)</f>
        <v>0</v>
      </c>
      <c r="CB76" s="16">
        <f>SUMIFS('ATL RAW'!$J:$J,'ATL RAW'!$I:$I,'ATL GA Inventory'!$B76,'ATL RAW'!$L:$L,'ATL GA Inventory'!CB$3)+SUMIFS('ATL CR'!$J:$J,'ATL CR'!$I:$I,'ATL GA Inventory'!$B76,'ATL CR'!$L:$L,'ATL GA Inventory'!CB$3)</f>
        <v>0</v>
      </c>
      <c r="CC76" s="16">
        <f>SUMIFS('ATL RAW'!$J:$J,'ATL RAW'!$I:$I,'ATL GA Inventory'!$B76,'ATL RAW'!$L:$L,'ATL GA Inventory'!CC$3)+SUMIFS('ATL CR'!$J:$J,'ATL CR'!$I:$I,'ATL GA Inventory'!$B76,'ATL CR'!$L:$L,'ATL GA Inventory'!CC$3)</f>
        <v>0</v>
      </c>
      <c r="CD76" s="16">
        <f>SUMIFS('ATL RAW'!$J:$J,'ATL RAW'!$I:$I,'ATL GA Inventory'!$B76,'ATL RAW'!$L:$L,'ATL GA Inventory'!CD$3)+SUMIFS('ATL CR'!$J:$J,'ATL CR'!$I:$I,'ATL GA Inventory'!$B76,'ATL CR'!$L:$L,'ATL GA Inventory'!CD$3)</f>
        <v>0</v>
      </c>
      <c r="CE76" s="16">
        <f>SUMIFS('ATL RAW'!$J:$J,'ATL RAW'!$I:$I,'ATL GA Inventory'!$B76,'ATL RAW'!$L:$L,'ATL GA Inventory'!CE$3)+SUMIFS('ATL CR'!$J:$J,'ATL CR'!$I:$I,'ATL GA Inventory'!$B76,'ATL CR'!$L:$L,'ATL GA Inventory'!CE$3)</f>
        <v>0</v>
      </c>
      <c r="CF76" s="16">
        <f>SUMIFS('ATL RAW'!$J:$J,'ATL RAW'!$I:$I,'ATL GA Inventory'!$B76,'ATL RAW'!$L:$L,'ATL GA Inventory'!CF$3)+SUMIFS('ATL CR'!$J:$J,'ATL CR'!$I:$I,'ATL GA Inventory'!$B76,'ATL CR'!$L:$L,'ATL GA Inventory'!CF$3)</f>
        <v>0</v>
      </c>
      <c r="CG76" s="16">
        <f>SUMIFS('ATL RAW'!$J:$J,'ATL RAW'!$I:$I,'ATL GA Inventory'!$B76,'ATL RAW'!$L:$L,'ATL GA Inventory'!CG$3)+SUMIFS('ATL CR'!$J:$J,'ATL CR'!$I:$I,'ATL GA Inventory'!$B76,'ATL CR'!$L:$L,'ATL GA Inventory'!CG$3)</f>
        <v>0</v>
      </c>
      <c r="CH76" s="16">
        <f>SUMIFS('ATL RAW'!$J:$J,'ATL RAW'!$I:$I,'ATL GA Inventory'!$B76,'ATL RAW'!$L:$L,'ATL GA Inventory'!CH$3)+SUMIFS('ATL CR'!$J:$J,'ATL CR'!$I:$I,'ATL GA Inventory'!$B76,'ATL CR'!$L:$L,'ATL GA Inventory'!CH$3)</f>
        <v>0</v>
      </c>
      <c r="CI76" s="16">
        <f>SUMIFS('ATL RAW'!$J:$J,'ATL RAW'!$I:$I,'ATL GA Inventory'!$B76,'ATL RAW'!$L:$L,'ATL GA Inventory'!CI$3)+SUMIFS('ATL CR'!$J:$J,'ATL CR'!$I:$I,'ATL GA Inventory'!$B76,'ATL CR'!$L:$L,'ATL GA Inventory'!CI$3)</f>
        <v>0</v>
      </c>
      <c r="CJ76" s="16">
        <f>SUMIFS('ATL RAW'!$J:$J,'ATL RAW'!$I:$I,'ATL GA Inventory'!$B76,'ATL RAW'!$L:$L,'ATL GA Inventory'!CJ$3)+SUMIFS('ATL CR'!$J:$J,'ATL CR'!$I:$I,'ATL GA Inventory'!$B76,'ATL CR'!$L:$L,'ATL GA Inventory'!CJ$3)</f>
        <v>0</v>
      </c>
      <c r="CK76" s="16">
        <f>SUMIFS('ATL RAW'!$J:$J,'ATL RAW'!$I:$I,'ATL GA Inventory'!$B76,'ATL RAW'!$L:$L,'ATL GA Inventory'!CK$3)+SUMIFS('ATL CR'!$J:$J,'ATL CR'!$I:$I,'ATL GA Inventory'!$B76,'ATL CR'!$L:$L,'ATL GA Inventory'!CK$3)</f>
        <v>0</v>
      </c>
      <c r="CL76" s="16">
        <f>SUMIFS('ATL RAW'!$J:$J,'ATL RAW'!$I:$I,'ATL GA Inventory'!$B76,'ATL RAW'!$L:$L,'ATL GA Inventory'!CL$3)+SUMIFS('ATL CR'!$J:$J,'ATL CR'!$I:$I,'ATL GA Inventory'!$B76,'ATL CR'!$L:$L,'ATL GA Inventory'!CL$3)</f>
        <v>0</v>
      </c>
      <c r="CM76" s="16">
        <f>SUMIFS('ATL RAW'!$J:$J,'ATL RAW'!$I:$I,'ATL GA Inventory'!$B76,'ATL RAW'!$L:$L,'ATL GA Inventory'!CM$3)+SUMIFS('ATL CR'!$J:$J,'ATL CR'!$I:$I,'ATL GA Inventory'!$B76,'ATL CR'!$L:$L,'ATL GA Inventory'!CM$3)</f>
        <v>0</v>
      </c>
      <c r="CN76" s="16">
        <f>SUMIFS('ATL RAW'!$J:$J,'ATL RAW'!$I:$I,'ATL GA Inventory'!$B76,'ATL RAW'!$L:$L,'ATL GA Inventory'!CN$3)+SUMIFS('ATL CR'!$J:$J,'ATL CR'!$I:$I,'ATL GA Inventory'!$B76,'ATL CR'!$L:$L,'ATL GA Inventory'!CN$3)</f>
        <v>0</v>
      </c>
      <c r="CO76" s="16">
        <f>SUMIFS('ATL RAW'!$J:$J,'ATL RAW'!$I:$I,'ATL GA Inventory'!$B76,'ATL RAW'!$L:$L,'ATL GA Inventory'!CO$3)+SUMIFS('ATL CR'!$J:$J,'ATL CR'!$I:$I,'ATL GA Inventory'!$B76,'ATL CR'!$L:$L,'ATL GA Inventory'!CO$3)</f>
        <v>0</v>
      </c>
      <c r="CP76" s="16">
        <f>SUMIFS('ATL RAW'!$J:$J,'ATL RAW'!$I:$I,'ATL GA Inventory'!$B76,'ATL RAW'!$L:$L,'ATL GA Inventory'!CP$3)+SUMIFS('ATL CR'!$J:$J,'ATL CR'!$I:$I,'ATL GA Inventory'!$B76,'ATL CR'!$L:$L,'ATL GA Inventory'!CP$3)</f>
        <v>0</v>
      </c>
      <c r="CQ76" s="16">
        <f>SUMIFS('ATL RAW'!$J:$J,'ATL RAW'!$I:$I,'ATL GA Inventory'!$B76,'ATL RAW'!$L:$L,'ATL GA Inventory'!CQ$3)+SUMIFS('ATL CR'!$J:$J,'ATL CR'!$I:$I,'ATL GA Inventory'!$B76,'ATL CR'!$L:$L,'ATL GA Inventory'!CQ$3)</f>
        <v>0</v>
      </c>
      <c r="CR76" s="16">
        <f>SUMIFS('ATL RAW'!$J:$J,'ATL RAW'!$I:$I,'ATL GA Inventory'!$B76,'ATL RAW'!$L:$L,'ATL GA Inventory'!CR$3)+SUMIFS('ATL CR'!$J:$J,'ATL CR'!$I:$I,'ATL GA Inventory'!$B76,'ATL CR'!$L:$L,'ATL GA Inventory'!CR$3)</f>
        <v>580</v>
      </c>
      <c r="CS76" s="16">
        <f>SUMIFS('ATL RAW'!$J:$J,'ATL RAW'!$I:$I,'ATL GA Inventory'!$B76,'ATL RAW'!$L:$L,'ATL GA Inventory'!CS$3)+SUMIFS('ATL CR'!$J:$J,'ATL CR'!$I:$I,'ATL GA Inventory'!$B76,'ATL CR'!$L:$L,'ATL GA Inventory'!CS$3)</f>
        <v>1160</v>
      </c>
      <c r="CT76" s="16">
        <f>SUMIFS('ATL RAW'!$J:$J,'ATL RAW'!$I:$I,'ATL GA Inventory'!$B76,'ATL RAW'!$L:$L,'ATL GA Inventory'!CT$3)+SUMIFS('ATL CR'!$J:$J,'ATL CR'!$I:$I,'ATL GA Inventory'!$B76,'ATL CR'!$L:$L,'ATL GA Inventory'!CT$3)</f>
        <v>0</v>
      </c>
      <c r="CU76" s="16">
        <f>SUMIFS('ATL RAW'!$J:$J,'ATL RAW'!$I:$I,'ATL GA Inventory'!$B76,'ATL RAW'!$L:$L,'ATL GA Inventory'!CU$3)+SUMIFS('ATL CR'!$J:$J,'ATL CR'!$I:$I,'ATL GA Inventory'!$B76,'ATL CR'!$L:$L,'ATL GA Inventory'!CU$3)</f>
        <v>0</v>
      </c>
      <c r="CV76" s="16">
        <f>SUMIFS('ATL RAW'!$J:$J,'ATL RAW'!$I:$I,'ATL GA Inventory'!$B76,'ATL RAW'!$L:$L,'ATL GA Inventory'!CV$3)+SUMIFS('ATL CR'!$J:$J,'ATL CR'!$I:$I,'ATL GA Inventory'!$B76,'ATL CR'!$L:$L,'ATL GA Inventory'!CV$3)</f>
        <v>0</v>
      </c>
      <c r="CW76" s="16">
        <f>SUMIFS('ATL RAW'!$J:$J,'ATL RAW'!$I:$I,'ATL GA Inventory'!$B76,'ATL RAW'!$L:$L,'ATL GA Inventory'!CW$3)+SUMIFS('ATL CR'!$J:$J,'ATL CR'!$I:$I,'ATL GA Inventory'!$B76,'ATL CR'!$L:$L,'ATL GA Inventory'!CW$3)</f>
        <v>0</v>
      </c>
      <c r="CX76" s="16">
        <f>SUMIFS('ATL RAW'!$J:$J,'ATL RAW'!$I:$I,'ATL GA Inventory'!$B76,'ATL RAW'!$L:$L,'ATL GA Inventory'!CX$3)+SUMIFS('ATL CR'!$J:$J,'ATL CR'!$I:$I,'ATL GA Inventory'!$B76,'ATL CR'!$L:$L,'ATL GA Inventory'!CX$3)</f>
        <v>0</v>
      </c>
      <c r="CY76" s="16">
        <f>SUMIFS('ATL RAW'!$J:$J,'ATL RAW'!$I:$I,'ATL GA Inventory'!$B76,'ATL RAW'!$L:$L,'ATL GA Inventory'!CY$3)+SUMIFS('ATL CR'!$J:$J,'ATL CR'!$I:$I,'ATL GA Inventory'!$B76,'ATL CR'!$L:$L,'ATL GA Inventory'!CY$3)</f>
        <v>0</v>
      </c>
      <c r="CZ76" s="16">
        <f>SUMIFS('ATL RAW'!$J:$J,'ATL RAW'!$I:$I,'ATL GA Inventory'!$B76,'ATL RAW'!$L:$L,'ATL GA Inventory'!CZ$3)+SUMIFS('ATL CR'!$J:$J,'ATL CR'!$I:$I,'ATL GA Inventory'!$B76,'ATL CR'!$L:$L,'ATL GA Inventory'!CZ$3)</f>
        <v>0</v>
      </c>
      <c r="DA76" s="16">
        <f>SUMIFS('ATL RAW'!$J:$J,'ATL RAW'!$I:$I,'ATL GA Inventory'!$B76,'ATL RAW'!$L:$L,'ATL GA Inventory'!DA$3)+SUMIFS('ATL CR'!$J:$J,'ATL CR'!$I:$I,'ATL GA Inventory'!$B76,'ATL CR'!$L:$L,'ATL GA Inventory'!DA$3)</f>
        <v>0</v>
      </c>
      <c r="DB76" s="16">
        <f>SUMIFS('ATL RAW'!$J:$J,'ATL RAW'!$I:$I,'ATL GA Inventory'!$B76,'ATL RAW'!$L:$L,'ATL GA Inventory'!DB$3)+SUMIFS('ATL CR'!$J:$J,'ATL CR'!$I:$I,'ATL GA Inventory'!$B76,'ATL CR'!$L:$L,'ATL GA Inventory'!DB$3)</f>
        <v>0</v>
      </c>
      <c r="DC76" s="16">
        <f>SUMIFS('ATL RAW'!$J:$J,'ATL RAW'!$I:$I,'ATL GA Inventory'!$B76,'ATL RAW'!$L:$L,'ATL GA Inventory'!DC$3)+SUMIFS('ATL CR'!$J:$J,'ATL CR'!$I:$I,'ATL GA Inventory'!$B76,'ATL CR'!$L:$L,'ATL GA Inventory'!DC$3)</f>
        <v>0</v>
      </c>
      <c r="DD76" s="16">
        <f>SUMIFS('ATL RAW'!$J:$J,'ATL RAW'!$I:$I,'ATL GA Inventory'!$B76,'ATL RAW'!$L:$L,'ATL GA Inventory'!DD$3)+SUMIFS('ATL CR'!$J:$J,'ATL CR'!$I:$I,'ATL GA Inventory'!$B76,'ATL CR'!$L:$L,'ATL GA Inventory'!DD$3)</f>
        <v>0</v>
      </c>
      <c r="DE76" s="16">
        <f>SUMIFS('ATL RAW'!$J:$J,'ATL RAW'!$I:$I,'ATL GA Inventory'!$B76,'ATL RAW'!$L:$L,'ATL GA Inventory'!DE$3)+SUMIFS('ATL CR'!$J:$J,'ATL CR'!$I:$I,'ATL GA Inventory'!$B76,'ATL CR'!$L:$L,'ATL GA Inventory'!DE$3)</f>
        <v>0</v>
      </c>
      <c r="DF76" s="16">
        <f>SUMIFS('ATL RAW'!$J:$J,'ATL RAW'!$I:$I,'ATL GA Inventory'!$B76,'ATL RAW'!$L:$L,'ATL GA Inventory'!DF$3)+SUMIFS('ATL CR'!$J:$J,'ATL CR'!$I:$I,'ATL GA Inventory'!$B76,'ATL CR'!$L:$L,'ATL GA Inventory'!DF$3)</f>
        <v>0</v>
      </c>
      <c r="DG76" s="16">
        <f>SUMIFS('ATL RAW'!$J:$J,'ATL RAW'!$I:$I,'ATL GA Inventory'!$B76,'ATL RAW'!$L:$L,'ATL GA Inventory'!DG$3)+SUMIFS('ATL CR'!$J:$J,'ATL CR'!$I:$I,'ATL GA Inventory'!$B76,'ATL CR'!$L:$L,'ATL GA Inventory'!DG$3)</f>
        <v>0</v>
      </c>
      <c r="DH76" s="16">
        <f>SUMIFS('ATL RAW'!$J:$J,'ATL RAW'!$I:$I,'ATL GA Inventory'!$B76,'ATL RAW'!$L:$L,'ATL GA Inventory'!DH$3)+SUMIFS('ATL CR'!$J:$J,'ATL CR'!$I:$I,'ATL GA Inventory'!$B76,'ATL CR'!$L:$L,'ATL GA Inventory'!DH$3)</f>
        <v>0</v>
      </c>
      <c r="DI76" s="16">
        <f>SUMIFS('ATL RAW'!$J:$J,'ATL RAW'!$I:$I,'ATL GA Inventory'!$B76,'ATL RAW'!$L:$L,'ATL GA Inventory'!DI$3)+SUMIFS('ATL CR'!$J:$J,'ATL CR'!$I:$I,'ATL GA Inventory'!$B76,'ATL CR'!$L:$L,'ATL GA Inventory'!DI$3)</f>
        <v>0</v>
      </c>
      <c r="DJ76" s="16">
        <f>SUMIFS('ATL RAW'!$J:$J,'ATL RAW'!$I:$I,'ATL GA Inventory'!$B76,'ATL RAW'!$L:$L,'ATL GA Inventory'!DJ$3)+SUMIFS('ATL CR'!$J:$J,'ATL CR'!$I:$I,'ATL GA Inventory'!$B76,'ATL CR'!$L:$L,'ATL GA Inventory'!DJ$3)</f>
        <v>0</v>
      </c>
      <c r="DK76" s="16">
        <f>SUMIFS('ATL RAW'!$J:$J,'ATL RAW'!$I:$I,'ATL GA Inventory'!$B76,'ATL RAW'!$L:$L,'ATL GA Inventory'!DK$3)+SUMIFS('ATL CR'!$J:$J,'ATL CR'!$I:$I,'ATL GA Inventory'!$B76,'ATL CR'!$L:$L,'ATL GA Inventory'!DK$3)</f>
        <v>0</v>
      </c>
      <c r="DL76" s="16">
        <f>SUMIFS('ATL RAW'!$J:$J,'ATL RAW'!$I:$I,'ATL GA Inventory'!$B76,'ATL RAW'!$L:$L,'ATL GA Inventory'!DL$3)+SUMIFS('ATL CR'!$J:$J,'ATL CR'!$I:$I,'ATL GA Inventory'!$B76,'ATL CR'!$L:$L,'ATL GA Inventory'!DL$3)</f>
        <v>0</v>
      </c>
      <c r="DM76" s="16">
        <f>SUMIFS('ATL RAW'!$J:$J,'ATL RAW'!$I:$I,'ATL GA Inventory'!$B76,'ATL RAW'!$L:$L,'ATL GA Inventory'!DM$3)+SUMIFS('ATL CR'!$J:$J,'ATL CR'!$I:$I,'ATL GA Inventory'!$B76,'ATL CR'!$L:$L,'ATL GA Inventory'!DM$3)</f>
        <v>0</v>
      </c>
      <c r="DN76" s="16">
        <f>SUMIFS('ATL RAW'!$J:$J,'ATL RAW'!$I:$I,'ATL GA Inventory'!$B76,'ATL RAW'!$L:$L,'ATL GA Inventory'!DN$3)+SUMIFS('ATL CR'!$J:$J,'ATL CR'!$I:$I,'ATL GA Inventory'!$B76,'ATL CR'!$L:$L,'ATL GA Inventory'!DN$3)</f>
        <v>0</v>
      </c>
      <c r="DO76" s="16">
        <f>SUMIFS('ATL RAW'!$J:$J,'ATL RAW'!$I:$I,'ATL GA Inventory'!$B76,'ATL RAW'!$L:$L,'ATL GA Inventory'!DO$3)+SUMIFS('ATL CR'!$J:$J,'ATL CR'!$I:$I,'ATL GA Inventory'!$B76,'ATL CR'!$L:$L,'ATL GA Inventory'!DO$3)</f>
        <v>0</v>
      </c>
      <c r="DP76" s="16">
        <f>SUMIFS('ATL RAW'!$J:$J,'ATL RAW'!$I:$I,'ATL GA Inventory'!$B76,'ATL RAW'!$L:$L,'ATL GA Inventory'!DP$3)+SUMIFS('ATL CR'!$J:$J,'ATL CR'!$I:$I,'ATL GA Inventory'!$B76,'ATL CR'!$L:$L,'ATL GA Inventory'!DP$3)</f>
        <v>0</v>
      </c>
      <c r="DQ76" s="16">
        <f>SUMIFS('ATL RAW'!$J:$J,'ATL RAW'!$I:$I,'ATL GA Inventory'!$B76,'ATL RAW'!$L:$L,'ATL GA Inventory'!DQ$3)+SUMIFS('ATL CR'!$J:$J,'ATL CR'!$I:$I,'ATL GA Inventory'!$B76,'ATL CR'!$L:$L,'ATL GA Inventory'!DQ$3)</f>
        <v>0</v>
      </c>
      <c r="DR76" s="16">
        <f>SUMIFS('ATL RAW'!$J:$J,'ATL RAW'!$I:$I,'ATL GA Inventory'!$B76,'ATL RAW'!$L:$L,'ATL GA Inventory'!DR$3)+SUMIFS('ATL CR'!$J:$J,'ATL CR'!$I:$I,'ATL GA Inventory'!$B76,'ATL CR'!$L:$L,'ATL GA Inventory'!DR$3)</f>
        <v>0</v>
      </c>
      <c r="DS76" s="16">
        <f>SUMIFS('ATL RAW'!$J:$J,'ATL RAW'!$I:$I,'ATL GA Inventory'!$B76,'ATL RAW'!$L:$L,'ATL GA Inventory'!DS$3)+SUMIFS('ATL CR'!$J:$J,'ATL CR'!$I:$I,'ATL GA Inventory'!$B76,'ATL CR'!$L:$L,'ATL GA Inventory'!DS$3)</f>
        <v>0</v>
      </c>
      <c r="DT76" s="16">
        <f>SUMIFS('ATL RAW'!$J:$J,'ATL RAW'!$I:$I,'ATL GA Inventory'!$B76,'ATL RAW'!$L:$L,'ATL GA Inventory'!DT$3)+SUMIFS('ATL CR'!$J:$J,'ATL CR'!$I:$I,'ATL GA Inventory'!$B76,'ATL CR'!$L:$L,'ATL GA Inventory'!DT$3)</f>
        <v>0</v>
      </c>
      <c r="DU76" s="16">
        <f>SUMIFS('ATL RAW'!$J:$J,'ATL RAW'!$I:$I,'ATL GA Inventory'!$B76,'ATL RAW'!$L:$L,'ATL GA Inventory'!DU$3)+SUMIFS('ATL CR'!$J:$J,'ATL CR'!$I:$I,'ATL GA Inventory'!$B76,'ATL CR'!$L:$L,'ATL GA Inventory'!DU$3)</f>
        <v>0</v>
      </c>
      <c r="DV76" s="16">
        <f>SUMIFS('ATL RAW'!$J:$J,'ATL RAW'!$I:$I,'ATL GA Inventory'!$B76,'ATL RAW'!$L:$L,'ATL GA Inventory'!DV$3)+SUMIFS('ATL CR'!$J:$J,'ATL CR'!$I:$I,'ATL GA Inventory'!$B76,'ATL CR'!$L:$L,'ATL GA Inventory'!DV$3)</f>
        <v>0</v>
      </c>
      <c r="DW76" s="16">
        <f>SUMIFS('ATL RAW'!$J:$J,'ATL RAW'!$I:$I,'ATL GA Inventory'!$B76,'ATL RAW'!$L:$L,'ATL GA Inventory'!DW$3)+SUMIFS('ATL CR'!$J:$J,'ATL CR'!$I:$I,'ATL GA Inventory'!$B76,'ATL CR'!$L:$L,'ATL GA Inventory'!DW$3)</f>
        <v>0</v>
      </c>
      <c r="DX76" s="16">
        <f>SUMIFS('ATL RAW'!$J:$J,'ATL RAW'!$I:$I,'ATL GA Inventory'!$B76,'ATL RAW'!$L:$L,'ATL GA Inventory'!DX$3)+SUMIFS('ATL CR'!$J:$J,'ATL CR'!$I:$I,'ATL GA Inventory'!$B76,'ATL CR'!$L:$L,'ATL GA Inventory'!DX$3)</f>
        <v>0</v>
      </c>
      <c r="DY76" s="16">
        <f>SUMIFS('ATL RAW'!$J:$J,'ATL RAW'!$I:$I,'ATL GA Inventory'!$B76,'ATL RAW'!$L:$L,'ATL GA Inventory'!DY$3)+SUMIFS('ATL CR'!$J:$J,'ATL CR'!$I:$I,'ATL GA Inventory'!$B76,'ATL CR'!$L:$L,'ATL GA Inventory'!DY$3)</f>
        <v>0</v>
      </c>
      <c r="DZ76" s="16">
        <f>SUMIFS('ATL RAW'!$J:$J,'ATL RAW'!$I:$I,'ATL GA Inventory'!$B76,'ATL RAW'!$L:$L,'ATL GA Inventory'!DZ$3)+SUMIFS('ATL CR'!$J:$J,'ATL CR'!$I:$I,'ATL GA Inventory'!$B76,'ATL CR'!$L:$L,'ATL GA Inventory'!DZ$3)</f>
        <v>0</v>
      </c>
      <c r="EA76" s="16">
        <f>SUMIFS('ATL RAW'!$J:$J,'ATL RAW'!$I:$I,'ATL GA Inventory'!$B76,'ATL RAW'!$L:$L,'ATL GA Inventory'!EA$3)+SUMIFS('ATL CR'!$J:$J,'ATL CR'!$I:$I,'ATL GA Inventory'!$B76,'ATL CR'!$L:$L,'ATL GA Inventory'!EA$3)</f>
        <v>0</v>
      </c>
      <c r="EB76" s="16">
        <f>SUMIFS('ATL RAW'!$J:$J,'ATL RAW'!$I:$I,'ATL GA Inventory'!$B76,'ATL RAW'!$L:$L,'ATL GA Inventory'!EB$3)+SUMIFS('ATL CR'!$J:$J,'ATL CR'!$I:$I,'ATL GA Inventory'!$B76,'ATL CR'!$L:$L,'ATL GA Inventory'!EB$3)</f>
        <v>0</v>
      </c>
      <c r="EC76" s="16">
        <f>SUMIFS('ATL RAW'!$J:$J,'ATL RAW'!$I:$I,'ATL GA Inventory'!$B76,'ATL RAW'!$L:$L,'ATL GA Inventory'!EC$3)+SUMIFS('ATL CR'!$J:$J,'ATL CR'!$I:$I,'ATL GA Inventory'!$B76,'ATL CR'!$L:$L,'ATL GA Inventory'!EC$3)</f>
        <v>0</v>
      </c>
      <c r="ED76" s="16">
        <f>SUMIFS('ATL RAW'!$J:$J,'ATL RAW'!$I:$I,'ATL GA Inventory'!$B76,'ATL RAW'!$L:$L,'ATL GA Inventory'!ED$3)+SUMIFS('ATL CR'!$J:$J,'ATL CR'!$I:$I,'ATL GA Inventory'!$B76,'ATL CR'!$L:$L,'ATL GA Inventory'!ED$3)</f>
        <v>0</v>
      </c>
      <c r="EE76" s="16">
        <f>SUMIFS('ATL RAW'!$J:$J,'ATL RAW'!$I:$I,'ATL GA Inventory'!$B76,'ATL RAW'!$L:$L,'ATL GA Inventory'!EE$3)+SUMIFS('ATL CR'!$J:$J,'ATL CR'!$I:$I,'ATL GA Inventory'!$B76,'ATL CR'!$L:$L,'ATL GA Inventory'!EE$3)</f>
        <v>0</v>
      </c>
      <c r="EF76" s="16">
        <f>SUMIFS('ATL RAW'!$J:$J,'ATL RAW'!$I:$I,'ATL GA Inventory'!$B76,'ATL RAW'!$L:$L,'ATL GA Inventory'!EF$3)+SUMIFS('ATL CR'!$J:$J,'ATL CR'!$I:$I,'ATL GA Inventory'!$B76,'ATL CR'!$L:$L,'ATL GA Inventory'!EF$3)</f>
        <v>0</v>
      </c>
      <c r="EG76" s="16">
        <f>SUMIFS('ATL RAW'!$J:$J,'ATL RAW'!$I:$I,'ATL GA Inventory'!$B76,'ATL RAW'!$L:$L,'ATL GA Inventory'!EG$3)+SUMIFS('ATL CR'!$J:$J,'ATL CR'!$I:$I,'ATL GA Inventory'!$B76,'ATL CR'!$L:$L,'ATL GA Inventory'!EG$3)</f>
        <v>0</v>
      </c>
      <c r="EH76" s="16">
        <f>SUMIFS('ATL RAW'!$J:$J,'ATL RAW'!$I:$I,'ATL GA Inventory'!$B76,'ATL RAW'!$L:$L,'ATL GA Inventory'!EH$3)+SUMIFS('ATL CR'!$J:$J,'ATL CR'!$I:$I,'ATL GA Inventory'!$B76,'ATL CR'!$L:$L,'ATL GA Inventory'!EH$3)</f>
        <v>0</v>
      </c>
      <c r="EI76" s="16">
        <f>SUMIFS('ATL RAW'!$J:$J,'ATL RAW'!$I:$I,'ATL GA Inventory'!$B76,'ATL RAW'!$L:$L,'ATL GA Inventory'!EI$3)+SUMIFS('ATL CR'!$J:$J,'ATL CR'!$I:$I,'ATL GA Inventory'!$B76,'ATL CR'!$L:$L,'ATL GA Inventory'!EI$3)</f>
        <v>0</v>
      </c>
      <c r="EJ76" s="16">
        <f>SUMIFS('ATL RAW'!$J:$J,'ATL RAW'!$I:$I,'ATL GA Inventory'!$B76,'ATL RAW'!$L:$L,'ATL GA Inventory'!EJ$3)+SUMIFS('ATL CR'!$J:$J,'ATL CR'!$I:$I,'ATL GA Inventory'!$B76,'ATL CR'!$L:$L,'ATL GA Inventory'!EJ$3)</f>
        <v>0</v>
      </c>
      <c r="EK76" s="16">
        <f>SUMIFS('ATL RAW'!$J:$J,'ATL RAW'!$I:$I,'ATL GA Inventory'!$B76,'ATL RAW'!$L:$L,'ATL GA Inventory'!EK$3)+SUMIFS('ATL CR'!$J:$J,'ATL CR'!$I:$I,'ATL GA Inventory'!$B76,'ATL CR'!$L:$L,'ATL GA Inventory'!EK$3)</f>
        <v>0</v>
      </c>
      <c r="EL76" s="16">
        <f>SUMIFS('ATL RAW'!$J:$J,'ATL RAW'!$I:$I,'ATL GA Inventory'!$B76,'ATL RAW'!$L:$L,'ATL GA Inventory'!EL$3)+SUMIFS('ATL CR'!$J:$J,'ATL CR'!$I:$I,'ATL GA Inventory'!$B76,'ATL CR'!$L:$L,'ATL GA Inventory'!EL$3)</f>
        <v>0</v>
      </c>
      <c r="EM76" s="16">
        <f>SUMIFS('ATL RAW'!$J:$J,'ATL RAW'!$I:$I,'ATL GA Inventory'!$B76,'ATL RAW'!$L:$L,'ATL GA Inventory'!EM$3)+SUMIFS('ATL CR'!$J:$J,'ATL CR'!$I:$I,'ATL GA Inventory'!$B76,'ATL CR'!$L:$L,'ATL GA Inventory'!EM$3)</f>
        <v>0</v>
      </c>
      <c r="EN76" s="16">
        <f>SUMIFS('ATL RAW'!$J:$J,'ATL RAW'!$I:$I,'ATL GA Inventory'!$B76,'ATL RAW'!$L:$L,'ATL GA Inventory'!EN$3)+SUMIFS('ATL CR'!$J:$J,'ATL CR'!$I:$I,'ATL GA Inventory'!$B76,'ATL CR'!$L:$L,'ATL GA Inventory'!EN$3)</f>
        <v>0</v>
      </c>
      <c r="EO76" s="16">
        <f>SUMIFS('ATL RAW'!$J:$J,'ATL RAW'!$I:$I,'ATL GA Inventory'!$B76,'ATL RAW'!$L:$L,'ATL GA Inventory'!EO$3)+SUMIFS('ATL CR'!$J:$J,'ATL CR'!$I:$I,'ATL GA Inventory'!$B76,'ATL CR'!$L:$L,'ATL GA Inventory'!EO$3)</f>
        <v>0</v>
      </c>
      <c r="EP76" s="16">
        <f>SUMIFS('ATL RAW'!$J:$J,'ATL RAW'!$I:$I,'ATL GA Inventory'!$B76,'ATL RAW'!$L:$L,'ATL GA Inventory'!EP$3)+SUMIFS('ATL CR'!$J:$J,'ATL CR'!$I:$I,'ATL GA Inventory'!$B76,'ATL CR'!$L:$L,'ATL GA Inventory'!EP$3)</f>
        <v>0</v>
      </c>
      <c r="EQ76" s="16">
        <f>SUMIFS('ATL RAW'!$J:$J,'ATL RAW'!$I:$I,'ATL GA Inventory'!$B76,'ATL RAW'!$L:$L,'ATL GA Inventory'!EQ$3)+SUMIFS('ATL CR'!$J:$J,'ATL CR'!$I:$I,'ATL GA Inventory'!$B76,'ATL CR'!$L:$L,'ATL GA Inventory'!EQ$3)</f>
        <v>0</v>
      </c>
      <c r="ER76" s="16">
        <f>SUMIFS('ATL RAW'!$J:$J,'ATL RAW'!$I:$I,'ATL GA Inventory'!$B76,'ATL RAW'!$L:$L,'ATL GA Inventory'!ER$3)+SUMIFS('ATL CR'!$J:$J,'ATL CR'!$I:$I,'ATL GA Inventory'!$B76,'ATL CR'!$L:$L,'ATL GA Inventory'!ER$3)</f>
        <v>0</v>
      </c>
      <c r="ES76" s="16">
        <f>SUMIFS('ATL RAW'!$J:$J,'ATL RAW'!$I:$I,'ATL GA Inventory'!$B76,'ATL RAW'!$L:$L,'ATL GA Inventory'!ES$3)+SUMIFS('ATL CR'!$J:$J,'ATL CR'!$I:$I,'ATL GA Inventory'!$B76,'ATL CR'!$L:$L,'ATL GA Inventory'!ES$3)</f>
        <v>0</v>
      </c>
      <c r="ET76" s="16">
        <f>SUMIFS('ATL RAW'!$J:$J,'ATL RAW'!$I:$I,'ATL GA Inventory'!$B76,'ATL RAW'!$L:$L,'ATL GA Inventory'!ET$3)+SUMIFS('ATL CR'!$J:$J,'ATL CR'!$I:$I,'ATL GA Inventory'!$B76,'ATL CR'!$L:$L,'ATL GA Inventory'!ET$3)</f>
        <v>0</v>
      </c>
      <c r="EU76" s="16">
        <f>SUMIFS('ATL RAW'!$J:$J,'ATL RAW'!$I:$I,'ATL GA Inventory'!$B76,'ATL RAW'!$L:$L,'ATL GA Inventory'!EU$3)+SUMIFS('ATL CR'!$J:$J,'ATL CR'!$I:$I,'ATL GA Inventory'!$B76,'ATL CR'!$L:$L,'ATL GA Inventory'!EU$3)</f>
        <v>0</v>
      </c>
      <c r="EV76" s="16">
        <f>SUMIFS('ATL RAW'!$J:$J,'ATL RAW'!$I:$I,'ATL GA Inventory'!$B76,'ATL RAW'!$L:$L,'ATL GA Inventory'!EV$3)+SUMIFS('ATL CR'!$J:$J,'ATL CR'!$I:$I,'ATL GA Inventory'!$B76,'ATL CR'!$L:$L,'ATL GA Inventory'!EV$3)</f>
        <v>0</v>
      </c>
      <c r="EW76" s="16">
        <f>SUMIFS('ATL RAW'!$J:$J,'ATL RAW'!$I:$I,'ATL GA Inventory'!$B76,'ATL RAW'!$L:$L,'ATL GA Inventory'!EW$3)+SUMIFS('ATL CR'!$J:$J,'ATL CR'!$I:$I,'ATL GA Inventory'!$B76,'ATL CR'!$L:$L,'ATL GA Inventory'!EW$3)</f>
        <v>0</v>
      </c>
      <c r="EX76" s="16">
        <f>SUMIFS('ATL RAW'!$J:$J,'ATL RAW'!$I:$I,'ATL GA Inventory'!$B76,'ATL RAW'!$L:$L,'ATL GA Inventory'!EX$3)+SUMIFS('ATL CR'!$J:$J,'ATL CR'!$I:$I,'ATL GA Inventory'!$B76,'ATL CR'!$L:$L,'ATL GA Inventory'!EX$3)</f>
        <v>0</v>
      </c>
      <c r="EY76" s="16">
        <f>SUMIFS('ATL RAW'!$J:$J,'ATL RAW'!$I:$I,'ATL GA Inventory'!$B76,'ATL RAW'!$L:$L,'ATL GA Inventory'!EY$3)+SUMIFS('ATL CR'!$J:$J,'ATL CR'!$I:$I,'ATL GA Inventory'!$B76,'ATL CR'!$L:$L,'ATL GA Inventory'!EY$3)</f>
        <v>0</v>
      </c>
      <c r="EZ76" s="16">
        <f>SUMIFS('ATL RAW'!$J:$J,'ATL RAW'!$I:$I,'ATL GA Inventory'!$B76,'ATL RAW'!$L:$L,'ATL GA Inventory'!EZ$3)+SUMIFS('ATL CR'!$J:$J,'ATL CR'!$I:$I,'ATL GA Inventory'!$B76,'ATL CR'!$L:$L,'ATL GA Inventory'!EZ$3)</f>
        <v>0</v>
      </c>
      <c r="FA76" s="16">
        <f>SUMIFS('ATL RAW'!$J:$J,'ATL RAW'!$I:$I,'ATL GA Inventory'!$B76,'ATL RAW'!$L:$L,'ATL GA Inventory'!FA$3)+SUMIFS('ATL CR'!$J:$J,'ATL CR'!$I:$I,'ATL GA Inventory'!$B76,'ATL CR'!$L:$L,'ATL GA Inventory'!FA$3)</f>
        <v>0</v>
      </c>
      <c r="FB76" s="16">
        <f>SUMIFS('ATL RAW'!$J:$J,'ATL RAW'!$I:$I,'ATL GA Inventory'!$B76,'ATL RAW'!$L:$L,'ATL GA Inventory'!FB$3)+SUMIFS('ATL CR'!$J:$J,'ATL CR'!$I:$I,'ATL GA Inventory'!$B76,'ATL CR'!$L:$L,'ATL GA Inventory'!FB$3)</f>
        <v>0</v>
      </c>
      <c r="FC76" s="16">
        <f>SUMIFS('ATL RAW'!$J:$J,'ATL RAW'!$I:$I,'ATL GA Inventory'!$B76,'ATL RAW'!$L:$L,'ATL GA Inventory'!FC$3)+SUMIFS('ATL CR'!$J:$J,'ATL CR'!$I:$I,'ATL GA Inventory'!$B76,'ATL CR'!$L:$L,'ATL GA Inventory'!FC$3)</f>
        <v>0</v>
      </c>
      <c r="FD76" s="16">
        <f>SUMIFS('ATL RAW'!$J:$J,'ATL RAW'!$I:$I,'ATL GA Inventory'!$B76,'ATL RAW'!$L:$L,'ATL GA Inventory'!FD$3)+SUMIFS('ATL CR'!$J:$J,'ATL CR'!$I:$I,'ATL GA Inventory'!$B76,'ATL CR'!$L:$L,'ATL GA Inventory'!FD$3)</f>
        <v>0</v>
      </c>
      <c r="FE76" s="16">
        <f>SUMIFS('ATL RAW'!$J:$J,'ATL RAW'!$I:$I,'ATL GA Inventory'!$B76,'ATL RAW'!$L:$L,'ATL GA Inventory'!FE$3)+SUMIFS('ATL CR'!$J:$J,'ATL CR'!$I:$I,'ATL GA Inventory'!$B76,'ATL CR'!$L:$L,'ATL GA Inventory'!FE$3)</f>
        <v>0</v>
      </c>
      <c r="FF76" s="16">
        <f>SUMIFS('ATL RAW'!$J:$J,'ATL RAW'!$I:$I,'ATL GA Inventory'!$B76,'ATL RAW'!$L:$L,'ATL GA Inventory'!FF$3)+SUMIFS('ATL CR'!$J:$J,'ATL CR'!$I:$I,'ATL GA Inventory'!$B76,'ATL CR'!$L:$L,'ATL GA Inventory'!FF$3)</f>
        <v>0</v>
      </c>
      <c r="FG76" s="16">
        <f>SUMIFS('ATL RAW'!$J:$J,'ATL RAW'!$I:$I,'ATL GA Inventory'!$B76,'ATL RAW'!$L:$L,'ATL GA Inventory'!FG$3)+SUMIFS('ATL CR'!$J:$J,'ATL CR'!$I:$I,'ATL GA Inventory'!$B76,'ATL CR'!$L:$L,'ATL GA Inventory'!FG$3)</f>
        <v>0</v>
      </c>
      <c r="FH76" s="16">
        <f>SUMIFS('ATL RAW'!$J:$J,'ATL RAW'!$I:$I,'ATL GA Inventory'!$B76,'ATL RAW'!$L:$L,'ATL GA Inventory'!FH$3)+SUMIFS('ATL CR'!$J:$J,'ATL CR'!$I:$I,'ATL GA Inventory'!$B76,'ATL CR'!$L:$L,'ATL GA Inventory'!FH$3)</f>
        <v>0</v>
      </c>
      <c r="FI76" s="16">
        <f>SUMIFS('ATL RAW'!$J:$J,'ATL RAW'!$I:$I,'ATL GA Inventory'!$B76,'ATL RAW'!$L:$L,'ATL GA Inventory'!FI$3)+SUMIFS('ATL CR'!$J:$J,'ATL CR'!$I:$I,'ATL GA Inventory'!$B76,'ATL CR'!$L:$L,'ATL GA Inventory'!FI$3)</f>
        <v>0</v>
      </c>
      <c r="FJ76" s="16">
        <f>SUMIFS('ATL RAW'!$J:$J,'ATL RAW'!$I:$I,'ATL GA Inventory'!$B76,'ATL RAW'!$L:$L,'ATL GA Inventory'!FJ$3)+SUMIFS('ATL CR'!$J:$J,'ATL CR'!$I:$I,'ATL GA Inventory'!$B76,'ATL CR'!$L:$L,'ATL GA Inventory'!FJ$3)</f>
        <v>0</v>
      </c>
      <c r="FK76" s="16">
        <f>SUMIFS('ATL RAW'!$J:$J,'ATL RAW'!$I:$I,'ATL GA Inventory'!$B76,'ATL RAW'!$L:$L,'ATL GA Inventory'!FK$3)+SUMIFS('ATL CR'!$J:$J,'ATL CR'!$I:$I,'ATL GA Inventory'!$B76,'ATL CR'!$L:$L,'ATL GA Inventory'!FK$3)</f>
        <v>0</v>
      </c>
      <c r="FL76" s="16">
        <f>SUMIFS('ATL RAW'!$J:$J,'ATL RAW'!$I:$I,'ATL GA Inventory'!$B76,'ATL RAW'!$L:$L,'ATL GA Inventory'!FL$3)+SUMIFS('ATL CR'!$J:$J,'ATL CR'!$I:$I,'ATL GA Inventory'!$B76,'ATL CR'!$L:$L,'ATL GA Inventory'!FL$3)</f>
        <v>0</v>
      </c>
      <c r="FM76" s="16">
        <f>SUMIFS('ATL RAW'!$J:$J,'ATL RAW'!$I:$I,'ATL GA Inventory'!$B76,'ATL RAW'!$L:$L,'ATL GA Inventory'!FM$3)+SUMIFS('ATL CR'!$J:$J,'ATL CR'!$I:$I,'ATL GA Inventory'!$B76,'ATL CR'!$L:$L,'ATL GA Inventory'!FM$3)</f>
        <v>0</v>
      </c>
      <c r="FN76" s="16">
        <f>SUMIFS('ATL RAW'!$J:$J,'ATL RAW'!$I:$I,'ATL GA Inventory'!$B76,'ATL RAW'!$L:$L,'ATL GA Inventory'!FN$3)+SUMIFS('ATL CR'!$J:$J,'ATL CR'!$I:$I,'ATL GA Inventory'!$B76,'ATL CR'!$L:$L,'ATL GA Inventory'!FN$3)</f>
        <v>0</v>
      </c>
      <c r="FO76" s="16">
        <f>SUMIFS('ATL RAW'!$J:$J,'ATL RAW'!$I:$I,'ATL GA Inventory'!$B76,'ATL RAW'!$L:$L,'ATL GA Inventory'!FO$3)+SUMIFS('ATL CR'!$J:$J,'ATL CR'!$I:$I,'ATL GA Inventory'!$B76,'ATL CR'!$L:$L,'ATL GA Inventory'!FO$3)</f>
        <v>0</v>
      </c>
      <c r="FP76" s="16">
        <f>SUMIFS('ATL RAW'!$J:$J,'ATL RAW'!$I:$I,'ATL GA Inventory'!$B76,'ATL RAW'!$L:$L,'ATL GA Inventory'!FP$3)+SUMIFS('ATL CR'!$J:$J,'ATL CR'!$I:$I,'ATL GA Inventory'!$B76,'ATL CR'!$L:$L,'ATL GA Inventory'!FP$3)</f>
        <v>0</v>
      </c>
      <c r="FQ76" s="16">
        <f>SUMIFS('ATL RAW'!$J:$J,'ATL RAW'!$I:$I,'ATL GA Inventory'!$B76,'ATL RAW'!$L:$L,'ATL GA Inventory'!FQ$3)+SUMIFS('ATL CR'!$J:$J,'ATL CR'!$I:$I,'ATL GA Inventory'!$B76,'ATL CR'!$L:$L,'ATL GA Inventory'!FQ$3)</f>
        <v>0</v>
      </c>
      <c r="FR76" s="16">
        <f>SUMIFS('ATL RAW'!$J:$J,'ATL RAW'!$I:$I,'ATL GA Inventory'!$B76,'ATL RAW'!$L:$L,'ATL GA Inventory'!FR$3)+SUMIFS('ATL CR'!$J:$J,'ATL CR'!$I:$I,'ATL GA Inventory'!$B76,'ATL CR'!$L:$L,'ATL GA Inventory'!FR$3)</f>
        <v>0</v>
      </c>
      <c r="FS76" s="16">
        <f>SUMIFS('ATL RAW'!$J:$J,'ATL RAW'!$I:$I,'ATL GA Inventory'!$B76,'ATL RAW'!$L:$L,'ATL GA Inventory'!FS$3)+SUMIFS('ATL CR'!$J:$J,'ATL CR'!$I:$I,'ATL GA Inventory'!$B76,'ATL CR'!$L:$L,'ATL GA Inventory'!FS$3)</f>
        <v>0</v>
      </c>
      <c r="FT76" s="16">
        <f>SUMIFS('ATL RAW'!$J:$J,'ATL RAW'!$I:$I,'ATL GA Inventory'!$B76,'ATL RAW'!$L:$L,'ATL GA Inventory'!FT$3)+SUMIFS('ATL CR'!$J:$J,'ATL CR'!$I:$I,'ATL GA Inventory'!$B76,'ATL CR'!$L:$L,'ATL GA Inventory'!FT$3)</f>
        <v>0</v>
      </c>
      <c r="FU76" s="16">
        <f>SUMIFS('ATL RAW'!$J:$J,'ATL RAW'!$I:$I,'ATL GA Inventory'!$B76,'ATL RAW'!$L:$L,'ATL GA Inventory'!FU$3)+SUMIFS('ATL CR'!$J:$J,'ATL CR'!$I:$I,'ATL GA Inventory'!$B76,'ATL CR'!$L:$L,'ATL GA Inventory'!FU$3)</f>
        <v>0</v>
      </c>
      <c r="FV76" s="16">
        <f>SUMIFS('ATL RAW'!$J:$J,'ATL RAW'!$I:$I,'ATL GA Inventory'!$B76,'ATL RAW'!$L:$L,'ATL GA Inventory'!FV$3)+SUMIFS('ATL CR'!$J:$J,'ATL CR'!$I:$I,'ATL GA Inventory'!$B76,'ATL CR'!$L:$L,'ATL GA Inventory'!FV$3)</f>
        <v>0</v>
      </c>
      <c r="FW76" s="16">
        <f>SUMIFS('ATL RAW'!$J:$J,'ATL RAW'!$I:$I,'ATL GA Inventory'!$B76,'ATL RAW'!$L:$L,'ATL GA Inventory'!FW$3)+SUMIFS('ATL CR'!$J:$J,'ATL CR'!$I:$I,'ATL GA Inventory'!$B76,'ATL CR'!$L:$L,'ATL GA Inventory'!FW$3)</f>
        <v>0</v>
      </c>
      <c r="FX76" s="16">
        <f>SUMIFS('ATL RAW'!$J:$J,'ATL RAW'!$I:$I,'ATL GA Inventory'!$B76,'ATL RAW'!$L:$L,'ATL GA Inventory'!FX$3)+SUMIFS('ATL CR'!$J:$J,'ATL CR'!$I:$I,'ATL GA Inventory'!$B76,'ATL CR'!$L:$L,'ATL GA Inventory'!FX$3)</f>
        <v>0</v>
      </c>
      <c r="FY76" s="16">
        <f>SUMIFS('ATL RAW'!$J:$J,'ATL RAW'!$I:$I,'ATL GA Inventory'!$B76,'ATL RAW'!$L:$L,'ATL GA Inventory'!FY$3)+SUMIFS('ATL CR'!$J:$J,'ATL CR'!$I:$I,'ATL GA Inventory'!$B76,'ATL CR'!$L:$L,'ATL GA Inventory'!FY$3)</f>
        <v>0</v>
      </c>
      <c r="FZ76" s="16">
        <f>SUMIFS('ATL RAW'!$J:$J,'ATL RAW'!$I:$I,'ATL GA Inventory'!$B76,'ATL RAW'!$L:$L,'ATL GA Inventory'!FZ$3)+SUMIFS('ATL CR'!$J:$J,'ATL CR'!$I:$I,'ATL GA Inventory'!$B76,'ATL CR'!$L:$L,'ATL GA Inventory'!FZ$3)</f>
        <v>0</v>
      </c>
      <c r="GA76" s="16">
        <f>SUMIFS('ATL RAW'!$J:$J,'ATL RAW'!$I:$I,'ATL GA Inventory'!$B76,'ATL RAW'!$L:$L,'ATL GA Inventory'!GA$3)+SUMIFS('ATL CR'!$J:$J,'ATL CR'!$I:$I,'ATL GA Inventory'!$B76,'ATL CR'!$L:$L,'ATL GA Inventory'!GA$3)</f>
        <v>0</v>
      </c>
      <c r="GB76" s="16">
        <f>SUMIFS('ATL RAW'!$J:$J,'ATL RAW'!$I:$I,'ATL GA Inventory'!$B76,'ATL RAW'!$L:$L,'ATL GA Inventory'!GB$3)+SUMIFS('ATL CR'!$J:$J,'ATL CR'!$I:$I,'ATL GA Inventory'!$B76,'ATL CR'!$L:$L,'ATL GA Inventory'!GB$3)</f>
        <v>0</v>
      </c>
      <c r="GC76" s="16">
        <f>SUMIFS('ATL RAW'!$J:$J,'ATL RAW'!$I:$I,'ATL GA Inventory'!$B76,'ATL RAW'!$L:$L,'ATL GA Inventory'!GC$3)+SUMIFS('ATL CR'!$J:$J,'ATL CR'!$I:$I,'ATL GA Inventory'!$B76,'ATL CR'!$L:$L,'ATL GA Inventory'!GC$3)</f>
        <v>0</v>
      </c>
      <c r="GD76" s="16">
        <f>SUMIFS('ATL RAW'!$J:$J,'ATL RAW'!$I:$I,'ATL GA Inventory'!$B76,'ATL RAW'!$L:$L,'ATL GA Inventory'!GD$3)+SUMIFS('ATL CR'!$J:$J,'ATL CR'!$I:$I,'ATL GA Inventory'!$B76,'ATL CR'!$L:$L,'ATL GA Inventory'!GD$3)</f>
        <v>0</v>
      </c>
      <c r="GE76" s="16">
        <f>SUMIFS('ATL RAW'!$J:$J,'ATL RAW'!$I:$I,'ATL GA Inventory'!$B76,'ATL RAW'!$L:$L,'ATL GA Inventory'!GE$3)+SUMIFS('ATL CR'!$J:$J,'ATL CR'!$I:$I,'ATL GA Inventory'!$B76,'ATL CR'!$L:$L,'ATL GA Inventory'!GE$3)</f>
        <v>0</v>
      </c>
      <c r="GF76" s="16">
        <f>SUMIFS('ATL RAW'!$J:$J,'ATL RAW'!$I:$I,'ATL GA Inventory'!$B76,'ATL RAW'!$L:$L,'ATL GA Inventory'!GF$3)+SUMIFS('ATL CR'!$J:$J,'ATL CR'!$I:$I,'ATL GA Inventory'!$B76,'ATL CR'!$L:$L,'ATL GA Inventory'!GF$3)</f>
        <v>0</v>
      </c>
      <c r="GG76" s="16">
        <f>SUMIFS('ATL RAW'!$J:$J,'ATL RAW'!$I:$I,'ATL GA Inventory'!$B76,'ATL RAW'!$L:$L,'ATL GA Inventory'!GG$3)+SUMIFS('ATL CR'!$J:$J,'ATL CR'!$I:$I,'ATL GA Inventory'!$B76,'ATL CR'!$L:$L,'ATL GA Inventory'!GG$3)</f>
        <v>0</v>
      </c>
      <c r="GH76" s="16">
        <f>SUMIFS('ATL RAW'!$J:$J,'ATL RAW'!$I:$I,'ATL GA Inventory'!$B76,'ATL RAW'!$L:$L,'ATL GA Inventory'!GH$3)+SUMIFS('ATL CR'!$J:$J,'ATL CR'!$I:$I,'ATL GA Inventory'!$B76,'ATL CR'!$L:$L,'ATL GA Inventory'!GH$3)</f>
        <v>0</v>
      </c>
      <c r="GI76" s="16">
        <f>SUMIFS('ATL RAW'!$J:$J,'ATL RAW'!$I:$I,'ATL GA Inventory'!$B76,'ATL RAW'!$L:$L,'ATL GA Inventory'!GI$3)+SUMIFS('ATL CR'!$J:$J,'ATL CR'!$I:$I,'ATL GA Inventory'!$B76,'ATL CR'!$L:$L,'ATL GA Inventory'!GI$3)</f>
        <v>0</v>
      </c>
      <c r="GJ76" s="16">
        <f>SUMIFS('ATL RAW'!$J:$J,'ATL RAW'!$I:$I,'ATL GA Inventory'!$B76,'ATL RAW'!$L:$L,'ATL GA Inventory'!GJ$3)+SUMIFS('ATL CR'!$J:$J,'ATL CR'!$I:$I,'ATL GA Inventory'!$B76,'ATL CR'!$L:$L,'ATL GA Inventory'!GJ$3)</f>
        <v>0</v>
      </c>
      <c r="GK76" s="16">
        <f>SUMIFS('ATL RAW'!$J:$J,'ATL RAW'!$I:$I,'ATL GA Inventory'!$B76,'ATL RAW'!$L:$L,'ATL GA Inventory'!GK$3)+SUMIFS('ATL CR'!$J:$J,'ATL CR'!$I:$I,'ATL GA Inventory'!$B76,'ATL CR'!$L:$L,'ATL GA Inventory'!GK$3)</f>
        <v>0</v>
      </c>
      <c r="GL76" s="16">
        <f>SUMIFS('ATL RAW'!$J:$J,'ATL RAW'!$I:$I,'ATL GA Inventory'!$B76,'ATL RAW'!$L:$L,'ATL GA Inventory'!GL$3)+SUMIFS('ATL CR'!$J:$J,'ATL CR'!$I:$I,'ATL GA Inventory'!$B76,'ATL CR'!$L:$L,'ATL GA Inventory'!GL$3)</f>
        <v>0</v>
      </c>
      <c r="GM76" s="16">
        <f>SUMIFS('ATL RAW'!$J:$J,'ATL RAW'!$I:$I,'ATL GA Inventory'!$B76,'ATL RAW'!$L:$L,'ATL GA Inventory'!GM$3)+SUMIFS('ATL CR'!$J:$J,'ATL CR'!$I:$I,'ATL GA Inventory'!$B76,'ATL CR'!$L:$L,'ATL GA Inventory'!GM$3)</f>
        <v>0</v>
      </c>
      <c r="GN76" s="16">
        <f>SUMIFS('ATL RAW'!$J:$J,'ATL RAW'!$I:$I,'ATL GA Inventory'!$B76,'ATL RAW'!$L:$L,'ATL GA Inventory'!GN$3)+SUMIFS('ATL CR'!$J:$J,'ATL CR'!$I:$I,'ATL GA Inventory'!$B76,'ATL CR'!$L:$L,'ATL GA Inventory'!GN$3)</f>
        <v>0</v>
      </c>
      <c r="GO76" s="16">
        <f>SUMIFS('ATL RAW'!$J:$J,'ATL RAW'!$I:$I,'ATL GA Inventory'!$B76,'ATL RAW'!$L:$L,'ATL GA Inventory'!GO$3)+SUMIFS('ATL CR'!$J:$J,'ATL CR'!$I:$I,'ATL GA Inventory'!$B76,'ATL CR'!$L:$L,'ATL GA Inventory'!GO$3)</f>
        <v>0</v>
      </c>
      <c r="GP76" s="16">
        <f>SUMIFS('ATL RAW'!$J:$J,'ATL RAW'!$I:$I,'ATL GA Inventory'!$B76,'ATL RAW'!$L:$L,'ATL GA Inventory'!GP$3)+SUMIFS('ATL CR'!$J:$J,'ATL CR'!$I:$I,'ATL GA Inventory'!$B76,'ATL CR'!$L:$L,'ATL GA Inventory'!GP$3)</f>
        <v>0</v>
      </c>
      <c r="GQ76" s="16">
        <f>SUMIFS('ATL RAW'!$J:$J,'ATL RAW'!$I:$I,'ATL GA Inventory'!$B76,'ATL RAW'!$L:$L,'ATL GA Inventory'!GQ$3)+SUMIFS('ATL CR'!$J:$J,'ATL CR'!$I:$I,'ATL GA Inventory'!$B76,'ATL CR'!$L:$L,'ATL GA Inventory'!GQ$3)</f>
        <v>0</v>
      </c>
      <c r="GR76" s="16">
        <f>SUMIFS('ATL RAW'!$J:$J,'ATL RAW'!$I:$I,'ATL GA Inventory'!$B76,'ATL RAW'!$L:$L,'ATL GA Inventory'!GR$3)+SUMIFS('ATL CR'!$J:$J,'ATL CR'!$I:$I,'ATL GA Inventory'!$B76,'ATL CR'!$L:$L,'ATL GA Inventory'!GR$3)</f>
        <v>0</v>
      </c>
      <c r="GS76" s="16">
        <f>SUMIFS('ATL RAW'!$J:$J,'ATL RAW'!$I:$I,'ATL GA Inventory'!$B76,'ATL RAW'!$L:$L,'ATL GA Inventory'!GS$3)+SUMIFS('ATL CR'!$J:$J,'ATL CR'!$I:$I,'ATL GA Inventory'!$B76,'ATL CR'!$L:$L,'ATL GA Inventory'!GS$3)</f>
        <v>0</v>
      </c>
      <c r="GT76" s="16">
        <f>SUMIFS('ATL RAW'!$J:$J,'ATL RAW'!$I:$I,'ATL GA Inventory'!$B76,'ATL RAW'!$L:$L,'ATL GA Inventory'!GT$3)+SUMIFS('ATL CR'!$J:$J,'ATL CR'!$I:$I,'ATL GA Inventory'!$B76,'ATL CR'!$L:$L,'ATL GA Inventory'!GT$3)</f>
        <v>0</v>
      </c>
      <c r="GU76" s="16">
        <f>SUMIFS('ATL RAW'!$J:$J,'ATL RAW'!$I:$I,'ATL GA Inventory'!$B76,'ATL RAW'!$L:$L,'ATL GA Inventory'!GU$3)+SUMIFS('ATL CR'!$J:$J,'ATL CR'!$I:$I,'ATL GA Inventory'!$B76,'ATL CR'!$L:$L,'ATL GA Inventory'!GU$3)</f>
        <v>0</v>
      </c>
      <c r="GV76" s="16">
        <f>SUMIFS('ATL RAW'!$J:$J,'ATL RAW'!$I:$I,'ATL GA Inventory'!$B76,'ATL RAW'!$L:$L,'ATL GA Inventory'!GV$3)+SUMIFS('ATL CR'!$J:$J,'ATL CR'!$I:$I,'ATL GA Inventory'!$B76,'ATL CR'!$L:$L,'ATL GA Inventory'!GV$3)</f>
        <v>0</v>
      </c>
      <c r="GW76" s="16">
        <f>SUMIFS('ATL RAW'!$J:$J,'ATL RAW'!$I:$I,'ATL GA Inventory'!$B76,'ATL RAW'!$L:$L,'ATL GA Inventory'!GW$3)+SUMIFS('ATL CR'!$J:$J,'ATL CR'!$I:$I,'ATL GA Inventory'!$B76,'ATL CR'!$L:$L,'ATL GA Inventory'!GW$3)</f>
        <v>0</v>
      </c>
      <c r="GX76" s="16">
        <f>SUMIFS('ATL RAW'!$J:$J,'ATL RAW'!$I:$I,'ATL GA Inventory'!$B76,'ATL RAW'!$L:$L,'ATL GA Inventory'!GX$3)+SUMIFS('ATL CR'!$J:$J,'ATL CR'!$I:$I,'ATL GA Inventory'!$B76,'ATL CR'!$L:$L,'ATL GA Inventory'!GX$3)</f>
        <v>0</v>
      </c>
      <c r="GY76" s="16">
        <f>SUMIFS('ATL RAW'!$J:$J,'ATL RAW'!$I:$I,'ATL GA Inventory'!$B76,'ATL RAW'!$L:$L,'ATL GA Inventory'!GY$3)+SUMIFS('ATL CR'!$J:$J,'ATL CR'!$I:$I,'ATL GA Inventory'!$B76,'ATL CR'!$L:$L,'ATL GA Inventory'!GY$3)</f>
        <v>0</v>
      </c>
    </row>
    <row r="77" spans="1:207">
      <c r="A77" s="18" t="s">
        <v>983</v>
      </c>
      <c r="B77" s="18">
        <f t="shared" si="12"/>
        <v>49303156</v>
      </c>
      <c r="C77" s="18" t="str">
        <f t="shared" si="12"/>
        <v>Q.PEAK DUO XL G10.3/BFG</v>
      </c>
      <c r="D77" s="17">
        <f t="shared" si="12"/>
        <v>480</v>
      </c>
      <c r="E77" s="16">
        <f>SUMIFS('ATL RAW'!$J:$J,'ATL RAW'!$I:$I,'ATL GA Inventory'!$B77,'ATL RAW'!$L:$L,'ATL GA Inventory'!E$3)+SUMIFS('ATL CR'!$J:$J,'ATL CR'!$I:$I,'ATL GA Inventory'!$B77,'ATL CR'!$L:$L,'ATL GA Inventory'!E$3)</f>
        <v>0</v>
      </c>
      <c r="F77" s="16">
        <f>SUMIFS('ATL RAW'!$J:$J,'ATL RAW'!$I:$I,'ATL GA Inventory'!$B77,'ATL RAW'!$L:$L,'ATL GA Inventory'!F$3)+SUMIFS('ATL CR'!$J:$J,'ATL CR'!$I:$I,'ATL GA Inventory'!$B77,'ATL CR'!$L:$L,'ATL GA Inventory'!F$3)</f>
        <v>0</v>
      </c>
      <c r="G77" s="16">
        <f>SUMIFS('ATL RAW'!$J:$J,'ATL RAW'!$I:$I,'ATL GA Inventory'!$B77,'ATL RAW'!$L:$L,'ATL GA Inventory'!G$3)+SUMIFS('ATL CR'!$J:$J,'ATL CR'!$I:$I,'ATL GA Inventory'!$B77,'ATL CR'!$L:$L,'ATL GA Inventory'!G$3)</f>
        <v>0</v>
      </c>
      <c r="H77" s="16">
        <f>SUMIFS('ATL RAW'!$J:$J,'ATL RAW'!$I:$I,'ATL GA Inventory'!$B77,'ATL RAW'!$L:$L,'ATL GA Inventory'!H$3)+SUMIFS('ATL CR'!$J:$J,'ATL CR'!$I:$I,'ATL GA Inventory'!$B77,'ATL CR'!$L:$L,'ATL GA Inventory'!H$3)</f>
        <v>0</v>
      </c>
      <c r="I77" s="16">
        <f>SUMIFS('ATL RAW'!$J:$J,'ATL RAW'!$I:$I,'ATL GA Inventory'!$B77,'ATL RAW'!$L:$L,'ATL GA Inventory'!I$3)+SUMIFS('ATL CR'!$J:$J,'ATL CR'!$I:$I,'ATL GA Inventory'!$B77,'ATL CR'!$L:$L,'ATL GA Inventory'!I$3)</f>
        <v>0</v>
      </c>
      <c r="J77" s="16">
        <f>SUMIFS('ATL RAW'!$J:$J,'ATL RAW'!$I:$I,'ATL GA Inventory'!$B77,'ATL RAW'!$L:$L,'ATL GA Inventory'!J$3)+SUMIFS('ATL CR'!$J:$J,'ATL CR'!$I:$I,'ATL GA Inventory'!$B77,'ATL CR'!$L:$L,'ATL GA Inventory'!J$3)</f>
        <v>0</v>
      </c>
      <c r="K77" s="16">
        <f>SUMIFS('ATL RAW'!$J:$J,'ATL RAW'!$I:$I,'ATL GA Inventory'!$B77,'ATL RAW'!$L:$L,'ATL GA Inventory'!K$3)+SUMIFS('ATL CR'!$J:$J,'ATL CR'!$I:$I,'ATL GA Inventory'!$B77,'ATL CR'!$L:$L,'ATL GA Inventory'!K$3)</f>
        <v>0</v>
      </c>
      <c r="L77" s="16">
        <f>SUMIFS('ATL RAW'!$J:$J,'ATL RAW'!$I:$I,'ATL GA Inventory'!$B77,'ATL RAW'!$L:$L,'ATL GA Inventory'!L$3)+SUMIFS('ATL CR'!$J:$J,'ATL CR'!$I:$I,'ATL GA Inventory'!$B77,'ATL CR'!$L:$L,'ATL GA Inventory'!L$3)</f>
        <v>0</v>
      </c>
      <c r="M77" s="16">
        <f>SUMIFS('ATL RAW'!$J:$J,'ATL RAW'!$I:$I,'ATL GA Inventory'!$B77,'ATL RAW'!$L:$L,'ATL GA Inventory'!M$3)+SUMIFS('ATL CR'!$J:$J,'ATL CR'!$I:$I,'ATL GA Inventory'!$B77,'ATL CR'!$L:$L,'ATL GA Inventory'!M$3)</f>
        <v>0</v>
      </c>
      <c r="N77" s="16">
        <f>SUMIFS('ATL RAW'!$J:$J,'ATL RAW'!$I:$I,'ATL GA Inventory'!$B77,'ATL RAW'!$L:$L,'ATL GA Inventory'!N$3)+SUMIFS('ATL CR'!$J:$J,'ATL CR'!$I:$I,'ATL GA Inventory'!$B77,'ATL CR'!$L:$L,'ATL GA Inventory'!N$3)</f>
        <v>0</v>
      </c>
      <c r="O77" s="16">
        <f>SUMIFS('ATL RAW'!$J:$J,'ATL RAW'!$I:$I,'ATL GA Inventory'!$B77,'ATL RAW'!$L:$L,'ATL GA Inventory'!O$3)+SUMIFS('ATL CR'!$J:$J,'ATL CR'!$I:$I,'ATL GA Inventory'!$B77,'ATL CR'!$L:$L,'ATL GA Inventory'!O$3)</f>
        <v>0</v>
      </c>
      <c r="P77" s="16">
        <f>SUMIFS('ATL RAW'!$J:$J,'ATL RAW'!$I:$I,'ATL GA Inventory'!$B77,'ATL RAW'!$L:$L,'ATL GA Inventory'!P$3)+SUMIFS('ATL CR'!$J:$J,'ATL CR'!$I:$I,'ATL GA Inventory'!$B77,'ATL CR'!$L:$L,'ATL GA Inventory'!P$3)</f>
        <v>0</v>
      </c>
      <c r="Q77" s="16">
        <f>SUMIFS('ATL RAW'!$J:$J,'ATL RAW'!$I:$I,'ATL GA Inventory'!$B77,'ATL RAW'!$L:$L,'ATL GA Inventory'!Q$3)+SUMIFS('ATL CR'!$J:$J,'ATL CR'!$I:$I,'ATL GA Inventory'!$B77,'ATL CR'!$L:$L,'ATL GA Inventory'!Q$3)</f>
        <v>0</v>
      </c>
      <c r="R77" s="16">
        <f>SUMIFS('ATL RAW'!$J:$J,'ATL RAW'!$I:$I,'ATL GA Inventory'!$B77,'ATL RAW'!$L:$L,'ATL GA Inventory'!R$3)+SUMIFS('ATL CR'!$J:$J,'ATL CR'!$I:$I,'ATL GA Inventory'!$B77,'ATL CR'!$L:$L,'ATL GA Inventory'!R$3)</f>
        <v>0</v>
      </c>
      <c r="S77" s="16">
        <f>SUMIFS('ATL RAW'!$J:$J,'ATL RAW'!$I:$I,'ATL GA Inventory'!$B77,'ATL RAW'!$L:$L,'ATL GA Inventory'!S$3)+SUMIFS('ATL CR'!$J:$J,'ATL CR'!$I:$I,'ATL GA Inventory'!$B77,'ATL CR'!$L:$L,'ATL GA Inventory'!S$3)</f>
        <v>0</v>
      </c>
      <c r="T77" s="16">
        <f>SUMIFS('ATL RAW'!$J:$J,'ATL RAW'!$I:$I,'ATL GA Inventory'!$B77,'ATL RAW'!$L:$L,'ATL GA Inventory'!T$3)+SUMIFS('ATL CR'!$J:$J,'ATL CR'!$I:$I,'ATL GA Inventory'!$B77,'ATL CR'!$L:$L,'ATL GA Inventory'!T$3)</f>
        <v>0</v>
      </c>
      <c r="U77" s="16">
        <f>SUMIFS('ATL RAW'!$J:$J,'ATL RAW'!$I:$I,'ATL GA Inventory'!$B77,'ATL RAW'!$L:$L,'ATL GA Inventory'!U$3)+SUMIFS('ATL CR'!$J:$J,'ATL CR'!$I:$I,'ATL GA Inventory'!$B77,'ATL CR'!$L:$L,'ATL GA Inventory'!U$3)</f>
        <v>0</v>
      </c>
      <c r="V77" s="16">
        <f>SUMIFS('ATL RAW'!$J:$J,'ATL RAW'!$I:$I,'ATL GA Inventory'!$B77,'ATL RAW'!$L:$L,'ATL GA Inventory'!V$3)+SUMIFS('ATL CR'!$J:$J,'ATL CR'!$I:$I,'ATL GA Inventory'!$B77,'ATL CR'!$L:$L,'ATL GA Inventory'!V$3)</f>
        <v>0</v>
      </c>
      <c r="W77" s="16">
        <f>SUMIFS('ATL RAW'!$J:$J,'ATL RAW'!$I:$I,'ATL GA Inventory'!$B77,'ATL RAW'!$L:$L,'ATL GA Inventory'!W$3)+SUMIFS('ATL CR'!$J:$J,'ATL CR'!$I:$I,'ATL GA Inventory'!$B77,'ATL CR'!$L:$L,'ATL GA Inventory'!W$3)</f>
        <v>0</v>
      </c>
      <c r="X77" s="16">
        <f>SUMIFS('ATL RAW'!$J:$J,'ATL RAW'!$I:$I,'ATL GA Inventory'!$B77,'ATL RAW'!$L:$L,'ATL GA Inventory'!X$3)+SUMIFS('ATL CR'!$J:$J,'ATL CR'!$I:$I,'ATL GA Inventory'!$B77,'ATL CR'!$L:$L,'ATL GA Inventory'!X$3)</f>
        <v>0</v>
      </c>
      <c r="Y77" s="16">
        <f>SUMIFS('ATL RAW'!$J:$J,'ATL RAW'!$I:$I,'ATL GA Inventory'!$B77,'ATL RAW'!$L:$L,'ATL GA Inventory'!Y$3)+SUMIFS('ATL CR'!$J:$J,'ATL CR'!$I:$I,'ATL GA Inventory'!$B77,'ATL CR'!$L:$L,'ATL GA Inventory'!Y$3)</f>
        <v>0</v>
      </c>
      <c r="Z77" s="16">
        <f>SUMIFS('ATL RAW'!$J:$J,'ATL RAW'!$I:$I,'ATL GA Inventory'!$B77,'ATL RAW'!$L:$L,'ATL GA Inventory'!Z$3)+SUMIFS('ATL CR'!$J:$J,'ATL CR'!$I:$I,'ATL GA Inventory'!$B77,'ATL CR'!$L:$L,'ATL GA Inventory'!Z$3)</f>
        <v>0</v>
      </c>
      <c r="AA77" s="16">
        <f>SUMIFS('ATL RAW'!$J:$J,'ATL RAW'!$I:$I,'ATL GA Inventory'!$B77,'ATL RAW'!$L:$L,'ATL GA Inventory'!AA$3)+SUMIFS('ATL CR'!$J:$J,'ATL CR'!$I:$I,'ATL GA Inventory'!$B77,'ATL CR'!$L:$L,'ATL GA Inventory'!AA$3)</f>
        <v>0</v>
      </c>
      <c r="AB77" s="16">
        <f>SUMIFS('ATL RAW'!$J:$J,'ATL RAW'!$I:$I,'ATL GA Inventory'!$B77,'ATL RAW'!$L:$L,'ATL GA Inventory'!AB$3)+SUMIFS('ATL CR'!$J:$J,'ATL CR'!$I:$I,'ATL GA Inventory'!$B77,'ATL CR'!$L:$L,'ATL GA Inventory'!AB$3)</f>
        <v>0</v>
      </c>
      <c r="AC77" s="16">
        <f>SUMIFS('ATL RAW'!$J:$J,'ATL RAW'!$I:$I,'ATL GA Inventory'!$B77,'ATL RAW'!$L:$L,'ATL GA Inventory'!AC$3)+SUMIFS('ATL CR'!$J:$J,'ATL CR'!$I:$I,'ATL GA Inventory'!$B77,'ATL CR'!$L:$L,'ATL GA Inventory'!AC$3)</f>
        <v>0</v>
      </c>
      <c r="AD77" s="16">
        <f>SUMIFS('ATL RAW'!$J:$J,'ATL RAW'!$I:$I,'ATL GA Inventory'!$B77,'ATL RAW'!$L:$L,'ATL GA Inventory'!AD$3)+SUMIFS('ATL CR'!$J:$J,'ATL CR'!$I:$I,'ATL GA Inventory'!$B77,'ATL CR'!$L:$L,'ATL GA Inventory'!AD$3)</f>
        <v>0</v>
      </c>
      <c r="AE77" s="16">
        <f>SUMIFS('ATL RAW'!$J:$J,'ATL RAW'!$I:$I,'ATL GA Inventory'!$B77,'ATL RAW'!$L:$L,'ATL GA Inventory'!AE$3)+SUMIFS('ATL CR'!$J:$J,'ATL CR'!$I:$I,'ATL GA Inventory'!$B77,'ATL CR'!$L:$L,'ATL GA Inventory'!AE$3)</f>
        <v>0</v>
      </c>
      <c r="AF77" s="16">
        <f>SUMIFS('ATL RAW'!$J:$J,'ATL RAW'!$I:$I,'ATL GA Inventory'!$B77,'ATL RAW'!$L:$L,'ATL GA Inventory'!AF$3)+SUMIFS('ATL CR'!$J:$J,'ATL CR'!$I:$I,'ATL GA Inventory'!$B77,'ATL CR'!$L:$L,'ATL GA Inventory'!AF$3)</f>
        <v>0</v>
      </c>
      <c r="AG77" s="16">
        <f>SUMIFS('ATL RAW'!$J:$J,'ATL RAW'!$I:$I,'ATL GA Inventory'!$B77,'ATL RAW'!$L:$L,'ATL GA Inventory'!AG$3)+SUMIFS('ATL CR'!$J:$J,'ATL CR'!$I:$I,'ATL GA Inventory'!$B77,'ATL CR'!$L:$L,'ATL GA Inventory'!AG$3)</f>
        <v>0</v>
      </c>
      <c r="AH77" s="16">
        <f>SUMIFS('ATL RAW'!$J:$J,'ATL RAW'!$I:$I,'ATL GA Inventory'!$B77,'ATL RAW'!$L:$L,'ATL GA Inventory'!AH$3)+SUMIFS('ATL CR'!$J:$J,'ATL CR'!$I:$I,'ATL GA Inventory'!$B77,'ATL CR'!$L:$L,'ATL GA Inventory'!AH$3)</f>
        <v>0</v>
      </c>
      <c r="AI77" s="16">
        <f>SUMIFS('ATL RAW'!$J:$J,'ATL RAW'!$I:$I,'ATL GA Inventory'!$B77,'ATL RAW'!$L:$L,'ATL GA Inventory'!AI$3)+SUMIFS('ATL CR'!$J:$J,'ATL CR'!$I:$I,'ATL GA Inventory'!$B77,'ATL CR'!$L:$L,'ATL GA Inventory'!AI$3)</f>
        <v>0</v>
      </c>
      <c r="AJ77" s="16">
        <f>SUMIFS('ATL RAW'!$J:$J,'ATL RAW'!$I:$I,'ATL GA Inventory'!$B77,'ATL RAW'!$L:$L,'ATL GA Inventory'!AJ$3)+SUMIFS('ATL CR'!$J:$J,'ATL CR'!$I:$I,'ATL GA Inventory'!$B77,'ATL CR'!$L:$L,'ATL GA Inventory'!AJ$3)</f>
        <v>0</v>
      </c>
      <c r="AK77" s="16">
        <f>SUMIFS('ATL RAW'!$J:$J,'ATL RAW'!$I:$I,'ATL GA Inventory'!$B77,'ATL RAW'!$L:$L,'ATL GA Inventory'!AK$3)+SUMIFS('ATL CR'!$J:$J,'ATL CR'!$I:$I,'ATL GA Inventory'!$B77,'ATL CR'!$L:$L,'ATL GA Inventory'!AK$3)</f>
        <v>0</v>
      </c>
      <c r="AL77" s="16">
        <f>SUMIFS('ATL RAW'!$J:$J,'ATL RAW'!$I:$I,'ATL GA Inventory'!$B77,'ATL RAW'!$L:$L,'ATL GA Inventory'!AL$3)+SUMIFS('ATL CR'!$J:$J,'ATL CR'!$I:$I,'ATL GA Inventory'!$B77,'ATL CR'!$L:$L,'ATL GA Inventory'!AL$3)</f>
        <v>0</v>
      </c>
      <c r="AM77" s="16">
        <f>SUMIFS('ATL RAW'!$J:$J,'ATL RAW'!$I:$I,'ATL GA Inventory'!$B77,'ATL RAW'!$L:$L,'ATL GA Inventory'!AM$3)+SUMIFS('ATL CR'!$J:$J,'ATL CR'!$I:$I,'ATL GA Inventory'!$B77,'ATL CR'!$L:$L,'ATL GA Inventory'!AM$3)</f>
        <v>0</v>
      </c>
      <c r="AN77" s="16">
        <f>SUMIFS('ATL RAW'!$J:$J,'ATL RAW'!$I:$I,'ATL GA Inventory'!$B77,'ATL RAW'!$L:$L,'ATL GA Inventory'!AN$3)+SUMIFS('ATL CR'!$J:$J,'ATL CR'!$I:$I,'ATL GA Inventory'!$B77,'ATL CR'!$L:$L,'ATL GA Inventory'!AN$3)</f>
        <v>0</v>
      </c>
      <c r="AO77" s="16">
        <f>SUMIFS('ATL RAW'!$J:$J,'ATL RAW'!$I:$I,'ATL GA Inventory'!$B77,'ATL RAW'!$L:$L,'ATL GA Inventory'!AO$3)+SUMIFS('ATL CR'!$J:$J,'ATL CR'!$I:$I,'ATL GA Inventory'!$B77,'ATL CR'!$L:$L,'ATL GA Inventory'!AO$3)</f>
        <v>0</v>
      </c>
      <c r="AP77" s="16">
        <f>SUMIFS('ATL RAW'!$J:$J,'ATL RAW'!$I:$I,'ATL GA Inventory'!$B77,'ATL RAW'!$L:$L,'ATL GA Inventory'!AP$3)+SUMIFS('ATL CR'!$J:$J,'ATL CR'!$I:$I,'ATL GA Inventory'!$B77,'ATL CR'!$L:$L,'ATL GA Inventory'!AP$3)</f>
        <v>0</v>
      </c>
      <c r="AQ77" s="16">
        <f>SUMIFS('ATL RAW'!$J:$J,'ATL RAW'!$I:$I,'ATL GA Inventory'!$B77,'ATL RAW'!$L:$L,'ATL GA Inventory'!AQ$3)+SUMIFS('ATL CR'!$J:$J,'ATL CR'!$I:$I,'ATL GA Inventory'!$B77,'ATL CR'!$L:$L,'ATL GA Inventory'!AQ$3)</f>
        <v>0</v>
      </c>
      <c r="AR77" s="16">
        <f>SUMIFS('ATL RAW'!$J:$J,'ATL RAW'!$I:$I,'ATL GA Inventory'!$B77,'ATL RAW'!$L:$L,'ATL GA Inventory'!AR$3)+SUMIFS('ATL CR'!$J:$J,'ATL CR'!$I:$I,'ATL GA Inventory'!$B77,'ATL CR'!$L:$L,'ATL GA Inventory'!AR$3)</f>
        <v>0</v>
      </c>
      <c r="AS77" s="16">
        <f>SUMIFS('ATL RAW'!$J:$J,'ATL RAW'!$I:$I,'ATL GA Inventory'!$B77,'ATL RAW'!$L:$L,'ATL GA Inventory'!AS$3)+SUMIFS('ATL CR'!$J:$J,'ATL CR'!$I:$I,'ATL GA Inventory'!$B77,'ATL CR'!$L:$L,'ATL GA Inventory'!AS$3)</f>
        <v>0</v>
      </c>
      <c r="AT77" s="16">
        <f>SUMIFS('ATL RAW'!$J:$J,'ATL RAW'!$I:$I,'ATL GA Inventory'!$B77,'ATL RAW'!$L:$L,'ATL GA Inventory'!AT$3)+SUMIFS('ATL CR'!$J:$J,'ATL CR'!$I:$I,'ATL GA Inventory'!$B77,'ATL CR'!$L:$L,'ATL GA Inventory'!AT$3)</f>
        <v>0</v>
      </c>
      <c r="AU77" s="16">
        <f>SUMIFS('ATL RAW'!$J:$J,'ATL RAW'!$I:$I,'ATL GA Inventory'!$B77,'ATL RAW'!$L:$L,'ATL GA Inventory'!AU$3)+SUMIFS('ATL CR'!$J:$J,'ATL CR'!$I:$I,'ATL GA Inventory'!$B77,'ATL CR'!$L:$L,'ATL GA Inventory'!AU$3)</f>
        <v>0</v>
      </c>
      <c r="AV77" s="16">
        <f>SUMIFS('ATL RAW'!$J:$J,'ATL RAW'!$I:$I,'ATL GA Inventory'!$B77,'ATL RAW'!$L:$L,'ATL GA Inventory'!AV$3)+SUMIFS('ATL CR'!$J:$J,'ATL CR'!$I:$I,'ATL GA Inventory'!$B77,'ATL CR'!$L:$L,'ATL GA Inventory'!AV$3)</f>
        <v>0</v>
      </c>
      <c r="AW77" s="16">
        <f>SUMIFS('ATL RAW'!$J:$J,'ATL RAW'!$I:$I,'ATL GA Inventory'!$B77,'ATL RAW'!$L:$L,'ATL GA Inventory'!AW$3)+SUMIFS('ATL CR'!$J:$J,'ATL CR'!$I:$I,'ATL GA Inventory'!$B77,'ATL CR'!$L:$L,'ATL GA Inventory'!AW$3)</f>
        <v>0</v>
      </c>
      <c r="AX77" s="16">
        <f>SUMIFS('ATL RAW'!$J:$J,'ATL RAW'!$I:$I,'ATL GA Inventory'!$B77,'ATL RAW'!$L:$L,'ATL GA Inventory'!AX$3)+SUMIFS('ATL CR'!$J:$J,'ATL CR'!$I:$I,'ATL GA Inventory'!$B77,'ATL CR'!$L:$L,'ATL GA Inventory'!AX$3)</f>
        <v>0</v>
      </c>
      <c r="AY77" s="16">
        <f>SUMIFS('ATL RAW'!$J:$J,'ATL RAW'!$I:$I,'ATL GA Inventory'!$B77,'ATL RAW'!$L:$L,'ATL GA Inventory'!AY$3)+SUMIFS('ATL CR'!$J:$J,'ATL CR'!$I:$I,'ATL GA Inventory'!$B77,'ATL CR'!$L:$L,'ATL GA Inventory'!AY$3)</f>
        <v>0</v>
      </c>
      <c r="AZ77" s="16">
        <f>SUMIFS('ATL RAW'!$J:$J,'ATL RAW'!$I:$I,'ATL GA Inventory'!$B77,'ATL RAW'!$L:$L,'ATL GA Inventory'!AZ$3)+SUMIFS('ATL CR'!$J:$J,'ATL CR'!$I:$I,'ATL GA Inventory'!$B77,'ATL CR'!$L:$L,'ATL GA Inventory'!AZ$3)</f>
        <v>0</v>
      </c>
      <c r="BA77" s="16">
        <f>SUMIFS('ATL RAW'!$J:$J,'ATL RAW'!$I:$I,'ATL GA Inventory'!$B77,'ATL RAW'!$L:$L,'ATL GA Inventory'!BA$3)+SUMIFS('ATL CR'!$J:$J,'ATL CR'!$I:$I,'ATL GA Inventory'!$B77,'ATL CR'!$L:$L,'ATL GA Inventory'!BA$3)</f>
        <v>0</v>
      </c>
      <c r="BB77" s="16">
        <f>SUMIFS('ATL RAW'!$J:$J,'ATL RAW'!$I:$I,'ATL GA Inventory'!$B77,'ATL RAW'!$L:$L,'ATL GA Inventory'!BB$3)+SUMIFS('ATL CR'!$J:$J,'ATL CR'!$I:$I,'ATL GA Inventory'!$B77,'ATL CR'!$L:$L,'ATL GA Inventory'!BB$3)</f>
        <v>0</v>
      </c>
      <c r="BC77" s="16">
        <f>SUMIFS('ATL RAW'!$J:$J,'ATL RAW'!$I:$I,'ATL GA Inventory'!$B77,'ATL RAW'!$L:$L,'ATL GA Inventory'!BC$3)+SUMIFS('ATL CR'!$J:$J,'ATL CR'!$I:$I,'ATL GA Inventory'!$B77,'ATL CR'!$L:$L,'ATL GA Inventory'!BC$3)</f>
        <v>0</v>
      </c>
      <c r="BD77" s="16">
        <f>SUMIFS('ATL RAW'!$J:$J,'ATL RAW'!$I:$I,'ATL GA Inventory'!$B77,'ATL RAW'!$L:$L,'ATL GA Inventory'!BD$3)+SUMIFS('ATL CR'!$J:$J,'ATL CR'!$I:$I,'ATL GA Inventory'!$B77,'ATL CR'!$L:$L,'ATL GA Inventory'!BD$3)</f>
        <v>0</v>
      </c>
      <c r="BE77" s="16">
        <f>SUMIFS('ATL RAW'!$J:$J,'ATL RAW'!$I:$I,'ATL GA Inventory'!$B77,'ATL RAW'!$L:$L,'ATL GA Inventory'!BE$3)+SUMIFS('ATL CR'!$J:$J,'ATL CR'!$I:$I,'ATL GA Inventory'!$B77,'ATL CR'!$L:$L,'ATL GA Inventory'!BE$3)</f>
        <v>0</v>
      </c>
      <c r="BF77" s="16">
        <f>SUMIFS('ATL RAW'!$J:$J,'ATL RAW'!$I:$I,'ATL GA Inventory'!$B77,'ATL RAW'!$L:$L,'ATL GA Inventory'!BF$3)+SUMIFS('ATL CR'!$J:$J,'ATL CR'!$I:$I,'ATL GA Inventory'!$B77,'ATL CR'!$L:$L,'ATL GA Inventory'!BF$3)</f>
        <v>3857</v>
      </c>
      <c r="BG77" s="16">
        <f>SUMIFS('ATL RAW'!$J:$J,'ATL RAW'!$I:$I,'ATL GA Inventory'!$B77,'ATL RAW'!$L:$L,'ATL GA Inventory'!BG$3)+SUMIFS('ATL CR'!$J:$J,'ATL CR'!$I:$I,'ATL GA Inventory'!$B77,'ATL CR'!$L:$L,'ATL GA Inventory'!BG$3)</f>
        <v>0</v>
      </c>
      <c r="BH77" s="16">
        <f>SUMIFS('ATL RAW'!$J:$J,'ATL RAW'!$I:$I,'ATL GA Inventory'!$B77,'ATL RAW'!$L:$L,'ATL GA Inventory'!BH$3)+SUMIFS('ATL CR'!$J:$J,'ATL CR'!$I:$I,'ATL GA Inventory'!$B77,'ATL CR'!$L:$L,'ATL GA Inventory'!BH$3)</f>
        <v>0</v>
      </c>
      <c r="BI77" s="16">
        <f>SUMIFS('ATL RAW'!$J:$J,'ATL RAW'!$I:$I,'ATL GA Inventory'!$B77,'ATL RAW'!$L:$L,'ATL GA Inventory'!BI$3)+SUMIFS('ATL CR'!$J:$J,'ATL CR'!$I:$I,'ATL GA Inventory'!$B77,'ATL CR'!$L:$L,'ATL GA Inventory'!BI$3)</f>
        <v>2900</v>
      </c>
      <c r="BJ77" s="16">
        <f>SUMIFS('ATL RAW'!$J:$J,'ATL RAW'!$I:$I,'ATL GA Inventory'!$B77,'ATL RAW'!$L:$L,'ATL GA Inventory'!BJ$3)+SUMIFS('ATL CR'!$J:$J,'ATL CR'!$I:$I,'ATL GA Inventory'!$B77,'ATL CR'!$L:$L,'ATL GA Inventory'!BJ$3)</f>
        <v>1740</v>
      </c>
      <c r="BK77" s="16">
        <f>SUMIFS('ATL RAW'!$J:$J,'ATL RAW'!$I:$I,'ATL GA Inventory'!$B77,'ATL RAW'!$L:$L,'ATL GA Inventory'!BK$3)+SUMIFS('ATL CR'!$J:$J,'ATL CR'!$I:$I,'ATL GA Inventory'!$B77,'ATL CR'!$L:$L,'ATL GA Inventory'!BK$3)</f>
        <v>2900</v>
      </c>
      <c r="BL77" s="16">
        <f>SUMIFS('ATL RAW'!$J:$J,'ATL RAW'!$I:$I,'ATL GA Inventory'!$B77,'ATL RAW'!$L:$L,'ATL GA Inventory'!BL$3)+SUMIFS('ATL CR'!$J:$J,'ATL CR'!$I:$I,'ATL GA Inventory'!$B77,'ATL CR'!$L:$L,'ATL GA Inventory'!BL$3)</f>
        <v>4060</v>
      </c>
      <c r="BM77" s="16">
        <f>SUMIFS('ATL RAW'!$J:$J,'ATL RAW'!$I:$I,'ATL GA Inventory'!$B77,'ATL RAW'!$L:$L,'ATL GA Inventory'!BM$3)+SUMIFS('ATL CR'!$J:$J,'ATL CR'!$I:$I,'ATL GA Inventory'!$B77,'ATL CR'!$L:$L,'ATL GA Inventory'!BM$3)</f>
        <v>3886</v>
      </c>
      <c r="BN77" s="16">
        <f>SUMIFS('ATL RAW'!$J:$J,'ATL RAW'!$I:$I,'ATL GA Inventory'!$B77,'ATL RAW'!$L:$L,'ATL GA Inventory'!BN$3)+SUMIFS('ATL CR'!$J:$J,'ATL CR'!$I:$I,'ATL GA Inventory'!$B77,'ATL CR'!$L:$L,'ATL GA Inventory'!BN$3)</f>
        <v>0</v>
      </c>
      <c r="BO77" s="16">
        <f>SUMIFS('ATL RAW'!$J:$J,'ATL RAW'!$I:$I,'ATL GA Inventory'!$B77,'ATL RAW'!$L:$L,'ATL GA Inventory'!BO$3)+SUMIFS('ATL CR'!$J:$J,'ATL CR'!$I:$I,'ATL GA Inventory'!$B77,'ATL CR'!$L:$L,'ATL GA Inventory'!BO$3)</f>
        <v>0</v>
      </c>
      <c r="BP77" s="16">
        <f>SUMIFS('ATL RAW'!$J:$J,'ATL RAW'!$I:$I,'ATL GA Inventory'!$B77,'ATL RAW'!$L:$L,'ATL GA Inventory'!BP$3)+SUMIFS('ATL CR'!$J:$J,'ATL CR'!$I:$I,'ATL GA Inventory'!$B77,'ATL CR'!$L:$L,'ATL GA Inventory'!BP$3)</f>
        <v>4118</v>
      </c>
      <c r="BQ77" s="16">
        <f>SUMIFS('ATL RAW'!$J:$J,'ATL RAW'!$I:$I,'ATL GA Inventory'!$B77,'ATL RAW'!$L:$L,'ATL GA Inventory'!BQ$3)+SUMIFS('ATL CR'!$J:$J,'ATL CR'!$I:$I,'ATL GA Inventory'!$B77,'ATL CR'!$L:$L,'ATL GA Inventory'!BQ$3)</f>
        <v>3480</v>
      </c>
      <c r="BR77" s="16">
        <f>SUMIFS('ATL RAW'!$J:$J,'ATL RAW'!$I:$I,'ATL GA Inventory'!$B77,'ATL RAW'!$L:$L,'ATL GA Inventory'!BR$3)+SUMIFS('ATL CR'!$J:$J,'ATL CR'!$I:$I,'ATL GA Inventory'!$B77,'ATL CR'!$L:$L,'ATL GA Inventory'!BR$3)</f>
        <v>6032</v>
      </c>
      <c r="BS77" s="16">
        <f>SUMIFS('ATL RAW'!$J:$J,'ATL RAW'!$I:$I,'ATL GA Inventory'!$B77,'ATL RAW'!$L:$L,'ATL GA Inventory'!BS$3)+SUMIFS('ATL CR'!$J:$J,'ATL CR'!$I:$I,'ATL GA Inventory'!$B77,'ATL CR'!$L:$L,'ATL GA Inventory'!BS$3)</f>
        <v>10498</v>
      </c>
      <c r="BT77" s="16">
        <f>SUMIFS('ATL RAW'!$J:$J,'ATL RAW'!$I:$I,'ATL GA Inventory'!$B77,'ATL RAW'!$L:$L,'ATL GA Inventory'!BT$3)+SUMIFS('ATL CR'!$J:$J,'ATL CR'!$I:$I,'ATL GA Inventory'!$B77,'ATL CR'!$L:$L,'ATL GA Inventory'!BT$3)</f>
        <v>6612</v>
      </c>
      <c r="BU77" s="16">
        <f>SUMIFS('ATL RAW'!$J:$J,'ATL RAW'!$I:$I,'ATL GA Inventory'!$B77,'ATL RAW'!$L:$L,'ATL GA Inventory'!BU$3)+SUMIFS('ATL CR'!$J:$J,'ATL CR'!$I:$I,'ATL GA Inventory'!$B77,'ATL CR'!$L:$L,'ATL GA Inventory'!BU$3)</f>
        <v>0</v>
      </c>
      <c r="BV77" s="16">
        <f>SUMIFS('ATL RAW'!$J:$J,'ATL RAW'!$I:$I,'ATL GA Inventory'!$B77,'ATL RAW'!$L:$L,'ATL GA Inventory'!BV$3)+SUMIFS('ATL CR'!$J:$J,'ATL CR'!$I:$I,'ATL GA Inventory'!$B77,'ATL CR'!$L:$L,'ATL GA Inventory'!BV$3)</f>
        <v>0</v>
      </c>
      <c r="BW77" s="16">
        <f>SUMIFS('ATL RAW'!$J:$J,'ATL RAW'!$I:$I,'ATL GA Inventory'!$B77,'ATL RAW'!$L:$L,'ATL GA Inventory'!BW$3)+SUMIFS('ATL CR'!$J:$J,'ATL CR'!$I:$I,'ATL GA Inventory'!$B77,'ATL CR'!$L:$L,'ATL GA Inventory'!BW$3)</f>
        <v>5742</v>
      </c>
      <c r="BX77" s="16">
        <f>SUMIFS('ATL RAW'!$J:$J,'ATL RAW'!$I:$I,'ATL GA Inventory'!$B77,'ATL RAW'!$L:$L,'ATL GA Inventory'!BX$3)+SUMIFS('ATL CR'!$J:$J,'ATL CR'!$I:$I,'ATL GA Inventory'!$B77,'ATL CR'!$L:$L,'ATL GA Inventory'!BX$3)</f>
        <v>8990</v>
      </c>
      <c r="BY77" s="16">
        <f>SUMIFS('ATL RAW'!$J:$J,'ATL RAW'!$I:$I,'ATL GA Inventory'!$B77,'ATL RAW'!$L:$L,'ATL GA Inventory'!BY$3)+SUMIFS('ATL CR'!$J:$J,'ATL CR'!$I:$I,'ATL GA Inventory'!$B77,'ATL CR'!$L:$L,'ATL GA Inventory'!BY$3)</f>
        <v>2726</v>
      </c>
      <c r="BZ77" s="16">
        <f>SUMIFS('ATL RAW'!$J:$J,'ATL RAW'!$I:$I,'ATL GA Inventory'!$B77,'ATL RAW'!$L:$L,'ATL GA Inventory'!BZ$3)+SUMIFS('ATL CR'!$J:$J,'ATL CR'!$I:$I,'ATL GA Inventory'!$B77,'ATL CR'!$L:$L,'ATL GA Inventory'!BZ$3)</f>
        <v>3538</v>
      </c>
      <c r="CA77" s="16">
        <f>SUMIFS('ATL RAW'!$J:$J,'ATL RAW'!$I:$I,'ATL GA Inventory'!$B77,'ATL RAW'!$L:$L,'ATL GA Inventory'!CA$3)+SUMIFS('ATL CR'!$J:$J,'ATL CR'!$I:$I,'ATL GA Inventory'!$B77,'ATL CR'!$L:$L,'ATL GA Inventory'!CA$3)</f>
        <v>4814</v>
      </c>
      <c r="CB77" s="16">
        <f>SUMIFS('ATL RAW'!$J:$J,'ATL RAW'!$I:$I,'ATL GA Inventory'!$B77,'ATL RAW'!$L:$L,'ATL GA Inventory'!CB$3)+SUMIFS('ATL CR'!$J:$J,'ATL CR'!$I:$I,'ATL GA Inventory'!$B77,'ATL CR'!$L:$L,'ATL GA Inventory'!CB$3)</f>
        <v>0</v>
      </c>
      <c r="CC77" s="16">
        <f>SUMIFS('ATL RAW'!$J:$J,'ATL RAW'!$I:$I,'ATL GA Inventory'!$B77,'ATL RAW'!$L:$L,'ATL GA Inventory'!CC$3)+SUMIFS('ATL CR'!$J:$J,'ATL CR'!$I:$I,'ATL GA Inventory'!$B77,'ATL CR'!$L:$L,'ATL GA Inventory'!CC$3)</f>
        <v>0</v>
      </c>
      <c r="CD77" s="16">
        <f>SUMIFS('ATL RAW'!$J:$J,'ATL RAW'!$I:$I,'ATL GA Inventory'!$B77,'ATL RAW'!$L:$L,'ATL GA Inventory'!CD$3)+SUMIFS('ATL CR'!$J:$J,'ATL CR'!$I:$I,'ATL GA Inventory'!$B77,'ATL CR'!$L:$L,'ATL GA Inventory'!CD$3)</f>
        <v>3654</v>
      </c>
      <c r="CE77" s="16">
        <f>SUMIFS('ATL RAW'!$J:$J,'ATL RAW'!$I:$I,'ATL GA Inventory'!$B77,'ATL RAW'!$L:$L,'ATL GA Inventory'!CE$3)+SUMIFS('ATL CR'!$J:$J,'ATL CR'!$I:$I,'ATL GA Inventory'!$B77,'ATL CR'!$L:$L,'ATL GA Inventory'!CE$3)</f>
        <v>1160</v>
      </c>
      <c r="CF77" s="16">
        <f>SUMIFS('ATL RAW'!$J:$J,'ATL RAW'!$I:$I,'ATL GA Inventory'!$B77,'ATL RAW'!$L:$L,'ATL GA Inventory'!CF$3)+SUMIFS('ATL CR'!$J:$J,'ATL CR'!$I:$I,'ATL GA Inventory'!$B77,'ATL CR'!$L:$L,'ATL GA Inventory'!CF$3)</f>
        <v>1856</v>
      </c>
      <c r="CG77" s="16">
        <f>SUMIFS('ATL RAW'!$J:$J,'ATL RAW'!$I:$I,'ATL GA Inventory'!$B77,'ATL RAW'!$L:$L,'ATL GA Inventory'!CG$3)+SUMIFS('ATL CR'!$J:$J,'ATL CR'!$I:$I,'ATL GA Inventory'!$B77,'ATL CR'!$L:$L,'ATL GA Inventory'!CG$3)</f>
        <v>58</v>
      </c>
      <c r="CH77" s="16">
        <f>SUMIFS('ATL RAW'!$J:$J,'ATL RAW'!$I:$I,'ATL GA Inventory'!$B77,'ATL RAW'!$L:$L,'ATL GA Inventory'!CH$3)+SUMIFS('ATL CR'!$J:$J,'ATL CR'!$I:$I,'ATL GA Inventory'!$B77,'ATL CR'!$L:$L,'ATL GA Inventory'!CH$3)</f>
        <v>0</v>
      </c>
      <c r="CI77" s="16">
        <f>SUMIFS('ATL RAW'!$J:$J,'ATL RAW'!$I:$I,'ATL GA Inventory'!$B77,'ATL RAW'!$L:$L,'ATL GA Inventory'!CI$3)+SUMIFS('ATL CR'!$J:$J,'ATL CR'!$I:$I,'ATL GA Inventory'!$B77,'ATL CR'!$L:$L,'ATL GA Inventory'!CI$3)</f>
        <v>0</v>
      </c>
      <c r="CJ77" s="16">
        <f>SUMIFS('ATL RAW'!$J:$J,'ATL RAW'!$I:$I,'ATL GA Inventory'!$B77,'ATL RAW'!$L:$L,'ATL GA Inventory'!CJ$3)+SUMIFS('ATL CR'!$J:$J,'ATL CR'!$I:$I,'ATL GA Inventory'!$B77,'ATL CR'!$L:$L,'ATL GA Inventory'!CJ$3)</f>
        <v>0</v>
      </c>
      <c r="CK77" s="16">
        <f>SUMIFS('ATL RAW'!$J:$J,'ATL RAW'!$I:$I,'ATL GA Inventory'!$B77,'ATL RAW'!$L:$L,'ATL GA Inventory'!CK$3)+SUMIFS('ATL CR'!$J:$J,'ATL CR'!$I:$I,'ATL GA Inventory'!$B77,'ATL CR'!$L:$L,'ATL GA Inventory'!CK$3)</f>
        <v>1276</v>
      </c>
      <c r="CL77" s="16">
        <f>SUMIFS('ATL RAW'!$J:$J,'ATL RAW'!$I:$I,'ATL GA Inventory'!$B77,'ATL RAW'!$L:$L,'ATL GA Inventory'!CL$3)+SUMIFS('ATL CR'!$J:$J,'ATL CR'!$I:$I,'ATL GA Inventory'!$B77,'ATL CR'!$L:$L,'ATL GA Inventory'!CL$3)</f>
        <v>0</v>
      </c>
      <c r="CM77" s="16">
        <f>SUMIFS('ATL RAW'!$J:$J,'ATL RAW'!$I:$I,'ATL GA Inventory'!$B77,'ATL RAW'!$L:$L,'ATL GA Inventory'!CM$3)+SUMIFS('ATL CR'!$J:$J,'ATL CR'!$I:$I,'ATL GA Inventory'!$B77,'ATL CR'!$L:$L,'ATL GA Inventory'!CM$3)</f>
        <v>0</v>
      </c>
      <c r="CN77" s="16">
        <f>SUMIFS('ATL RAW'!$J:$J,'ATL RAW'!$I:$I,'ATL GA Inventory'!$B77,'ATL RAW'!$L:$L,'ATL GA Inventory'!CN$3)+SUMIFS('ATL CR'!$J:$J,'ATL CR'!$I:$I,'ATL GA Inventory'!$B77,'ATL CR'!$L:$L,'ATL GA Inventory'!CN$3)</f>
        <v>0</v>
      </c>
      <c r="CO77" s="16">
        <f>SUMIFS('ATL RAW'!$J:$J,'ATL RAW'!$I:$I,'ATL GA Inventory'!$B77,'ATL RAW'!$L:$L,'ATL GA Inventory'!CO$3)+SUMIFS('ATL CR'!$J:$J,'ATL CR'!$I:$I,'ATL GA Inventory'!$B77,'ATL CR'!$L:$L,'ATL GA Inventory'!CO$3)</f>
        <v>2349</v>
      </c>
      <c r="CP77" s="16">
        <f>SUMIFS('ATL RAW'!$J:$J,'ATL RAW'!$I:$I,'ATL GA Inventory'!$B77,'ATL RAW'!$L:$L,'ATL GA Inventory'!CP$3)+SUMIFS('ATL CR'!$J:$J,'ATL CR'!$I:$I,'ATL GA Inventory'!$B77,'ATL CR'!$L:$L,'ATL GA Inventory'!CP$3)</f>
        <v>0</v>
      </c>
      <c r="CQ77" s="16">
        <f>SUMIFS('ATL RAW'!$J:$J,'ATL RAW'!$I:$I,'ATL GA Inventory'!$B77,'ATL RAW'!$L:$L,'ATL GA Inventory'!CQ$3)+SUMIFS('ATL CR'!$J:$J,'ATL CR'!$I:$I,'ATL GA Inventory'!$B77,'ATL CR'!$L:$L,'ATL GA Inventory'!CQ$3)</f>
        <v>0</v>
      </c>
      <c r="CR77" s="16">
        <f>SUMIFS('ATL RAW'!$J:$J,'ATL RAW'!$I:$I,'ATL GA Inventory'!$B77,'ATL RAW'!$L:$L,'ATL GA Inventory'!CR$3)+SUMIFS('ATL CR'!$J:$J,'ATL CR'!$I:$I,'ATL GA Inventory'!$B77,'ATL CR'!$L:$L,'ATL GA Inventory'!CR$3)</f>
        <v>1450</v>
      </c>
      <c r="CS77" s="16">
        <f>SUMIFS('ATL RAW'!$J:$J,'ATL RAW'!$I:$I,'ATL GA Inventory'!$B77,'ATL RAW'!$L:$L,'ATL GA Inventory'!CS$3)+SUMIFS('ATL CR'!$J:$J,'ATL CR'!$I:$I,'ATL GA Inventory'!$B77,'ATL CR'!$L:$L,'ATL GA Inventory'!CS$3)</f>
        <v>4466</v>
      </c>
      <c r="CT77" s="16">
        <f>SUMIFS('ATL RAW'!$J:$J,'ATL RAW'!$I:$I,'ATL GA Inventory'!$B77,'ATL RAW'!$L:$L,'ATL GA Inventory'!CT$3)+SUMIFS('ATL CR'!$J:$J,'ATL CR'!$I:$I,'ATL GA Inventory'!$B77,'ATL CR'!$L:$L,'ATL GA Inventory'!CT$3)</f>
        <v>6670</v>
      </c>
      <c r="CU77" s="16">
        <f>SUMIFS('ATL RAW'!$J:$J,'ATL RAW'!$I:$I,'ATL GA Inventory'!$B77,'ATL RAW'!$L:$L,'ATL GA Inventory'!CU$3)+SUMIFS('ATL CR'!$J:$J,'ATL CR'!$I:$I,'ATL GA Inventory'!$B77,'ATL CR'!$L:$L,'ATL GA Inventory'!CU$3)</f>
        <v>5017</v>
      </c>
      <c r="CV77" s="16">
        <f>SUMIFS('ATL RAW'!$J:$J,'ATL RAW'!$I:$I,'ATL GA Inventory'!$B77,'ATL RAW'!$L:$L,'ATL GA Inventory'!CV$3)+SUMIFS('ATL CR'!$J:$J,'ATL CR'!$I:$I,'ATL GA Inventory'!$B77,'ATL CR'!$L:$L,'ATL GA Inventory'!CV$3)</f>
        <v>7163</v>
      </c>
      <c r="CW77" s="16">
        <f>SUMIFS('ATL RAW'!$J:$J,'ATL RAW'!$I:$I,'ATL GA Inventory'!$B77,'ATL RAW'!$L:$L,'ATL GA Inventory'!CW$3)+SUMIFS('ATL CR'!$J:$J,'ATL CR'!$I:$I,'ATL GA Inventory'!$B77,'ATL CR'!$L:$L,'ATL GA Inventory'!CW$3)</f>
        <v>0</v>
      </c>
      <c r="CX77" s="16">
        <f>SUMIFS('ATL RAW'!$J:$J,'ATL RAW'!$I:$I,'ATL GA Inventory'!$B77,'ATL RAW'!$L:$L,'ATL GA Inventory'!CX$3)+SUMIFS('ATL CR'!$J:$J,'ATL CR'!$I:$I,'ATL GA Inventory'!$B77,'ATL CR'!$L:$L,'ATL GA Inventory'!CX$3)</f>
        <v>0</v>
      </c>
      <c r="CY77" s="16">
        <f>SUMIFS('ATL RAW'!$J:$J,'ATL RAW'!$I:$I,'ATL GA Inventory'!$B77,'ATL RAW'!$L:$L,'ATL GA Inventory'!CY$3)+SUMIFS('ATL CR'!$J:$J,'ATL CR'!$I:$I,'ATL GA Inventory'!$B77,'ATL CR'!$L:$L,'ATL GA Inventory'!CY$3)</f>
        <v>638</v>
      </c>
      <c r="CZ77" s="16">
        <f>SUMIFS('ATL RAW'!$J:$J,'ATL RAW'!$I:$I,'ATL GA Inventory'!$B77,'ATL RAW'!$L:$L,'ATL GA Inventory'!CZ$3)+SUMIFS('ATL CR'!$J:$J,'ATL CR'!$I:$I,'ATL GA Inventory'!$B77,'ATL CR'!$L:$L,'ATL GA Inventory'!CZ$3)</f>
        <v>493</v>
      </c>
      <c r="DA77" s="16">
        <f>SUMIFS('ATL RAW'!$J:$J,'ATL RAW'!$I:$I,'ATL GA Inventory'!$B77,'ATL RAW'!$L:$L,'ATL GA Inventory'!DA$3)+SUMIFS('ATL CR'!$J:$J,'ATL CR'!$I:$I,'ATL GA Inventory'!$B77,'ATL CR'!$L:$L,'ATL GA Inventory'!DA$3)</f>
        <v>0</v>
      </c>
      <c r="DB77" s="16">
        <f>SUMIFS('ATL RAW'!$J:$J,'ATL RAW'!$I:$I,'ATL GA Inventory'!$B77,'ATL RAW'!$L:$L,'ATL GA Inventory'!DB$3)+SUMIFS('ATL CR'!$J:$J,'ATL CR'!$I:$I,'ATL GA Inventory'!$B77,'ATL CR'!$L:$L,'ATL GA Inventory'!DB$3)</f>
        <v>0</v>
      </c>
      <c r="DC77" s="16">
        <f>SUMIFS('ATL RAW'!$J:$J,'ATL RAW'!$I:$I,'ATL GA Inventory'!$B77,'ATL RAW'!$L:$L,'ATL GA Inventory'!DC$3)+SUMIFS('ATL CR'!$J:$J,'ATL CR'!$I:$I,'ATL GA Inventory'!$B77,'ATL CR'!$L:$L,'ATL GA Inventory'!DC$3)</f>
        <v>0</v>
      </c>
      <c r="DD77" s="16">
        <f>SUMIFS('ATL RAW'!$J:$J,'ATL RAW'!$I:$I,'ATL GA Inventory'!$B77,'ATL RAW'!$L:$L,'ATL GA Inventory'!DD$3)+SUMIFS('ATL CR'!$J:$J,'ATL CR'!$I:$I,'ATL GA Inventory'!$B77,'ATL CR'!$L:$L,'ATL GA Inventory'!DD$3)</f>
        <v>0</v>
      </c>
      <c r="DE77" s="16">
        <f>SUMIFS('ATL RAW'!$J:$J,'ATL RAW'!$I:$I,'ATL GA Inventory'!$B77,'ATL RAW'!$L:$L,'ATL GA Inventory'!DE$3)+SUMIFS('ATL CR'!$J:$J,'ATL CR'!$I:$I,'ATL GA Inventory'!$B77,'ATL CR'!$L:$L,'ATL GA Inventory'!DE$3)</f>
        <v>0</v>
      </c>
      <c r="DF77" s="16">
        <f>SUMIFS('ATL RAW'!$J:$J,'ATL RAW'!$I:$I,'ATL GA Inventory'!$B77,'ATL RAW'!$L:$L,'ATL GA Inventory'!DF$3)+SUMIFS('ATL CR'!$J:$J,'ATL CR'!$I:$I,'ATL GA Inventory'!$B77,'ATL CR'!$L:$L,'ATL GA Inventory'!DF$3)</f>
        <v>0</v>
      </c>
      <c r="DG77" s="16">
        <f>SUMIFS('ATL RAW'!$J:$J,'ATL RAW'!$I:$I,'ATL GA Inventory'!$B77,'ATL RAW'!$L:$L,'ATL GA Inventory'!DG$3)+SUMIFS('ATL CR'!$J:$J,'ATL CR'!$I:$I,'ATL GA Inventory'!$B77,'ATL CR'!$L:$L,'ATL GA Inventory'!DG$3)</f>
        <v>0</v>
      </c>
      <c r="DH77" s="16">
        <f>SUMIFS('ATL RAW'!$J:$J,'ATL RAW'!$I:$I,'ATL GA Inventory'!$B77,'ATL RAW'!$L:$L,'ATL GA Inventory'!DH$3)+SUMIFS('ATL CR'!$J:$J,'ATL CR'!$I:$I,'ATL GA Inventory'!$B77,'ATL CR'!$L:$L,'ATL GA Inventory'!DH$3)</f>
        <v>0</v>
      </c>
      <c r="DI77" s="16">
        <f>SUMIFS('ATL RAW'!$J:$J,'ATL RAW'!$I:$I,'ATL GA Inventory'!$B77,'ATL RAW'!$L:$L,'ATL GA Inventory'!DI$3)+SUMIFS('ATL CR'!$J:$J,'ATL CR'!$I:$I,'ATL GA Inventory'!$B77,'ATL CR'!$L:$L,'ATL GA Inventory'!DI$3)</f>
        <v>0</v>
      </c>
      <c r="DJ77" s="16">
        <f>SUMIFS('ATL RAW'!$J:$J,'ATL RAW'!$I:$I,'ATL GA Inventory'!$B77,'ATL RAW'!$L:$L,'ATL GA Inventory'!DJ$3)+SUMIFS('ATL CR'!$J:$J,'ATL CR'!$I:$I,'ATL GA Inventory'!$B77,'ATL CR'!$L:$L,'ATL GA Inventory'!DJ$3)</f>
        <v>0</v>
      </c>
      <c r="DK77" s="16">
        <f>SUMIFS('ATL RAW'!$J:$J,'ATL RAW'!$I:$I,'ATL GA Inventory'!$B77,'ATL RAW'!$L:$L,'ATL GA Inventory'!DK$3)+SUMIFS('ATL CR'!$J:$J,'ATL CR'!$I:$I,'ATL GA Inventory'!$B77,'ATL CR'!$L:$L,'ATL GA Inventory'!DK$3)</f>
        <v>0</v>
      </c>
      <c r="DL77" s="16">
        <f>SUMIFS('ATL RAW'!$J:$J,'ATL RAW'!$I:$I,'ATL GA Inventory'!$B77,'ATL RAW'!$L:$L,'ATL GA Inventory'!DL$3)+SUMIFS('ATL CR'!$J:$J,'ATL CR'!$I:$I,'ATL GA Inventory'!$B77,'ATL CR'!$L:$L,'ATL GA Inventory'!DL$3)</f>
        <v>0</v>
      </c>
      <c r="DM77" s="16">
        <f>SUMIFS('ATL RAW'!$J:$J,'ATL RAW'!$I:$I,'ATL GA Inventory'!$B77,'ATL RAW'!$L:$L,'ATL GA Inventory'!DM$3)+SUMIFS('ATL CR'!$J:$J,'ATL CR'!$I:$I,'ATL GA Inventory'!$B77,'ATL CR'!$L:$L,'ATL GA Inventory'!DM$3)</f>
        <v>0</v>
      </c>
      <c r="DN77" s="16">
        <f>SUMIFS('ATL RAW'!$J:$J,'ATL RAW'!$I:$I,'ATL GA Inventory'!$B77,'ATL RAW'!$L:$L,'ATL GA Inventory'!DN$3)+SUMIFS('ATL CR'!$J:$J,'ATL CR'!$I:$I,'ATL GA Inventory'!$B77,'ATL CR'!$L:$L,'ATL GA Inventory'!DN$3)</f>
        <v>0</v>
      </c>
      <c r="DO77" s="16">
        <f>SUMIFS('ATL RAW'!$J:$J,'ATL RAW'!$I:$I,'ATL GA Inventory'!$B77,'ATL RAW'!$L:$L,'ATL GA Inventory'!DO$3)+SUMIFS('ATL CR'!$J:$J,'ATL CR'!$I:$I,'ATL GA Inventory'!$B77,'ATL CR'!$L:$L,'ATL GA Inventory'!DO$3)</f>
        <v>0</v>
      </c>
      <c r="DP77" s="16">
        <f>SUMIFS('ATL RAW'!$J:$J,'ATL RAW'!$I:$I,'ATL GA Inventory'!$B77,'ATL RAW'!$L:$L,'ATL GA Inventory'!DP$3)+SUMIFS('ATL CR'!$J:$J,'ATL CR'!$I:$I,'ATL GA Inventory'!$B77,'ATL CR'!$L:$L,'ATL GA Inventory'!DP$3)</f>
        <v>0</v>
      </c>
      <c r="DQ77" s="16">
        <f>SUMIFS('ATL RAW'!$J:$J,'ATL RAW'!$I:$I,'ATL GA Inventory'!$B77,'ATL RAW'!$L:$L,'ATL GA Inventory'!DQ$3)+SUMIFS('ATL CR'!$J:$J,'ATL CR'!$I:$I,'ATL GA Inventory'!$B77,'ATL CR'!$L:$L,'ATL GA Inventory'!DQ$3)</f>
        <v>0</v>
      </c>
      <c r="DR77" s="16">
        <f>SUMIFS('ATL RAW'!$J:$J,'ATL RAW'!$I:$I,'ATL GA Inventory'!$B77,'ATL RAW'!$L:$L,'ATL GA Inventory'!DR$3)+SUMIFS('ATL CR'!$J:$J,'ATL CR'!$I:$I,'ATL GA Inventory'!$B77,'ATL CR'!$L:$L,'ATL GA Inventory'!DR$3)</f>
        <v>0</v>
      </c>
      <c r="DS77" s="16">
        <f>SUMIFS('ATL RAW'!$J:$J,'ATL RAW'!$I:$I,'ATL GA Inventory'!$B77,'ATL RAW'!$L:$L,'ATL GA Inventory'!DS$3)+SUMIFS('ATL CR'!$J:$J,'ATL CR'!$I:$I,'ATL GA Inventory'!$B77,'ATL CR'!$L:$L,'ATL GA Inventory'!DS$3)</f>
        <v>0</v>
      </c>
      <c r="DT77" s="16">
        <f>SUMIFS('ATL RAW'!$J:$J,'ATL RAW'!$I:$I,'ATL GA Inventory'!$B77,'ATL RAW'!$L:$L,'ATL GA Inventory'!DT$3)+SUMIFS('ATL CR'!$J:$J,'ATL CR'!$I:$I,'ATL GA Inventory'!$B77,'ATL CR'!$L:$L,'ATL GA Inventory'!DT$3)</f>
        <v>0</v>
      </c>
      <c r="DU77" s="16">
        <f>SUMIFS('ATL RAW'!$J:$J,'ATL RAW'!$I:$I,'ATL GA Inventory'!$B77,'ATL RAW'!$L:$L,'ATL GA Inventory'!DU$3)+SUMIFS('ATL CR'!$J:$J,'ATL CR'!$I:$I,'ATL GA Inventory'!$B77,'ATL CR'!$L:$L,'ATL GA Inventory'!DU$3)</f>
        <v>0</v>
      </c>
      <c r="DV77" s="16">
        <f>SUMIFS('ATL RAW'!$J:$J,'ATL RAW'!$I:$I,'ATL GA Inventory'!$B77,'ATL RAW'!$L:$L,'ATL GA Inventory'!DV$3)+SUMIFS('ATL CR'!$J:$J,'ATL CR'!$I:$I,'ATL GA Inventory'!$B77,'ATL CR'!$L:$L,'ATL GA Inventory'!DV$3)</f>
        <v>0</v>
      </c>
      <c r="DW77" s="16">
        <f>SUMIFS('ATL RAW'!$J:$J,'ATL RAW'!$I:$I,'ATL GA Inventory'!$B77,'ATL RAW'!$L:$L,'ATL GA Inventory'!DW$3)+SUMIFS('ATL CR'!$J:$J,'ATL CR'!$I:$I,'ATL GA Inventory'!$B77,'ATL CR'!$L:$L,'ATL GA Inventory'!DW$3)</f>
        <v>0</v>
      </c>
      <c r="DX77" s="16">
        <f>SUMIFS('ATL RAW'!$J:$J,'ATL RAW'!$I:$I,'ATL GA Inventory'!$B77,'ATL RAW'!$L:$L,'ATL GA Inventory'!DX$3)+SUMIFS('ATL CR'!$J:$J,'ATL CR'!$I:$I,'ATL GA Inventory'!$B77,'ATL CR'!$L:$L,'ATL GA Inventory'!DX$3)</f>
        <v>0</v>
      </c>
      <c r="DY77" s="16">
        <f>SUMIFS('ATL RAW'!$J:$J,'ATL RAW'!$I:$I,'ATL GA Inventory'!$B77,'ATL RAW'!$L:$L,'ATL GA Inventory'!DY$3)+SUMIFS('ATL CR'!$J:$J,'ATL CR'!$I:$I,'ATL GA Inventory'!$B77,'ATL CR'!$L:$L,'ATL GA Inventory'!DY$3)</f>
        <v>0</v>
      </c>
      <c r="DZ77" s="16">
        <f>SUMIFS('ATL RAW'!$J:$J,'ATL RAW'!$I:$I,'ATL GA Inventory'!$B77,'ATL RAW'!$L:$L,'ATL GA Inventory'!DZ$3)+SUMIFS('ATL CR'!$J:$J,'ATL CR'!$I:$I,'ATL GA Inventory'!$B77,'ATL CR'!$L:$L,'ATL GA Inventory'!DZ$3)</f>
        <v>0</v>
      </c>
      <c r="EA77" s="16">
        <f>SUMIFS('ATL RAW'!$J:$J,'ATL RAW'!$I:$I,'ATL GA Inventory'!$B77,'ATL RAW'!$L:$L,'ATL GA Inventory'!EA$3)+SUMIFS('ATL CR'!$J:$J,'ATL CR'!$I:$I,'ATL GA Inventory'!$B77,'ATL CR'!$L:$L,'ATL GA Inventory'!EA$3)</f>
        <v>0</v>
      </c>
      <c r="EB77" s="16">
        <f>SUMIFS('ATL RAW'!$J:$J,'ATL RAW'!$I:$I,'ATL GA Inventory'!$B77,'ATL RAW'!$L:$L,'ATL GA Inventory'!EB$3)+SUMIFS('ATL CR'!$J:$J,'ATL CR'!$I:$I,'ATL GA Inventory'!$B77,'ATL CR'!$L:$L,'ATL GA Inventory'!EB$3)</f>
        <v>0</v>
      </c>
      <c r="EC77" s="16">
        <f>SUMIFS('ATL RAW'!$J:$J,'ATL RAW'!$I:$I,'ATL GA Inventory'!$B77,'ATL RAW'!$L:$L,'ATL GA Inventory'!EC$3)+SUMIFS('ATL CR'!$J:$J,'ATL CR'!$I:$I,'ATL GA Inventory'!$B77,'ATL CR'!$L:$L,'ATL GA Inventory'!EC$3)</f>
        <v>0</v>
      </c>
      <c r="ED77" s="16">
        <f>SUMIFS('ATL RAW'!$J:$J,'ATL RAW'!$I:$I,'ATL GA Inventory'!$B77,'ATL RAW'!$L:$L,'ATL GA Inventory'!ED$3)+SUMIFS('ATL CR'!$J:$J,'ATL CR'!$I:$I,'ATL GA Inventory'!$B77,'ATL CR'!$L:$L,'ATL GA Inventory'!ED$3)</f>
        <v>0</v>
      </c>
      <c r="EE77" s="16">
        <f>SUMIFS('ATL RAW'!$J:$J,'ATL RAW'!$I:$I,'ATL GA Inventory'!$B77,'ATL RAW'!$L:$L,'ATL GA Inventory'!EE$3)+SUMIFS('ATL CR'!$J:$J,'ATL CR'!$I:$I,'ATL GA Inventory'!$B77,'ATL CR'!$L:$L,'ATL GA Inventory'!EE$3)</f>
        <v>0</v>
      </c>
      <c r="EF77" s="16">
        <f>SUMIFS('ATL RAW'!$J:$J,'ATL RAW'!$I:$I,'ATL GA Inventory'!$B77,'ATL RAW'!$L:$L,'ATL GA Inventory'!EF$3)+SUMIFS('ATL CR'!$J:$J,'ATL CR'!$I:$I,'ATL GA Inventory'!$B77,'ATL CR'!$L:$L,'ATL GA Inventory'!EF$3)</f>
        <v>0</v>
      </c>
      <c r="EG77" s="16">
        <f>SUMIFS('ATL RAW'!$J:$J,'ATL RAW'!$I:$I,'ATL GA Inventory'!$B77,'ATL RAW'!$L:$L,'ATL GA Inventory'!EG$3)+SUMIFS('ATL CR'!$J:$J,'ATL CR'!$I:$I,'ATL GA Inventory'!$B77,'ATL CR'!$L:$L,'ATL GA Inventory'!EG$3)</f>
        <v>0</v>
      </c>
      <c r="EH77" s="16">
        <f>SUMIFS('ATL RAW'!$J:$J,'ATL RAW'!$I:$I,'ATL GA Inventory'!$B77,'ATL RAW'!$L:$L,'ATL GA Inventory'!EH$3)+SUMIFS('ATL CR'!$J:$J,'ATL CR'!$I:$I,'ATL GA Inventory'!$B77,'ATL CR'!$L:$L,'ATL GA Inventory'!EH$3)</f>
        <v>0</v>
      </c>
      <c r="EI77" s="16">
        <f>SUMIFS('ATL RAW'!$J:$J,'ATL RAW'!$I:$I,'ATL GA Inventory'!$B77,'ATL RAW'!$L:$L,'ATL GA Inventory'!EI$3)+SUMIFS('ATL CR'!$J:$J,'ATL CR'!$I:$I,'ATL GA Inventory'!$B77,'ATL CR'!$L:$L,'ATL GA Inventory'!EI$3)</f>
        <v>0</v>
      </c>
      <c r="EJ77" s="16">
        <f>SUMIFS('ATL RAW'!$J:$J,'ATL RAW'!$I:$I,'ATL GA Inventory'!$B77,'ATL RAW'!$L:$L,'ATL GA Inventory'!EJ$3)+SUMIFS('ATL CR'!$J:$J,'ATL CR'!$I:$I,'ATL GA Inventory'!$B77,'ATL CR'!$L:$L,'ATL GA Inventory'!EJ$3)</f>
        <v>0</v>
      </c>
      <c r="EK77" s="16">
        <f>SUMIFS('ATL RAW'!$J:$J,'ATL RAW'!$I:$I,'ATL GA Inventory'!$B77,'ATL RAW'!$L:$L,'ATL GA Inventory'!EK$3)+SUMIFS('ATL CR'!$J:$J,'ATL CR'!$I:$I,'ATL GA Inventory'!$B77,'ATL CR'!$L:$L,'ATL GA Inventory'!EK$3)</f>
        <v>0</v>
      </c>
      <c r="EL77" s="16">
        <f>SUMIFS('ATL RAW'!$J:$J,'ATL RAW'!$I:$I,'ATL GA Inventory'!$B77,'ATL RAW'!$L:$L,'ATL GA Inventory'!EL$3)+SUMIFS('ATL CR'!$J:$J,'ATL CR'!$I:$I,'ATL GA Inventory'!$B77,'ATL CR'!$L:$L,'ATL GA Inventory'!EL$3)</f>
        <v>0</v>
      </c>
      <c r="EM77" s="16">
        <f>SUMIFS('ATL RAW'!$J:$J,'ATL RAW'!$I:$I,'ATL GA Inventory'!$B77,'ATL RAW'!$L:$L,'ATL GA Inventory'!EM$3)+SUMIFS('ATL CR'!$J:$J,'ATL CR'!$I:$I,'ATL GA Inventory'!$B77,'ATL CR'!$L:$L,'ATL GA Inventory'!EM$3)</f>
        <v>0</v>
      </c>
      <c r="EN77" s="16">
        <f>SUMIFS('ATL RAW'!$J:$J,'ATL RAW'!$I:$I,'ATL GA Inventory'!$B77,'ATL RAW'!$L:$L,'ATL GA Inventory'!EN$3)+SUMIFS('ATL CR'!$J:$J,'ATL CR'!$I:$I,'ATL GA Inventory'!$B77,'ATL CR'!$L:$L,'ATL GA Inventory'!EN$3)</f>
        <v>0</v>
      </c>
      <c r="EO77" s="16">
        <f>SUMIFS('ATL RAW'!$J:$J,'ATL RAW'!$I:$I,'ATL GA Inventory'!$B77,'ATL RAW'!$L:$L,'ATL GA Inventory'!EO$3)+SUMIFS('ATL CR'!$J:$J,'ATL CR'!$I:$I,'ATL GA Inventory'!$B77,'ATL CR'!$L:$L,'ATL GA Inventory'!EO$3)</f>
        <v>0</v>
      </c>
      <c r="EP77" s="16">
        <f>SUMIFS('ATL RAW'!$J:$J,'ATL RAW'!$I:$I,'ATL GA Inventory'!$B77,'ATL RAW'!$L:$L,'ATL GA Inventory'!EP$3)+SUMIFS('ATL CR'!$J:$J,'ATL CR'!$I:$I,'ATL GA Inventory'!$B77,'ATL CR'!$L:$L,'ATL GA Inventory'!EP$3)</f>
        <v>0</v>
      </c>
      <c r="EQ77" s="16">
        <f>SUMIFS('ATL RAW'!$J:$J,'ATL RAW'!$I:$I,'ATL GA Inventory'!$B77,'ATL RAW'!$L:$L,'ATL GA Inventory'!EQ$3)+SUMIFS('ATL CR'!$J:$J,'ATL CR'!$I:$I,'ATL GA Inventory'!$B77,'ATL CR'!$L:$L,'ATL GA Inventory'!EQ$3)</f>
        <v>0</v>
      </c>
      <c r="ER77" s="16">
        <f>SUMIFS('ATL RAW'!$J:$J,'ATL RAW'!$I:$I,'ATL GA Inventory'!$B77,'ATL RAW'!$L:$L,'ATL GA Inventory'!ER$3)+SUMIFS('ATL CR'!$J:$J,'ATL CR'!$I:$I,'ATL GA Inventory'!$B77,'ATL CR'!$L:$L,'ATL GA Inventory'!ER$3)</f>
        <v>0</v>
      </c>
      <c r="ES77" s="16">
        <f>SUMIFS('ATL RAW'!$J:$J,'ATL RAW'!$I:$I,'ATL GA Inventory'!$B77,'ATL RAW'!$L:$L,'ATL GA Inventory'!ES$3)+SUMIFS('ATL CR'!$J:$J,'ATL CR'!$I:$I,'ATL GA Inventory'!$B77,'ATL CR'!$L:$L,'ATL GA Inventory'!ES$3)</f>
        <v>0</v>
      </c>
      <c r="ET77" s="16">
        <f>SUMIFS('ATL RAW'!$J:$J,'ATL RAW'!$I:$I,'ATL GA Inventory'!$B77,'ATL RAW'!$L:$L,'ATL GA Inventory'!ET$3)+SUMIFS('ATL CR'!$J:$J,'ATL CR'!$I:$I,'ATL GA Inventory'!$B77,'ATL CR'!$L:$L,'ATL GA Inventory'!ET$3)</f>
        <v>0</v>
      </c>
      <c r="EU77" s="16">
        <f>SUMIFS('ATL RAW'!$J:$J,'ATL RAW'!$I:$I,'ATL GA Inventory'!$B77,'ATL RAW'!$L:$L,'ATL GA Inventory'!EU$3)+SUMIFS('ATL CR'!$J:$J,'ATL CR'!$I:$I,'ATL GA Inventory'!$B77,'ATL CR'!$L:$L,'ATL GA Inventory'!EU$3)</f>
        <v>0</v>
      </c>
      <c r="EV77" s="16">
        <f>SUMIFS('ATL RAW'!$J:$J,'ATL RAW'!$I:$I,'ATL GA Inventory'!$B77,'ATL RAW'!$L:$L,'ATL GA Inventory'!EV$3)+SUMIFS('ATL CR'!$J:$J,'ATL CR'!$I:$I,'ATL GA Inventory'!$B77,'ATL CR'!$L:$L,'ATL GA Inventory'!EV$3)</f>
        <v>0</v>
      </c>
      <c r="EW77" s="16">
        <f>SUMIFS('ATL RAW'!$J:$J,'ATL RAW'!$I:$I,'ATL GA Inventory'!$B77,'ATL RAW'!$L:$L,'ATL GA Inventory'!EW$3)+SUMIFS('ATL CR'!$J:$J,'ATL CR'!$I:$I,'ATL GA Inventory'!$B77,'ATL CR'!$L:$L,'ATL GA Inventory'!EW$3)</f>
        <v>0</v>
      </c>
      <c r="EX77" s="16">
        <f>SUMIFS('ATL RAW'!$J:$J,'ATL RAW'!$I:$I,'ATL GA Inventory'!$B77,'ATL RAW'!$L:$L,'ATL GA Inventory'!EX$3)+SUMIFS('ATL CR'!$J:$J,'ATL CR'!$I:$I,'ATL GA Inventory'!$B77,'ATL CR'!$L:$L,'ATL GA Inventory'!EX$3)</f>
        <v>0</v>
      </c>
      <c r="EY77" s="16">
        <f>SUMIFS('ATL RAW'!$J:$J,'ATL RAW'!$I:$I,'ATL GA Inventory'!$B77,'ATL RAW'!$L:$L,'ATL GA Inventory'!EY$3)+SUMIFS('ATL CR'!$J:$J,'ATL CR'!$I:$I,'ATL GA Inventory'!$B77,'ATL CR'!$L:$L,'ATL GA Inventory'!EY$3)</f>
        <v>0</v>
      </c>
      <c r="EZ77" s="16">
        <f>SUMIFS('ATL RAW'!$J:$J,'ATL RAW'!$I:$I,'ATL GA Inventory'!$B77,'ATL RAW'!$L:$L,'ATL GA Inventory'!EZ$3)+SUMIFS('ATL CR'!$J:$J,'ATL CR'!$I:$I,'ATL GA Inventory'!$B77,'ATL CR'!$L:$L,'ATL GA Inventory'!EZ$3)</f>
        <v>0</v>
      </c>
      <c r="FA77" s="16">
        <f>SUMIFS('ATL RAW'!$J:$J,'ATL RAW'!$I:$I,'ATL GA Inventory'!$B77,'ATL RAW'!$L:$L,'ATL GA Inventory'!FA$3)+SUMIFS('ATL CR'!$J:$J,'ATL CR'!$I:$I,'ATL GA Inventory'!$B77,'ATL CR'!$L:$L,'ATL GA Inventory'!FA$3)</f>
        <v>0</v>
      </c>
      <c r="FB77" s="16">
        <f>SUMIFS('ATL RAW'!$J:$J,'ATL RAW'!$I:$I,'ATL GA Inventory'!$B77,'ATL RAW'!$L:$L,'ATL GA Inventory'!FB$3)+SUMIFS('ATL CR'!$J:$J,'ATL CR'!$I:$I,'ATL GA Inventory'!$B77,'ATL CR'!$L:$L,'ATL GA Inventory'!FB$3)</f>
        <v>0</v>
      </c>
      <c r="FC77" s="16">
        <f>SUMIFS('ATL RAW'!$J:$J,'ATL RAW'!$I:$I,'ATL GA Inventory'!$B77,'ATL RAW'!$L:$L,'ATL GA Inventory'!FC$3)+SUMIFS('ATL CR'!$J:$J,'ATL CR'!$I:$I,'ATL GA Inventory'!$B77,'ATL CR'!$L:$L,'ATL GA Inventory'!FC$3)</f>
        <v>0</v>
      </c>
      <c r="FD77" s="16">
        <f>SUMIFS('ATL RAW'!$J:$J,'ATL RAW'!$I:$I,'ATL GA Inventory'!$B77,'ATL RAW'!$L:$L,'ATL GA Inventory'!FD$3)+SUMIFS('ATL CR'!$J:$J,'ATL CR'!$I:$I,'ATL GA Inventory'!$B77,'ATL CR'!$L:$L,'ATL GA Inventory'!FD$3)</f>
        <v>0</v>
      </c>
      <c r="FE77" s="16">
        <f>SUMIFS('ATL RAW'!$J:$J,'ATL RAW'!$I:$I,'ATL GA Inventory'!$B77,'ATL RAW'!$L:$L,'ATL GA Inventory'!FE$3)+SUMIFS('ATL CR'!$J:$J,'ATL CR'!$I:$I,'ATL GA Inventory'!$B77,'ATL CR'!$L:$L,'ATL GA Inventory'!FE$3)</f>
        <v>0</v>
      </c>
      <c r="FF77" s="16">
        <f>SUMIFS('ATL RAW'!$J:$J,'ATL RAW'!$I:$I,'ATL GA Inventory'!$B77,'ATL RAW'!$L:$L,'ATL GA Inventory'!FF$3)+SUMIFS('ATL CR'!$J:$J,'ATL CR'!$I:$I,'ATL GA Inventory'!$B77,'ATL CR'!$L:$L,'ATL GA Inventory'!FF$3)</f>
        <v>0</v>
      </c>
      <c r="FG77" s="16">
        <f>SUMIFS('ATL RAW'!$J:$J,'ATL RAW'!$I:$I,'ATL GA Inventory'!$B77,'ATL RAW'!$L:$L,'ATL GA Inventory'!FG$3)+SUMIFS('ATL CR'!$J:$J,'ATL CR'!$I:$I,'ATL GA Inventory'!$B77,'ATL CR'!$L:$L,'ATL GA Inventory'!FG$3)</f>
        <v>0</v>
      </c>
      <c r="FH77" s="16">
        <f>SUMIFS('ATL RAW'!$J:$J,'ATL RAW'!$I:$I,'ATL GA Inventory'!$B77,'ATL RAW'!$L:$L,'ATL GA Inventory'!FH$3)+SUMIFS('ATL CR'!$J:$J,'ATL CR'!$I:$I,'ATL GA Inventory'!$B77,'ATL CR'!$L:$L,'ATL GA Inventory'!FH$3)</f>
        <v>0</v>
      </c>
      <c r="FI77" s="16">
        <f>SUMIFS('ATL RAW'!$J:$J,'ATL RAW'!$I:$I,'ATL GA Inventory'!$B77,'ATL RAW'!$L:$L,'ATL GA Inventory'!FI$3)+SUMIFS('ATL CR'!$J:$J,'ATL CR'!$I:$I,'ATL GA Inventory'!$B77,'ATL CR'!$L:$L,'ATL GA Inventory'!FI$3)</f>
        <v>0</v>
      </c>
      <c r="FJ77" s="16">
        <f>SUMIFS('ATL RAW'!$J:$J,'ATL RAW'!$I:$I,'ATL GA Inventory'!$B77,'ATL RAW'!$L:$L,'ATL GA Inventory'!FJ$3)+SUMIFS('ATL CR'!$J:$J,'ATL CR'!$I:$I,'ATL GA Inventory'!$B77,'ATL CR'!$L:$L,'ATL GA Inventory'!FJ$3)</f>
        <v>0</v>
      </c>
      <c r="FK77" s="16">
        <f>SUMIFS('ATL RAW'!$J:$J,'ATL RAW'!$I:$I,'ATL GA Inventory'!$B77,'ATL RAW'!$L:$L,'ATL GA Inventory'!FK$3)+SUMIFS('ATL CR'!$J:$J,'ATL CR'!$I:$I,'ATL GA Inventory'!$B77,'ATL CR'!$L:$L,'ATL GA Inventory'!FK$3)</f>
        <v>0</v>
      </c>
      <c r="FL77" s="16">
        <f>SUMIFS('ATL RAW'!$J:$J,'ATL RAW'!$I:$I,'ATL GA Inventory'!$B77,'ATL RAW'!$L:$L,'ATL GA Inventory'!FL$3)+SUMIFS('ATL CR'!$J:$J,'ATL CR'!$I:$I,'ATL GA Inventory'!$B77,'ATL CR'!$L:$L,'ATL GA Inventory'!FL$3)</f>
        <v>0</v>
      </c>
      <c r="FM77" s="16">
        <f>SUMIFS('ATL RAW'!$J:$J,'ATL RAW'!$I:$I,'ATL GA Inventory'!$B77,'ATL RAW'!$L:$L,'ATL GA Inventory'!FM$3)+SUMIFS('ATL CR'!$J:$J,'ATL CR'!$I:$I,'ATL GA Inventory'!$B77,'ATL CR'!$L:$L,'ATL GA Inventory'!FM$3)</f>
        <v>0</v>
      </c>
      <c r="FN77" s="16">
        <f>SUMIFS('ATL RAW'!$J:$J,'ATL RAW'!$I:$I,'ATL GA Inventory'!$B77,'ATL RAW'!$L:$L,'ATL GA Inventory'!FN$3)+SUMIFS('ATL CR'!$J:$J,'ATL CR'!$I:$I,'ATL GA Inventory'!$B77,'ATL CR'!$L:$L,'ATL GA Inventory'!FN$3)</f>
        <v>0</v>
      </c>
      <c r="FO77" s="16">
        <f>SUMIFS('ATL RAW'!$J:$J,'ATL RAW'!$I:$I,'ATL GA Inventory'!$B77,'ATL RAW'!$L:$L,'ATL GA Inventory'!FO$3)+SUMIFS('ATL CR'!$J:$J,'ATL CR'!$I:$I,'ATL GA Inventory'!$B77,'ATL CR'!$L:$L,'ATL GA Inventory'!FO$3)</f>
        <v>0</v>
      </c>
      <c r="FP77" s="16">
        <f>SUMIFS('ATL RAW'!$J:$J,'ATL RAW'!$I:$I,'ATL GA Inventory'!$B77,'ATL RAW'!$L:$L,'ATL GA Inventory'!FP$3)+SUMIFS('ATL CR'!$J:$J,'ATL CR'!$I:$I,'ATL GA Inventory'!$B77,'ATL CR'!$L:$L,'ATL GA Inventory'!FP$3)</f>
        <v>0</v>
      </c>
      <c r="FQ77" s="16">
        <f>SUMIFS('ATL RAW'!$J:$J,'ATL RAW'!$I:$I,'ATL GA Inventory'!$B77,'ATL RAW'!$L:$L,'ATL GA Inventory'!FQ$3)+SUMIFS('ATL CR'!$J:$J,'ATL CR'!$I:$I,'ATL GA Inventory'!$B77,'ATL CR'!$L:$L,'ATL GA Inventory'!FQ$3)</f>
        <v>0</v>
      </c>
      <c r="FR77" s="16">
        <f>SUMIFS('ATL RAW'!$J:$J,'ATL RAW'!$I:$I,'ATL GA Inventory'!$B77,'ATL RAW'!$L:$L,'ATL GA Inventory'!FR$3)+SUMIFS('ATL CR'!$J:$J,'ATL CR'!$I:$I,'ATL GA Inventory'!$B77,'ATL CR'!$L:$L,'ATL GA Inventory'!FR$3)</f>
        <v>0</v>
      </c>
      <c r="FS77" s="16">
        <f>SUMIFS('ATL RAW'!$J:$J,'ATL RAW'!$I:$I,'ATL GA Inventory'!$B77,'ATL RAW'!$L:$L,'ATL GA Inventory'!FS$3)+SUMIFS('ATL CR'!$J:$J,'ATL CR'!$I:$I,'ATL GA Inventory'!$B77,'ATL CR'!$L:$L,'ATL GA Inventory'!FS$3)</f>
        <v>0</v>
      </c>
      <c r="FT77" s="16">
        <f>SUMIFS('ATL RAW'!$J:$J,'ATL RAW'!$I:$I,'ATL GA Inventory'!$B77,'ATL RAW'!$L:$L,'ATL GA Inventory'!FT$3)+SUMIFS('ATL CR'!$J:$J,'ATL CR'!$I:$I,'ATL GA Inventory'!$B77,'ATL CR'!$L:$L,'ATL GA Inventory'!FT$3)</f>
        <v>0</v>
      </c>
      <c r="FU77" s="16">
        <f>SUMIFS('ATL RAW'!$J:$J,'ATL RAW'!$I:$I,'ATL GA Inventory'!$B77,'ATL RAW'!$L:$L,'ATL GA Inventory'!FU$3)+SUMIFS('ATL CR'!$J:$J,'ATL CR'!$I:$I,'ATL GA Inventory'!$B77,'ATL CR'!$L:$L,'ATL GA Inventory'!FU$3)</f>
        <v>0</v>
      </c>
      <c r="FV77" s="16">
        <f>SUMIFS('ATL RAW'!$J:$J,'ATL RAW'!$I:$I,'ATL GA Inventory'!$B77,'ATL RAW'!$L:$L,'ATL GA Inventory'!FV$3)+SUMIFS('ATL CR'!$J:$J,'ATL CR'!$I:$I,'ATL GA Inventory'!$B77,'ATL CR'!$L:$L,'ATL GA Inventory'!FV$3)</f>
        <v>0</v>
      </c>
      <c r="FW77" s="16">
        <f>SUMIFS('ATL RAW'!$J:$J,'ATL RAW'!$I:$I,'ATL GA Inventory'!$B77,'ATL RAW'!$L:$L,'ATL GA Inventory'!FW$3)+SUMIFS('ATL CR'!$J:$J,'ATL CR'!$I:$I,'ATL GA Inventory'!$B77,'ATL CR'!$L:$L,'ATL GA Inventory'!FW$3)</f>
        <v>0</v>
      </c>
      <c r="FX77" s="16">
        <f>SUMIFS('ATL RAW'!$J:$J,'ATL RAW'!$I:$I,'ATL GA Inventory'!$B77,'ATL RAW'!$L:$L,'ATL GA Inventory'!FX$3)+SUMIFS('ATL CR'!$J:$J,'ATL CR'!$I:$I,'ATL GA Inventory'!$B77,'ATL CR'!$L:$L,'ATL GA Inventory'!FX$3)</f>
        <v>0</v>
      </c>
      <c r="FY77" s="16">
        <f>SUMIFS('ATL RAW'!$J:$J,'ATL RAW'!$I:$I,'ATL GA Inventory'!$B77,'ATL RAW'!$L:$L,'ATL GA Inventory'!FY$3)+SUMIFS('ATL CR'!$J:$J,'ATL CR'!$I:$I,'ATL GA Inventory'!$B77,'ATL CR'!$L:$L,'ATL GA Inventory'!FY$3)</f>
        <v>0</v>
      </c>
      <c r="FZ77" s="16">
        <f>SUMIFS('ATL RAW'!$J:$J,'ATL RAW'!$I:$I,'ATL GA Inventory'!$B77,'ATL RAW'!$L:$L,'ATL GA Inventory'!FZ$3)+SUMIFS('ATL CR'!$J:$J,'ATL CR'!$I:$I,'ATL GA Inventory'!$B77,'ATL CR'!$L:$L,'ATL GA Inventory'!FZ$3)</f>
        <v>0</v>
      </c>
      <c r="GA77" s="16">
        <f>SUMIFS('ATL RAW'!$J:$J,'ATL RAW'!$I:$I,'ATL GA Inventory'!$B77,'ATL RAW'!$L:$L,'ATL GA Inventory'!GA$3)+SUMIFS('ATL CR'!$J:$J,'ATL CR'!$I:$I,'ATL GA Inventory'!$B77,'ATL CR'!$L:$L,'ATL GA Inventory'!GA$3)</f>
        <v>0</v>
      </c>
      <c r="GB77" s="16">
        <f>SUMIFS('ATL RAW'!$J:$J,'ATL RAW'!$I:$I,'ATL GA Inventory'!$B77,'ATL RAW'!$L:$L,'ATL GA Inventory'!GB$3)+SUMIFS('ATL CR'!$J:$J,'ATL CR'!$I:$I,'ATL GA Inventory'!$B77,'ATL CR'!$L:$L,'ATL GA Inventory'!GB$3)</f>
        <v>0</v>
      </c>
      <c r="GC77" s="16">
        <f>SUMIFS('ATL RAW'!$J:$J,'ATL RAW'!$I:$I,'ATL GA Inventory'!$B77,'ATL RAW'!$L:$L,'ATL GA Inventory'!GC$3)+SUMIFS('ATL CR'!$J:$J,'ATL CR'!$I:$I,'ATL GA Inventory'!$B77,'ATL CR'!$L:$L,'ATL GA Inventory'!GC$3)</f>
        <v>0</v>
      </c>
      <c r="GD77" s="16">
        <f>SUMIFS('ATL RAW'!$J:$J,'ATL RAW'!$I:$I,'ATL GA Inventory'!$B77,'ATL RAW'!$L:$L,'ATL GA Inventory'!GD$3)+SUMIFS('ATL CR'!$J:$J,'ATL CR'!$I:$I,'ATL GA Inventory'!$B77,'ATL CR'!$L:$L,'ATL GA Inventory'!GD$3)</f>
        <v>0</v>
      </c>
      <c r="GE77" s="16">
        <f>SUMIFS('ATL RAW'!$J:$J,'ATL RAW'!$I:$I,'ATL GA Inventory'!$B77,'ATL RAW'!$L:$L,'ATL GA Inventory'!GE$3)+SUMIFS('ATL CR'!$J:$J,'ATL CR'!$I:$I,'ATL GA Inventory'!$B77,'ATL CR'!$L:$L,'ATL GA Inventory'!GE$3)</f>
        <v>0</v>
      </c>
      <c r="GF77" s="16">
        <f>SUMIFS('ATL RAW'!$J:$J,'ATL RAW'!$I:$I,'ATL GA Inventory'!$B77,'ATL RAW'!$L:$L,'ATL GA Inventory'!GF$3)+SUMIFS('ATL CR'!$J:$J,'ATL CR'!$I:$I,'ATL GA Inventory'!$B77,'ATL CR'!$L:$L,'ATL GA Inventory'!GF$3)</f>
        <v>0</v>
      </c>
      <c r="GG77" s="16">
        <f>SUMIFS('ATL RAW'!$J:$J,'ATL RAW'!$I:$I,'ATL GA Inventory'!$B77,'ATL RAW'!$L:$L,'ATL GA Inventory'!GG$3)+SUMIFS('ATL CR'!$J:$J,'ATL CR'!$I:$I,'ATL GA Inventory'!$B77,'ATL CR'!$L:$L,'ATL GA Inventory'!GG$3)</f>
        <v>0</v>
      </c>
      <c r="GH77" s="16">
        <f>SUMIFS('ATL RAW'!$J:$J,'ATL RAW'!$I:$I,'ATL GA Inventory'!$B77,'ATL RAW'!$L:$L,'ATL GA Inventory'!GH$3)+SUMIFS('ATL CR'!$J:$J,'ATL CR'!$I:$I,'ATL GA Inventory'!$B77,'ATL CR'!$L:$L,'ATL GA Inventory'!GH$3)</f>
        <v>0</v>
      </c>
      <c r="GI77" s="16">
        <f>SUMIFS('ATL RAW'!$J:$J,'ATL RAW'!$I:$I,'ATL GA Inventory'!$B77,'ATL RAW'!$L:$L,'ATL GA Inventory'!GI$3)+SUMIFS('ATL CR'!$J:$J,'ATL CR'!$I:$I,'ATL GA Inventory'!$B77,'ATL CR'!$L:$L,'ATL GA Inventory'!GI$3)</f>
        <v>0</v>
      </c>
      <c r="GJ77" s="16">
        <f>SUMIFS('ATL RAW'!$J:$J,'ATL RAW'!$I:$I,'ATL GA Inventory'!$B77,'ATL RAW'!$L:$L,'ATL GA Inventory'!GJ$3)+SUMIFS('ATL CR'!$J:$J,'ATL CR'!$I:$I,'ATL GA Inventory'!$B77,'ATL CR'!$L:$L,'ATL GA Inventory'!GJ$3)</f>
        <v>0</v>
      </c>
      <c r="GK77" s="16">
        <f>SUMIFS('ATL RAW'!$J:$J,'ATL RAW'!$I:$I,'ATL GA Inventory'!$B77,'ATL RAW'!$L:$L,'ATL GA Inventory'!GK$3)+SUMIFS('ATL CR'!$J:$J,'ATL CR'!$I:$I,'ATL GA Inventory'!$B77,'ATL CR'!$L:$L,'ATL GA Inventory'!GK$3)</f>
        <v>0</v>
      </c>
      <c r="GL77" s="16">
        <f>SUMIFS('ATL RAW'!$J:$J,'ATL RAW'!$I:$I,'ATL GA Inventory'!$B77,'ATL RAW'!$L:$L,'ATL GA Inventory'!GL$3)+SUMIFS('ATL CR'!$J:$J,'ATL CR'!$I:$I,'ATL GA Inventory'!$B77,'ATL CR'!$L:$L,'ATL GA Inventory'!GL$3)</f>
        <v>0</v>
      </c>
      <c r="GM77" s="16">
        <f>SUMIFS('ATL RAW'!$J:$J,'ATL RAW'!$I:$I,'ATL GA Inventory'!$B77,'ATL RAW'!$L:$L,'ATL GA Inventory'!GM$3)+SUMIFS('ATL CR'!$J:$J,'ATL CR'!$I:$I,'ATL GA Inventory'!$B77,'ATL CR'!$L:$L,'ATL GA Inventory'!GM$3)</f>
        <v>0</v>
      </c>
      <c r="GN77" s="16">
        <f>SUMIFS('ATL RAW'!$J:$J,'ATL RAW'!$I:$I,'ATL GA Inventory'!$B77,'ATL RAW'!$L:$L,'ATL GA Inventory'!GN$3)+SUMIFS('ATL CR'!$J:$J,'ATL CR'!$I:$I,'ATL GA Inventory'!$B77,'ATL CR'!$L:$L,'ATL GA Inventory'!GN$3)</f>
        <v>0</v>
      </c>
      <c r="GO77" s="16">
        <f>SUMIFS('ATL RAW'!$J:$J,'ATL RAW'!$I:$I,'ATL GA Inventory'!$B77,'ATL RAW'!$L:$L,'ATL GA Inventory'!GO$3)+SUMIFS('ATL CR'!$J:$J,'ATL CR'!$I:$I,'ATL GA Inventory'!$B77,'ATL CR'!$L:$L,'ATL GA Inventory'!GO$3)</f>
        <v>0</v>
      </c>
      <c r="GP77" s="16">
        <f>SUMIFS('ATL RAW'!$J:$J,'ATL RAW'!$I:$I,'ATL GA Inventory'!$B77,'ATL RAW'!$L:$L,'ATL GA Inventory'!GP$3)+SUMIFS('ATL CR'!$J:$J,'ATL CR'!$I:$I,'ATL GA Inventory'!$B77,'ATL CR'!$L:$L,'ATL GA Inventory'!GP$3)</f>
        <v>0</v>
      </c>
      <c r="GQ77" s="16">
        <f>SUMIFS('ATL RAW'!$J:$J,'ATL RAW'!$I:$I,'ATL GA Inventory'!$B77,'ATL RAW'!$L:$L,'ATL GA Inventory'!GQ$3)+SUMIFS('ATL CR'!$J:$J,'ATL CR'!$I:$I,'ATL GA Inventory'!$B77,'ATL CR'!$L:$L,'ATL GA Inventory'!GQ$3)</f>
        <v>0</v>
      </c>
      <c r="GR77" s="16">
        <f>SUMIFS('ATL RAW'!$J:$J,'ATL RAW'!$I:$I,'ATL GA Inventory'!$B77,'ATL RAW'!$L:$L,'ATL GA Inventory'!GR$3)+SUMIFS('ATL CR'!$J:$J,'ATL CR'!$I:$I,'ATL GA Inventory'!$B77,'ATL CR'!$L:$L,'ATL GA Inventory'!GR$3)</f>
        <v>0</v>
      </c>
      <c r="GS77" s="16">
        <f>SUMIFS('ATL RAW'!$J:$J,'ATL RAW'!$I:$I,'ATL GA Inventory'!$B77,'ATL RAW'!$L:$L,'ATL GA Inventory'!GS$3)+SUMIFS('ATL CR'!$J:$J,'ATL CR'!$I:$I,'ATL GA Inventory'!$B77,'ATL CR'!$L:$L,'ATL GA Inventory'!GS$3)</f>
        <v>0</v>
      </c>
      <c r="GT77" s="16">
        <f>SUMIFS('ATL RAW'!$J:$J,'ATL RAW'!$I:$I,'ATL GA Inventory'!$B77,'ATL RAW'!$L:$L,'ATL GA Inventory'!GT$3)+SUMIFS('ATL CR'!$J:$J,'ATL CR'!$I:$I,'ATL GA Inventory'!$B77,'ATL CR'!$L:$L,'ATL GA Inventory'!GT$3)</f>
        <v>0</v>
      </c>
      <c r="GU77" s="16">
        <f>SUMIFS('ATL RAW'!$J:$J,'ATL RAW'!$I:$I,'ATL GA Inventory'!$B77,'ATL RAW'!$L:$L,'ATL GA Inventory'!GU$3)+SUMIFS('ATL CR'!$J:$J,'ATL CR'!$I:$I,'ATL GA Inventory'!$B77,'ATL CR'!$L:$L,'ATL GA Inventory'!GU$3)</f>
        <v>0</v>
      </c>
      <c r="GV77" s="16">
        <f>SUMIFS('ATL RAW'!$J:$J,'ATL RAW'!$I:$I,'ATL GA Inventory'!$B77,'ATL RAW'!$L:$L,'ATL GA Inventory'!GV$3)+SUMIFS('ATL CR'!$J:$J,'ATL CR'!$I:$I,'ATL GA Inventory'!$B77,'ATL CR'!$L:$L,'ATL GA Inventory'!GV$3)</f>
        <v>0</v>
      </c>
      <c r="GW77" s="16">
        <f>SUMIFS('ATL RAW'!$J:$J,'ATL RAW'!$I:$I,'ATL GA Inventory'!$B77,'ATL RAW'!$L:$L,'ATL GA Inventory'!GW$3)+SUMIFS('ATL CR'!$J:$J,'ATL CR'!$I:$I,'ATL GA Inventory'!$B77,'ATL CR'!$L:$L,'ATL GA Inventory'!GW$3)</f>
        <v>0</v>
      </c>
      <c r="GX77" s="16">
        <f>SUMIFS('ATL RAW'!$J:$J,'ATL RAW'!$I:$I,'ATL GA Inventory'!$B77,'ATL RAW'!$L:$L,'ATL GA Inventory'!GX$3)+SUMIFS('ATL CR'!$J:$J,'ATL CR'!$I:$I,'ATL GA Inventory'!$B77,'ATL CR'!$L:$L,'ATL GA Inventory'!GX$3)</f>
        <v>0</v>
      </c>
      <c r="GY77" s="16">
        <f>SUMIFS('ATL RAW'!$J:$J,'ATL RAW'!$I:$I,'ATL GA Inventory'!$B77,'ATL RAW'!$L:$L,'ATL GA Inventory'!GY$3)+SUMIFS('ATL CR'!$J:$J,'ATL CR'!$I:$I,'ATL GA Inventory'!$B77,'ATL CR'!$L:$L,'ATL GA Inventory'!GY$3)</f>
        <v>0</v>
      </c>
    </row>
    <row r="78" spans="1:207">
      <c r="A78" s="15" t="s">
        <v>983</v>
      </c>
      <c r="B78" s="15">
        <f t="shared" si="12"/>
        <v>49303555</v>
      </c>
      <c r="C78" s="15" t="str">
        <f t="shared" si="12"/>
        <v>Q.PEAK DUO XL G10.3/BFG</v>
      </c>
      <c r="D78" s="14">
        <f t="shared" si="12"/>
        <v>475</v>
      </c>
      <c r="E78" s="13">
        <f>SUMIFS('ATL RAW'!$J:$J,'ATL RAW'!$I:$I,'ATL GA Inventory'!$B78,'ATL RAW'!$L:$L,'ATL GA Inventory'!E$3)+SUMIFS('ATL CR'!$J:$J,'ATL CR'!$I:$I,'ATL GA Inventory'!$B78,'ATL CR'!$L:$L,'ATL GA Inventory'!E$3)</f>
        <v>0</v>
      </c>
      <c r="F78" s="13">
        <f>SUMIFS('ATL RAW'!$J:$J,'ATL RAW'!$I:$I,'ATL GA Inventory'!$B78,'ATL RAW'!$L:$L,'ATL GA Inventory'!F$3)+SUMIFS('ATL CR'!$J:$J,'ATL CR'!$I:$I,'ATL GA Inventory'!$B78,'ATL CR'!$L:$L,'ATL GA Inventory'!F$3)</f>
        <v>0</v>
      </c>
      <c r="G78" s="13">
        <f>SUMIFS('ATL RAW'!$J:$J,'ATL RAW'!$I:$I,'ATL GA Inventory'!$B78,'ATL RAW'!$L:$L,'ATL GA Inventory'!G$3)+SUMIFS('ATL CR'!$J:$J,'ATL CR'!$I:$I,'ATL GA Inventory'!$B78,'ATL CR'!$L:$L,'ATL GA Inventory'!G$3)</f>
        <v>0</v>
      </c>
      <c r="H78" s="13">
        <f>SUMIFS('ATL RAW'!$J:$J,'ATL RAW'!$I:$I,'ATL GA Inventory'!$B78,'ATL RAW'!$L:$L,'ATL GA Inventory'!H$3)+SUMIFS('ATL CR'!$J:$J,'ATL CR'!$I:$I,'ATL GA Inventory'!$B78,'ATL CR'!$L:$L,'ATL GA Inventory'!H$3)</f>
        <v>0</v>
      </c>
      <c r="I78" s="13">
        <f>SUMIFS('ATL RAW'!$J:$J,'ATL RAW'!$I:$I,'ATL GA Inventory'!$B78,'ATL RAW'!$L:$L,'ATL GA Inventory'!I$3)+SUMIFS('ATL CR'!$J:$J,'ATL CR'!$I:$I,'ATL GA Inventory'!$B78,'ATL CR'!$L:$L,'ATL GA Inventory'!I$3)</f>
        <v>0</v>
      </c>
      <c r="J78" s="13">
        <f>SUMIFS('ATL RAW'!$J:$J,'ATL RAW'!$I:$I,'ATL GA Inventory'!$B78,'ATL RAW'!$L:$L,'ATL GA Inventory'!J$3)+SUMIFS('ATL CR'!$J:$J,'ATL CR'!$I:$I,'ATL GA Inventory'!$B78,'ATL CR'!$L:$L,'ATL GA Inventory'!J$3)</f>
        <v>0</v>
      </c>
      <c r="K78" s="13">
        <f>SUMIFS('ATL RAW'!$J:$J,'ATL RAW'!$I:$I,'ATL GA Inventory'!$B78,'ATL RAW'!$L:$L,'ATL GA Inventory'!K$3)+SUMIFS('ATL CR'!$J:$J,'ATL CR'!$I:$I,'ATL GA Inventory'!$B78,'ATL CR'!$L:$L,'ATL GA Inventory'!K$3)</f>
        <v>0</v>
      </c>
      <c r="L78" s="13">
        <f>SUMIFS('ATL RAW'!$J:$J,'ATL RAW'!$I:$I,'ATL GA Inventory'!$B78,'ATL RAW'!$L:$L,'ATL GA Inventory'!L$3)+SUMIFS('ATL CR'!$J:$J,'ATL CR'!$I:$I,'ATL GA Inventory'!$B78,'ATL CR'!$L:$L,'ATL GA Inventory'!L$3)</f>
        <v>0</v>
      </c>
      <c r="M78" s="13">
        <f>SUMIFS('ATL RAW'!$J:$J,'ATL RAW'!$I:$I,'ATL GA Inventory'!$B78,'ATL RAW'!$L:$L,'ATL GA Inventory'!M$3)+SUMIFS('ATL CR'!$J:$J,'ATL CR'!$I:$I,'ATL GA Inventory'!$B78,'ATL CR'!$L:$L,'ATL GA Inventory'!M$3)</f>
        <v>0</v>
      </c>
      <c r="N78" s="13">
        <f>SUMIFS('ATL RAW'!$J:$J,'ATL RAW'!$I:$I,'ATL GA Inventory'!$B78,'ATL RAW'!$L:$L,'ATL GA Inventory'!N$3)+SUMIFS('ATL CR'!$J:$J,'ATL CR'!$I:$I,'ATL GA Inventory'!$B78,'ATL CR'!$L:$L,'ATL GA Inventory'!N$3)</f>
        <v>0</v>
      </c>
      <c r="O78" s="13">
        <f>SUMIFS('ATL RAW'!$J:$J,'ATL RAW'!$I:$I,'ATL GA Inventory'!$B78,'ATL RAW'!$L:$L,'ATL GA Inventory'!O$3)+SUMIFS('ATL CR'!$J:$J,'ATL CR'!$I:$I,'ATL GA Inventory'!$B78,'ATL CR'!$L:$L,'ATL GA Inventory'!O$3)</f>
        <v>0</v>
      </c>
      <c r="P78" s="13">
        <f>SUMIFS('ATL RAW'!$J:$J,'ATL RAW'!$I:$I,'ATL GA Inventory'!$B78,'ATL RAW'!$L:$L,'ATL GA Inventory'!P$3)+SUMIFS('ATL CR'!$J:$J,'ATL CR'!$I:$I,'ATL GA Inventory'!$B78,'ATL CR'!$L:$L,'ATL GA Inventory'!P$3)</f>
        <v>0</v>
      </c>
      <c r="Q78" s="13">
        <f>SUMIFS('ATL RAW'!$J:$J,'ATL RAW'!$I:$I,'ATL GA Inventory'!$B78,'ATL RAW'!$L:$L,'ATL GA Inventory'!Q$3)+SUMIFS('ATL CR'!$J:$J,'ATL CR'!$I:$I,'ATL GA Inventory'!$B78,'ATL CR'!$L:$L,'ATL GA Inventory'!Q$3)</f>
        <v>0</v>
      </c>
      <c r="R78" s="13">
        <f>SUMIFS('ATL RAW'!$J:$J,'ATL RAW'!$I:$I,'ATL GA Inventory'!$B78,'ATL RAW'!$L:$L,'ATL GA Inventory'!R$3)+SUMIFS('ATL CR'!$J:$J,'ATL CR'!$I:$I,'ATL GA Inventory'!$B78,'ATL CR'!$L:$L,'ATL GA Inventory'!R$3)</f>
        <v>0</v>
      </c>
      <c r="S78" s="13">
        <f>SUMIFS('ATL RAW'!$J:$J,'ATL RAW'!$I:$I,'ATL GA Inventory'!$B78,'ATL RAW'!$L:$L,'ATL GA Inventory'!S$3)+SUMIFS('ATL CR'!$J:$J,'ATL CR'!$I:$I,'ATL GA Inventory'!$B78,'ATL CR'!$L:$L,'ATL GA Inventory'!S$3)</f>
        <v>0</v>
      </c>
      <c r="T78" s="13">
        <f>SUMIFS('ATL RAW'!$J:$J,'ATL RAW'!$I:$I,'ATL GA Inventory'!$B78,'ATL RAW'!$L:$L,'ATL GA Inventory'!T$3)+SUMIFS('ATL CR'!$J:$J,'ATL CR'!$I:$I,'ATL GA Inventory'!$B78,'ATL CR'!$L:$L,'ATL GA Inventory'!T$3)</f>
        <v>0</v>
      </c>
      <c r="U78" s="13">
        <f>SUMIFS('ATL RAW'!$J:$J,'ATL RAW'!$I:$I,'ATL GA Inventory'!$B78,'ATL RAW'!$L:$L,'ATL GA Inventory'!U$3)+SUMIFS('ATL CR'!$J:$J,'ATL CR'!$I:$I,'ATL GA Inventory'!$B78,'ATL CR'!$L:$L,'ATL GA Inventory'!U$3)</f>
        <v>0</v>
      </c>
      <c r="V78" s="13">
        <f>SUMIFS('ATL RAW'!$J:$J,'ATL RAW'!$I:$I,'ATL GA Inventory'!$B78,'ATL RAW'!$L:$L,'ATL GA Inventory'!V$3)+SUMIFS('ATL CR'!$J:$J,'ATL CR'!$I:$I,'ATL GA Inventory'!$B78,'ATL CR'!$L:$L,'ATL GA Inventory'!V$3)</f>
        <v>0</v>
      </c>
      <c r="W78" s="13">
        <f>SUMIFS('ATL RAW'!$J:$J,'ATL RAW'!$I:$I,'ATL GA Inventory'!$B78,'ATL RAW'!$L:$L,'ATL GA Inventory'!W$3)+SUMIFS('ATL CR'!$J:$J,'ATL CR'!$I:$I,'ATL GA Inventory'!$B78,'ATL CR'!$L:$L,'ATL GA Inventory'!W$3)</f>
        <v>0</v>
      </c>
      <c r="X78" s="13">
        <f>SUMIFS('ATL RAW'!$J:$J,'ATL RAW'!$I:$I,'ATL GA Inventory'!$B78,'ATL RAW'!$L:$L,'ATL GA Inventory'!X$3)+SUMIFS('ATL CR'!$J:$J,'ATL CR'!$I:$I,'ATL GA Inventory'!$B78,'ATL CR'!$L:$L,'ATL GA Inventory'!X$3)</f>
        <v>0</v>
      </c>
      <c r="Y78" s="13">
        <f>SUMIFS('ATL RAW'!$J:$J,'ATL RAW'!$I:$I,'ATL GA Inventory'!$B78,'ATL RAW'!$L:$L,'ATL GA Inventory'!Y$3)+SUMIFS('ATL CR'!$J:$J,'ATL CR'!$I:$I,'ATL GA Inventory'!$B78,'ATL CR'!$L:$L,'ATL GA Inventory'!Y$3)</f>
        <v>0</v>
      </c>
      <c r="Z78" s="13">
        <f>SUMIFS('ATL RAW'!$J:$J,'ATL RAW'!$I:$I,'ATL GA Inventory'!$B78,'ATL RAW'!$L:$L,'ATL GA Inventory'!Z$3)+SUMIFS('ATL CR'!$J:$J,'ATL CR'!$I:$I,'ATL GA Inventory'!$B78,'ATL CR'!$L:$L,'ATL GA Inventory'!Z$3)</f>
        <v>0</v>
      </c>
      <c r="AA78" s="13">
        <f>SUMIFS('ATL RAW'!$J:$J,'ATL RAW'!$I:$I,'ATL GA Inventory'!$B78,'ATL RAW'!$L:$L,'ATL GA Inventory'!AA$3)+SUMIFS('ATL CR'!$J:$J,'ATL CR'!$I:$I,'ATL GA Inventory'!$B78,'ATL CR'!$L:$L,'ATL GA Inventory'!AA$3)</f>
        <v>0</v>
      </c>
      <c r="AB78" s="13">
        <f>SUMIFS('ATL RAW'!$J:$J,'ATL RAW'!$I:$I,'ATL GA Inventory'!$B78,'ATL RAW'!$L:$L,'ATL GA Inventory'!AB$3)+SUMIFS('ATL CR'!$J:$J,'ATL CR'!$I:$I,'ATL GA Inventory'!$B78,'ATL CR'!$L:$L,'ATL GA Inventory'!AB$3)</f>
        <v>0</v>
      </c>
      <c r="AC78" s="13">
        <f>SUMIFS('ATL RAW'!$J:$J,'ATL RAW'!$I:$I,'ATL GA Inventory'!$B78,'ATL RAW'!$L:$L,'ATL GA Inventory'!AC$3)+SUMIFS('ATL CR'!$J:$J,'ATL CR'!$I:$I,'ATL GA Inventory'!$B78,'ATL CR'!$L:$L,'ATL GA Inventory'!AC$3)</f>
        <v>0</v>
      </c>
      <c r="AD78" s="13">
        <f>SUMIFS('ATL RAW'!$J:$J,'ATL RAW'!$I:$I,'ATL GA Inventory'!$B78,'ATL RAW'!$L:$L,'ATL GA Inventory'!AD$3)+SUMIFS('ATL CR'!$J:$J,'ATL CR'!$I:$I,'ATL GA Inventory'!$B78,'ATL CR'!$L:$L,'ATL GA Inventory'!AD$3)</f>
        <v>0</v>
      </c>
      <c r="AE78" s="13">
        <f>SUMIFS('ATL RAW'!$J:$J,'ATL RAW'!$I:$I,'ATL GA Inventory'!$B78,'ATL RAW'!$L:$L,'ATL GA Inventory'!AE$3)+SUMIFS('ATL CR'!$J:$J,'ATL CR'!$I:$I,'ATL GA Inventory'!$B78,'ATL CR'!$L:$L,'ATL GA Inventory'!AE$3)</f>
        <v>0</v>
      </c>
      <c r="AF78" s="13">
        <f>SUMIFS('ATL RAW'!$J:$J,'ATL RAW'!$I:$I,'ATL GA Inventory'!$B78,'ATL RAW'!$L:$L,'ATL GA Inventory'!AF$3)+SUMIFS('ATL CR'!$J:$J,'ATL CR'!$I:$I,'ATL GA Inventory'!$B78,'ATL CR'!$L:$L,'ATL GA Inventory'!AF$3)</f>
        <v>0</v>
      </c>
      <c r="AG78" s="13">
        <f>SUMIFS('ATL RAW'!$J:$J,'ATL RAW'!$I:$I,'ATL GA Inventory'!$B78,'ATL RAW'!$L:$L,'ATL GA Inventory'!AG$3)+SUMIFS('ATL CR'!$J:$J,'ATL CR'!$I:$I,'ATL GA Inventory'!$B78,'ATL CR'!$L:$L,'ATL GA Inventory'!AG$3)</f>
        <v>0</v>
      </c>
      <c r="AH78" s="13">
        <f>SUMIFS('ATL RAW'!$J:$J,'ATL RAW'!$I:$I,'ATL GA Inventory'!$B78,'ATL RAW'!$L:$L,'ATL GA Inventory'!AH$3)+SUMIFS('ATL CR'!$J:$J,'ATL CR'!$I:$I,'ATL GA Inventory'!$B78,'ATL CR'!$L:$L,'ATL GA Inventory'!AH$3)</f>
        <v>0</v>
      </c>
      <c r="AI78" s="13">
        <f>SUMIFS('ATL RAW'!$J:$J,'ATL RAW'!$I:$I,'ATL GA Inventory'!$B78,'ATL RAW'!$L:$L,'ATL GA Inventory'!AI$3)+SUMIFS('ATL CR'!$J:$J,'ATL CR'!$I:$I,'ATL GA Inventory'!$B78,'ATL CR'!$L:$L,'ATL GA Inventory'!AI$3)</f>
        <v>0</v>
      </c>
      <c r="AJ78" s="13">
        <f>SUMIFS('ATL RAW'!$J:$J,'ATL RAW'!$I:$I,'ATL GA Inventory'!$B78,'ATL RAW'!$L:$L,'ATL GA Inventory'!AJ$3)+SUMIFS('ATL CR'!$J:$J,'ATL CR'!$I:$I,'ATL GA Inventory'!$B78,'ATL CR'!$L:$L,'ATL GA Inventory'!AJ$3)</f>
        <v>0</v>
      </c>
      <c r="AK78" s="13">
        <f>SUMIFS('ATL RAW'!$J:$J,'ATL RAW'!$I:$I,'ATL GA Inventory'!$B78,'ATL RAW'!$L:$L,'ATL GA Inventory'!AK$3)+SUMIFS('ATL CR'!$J:$J,'ATL CR'!$I:$I,'ATL GA Inventory'!$B78,'ATL CR'!$L:$L,'ATL GA Inventory'!AK$3)</f>
        <v>0</v>
      </c>
      <c r="AL78" s="13">
        <f>SUMIFS('ATL RAW'!$J:$J,'ATL RAW'!$I:$I,'ATL GA Inventory'!$B78,'ATL RAW'!$L:$L,'ATL GA Inventory'!AL$3)+SUMIFS('ATL CR'!$J:$J,'ATL CR'!$I:$I,'ATL GA Inventory'!$B78,'ATL CR'!$L:$L,'ATL GA Inventory'!AL$3)</f>
        <v>0</v>
      </c>
      <c r="AM78" s="13">
        <f>SUMIFS('ATL RAW'!$J:$J,'ATL RAW'!$I:$I,'ATL GA Inventory'!$B78,'ATL RAW'!$L:$L,'ATL GA Inventory'!AM$3)+SUMIFS('ATL CR'!$J:$J,'ATL CR'!$I:$I,'ATL GA Inventory'!$B78,'ATL CR'!$L:$L,'ATL GA Inventory'!AM$3)</f>
        <v>0</v>
      </c>
      <c r="AN78" s="13">
        <f>SUMIFS('ATL RAW'!$J:$J,'ATL RAW'!$I:$I,'ATL GA Inventory'!$B78,'ATL RAW'!$L:$L,'ATL GA Inventory'!AN$3)+SUMIFS('ATL CR'!$J:$J,'ATL CR'!$I:$I,'ATL GA Inventory'!$B78,'ATL CR'!$L:$L,'ATL GA Inventory'!AN$3)</f>
        <v>0</v>
      </c>
      <c r="AO78" s="13">
        <f>SUMIFS('ATL RAW'!$J:$J,'ATL RAW'!$I:$I,'ATL GA Inventory'!$B78,'ATL RAW'!$L:$L,'ATL GA Inventory'!AO$3)+SUMIFS('ATL CR'!$J:$J,'ATL CR'!$I:$I,'ATL GA Inventory'!$B78,'ATL CR'!$L:$L,'ATL GA Inventory'!AO$3)</f>
        <v>0</v>
      </c>
      <c r="AP78" s="13">
        <f>SUMIFS('ATL RAW'!$J:$J,'ATL RAW'!$I:$I,'ATL GA Inventory'!$B78,'ATL RAW'!$L:$L,'ATL GA Inventory'!AP$3)+SUMIFS('ATL CR'!$J:$J,'ATL CR'!$I:$I,'ATL GA Inventory'!$B78,'ATL CR'!$L:$L,'ATL GA Inventory'!AP$3)</f>
        <v>0</v>
      </c>
      <c r="AQ78" s="13">
        <f>SUMIFS('ATL RAW'!$J:$J,'ATL RAW'!$I:$I,'ATL GA Inventory'!$B78,'ATL RAW'!$L:$L,'ATL GA Inventory'!AQ$3)+SUMIFS('ATL CR'!$J:$J,'ATL CR'!$I:$I,'ATL GA Inventory'!$B78,'ATL CR'!$L:$L,'ATL GA Inventory'!AQ$3)</f>
        <v>0</v>
      </c>
      <c r="AR78" s="13">
        <f>SUMIFS('ATL RAW'!$J:$J,'ATL RAW'!$I:$I,'ATL GA Inventory'!$B78,'ATL RAW'!$L:$L,'ATL GA Inventory'!AR$3)+SUMIFS('ATL CR'!$J:$J,'ATL CR'!$I:$I,'ATL GA Inventory'!$B78,'ATL CR'!$L:$L,'ATL GA Inventory'!AR$3)</f>
        <v>0</v>
      </c>
      <c r="AS78" s="13">
        <f>SUMIFS('ATL RAW'!$J:$J,'ATL RAW'!$I:$I,'ATL GA Inventory'!$B78,'ATL RAW'!$L:$L,'ATL GA Inventory'!AS$3)+SUMIFS('ATL CR'!$J:$J,'ATL CR'!$I:$I,'ATL GA Inventory'!$B78,'ATL CR'!$L:$L,'ATL GA Inventory'!AS$3)</f>
        <v>0</v>
      </c>
      <c r="AT78" s="13">
        <f>SUMIFS('ATL RAW'!$J:$J,'ATL RAW'!$I:$I,'ATL GA Inventory'!$B78,'ATL RAW'!$L:$L,'ATL GA Inventory'!AT$3)+SUMIFS('ATL CR'!$J:$J,'ATL CR'!$I:$I,'ATL GA Inventory'!$B78,'ATL CR'!$L:$L,'ATL GA Inventory'!AT$3)</f>
        <v>0</v>
      </c>
      <c r="AU78" s="13">
        <f>SUMIFS('ATL RAW'!$J:$J,'ATL RAW'!$I:$I,'ATL GA Inventory'!$B78,'ATL RAW'!$L:$L,'ATL GA Inventory'!AU$3)+SUMIFS('ATL CR'!$J:$J,'ATL CR'!$I:$I,'ATL GA Inventory'!$B78,'ATL CR'!$L:$L,'ATL GA Inventory'!AU$3)</f>
        <v>0</v>
      </c>
      <c r="AV78" s="13">
        <f>SUMIFS('ATL RAW'!$J:$J,'ATL RAW'!$I:$I,'ATL GA Inventory'!$B78,'ATL RAW'!$L:$L,'ATL GA Inventory'!AV$3)+SUMIFS('ATL CR'!$J:$J,'ATL CR'!$I:$I,'ATL GA Inventory'!$B78,'ATL CR'!$L:$L,'ATL GA Inventory'!AV$3)</f>
        <v>0</v>
      </c>
      <c r="AW78" s="13">
        <f>SUMIFS('ATL RAW'!$J:$J,'ATL RAW'!$I:$I,'ATL GA Inventory'!$B78,'ATL RAW'!$L:$L,'ATL GA Inventory'!AW$3)+SUMIFS('ATL CR'!$J:$J,'ATL CR'!$I:$I,'ATL GA Inventory'!$B78,'ATL CR'!$L:$L,'ATL GA Inventory'!AW$3)</f>
        <v>0</v>
      </c>
      <c r="AX78" s="13">
        <f>SUMIFS('ATL RAW'!$J:$J,'ATL RAW'!$I:$I,'ATL GA Inventory'!$B78,'ATL RAW'!$L:$L,'ATL GA Inventory'!AX$3)+SUMIFS('ATL CR'!$J:$J,'ATL CR'!$I:$I,'ATL GA Inventory'!$B78,'ATL CR'!$L:$L,'ATL GA Inventory'!AX$3)</f>
        <v>0</v>
      </c>
      <c r="AY78" s="13">
        <f>SUMIFS('ATL RAW'!$J:$J,'ATL RAW'!$I:$I,'ATL GA Inventory'!$B78,'ATL RAW'!$L:$L,'ATL GA Inventory'!AY$3)+SUMIFS('ATL CR'!$J:$J,'ATL CR'!$I:$I,'ATL GA Inventory'!$B78,'ATL CR'!$L:$L,'ATL GA Inventory'!AY$3)</f>
        <v>0</v>
      </c>
      <c r="AZ78" s="13">
        <f>SUMIFS('ATL RAW'!$J:$J,'ATL RAW'!$I:$I,'ATL GA Inventory'!$B78,'ATL RAW'!$L:$L,'ATL GA Inventory'!AZ$3)+SUMIFS('ATL CR'!$J:$J,'ATL CR'!$I:$I,'ATL GA Inventory'!$B78,'ATL CR'!$L:$L,'ATL GA Inventory'!AZ$3)</f>
        <v>0</v>
      </c>
      <c r="BA78" s="13">
        <f>SUMIFS('ATL RAW'!$J:$J,'ATL RAW'!$I:$I,'ATL GA Inventory'!$B78,'ATL RAW'!$L:$L,'ATL GA Inventory'!BA$3)+SUMIFS('ATL CR'!$J:$J,'ATL CR'!$I:$I,'ATL GA Inventory'!$B78,'ATL CR'!$L:$L,'ATL GA Inventory'!BA$3)</f>
        <v>0</v>
      </c>
      <c r="BB78" s="13">
        <f>SUMIFS('ATL RAW'!$J:$J,'ATL RAW'!$I:$I,'ATL GA Inventory'!$B78,'ATL RAW'!$L:$L,'ATL GA Inventory'!BB$3)+SUMIFS('ATL CR'!$J:$J,'ATL CR'!$I:$I,'ATL GA Inventory'!$B78,'ATL CR'!$L:$L,'ATL GA Inventory'!BB$3)</f>
        <v>0</v>
      </c>
      <c r="BC78" s="13">
        <f>SUMIFS('ATL RAW'!$J:$J,'ATL RAW'!$I:$I,'ATL GA Inventory'!$B78,'ATL RAW'!$L:$L,'ATL GA Inventory'!BC$3)+SUMIFS('ATL CR'!$J:$J,'ATL CR'!$I:$I,'ATL GA Inventory'!$B78,'ATL CR'!$L:$L,'ATL GA Inventory'!BC$3)</f>
        <v>0</v>
      </c>
      <c r="BD78" s="13">
        <f>SUMIFS('ATL RAW'!$J:$J,'ATL RAW'!$I:$I,'ATL GA Inventory'!$B78,'ATL RAW'!$L:$L,'ATL GA Inventory'!BD$3)+SUMIFS('ATL CR'!$J:$J,'ATL CR'!$I:$I,'ATL GA Inventory'!$B78,'ATL CR'!$L:$L,'ATL GA Inventory'!BD$3)</f>
        <v>0</v>
      </c>
      <c r="BE78" s="13">
        <f>SUMIFS('ATL RAW'!$J:$J,'ATL RAW'!$I:$I,'ATL GA Inventory'!$B78,'ATL RAW'!$L:$L,'ATL GA Inventory'!BE$3)+SUMIFS('ATL CR'!$J:$J,'ATL CR'!$I:$I,'ATL GA Inventory'!$B78,'ATL CR'!$L:$L,'ATL GA Inventory'!BE$3)</f>
        <v>0</v>
      </c>
      <c r="BF78" s="13">
        <f>SUMIFS('ATL RAW'!$J:$J,'ATL RAW'!$I:$I,'ATL GA Inventory'!$B78,'ATL RAW'!$L:$L,'ATL GA Inventory'!BF$3)+SUMIFS('ATL CR'!$J:$J,'ATL CR'!$I:$I,'ATL GA Inventory'!$B78,'ATL CR'!$L:$L,'ATL GA Inventory'!BF$3)</f>
        <v>0</v>
      </c>
      <c r="BG78" s="13">
        <f>SUMIFS('ATL RAW'!$J:$J,'ATL RAW'!$I:$I,'ATL GA Inventory'!$B78,'ATL RAW'!$L:$L,'ATL GA Inventory'!BG$3)+SUMIFS('ATL CR'!$J:$J,'ATL CR'!$I:$I,'ATL GA Inventory'!$B78,'ATL CR'!$L:$L,'ATL GA Inventory'!BG$3)</f>
        <v>0</v>
      </c>
      <c r="BH78" s="13">
        <f>SUMIFS('ATL RAW'!$J:$J,'ATL RAW'!$I:$I,'ATL GA Inventory'!$B78,'ATL RAW'!$L:$L,'ATL GA Inventory'!BH$3)+SUMIFS('ATL CR'!$J:$J,'ATL CR'!$I:$I,'ATL GA Inventory'!$B78,'ATL CR'!$L:$L,'ATL GA Inventory'!BH$3)</f>
        <v>0</v>
      </c>
      <c r="BI78" s="13">
        <f>SUMIFS('ATL RAW'!$J:$J,'ATL RAW'!$I:$I,'ATL GA Inventory'!$B78,'ATL RAW'!$L:$L,'ATL GA Inventory'!BI$3)+SUMIFS('ATL CR'!$J:$J,'ATL CR'!$I:$I,'ATL GA Inventory'!$B78,'ATL CR'!$L:$L,'ATL GA Inventory'!BI$3)</f>
        <v>0</v>
      </c>
      <c r="BJ78" s="13">
        <f>SUMIFS('ATL RAW'!$J:$J,'ATL RAW'!$I:$I,'ATL GA Inventory'!$B78,'ATL RAW'!$L:$L,'ATL GA Inventory'!BJ$3)+SUMIFS('ATL CR'!$J:$J,'ATL CR'!$I:$I,'ATL GA Inventory'!$B78,'ATL CR'!$L:$L,'ATL GA Inventory'!BJ$3)</f>
        <v>0</v>
      </c>
      <c r="BK78" s="13">
        <f>SUMIFS('ATL RAW'!$J:$J,'ATL RAW'!$I:$I,'ATL GA Inventory'!$B78,'ATL RAW'!$L:$L,'ATL GA Inventory'!BK$3)+SUMIFS('ATL CR'!$J:$J,'ATL CR'!$I:$I,'ATL GA Inventory'!$B78,'ATL CR'!$L:$L,'ATL GA Inventory'!BK$3)</f>
        <v>0</v>
      </c>
      <c r="BL78" s="13">
        <f>SUMIFS('ATL RAW'!$J:$J,'ATL RAW'!$I:$I,'ATL GA Inventory'!$B78,'ATL RAW'!$L:$L,'ATL GA Inventory'!BL$3)+SUMIFS('ATL CR'!$J:$J,'ATL CR'!$I:$I,'ATL GA Inventory'!$B78,'ATL CR'!$L:$L,'ATL GA Inventory'!BL$3)</f>
        <v>0</v>
      </c>
      <c r="BM78" s="13">
        <f>SUMIFS('ATL RAW'!$J:$J,'ATL RAW'!$I:$I,'ATL GA Inventory'!$B78,'ATL RAW'!$L:$L,'ATL GA Inventory'!BM$3)+SUMIFS('ATL CR'!$J:$J,'ATL CR'!$I:$I,'ATL GA Inventory'!$B78,'ATL CR'!$L:$L,'ATL GA Inventory'!BM$3)</f>
        <v>0</v>
      </c>
      <c r="BN78" s="13">
        <f>SUMIFS('ATL RAW'!$J:$J,'ATL RAW'!$I:$I,'ATL GA Inventory'!$B78,'ATL RAW'!$L:$L,'ATL GA Inventory'!BN$3)+SUMIFS('ATL CR'!$J:$J,'ATL CR'!$I:$I,'ATL GA Inventory'!$B78,'ATL CR'!$L:$L,'ATL GA Inventory'!BN$3)</f>
        <v>0</v>
      </c>
      <c r="BO78" s="13">
        <f>SUMIFS('ATL RAW'!$J:$J,'ATL RAW'!$I:$I,'ATL GA Inventory'!$B78,'ATL RAW'!$L:$L,'ATL GA Inventory'!BO$3)+SUMIFS('ATL CR'!$J:$J,'ATL CR'!$I:$I,'ATL GA Inventory'!$B78,'ATL CR'!$L:$L,'ATL GA Inventory'!BO$3)</f>
        <v>0</v>
      </c>
      <c r="BP78" s="13">
        <f>SUMIFS('ATL RAW'!$J:$J,'ATL RAW'!$I:$I,'ATL GA Inventory'!$B78,'ATL RAW'!$L:$L,'ATL GA Inventory'!BP$3)+SUMIFS('ATL CR'!$J:$J,'ATL CR'!$I:$I,'ATL GA Inventory'!$B78,'ATL CR'!$L:$L,'ATL GA Inventory'!BP$3)</f>
        <v>0</v>
      </c>
      <c r="BQ78" s="13">
        <f>SUMIFS('ATL RAW'!$J:$J,'ATL RAW'!$I:$I,'ATL GA Inventory'!$B78,'ATL RAW'!$L:$L,'ATL GA Inventory'!BQ$3)+SUMIFS('ATL CR'!$J:$J,'ATL CR'!$I:$I,'ATL GA Inventory'!$B78,'ATL CR'!$L:$L,'ATL GA Inventory'!BQ$3)</f>
        <v>1276</v>
      </c>
      <c r="BR78" s="13">
        <f>SUMIFS('ATL RAW'!$J:$J,'ATL RAW'!$I:$I,'ATL GA Inventory'!$B78,'ATL RAW'!$L:$L,'ATL GA Inventory'!BR$3)+SUMIFS('ATL CR'!$J:$J,'ATL CR'!$I:$I,'ATL GA Inventory'!$B78,'ATL CR'!$L:$L,'ATL GA Inventory'!BR$3)</f>
        <v>0</v>
      </c>
      <c r="BS78" s="13">
        <f>SUMIFS('ATL RAW'!$J:$J,'ATL RAW'!$I:$I,'ATL GA Inventory'!$B78,'ATL RAW'!$L:$L,'ATL GA Inventory'!BS$3)+SUMIFS('ATL CR'!$J:$J,'ATL CR'!$I:$I,'ATL GA Inventory'!$B78,'ATL CR'!$L:$L,'ATL GA Inventory'!BS$3)</f>
        <v>0</v>
      </c>
      <c r="BT78" s="13">
        <f>SUMIFS('ATL RAW'!$J:$J,'ATL RAW'!$I:$I,'ATL GA Inventory'!$B78,'ATL RAW'!$L:$L,'ATL GA Inventory'!BT$3)+SUMIFS('ATL CR'!$J:$J,'ATL CR'!$I:$I,'ATL GA Inventory'!$B78,'ATL CR'!$L:$L,'ATL GA Inventory'!BT$3)</f>
        <v>0</v>
      </c>
      <c r="BU78" s="13">
        <f>SUMIFS('ATL RAW'!$J:$J,'ATL RAW'!$I:$I,'ATL GA Inventory'!$B78,'ATL RAW'!$L:$L,'ATL GA Inventory'!BU$3)+SUMIFS('ATL CR'!$J:$J,'ATL CR'!$I:$I,'ATL GA Inventory'!$B78,'ATL CR'!$L:$L,'ATL GA Inventory'!BU$3)</f>
        <v>0</v>
      </c>
      <c r="BV78" s="13">
        <f>SUMIFS('ATL RAW'!$J:$J,'ATL RAW'!$I:$I,'ATL GA Inventory'!$B78,'ATL RAW'!$L:$L,'ATL GA Inventory'!BV$3)+SUMIFS('ATL CR'!$J:$J,'ATL CR'!$I:$I,'ATL GA Inventory'!$B78,'ATL CR'!$L:$L,'ATL GA Inventory'!BV$3)</f>
        <v>0</v>
      </c>
      <c r="BW78" s="13">
        <f>SUMIFS('ATL RAW'!$J:$J,'ATL RAW'!$I:$I,'ATL GA Inventory'!$B78,'ATL RAW'!$L:$L,'ATL GA Inventory'!BW$3)+SUMIFS('ATL CR'!$J:$J,'ATL CR'!$I:$I,'ATL GA Inventory'!$B78,'ATL CR'!$L:$L,'ATL GA Inventory'!BW$3)</f>
        <v>0</v>
      </c>
      <c r="BX78" s="13">
        <f>SUMIFS('ATL RAW'!$J:$J,'ATL RAW'!$I:$I,'ATL GA Inventory'!$B78,'ATL RAW'!$L:$L,'ATL GA Inventory'!BX$3)+SUMIFS('ATL CR'!$J:$J,'ATL CR'!$I:$I,'ATL GA Inventory'!$B78,'ATL CR'!$L:$L,'ATL GA Inventory'!BX$3)</f>
        <v>0</v>
      </c>
      <c r="BY78" s="13">
        <f>SUMIFS('ATL RAW'!$J:$J,'ATL RAW'!$I:$I,'ATL GA Inventory'!$B78,'ATL RAW'!$L:$L,'ATL GA Inventory'!BY$3)+SUMIFS('ATL CR'!$J:$J,'ATL CR'!$I:$I,'ATL GA Inventory'!$B78,'ATL CR'!$L:$L,'ATL GA Inventory'!BY$3)</f>
        <v>0</v>
      </c>
      <c r="BZ78" s="13">
        <f>SUMIFS('ATL RAW'!$J:$J,'ATL RAW'!$I:$I,'ATL GA Inventory'!$B78,'ATL RAW'!$L:$L,'ATL GA Inventory'!BZ$3)+SUMIFS('ATL CR'!$J:$J,'ATL CR'!$I:$I,'ATL GA Inventory'!$B78,'ATL CR'!$L:$L,'ATL GA Inventory'!BZ$3)</f>
        <v>0</v>
      </c>
      <c r="CA78" s="13">
        <f>SUMIFS('ATL RAW'!$J:$J,'ATL RAW'!$I:$I,'ATL GA Inventory'!$B78,'ATL RAW'!$L:$L,'ATL GA Inventory'!CA$3)+SUMIFS('ATL CR'!$J:$J,'ATL CR'!$I:$I,'ATL GA Inventory'!$B78,'ATL CR'!$L:$L,'ATL GA Inventory'!CA$3)</f>
        <v>0</v>
      </c>
      <c r="CB78" s="13">
        <f>SUMIFS('ATL RAW'!$J:$J,'ATL RAW'!$I:$I,'ATL GA Inventory'!$B78,'ATL RAW'!$L:$L,'ATL GA Inventory'!CB$3)+SUMIFS('ATL CR'!$J:$J,'ATL CR'!$I:$I,'ATL GA Inventory'!$B78,'ATL CR'!$L:$L,'ATL GA Inventory'!CB$3)</f>
        <v>0</v>
      </c>
      <c r="CC78" s="13">
        <f>SUMIFS('ATL RAW'!$J:$J,'ATL RAW'!$I:$I,'ATL GA Inventory'!$B78,'ATL RAW'!$L:$L,'ATL GA Inventory'!CC$3)+SUMIFS('ATL CR'!$J:$J,'ATL CR'!$I:$I,'ATL GA Inventory'!$B78,'ATL CR'!$L:$L,'ATL GA Inventory'!CC$3)</f>
        <v>0</v>
      </c>
      <c r="CD78" s="13">
        <f>SUMIFS('ATL RAW'!$J:$J,'ATL RAW'!$I:$I,'ATL GA Inventory'!$B78,'ATL RAW'!$L:$L,'ATL GA Inventory'!CD$3)+SUMIFS('ATL CR'!$J:$J,'ATL CR'!$I:$I,'ATL GA Inventory'!$B78,'ATL CR'!$L:$L,'ATL GA Inventory'!CD$3)</f>
        <v>0</v>
      </c>
      <c r="CE78" s="13">
        <f>SUMIFS('ATL RAW'!$J:$J,'ATL RAW'!$I:$I,'ATL GA Inventory'!$B78,'ATL RAW'!$L:$L,'ATL GA Inventory'!CE$3)+SUMIFS('ATL CR'!$J:$J,'ATL CR'!$I:$I,'ATL GA Inventory'!$B78,'ATL CR'!$L:$L,'ATL GA Inventory'!CE$3)</f>
        <v>0</v>
      </c>
      <c r="CF78" s="13">
        <f>SUMIFS('ATL RAW'!$J:$J,'ATL RAW'!$I:$I,'ATL GA Inventory'!$B78,'ATL RAW'!$L:$L,'ATL GA Inventory'!CF$3)+SUMIFS('ATL CR'!$J:$J,'ATL CR'!$I:$I,'ATL GA Inventory'!$B78,'ATL CR'!$L:$L,'ATL GA Inventory'!CF$3)</f>
        <v>0</v>
      </c>
      <c r="CG78" s="13">
        <f>SUMIFS('ATL RAW'!$J:$J,'ATL RAW'!$I:$I,'ATL GA Inventory'!$B78,'ATL RAW'!$L:$L,'ATL GA Inventory'!CG$3)+SUMIFS('ATL CR'!$J:$J,'ATL CR'!$I:$I,'ATL GA Inventory'!$B78,'ATL CR'!$L:$L,'ATL GA Inventory'!CG$3)</f>
        <v>0</v>
      </c>
      <c r="CH78" s="13">
        <f>SUMIFS('ATL RAW'!$J:$J,'ATL RAW'!$I:$I,'ATL GA Inventory'!$B78,'ATL RAW'!$L:$L,'ATL GA Inventory'!CH$3)+SUMIFS('ATL CR'!$J:$J,'ATL CR'!$I:$I,'ATL GA Inventory'!$B78,'ATL CR'!$L:$L,'ATL GA Inventory'!CH$3)</f>
        <v>0</v>
      </c>
      <c r="CI78" s="13">
        <f>SUMIFS('ATL RAW'!$J:$J,'ATL RAW'!$I:$I,'ATL GA Inventory'!$B78,'ATL RAW'!$L:$L,'ATL GA Inventory'!CI$3)+SUMIFS('ATL CR'!$J:$J,'ATL CR'!$I:$I,'ATL GA Inventory'!$B78,'ATL CR'!$L:$L,'ATL GA Inventory'!CI$3)</f>
        <v>0</v>
      </c>
      <c r="CJ78" s="13">
        <f>SUMIFS('ATL RAW'!$J:$J,'ATL RAW'!$I:$I,'ATL GA Inventory'!$B78,'ATL RAW'!$L:$L,'ATL GA Inventory'!CJ$3)+SUMIFS('ATL CR'!$J:$J,'ATL CR'!$I:$I,'ATL GA Inventory'!$B78,'ATL CR'!$L:$L,'ATL GA Inventory'!CJ$3)</f>
        <v>0</v>
      </c>
      <c r="CK78" s="13">
        <f>SUMIFS('ATL RAW'!$J:$J,'ATL RAW'!$I:$I,'ATL GA Inventory'!$B78,'ATL RAW'!$L:$L,'ATL GA Inventory'!CK$3)+SUMIFS('ATL CR'!$J:$J,'ATL CR'!$I:$I,'ATL GA Inventory'!$B78,'ATL CR'!$L:$L,'ATL GA Inventory'!CK$3)</f>
        <v>0</v>
      </c>
      <c r="CL78" s="13">
        <f>SUMIFS('ATL RAW'!$J:$J,'ATL RAW'!$I:$I,'ATL GA Inventory'!$B78,'ATL RAW'!$L:$L,'ATL GA Inventory'!CL$3)+SUMIFS('ATL CR'!$J:$J,'ATL CR'!$I:$I,'ATL GA Inventory'!$B78,'ATL CR'!$L:$L,'ATL GA Inventory'!CL$3)</f>
        <v>0</v>
      </c>
      <c r="CM78" s="13">
        <f>SUMIFS('ATL RAW'!$J:$J,'ATL RAW'!$I:$I,'ATL GA Inventory'!$B78,'ATL RAW'!$L:$L,'ATL GA Inventory'!CM$3)+SUMIFS('ATL CR'!$J:$J,'ATL CR'!$I:$I,'ATL GA Inventory'!$B78,'ATL CR'!$L:$L,'ATL GA Inventory'!CM$3)</f>
        <v>0</v>
      </c>
      <c r="CN78" s="13">
        <f>SUMIFS('ATL RAW'!$J:$J,'ATL RAW'!$I:$I,'ATL GA Inventory'!$B78,'ATL RAW'!$L:$L,'ATL GA Inventory'!CN$3)+SUMIFS('ATL CR'!$J:$J,'ATL CR'!$I:$I,'ATL GA Inventory'!$B78,'ATL CR'!$L:$L,'ATL GA Inventory'!CN$3)</f>
        <v>0</v>
      </c>
      <c r="CO78" s="13">
        <f>SUMIFS('ATL RAW'!$J:$J,'ATL RAW'!$I:$I,'ATL GA Inventory'!$B78,'ATL RAW'!$L:$L,'ATL GA Inventory'!CO$3)+SUMIFS('ATL CR'!$J:$J,'ATL CR'!$I:$I,'ATL GA Inventory'!$B78,'ATL CR'!$L:$L,'ATL GA Inventory'!CO$3)</f>
        <v>0</v>
      </c>
      <c r="CP78" s="13">
        <f>SUMIFS('ATL RAW'!$J:$J,'ATL RAW'!$I:$I,'ATL GA Inventory'!$B78,'ATL RAW'!$L:$L,'ATL GA Inventory'!CP$3)+SUMIFS('ATL CR'!$J:$J,'ATL CR'!$I:$I,'ATL GA Inventory'!$B78,'ATL CR'!$L:$L,'ATL GA Inventory'!CP$3)</f>
        <v>0</v>
      </c>
      <c r="CQ78" s="13">
        <f>SUMIFS('ATL RAW'!$J:$J,'ATL RAW'!$I:$I,'ATL GA Inventory'!$B78,'ATL RAW'!$L:$L,'ATL GA Inventory'!CQ$3)+SUMIFS('ATL CR'!$J:$J,'ATL CR'!$I:$I,'ATL GA Inventory'!$B78,'ATL CR'!$L:$L,'ATL GA Inventory'!CQ$3)</f>
        <v>0</v>
      </c>
      <c r="CR78" s="13">
        <f>SUMIFS('ATL RAW'!$J:$J,'ATL RAW'!$I:$I,'ATL GA Inventory'!$B78,'ATL RAW'!$L:$L,'ATL GA Inventory'!CR$3)+SUMIFS('ATL CR'!$J:$J,'ATL CR'!$I:$I,'ATL GA Inventory'!$B78,'ATL CR'!$L:$L,'ATL GA Inventory'!CR$3)</f>
        <v>0</v>
      </c>
      <c r="CS78" s="13">
        <f>SUMIFS('ATL RAW'!$J:$J,'ATL RAW'!$I:$I,'ATL GA Inventory'!$B78,'ATL RAW'!$L:$L,'ATL GA Inventory'!CS$3)+SUMIFS('ATL CR'!$J:$J,'ATL CR'!$I:$I,'ATL GA Inventory'!$B78,'ATL CR'!$L:$L,'ATL GA Inventory'!CS$3)</f>
        <v>0</v>
      </c>
      <c r="CT78" s="13">
        <f>SUMIFS('ATL RAW'!$J:$J,'ATL RAW'!$I:$I,'ATL GA Inventory'!$B78,'ATL RAW'!$L:$L,'ATL GA Inventory'!CT$3)+SUMIFS('ATL CR'!$J:$J,'ATL CR'!$I:$I,'ATL GA Inventory'!$B78,'ATL CR'!$L:$L,'ATL GA Inventory'!CT$3)</f>
        <v>0</v>
      </c>
      <c r="CU78" s="13">
        <f>SUMIFS('ATL RAW'!$J:$J,'ATL RAW'!$I:$I,'ATL GA Inventory'!$B78,'ATL RAW'!$L:$L,'ATL GA Inventory'!CU$3)+SUMIFS('ATL CR'!$J:$J,'ATL CR'!$I:$I,'ATL GA Inventory'!$B78,'ATL CR'!$L:$L,'ATL GA Inventory'!CU$3)</f>
        <v>0</v>
      </c>
      <c r="CV78" s="13">
        <f>SUMIFS('ATL RAW'!$J:$J,'ATL RAW'!$I:$I,'ATL GA Inventory'!$B78,'ATL RAW'!$L:$L,'ATL GA Inventory'!CV$3)+SUMIFS('ATL CR'!$J:$J,'ATL CR'!$I:$I,'ATL GA Inventory'!$B78,'ATL CR'!$L:$L,'ATL GA Inventory'!CV$3)</f>
        <v>0</v>
      </c>
      <c r="CW78" s="13">
        <f>SUMIFS('ATL RAW'!$J:$J,'ATL RAW'!$I:$I,'ATL GA Inventory'!$B78,'ATL RAW'!$L:$L,'ATL GA Inventory'!CW$3)+SUMIFS('ATL CR'!$J:$J,'ATL CR'!$I:$I,'ATL GA Inventory'!$B78,'ATL CR'!$L:$L,'ATL GA Inventory'!CW$3)</f>
        <v>0</v>
      </c>
      <c r="CX78" s="13">
        <f>SUMIFS('ATL RAW'!$J:$J,'ATL RAW'!$I:$I,'ATL GA Inventory'!$B78,'ATL RAW'!$L:$L,'ATL GA Inventory'!CX$3)+SUMIFS('ATL CR'!$J:$J,'ATL CR'!$I:$I,'ATL GA Inventory'!$B78,'ATL CR'!$L:$L,'ATL GA Inventory'!CX$3)</f>
        <v>0</v>
      </c>
      <c r="CY78" s="13">
        <f>SUMIFS('ATL RAW'!$J:$J,'ATL RAW'!$I:$I,'ATL GA Inventory'!$B78,'ATL RAW'!$L:$L,'ATL GA Inventory'!CY$3)+SUMIFS('ATL CR'!$J:$J,'ATL CR'!$I:$I,'ATL GA Inventory'!$B78,'ATL CR'!$L:$L,'ATL GA Inventory'!CY$3)</f>
        <v>0</v>
      </c>
      <c r="CZ78" s="13">
        <f>SUMIFS('ATL RAW'!$J:$J,'ATL RAW'!$I:$I,'ATL GA Inventory'!$B78,'ATL RAW'!$L:$L,'ATL GA Inventory'!CZ$3)+SUMIFS('ATL CR'!$J:$J,'ATL CR'!$I:$I,'ATL GA Inventory'!$B78,'ATL CR'!$L:$L,'ATL GA Inventory'!CZ$3)</f>
        <v>0</v>
      </c>
      <c r="DA78" s="13">
        <f>SUMIFS('ATL RAW'!$J:$J,'ATL RAW'!$I:$I,'ATL GA Inventory'!$B78,'ATL RAW'!$L:$L,'ATL GA Inventory'!DA$3)+SUMIFS('ATL CR'!$J:$J,'ATL CR'!$I:$I,'ATL GA Inventory'!$B78,'ATL CR'!$L:$L,'ATL GA Inventory'!DA$3)</f>
        <v>0</v>
      </c>
      <c r="DB78" s="13">
        <f>SUMIFS('ATL RAW'!$J:$J,'ATL RAW'!$I:$I,'ATL GA Inventory'!$B78,'ATL RAW'!$L:$L,'ATL GA Inventory'!DB$3)+SUMIFS('ATL CR'!$J:$J,'ATL CR'!$I:$I,'ATL GA Inventory'!$B78,'ATL CR'!$L:$L,'ATL GA Inventory'!DB$3)</f>
        <v>0</v>
      </c>
      <c r="DC78" s="13">
        <f>SUMIFS('ATL RAW'!$J:$J,'ATL RAW'!$I:$I,'ATL GA Inventory'!$B78,'ATL RAW'!$L:$L,'ATL GA Inventory'!DC$3)+SUMIFS('ATL CR'!$J:$J,'ATL CR'!$I:$I,'ATL GA Inventory'!$B78,'ATL CR'!$L:$L,'ATL GA Inventory'!DC$3)</f>
        <v>0</v>
      </c>
      <c r="DD78" s="13">
        <f>SUMIFS('ATL RAW'!$J:$J,'ATL RAW'!$I:$I,'ATL GA Inventory'!$B78,'ATL RAW'!$L:$L,'ATL GA Inventory'!DD$3)+SUMIFS('ATL CR'!$J:$J,'ATL CR'!$I:$I,'ATL GA Inventory'!$B78,'ATL CR'!$L:$L,'ATL GA Inventory'!DD$3)</f>
        <v>0</v>
      </c>
      <c r="DE78" s="13">
        <f>SUMIFS('ATL RAW'!$J:$J,'ATL RAW'!$I:$I,'ATL GA Inventory'!$B78,'ATL RAW'!$L:$L,'ATL GA Inventory'!DE$3)+SUMIFS('ATL CR'!$J:$J,'ATL CR'!$I:$I,'ATL GA Inventory'!$B78,'ATL CR'!$L:$L,'ATL GA Inventory'!DE$3)</f>
        <v>0</v>
      </c>
      <c r="DF78" s="13">
        <f>SUMIFS('ATL RAW'!$J:$J,'ATL RAW'!$I:$I,'ATL GA Inventory'!$B78,'ATL RAW'!$L:$L,'ATL GA Inventory'!DF$3)+SUMIFS('ATL CR'!$J:$J,'ATL CR'!$I:$I,'ATL GA Inventory'!$B78,'ATL CR'!$L:$L,'ATL GA Inventory'!DF$3)</f>
        <v>0</v>
      </c>
      <c r="DG78" s="13">
        <f>SUMIFS('ATL RAW'!$J:$J,'ATL RAW'!$I:$I,'ATL GA Inventory'!$B78,'ATL RAW'!$L:$L,'ATL GA Inventory'!DG$3)+SUMIFS('ATL CR'!$J:$J,'ATL CR'!$I:$I,'ATL GA Inventory'!$B78,'ATL CR'!$L:$L,'ATL GA Inventory'!DG$3)</f>
        <v>0</v>
      </c>
      <c r="DH78" s="13">
        <f>SUMIFS('ATL RAW'!$J:$J,'ATL RAW'!$I:$I,'ATL GA Inventory'!$B78,'ATL RAW'!$L:$L,'ATL GA Inventory'!DH$3)+SUMIFS('ATL CR'!$J:$J,'ATL CR'!$I:$I,'ATL GA Inventory'!$B78,'ATL CR'!$L:$L,'ATL GA Inventory'!DH$3)</f>
        <v>0</v>
      </c>
      <c r="DI78" s="13">
        <f>SUMIFS('ATL RAW'!$J:$J,'ATL RAW'!$I:$I,'ATL GA Inventory'!$B78,'ATL RAW'!$L:$L,'ATL GA Inventory'!DI$3)+SUMIFS('ATL CR'!$J:$J,'ATL CR'!$I:$I,'ATL GA Inventory'!$B78,'ATL CR'!$L:$L,'ATL GA Inventory'!DI$3)</f>
        <v>0</v>
      </c>
      <c r="DJ78" s="13">
        <f>SUMIFS('ATL RAW'!$J:$J,'ATL RAW'!$I:$I,'ATL GA Inventory'!$B78,'ATL RAW'!$L:$L,'ATL GA Inventory'!DJ$3)+SUMIFS('ATL CR'!$J:$J,'ATL CR'!$I:$I,'ATL GA Inventory'!$B78,'ATL CR'!$L:$L,'ATL GA Inventory'!DJ$3)</f>
        <v>0</v>
      </c>
      <c r="DK78" s="13">
        <f>SUMIFS('ATL RAW'!$J:$J,'ATL RAW'!$I:$I,'ATL GA Inventory'!$B78,'ATL RAW'!$L:$L,'ATL GA Inventory'!DK$3)+SUMIFS('ATL CR'!$J:$J,'ATL CR'!$I:$I,'ATL GA Inventory'!$B78,'ATL CR'!$L:$L,'ATL GA Inventory'!DK$3)</f>
        <v>0</v>
      </c>
      <c r="DL78" s="13">
        <f>SUMIFS('ATL RAW'!$J:$J,'ATL RAW'!$I:$I,'ATL GA Inventory'!$B78,'ATL RAW'!$L:$L,'ATL GA Inventory'!DL$3)+SUMIFS('ATL CR'!$J:$J,'ATL CR'!$I:$I,'ATL GA Inventory'!$B78,'ATL CR'!$L:$L,'ATL GA Inventory'!DL$3)</f>
        <v>0</v>
      </c>
      <c r="DM78" s="13">
        <f>SUMIFS('ATL RAW'!$J:$J,'ATL RAW'!$I:$I,'ATL GA Inventory'!$B78,'ATL RAW'!$L:$L,'ATL GA Inventory'!DM$3)+SUMIFS('ATL CR'!$J:$J,'ATL CR'!$I:$I,'ATL GA Inventory'!$B78,'ATL CR'!$L:$L,'ATL GA Inventory'!DM$3)</f>
        <v>0</v>
      </c>
      <c r="DN78" s="13">
        <f>SUMIFS('ATL RAW'!$J:$J,'ATL RAW'!$I:$I,'ATL GA Inventory'!$B78,'ATL RAW'!$L:$L,'ATL GA Inventory'!DN$3)+SUMIFS('ATL CR'!$J:$J,'ATL CR'!$I:$I,'ATL GA Inventory'!$B78,'ATL CR'!$L:$L,'ATL GA Inventory'!DN$3)</f>
        <v>0</v>
      </c>
      <c r="DO78" s="13">
        <f>SUMIFS('ATL RAW'!$J:$J,'ATL RAW'!$I:$I,'ATL GA Inventory'!$B78,'ATL RAW'!$L:$L,'ATL GA Inventory'!DO$3)+SUMIFS('ATL CR'!$J:$J,'ATL CR'!$I:$I,'ATL GA Inventory'!$B78,'ATL CR'!$L:$L,'ATL GA Inventory'!DO$3)</f>
        <v>0</v>
      </c>
      <c r="DP78" s="13">
        <f>SUMIFS('ATL RAW'!$J:$J,'ATL RAW'!$I:$I,'ATL GA Inventory'!$B78,'ATL RAW'!$L:$L,'ATL GA Inventory'!DP$3)+SUMIFS('ATL CR'!$J:$J,'ATL CR'!$I:$I,'ATL GA Inventory'!$B78,'ATL CR'!$L:$L,'ATL GA Inventory'!DP$3)</f>
        <v>0</v>
      </c>
      <c r="DQ78" s="13">
        <f>SUMIFS('ATL RAW'!$J:$J,'ATL RAW'!$I:$I,'ATL GA Inventory'!$B78,'ATL RAW'!$L:$L,'ATL GA Inventory'!DQ$3)+SUMIFS('ATL CR'!$J:$J,'ATL CR'!$I:$I,'ATL GA Inventory'!$B78,'ATL CR'!$L:$L,'ATL GA Inventory'!DQ$3)</f>
        <v>0</v>
      </c>
      <c r="DR78" s="13">
        <f>SUMIFS('ATL RAW'!$J:$J,'ATL RAW'!$I:$I,'ATL GA Inventory'!$B78,'ATL RAW'!$L:$L,'ATL GA Inventory'!DR$3)+SUMIFS('ATL CR'!$J:$J,'ATL CR'!$I:$I,'ATL GA Inventory'!$B78,'ATL CR'!$L:$L,'ATL GA Inventory'!DR$3)</f>
        <v>0</v>
      </c>
      <c r="DS78" s="13">
        <f>SUMIFS('ATL RAW'!$J:$J,'ATL RAW'!$I:$I,'ATL GA Inventory'!$B78,'ATL RAW'!$L:$L,'ATL GA Inventory'!DS$3)+SUMIFS('ATL CR'!$J:$J,'ATL CR'!$I:$I,'ATL GA Inventory'!$B78,'ATL CR'!$L:$L,'ATL GA Inventory'!DS$3)</f>
        <v>0</v>
      </c>
      <c r="DT78" s="13">
        <f>SUMIFS('ATL RAW'!$J:$J,'ATL RAW'!$I:$I,'ATL GA Inventory'!$B78,'ATL RAW'!$L:$L,'ATL GA Inventory'!DT$3)+SUMIFS('ATL CR'!$J:$J,'ATL CR'!$I:$I,'ATL GA Inventory'!$B78,'ATL CR'!$L:$L,'ATL GA Inventory'!DT$3)</f>
        <v>0</v>
      </c>
      <c r="DU78" s="13">
        <f>SUMIFS('ATL RAW'!$J:$J,'ATL RAW'!$I:$I,'ATL GA Inventory'!$B78,'ATL RAW'!$L:$L,'ATL GA Inventory'!DU$3)+SUMIFS('ATL CR'!$J:$J,'ATL CR'!$I:$I,'ATL GA Inventory'!$B78,'ATL CR'!$L:$L,'ATL GA Inventory'!DU$3)</f>
        <v>0</v>
      </c>
      <c r="DV78" s="13">
        <f>SUMIFS('ATL RAW'!$J:$J,'ATL RAW'!$I:$I,'ATL GA Inventory'!$B78,'ATL RAW'!$L:$L,'ATL GA Inventory'!DV$3)+SUMIFS('ATL CR'!$J:$J,'ATL CR'!$I:$I,'ATL GA Inventory'!$B78,'ATL CR'!$L:$L,'ATL GA Inventory'!DV$3)</f>
        <v>0</v>
      </c>
      <c r="DW78" s="13">
        <f>SUMIFS('ATL RAW'!$J:$J,'ATL RAW'!$I:$I,'ATL GA Inventory'!$B78,'ATL RAW'!$L:$L,'ATL GA Inventory'!DW$3)+SUMIFS('ATL CR'!$J:$J,'ATL CR'!$I:$I,'ATL GA Inventory'!$B78,'ATL CR'!$L:$L,'ATL GA Inventory'!DW$3)</f>
        <v>0</v>
      </c>
      <c r="DX78" s="13">
        <f>SUMIFS('ATL RAW'!$J:$J,'ATL RAW'!$I:$I,'ATL GA Inventory'!$B78,'ATL RAW'!$L:$L,'ATL GA Inventory'!DX$3)+SUMIFS('ATL CR'!$J:$J,'ATL CR'!$I:$I,'ATL GA Inventory'!$B78,'ATL CR'!$L:$L,'ATL GA Inventory'!DX$3)</f>
        <v>0</v>
      </c>
      <c r="DY78" s="13">
        <f>SUMIFS('ATL RAW'!$J:$J,'ATL RAW'!$I:$I,'ATL GA Inventory'!$B78,'ATL RAW'!$L:$L,'ATL GA Inventory'!DY$3)+SUMIFS('ATL CR'!$J:$J,'ATL CR'!$I:$I,'ATL GA Inventory'!$B78,'ATL CR'!$L:$L,'ATL GA Inventory'!DY$3)</f>
        <v>0</v>
      </c>
      <c r="DZ78" s="13">
        <f>SUMIFS('ATL RAW'!$J:$J,'ATL RAW'!$I:$I,'ATL GA Inventory'!$B78,'ATL RAW'!$L:$L,'ATL GA Inventory'!DZ$3)+SUMIFS('ATL CR'!$J:$J,'ATL CR'!$I:$I,'ATL GA Inventory'!$B78,'ATL CR'!$L:$L,'ATL GA Inventory'!DZ$3)</f>
        <v>0</v>
      </c>
      <c r="EA78" s="13">
        <f>SUMIFS('ATL RAW'!$J:$J,'ATL RAW'!$I:$I,'ATL GA Inventory'!$B78,'ATL RAW'!$L:$L,'ATL GA Inventory'!EA$3)+SUMIFS('ATL CR'!$J:$J,'ATL CR'!$I:$I,'ATL GA Inventory'!$B78,'ATL CR'!$L:$L,'ATL GA Inventory'!EA$3)</f>
        <v>0</v>
      </c>
      <c r="EB78" s="13">
        <f>SUMIFS('ATL RAW'!$J:$J,'ATL RAW'!$I:$I,'ATL GA Inventory'!$B78,'ATL RAW'!$L:$L,'ATL GA Inventory'!EB$3)+SUMIFS('ATL CR'!$J:$J,'ATL CR'!$I:$I,'ATL GA Inventory'!$B78,'ATL CR'!$L:$L,'ATL GA Inventory'!EB$3)</f>
        <v>0</v>
      </c>
      <c r="EC78" s="13">
        <f>SUMIFS('ATL RAW'!$J:$J,'ATL RAW'!$I:$I,'ATL GA Inventory'!$B78,'ATL RAW'!$L:$L,'ATL GA Inventory'!EC$3)+SUMIFS('ATL CR'!$J:$J,'ATL CR'!$I:$I,'ATL GA Inventory'!$B78,'ATL CR'!$L:$L,'ATL GA Inventory'!EC$3)</f>
        <v>0</v>
      </c>
      <c r="ED78" s="13">
        <f>SUMIFS('ATL RAW'!$J:$J,'ATL RAW'!$I:$I,'ATL GA Inventory'!$B78,'ATL RAW'!$L:$L,'ATL GA Inventory'!ED$3)+SUMIFS('ATL CR'!$J:$J,'ATL CR'!$I:$I,'ATL GA Inventory'!$B78,'ATL CR'!$L:$L,'ATL GA Inventory'!ED$3)</f>
        <v>0</v>
      </c>
      <c r="EE78" s="13">
        <f>SUMIFS('ATL RAW'!$J:$J,'ATL RAW'!$I:$I,'ATL GA Inventory'!$B78,'ATL RAW'!$L:$L,'ATL GA Inventory'!EE$3)+SUMIFS('ATL CR'!$J:$J,'ATL CR'!$I:$I,'ATL GA Inventory'!$B78,'ATL CR'!$L:$L,'ATL GA Inventory'!EE$3)</f>
        <v>0</v>
      </c>
      <c r="EF78" s="13">
        <f>SUMIFS('ATL RAW'!$J:$J,'ATL RAW'!$I:$I,'ATL GA Inventory'!$B78,'ATL RAW'!$L:$L,'ATL GA Inventory'!EF$3)+SUMIFS('ATL CR'!$J:$J,'ATL CR'!$I:$I,'ATL GA Inventory'!$B78,'ATL CR'!$L:$L,'ATL GA Inventory'!EF$3)</f>
        <v>0</v>
      </c>
      <c r="EG78" s="13">
        <f>SUMIFS('ATL RAW'!$J:$J,'ATL RAW'!$I:$I,'ATL GA Inventory'!$B78,'ATL RAW'!$L:$L,'ATL GA Inventory'!EG$3)+SUMIFS('ATL CR'!$J:$J,'ATL CR'!$I:$I,'ATL GA Inventory'!$B78,'ATL CR'!$L:$L,'ATL GA Inventory'!EG$3)</f>
        <v>0</v>
      </c>
      <c r="EH78" s="13">
        <f>SUMIFS('ATL RAW'!$J:$J,'ATL RAW'!$I:$I,'ATL GA Inventory'!$B78,'ATL RAW'!$L:$L,'ATL GA Inventory'!EH$3)+SUMIFS('ATL CR'!$J:$J,'ATL CR'!$I:$I,'ATL GA Inventory'!$B78,'ATL CR'!$L:$L,'ATL GA Inventory'!EH$3)</f>
        <v>0</v>
      </c>
      <c r="EI78" s="13">
        <f>SUMIFS('ATL RAW'!$J:$J,'ATL RAW'!$I:$I,'ATL GA Inventory'!$B78,'ATL RAW'!$L:$L,'ATL GA Inventory'!EI$3)+SUMIFS('ATL CR'!$J:$J,'ATL CR'!$I:$I,'ATL GA Inventory'!$B78,'ATL CR'!$L:$L,'ATL GA Inventory'!EI$3)</f>
        <v>0</v>
      </c>
      <c r="EJ78" s="13">
        <f>SUMIFS('ATL RAW'!$J:$J,'ATL RAW'!$I:$I,'ATL GA Inventory'!$B78,'ATL RAW'!$L:$L,'ATL GA Inventory'!EJ$3)+SUMIFS('ATL CR'!$J:$J,'ATL CR'!$I:$I,'ATL GA Inventory'!$B78,'ATL CR'!$L:$L,'ATL GA Inventory'!EJ$3)</f>
        <v>0</v>
      </c>
      <c r="EK78" s="13">
        <f>SUMIFS('ATL RAW'!$J:$J,'ATL RAW'!$I:$I,'ATL GA Inventory'!$B78,'ATL RAW'!$L:$L,'ATL GA Inventory'!EK$3)+SUMIFS('ATL CR'!$J:$J,'ATL CR'!$I:$I,'ATL GA Inventory'!$B78,'ATL CR'!$L:$L,'ATL GA Inventory'!EK$3)</f>
        <v>0</v>
      </c>
      <c r="EL78" s="13">
        <f>SUMIFS('ATL RAW'!$J:$J,'ATL RAW'!$I:$I,'ATL GA Inventory'!$B78,'ATL RAW'!$L:$L,'ATL GA Inventory'!EL$3)+SUMIFS('ATL CR'!$J:$J,'ATL CR'!$I:$I,'ATL GA Inventory'!$B78,'ATL CR'!$L:$L,'ATL GA Inventory'!EL$3)</f>
        <v>0</v>
      </c>
      <c r="EM78" s="13">
        <f>SUMIFS('ATL RAW'!$J:$J,'ATL RAW'!$I:$I,'ATL GA Inventory'!$B78,'ATL RAW'!$L:$L,'ATL GA Inventory'!EM$3)+SUMIFS('ATL CR'!$J:$J,'ATL CR'!$I:$I,'ATL GA Inventory'!$B78,'ATL CR'!$L:$L,'ATL GA Inventory'!EM$3)</f>
        <v>0</v>
      </c>
      <c r="EN78" s="13">
        <f>SUMIFS('ATL RAW'!$J:$J,'ATL RAW'!$I:$I,'ATL GA Inventory'!$B78,'ATL RAW'!$L:$L,'ATL GA Inventory'!EN$3)+SUMIFS('ATL CR'!$J:$J,'ATL CR'!$I:$I,'ATL GA Inventory'!$B78,'ATL CR'!$L:$L,'ATL GA Inventory'!EN$3)</f>
        <v>0</v>
      </c>
      <c r="EO78" s="13">
        <f>SUMIFS('ATL RAW'!$J:$J,'ATL RAW'!$I:$I,'ATL GA Inventory'!$B78,'ATL RAW'!$L:$L,'ATL GA Inventory'!EO$3)+SUMIFS('ATL CR'!$J:$J,'ATL CR'!$I:$I,'ATL GA Inventory'!$B78,'ATL CR'!$L:$L,'ATL GA Inventory'!EO$3)</f>
        <v>0</v>
      </c>
      <c r="EP78" s="13">
        <f>SUMIFS('ATL RAW'!$J:$J,'ATL RAW'!$I:$I,'ATL GA Inventory'!$B78,'ATL RAW'!$L:$L,'ATL GA Inventory'!EP$3)+SUMIFS('ATL CR'!$J:$J,'ATL CR'!$I:$I,'ATL GA Inventory'!$B78,'ATL CR'!$L:$L,'ATL GA Inventory'!EP$3)</f>
        <v>0</v>
      </c>
      <c r="EQ78" s="13">
        <f>SUMIFS('ATL RAW'!$J:$J,'ATL RAW'!$I:$I,'ATL GA Inventory'!$B78,'ATL RAW'!$L:$L,'ATL GA Inventory'!EQ$3)+SUMIFS('ATL CR'!$J:$J,'ATL CR'!$I:$I,'ATL GA Inventory'!$B78,'ATL CR'!$L:$L,'ATL GA Inventory'!EQ$3)</f>
        <v>0</v>
      </c>
      <c r="ER78" s="13">
        <f>SUMIFS('ATL RAW'!$J:$J,'ATL RAW'!$I:$I,'ATL GA Inventory'!$B78,'ATL RAW'!$L:$L,'ATL GA Inventory'!ER$3)+SUMIFS('ATL CR'!$J:$J,'ATL CR'!$I:$I,'ATL GA Inventory'!$B78,'ATL CR'!$L:$L,'ATL GA Inventory'!ER$3)</f>
        <v>0</v>
      </c>
      <c r="ES78" s="13">
        <f>SUMIFS('ATL RAW'!$J:$J,'ATL RAW'!$I:$I,'ATL GA Inventory'!$B78,'ATL RAW'!$L:$L,'ATL GA Inventory'!ES$3)+SUMIFS('ATL CR'!$J:$J,'ATL CR'!$I:$I,'ATL GA Inventory'!$B78,'ATL CR'!$L:$L,'ATL GA Inventory'!ES$3)</f>
        <v>0</v>
      </c>
      <c r="ET78" s="13">
        <f>SUMIFS('ATL RAW'!$J:$J,'ATL RAW'!$I:$I,'ATL GA Inventory'!$B78,'ATL RAW'!$L:$L,'ATL GA Inventory'!ET$3)+SUMIFS('ATL CR'!$J:$J,'ATL CR'!$I:$I,'ATL GA Inventory'!$B78,'ATL CR'!$L:$L,'ATL GA Inventory'!ET$3)</f>
        <v>0</v>
      </c>
      <c r="EU78" s="13">
        <f>SUMIFS('ATL RAW'!$J:$J,'ATL RAW'!$I:$I,'ATL GA Inventory'!$B78,'ATL RAW'!$L:$L,'ATL GA Inventory'!EU$3)+SUMIFS('ATL CR'!$J:$J,'ATL CR'!$I:$I,'ATL GA Inventory'!$B78,'ATL CR'!$L:$L,'ATL GA Inventory'!EU$3)</f>
        <v>0</v>
      </c>
      <c r="EV78" s="13">
        <f>SUMIFS('ATL RAW'!$J:$J,'ATL RAW'!$I:$I,'ATL GA Inventory'!$B78,'ATL RAW'!$L:$L,'ATL GA Inventory'!EV$3)+SUMIFS('ATL CR'!$J:$J,'ATL CR'!$I:$I,'ATL GA Inventory'!$B78,'ATL CR'!$L:$L,'ATL GA Inventory'!EV$3)</f>
        <v>0</v>
      </c>
      <c r="EW78" s="13">
        <f>SUMIFS('ATL RAW'!$J:$J,'ATL RAW'!$I:$I,'ATL GA Inventory'!$B78,'ATL RAW'!$L:$L,'ATL GA Inventory'!EW$3)+SUMIFS('ATL CR'!$J:$J,'ATL CR'!$I:$I,'ATL GA Inventory'!$B78,'ATL CR'!$L:$L,'ATL GA Inventory'!EW$3)</f>
        <v>0</v>
      </c>
      <c r="EX78" s="13">
        <f>SUMIFS('ATL RAW'!$J:$J,'ATL RAW'!$I:$I,'ATL GA Inventory'!$B78,'ATL RAW'!$L:$L,'ATL GA Inventory'!EX$3)+SUMIFS('ATL CR'!$J:$J,'ATL CR'!$I:$I,'ATL GA Inventory'!$B78,'ATL CR'!$L:$L,'ATL GA Inventory'!EX$3)</f>
        <v>0</v>
      </c>
      <c r="EY78" s="13">
        <f>SUMIFS('ATL RAW'!$J:$J,'ATL RAW'!$I:$I,'ATL GA Inventory'!$B78,'ATL RAW'!$L:$L,'ATL GA Inventory'!EY$3)+SUMIFS('ATL CR'!$J:$J,'ATL CR'!$I:$I,'ATL GA Inventory'!$B78,'ATL CR'!$L:$L,'ATL GA Inventory'!EY$3)</f>
        <v>0</v>
      </c>
      <c r="EZ78" s="13">
        <f>SUMIFS('ATL RAW'!$J:$J,'ATL RAW'!$I:$I,'ATL GA Inventory'!$B78,'ATL RAW'!$L:$L,'ATL GA Inventory'!EZ$3)+SUMIFS('ATL CR'!$J:$J,'ATL CR'!$I:$I,'ATL GA Inventory'!$B78,'ATL CR'!$L:$L,'ATL GA Inventory'!EZ$3)</f>
        <v>0</v>
      </c>
      <c r="FA78" s="13">
        <f>SUMIFS('ATL RAW'!$J:$J,'ATL RAW'!$I:$I,'ATL GA Inventory'!$B78,'ATL RAW'!$L:$L,'ATL GA Inventory'!FA$3)+SUMIFS('ATL CR'!$J:$J,'ATL CR'!$I:$I,'ATL GA Inventory'!$B78,'ATL CR'!$L:$L,'ATL GA Inventory'!FA$3)</f>
        <v>0</v>
      </c>
      <c r="FB78" s="13">
        <f>SUMIFS('ATL RAW'!$J:$J,'ATL RAW'!$I:$I,'ATL GA Inventory'!$B78,'ATL RAW'!$L:$L,'ATL GA Inventory'!FB$3)+SUMIFS('ATL CR'!$J:$J,'ATL CR'!$I:$I,'ATL GA Inventory'!$B78,'ATL CR'!$L:$L,'ATL GA Inventory'!FB$3)</f>
        <v>0</v>
      </c>
      <c r="FC78" s="13">
        <f>SUMIFS('ATL RAW'!$J:$J,'ATL RAW'!$I:$I,'ATL GA Inventory'!$B78,'ATL RAW'!$L:$L,'ATL GA Inventory'!FC$3)+SUMIFS('ATL CR'!$J:$J,'ATL CR'!$I:$I,'ATL GA Inventory'!$B78,'ATL CR'!$L:$L,'ATL GA Inventory'!FC$3)</f>
        <v>0</v>
      </c>
      <c r="FD78" s="13">
        <f>SUMIFS('ATL RAW'!$J:$J,'ATL RAW'!$I:$I,'ATL GA Inventory'!$B78,'ATL RAW'!$L:$L,'ATL GA Inventory'!FD$3)+SUMIFS('ATL CR'!$J:$J,'ATL CR'!$I:$I,'ATL GA Inventory'!$B78,'ATL CR'!$L:$L,'ATL GA Inventory'!FD$3)</f>
        <v>0</v>
      </c>
      <c r="FE78" s="13">
        <f>SUMIFS('ATL RAW'!$J:$J,'ATL RAW'!$I:$I,'ATL GA Inventory'!$B78,'ATL RAW'!$L:$L,'ATL GA Inventory'!FE$3)+SUMIFS('ATL CR'!$J:$J,'ATL CR'!$I:$I,'ATL GA Inventory'!$B78,'ATL CR'!$L:$L,'ATL GA Inventory'!FE$3)</f>
        <v>0</v>
      </c>
      <c r="FF78" s="13">
        <f>SUMIFS('ATL RAW'!$J:$J,'ATL RAW'!$I:$I,'ATL GA Inventory'!$B78,'ATL RAW'!$L:$L,'ATL GA Inventory'!FF$3)+SUMIFS('ATL CR'!$J:$J,'ATL CR'!$I:$I,'ATL GA Inventory'!$B78,'ATL CR'!$L:$L,'ATL GA Inventory'!FF$3)</f>
        <v>0</v>
      </c>
      <c r="FG78" s="13">
        <f>SUMIFS('ATL RAW'!$J:$J,'ATL RAW'!$I:$I,'ATL GA Inventory'!$B78,'ATL RAW'!$L:$L,'ATL GA Inventory'!FG$3)+SUMIFS('ATL CR'!$J:$J,'ATL CR'!$I:$I,'ATL GA Inventory'!$B78,'ATL CR'!$L:$L,'ATL GA Inventory'!FG$3)</f>
        <v>0</v>
      </c>
      <c r="FH78" s="13">
        <f>SUMIFS('ATL RAW'!$J:$J,'ATL RAW'!$I:$I,'ATL GA Inventory'!$B78,'ATL RAW'!$L:$L,'ATL GA Inventory'!FH$3)+SUMIFS('ATL CR'!$J:$J,'ATL CR'!$I:$I,'ATL GA Inventory'!$B78,'ATL CR'!$L:$L,'ATL GA Inventory'!FH$3)</f>
        <v>0</v>
      </c>
      <c r="FI78" s="13">
        <f>SUMIFS('ATL RAW'!$J:$J,'ATL RAW'!$I:$I,'ATL GA Inventory'!$B78,'ATL RAW'!$L:$L,'ATL GA Inventory'!FI$3)+SUMIFS('ATL CR'!$J:$J,'ATL CR'!$I:$I,'ATL GA Inventory'!$B78,'ATL CR'!$L:$L,'ATL GA Inventory'!FI$3)</f>
        <v>0</v>
      </c>
      <c r="FJ78" s="13">
        <f>SUMIFS('ATL RAW'!$J:$J,'ATL RAW'!$I:$I,'ATL GA Inventory'!$B78,'ATL RAW'!$L:$L,'ATL GA Inventory'!FJ$3)+SUMIFS('ATL CR'!$J:$J,'ATL CR'!$I:$I,'ATL GA Inventory'!$B78,'ATL CR'!$L:$L,'ATL GA Inventory'!FJ$3)</f>
        <v>0</v>
      </c>
      <c r="FK78" s="13">
        <f>SUMIFS('ATL RAW'!$J:$J,'ATL RAW'!$I:$I,'ATL GA Inventory'!$B78,'ATL RAW'!$L:$L,'ATL GA Inventory'!FK$3)+SUMIFS('ATL CR'!$J:$J,'ATL CR'!$I:$I,'ATL GA Inventory'!$B78,'ATL CR'!$L:$L,'ATL GA Inventory'!FK$3)</f>
        <v>0</v>
      </c>
      <c r="FL78" s="13">
        <f>SUMIFS('ATL RAW'!$J:$J,'ATL RAW'!$I:$I,'ATL GA Inventory'!$B78,'ATL RAW'!$L:$L,'ATL GA Inventory'!FL$3)+SUMIFS('ATL CR'!$J:$J,'ATL CR'!$I:$I,'ATL GA Inventory'!$B78,'ATL CR'!$L:$L,'ATL GA Inventory'!FL$3)</f>
        <v>0</v>
      </c>
      <c r="FM78" s="13">
        <f>SUMIFS('ATL RAW'!$J:$J,'ATL RAW'!$I:$I,'ATL GA Inventory'!$B78,'ATL RAW'!$L:$L,'ATL GA Inventory'!FM$3)+SUMIFS('ATL CR'!$J:$J,'ATL CR'!$I:$I,'ATL GA Inventory'!$B78,'ATL CR'!$L:$L,'ATL GA Inventory'!FM$3)</f>
        <v>0</v>
      </c>
      <c r="FN78" s="13">
        <f>SUMIFS('ATL RAW'!$J:$J,'ATL RAW'!$I:$I,'ATL GA Inventory'!$B78,'ATL RAW'!$L:$L,'ATL GA Inventory'!FN$3)+SUMIFS('ATL CR'!$J:$J,'ATL CR'!$I:$I,'ATL GA Inventory'!$B78,'ATL CR'!$L:$L,'ATL GA Inventory'!FN$3)</f>
        <v>0</v>
      </c>
      <c r="FO78" s="13">
        <f>SUMIFS('ATL RAW'!$J:$J,'ATL RAW'!$I:$I,'ATL GA Inventory'!$B78,'ATL RAW'!$L:$L,'ATL GA Inventory'!FO$3)+SUMIFS('ATL CR'!$J:$J,'ATL CR'!$I:$I,'ATL GA Inventory'!$B78,'ATL CR'!$L:$L,'ATL GA Inventory'!FO$3)</f>
        <v>0</v>
      </c>
      <c r="FP78" s="13">
        <f>SUMIFS('ATL RAW'!$J:$J,'ATL RAW'!$I:$I,'ATL GA Inventory'!$B78,'ATL RAW'!$L:$L,'ATL GA Inventory'!FP$3)+SUMIFS('ATL CR'!$J:$J,'ATL CR'!$I:$I,'ATL GA Inventory'!$B78,'ATL CR'!$L:$L,'ATL GA Inventory'!FP$3)</f>
        <v>0</v>
      </c>
      <c r="FQ78" s="13">
        <f>SUMIFS('ATL RAW'!$J:$J,'ATL RAW'!$I:$I,'ATL GA Inventory'!$B78,'ATL RAW'!$L:$L,'ATL GA Inventory'!FQ$3)+SUMIFS('ATL CR'!$J:$J,'ATL CR'!$I:$I,'ATL GA Inventory'!$B78,'ATL CR'!$L:$L,'ATL GA Inventory'!FQ$3)</f>
        <v>0</v>
      </c>
      <c r="FR78" s="13">
        <f>SUMIFS('ATL RAW'!$J:$J,'ATL RAW'!$I:$I,'ATL GA Inventory'!$B78,'ATL RAW'!$L:$L,'ATL GA Inventory'!FR$3)+SUMIFS('ATL CR'!$J:$J,'ATL CR'!$I:$I,'ATL GA Inventory'!$B78,'ATL CR'!$L:$L,'ATL GA Inventory'!FR$3)</f>
        <v>0</v>
      </c>
      <c r="FS78" s="13">
        <f>SUMIFS('ATL RAW'!$J:$J,'ATL RAW'!$I:$I,'ATL GA Inventory'!$B78,'ATL RAW'!$L:$L,'ATL GA Inventory'!FS$3)+SUMIFS('ATL CR'!$J:$J,'ATL CR'!$I:$I,'ATL GA Inventory'!$B78,'ATL CR'!$L:$L,'ATL GA Inventory'!FS$3)</f>
        <v>0</v>
      </c>
      <c r="FT78" s="13">
        <f>SUMIFS('ATL RAW'!$J:$J,'ATL RAW'!$I:$I,'ATL GA Inventory'!$B78,'ATL RAW'!$L:$L,'ATL GA Inventory'!FT$3)+SUMIFS('ATL CR'!$J:$J,'ATL CR'!$I:$I,'ATL GA Inventory'!$B78,'ATL CR'!$L:$L,'ATL GA Inventory'!FT$3)</f>
        <v>0</v>
      </c>
      <c r="FU78" s="13">
        <f>SUMIFS('ATL RAW'!$J:$J,'ATL RAW'!$I:$I,'ATL GA Inventory'!$B78,'ATL RAW'!$L:$L,'ATL GA Inventory'!FU$3)+SUMIFS('ATL CR'!$J:$J,'ATL CR'!$I:$I,'ATL GA Inventory'!$B78,'ATL CR'!$L:$L,'ATL GA Inventory'!FU$3)</f>
        <v>0</v>
      </c>
      <c r="FV78" s="13">
        <f>SUMIFS('ATL RAW'!$J:$J,'ATL RAW'!$I:$I,'ATL GA Inventory'!$B78,'ATL RAW'!$L:$L,'ATL GA Inventory'!FV$3)+SUMIFS('ATL CR'!$J:$J,'ATL CR'!$I:$I,'ATL GA Inventory'!$B78,'ATL CR'!$L:$L,'ATL GA Inventory'!FV$3)</f>
        <v>0</v>
      </c>
      <c r="FW78" s="13">
        <f>SUMIFS('ATL RAW'!$J:$J,'ATL RAW'!$I:$I,'ATL GA Inventory'!$B78,'ATL RAW'!$L:$L,'ATL GA Inventory'!FW$3)+SUMIFS('ATL CR'!$J:$J,'ATL CR'!$I:$I,'ATL GA Inventory'!$B78,'ATL CR'!$L:$L,'ATL GA Inventory'!FW$3)</f>
        <v>0</v>
      </c>
      <c r="FX78" s="13">
        <f>SUMIFS('ATL RAW'!$J:$J,'ATL RAW'!$I:$I,'ATL GA Inventory'!$B78,'ATL RAW'!$L:$L,'ATL GA Inventory'!FX$3)+SUMIFS('ATL CR'!$J:$J,'ATL CR'!$I:$I,'ATL GA Inventory'!$B78,'ATL CR'!$L:$L,'ATL GA Inventory'!FX$3)</f>
        <v>0</v>
      </c>
      <c r="FY78" s="13">
        <f>SUMIFS('ATL RAW'!$J:$J,'ATL RAW'!$I:$I,'ATL GA Inventory'!$B78,'ATL RAW'!$L:$L,'ATL GA Inventory'!FY$3)+SUMIFS('ATL CR'!$J:$J,'ATL CR'!$I:$I,'ATL GA Inventory'!$B78,'ATL CR'!$L:$L,'ATL GA Inventory'!FY$3)</f>
        <v>0</v>
      </c>
      <c r="FZ78" s="13">
        <f>SUMIFS('ATL RAW'!$J:$J,'ATL RAW'!$I:$I,'ATL GA Inventory'!$B78,'ATL RAW'!$L:$L,'ATL GA Inventory'!FZ$3)+SUMIFS('ATL CR'!$J:$J,'ATL CR'!$I:$I,'ATL GA Inventory'!$B78,'ATL CR'!$L:$L,'ATL GA Inventory'!FZ$3)</f>
        <v>0</v>
      </c>
      <c r="GA78" s="13">
        <f>SUMIFS('ATL RAW'!$J:$J,'ATL RAW'!$I:$I,'ATL GA Inventory'!$B78,'ATL RAW'!$L:$L,'ATL GA Inventory'!GA$3)+SUMIFS('ATL CR'!$J:$J,'ATL CR'!$I:$I,'ATL GA Inventory'!$B78,'ATL CR'!$L:$L,'ATL GA Inventory'!GA$3)</f>
        <v>0</v>
      </c>
      <c r="GB78" s="13">
        <f>SUMIFS('ATL RAW'!$J:$J,'ATL RAW'!$I:$I,'ATL GA Inventory'!$B78,'ATL RAW'!$L:$L,'ATL GA Inventory'!GB$3)+SUMIFS('ATL CR'!$J:$J,'ATL CR'!$I:$I,'ATL GA Inventory'!$B78,'ATL CR'!$L:$L,'ATL GA Inventory'!GB$3)</f>
        <v>0</v>
      </c>
      <c r="GC78" s="13">
        <f>SUMIFS('ATL RAW'!$J:$J,'ATL RAW'!$I:$I,'ATL GA Inventory'!$B78,'ATL RAW'!$L:$L,'ATL GA Inventory'!GC$3)+SUMIFS('ATL CR'!$J:$J,'ATL CR'!$I:$I,'ATL GA Inventory'!$B78,'ATL CR'!$L:$L,'ATL GA Inventory'!GC$3)</f>
        <v>0</v>
      </c>
      <c r="GD78" s="13">
        <f>SUMIFS('ATL RAW'!$J:$J,'ATL RAW'!$I:$I,'ATL GA Inventory'!$B78,'ATL RAW'!$L:$L,'ATL GA Inventory'!GD$3)+SUMIFS('ATL CR'!$J:$J,'ATL CR'!$I:$I,'ATL GA Inventory'!$B78,'ATL CR'!$L:$L,'ATL GA Inventory'!GD$3)</f>
        <v>0</v>
      </c>
      <c r="GE78" s="13">
        <f>SUMIFS('ATL RAW'!$J:$J,'ATL RAW'!$I:$I,'ATL GA Inventory'!$B78,'ATL RAW'!$L:$L,'ATL GA Inventory'!GE$3)+SUMIFS('ATL CR'!$J:$J,'ATL CR'!$I:$I,'ATL GA Inventory'!$B78,'ATL CR'!$L:$L,'ATL GA Inventory'!GE$3)</f>
        <v>0</v>
      </c>
      <c r="GF78" s="13">
        <f>SUMIFS('ATL RAW'!$J:$J,'ATL RAW'!$I:$I,'ATL GA Inventory'!$B78,'ATL RAW'!$L:$L,'ATL GA Inventory'!GF$3)+SUMIFS('ATL CR'!$J:$J,'ATL CR'!$I:$I,'ATL GA Inventory'!$B78,'ATL CR'!$L:$L,'ATL GA Inventory'!GF$3)</f>
        <v>0</v>
      </c>
      <c r="GG78" s="13">
        <f>SUMIFS('ATL RAW'!$J:$J,'ATL RAW'!$I:$I,'ATL GA Inventory'!$B78,'ATL RAW'!$L:$L,'ATL GA Inventory'!GG$3)+SUMIFS('ATL CR'!$J:$J,'ATL CR'!$I:$I,'ATL GA Inventory'!$B78,'ATL CR'!$L:$L,'ATL GA Inventory'!GG$3)</f>
        <v>0</v>
      </c>
      <c r="GH78" s="13">
        <f>SUMIFS('ATL RAW'!$J:$J,'ATL RAW'!$I:$I,'ATL GA Inventory'!$B78,'ATL RAW'!$L:$L,'ATL GA Inventory'!GH$3)+SUMIFS('ATL CR'!$J:$J,'ATL CR'!$I:$I,'ATL GA Inventory'!$B78,'ATL CR'!$L:$L,'ATL GA Inventory'!GH$3)</f>
        <v>0</v>
      </c>
      <c r="GI78" s="13">
        <f>SUMIFS('ATL RAW'!$J:$J,'ATL RAW'!$I:$I,'ATL GA Inventory'!$B78,'ATL RAW'!$L:$L,'ATL GA Inventory'!GI$3)+SUMIFS('ATL CR'!$J:$J,'ATL CR'!$I:$I,'ATL GA Inventory'!$B78,'ATL CR'!$L:$L,'ATL GA Inventory'!GI$3)</f>
        <v>0</v>
      </c>
      <c r="GJ78" s="13">
        <f>SUMIFS('ATL RAW'!$J:$J,'ATL RAW'!$I:$I,'ATL GA Inventory'!$B78,'ATL RAW'!$L:$L,'ATL GA Inventory'!GJ$3)+SUMIFS('ATL CR'!$J:$J,'ATL CR'!$I:$I,'ATL GA Inventory'!$B78,'ATL CR'!$L:$L,'ATL GA Inventory'!GJ$3)</f>
        <v>0</v>
      </c>
      <c r="GK78" s="13">
        <f>SUMIFS('ATL RAW'!$J:$J,'ATL RAW'!$I:$I,'ATL GA Inventory'!$B78,'ATL RAW'!$L:$L,'ATL GA Inventory'!GK$3)+SUMIFS('ATL CR'!$J:$J,'ATL CR'!$I:$I,'ATL GA Inventory'!$B78,'ATL CR'!$L:$L,'ATL GA Inventory'!GK$3)</f>
        <v>0</v>
      </c>
      <c r="GL78" s="13">
        <f>SUMIFS('ATL RAW'!$J:$J,'ATL RAW'!$I:$I,'ATL GA Inventory'!$B78,'ATL RAW'!$L:$L,'ATL GA Inventory'!GL$3)+SUMIFS('ATL CR'!$J:$J,'ATL CR'!$I:$I,'ATL GA Inventory'!$B78,'ATL CR'!$L:$L,'ATL GA Inventory'!GL$3)</f>
        <v>0</v>
      </c>
      <c r="GM78" s="13">
        <f>SUMIFS('ATL RAW'!$J:$J,'ATL RAW'!$I:$I,'ATL GA Inventory'!$B78,'ATL RAW'!$L:$L,'ATL GA Inventory'!GM$3)+SUMIFS('ATL CR'!$J:$J,'ATL CR'!$I:$I,'ATL GA Inventory'!$B78,'ATL CR'!$L:$L,'ATL GA Inventory'!GM$3)</f>
        <v>0</v>
      </c>
      <c r="GN78" s="13">
        <f>SUMIFS('ATL RAW'!$J:$J,'ATL RAW'!$I:$I,'ATL GA Inventory'!$B78,'ATL RAW'!$L:$L,'ATL GA Inventory'!GN$3)+SUMIFS('ATL CR'!$J:$J,'ATL CR'!$I:$I,'ATL GA Inventory'!$B78,'ATL CR'!$L:$L,'ATL GA Inventory'!GN$3)</f>
        <v>0</v>
      </c>
      <c r="GO78" s="13">
        <f>SUMIFS('ATL RAW'!$J:$J,'ATL RAW'!$I:$I,'ATL GA Inventory'!$B78,'ATL RAW'!$L:$L,'ATL GA Inventory'!GO$3)+SUMIFS('ATL CR'!$J:$J,'ATL CR'!$I:$I,'ATL GA Inventory'!$B78,'ATL CR'!$L:$L,'ATL GA Inventory'!GO$3)</f>
        <v>0</v>
      </c>
      <c r="GP78" s="13">
        <f>SUMIFS('ATL RAW'!$J:$J,'ATL RAW'!$I:$I,'ATL GA Inventory'!$B78,'ATL RAW'!$L:$L,'ATL GA Inventory'!GP$3)+SUMIFS('ATL CR'!$J:$J,'ATL CR'!$I:$I,'ATL GA Inventory'!$B78,'ATL CR'!$L:$L,'ATL GA Inventory'!GP$3)</f>
        <v>0</v>
      </c>
      <c r="GQ78" s="13">
        <f>SUMIFS('ATL RAW'!$J:$J,'ATL RAW'!$I:$I,'ATL GA Inventory'!$B78,'ATL RAW'!$L:$L,'ATL GA Inventory'!GQ$3)+SUMIFS('ATL CR'!$J:$J,'ATL CR'!$I:$I,'ATL GA Inventory'!$B78,'ATL CR'!$L:$L,'ATL GA Inventory'!GQ$3)</f>
        <v>0</v>
      </c>
      <c r="GR78" s="13">
        <f>SUMIFS('ATL RAW'!$J:$J,'ATL RAW'!$I:$I,'ATL GA Inventory'!$B78,'ATL RAW'!$L:$L,'ATL GA Inventory'!GR$3)+SUMIFS('ATL CR'!$J:$J,'ATL CR'!$I:$I,'ATL GA Inventory'!$B78,'ATL CR'!$L:$L,'ATL GA Inventory'!GR$3)</f>
        <v>0</v>
      </c>
      <c r="GS78" s="13">
        <f>SUMIFS('ATL RAW'!$J:$J,'ATL RAW'!$I:$I,'ATL GA Inventory'!$B78,'ATL RAW'!$L:$L,'ATL GA Inventory'!GS$3)+SUMIFS('ATL CR'!$J:$J,'ATL CR'!$I:$I,'ATL GA Inventory'!$B78,'ATL CR'!$L:$L,'ATL GA Inventory'!GS$3)</f>
        <v>0</v>
      </c>
      <c r="GT78" s="13">
        <f>SUMIFS('ATL RAW'!$J:$J,'ATL RAW'!$I:$I,'ATL GA Inventory'!$B78,'ATL RAW'!$L:$L,'ATL GA Inventory'!GT$3)+SUMIFS('ATL CR'!$J:$J,'ATL CR'!$I:$I,'ATL GA Inventory'!$B78,'ATL CR'!$L:$L,'ATL GA Inventory'!GT$3)</f>
        <v>0</v>
      </c>
      <c r="GU78" s="13">
        <f>SUMIFS('ATL RAW'!$J:$J,'ATL RAW'!$I:$I,'ATL GA Inventory'!$B78,'ATL RAW'!$L:$L,'ATL GA Inventory'!GU$3)+SUMIFS('ATL CR'!$J:$J,'ATL CR'!$I:$I,'ATL GA Inventory'!$B78,'ATL CR'!$L:$L,'ATL GA Inventory'!GU$3)</f>
        <v>0</v>
      </c>
      <c r="GV78" s="13">
        <f>SUMIFS('ATL RAW'!$J:$J,'ATL RAW'!$I:$I,'ATL GA Inventory'!$B78,'ATL RAW'!$L:$L,'ATL GA Inventory'!GV$3)+SUMIFS('ATL CR'!$J:$J,'ATL CR'!$I:$I,'ATL GA Inventory'!$B78,'ATL CR'!$L:$L,'ATL GA Inventory'!GV$3)</f>
        <v>0</v>
      </c>
      <c r="GW78" s="13">
        <f>SUMIFS('ATL RAW'!$J:$J,'ATL RAW'!$I:$I,'ATL GA Inventory'!$B78,'ATL RAW'!$L:$L,'ATL GA Inventory'!GW$3)+SUMIFS('ATL CR'!$J:$J,'ATL CR'!$I:$I,'ATL GA Inventory'!$B78,'ATL CR'!$L:$L,'ATL GA Inventory'!GW$3)</f>
        <v>0</v>
      </c>
      <c r="GX78" s="13">
        <f>SUMIFS('ATL RAW'!$J:$J,'ATL RAW'!$I:$I,'ATL GA Inventory'!$B78,'ATL RAW'!$L:$L,'ATL GA Inventory'!GX$3)+SUMIFS('ATL CR'!$J:$J,'ATL CR'!$I:$I,'ATL GA Inventory'!$B78,'ATL CR'!$L:$L,'ATL GA Inventory'!GX$3)</f>
        <v>0</v>
      </c>
      <c r="GY78" s="13">
        <f>SUMIFS('ATL RAW'!$J:$J,'ATL RAW'!$I:$I,'ATL GA Inventory'!$B78,'ATL RAW'!$L:$L,'ATL GA Inventory'!GY$3)+SUMIFS('ATL CR'!$J:$J,'ATL CR'!$I:$I,'ATL GA Inventory'!$B78,'ATL CR'!$L:$L,'ATL GA Inventory'!GY$3)</f>
        <v>0</v>
      </c>
    </row>
    <row r="79" spans="1:207">
      <c r="A79" s="15" t="s">
        <v>983</v>
      </c>
      <c r="B79" s="15">
        <f t="shared" si="12"/>
        <v>49303556</v>
      </c>
      <c r="C79" s="15" t="str">
        <f t="shared" si="12"/>
        <v>Q.PEAK DUO XL G10.3/BFG</v>
      </c>
      <c r="D79" s="14">
        <f t="shared" si="12"/>
        <v>480</v>
      </c>
      <c r="E79" s="13">
        <f>SUMIFS('ATL RAW'!$J:$J,'ATL RAW'!$I:$I,'ATL GA Inventory'!$B79,'ATL RAW'!$L:$L,'ATL GA Inventory'!E$3)+SUMIFS('ATL CR'!$J:$J,'ATL CR'!$I:$I,'ATL GA Inventory'!$B79,'ATL CR'!$L:$L,'ATL GA Inventory'!E$3)</f>
        <v>0</v>
      </c>
      <c r="F79" s="13">
        <f>SUMIFS('ATL RAW'!$J:$J,'ATL RAW'!$I:$I,'ATL GA Inventory'!$B79,'ATL RAW'!$L:$L,'ATL GA Inventory'!F$3)+SUMIFS('ATL CR'!$J:$J,'ATL CR'!$I:$I,'ATL GA Inventory'!$B79,'ATL CR'!$L:$L,'ATL GA Inventory'!F$3)</f>
        <v>0</v>
      </c>
      <c r="G79" s="13">
        <f>SUMIFS('ATL RAW'!$J:$J,'ATL RAW'!$I:$I,'ATL GA Inventory'!$B79,'ATL RAW'!$L:$L,'ATL GA Inventory'!G$3)+SUMIFS('ATL CR'!$J:$J,'ATL CR'!$I:$I,'ATL GA Inventory'!$B79,'ATL CR'!$L:$L,'ATL GA Inventory'!G$3)</f>
        <v>0</v>
      </c>
      <c r="H79" s="13">
        <f>SUMIFS('ATL RAW'!$J:$J,'ATL RAW'!$I:$I,'ATL GA Inventory'!$B79,'ATL RAW'!$L:$L,'ATL GA Inventory'!H$3)+SUMIFS('ATL CR'!$J:$J,'ATL CR'!$I:$I,'ATL GA Inventory'!$B79,'ATL CR'!$L:$L,'ATL GA Inventory'!H$3)</f>
        <v>0</v>
      </c>
      <c r="I79" s="13">
        <f>SUMIFS('ATL RAW'!$J:$J,'ATL RAW'!$I:$I,'ATL GA Inventory'!$B79,'ATL RAW'!$L:$L,'ATL GA Inventory'!I$3)+SUMIFS('ATL CR'!$J:$J,'ATL CR'!$I:$I,'ATL GA Inventory'!$B79,'ATL CR'!$L:$L,'ATL GA Inventory'!I$3)</f>
        <v>0</v>
      </c>
      <c r="J79" s="13">
        <f>SUMIFS('ATL RAW'!$J:$J,'ATL RAW'!$I:$I,'ATL GA Inventory'!$B79,'ATL RAW'!$L:$L,'ATL GA Inventory'!J$3)+SUMIFS('ATL CR'!$J:$J,'ATL CR'!$I:$I,'ATL GA Inventory'!$B79,'ATL CR'!$L:$L,'ATL GA Inventory'!J$3)</f>
        <v>0</v>
      </c>
      <c r="K79" s="13">
        <f>SUMIFS('ATL RAW'!$J:$J,'ATL RAW'!$I:$I,'ATL GA Inventory'!$B79,'ATL RAW'!$L:$L,'ATL GA Inventory'!K$3)+SUMIFS('ATL CR'!$J:$J,'ATL CR'!$I:$I,'ATL GA Inventory'!$B79,'ATL CR'!$L:$L,'ATL GA Inventory'!K$3)</f>
        <v>0</v>
      </c>
      <c r="L79" s="13">
        <f>SUMIFS('ATL RAW'!$J:$J,'ATL RAW'!$I:$I,'ATL GA Inventory'!$B79,'ATL RAW'!$L:$L,'ATL GA Inventory'!L$3)+SUMIFS('ATL CR'!$J:$J,'ATL CR'!$I:$I,'ATL GA Inventory'!$B79,'ATL CR'!$L:$L,'ATL GA Inventory'!L$3)</f>
        <v>0</v>
      </c>
      <c r="M79" s="13">
        <f>SUMIFS('ATL RAW'!$J:$J,'ATL RAW'!$I:$I,'ATL GA Inventory'!$B79,'ATL RAW'!$L:$L,'ATL GA Inventory'!M$3)+SUMIFS('ATL CR'!$J:$J,'ATL CR'!$I:$I,'ATL GA Inventory'!$B79,'ATL CR'!$L:$L,'ATL GA Inventory'!M$3)</f>
        <v>0</v>
      </c>
      <c r="N79" s="13">
        <f>SUMIFS('ATL RAW'!$J:$J,'ATL RAW'!$I:$I,'ATL GA Inventory'!$B79,'ATL RAW'!$L:$L,'ATL GA Inventory'!N$3)+SUMIFS('ATL CR'!$J:$J,'ATL CR'!$I:$I,'ATL GA Inventory'!$B79,'ATL CR'!$L:$L,'ATL GA Inventory'!N$3)</f>
        <v>0</v>
      </c>
      <c r="O79" s="13">
        <f>SUMIFS('ATL RAW'!$J:$J,'ATL RAW'!$I:$I,'ATL GA Inventory'!$B79,'ATL RAW'!$L:$L,'ATL GA Inventory'!O$3)+SUMIFS('ATL CR'!$J:$J,'ATL CR'!$I:$I,'ATL GA Inventory'!$B79,'ATL CR'!$L:$L,'ATL GA Inventory'!O$3)</f>
        <v>0</v>
      </c>
      <c r="P79" s="13">
        <f>SUMIFS('ATL RAW'!$J:$J,'ATL RAW'!$I:$I,'ATL GA Inventory'!$B79,'ATL RAW'!$L:$L,'ATL GA Inventory'!P$3)+SUMIFS('ATL CR'!$J:$J,'ATL CR'!$I:$I,'ATL GA Inventory'!$B79,'ATL CR'!$L:$L,'ATL GA Inventory'!P$3)</f>
        <v>0</v>
      </c>
      <c r="Q79" s="13">
        <f>SUMIFS('ATL RAW'!$J:$J,'ATL RAW'!$I:$I,'ATL GA Inventory'!$B79,'ATL RAW'!$L:$L,'ATL GA Inventory'!Q$3)+SUMIFS('ATL CR'!$J:$J,'ATL CR'!$I:$I,'ATL GA Inventory'!$B79,'ATL CR'!$L:$L,'ATL GA Inventory'!Q$3)</f>
        <v>0</v>
      </c>
      <c r="R79" s="13">
        <f>SUMIFS('ATL RAW'!$J:$J,'ATL RAW'!$I:$I,'ATL GA Inventory'!$B79,'ATL RAW'!$L:$L,'ATL GA Inventory'!R$3)+SUMIFS('ATL CR'!$J:$J,'ATL CR'!$I:$I,'ATL GA Inventory'!$B79,'ATL CR'!$L:$L,'ATL GA Inventory'!R$3)</f>
        <v>0</v>
      </c>
      <c r="S79" s="13">
        <f>SUMIFS('ATL RAW'!$J:$J,'ATL RAW'!$I:$I,'ATL GA Inventory'!$B79,'ATL RAW'!$L:$L,'ATL GA Inventory'!S$3)+SUMIFS('ATL CR'!$J:$J,'ATL CR'!$I:$I,'ATL GA Inventory'!$B79,'ATL CR'!$L:$L,'ATL GA Inventory'!S$3)</f>
        <v>0</v>
      </c>
      <c r="T79" s="13">
        <f>SUMIFS('ATL RAW'!$J:$J,'ATL RAW'!$I:$I,'ATL GA Inventory'!$B79,'ATL RAW'!$L:$L,'ATL GA Inventory'!T$3)+SUMIFS('ATL CR'!$J:$J,'ATL CR'!$I:$I,'ATL GA Inventory'!$B79,'ATL CR'!$L:$L,'ATL GA Inventory'!T$3)</f>
        <v>0</v>
      </c>
      <c r="U79" s="13">
        <f>SUMIFS('ATL RAW'!$J:$J,'ATL RAW'!$I:$I,'ATL GA Inventory'!$B79,'ATL RAW'!$L:$L,'ATL GA Inventory'!U$3)+SUMIFS('ATL CR'!$J:$J,'ATL CR'!$I:$I,'ATL GA Inventory'!$B79,'ATL CR'!$L:$L,'ATL GA Inventory'!U$3)</f>
        <v>0</v>
      </c>
      <c r="V79" s="13">
        <f>SUMIFS('ATL RAW'!$J:$J,'ATL RAW'!$I:$I,'ATL GA Inventory'!$B79,'ATL RAW'!$L:$L,'ATL GA Inventory'!V$3)+SUMIFS('ATL CR'!$J:$J,'ATL CR'!$I:$I,'ATL GA Inventory'!$B79,'ATL CR'!$L:$L,'ATL GA Inventory'!V$3)</f>
        <v>0</v>
      </c>
      <c r="W79" s="13">
        <f>SUMIFS('ATL RAW'!$J:$J,'ATL RAW'!$I:$I,'ATL GA Inventory'!$B79,'ATL RAW'!$L:$L,'ATL GA Inventory'!W$3)+SUMIFS('ATL CR'!$J:$J,'ATL CR'!$I:$I,'ATL GA Inventory'!$B79,'ATL CR'!$L:$L,'ATL GA Inventory'!W$3)</f>
        <v>0</v>
      </c>
      <c r="X79" s="13">
        <f>SUMIFS('ATL RAW'!$J:$J,'ATL RAW'!$I:$I,'ATL GA Inventory'!$B79,'ATL RAW'!$L:$L,'ATL GA Inventory'!X$3)+SUMIFS('ATL CR'!$J:$J,'ATL CR'!$I:$I,'ATL GA Inventory'!$B79,'ATL CR'!$L:$L,'ATL GA Inventory'!X$3)</f>
        <v>0</v>
      </c>
      <c r="Y79" s="13">
        <f>SUMIFS('ATL RAW'!$J:$J,'ATL RAW'!$I:$I,'ATL GA Inventory'!$B79,'ATL RAW'!$L:$L,'ATL GA Inventory'!Y$3)+SUMIFS('ATL CR'!$J:$J,'ATL CR'!$I:$I,'ATL GA Inventory'!$B79,'ATL CR'!$L:$L,'ATL GA Inventory'!Y$3)</f>
        <v>0</v>
      </c>
      <c r="Z79" s="13">
        <f>SUMIFS('ATL RAW'!$J:$J,'ATL RAW'!$I:$I,'ATL GA Inventory'!$B79,'ATL RAW'!$L:$L,'ATL GA Inventory'!Z$3)+SUMIFS('ATL CR'!$J:$J,'ATL CR'!$I:$I,'ATL GA Inventory'!$B79,'ATL CR'!$L:$L,'ATL GA Inventory'!Z$3)</f>
        <v>0</v>
      </c>
      <c r="AA79" s="13">
        <f>SUMIFS('ATL RAW'!$J:$J,'ATL RAW'!$I:$I,'ATL GA Inventory'!$B79,'ATL RAW'!$L:$L,'ATL GA Inventory'!AA$3)+SUMIFS('ATL CR'!$J:$J,'ATL CR'!$I:$I,'ATL GA Inventory'!$B79,'ATL CR'!$L:$L,'ATL GA Inventory'!AA$3)</f>
        <v>0</v>
      </c>
      <c r="AB79" s="13">
        <f>SUMIFS('ATL RAW'!$J:$J,'ATL RAW'!$I:$I,'ATL GA Inventory'!$B79,'ATL RAW'!$L:$L,'ATL GA Inventory'!AB$3)+SUMIFS('ATL CR'!$J:$J,'ATL CR'!$I:$I,'ATL GA Inventory'!$B79,'ATL CR'!$L:$L,'ATL GA Inventory'!AB$3)</f>
        <v>0</v>
      </c>
      <c r="AC79" s="13">
        <f>SUMIFS('ATL RAW'!$J:$J,'ATL RAW'!$I:$I,'ATL GA Inventory'!$B79,'ATL RAW'!$L:$L,'ATL GA Inventory'!AC$3)+SUMIFS('ATL CR'!$J:$J,'ATL CR'!$I:$I,'ATL GA Inventory'!$B79,'ATL CR'!$L:$L,'ATL GA Inventory'!AC$3)</f>
        <v>0</v>
      </c>
      <c r="AD79" s="13">
        <f>SUMIFS('ATL RAW'!$J:$J,'ATL RAW'!$I:$I,'ATL GA Inventory'!$B79,'ATL RAW'!$L:$L,'ATL GA Inventory'!AD$3)+SUMIFS('ATL CR'!$J:$J,'ATL CR'!$I:$I,'ATL GA Inventory'!$B79,'ATL CR'!$L:$L,'ATL GA Inventory'!AD$3)</f>
        <v>0</v>
      </c>
      <c r="AE79" s="13">
        <f>SUMIFS('ATL RAW'!$J:$J,'ATL RAW'!$I:$I,'ATL GA Inventory'!$B79,'ATL RAW'!$L:$L,'ATL GA Inventory'!AE$3)+SUMIFS('ATL CR'!$J:$J,'ATL CR'!$I:$I,'ATL GA Inventory'!$B79,'ATL CR'!$L:$L,'ATL GA Inventory'!AE$3)</f>
        <v>0</v>
      </c>
      <c r="AF79" s="13">
        <f>SUMIFS('ATL RAW'!$J:$J,'ATL RAW'!$I:$I,'ATL GA Inventory'!$B79,'ATL RAW'!$L:$L,'ATL GA Inventory'!AF$3)+SUMIFS('ATL CR'!$J:$J,'ATL CR'!$I:$I,'ATL GA Inventory'!$B79,'ATL CR'!$L:$L,'ATL GA Inventory'!AF$3)</f>
        <v>0</v>
      </c>
      <c r="AG79" s="13">
        <f>SUMIFS('ATL RAW'!$J:$J,'ATL RAW'!$I:$I,'ATL GA Inventory'!$B79,'ATL RAW'!$L:$L,'ATL GA Inventory'!AG$3)+SUMIFS('ATL CR'!$J:$J,'ATL CR'!$I:$I,'ATL GA Inventory'!$B79,'ATL CR'!$L:$L,'ATL GA Inventory'!AG$3)</f>
        <v>0</v>
      </c>
      <c r="AH79" s="13">
        <f>SUMIFS('ATL RAW'!$J:$J,'ATL RAW'!$I:$I,'ATL GA Inventory'!$B79,'ATL RAW'!$L:$L,'ATL GA Inventory'!AH$3)+SUMIFS('ATL CR'!$J:$J,'ATL CR'!$I:$I,'ATL GA Inventory'!$B79,'ATL CR'!$L:$L,'ATL GA Inventory'!AH$3)</f>
        <v>0</v>
      </c>
      <c r="AI79" s="13">
        <f>SUMIFS('ATL RAW'!$J:$J,'ATL RAW'!$I:$I,'ATL GA Inventory'!$B79,'ATL RAW'!$L:$L,'ATL GA Inventory'!AI$3)+SUMIFS('ATL CR'!$J:$J,'ATL CR'!$I:$I,'ATL GA Inventory'!$B79,'ATL CR'!$L:$L,'ATL GA Inventory'!AI$3)</f>
        <v>0</v>
      </c>
      <c r="AJ79" s="13">
        <f>SUMIFS('ATL RAW'!$J:$J,'ATL RAW'!$I:$I,'ATL GA Inventory'!$B79,'ATL RAW'!$L:$L,'ATL GA Inventory'!AJ$3)+SUMIFS('ATL CR'!$J:$J,'ATL CR'!$I:$I,'ATL GA Inventory'!$B79,'ATL CR'!$L:$L,'ATL GA Inventory'!AJ$3)</f>
        <v>0</v>
      </c>
      <c r="AK79" s="13">
        <f>SUMIFS('ATL RAW'!$J:$J,'ATL RAW'!$I:$I,'ATL GA Inventory'!$B79,'ATL RAW'!$L:$L,'ATL GA Inventory'!AK$3)+SUMIFS('ATL CR'!$J:$J,'ATL CR'!$I:$I,'ATL GA Inventory'!$B79,'ATL CR'!$L:$L,'ATL GA Inventory'!AK$3)</f>
        <v>0</v>
      </c>
      <c r="AL79" s="13">
        <f>SUMIFS('ATL RAW'!$J:$J,'ATL RAW'!$I:$I,'ATL GA Inventory'!$B79,'ATL RAW'!$L:$L,'ATL GA Inventory'!AL$3)+SUMIFS('ATL CR'!$J:$J,'ATL CR'!$I:$I,'ATL GA Inventory'!$B79,'ATL CR'!$L:$L,'ATL GA Inventory'!AL$3)</f>
        <v>0</v>
      </c>
      <c r="AM79" s="13">
        <f>SUMIFS('ATL RAW'!$J:$J,'ATL RAW'!$I:$I,'ATL GA Inventory'!$B79,'ATL RAW'!$L:$L,'ATL GA Inventory'!AM$3)+SUMIFS('ATL CR'!$J:$J,'ATL CR'!$I:$I,'ATL GA Inventory'!$B79,'ATL CR'!$L:$L,'ATL GA Inventory'!AM$3)</f>
        <v>0</v>
      </c>
      <c r="AN79" s="13">
        <f>SUMIFS('ATL RAW'!$J:$J,'ATL RAW'!$I:$I,'ATL GA Inventory'!$B79,'ATL RAW'!$L:$L,'ATL GA Inventory'!AN$3)+SUMIFS('ATL CR'!$J:$J,'ATL CR'!$I:$I,'ATL GA Inventory'!$B79,'ATL CR'!$L:$L,'ATL GA Inventory'!AN$3)</f>
        <v>0</v>
      </c>
      <c r="AO79" s="13">
        <f>SUMIFS('ATL RAW'!$J:$J,'ATL RAW'!$I:$I,'ATL GA Inventory'!$B79,'ATL RAW'!$L:$L,'ATL GA Inventory'!AO$3)+SUMIFS('ATL CR'!$J:$J,'ATL CR'!$I:$I,'ATL GA Inventory'!$B79,'ATL CR'!$L:$L,'ATL GA Inventory'!AO$3)</f>
        <v>0</v>
      </c>
      <c r="AP79" s="13">
        <f>SUMIFS('ATL RAW'!$J:$J,'ATL RAW'!$I:$I,'ATL GA Inventory'!$B79,'ATL RAW'!$L:$L,'ATL GA Inventory'!AP$3)+SUMIFS('ATL CR'!$J:$J,'ATL CR'!$I:$I,'ATL GA Inventory'!$B79,'ATL CR'!$L:$L,'ATL GA Inventory'!AP$3)</f>
        <v>0</v>
      </c>
      <c r="AQ79" s="13">
        <f>SUMIFS('ATL RAW'!$J:$J,'ATL RAW'!$I:$I,'ATL GA Inventory'!$B79,'ATL RAW'!$L:$L,'ATL GA Inventory'!AQ$3)+SUMIFS('ATL CR'!$J:$J,'ATL CR'!$I:$I,'ATL GA Inventory'!$B79,'ATL CR'!$L:$L,'ATL GA Inventory'!AQ$3)</f>
        <v>0</v>
      </c>
      <c r="AR79" s="13">
        <f>SUMIFS('ATL RAW'!$J:$J,'ATL RAW'!$I:$I,'ATL GA Inventory'!$B79,'ATL RAW'!$L:$L,'ATL GA Inventory'!AR$3)+SUMIFS('ATL CR'!$J:$J,'ATL CR'!$I:$I,'ATL GA Inventory'!$B79,'ATL CR'!$L:$L,'ATL GA Inventory'!AR$3)</f>
        <v>0</v>
      </c>
      <c r="AS79" s="13">
        <f>SUMIFS('ATL RAW'!$J:$J,'ATL RAW'!$I:$I,'ATL GA Inventory'!$B79,'ATL RAW'!$L:$L,'ATL GA Inventory'!AS$3)+SUMIFS('ATL CR'!$J:$J,'ATL CR'!$I:$I,'ATL GA Inventory'!$B79,'ATL CR'!$L:$L,'ATL GA Inventory'!AS$3)</f>
        <v>0</v>
      </c>
      <c r="AT79" s="13">
        <f>SUMIFS('ATL RAW'!$J:$J,'ATL RAW'!$I:$I,'ATL GA Inventory'!$B79,'ATL RAW'!$L:$L,'ATL GA Inventory'!AT$3)+SUMIFS('ATL CR'!$J:$J,'ATL CR'!$I:$I,'ATL GA Inventory'!$B79,'ATL CR'!$L:$L,'ATL GA Inventory'!AT$3)</f>
        <v>0</v>
      </c>
      <c r="AU79" s="13">
        <f>SUMIFS('ATL RAW'!$J:$J,'ATL RAW'!$I:$I,'ATL GA Inventory'!$B79,'ATL RAW'!$L:$L,'ATL GA Inventory'!AU$3)+SUMIFS('ATL CR'!$J:$J,'ATL CR'!$I:$I,'ATL GA Inventory'!$B79,'ATL CR'!$L:$L,'ATL GA Inventory'!AU$3)</f>
        <v>0</v>
      </c>
      <c r="AV79" s="13">
        <f>SUMIFS('ATL RAW'!$J:$J,'ATL RAW'!$I:$I,'ATL GA Inventory'!$B79,'ATL RAW'!$L:$L,'ATL GA Inventory'!AV$3)+SUMIFS('ATL CR'!$J:$J,'ATL CR'!$I:$I,'ATL GA Inventory'!$B79,'ATL CR'!$L:$L,'ATL GA Inventory'!AV$3)</f>
        <v>0</v>
      </c>
      <c r="AW79" s="13">
        <f>SUMIFS('ATL RAW'!$J:$J,'ATL RAW'!$I:$I,'ATL GA Inventory'!$B79,'ATL RAW'!$L:$L,'ATL GA Inventory'!AW$3)+SUMIFS('ATL CR'!$J:$J,'ATL CR'!$I:$I,'ATL GA Inventory'!$B79,'ATL CR'!$L:$L,'ATL GA Inventory'!AW$3)</f>
        <v>0</v>
      </c>
      <c r="AX79" s="13">
        <f>SUMIFS('ATL RAW'!$J:$J,'ATL RAW'!$I:$I,'ATL GA Inventory'!$B79,'ATL RAW'!$L:$L,'ATL GA Inventory'!AX$3)+SUMIFS('ATL CR'!$J:$J,'ATL CR'!$I:$I,'ATL GA Inventory'!$B79,'ATL CR'!$L:$L,'ATL GA Inventory'!AX$3)</f>
        <v>0</v>
      </c>
      <c r="AY79" s="13">
        <f>SUMIFS('ATL RAW'!$J:$J,'ATL RAW'!$I:$I,'ATL GA Inventory'!$B79,'ATL RAW'!$L:$L,'ATL GA Inventory'!AY$3)+SUMIFS('ATL CR'!$J:$J,'ATL CR'!$I:$I,'ATL GA Inventory'!$B79,'ATL CR'!$L:$L,'ATL GA Inventory'!AY$3)</f>
        <v>0</v>
      </c>
      <c r="AZ79" s="13">
        <f>SUMIFS('ATL RAW'!$J:$J,'ATL RAW'!$I:$I,'ATL GA Inventory'!$B79,'ATL RAW'!$L:$L,'ATL GA Inventory'!AZ$3)+SUMIFS('ATL CR'!$J:$J,'ATL CR'!$I:$I,'ATL GA Inventory'!$B79,'ATL CR'!$L:$L,'ATL GA Inventory'!AZ$3)</f>
        <v>0</v>
      </c>
      <c r="BA79" s="13">
        <f>SUMIFS('ATL RAW'!$J:$J,'ATL RAW'!$I:$I,'ATL GA Inventory'!$B79,'ATL RAW'!$L:$L,'ATL GA Inventory'!BA$3)+SUMIFS('ATL CR'!$J:$J,'ATL CR'!$I:$I,'ATL GA Inventory'!$B79,'ATL CR'!$L:$L,'ATL GA Inventory'!BA$3)</f>
        <v>0</v>
      </c>
      <c r="BB79" s="13">
        <f>SUMIFS('ATL RAW'!$J:$J,'ATL RAW'!$I:$I,'ATL GA Inventory'!$B79,'ATL RAW'!$L:$L,'ATL GA Inventory'!BB$3)+SUMIFS('ATL CR'!$J:$J,'ATL CR'!$I:$I,'ATL GA Inventory'!$B79,'ATL CR'!$L:$L,'ATL GA Inventory'!BB$3)</f>
        <v>0</v>
      </c>
      <c r="BC79" s="13">
        <f>SUMIFS('ATL RAW'!$J:$J,'ATL RAW'!$I:$I,'ATL GA Inventory'!$B79,'ATL RAW'!$L:$L,'ATL GA Inventory'!BC$3)+SUMIFS('ATL CR'!$J:$J,'ATL CR'!$I:$I,'ATL GA Inventory'!$B79,'ATL CR'!$L:$L,'ATL GA Inventory'!BC$3)</f>
        <v>0</v>
      </c>
      <c r="BD79" s="13">
        <f>SUMIFS('ATL RAW'!$J:$J,'ATL RAW'!$I:$I,'ATL GA Inventory'!$B79,'ATL RAW'!$L:$L,'ATL GA Inventory'!BD$3)+SUMIFS('ATL CR'!$J:$J,'ATL CR'!$I:$I,'ATL GA Inventory'!$B79,'ATL CR'!$L:$L,'ATL GA Inventory'!BD$3)</f>
        <v>0</v>
      </c>
      <c r="BE79" s="13">
        <f>SUMIFS('ATL RAW'!$J:$J,'ATL RAW'!$I:$I,'ATL GA Inventory'!$B79,'ATL RAW'!$L:$L,'ATL GA Inventory'!BE$3)+SUMIFS('ATL CR'!$J:$J,'ATL CR'!$I:$I,'ATL GA Inventory'!$B79,'ATL CR'!$L:$L,'ATL GA Inventory'!BE$3)</f>
        <v>0</v>
      </c>
      <c r="BF79" s="13">
        <f>SUMIFS('ATL RAW'!$J:$J,'ATL RAW'!$I:$I,'ATL GA Inventory'!$B79,'ATL RAW'!$L:$L,'ATL GA Inventory'!BF$3)+SUMIFS('ATL CR'!$J:$J,'ATL CR'!$I:$I,'ATL GA Inventory'!$B79,'ATL CR'!$L:$L,'ATL GA Inventory'!BF$3)</f>
        <v>0</v>
      </c>
      <c r="BG79" s="13">
        <f>SUMIFS('ATL RAW'!$J:$J,'ATL RAW'!$I:$I,'ATL GA Inventory'!$B79,'ATL RAW'!$L:$L,'ATL GA Inventory'!BG$3)+SUMIFS('ATL CR'!$J:$J,'ATL CR'!$I:$I,'ATL GA Inventory'!$B79,'ATL CR'!$L:$L,'ATL GA Inventory'!BG$3)</f>
        <v>0</v>
      </c>
      <c r="BH79" s="13">
        <f>SUMIFS('ATL RAW'!$J:$J,'ATL RAW'!$I:$I,'ATL GA Inventory'!$B79,'ATL RAW'!$L:$L,'ATL GA Inventory'!BH$3)+SUMIFS('ATL CR'!$J:$J,'ATL CR'!$I:$I,'ATL GA Inventory'!$B79,'ATL CR'!$L:$L,'ATL GA Inventory'!BH$3)</f>
        <v>0</v>
      </c>
      <c r="BI79" s="13">
        <f>SUMIFS('ATL RAW'!$J:$J,'ATL RAW'!$I:$I,'ATL GA Inventory'!$B79,'ATL RAW'!$L:$L,'ATL GA Inventory'!BI$3)+SUMIFS('ATL CR'!$J:$J,'ATL CR'!$I:$I,'ATL GA Inventory'!$B79,'ATL CR'!$L:$L,'ATL GA Inventory'!BI$3)</f>
        <v>0</v>
      </c>
      <c r="BJ79" s="13">
        <f>SUMIFS('ATL RAW'!$J:$J,'ATL RAW'!$I:$I,'ATL GA Inventory'!$B79,'ATL RAW'!$L:$L,'ATL GA Inventory'!BJ$3)+SUMIFS('ATL CR'!$J:$J,'ATL CR'!$I:$I,'ATL GA Inventory'!$B79,'ATL CR'!$L:$L,'ATL GA Inventory'!BJ$3)</f>
        <v>0</v>
      </c>
      <c r="BK79" s="13">
        <f>SUMIFS('ATL RAW'!$J:$J,'ATL RAW'!$I:$I,'ATL GA Inventory'!$B79,'ATL RAW'!$L:$L,'ATL GA Inventory'!BK$3)+SUMIFS('ATL CR'!$J:$J,'ATL CR'!$I:$I,'ATL GA Inventory'!$B79,'ATL CR'!$L:$L,'ATL GA Inventory'!BK$3)</f>
        <v>0</v>
      </c>
      <c r="BL79" s="13">
        <f>SUMIFS('ATL RAW'!$J:$J,'ATL RAW'!$I:$I,'ATL GA Inventory'!$B79,'ATL RAW'!$L:$L,'ATL GA Inventory'!BL$3)+SUMIFS('ATL CR'!$J:$J,'ATL CR'!$I:$I,'ATL GA Inventory'!$B79,'ATL CR'!$L:$L,'ATL GA Inventory'!BL$3)</f>
        <v>0</v>
      </c>
      <c r="BM79" s="13">
        <f>SUMIFS('ATL RAW'!$J:$J,'ATL RAW'!$I:$I,'ATL GA Inventory'!$B79,'ATL RAW'!$L:$L,'ATL GA Inventory'!BM$3)+SUMIFS('ATL CR'!$J:$J,'ATL CR'!$I:$I,'ATL GA Inventory'!$B79,'ATL CR'!$L:$L,'ATL GA Inventory'!BM$3)</f>
        <v>0</v>
      </c>
      <c r="BN79" s="13">
        <f>SUMIFS('ATL RAW'!$J:$J,'ATL RAW'!$I:$I,'ATL GA Inventory'!$B79,'ATL RAW'!$L:$L,'ATL GA Inventory'!BN$3)+SUMIFS('ATL CR'!$J:$J,'ATL CR'!$I:$I,'ATL GA Inventory'!$B79,'ATL CR'!$L:$L,'ATL GA Inventory'!BN$3)</f>
        <v>0</v>
      </c>
      <c r="BO79" s="13">
        <f>SUMIFS('ATL RAW'!$J:$J,'ATL RAW'!$I:$I,'ATL GA Inventory'!$B79,'ATL RAW'!$L:$L,'ATL GA Inventory'!BO$3)+SUMIFS('ATL CR'!$J:$J,'ATL CR'!$I:$I,'ATL GA Inventory'!$B79,'ATL CR'!$L:$L,'ATL GA Inventory'!BO$3)</f>
        <v>0</v>
      </c>
      <c r="BP79" s="13">
        <f>SUMIFS('ATL RAW'!$J:$J,'ATL RAW'!$I:$I,'ATL GA Inventory'!$B79,'ATL RAW'!$L:$L,'ATL GA Inventory'!BP$3)+SUMIFS('ATL CR'!$J:$J,'ATL CR'!$I:$I,'ATL GA Inventory'!$B79,'ATL CR'!$L:$L,'ATL GA Inventory'!BP$3)</f>
        <v>0</v>
      </c>
      <c r="BQ79" s="13">
        <f>SUMIFS('ATL RAW'!$J:$J,'ATL RAW'!$I:$I,'ATL GA Inventory'!$B79,'ATL RAW'!$L:$L,'ATL GA Inventory'!BQ$3)+SUMIFS('ATL CR'!$J:$J,'ATL CR'!$I:$I,'ATL GA Inventory'!$B79,'ATL CR'!$L:$L,'ATL GA Inventory'!BQ$3)</f>
        <v>0</v>
      </c>
      <c r="BR79" s="13">
        <f>SUMIFS('ATL RAW'!$J:$J,'ATL RAW'!$I:$I,'ATL GA Inventory'!$B79,'ATL RAW'!$L:$L,'ATL GA Inventory'!BR$3)+SUMIFS('ATL CR'!$J:$J,'ATL CR'!$I:$I,'ATL GA Inventory'!$B79,'ATL CR'!$L:$L,'ATL GA Inventory'!BR$3)</f>
        <v>0</v>
      </c>
      <c r="BS79" s="13">
        <f>SUMIFS('ATL RAW'!$J:$J,'ATL RAW'!$I:$I,'ATL GA Inventory'!$B79,'ATL RAW'!$L:$L,'ATL GA Inventory'!BS$3)+SUMIFS('ATL CR'!$J:$J,'ATL CR'!$I:$I,'ATL GA Inventory'!$B79,'ATL CR'!$L:$L,'ATL GA Inventory'!BS$3)</f>
        <v>0</v>
      </c>
      <c r="BT79" s="13">
        <f>SUMIFS('ATL RAW'!$J:$J,'ATL RAW'!$I:$I,'ATL GA Inventory'!$B79,'ATL RAW'!$L:$L,'ATL GA Inventory'!BT$3)+SUMIFS('ATL CR'!$J:$J,'ATL CR'!$I:$I,'ATL GA Inventory'!$B79,'ATL CR'!$L:$L,'ATL GA Inventory'!BT$3)</f>
        <v>0</v>
      </c>
      <c r="BU79" s="13">
        <f>SUMIFS('ATL RAW'!$J:$J,'ATL RAW'!$I:$I,'ATL GA Inventory'!$B79,'ATL RAW'!$L:$L,'ATL GA Inventory'!BU$3)+SUMIFS('ATL CR'!$J:$J,'ATL CR'!$I:$I,'ATL GA Inventory'!$B79,'ATL CR'!$L:$L,'ATL GA Inventory'!BU$3)</f>
        <v>0</v>
      </c>
      <c r="BV79" s="13">
        <f>SUMIFS('ATL RAW'!$J:$J,'ATL RAW'!$I:$I,'ATL GA Inventory'!$B79,'ATL RAW'!$L:$L,'ATL GA Inventory'!BV$3)+SUMIFS('ATL CR'!$J:$J,'ATL CR'!$I:$I,'ATL GA Inventory'!$B79,'ATL CR'!$L:$L,'ATL GA Inventory'!BV$3)</f>
        <v>0</v>
      </c>
      <c r="BW79" s="13">
        <f>SUMIFS('ATL RAW'!$J:$J,'ATL RAW'!$I:$I,'ATL GA Inventory'!$B79,'ATL RAW'!$L:$L,'ATL GA Inventory'!BW$3)+SUMIFS('ATL CR'!$J:$J,'ATL CR'!$I:$I,'ATL GA Inventory'!$B79,'ATL CR'!$L:$L,'ATL GA Inventory'!BW$3)</f>
        <v>0</v>
      </c>
      <c r="BX79" s="13">
        <f>SUMIFS('ATL RAW'!$J:$J,'ATL RAW'!$I:$I,'ATL GA Inventory'!$B79,'ATL RAW'!$L:$L,'ATL GA Inventory'!BX$3)+SUMIFS('ATL CR'!$J:$J,'ATL CR'!$I:$I,'ATL GA Inventory'!$B79,'ATL CR'!$L:$L,'ATL GA Inventory'!BX$3)</f>
        <v>0</v>
      </c>
      <c r="BY79" s="13">
        <f>SUMIFS('ATL RAW'!$J:$J,'ATL RAW'!$I:$I,'ATL GA Inventory'!$B79,'ATL RAW'!$L:$L,'ATL GA Inventory'!BY$3)+SUMIFS('ATL CR'!$J:$J,'ATL CR'!$I:$I,'ATL GA Inventory'!$B79,'ATL CR'!$L:$L,'ATL GA Inventory'!BY$3)</f>
        <v>0</v>
      </c>
      <c r="BZ79" s="13">
        <f>SUMIFS('ATL RAW'!$J:$J,'ATL RAW'!$I:$I,'ATL GA Inventory'!$B79,'ATL RAW'!$L:$L,'ATL GA Inventory'!BZ$3)+SUMIFS('ATL CR'!$J:$J,'ATL CR'!$I:$I,'ATL GA Inventory'!$B79,'ATL CR'!$L:$L,'ATL GA Inventory'!BZ$3)</f>
        <v>0</v>
      </c>
      <c r="CA79" s="13">
        <f>SUMIFS('ATL RAW'!$J:$J,'ATL RAW'!$I:$I,'ATL GA Inventory'!$B79,'ATL RAW'!$L:$L,'ATL GA Inventory'!CA$3)+SUMIFS('ATL CR'!$J:$J,'ATL CR'!$I:$I,'ATL GA Inventory'!$B79,'ATL CR'!$L:$L,'ATL GA Inventory'!CA$3)</f>
        <v>0</v>
      </c>
      <c r="CB79" s="13">
        <f>SUMIFS('ATL RAW'!$J:$J,'ATL RAW'!$I:$I,'ATL GA Inventory'!$B79,'ATL RAW'!$L:$L,'ATL GA Inventory'!CB$3)+SUMIFS('ATL CR'!$J:$J,'ATL CR'!$I:$I,'ATL GA Inventory'!$B79,'ATL CR'!$L:$L,'ATL GA Inventory'!CB$3)</f>
        <v>0</v>
      </c>
      <c r="CC79" s="13">
        <f>SUMIFS('ATL RAW'!$J:$J,'ATL RAW'!$I:$I,'ATL GA Inventory'!$B79,'ATL RAW'!$L:$L,'ATL GA Inventory'!CC$3)+SUMIFS('ATL CR'!$J:$J,'ATL CR'!$I:$I,'ATL GA Inventory'!$B79,'ATL CR'!$L:$L,'ATL GA Inventory'!CC$3)</f>
        <v>0</v>
      </c>
      <c r="CD79" s="13">
        <f>SUMIFS('ATL RAW'!$J:$J,'ATL RAW'!$I:$I,'ATL GA Inventory'!$B79,'ATL RAW'!$L:$L,'ATL GA Inventory'!CD$3)+SUMIFS('ATL CR'!$J:$J,'ATL CR'!$I:$I,'ATL GA Inventory'!$B79,'ATL CR'!$L:$L,'ATL GA Inventory'!CD$3)</f>
        <v>0</v>
      </c>
      <c r="CE79" s="13">
        <f>SUMIFS('ATL RAW'!$J:$J,'ATL RAW'!$I:$I,'ATL GA Inventory'!$B79,'ATL RAW'!$L:$L,'ATL GA Inventory'!CE$3)+SUMIFS('ATL CR'!$J:$J,'ATL CR'!$I:$I,'ATL GA Inventory'!$B79,'ATL CR'!$L:$L,'ATL GA Inventory'!CE$3)</f>
        <v>0</v>
      </c>
      <c r="CF79" s="13">
        <f>SUMIFS('ATL RAW'!$J:$J,'ATL RAW'!$I:$I,'ATL GA Inventory'!$B79,'ATL RAW'!$L:$L,'ATL GA Inventory'!CF$3)+SUMIFS('ATL CR'!$J:$J,'ATL CR'!$I:$I,'ATL GA Inventory'!$B79,'ATL CR'!$L:$L,'ATL GA Inventory'!CF$3)</f>
        <v>0</v>
      </c>
      <c r="CG79" s="13">
        <f>SUMIFS('ATL RAW'!$J:$J,'ATL RAW'!$I:$I,'ATL GA Inventory'!$B79,'ATL RAW'!$L:$L,'ATL GA Inventory'!CG$3)+SUMIFS('ATL CR'!$J:$J,'ATL CR'!$I:$I,'ATL GA Inventory'!$B79,'ATL CR'!$L:$L,'ATL GA Inventory'!CG$3)</f>
        <v>0</v>
      </c>
      <c r="CH79" s="13">
        <f>SUMIFS('ATL RAW'!$J:$J,'ATL RAW'!$I:$I,'ATL GA Inventory'!$B79,'ATL RAW'!$L:$L,'ATL GA Inventory'!CH$3)+SUMIFS('ATL CR'!$J:$J,'ATL CR'!$I:$I,'ATL GA Inventory'!$B79,'ATL CR'!$L:$L,'ATL GA Inventory'!CH$3)</f>
        <v>0</v>
      </c>
      <c r="CI79" s="13">
        <f>SUMIFS('ATL RAW'!$J:$J,'ATL RAW'!$I:$I,'ATL GA Inventory'!$B79,'ATL RAW'!$L:$L,'ATL GA Inventory'!CI$3)+SUMIFS('ATL CR'!$J:$J,'ATL CR'!$I:$I,'ATL GA Inventory'!$B79,'ATL CR'!$L:$L,'ATL GA Inventory'!CI$3)</f>
        <v>0</v>
      </c>
      <c r="CJ79" s="13">
        <f>SUMIFS('ATL RAW'!$J:$J,'ATL RAW'!$I:$I,'ATL GA Inventory'!$B79,'ATL RAW'!$L:$L,'ATL GA Inventory'!CJ$3)+SUMIFS('ATL CR'!$J:$J,'ATL CR'!$I:$I,'ATL GA Inventory'!$B79,'ATL CR'!$L:$L,'ATL GA Inventory'!CJ$3)</f>
        <v>0</v>
      </c>
      <c r="CK79" s="13">
        <f>SUMIFS('ATL RAW'!$J:$J,'ATL RAW'!$I:$I,'ATL GA Inventory'!$B79,'ATL RAW'!$L:$L,'ATL GA Inventory'!CK$3)+SUMIFS('ATL CR'!$J:$J,'ATL CR'!$I:$I,'ATL GA Inventory'!$B79,'ATL CR'!$L:$L,'ATL GA Inventory'!CK$3)</f>
        <v>0</v>
      </c>
      <c r="CL79" s="13">
        <f>SUMIFS('ATL RAW'!$J:$J,'ATL RAW'!$I:$I,'ATL GA Inventory'!$B79,'ATL RAW'!$L:$L,'ATL GA Inventory'!CL$3)+SUMIFS('ATL CR'!$J:$J,'ATL CR'!$I:$I,'ATL GA Inventory'!$B79,'ATL CR'!$L:$L,'ATL GA Inventory'!CL$3)</f>
        <v>0</v>
      </c>
      <c r="CM79" s="13">
        <f>SUMIFS('ATL RAW'!$J:$J,'ATL RAW'!$I:$I,'ATL GA Inventory'!$B79,'ATL RAW'!$L:$L,'ATL GA Inventory'!CM$3)+SUMIFS('ATL CR'!$J:$J,'ATL CR'!$I:$I,'ATL GA Inventory'!$B79,'ATL CR'!$L:$L,'ATL GA Inventory'!CM$3)</f>
        <v>0</v>
      </c>
      <c r="CN79" s="13">
        <f>SUMIFS('ATL RAW'!$J:$J,'ATL RAW'!$I:$I,'ATL GA Inventory'!$B79,'ATL RAW'!$L:$L,'ATL GA Inventory'!CN$3)+SUMIFS('ATL CR'!$J:$J,'ATL CR'!$I:$I,'ATL GA Inventory'!$B79,'ATL CR'!$L:$L,'ATL GA Inventory'!CN$3)</f>
        <v>0</v>
      </c>
      <c r="CO79" s="13">
        <f>SUMIFS('ATL RAW'!$J:$J,'ATL RAW'!$I:$I,'ATL GA Inventory'!$B79,'ATL RAW'!$L:$L,'ATL GA Inventory'!CO$3)+SUMIFS('ATL CR'!$J:$J,'ATL CR'!$I:$I,'ATL GA Inventory'!$B79,'ATL CR'!$L:$L,'ATL GA Inventory'!CO$3)</f>
        <v>0</v>
      </c>
      <c r="CP79" s="13">
        <f>SUMIFS('ATL RAW'!$J:$J,'ATL RAW'!$I:$I,'ATL GA Inventory'!$B79,'ATL RAW'!$L:$L,'ATL GA Inventory'!CP$3)+SUMIFS('ATL CR'!$J:$J,'ATL CR'!$I:$I,'ATL GA Inventory'!$B79,'ATL CR'!$L:$L,'ATL GA Inventory'!CP$3)</f>
        <v>0</v>
      </c>
      <c r="CQ79" s="13">
        <f>SUMIFS('ATL RAW'!$J:$J,'ATL RAW'!$I:$I,'ATL GA Inventory'!$B79,'ATL RAW'!$L:$L,'ATL GA Inventory'!CQ$3)+SUMIFS('ATL CR'!$J:$J,'ATL CR'!$I:$I,'ATL GA Inventory'!$B79,'ATL CR'!$L:$L,'ATL GA Inventory'!CQ$3)</f>
        <v>0</v>
      </c>
      <c r="CR79" s="13">
        <f>SUMIFS('ATL RAW'!$J:$J,'ATL RAW'!$I:$I,'ATL GA Inventory'!$B79,'ATL RAW'!$L:$L,'ATL GA Inventory'!CR$3)+SUMIFS('ATL CR'!$J:$J,'ATL CR'!$I:$I,'ATL GA Inventory'!$B79,'ATL CR'!$L:$L,'ATL GA Inventory'!CR$3)</f>
        <v>638</v>
      </c>
      <c r="CS79" s="13">
        <f>SUMIFS('ATL RAW'!$J:$J,'ATL RAW'!$I:$I,'ATL GA Inventory'!$B79,'ATL RAW'!$L:$L,'ATL GA Inventory'!CS$3)+SUMIFS('ATL CR'!$J:$J,'ATL CR'!$I:$I,'ATL GA Inventory'!$B79,'ATL CR'!$L:$L,'ATL GA Inventory'!CS$3)</f>
        <v>1276</v>
      </c>
      <c r="CT79" s="13">
        <f>SUMIFS('ATL RAW'!$J:$J,'ATL RAW'!$I:$I,'ATL GA Inventory'!$B79,'ATL RAW'!$L:$L,'ATL GA Inventory'!CT$3)+SUMIFS('ATL CR'!$J:$J,'ATL CR'!$I:$I,'ATL GA Inventory'!$B79,'ATL CR'!$L:$L,'ATL GA Inventory'!CT$3)</f>
        <v>0</v>
      </c>
      <c r="CU79" s="13">
        <f>SUMIFS('ATL RAW'!$J:$J,'ATL RAW'!$I:$I,'ATL GA Inventory'!$B79,'ATL RAW'!$L:$L,'ATL GA Inventory'!CU$3)+SUMIFS('ATL CR'!$J:$J,'ATL CR'!$I:$I,'ATL GA Inventory'!$B79,'ATL CR'!$L:$L,'ATL GA Inventory'!CU$3)</f>
        <v>0</v>
      </c>
      <c r="CV79" s="13">
        <f>SUMIFS('ATL RAW'!$J:$J,'ATL RAW'!$I:$I,'ATL GA Inventory'!$B79,'ATL RAW'!$L:$L,'ATL GA Inventory'!CV$3)+SUMIFS('ATL CR'!$J:$J,'ATL CR'!$I:$I,'ATL GA Inventory'!$B79,'ATL CR'!$L:$L,'ATL GA Inventory'!CV$3)</f>
        <v>0</v>
      </c>
      <c r="CW79" s="13">
        <f>SUMIFS('ATL RAW'!$J:$J,'ATL RAW'!$I:$I,'ATL GA Inventory'!$B79,'ATL RAW'!$L:$L,'ATL GA Inventory'!CW$3)+SUMIFS('ATL CR'!$J:$J,'ATL CR'!$I:$I,'ATL GA Inventory'!$B79,'ATL CR'!$L:$L,'ATL GA Inventory'!CW$3)</f>
        <v>0</v>
      </c>
      <c r="CX79" s="13">
        <f>SUMIFS('ATL RAW'!$J:$J,'ATL RAW'!$I:$I,'ATL GA Inventory'!$B79,'ATL RAW'!$L:$L,'ATL GA Inventory'!CX$3)+SUMIFS('ATL CR'!$J:$J,'ATL CR'!$I:$I,'ATL GA Inventory'!$B79,'ATL CR'!$L:$L,'ATL GA Inventory'!CX$3)</f>
        <v>0</v>
      </c>
      <c r="CY79" s="13">
        <f>SUMIFS('ATL RAW'!$J:$J,'ATL RAW'!$I:$I,'ATL GA Inventory'!$B79,'ATL RAW'!$L:$L,'ATL GA Inventory'!CY$3)+SUMIFS('ATL CR'!$J:$J,'ATL CR'!$I:$I,'ATL GA Inventory'!$B79,'ATL CR'!$L:$L,'ATL GA Inventory'!CY$3)</f>
        <v>0</v>
      </c>
      <c r="CZ79" s="13">
        <f>SUMIFS('ATL RAW'!$J:$J,'ATL RAW'!$I:$I,'ATL GA Inventory'!$B79,'ATL RAW'!$L:$L,'ATL GA Inventory'!CZ$3)+SUMIFS('ATL CR'!$J:$J,'ATL CR'!$I:$I,'ATL GA Inventory'!$B79,'ATL CR'!$L:$L,'ATL GA Inventory'!CZ$3)</f>
        <v>0</v>
      </c>
      <c r="DA79" s="13">
        <f>SUMIFS('ATL RAW'!$J:$J,'ATL RAW'!$I:$I,'ATL GA Inventory'!$B79,'ATL RAW'!$L:$L,'ATL GA Inventory'!DA$3)+SUMIFS('ATL CR'!$J:$J,'ATL CR'!$I:$I,'ATL GA Inventory'!$B79,'ATL CR'!$L:$L,'ATL GA Inventory'!DA$3)</f>
        <v>0</v>
      </c>
      <c r="DB79" s="13">
        <f>SUMIFS('ATL RAW'!$J:$J,'ATL RAW'!$I:$I,'ATL GA Inventory'!$B79,'ATL RAW'!$L:$L,'ATL GA Inventory'!DB$3)+SUMIFS('ATL CR'!$J:$J,'ATL CR'!$I:$I,'ATL GA Inventory'!$B79,'ATL CR'!$L:$L,'ATL GA Inventory'!DB$3)</f>
        <v>0</v>
      </c>
      <c r="DC79" s="13">
        <f>SUMIFS('ATL RAW'!$J:$J,'ATL RAW'!$I:$I,'ATL GA Inventory'!$B79,'ATL RAW'!$L:$L,'ATL GA Inventory'!DC$3)+SUMIFS('ATL CR'!$J:$J,'ATL CR'!$I:$I,'ATL GA Inventory'!$B79,'ATL CR'!$L:$L,'ATL GA Inventory'!DC$3)</f>
        <v>0</v>
      </c>
      <c r="DD79" s="13">
        <f>SUMIFS('ATL RAW'!$J:$J,'ATL RAW'!$I:$I,'ATL GA Inventory'!$B79,'ATL RAW'!$L:$L,'ATL GA Inventory'!DD$3)+SUMIFS('ATL CR'!$J:$J,'ATL CR'!$I:$I,'ATL GA Inventory'!$B79,'ATL CR'!$L:$L,'ATL GA Inventory'!DD$3)</f>
        <v>0</v>
      </c>
      <c r="DE79" s="13">
        <f>SUMIFS('ATL RAW'!$J:$J,'ATL RAW'!$I:$I,'ATL GA Inventory'!$B79,'ATL RAW'!$L:$L,'ATL GA Inventory'!DE$3)+SUMIFS('ATL CR'!$J:$J,'ATL CR'!$I:$I,'ATL GA Inventory'!$B79,'ATL CR'!$L:$L,'ATL GA Inventory'!DE$3)</f>
        <v>0</v>
      </c>
      <c r="DF79" s="13">
        <f>SUMIFS('ATL RAW'!$J:$J,'ATL RAW'!$I:$I,'ATL GA Inventory'!$B79,'ATL RAW'!$L:$L,'ATL GA Inventory'!DF$3)+SUMIFS('ATL CR'!$J:$J,'ATL CR'!$I:$I,'ATL GA Inventory'!$B79,'ATL CR'!$L:$L,'ATL GA Inventory'!DF$3)</f>
        <v>0</v>
      </c>
      <c r="DG79" s="13">
        <f>SUMIFS('ATL RAW'!$J:$J,'ATL RAW'!$I:$I,'ATL GA Inventory'!$B79,'ATL RAW'!$L:$L,'ATL GA Inventory'!DG$3)+SUMIFS('ATL CR'!$J:$J,'ATL CR'!$I:$I,'ATL GA Inventory'!$B79,'ATL CR'!$L:$L,'ATL GA Inventory'!DG$3)</f>
        <v>0</v>
      </c>
      <c r="DH79" s="13">
        <f>SUMIFS('ATL RAW'!$J:$J,'ATL RAW'!$I:$I,'ATL GA Inventory'!$B79,'ATL RAW'!$L:$L,'ATL GA Inventory'!DH$3)+SUMIFS('ATL CR'!$J:$J,'ATL CR'!$I:$I,'ATL GA Inventory'!$B79,'ATL CR'!$L:$L,'ATL GA Inventory'!DH$3)</f>
        <v>0</v>
      </c>
      <c r="DI79" s="13">
        <f>SUMIFS('ATL RAW'!$J:$J,'ATL RAW'!$I:$I,'ATL GA Inventory'!$B79,'ATL RAW'!$L:$L,'ATL GA Inventory'!DI$3)+SUMIFS('ATL CR'!$J:$J,'ATL CR'!$I:$I,'ATL GA Inventory'!$B79,'ATL CR'!$L:$L,'ATL GA Inventory'!DI$3)</f>
        <v>0</v>
      </c>
      <c r="DJ79" s="13">
        <f>SUMIFS('ATL RAW'!$J:$J,'ATL RAW'!$I:$I,'ATL GA Inventory'!$B79,'ATL RAW'!$L:$L,'ATL GA Inventory'!DJ$3)+SUMIFS('ATL CR'!$J:$J,'ATL CR'!$I:$I,'ATL GA Inventory'!$B79,'ATL CR'!$L:$L,'ATL GA Inventory'!DJ$3)</f>
        <v>0</v>
      </c>
      <c r="DK79" s="13">
        <f>SUMIFS('ATL RAW'!$J:$J,'ATL RAW'!$I:$I,'ATL GA Inventory'!$B79,'ATL RAW'!$L:$L,'ATL GA Inventory'!DK$3)+SUMIFS('ATL CR'!$J:$J,'ATL CR'!$I:$I,'ATL GA Inventory'!$B79,'ATL CR'!$L:$L,'ATL GA Inventory'!DK$3)</f>
        <v>0</v>
      </c>
      <c r="DL79" s="13">
        <f>SUMIFS('ATL RAW'!$J:$J,'ATL RAW'!$I:$I,'ATL GA Inventory'!$B79,'ATL RAW'!$L:$L,'ATL GA Inventory'!DL$3)+SUMIFS('ATL CR'!$J:$J,'ATL CR'!$I:$I,'ATL GA Inventory'!$B79,'ATL CR'!$L:$L,'ATL GA Inventory'!DL$3)</f>
        <v>0</v>
      </c>
      <c r="DM79" s="13">
        <f>SUMIFS('ATL RAW'!$J:$J,'ATL RAW'!$I:$I,'ATL GA Inventory'!$B79,'ATL RAW'!$L:$L,'ATL GA Inventory'!DM$3)+SUMIFS('ATL CR'!$J:$J,'ATL CR'!$I:$I,'ATL GA Inventory'!$B79,'ATL CR'!$L:$L,'ATL GA Inventory'!DM$3)</f>
        <v>0</v>
      </c>
      <c r="DN79" s="13">
        <f>SUMIFS('ATL RAW'!$J:$J,'ATL RAW'!$I:$I,'ATL GA Inventory'!$B79,'ATL RAW'!$L:$L,'ATL GA Inventory'!DN$3)+SUMIFS('ATL CR'!$J:$J,'ATL CR'!$I:$I,'ATL GA Inventory'!$B79,'ATL CR'!$L:$L,'ATL GA Inventory'!DN$3)</f>
        <v>0</v>
      </c>
      <c r="DO79" s="13">
        <f>SUMIFS('ATL RAW'!$J:$J,'ATL RAW'!$I:$I,'ATL GA Inventory'!$B79,'ATL RAW'!$L:$L,'ATL GA Inventory'!DO$3)+SUMIFS('ATL CR'!$J:$J,'ATL CR'!$I:$I,'ATL GA Inventory'!$B79,'ATL CR'!$L:$L,'ATL GA Inventory'!DO$3)</f>
        <v>0</v>
      </c>
      <c r="DP79" s="13">
        <f>SUMIFS('ATL RAW'!$J:$J,'ATL RAW'!$I:$I,'ATL GA Inventory'!$B79,'ATL RAW'!$L:$L,'ATL GA Inventory'!DP$3)+SUMIFS('ATL CR'!$J:$J,'ATL CR'!$I:$I,'ATL GA Inventory'!$B79,'ATL CR'!$L:$L,'ATL GA Inventory'!DP$3)</f>
        <v>0</v>
      </c>
      <c r="DQ79" s="13">
        <f>SUMIFS('ATL RAW'!$J:$J,'ATL RAW'!$I:$I,'ATL GA Inventory'!$B79,'ATL RAW'!$L:$L,'ATL GA Inventory'!DQ$3)+SUMIFS('ATL CR'!$J:$J,'ATL CR'!$I:$I,'ATL GA Inventory'!$B79,'ATL CR'!$L:$L,'ATL GA Inventory'!DQ$3)</f>
        <v>0</v>
      </c>
      <c r="DR79" s="13">
        <f>SUMIFS('ATL RAW'!$J:$J,'ATL RAW'!$I:$I,'ATL GA Inventory'!$B79,'ATL RAW'!$L:$L,'ATL GA Inventory'!DR$3)+SUMIFS('ATL CR'!$J:$J,'ATL CR'!$I:$I,'ATL GA Inventory'!$B79,'ATL CR'!$L:$L,'ATL GA Inventory'!DR$3)</f>
        <v>0</v>
      </c>
      <c r="DS79" s="13">
        <f>SUMIFS('ATL RAW'!$J:$J,'ATL RAW'!$I:$I,'ATL GA Inventory'!$B79,'ATL RAW'!$L:$L,'ATL GA Inventory'!DS$3)+SUMIFS('ATL CR'!$J:$J,'ATL CR'!$I:$I,'ATL GA Inventory'!$B79,'ATL CR'!$L:$L,'ATL GA Inventory'!DS$3)</f>
        <v>0</v>
      </c>
      <c r="DT79" s="13">
        <f>SUMIFS('ATL RAW'!$J:$J,'ATL RAW'!$I:$I,'ATL GA Inventory'!$B79,'ATL RAW'!$L:$L,'ATL GA Inventory'!DT$3)+SUMIFS('ATL CR'!$J:$J,'ATL CR'!$I:$I,'ATL GA Inventory'!$B79,'ATL CR'!$L:$L,'ATL GA Inventory'!DT$3)</f>
        <v>0</v>
      </c>
      <c r="DU79" s="13">
        <f>SUMIFS('ATL RAW'!$J:$J,'ATL RAW'!$I:$I,'ATL GA Inventory'!$B79,'ATL RAW'!$L:$L,'ATL GA Inventory'!DU$3)+SUMIFS('ATL CR'!$J:$J,'ATL CR'!$I:$I,'ATL GA Inventory'!$B79,'ATL CR'!$L:$L,'ATL GA Inventory'!DU$3)</f>
        <v>0</v>
      </c>
      <c r="DV79" s="13">
        <f>SUMIFS('ATL RAW'!$J:$J,'ATL RAW'!$I:$I,'ATL GA Inventory'!$B79,'ATL RAW'!$L:$L,'ATL GA Inventory'!DV$3)+SUMIFS('ATL CR'!$J:$J,'ATL CR'!$I:$I,'ATL GA Inventory'!$B79,'ATL CR'!$L:$L,'ATL GA Inventory'!DV$3)</f>
        <v>0</v>
      </c>
      <c r="DW79" s="13">
        <f>SUMIFS('ATL RAW'!$J:$J,'ATL RAW'!$I:$I,'ATL GA Inventory'!$B79,'ATL RAW'!$L:$L,'ATL GA Inventory'!DW$3)+SUMIFS('ATL CR'!$J:$J,'ATL CR'!$I:$I,'ATL GA Inventory'!$B79,'ATL CR'!$L:$L,'ATL GA Inventory'!DW$3)</f>
        <v>0</v>
      </c>
      <c r="DX79" s="13">
        <f>SUMIFS('ATL RAW'!$J:$J,'ATL RAW'!$I:$I,'ATL GA Inventory'!$B79,'ATL RAW'!$L:$L,'ATL GA Inventory'!DX$3)+SUMIFS('ATL CR'!$J:$J,'ATL CR'!$I:$I,'ATL GA Inventory'!$B79,'ATL CR'!$L:$L,'ATL GA Inventory'!DX$3)</f>
        <v>0</v>
      </c>
      <c r="DY79" s="13">
        <f>SUMIFS('ATL RAW'!$J:$J,'ATL RAW'!$I:$I,'ATL GA Inventory'!$B79,'ATL RAW'!$L:$L,'ATL GA Inventory'!DY$3)+SUMIFS('ATL CR'!$J:$J,'ATL CR'!$I:$I,'ATL GA Inventory'!$B79,'ATL CR'!$L:$L,'ATL GA Inventory'!DY$3)</f>
        <v>0</v>
      </c>
      <c r="DZ79" s="13">
        <f>SUMIFS('ATL RAW'!$J:$J,'ATL RAW'!$I:$I,'ATL GA Inventory'!$B79,'ATL RAW'!$L:$L,'ATL GA Inventory'!DZ$3)+SUMIFS('ATL CR'!$J:$J,'ATL CR'!$I:$I,'ATL GA Inventory'!$B79,'ATL CR'!$L:$L,'ATL GA Inventory'!DZ$3)</f>
        <v>0</v>
      </c>
      <c r="EA79" s="13">
        <f>SUMIFS('ATL RAW'!$J:$J,'ATL RAW'!$I:$I,'ATL GA Inventory'!$B79,'ATL RAW'!$L:$L,'ATL GA Inventory'!EA$3)+SUMIFS('ATL CR'!$J:$J,'ATL CR'!$I:$I,'ATL GA Inventory'!$B79,'ATL CR'!$L:$L,'ATL GA Inventory'!EA$3)</f>
        <v>0</v>
      </c>
      <c r="EB79" s="13">
        <f>SUMIFS('ATL RAW'!$J:$J,'ATL RAW'!$I:$I,'ATL GA Inventory'!$B79,'ATL RAW'!$L:$L,'ATL GA Inventory'!EB$3)+SUMIFS('ATL CR'!$J:$J,'ATL CR'!$I:$I,'ATL GA Inventory'!$B79,'ATL CR'!$L:$L,'ATL GA Inventory'!EB$3)</f>
        <v>0</v>
      </c>
      <c r="EC79" s="13">
        <f>SUMIFS('ATL RAW'!$J:$J,'ATL RAW'!$I:$I,'ATL GA Inventory'!$B79,'ATL RAW'!$L:$L,'ATL GA Inventory'!EC$3)+SUMIFS('ATL CR'!$J:$J,'ATL CR'!$I:$I,'ATL GA Inventory'!$B79,'ATL CR'!$L:$L,'ATL GA Inventory'!EC$3)</f>
        <v>0</v>
      </c>
      <c r="ED79" s="13">
        <f>SUMIFS('ATL RAW'!$J:$J,'ATL RAW'!$I:$I,'ATL GA Inventory'!$B79,'ATL RAW'!$L:$L,'ATL GA Inventory'!ED$3)+SUMIFS('ATL CR'!$J:$J,'ATL CR'!$I:$I,'ATL GA Inventory'!$B79,'ATL CR'!$L:$L,'ATL GA Inventory'!ED$3)</f>
        <v>0</v>
      </c>
      <c r="EE79" s="13">
        <f>SUMIFS('ATL RAW'!$J:$J,'ATL RAW'!$I:$I,'ATL GA Inventory'!$B79,'ATL RAW'!$L:$L,'ATL GA Inventory'!EE$3)+SUMIFS('ATL CR'!$J:$J,'ATL CR'!$I:$I,'ATL GA Inventory'!$B79,'ATL CR'!$L:$L,'ATL GA Inventory'!EE$3)</f>
        <v>0</v>
      </c>
      <c r="EF79" s="13">
        <f>SUMIFS('ATL RAW'!$J:$J,'ATL RAW'!$I:$I,'ATL GA Inventory'!$B79,'ATL RAW'!$L:$L,'ATL GA Inventory'!EF$3)+SUMIFS('ATL CR'!$J:$J,'ATL CR'!$I:$I,'ATL GA Inventory'!$B79,'ATL CR'!$L:$L,'ATL GA Inventory'!EF$3)</f>
        <v>0</v>
      </c>
      <c r="EG79" s="13">
        <f>SUMIFS('ATL RAW'!$J:$J,'ATL RAW'!$I:$I,'ATL GA Inventory'!$B79,'ATL RAW'!$L:$L,'ATL GA Inventory'!EG$3)+SUMIFS('ATL CR'!$J:$J,'ATL CR'!$I:$I,'ATL GA Inventory'!$B79,'ATL CR'!$L:$L,'ATL GA Inventory'!EG$3)</f>
        <v>0</v>
      </c>
      <c r="EH79" s="13">
        <f>SUMIFS('ATL RAW'!$J:$J,'ATL RAW'!$I:$I,'ATL GA Inventory'!$B79,'ATL RAW'!$L:$L,'ATL GA Inventory'!EH$3)+SUMIFS('ATL CR'!$J:$J,'ATL CR'!$I:$I,'ATL GA Inventory'!$B79,'ATL CR'!$L:$L,'ATL GA Inventory'!EH$3)</f>
        <v>0</v>
      </c>
      <c r="EI79" s="13">
        <f>SUMIFS('ATL RAW'!$J:$J,'ATL RAW'!$I:$I,'ATL GA Inventory'!$B79,'ATL RAW'!$L:$L,'ATL GA Inventory'!EI$3)+SUMIFS('ATL CR'!$J:$J,'ATL CR'!$I:$I,'ATL GA Inventory'!$B79,'ATL CR'!$L:$L,'ATL GA Inventory'!EI$3)</f>
        <v>0</v>
      </c>
      <c r="EJ79" s="13">
        <f>SUMIFS('ATL RAW'!$J:$J,'ATL RAW'!$I:$I,'ATL GA Inventory'!$B79,'ATL RAW'!$L:$L,'ATL GA Inventory'!EJ$3)+SUMIFS('ATL CR'!$J:$J,'ATL CR'!$I:$I,'ATL GA Inventory'!$B79,'ATL CR'!$L:$L,'ATL GA Inventory'!EJ$3)</f>
        <v>0</v>
      </c>
      <c r="EK79" s="13">
        <f>SUMIFS('ATL RAW'!$J:$J,'ATL RAW'!$I:$I,'ATL GA Inventory'!$B79,'ATL RAW'!$L:$L,'ATL GA Inventory'!EK$3)+SUMIFS('ATL CR'!$J:$J,'ATL CR'!$I:$I,'ATL GA Inventory'!$B79,'ATL CR'!$L:$L,'ATL GA Inventory'!EK$3)</f>
        <v>0</v>
      </c>
      <c r="EL79" s="13">
        <f>SUMIFS('ATL RAW'!$J:$J,'ATL RAW'!$I:$I,'ATL GA Inventory'!$B79,'ATL RAW'!$L:$L,'ATL GA Inventory'!EL$3)+SUMIFS('ATL CR'!$J:$J,'ATL CR'!$I:$I,'ATL GA Inventory'!$B79,'ATL CR'!$L:$L,'ATL GA Inventory'!EL$3)</f>
        <v>0</v>
      </c>
      <c r="EM79" s="13">
        <f>SUMIFS('ATL RAW'!$J:$J,'ATL RAW'!$I:$I,'ATL GA Inventory'!$B79,'ATL RAW'!$L:$L,'ATL GA Inventory'!EM$3)+SUMIFS('ATL CR'!$J:$J,'ATL CR'!$I:$I,'ATL GA Inventory'!$B79,'ATL CR'!$L:$L,'ATL GA Inventory'!EM$3)</f>
        <v>0</v>
      </c>
      <c r="EN79" s="13">
        <f>SUMIFS('ATL RAW'!$J:$J,'ATL RAW'!$I:$I,'ATL GA Inventory'!$B79,'ATL RAW'!$L:$L,'ATL GA Inventory'!EN$3)+SUMIFS('ATL CR'!$J:$J,'ATL CR'!$I:$I,'ATL GA Inventory'!$B79,'ATL CR'!$L:$L,'ATL GA Inventory'!EN$3)</f>
        <v>0</v>
      </c>
      <c r="EO79" s="13">
        <f>SUMIFS('ATL RAW'!$J:$J,'ATL RAW'!$I:$I,'ATL GA Inventory'!$B79,'ATL RAW'!$L:$L,'ATL GA Inventory'!EO$3)+SUMIFS('ATL CR'!$J:$J,'ATL CR'!$I:$I,'ATL GA Inventory'!$B79,'ATL CR'!$L:$L,'ATL GA Inventory'!EO$3)</f>
        <v>0</v>
      </c>
      <c r="EP79" s="13">
        <f>SUMIFS('ATL RAW'!$J:$J,'ATL RAW'!$I:$I,'ATL GA Inventory'!$B79,'ATL RAW'!$L:$L,'ATL GA Inventory'!EP$3)+SUMIFS('ATL CR'!$J:$J,'ATL CR'!$I:$I,'ATL GA Inventory'!$B79,'ATL CR'!$L:$L,'ATL GA Inventory'!EP$3)</f>
        <v>0</v>
      </c>
      <c r="EQ79" s="13">
        <f>SUMIFS('ATL RAW'!$J:$J,'ATL RAW'!$I:$I,'ATL GA Inventory'!$B79,'ATL RAW'!$L:$L,'ATL GA Inventory'!EQ$3)+SUMIFS('ATL CR'!$J:$J,'ATL CR'!$I:$I,'ATL GA Inventory'!$B79,'ATL CR'!$L:$L,'ATL GA Inventory'!EQ$3)</f>
        <v>0</v>
      </c>
      <c r="ER79" s="13">
        <f>SUMIFS('ATL RAW'!$J:$J,'ATL RAW'!$I:$I,'ATL GA Inventory'!$B79,'ATL RAW'!$L:$L,'ATL GA Inventory'!ER$3)+SUMIFS('ATL CR'!$J:$J,'ATL CR'!$I:$I,'ATL GA Inventory'!$B79,'ATL CR'!$L:$L,'ATL GA Inventory'!ER$3)</f>
        <v>0</v>
      </c>
      <c r="ES79" s="13">
        <f>SUMIFS('ATL RAW'!$J:$J,'ATL RAW'!$I:$I,'ATL GA Inventory'!$B79,'ATL RAW'!$L:$L,'ATL GA Inventory'!ES$3)+SUMIFS('ATL CR'!$J:$J,'ATL CR'!$I:$I,'ATL GA Inventory'!$B79,'ATL CR'!$L:$L,'ATL GA Inventory'!ES$3)</f>
        <v>0</v>
      </c>
      <c r="ET79" s="13">
        <f>SUMIFS('ATL RAW'!$J:$J,'ATL RAW'!$I:$I,'ATL GA Inventory'!$B79,'ATL RAW'!$L:$L,'ATL GA Inventory'!ET$3)+SUMIFS('ATL CR'!$J:$J,'ATL CR'!$I:$I,'ATL GA Inventory'!$B79,'ATL CR'!$L:$L,'ATL GA Inventory'!ET$3)</f>
        <v>0</v>
      </c>
      <c r="EU79" s="13">
        <f>SUMIFS('ATL RAW'!$J:$J,'ATL RAW'!$I:$I,'ATL GA Inventory'!$B79,'ATL RAW'!$L:$L,'ATL GA Inventory'!EU$3)+SUMIFS('ATL CR'!$J:$J,'ATL CR'!$I:$I,'ATL GA Inventory'!$B79,'ATL CR'!$L:$L,'ATL GA Inventory'!EU$3)</f>
        <v>0</v>
      </c>
      <c r="EV79" s="13">
        <f>SUMIFS('ATL RAW'!$J:$J,'ATL RAW'!$I:$I,'ATL GA Inventory'!$B79,'ATL RAW'!$L:$L,'ATL GA Inventory'!EV$3)+SUMIFS('ATL CR'!$J:$J,'ATL CR'!$I:$I,'ATL GA Inventory'!$B79,'ATL CR'!$L:$L,'ATL GA Inventory'!EV$3)</f>
        <v>0</v>
      </c>
      <c r="EW79" s="13">
        <f>SUMIFS('ATL RAW'!$J:$J,'ATL RAW'!$I:$I,'ATL GA Inventory'!$B79,'ATL RAW'!$L:$L,'ATL GA Inventory'!EW$3)+SUMIFS('ATL CR'!$J:$J,'ATL CR'!$I:$I,'ATL GA Inventory'!$B79,'ATL CR'!$L:$L,'ATL GA Inventory'!EW$3)</f>
        <v>0</v>
      </c>
      <c r="EX79" s="13">
        <f>SUMIFS('ATL RAW'!$J:$J,'ATL RAW'!$I:$I,'ATL GA Inventory'!$B79,'ATL RAW'!$L:$L,'ATL GA Inventory'!EX$3)+SUMIFS('ATL CR'!$J:$J,'ATL CR'!$I:$I,'ATL GA Inventory'!$B79,'ATL CR'!$L:$L,'ATL GA Inventory'!EX$3)</f>
        <v>0</v>
      </c>
      <c r="EY79" s="13">
        <f>SUMIFS('ATL RAW'!$J:$J,'ATL RAW'!$I:$I,'ATL GA Inventory'!$B79,'ATL RAW'!$L:$L,'ATL GA Inventory'!EY$3)+SUMIFS('ATL CR'!$J:$J,'ATL CR'!$I:$I,'ATL GA Inventory'!$B79,'ATL CR'!$L:$L,'ATL GA Inventory'!EY$3)</f>
        <v>0</v>
      </c>
      <c r="EZ79" s="13">
        <f>SUMIFS('ATL RAW'!$J:$J,'ATL RAW'!$I:$I,'ATL GA Inventory'!$B79,'ATL RAW'!$L:$L,'ATL GA Inventory'!EZ$3)+SUMIFS('ATL CR'!$J:$J,'ATL CR'!$I:$I,'ATL GA Inventory'!$B79,'ATL CR'!$L:$L,'ATL GA Inventory'!EZ$3)</f>
        <v>0</v>
      </c>
      <c r="FA79" s="13">
        <f>SUMIFS('ATL RAW'!$J:$J,'ATL RAW'!$I:$I,'ATL GA Inventory'!$B79,'ATL RAW'!$L:$L,'ATL GA Inventory'!FA$3)+SUMIFS('ATL CR'!$J:$J,'ATL CR'!$I:$I,'ATL GA Inventory'!$B79,'ATL CR'!$L:$L,'ATL GA Inventory'!FA$3)</f>
        <v>0</v>
      </c>
      <c r="FB79" s="13">
        <f>SUMIFS('ATL RAW'!$J:$J,'ATL RAW'!$I:$I,'ATL GA Inventory'!$B79,'ATL RAW'!$L:$L,'ATL GA Inventory'!FB$3)+SUMIFS('ATL CR'!$J:$J,'ATL CR'!$I:$I,'ATL GA Inventory'!$B79,'ATL CR'!$L:$L,'ATL GA Inventory'!FB$3)</f>
        <v>0</v>
      </c>
      <c r="FC79" s="13">
        <f>SUMIFS('ATL RAW'!$J:$J,'ATL RAW'!$I:$I,'ATL GA Inventory'!$B79,'ATL RAW'!$L:$L,'ATL GA Inventory'!FC$3)+SUMIFS('ATL CR'!$J:$J,'ATL CR'!$I:$I,'ATL GA Inventory'!$B79,'ATL CR'!$L:$L,'ATL GA Inventory'!FC$3)</f>
        <v>0</v>
      </c>
      <c r="FD79" s="13">
        <f>SUMIFS('ATL RAW'!$J:$J,'ATL RAW'!$I:$I,'ATL GA Inventory'!$B79,'ATL RAW'!$L:$L,'ATL GA Inventory'!FD$3)+SUMIFS('ATL CR'!$J:$J,'ATL CR'!$I:$I,'ATL GA Inventory'!$B79,'ATL CR'!$L:$L,'ATL GA Inventory'!FD$3)</f>
        <v>0</v>
      </c>
      <c r="FE79" s="13">
        <f>SUMIFS('ATL RAW'!$J:$J,'ATL RAW'!$I:$I,'ATL GA Inventory'!$B79,'ATL RAW'!$L:$L,'ATL GA Inventory'!FE$3)+SUMIFS('ATL CR'!$J:$J,'ATL CR'!$I:$I,'ATL GA Inventory'!$B79,'ATL CR'!$L:$L,'ATL GA Inventory'!FE$3)</f>
        <v>0</v>
      </c>
      <c r="FF79" s="13">
        <f>SUMIFS('ATL RAW'!$J:$J,'ATL RAW'!$I:$I,'ATL GA Inventory'!$B79,'ATL RAW'!$L:$L,'ATL GA Inventory'!FF$3)+SUMIFS('ATL CR'!$J:$J,'ATL CR'!$I:$I,'ATL GA Inventory'!$B79,'ATL CR'!$L:$L,'ATL GA Inventory'!FF$3)</f>
        <v>0</v>
      </c>
      <c r="FG79" s="13">
        <f>SUMIFS('ATL RAW'!$J:$J,'ATL RAW'!$I:$I,'ATL GA Inventory'!$B79,'ATL RAW'!$L:$L,'ATL GA Inventory'!FG$3)+SUMIFS('ATL CR'!$J:$J,'ATL CR'!$I:$I,'ATL GA Inventory'!$B79,'ATL CR'!$L:$L,'ATL GA Inventory'!FG$3)</f>
        <v>0</v>
      </c>
      <c r="FH79" s="13">
        <f>SUMIFS('ATL RAW'!$J:$J,'ATL RAW'!$I:$I,'ATL GA Inventory'!$B79,'ATL RAW'!$L:$L,'ATL GA Inventory'!FH$3)+SUMIFS('ATL CR'!$J:$J,'ATL CR'!$I:$I,'ATL GA Inventory'!$B79,'ATL CR'!$L:$L,'ATL GA Inventory'!FH$3)</f>
        <v>0</v>
      </c>
      <c r="FI79" s="13">
        <f>SUMIFS('ATL RAW'!$J:$J,'ATL RAW'!$I:$I,'ATL GA Inventory'!$B79,'ATL RAW'!$L:$L,'ATL GA Inventory'!FI$3)+SUMIFS('ATL CR'!$J:$J,'ATL CR'!$I:$I,'ATL GA Inventory'!$B79,'ATL CR'!$L:$L,'ATL GA Inventory'!FI$3)</f>
        <v>0</v>
      </c>
      <c r="FJ79" s="13">
        <f>SUMIFS('ATL RAW'!$J:$J,'ATL RAW'!$I:$I,'ATL GA Inventory'!$B79,'ATL RAW'!$L:$L,'ATL GA Inventory'!FJ$3)+SUMIFS('ATL CR'!$J:$J,'ATL CR'!$I:$I,'ATL GA Inventory'!$B79,'ATL CR'!$L:$L,'ATL GA Inventory'!FJ$3)</f>
        <v>0</v>
      </c>
      <c r="FK79" s="13">
        <f>SUMIFS('ATL RAW'!$J:$J,'ATL RAW'!$I:$I,'ATL GA Inventory'!$B79,'ATL RAW'!$L:$L,'ATL GA Inventory'!FK$3)+SUMIFS('ATL CR'!$J:$J,'ATL CR'!$I:$I,'ATL GA Inventory'!$B79,'ATL CR'!$L:$L,'ATL GA Inventory'!FK$3)</f>
        <v>0</v>
      </c>
      <c r="FL79" s="13">
        <f>SUMIFS('ATL RAW'!$J:$J,'ATL RAW'!$I:$I,'ATL GA Inventory'!$B79,'ATL RAW'!$L:$L,'ATL GA Inventory'!FL$3)+SUMIFS('ATL CR'!$J:$J,'ATL CR'!$I:$I,'ATL GA Inventory'!$B79,'ATL CR'!$L:$L,'ATL GA Inventory'!FL$3)</f>
        <v>0</v>
      </c>
      <c r="FM79" s="13">
        <f>SUMIFS('ATL RAW'!$J:$J,'ATL RAW'!$I:$I,'ATL GA Inventory'!$B79,'ATL RAW'!$L:$L,'ATL GA Inventory'!FM$3)+SUMIFS('ATL CR'!$J:$J,'ATL CR'!$I:$I,'ATL GA Inventory'!$B79,'ATL CR'!$L:$L,'ATL GA Inventory'!FM$3)</f>
        <v>0</v>
      </c>
      <c r="FN79" s="13">
        <f>SUMIFS('ATL RAW'!$J:$J,'ATL RAW'!$I:$I,'ATL GA Inventory'!$B79,'ATL RAW'!$L:$L,'ATL GA Inventory'!FN$3)+SUMIFS('ATL CR'!$J:$J,'ATL CR'!$I:$I,'ATL GA Inventory'!$B79,'ATL CR'!$L:$L,'ATL GA Inventory'!FN$3)</f>
        <v>0</v>
      </c>
      <c r="FO79" s="13">
        <f>SUMIFS('ATL RAW'!$J:$J,'ATL RAW'!$I:$I,'ATL GA Inventory'!$B79,'ATL RAW'!$L:$L,'ATL GA Inventory'!FO$3)+SUMIFS('ATL CR'!$J:$J,'ATL CR'!$I:$I,'ATL GA Inventory'!$B79,'ATL CR'!$L:$L,'ATL GA Inventory'!FO$3)</f>
        <v>0</v>
      </c>
      <c r="FP79" s="13">
        <f>SUMIFS('ATL RAW'!$J:$J,'ATL RAW'!$I:$I,'ATL GA Inventory'!$B79,'ATL RAW'!$L:$L,'ATL GA Inventory'!FP$3)+SUMIFS('ATL CR'!$J:$J,'ATL CR'!$I:$I,'ATL GA Inventory'!$B79,'ATL CR'!$L:$L,'ATL GA Inventory'!FP$3)</f>
        <v>0</v>
      </c>
      <c r="FQ79" s="13">
        <f>SUMIFS('ATL RAW'!$J:$J,'ATL RAW'!$I:$I,'ATL GA Inventory'!$B79,'ATL RAW'!$L:$L,'ATL GA Inventory'!FQ$3)+SUMIFS('ATL CR'!$J:$J,'ATL CR'!$I:$I,'ATL GA Inventory'!$B79,'ATL CR'!$L:$L,'ATL GA Inventory'!FQ$3)</f>
        <v>0</v>
      </c>
      <c r="FR79" s="13">
        <f>SUMIFS('ATL RAW'!$J:$J,'ATL RAW'!$I:$I,'ATL GA Inventory'!$B79,'ATL RAW'!$L:$L,'ATL GA Inventory'!FR$3)+SUMIFS('ATL CR'!$J:$J,'ATL CR'!$I:$I,'ATL GA Inventory'!$B79,'ATL CR'!$L:$L,'ATL GA Inventory'!FR$3)</f>
        <v>0</v>
      </c>
      <c r="FS79" s="13">
        <f>SUMIFS('ATL RAW'!$J:$J,'ATL RAW'!$I:$I,'ATL GA Inventory'!$B79,'ATL RAW'!$L:$L,'ATL GA Inventory'!FS$3)+SUMIFS('ATL CR'!$J:$J,'ATL CR'!$I:$I,'ATL GA Inventory'!$B79,'ATL CR'!$L:$L,'ATL GA Inventory'!FS$3)</f>
        <v>0</v>
      </c>
      <c r="FT79" s="13">
        <f>SUMIFS('ATL RAW'!$J:$J,'ATL RAW'!$I:$I,'ATL GA Inventory'!$B79,'ATL RAW'!$L:$L,'ATL GA Inventory'!FT$3)+SUMIFS('ATL CR'!$J:$J,'ATL CR'!$I:$I,'ATL GA Inventory'!$B79,'ATL CR'!$L:$L,'ATL GA Inventory'!FT$3)</f>
        <v>0</v>
      </c>
      <c r="FU79" s="13">
        <f>SUMIFS('ATL RAW'!$J:$J,'ATL RAW'!$I:$I,'ATL GA Inventory'!$B79,'ATL RAW'!$L:$L,'ATL GA Inventory'!FU$3)+SUMIFS('ATL CR'!$J:$J,'ATL CR'!$I:$I,'ATL GA Inventory'!$B79,'ATL CR'!$L:$L,'ATL GA Inventory'!FU$3)</f>
        <v>0</v>
      </c>
      <c r="FV79" s="13">
        <f>SUMIFS('ATL RAW'!$J:$J,'ATL RAW'!$I:$I,'ATL GA Inventory'!$B79,'ATL RAW'!$L:$L,'ATL GA Inventory'!FV$3)+SUMIFS('ATL CR'!$J:$J,'ATL CR'!$I:$I,'ATL GA Inventory'!$B79,'ATL CR'!$L:$L,'ATL GA Inventory'!FV$3)</f>
        <v>0</v>
      </c>
      <c r="FW79" s="13">
        <f>SUMIFS('ATL RAW'!$J:$J,'ATL RAW'!$I:$I,'ATL GA Inventory'!$B79,'ATL RAW'!$L:$L,'ATL GA Inventory'!FW$3)+SUMIFS('ATL CR'!$J:$J,'ATL CR'!$I:$I,'ATL GA Inventory'!$B79,'ATL CR'!$L:$L,'ATL GA Inventory'!FW$3)</f>
        <v>0</v>
      </c>
      <c r="FX79" s="13">
        <f>SUMIFS('ATL RAW'!$J:$J,'ATL RAW'!$I:$I,'ATL GA Inventory'!$B79,'ATL RAW'!$L:$L,'ATL GA Inventory'!FX$3)+SUMIFS('ATL CR'!$J:$J,'ATL CR'!$I:$I,'ATL GA Inventory'!$B79,'ATL CR'!$L:$L,'ATL GA Inventory'!FX$3)</f>
        <v>0</v>
      </c>
      <c r="FY79" s="13">
        <f>SUMIFS('ATL RAW'!$J:$J,'ATL RAW'!$I:$I,'ATL GA Inventory'!$B79,'ATL RAW'!$L:$L,'ATL GA Inventory'!FY$3)+SUMIFS('ATL CR'!$J:$J,'ATL CR'!$I:$I,'ATL GA Inventory'!$B79,'ATL CR'!$L:$L,'ATL GA Inventory'!FY$3)</f>
        <v>0</v>
      </c>
      <c r="FZ79" s="13">
        <f>SUMIFS('ATL RAW'!$J:$J,'ATL RAW'!$I:$I,'ATL GA Inventory'!$B79,'ATL RAW'!$L:$L,'ATL GA Inventory'!FZ$3)+SUMIFS('ATL CR'!$J:$J,'ATL CR'!$I:$I,'ATL GA Inventory'!$B79,'ATL CR'!$L:$L,'ATL GA Inventory'!FZ$3)</f>
        <v>0</v>
      </c>
      <c r="GA79" s="13">
        <f>SUMIFS('ATL RAW'!$J:$J,'ATL RAW'!$I:$I,'ATL GA Inventory'!$B79,'ATL RAW'!$L:$L,'ATL GA Inventory'!GA$3)+SUMIFS('ATL CR'!$J:$J,'ATL CR'!$I:$I,'ATL GA Inventory'!$B79,'ATL CR'!$L:$L,'ATL GA Inventory'!GA$3)</f>
        <v>0</v>
      </c>
      <c r="GB79" s="13">
        <f>SUMIFS('ATL RAW'!$J:$J,'ATL RAW'!$I:$I,'ATL GA Inventory'!$B79,'ATL RAW'!$L:$L,'ATL GA Inventory'!GB$3)+SUMIFS('ATL CR'!$J:$J,'ATL CR'!$I:$I,'ATL GA Inventory'!$B79,'ATL CR'!$L:$L,'ATL GA Inventory'!GB$3)</f>
        <v>0</v>
      </c>
      <c r="GC79" s="13">
        <f>SUMIFS('ATL RAW'!$J:$J,'ATL RAW'!$I:$I,'ATL GA Inventory'!$B79,'ATL RAW'!$L:$L,'ATL GA Inventory'!GC$3)+SUMIFS('ATL CR'!$J:$J,'ATL CR'!$I:$I,'ATL GA Inventory'!$B79,'ATL CR'!$L:$L,'ATL GA Inventory'!GC$3)</f>
        <v>0</v>
      </c>
      <c r="GD79" s="13">
        <f>SUMIFS('ATL RAW'!$J:$J,'ATL RAW'!$I:$I,'ATL GA Inventory'!$B79,'ATL RAW'!$L:$L,'ATL GA Inventory'!GD$3)+SUMIFS('ATL CR'!$J:$J,'ATL CR'!$I:$I,'ATL GA Inventory'!$B79,'ATL CR'!$L:$L,'ATL GA Inventory'!GD$3)</f>
        <v>0</v>
      </c>
      <c r="GE79" s="13">
        <f>SUMIFS('ATL RAW'!$J:$J,'ATL RAW'!$I:$I,'ATL GA Inventory'!$B79,'ATL RAW'!$L:$L,'ATL GA Inventory'!GE$3)+SUMIFS('ATL CR'!$J:$J,'ATL CR'!$I:$I,'ATL GA Inventory'!$B79,'ATL CR'!$L:$L,'ATL GA Inventory'!GE$3)</f>
        <v>0</v>
      </c>
      <c r="GF79" s="13">
        <f>SUMIFS('ATL RAW'!$J:$J,'ATL RAW'!$I:$I,'ATL GA Inventory'!$B79,'ATL RAW'!$L:$L,'ATL GA Inventory'!GF$3)+SUMIFS('ATL CR'!$J:$J,'ATL CR'!$I:$I,'ATL GA Inventory'!$B79,'ATL CR'!$L:$L,'ATL GA Inventory'!GF$3)</f>
        <v>0</v>
      </c>
      <c r="GG79" s="13">
        <f>SUMIFS('ATL RAW'!$J:$J,'ATL RAW'!$I:$I,'ATL GA Inventory'!$B79,'ATL RAW'!$L:$L,'ATL GA Inventory'!GG$3)+SUMIFS('ATL CR'!$J:$J,'ATL CR'!$I:$I,'ATL GA Inventory'!$B79,'ATL CR'!$L:$L,'ATL GA Inventory'!GG$3)</f>
        <v>0</v>
      </c>
      <c r="GH79" s="13">
        <f>SUMIFS('ATL RAW'!$J:$J,'ATL RAW'!$I:$I,'ATL GA Inventory'!$B79,'ATL RAW'!$L:$L,'ATL GA Inventory'!GH$3)+SUMIFS('ATL CR'!$J:$J,'ATL CR'!$I:$I,'ATL GA Inventory'!$B79,'ATL CR'!$L:$L,'ATL GA Inventory'!GH$3)</f>
        <v>0</v>
      </c>
      <c r="GI79" s="13">
        <f>SUMIFS('ATL RAW'!$J:$J,'ATL RAW'!$I:$I,'ATL GA Inventory'!$B79,'ATL RAW'!$L:$L,'ATL GA Inventory'!GI$3)+SUMIFS('ATL CR'!$J:$J,'ATL CR'!$I:$I,'ATL GA Inventory'!$B79,'ATL CR'!$L:$L,'ATL GA Inventory'!GI$3)</f>
        <v>0</v>
      </c>
      <c r="GJ79" s="13">
        <f>SUMIFS('ATL RAW'!$J:$J,'ATL RAW'!$I:$I,'ATL GA Inventory'!$B79,'ATL RAW'!$L:$L,'ATL GA Inventory'!GJ$3)+SUMIFS('ATL CR'!$J:$J,'ATL CR'!$I:$I,'ATL GA Inventory'!$B79,'ATL CR'!$L:$L,'ATL GA Inventory'!GJ$3)</f>
        <v>0</v>
      </c>
      <c r="GK79" s="13">
        <f>SUMIFS('ATL RAW'!$J:$J,'ATL RAW'!$I:$I,'ATL GA Inventory'!$B79,'ATL RAW'!$L:$L,'ATL GA Inventory'!GK$3)+SUMIFS('ATL CR'!$J:$J,'ATL CR'!$I:$I,'ATL GA Inventory'!$B79,'ATL CR'!$L:$L,'ATL GA Inventory'!GK$3)</f>
        <v>0</v>
      </c>
      <c r="GL79" s="13">
        <f>SUMIFS('ATL RAW'!$J:$J,'ATL RAW'!$I:$I,'ATL GA Inventory'!$B79,'ATL RAW'!$L:$L,'ATL GA Inventory'!GL$3)+SUMIFS('ATL CR'!$J:$J,'ATL CR'!$I:$I,'ATL GA Inventory'!$B79,'ATL CR'!$L:$L,'ATL GA Inventory'!GL$3)</f>
        <v>0</v>
      </c>
      <c r="GM79" s="13">
        <f>SUMIFS('ATL RAW'!$J:$J,'ATL RAW'!$I:$I,'ATL GA Inventory'!$B79,'ATL RAW'!$L:$L,'ATL GA Inventory'!GM$3)+SUMIFS('ATL CR'!$J:$J,'ATL CR'!$I:$I,'ATL GA Inventory'!$B79,'ATL CR'!$L:$L,'ATL GA Inventory'!GM$3)</f>
        <v>0</v>
      </c>
      <c r="GN79" s="13">
        <f>SUMIFS('ATL RAW'!$J:$J,'ATL RAW'!$I:$I,'ATL GA Inventory'!$B79,'ATL RAW'!$L:$L,'ATL GA Inventory'!GN$3)+SUMIFS('ATL CR'!$J:$J,'ATL CR'!$I:$I,'ATL GA Inventory'!$B79,'ATL CR'!$L:$L,'ATL GA Inventory'!GN$3)</f>
        <v>0</v>
      </c>
      <c r="GO79" s="13">
        <f>SUMIFS('ATL RAW'!$J:$J,'ATL RAW'!$I:$I,'ATL GA Inventory'!$B79,'ATL RAW'!$L:$L,'ATL GA Inventory'!GO$3)+SUMIFS('ATL CR'!$J:$J,'ATL CR'!$I:$I,'ATL GA Inventory'!$B79,'ATL CR'!$L:$L,'ATL GA Inventory'!GO$3)</f>
        <v>0</v>
      </c>
      <c r="GP79" s="13">
        <f>SUMIFS('ATL RAW'!$J:$J,'ATL RAW'!$I:$I,'ATL GA Inventory'!$B79,'ATL RAW'!$L:$L,'ATL GA Inventory'!GP$3)+SUMIFS('ATL CR'!$J:$J,'ATL CR'!$I:$I,'ATL GA Inventory'!$B79,'ATL CR'!$L:$L,'ATL GA Inventory'!GP$3)</f>
        <v>0</v>
      </c>
      <c r="GQ79" s="13">
        <f>SUMIFS('ATL RAW'!$J:$J,'ATL RAW'!$I:$I,'ATL GA Inventory'!$B79,'ATL RAW'!$L:$L,'ATL GA Inventory'!GQ$3)+SUMIFS('ATL CR'!$J:$J,'ATL CR'!$I:$I,'ATL GA Inventory'!$B79,'ATL CR'!$L:$L,'ATL GA Inventory'!GQ$3)</f>
        <v>0</v>
      </c>
      <c r="GR79" s="13">
        <f>SUMIFS('ATL RAW'!$J:$J,'ATL RAW'!$I:$I,'ATL GA Inventory'!$B79,'ATL RAW'!$L:$L,'ATL GA Inventory'!GR$3)+SUMIFS('ATL CR'!$J:$J,'ATL CR'!$I:$I,'ATL GA Inventory'!$B79,'ATL CR'!$L:$L,'ATL GA Inventory'!GR$3)</f>
        <v>0</v>
      </c>
      <c r="GS79" s="13">
        <f>SUMIFS('ATL RAW'!$J:$J,'ATL RAW'!$I:$I,'ATL GA Inventory'!$B79,'ATL RAW'!$L:$L,'ATL GA Inventory'!GS$3)+SUMIFS('ATL CR'!$J:$J,'ATL CR'!$I:$I,'ATL GA Inventory'!$B79,'ATL CR'!$L:$L,'ATL GA Inventory'!GS$3)</f>
        <v>0</v>
      </c>
      <c r="GT79" s="13">
        <f>SUMIFS('ATL RAW'!$J:$J,'ATL RAW'!$I:$I,'ATL GA Inventory'!$B79,'ATL RAW'!$L:$L,'ATL GA Inventory'!GT$3)+SUMIFS('ATL CR'!$J:$J,'ATL CR'!$I:$I,'ATL GA Inventory'!$B79,'ATL CR'!$L:$L,'ATL GA Inventory'!GT$3)</f>
        <v>0</v>
      </c>
      <c r="GU79" s="13">
        <f>SUMIFS('ATL RAW'!$J:$J,'ATL RAW'!$I:$I,'ATL GA Inventory'!$B79,'ATL RAW'!$L:$L,'ATL GA Inventory'!GU$3)+SUMIFS('ATL CR'!$J:$J,'ATL CR'!$I:$I,'ATL GA Inventory'!$B79,'ATL CR'!$L:$L,'ATL GA Inventory'!GU$3)</f>
        <v>0</v>
      </c>
      <c r="GV79" s="13">
        <f>SUMIFS('ATL RAW'!$J:$J,'ATL RAW'!$I:$I,'ATL GA Inventory'!$B79,'ATL RAW'!$L:$L,'ATL GA Inventory'!GV$3)+SUMIFS('ATL CR'!$J:$J,'ATL CR'!$I:$I,'ATL GA Inventory'!$B79,'ATL CR'!$L:$L,'ATL GA Inventory'!GV$3)</f>
        <v>0</v>
      </c>
      <c r="GW79" s="13">
        <f>SUMIFS('ATL RAW'!$J:$J,'ATL RAW'!$I:$I,'ATL GA Inventory'!$B79,'ATL RAW'!$L:$L,'ATL GA Inventory'!GW$3)+SUMIFS('ATL CR'!$J:$J,'ATL CR'!$I:$I,'ATL GA Inventory'!$B79,'ATL CR'!$L:$L,'ATL GA Inventory'!GW$3)</f>
        <v>0</v>
      </c>
      <c r="GX79" s="13">
        <f>SUMIFS('ATL RAW'!$J:$J,'ATL RAW'!$I:$I,'ATL GA Inventory'!$B79,'ATL RAW'!$L:$L,'ATL GA Inventory'!GX$3)+SUMIFS('ATL CR'!$J:$J,'ATL CR'!$I:$I,'ATL GA Inventory'!$B79,'ATL CR'!$L:$L,'ATL GA Inventory'!GX$3)</f>
        <v>0</v>
      </c>
      <c r="GY79" s="13">
        <f>SUMIFS('ATL RAW'!$J:$J,'ATL RAW'!$I:$I,'ATL GA Inventory'!$B79,'ATL RAW'!$L:$L,'ATL GA Inventory'!GY$3)+SUMIFS('ATL CR'!$J:$J,'ATL CR'!$I:$I,'ATL GA Inventory'!$B79,'ATL CR'!$L:$L,'ATL GA Inventory'!GY$3)</f>
        <v>0</v>
      </c>
    </row>
    <row r="80" spans="1:207">
      <c r="A80" s="15" t="s">
        <v>983</v>
      </c>
      <c r="B80" s="15">
        <f t="shared" si="12"/>
        <v>49304155</v>
      </c>
      <c r="C80" s="15" t="str">
        <f t="shared" si="12"/>
        <v>Q.PEAK DUO XL-G10.D</v>
      </c>
      <c r="D80" s="14">
        <f t="shared" si="12"/>
        <v>475</v>
      </c>
      <c r="E80" s="13">
        <f>SUMIFS('ATL RAW'!$J:$J,'ATL RAW'!$I:$I,'ATL GA Inventory'!$B80,'ATL RAW'!$L:$L,'ATL GA Inventory'!E$3)+SUMIFS('ATL CR'!$J:$J,'ATL CR'!$I:$I,'ATL GA Inventory'!$B80,'ATL CR'!$L:$L,'ATL GA Inventory'!E$3)</f>
        <v>0</v>
      </c>
      <c r="F80" s="13">
        <f>SUMIFS('ATL RAW'!$J:$J,'ATL RAW'!$I:$I,'ATL GA Inventory'!$B80,'ATL RAW'!$L:$L,'ATL GA Inventory'!F$3)+SUMIFS('ATL CR'!$J:$J,'ATL CR'!$I:$I,'ATL GA Inventory'!$B80,'ATL CR'!$L:$L,'ATL GA Inventory'!F$3)</f>
        <v>0</v>
      </c>
      <c r="G80" s="13">
        <f>SUMIFS('ATL RAW'!$J:$J,'ATL RAW'!$I:$I,'ATL GA Inventory'!$B80,'ATL RAW'!$L:$L,'ATL GA Inventory'!G$3)+SUMIFS('ATL CR'!$J:$J,'ATL CR'!$I:$I,'ATL GA Inventory'!$B80,'ATL CR'!$L:$L,'ATL GA Inventory'!G$3)</f>
        <v>0</v>
      </c>
      <c r="H80" s="13">
        <f>SUMIFS('ATL RAW'!$J:$J,'ATL RAW'!$I:$I,'ATL GA Inventory'!$B80,'ATL RAW'!$L:$L,'ATL GA Inventory'!H$3)+SUMIFS('ATL CR'!$J:$J,'ATL CR'!$I:$I,'ATL GA Inventory'!$B80,'ATL CR'!$L:$L,'ATL GA Inventory'!H$3)</f>
        <v>0</v>
      </c>
      <c r="I80" s="13">
        <f>SUMIFS('ATL RAW'!$J:$J,'ATL RAW'!$I:$I,'ATL GA Inventory'!$B80,'ATL RAW'!$L:$L,'ATL GA Inventory'!I$3)+SUMIFS('ATL CR'!$J:$J,'ATL CR'!$I:$I,'ATL GA Inventory'!$B80,'ATL CR'!$L:$L,'ATL GA Inventory'!I$3)</f>
        <v>0</v>
      </c>
      <c r="J80" s="13">
        <f>SUMIFS('ATL RAW'!$J:$J,'ATL RAW'!$I:$I,'ATL GA Inventory'!$B80,'ATL RAW'!$L:$L,'ATL GA Inventory'!J$3)+SUMIFS('ATL CR'!$J:$J,'ATL CR'!$I:$I,'ATL GA Inventory'!$B80,'ATL CR'!$L:$L,'ATL GA Inventory'!J$3)</f>
        <v>0</v>
      </c>
      <c r="K80" s="13">
        <f>SUMIFS('ATL RAW'!$J:$J,'ATL RAW'!$I:$I,'ATL GA Inventory'!$B80,'ATL RAW'!$L:$L,'ATL GA Inventory'!K$3)+SUMIFS('ATL CR'!$J:$J,'ATL CR'!$I:$I,'ATL GA Inventory'!$B80,'ATL CR'!$L:$L,'ATL GA Inventory'!K$3)</f>
        <v>0</v>
      </c>
      <c r="L80" s="13">
        <f>SUMIFS('ATL RAW'!$J:$J,'ATL RAW'!$I:$I,'ATL GA Inventory'!$B80,'ATL RAW'!$L:$L,'ATL GA Inventory'!L$3)+SUMIFS('ATL CR'!$J:$J,'ATL CR'!$I:$I,'ATL GA Inventory'!$B80,'ATL CR'!$L:$L,'ATL GA Inventory'!L$3)</f>
        <v>0</v>
      </c>
      <c r="M80" s="13">
        <f>SUMIFS('ATL RAW'!$J:$J,'ATL RAW'!$I:$I,'ATL GA Inventory'!$B80,'ATL RAW'!$L:$L,'ATL GA Inventory'!M$3)+SUMIFS('ATL CR'!$J:$J,'ATL CR'!$I:$I,'ATL GA Inventory'!$B80,'ATL CR'!$L:$L,'ATL GA Inventory'!M$3)</f>
        <v>0</v>
      </c>
      <c r="N80" s="13">
        <f>SUMIFS('ATL RAW'!$J:$J,'ATL RAW'!$I:$I,'ATL GA Inventory'!$B80,'ATL RAW'!$L:$L,'ATL GA Inventory'!N$3)+SUMIFS('ATL CR'!$J:$J,'ATL CR'!$I:$I,'ATL GA Inventory'!$B80,'ATL CR'!$L:$L,'ATL GA Inventory'!N$3)</f>
        <v>0</v>
      </c>
      <c r="O80" s="13">
        <f>SUMIFS('ATL RAW'!$J:$J,'ATL RAW'!$I:$I,'ATL GA Inventory'!$B80,'ATL RAW'!$L:$L,'ATL GA Inventory'!O$3)+SUMIFS('ATL CR'!$J:$J,'ATL CR'!$I:$I,'ATL GA Inventory'!$B80,'ATL CR'!$L:$L,'ATL GA Inventory'!O$3)</f>
        <v>0</v>
      </c>
      <c r="P80" s="13">
        <f>SUMIFS('ATL RAW'!$J:$J,'ATL RAW'!$I:$I,'ATL GA Inventory'!$B80,'ATL RAW'!$L:$L,'ATL GA Inventory'!P$3)+SUMIFS('ATL CR'!$J:$J,'ATL CR'!$I:$I,'ATL GA Inventory'!$B80,'ATL CR'!$L:$L,'ATL GA Inventory'!P$3)</f>
        <v>0</v>
      </c>
      <c r="Q80" s="13">
        <f>SUMIFS('ATL RAW'!$J:$J,'ATL RAW'!$I:$I,'ATL GA Inventory'!$B80,'ATL RAW'!$L:$L,'ATL GA Inventory'!Q$3)+SUMIFS('ATL CR'!$J:$J,'ATL CR'!$I:$I,'ATL GA Inventory'!$B80,'ATL CR'!$L:$L,'ATL GA Inventory'!Q$3)</f>
        <v>0</v>
      </c>
      <c r="R80" s="13">
        <f>SUMIFS('ATL RAW'!$J:$J,'ATL RAW'!$I:$I,'ATL GA Inventory'!$B80,'ATL RAW'!$L:$L,'ATL GA Inventory'!R$3)+SUMIFS('ATL CR'!$J:$J,'ATL CR'!$I:$I,'ATL GA Inventory'!$B80,'ATL CR'!$L:$L,'ATL GA Inventory'!R$3)</f>
        <v>0</v>
      </c>
      <c r="S80" s="13">
        <f>SUMIFS('ATL RAW'!$J:$J,'ATL RAW'!$I:$I,'ATL GA Inventory'!$B80,'ATL RAW'!$L:$L,'ATL GA Inventory'!S$3)+SUMIFS('ATL CR'!$J:$J,'ATL CR'!$I:$I,'ATL GA Inventory'!$B80,'ATL CR'!$L:$L,'ATL GA Inventory'!S$3)</f>
        <v>0</v>
      </c>
      <c r="T80" s="13">
        <f>SUMIFS('ATL RAW'!$J:$J,'ATL RAW'!$I:$I,'ATL GA Inventory'!$B80,'ATL RAW'!$L:$L,'ATL GA Inventory'!T$3)+SUMIFS('ATL CR'!$J:$J,'ATL CR'!$I:$I,'ATL GA Inventory'!$B80,'ATL CR'!$L:$L,'ATL GA Inventory'!T$3)</f>
        <v>0</v>
      </c>
      <c r="U80" s="13">
        <f>SUMIFS('ATL RAW'!$J:$J,'ATL RAW'!$I:$I,'ATL GA Inventory'!$B80,'ATL RAW'!$L:$L,'ATL GA Inventory'!U$3)+SUMIFS('ATL CR'!$J:$J,'ATL CR'!$I:$I,'ATL GA Inventory'!$B80,'ATL CR'!$L:$L,'ATL GA Inventory'!U$3)</f>
        <v>0</v>
      </c>
      <c r="V80" s="13">
        <f>SUMIFS('ATL RAW'!$J:$J,'ATL RAW'!$I:$I,'ATL GA Inventory'!$B80,'ATL RAW'!$L:$L,'ATL GA Inventory'!V$3)+SUMIFS('ATL CR'!$J:$J,'ATL CR'!$I:$I,'ATL GA Inventory'!$B80,'ATL CR'!$L:$L,'ATL GA Inventory'!V$3)</f>
        <v>0</v>
      </c>
      <c r="W80" s="13">
        <f>SUMIFS('ATL RAW'!$J:$J,'ATL RAW'!$I:$I,'ATL GA Inventory'!$B80,'ATL RAW'!$L:$L,'ATL GA Inventory'!W$3)+SUMIFS('ATL CR'!$J:$J,'ATL CR'!$I:$I,'ATL GA Inventory'!$B80,'ATL CR'!$L:$L,'ATL GA Inventory'!W$3)</f>
        <v>0</v>
      </c>
      <c r="X80" s="13">
        <f>SUMIFS('ATL RAW'!$J:$J,'ATL RAW'!$I:$I,'ATL GA Inventory'!$B80,'ATL RAW'!$L:$L,'ATL GA Inventory'!X$3)+SUMIFS('ATL CR'!$J:$J,'ATL CR'!$I:$I,'ATL GA Inventory'!$B80,'ATL CR'!$L:$L,'ATL GA Inventory'!X$3)</f>
        <v>0</v>
      </c>
      <c r="Y80" s="13">
        <f>SUMIFS('ATL RAW'!$J:$J,'ATL RAW'!$I:$I,'ATL GA Inventory'!$B80,'ATL RAW'!$L:$L,'ATL GA Inventory'!Y$3)+SUMIFS('ATL CR'!$J:$J,'ATL CR'!$I:$I,'ATL GA Inventory'!$B80,'ATL CR'!$L:$L,'ATL GA Inventory'!Y$3)</f>
        <v>0</v>
      </c>
      <c r="Z80" s="13">
        <f>SUMIFS('ATL RAW'!$J:$J,'ATL RAW'!$I:$I,'ATL GA Inventory'!$B80,'ATL RAW'!$L:$L,'ATL GA Inventory'!Z$3)+SUMIFS('ATL CR'!$J:$J,'ATL CR'!$I:$I,'ATL GA Inventory'!$B80,'ATL CR'!$L:$L,'ATL GA Inventory'!Z$3)</f>
        <v>0</v>
      </c>
      <c r="AA80" s="13">
        <f>SUMIFS('ATL RAW'!$J:$J,'ATL RAW'!$I:$I,'ATL GA Inventory'!$B80,'ATL RAW'!$L:$L,'ATL GA Inventory'!AA$3)+SUMIFS('ATL CR'!$J:$J,'ATL CR'!$I:$I,'ATL GA Inventory'!$B80,'ATL CR'!$L:$L,'ATL GA Inventory'!AA$3)</f>
        <v>0</v>
      </c>
      <c r="AB80" s="13">
        <f>SUMIFS('ATL RAW'!$J:$J,'ATL RAW'!$I:$I,'ATL GA Inventory'!$B80,'ATL RAW'!$L:$L,'ATL GA Inventory'!AB$3)+SUMIFS('ATL CR'!$J:$J,'ATL CR'!$I:$I,'ATL GA Inventory'!$B80,'ATL CR'!$L:$L,'ATL GA Inventory'!AB$3)</f>
        <v>0</v>
      </c>
      <c r="AC80" s="13">
        <f>SUMIFS('ATL RAW'!$J:$J,'ATL RAW'!$I:$I,'ATL GA Inventory'!$B80,'ATL RAW'!$L:$L,'ATL GA Inventory'!AC$3)+SUMIFS('ATL CR'!$J:$J,'ATL CR'!$I:$I,'ATL GA Inventory'!$B80,'ATL CR'!$L:$L,'ATL GA Inventory'!AC$3)</f>
        <v>0</v>
      </c>
      <c r="AD80" s="13">
        <f>SUMIFS('ATL RAW'!$J:$J,'ATL RAW'!$I:$I,'ATL GA Inventory'!$B80,'ATL RAW'!$L:$L,'ATL GA Inventory'!AD$3)+SUMIFS('ATL CR'!$J:$J,'ATL CR'!$I:$I,'ATL GA Inventory'!$B80,'ATL CR'!$L:$L,'ATL GA Inventory'!AD$3)</f>
        <v>0</v>
      </c>
      <c r="AE80" s="13">
        <f>SUMIFS('ATL RAW'!$J:$J,'ATL RAW'!$I:$I,'ATL GA Inventory'!$B80,'ATL RAW'!$L:$L,'ATL GA Inventory'!AE$3)+SUMIFS('ATL CR'!$J:$J,'ATL CR'!$I:$I,'ATL GA Inventory'!$B80,'ATL CR'!$L:$L,'ATL GA Inventory'!AE$3)</f>
        <v>0</v>
      </c>
      <c r="AF80" s="13">
        <f>SUMIFS('ATL RAW'!$J:$J,'ATL RAW'!$I:$I,'ATL GA Inventory'!$B80,'ATL RAW'!$L:$L,'ATL GA Inventory'!AF$3)+SUMIFS('ATL CR'!$J:$J,'ATL CR'!$I:$I,'ATL GA Inventory'!$B80,'ATL CR'!$L:$L,'ATL GA Inventory'!AF$3)</f>
        <v>0</v>
      </c>
      <c r="AG80" s="13">
        <f>SUMIFS('ATL RAW'!$J:$J,'ATL RAW'!$I:$I,'ATL GA Inventory'!$B80,'ATL RAW'!$L:$L,'ATL GA Inventory'!AG$3)+SUMIFS('ATL CR'!$J:$J,'ATL CR'!$I:$I,'ATL GA Inventory'!$B80,'ATL CR'!$L:$L,'ATL GA Inventory'!AG$3)</f>
        <v>0</v>
      </c>
      <c r="AH80" s="13">
        <f>SUMIFS('ATL RAW'!$J:$J,'ATL RAW'!$I:$I,'ATL GA Inventory'!$B80,'ATL RAW'!$L:$L,'ATL GA Inventory'!AH$3)+SUMIFS('ATL CR'!$J:$J,'ATL CR'!$I:$I,'ATL GA Inventory'!$B80,'ATL CR'!$L:$L,'ATL GA Inventory'!AH$3)</f>
        <v>0</v>
      </c>
      <c r="AI80" s="13">
        <f>SUMIFS('ATL RAW'!$J:$J,'ATL RAW'!$I:$I,'ATL GA Inventory'!$B80,'ATL RAW'!$L:$L,'ATL GA Inventory'!AI$3)+SUMIFS('ATL CR'!$J:$J,'ATL CR'!$I:$I,'ATL GA Inventory'!$B80,'ATL CR'!$L:$L,'ATL GA Inventory'!AI$3)</f>
        <v>0</v>
      </c>
      <c r="AJ80" s="13">
        <f>SUMIFS('ATL RAW'!$J:$J,'ATL RAW'!$I:$I,'ATL GA Inventory'!$B80,'ATL RAW'!$L:$L,'ATL GA Inventory'!AJ$3)+SUMIFS('ATL CR'!$J:$J,'ATL CR'!$I:$I,'ATL GA Inventory'!$B80,'ATL CR'!$L:$L,'ATL GA Inventory'!AJ$3)</f>
        <v>0</v>
      </c>
      <c r="AK80" s="13">
        <f>SUMIFS('ATL RAW'!$J:$J,'ATL RAW'!$I:$I,'ATL GA Inventory'!$B80,'ATL RAW'!$L:$L,'ATL GA Inventory'!AK$3)+SUMIFS('ATL CR'!$J:$J,'ATL CR'!$I:$I,'ATL GA Inventory'!$B80,'ATL CR'!$L:$L,'ATL GA Inventory'!AK$3)</f>
        <v>0</v>
      </c>
      <c r="AL80" s="13">
        <f>SUMIFS('ATL RAW'!$J:$J,'ATL RAW'!$I:$I,'ATL GA Inventory'!$B80,'ATL RAW'!$L:$L,'ATL GA Inventory'!AL$3)+SUMIFS('ATL CR'!$J:$J,'ATL CR'!$I:$I,'ATL GA Inventory'!$B80,'ATL CR'!$L:$L,'ATL GA Inventory'!AL$3)</f>
        <v>0</v>
      </c>
      <c r="AM80" s="13">
        <f>SUMIFS('ATL RAW'!$J:$J,'ATL RAW'!$I:$I,'ATL GA Inventory'!$B80,'ATL RAW'!$L:$L,'ATL GA Inventory'!AM$3)+SUMIFS('ATL CR'!$J:$J,'ATL CR'!$I:$I,'ATL GA Inventory'!$B80,'ATL CR'!$L:$L,'ATL GA Inventory'!AM$3)</f>
        <v>0</v>
      </c>
      <c r="AN80" s="13">
        <f>SUMIFS('ATL RAW'!$J:$J,'ATL RAW'!$I:$I,'ATL GA Inventory'!$B80,'ATL RAW'!$L:$L,'ATL GA Inventory'!AN$3)+SUMIFS('ATL CR'!$J:$J,'ATL CR'!$I:$I,'ATL GA Inventory'!$B80,'ATL CR'!$L:$L,'ATL GA Inventory'!AN$3)</f>
        <v>0</v>
      </c>
      <c r="AO80" s="13">
        <f>SUMIFS('ATL RAW'!$J:$J,'ATL RAW'!$I:$I,'ATL GA Inventory'!$B80,'ATL RAW'!$L:$L,'ATL GA Inventory'!AO$3)+SUMIFS('ATL CR'!$J:$J,'ATL CR'!$I:$I,'ATL GA Inventory'!$B80,'ATL CR'!$L:$L,'ATL GA Inventory'!AO$3)</f>
        <v>0</v>
      </c>
      <c r="AP80" s="13">
        <f>SUMIFS('ATL RAW'!$J:$J,'ATL RAW'!$I:$I,'ATL GA Inventory'!$B80,'ATL RAW'!$L:$L,'ATL GA Inventory'!AP$3)+SUMIFS('ATL CR'!$J:$J,'ATL CR'!$I:$I,'ATL GA Inventory'!$B80,'ATL CR'!$L:$L,'ATL GA Inventory'!AP$3)</f>
        <v>0</v>
      </c>
      <c r="AQ80" s="13">
        <f>SUMIFS('ATL RAW'!$J:$J,'ATL RAW'!$I:$I,'ATL GA Inventory'!$B80,'ATL RAW'!$L:$L,'ATL GA Inventory'!AQ$3)+SUMIFS('ATL CR'!$J:$J,'ATL CR'!$I:$I,'ATL GA Inventory'!$B80,'ATL CR'!$L:$L,'ATL GA Inventory'!AQ$3)</f>
        <v>0</v>
      </c>
      <c r="AR80" s="13">
        <f>SUMIFS('ATL RAW'!$J:$J,'ATL RAW'!$I:$I,'ATL GA Inventory'!$B80,'ATL RAW'!$L:$L,'ATL GA Inventory'!AR$3)+SUMIFS('ATL CR'!$J:$J,'ATL CR'!$I:$I,'ATL GA Inventory'!$B80,'ATL CR'!$L:$L,'ATL GA Inventory'!AR$3)</f>
        <v>0</v>
      </c>
      <c r="AS80" s="13">
        <f>SUMIFS('ATL RAW'!$J:$J,'ATL RAW'!$I:$I,'ATL GA Inventory'!$B80,'ATL RAW'!$L:$L,'ATL GA Inventory'!AS$3)+SUMIFS('ATL CR'!$J:$J,'ATL CR'!$I:$I,'ATL GA Inventory'!$B80,'ATL CR'!$L:$L,'ATL GA Inventory'!AS$3)</f>
        <v>0</v>
      </c>
      <c r="AT80" s="13">
        <f>SUMIFS('ATL RAW'!$J:$J,'ATL RAW'!$I:$I,'ATL GA Inventory'!$B80,'ATL RAW'!$L:$L,'ATL GA Inventory'!AT$3)+SUMIFS('ATL CR'!$J:$J,'ATL CR'!$I:$I,'ATL GA Inventory'!$B80,'ATL CR'!$L:$L,'ATL GA Inventory'!AT$3)</f>
        <v>0</v>
      </c>
      <c r="AU80" s="13">
        <f>SUMIFS('ATL RAW'!$J:$J,'ATL RAW'!$I:$I,'ATL GA Inventory'!$B80,'ATL RAW'!$L:$L,'ATL GA Inventory'!AU$3)+SUMIFS('ATL CR'!$J:$J,'ATL CR'!$I:$I,'ATL GA Inventory'!$B80,'ATL CR'!$L:$L,'ATL GA Inventory'!AU$3)</f>
        <v>0</v>
      </c>
      <c r="AV80" s="13">
        <f>SUMIFS('ATL RAW'!$J:$J,'ATL RAW'!$I:$I,'ATL GA Inventory'!$B80,'ATL RAW'!$L:$L,'ATL GA Inventory'!AV$3)+SUMIFS('ATL CR'!$J:$J,'ATL CR'!$I:$I,'ATL GA Inventory'!$B80,'ATL CR'!$L:$L,'ATL GA Inventory'!AV$3)</f>
        <v>0</v>
      </c>
      <c r="AW80" s="13">
        <f>SUMIFS('ATL RAW'!$J:$J,'ATL RAW'!$I:$I,'ATL GA Inventory'!$B80,'ATL RAW'!$L:$L,'ATL GA Inventory'!AW$3)+SUMIFS('ATL CR'!$J:$J,'ATL CR'!$I:$I,'ATL GA Inventory'!$B80,'ATL CR'!$L:$L,'ATL GA Inventory'!AW$3)</f>
        <v>0</v>
      </c>
      <c r="AX80" s="13">
        <f>SUMIFS('ATL RAW'!$J:$J,'ATL RAW'!$I:$I,'ATL GA Inventory'!$B80,'ATL RAW'!$L:$L,'ATL GA Inventory'!AX$3)+SUMIFS('ATL CR'!$J:$J,'ATL CR'!$I:$I,'ATL GA Inventory'!$B80,'ATL CR'!$L:$L,'ATL GA Inventory'!AX$3)</f>
        <v>0</v>
      </c>
      <c r="AY80" s="13">
        <f>SUMIFS('ATL RAW'!$J:$J,'ATL RAW'!$I:$I,'ATL GA Inventory'!$B80,'ATL RAW'!$L:$L,'ATL GA Inventory'!AY$3)+SUMIFS('ATL CR'!$J:$J,'ATL CR'!$I:$I,'ATL GA Inventory'!$B80,'ATL CR'!$L:$L,'ATL GA Inventory'!AY$3)</f>
        <v>0</v>
      </c>
      <c r="AZ80" s="13">
        <f>SUMIFS('ATL RAW'!$J:$J,'ATL RAW'!$I:$I,'ATL GA Inventory'!$B80,'ATL RAW'!$L:$L,'ATL GA Inventory'!AZ$3)+SUMIFS('ATL CR'!$J:$J,'ATL CR'!$I:$I,'ATL GA Inventory'!$B80,'ATL CR'!$L:$L,'ATL GA Inventory'!AZ$3)</f>
        <v>0</v>
      </c>
      <c r="BA80" s="13">
        <f>SUMIFS('ATL RAW'!$J:$J,'ATL RAW'!$I:$I,'ATL GA Inventory'!$B80,'ATL RAW'!$L:$L,'ATL GA Inventory'!BA$3)+SUMIFS('ATL CR'!$J:$J,'ATL CR'!$I:$I,'ATL GA Inventory'!$B80,'ATL CR'!$L:$L,'ATL GA Inventory'!BA$3)</f>
        <v>0</v>
      </c>
      <c r="BB80" s="13">
        <f>SUMIFS('ATL RAW'!$J:$J,'ATL RAW'!$I:$I,'ATL GA Inventory'!$B80,'ATL RAW'!$L:$L,'ATL GA Inventory'!BB$3)+SUMIFS('ATL CR'!$J:$J,'ATL CR'!$I:$I,'ATL GA Inventory'!$B80,'ATL CR'!$L:$L,'ATL GA Inventory'!BB$3)</f>
        <v>0</v>
      </c>
      <c r="BC80" s="13">
        <f>SUMIFS('ATL RAW'!$J:$J,'ATL RAW'!$I:$I,'ATL GA Inventory'!$B80,'ATL RAW'!$L:$L,'ATL GA Inventory'!BC$3)+SUMIFS('ATL CR'!$J:$J,'ATL CR'!$I:$I,'ATL GA Inventory'!$B80,'ATL CR'!$L:$L,'ATL GA Inventory'!BC$3)</f>
        <v>0</v>
      </c>
      <c r="BD80" s="13">
        <f>SUMIFS('ATL RAW'!$J:$J,'ATL RAW'!$I:$I,'ATL GA Inventory'!$B80,'ATL RAW'!$L:$L,'ATL GA Inventory'!BD$3)+SUMIFS('ATL CR'!$J:$J,'ATL CR'!$I:$I,'ATL GA Inventory'!$B80,'ATL CR'!$L:$L,'ATL GA Inventory'!BD$3)</f>
        <v>0</v>
      </c>
      <c r="BE80" s="13">
        <f>SUMIFS('ATL RAW'!$J:$J,'ATL RAW'!$I:$I,'ATL GA Inventory'!$B80,'ATL RAW'!$L:$L,'ATL GA Inventory'!BE$3)+SUMIFS('ATL CR'!$J:$J,'ATL CR'!$I:$I,'ATL GA Inventory'!$B80,'ATL CR'!$L:$L,'ATL GA Inventory'!BE$3)</f>
        <v>0</v>
      </c>
      <c r="BF80" s="13">
        <f>SUMIFS('ATL RAW'!$J:$J,'ATL RAW'!$I:$I,'ATL GA Inventory'!$B80,'ATL RAW'!$L:$L,'ATL GA Inventory'!BF$3)+SUMIFS('ATL CR'!$J:$J,'ATL CR'!$I:$I,'ATL GA Inventory'!$B80,'ATL CR'!$L:$L,'ATL GA Inventory'!BF$3)</f>
        <v>0</v>
      </c>
      <c r="BG80" s="13">
        <f>SUMIFS('ATL RAW'!$J:$J,'ATL RAW'!$I:$I,'ATL GA Inventory'!$B80,'ATL RAW'!$L:$L,'ATL GA Inventory'!BG$3)+SUMIFS('ATL CR'!$J:$J,'ATL CR'!$I:$I,'ATL GA Inventory'!$B80,'ATL CR'!$L:$L,'ATL GA Inventory'!BG$3)</f>
        <v>0</v>
      </c>
      <c r="BH80" s="13">
        <f>SUMIFS('ATL RAW'!$J:$J,'ATL RAW'!$I:$I,'ATL GA Inventory'!$B80,'ATL RAW'!$L:$L,'ATL GA Inventory'!BH$3)+SUMIFS('ATL CR'!$J:$J,'ATL CR'!$I:$I,'ATL GA Inventory'!$B80,'ATL CR'!$L:$L,'ATL GA Inventory'!BH$3)</f>
        <v>0</v>
      </c>
      <c r="BI80" s="13">
        <f>SUMIFS('ATL RAW'!$J:$J,'ATL RAW'!$I:$I,'ATL GA Inventory'!$B80,'ATL RAW'!$L:$L,'ATL GA Inventory'!BI$3)+SUMIFS('ATL CR'!$J:$J,'ATL CR'!$I:$I,'ATL GA Inventory'!$B80,'ATL CR'!$L:$L,'ATL GA Inventory'!BI$3)</f>
        <v>783</v>
      </c>
      <c r="BJ80" s="13">
        <f>SUMIFS('ATL RAW'!$J:$J,'ATL RAW'!$I:$I,'ATL GA Inventory'!$B80,'ATL RAW'!$L:$L,'ATL GA Inventory'!BJ$3)+SUMIFS('ATL CR'!$J:$J,'ATL CR'!$I:$I,'ATL GA Inventory'!$B80,'ATL CR'!$L:$L,'ATL GA Inventory'!BJ$3)</f>
        <v>0</v>
      </c>
      <c r="BK80" s="13">
        <f>SUMIFS('ATL RAW'!$J:$J,'ATL RAW'!$I:$I,'ATL GA Inventory'!$B80,'ATL RAW'!$L:$L,'ATL GA Inventory'!BK$3)+SUMIFS('ATL CR'!$J:$J,'ATL CR'!$I:$I,'ATL GA Inventory'!$B80,'ATL CR'!$L:$L,'ATL GA Inventory'!BK$3)</f>
        <v>0</v>
      </c>
      <c r="BL80" s="13">
        <f>SUMIFS('ATL RAW'!$J:$J,'ATL RAW'!$I:$I,'ATL GA Inventory'!$B80,'ATL RAW'!$L:$L,'ATL GA Inventory'!BL$3)+SUMIFS('ATL CR'!$J:$J,'ATL CR'!$I:$I,'ATL GA Inventory'!$B80,'ATL CR'!$L:$L,'ATL GA Inventory'!BL$3)</f>
        <v>0</v>
      </c>
      <c r="BM80" s="13">
        <f>SUMIFS('ATL RAW'!$J:$J,'ATL RAW'!$I:$I,'ATL GA Inventory'!$B80,'ATL RAW'!$L:$L,'ATL GA Inventory'!BM$3)+SUMIFS('ATL CR'!$J:$J,'ATL CR'!$I:$I,'ATL GA Inventory'!$B80,'ATL CR'!$L:$L,'ATL GA Inventory'!BM$3)</f>
        <v>0</v>
      </c>
      <c r="BN80" s="13">
        <f>SUMIFS('ATL RAW'!$J:$J,'ATL RAW'!$I:$I,'ATL GA Inventory'!$B80,'ATL RAW'!$L:$L,'ATL GA Inventory'!BN$3)+SUMIFS('ATL CR'!$J:$J,'ATL CR'!$I:$I,'ATL GA Inventory'!$B80,'ATL CR'!$L:$L,'ATL GA Inventory'!BN$3)</f>
        <v>0</v>
      </c>
      <c r="BO80" s="13">
        <f>SUMIFS('ATL RAW'!$J:$J,'ATL RAW'!$I:$I,'ATL GA Inventory'!$B80,'ATL RAW'!$L:$L,'ATL GA Inventory'!BO$3)+SUMIFS('ATL CR'!$J:$J,'ATL CR'!$I:$I,'ATL GA Inventory'!$B80,'ATL CR'!$L:$L,'ATL GA Inventory'!BO$3)</f>
        <v>0</v>
      </c>
      <c r="BP80" s="13">
        <f>SUMIFS('ATL RAW'!$J:$J,'ATL RAW'!$I:$I,'ATL GA Inventory'!$B80,'ATL RAW'!$L:$L,'ATL GA Inventory'!BP$3)+SUMIFS('ATL CR'!$J:$J,'ATL CR'!$I:$I,'ATL GA Inventory'!$B80,'ATL CR'!$L:$L,'ATL GA Inventory'!BP$3)</f>
        <v>0</v>
      </c>
      <c r="BQ80" s="13">
        <f>SUMIFS('ATL RAW'!$J:$J,'ATL RAW'!$I:$I,'ATL GA Inventory'!$B80,'ATL RAW'!$L:$L,'ATL GA Inventory'!BQ$3)+SUMIFS('ATL CR'!$J:$J,'ATL CR'!$I:$I,'ATL GA Inventory'!$B80,'ATL CR'!$L:$L,'ATL GA Inventory'!BQ$3)</f>
        <v>0</v>
      </c>
      <c r="BR80" s="13">
        <f>SUMIFS('ATL RAW'!$J:$J,'ATL RAW'!$I:$I,'ATL GA Inventory'!$B80,'ATL RAW'!$L:$L,'ATL GA Inventory'!BR$3)+SUMIFS('ATL CR'!$J:$J,'ATL CR'!$I:$I,'ATL GA Inventory'!$B80,'ATL CR'!$L:$L,'ATL GA Inventory'!BR$3)</f>
        <v>0</v>
      </c>
      <c r="BS80" s="13">
        <f>SUMIFS('ATL RAW'!$J:$J,'ATL RAW'!$I:$I,'ATL GA Inventory'!$B80,'ATL RAW'!$L:$L,'ATL GA Inventory'!BS$3)+SUMIFS('ATL CR'!$J:$J,'ATL CR'!$I:$I,'ATL GA Inventory'!$B80,'ATL CR'!$L:$L,'ATL GA Inventory'!BS$3)</f>
        <v>0</v>
      </c>
      <c r="BT80" s="13">
        <f>SUMIFS('ATL RAW'!$J:$J,'ATL RAW'!$I:$I,'ATL GA Inventory'!$B80,'ATL RAW'!$L:$L,'ATL GA Inventory'!BT$3)+SUMIFS('ATL CR'!$J:$J,'ATL CR'!$I:$I,'ATL GA Inventory'!$B80,'ATL CR'!$L:$L,'ATL GA Inventory'!BT$3)</f>
        <v>0</v>
      </c>
      <c r="BU80" s="13">
        <f>SUMIFS('ATL RAW'!$J:$J,'ATL RAW'!$I:$I,'ATL GA Inventory'!$B80,'ATL RAW'!$L:$L,'ATL GA Inventory'!BU$3)+SUMIFS('ATL CR'!$J:$J,'ATL CR'!$I:$I,'ATL GA Inventory'!$B80,'ATL CR'!$L:$L,'ATL GA Inventory'!BU$3)</f>
        <v>0</v>
      </c>
      <c r="BV80" s="13">
        <f>SUMIFS('ATL RAW'!$J:$J,'ATL RAW'!$I:$I,'ATL GA Inventory'!$B80,'ATL RAW'!$L:$L,'ATL GA Inventory'!BV$3)+SUMIFS('ATL CR'!$J:$J,'ATL CR'!$I:$I,'ATL GA Inventory'!$B80,'ATL CR'!$L:$L,'ATL GA Inventory'!BV$3)</f>
        <v>0</v>
      </c>
      <c r="BW80" s="13">
        <f>SUMIFS('ATL RAW'!$J:$J,'ATL RAW'!$I:$I,'ATL GA Inventory'!$B80,'ATL RAW'!$L:$L,'ATL GA Inventory'!BW$3)+SUMIFS('ATL CR'!$J:$J,'ATL CR'!$I:$I,'ATL GA Inventory'!$B80,'ATL CR'!$L:$L,'ATL GA Inventory'!BW$3)</f>
        <v>0</v>
      </c>
      <c r="BX80" s="13">
        <f>SUMIFS('ATL RAW'!$J:$J,'ATL RAW'!$I:$I,'ATL GA Inventory'!$B80,'ATL RAW'!$L:$L,'ATL GA Inventory'!BX$3)+SUMIFS('ATL CR'!$J:$J,'ATL CR'!$I:$I,'ATL GA Inventory'!$B80,'ATL CR'!$L:$L,'ATL GA Inventory'!BX$3)</f>
        <v>0</v>
      </c>
      <c r="BY80" s="13">
        <f>SUMIFS('ATL RAW'!$J:$J,'ATL RAW'!$I:$I,'ATL GA Inventory'!$B80,'ATL RAW'!$L:$L,'ATL GA Inventory'!BY$3)+SUMIFS('ATL CR'!$J:$J,'ATL CR'!$I:$I,'ATL GA Inventory'!$B80,'ATL CR'!$L:$L,'ATL GA Inventory'!BY$3)</f>
        <v>0</v>
      </c>
      <c r="BZ80" s="13">
        <f>SUMIFS('ATL RAW'!$J:$J,'ATL RAW'!$I:$I,'ATL GA Inventory'!$B80,'ATL RAW'!$L:$L,'ATL GA Inventory'!BZ$3)+SUMIFS('ATL CR'!$J:$J,'ATL CR'!$I:$I,'ATL GA Inventory'!$B80,'ATL CR'!$L:$L,'ATL GA Inventory'!BZ$3)</f>
        <v>0</v>
      </c>
      <c r="CA80" s="13">
        <f>SUMIFS('ATL RAW'!$J:$J,'ATL RAW'!$I:$I,'ATL GA Inventory'!$B80,'ATL RAW'!$L:$L,'ATL GA Inventory'!CA$3)+SUMIFS('ATL CR'!$J:$J,'ATL CR'!$I:$I,'ATL GA Inventory'!$B80,'ATL CR'!$L:$L,'ATL GA Inventory'!CA$3)</f>
        <v>0</v>
      </c>
      <c r="CB80" s="13">
        <f>SUMIFS('ATL RAW'!$J:$J,'ATL RAW'!$I:$I,'ATL GA Inventory'!$B80,'ATL RAW'!$L:$L,'ATL GA Inventory'!CB$3)+SUMIFS('ATL CR'!$J:$J,'ATL CR'!$I:$I,'ATL GA Inventory'!$B80,'ATL CR'!$L:$L,'ATL GA Inventory'!CB$3)</f>
        <v>0</v>
      </c>
      <c r="CC80" s="13">
        <f>SUMIFS('ATL RAW'!$J:$J,'ATL RAW'!$I:$I,'ATL GA Inventory'!$B80,'ATL RAW'!$L:$L,'ATL GA Inventory'!CC$3)+SUMIFS('ATL CR'!$J:$J,'ATL CR'!$I:$I,'ATL GA Inventory'!$B80,'ATL CR'!$L:$L,'ATL GA Inventory'!CC$3)</f>
        <v>0</v>
      </c>
      <c r="CD80" s="13">
        <f>SUMIFS('ATL RAW'!$J:$J,'ATL RAW'!$I:$I,'ATL GA Inventory'!$B80,'ATL RAW'!$L:$L,'ATL GA Inventory'!CD$3)+SUMIFS('ATL CR'!$J:$J,'ATL CR'!$I:$I,'ATL GA Inventory'!$B80,'ATL CR'!$L:$L,'ATL GA Inventory'!CD$3)</f>
        <v>0</v>
      </c>
      <c r="CE80" s="13">
        <f>SUMIFS('ATL RAW'!$J:$J,'ATL RAW'!$I:$I,'ATL GA Inventory'!$B80,'ATL RAW'!$L:$L,'ATL GA Inventory'!CE$3)+SUMIFS('ATL CR'!$J:$J,'ATL CR'!$I:$I,'ATL GA Inventory'!$B80,'ATL CR'!$L:$L,'ATL GA Inventory'!CE$3)</f>
        <v>0</v>
      </c>
      <c r="CF80" s="13">
        <f>SUMIFS('ATL RAW'!$J:$J,'ATL RAW'!$I:$I,'ATL GA Inventory'!$B80,'ATL RAW'!$L:$L,'ATL GA Inventory'!CF$3)+SUMIFS('ATL CR'!$J:$J,'ATL CR'!$I:$I,'ATL GA Inventory'!$B80,'ATL CR'!$L:$L,'ATL GA Inventory'!CF$3)</f>
        <v>0</v>
      </c>
      <c r="CG80" s="13">
        <f>SUMIFS('ATL RAW'!$J:$J,'ATL RAW'!$I:$I,'ATL GA Inventory'!$B80,'ATL RAW'!$L:$L,'ATL GA Inventory'!CG$3)+SUMIFS('ATL CR'!$J:$J,'ATL CR'!$I:$I,'ATL GA Inventory'!$B80,'ATL CR'!$L:$L,'ATL GA Inventory'!CG$3)</f>
        <v>0</v>
      </c>
      <c r="CH80" s="13">
        <f>SUMIFS('ATL RAW'!$J:$J,'ATL RAW'!$I:$I,'ATL GA Inventory'!$B80,'ATL RAW'!$L:$L,'ATL GA Inventory'!CH$3)+SUMIFS('ATL CR'!$J:$J,'ATL CR'!$I:$I,'ATL GA Inventory'!$B80,'ATL CR'!$L:$L,'ATL GA Inventory'!CH$3)</f>
        <v>0</v>
      </c>
      <c r="CI80" s="13">
        <f>SUMIFS('ATL RAW'!$J:$J,'ATL RAW'!$I:$I,'ATL GA Inventory'!$B80,'ATL RAW'!$L:$L,'ATL GA Inventory'!CI$3)+SUMIFS('ATL CR'!$J:$J,'ATL CR'!$I:$I,'ATL GA Inventory'!$B80,'ATL CR'!$L:$L,'ATL GA Inventory'!CI$3)</f>
        <v>0</v>
      </c>
      <c r="CJ80" s="13">
        <f>SUMIFS('ATL RAW'!$J:$J,'ATL RAW'!$I:$I,'ATL GA Inventory'!$B80,'ATL RAW'!$L:$L,'ATL GA Inventory'!CJ$3)+SUMIFS('ATL CR'!$J:$J,'ATL CR'!$I:$I,'ATL GA Inventory'!$B80,'ATL CR'!$L:$L,'ATL GA Inventory'!CJ$3)</f>
        <v>0</v>
      </c>
      <c r="CK80" s="13">
        <f>SUMIFS('ATL RAW'!$J:$J,'ATL RAW'!$I:$I,'ATL GA Inventory'!$B80,'ATL RAW'!$L:$L,'ATL GA Inventory'!CK$3)+SUMIFS('ATL CR'!$J:$J,'ATL CR'!$I:$I,'ATL GA Inventory'!$B80,'ATL CR'!$L:$L,'ATL GA Inventory'!CK$3)</f>
        <v>0</v>
      </c>
      <c r="CL80" s="13">
        <f>SUMIFS('ATL RAW'!$J:$J,'ATL RAW'!$I:$I,'ATL GA Inventory'!$B80,'ATL RAW'!$L:$L,'ATL GA Inventory'!CL$3)+SUMIFS('ATL CR'!$J:$J,'ATL CR'!$I:$I,'ATL GA Inventory'!$B80,'ATL CR'!$L:$L,'ATL GA Inventory'!CL$3)</f>
        <v>0</v>
      </c>
      <c r="CM80" s="13">
        <f>SUMIFS('ATL RAW'!$J:$J,'ATL RAW'!$I:$I,'ATL GA Inventory'!$B80,'ATL RAW'!$L:$L,'ATL GA Inventory'!CM$3)+SUMIFS('ATL CR'!$J:$J,'ATL CR'!$I:$I,'ATL GA Inventory'!$B80,'ATL CR'!$L:$L,'ATL GA Inventory'!CM$3)</f>
        <v>0</v>
      </c>
      <c r="CN80" s="13">
        <f>SUMIFS('ATL RAW'!$J:$J,'ATL RAW'!$I:$I,'ATL GA Inventory'!$B80,'ATL RAW'!$L:$L,'ATL GA Inventory'!CN$3)+SUMIFS('ATL CR'!$J:$J,'ATL CR'!$I:$I,'ATL GA Inventory'!$B80,'ATL CR'!$L:$L,'ATL GA Inventory'!CN$3)</f>
        <v>0</v>
      </c>
      <c r="CO80" s="13">
        <f>SUMIFS('ATL RAW'!$J:$J,'ATL RAW'!$I:$I,'ATL GA Inventory'!$B80,'ATL RAW'!$L:$L,'ATL GA Inventory'!CO$3)+SUMIFS('ATL CR'!$J:$J,'ATL CR'!$I:$I,'ATL GA Inventory'!$B80,'ATL CR'!$L:$L,'ATL GA Inventory'!CO$3)</f>
        <v>0</v>
      </c>
      <c r="CP80" s="13">
        <f>SUMIFS('ATL RAW'!$J:$J,'ATL RAW'!$I:$I,'ATL GA Inventory'!$B80,'ATL RAW'!$L:$L,'ATL GA Inventory'!CP$3)+SUMIFS('ATL CR'!$J:$J,'ATL CR'!$I:$I,'ATL GA Inventory'!$B80,'ATL CR'!$L:$L,'ATL GA Inventory'!CP$3)</f>
        <v>0</v>
      </c>
      <c r="CQ80" s="13">
        <f>SUMIFS('ATL RAW'!$J:$J,'ATL RAW'!$I:$I,'ATL GA Inventory'!$B80,'ATL RAW'!$L:$L,'ATL GA Inventory'!CQ$3)+SUMIFS('ATL CR'!$J:$J,'ATL CR'!$I:$I,'ATL GA Inventory'!$B80,'ATL CR'!$L:$L,'ATL GA Inventory'!CQ$3)</f>
        <v>0</v>
      </c>
      <c r="CR80" s="13">
        <f>SUMIFS('ATL RAW'!$J:$J,'ATL RAW'!$I:$I,'ATL GA Inventory'!$B80,'ATL RAW'!$L:$L,'ATL GA Inventory'!CR$3)+SUMIFS('ATL CR'!$J:$J,'ATL CR'!$I:$I,'ATL GA Inventory'!$B80,'ATL CR'!$L:$L,'ATL GA Inventory'!CR$3)</f>
        <v>0</v>
      </c>
      <c r="CS80" s="13">
        <f>SUMIFS('ATL RAW'!$J:$J,'ATL RAW'!$I:$I,'ATL GA Inventory'!$B80,'ATL RAW'!$L:$L,'ATL GA Inventory'!CS$3)+SUMIFS('ATL CR'!$J:$J,'ATL CR'!$I:$I,'ATL GA Inventory'!$B80,'ATL CR'!$L:$L,'ATL GA Inventory'!CS$3)</f>
        <v>0</v>
      </c>
      <c r="CT80" s="13">
        <f>SUMIFS('ATL RAW'!$J:$J,'ATL RAW'!$I:$I,'ATL GA Inventory'!$B80,'ATL RAW'!$L:$L,'ATL GA Inventory'!CT$3)+SUMIFS('ATL CR'!$J:$J,'ATL CR'!$I:$I,'ATL GA Inventory'!$B80,'ATL CR'!$L:$L,'ATL GA Inventory'!CT$3)</f>
        <v>0</v>
      </c>
      <c r="CU80" s="13">
        <f>SUMIFS('ATL RAW'!$J:$J,'ATL RAW'!$I:$I,'ATL GA Inventory'!$B80,'ATL RAW'!$L:$L,'ATL GA Inventory'!CU$3)+SUMIFS('ATL CR'!$J:$J,'ATL CR'!$I:$I,'ATL GA Inventory'!$B80,'ATL CR'!$L:$L,'ATL GA Inventory'!CU$3)</f>
        <v>0</v>
      </c>
      <c r="CV80" s="13">
        <f>SUMIFS('ATL RAW'!$J:$J,'ATL RAW'!$I:$I,'ATL GA Inventory'!$B80,'ATL RAW'!$L:$L,'ATL GA Inventory'!CV$3)+SUMIFS('ATL CR'!$J:$J,'ATL CR'!$I:$I,'ATL GA Inventory'!$B80,'ATL CR'!$L:$L,'ATL GA Inventory'!CV$3)</f>
        <v>0</v>
      </c>
      <c r="CW80" s="13">
        <f>SUMIFS('ATL RAW'!$J:$J,'ATL RAW'!$I:$I,'ATL GA Inventory'!$B80,'ATL RAW'!$L:$L,'ATL GA Inventory'!CW$3)+SUMIFS('ATL CR'!$J:$J,'ATL CR'!$I:$I,'ATL GA Inventory'!$B80,'ATL CR'!$L:$L,'ATL GA Inventory'!CW$3)</f>
        <v>0</v>
      </c>
      <c r="CX80" s="13">
        <f>SUMIFS('ATL RAW'!$J:$J,'ATL RAW'!$I:$I,'ATL GA Inventory'!$B80,'ATL RAW'!$L:$L,'ATL GA Inventory'!CX$3)+SUMIFS('ATL CR'!$J:$J,'ATL CR'!$I:$I,'ATL GA Inventory'!$B80,'ATL CR'!$L:$L,'ATL GA Inventory'!CX$3)</f>
        <v>0</v>
      </c>
      <c r="CY80" s="13">
        <f>SUMIFS('ATL RAW'!$J:$J,'ATL RAW'!$I:$I,'ATL GA Inventory'!$B80,'ATL RAW'!$L:$L,'ATL GA Inventory'!CY$3)+SUMIFS('ATL CR'!$J:$J,'ATL CR'!$I:$I,'ATL GA Inventory'!$B80,'ATL CR'!$L:$L,'ATL GA Inventory'!CY$3)</f>
        <v>0</v>
      </c>
      <c r="CZ80" s="13">
        <f>SUMIFS('ATL RAW'!$J:$J,'ATL RAW'!$I:$I,'ATL GA Inventory'!$B80,'ATL RAW'!$L:$L,'ATL GA Inventory'!CZ$3)+SUMIFS('ATL CR'!$J:$J,'ATL CR'!$I:$I,'ATL GA Inventory'!$B80,'ATL CR'!$L:$L,'ATL GA Inventory'!CZ$3)</f>
        <v>0</v>
      </c>
      <c r="DA80" s="13">
        <f>SUMIFS('ATL RAW'!$J:$J,'ATL RAW'!$I:$I,'ATL GA Inventory'!$B80,'ATL RAW'!$L:$L,'ATL GA Inventory'!DA$3)+SUMIFS('ATL CR'!$J:$J,'ATL CR'!$I:$I,'ATL GA Inventory'!$B80,'ATL CR'!$L:$L,'ATL GA Inventory'!DA$3)</f>
        <v>0</v>
      </c>
      <c r="DB80" s="13">
        <f>SUMIFS('ATL RAW'!$J:$J,'ATL RAW'!$I:$I,'ATL GA Inventory'!$B80,'ATL RAW'!$L:$L,'ATL GA Inventory'!DB$3)+SUMIFS('ATL CR'!$J:$J,'ATL CR'!$I:$I,'ATL GA Inventory'!$B80,'ATL CR'!$L:$L,'ATL GA Inventory'!DB$3)</f>
        <v>0</v>
      </c>
      <c r="DC80" s="13">
        <f>SUMIFS('ATL RAW'!$J:$J,'ATL RAW'!$I:$I,'ATL GA Inventory'!$B80,'ATL RAW'!$L:$L,'ATL GA Inventory'!DC$3)+SUMIFS('ATL CR'!$J:$J,'ATL CR'!$I:$I,'ATL GA Inventory'!$B80,'ATL CR'!$L:$L,'ATL GA Inventory'!DC$3)</f>
        <v>0</v>
      </c>
      <c r="DD80" s="13">
        <f>SUMIFS('ATL RAW'!$J:$J,'ATL RAW'!$I:$I,'ATL GA Inventory'!$B80,'ATL RAW'!$L:$L,'ATL GA Inventory'!DD$3)+SUMIFS('ATL CR'!$J:$J,'ATL CR'!$I:$I,'ATL GA Inventory'!$B80,'ATL CR'!$L:$L,'ATL GA Inventory'!DD$3)</f>
        <v>0</v>
      </c>
      <c r="DE80" s="13">
        <f>SUMIFS('ATL RAW'!$J:$J,'ATL RAW'!$I:$I,'ATL GA Inventory'!$B80,'ATL RAW'!$L:$L,'ATL GA Inventory'!DE$3)+SUMIFS('ATL CR'!$J:$J,'ATL CR'!$I:$I,'ATL GA Inventory'!$B80,'ATL CR'!$L:$L,'ATL GA Inventory'!DE$3)</f>
        <v>0</v>
      </c>
      <c r="DF80" s="13">
        <f>SUMIFS('ATL RAW'!$J:$J,'ATL RAW'!$I:$I,'ATL GA Inventory'!$B80,'ATL RAW'!$L:$L,'ATL GA Inventory'!DF$3)+SUMIFS('ATL CR'!$J:$J,'ATL CR'!$I:$I,'ATL GA Inventory'!$B80,'ATL CR'!$L:$L,'ATL GA Inventory'!DF$3)</f>
        <v>0</v>
      </c>
      <c r="DG80" s="13">
        <f>SUMIFS('ATL RAW'!$J:$J,'ATL RAW'!$I:$I,'ATL GA Inventory'!$B80,'ATL RAW'!$L:$L,'ATL GA Inventory'!DG$3)+SUMIFS('ATL CR'!$J:$J,'ATL CR'!$I:$I,'ATL GA Inventory'!$B80,'ATL CR'!$L:$L,'ATL GA Inventory'!DG$3)</f>
        <v>0</v>
      </c>
      <c r="DH80" s="13">
        <f>SUMIFS('ATL RAW'!$J:$J,'ATL RAW'!$I:$I,'ATL GA Inventory'!$B80,'ATL RAW'!$L:$L,'ATL GA Inventory'!DH$3)+SUMIFS('ATL CR'!$J:$J,'ATL CR'!$I:$I,'ATL GA Inventory'!$B80,'ATL CR'!$L:$L,'ATL GA Inventory'!DH$3)</f>
        <v>0</v>
      </c>
      <c r="DI80" s="13">
        <f>SUMIFS('ATL RAW'!$J:$J,'ATL RAW'!$I:$I,'ATL GA Inventory'!$B80,'ATL RAW'!$L:$L,'ATL GA Inventory'!DI$3)+SUMIFS('ATL CR'!$J:$J,'ATL CR'!$I:$I,'ATL GA Inventory'!$B80,'ATL CR'!$L:$L,'ATL GA Inventory'!DI$3)</f>
        <v>0</v>
      </c>
      <c r="DJ80" s="13">
        <f>SUMIFS('ATL RAW'!$J:$J,'ATL RAW'!$I:$I,'ATL GA Inventory'!$B80,'ATL RAW'!$L:$L,'ATL GA Inventory'!DJ$3)+SUMIFS('ATL CR'!$J:$J,'ATL CR'!$I:$I,'ATL GA Inventory'!$B80,'ATL CR'!$L:$L,'ATL GA Inventory'!DJ$3)</f>
        <v>0</v>
      </c>
      <c r="DK80" s="13">
        <f>SUMIFS('ATL RAW'!$J:$J,'ATL RAW'!$I:$I,'ATL GA Inventory'!$B80,'ATL RAW'!$L:$L,'ATL GA Inventory'!DK$3)+SUMIFS('ATL CR'!$J:$J,'ATL CR'!$I:$I,'ATL GA Inventory'!$B80,'ATL CR'!$L:$L,'ATL GA Inventory'!DK$3)</f>
        <v>0</v>
      </c>
      <c r="DL80" s="13">
        <f>SUMIFS('ATL RAW'!$J:$J,'ATL RAW'!$I:$I,'ATL GA Inventory'!$B80,'ATL RAW'!$L:$L,'ATL GA Inventory'!DL$3)+SUMIFS('ATL CR'!$J:$J,'ATL CR'!$I:$I,'ATL GA Inventory'!$B80,'ATL CR'!$L:$L,'ATL GA Inventory'!DL$3)</f>
        <v>0</v>
      </c>
      <c r="DM80" s="13">
        <f>SUMIFS('ATL RAW'!$J:$J,'ATL RAW'!$I:$I,'ATL GA Inventory'!$B80,'ATL RAW'!$L:$L,'ATL GA Inventory'!DM$3)+SUMIFS('ATL CR'!$J:$J,'ATL CR'!$I:$I,'ATL GA Inventory'!$B80,'ATL CR'!$L:$L,'ATL GA Inventory'!DM$3)</f>
        <v>0</v>
      </c>
      <c r="DN80" s="13">
        <f>SUMIFS('ATL RAW'!$J:$J,'ATL RAW'!$I:$I,'ATL GA Inventory'!$B80,'ATL RAW'!$L:$L,'ATL GA Inventory'!DN$3)+SUMIFS('ATL CR'!$J:$J,'ATL CR'!$I:$I,'ATL GA Inventory'!$B80,'ATL CR'!$L:$L,'ATL GA Inventory'!DN$3)</f>
        <v>0</v>
      </c>
      <c r="DO80" s="13">
        <f>SUMIFS('ATL RAW'!$J:$J,'ATL RAW'!$I:$I,'ATL GA Inventory'!$B80,'ATL RAW'!$L:$L,'ATL GA Inventory'!DO$3)+SUMIFS('ATL CR'!$J:$J,'ATL CR'!$I:$I,'ATL GA Inventory'!$B80,'ATL CR'!$L:$L,'ATL GA Inventory'!DO$3)</f>
        <v>0</v>
      </c>
      <c r="DP80" s="13">
        <f>SUMIFS('ATL RAW'!$J:$J,'ATL RAW'!$I:$I,'ATL GA Inventory'!$B80,'ATL RAW'!$L:$L,'ATL GA Inventory'!DP$3)+SUMIFS('ATL CR'!$J:$J,'ATL CR'!$I:$I,'ATL GA Inventory'!$B80,'ATL CR'!$L:$L,'ATL GA Inventory'!DP$3)</f>
        <v>0</v>
      </c>
      <c r="DQ80" s="13">
        <f>SUMIFS('ATL RAW'!$J:$J,'ATL RAW'!$I:$I,'ATL GA Inventory'!$B80,'ATL RAW'!$L:$L,'ATL GA Inventory'!DQ$3)+SUMIFS('ATL CR'!$J:$J,'ATL CR'!$I:$I,'ATL GA Inventory'!$B80,'ATL CR'!$L:$L,'ATL GA Inventory'!DQ$3)</f>
        <v>0</v>
      </c>
      <c r="DR80" s="13">
        <f>SUMIFS('ATL RAW'!$J:$J,'ATL RAW'!$I:$I,'ATL GA Inventory'!$B80,'ATL RAW'!$L:$L,'ATL GA Inventory'!DR$3)+SUMIFS('ATL CR'!$J:$J,'ATL CR'!$I:$I,'ATL GA Inventory'!$B80,'ATL CR'!$L:$L,'ATL GA Inventory'!DR$3)</f>
        <v>0</v>
      </c>
      <c r="DS80" s="13">
        <f>SUMIFS('ATL RAW'!$J:$J,'ATL RAW'!$I:$I,'ATL GA Inventory'!$B80,'ATL RAW'!$L:$L,'ATL GA Inventory'!DS$3)+SUMIFS('ATL CR'!$J:$J,'ATL CR'!$I:$I,'ATL GA Inventory'!$B80,'ATL CR'!$L:$L,'ATL GA Inventory'!DS$3)</f>
        <v>0</v>
      </c>
      <c r="DT80" s="13">
        <f>SUMIFS('ATL RAW'!$J:$J,'ATL RAW'!$I:$I,'ATL GA Inventory'!$B80,'ATL RAW'!$L:$L,'ATL GA Inventory'!DT$3)+SUMIFS('ATL CR'!$J:$J,'ATL CR'!$I:$I,'ATL GA Inventory'!$B80,'ATL CR'!$L:$L,'ATL GA Inventory'!DT$3)</f>
        <v>0</v>
      </c>
      <c r="DU80" s="13">
        <f>SUMIFS('ATL RAW'!$J:$J,'ATL RAW'!$I:$I,'ATL GA Inventory'!$B80,'ATL RAW'!$L:$L,'ATL GA Inventory'!DU$3)+SUMIFS('ATL CR'!$J:$J,'ATL CR'!$I:$I,'ATL GA Inventory'!$B80,'ATL CR'!$L:$L,'ATL GA Inventory'!DU$3)</f>
        <v>0</v>
      </c>
      <c r="DV80" s="13">
        <f>SUMIFS('ATL RAW'!$J:$J,'ATL RAW'!$I:$I,'ATL GA Inventory'!$B80,'ATL RAW'!$L:$L,'ATL GA Inventory'!DV$3)+SUMIFS('ATL CR'!$J:$J,'ATL CR'!$I:$I,'ATL GA Inventory'!$B80,'ATL CR'!$L:$L,'ATL GA Inventory'!DV$3)</f>
        <v>0</v>
      </c>
      <c r="DW80" s="13">
        <f>SUMIFS('ATL RAW'!$J:$J,'ATL RAW'!$I:$I,'ATL GA Inventory'!$B80,'ATL RAW'!$L:$L,'ATL GA Inventory'!DW$3)+SUMIFS('ATL CR'!$J:$J,'ATL CR'!$I:$I,'ATL GA Inventory'!$B80,'ATL CR'!$L:$L,'ATL GA Inventory'!DW$3)</f>
        <v>0</v>
      </c>
      <c r="DX80" s="13">
        <f>SUMIFS('ATL RAW'!$J:$J,'ATL RAW'!$I:$I,'ATL GA Inventory'!$B80,'ATL RAW'!$L:$L,'ATL GA Inventory'!DX$3)+SUMIFS('ATL CR'!$J:$J,'ATL CR'!$I:$I,'ATL GA Inventory'!$B80,'ATL CR'!$L:$L,'ATL GA Inventory'!DX$3)</f>
        <v>0</v>
      </c>
      <c r="DY80" s="13">
        <f>SUMIFS('ATL RAW'!$J:$J,'ATL RAW'!$I:$I,'ATL GA Inventory'!$B80,'ATL RAW'!$L:$L,'ATL GA Inventory'!DY$3)+SUMIFS('ATL CR'!$J:$J,'ATL CR'!$I:$I,'ATL GA Inventory'!$B80,'ATL CR'!$L:$L,'ATL GA Inventory'!DY$3)</f>
        <v>0</v>
      </c>
      <c r="DZ80" s="13">
        <f>SUMIFS('ATL RAW'!$J:$J,'ATL RAW'!$I:$I,'ATL GA Inventory'!$B80,'ATL RAW'!$L:$L,'ATL GA Inventory'!DZ$3)+SUMIFS('ATL CR'!$J:$J,'ATL CR'!$I:$I,'ATL GA Inventory'!$B80,'ATL CR'!$L:$L,'ATL GA Inventory'!DZ$3)</f>
        <v>0</v>
      </c>
      <c r="EA80" s="13">
        <f>SUMIFS('ATL RAW'!$J:$J,'ATL RAW'!$I:$I,'ATL GA Inventory'!$B80,'ATL RAW'!$L:$L,'ATL GA Inventory'!EA$3)+SUMIFS('ATL CR'!$J:$J,'ATL CR'!$I:$I,'ATL GA Inventory'!$B80,'ATL CR'!$L:$L,'ATL GA Inventory'!EA$3)</f>
        <v>0</v>
      </c>
      <c r="EB80" s="13">
        <f>SUMIFS('ATL RAW'!$J:$J,'ATL RAW'!$I:$I,'ATL GA Inventory'!$B80,'ATL RAW'!$L:$L,'ATL GA Inventory'!EB$3)+SUMIFS('ATL CR'!$J:$J,'ATL CR'!$I:$I,'ATL GA Inventory'!$B80,'ATL CR'!$L:$L,'ATL GA Inventory'!EB$3)</f>
        <v>0</v>
      </c>
      <c r="EC80" s="13">
        <f>SUMIFS('ATL RAW'!$J:$J,'ATL RAW'!$I:$I,'ATL GA Inventory'!$B80,'ATL RAW'!$L:$L,'ATL GA Inventory'!EC$3)+SUMIFS('ATL CR'!$J:$J,'ATL CR'!$I:$I,'ATL GA Inventory'!$B80,'ATL CR'!$L:$L,'ATL GA Inventory'!EC$3)</f>
        <v>0</v>
      </c>
      <c r="ED80" s="13">
        <f>SUMIFS('ATL RAW'!$J:$J,'ATL RAW'!$I:$I,'ATL GA Inventory'!$B80,'ATL RAW'!$L:$L,'ATL GA Inventory'!ED$3)+SUMIFS('ATL CR'!$J:$J,'ATL CR'!$I:$I,'ATL GA Inventory'!$B80,'ATL CR'!$L:$L,'ATL GA Inventory'!ED$3)</f>
        <v>0</v>
      </c>
      <c r="EE80" s="13">
        <f>SUMIFS('ATL RAW'!$J:$J,'ATL RAW'!$I:$I,'ATL GA Inventory'!$B80,'ATL RAW'!$L:$L,'ATL GA Inventory'!EE$3)+SUMIFS('ATL CR'!$J:$J,'ATL CR'!$I:$I,'ATL GA Inventory'!$B80,'ATL CR'!$L:$L,'ATL GA Inventory'!EE$3)</f>
        <v>0</v>
      </c>
      <c r="EF80" s="13">
        <f>SUMIFS('ATL RAW'!$J:$J,'ATL RAW'!$I:$I,'ATL GA Inventory'!$B80,'ATL RAW'!$L:$L,'ATL GA Inventory'!EF$3)+SUMIFS('ATL CR'!$J:$J,'ATL CR'!$I:$I,'ATL GA Inventory'!$B80,'ATL CR'!$L:$L,'ATL GA Inventory'!EF$3)</f>
        <v>0</v>
      </c>
      <c r="EG80" s="13">
        <f>SUMIFS('ATL RAW'!$J:$J,'ATL RAW'!$I:$I,'ATL GA Inventory'!$B80,'ATL RAW'!$L:$L,'ATL GA Inventory'!EG$3)+SUMIFS('ATL CR'!$J:$J,'ATL CR'!$I:$I,'ATL GA Inventory'!$B80,'ATL CR'!$L:$L,'ATL GA Inventory'!EG$3)</f>
        <v>0</v>
      </c>
      <c r="EH80" s="13">
        <f>SUMIFS('ATL RAW'!$J:$J,'ATL RAW'!$I:$I,'ATL GA Inventory'!$B80,'ATL RAW'!$L:$L,'ATL GA Inventory'!EH$3)+SUMIFS('ATL CR'!$J:$J,'ATL CR'!$I:$I,'ATL GA Inventory'!$B80,'ATL CR'!$L:$L,'ATL GA Inventory'!EH$3)</f>
        <v>0</v>
      </c>
      <c r="EI80" s="13">
        <f>SUMIFS('ATL RAW'!$J:$J,'ATL RAW'!$I:$I,'ATL GA Inventory'!$B80,'ATL RAW'!$L:$L,'ATL GA Inventory'!EI$3)+SUMIFS('ATL CR'!$J:$J,'ATL CR'!$I:$I,'ATL GA Inventory'!$B80,'ATL CR'!$L:$L,'ATL GA Inventory'!EI$3)</f>
        <v>0</v>
      </c>
      <c r="EJ80" s="13">
        <f>SUMIFS('ATL RAW'!$J:$J,'ATL RAW'!$I:$I,'ATL GA Inventory'!$B80,'ATL RAW'!$L:$L,'ATL GA Inventory'!EJ$3)+SUMIFS('ATL CR'!$J:$J,'ATL CR'!$I:$I,'ATL GA Inventory'!$B80,'ATL CR'!$L:$L,'ATL GA Inventory'!EJ$3)</f>
        <v>0</v>
      </c>
      <c r="EK80" s="13">
        <f>SUMIFS('ATL RAW'!$J:$J,'ATL RAW'!$I:$I,'ATL GA Inventory'!$B80,'ATL RAW'!$L:$L,'ATL GA Inventory'!EK$3)+SUMIFS('ATL CR'!$J:$J,'ATL CR'!$I:$I,'ATL GA Inventory'!$B80,'ATL CR'!$L:$L,'ATL GA Inventory'!EK$3)</f>
        <v>0</v>
      </c>
      <c r="EL80" s="13">
        <f>SUMIFS('ATL RAW'!$J:$J,'ATL RAW'!$I:$I,'ATL GA Inventory'!$B80,'ATL RAW'!$L:$L,'ATL GA Inventory'!EL$3)+SUMIFS('ATL CR'!$J:$J,'ATL CR'!$I:$I,'ATL GA Inventory'!$B80,'ATL CR'!$L:$L,'ATL GA Inventory'!EL$3)</f>
        <v>0</v>
      </c>
      <c r="EM80" s="13">
        <f>SUMIFS('ATL RAW'!$J:$J,'ATL RAW'!$I:$I,'ATL GA Inventory'!$B80,'ATL RAW'!$L:$L,'ATL GA Inventory'!EM$3)+SUMIFS('ATL CR'!$J:$J,'ATL CR'!$I:$I,'ATL GA Inventory'!$B80,'ATL CR'!$L:$L,'ATL GA Inventory'!EM$3)</f>
        <v>0</v>
      </c>
      <c r="EN80" s="13">
        <f>SUMIFS('ATL RAW'!$J:$J,'ATL RAW'!$I:$I,'ATL GA Inventory'!$B80,'ATL RAW'!$L:$L,'ATL GA Inventory'!EN$3)+SUMIFS('ATL CR'!$J:$J,'ATL CR'!$I:$I,'ATL GA Inventory'!$B80,'ATL CR'!$L:$L,'ATL GA Inventory'!EN$3)</f>
        <v>0</v>
      </c>
      <c r="EO80" s="13">
        <f>SUMIFS('ATL RAW'!$J:$J,'ATL RAW'!$I:$I,'ATL GA Inventory'!$B80,'ATL RAW'!$L:$L,'ATL GA Inventory'!EO$3)+SUMIFS('ATL CR'!$J:$J,'ATL CR'!$I:$I,'ATL GA Inventory'!$B80,'ATL CR'!$L:$L,'ATL GA Inventory'!EO$3)</f>
        <v>0</v>
      </c>
      <c r="EP80" s="13">
        <f>SUMIFS('ATL RAW'!$J:$J,'ATL RAW'!$I:$I,'ATL GA Inventory'!$B80,'ATL RAW'!$L:$L,'ATL GA Inventory'!EP$3)+SUMIFS('ATL CR'!$J:$J,'ATL CR'!$I:$I,'ATL GA Inventory'!$B80,'ATL CR'!$L:$L,'ATL GA Inventory'!EP$3)</f>
        <v>0</v>
      </c>
      <c r="EQ80" s="13">
        <f>SUMIFS('ATL RAW'!$J:$J,'ATL RAW'!$I:$I,'ATL GA Inventory'!$B80,'ATL RAW'!$L:$L,'ATL GA Inventory'!EQ$3)+SUMIFS('ATL CR'!$J:$J,'ATL CR'!$I:$I,'ATL GA Inventory'!$B80,'ATL CR'!$L:$L,'ATL GA Inventory'!EQ$3)</f>
        <v>0</v>
      </c>
      <c r="ER80" s="13">
        <f>SUMIFS('ATL RAW'!$J:$J,'ATL RAW'!$I:$I,'ATL GA Inventory'!$B80,'ATL RAW'!$L:$L,'ATL GA Inventory'!ER$3)+SUMIFS('ATL CR'!$J:$J,'ATL CR'!$I:$I,'ATL GA Inventory'!$B80,'ATL CR'!$L:$L,'ATL GA Inventory'!ER$3)</f>
        <v>0</v>
      </c>
      <c r="ES80" s="13">
        <f>SUMIFS('ATL RAW'!$J:$J,'ATL RAW'!$I:$I,'ATL GA Inventory'!$B80,'ATL RAW'!$L:$L,'ATL GA Inventory'!ES$3)+SUMIFS('ATL CR'!$J:$J,'ATL CR'!$I:$I,'ATL GA Inventory'!$B80,'ATL CR'!$L:$L,'ATL GA Inventory'!ES$3)</f>
        <v>0</v>
      </c>
      <c r="ET80" s="13">
        <f>SUMIFS('ATL RAW'!$J:$J,'ATL RAW'!$I:$I,'ATL GA Inventory'!$B80,'ATL RAW'!$L:$L,'ATL GA Inventory'!ET$3)+SUMIFS('ATL CR'!$J:$J,'ATL CR'!$I:$I,'ATL GA Inventory'!$B80,'ATL CR'!$L:$L,'ATL GA Inventory'!ET$3)</f>
        <v>0</v>
      </c>
      <c r="EU80" s="13">
        <f>SUMIFS('ATL RAW'!$J:$J,'ATL RAW'!$I:$I,'ATL GA Inventory'!$B80,'ATL RAW'!$L:$L,'ATL GA Inventory'!EU$3)+SUMIFS('ATL CR'!$J:$J,'ATL CR'!$I:$I,'ATL GA Inventory'!$B80,'ATL CR'!$L:$L,'ATL GA Inventory'!EU$3)</f>
        <v>0</v>
      </c>
      <c r="EV80" s="13">
        <f>SUMIFS('ATL RAW'!$J:$J,'ATL RAW'!$I:$I,'ATL GA Inventory'!$B80,'ATL RAW'!$L:$L,'ATL GA Inventory'!EV$3)+SUMIFS('ATL CR'!$J:$J,'ATL CR'!$I:$I,'ATL GA Inventory'!$B80,'ATL CR'!$L:$L,'ATL GA Inventory'!EV$3)</f>
        <v>0</v>
      </c>
      <c r="EW80" s="13">
        <f>SUMIFS('ATL RAW'!$J:$J,'ATL RAW'!$I:$I,'ATL GA Inventory'!$B80,'ATL RAW'!$L:$L,'ATL GA Inventory'!EW$3)+SUMIFS('ATL CR'!$J:$J,'ATL CR'!$I:$I,'ATL GA Inventory'!$B80,'ATL CR'!$L:$L,'ATL GA Inventory'!EW$3)</f>
        <v>0</v>
      </c>
      <c r="EX80" s="13">
        <f>SUMIFS('ATL RAW'!$J:$J,'ATL RAW'!$I:$I,'ATL GA Inventory'!$B80,'ATL RAW'!$L:$L,'ATL GA Inventory'!EX$3)+SUMIFS('ATL CR'!$J:$J,'ATL CR'!$I:$I,'ATL GA Inventory'!$B80,'ATL CR'!$L:$L,'ATL GA Inventory'!EX$3)</f>
        <v>0</v>
      </c>
      <c r="EY80" s="13">
        <f>SUMIFS('ATL RAW'!$J:$J,'ATL RAW'!$I:$I,'ATL GA Inventory'!$B80,'ATL RAW'!$L:$L,'ATL GA Inventory'!EY$3)+SUMIFS('ATL CR'!$J:$J,'ATL CR'!$I:$I,'ATL GA Inventory'!$B80,'ATL CR'!$L:$L,'ATL GA Inventory'!EY$3)</f>
        <v>0</v>
      </c>
      <c r="EZ80" s="13">
        <f>SUMIFS('ATL RAW'!$J:$J,'ATL RAW'!$I:$I,'ATL GA Inventory'!$B80,'ATL RAW'!$L:$L,'ATL GA Inventory'!EZ$3)+SUMIFS('ATL CR'!$J:$J,'ATL CR'!$I:$I,'ATL GA Inventory'!$B80,'ATL CR'!$L:$L,'ATL GA Inventory'!EZ$3)</f>
        <v>0</v>
      </c>
      <c r="FA80" s="13">
        <f>SUMIFS('ATL RAW'!$J:$J,'ATL RAW'!$I:$I,'ATL GA Inventory'!$B80,'ATL RAW'!$L:$L,'ATL GA Inventory'!FA$3)+SUMIFS('ATL CR'!$J:$J,'ATL CR'!$I:$I,'ATL GA Inventory'!$B80,'ATL CR'!$L:$L,'ATL GA Inventory'!FA$3)</f>
        <v>0</v>
      </c>
      <c r="FB80" s="13">
        <f>SUMIFS('ATL RAW'!$J:$J,'ATL RAW'!$I:$I,'ATL GA Inventory'!$B80,'ATL RAW'!$L:$L,'ATL GA Inventory'!FB$3)+SUMIFS('ATL CR'!$J:$J,'ATL CR'!$I:$I,'ATL GA Inventory'!$B80,'ATL CR'!$L:$L,'ATL GA Inventory'!FB$3)</f>
        <v>0</v>
      </c>
      <c r="FC80" s="13">
        <f>SUMIFS('ATL RAW'!$J:$J,'ATL RAW'!$I:$I,'ATL GA Inventory'!$B80,'ATL RAW'!$L:$L,'ATL GA Inventory'!FC$3)+SUMIFS('ATL CR'!$J:$J,'ATL CR'!$I:$I,'ATL GA Inventory'!$B80,'ATL CR'!$L:$L,'ATL GA Inventory'!FC$3)</f>
        <v>0</v>
      </c>
      <c r="FD80" s="13">
        <f>SUMIFS('ATL RAW'!$J:$J,'ATL RAW'!$I:$I,'ATL GA Inventory'!$B80,'ATL RAW'!$L:$L,'ATL GA Inventory'!FD$3)+SUMIFS('ATL CR'!$J:$J,'ATL CR'!$I:$I,'ATL GA Inventory'!$B80,'ATL CR'!$L:$L,'ATL GA Inventory'!FD$3)</f>
        <v>0</v>
      </c>
      <c r="FE80" s="13">
        <f>SUMIFS('ATL RAW'!$J:$J,'ATL RAW'!$I:$I,'ATL GA Inventory'!$B80,'ATL RAW'!$L:$L,'ATL GA Inventory'!FE$3)+SUMIFS('ATL CR'!$J:$J,'ATL CR'!$I:$I,'ATL GA Inventory'!$B80,'ATL CR'!$L:$L,'ATL GA Inventory'!FE$3)</f>
        <v>0</v>
      </c>
      <c r="FF80" s="13">
        <f>SUMIFS('ATL RAW'!$J:$J,'ATL RAW'!$I:$I,'ATL GA Inventory'!$B80,'ATL RAW'!$L:$L,'ATL GA Inventory'!FF$3)+SUMIFS('ATL CR'!$J:$J,'ATL CR'!$I:$I,'ATL GA Inventory'!$B80,'ATL CR'!$L:$L,'ATL GA Inventory'!FF$3)</f>
        <v>0</v>
      </c>
      <c r="FG80" s="13">
        <f>SUMIFS('ATL RAW'!$J:$J,'ATL RAW'!$I:$I,'ATL GA Inventory'!$B80,'ATL RAW'!$L:$L,'ATL GA Inventory'!FG$3)+SUMIFS('ATL CR'!$J:$J,'ATL CR'!$I:$I,'ATL GA Inventory'!$B80,'ATL CR'!$L:$L,'ATL GA Inventory'!FG$3)</f>
        <v>0</v>
      </c>
      <c r="FH80" s="13">
        <f>SUMIFS('ATL RAW'!$J:$J,'ATL RAW'!$I:$I,'ATL GA Inventory'!$B80,'ATL RAW'!$L:$L,'ATL GA Inventory'!FH$3)+SUMIFS('ATL CR'!$J:$J,'ATL CR'!$I:$I,'ATL GA Inventory'!$B80,'ATL CR'!$L:$L,'ATL GA Inventory'!FH$3)</f>
        <v>0</v>
      </c>
      <c r="FI80" s="13">
        <f>SUMIFS('ATL RAW'!$J:$J,'ATL RAW'!$I:$I,'ATL GA Inventory'!$B80,'ATL RAW'!$L:$L,'ATL GA Inventory'!FI$3)+SUMIFS('ATL CR'!$J:$J,'ATL CR'!$I:$I,'ATL GA Inventory'!$B80,'ATL CR'!$L:$L,'ATL GA Inventory'!FI$3)</f>
        <v>0</v>
      </c>
      <c r="FJ80" s="13">
        <f>SUMIFS('ATL RAW'!$J:$J,'ATL RAW'!$I:$I,'ATL GA Inventory'!$B80,'ATL RAW'!$L:$L,'ATL GA Inventory'!FJ$3)+SUMIFS('ATL CR'!$J:$J,'ATL CR'!$I:$I,'ATL GA Inventory'!$B80,'ATL CR'!$L:$L,'ATL GA Inventory'!FJ$3)</f>
        <v>0</v>
      </c>
      <c r="FK80" s="13">
        <f>SUMIFS('ATL RAW'!$J:$J,'ATL RAW'!$I:$I,'ATL GA Inventory'!$B80,'ATL RAW'!$L:$L,'ATL GA Inventory'!FK$3)+SUMIFS('ATL CR'!$J:$J,'ATL CR'!$I:$I,'ATL GA Inventory'!$B80,'ATL CR'!$L:$L,'ATL GA Inventory'!FK$3)</f>
        <v>0</v>
      </c>
      <c r="FL80" s="13">
        <f>SUMIFS('ATL RAW'!$J:$J,'ATL RAW'!$I:$I,'ATL GA Inventory'!$B80,'ATL RAW'!$L:$L,'ATL GA Inventory'!FL$3)+SUMIFS('ATL CR'!$J:$J,'ATL CR'!$I:$I,'ATL GA Inventory'!$B80,'ATL CR'!$L:$L,'ATL GA Inventory'!FL$3)</f>
        <v>0</v>
      </c>
      <c r="FM80" s="13">
        <f>SUMIFS('ATL RAW'!$J:$J,'ATL RAW'!$I:$I,'ATL GA Inventory'!$B80,'ATL RAW'!$L:$L,'ATL GA Inventory'!FM$3)+SUMIFS('ATL CR'!$J:$J,'ATL CR'!$I:$I,'ATL GA Inventory'!$B80,'ATL CR'!$L:$L,'ATL GA Inventory'!FM$3)</f>
        <v>0</v>
      </c>
      <c r="FN80" s="13">
        <f>SUMIFS('ATL RAW'!$J:$J,'ATL RAW'!$I:$I,'ATL GA Inventory'!$B80,'ATL RAW'!$L:$L,'ATL GA Inventory'!FN$3)+SUMIFS('ATL CR'!$J:$J,'ATL CR'!$I:$I,'ATL GA Inventory'!$B80,'ATL CR'!$L:$L,'ATL GA Inventory'!FN$3)</f>
        <v>0</v>
      </c>
      <c r="FO80" s="13">
        <f>SUMIFS('ATL RAW'!$J:$J,'ATL RAW'!$I:$I,'ATL GA Inventory'!$B80,'ATL RAW'!$L:$L,'ATL GA Inventory'!FO$3)+SUMIFS('ATL CR'!$J:$J,'ATL CR'!$I:$I,'ATL GA Inventory'!$B80,'ATL CR'!$L:$L,'ATL GA Inventory'!FO$3)</f>
        <v>0</v>
      </c>
      <c r="FP80" s="13">
        <f>SUMIFS('ATL RAW'!$J:$J,'ATL RAW'!$I:$I,'ATL GA Inventory'!$B80,'ATL RAW'!$L:$L,'ATL GA Inventory'!FP$3)+SUMIFS('ATL CR'!$J:$J,'ATL CR'!$I:$I,'ATL GA Inventory'!$B80,'ATL CR'!$L:$L,'ATL GA Inventory'!FP$3)</f>
        <v>0</v>
      </c>
      <c r="FQ80" s="13">
        <f>SUMIFS('ATL RAW'!$J:$J,'ATL RAW'!$I:$I,'ATL GA Inventory'!$B80,'ATL RAW'!$L:$L,'ATL GA Inventory'!FQ$3)+SUMIFS('ATL CR'!$J:$J,'ATL CR'!$I:$I,'ATL GA Inventory'!$B80,'ATL CR'!$L:$L,'ATL GA Inventory'!FQ$3)</f>
        <v>0</v>
      </c>
      <c r="FR80" s="13">
        <f>SUMIFS('ATL RAW'!$J:$J,'ATL RAW'!$I:$I,'ATL GA Inventory'!$B80,'ATL RAW'!$L:$L,'ATL GA Inventory'!FR$3)+SUMIFS('ATL CR'!$J:$J,'ATL CR'!$I:$I,'ATL GA Inventory'!$B80,'ATL CR'!$L:$L,'ATL GA Inventory'!FR$3)</f>
        <v>0</v>
      </c>
      <c r="FS80" s="13">
        <f>SUMIFS('ATL RAW'!$J:$J,'ATL RAW'!$I:$I,'ATL GA Inventory'!$B80,'ATL RAW'!$L:$L,'ATL GA Inventory'!FS$3)+SUMIFS('ATL CR'!$J:$J,'ATL CR'!$I:$I,'ATL GA Inventory'!$B80,'ATL CR'!$L:$L,'ATL GA Inventory'!FS$3)</f>
        <v>0</v>
      </c>
      <c r="FT80" s="13">
        <f>SUMIFS('ATL RAW'!$J:$J,'ATL RAW'!$I:$I,'ATL GA Inventory'!$B80,'ATL RAW'!$L:$L,'ATL GA Inventory'!FT$3)+SUMIFS('ATL CR'!$J:$J,'ATL CR'!$I:$I,'ATL GA Inventory'!$B80,'ATL CR'!$L:$L,'ATL GA Inventory'!FT$3)</f>
        <v>0</v>
      </c>
      <c r="FU80" s="13">
        <f>SUMIFS('ATL RAW'!$J:$J,'ATL RAW'!$I:$I,'ATL GA Inventory'!$B80,'ATL RAW'!$L:$L,'ATL GA Inventory'!FU$3)+SUMIFS('ATL CR'!$J:$J,'ATL CR'!$I:$I,'ATL GA Inventory'!$B80,'ATL CR'!$L:$L,'ATL GA Inventory'!FU$3)</f>
        <v>0</v>
      </c>
      <c r="FV80" s="13">
        <f>SUMIFS('ATL RAW'!$J:$J,'ATL RAW'!$I:$I,'ATL GA Inventory'!$B80,'ATL RAW'!$L:$L,'ATL GA Inventory'!FV$3)+SUMIFS('ATL CR'!$J:$J,'ATL CR'!$I:$I,'ATL GA Inventory'!$B80,'ATL CR'!$L:$L,'ATL GA Inventory'!FV$3)</f>
        <v>0</v>
      </c>
      <c r="FW80" s="13">
        <f>SUMIFS('ATL RAW'!$J:$J,'ATL RAW'!$I:$I,'ATL GA Inventory'!$B80,'ATL RAW'!$L:$L,'ATL GA Inventory'!FW$3)+SUMIFS('ATL CR'!$J:$J,'ATL CR'!$I:$I,'ATL GA Inventory'!$B80,'ATL CR'!$L:$L,'ATL GA Inventory'!FW$3)</f>
        <v>0</v>
      </c>
      <c r="FX80" s="13">
        <f>SUMIFS('ATL RAW'!$J:$J,'ATL RAW'!$I:$I,'ATL GA Inventory'!$B80,'ATL RAW'!$L:$L,'ATL GA Inventory'!FX$3)+SUMIFS('ATL CR'!$J:$J,'ATL CR'!$I:$I,'ATL GA Inventory'!$B80,'ATL CR'!$L:$L,'ATL GA Inventory'!FX$3)</f>
        <v>0</v>
      </c>
      <c r="FY80" s="13">
        <f>SUMIFS('ATL RAW'!$J:$J,'ATL RAW'!$I:$I,'ATL GA Inventory'!$B80,'ATL RAW'!$L:$L,'ATL GA Inventory'!FY$3)+SUMIFS('ATL CR'!$J:$J,'ATL CR'!$I:$I,'ATL GA Inventory'!$B80,'ATL CR'!$L:$L,'ATL GA Inventory'!FY$3)</f>
        <v>0</v>
      </c>
      <c r="FZ80" s="13">
        <f>SUMIFS('ATL RAW'!$J:$J,'ATL RAW'!$I:$I,'ATL GA Inventory'!$B80,'ATL RAW'!$L:$L,'ATL GA Inventory'!FZ$3)+SUMIFS('ATL CR'!$J:$J,'ATL CR'!$I:$I,'ATL GA Inventory'!$B80,'ATL CR'!$L:$L,'ATL GA Inventory'!FZ$3)</f>
        <v>0</v>
      </c>
      <c r="GA80" s="13">
        <f>SUMIFS('ATL RAW'!$J:$J,'ATL RAW'!$I:$I,'ATL GA Inventory'!$B80,'ATL RAW'!$L:$L,'ATL GA Inventory'!GA$3)+SUMIFS('ATL CR'!$J:$J,'ATL CR'!$I:$I,'ATL GA Inventory'!$B80,'ATL CR'!$L:$L,'ATL GA Inventory'!GA$3)</f>
        <v>0</v>
      </c>
      <c r="GB80" s="13">
        <f>SUMIFS('ATL RAW'!$J:$J,'ATL RAW'!$I:$I,'ATL GA Inventory'!$B80,'ATL RAW'!$L:$L,'ATL GA Inventory'!GB$3)+SUMIFS('ATL CR'!$J:$J,'ATL CR'!$I:$I,'ATL GA Inventory'!$B80,'ATL CR'!$L:$L,'ATL GA Inventory'!GB$3)</f>
        <v>0</v>
      </c>
      <c r="GC80" s="13">
        <f>SUMIFS('ATL RAW'!$J:$J,'ATL RAW'!$I:$I,'ATL GA Inventory'!$B80,'ATL RAW'!$L:$L,'ATL GA Inventory'!GC$3)+SUMIFS('ATL CR'!$J:$J,'ATL CR'!$I:$I,'ATL GA Inventory'!$B80,'ATL CR'!$L:$L,'ATL GA Inventory'!GC$3)</f>
        <v>0</v>
      </c>
      <c r="GD80" s="13">
        <f>SUMIFS('ATL RAW'!$J:$J,'ATL RAW'!$I:$I,'ATL GA Inventory'!$B80,'ATL RAW'!$L:$L,'ATL GA Inventory'!GD$3)+SUMIFS('ATL CR'!$J:$J,'ATL CR'!$I:$I,'ATL GA Inventory'!$B80,'ATL CR'!$L:$L,'ATL GA Inventory'!GD$3)</f>
        <v>0</v>
      </c>
      <c r="GE80" s="13">
        <f>SUMIFS('ATL RAW'!$J:$J,'ATL RAW'!$I:$I,'ATL GA Inventory'!$B80,'ATL RAW'!$L:$L,'ATL GA Inventory'!GE$3)+SUMIFS('ATL CR'!$J:$J,'ATL CR'!$I:$I,'ATL GA Inventory'!$B80,'ATL CR'!$L:$L,'ATL GA Inventory'!GE$3)</f>
        <v>0</v>
      </c>
      <c r="GF80" s="13">
        <f>SUMIFS('ATL RAW'!$J:$J,'ATL RAW'!$I:$I,'ATL GA Inventory'!$B80,'ATL RAW'!$L:$L,'ATL GA Inventory'!GF$3)+SUMIFS('ATL CR'!$J:$J,'ATL CR'!$I:$I,'ATL GA Inventory'!$B80,'ATL CR'!$L:$L,'ATL GA Inventory'!GF$3)</f>
        <v>0</v>
      </c>
      <c r="GG80" s="13">
        <f>SUMIFS('ATL RAW'!$J:$J,'ATL RAW'!$I:$I,'ATL GA Inventory'!$B80,'ATL RAW'!$L:$L,'ATL GA Inventory'!GG$3)+SUMIFS('ATL CR'!$J:$J,'ATL CR'!$I:$I,'ATL GA Inventory'!$B80,'ATL CR'!$L:$L,'ATL GA Inventory'!GG$3)</f>
        <v>0</v>
      </c>
      <c r="GH80" s="13">
        <f>SUMIFS('ATL RAW'!$J:$J,'ATL RAW'!$I:$I,'ATL GA Inventory'!$B80,'ATL RAW'!$L:$L,'ATL GA Inventory'!GH$3)+SUMIFS('ATL CR'!$J:$J,'ATL CR'!$I:$I,'ATL GA Inventory'!$B80,'ATL CR'!$L:$L,'ATL GA Inventory'!GH$3)</f>
        <v>0</v>
      </c>
      <c r="GI80" s="13">
        <f>SUMIFS('ATL RAW'!$J:$J,'ATL RAW'!$I:$I,'ATL GA Inventory'!$B80,'ATL RAW'!$L:$L,'ATL GA Inventory'!GI$3)+SUMIFS('ATL CR'!$J:$J,'ATL CR'!$I:$I,'ATL GA Inventory'!$B80,'ATL CR'!$L:$L,'ATL GA Inventory'!GI$3)</f>
        <v>0</v>
      </c>
      <c r="GJ80" s="13">
        <f>SUMIFS('ATL RAW'!$J:$J,'ATL RAW'!$I:$I,'ATL GA Inventory'!$B80,'ATL RAW'!$L:$L,'ATL GA Inventory'!GJ$3)+SUMIFS('ATL CR'!$J:$J,'ATL CR'!$I:$I,'ATL GA Inventory'!$B80,'ATL CR'!$L:$L,'ATL GA Inventory'!GJ$3)</f>
        <v>0</v>
      </c>
      <c r="GK80" s="13">
        <f>SUMIFS('ATL RAW'!$J:$J,'ATL RAW'!$I:$I,'ATL GA Inventory'!$B80,'ATL RAW'!$L:$L,'ATL GA Inventory'!GK$3)+SUMIFS('ATL CR'!$J:$J,'ATL CR'!$I:$I,'ATL GA Inventory'!$B80,'ATL CR'!$L:$L,'ATL GA Inventory'!GK$3)</f>
        <v>0</v>
      </c>
      <c r="GL80" s="13">
        <f>SUMIFS('ATL RAW'!$J:$J,'ATL RAW'!$I:$I,'ATL GA Inventory'!$B80,'ATL RAW'!$L:$L,'ATL GA Inventory'!GL$3)+SUMIFS('ATL CR'!$J:$J,'ATL CR'!$I:$I,'ATL GA Inventory'!$B80,'ATL CR'!$L:$L,'ATL GA Inventory'!GL$3)</f>
        <v>0</v>
      </c>
      <c r="GM80" s="13">
        <f>SUMIFS('ATL RAW'!$J:$J,'ATL RAW'!$I:$I,'ATL GA Inventory'!$B80,'ATL RAW'!$L:$L,'ATL GA Inventory'!GM$3)+SUMIFS('ATL CR'!$J:$J,'ATL CR'!$I:$I,'ATL GA Inventory'!$B80,'ATL CR'!$L:$L,'ATL GA Inventory'!GM$3)</f>
        <v>0</v>
      </c>
      <c r="GN80" s="13">
        <f>SUMIFS('ATL RAW'!$J:$J,'ATL RAW'!$I:$I,'ATL GA Inventory'!$B80,'ATL RAW'!$L:$L,'ATL GA Inventory'!GN$3)+SUMIFS('ATL CR'!$J:$J,'ATL CR'!$I:$I,'ATL GA Inventory'!$B80,'ATL CR'!$L:$L,'ATL GA Inventory'!GN$3)</f>
        <v>0</v>
      </c>
      <c r="GO80" s="13">
        <f>SUMIFS('ATL RAW'!$J:$J,'ATL RAW'!$I:$I,'ATL GA Inventory'!$B80,'ATL RAW'!$L:$L,'ATL GA Inventory'!GO$3)+SUMIFS('ATL CR'!$J:$J,'ATL CR'!$I:$I,'ATL GA Inventory'!$B80,'ATL CR'!$L:$L,'ATL GA Inventory'!GO$3)</f>
        <v>0</v>
      </c>
      <c r="GP80" s="13">
        <f>SUMIFS('ATL RAW'!$J:$J,'ATL RAW'!$I:$I,'ATL GA Inventory'!$B80,'ATL RAW'!$L:$L,'ATL GA Inventory'!GP$3)+SUMIFS('ATL CR'!$J:$J,'ATL CR'!$I:$I,'ATL GA Inventory'!$B80,'ATL CR'!$L:$L,'ATL GA Inventory'!GP$3)</f>
        <v>0</v>
      </c>
      <c r="GQ80" s="13">
        <f>SUMIFS('ATL RAW'!$J:$J,'ATL RAW'!$I:$I,'ATL GA Inventory'!$B80,'ATL RAW'!$L:$L,'ATL GA Inventory'!GQ$3)+SUMIFS('ATL CR'!$J:$J,'ATL CR'!$I:$I,'ATL GA Inventory'!$B80,'ATL CR'!$L:$L,'ATL GA Inventory'!GQ$3)</f>
        <v>0</v>
      </c>
      <c r="GR80" s="13">
        <f>SUMIFS('ATL RAW'!$J:$J,'ATL RAW'!$I:$I,'ATL GA Inventory'!$B80,'ATL RAW'!$L:$L,'ATL GA Inventory'!GR$3)+SUMIFS('ATL CR'!$J:$J,'ATL CR'!$I:$I,'ATL GA Inventory'!$B80,'ATL CR'!$L:$L,'ATL GA Inventory'!GR$3)</f>
        <v>0</v>
      </c>
      <c r="GS80" s="13">
        <f>SUMIFS('ATL RAW'!$J:$J,'ATL RAW'!$I:$I,'ATL GA Inventory'!$B80,'ATL RAW'!$L:$L,'ATL GA Inventory'!GS$3)+SUMIFS('ATL CR'!$J:$J,'ATL CR'!$I:$I,'ATL GA Inventory'!$B80,'ATL CR'!$L:$L,'ATL GA Inventory'!GS$3)</f>
        <v>0</v>
      </c>
      <c r="GT80" s="13">
        <f>SUMIFS('ATL RAW'!$J:$J,'ATL RAW'!$I:$I,'ATL GA Inventory'!$B80,'ATL RAW'!$L:$L,'ATL GA Inventory'!GT$3)+SUMIFS('ATL CR'!$J:$J,'ATL CR'!$I:$I,'ATL GA Inventory'!$B80,'ATL CR'!$L:$L,'ATL GA Inventory'!GT$3)</f>
        <v>0</v>
      </c>
      <c r="GU80" s="13">
        <f>SUMIFS('ATL RAW'!$J:$J,'ATL RAW'!$I:$I,'ATL GA Inventory'!$B80,'ATL RAW'!$L:$L,'ATL GA Inventory'!GU$3)+SUMIFS('ATL CR'!$J:$J,'ATL CR'!$I:$I,'ATL GA Inventory'!$B80,'ATL CR'!$L:$L,'ATL GA Inventory'!GU$3)</f>
        <v>0</v>
      </c>
      <c r="GV80" s="13">
        <f>SUMIFS('ATL RAW'!$J:$J,'ATL RAW'!$I:$I,'ATL GA Inventory'!$B80,'ATL RAW'!$L:$L,'ATL GA Inventory'!GV$3)+SUMIFS('ATL CR'!$J:$J,'ATL CR'!$I:$I,'ATL GA Inventory'!$B80,'ATL CR'!$L:$L,'ATL GA Inventory'!GV$3)</f>
        <v>0</v>
      </c>
      <c r="GW80" s="13">
        <f>SUMIFS('ATL RAW'!$J:$J,'ATL RAW'!$I:$I,'ATL GA Inventory'!$B80,'ATL RAW'!$L:$L,'ATL GA Inventory'!GW$3)+SUMIFS('ATL CR'!$J:$J,'ATL CR'!$I:$I,'ATL GA Inventory'!$B80,'ATL CR'!$L:$L,'ATL GA Inventory'!GW$3)</f>
        <v>0</v>
      </c>
      <c r="GX80" s="13">
        <f>SUMIFS('ATL RAW'!$J:$J,'ATL RAW'!$I:$I,'ATL GA Inventory'!$B80,'ATL RAW'!$L:$L,'ATL GA Inventory'!GX$3)+SUMIFS('ATL CR'!$J:$J,'ATL CR'!$I:$I,'ATL GA Inventory'!$B80,'ATL CR'!$L:$L,'ATL GA Inventory'!GX$3)</f>
        <v>0</v>
      </c>
      <c r="GY80" s="13">
        <f>SUMIFS('ATL RAW'!$J:$J,'ATL RAW'!$I:$I,'ATL GA Inventory'!$B80,'ATL RAW'!$L:$L,'ATL GA Inventory'!GY$3)+SUMIFS('ATL CR'!$J:$J,'ATL CR'!$I:$I,'ATL GA Inventory'!$B80,'ATL CR'!$L:$L,'ATL GA Inventory'!GY$3)</f>
        <v>0</v>
      </c>
    </row>
    <row r="81" spans="1:207">
      <c r="A81" s="15" t="s">
        <v>983</v>
      </c>
      <c r="B81" s="15">
        <f t="shared" si="12"/>
        <v>49304156</v>
      </c>
      <c r="C81" s="15" t="str">
        <f t="shared" si="12"/>
        <v>Q.PEAK DUO XL-G10.D</v>
      </c>
      <c r="D81" s="14">
        <f t="shared" si="12"/>
        <v>480</v>
      </c>
      <c r="E81" s="13">
        <f>SUMIFS('ATL RAW'!$J:$J,'ATL RAW'!$I:$I,'ATL GA Inventory'!$B81,'ATL RAW'!$L:$L,'ATL GA Inventory'!E$3)+SUMIFS('ATL CR'!$J:$J,'ATL CR'!$I:$I,'ATL GA Inventory'!$B81,'ATL CR'!$L:$L,'ATL GA Inventory'!E$3)</f>
        <v>0</v>
      </c>
      <c r="F81" s="13">
        <f>SUMIFS('ATL RAW'!$J:$J,'ATL RAW'!$I:$I,'ATL GA Inventory'!$B81,'ATL RAW'!$L:$L,'ATL GA Inventory'!F$3)+SUMIFS('ATL CR'!$J:$J,'ATL CR'!$I:$I,'ATL GA Inventory'!$B81,'ATL CR'!$L:$L,'ATL GA Inventory'!F$3)</f>
        <v>0</v>
      </c>
      <c r="G81" s="13">
        <f>SUMIFS('ATL RAW'!$J:$J,'ATL RAW'!$I:$I,'ATL GA Inventory'!$B81,'ATL RAW'!$L:$L,'ATL GA Inventory'!G$3)+SUMIFS('ATL CR'!$J:$J,'ATL CR'!$I:$I,'ATL GA Inventory'!$B81,'ATL CR'!$L:$L,'ATL GA Inventory'!G$3)</f>
        <v>0</v>
      </c>
      <c r="H81" s="13">
        <f>SUMIFS('ATL RAW'!$J:$J,'ATL RAW'!$I:$I,'ATL GA Inventory'!$B81,'ATL RAW'!$L:$L,'ATL GA Inventory'!H$3)+SUMIFS('ATL CR'!$J:$J,'ATL CR'!$I:$I,'ATL GA Inventory'!$B81,'ATL CR'!$L:$L,'ATL GA Inventory'!H$3)</f>
        <v>0</v>
      </c>
      <c r="I81" s="13">
        <f>SUMIFS('ATL RAW'!$J:$J,'ATL RAW'!$I:$I,'ATL GA Inventory'!$B81,'ATL RAW'!$L:$L,'ATL GA Inventory'!I$3)+SUMIFS('ATL CR'!$J:$J,'ATL CR'!$I:$I,'ATL GA Inventory'!$B81,'ATL CR'!$L:$L,'ATL GA Inventory'!I$3)</f>
        <v>0</v>
      </c>
      <c r="J81" s="13">
        <f>SUMIFS('ATL RAW'!$J:$J,'ATL RAW'!$I:$I,'ATL GA Inventory'!$B81,'ATL RAW'!$L:$L,'ATL GA Inventory'!J$3)+SUMIFS('ATL CR'!$J:$J,'ATL CR'!$I:$I,'ATL GA Inventory'!$B81,'ATL CR'!$L:$L,'ATL GA Inventory'!J$3)</f>
        <v>0</v>
      </c>
      <c r="K81" s="13">
        <f>SUMIFS('ATL RAW'!$J:$J,'ATL RAW'!$I:$I,'ATL GA Inventory'!$B81,'ATL RAW'!$L:$L,'ATL GA Inventory'!K$3)+SUMIFS('ATL CR'!$J:$J,'ATL CR'!$I:$I,'ATL GA Inventory'!$B81,'ATL CR'!$L:$L,'ATL GA Inventory'!K$3)</f>
        <v>0</v>
      </c>
      <c r="L81" s="13">
        <f>SUMIFS('ATL RAW'!$J:$J,'ATL RAW'!$I:$I,'ATL GA Inventory'!$B81,'ATL RAW'!$L:$L,'ATL GA Inventory'!L$3)+SUMIFS('ATL CR'!$J:$J,'ATL CR'!$I:$I,'ATL GA Inventory'!$B81,'ATL CR'!$L:$L,'ATL GA Inventory'!L$3)</f>
        <v>0</v>
      </c>
      <c r="M81" s="13">
        <f>SUMIFS('ATL RAW'!$J:$J,'ATL RAW'!$I:$I,'ATL GA Inventory'!$B81,'ATL RAW'!$L:$L,'ATL GA Inventory'!M$3)+SUMIFS('ATL CR'!$J:$J,'ATL CR'!$I:$I,'ATL GA Inventory'!$B81,'ATL CR'!$L:$L,'ATL GA Inventory'!M$3)</f>
        <v>0</v>
      </c>
      <c r="N81" s="13">
        <f>SUMIFS('ATL RAW'!$J:$J,'ATL RAW'!$I:$I,'ATL GA Inventory'!$B81,'ATL RAW'!$L:$L,'ATL GA Inventory'!N$3)+SUMIFS('ATL CR'!$J:$J,'ATL CR'!$I:$I,'ATL GA Inventory'!$B81,'ATL CR'!$L:$L,'ATL GA Inventory'!N$3)</f>
        <v>0</v>
      </c>
      <c r="O81" s="13">
        <f>SUMIFS('ATL RAW'!$J:$J,'ATL RAW'!$I:$I,'ATL GA Inventory'!$B81,'ATL RAW'!$L:$L,'ATL GA Inventory'!O$3)+SUMIFS('ATL CR'!$J:$J,'ATL CR'!$I:$I,'ATL GA Inventory'!$B81,'ATL CR'!$L:$L,'ATL GA Inventory'!O$3)</f>
        <v>0</v>
      </c>
      <c r="P81" s="13">
        <f>SUMIFS('ATL RAW'!$J:$J,'ATL RAW'!$I:$I,'ATL GA Inventory'!$B81,'ATL RAW'!$L:$L,'ATL GA Inventory'!P$3)+SUMIFS('ATL CR'!$J:$J,'ATL CR'!$I:$I,'ATL GA Inventory'!$B81,'ATL CR'!$L:$L,'ATL GA Inventory'!P$3)</f>
        <v>0</v>
      </c>
      <c r="Q81" s="13">
        <f>SUMIFS('ATL RAW'!$J:$J,'ATL RAW'!$I:$I,'ATL GA Inventory'!$B81,'ATL RAW'!$L:$L,'ATL GA Inventory'!Q$3)+SUMIFS('ATL CR'!$J:$J,'ATL CR'!$I:$I,'ATL GA Inventory'!$B81,'ATL CR'!$L:$L,'ATL GA Inventory'!Q$3)</f>
        <v>0</v>
      </c>
      <c r="R81" s="13">
        <f>SUMIFS('ATL RAW'!$J:$J,'ATL RAW'!$I:$I,'ATL GA Inventory'!$B81,'ATL RAW'!$L:$L,'ATL GA Inventory'!R$3)+SUMIFS('ATL CR'!$J:$J,'ATL CR'!$I:$I,'ATL GA Inventory'!$B81,'ATL CR'!$L:$L,'ATL GA Inventory'!R$3)</f>
        <v>0</v>
      </c>
      <c r="S81" s="13">
        <f>SUMIFS('ATL RAW'!$J:$J,'ATL RAW'!$I:$I,'ATL GA Inventory'!$B81,'ATL RAW'!$L:$L,'ATL GA Inventory'!S$3)+SUMIFS('ATL CR'!$J:$J,'ATL CR'!$I:$I,'ATL GA Inventory'!$B81,'ATL CR'!$L:$L,'ATL GA Inventory'!S$3)</f>
        <v>0</v>
      </c>
      <c r="T81" s="13">
        <f>SUMIFS('ATL RAW'!$J:$J,'ATL RAW'!$I:$I,'ATL GA Inventory'!$B81,'ATL RAW'!$L:$L,'ATL GA Inventory'!T$3)+SUMIFS('ATL CR'!$J:$J,'ATL CR'!$I:$I,'ATL GA Inventory'!$B81,'ATL CR'!$L:$L,'ATL GA Inventory'!T$3)</f>
        <v>0</v>
      </c>
      <c r="U81" s="13">
        <f>SUMIFS('ATL RAW'!$J:$J,'ATL RAW'!$I:$I,'ATL GA Inventory'!$B81,'ATL RAW'!$L:$L,'ATL GA Inventory'!U$3)+SUMIFS('ATL CR'!$J:$J,'ATL CR'!$I:$I,'ATL GA Inventory'!$B81,'ATL CR'!$L:$L,'ATL GA Inventory'!U$3)</f>
        <v>0</v>
      </c>
      <c r="V81" s="13">
        <f>SUMIFS('ATL RAW'!$J:$J,'ATL RAW'!$I:$I,'ATL GA Inventory'!$B81,'ATL RAW'!$L:$L,'ATL GA Inventory'!V$3)+SUMIFS('ATL CR'!$J:$J,'ATL CR'!$I:$I,'ATL GA Inventory'!$B81,'ATL CR'!$L:$L,'ATL GA Inventory'!V$3)</f>
        <v>0</v>
      </c>
      <c r="W81" s="13">
        <f>SUMIFS('ATL RAW'!$J:$J,'ATL RAW'!$I:$I,'ATL GA Inventory'!$B81,'ATL RAW'!$L:$L,'ATL GA Inventory'!W$3)+SUMIFS('ATL CR'!$J:$J,'ATL CR'!$I:$I,'ATL GA Inventory'!$B81,'ATL CR'!$L:$L,'ATL GA Inventory'!W$3)</f>
        <v>0</v>
      </c>
      <c r="X81" s="13">
        <f>SUMIFS('ATL RAW'!$J:$J,'ATL RAW'!$I:$I,'ATL GA Inventory'!$B81,'ATL RAW'!$L:$L,'ATL GA Inventory'!X$3)+SUMIFS('ATL CR'!$J:$J,'ATL CR'!$I:$I,'ATL GA Inventory'!$B81,'ATL CR'!$L:$L,'ATL GA Inventory'!X$3)</f>
        <v>0</v>
      </c>
      <c r="Y81" s="13">
        <f>SUMIFS('ATL RAW'!$J:$J,'ATL RAW'!$I:$I,'ATL GA Inventory'!$B81,'ATL RAW'!$L:$L,'ATL GA Inventory'!Y$3)+SUMIFS('ATL CR'!$J:$J,'ATL CR'!$I:$I,'ATL GA Inventory'!$B81,'ATL CR'!$L:$L,'ATL GA Inventory'!Y$3)</f>
        <v>0</v>
      </c>
      <c r="Z81" s="13">
        <f>SUMIFS('ATL RAW'!$J:$J,'ATL RAW'!$I:$I,'ATL GA Inventory'!$B81,'ATL RAW'!$L:$L,'ATL GA Inventory'!Z$3)+SUMIFS('ATL CR'!$J:$J,'ATL CR'!$I:$I,'ATL GA Inventory'!$B81,'ATL CR'!$L:$L,'ATL GA Inventory'!Z$3)</f>
        <v>0</v>
      </c>
      <c r="AA81" s="13">
        <f>SUMIFS('ATL RAW'!$J:$J,'ATL RAW'!$I:$I,'ATL GA Inventory'!$B81,'ATL RAW'!$L:$L,'ATL GA Inventory'!AA$3)+SUMIFS('ATL CR'!$J:$J,'ATL CR'!$I:$I,'ATL GA Inventory'!$B81,'ATL CR'!$L:$L,'ATL GA Inventory'!AA$3)</f>
        <v>0</v>
      </c>
      <c r="AB81" s="13">
        <f>SUMIFS('ATL RAW'!$J:$J,'ATL RAW'!$I:$I,'ATL GA Inventory'!$B81,'ATL RAW'!$L:$L,'ATL GA Inventory'!AB$3)+SUMIFS('ATL CR'!$J:$J,'ATL CR'!$I:$I,'ATL GA Inventory'!$B81,'ATL CR'!$L:$L,'ATL GA Inventory'!AB$3)</f>
        <v>0</v>
      </c>
      <c r="AC81" s="13">
        <f>SUMIFS('ATL RAW'!$J:$J,'ATL RAW'!$I:$I,'ATL GA Inventory'!$B81,'ATL RAW'!$L:$L,'ATL GA Inventory'!AC$3)+SUMIFS('ATL CR'!$J:$J,'ATL CR'!$I:$I,'ATL GA Inventory'!$B81,'ATL CR'!$L:$L,'ATL GA Inventory'!AC$3)</f>
        <v>0</v>
      </c>
      <c r="AD81" s="13">
        <f>SUMIFS('ATL RAW'!$J:$J,'ATL RAW'!$I:$I,'ATL GA Inventory'!$B81,'ATL RAW'!$L:$L,'ATL GA Inventory'!AD$3)+SUMIFS('ATL CR'!$J:$J,'ATL CR'!$I:$I,'ATL GA Inventory'!$B81,'ATL CR'!$L:$L,'ATL GA Inventory'!AD$3)</f>
        <v>0</v>
      </c>
      <c r="AE81" s="13">
        <f>SUMIFS('ATL RAW'!$J:$J,'ATL RAW'!$I:$I,'ATL GA Inventory'!$B81,'ATL RAW'!$L:$L,'ATL GA Inventory'!AE$3)+SUMIFS('ATL CR'!$J:$J,'ATL CR'!$I:$I,'ATL GA Inventory'!$B81,'ATL CR'!$L:$L,'ATL GA Inventory'!AE$3)</f>
        <v>0</v>
      </c>
      <c r="AF81" s="13">
        <f>SUMIFS('ATL RAW'!$J:$J,'ATL RAW'!$I:$I,'ATL GA Inventory'!$B81,'ATL RAW'!$L:$L,'ATL GA Inventory'!AF$3)+SUMIFS('ATL CR'!$J:$J,'ATL CR'!$I:$I,'ATL GA Inventory'!$B81,'ATL CR'!$L:$L,'ATL GA Inventory'!AF$3)</f>
        <v>0</v>
      </c>
      <c r="AG81" s="13">
        <f>SUMIFS('ATL RAW'!$J:$J,'ATL RAW'!$I:$I,'ATL GA Inventory'!$B81,'ATL RAW'!$L:$L,'ATL GA Inventory'!AG$3)+SUMIFS('ATL CR'!$J:$J,'ATL CR'!$I:$I,'ATL GA Inventory'!$B81,'ATL CR'!$L:$L,'ATL GA Inventory'!AG$3)</f>
        <v>0</v>
      </c>
      <c r="AH81" s="13">
        <f>SUMIFS('ATL RAW'!$J:$J,'ATL RAW'!$I:$I,'ATL GA Inventory'!$B81,'ATL RAW'!$L:$L,'ATL GA Inventory'!AH$3)+SUMIFS('ATL CR'!$J:$J,'ATL CR'!$I:$I,'ATL GA Inventory'!$B81,'ATL CR'!$L:$L,'ATL GA Inventory'!AH$3)</f>
        <v>0</v>
      </c>
      <c r="AI81" s="13">
        <f>SUMIFS('ATL RAW'!$J:$J,'ATL RAW'!$I:$I,'ATL GA Inventory'!$B81,'ATL RAW'!$L:$L,'ATL GA Inventory'!AI$3)+SUMIFS('ATL CR'!$J:$J,'ATL CR'!$I:$I,'ATL GA Inventory'!$B81,'ATL CR'!$L:$L,'ATL GA Inventory'!AI$3)</f>
        <v>0</v>
      </c>
      <c r="AJ81" s="13">
        <f>SUMIFS('ATL RAW'!$J:$J,'ATL RAW'!$I:$I,'ATL GA Inventory'!$B81,'ATL RAW'!$L:$L,'ATL GA Inventory'!AJ$3)+SUMIFS('ATL CR'!$J:$J,'ATL CR'!$I:$I,'ATL GA Inventory'!$B81,'ATL CR'!$L:$L,'ATL GA Inventory'!AJ$3)</f>
        <v>0</v>
      </c>
      <c r="AK81" s="13">
        <f>SUMIFS('ATL RAW'!$J:$J,'ATL RAW'!$I:$I,'ATL GA Inventory'!$B81,'ATL RAW'!$L:$L,'ATL GA Inventory'!AK$3)+SUMIFS('ATL CR'!$J:$J,'ATL CR'!$I:$I,'ATL GA Inventory'!$B81,'ATL CR'!$L:$L,'ATL GA Inventory'!AK$3)</f>
        <v>0</v>
      </c>
      <c r="AL81" s="13">
        <f>SUMIFS('ATL RAW'!$J:$J,'ATL RAW'!$I:$I,'ATL GA Inventory'!$B81,'ATL RAW'!$L:$L,'ATL GA Inventory'!AL$3)+SUMIFS('ATL CR'!$J:$J,'ATL CR'!$I:$I,'ATL GA Inventory'!$B81,'ATL CR'!$L:$L,'ATL GA Inventory'!AL$3)</f>
        <v>0</v>
      </c>
      <c r="AM81" s="13">
        <f>SUMIFS('ATL RAW'!$J:$J,'ATL RAW'!$I:$I,'ATL GA Inventory'!$B81,'ATL RAW'!$L:$L,'ATL GA Inventory'!AM$3)+SUMIFS('ATL CR'!$J:$J,'ATL CR'!$I:$I,'ATL GA Inventory'!$B81,'ATL CR'!$L:$L,'ATL GA Inventory'!AM$3)</f>
        <v>0</v>
      </c>
      <c r="AN81" s="13">
        <f>SUMIFS('ATL RAW'!$J:$J,'ATL RAW'!$I:$I,'ATL GA Inventory'!$B81,'ATL RAW'!$L:$L,'ATL GA Inventory'!AN$3)+SUMIFS('ATL CR'!$J:$J,'ATL CR'!$I:$I,'ATL GA Inventory'!$B81,'ATL CR'!$L:$L,'ATL GA Inventory'!AN$3)</f>
        <v>0</v>
      </c>
      <c r="AO81" s="13">
        <f>SUMIFS('ATL RAW'!$J:$J,'ATL RAW'!$I:$I,'ATL GA Inventory'!$B81,'ATL RAW'!$L:$L,'ATL GA Inventory'!AO$3)+SUMIFS('ATL CR'!$J:$J,'ATL CR'!$I:$I,'ATL GA Inventory'!$B81,'ATL CR'!$L:$L,'ATL GA Inventory'!AO$3)</f>
        <v>0</v>
      </c>
      <c r="AP81" s="13">
        <f>SUMIFS('ATL RAW'!$J:$J,'ATL RAW'!$I:$I,'ATL GA Inventory'!$B81,'ATL RAW'!$L:$L,'ATL GA Inventory'!AP$3)+SUMIFS('ATL CR'!$J:$J,'ATL CR'!$I:$I,'ATL GA Inventory'!$B81,'ATL CR'!$L:$L,'ATL GA Inventory'!AP$3)</f>
        <v>0</v>
      </c>
      <c r="AQ81" s="13">
        <f>SUMIFS('ATL RAW'!$J:$J,'ATL RAW'!$I:$I,'ATL GA Inventory'!$B81,'ATL RAW'!$L:$L,'ATL GA Inventory'!AQ$3)+SUMIFS('ATL CR'!$J:$J,'ATL CR'!$I:$I,'ATL GA Inventory'!$B81,'ATL CR'!$L:$L,'ATL GA Inventory'!AQ$3)</f>
        <v>0</v>
      </c>
      <c r="AR81" s="13">
        <f>SUMIFS('ATL RAW'!$J:$J,'ATL RAW'!$I:$I,'ATL GA Inventory'!$B81,'ATL RAW'!$L:$L,'ATL GA Inventory'!AR$3)+SUMIFS('ATL CR'!$J:$J,'ATL CR'!$I:$I,'ATL GA Inventory'!$B81,'ATL CR'!$L:$L,'ATL GA Inventory'!AR$3)</f>
        <v>0</v>
      </c>
      <c r="AS81" s="13">
        <f>SUMIFS('ATL RAW'!$J:$J,'ATL RAW'!$I:$I,'ATL GA Inventory'!$B81,'ATL RAW'!$L:$L,'ATL GA Inventory'!AS$3)+SUMIFS('ATL CR'!$J:$J,'ATL CR'!$I:$I,'ATL GA Inventory'!$B81,'ATL CR'!$L:$L,'ATL GA Inventory'!AS$3)</f>
        <v>0</v>
      </c>
      <c r="AT81" s="13">
        <f>SUMIFS('ATL RAW'!$J:$J,'ATL RAW'!$I:$I,'ATL GA Inventory'!$B81,'ATL RAW'!$L:$L,'ATL GA Inventory'!AT$3)+SUMIFS('ATL CR'!$J:$J,'ATL CR'!$I:$I,'ATL GA Inventory'!$B81,'ATL CR'!$L:$L,'ATL GA Inventory'!AT$3)</f>
        <v>0</v>
      </c>
      <c r="AU81" s="13">
        <f>SUMIFS('ATL RAW'!$J:$J,'ATL RAW'!$I:$I,'ATL GA Inventory'!$B81,'ATL RAW'!$L:$L,'ATL GA Inventory'!AU$3)+SUMIFS('ATL CR'!$J:$J,'ATL CR'!$I:$I,'ATL GA Inventory'!$B81,'ATL CR'!$L:$L,'ATL GA Inventory'!AU$3)</f>
        <v>0</v>
      </c>
      <c r="AV81" s="13">
        <f>SUMIFS('ATL RAW'!$J:$J,'ATL RAW'!$I:$I,'ATL GA Inventory'!$B81,'ATL RAW'!$L:$L,'ATL GA Inventory'!AV$3)+SUMIFS('ATL CR'!$J:$J,'ATL CR'!$I:$I,'ATL GA Inventory'!$B81,'ATL CR'!$L:$L,'ATL GA Inventory'!AV$3)</f>
        <v>0</v>
      </c>
      <c r="AW81" s="13">
        <f>SUMIFS('ATL RAW'!$J:$J,'ATL RAW'!$I:$I,'ATL GA Inventory'!$B81,'ATL RAW'!$L:$L,'ATL GA Inventory'!AW$3)+SUMIFS('ATL CR'!$J:$J,'ATL CR'!$I:$I,'ATL GA Inventory'!$B81,'ATL CR'!$L:$L,'ATL GA Inventory'!AW$3)</f>
        <v>0</v>
      </c>
      <c r="AX81" s="13">
        <f>SUMIFS('ATL RAW'!$J:$J,'ATL RAW'!$I:$I,'ATL GA Inventory'!$B81,'ATL RAW'!$L:$L,'ATL GA Inventory'!AX$3)+SUMIFS('ATL CR'!$J:$J,'ATL CR'!$I:$I,'ATL GA Inventory'!$B81,'ATL CR'!$L:$L,'ATL GA Inventory'!AX$3)</f>
        <v>0</v>
      </c>
      <c r="AY81" s="13">
        <f>SUMIFS('ATL RAW'!$J:$J,'ATL RAW'!$I:$I,'ATL GA Inventory'!$B81,'ATL RAW'!$L:$L,'ATL GA Inventory'!AY$3)+SUMIFS('ATL CR'!$J:$J,'ATL CR'!$I:$I,'ATL GA Inventory'!$B81,'ATL CR'!$L:$L,'ATL GA Inventory'!AY$3)</f>
        <v>0</v>
      </c>
      <c r="AZ81" s="13">
        <f>SUMIFS('ATL RAW'!$J:$J,'ATL RAW'!$I:$I,'ATL GA Inventory'!$B81,'ATL RAW'!$L:$L,'ATL GA Inventory'!AZ$3)+SUMIFS('ATL CR'!$J:$J,'ATL CR'!$I:$I,'ATL GA Inventory'!$B81,'ATL CR'!$L:$L,'ATL GA Inventory'!AZ$3)</f>
        <v>0</v>
      </c>
      <c r="BA81" s="13">
        <f>SUMIFS('ATL RAW'!$J:$J,'ATL RAW'!$I:$I,'ATL GA Inventory'!$B81,'ATL RAW'!$L:$L,'ATL GA Inventory'!BA$3)+SUMIFS('ATL CR'!$J:$J,'ATL CR'!$I:$I,'ATL GA Inventory'!$B81,'ATL CR'!$L:$L,'ATL GA Inventory'!BA$3)</f>
        <v>0</v>
      </c>
      <c r="BB81" s="13">
        <f>SUMIFS('ATL RAW'!$J:$J,'ATL RAW'!$I:$I,'ATL GA Inventory'!$B81,'ATL RAW'!$L:$L,'ATL GA Inventory'!BB$3)+SUMIFS('ATL CR'!$J:$J,'ATL CR'!$I:$I,'ATL GA Inventory'!$B81,'ATL CR'!$L:$L,'ATL GA Inventory'!BB$3)</f>
        <v>0</v>
      </c>
      <c r="BC81" s="13">
        <f>SUMIFS('ATL RAW'!$J:$J,'ATL RAW'!$I:$I,'ATL GA Inventory'!$B81,'ATL RAW'!$L:$L,'ATL GA Inventory'!BC$3)+SUMIFS('ATL CR'!$J:$J,'ATL CR'!$I:$I,'ATL GA Inventory'!$B81,'ATL CR'!$L:$L,'ATL GA Inventory'!BC$3)</f>
        <v>0</v>
      </c>
      <c r="BD81" s="13">
        <f>SUMIFS('ATL RAW'!$J:$J,'ATL RAW'!$I:$I,'ATL GA Inventory'!$B81,'ATL RAW'!$L:$L,'ATL GA Inventory'!BD$3)+SUMIFS('ATL CR'!$J:$J,'ATL CR'!$I:$I,'ATL GA Inventory'!$B81,'ATL CR'!$L:$L,'ATL GA Inventory'!BD$3)</f>
        <v>0</v>
      </c>
      <c r="BE81" s="13">
        <f>SUMIFS('ATL RAW'!$J:$J,'ATL RAW'!$I:$I,'ATL GA Inventory'!$B81,'ATL RAW'!$L:$L,'ATL GA Inventory'!BE$3)+SUMIFS('ATL CR'!$J:$J,'ATL CR'!$I:$I,'ATL GA Inventory'!$B81,'ATL CR'!$L:$L,'ATL GA Inventory'!BE$3)</f>
        <v>0</v>
      </c>
      <c r="BF81" s="13">
        <f>SUMIFS('ATL RAW'!$J:$J,'ATL RAW'!$I:$I,'ATL GA Inventory'!$B81,'ATL RAW'!$L:$L,'ATL GA Inventory'!BF$3)+SUMIFS('ATL CR'!$J:$J,'ATL CR'!$I:$I,'ATL GA Inventory'!$B81,'ATL CR'!$L:$L,'ATL GA Inventory'!BF$3)</f>
        <v>0</v>
      </c>
      <c r="BG81" s="13">
        <f>SUMIFS('ATL RAW'!$J:$J,'ATL RAW'!$I:$I,'ATL GA Inventory'!$B81,'ATL RAW'!$L:$L,'ATL GA Inventory'!BG$3)+SUMIFS('ATL CR'!$J:$J,'ATL CR'!$I:$I,'ATL GA Inventory'!$B81,'ATL CR'!$L:$L,'ATL GA Inventory'!BG$3)</f>
        <v>0</v>
      </c>
      <c r="BH81" s="13">
        <f>SUMIFS('ATL RAW'!$J:$J,'ATL RAW'!$I:$I,'ATL GA Inventory'!$B81,'ATL RAW'!$L:$L,'ATL GA Inventory'!BH$3)+SUMIFS('ATL CR'!$J:$J,'ATL CR'!$I:$I,'ATL GA Inventory'!$B81,'ATL CR'!$L:$L,'ATL GA Inventory'!BH$3)</f>
        <v>0</v>
      </c>
      <c r="BI81" s="13">
        <f>SUMIFS('ATL RAW'!$J:$J,'ATL RAW'!$I:$I,'ATL GA Inventory'!$B81,'ATL RAW'!$L:$L,'ATL GA Inventory'!BI$3)+SUMIFS('ATL CR'!$J:$J,'ATL CR'!$I:$I,'ATL GA Inventory'!$B81,'ATL CR'!$L:$L,'ATL GA Inventory'!BI$3)</f>
        <v>0</v>
      </c>
      <c r="BJ81" s="13">
        <f>SUMIFS('ATL RAW'!$J:$J,'ATL RAW'!$I:$I,'ATL GA Inventory'!$B81,'ATL RAW'!$L:$L,'ATL GA Inventory'!BJ$3)+SUMIFS('ATL CR'!$J:$J,'ATL CR'!$I:$I,'ATL GA Inventory'!$B81,'ATL CR'!$L:$L,'ATL GA Inventory'!BJ$3)</f>
        <v>1740</v>
      </c>
      <c r="BK81" s="13">
        <f>SUMIFS('ATL RAW'!$J:$J,'ATL RAW'!$I:$I,'ATL GA Inventory'!$B81,'ATL RAW'!$L:$L,'ATL GA Inventory'!BK$3)+SUMIFS('ATL CR'!$J:$J,'ATL CR'!$I:$I,'ATL GA Inventory'!$B81,'ATL CR'!$L:$L,'ATL GA Inventory'!BK$3)</f>
        <v>0</v>
      </c>
      <c r="BL81" s="13">
        <f>SUMIFS('ATL RAW'!$J:$J,'ATL RAW'!$I:$I,'ATL GA Inventory'!$B81,'ATL RAW'!$L:$L,'ATL GA Inventory'!BL$3)+SUMIFS('ATL CR'!$J:$J,'ATL CR'!$I:$I,'ATL GA Inventory'!$B81,'ATL CR'!$L:$L,'ATL GA Inventory'!BL$3)</f>
        <v>1392</v>
      </c>
      <c r="BM81" s="13">
        <f>SUMIFS('ATL RAW'!$J:$J,'ATL RAW'!$I:$I,'ATL GA Inventory'!$B81,'ATL RAW'!$L:$L,'ATL GA Inventory'!BM$3)+SUMIFS('ATL CR'!$J:$J,'ATL CR'!$I:$I,'ATL GA Inventory'!$B81,'ATL CR'!$L:$L,'ATL GA Inventory'!BM$3)</f>
        <v>609</v>
      </c>
      <c r="BN81" s="13">
        <f>SUMIFS('ATL RAW'!$J:$J,'ATL RAW'!$I:$I,'ATL GA Inventory'!$B81,'ATL RAW'!$L:$L,'ATL GA Inventory'!BN$3)+SUMIFS('ATL CR'!$J:$J,'ATL CR'!$I:$I,'ATL GA Inventory'!$B81,'ATL CR'!$L:$L,'ATL GA Inventory'!BN$3)</f>
        <v>4031</v>
      </c>
      <c r="BO81" s="13">
        <f>SUMIFS('ATL RAW'!$J:$J,'ATL RAW'!$I:$I,'ATL GA Inventory'!$B81,'ATL RAW'!$L:$L,'ATL GA Inventory'!BO$3)+SUMIFS('ATL CR'!$J:$J,'ATL CR'!$I:$I,'ATL GA Inventory'!$B81,'ATL CR'!$L:$L,'ATL GA Inventory'!BO$3)</f>
        <v>0</v>
      </c>
      <c r="BP81" s="13">
        <f>SUMIFS('ATL RAW'!$J:$J,'ATL RAW'!$I:$I,'ATL GA Inventory'!$B81,'ATL RAW'!$L:$L,'ATL GA Inventory'!BP$3)+SUMIFS('ATL CR'!$J:$J,'ATL CR'!$I:$I,'ATL GA Inventory'!$B81,'ATL CR'!$L:$L,'ATL GA Inventory'!BP$3)</f>
        <v>1305</v>
      </c>
      <c r="BQ81" s="13">
        <f>SUMIFS('ATL RAW'!$J:$J,'ATL RAW'!$I:$I,'ATL GA Inventory'!$B81,'ATL RAW'!$L:$L,'ATL GA Inventory'!BQ$3)+SUMIFS('ATL CR'!$J:$J,'ATL CR'!$I:$I,'ATL GA Inventory'!$B81,'ATL CR'!$L:$L,'ATL GA Inventory'!BQ$3)</f>
        <v>0</v>
      </c>
      <c r="BR81" s="13">
        <f>SUMIFS('ATL RAW'!$J:$J,'ATL RAW'!$I:$I,'ATL GA Inventory'!$B81,'ATL RAW'!$L:$L,'ATL GA Inventory'!BR$3)+SUMIFS('ATL CR'!$J:$J,'ATL CR'!$I:$I,'ATL GA Inventory'!$B81,'ATL CR'!$L:$L,'ATL GA Inventory'!BR$3)</f>
        <v>0</v>
      </c>
      <c r="BS81" s="13">
        <f>SUMIFS('ATL RAW'!$J:$J,'ATL RAW'!$I:$I,'ATL GA Inventory'!$B81,'ATL RAW'!$L:$L,'ATL GA Inventory'!BS$3)+SUMIFS('ATL CR'!$J:$J,'ATL CR'!$I:$I,'ATL GA Inventory'!$B81,'ATL CR'!$L:$L,'ATL GA Inventory'!BS$3)</f>
        <v>696</v>
      </c>
      <c r="BT81" s="13">
        <f>SUMIFS('ATL RAW'!$J:$J,'ATL RAW'!$I:$I,'ATL GA Inventory'!$B81,'ATL RAW'!$L:$L,'ATL GA Inventory'!BT$3)+SUMIFS('ATL CR'!$J:$J,'ATL CR'!$I:$I,'ATL GA Inventory'!$B81,'ATL CR'!$L:$L,'ATL GA Inventory'!BT$3)</f>
        <v>319</v>
      </c>
      <c r="BU81" s="13">
        <f>SUMIFS('ATL RAW'!$J:$J,'ATL RAW'!$I:$I,'ATL GA Inventory'!$B81,'ATL RAW'!$L:$L,'ATL GA Inventory'!BU$3)+SUMIFS('ATL CR'!$J:$J,'ATL CR'!$I:$I,'ATL GA Inventory'!$B81,'ATL CR'!$L:$L,'ATL GA Inventory'!BU$3)</f>
        <v>0</v>
      </c>
      <c r="BV81" s="13">
        <f>SUMIFS('ATL RAW'!$J:$J,'ATL RAW'!$I:$I,'ATL GA Inventory'!$B81,'ATL RAW'!$L:$L,'ATL GA Inventory'!BV$3)+SUMIFS('ATL CR'!$J:$J,'ATL CR'!$I:$I,'ATL GA Inventory'!$B81,'ATL CR'!$L:$L,'ATL GA Inventory'!BV$3)</f>
        <v>0</v>
      </c>
      <c r="BW81" s="13">
        <f>SUMIFS('ATL RAW'!$J:$J,'ATL RAW'!$I:$I,'ATL GA Inventory'!$B81,'ATL RAW'!$L:$L,'ATL GA Inventory'!BW$3)+SUMIFS('ATL CR'!$J:$J,'ATL CR'!$I:$I,'ATL GA Inventory'!$B81,'ATL CR'!$L:$L,'ATL GA Inventory'!BW$3)</f>
        <v>0</v>
      </c>
      <c r="BX81" s="13">
        <f>SUMIFS('ATL RAW'!$J:$J,'ATL RAW'!$I:$I,'ATL GA Inventory'!$B81,'ATL RAW'!$L:$L,'ATL GA Inventory'!BX$3)+SUMIFS('ATL CR'!$J:$J,'ATL CR'!$I:$I,'ATL GA Inventory'!$B81,'ATL CR'!$L:$L,'ATL GA Inventory'!BX$3)</f>
        <v>0</v>
      </c>
      <c r="BY81" s="13">
        <f>SUMIFS('ATL RAW'!$J:$J,'ATL RAW'!$I:$I,'ATL GA Inventory'!$B81,'ATL RAW'!$L:$L,'ATL GA Inventory'!BY$3)+SUMIFS('ATL CR'!$J:$J,'ATL CR'!$I:$I,'ATL GA Inventory'!$B81,'ATL CR'!$L:$L,'ATL GA Inventory'!BY$3)</f>
        <v>0</v>
      </c>
      <c r="BZ81" s="13">
        <f>SUMIFS('ATL RAW'!$J:$J,'ATL RAW'!$I:$I,'ATL GA Inventory'!$B81,'ATL RAW'!$L:$L,'ATL GA Inventory'!BZ$3)+SUMIFS('ATL CR'!$J:$J,'ATL CR'!$I:$I,'ATL GA Inventory'!$B81,'ATL CR'!$L:$L,'ATL GA Inventory'!BZ$3)</f>
        <v>0</v>
      </c>
      <c r="CA81" s="13">
        <f>SUMIFS('ATL RAW'!$J:$J,'ATL RAW'!$I:$I,'ATL GA Inventory'!$B81,'ATL RAW'!$L:$L,'ATL GA Inventory'!CA$3)+SUMIFS('ATL CR'!$J:$J,'ATL CR'!$I:$I,'ATL GA Inventory'!$B81,'ATL CR'!$L:$L,'ATL GA Inventory'!CA$3)</f>
        <v>0</v>
      </c>
      <c r="CB81" s="13">
        <f>SUMIFS('ATL RAW'!$J:$J,'ATL RAW'!$I:$I,'ATL GA Inventory'!$B81,'ATL RAW'!$L:$L,'ATL GA Inventory'!CB$3)+SUMIFS('ATL CR'!$J:$J,'ATL CR'!$I:$I,'ATL GA Inventory'!$B81,'ATL CR'!$L:$L,'ATL GA Inventory'!CB$3)</f>
        <v>0</v>
      </c>
      <c r="CC81" s="13">
        <f>SUMIFS('ATL RAW'!$J:$J,'ATL RAW'!$I:$I,'ATL GA Inventory'!$B81,'ATL RAW'!$L:$L,'ATL GA Inventory'!CC$3)+SUMIFS('ATL CR'!$J:$J,'ATL CR'!$I:$I,'ATL GA Inventory'!$B81,'ATL CR'!$L:$L,'ATL GA Inventory'!CC$3)</f>
        <v>0</v>
      </c>
      <c r="CD81" s="13">
        <f>SUMIFS('ATL RAW'!$J:$J,'ATL RAW'!$I:$I,'ATL GA Inventory'!$B81,'ATL RAW'!$L:$L,'ATL GA Inventory'!CD$3)+SUMIFS('ATL CR'!$J:$J,'ATL CR'!$I:$I,'ATL GA Inventory'!$B81,'ATL CR'!$L:$L,'ATL GA Inventory'!CD$3)</f>
        <v>0</v>
      </c>
      <c r="CE81" s="13">
        <f>SUMIFS('ATL RAW'!$J:$J,'ATL RAW'!$I:$I,'ATL GA Inventory'!$B81,'ATL RAW'!$L:$L,'ATL GA Inventory'!CE$3)+SUMIFS('ATL CR'!$J:$J,'ATL CR'!$I:$I,'ATL GA Inventory'!$B81,'ATL CR'!$L:$L,'ATL GA Inventory'!CE$3)</f>
        <v>0</v>
      </c>
      <c r="CF81" s="13">
        <f>SUMIFS('ATL RAW'!$J:$J,'ATL RAW'!$I:$I,'ATL GA Inventory'!$B81,'ATL RAW'!$L:$L,'ATL GA Inventory'!CF$3)+SUMIFS('ATL CR'!$J:$J,'ATL CR'!$I:$I,'ATL GA Inventory'!$B81,'ATL CR'!$L:$L,'ATL GA Inventory'!CF$3)</f>
        <v>0</v>
      </c>
      <c r="CG81" s="13">
        <f>SUMIFS('ATL RAW'!$J:$J,'ATL RAW'!$I:$I,'ATL GA Inventory'!$B81,'ATL RAW'!$L:$L,'ATL GA Inventory'!CG$3)+SUMIFS('ATL CR'!$J:$J,'ATL CR'!$I:$I,'ATL GA Inventory'!$B81,'ATL CR'!$L:$L,'ATL GA Inventory'!CG$3)</f>
        <v>0</v>
      </c>
      <c r="CH81" s="13">
        <f>SUMIFS('ATL RAW'!$J:$J,'ATL RAW'!$I:$I,'ATL GA Inventory'!$B81,'ATL RAW'!$L:$L,'ATL GA Inventory'!CH$3)+SUMIFS('ATL CR'!$J:$J,'ATL CR'!$I:$I,'ATL GA Inventory'!$B81,'ATL CR'!$L:$L,'ATL GA Inventory'!CH$3)</f>
        <v>0</v>
      </c>
      <c r="CI81" s="13">
        <f>SUMIFS('ATL RAW'!$J:$J,'ATL RAW'!$I:$I,'ATL GA Inventory'!$B81,'ATL RAW'!$L:$L,'ATL GA Inventory'!CI$3)+SUMIFS('ATL CR'!$J:$J,'ATL CR'!$I:$I,'ATL GA Inventory'!$B81,'ATL CR'!$L:$L,'ATL GA Inventory'!CI$3)</f>
        <v>0</v>
      </c>
      <c r="CJ81" s="13">
        <f>SUMIFS('ATL RAW'!$J:$J,'ATL RAW'!$I:$I,'ATL GA Inventory'!$B81,'ATL RAW'!$L:$L,'ATL GA Inventory'!CJ$3)+SUMIFS('ATL CR'!$J:$J,'ATL CR'!$I:$I,'ATL GA Inventory'!$B81,'ATL CR'!$L:$L,'ATL GA Inventory'!CJ$3)</f>
        <v>0</v>
      </c>
      <c r="CK81" s="13">
        <f>SUMIFS('ATL RAW'!$J:$J,'ATL RAW'!$I:$I,'ATL GA Inventory'!$B81,'ATL RAW'!$L:$L,'ATL GA Inventory'!CK$3)+SUMIFS('ATL CR'!$J:$J,'ATL CR'!$I:$I,'ATL GA Inventory'!$B81,'ATL CR'!$L:$L,'ATL GA Inventory'!CK$3)</f>
        <v>0</v>
      </c>
      <c r="CL81" s="13">
        <f>SUMIFS('ATL RAW'!$J:$J,'ATL RAW'!$I:$I,'ATL GA Inventory'!$B81,'ATL RAW'!$L:$L,'ATL GA Inventory'!CL$3)+SUMIFS('ATL CR'!$J:$J,'ATL CR'!$I:$I,'ATL GA Inventory'!$B81,'ATL CR'!$L:$L,'ATL GA Inventory'!CL$3)</f>
        <v>0</v>
      </c>
      <c r="CM81" s="13">
        <f>SUMIFS('ATL RAW'!$J:$J,'ATL RAW'!$I:$I,'ATL GA Inventory'!$B81,'ATL RAW'!$L:$L,'ATL GA Inventory'!CM$3)+SUMIFS('ATL CR'!$J:$J,'ATL CR'!$I:$I,'ATL GA Inventory'!$B81,'ATL CR'!$L:$L,'ATL GA Inventory'!CM$3)</f>
        <v>0</v>
      </c>
      <c r="CN81" s="13">
        <f>SUMIFS('ATL RAW'!$J:$J,'ATL RAW'!$I:$I,'ATL GA Inventory'!$B81,'ATL RAW'!$L:$L,'ATL GA Inventory'!CN$3)+SUMIFS('ATL CR'!$J:$J,'ATL CR'!$I:$I,'ATL GA Inventory'!$B81,'ATL CR'!$L:$L,'ATL GA Inventory'!CN$3)</f>
        <v>0</v>
      </c>
      <c r="CO81" s="13">
        <f>SUMIFS('ATL RAW'!$J:$J,'ATL RAW'!$I:$I,'ATL GA Inventory'!$B81,'ATL RAW'!$L:$L,'ATL GA Inventory'!CO$3)+SUMIFS('ATL CR'!$J:$J,'ATL CR'!$I:$I,'ATL GA Inventory'!$B81,'ATL CR'!$L:$L,'ATL GA Inventory'!CO$3)</f>
        <v>0</v>
      </c>
      <c r="CP81" s="13">
        <f>SUMIFS('ATL RAW'!$J:$J,'ATL RAW'!$I:$I,'ATL GA Inventory'!$B81,'ATL RAW'!$L:$L,'ATL GA Inventory'!CP$3)+SUMIFS('ATL CR'!$J:$J,'ATL CR'!$I:$I,'ATL GA Inventory'!$B81,'ATL CR'!$L:$L,'ATL GA Inventory'!CP$3)</f>
        <v>0</v>
      </c>
      <c r="CQ81" s="13">
        <f>SUMIFS('ATL RAW'!$J:$J,'ATL RAW'!$I:$I,'ATL GA Inventory'!$B81,'ATL RAW'!$L:$L,'ATL GA Inventory'!CQ$3)+SUMIFS('ATL CR'!$J:$J,'ATL CR'!$I:$I,'ATL GA Inventory'!$B81,'ATL CR'!$L:$L,'ATL GA Inventory'!CQ$3)</f>
        <v>0</v>
      </c>
      <c r="CR81" s="13">
        <f>SUMIFS('ATL RAW'!$J:$J,'ATL RAW'!$I:$I,'ATL GA Inventory'!$B81,'ATL RAW'!$L:$L,'ATL GA Inventory'!CR$3)+SUMIFS('ATL CR'!$J:$J,'ATL CR'!$I:$I,'ATL GA Inventory'!$B81,'ATL CR'!$L:$L,'ATL GA Inventory'!CR$3)</f>
        <v>0</v>
      </c>
      <c r="CS81" s="13">
        <f>SUMIFS('ATL RAW'!$J:$J,'ATL RAW'!$I:$I,'ATL GA Inventory'!$B81,'ATL RAW'!$L:$L,'ATL GA Inventory'!CS$3)+SUMIFS('ATL CR'!$J:$J,'ATL CR'!$I:$I,'ATL GA Inventory'!$B81,'ATL CR'!$L:$L,'ATL GA Inventory'!CS$3)</f>
        <v>0</v>
      </c>
      <c r="CT81" s="13">
        <f>SUMIFS('ATL RAW'!$J:$J,'ATL RAW'!$I:$I,'ATL GA Inventory'!$B81,'ATL RAW'!$L:$L,'ATL GA Inventory'!CT$3)+SUMIFS('ATL CR'!$J:$J,'ATL CR'!$I:$I,'ATL GA Inventory'!$B81,'ATL CR'!$L:$L,'ATL GA Inventory'!CT$3)</f>
        <v>0</v>
      </c>
      <c r="CU81" s="13">
        <f>SUMIFS('ATL RAW'!$J:$J,'ATL RAW'!$I:$I,'ATL GA Inventory'!$B81,'ATL RAW'!$L:$L,'ATL GA Inventory'!CU$3)+SUMIFS('ATL CR'!$J:$J,'ATL CR'!$I:$I,'ATL GA Inventory'!$B81,'ATL CR'!$L:$L,'ATL GA Inventory'!CU$3)</f>
        <v>0</v>
      </c>
      <c r="CV81" s="13">
        <f>SUMIFS('ATL RAW'!$J:$J,'ATL RAW'!$I:$I,'ATL GA Inventory'!$B81,'ATL RAW'!$L:$L,'ATL GA Inventory'!CV$3)+SUMIFS('ATL CR'!$J:$J,'ATL CR'!$I:$I,'ATL GA Inventory'!$B81,'ATL CR'!$L:$L,'ATL GA Inventory'!CV$3)</f>
        <v>0</v>
      </c>
      <c r="CW81" s="13">
        <f>SUMIFS('ATL RAW'!$J:$J,'ATL RAW'!$I:$I,'ATL GA Inventory'!$B81,'ATL RAW'!$L:$L,'ATL GA Inventory'!CW$3)+SUMIFS('ATL CR'!$J:$J,'ATL CR'!$I:$I,'ATL GA Inventory'!$B81,'ATL CR'!$L:$L,'ATL GA Inventory'!CW$3)</f>
        <v>0</v>
      </c>
      <c r="CX81" s="13">
        <f>SUMIFS('ATL RAW'!$J:$J,'ATL RAW'!$I:$I,'ATL GA Inventory'!$B81,'ATL RAW'!$L:$L,'ATL GA Inventory'!CX$3)+SUMIFS('ATL CR'!$J:$J,'ATL CR'!$I:$I,'ATL GA Inventory'!$B81,'ATL CR'!$L:$L,'ATL GA Inventory'!CX$3)</f>
        <v>0</v>
      </c>
      <c r="CY81" s="13">
        <f>SUMIFS('ATL RAW'!$J:$J,'ATL RAW'!$I:$I,'ATL GA Inventory'!$B81,'ATL RAW'!$L:$L,'ATL GA Inventory'!CY$3)+SUMIFS('ATL CR'!$J:$J,'ATL CR'!$I:$I,'ATL GA Inventory'!$B81,'ATL CR'!$L:$L,'ATL GA Inventory'!CY$3)</f>
        <v>0</v>
      </c>
      <c r="CZ81" s="13">
        <f>SUMIFS('ATL RAW'!$J:$J,'ATL RAW'!$I:$I,'ATL GA Inventory'!$B81,'ATL RAW'!$L:$L,'ATL GA Inventory'!CZ$3)+SUMIFS('ATL CR'!$J:$J,'ATL CR'!$I:$I,'ATL GA Inventory'!$B81,'ATL CR'!$L:$L,'ATL GA Inventory'!CZ$3)</f>
        <v>0</v>
      </c>
      <c r="DA81" s="13">
        <f>SUMIFS('ATL RAW'!$J:$J,'ATL RAW'!$I:$I,'ATL GA Inventory'!$B81,'ATL RAW'!$L:$L,'ATL GA Inventory'!DA$3)+SUMIFS('ATL CR'!$J:$J,'ATL CR'!$I:$I,'ATL GA Inventory'!$B81,'ATL CR'!$L:$L,'ATL GA Inventory'!DA$3)</f>
        <v>0</v>
      </c>
      <c r="DB81" s="13">
        <f>SUMIFS('ATL RAW'!$J:$J,'ATL RAW'!$I:$I,'ATL GA Inventory'!$B81,'ATL RAW'!$L:$L,'ATL GA Inventory'!DB$3)+SUMIFS('ATL CR'!$J:$J,'ATL CR'!$I:$I,'ATL GA Inventory'!$B81,'ATL CR'!$L:$L,'ATL GA Inventory'!DB$3)</f>
        <v>0</v>
      </c>
      <c r="DC81" s="13">
        <f>SUMIFS('ATL RAW'!$J:$J,'ATL RAW'!$I:$I,'ATL GA Inventory'!$B81,'ATL RAW'!$L:$L,'ATL GA Inventory'!DC$3)+SUMIFS('ATL CR'!$J:$J,'ATL CR'!$I:$I,'ATL GA Inventory'!$B81,'ATL CR'!$L:$L,'ATL GA Inventory'!DC$3)</f>
        <v>0</v>
      </c>
      <c r="DD81" s="13">
        <f>SUMIFS('ATL RAW'!$J:$J,'ATL RAW'!$I:$I,'ATL GA Inventory'!$B81,'ATL RAW'!$L:$L,'ATL GA Inventory'!DD$3)+SUMIFS('ATL CR'!$J:$J,'ATL CR'!$I:$I,'ATL GA Inventory'!$B81,'ATL CR'!$L:$L,'ATL GA Inventory'!DD$3)</f>
        <v>0</v>
      </c>
      <c r="DE81" s="13">
        <f>SUMIFS('ATL RAW'!$J:$J,'ATL RAW'!$I:$I,'ATL GA Inventory'!$B81,'ATL RAW'!$L:$L,'ATL GA Inventory'!DE$3)+SUMIFS('ATL CR'!$J:$J,'ATL CR'!$I:$I,'ATL GA Inventory'!$B81,'ATL CR'!$L:$L,'ATL GA Inventory'!DE$3)</f>
        <v>0</v>
      </c>
      <c r="DF81" s="13">
        <f>SUMIFS('ATL RAW'!$J:$J,'ATL RAW'!$I:$I,'ATL GA Inventory'!$B81,'ATL RAW'!$L:$L,'ATL GA Inventory'!DF$3)+SUMIFS('ATL CR'!$J:$J,'ATL CR'!$I:$I,'ATL GA Inventory'!$B81,'ATL CR'!$L:$L,'ATL GA Inventory'!DF$3)</f>
        <v>0</v>
      </c>
      <c r="DG81" s="13">
        <f>SUMIFS('ATL RAW'!$J:$J,'ATL RAW'!$I:$I,'ATL GA Inventory'!$B81,'ATL RAW'!$L:$L,'ATL GA Inventory'!DG$3)+SUMIFS('ATL CR'!$J:$J,'ATL CR'!$I:$I,'ATL GA Inventory'!$B81,'ATL CR'!$L:$L,'ATL GA Inventory'!DG$3)</f>
        <v>0</v>
      </c>
      <c r="DH81" s="13">
        <f>SUMIFS('ATL RAW'!$J:$J,'ATL RAW'!$I:$I,'ATL GA Inventory'!$B81,'ATL RAW'!$L:$L,'ATL GA Inventory'!DH$3)+SUMIFS('ATL CR'!$J:$J,'ATL CR'!$I:$I,'ATL GA Inventory'!$B81,'ATL CR'!$L:$L,'ATL GA Inventory'!DH$3)</f>
        <v>0</v>
      </c>
      <c r="DI81" s="13">
        <f>SUMIFS('ATL RAW'!$J:$J,'ATL RAW'!$I:$I,'ATL GA Inventory'!$B81,'ATL RAW'!$L:$L,'ATL GA Inventory'!DI$3)+SUMIFS('ATL CR'!$J:$J,'ATL CR'!$I:$I,'ATL GA Inventory'!$B81,'ATL CR'!$L:$L,'ATL GA Inventory'!DI$3)</f>
        <v>0</v>
      </c>
      <c r="DJ81" s="13">
        <f>SUMIFS('ATL RAW'!$J:$J,'ATL RAW'!$I:$I,'ATL GA Inventory'!$B81,'ATL RAW'!$L:$L,'ATL GA Inventory'!DJ$3)+SUMIFS('ATL CR'!$J:$J,'ATL CR'!$I:$I,'ATL GA Inventory'!$B81,'ATL CR'!$L:$L,'ATL GA Inventory'!DJ$3)</f>
        <v>0</v>
      </c>
      <c r="DK81" s="13">
        <f>SUMIFS('ATL RAW'!$J:$J,'ATL RAW'!$I:$I,'ATL GA Inventory'!$B81,'ATL RAW'!$L:$L,'ATL GA Inventory'!DK$3)+SUMIFS('ATL CR'!$J:$J,'ATL CR'!$I:$I,'ATL GA Inventory'!$B81,'ATL CR'!$L:$L,'ATL GA Inventory'!DK$3)</f>
        <v>0</v>
      </c>
      <c r="DL81" s="13">
        <f>SUMIFS('ATL RAW'!$J:$J,'ATL RAW'!$I:$I,'ATL GA Inventory'!$B81,'ATL RAW'!$L:$L,'ATL GA Inventory'!DL$3)+SUMIFS('ATL CR'!$J:$J,'ATL CR'!$I:$I,'ATL GA Inventory'!$B81,'ATL CR'!$L:$L,'ATL GA Inventory'!DL$3)</f>
        <v>0</v>
      </c>
      <c r="DM81" s="13">
        <f>SUMIFS('ATL RAW'!$J:$J,'ATL RAW'!$I:$I,'ATL GA Inventory'!$B81,'ATL RAW'!$L:$L,'ATL GA Inventory'!DM$3)+SUMIFS('ATL CR'!$J:$J,'ATL CR'!$I:$I,'ATL GA Inventory'!$B81,'ATL CR'!$L:$L,'ATL GA Inventory'!DM$3)</f>
        <v>0</v>
      </c>
      <c r="DN81" s="13">
        <f>SUMIFS('ATL RAW'!$J:$J,'ATL RAW'!$I:$I,'ATL GA Inventory'!$B81,'ATL RAW'!$L:$L,'ATL GA Inventory'!DN$3)+SUMIFS('ATL CR'!$J:$J,'ATL CR'!$I:$I,'ATL GA Inventory'!$B81,'ATL CR'!$L:$L,'ATL GA Inventory'!DN$3)</f>
        <v>0</v>
      </c>
      <c r="DO81" s="13">
        <f>SUMIFS('ATL RAW'!$J:$J,'ATL RAW'!$I:$I,'ATL GA Inventory'!$B81,'ATL RAW'!$L:$L,'ATL GA Inventory'!DO$3)+SUMIFS('ATL CR'!$J:$J,'ATL CR'!$I:$I,'ATL GA Inventory'!$B81,'ATL CR'!$L:$L,'ATL GA Inventory'!DO$3)</f>
        <v>0</v>
      </c>
      <c r="DP81" s="13">
        <f>SUMIFS('ATL RAW'!$J:$J,'ATL RAW'!$I:$I,'ATL GA Inventory'!$B81,'ATL RAW'!$L:$L,'ATL GA Inventory'!DP$3)+SUMIFS('ATL CR'!$J:$J,'ATL CR'!$I:$I,'ATL GA Inventory'!$B81,'ATL CR'!$L:$L,'ATL GA Inventory'!DP$3)</f>
        <v>0</v>
      </c>
      <c r="DQ81" s="13">
        <f>SUMIFS('ATL RAW'!$J:$J,'ATL RAW'!$I:$I,'ATL GA Inventory'!$B81,'ATL RAW'!$L:$L,'ATL GA Inventory'!DQ$3)+SUMIFS('ATL CR'!$J:$J,'ATL CR'!$I:$I,'ATL GA Inventory'!$B81,'ATL CR'!$L:$L,'ATL GA Inventory'!DQ$3)</f>
        <v>0</v>
      </c>
      <c r="DR81" s="13">
        <f>SUMIFS('ATL RAW'!$J:$J,'ATL RAW'!$I:$I,'ATL GA Inventory'!$B81,'ATL RAW'!$L:$L,'ATL GA Inventory'!DR$3)+SUMIFS('ATL CR'!$J:$J,'ATL CR'!$I:$I,'ATL GA Inventory'!$B81,'ATL CR'!$L:$L,'ATL GA Inventory'!DR$3)</f>
        <v>0</v>
      </c>
      <c r="DS81" s="13">
        <f>SUMIFS('ATL RAW'!$J:$J,'ATL RAW'!$I:$I,'ATL GA Inventory'!$B81,'ATL RAW'!$L:$L,'ATL GA Inventory'!DS$3)+SUMIFS('ATL CR'!$J:$J,'ATL CR'!$I:$I,'ATL GA Inventory'!$B81,'ATL CR'!$L:$L,'ATL GA Inventory'!DS$3)</f>
        <v>0</v>
      </c>
      <c r="DT81" s="13">
        <f>SUMIFS('ATL RAW'!$J:$J,'ATL RAW'!$I:$I,'ATL GA Inventory'!$B81,'ATL RAW'!$L:$L,'ATL GA Inventory'!DT$3)+SUMIFS('ATL CR'!$J:$J,'ATL CR'!$I:$I,'ATL GA Inventory'!$B81,'ATL CR'!$L:$L,'ATL GA Inventory'!DT$3)</f>
        <v>0</v>
      </c>
      <c r="DU81" s="13">
        <f>SUMIFS('ATL RAW'!$J:$J,'ATL RAW'!$I:$I,'ATL GA Inventory'!$B81,'ATL RAW'!$L:$L,'ATL GA Inventory'!DU$3)+SUMIFS('ATL CR'!$J:$J,'ATL CR'!$I:$I,'ATL GA Inventory'!$B81,'ATL CR'!$L:$L,'ATL GA Inventory'!DU$3)</f>
        <v>0</v>
      </c>
      <c r="DV81" s="13">
        <f>SUMIFS('ATL RAW'!$J:$J,'ATL RAW'!$I:$I,'ATL GA Inventory'!$B81,'ATL RAW'!$L:$L,'ATL GA Inventory'!DV$3)+SUMIFS('ATL CR'!$J:$J,'ATL CR'!$I:$I,'ATL GA Inventory'!$B81,'ATL CR'!$L:$L,'ATL GA Inventory'!DV$3)</f>
        <v>0</v>
      </c>
      <c r="DW81" s="13">
        <f>SUMIFS('ATL RAW'!$J:$J,'ATL RAW'!$I:$I,'ATL GA Inventory'!$B81,'ATL RAW'!$L:$L,'ATL GA Inventory'!DW$3)+SUMIFS('ATL CR'!$J:$J,'ATL CR'!$I:$I,'ATL GA Inventory'!$B81,'ATL CR'!$L:$L,'ATL GA Inventory'!DW$3)</f>
        <v>0</v>
      </c>
      <c r="DX81" s="13">
        <f>SUMIFS('ATL RAW'!$J:$J,'ATL RAW'!$I:$I,'ATL GA Inventory'!$B81,'ATL RAW'!$L:$L,'ATL GA Inventory'!DX$3)+SUMIFS('ATL CR'!$J:$J,'ATL CR'!$I:$I,'ATL GA Inventory'!$B81,'ATL CR'!$L:$L,'ATL GA Inventory'!DX$3)</f>
        <v>0</v>
      </c>
      <c r="DY81" s="13">
        <f>SUMIFS('ATL RAW'!$J:$J,'ATL RAW'!$I:$I,'ATL GA Inventory'!$B81,'ATL RAW'!$L:$L,'ATL GA Inventory'!DY$3)+SUMIFS('ATL CR'!$J:$J,'ATL CR'!$I:$I,'ATL GA Inventory'!$B81,'ATL CR'!$L:$L,'ATL GA Inventory'!DY$3)</f>
        <v>0</v>
      </c>
      <c r="DZ81" s="13">
        <f>SUMIFS('ATL RAW'!$J:$J,'ATL RAW'!$I:$I,'ATL GA Inventory'!$B81,'ATL RAW'!$L:$L,'ATL GA Inventory'!DZ$3)+SUMIFS('ATL CR'!$J:$J,'ATL CR'!$I:$I,'ATL GA Inventory'!$B81,'ATL CR'!$L:$L,'ATL GA Inventory'!DZ$3)</f>
        <v>0</v>
      </c>
      <c r="EA81" s="13">
        <f>SUMIFS('ATL RAW'!$J:$J,'ATL RAW'!$I:$I,'ATL GA Inventory'!$B81,'ATL RAW'!$L:$L,'ATL GA Inventory'!EA$3)+SUMIFS('ATL CR'!$J:$J,'ATL CR'!$I:$I,'ATL GA Inventory'!$B81,'ATL CR'!$L:$L,'ATL GA Inventory'!EA$3)</f>
        <v>0</v>
      </c>
      <c r="EB81" s="13">
        <f>SUMIFS('ATL RAW'!$J:$J,'ATL RAW'!$I:$I,'ATL GA Inventory'!$B81,'ATL RAW'!$L:$L,'ATL GA Inventory'!EB$3)+SUMIFS('ATL CR'!$J:$J,'ATL CR'!$I:$I,'ATL GA Inventory'!$B81,'ATL CR'!$L:$L,'ATL GA Inventory'!EB$3)</f>
        <v>0</v>
      </c>
      <c r="EC81" s="13">
        <f>SUMIFS('ATL RAW'!$J:$J,'ATL RAW'!$I:$I,'ATL GA Inventory'!$B81,'ATL RAW'!$L:$L,'ATL GA Inventory'!EC$3)+SUMIFS('ATL CR'!$J:$J,'ATL CR'!$I:$I,'ATL GA Inventory'!$B81,'ATL CR'!$L:$L,'ATL GA Inventory'!EC$3)</f>
        <v>0</v>
      </c>
      <c r="ED81" s="13">
        <f>SUMIFS('ATL RAW'!$J:$J,'ATL RAW'!$I:$I,'ATL GA Inventory'!$B81,'ATL RAW'!$L:$L,'ATL GA Inventory'!ED$3)+SUMIFS('ATL CR'!$J:$J,'ATL CR'!$I:$I,'ATL GA Inventory'!$B81,'ATL CR'!$L:$L,'ATL GA Inventory'!ED$3)</f>
        <v>0</v>
      </c>
      <c r="EE81" s="13">
        <f>SUMIFS('ATL RAW'!$J:$J,'ATL RAW'!$I:$I,'ATL GA Inventory'!$B81,'ATL RAW'!$L:$L,'ATL GA Inventory'!EE$3)+SUMIFS('ATL CR'!$J:$J,'ATL CR'!$I:$I,'ATL GA Inventory'!$B81,'ATL CR'!$L:$L,'ATL GA Inventory'!EE$3)</f>
        <v>0</v>
      </c>
      <c r="EF81" s="13">
        <f>SUMIFS('ATL RAW'!$J:$J,'ATL RAW'!$I:$I,'ATL GA Inventory'!$B81,'ATL RAW'!$L:$L,'ATL GA Inventory'!EF$3)+SUMIFS('ATL CR'!$J:$J,'ATL CR'!$I:$I,'ATL GA Inventory'!$B81,'ATL CR'!$L:$L,'ATL GA Inventory'!EF$3)</f>
        <v>0</v>
      </c>
      <c r="EG81" s="13">
        <f>SUMIFS('ATL RAW'!$J:$J,'ATL RAW'!$I:$I,'ATL GA Inventory'!$B81,'ATL RAW'!$L:$L,'ATL GA Inventory'!EG$3)+SUMIFS('ATL CR'!$J:$J,'ATL CR'!$I:$I,'ATL GA Inventory'!$B81,'ATL CR'!$L:$L,'ATL GA Inventory'!EG$3)</f>
        <v>0</v>
      </c>
      <c r="EH81" s="13">
        <f>SUMIFS('ATL RAW'!$J:$J,'ATL RAW'!$I:$I,'ATL GA Inventory'!$B81,'ATL RAW'!$L:$L,'ATL GA Inventory'!EH$3)+SUMIFS('ATL CR'!$J:$J,'ATL CR'!$I:$I,'ATL GA Inventory'!$B81,'ATL CR'!$L:$L,'ATL GA Inventory'!EH$3)</f>
        <v>0</v>
      </c>
      <c r="EI81" s="13">
        <f>SUMIFS('ATL RAW'!$J:$J,'ATL RAW'!$I:$I,'ATL GA Inventory'!$B81,'ATL RAW'!$L:$L,'ATL GA Inventory'!EI$3)+SUMIFS('ATL CR'!$J:$J,'ATL CR'!$I:$I,'ATL GA Inventory'!$B81,'ATL CR'!$L:$L,'ATL GA Inventory'!EI$3)</f>
        <v>0</v>
      </c>
      <c r="EJ81" s="13">
        <f>SUMIFS('ATL RAW'!$J:$J,'ATL RAW'!$I:$I,'ATL GA Inventory'!$B81,'ATL RAW'!$L:$L,'ATL GA Inventory'!EJ$3)+SUMIFS('ATL CR'!$J:$J,'ATL CR'!$I:$I,'ATL GA Inventory'!$B81,'ATL CR'!$L:$L,'ATL GA Inventory'!EJ$3)</f>
        <v>0</v>
      </c>
      <c r="EK81" s="13">
        <f>SUMIFS('ATL RAW'!$J:$J,'ATL RAW'!$I:$I,'ATL GA Inventory'!$B81,'ATL RAW'!$L:$L,'ATL GA Inventory'!EK$3)+SUMIFS('ATL CR'!$J:$J,'ATL CR'!$I:$I,'ATL GA Inventory'!$B81,'ATL CR'!$L:$L,'ATL GA Inventory'!EK$3)</f>
        <v>0</v>
      </c>
      <c r="EL81" s="13">
        <f>SUMIFS('ATL RAW'!$J:$J,'ATL RAW'!$I:$I,'ATL GA Inventory'!$B81,'ATL RAW'!$L:$L,'ATL GA Inventory'!EL$3)+SUMIFS('ATL CR'!$J:$J,'ATL CR'!$I:$I,'ATL GA Inventory'!$B81,'ATL CR'!$L:$L,'ATL GA Inventory'!EL$3)</f>
        <v>0</v>
      </c>
      <c r="EM81" s="13">
        <f>SUMIFS('ATL RAW'!$J:$J,'ATL RAW'!$I:$I,'ATL GA Inventory'!$B81,'ATL RAW'!$L:$L,'ATL GA Inventory'!EM$3)+SUMIFS('ATL CR'!$J:$J,'ATL CR'!$I:$I,'ATL GA Inventory'!$B81,'ATL CR'!$L:$L,'ATL GA Inventory'!EM$3)</f>
        <v>0</v>
      </c>
      <c r="EN81" s="13">
        <f>SUMIFS('ATL RAW'!$J:$J,'ATL RAW'!$I:$I,'ATL GA Inventory'!$B81,'ATL RAW'!$L:$L,'ATL GA Inventory'!EN$3)+SUMIFS('ATL CR'!$J:$J,'ATL CR'!$I:$I,'ATL GA Inventory'!$B81,'ATL CR'!$L:$L,'ATL GA Inventory'!EN$3)</f>
        <v>0</v>
      </c>
      <c r="EO81" s="13">
        <f>SUMIFS('ATL RAW'!$J:$J,'ATL RAW'!$I:$I,'ATL GA Inventory'!$B81,'ATL RAW'!$L:$L,'ATL GA Inventory'!EO$3)+SUMIFS('ATL CR'!$J:$J,'ATL CR'!$I:$I,'ATL GA Inventory'!$B81,'ATL CR'!$L:$L,'ATL GA Inventory'!EO$3)</f>
        <v>0</v>
      </c>
      <c r="EP81" s="13">
        <f>SUMIFS('ATL RAW'!$J:$J,'ATL RAW'!$I:$I,'ATL GA Inventory'!$B81,'ATL RAW'!$L:$L,'ATL GA Inventory'!EP$3)+SUMIFS('ATL CR'!$J:$J,'ATL CR'!$I:$I,'ATL GA Inventory'!$B81,'ATL CR'!$L:$L,'ATL GA Inventory'!EP$3)</f>
        <v>0</v>
      </c>
      <c r="EQ81" s="13">
        <f>SUMIFS('ATL RAW'!$J:$J,'ATL RAW'!$I:$I,'ATL GA Inventory'!$B81,'ATL RAW'!$L:$L,'ATL GA Inventory'!EQ$3)+SUMIFS('ATL CR'!$J:$J,'ATL CR'!$I:$I,'ATL GA Inventory'!$B81,'ATL CR'!$L:$L,'ATL GA Inventory'!EQ$3)</f>
        <v>0</v>
      </c>
      <c r="ER81" s="13">
        <f>SUMIFS('ATL RAW'!$J:$J,'ATL RAW'!$I:$I,'ATL GA Inventory'!$B81,'ATL RAW'!$L:$L,'ATL GA Inventory'!ER$3)+SUMIFS('ATL CR'!$J:$J,'ATL CR'!$I:$I,'ATL GA Inventory'!$B81,'ATL CR'!$L:$L,'ATL GA Inventory'!ER$3)</f>
        <v>0</v>
      </c>
      <c r="ES81" s="13">
        <f>SUMIFS('ATL RAW'!$J:$J,'ATL RAW'!$I:$I,'ATL GA Inventory'!$B81,'ATL RAW'!$L:$L,'ATL GA Inventory'!ES$3)+SUMIFS('ATL CR'!$J:$J,'ATL CR'!$I:$I,'ATL GA Inventory'!$B81,'ATL CR'!$L:$L,'ATL GA Inventory'!ES$3)</f>
        <v>0</v>
      </c>
      <c r="ET81" s="13">
        <f>SUMIFS('ATL RAW'!$J:$J,'ATL RAW'!$I:$I,'ATL GA Inventory'!$B81,'ATL RAW'!$L:$L,'ATL GA Inventory'!ET$3)+SUMIFS('ATL CR'!$J:$J,'ATL CR'!$I:$I,'ATL GA Inventory'!$B81,'ATL CR'!$L:$L,'ATL GA Inventory'!ET$3)</f>
        <v>0</v>
      </c>
      <c r="EU81" s="13">
        <f>SUMIFS('ATL RAW'!$J:$J,'ATL RAW'!$I:$I,'ATL GA Inventory'!$B81,'ATL RAW'!$L:$L,'ATL GA Inventory'!EU$3)+SUMIFS('ATL CR'!$J:$J,'ATL CR'!$I:$I,'ATL GA Inventory'!$B81,'ATL CR'!$L:$L,'ATL GA Inventory'!EU$3)</f>
        <v>0</v>
      </c>
      <c r="EV81" s="13">
        <f>SUMIFS('ATL RAW'!$J:$J,'ATL RAW'!$I:$I,'ATL GA Inventory'!$B81,'ATL RAW'!$L:$L,'ATL GA Inventory'!EV$3)+SUMIFS('ATL CR'!$J:$J,'ATL CR'!$I:$I,'ATL GA Inventory'!$B81,'ATL CR'!$L:$L,'ATL GA Inventory'!EV$3)</f>
        <v>0</v>
      </c>
      <c r="EW81" s="13">
        <f>SUMIFS('ATL RAW'!$J:$J,'ATL RAW'!$I:$I,'ATL GA Inventory'!$B81,'ATL RAW'!$L:$L,'ATL GA Inventory'!EW$3)+SUMIFS('ATL CR'!$J:$J,'ATL CR'!$I:$I,'ATL GA Inventory'!$B81,'ATL CR'!$L:$L,'ATL GA Inventory'!EW$3)</f>
        <v>0</v>
      </c>
      <c r="EX81" s="13">
        <f>SUMIFS('ATL RAW'!$J:$J,'ATL RAW'!$I:$I,'ATL GA Inventory'!$B81,'ATL RAW'!$L:$L,'ATL GA Inventory'!EX$3)+SUMIFS('ATL CR'!$J:$J,'ATL CR'!$I:$I,'ATL GA Inventory'!$B81,'ATL CR'!$L:$L,'ATL GA Inventory'!EX$3)</f>
        <v>0</v>
      </c>
      <c r="EY81" s="13">
        <f>SUMIFS('ATL RAW'!$J:$J,'ATL RAW'!$I:$I,'ATL GA Inventory'!$B81,'ATL RAW'!$L:$L,'ATL GA Inventory'!EY$3)+SUMIFS('ATL CR'!$J:$J,'ATL CR'!$I:$I,'ATL GA Inventory'!$B81,'ATL CR'!$L:$L,'ATL GA Inventory'!EY$3)</f>
        <v>0</v>
      </c>
      <c r="EZ81" s="13">
        <f>SUMIFS('ATL RAW'!$J:$J,'ATL RAW'!$I:$I,'ATL GA Inventory'!$B81,'ATL RAW'!$L:$L,'ATL GA Inventory'!EZ$3)+SUMIFS('ATL CR'!$J:$J,'ATL CR'!$I:$I,'ATL GA Inventory'!$B81,'ATL CR'!$L:$L,'ATL GA Inventory'!EZ$3)</f>
        <v>0</v>
      </c>
      <c r="FA81" s="13">
        <f>SUMIFS('ATL RAW'!$J:$J,'ATL RAW'!$I:$I,'ATL GA Inventory'!$B81,'ATL RAW'!$L:$L,'ATL GA Inventory'!FA$3)+SUMIFS('ATL CR'!$J:$J,'ATL CR'!$I:$I,'ATL GA Inventory'!$B81,'ATL CR'!$L:$L,'ATL GA Inventory'!FA$3)</f>
        <v>0</v>
      </c>
      <c r="FB81" s="13">
        <f>SUMIFS('ATL RAW'!$J:$J,'ATL RAW'!$I:$I,'ATL GA Inventory'!$B81,'ATL RAW'!$L:$L,'ATL GA Inventory'!FB$3)+SUMIFS('ATL CR'!$J:$J,'ATL CR'!$I:$I,'ATL GA Inventory'!$B81,'ATL CR'!$L:$L,'ATL GA Inventory'!FB$3)</f>
        <v>0</v>
      </c>
      <c r="FC81" s="13">
        <f>SUMIFS('ATL RAW'!$J:$J,'ATL RAW'!$I:$I,'ATL GA Inventory'!$B81,'ATL RAW'!$L:$L,'ATL GA Inventory'!FC$3)+SUMIFS('ATL CR'!$J:$J,'ATL CR'!$I:$I,'ATL GA Inventory'!$B81,'ATL CR'!$L:$L,'ATL GA Inventory'!FC$3)</f>
        <v>0</v>
      </c>
      <c r="FD81" s="13">
        <f>SUMIFS('ATL RAW'!$J:$J,'ATL RAW'!$I:$I,'ATL GA Inventory'!$B81,'ATL RAW'!$L:$L,'ATL GA Inventory'!FD$3)+SUMIFS('ATL CR'!$J:$J,'ATL CR'!$I:$I,'ATL GA Inventory'!$B81,'ATL CR'!$L:$L,'ATL GA Inventory'!FD$3)</f>
        <v>0</v>
      </c>
      <c r="FE81" s="13">
        <f>SUMIFS('ATL RAW'!$J:$J,'ATL RAW'!$I:$I,'ATL GA Inventory'!$B81,'ATL RAW'!$L:$L,'ATL GA Inventory'!FE$3)+SUMIFS('ATL CR'!$J:$J,'ATL CR'!$I:$I,'ATL GA Inventory'!$B81,'ATL CR'!$L:$L,'ATL GA Inventory'!FE$3)</f>
        <v>0</v>
      </c>
      <c r="FF81" s="13">
        <f>SUMIFS('ATL RAW'!$J:$J,'ATL RAW'!$I:$I,'ATL GA Inventory'!$B81,'ATL RAW'!$L:$L,'ATL GA Inventory'!FF$3)+SUMIFS('ATL CR'!$J:$J,'ATL CR'!$I:$I,'ATL GA Inventory'!$B81,'ATL CR'!$L:$L,'ATL GA Inventory'!FF$3)</f>
        <v>0</v>
      </c>
      <c r="FG81" s="13">
        <f>SUMIFS('ATL RAW'!$J:$J,'ATL RAW'!$I:$I,'ATL GA Inventory'!$B81,'ATL RAW'!$L:$L,'ATL GA Inventory'!FG$3)+SUMIFS('ATL CR'!$J:$J,'ATL CR'!$I:$I,'ATL GA Inventory'!$B81,'ATL CR'!$L:$L,'ATL GA Inventory'!FG$3)</f>
        <v>0</v>
      </c>
      <c r="FH81" s="13">
        <f>SUMIFS('ATL RAW'!$J:$J,'ATL RAW'!$I:$I,'ATL GA Inventory'!$B81,'ATL RAW'!$L:$L,'ATL GA Inventory'!FH$3)+SUMIFS('ATL CR'!$J:$J,'ATL CR'!$I:$I,'ATL GA Inventory'!$B81,'ATL CR'!$L:$L,'ATL GA Inventory'!FH$3)</f>
        <v>0</v>
      </c>
      <c r="FI81" s="13">
        <f>SUMIFS('ATL RAW'!$J:$J,'ATL RAW'!$I:$I,'ATL GA Inventory'!$B81,'ATL RAW'!$L:$L,'ATL GA Inventory'!FI$3)+SUMIFS('ATL CR'!$J:$J,'ATL CR'!$I:$I,'ATL GA Inventory'!$B81,'ATL CR'!$L:$L,'ATL GA Inventory'!FI$3)</f>
        <v>0</v>
      </c>
      <c r="FJ81" s="13">
        <f>SUMIFS('ATL RAW'!$J:$J,'ATL RAW'!$I:$I,'ATL GA Inventory'!$B81,'ATL RAW'!$L:$L,'ATL GA Inventory'!FJ$3)+SUMIFS('ATL CR'!$J:$J,'ATL CR'!$I:$I,'ATL GA Inventory'!$B81,'ATL CR'!$L:$L,'ATL GA Inventory'!FJ$3)</f>
        <v>0</v>
      </c>
      <c r="FK81" s="13">
        <f>SUMIFS('ATL RAW'!$J:$J,'ATL RAW'!$I:$I,'ATL GA Inventory'!$B81,'ATL RAW'!$L:$L,'ATL GA Inventory'!FK$3)+SUMIFS('ATL CR'!$J:$J,'ATL CR'!$I:$I,'ATL GA Inventory'!$B81,'ATL CR'!$L:$L,'ATL GA Inventory'!FK$3)</f>
        <v>0</v>
      </c>
      <c r="FL81" s="13">
        <f>SUMIFS('ATL RAW'!$J:$J,'ATL RAW'!$I:$I,'ATL GA Inventory'!$B81,'ATL RAW'!$L:$L,'ATL GA Inventory'!FL$3)+SUMIFS('ATL CR'!$J:$J,'ATL CR'!$I:$I,'ATL GA Inventory'!$B81,'ATL CR'!$L:$L,'ATL GA Inventory'!FL$3)</f>
        <v>0</v>
      </c>
      <c r="FM81" s="13">
        <f>SUMIFS('ATL RAW'!$J:$J,'ATL RAW'!$I:$I,'ATL GA Inventory'!$B81,'ATL RAW'!$L:$L,'ATL GA Inventory'!FM$3)+SUMIFS('ATL CR'!$J:$J,'ATL CR'!$I:$I,'ATL GA Inventory'!$B81,'ATL CR'!$L:$L,'ATL GA Inventory'!FM$3)</f>
        <v>0</v>
      </c>
      <c r="FN81" s="13">
        <f>SUMIFS('ATL RAW'!$J:$J,'ATL RAW'!$I:$I,'ATL GA Inventory'!$B81,'ATL RAW'!$L:$L,'ATL GA Inventory'!FN$3)+SUMIFS('ATL CR'!$J:$J,'ATL CR'!$I:$I,'ATL GA Inventory'!$B81,'ATL CR'!$L:$L,'ATL GA Inventory'!FN$3)</f>
        <v>0</v>
      </c>
      <c r="FO81" s="13">
        <f>SUMIFS('ATL RAW'!$J:$J,'ATL RAW'!$I:$I,'ATL GA Inventory'!$B81,'ATL RAW'!$L:$L,'ATL GA Inventory'!FO$3)+SUMIFS('ATL CR'!$J:$J,'ATL CR'!$I:$I,'ATL GA Inventory'!$B81,'ATL CR'!$L:$L,'ATL GA Inventory'!FO$3)</f>
        <v>0</v>
      </c>
      <c r="FP81" s="13">
        <f>SUMIFS('ATL RAW'!$J:$J,'ATL RAW'!$I:$I,'ATL GA Inventory'!$B81,'ATL RAW'!$L:$L,'ATL GA Inventory'!FP$3)+SUMIFS('ATL CR'!$J:$J,'ATL CR'!$I:$I,'ATL GA Inventory'!$B81,'ATL CR'!$L:$L,'ATL GA Inventory'!FP$3)</f>
        <v>0</v>
      </c>
      <c r="FQ81" s="13">
        <f>SUMIFS('ATL RAW'!$J:$J,'ATL RAW'!$I:$I,'ATL GA Inventory'!$B81,'ATL RAW'!$L:$L,'ATL GA Inventory'!FQ$3)+SUMIFS('ATL CR'!$J:$J,'ATL CR'!$I:$I,'ATL GA Inventory'!$B81,'ATL CR'!$L:$L,'ATL GA Inventory'!FQ$3)</f>
        <v>0</v>
      </c>
      <c r="FR81" s="13">
        <f>SUMIFS('ATL RAW'!$J:$J,'ATL RAW'!$I:$I,'ATL GA Inventory'!$B81,'ATL RAW'!$L:$L,'ATL GA Inventory'!FR$3)+SUMIFS('ATL CR'!$J:$J,'ATL CR'!$I:$I,'ATL GA Inventory'!$B81,'ATL CR'!$L:$L,'ATL GA Inventory'!FR$3)</f>
        <v>0</v>
      </c>
      <c r="FS81" s="13">
        <f>SUMIFS('ATL RAW'!$J:$J,'ATL RAW'!$I:$I,'ATL GA Inventory'!$B81,'ATL RAW'!$L:$L,'ATL GA Inventory'!FS$3)+SUMIFS('ATL CR'!$J:$J,'ATL CR'!$I:$I,'ATL GA Inventory'!$B81,'ATL CR'!$L:$L,'ATL GA Inventory'!FS$3)</f>
        <v>0</v>
      </c>
      <c r="FT81" s="13">
        <f>SUMIFS('ATL RAW'!$J:$J,'ATL RAW'!$I:$I,'ATL GA Inventory'!$B81,'ATL RAW'!$L:$L,'ATL GA Inventory'!FT$3)+SUMIFS('ATL CR'!$J:$J,'ATL CR'!$I:$I,'ATL GA Inventory'!$B81,'ATL CR'!$L:$L,'ATL GA Inventory'!FT$3)</f>
        <v>0</v>
      </c>
      <c r="FU81" s="13">
        <f>SUMIFS('ATL RAW'!$J:$J,'ATL RAW'!$I:$I,'ATL GA Inventory'!$B81,'ATL RAW'!$L:$L,'ATL GA Inventory'!FU$3)+SUMIFS('ATL CR'!$J:$J,'ATL CR'!$I:$I,'ATL GA Inventory'!$B81,'ATL CR'!$L:$L,'ATL GA Inventory'!FU$3)</f>
        <v>0</v>
      </c>
      <c r="FV81" s="13">
        <f>SUMIFS('ATL RAW'!$J:$J,'ATL RAW'!$I:$I,'ATL GA Inventory'!$B81,'ATL RAW'!$L:$L,'ATL GA Inventory'!FV$3)+SUMIFS('ATL CR'!$J:$J,'ATL CR'!$I:$I,'ATL GA Inventory'!$B81,'ATL CR'!$L:$L,'ATL GA Inventory'!FV$3)</f>
        <v>0</v>
      </c>
      <c r="FW81" s="13">
        <f>SUMIFS('ATL RAW'!$J:$J,'ATL RAW'!$I:$I,'ATL GA Inventory'!$B81,'ATL RAW'!$L:$L,'ATL GA Inventory'!FW$3)+SUMIFS('ATL CR'!$J:$J,'ATL CR'!$I:$I,'ATL GA Inventory'!$B81,'ATL CR'!$L:$L,'ATL GA Inventory'!FW$3)</f>
        <v>0</v>
      </c>
      <c r="FX81" s="13">
        <f>SUMIFS('ATL RAW'!$J:$J,'ATL RAW'!$I:$I,'ATL GA Inventory'!$B81,'ATL RAW'!$L:$L,'ATL GA Inventory'!FX$3)+SUMIFS('ATL CR'!$J:$J,'ATL CR'!$I:$I,'ATL GA Inventory'!$B81,'ATL CR'!$L:$L,'ATL GA Inventory'!FX$3)</f>
        <v>0</v>
      </c>
      <c r="FY81" s="13">
        <f>SUMIFS('ATL RAW'!$J:$J,'ATL RAW'!$I:$I,'ATL GA Inventory'!$B81,'ATL RAW'!$L:$L,'ATL GA Inventory'!FY$3)+SUMIFS('ATL CR'!$J:$J,'ATL CR'!$I:$I,'ATL GA Inventory'!$B81,'ATL CR'!$L:$L,'ATL GA Inventory'!FY$3)</f>
        <v>0</v>
      </c>
      <c r="FZ81" s="13">
        <f>SUMIFS('ATL RAW'!$J:$J,'ATL RAW'!$I:$I,'ATL GA Inventory'!$B81,'ATL RAW'!$L:$L,'ATL GA Inventory'!FZ$3)+SUMIFS('ATL CR'!$J:$J,'ATL CR'!$I:$I,'ATL GA Inventory'!$B81,'ATL CR'!$L:$L,'ATL GA Inventory'!FZ$3)</f>
        <v>0</v>
      </c>
      <c r="GA81" s="13">
        <f>SUMIFS('ATL RAW'!$J:$J,'ATL RAW'!$I:$I,'ATL GA Inventory'!$B81,'ATL RAW'!$L:$L,'ATL GA Inventory'!GA$3)+SUMIFS('ATL CR'!$J:$J,'ATL CR'!$I:$I,'ATL GA Inventory'!$B81,'ATL CR'!$L:$L,'ATL GA Inventory'!GA$3)</f>
        <v>0</v>
      </c>
      <c r="GB81" s="13">
        <f>SUMIFS('ATL RAW'!$J:$J,'ATL RAW'!$I:$I,'ATL GA Inventory'!$B81,'ATL RAW'!$L:$L,'ATL GA Inventory'!GB$3)+SUMIFS('ATL CR'!$J:$J,'ATL CR'!$I:$I,'ATL GA Inventory'!$B81,'ATL CR'!$L:$L,'ATL GA Inventory'!GB$3)</f>
        <v>0</v>
      </c>
      <c r="GC81" s="13">
        <f>SUMIFS('ATL RAW'!$J:$J,'ATL RAW'!$I:$I,'ATL GA Inventory'!$B81,'ATL RAW'!$L:$L,'ATL GA Inventory'!GC$3)+SUMIFS('ATL CR'!$J:$J,'ATL CR'!$I:$I,'ATL GA Inventory'!$B81,'ATL CR'!$L:$L,'ATL GA Inventory'!GC$3)</f>
        <v>0</v>
      </c>
      <c r="GD81" s="13">
        <f>SUMIFS('ATL RAW'!$J:$J,'ATL RAW'!$I:$I,'ATL GA Inventory'!$B81,'ATL RAW'!$L:$L,'ATL GA Inventory'!GD$3)+SUMIFS('ATL CR'!$J:$J,'ATL CR'!$I:$I,'ATL GA Inventory'!$B81,'ATL CR'!$L:$L,'ATL GA Inventory'!GD$3)</f>
        <v>0</v>
      </c>
      <c r="GE81" s="13">
        <f>SUMIFS('ATL RAW'!$J:$J,'ATL RAW'!$I:$I,'ATL GA Inventory'!$B81,'ATL RAW'!$L:$L,'ATL GA Inventory'!GE$3)+SUMIFS('ATL CR'!$J:$J,'ATL CR'!$I:$I,'ATL GA Inventory'!$B81,'ATL CR'!$L:$L,'ATL GA Inventory'!GE$3)</f>
        <v>0</v>
      </c>
      <c r="GF81" s="13">
        <f>SUMIFS('ATL RAW'!$J:$J,'ATL RAW'!$I:$I,'ATL GA Inventory'!$B81,'ATL RAW'!$L:$L,'ATL GA Inventory'!GF$3)+SUMIFS('ATL CR'!$J:$J,'ATL CR'!$I:$I,'ATL GA Inventory'!$B81,'ATL CR'!$L:$L,'ATL GA Inventory'!GF$3)</f>
        <v>0</v>
      </c>
      <c r="GG81" s="13">
        <f>SUMIFS('ATL RAW'!$J:$J,'ATL RAW'!$I:$I,'ATL GA Inventory'!$B81,'ATL RAW'!$L:$L,'ATL GA Inventory'!GG$3)+SUMIFS('ATL CR'!$J:$J,'ATL CR'!$I:$I,'ATL GA Inventory'!$B81,'ATL CR'!$L:$L,'ATL GA Inventory'!GG$3)</f>
        <v>0</v>
      </c>
      <c r="GH81" s="13">
        <f>SUMIFS('ATL RAW'!$J:$J,'ATL RAW'!$I:$I,'ATL GA Inventory'!$B81,'ATL RAW'!$L:$L,'ATL GA Inventory'!GH$3)+SUMIFS('ATL CR'!$J:$J,'ATL CR'!$I:$I,'ATL GA Inventory'!$B81,'ATL CR'!$L:$L,'ATL GA Inventory'!GH$3)</f>
        <v>0</v>
      </c>
      <c r="GI81" s="13">
        <f>SUMIFS('ATL RAW'!$J:$J,'ATL RAW'!$I:$I,'ATL GA Inventory'!$B81,'ATL RAW'!$L:$L,'ATL GA Inventory'!GI$3)+SUMIFS('ATL CR'!$J:$J,'ATL CR'!$I:$I,'ATL GA Inventory'!$B81,'ATL CR'!$L:$L,'ATL GA Inventory'!GI$3)</f>
        <v>0</v>
      </c>
      <c r="GJ81" s="13">
        <f>SUMIFS('ATL RAW'!$J:$J,'ATL RAW'!$I:$I,'ATL GA Inventory'!$B81,'ATL RAW'!$L:$L,'ATL GA Inventory'!GJ$3)+SUMIFS('ATL CR'!$J:$J,'ATL CR'!$I:$I,'ATL GA Inventory'!$B81,'ATL CR'!$L:$L,'ATL GA Inventory'!GJ$3)</f>
        <v>0</v>
      </c>
      <c r="GK81" s="13">
        <f>SUMIFS('ATL RAW'!$J:$J,'ATL RAW'!$I:$I,'ATL GA Inventory'!$B81,'ATL RAW'!$L:$L,'ATL GA Inventory'!GK$3)+SUMIFS('ATL CR'!$J:$J,'ATL CR'!$I:$I,'ATL GA Inventory'!$B81,'ATL CR'!$L:$L,'ATL GA Inventory'!GK$3)</f>
        <v>0</v>
      </c>
      <c r="GL81" s="13">
        <f>SUMIFS('ATL RAW'!$J:$J,'ATL RAW'!$I:$I,'ATL GA Inventory'!$B81,'ATL RAW'!$L:$L,'ATL GA Inventory'!GL$3)+SUMIFS('ATL CR'!$J:$J,'ATL CR'!$I:$I,'ATL GA Inventory'!$B81,'ATL CR'!$L:$L,'ATL GA Inventory'!GL$3)</f>
        <v>0</v>
      </c>
      <c r="GM81" s="13">
        <f>SUMIFS('ATL RAW'!$J:$J,'ATL RAW'!$I:$I,'ATL GA Inventory'!$B81,'ATL RAW'!$L:$L,'ATL GA Inventory'!GM$3)+SUMIFS('ATL CR'!$J:$J,'ATL CR'!$I:$I,'ATL GA Inventory'!$B81,'ATL CR'!$L:$L,'ATL GA Inventory'!GM$3)</f>
        <v>0</v>
      </c>
      <c r="GN81" s="13">
        <f>SUMIFS('ATL RAW'!$J:$J,'ATL RAW'!$I:$I,'ATL GA Inventory'!$B81,'ATL RAW'!$L:$L,'ATL GA Inventory'!GN$3)+SUMIFS('ATL CR'!$J:$J,'ATL CR'!$I:$I,'ATL GA Inventory'!$B81,'ATL CR'!$L:$L,'ATL GA Inventory'!GN$3)</f>
        <v>0</v>
      </c>
      <c r="GO81" s="13">
        <f>SUMIFS('ATL RAW'!$J:$J,'ATL RAW'!$I:$I,'ATL GA Inventory'!$B81,'ATL RAW'!$L:$L,'ATL GA Inventory'!GO$3)+SUMIFS('ATL CR'!$J:$J,'ATL CR'!$I:$I,'ATL GA Inventory'!$B81,'ATL CR'!$L:$L,'ATL GA Inventory'!GO$3)</f>
        <v>0</v>
      </c>
      <c r="GP81" s="13">
        <f>SUMIFS('ATL RAW'!$J:$J,'ATL RAW'!$I:$I,'ATL GA Inventory'!$B81,'ATL RAW'!$L:$L,'ATL GA Inventory'!GP$3)+SUMIFS('ATL CR'!$J:$J,'ATL CR'!$I:$I,'ATL GA Inventory'!$B81,'ATL CR'!$L:$L,'ATL GA Inventory'!GP$3)</f>
        <v>0</v>
      </c>
      <c r="GQ81" s="13">
        <f>SUMIFS('ATL RAW'!$J:$J,'ATL RAW'!$I:$I,'ATL GA Inventory'!$B81,'ATL RAW'!$L:$L,'ATL GA Inventory'!GQ$3)+SUMIFS('ATL CR'!$J:$J,'ATL CR'!$I:$I,'ATL GA Inventory'!$B81,'ATL CR'!$L:$L,'ATL GA Inventory'!GQ$3)</f>
        <v>0</v>
      </c>
      <c r="GR81" s="13">
        <f>SUMIFS('ATL RAW'!$J:$J,'ATL RAW'!$I:$I,'ATL GA Inventory'!$B81,'ATL RAW'!$L:$L,'ATL GA Inventory'!GR$3)+SUMIFS('ATL CR'!$J:$J,'ATL CR'!$I:$I,'ATL GA Inventory'!$B81,'ATL CR'!$L:$L,'ATL GA Inventory'!GR$3)</f>
        <v>0</v>
      </c>
      <c r="GS81" s="13">
        <f>SUMIFS('ATL RAW'!$J:$J,'ATL RAW'!$I:$I,'ATL GA Inventory'!$B81,'ATL RAW'!$L:$L,'ATL GA Inventory'!GS$3)+SUMIFS('ATL CR'!$J:$J,'ATL CR'!$I:$I,'ATL GA Inventory'!$B81,'ATL CR'!$L:$L,'ATL GA Inventory'!GS$3)</f>
        <v>0</v>
      </c>
      <c r="GT81" s="13">
        <f>SUMIFS('ATL RAW'!$J:$J,'ATL RAW'!$I:$I,'ATL GA Inventory'!$B81,'ATL RAW'!$L:$L,'ATL GA Inventory'!GT$3)+SUMIFS('ATL CR'!$J:$J,'ATL CR'!$I:$I,'ATL GA Inventory'!$B81,'ATL CR'!$L:$L,'ATL GA Inventory'!GT$3)</f>
        <v>0</v>
      </c>
      <c r="GU81" s="13">
        <f>SUMIFS('ATL RAW'!$J:$J,'ATL RAW'!$I:$I,'ATL GA Inventory'!$B81,'ATL RAW'!$L:$L,'ATL GA Inventory'!GU$3)+SUMIFS('ATL CR'!$J:$J,'ATL CR'!$I:$I,'ATL GA Inventory'!$B81,'ATL CR'!$L:$L,'ATL GA Inventory'!GU$3)</f>
        <v>0</v>
      </c>
      <c r="GV81" s="13">
        <f>SUMIFS('ATL RAW'!$J:$J,'ATL RAW'!$I:$I,'ATL GA Inventory'!$B81,'ATL RAW'!$L:$L,'ATL GA Inventory'!GV$3)+SUMIFS('ATL CR'!$J:$J,'ATL CR'!$I:$I,'ATL GA Inventory'!$B81,'ATL CR'!$L:$L,'ATL GA Inventory'!GV$3)</f>
        <v>0</v>
      </c>
      <c r="GW81" s="13">
        <f>SUMIFS('ATL RAW'!$J:$J,'ATL RAW'!$I:$I,'ATL GA Inventory'!$B81,'ATL RAW'!$L:$L,'ATL GA Inventory'!GW$3)+SUMIFS('ATL CR'!$J:$J,'ATL CR'!$I:$I,'ATL GA Inventory'!$B81,'ATL CR'!$L:$L,'ATL GA Inventory'!GW$3)</f>
        <v>0</v>
      </c>
      <c r="GX81" s="13">
        <f>SUMIFS('ATL RAW'!$J:$J,'ATL RAW'!$I:$I,'ATL GA Inventory'!$B81,'ATL RAW'!$L:$L,'ATL GA Inventory'!GX$3)+SUMIFS('ATL CR'!$J:$J,'ATL CR'!$I:$I,'ATL GA Inventory'!$B81,'ATL CR'!$L:$L,'ATL GA Inventory'!GX$3)</f>
        <v>0</v>
      </c>
      <c r="GY81" s="13">
        <f>SUMIFS('ATL RAW'!$J:$J,'ATL RAW'!$I:$I,'ATL GA Inventory'!$B81,'ATL RAW'!$L:$L,'ATL GA Inventory'!GY$3)+SUMIFS('ATL CR'!$J:$J,'ATL CR'!$I:$I,'ATL GA Inventory'!$B81,'ATL CR'!$L:$L,'ATL GA Inventory'!GY$3)</f>
        <v>0</v>
      </c>
    </row>
    <row r="82" spans="1:207">
      <c r="A82" s="15" t="s">
        <v>983</v>
      </c>
      <c r="B82" s="15">
        <f t="shared" si="12"/>
        <v>41102139</v>
      </c>
      <c r="C82" s="15" t="str">
        <f t="shared" si="12"/>
        <v>Q.PEAK DUO L G5.3 395</v>
      </c>
      <c r="D82" s="14">
        <f t="shared" si="12"/>
        <v>395</v>
      </c>
      <c r="E82" s="13">
        <f>SUMIFS('ATL RAW'!$J:$J,'ATL RAW'!$I:$I,'ATL GA Inventory'!$B82,'ATL RAW'!$L:$L,'ATL GA Inventory'!E$3)+SUMIFS('ATL CR'!$J:$J,'ATL CR'!$I:$I,'ATL GA Inventory'!$B82,'ATL CR'!$L:$L,'ATL GA Inventory'!E$3)</f>
        <v>0</v>
      </c>
      <c r="F82" s="13">
        <f>SUMIFS('ATL RAW'!$J:$J,'ATL RAW'!$I:$I,'ATL GA Inventory'!$B82,'ATL RAW'!$L:$L,'ATL GA Inventory'!F$3)+SUMIFS('ATL CR'!$J:$J,'ATL CR'!$I:$I,'ATL GA Inventory'!$B82,'ATL CR'!$L:$L,'ATL GA Inventory'!F$3)</f>
        <v>0</v>
      </c>
      <c r="G82" s="13">
        <f>SUMIFS('ATL RAW'!$J:$J,'ATL RAW'!$I:$I,'ATL GA Inventory'!$B82,'ATL RAW'!$L:$L,'ATL GA Inventory'!G$3)+SUMIFS('ATL CR'!$J:$J,'ATL CR'!$I:$I,'ATL GA Inventory'!$B82,'ATL CR'!$L:$L,'ATL GA Inventory'!G$3)</f>
        <v>0</v>
      </c>
      <c r="H82" s="13">
        <f>SUMIFS('ATL RAW'!$J:$J,'ATL RAW'!$I:$I,'ATL GA Inventory'!$B82,'ATL RAW'!$L:$L,'ATL GA Inventory'!H$3)+SUMIFS('ATL CR'!$J:$J,'ATL CR'!$I:$I,'ATL GA Inventory'!$B82,'ATL CR'!$L:$L,'ATL GA Inventory'!H$3)</f>
        <v>0</v>
      </c>
      <c r="I82" s="13">
        <f>SUMIFS('ATL RAW'!$J:$J,'ATL RAW'!$I:$I,'ATL GA Inventory'!$B82,'ATL RAW'!$L:$L,'ATL GA Inventory'!I$3)+SUMIFS('ATL CR'!$J:$J,'ATL CR'!$I:$I,'ATL GA Inventory'!$B82,'ATL CR'!$L:$L,'ATL GA Inventory'!I$3)</f>
        <v>0</v>
      </c>
      <c r="J82" s="13">
        <f>SUMIFS('ATL RAW'!$J:$J,'ATL RAW'!$I:$I,'ATL GA Inventory'!$B82,'ATL RAW'!$L:$L,'ATL GA Inventory'!J$3)+SUMIFS('ATL CR'!$J:$J,'ATL CR'!$I:$I,'ATL GA Inventory'!$B82,'ATL CR'!$L:$L,'ATL GA Inventory'!J$3)</f>
        <v>0</v>
      </c>
      <c r="K82" s="13">
        <f>SUMIFS('ATL RAW'!$J:$J,'ATL RAW'!$I:$I,'ATL GA Inventory'!$B82,'ATL RAW'!$L:$L,'ATL GA Inventory'!K$3)+SUMIFS('ATL CR'!$J:$J,'ATL CR'!$I:$I,'ATL GA Inventory'!$B82,'ATL CR'!$L:$L,'ATL GA Inventory'!K$3)</f>
        <v>0</v>
      </c>
      <c r="L82" s="13">
        <f>SUMIFS('ATL RAW'!$J:$J,'ATL RAW'!$I:$I,'ATL GA Inventory'!$B82,'ATL RAW'!$L:$L,'ATL GA Inventory'!L$3)+SUMIFS('ATL CR'!$J:$J,'ATL CR'!$I:$I,'ATL GA Inventory'!$B82,'ATL CR'!$L:$L,'ATL GA Inventory'!L$3)</f>
        <v>0</v>
      </c>
      <c r="M82" s="13">
        <f>SUMIFS('ATL RAW'!$J:$J,'ATL RAW'!$I:$I,'ATL GA Inventory'!$B82,'ATL RAW'!$L:$L,'ATL GA Inventory'!M$3)+SUMIFS('ATL CR'!$J:$J,'ATL CR'!$I:$I,'ATL GA Inventory'!$B82,'ATL CR'!$L:$L,'ATL GA Inventory'!M$3)</f>
        <v>0</v>
      </c>
      <c r="N82" s="13">
        <f>SUMIFS('ATL RAW'!$J:$J,'ATL RAW'!$I:$I,'ATL GA Inventory'!$B82,'ATL RAW'!$L:$L,'ATL GA Inventory'!N$3)+SUMIFS('ATL CR'!$J:$J,'ATL CR'!$I:$I,'ATL GA Inventory'!$B82,'ATL CR'!$L:$L,'ATL GA Inventory'!N$3)</f>
        <v>0</v>
      </c>
      <c r="O82" s="13">
        <f>SUMIFS('ATL RAW'!$J:$J,'ATL RAW'!$I:$I,'ATL GA Inventory'!$B82,'ATL RAW'!$L:$L,'ATL GA Inventory'!O$3)+SUMIFS('ATL CR'!$J:$J,'ATL CR'!$I:$I,'ATL GA Inventory'!$B82,'ATL CR'!$L:$L,'ATL GA Inventory'!O$3)</f>
        <v>0</v>
      </c>
      <c r="P82" s="13">
        <f>SUMIFS('ATL RAW'!$J:$J,'ATL RAW'!$I:$I,'ATL GA Inventory'!$B82,'ATL RAW'!$L:$L,'ATL GA Inventory'!P$3)+SUMIFS('ATL CR'!$J:$J,'ATL CR'!$I:$I,'ATL GA Inventory'!$B82,'ATL CR'!$L:$L,'ATL GA Inventory'!P$3)</f>
        <v>0</v>
      </c>
      <c r="Q82" s="13">
        <f>SUMIFS('ATL RAW'!$J:$J,'ATL RAW'!$I:$I,'ATL GA Inventory'!$B82,'ATL RAW'!$L:$L,'ATL GA Inventory'!Q$3)+SUMIFS('ATL CR'!$J:$J,'ATL CR'!$I:$I,'ATL GA Inventory'!$B82,'ATL CR'!$L:$L,'ATL GA Inventory'!Q$3)</f>
        <v>0</v>
      </c>
      <c r="R82" s="13">
        <f>SUMIFS('ATL RAW'!$J:$J,'ATL RAW'!$I:$I,'ATL GA Inventory'!$B82,'ATL RAW'!$L:$L,'ATL GA Inventory'!R$3)+SUMIFS('ATL CR'!$J:$J,'ATL CR'!$I:$I,'ATL GA Inventory'!$B82,'ATL CR'!$L:$L,'ATL GA Inventory'!R$3)</f>
        <v>0</v>
      </c>
      <c r="S82" s="13">
        <f>SUMIFS('ATL RAW'!$J:$J,'ATL RAW'!$I:$I,'ATL GA Inventory'!$B82,'ATL RAW'!$L:$L,'ATL GA Inventory'!S$3)+SUMIFS('ATL CR'!$J:$J,'ATL CR'!$I:$I,'ATL GA Inventory'!$B82,'ATL CR'!$L:$L,'ATL GA Inventory'!S$3)</f>
        <v>0</v>
      </c>
      <c r="T82" s="13">
        <f>SUMIFS('ATL RAW'!$J:$J,'ATL RAW'!$I:$I,'ATL GA Inventory'!$B82,'ATL RAW'!$L:$L,'ATL GA Inventory'!T$3)+SUMIFS('ATL CR'!$J:$J,'ATL CR'!$I:$I,'ATL GA Inventory'!$B82,'ATL CR'!$L:$L,'ATL GA Inventory'!T$3)</f>
        <v>0</v>
      </c>
      <c r="U82" s="13">
        <f>SUMIFS('ATL RAW'!$J:$J,'ATL RAW'!$I:$I,'ATL GA Inventory'!$B82,'ATL RAW'!$L:$L,'ATL GA Inventory'!U$3)+SUMIFS('ATL CR'!$J:$J,'ATL CR'!$I:$I,'ATL GA Inventory'!$B82,'ATL CR'!$L:$L,'ATL GA Inventory'!U$3)</f>
        <v>0</v>
      </c>
      <c r="V82" s="13">
        <f>SUMIFS('ATL RAW'!$J:$J,'ATL RAW'!$I:$I,'ATL GA Inventory'!$B82,'ATL RAW'!$L:$L,'ATL GA Inventory'!V$3)+SUMIFS('ATL CR'!$J:$J,'ATL CR'!$I:$I,'ATL GA Inventory'!$B82,'ATL CR'!$L:$L,'ATL GA Inventory'!V$3)</f>
        <v>0</v>
      </c>
      <c r="W82" s="13">
        <f>SUMIFS('ATL RAW'!$J:$J,'ATL RAW'!$I:$I,'ATL GA Inventory'!$B82,'ATL RAW'!$L:$L,'ATL GA Inventory'!W$3)+SUMIFS('ATL CR'!$J:$J,'ATL CR'!$I:$I,'ATL GA Inventory'!$B82,'ATL CR'!$L:$L,'ATL GA Inventory'!W$3)</f>
        <v>0</v>
      </c>
      <c r="X82" s="13">
        <f>SUMIFS('ATL RAW'!$J:$J,'ATL RAW'!$I:$I,'ATL GA Inventory'!$B82,'ATL RAW'!$L:$L,'ATL GA Inventory'!X$3)+SUMIFS('ATL CR'!$J:$J,'ATL CR'!$I:$I,'ATL GA Inventory'!$B82,'ATL CR'!$L:$L,'ATL GA Inventory'!X$3)</f>
        <v>0</v>
      </c>
      <c r="Y82" s="13">
        <f>SUMIFS('ATL RAW'!$J:$J,'ATL RAW'!$I:$I,'ATL GA Inventory'!$B82,'ATL RAW'!$L:$L,'ATL GA Inventory'!Y$3)+SUMIFS('ATL CR'!$J:$J,'ATL CR'!$I:$I,'ATL GA Inventory'!$B82,'ATL CR'!$L:$L,'ATL GA Inventory'!Y$3)</f>
        <v>0</v>
      </c>
      <c r="Z82" s="13">
        <f>SUMIFS('ATL RAW'!$J:$J,'ATL RAW'!$I:$I,'ATL GA Inventory'!$B82,'ATL RAW'!$L:$L,'ATL GA Inventory'!Z$3)+SUMIFS('ATL CR'!$J:$J,'ATL CR'!$I:$I,'ATL GA Inventory'!$B82,'ATL CR'!$L:$L,'ATL GA Inventory'!Z$3)</f>
        <v>0</v>
      </c>
      <c r="AA82" s="13">
        <f>SUMIFS('ATL RAW'!$J:$J,'ATL RAW'!$I:$I,'ATL GA Inventory'!$B82,'ATL RAW'!$L:$L,'ATL GA Inventory'!AA$3)+SUMIFS('ATL CR'!$J:$J,'ATL CR'!$I:$I,'ATL GA Inventory'!$B82,'ATL CR'!$L:$L,'ATL GA Inventory'!AA$3)</f>
        <v>0</v>
      </c>
      <c r="AB82" s="13">
        <f>SUMIFS('ATL RAW'!$J:$J,'ATL RAW'!$I:$I,'ATL GA Inventory'!$B82,'ATL RAW'!$L:$L,'ATL GA Inventory'!AB$3)+SUMIFS('ATL CR'!$J:$J,'ATL CR'!$I:$I,'ATL GA Inventory'!$B82,'ATL CR'!$L:$L,'ATL GA Inventory'!AB$3)</f>
        <v>0</v>
      </c>
      <c r="AC82" s="13">
        <f>SUMIFS('ATL RAW'!$J:$J,'ATL RAW'!$I:$I,'ATL GA Inventory'!$B82,'ATL RAW'!$L:$L,'ATL GA Inventory'!AC$3)+SUMIFS('ATL CR'!$J:$J,'ATL CR'!$I:$I,'ATL GA Inventory'!$B82,'ATL CR'!$L:$L,'ATL GA Inventory'!AC$3)</f>
        <v>0</v>
      </c>
      <c r="AD82" s="13">
        <f>SUMIFS('ATL RAW'!$J:$J,'ATL RAW'!$I:$I,'ATL GA Inventory'!$B82,'ATL RAW'!$L:$L,'ATL GA Inventory'!AD$3)+SUMIFS('ATL CR'!$J:$J,'ATL CR'!$I:$I,'ATL GA Inventory'!$B82,'ATL CR'!$L:$L,'ATL GA Inventory'!AD$3)</f>
        <v>0</v>
      </c>
      <c r="AE82" s="13">
        <f>SUMIFS('ATL RAW'!$J:$J,'ATL RAW'!$I:$I,'ATL GA Inventory'!$B82,'ATL RAW'!$L:$L,'ATL GA Inventory'!AE$3)+SUMIFS('ATL CR'!$J:$J,'ATL CR'!$I:$I,'ATL GA Inventory'!$B82,'ATL CR'!$L:$L,'ATL GA Inventory'!AE$3)</f>
        <v>0</v>
      </c>
      <c r="AF82" s="13">
        <f>SUMIFS('ATL RAW'!$J:$J,'ATL RAW'!$I:$I,'ATL GA Inventory'!$B82,'ATL RAW'!$L:$L,'ATL GA Inventory'!AF$3)+SUMIFS('ATL CR'!$J:$J,'ATL CR'!$I:$I,'ATL GA Inventory'!$B82,'ATL CR'!$L:$L,'ATL GA Inventory'!AF$3)</f>
        <v>0</v>
      </c>
      <c r="AG82" s="13">
        <f>SUMIFS('ATL RAW'!$J:$J,'ATL RAW'!$I:$I,'ATL GA Inventory'!$B82,'ATL RAW'!$L:$L,'ATL GA Inventory'!AG$3)+SUMIFS('ATL CR'!$J:$J,'ATL CR'!$I:$I,'ATL GA Inventory'!$B82,'ATL CR'!$L:$L,'ATL GA Inventory'!AG$3)</f>
        <v>0</v>
      </c>
      <c r="AH82" s="13">
        <f>SUMIFS('ATL RAW'!$J:$J,'ATL RAW'!$I:$I,'ATL GA Inventory'!$B82,'ATL RAW'!$L:$L,'ATL GA Inventory'!AH$3)+SUMIFS('ATL CR'!$J:$J,'ATL CR'!$I:$I,'ATL GA Inventory'!$B82,'ATL CR'!$L:$L,'ATL GA Inventory'!AH$3)</f>
        <v>0</v>
      </c>
      <c r="AI82" s="13">
        <f>SUMIFS('ATL RAW'!$J:$J,'ATL RAW'!$I:$I,'ATL GA Inventory'!$B82,'ATL RAW'!$L:$L,'ATL GA Inventory'!AI$3)+SUMIFS('ATL CR'!$J:$J,'ATL CR'!$I:$I,'ATL GA Inventory'!$B82,'ATL CR'!$L:$L,'ATL GA Inventory'!AI$3)</f>
        <v>0</v>
      </c>
      <c r="AJ82" s="13">
        <f>SUMIFS('ATL RAW'!$J:$J,'ATL RAW'!$I:$I,'ATL GA Inventory'!$B82,'ATL RAW'!$L:$L,'ATL GA Inventory'!AJ$3)+SUMIFS('ATL CR'!$J:$J,'ATL CR'!$I:$I,'ATL GA Inventory'!$B82,'ATL CR'!$L:$L,'ATL GA Inventory'!AJ$3)</f>
        <v>0</v>
      </c>
      <c r="AK82" s="13">
        <f>SUMIFS('ATL RAW'!$J:$J,'ATL RAW'!$I:$I,'ATL GA Inventory'!$B82,'ATL RAW'!$L:$L,'ATL GA Inventory'!AK$3)+SUMIFS('ATL CR'!$J:$J,'ATL CR'!$I:$I,'ATL GA Inventory'!$B82,'ATL CR'!$L:$L,'ATL GA Inventory'!AK$3)</f>
        <v>0</v>
      </c>
      <c r="AL82" s="13">
        <f>SUMIFS('ATL RAW'!$J:$J,'ATL RAW'!$I:$I,'ATL GA Inventory'!$B82,'ATL RAW'!$L:$L,'ATL GA Inventory'!AL$3)+SUMIFS('ATL CR'!$J:$J,'ATL CR'!$I:$I,'ATL GA Inventory'!$B82,'ATL CR'!$L:$L,'ATL GA Inventory'!AL$3)</f>
        <v>0</v>
      </c>
      <c r="AM82" s="13">
        <f>SUMIFS('ATL RAW'!$J:$J,'ATL RAW'!$I:$I,'ATL GA Inventory'!$B82,'ATL RAW'!$L:$L,'ATL GA Inventory'!AM$3)+SUMIFS('ATL CR'!$J:$J,'ATL CR'!$I:$I,'ATL GA Inventory'!$B82,'ATL CR'!$L:$L,'ATL GA Inventory'!AM$3)</f>
        <v>0</v>
      </c>
      <c r="AN82" s="13">
        <f>SUMIFS('ATL RAW'!$J:$J,'ATL RAW'!$I:$I,'ATL GA Inventory'!$B82,'ATL RAW'!$L:$L,'ATL GA Inventory'!AN$3)+SUMIFS('ATL CR'!$J:$J,'ATL CR'!$I:$I,'ATL GA Inventory'!$B82,'ATL CR'!$L:$L,'ATL GA Inventory'!AN$3)</f>
        <v>0</v>
      </c>
      <c r="AO82" s="13">
        <f>SUMIFS('ATL RAW'!$J:$J,'ATL RAW'!$I:$I,'ATL GA Inventory'!$B82,'ATL RAW'!$L:$L,'ATL GA Inventory'!AO$3)+SUMIFS('ATL CR'!$J:$J,'ATL CR'!$I:$I,'ATL GA Inventory'!$B82,'ATL CR'!$L:$L,'ATL GA Inventory'!AO$3)</f>
        <v>0</v>
      </c>
      <c r="AP82" s="13">
        <f>SUMIFS('ATL RAW'!$J:$J,'ATL RAW'!$I:$I,'ATL GA Inventory'!$B82,'ATL RAW'!$L:$L,'ATL GA Inventory'!AP$3)+SUMIFS('ATL CR'!$J:$J,'ATL CR'!$I:$I,'ATL GA Inventory'!$B82,'ATL CR'!$L:$L,'ATL GA Inventory'!AP$3)</f>
        <v>0</v>
      </c>
      <c r="AQ82" s="13">
        <f>SUMIFS('ATL RAW'!$J:$J,'ATL RAW'!$I:$I,'ATL GA Inventory'!$B82,'ATL RAW'!$L:$L,'ATL GA Inventory'!AQ$3)+SUMIFS('ATL CR'!$J:$J,'ATL CR'!$I:$I,'ATL GA Inventory'!$B82,'ATL CR'!$L:$L,'ATL GA Inventory'!AQ$3)</f>
        <v>0</v>
      </c>
      <c r="AR82" s="13">
        <f>SUMIFS('ATL RAW'!$J:$J,'ATL RAW'!$I:$I,'ATL GA Inventory'!$B82,'ATL RAW'!$L:$L,'ATL GA Inventory'!AR$3)+SUMIFS('ATL CR'!$J:$J,'ATL CR'!$I:$I,'ATL GA Inventory'!$B82,'ATL CR'!$L:$L,'ATL GA Inventory'!AR$3)</f>
        <v>0</v>
      </c>
      <c r="AS82" s="13">
        <f>SUMIFS('ATL RAW'!$J:$J,'ATL RAW'!$I:$I,'ATL GA Inventory'!$B82,'ATL RAW'!$L:$L,'ATL GA Inventory'!AS$3)+SUMIFS('ATL CR'!$J:$J,'ATL CR'!$I:$I,'ATL GA Inventory'!$B82,'ATL CR'!$L:$L,'ATL GA Inventory'!AS$3)</f>
        <v>0</v>
      </c>
      <c r="AT82" s="13">
        <f>SUMIFS('ATL RAW'!$J:$J,'ATL RAW'!$I:$I,'ATL GA Inventory'!$B82,'ATL RAW'!$L:$L,'ATL GA Inventory'!AT$3)+SUMIFS('ATL CR'!$J:$J,'ATL CR'!$I:$I,'ATL GA Inventory'!$B82,'ATL CR'!$L:$L,'ATL GA Inventory'!AT$3)</f>
        <v>0</v>
      </c>
      <c r="AU82" s="13">
        <f>SUMIFS('ATL RAW'!$J:$J,'ATL RAW'!$I:$I,'ATL GA Inventory'!$B82,'ATL RAW'!$L:$L,'ATL GA Inventory'!AU$3)+SUMIFS('ATL CR'!$J:$J,'ATL CR'!$I:$I,'ATL GA Inventory'!$B82,'ATL CR'!$L:$L,'ATL GA Inventory'!AU$3)</f>
        <v>0</v>
      </c>
      <c r="AV82" s="13">
        <f>SUMIFS('ATL RAW'!$J:$J,'ATL RAW'!$I:$I,'ATL GA Inventory'!$B82,'ATL RAW'!$L:$L,'ATL GA Inventory'!AV$3)+SUMIFS('ATL CR'!$J:$J,'ATL CR'!$I:$I,'ATL GA Inventory'!$B82,'ATL CR'!$L:$L,'ATL GA Inventory'!AV$3)</f>
        <v>0</v>
      </c>
      <c r="AW82" s="13">
        <f>SUMIFS('ATL RAW'!$J:$J,'ATL RAW'!$I:$I,'ATL GA Inventory'!$B82,'ATL RAW'!$L:$L,'ATL GA Inventory'!AW$3)+SUMIFS('ATL CR'!$J:$J,'ATL CR'!$I:$I,'ATL GA Inventory'!$B82,'ATL CR'!$L:$L,'ATL GA Inventory'!AW$3)</f>
        <v>0</v>
      </c>
      <c r="AX82" s="13">
        <f>SUMIFS('ATL RAW'!$J:$J,'ATL RAW'!$I:$I,'ATL GA Inventory'!$B82,'ATL RAW'!$L:$L,'ATL GA Inventory'!AX$3)+SUMIFS('ATL CR'!$J:$J,'ATL CR'!$I:$I,'ATL GA Inventory'!$B82,'ATL CR'!$L:$L,'ATL GA Inventory'!AX$3)</f>
        <v>0</v>
      </c>
      <c r="AY82" s="13">
        <f>SUMIFS('ATL RAW'!$J:$J,'ATL RAW'!$I:$I,'ATL GA Inventory'!$B82,'ATL RAW'!$L:$L,'ATL GA Inventory'!AY$3)+SUMIFS('ATL CR'!$J:$J,'ATL CR'!$I:$I,'ATL GA Inventory'!$B82,'ATL CR'!$L:$L,'ATL GA Inventory'!AY$3)</f>
        <v>0</v>
      </c>
      <c r="AZ82" s="13">
        <f>SUMIFS('ATL RAW'!$J:$J,'ATL RAW'!$I:$I,'ATL GA Inventory'!$B82,'ATL RAW'!$L:$L,'ATL GA Inventory'!AZ$3)+SUMIFS('ATL CR'!$J:$J,'ATL CR'!$I:$I,'ATL GA Inventory'!$B82,'ATL CR'!$L:$L,'ATL GA Inventory'!AZ$3)</f>
        <v>0</v>
      </c>
      <c r="BA82" s="13">
        <f>SUMIFS('ATL RAW'!$J:$J,'ATL RAW'!$I:$I,'ATL GA Inventory'!$B82,'ATL RAW'!$L:$L,'ATL GA Inventory'!BA$3)+SUMIFS('ATL CR'!$J:$J,'ATL CR'!$I:$I,'ATL GA Inventory'!$B82,'ATL CR'!$L:$L,'ATL GA Inventory'!BA$3)</f>
        <v>0</v>
      </c>
      <c r="BB82" s="13">
        <f>SUMIFS('ATL RAW'!$J:$J,'ATL RAW'!$I:$I,'ATL GA Inventory'!$B82,'ATL RAW'!$L:$L,'ATL GA Inventory'!BB$3)+SUMIFS('ATL CR'!$J:$J,'ATL CR'!$I:$I,'ATL GA Inventory'!$B82,'ATL CR'!$L:$L,'ATL GA Inventory'!BB$3)</f>
        <v>0</v>
      </c>
      <c r="BC82" s="13">
        <f>SUMIFS('ATL RAW'!$J:$J,'ATL RAW'!$I:$I,'ATL GA Inventory'!$B82,'ATL RAW'!$L:$L,'ATL GA Inventory'!BC$3)+SUMIFS('ATL CR'!$J:$J,'ATL CR'!$I:$I,'ATL GA Inventory'!$B82,'ATL CR'!$L:$L,'ATL GA Inventory'!BC$3)</f>
        <v>0</v>
      </c>
      <c r="BD82" s="13">
        <f>SUMIFS('ATL RAW'!$J:$J,'ATL RAW'!$I:$I,'ATL GA Inventory'!$B82,'ATL RAW'!$L:$L,'ATL GA Inventory'!BD$3)+SUMIFS('ATL CR'!$J:$J,'ATL CR'!$I:$I,'ATL GA Inventory'!$B82,'ATL CR'!$L:$L,'ATL GA Inventory'!BD$3)</f>
        <v>0</v>
      </c>
      <c r="BE82" s="13">
        <f>SUMIFS('ATL RAW'!$J:$J,'ATL RAW'!$I:$I,'ATL GA Inventory'!$B82,'ATL RAW'!$L:$L,'ATL GA Inventory'!BE$3)+SUMIFS('ATL CR'!$J:$J,'ATL CR'!$I:$I,'ATL GA Inventory'!$B82,'ATL CR'!$L:$L,'ATL GA Inventory'!BE$3)</f>
        <v>0</v>
      </c>
      <c r="BF82" s="13">
        <f>SUMIFS('ATL RAW'!$J:$J,'ATL RAW'!$I:$I,'ATL GA Inventory'!$B82,'ATL RAW'!$L:$L,'ATL GA Inventory'!BF$3)+SUMIFS('ATL CR'!$J:$J,'ATL CR'!$I:$I,'ATL GA Inventory'!$B82,'ATL CR'!$L:$L,'ATL GA Inventory'!BF$3)</f>
        <v>0</v>
      </c>
      <c r="BG82" s="13">
        <f>SUMIFS('ATL RAW'!$J:$J,'ATL RAW'!$I:$I,'ATL GA Inventory'!$B82,'ATL RAW'!$L:$L,'ATL GA Inventory'!BG$3)+SUMIFS('ATL CR'!$J:$J,'ATL CR'!$I:$I,'ATL GA Inventory'!$B82,'ATL CR'!$L:$L,'ATL GA Inventory'!BG$3)</f>
        <v>0</v>
      </c>
      <c r="BH82" s="13">
        <f>SUMIFS('ATL RAW'!$J:$J,'ATL RAW'!$I:$I,'ATL GA Inventory'!$B82,'ATL RAW'!$L:$L,'ATL GA Inventory'!BH$3)+SUMIFS('ATL CR'!$J:$J,'ATL CR'!$I:$I,'ATL GA Inventory'!$B82,'ATL CR'!$L:$L,'ATL GA Inventory'!BH$3)</f>
        <v>0</v>
      </c>
      <c r="BI82" s="13">
        <f>SUMIFS('ATL RAW'!$J:$J,'ATL RAW'!$I:$I,'ATL GA Inventory'!$B82,'ATL RAW'!$L:$L,'ATL GA Inventory'!BI$3)+SUMIFS('ATL CR'!$J:$J,'ATL CR'!$I:$I,'ATL GA Inventory'!$B82,'ATL CR'!$L:$L,'ATL GA Inventory'!BI$3)</f>
        <v>0</v>
      </c>
      <c r="BJ82" s="13">
        <f>SUMIFS('ATL RAW'!$J:$J,'ATL RAW'!$I:$I,'ATL GA Inventory'!$B82,'ATL RAW'!$L:$L,'ATL GA Inventory'!BJ$3)+SUMIFS('ATL CR'!$J:$J,'ATL CR'!$I:$I,'ATL GA Inventory'!$B82,'ATL CR'!$L:$L,'ATL GA Inventory'!BJ$3)</f>
        <v>0</v>
      </c>
      <c r="BK82" s="13">
        <f>SUMIFS('ATL RAW'!$J:$J,'ATL RAW'!$I:$I,'ATL GA Inventory'!$B82,'ATL RAW'!$L:$L,'ATL GA Inventory'!BK$3)+SUMIFS('ATL CR'!$J:$J,'ATL CR'!$I:$I,'ATL GA Inventory'!$B82,'ATL CR'!$L:$L,'ATL GA Inventory'!BK$3)</f>
        <v>0</v>
      </c>
      <c r="BL82" s="13">
        <f>SUMIFS('ATL RAW'!$J:$J,'ATL RAW'!$I:$I,'ATL GA Inventory'!$B82,'ATL RAW'!$L:$L,'ATL GA Inventory'!BL$3)+SUMIFS('ATL CR'!$J:$J,'ATL CR'!$I:$I,'ATL GA Inventory'!$B82,'ATL CR'!$L:$L,'ATL GA Inventory'!BL$3)</f>
        <v>0</v>
      </c>
      <c r="BM82" s="13">
        <f>SUMIFS('ATL RAW'!$J:$J,'ATL RAW'!$I:$I,'ATL GA Inventory'!$B82,'ATL RAW'!$L:$L,'ATL GA Inventory'!BM$3)+SUMIFS('ATL CR'!$J:$J,'ATL CR'!$I:$I,'ATL GA Inventory'!$B82,'ATL CR'!$L:$L,'ATL GA Inventory'!BM$3)</f>
        <v>0</v>
      </c>
      <c r="BN82" s="13">
        <f>SUMIFS('ATL RAW'!$J:$J,'ATL RAW'!$I:$I,'ATL GA Inventory'!$B82,'ATL RAW'!$L:$L,'ATL GA Inventory'!BN$3)+SUMIFS('ATL CR'!$J:$J,'ATL CR'!$I:$I,'ATL GA Inventory'!$B82,'ATL CR'!$L:$L,'ATL GA Inventory'!BN$3)</f>
        <v>0</v>
      </c>
      <c r="BO82" s="13">
        <f>SUMIFS('ATL RAW'!$J:$J,'ATL RAW'!$I:$I,'ATL GA Inventory'!$B82,'ATL RAW'!$L:$L,'ATL GA Inventory'!BO$3)+SUMIFS('ATL CR'!$J:$J,'ATL CR'!$I:$I,'ATL GA Inventory'!$B82,'ATL CR'!$L:$L,'ATL GA Inventory'!BO$3)</f>
        <v>0</v>
      </c>
      <c r="BP82" s="13">
        <f>SUMIFS('ATL RAW'!$J:$J,'ATL RAW'!$I:$I,'ATL GA Inventory'!$B82,'ATL RAW'!$L:$L,'ATL GA Inventory'!BP$3)+SUMIFS('ATL CR'!$J:$J,'ATL CR'!$I:$I,'ATL GA Inventory'!$B82,'ATL CR'!$L:$L,'ATL GA Inventory'!BP$3)</f>
        <v>0</v>
      </c>
      <c r="BQ82" s="13">
        <f>SUMIFS('ATL RAW'!$J:$J,'ATL RAW'!$I:$I,'ATL GA Inventory'!$B82,'ATL RAW'!$L:$L,'ATL GA Inventory'!BQ$3)+SUMIFS('ATL CR'!$J:$J,'ATL CR'!$I:$I,'ATL GA Inventory'!$B82,'ATL CR'!$L:$L,'ATL GA Inventory'!BQ$3)</f>
        <v>0</v>
      </c>
      <c r="BR82" s="13">
        <f>SUMIFS('ATL RAW'!$J:$J,'ATL RAW'!$I:$I,'ATL GA Inventory'!$B82,'ATL RAW'!$L:$L,'ATL GA Inventory'!BR$3)+SUMIFS('ATL CR'!$J:$J,'ATL CR'!$I:$I,'ATL GA Inventory'!$B82,'ATL CR'!$L:$L,'ATL GA Inventory'!BR$3)</f>
        <v>0</v>
      </c>
      <c r="BS82" s="13">
        <f>SUMIFS('ATL RAW'!$J:$J,'ATL RAW'!$I:$I,'ATL GA Inventory'!$B82,'ATL RAW'!$L:$L,'ATL GA Inventory'!BS$3)+SUMIFS('ATL CR'!$J:$J,'ATL CR'!$I:$I,'ATL GA Inventory'!$B82,'ATL CR'!$L:$L,'ATL GA Inventory'!BS$3)</f>
        <v>0</v>
      </c>
      <c r="BT82" s="13">
        <f>SUMIFS('ATL RAW'!$J:$J,'ATL RAW'!$I:$I,'ATL GA Inventory'!$B82,'ATL RAW'!$L:$L,'ATL GA Inventory'!BT$3)+SUMIFS('ATL CR'!$J:$J,'ATL CR'!$I:$I,'ATL GA Inventory'!$B82,'ATL CR'!$L:$L,'ATL GA Inventory'!BT$3)</f>
        <v>0</v>
      </c>
      <c r="BU82" s="13">
        <f>SUMIFS('ATL RAW'!$J:$J,'ATL RAW'!$I:$I,'ATL GA Inventory'!$B82,'ATL RAW'!$L:$L,'ATL GA Inventory'!BU$3)+SUMIFS('ATL CR'!$J:$J,'ATL CR'!$I:$I,'ATL GA Inventory'!$B82,'ATL CR'!$L:$L,'ATL GA Inventory'!BU$3)</f>
        <v>0</v>
      </c>
      <c r="BV82" s="13">
        <f>SUMIFS('ATL RAW'!$J:$J,'ATL RAW'!$I:$I,'ATL GA Inventory'!$B82,'ATL RAW'!$L:$L,'ATL GA Inventory'!BV$3)+SUMIFS('ATL CR'!$J:$J,'ATL CR'!$I:$I,'ATL GA Inventory'!$B82,'ATL CR'!$L:$L,'ATL GA Inventory'!BV$3)</f>
        <v>0</v>
      </c>
      <c r="BW82" s="13">
        <f>SUMIFS('ATL RAW'!$J:$J,'ATL RAW'!$I:$I,'ATL GA Inventory'!$B82,'ATL RAW'!$L:$L,'ATL GA Inventory'!BW$3)+SUMIFS('ATL CR'!$J:$J,'ATL CR'!$I:$I,'ATL GA Inventory'!$B82,'ATL CR'!$L:$L,'ATL GA Inventory'!BW$3)</f>
        <v>0</v>
      </c>
      <c r="BX82" s="13">
        <f>SUMIFS('ATL RAW'!$J:$J,'ATL RAW'!$I:$I,'ATL GA Inventory'!$B82,'ATL RAW'!$L:$L,'ATL GA Inventory'!BX$3)+SUMIFS('ATL CR'!$J:$J,'ATL CR'!$I:$I,'ATL GA Inventory'!$B82,'ATL CR'!$L:$L,'ATL GA Inventory'!BX$3)</f>
        <v>0</v>
      </c>
      <c r="BY82" s="13">
        <f>SUMIFS('ATL RAW'!$J:$J,'ATL RAW'!$I:$I,'ATL GA Inventory'!$B82,'ATL RAW'!$L:$L,'ATL GA Inventory'!BY$3)+SUMIFS('ATL CR'!$J:$J,'ATL CR'!$I:$I,'ATL GA Inventory'!$B82,'ATL CR'!$L:$L,'ATL GA Inventory'!BY$3)</f>
        <v>0</v>
      </c>
      <c r="BZ82" s="13">
        <f>SUMIFS('ATL RAW'!$J:$J,'ATL RAW'!$I:$I,'ATL GA Inventory'!$B82,'ATL RAW'!$L:$L,'ATL GA Inventory'!BZ$3)+SUMIFS('ATL CR'!$J:$J,'ATL CR'!$I:$I,'ATL GA Inventory'!$B82,'ATL CR'!$L:$L,'ATL GA Inventory'!BZ$3)</f>
        <v>0</v>
      </c>
      <c r="CA82" s="13">
        <f>SUMIFS('ATL RAW'!$J:$J,'ATL RAW'!$I:$I,'ATL GA Inventory'!$B82,'ATL RAW'!$L:$L,'ATL GA Inventory'!CA$3)+SUMIFS('ATL CR'!$J:$J,'ATL CR'!$I:$I,'ATL GA Inventory'!$B82,'ATL CR'!$L:$L,'ATL GA Inventory'!CA$3)</f>
        <v>0</v>
      </c>
      <c r="CB82" s="13">
        <f>SUMIFS('ATL RAW'!$J:$J,'ATL RAW'!$I:$I,'ATL GA Inventory'!$B82,'ATL RAW'!$L:$L,'ATL GA Inventory'!CB$3)+SUMIFS('ATL CR'!$J:$J,'ATL CR'!$I:$I,'ATL GA Inventory'!$B82,'ATL CR'!$L:$L,'ATL GA Inventory'!CB$3)</f>
        <v>0</v>
      </c>
      <c r="CC82" s="13">
        <f>SUMIFS('ATL RAW'!$J:$J,'ATL RAW'!$I:$I,'ATL GA Inventory'!$B82,'ATL RAW'!$L:$L,'ATL GA Inventory'!CC$3)+SUMIFS('ATL CR'!$J:$J,'ATL CR'!$I:$I,'ATL GA Inventory'!$B82,'ATL CR'!$L:$L,'ATL GA Inventory'!CC$3)</f>
        <v>0</v>
      </c>
      <c r="CD82" s="13">
        <f>SUMIFS('ATL RAW'!$J:$J,'ATL RAW'!$I:$I,'ATL GA Inventory'!$B82,'ATL RAW'!$L:$L,'ATL GA Inventory'!CD$3)+SUMIFS('ATL CR'!$J:$J,'ATL CR'!$I:$I,'ATL GA Inventory'!$B82,'ATL CR'!$L:$L,'ATL GA Inventory'!CD$3)</f>
        <v>0</v>
      </c>
      <c r="CE82" s="13">
        <f>SUMIFS('ATL RAW'!$J:$J,'ATL RAW'!$I:$I,'ATL GA Inventory'!$B82,'ATL RAW'!$L:$L,'ATL GA Inventory'!CE$3)+SUMIFS('ATL CR'!$J:$J,'ATL CR'!$I:$I,'ATL GA Inventory'!$B82,'ATL CR'!$L:$L,'ATL GA Inventory'!CE$3)</f>
        <v>0</v>
      </c>
      <c r="CF82" s="13">
        <f>SUMIFS('ATL RAW'!$J:$J,'ATL RAW'!$I:$I,'ATL GA Inventory'!$B82,'ATL RAW'!$L:$L,'ATL GA Inventory'!CF$3)+SUMIFS('ATL CR'!$J:$J,'ATL CR'!$I:$I,'ATL GA Inventory'!$B82,'ATL CR'!$L:$L,'ATL GA Inventory'!CF$3)</f>
        <v>0</v>
      </c>
      <c r="CG82" s="13">
        <f>SUMIFS('ATL RAW'!$J:$J,'ATL RAW'!$I:$I,'ATL GA Inventory'!$B82,'ATL RAW'!$L:$L,'ATL GA Inventory'!CG$3)+SUMIFS('ATL CR'!$J:$J,'ATL CR'!$I:$I,'ATL GA Inventory'!$B82,'ATL CR'!$L:$L,'ATL GA Inventory'!CG$3)</f>
        <v>0</v>
      </c>
      <c r="CH82" s="13">
        <f>SUMIFS('ATL RAW'!$J:$J,'ATL RAW'!$I:$I,'ATL GA Inventory'!$B82,'ATL RAW'!$L:$L,'ATL GA Inventory'!CH$3)+SUMIFS('ATL CR'!$J:$J,'ATL CR'!$I:$I,'ATL GA Inventory'!$B82,'ATL CR'!$L:$L,'ATL GA Inventory'!CH$3)</f>
        <v>0</v>
      </c>
      <c r="CI82" s="13">
        <f>SUMIFS('ATL RAW'!$J:$J,'ATL RAW'!$I:$I,'ATL GA Inventory'!$B82,'ATL RAW'!$L:$L,'ATL GA Inventory'!CI$3)+SUMIFS('ATL CR'!$J:$J,'ATL CR'!$I:$I,'ATL GA Inventory'!$B82,'ATL CR'!$L:$L,'ATL GA Inventory'!CI$3)</f>
        <v>0</v>
      </c>
      <c r="CJ82" s="13">
        <f>SUMIFS('ATL RAW'!$J:$J,'ATL RAW'!$I:$I,'ATL GA Inventory'!$B82,'ATL RAW'!$L:$L,'ATL GA Inventory'!CJ$3)+SUMIFS('ATL CR'!$J:$J,'ATL CR'!$I:$I,'ATL GA Inventory'!$B82,'ATL CR'!$L:$L,'ATL GA Inventory'!CJ$3)</f>
        <v>0</v>
      </c>
      <c r="CK82" s="13">
        <f>SUMIFS('ATL RAW'!$J:$J,'ATL RAW'!$I:$I,'ATL GA Inventory'!$B82,'ATL RAW'!$L:$L,'ATL GA Inventory'!CK$3)+SUMIFS('ATL CR'!$J:$J,'ATL CR'!$I:$I,'ATL GA Inventory'!$B82,'ATL CR'!$L:$L,'ATL GA Inventory'!CK$3)</f>
        <v>0</v>
      </c>
      <c r="CL82" s="13">
        <f>SUMIFS('ATL RAW'!$J:$J,'ATL RAW'!$I:$I,'ATL GA Inventory'!$B82,'ATL RAW'!$L:$L,'ATL GA Inventory'!CL$3)+SUMIFS('ATL CR'!$J:$J,'ATL CR'!$I:$I,'ATL GA Inventory'!$B82,'ATL CR'!$L:$L,'ATL GA Inventory'!CL$3)</f>
        <v>0</v>
      </c>
      <c r="CM82" s="13">
        <f>SUMIFS('ATL RAW'!$J:$J,'ATL RAW'!$I:$I,'ATL GA Inventory'!$B82,'ATL RAW'!$L:$L,'ATL GA Inventory'!CM$3)+SUMIFS('ATL CR'!$J:$J,'ATL CR'!$I:$I,'ATL GA Inventory'!$B82,'ATL CR'!$L:$L,'ATL GA Inventory'!CM$3)</f>
        <v>0</v>
      </c>
      <c r="CN82" s="13">
        <f>SUMIFS('ATL RAW'!$J:$J,'ATL RAW'!$I:$I,'ATL GA Inventory'!$B82,'ATL RAW'!$L:$L,'ATL GA Inventory'!CN$3)+SUMIFS('ATL CR'!$J:$J,'ATL CR'!$I:$I,'ATL GA Inventory'!$B82,'ATL CR'!$L:$L,'ATL GA Inventory'!CN$3)</f>
        <v>0</v>
      </c>
      <c r="CO82" s="13">
        <f>SUMIFS('ATL RAW'!$J:$J,'ATL RAW'!$I:$I,'ATL GA Inventory'!$B82,'ATL RAW'!$L:$L,'ATL GA Inventory'!CO$3)+SUMIFS('ATL CR'!$J:$J,'ATL CR'!$I:$I,'ATL GA Inventory'!$B82,'ATL CR'!$L:$L,'ATL GA Inventory'!CO$3)</f>
        <v>0</v>
      </c>
      <c r="CP82" s="13">
        <f>SUMIFS('ATL RAW'!$J:$J,'ATL RAW'!$I:$I,'ATL GA Inventory'!$B82,'ATL RAW'!$L:$L,'ATL GA Inventory'!CP$3)+SUMIFS('ATL CR'!$J:$J,'ATL CR'!$I:$I,'ATL GA Inventory'!$B82,'ATL CR'!$L:$L,'ATL GA Inventory'!CP$3)</f>
        <v>0</v>
      </c>
      <c r="CQ82" s="13">
        <f>SUMIFS('ATL RAW'!$J:$J,'ATL RAW'!$I:$I,'ATL GA Inventory'!$B82,'ATL RAW'!$L:$L,'ATL GA Inventory'!CQ$3)+SUMIFS('ATL CR'!$J:$J,'ATL CR'!$I:$I,'ATL GA Inventory'!$B82,'ATL CR'!$L:$L,'ATL GA Inventory'!CQ$3)</f>
        <v>0</v>
      </c>
      <c r="CR82" s="13">
        <f>SUMIFS('ATL RAW'!$J:$J,'ATL RAW'!$I:$I,'ATL GA Inventory'!$B82,'ATL RAW'!$L:$L,'ATL GA Inventory'!CR$3)+SUMIFS('ATL CR'!$J:$J,'ATL CR'!$I:$I,'ATL GA Inventory'!$B82,'ATL CR'!$L:$L,'ATL GA Inventory'!CR$3)</f>
        <v>0</v>
      </c>
      <c r="CS82" s="13">
        <f>SUMIFS('ATL RAW'!$J:$J,'ATL RAW'!$I:$I,'ATL GA Inventory'!$B82,'ATL RAW'!$L:$L,'ATL GA Inventory'!CS$3)+SUMIFS('ATL CR'!$J:$J,'ATL CR'!$I:$I,'ATL GA Inventory'!$B82,'ATL CR'!$L:$L,'ATL GA Inventory'!CS$3)</f>
        <v>0</v>
      </c>
      <c r="CT82" s="13">
        <f>SUMIFS('ATL RAW'!$J:$J,'ATL RAW'!$I:$I,'ATL GA Inventory'!$B82,'ATL RAW'!$L:$L,'ATL GA Inventory'!CT$3)+SUMIFS('ATL CR'!$J:$J,'ATL CR'!$I:$I,'ATL GA Inventory'!$B82,'ATL CR'!$L:$L,'ATL GA Inventory'!CT$3)</f>
        <v>0</v>
      </c>
      <c r="CU82" s="13">
        <f>SUMIFS('ATL RAW'!$J:$J,'ATL RAW'!$I:$I,'ATL GA Inventory'!$B82,'ATL RAW'!$L:$L,'ATL GA Inventory'!CU$3)+SUMIFS('ATL CR'!$J:$J,'ATL CR'!$I:$I,'ATL GA Inventory'!$B82,'ATL CR'!$L:$L,'ATL GA Inventory'!CU$3)</f>
        <v>0</v>
      </c>
      <c r="CV82" s="13">
        <f>SUMIFS('ATL RAW'!$J:$J,'ATL RAW'!$I:$I,'ATL GA Inventory'!$B82,'ATL RAW'!$L:$L,'ATL GA Inventory'!CV$3)+SUMIFS('ATL CR'!$J:$J,'ATL CR'!$I:$I,'ATL GA Inventory'!$B82,'ATL CR'!$L:$L,'ATL GA Inventory'!CV$3)</f>
        <v>0</v>
      </c>
      <c r="CW82" s="13">
        <f>SUMIFS('ATL RAW'!$J:$J,'ATL RAW'!$I:$I,'ATL GA Inventory'!$B82,'ATL RAW'!$L:$L,'ATL GA Inventory'!CW$3)+SUMIFS('ATL CR'!$J:$J,'ATL CR'!$I:$I,'ATL GA Inventory'!$B82,'ATL CR'!$L:$L,'ATL GA Inventory'!CW$3)</f>
        <v>0</v>
      </c>
      <c r="CX82" s="13">
        <f>SUMIFS('ATL RAW'!$J:$J,'ATL RAW'!$I:$I,'ATL GA Inventory'!$B82,'ATL RAW'!$L:$L,'ATL GA Inventory'!CX$3)+SUMIFS('ATL CR'!$J:$J,'ATL CR'!$I:$I,'ATL GA Inventory'!$B82,'ATL CR'!$L:$L,'ATL GA Inventory'!CX$3)</f>
        <v>0</v>
      </c>
      <c r="CY82" s="13">
        <f>SUMIFS('ATL RAW'!$J:$J,'ATL RAW'!$I:$I,'ATL GA Inventory'!$B82,'ATL RAW'!$L:$L,'ATL GA Inventory'!CY$3)+SUMIFS('ATL CR'!$J:$J,'ATL CR'!$I:$I,'ATL GA Inventory'!$B82,'ATL CR'!$L:$L,'ATL GA Inventory'!CY$3)</f>
        <v>0</v>
      </c>
      <c r="CZ82" s="13">
        <f>SUMIFS('ATL RAW'!$J:$J,'ATL RAW'!$I:$I,'ATL GA Inventory'!$B82,'ATL RAW'!$L:$L,'ATL GA Inventory'!CZ$3)+SUMIFS('ATL CR'!$J:$J,'ATL CR'!$I:$I,'ATL GA Inventory'!$B82,'ATL CR'!$L:$L,'ATL GA Inventory'!CZ$3)</f>
        <v>0</v>
      </c>
      <c r="DA82" s="13">
        <f>SUMIFS('ATL RAW'!$J:$J,'ATL RAW'!$I:$I,'ATL GA Inventory'!$B82,'ATL RAW'!$L:$L,'ATL GA Inventory'!DA$3)+SUMIFS('ATL CR'!$J:$J,'ATL CR'!$I:$I,'ATL GA Inventory'!$B82,'ATL CR'!$L:$L,'ATL GA Inventory'!DA$3)</f>
        <v>0</v>
      </c>
      <c r="DB82" s="13">
        <f>SUMIFS('ATL RAW'!$J:$J,'ATL RAW'!$I:$I,'ATL GA Inventory'!$B82,'ATL RAW'!$L:$L,'ATL GA Inventory'!DB$3)+SUMIFS('ATL CR'!$J:$J,'ATL CR'!$I:$I,'ATL GA Inventory'!$B82,'ATL CR'!$L:$L,'ATL GA Inventory'!DB$3)</f>
        <v>0</v>
      </c>
      <c r="DC82" s="13">
        <f>SUMIFS('ATL RAW'!$J:$J,'ATL RAW'!$I:$I,'ATL GA Inventory'!$B82,'ATL RAW'!$L:$L,'ATL GA Inventory'!DC$3)+SUMIFS('ATL CR'!$J:$J,'ATL CR'!$I:$I,'ATL GA Inventory'!$B82,'ATL CR'!$L:$L,'ATL GA Inventory'!DC$3)</f>
        <v>0</v>
      </c>
      <c r="DD82" s="13">
        <f>SUMIFS('ATL RAW'!$J:$J,'ATL RAW'!$I:$I,'ATL GA Inventory'!$B82,'ATL RAW'!$L:$L,'ATL GA Inventory'!DD$3)+SUMIFS('ATL CR'!$J:$J,'ATL CR'!$I:$I,'ATL GA Inventory'!$B82,'ATL CR'!$L:$L,'ATL GA Inventory'!DD$3)</f>
        <v>0</v>
      </c>
      <c r="DE82" s="13">
        <f>SUMIFS('ATL RAW'!$J:$J,'ATL RAW'!$I:$I,'ATL GA Inventory'!$B82,'ATL RAW'!$L:$L,'ATL GA Inventory'!DE$3)+SUMIFS('ATL CR'!$J:$J,'ATL CR'!$I:$I,'ATL GA Inventory'!$B82,'ATL CR'!$L:$L,'ATL GA Inventory'!DE$3)</f>
        <v>0</v>
      </c>
      <c r="DF82" s="13">
        <f>SUMIFS('ATL RAW'!$J:$J,'ATL RAW'!$I:$I,'ATL GA Inventory'!$B82,'ATL RAW'!$L:$L,'ATL GA Inventory'!DF$3)+SUMIFS('ATL CR'!$J:$J,'ATL CR'!$I:$I,'ATL GA Inventory'!$B82,'ATL CR'!$L:$L,'ATL GA Inventory'!DF$3)</f>
        <v>0</v>
      </c>
      <c r="DG82" s="13">
        <f>SUMIFS('ATL RAW'!$J:$J,'ATL RAW'!$I:$I,'ATL GA Inventory'!$B82,'ATL RAW'!$L:$L,'ATL GA Inventory'!DG$3)+SUMIFS('ATL CR'!$J:$J,'ATL CR'!$I:$I,'ATL GA Inventory'!$B82,'ATL CR'!$L:$L,'ATL GA Inventory'!DG$3)</f>
        <v>0</v>
      </c>
      <c r="DH82" s="13">
        <f>SUMIFS('ATL RAW'!$J:$J,'ATL RAW'!$I:$I,'ATL GA Inventory'!$B82,'ATL RAW'!$L:$L,'ATL GA Inventory'!DH$3)+SUMIFS('ATL CR'!$J:$J,'ATL CR'!$I:$I,'ATL GA Inventory'!$B82,'ATL CR'!$L:$L,'ATL GA Inventory'!DH$3)</f>
        <v>0</v>
      </c>
      <c r="DI82" s="13">
        <f>SUMIFS('ATL RAW'!$J:$J,'ATL RAW'!$I:$I,'ATL GA Inventory'!$B82,'ATL RAW'!$L:$L,'ATL GA Inventory'!DI$3)+SUMIFS('ATL CR'!$J:$J,'ATL CR'!$I:$I,'ATL GA Inventory'!$B82,'ATL CR'!$L:$L,'ATL GA Inventory'!DI$3)</f>
        <v>0</v>
      </c>
      <c r="DJ82" s="13">
        <f>SUMIFS('ATL RAW'!$J:$J,'ATL RAW'!$I:$I,'ATL GA Inventory'!$B82,'ATL RAW'!$L:$L,'ATL GA Inventory'!DJ$3)+SUMIFS('ATL CR'!$J:$J,'ATL CR'!$I:$I,'ATL GA Inventory'!$B82,'ATL CR'!$L:$L,'ATL GA Inventory'!DJ$3)</f>
        <v>0</v>
      </c>
      <c r="DK82" s="13">
        <f>SUMIFS('ATL RAW'!$J:$J,'ATL RAW'!$I:$I,'ATL GA Inventory'!$B82,'ATL RAW'!$L:$L,'ATL GA Inventory'!DK$3)+SUMIFS('ATL CR'!$J:$J,'ATL CR'!$I:$I,'ATL GA Inventory'!$B82,'ATL CR'!$L:$L,'ATL GA Inventory'!DK$3)</f>
        <v>0</v>
      </c>
      <c r="DL82" s="13">
        <f>SUMIFS('ATL RAW'!$J:$J,'ATL RAW'!$I:$I,'ATL GA Inventory'!$B82,'ATL RAW'!$L:$L,'ATL GA Inventory'!DL$3)+SUMIFS('ATL CR'!$J:$J,'ATL CR'!$I:$I,'ATL GA Inventory'!$B82,'ATL CR'!$L:$L,'ATL GA Inventory'!DL$3)</f>
        <v>0</v>
      </c>
      <c r="DM82" s="13">
        <f>SUMIFS('ATL RAW'!$J:$J,'ATL RAW'!$I:$I,'ATL GA Inventory'!$B82,'ATL RAW'!$L:$L,'ATL GA Inventory'!DM$3)+SUMIFS('ATL CR'!$J:$J,'ATL CR'!$I:$I,'ATL GA Inventory'!$B82,'ATL CR'!$L:$L,'ATL GA Inventory'!DM$3)</f>
        <v>0</v>
      </c>
      <c r="DN82" s="13">
        <f>SUMIFS('ATL RAW'!$J:$J,'ATL RAW'!$I:$I,'ATL GA Inventory'!$B82,'ATL RAW'!$L:$L,'ATL GA Inventory'!DN$3)+SUMIFS('ATL CR'!$J:$J,'ATL CR'!$I:$I,'ATL GA Inventory'!$B82,'ATL CR'!$L:$L,'ATL GA Inventory'!DN$3)</f>
        <v>0</v>
      </c>
      <c r="DO82" s="13">
        <f>SUMIFS('ATL RAW'!$J:$J,'ATL RAW'!$I:$I,'ATL GA Inventory'!$B82,'ATL RAW'!$L:$L,'ATL GA Inventory'!DO$3)+SUMIFS('ATL CR'!$J:$J,'ATL CR'!$I:$I,'ATL GA Inventory'!$B82,'ATL CR'!$L:$L,'ATL GA Inventory'!DO$3)</f>
        <v>0</v>
      </c>
      <c r="DP82" s="13">
        <f>SUMIFS('ATL RAW'!$J:$J,'ATL RAW'!$I:$I,'ATL GA Inventory'!$B82,'ATL RAW'!$L:$L,'ATL GA Inventory'!DP$3)+SUMIFS('ATL CR'!$J:$J,'ATL CR'!$I:$I,'ATL GA Inventory'!$B82,'ATL CR'!$L:$L,'ATL GA Inventory'!DP$3)</f>
        <v>0</v>
      </c>
      <c r="DQ82" s="13">
        <f>SUMIFS('ATL RAW'!$J:$J,'ATL RAW'!$I:$I,'ATL GA Inventory'!$B82,'ATL RAW'!$L:$L,'ATL GA Inventory'!DQ$3)+SUMIFS('ATL CR'!$J:$J,'ATL CR'!$I:$I,'ATL GA Inventory'!$B82,'ATL CR'!$L:$L,'ATL GA Inventory'!DQ$3)</f>
        <v>0</v>
      </c>
      <c r="DR82" s="13">
        <f>SUMIFS('ATL RAW'!$J:$J,'ATL RAW'!$I:$I,'ATL GA Inventory'!$B82,'ATL RAW'!$L:$L,'ATL GA Inventory'!DR$3)+SUMIFS('ATL CR'!$J:$J,'ATL CR'!$I:$I,'ATL GA Inventory'!$B82,'ATL CR'!$L:$L,'ATL GA Inventory'!DR$3)</f>
        <v>0</v>
      </c>
      <c r="DS82" s="13">
        <f>SUMIFS('ATL RAW'!$J:$J,'ATL RAW'!$I:$I,'ATL GA Inventory'!$B82,'ATL RAW'!$L:$L,'ATL GA Inventory'!DS$3)+SUMIFS('ATL CR'!$J:$J,'ATL CR'!$I:$I,'ATL GA Inventory'!$B82,'ATL CR'!$L:$L,'ATL GA Inventory'!DS$3)</f>
        <v>0</v>
      </c>
      <c r="DT82" s="13">
        <f>SUMIFS('ATL RAW'!$J:$J,'ATL RAW'!$I:$I,'ATL GA Inventory'!$B82,'ATL RAW'!$L:$L,'ATL GA Inventory'!DT$3)+SUMIFS('ATL CR'!$J:$J,'ATL CR'!$I:$I,'ATL GA Inventory'!$B82,'ATL CR'!$L:$L,'ATL GA Inventory'!DT$3)</f>
        <v>0</v>
      </c>
      <c r="DU82" s="13">
        <f>SUMIFS('ATL RAW'!$J:$J,'ATL RAW'!$I:$I,'ATL GA Inventory'!$B82,'ATL RAW'!$L:$L,'ATL GA Inventory'!DU$3)+SUMIFS('ATL CR'!$J:$J,'ATL CR'!$I:$I,'ATL GA Inventory'!$B82,'ATL CR'!$L:$L,'ATL GA Inventory'!DU$3)</f>
        <v>0</v>
      </c>
      <c r="DV82" s="13">
        <f>SUMIFS('ATL RAW'!$J:$J,'ATL RAW'!$I:$I,'ATL GA Inventory'!$B82,'ATL RAW'!$L:$L,'ATL GA Inventory'!DV$3)+SUMIFS('ATL CR'!$J:$J,'ATL CR'!$I:$I,'ATL GA Inventory'!$B82,'ATL CR'!$L:$L,'ATL GA Inventory'!DV$3)</f>
        <v>0</v>
      </c>
      <c r="DW82" s="13">
        <f>SUMIFS('ATL RAW'!$J:$J,'ATL RAW'!$I:$I,'ATL GA Inventory'!$B82,'ATL RAW'!$L:$L,'ATL GA Inventory'!DW$3)+SUMIFS('ATL CR'!$J:$J,'ATL CR'!$I:$I,'ATL GA Inventory'!$B82,'ATL CR'!$L:$L,'ATL GA Inventory'!DW$3)</f>
        <v>0</v>
      </c>
      <c r="DX82" s="13">
        <f>SUMIFS('ATL RAW'!$J:$J,'ATL RAW'!$I:$I,'ATL GA Inventory'!$B82,'ATL RAW'!$L:$L,'ATL GA Inventory'!DX$3)+SUMIFS('ATL CR'!$J:$J,'ATL CR'!$I:$I,'ATL GA Inventory'!$B82,'ATL CR'!$L:$L,'ATL GA Inventory'!DX$3)</f>
        <v>0</v>
      </c>
      <c r="DY82" s="13">
        <f>SUMIFS('ATL RAW'!$J:$J,'ATL RAW'!$I:$I,'ATL GA Inventory'!$B82,'ATL RAW'!$L:$L,'ATL GA Inventory'!DY$3)+SUMIFS('ATL CR'!$J:$J,'ATL CR'!$I:$I,'ATL GA Inventory'!$B82,'ATL CR'!$L:$L,'ATL GA Inventory'!DY$3)</f>
        <v>0</v>
      </c>
      <c r="DZ82" s="13">
        <f>SUMIFS('ATL RAW'!$J:$J,'ATL RAW'!$I:$I,'ATL GA Inventory'!$B82,'ATL RAW'!$L:$L,'ATL GA Inventory'!DZ$3)+SUMIFS('ATL CR'!$J:$J,'ATL CR'!$I:$I,'ATL GA Inventory'!$B82,'ATL CR'!$L:$L,'ATL GA Inventory'!DZ$3)</f>
        <v>0</v>
      </c>
      <c r="EA82" s="13">
        <f>SUMIFS('ATL RAW'!$J:$J,'ATL RAW'!$I:$I,'ATL GA Inventory'!$B82,'ATL RAW'!$L:$L,'ATL GA Inventory'!EA$3)+SUMIFS('ATL CR'!$J:$J,'ATL CR'!$I:$I,'ATL GA Inventory'!$B82,'ATL CR'!$L:$L,'ATL GA Inventory'!EA$3)</f>
        <v>0</v>
      </c>
      <c r="EB82" s="13">
        <f>SUMIFS('ATL RAW'!$J:$J,'ATL RAW'!$I:$I,'ATL GA Inventory'!$B82,'ATL RAW'!$L:$L,'ATL GA Inventory'!EB$3)+SUMIFS('ATL CR'!$J:$J,'ATL CR'!$I:$I,'ATL GA Inventory'!$B82,'ATL CR'!$L:$L,'ATL GA Inventory'!EB$3)</f>
        <v>0</v>
      </c>
      <c r="EC82" s="13">
        <f>SUMIFS('ATL RAW'!$J:$J,'ATL RAW'!$I:$I,'ATL GA Inventory'!$B82,'ATL RAW'!$L:$L,'ATL GA Inventory'!EC$3)+SUMIFS('ATL CR'!$J:$J,'ATL CR'!$I:$I,'ATL GA Inventory'!$B82,'ATL CR'!$L:$L,'ATL GA Inventory'!EC$3)</f>
        <v>0</v>
      </c>
      <c r="ED82" s="13">
        <f>SUMIFS('ATL RAW'!$J:$J,'ATL RAW'!$I:$I,'ATL GA Inventory'!$B82,'ATL RAW'!$L:$L,'ATL GA Inventory'!ED$3)+SUMIFS('ATL CR'!$J:$J,'ATL CR'!$I:$I,'ATL GA Inventory'!$B82,'ATL CR'!$L:$L,'ATL GA Inventory'!ED$3)</f>
        <v>0</v>
      </c>
      <c r="EE82" s="13">
        <f>SUMIFS('ATL RAW'!$J:$J,'ATL RAW'!$I:$I,'ATL GA Inventory'!$B82,'ATL RAW'!$L:$L,'ATL GA Inventory'!EE$3)+SUMIFS('ATL CR'!$J:$J,'ATL CR'!$I:$I,'ATL GA Inventory'!$B82,'ATL CR'!$L:$L,'ATL GA Inventory'!EE$3)</f>
        <v>0</v>
      </c>
      <c r="EF82" s="13">
        <f>SUMIFS('ATL RAW'!$J:$J,'ATL RAW'!$I:$I,'ATL GA Inventory'!$B82,'ATL RAW'!$L:$L,'ATL GA Inventory'!EF$3)+SUMIFS('ATL CR'!$J:$J,'ATL CR'!$I:$I,'ATL GA Inventory'!$B82,'ATL CR'!$L:$L,'ATL GA Inventory'!EF$3)</f>
        <v>0</v>
      </c>
      <c r="EG82" s="13">
        <f>SUMIFS('ATL RAW'!$J:$J,'ATL RAW'!$I:$I,'ATL GA Inventory'!$B82,'ATL RAW'!$L:$L,'ATL GA Inventory'!EG$3)+SUMIFS('ATL CR'!$J:$J,'ATL CR'!$I:$I,'ATL GA Inventory'!$B82,'ATL CR'!$L:$L,'ATL GA Inventory'!EG$3)</f>
        <v>0</v>
      </c>
      <c r="EH82" s="13">
        <f>SUMIFS('ATL RAW'!$J:$J,'ATL RAW'!$I:$I,'ATL GA Inventory'!$B82,'ATL RAW'!$L:$L,'ATL GA Inventory'!EH$3)+SUMIFS('ATL CR'!$J:$J,'ATL CR'!$I:$I,'ATL GA Inventory'!$B82,'ATL CR'!$L:$L,'ATL GA Inventory'!EH$3)</f>
        <v>0</v>
      </c>
      <c r="EI82" s="13">
        <f>SUMIFS('ATL RAW'!$J:$J,'ATL RAW'!$I:$I,'ATL GA Inventory'!$B82,'ATL RAW'!$L:$L,'ATL GA Inventory'!EI$3)+SUMIFS('ATL CR'!$J:$J,'ATL CR'!$I:$I,'ATL GA Inventory'!$B82,'ATL CR'!$L:$L,'ATL GA Inventory'!EI$3)</f>
        <v>0</v>
      </c>
      <c r="EJ82" s="13">
        <f>SUMIFS('ATL RAW'!$J:$J,'ATL RAW'!$I:$I,'ATL GA Inventory'!$B82,'ATL RAW'!$L:$L,'ATL GA Inventory'!EJ$3)+SUMIFS('ATL CR'!$J:$J,'ATL CR'!$I:$I,'ATL GA Inventory'!$B82,'ATL CR'!$L:$L,'ATL GA Inventory'!EJ$3)</f>
        <v>0</v>
      </c>
      <c r="EK82" s="13">
        <f>SUMIFS('ATL RAW'!$J:$J,'ATL RAW'!$I:$I,'ATL GA Inventory'!$B82,'ATL RAW'!$L:$L,'ATL GA Inventory'!EK$3)+SUMIFS('ATL CR'!$J:$J,'ATL CR'!$I:$I,'ATL GA Inventory'!$B82,'ATL CR'!$L:$L,'ATL GA Inventory'!EK$3)</f>
        <v>0</v>
      </c>
      <c r="EL82" s="13">
        <f>SUMIFS('ATL RAW'!$J:$J,'ATL RAW'!$I:$I,'ATL GA Inventory'!$B82,'ATL RAW'!$L:$L,'ATL GA Inventory'!EL$3)+SUMIFS('ATL CR'!$J:$J,'ATL CR'!$I:$I,'ATL GA Inventory'!$B82,'ATL CR'!$L:$L,'ATL GA Inventory'!EL$3)</f>
        <v>0</v>
      </c>
      <c r="EM82" s="13">
        <f>SUMIFS('ATL RAW'!$J:$J,'ATL RAW'!$I:$I,'ATL GA Inventory'!$B82,'ATL RAW'!$L:$L,'ATL GA Inventory'!EM$3)+SUMIFS('ATL CR'!$J:$J,'ATL CR'!$I:$I,'ATL GA Inventory'!$B82,'ATL CR'!$L:$L,'ATL GA Inventory'!EM$3)</f>
        <v>0</v>
      </c>
      <c r="EN82" s="13">
        <f>SUMIFS('ATL RAW'!$J:$J,'ATL RAW'!$I:$I,'ATL GA Inventory'!$B82,'ATL RAW'!$L:$L,'ATL GA Inventory'!EN$3)+SUMIFS('ATL CR'!$J:$J,'ATL CR'!$I:$I,'ATL GA Inventory'!$B82,'ATL CR'!$L:$L,'ATL GA Inventory'!EN$3)</f>
        <v>0</v>
      </c>
      <c r="EO82" s="13">
        <f>SUMIFS('ATL RAW'!$J:$J,'ATL RAW'!$I:$I,'ATL GA Inventory'!$B82,'ATL RAW'!$L:$L,'ATL GA Inventory'!EO$3)+SUMIFS('ATL CR'!$J:$J,'ATL CR'!$I:$I,'ATL GA Inventory'!$B82,'ATL CR'!$L:$L,'ATL GA Inventory'!EO$3)</f>
        <v>0</v>
      </c>
      <c r="EP82" s="13">
        <f>SUMIFS('ATL RAW'!$J:$J,'ATL RAW'!$I:$I,'ATL GA Inventory'!$B82,'ATL RAW'!$L:$L,'ATL GA Inventory'!EP$3)+SUMIFS('ATL CR'!$J:$J,'ATL CR'!$I:$I,'ATL GA Inventory'!$B82,'ATL CR'!$L:$L,'ATL GA Inventory'!EP$3)</f>
        <v>0</v>
      </c>
      <c r="EQ82" s="13">
        <f>SUMIFS('ATL RAW'!$J:$J,'ATL RAW'!$I:$I,'ATL GA Inventory'!$B82,'ATL RAW'!$L:$L,'ATL GA Inventory'!EQ$3)+SUMIFS('ATL CR'!$J:$J,'ATL CR'!$I:$I,'ATL GA Inventory'!$B82,'ATL CR'!$L:$L,'ATL GA Inventory'!EQ$3)</f>
        <v>0</v>
      </c>
      <c r="ER82" s="13">
        <f>SUMIFS('ATL RAW'!$J:$J,'ATL RAW'!$I:$I,'ATL GA Inventory'!$B82,'ATL RAW'!$L:$L,'ATL GA Inventory'!ER$3)+SUMIFS('ATL CR'!$J:$J,'ATL CR'!$I:$I,'ATL GA Inventory'!$B82,'ATL CR'!$L:$L,'ATL GA Inventory'!ER$3)</f>
        <v>0</v>
      </c>
      <c r="ES82" s="13">
        <f>SUMIFS('ATL RAW'!$J:$J,'ATL RAW'!$I:$I,'ATL GA Inventory'!$B82,'ATL RAW'!$L:$L,'ATL GA Inventory'!ES$3)+SUMIFS('ATL CR'!$J:$J,'ATL CR'!$I:$I,'ATL GA Inventory'!$B82,'ATL CR'!$L:$L,'ATL GA Inventory'!ES$3)</f>
        <v>0</v>
      </c>
      <c r="ET82" s="13">
        <f>SUMIFS('ATL RAW'!$J:$J,'ATL RAW'!$I:$I,'ATL GA Inventory'!$B82,'ATL RAW'!$L:$L,'ATL GA Inventory'!ET$3)+SUMIFS('ATL CR'!$J:$J,'ATL CR'!$I:$I,'ATL GA Inventory'!$B82,'ATL CR'!$L:$L,'ATL GA Inventory'!ET$3)</f>
        <v>0</v>
      </c>
      <c r="EU82" s="13">
        <f>SUMIFS('ATL RAW'!$J:$J,'ATL RAW'!$I:$I,'ATL GA Inventory'!$B82,'ATL RAW'!$L:$L,'ATL GA Inventory'!EU$3)+SUMIFS('ATL CR'!$J:$J,'ATL CR'!$I:$I,'ATL GA Inventory'!$B82,'ATL CR'!$L:$L,'ATL GA Inventory'!EU$3)</f>
        <v>0</v>
      </c>
      <c r="EV82" s="13">
        <f>SUMIFS('ATL RAW'!$J:$J,'ATL RAW'!$I:$I,'ATL GA Inventory'!$B82,'ATL RAW'!$L:$L,'ATL GA Inventory'!EV$3)+SUMIFS('ATL CR'!$J:$J,'ATL CR'!$I:$I,'ATL GA Inventory'!$B82,'ATL CR'!$L:$L,'ATL GA Inventory'!EV$3)</f>
        <v>0</v>
      </c>
      <c r="EW82" s="13">
        <f>SUMIFS('ATL RAW'!$J:$J,'ATL RAW'!$I:$I,'ATL GA Inventory'!$B82,'ATL RAW'!$L:$L,'ATL GA Inventory'!EW$3)+SUMIFS('ATL CR'!$J:$J,'ATL CR'!$I:$I,'ATL GA Inventory'!$B82,'ATL CR'!$L:$L,'ATL GA Inventory'!EW$3)</f>
        <v>0</v>
      </c>
      <c r="EX82" s="13">
        <f>SUMIFS('ATL RAW'!$J:$J,'ATL RAW'!$I:$I,'ATL GA Inventory'!$B82,'ATL RAW'!$L:$L,'ATL GA Inventory'!EX$3)+SUMIFS('ATL CR'!$J:$J,'ATL CR'!$I:$I,'ATL GA Inventory'!$B82,'ATL CR'!$L:$L,'ATL GA Inventory'!EX$3)</f>
        <v>0</v>
      </c>
      <c r="EY82" s="13">
        <f>SUMIFS('ATL RAW'!$J:$J,'ATL RAW'!$I:$I,'ATL GA Inventory'!$B82,'ATL RAW'!$L:$L,'ATL GA Inventory'!EY$3)+SUMIFS('ATL CR'!$J:$J,'ATL CR'!$I:$I,'ATL GA Inventory'!$B82,'ATL CR'!$L:$L,'ATL GA Inventory'!EY$3)</f>
        <v>0</v>
      </c>
      <c r="EZ82" s="13">
        <f>SUMIFS('ATL RAW'!$J:$J,'ATL RAW'!$I:$I,'ATL GA Inventory'!$B82,'ATL RAW'!$L:$L,'ATL GA Inventory'!EZ$3)+SUMIFS('ATL CR'!$J:$J,'ATL CR'!$I:$I,'ATL GA Inventory'!$B82,'ATL CR'!$L:$L,'ATL GA Inventory'!EZ$3)</f>
        <v>0</v>
      </c>
      <c r="FA82" s="13">
        <f>SUMIFS('ATL RAW'!$J:$J,'ATL RAW'!$I:$I,'ATL GA Inventory'!$B82,'ATL RAW'!$L:$L,'ATL GA Inventory'!FA$3)+SUMIFS('ATL CR'!$J:$J,'ATL CR'!$I:$I,'ATL GA Inventory'!$B82,'ATL CR'!$L:$L,'ATL GA Inventory'!FA$3)</f>
        <v>0</v>
      </c>
      <c r="FB82" s="13">
        <f>SUMIFS('ATL RAW'!$J:$J,'ATL RAW'!$I:$I,'ATL GA Inventory'!$B82,'ATL RAW'!$L:$L,'ATL GA Inventory'!FB$3)+SUMIFS('ATL CR'!$J:$J,'ATL CR'!$I:$I,'ATL GA Inventory'!$B82,'ATL CR'!$L:$L,'ATL GA Inventory'!FB$3)</f>
        <v>0</v>
      </c>
      <c r="FC82" s="13">
        <f>SUMIFS('ATL RAW'!$J:$J,'ATL RAW'!$I:$I,'ATL GA Inventory'!$B82,'ATL RAW'!$L:$L,'ATL GA Inventory'!FC$3)+SUMIFS('ATL CR'!$J:$J,'ATL CR'!$I:$I,'ATL GA Inventory'!$B82,'ATL CR'!$L:$L,'ATL GA Inventory'!FC$3)</f>
        <v>0</v>
      </c>
      <c r="FD82" s="13">
        <f>SUMIFS('ATL RAW'!$J:$J,'ATL RAW'!$I:$I,'ATL GA Inventory'!$B82,'ATL RAW'!$L:$L,'ATL GA Inventory'!FD$3)+SUMIFS('ATL CR'!$J:$J,'ATL CR'!$I:$I,'ATL GA Inventory'!$B82,'ATL CR'!$L:$L,'ATL GA Inventory'!FD$3)</f>
        <v>0</v>
      </c>
      <c r="FE82" s="13">
        <f>SUMIFS('ATL RAW'!$J:$J,'ATL RAW'!$I:$I,'ATL GA Inventory'!$B82,'ATL RAW'!$L:$L,'ATL GA Inventory'!FE$3)+SUMIFS('ATL CR'!$J:$J,'ATL CR'!$I:$I,'ATL GA Inventory'!$B82,'ATL CR'!$L:$L,'ATL GA Inventory'!FE$3)</f>
        <v>0</v>
      </c>
      <c r="FF82" s="13">
        <f>SUMIFS('ATL RAW'!$J:$J,'ATL RAW'!$I:$I,'ATL GA Inventory'!$B82,'ATL RAW'!$L:$L,'ATL GA Inventory'!FF$3)+SUMIFS('ATL CR'!$J:$J,'ATL CR'!$I:$I,'ATL GA Inventory'!$B82,'ATL CR'!$L:$L,'ATL GA Inventory'!FF$3)</f>
        <v>0</v>
      </c>
      <c r="FG82" s="13">
        <f>SUMIFS('ATL RAW'!$J:$J,'ATL RAW'!$I:$I,'ATL GA Inventory'!$B82,'ATL RAW'!$L:$L,'ATL GA Inventory'!FG$3)+SUMIFS('ATL CR'!$J:$J,'ATL CR'!$I:$I,'ATL GA Inventory'!$B82,'ATL CR'!$L:$L,'ATL GA Inventory'!FG$3)</f>
        <v>0</v>
      </c>
      <c r="FH82" s="13">
        <f>SUMIFS('ATL RAW'!$J:$J,'ATL RAW'!$I:$I,'ATL GA Inventory'!$B82,'ATL RAW'!$L:$L,'ATL GA Inventory'!FH$3)+SUMIFS('ATL CR'!$J:$J,'ATL CR'!$I:$I,'ATL GA Inventory'!$B82,'ATL CR'!$L:$L,'ATL GA Inventory'!FH$3)</f>
        <v>0</v>
      </c>
      <c r="FI82" s="13">
        <f>SUMIFS('ATL RAW'!$J:$J,'ATL RAW'!$I:$I,'ATL GA Inventory'!$B82,'ATL RAW'!$L:$L,'ATL GA Inventory'!FI$3)+SUMIFS('ATL CR'!$J:$J,'ATL CR'!$I:$I,'ATL GA Inventory'!$B82,'ATL CR'!$L:$L,'ATL GA Inventory'!FI$3)</f>
        <v>0</v>
      </c>
      <c r="FJ82" s="13">
        <f>SUMIFS('ATL RAW'!$J:$J,'ATL RAW'!$I:$I,'ATL GA Inventory'!$B82,'ATL RAW'!$L:$L,'ATL GA Inventory'!FJ$3)+SUMIFS('ATL CR'!$J:$J,'ATL CR'!$I:$I,'ATL GA Inventory'!$B82,'ATL CR'!$L:$L,'ATL GA Inventory'!FJ$3)</f>
        <v>0</v>
      </c>
      <c r="FK82" s="13">
        <f>SUMIFS('ATL RAW'!$J:$J,'ATL RAW'!$I:$I,'ATL GA Inventory'!$B82,'ATL RAW'!$L:$L,'ATL GA Inventory'!FK$3)+SUMIFS('ATL CR'!$J:$J,'ATL CR'!$I:$I,'ATL GA Inventory'!$B82,'ATL CR'!$L:$L,'ATL GA Inventory'!FK$3)</f>
        <v>0</v>
      </c>
      <c r="FL82" s="13">
        <f>SUMIFS('ATL RAW'!$J:$J,'ATL RAW'!$I:$I,'ATL GA Inventory'!$B82,'ATL RAW'!$L:$L,'ATL GA Inventory'!FL$3)+SUMIFS('ATL CR'!$J:$J,'ATL CR'!$I:$I,'ATL GA Inventory'!$B82,'ATL CR'!$L:$L,'ATL GA Inventory'!FL$3)</f>
        <v>0</v>
      </c>
      <c r="FM82" s="13">
        <f>SUMIFS('ATL RAW'!$J:$J,'ATL RAW'!$I:$I,'ATL GA Inventory'!$B82,'ATL RAW'!$L:$L,'ATL GA Inventory'!FM$3)+SUMIFS('ATL CR'!$J:$J,'ATL CR'!$I:$I,'ATL GA Inventory'!$B82,'ATL CR'!$L:$L,'ATL GA Inventory'!FM$3)</f>
        <v>0</v>
      </c>
      <c r="FN82" s="13">
        <f>SUMIFS('ATL RAW'!$J:$J,'ATL RAW'!$I:$I,'ATL GA Inventory'!$B82,'ATL RAW'!$L:$L,'ATL GA Inventory'!FN$3)+SUMIFS('ATL CR'!$J:$J,'ATL CR'!$I:$I,'ATL GA Inventory'!$B82,'ATL CR'!$L:$L,'ATL GA Inventory'!FN$3)</f>
        <v>0</v>
      </c>
      <c r="FO82" s="13">
        <f>SUMIFS('ATL RAW'!$J:$J,'ATL RAW'!$I:$I,'ATL GA Inventory'!$B82,'ATL RAW'!$L:$L,'ATL GA Inventory'!FO$3)+SUMIFS('ATL CR'!$J:$J,'ATL CR'!$I:$I,'ATL GA Inventory'!$B82,'ATL CR'!$L:$L,'ATL GA Inventory'!FO$3)</f>
        <v>0</v>
      </c>
      <c r="FP82" s="13">
        <f>SUMIFS('ATL RAW'!$J:$J,'ATL RAW'!$I:$I,'ATL GA Inventory'!$B82,'ATL RAW'!$L:$L,'ATL GA Inventory'!FP$3)+SUMIFS('ATL CR'!$J:$J,'ATL CR'!$I:$I,'ATL GA Inventory'!$B82,'ATL CR'!$L:$L,'ATL GA Inventory'!FP$3)</f>
        <v>0</v>
      </c>
      <c r="FQ82" s="13">
        <f>SUMIFS('ATL RAW'!$J:$J,'ATL RAW'!$I:$I,'ATL GA Inventory'!$B82,'ATL RAW'!$L:$L,'ATL GA Inventory'!FQ$3)+SUMIFS('ATL CR'!$J:$J,'ATL CR'!$I:$I,'ATL GA Inventory'!$B82,'ATL CR'!$L:$L,'ATL GA Inventory'!FQ$3)</f>
        <v>0</v>
      </c>
      <c r="FR82" s="13">
        <f>SUMIFS('ATL RAW'!$J:$J,'ATL RAW'!$I:$I,'ATL GA Inventory'!$B82,'ATL RAW'!$L:$L,'ATL GA Inventory'!FR$3)+SUMIFS('ATL CR'!$J:$J,'ATL CR'!$I:$I,'ATL GA Inventory'!$B82,'ATL CR'!$L:$L,'ATL GA Inventory'!FR$3)</f>
        <v>0</v>
      </c>
      <c r="FS82" s="13">
        <f>SUMIFS('ATL RAW'!$J:$J,'ATL RAW'!$I:$I,'ATL GA Inventory'!$B82,'ATL RAW'!$L:$L,'ATL GA Inventory'!FS$3)+SUMIFS('ATL CR'!$J:$J,'ATL CR'!$I:$I,'ATL GA Inventory'!$B82,'ATL CR'!$L:$L,'ATL GA Inventory'!FS$3)</f>
        <v>0</v>
      </c>
      <c r="FT82" s="13">
        <f>SUMIFS('ATL RAW'!$J:$J,'ATL RAW'!$I:$I,'ATL GA Inventory'!$B82,'ATL RAW'!$L:$L,'ATL GA Inventory'!FT$3)+SUMIFS('ATL CR'!$J:$J,'ATL CR'!$I:$I,'ATL GA Inventory'!$B82,'ATL CR'!$L:$L,'ATL GA Inventory'!FT$3)</f>
        <v>0</v>
      </c>
      <c r="FU82" s="13">
        <f>SUMIFS('ATL RAW'!$J:$J,'ATL RAW'!$I:$I,'ATL GA Inventory'!$B82,'ATL RAW'!$L:$L,'ATL GA Inventory'!FU$3)+SUMIFS('ATL CR'!$J:$J,'ATL CR'!$I:$I,'ATL GA Inventory'!$B82,'ATL CR'!$L:$L,'ATL GA Inventory'!FU$3)</f>
        <v>0</v>
      </c>
      <c r="FV82" s="13">
        <f>SUMIFS('ATL RAW'!$J:$J,'ATL RAW'!$I:$I,'ATL GA Inventory'!$B82,'ATL RAW'!$L:$L,'ATL GA Inventory'!FV$3)+SUMIFS('ATL CR'!$J:$J,'ATL CR'!$I:$I,'ATL GA Inventory'!$B82,'ATL CR'!$L:$L,'ATL GA Inventory'!FV$3)</f>
        <v>0</v>
      </c>
      <c r="FW82" s="13">
        <f>SUMIFS('ATL RAW'!$J:$J,'ATL RAW'!$I:$I,'ATL GA Inventory'!$B82,'ATL RAW'!$L:$L,'ATL GA Inventory'!FW$3)+SUMIFS('ATL CR'!$J:$J,'ATL CR'!$I:$I,'ATL GA Inventory'!$B82,'ATL CR'!$L:$L,'ATL GA Inventory'!FW$3)</f>
        <v>0</v>
      </c>
      <c r="FX82" s="13">
        <f>SUMIFS('ATL RAW'!$J:$J,'ATL RAW'!$I:$I,'ATL GA Inventory'!$B82,'ATL RAW'!$L:$L,'ATL GA Inventory'!FX$3)+SUMIFS('ATL CR'!$J:$J,'ATL CR'!$I:$I,'ATL GA Inventory'!$B82,'ATL CR'!$L:$L,'ATL GA Inventory'!FX$3)</f>
        <v>0</v>
      </c>
      <c r="FY82" s="13">
        <f>SUMIFS('ATL RAW'!$J:$J,'ATL RAW'!$I:$I,'ATL GA Inventory'!$B82,'ATL RAW'!$L:$L,'ATL GA Inventory'!FY$3)+SUMIFS('ATL CR'!$J:$J,'ATL CR'!$I:$I,'ATL GA Inventory'!$B82,'ATL CR'!$L:$L,'ATL GA Inventory'!FY$3)</f>
        <v>0</v>
      </c>
      <c r="FZ82" s="13">
        <f>SUMIFS('ATL RAW'!$J:$J,'ATL RAW'!$I:$I,'ATL GA Inventory'!$B82,'ATL RAW'!$L:$L,'ATL GA Inventory'!FZ$3)+SUMIFS('ATL CR'!$J:$J,'ATL CR'!$I:$I,'ATL GA Inventory'!$B82,'ATL CR'!$L:$L,'ATL GA Inventory'!FZ$3)</f>
        <v>0</v>
      </c>
      <c r="GA82" s="13">
        <f>SUMIFS('ATL RAW'!$J:$J,'ATL RAW'!$I:$I,'ATL GA Inventory'!$B82,'ATL RAW'!$L:$L,'ATL GA Inventory'!GA$3)+SUMIFS('ATL CR'!$J:$J,'ATL CR'!$I:$I,'ATL GA Inventory'!$B82,'ATL CR'!$L:$L,'ATL GA Inventory'!GA$3)</f>
        <v>0</v>
      </c>
      <c r="GB82" s="13">
        <f>SUMIFS('ATL RAW'!$J:$J,'ATL RAW'!$I:$I,'ATL GA Inventory'!$B82,'ATL RAW'!$L:$L,'ATL GA Inventory'!GB$3)+SUMIFS('ATL CR'!$J:$J,'ATL CR'!$I:$I,'ATL GA Inventory'!$B82,'ATL CR'!$L:$L,'ATL GA Inventory'!GB$3)</f>
        <v>0</v>
      </c>
      <c r="GC82" s="13">
        <f>SUMIFS('ATL RAW'!$J:$J,'ATL RAW'!$I:$I,'ATL GA Inventory'!$B82,'ATL RAW'!$L:$L,'ATL GA Inventory'!GC$3)+SUMIFS('ATL CR'!$J:$J,'ATL CR'!$I:$I,'ATL GA Inventory'!$B82,'ATL CR'!$L:$L,'ATL GA Inventory'!GC$3)</f>
        <v>0</v>
      </c>
      <c r="GD82" s="13">
        <f>SUMIFS('ATL RAW'!$J:$J,'ATL RAW'!$I:$I,'ATL GA Inventory'!$B82,'ATL RAW'!$L:$L,'ATL GA Inventory'!GD$3)+SUMIFS('ATL CR'!$J:$J,'ATL CR'!$I:$I,'ATL GA Inventory'!$B82,'ATL CR'!$L:$L,'ATL GA Inventory'!GD$3)</f>
        <v>0</v>
      </c>
      <c r="GE82" s="13">
        <f>SUMIFS('ATL RAW'!$J:$J,'ATL RAW'!$I:$I,'ATL GA Inventory'!$B82,'ATL RAW'!$L:$L,'ATL GA Inventory'!GE$3)+SUMIFS('ATL CR'!$J:$J,'ATL CR'!$I:$I,'ATL GA Inventory'!$B82,'ATL CR'!$L:$L,'ATL GA Inventory'!GE$3)</f>
        <v>0</v>
      </c>
      <c r="GF82" s="13">
        <f>SUMIFS('ATL RAW'!$J:$J,'ATL RAW'!$I:$I,'ATL GA Inventory'!$B82,'ATL RAW'!$L:$L,'ATL GA Inventory'!GF$3)+SUMIFS('ATL CR'!$J:$J,'ATL CR'!$I:$I,'ATL GA Inventory'!$B82,'ATL CR'!$L:$L,'ATL GA Inventory'!GF$3)</f>
        <v>0</v>
      </c>
      <c r="GG82" s="13">
        <f>SUMIFS('ATL RAW'!$J:$J,'ATL RAW'!$I:$I,'ATL GA Inventory'!$B82,'ATL RAW'!$L:$L,'ATL GA Inventory'!GG$3)+SUMIFS('ATL CR'!$J:$J,'ATL CR'!$I:$I,'ATL GA Inventory'!$B82,'ATL CR'!$L:$L,'ATL GA Inventory'!GG$3)</f>
        <v>0</v>
      </c>
      <c r="GH82" s="13">
        <f>SUMIFS('ATL RAW'!$J:$J,'ATL RAW'!$I:$I,'ATL GA Inventory'!$B82,'ATL RAW'!$L:$L,'ATL GA Inventory'!GH$3)+SUMIFS('ATL CR'!$J:$J,'ATL CR'!$I:$I,'ATL GA Inventory'!$B82,'ATL CR'!$L:$L,'ATL GA Inventory'!GH$3)</f>
        <v>0</v>
      </c>
      <c r="GI82" s="13">
        <f>SUMIFS('ATL RAW'!$J:$J,'ATL RAW'!$I:$I,'ATL GA Inventory'!$B82,'ATL RAW'!$L:$L,'ATL GA Inventory'!GI$3)+SUMIFS('ATL CR'!$J:$J,'ATL CR'!$I:$I,'ATL GA Inventory'!$B82,'ATL CR'!$L:$L,'ATL GA Inventory'!GI$3)</f>
        <v>0</v>
      </c>
      <c r="GJ82" s="13">
        <f>SUMIFS('ATL RAW'!$J:$J,'ATL RAW'!$I:$I,'ATL GA Inventory'!$B82,'ATL RAW'!$L:$L,'ATL GA Inventory'!GJ$3)+SUMIFS('ATL CR'!$J:$J,'ATL CR'!$I:$I,'ATL GA Inventory'!$B82,'ATL CR'!$L:$L,'ATL GA Inventory'!GJ$3)</f>
        <v>0</v>
      </c>
      <c r="GK82" s="13">
        <f>SUMIFS('ATL RAW'!$J:$J,'ATL RAW'!$I:$I,'ATL GA Inventory'!$B82,'ATL RAW'!$L:$L,'ATL GA Inventory'!GK$3)+SUMIFS('ATL CR'!$J:$J,'ATL CR'!$I:$I,'ATL GA Inventory'!$B82,'ATL CR'!$L:$L,'ATL GA Inventory'!GK$3)</f>
        <v>0</v>
      </c>
      <c r="GL82" s="13">
        <f>SUMIFS('ATL RAW'!$J:$J,'ATL RAW'!$I:$I,'ATL GA Inventory'!$B82,'ATL RAW'!$L:$L,'ATL GA Inventory'!GL$3)+SUMIFS('ATL CR'!$J:$J,'ATL CR'!$I:$I,'ATL GA Inventory'!$B82,'ATL CR'!$L:$L,'ATL GA Inventory'!GL$3)</f>
        <v>0</v>
      </c>
      <c r="GM82" s="13">
        <f>SUMIFS('ATL RAW'!$J:$J,'ATL RAW'!$I:$I,'ATL GA Inventory'!$B82,'ATL RAW'!$L:$L,'ATL GA Inventory'!GM$3)+SUMIFS('ATL CR'!$J:$J,'ATL CR'!$I:$I,'ATL GA Inventory'!$B82,'ATL CR'!$L:$L,'ATL GA Inventory'!GM$3)</f>
        <v>0</v>
      </c>
      <c r="GN82" s="13">
        <f>SUMIFS('ATL RAW'!$J:$J,'ATL RAW'!$I:$I,'ATL GA Inventory'!$B82,'ATL RAW'!$L:$L,'ATL GA Inventory'!GN$3)+SUMIFS('ATL CR'!$J:$J,'ATL CR'!$I:$I,'ATL GA Inventory'!$B82,'ATL CR'!$L:$L,'ATL GA Inventory'!GN$3)</f>
        <v>0</v>
      </c>
      <c r="GO82" s="13">
        <f>SUMIFS('ATL RAW'!$J:$J,'ATL RAW'!$I:$I,'ATL GA Inventory'!$B82,'ATL RAW'!$L:$L,'ATL GA Inventory'!GO$3)+SUMIFS('ATL CR'!$J:$J,'ATL CR'!$I:$I,'ATL GA Inventory'!$B82,'ATL CR'!$L:$L,'ATL GA Inventory'!GO$3)</f>
        <v>0</v>
      </c>
      <c r="GP82" s="13">
        <f>SUMIFS('ATL RAW'!$J:$J,'ATL RAW'!$I:$I,'ATL GA Inventory'!$B82,'ATL RAW'!$L:$L,'ATL GA Inventory'!GP$3)+SUMIFS('ATL CR'!$J:$J,'ATL CR'!$I:$I,'ATL GA Inventory'!$B82,'ATL CR'!$L:$L,'ATL GA Inventory'!GP$3)</f>
        <v>0</v>
      </c>
      <c r="GQ82" s="13">
        <f>SUMIFS('ATL RAW'!$J:$J,'ATL RAW'!$I:$I,'ATL GA Inventory'!$B82,'ATL RAW'!$L:$L,'ATL GA Inventory'!GQ$3)+SUMIFS('ATL CR'!$J:$J,'ATL CR'!$I:$I,'ATL GA Inventory'!$B82,'ATL CR'!$L:$L,'ATL GA Inventory'!GQ$3)</f>
        <v>0</v>
      </c>
      <c r="GR82" s="13">
        <f>SUMIFS('ATL RAW'!$J:$J,'ATL RAW'!$I:$I,'ATL GA Inventory'!$B82,'ATL RAW'!$L:$L,'ATL GA Inventory'!GR$3)+SUMIFS('ATL CR'!$J:$J,'ATL CR'!$I:$I,'ATL GA Inventory'!$B82,'ATL CR'!$L:$L,'ATL GA Inventory'!GR$3)</f>
        <v>0</v>
      </c>
      <c r="GS82" s="13">
        <f>SUMIFS('ATL RAW'!$J:$J,'ATL RAW'!$I:$I,'ATL GA Inventory'!$B82,'ATL RAW'!$L:$L,'ATL GA Inventory'!GS$3)+SUMIFS('ATL CR'!$J:$J,'ATL CR'!$I:$I,'ATL GA Inventory'!$B82,'ATL CR'!$L:$L,'ATL GA Inventory'!GS$3)</f>
        <v>0</v>
      </c>
      <c r="GT82" s="13">
        <f>SUMIFS('ATL RAW'!$J:$J,'ATL RAW'!$I:$I,'ATL GA Inventory'!$B82,'ATL RAW'!$L:$L,'ATL GA Inventory'!GT$3)+SUMIFS('ATL CR'!$J:$J,'ATL CR'!$I:$I,'ATL GA Inventory'!$B82,'ATL CR'!$L:$L,'ATL GA Inventory'!GT$3)</f>
        <v>0</v>
      </c>
      <c r="GU82" s="13">
        <f>SUMIFS('ATL RAW'!$J:$J,'ATL RAW'!$I:$I,'ATL GA Inventory'!$B82,'ATL RAW'!$L:$L,'ATL GA Inventory'!GU$3)+SUMIFS('ATL CR'!$J:$J,'ATL CR'!$I:$I,'ATL GA Inventory'!$B82,'ATL CR'!$L:$L,'ATL GA Inventory'!GU$3)</f>
        <v>0</v>
      </c>
      <c r="GV82" s="13">
        <f>SUMIFS('ATL RAW'!$J:$J,'ATL RAW'!$I:$I,'ATL GA Inventory'!$B82,'ATL RAW'!$L:$L,'ATL GA Inventory'!GV$3)+SUMIFS('ATL CR'!$J:$J,'ATL CR'!$I:$I,'ATL GA Inventory'!$B82,'ATL CR'!$L:$L,'ATL GA Inventory'!GV$3)</f>
        <v>0</v>
      </c>
      <c r="GW82" s="13">
        <f>SUMIFS('ATL RAW'!$J:$J,'ATL RAW'!$I:$I,'ATL GA Inventory'!$B82,'ATL RAW'!$L:$L,'ATL GA Inventory'!GW$3)+SUMIFS('ATL CR'!$J:$J,'ATL CR'!$I:$I,'ATL GA Inventory'!$B82,'ATL CR'!$L:$L,'ATL GA Inventory'!GW$3)</f>
        <v>0</v>
      </c>
      <c r="GX82" s="13">
        <f>SUMIFS('ATL RAW'!$J:$J,'ATL RAW'!$I:$I,'ATL GA Inventory'!$B82,'ATL RAW'!$L:$L,'ATL GA Inventory'!GX$3)+SUMIFS('ATL CR'!$J:$J,'ATL CR'!$I:$I,'ATL GA Inventory'!$B82,'ATL CR'!$L:$L,'ATL GA Inventory'!GX$3)</f>
        <v>0</v>
      </c>
      <c r="GY82" s="13">
        <f>SUMIFS('ATL RAW'!$J:$J,'ATL RAW'!$I:$I,'ATL GA Inventory'!$B82,'ATL RAW'!$L:$L,'ATL GA Inventory'!GY$3)+SUMIFS('ATL CR'!$J:$J,'ATL CR'!$I:$I,'ATL GA Inventory'!$B82,'ATL CR'!$L:$L,'ATL GA Inventory'!GY$3)</f>
        <v>0</v>
      </c>
    </row>
    <row r="83" spans="1:207">
      <c r="A83" s="15" t="s">
        <v>983</v>
      </c>
      <c r="B83" s="15">
        <f t="shared" si="12"/>
        <v>43102140</v>
      </c>
      <c r="C83" s="15" t="str">
        <f t="shared" si="12"/>
        <v>Q.PEAK DUO L G5.3.V</v>
      </c>
      <c r="D83" s="14">
        <f t="shared" si="12"/>
        <v>400</v>
      </c>
      <c r="E83" s="13">
        <f>SUMIFS('ATL RAW'!$J:$J,'ATL RAW'!$I:$I,'ATL GA Inventory'!$B83,'ATL RAW'!$L:$L,'ATL GA Inventory'!E$3)+SUMIFS('ATL CR'!$J:$J,'ATL CR'!$I:$I,'ATL GA Inventory'!$B83,'ATL CR'!$L:$L,'ATL GA Inventory'!E$3)</f>
        <v>0</v>
      </c>
      <c r="F83" s="13">
        <f>SUMIFS('ATL RAW'!$J:$J,'ATL RAW'!$I:$I,'ATL GA Inventory'!$B83,'ATL RAW'!$L:$L,'ATL GA Inventory'!F$3)+SUMIFS('ATL CR'!$J:$J,'ATL CR'!$I:$I,'ATL GA Inventory'!$B83,'ATL CR'!$L:$L,'ATL GA Inventory'!F$3)</f>
        <v>0</v>
      </c>
      <c r="G83" s="13">
        <f>SUMIFS('ATL RAW'!$J:$J,'ATL RAW'!$I:$I,'ATL GA Inventory'!$B83,'ATL RAW'!$L:$L,'ATL GA Inventory'!G$3)+SUMIFS('ATL CR'!$J:$J,'ATL CR'!$I:$I,'ATL GA Inventory'!$B83,'ATL CR'!$L:$L,'ATL GA Inventory'!G$3)</f>
        <v>0</v>
      </c>
      <c r="H83" s="13">
        <f>SUMIFS('ATL RAW'!$J:$J,'ATL RAW'!$I:$I,'ATL GA Inventory'!$B83,'ATL RAW'!$L:$L,'ATL GA Inventory'!H$3)+SUMIFS('ATL CR'!$J:$J,'ATL CR'!$I:$I,'ATL GA Inventory'!$B83,'ATL CR'!$L:$L,'ATL GA Inventory'!H$3)</f>
        <v>0</v>
      </c>
      <c r="I83" s="13">
        <f>SUMIFS('ATL RAW'!$J:$J,'ATL RAW'!$I:$I,'ATL GA Inventory'!$B83,'ATL RAW'!$L:$L,'ATL GA Inventory'!I$3)+SUMIFS('ATL CR'!$J:$J,'ATL CR'!$I:$I,'ATL GA Inventory'!$B83,'ATL CR'!$L:$L,'ATL GA Inventory'!I$3)</f>
        <v>0</v>
      </c>
      <c r="J83" s="13">
        <f>SUMIFS('ATL RAW'!$J:$J,'ATL RAW'!$I:$I,'ATL GA Inventory'!$B83,'ATL RAW'!$L:$L,'ATL GA Inventory'!J$3)+SUMIFS('ATL CR'!$J:$J,'ATL CR'!$I:$I,'ATL GA Inventory'!$B83,'ATL CR'!$L:$L,'ATL GA Inventory'!J$3)</f>
        <v>0</v>
      </c>
      <c r="K83" s="13">
        <f>SUMIFS('ATL RAW'!$J:$J,'ATL RAW'!$I:$I,'ATL GA Inventory'!$B83,'ATL RAW'!$L:$L,'ATL GA Inventory'!K$3)+SUMIFS('ATL CR'!$J:$J,'ATL CR'!$I:$I,'ATL GA Inventory'!$B83,'ATL CR'!$L:$L,'ATL GA Inventory'!K$3)</f>
        <v>0</v>
      </c>
      <c r="L83" s="13">
        <f>SUMIFS('ATL RAW'!$J:$J,'ATL RAW'!$I:$I,'ATL GA Inventory'!$B83,'ATL RAW'!$L:$L,'ATL GA Inventory'!L$3)+SUMIFS('ATL CR'!$J:$J,'ATL CR'!$I:$I,'ATL GA Inventory'!$B83,'ATL CR'!$L:$L,'ATL GA Inventory'!L$3)</f>
        <v>0</v>
      </c>
      <c r="M83" s="13">
        <f>SUMIFS('ATL RAW'!$J:$J,'ATL RAW'!$I:$I,'ATL GA Inventory'!$B83,'ATL RAW'!$L:$L,'ATL GA Inventory'!M$3)+SUMIFS('ATL CR'!$J:$J,'ATL CR'!$I:$I,'ATL GA Inventory'!$B83,'ATL CR'!$L:$L,'ATL GA Inventory'!M$3)</f>
        <v>0</v>
      </c>
      <c r="N83" s="13">
        <f>SUMIFS('ATL RAW'!$J:$J,'ATL RAW'!$I:$I,'ATL GA Inventory'!$B83,'ATL RAW'!$L:$L,'ATL GA Inventory'!N$3)+SUMIFS('ATL CR'!$J:$J,'ATL CR'!$I:$I,'ATL GA Inventory'!$B83,'ATL CR'!$L:$L,'ATL GA Inventory'!N$3)</f>
        <v>0</v>
      </c>
      <c r="O83" s="13">
        <f>SUMIFS('ATL RAW'!$J:$J,'ATL RAW'!$I:$I,'ATL GA Inventory'!$B83,'ATL RAW'!$L:$L,'ATL GA Inventory'!O$3)+SUMIFS('ATL CR'!$J:$J,'ATL CR'!$I:$I,'ATL GA Inventory'!$B83,'ATL CR'!$L:$L,'ATL GA Inventory'!O$3)</f>
        <v>0</v>
      </c>
      <c r="P83" s="13">
        <f>SUMIFS('ATL RAW'!$J:$J,'ATL RAW'!$I:$I,'ATL GA Inventory'!$B83,'ATL RAW'!$L:$L,'ATL GA Inventory'!P$3)+SUMIFS('ATL CR'!$J:$J,'ATL CR'!$I:$I,'ATL GA Inventory'!$B83,'ATL CR'!$L:$L,'ATL GA Inventory'!P$3)</f>
        <v>0</v>
      </c>
      <c r="Q83" s="13">
        <f>SUMIFS('ATL RAW'!$J:$J,'ATL RAW'!$I:$I,'ATL GA Inventory'!$B83,'ATL RAW'!$L:$L,'ATL GA Inventory'!Q$3)+SUMIFS('ATL CR'!$J:$J,'ATL CR'!$I:$I,'ATL GA Inventory'!$B83,'ATL CR'!$L:$L,'ATL GA Inventory'!Q$3)</f>
        <v>0</v>
      </c>
      <c r="R83" s="13">
        <f>SUMIFS('ATL RAW'!$J:$J,'ATL RAW'!$I:$I,'ATL GA Inventory'!$B83,'ATL RAW'!$L:$L,'ATL GA Inventory'!R$3)+SUMIFS('ATL CR'!$J:$J,'ATL CR'!$I:$I,'ATL GA Inventory'!$B83,'ATL CR'!$L:$L,'ATL GA Inventory'!R$3)</f>
        <v>0</v>
      </c>
      <c r="S83" s="13">
        <f>SUMIFS('ATL RAW'!$J:$J,'ATL RAW'!$I:$I,'ATL GA Inventory'!$B83,'ATL RAW'!$L:$L,'ATL GA Inventory'!S$3)+SUMIFS('ATL CR'!$J:$J,'ATL CR'!$I:$I,'ATL GA Inventory'!$B83,'ATL CR'!$L:$L,'ATL GA Inventory'!S$3)</f>
        <v>0</v>
      </c>
      <c r="T83" s="13">
        <f>SUMIFS('ATL RAW'!$J:$J,'ATL RAW'!$I:$I,'ATL GA Inventory'!$B83,'ATL RAW'!$L:$L,'ATL GA Inventory'!T$3)+SUMIFS('ATL CR'!$J:$J,'ATL CR'!$I:$I,'ATL GA Inventory'!$B83,'ATL CR'!$L:$L,'ATL GA Inventory'!T$3)</f>
        <v>0</v>
      </c>
      <c r="U83" s="13">
        <f>SUMIFS('ATL RAW'!$J:$J,'ATL RAW'!$I:$I,'ATL GA Inventory'!$B83,'ATL RAW'!$L:$L,'ATL GA Inventory'!U$3)+SUMIFS('ATL CR'!$J:$J,'ATL CR'!$I:$I,'ATL GA Inventory'!$B83,'ATL CR'!$L:$L,'ATL GA Inventory'!U$3)</f>
        <v>0</v>
      </c>
      <c r="V83" s="13">
        <f>SUMIFS('ATL RAW'!$J:$J,'ATL RAW'!$I:$I,'ATL GA Inventory'!$B83,'ATL RAW'!$L:$L,'ATL GA Inventory'!V$3)+SUMIFS('ATL CR'!$J:$J,'ATL CR'!$I:$I,'ATL GA Inventory'!$B83,'ATL CR'!$L:$L,'ATL GA Inventory'!V$3)</f>
        <v>0</v>
      </c>
      <c r="W83" s="13">
        <f>SUMIFS('ATL RAW'!$J:$J,'ATL RAW'!$I:$I,'ATL GA Inventory'!$B83,'ATL RAW'!$L:$L,'ATL GA Inventory'!W$3)+SUMIFS('ATL CR'!$J:$J,'ATL CR'!$I:$I,'ATL GA Inventory'!$B83,'ATL CR'!$L:$L,'ATL GA Inventory'!W$3)</f>
        <v>0</v>
      </c>
      <c r="X83" s="13">
        <f>SUMIFS('ATL RAW'!$J:$J,'ATL RAW'!$I:$I,'ATL GA Inventory'!$B83,'ATL RAW'!$L:$L,'ATL GA Inventory'!X$3)+SUMIFS('ATL CR'!$J:$J,'ATL CR'!$I:$I,'ATL GA Inventory'!$B83,'ATL CR'!$L:$L,'ATL GA Inventory'!X$3)</f>
        <v>0</v>
      </c>
      <c r="Y83" s="13">
        <f>SUMIFS('ATL RAW'!$J:$J,'ATL RAW'!$I:$I,'ATL GA Inventory'!$B83,'ATL RAW'!$L:$L,'ATL GA Inventory'!Y$3)+SUMIFS('ATL CR'!$J:$J,'ATL CR'!$I:$I,'ATL GA Inventory'!$B83,'ATL CR'!$L:$L,'ATL GA Inventory'!Y$3)</f>
        <v>0</v>
      </c>
      <c r="Z83" s="13">
        <f>SUMIFS('ATL RAW'!$J:$J,'ATL RAW'!$I:$I,'ATL GA Inventory'!$B83,'ATL RAW'!$L:$L,'ATL GA Inventory'!Z$3)+SUMIFS('ATL CR'!$J:$J,'ATL CR'!$I:$I,'ATL GA Inventory'!$B83,'ATL CR'!$L:$L,'ATL GA Inventory'!Z$3)</f>
        <v>0</v>
      </c>
      <c r="AA83" s="13">
        <f>SUMIFS('ATL RAW'!$J:$J,'ATL RAW'!$I:$I,'ATL GA Inventory'!$B83,'ATL RAW'!$L:$L,'ATL GA Inventory'!AA$3)+SUMIFS('ATL CR'!$J:$J,'ATL CR'!$I:$I,'ATL GA Inventory'!$B83,'ATL CR'!$L:$L,'ATL GA Inventory'!AA$3)</f>
        <v>0</v>
      </c>
      <c r="AB83" s="13">
        <f>SUMIFS('ATL RAW'!$J:$J,'ATL RAW'!$I:$I,'ATL GA Inventory'!$B83,'ATL RAW'!$L:$L,'ATL GA Inventory'!AB$3)+SUMIFS('ATL CR'!$J:$J,'ATL CR'!$I:$I,'ATL GA Inventory'!$B83,'ATL CR'!$L:$L,'ATL GA Inventory'!AB$3)</f>
        <v>0</v>
      </c>
      <c r="AC83" s="13">
        <f>SUMIFS('ATL RAW'!$J:$J,'ATL RAW'!$I:$I,'ATL GA Inventory'!$B83,'ATL RAW'!$L:$L,'ATL GA Inventory'!AC$3)+SUMIFS('ATL CR'!$J:$J,'ATL CR'!$I:$I,'ATL GA Inventory'!$B83,'ATL CR'!$L:$L,'ATL GA Inventory'!AC$3)</f>
        <v>0</v>
      </c>
      <c r="AD83" s="13">
        <f>SUMIFS('ATL RAW'!$J:$J,'ATL RAW'!$I:$I,'ATL GA Inventory'!$B83,'ATL RAW'!$L:$L,'ATL GA Inventory'!AD$3)+SUMIFS('ATL CR'!$J:$J,'ATL CR'!$I:$I,'ATL GA Inventory'!$B83,'ATL CR'!$L:$L,'ATL GA Inventory'!AD$3)</f>
        <v>0</v>
      </c>
      <c r="AE83" s="13">
        <f>SUMIFS('ATL RAW'!$J:$J,'ATL RAW'!$I:$I,'ATL GA Inventory'!$B83,'ATL RAW'!$L:$L,'ATL GA Inventory'!AE$3)+SUMIFS('ATL CR'!$J:$J,'ATL CR'!$I:$I,'ATL GA Inventory'!$B83,'ATL CR'!$L:$L,'ATL GA Inventory'!AE$3)</f>
        <v>0</v>
      </c>
      <c r="AF83" s="13">
        <f>SUMIFS('ATL RAW'!$J:$J,'ATL RAW'!$I:$I,'ATL GA Inventory'!$B83,'ATL RAW'!$L:$L,'ATL GA Inventory'!AF$3)+SUMIFS('ATL CR'!$J:$J,'ATL CR'!$I:$I,'ATL GA Inventory'!$B83,'ATL CR'!$L:$L,'ATL GA Inventory'!AF$3)</f>
        <v>0</v>
      </c>
      <c r="AG83" s="13">
        <f>SUMIFS('ATL RAW'!$J:$J,'ATL RAW'!$I:$I,'ATL GA Inventory'!$B83,'ATL RAW'!$L:$L,'ATL GA Inventory'!AG$3)+SUMIFS('ATL CR'!$J:$J,'ATL CR'!$I:$I,'ATL GA Inventory'!$B83,'ATL CR'!$L:$L,'ATL GA Inventory'!AG$3)</f>
        <v>0</v>
      </c>
      <c r="AH83" s="13">
        <f>SUMIFS('ATL RAW'!$J:$J,'ATL RAW'!$I:$I,'ATL GA Inventory'!$B83,'ATL RAW'!$L:$L,'ATL GA Inventory'!AH$3)+SUMIFS('ATL CR'!$J:$J,'ATL CR'!$I:$I,'ATL GA Inventory'!$B83,'ATL CR'!$L:$L,'ATL GA Inventory'!AH$3)</f>
        <v>0</v>
      </c>
      <c r="AI83" s="13">
        <f>SUMIFS('ATL RAW'!$J:$J,'ATL RAW'!$I:$I,'ATL GA Inventory'!$B83,'ATL RAW'!$L:$L,'ATL GA Inventory'!AI$3)+SUMIFS('ATL CR'!$J:$J,'ATL CR'!$I:$I,'ATL GA Inventory'!$B83,'ATL CR'!$L:$L,'ATL GA Inventory'!AI$3)</f>
        <v>0</v>
      </c>
      <c r="AJ83" s="13">
        <f>SUMIFS('ATL RAW'!$J:$J,'ATL RAW'!$I:$I,'ATL GA Inventory'!$B83,'ATL RAW'!$L:$L,'ATL GA Inventory'!AJ$3)+SUMIFS('ATL CR'!$J:$J,'ATL CR'!$I:$I,'ATL GA Inventory'!$B83,'ATL CR'!$L:$L,'ATL GA Inventory'!AJ$3)</f>
        <v>0</v>
      </c>
      <c r="AK83" s="13">
        <f>SUMIFS('ATL RAW'!$J:$J,'ATL RAW'!$I:$I,'ATL GA Inventory'!$B83,'ATL RAW'!$L:$L,'ATL GA Inventory'!AK$3)+SUMIFS('ATL CR'!$J:$J,'ATL CR'!$I:$I,'ATL GA Inventory'!$B83,'ATL CR'!$L:$L,'ATL GA Inventory'!AK$3)</f>
        <v>0</v>
      </c>
      <c r="AL83" s="13">
        <f>SUMIFS('ATL RAW'!$J:$J,'ATL RAW'!$I:$I,'ATL GA Inventory'!$B83,'ATL RAW'!$L:$L,'ATL GA Inventory'!AL$3)+SUMIFS('ATL CR'!$J:$J,'ATL CR'!$I:$I,'ATL GA Inventory'!$B83,'ATL CR'!$L:$L,'ATL GA Inventory'!AL$3)</f>
        <v>0</v>
      </c>
      <c r="AM83" s="13">
        <f>SUMIFS('ATL RAW'!$J:$J,'ATL RAW'!$I:$I,'ATL GA Inventory'!$B83,'ATL RAW'!$L:$L,'ATL GA Inventory'!AM$3)+SUMIFS('ATL CR'!$J:$J,'ATL CR'!$I:$I,'ATL GA Inventory'!$B83,'ATL CR'!$L:$L,'ATL GA Inventory'!AM$3)</f>
        <v>0</v>
      </c>
      <c r="AN83" s="13">
        <f>SUMIFS('ATL RAW'!$J:$J,'ATL RAW'!$I:$I,'ATL GA Inventory'!$B83,'ATL RAW'!$L:$L,'ATL GA Inventory'!AN$3)+SUMIFS('ATL CR'!$J:$J,'ATL CR'!$I:$I,'ATL GA Inventory'!$B83,'ATL CR'!$L:$L,'ATL GA Inventory'!AN$3)</f>
        <v>0</v>
      </c>
      <c r="AO83" s="13">
        <f>SUMIFS('ATL RAW'!$J:$J,'ATL RAW'!$I:$I,'ATL GA Inventory'!$B83,'ATL RAW'!$L:$L,'ATL GA Inventory'!AO$3)+SUMIFS('ATL CR'!$J:$J,'ATL CR'!$I:$I,'ATL GA Inventory'!$B83,'ATL CR'!$L:$L,'ATL GA Inventory'!AO$3)</f>
        <v>0</v>
      </c>
      <c r="AP83" s="13">
        <f>SUMIFS('ATL RAW'!$J:$J,'ATL RAW'!$I:$I,'ATL GA Inventory'!$B83,'ATL RAW'!$L:$L,'ATL GA Inventory'!AP$3)+SUMIFS('ATL CR'!$J:$J,'ATL CR'!$I:$I,'ATL GA Inventory'!$B83,'ATL CR'!$L:$L,'ATL GA Inventory'!AP$3)</f>
        <v>0</v>
      </c>
      <c r="AQ83" s="13">
        <f>SUMIFS('ATL RAW'!$J:$J,'ATL RAW'!$I:$I,'ATL GA Inventory'!$B83,'ATL RAW'!$L:$L,'ATL GA Inventory'!AQ$3)+SUMIFS('ATL CR'!$J:$J,'ATL CR'!$I:$I,'ATL GA Inventory'!$B83,'ATL CR'!$L:$L,'ATL GA Inventory'!AQ$3)</f>
        <v>0</v>
      </c>
      <c r="AR83" s="13">
        <f>SUMIFS('ATL RAW'!$J:$J,'ATL RAW'!$I:$I,'ATL GA Inventory'!$B83,'ATL RAW'!$L:$L,'ATL GA Inventory'!AR$3)+SUMIFS('ATL CR'!$J:$J,'ATL CR'!$I:$I,'ATL GA Inventory'!$B83,'ATL CR'!$L:$L,'ATL GA Inventory'!AR$3)</f>
        <v>0</v>
      </c>
      <c r="AS83" s="13">
        <f>SUMIFS('ATL RAW'!$J:$J,'ATL RAW'!$I:$I,'ATL GA Inventory'!$B83,'ATL RAW'!$L:$L,'ATL GA Inventory'!AS$3)+SUMIFS('ATL CR'!$J:$J,'ATL CR'!$I:$I,'ATL GA Inventory'!$B83,'ATL CR'!$L:$L,'ATL GA Inventory'!AS$3)</f>
        <v>0</v>
      </c>
      <c r="AT83" s="13">
        <f>SUMIFS('ATL RAW'!$J:$J,'ATL RAW'!$I:$I,'ATL GA Inventory'!$B83,'ATL RAW'!$L:$L,'ATL GA Inventory'!AT$3)+SUMIFS('ATL CR'!$J:$J,'ATL CR'!$I:$I,'ATL GA Inventory'!$B83,'ATL CR'!$L:$L,'ATL GA Inventory'!AT$3)</f>
        <v>0</v>
      </c>
      <c r="AU83" s="13">
        <f>SUMIFS('ATL RAW'!$J:$J,'ATL RAW'!$I:$I,'ATL GA Inventory'!$B83,'ATL RAW'!$L:$L,'ATL GA Inventory'!AU$3)+SUMIFS('ATL CR'!$J:$J,'ATL CR'!$I:$I,'ATL GA Inventory'!$B83,'ATL CR'!$L:$L,'ATL GA Inventory'!AU$3)</f>
        <v>0</v>
      </c>
      <c r="AV83" s="13">
        <f>SUMIFS('ATL RAW'!$J:$J,'ATL RAW'!$I:$I,'ATL GA Inventory'!$B83,'ATL RAW'!$L:$L,'ATL GA Inventory'!AV$3)+SUMIFS('ATL CR'!$J:$J,'ATL CR'!$I:$I,'ATL GA Inventory'!$B83,'ATL CR'!$L:$L,'ATL GA Inventory'!AV$3)</f>
        <v>0</v>
      </c>
      <c r="AW83" s="13">
        <f>SUMIFS('ATL RAW'!$J:$J,'ATL RAW'!$I:$I,'ATL GA Inventory'!$B83,'ATL RAW'!$L:$L,'ATL GA Inventory'!AW$3)+SUMIFS('ATL CR'!$J:$J,'ATL CR'!$I:$I,'ATL GA Inventory'!$B83,'ATL CR'!$L:$L,'ATL GA Inventory'!AW$3)</f>
        <v>0</v>
      </c>
      <c r="AX83" s="13">
        <f>SUMIFS('ATL RAW'!$J:$J,'ATL RAW'!$I:$I,'ATL GA Inventory'!$B83,'ATL RAW'!$L:$L,'ATL GA Inventory'!AX$3)+SUMIFS('ATL CR'!$J:$J,'ATL CR'!$I:$I,'ATL GA Inventory'!$B83,'ATL CR'!$L:$L,'ATL GA Inventory'!AX$3)</f>
        <v>0</v>
      </c>
      <c r="AY83" s="13">
        <f>SUMIFS('ATL RAW'!$J:$J,'ATL RAW'!$I:$I,'ATL GA Inventory'!$B83,'ATL RAW'!$L:$L,'ATL GA Inventory'!AY$3)+SUMIFS('ATL CR'!$J:$J,'ATL CR'!$I:$I,'ATL GA Inventory'!$B83,'ATL CR'!$L:$L,'ATL GA Inventory'!AY$3)</f>
        <v>0</v>
      </c>
      <c r="AZ83" s="13">
        <f>SUMIFS('ATL RAW'!$J:$J,'ATL RAW'!$I:$I,'ATL GA Inventory'!$B83,'ATL RAW'!$L:$L,'ATL GA Inventory'!AZ$3)+SUMIFS('ATL CR'!$J:$J,'ATL CR'!$I:$I,'ATL GA Inventory'!$B83,'ATL CR'!$L:$L,'ATL GA Inventory'!AZ$3)</f>
        <v>0</v>
      </c>
      <c r="BA83" s="13">
        <f>SUMIFS('ATL RAW'!$J:$J,'ATL RAW'!$I:$I,'ATL GA Inventory'!$B83,'ATL RAW'!$L:$L,'ATL GA Inventory'!BA$3)+SUMIFS('ATL CR'!$J:$J,'ATL CR'!$I:$I,'ATL GA Inventory'!$B83,'ATL CR'!$L:$L,'ATL GA Inventory'!BA$3)</f>
        <v>0</v>
      </c>
      <c r="BB83" s="13">
        <f>SUMIFS('ATL RAW'!$J:$J,'ATL RAW'!$I:$I,'ATL GA Inventory'!$B83,'ATL RAW'!$L:$L,'ATL GA Inventory'!BB$3)+SUMIFS('ATL CR'!$J:$J,'ATL CR'!$I:$I,'ATL GA Inventory'!$B83,'ATL CR'!$L:$L,'ATL GA Inventory'!BB$3)</f>
        <v>0</v>
      </c>
      <c r="BC83" s="13">
        <f>SUMIFS('ATL RAW'!$J:$J,'ATL RAW'!$I:$I,'ATL GA Inventory'!$B83,'ATL RAW'!$L:$L,'ATL GA Inventory'!BC$3)+SUMIFS('ATL CR'!$J:$J,'ATL CR'!$I:$I,'ATL GA Inventory'!$B83,'ATL CR'!$L:$L,'ATL GA Inventory'!BC$3)</f>
        <v>0</v>
      </c>
      <c r="BD83" s="13">
        <f>SUMIFS('ATL RAW'!$J:$J,'ATL RAW'!$I:$I,'ATL GA Inventory'!$B83,'ATL RAW'!$L:$L,'ATL GA Inventory'!BD$3)+SUMIFS('ATL CR'!$J:$J,'ATL CR'!$I:$I,'ATL GA Inventory'!$B83,'ATL CR'!$L:$L,'ATL GA Inventory'!BD$3)</f>
        <v>0</v>
      </c>
      <c r="BE83" s="13">
        <f>SUMIFS('ATL RAW'!$J:$J,'ATL RAW'!$I:$I,'ATL GA Inventory'!$B83,'ATL RAW'!$L:$L,'ATL GA Inventory'!BE$3)+SUMIFS('ATL CR'!$J:$J,'ATL CR'!$I:$I,'ATL GA Inventory'!$B83,'ATL CR'!$L:$L,'ATL GA Inventory'!BE$3)</f>
        <v>0</v>
      </c>
      <c r="BF83" s="13">
        <f>SUMIFS('ATL RAW'!$J:$J,'ATL RAW'!$I:$I,'ATL GA Inventory'!$B83,'ATL RAW'!$L:$L,'ATL GA Inventory'!BF$3)+SUMIFS('ATL CR'!$J:$J,'ATL CR'!$I:$I,'ATL GA Inventory'!$B83,'ATL CR'!$L:$L,'ATL GA Inventory'!BF$3)</f>
        <v>0</v>
      </c>
      <c r="BG83" s="13">
        <f>SUMIFS('ATL RAW'!$J:$J,'ATL RAW'!$I:$I,'ATL GA Inventory'!$B83,'ATL RAW'!$L:$L,'ATL GA Inventory'!BG$3)+SUMIFS('ATL CR'!$J:$J,'ATL CR'!$I:$I,'ATL GA Inventory'!$B83,'ATL CR'!$L:$L,'ATL GA Inventory'!BG$3)</f>
        <v>0</v>
      </c>
      <c r="BH83" s="13">
        <f>SUMIFS('ATL RAW'!$J:$J,'ATL RAW'!$I:$I,'ATL GA Inventory'!$B83,'ATL RAW'!$L:$L,'ATL GA Inventory'!BH$3)+SUMIFS('ATL CR'!$J:$J,'ATL CR'!$I:$I,'ATL GA Inventory'!$B83,'ATL CR'!$L:$L,'ATL GA Inventory'!BH$3)</f>
        <v>0</v>
      </c>
      <c r="BI83" s="13">
        <f>SUMIFS('ATL RAW'!$J:$J,'ATL RAW'!$I:$I,'ATL GA Inventory'!$B83,'ATL RAW'!$L:$L,'ATL GA Inventory'!BI$3)+SUMIFS('ATL CR'!$J:$J,'ATL CR'!$I:$I,'ATL GA Inventory'!$B83,'ATL CR'!$L:$L,'ATL GA Inventory'!BI$3)</f>
        <v>0</v>
      </c>
      <c r="BJ83" s="13">
        <f>SUMIFS('ATL RAW'!$J:$J,'ATL RAW'!$I:$I,'ATL GA Inventory'!$B83,'ATL RAW'!$L:$L,'ATL GA Inventory'!BJ$3)+SUMIFS('ATL CR'!$J:$J,'ATL CR'!$I:$I,'ATL GA Inventory'!$B83,'ATL CR'!$L:$L,'ATL GA Inventory'!BJ$3)</f>
        <v>0</v>
      </c>
      <c r="BK83" s="13">
        <f>SUMIFS('ATL RAW'!$J:$J,'ATL RAW'!$I:$I,'ATL GA Inventory'!$B83,'ATL RAW'!$L:$L,'ATL GA Inventory'!BK$3)+SUMIFS('ATL CR'!$J:$J,'ATL CR'!$I:$I,'ATL GA Inventory'!$B83,'ATL CR'!$L:$L,'ATL GA Inventory'!BK$3)</f>
        <v>0</v>
      </c>
      <c r="BL83" s="13">
        <f>SUMIFS('ATL RAW'!$J:$J,'ATL RAW'!$I:$I,'ATL GA Inventory'!$B83,'ATL RAW'!$L:$L,'ATL GA Inventory'!BL$3)+SUMIFS('ATL CR'!$J:$J,'ATL CR'!$I:$I,'ATL GA Inventory'!$B83,'ATL CR'!$L:$L,'ATL GA Inventory'!BL$3)</f>
        <v>0</v>
      </c>
      <c r="BM83" s="13">
        <f>SUMIFS('ATL RAW'!$J:$J,'ATL RAW'!$I:$I,'ATL GA Inventory'!$B83,'ATL RAW'!$L:$L,'ATL GA Inventory'!BM$3)+SUMIFS('ATL CR'!$J:$J,'ATL CR'!$I:$I,'ATL GA Inventory'!$B83,'ATL CR'!$L:$L,'ATL GA Inventory'!BM$3)</f>
        <v>0</v>
      </c>
      <c r="BN83" s="13">
        <f>SUMIFS('ATL RAW'!$J:$J,'ATL RAW'!$I:$I,'ATL GA Inventory'!$B83,'ATL RAW'!$L:$L,'ATL GA Inventory'!BN$3)+SUMIFS('ATL CR'!$J:$J,'ATL CR'!$I:$I,'ATL GA Inventory'!$B83,'ATL CR'!$L:$L,'ATL GA Inventory'!BN$3)</f>
        <v>0</v>
      </c>
      <c r="BO83" s="13">
        <f>SUMIFS('ATL RAW'!$J:$J,'ATL RAW'!$I:$I,'ATL GA Inventory'!$B83,'ATL RAW'!$L:$L,'ATL GA Inventory'!BO$3)+SUMIFS('ATL CR'!$J:$J,'ATL CR'!$I:$I,'ATL GA Inventory'!$B83,'ATL CR'!$L:$L,'ATL GA Inventory'!BO$3)</f>
        <v>0</v>
      </c>
      <c r="BP83" s="13">
        <f>SUMIFS('ATL RAW'!$J:$J,'ATL RAW'!$I:$I,'ATL GA Inventory'!$B83,'ATL RAW'!$L:$L,'ATL GA Inventory'!BP$3)+SUMIFS('ATL CR'!$J:$J,'ATL CR'!$I:$I,'ATL GA Inventory'!$B83,'ATL CR'!$L:$L,'ATL GA Inventory'!BP$3)</f>
        <v>0</v>
      </c>
      <c r="BQ83" s="13">
        <f>SUMIFS('ATL RAW'!$J:$J,'ATL RAW'!$I:$I,'ATL GA Inventory'!$B83,'ATL RAW'!$L:$L,'ATL GA Inventory'!BQ$3)+SUMIFS('ATL CR'!$J:$J,'ATL CR'!$I:$I,'ATL GA Inventory'!$B83,'ATL CR'!$L:$L,'ATL GA Inventory'!BQ$3)</f>
        <v>0</v>
      </c>
      <c r="BR83" s="13">
        <f>SUMIFS('ATL RAW'!$J:$J,'ATL RAW'!$I:$I,'ATL GA Inventory'!$B83,'ATL RAW'!$L:$L,'ATL GA Inventory'!BR$3)+SUMIFS('ATL CR'!$J:$J,'ATL CR'!$I:$I,'ATL GA Inventory'!$B83,'ATL CR'!$L:$L,'ATL GA Inventory'!BR$3)</f>
        <v>0</v>
      </c>
      <c r="BS83" s="13">
        <f>SUMIFS('ATL RAW'!$J:$J,'ATL RAW'!$I:$I,'ATL GA Inventory'!$B83,'ATL RAW'!$L:$L,'ATL GA Inventory'!BS$3)+SUMIFS('ATL CR'!$J:$J,'ATL CR'!$I:$I,'ATL GA Inventory'!$B83,'ATL CR'!$L:$L,'ATL GA Inventory'!BS$3)</f>
        <v>0</v>
      </c>
      <c r="BT83" s="13">
        <f>SUMIFS('ATL RAW'!$J:$J,'ATL RAW'!$I:$I,'ATL GA Inventory'!$B83,'ATL RAW'!$L:$L,'ATL GA Inventory'!BT$3)+SUMIFS('ATL CR'!$J:$J,'ATL CR'!$I:$I,'ATL GA Inventory'!$B83,'ATL CR'!$L:$L,'ATL GA Inventory'!BT$3)</f>
        <v>0</v>
      </c>
      <c r="BU83" s="13">
        <f>SUMIFS('ATL RAW'!$J:$J,'ATL RAW'!$I:$I,'ATL GA Inventory'!$B83,'ATL RAW'!$L:$L,'ATL GA Inventory'!BU$3)+SUMIFS('ATL CR'!$J:$J,'ATL CR'!$I:$I,'ATL GA Inventory'!$B83,'ATL CR'!$L:$L,'ATL GA Inventory'!BU$3)</f>
        <v>0</v>
      </c>
      <c r="BV83" s="13">
        <f>SUMIFS('ATL RAW'!$J:$J,'ATL RAW'!$I:$I,'ATL GA Inventory'!$B83,'ATL RAW'!$L:$L,'ATL GA Inventory'!BV$3)+SUMIFS('ATL CR'!$J:$J,'ATL CR'!$I:$I,'ATL GA Inventory'!$B83,'ATL CR'!$L:$L,'ATL GA Inventory'!BV$3)</f>
        <v>0</v>
      </c>
      <c r="BW83" s="13">
        <f>SUMIFS('ATL RAW'!$J:$J,'ATL RAW'!$I:$I,'ATL GA Inventory'!$B83,'ATL RAW'!$L:$L,'ATL GA Inventory'!BW$3)+SUMIFS('ATL CR'!$J:$J,'ATL CR'!$I:$I,'ATL GA Inventory'!$B83,'ATL CR'!$L:$L,'ATL GA Inventory'!BW$3)</f>
        <v>0</v>
      </c>
      <c r="BX83" s="13">
        <f>SUMIFS('ATL RAW'!$J:$J,'ATL RAW'!$I:$I,'ATL GA Inventory'!$B83,'ATL RAW'!$L:$L,'ATL GA Inventory'!BX$3)+SUMIFS('ATL CR'!$J:$J,'ATL CR'!$I:$I,'ATL GA Inventory'!$B83,'ATL CR'!$L:$L,'ATL GA Inventory'!BX$3)</f>
        <v>0</v>
      </c>
      <c r="BY83" s="13">
        <f>SUMIFS('ATL RAW'!$J:$J,'ATL RAW'!$I:$I,'ATL GA Inventory'!$B83,'ATL RAW'!$L:$L,'ATL GA Inventory'!BY$3)+SUMIFS('ATL CR'!$J:$J,'ATL CR'!$I:$I,'ATL GA Inventory'!$B83,'ATL CR'!$L:$L,'ATL GA Inventory'!BY$3)</f>
        <v>0</v>
      </c>
      <c r="BZ83" s="13">
        <f>SUMIFS('ATL RAW'!$J:$J,'ATL RAW'!$I:$I,'ATL GA Inventory'!$B83,'ATL RAW'!$L:$L,'ATL GA Inventory'!BZ$3)+SUMIFS('ATL CR'!$J:$J,'ATL CR'!$I:$I,'ATL GA Inventory'!$B83,'ATL CR'!$L:$L,'ATL GA Inventory'!BZ$3)</f>
        <v>0</v>
      </c>
      <c r="CA83" s="13">
        <f>SUMIFS('ATL RAW'!$J:$J,'ATL RAW'!$I:$I,'ATL GA Inventory'!$B83,'ATL RAW'!$L:$L,'ATL GA Inventory'!CA$3)+SUMIFS('ATL CR'!$J:$J,'ATL CR'!$I:$I,'ATL GA Inventory'!$B83,'ATL CR'!$L:$L,'ATL GA Inventory'!CA$3)</f>
        <v>0</v>
      </c>
      <c r="CB83" s="13">
        <f>SUMIFS('ATL RAW'!$J:$J,'ATL RAW'!$I:$I,'ATL GA Inventory'!$B83,'ATL RAW'!$L:$L,'ATL GA Inventory'!CB$3)+SUMIFS('ATL CR'!$J:$J,'ATL CR'!$I:$I,'ATL GA Inventory'!$B83,'ATL CR'!$L:$L,'ATL GA Inventory'!CB$3)</f>
        <v>0</v>
      </c>
      <c r="CC83" s="13">
        <f>SUMIFS('ATL RAW'!$J:$J,'ATL RAW'!$I:$I,'ATL GA Inventory'!$B83,'ATL RAW'!$L:$L,'ATL GA Inventory'!CC$3)+SUMIFS('ATL CR'!$J:$J,'ATL CR'!$I:$I,'ATL GA Inventory'!$B83,'ATL CR'!$L:$L,'ATL GA Inventory'!CC$3)</f>
        <v>0</v>
      </c>
      <c r="CD83" s="13">
        <f>SUMIFS('ATL RAW'!$J:$J,'ATL RAW'!$I:$I,'ATL GA Inventory'!$B83,'ATL RAW'!$L:$L,'ATL GA Inventory'!CD$3)+SUMIFS('ATL CR'!$J:$J,'ATL CR'!$I:$I,'ATL GA Inventory'!$B83,'ATL CR'!$L:$L,'ATL GA Inventory'!CD$3)</f>
        <v>0</v>
      </c>
      <c r="CE83" s="13">
        <f>SUMIFS('ATL RAW'!$J:$J,'ATL RAW'!$I:$I,'ATL GA Inventory'!$B83,'ATL RAW'!$L:$L,'ATL GA Inventory'!CE$3)+SUMIFS('ATL CR'!$J:$J,'ATL CR'!$I:$I,'ATL GA Inventory'!$B83,'ATL CR'!$L:$L,'ATL GA Inventory'!CE$3)</f>
        <v>0</v>
      </c>
      <c r="CF83" s="13">
        <f>SUMIFS('ATL RAW'!$J:$J,'ATL RAW'!$I:$I,'ATL GA Inventory'!$B83,'ATL RAW'!$L:$L,'ATL GA Inventory'!CF$3)+SUMIFS('ATL CR'!$J:$J,'ATL CR'!$I:$I,'ATL GA Inventory'!$B83,'ATL CR'!$L:$L,'ATL GA Inventory'!CF$3)</f>
        <v>0</v>
      </c>
      <c r="CG83" s="13">
        <f>SUMIFS('ATL RAW'!$J:$J,'ATL RAW'!$I:$I,'ATL GA Inventory'!$B83,'ATL RAW'!$L:$L,'ATL GA Inventory'!CG$3)+SUMIFS('ATL CR'!$J:$J,'ATL CR'!$I:$I,'ATL GA Inventory'!$B83,'ATL CR'!$L:$L,'ATL GA Inventory'!CG$3)</f>
        <v>0</v>
      </c>
      <c r="CH83" s="13">
        <f>SUMIFS('ATL RAW'!$J:$J,'ATL RAW'!$I:$I,'ATL GA Inventory'!$B83,'ATL RAW'!$L:$L,'ATL GA Inventory'!CH$3)+SUMIFS('ATL CR'!$J:$J,'ATL CR'!$I:$I,'ATL GA Inventory'!$B83,'ATL CR'!$L:$L,'ATL GA Inventory'!CH$3)</f>
        <v>0</v>
      </c>
      <c r="CI83" s="13">
        <f>SUMIFS('ATL RAW'!$J:$J,'ATL RAW'!$I:$I,'ATL GA Inventory'!$B83,'ATL RAW'!$L:$L,'ATL GA Inventory'!CI$3)+SUMIFS('ATL CR'!$J:$J,'ATL CR'!$I:$I,'ATL GA Inventory'!$B83,'ATL CR'!$L:$L,'ATL GA Inventory'!CI$3)</f>
        <v>0</v>
      </c>
      <c r="CJ83" s="13">
        <f>SUMIFS('ATL RAW'!$J:$J,'ATL RAW'!$I:$I,'ATL GA Inventory'!$B83,'ATL RAW'!$L:$L,'ATL GA Inventory'!CJ$3)+SUMIFS('ATL CR'!$J:$J,'ATL CR'!$I:$I,'ATL GA Inventory'!$B83,'ATL CR'!$L:$L,'ATL GA Inventory'!CJ$3)</f>
        <v>0</v>
      </c>
      <c r="CK83" s="13">
        <f>SUMIFS('ATL RAW'!$J:$J,'ATL RAW'!$I:$I,'ATL GA Inventory'!$B83,'ATL RAW'!$L:$L,'ATL GA Inventory'!CK$3)+SUMIFS('ATL CR'!$J:$J,'ATL CR'!$I:$I,'ATL GA Inventory'!$B83,'ATL CR'!$L:$L,'ATL GA Inventory'!CK$3)</f>
        <v>0</v>
      </c>
      <c r="CL83" s="13">
        <f>SUMIFS('ATL RAW'!$J:$J,'ATL RAW'!$I:$I,'ATL GA Inventory'!$B83,'ATL RAW'!$L:$L,'ATL GA Inventory'!CL$3)+SUMIFS('ATL CR'!$J:$J,'ATL CR'!$I:$I,'ATL GA Inventory'!$B83,'ATL CR'!$L:$L,'ATL GA Inventory'!CL$3)</f>
        <v>0</v>
      </c>
      <c r="CM83" s="13">
        <f>SUMIFS('ATL RAW'!$J:$J,'ATL RAW'!$I:$I,'ATL GA Inventory'!$B83,'ATL RAW'!$L:$L,'ATL GA Inventory'!CM$3)+SUMIFS('ATL CR'!$J:$J,'ATL CR'!$I:$I,'ATL GA Inventory'!$B83,'ATL CR'!$L:$L,'ATL GA Inventory'!CM$3)</f>
        <v>0</v>
      </c>
      <c r="CN83" s="13">
        <f>SUMIFS('ATL RAW'!$J:$J,'ATL RAW'!$I:$I,'ATL GA Inventory'!$B83,'ATL RAW'!$L:$L,'ATL GA Inventory'!CN$3)+SUMIFS('ATL CR'!$J:$J,'ATL CR'!$I:$I,'ATL GA Inventory'!$B83,'ATL CR'!$L:$L,'ATL GA Inventory'!CN$3)</f>
        <v>0</v>
      </c>
      <c r="CO83" s="13">
        <f>SUMIFS('ATL RAW'!$J:$J,'ATL RAW'!$I:$I,'ATL GA Inventory'!$B83,'ATL RAW'!$L:$L,'ATL GA Inventory'!CO$3)+SUMIFS('ATL CR'!$J:$J,'ATL CR'!$I:$I,'ATL GA Inventory'!$B83,'ATL CR'!$L:$L,'ATL GA Inventory'!CO$3)</f>
        <v>0</v>
      </c>
      <c r="CP83" s="13">
        <f>SUMIFS('ATL RAW'!$J:$J,'ATL RAW'!$I:$I,'ATL GA Inventory'!$B83,'ATL RAW'!$L:$L,'ATL GA Inventory'!CP$3)+SUMIFS('ATL CR'!$J:$J,'ATL CR'!$I:$I,'ATL GA Inventory'!$B83,'ATL CR'!$L:$L,'ATL GA Inventory'!CP$3)</f>
        <v>0</v>
      </c>
      <c r="CQ83" s="13">
        <f>SUMIFS('ATL RAW'!$J:$J,'ATL RAW'!$I:$I,'ATL GA Inventory'!$B83,'ATL RAW'!$L:$L,'ATL GA Inventory'!CQ$3)+SUMIFS('ATL CR'!$J:$J,'ATL CR'!$I:$I,'ATL GA Inventory'!$B83,'ATL CR'!$L:$L,'ATL GA Inventory'!CQ$3)</f>
        <v>0</v>
      </c>
      <c r="CR83" s="13">
        <f>SUMIFS('ATL RAW'!$J:$J,'ATL RAW'!$I:$I,'ATL GA Inventory'!$B83,'ATL RAW'!$L:$L,'ATL GA Inventory'!CR$3)+SUMIFS('ATL CR'!$J:$J,'ATL CR'!$I:$I,'ATL GA Inventory'!$B83,'ATL CR'!$L:$L,'ATL GA Inventory'!CR$3)</f>
        <v>0</v>
      </c>
      <c r="CS83" s="13">
        <f>SUMIFS('ATL RAW'!$J:$J,'ATL RAW'!$I:$I,'ATL GA Inventory'!$B83,'ATL RAW'!$L:$L,'ATL GA Inventory'!CS$3)+SUMIFS('ATL CR'!$J:$J,'ATL CR'!$I:$I,'ATL GA Inventory'!$B83,'ATL CR'!$L:$L,'ATL GA Inventory'!CS$3)</f>
        <v>0</v>
      </c>
      <c r="CT83" s="13">
        <f>SUMIFS('ATL RAW'!$J:$J,'ATL RAW'!$I:$I,'ATL GA Inventory'!$B83,'ATL RAW'!$L:$L,'ATL GA Inventory'!CT$3)+SUMIFS('ATL CR'!$J:$J,'ATL CR'!$I:$I,'ATL GA Inventory'!$B83,'ATL CR'!$L:$L,'ATL GA Inventory'!CT$3)</f>
        <v>0</v>
      </c>
      <c r="CU83" s="13">
        <f>SUMIFS('ATL RAW'!$J:$J,'ATL RAW'!$I:$I,'ATL GA Inventory'!$B83,'ATL RAW'!$L:$L,'ATL GA Inventory'!CU$3)+SUMIFS('ATL CR'!$J:$J,'ATL CR'!$I:$I,'ATL GA Inventory'!$B83,'ATL CR'!$L:$L,'ATL GA Inventory'!CU$3)</f>
        <v>2</v>
      </c>
      <c r="CV83" s="13">
        <f>SUMIFS('ATL RAW'!$J:$J,'ATL RAW'!$I:$I,'ATL GA Inventory'!$B83,'ATL RAW'!$L:$L,'ATL GA Inventory'!CV$3)+SUMIFS('ATL CR'!$J:$J,'ATL CR'!$I:$I,'ATL GA Inventory'!$B83,'ATL CR'!$L:$L,'ATL GA Inventory'!CV$3)</f>
        <v>0</v>
      </c>
      <c r="CW83" s="13">
        <f>SUMIFS('ATL RAW'!$J:$J,'ATL RAW'!$I:$I,'ATL GA Inventory'!$B83,'ATL RAW'!$L:$L,'ATL GA Inventory'!CW$3)+SUMIFS('ATL CR'!$J:$J,'ATL CR'!$I:$I,'ATL GA Inventory'!$B83,'ATL CR'!$L:$L,'ATL GA Inventory'!CW$3)</f>
        <v>0</v>
      </c>
      <c r="CX83" s="13">
        <f>SUMIFS('ATL RAW'!$J:$J,'ATL RAW'!$I:$I,'ATL GA Inventory'!$B83,'ATL RAW'!$L:$L,'ATL GA Inventory'!CX$3)+SUMIFS('ATL CR'!$J:$J,'ATL CR'!$I:$I,'ATL GA Inventory'!$B83,'ATL CR'!$L:$L,'ATL GA Inventory'!CX$3)</f>
        <v>0</v>
      </c>
      <c r="CY83" s="13">
        <f>SUMIFS('ATL RAW'!$J:$J,'ATL RAW'!$I:$I,'ATL GA Inventory'!$B83,'ATL RAW'!$L:$L,'ATL GA Inventory'!CY$3)+SUMIFS('ATL CR'!$J:$J,'ATL CR'!$I:$I,'ATL GA Inventory'!$B83,'ATL CR'!$L:$L,'ATL GA Inventory'!CY$3)</f>
        <v>0</v>
      </c>
      <c r="CZ83" s="13">
        <f>SUMIFS('ATL RAW'!$J:$J,'ATL RAW'!$I:$I,'ATL GA Inventory'!$B83,'ATL RAW'!$L:$L,'ATL GA Inventory'!CZ$3)+SUMIFS('ATL CR'!$J:$J,'ATL CR'!$I:$I,'ATL GA Inventory'!$B83,'ATL CR'!$L:$L,'ATL GA Inventory'!CZ$3)</f>
        <v>0</v>
      </c>
      <c r="DA83" s="13">
        <f>SUMIFS('ATL RAW'!$J:$J,'ATL RAW'!$I:$I,'ATL GA Inventory'!$B83,'ATL RAW'!$L:$L,'ATL GA Inventory'!DA$3)+SUMIFS('ATL CR'!$J:$J,'ATL CR'!$I:$I,'ATL GA Inventory'!$B83,'ATL CR'!$L:$L,'ATL GA Inventory'!DA$3)</f>
        <v>0</v>
      </c>
      <c r="DB83" s="13">
        <f>SUMIFS('ATL RAW'!$J:$J,'ATL RAW'!$I:$I,'ATL GA Inventory'!$B83,'ATL RAW'!$L:$L,'ATL GA Inventory'!DB$3)+SUMIFS('ATL CR'!$J:$J,'ATL CR'!$I:$I,'ATL GA Inventory'!$B83,'ATL CR'!$L:$L,'ATL GA Inventory'!DB$3)</f>
        <v>0</v>
      </c>
      <c r="DC83" s="13">
        <f>SUMIFS('ATL RAW'!$J:$J,'ATL RAW'!$I:$I,'ATL GA Inventory'!$B83,'ATL RAW'!$L:$L,'ATL GA Inventory'!DC$3)+SUMIFS('ATL CR'!$J:$J,'ATL CR'!$I:$I,'ATL GA Inventory'!$B83,'ATL CR'!$L:$L,'ATL GA Inventory'!DC$3)</f>
        <v>0</v>
      </c>
      <c r="DD83" s="13">
        <f>SUMIFS('ATL RAW'!$J:$J,'ATL RAW'!$I:$I,'ATL GA Inventory'!$B83,'ATL RAW'!$L:$L,'ATL GA Inventory'!DD$3)+SUMIFS('ATL CR'!$J:$J,'ATL CR'!$I:$I,'ATL GA Inventory'!$B83,'ATL CR'!$L:$L,'ATL GA Inventory'!DD$3)</f>
        <v>0</v>
      </c>
      <c r="DE83" s="13">
        <f>SUMIFS('ATL RAW'!$J:$J,'ATL RAW'!$I:$I,'ATL GA Inventory'!$B83,'ATL RAW'!$L:$L,'ATL GA Inventory'!DE$3)+SUMIFS('ATL CR'!$J:$J,'ATL CR'!$I:$I,'ATL GA Inventory'!$B83,'ATL CR'!$L:$L,'ATL GA Inventory'!DE$3)</f>
        <v>0</v>
      </c>
      <c r="DF83" s="13">
        <f>SUMIFS('ATL RAW'!$J:$J,'ATL RAW'!$I:$I,'ATL GA Inventory'!$B83,'ATL RAW'!$L:$L,'ATL GA Inventory'!DF$3)+SUMIFS('ATL CR'!$J:$J,'ATL CR'!$I:$I,'ATL GA Inventory'!$B83,'ATL CR'!$L:$L,'ATL GA Inventory'!DF$3)</f>
        <v>0</v>
      </c>
      <c r="DG83" s="13">
        <f>SUMIFS('ATL RAW'!$J:$J,'ATL RAW'!$I:$I,'ATL GA Inventory'!$B83,'ATL RAW'!$L:$L,'ATL GA Inventory'!DG$3)+SUMIFS('ATL CR'!$J:$J,'ATL CR'!$I:$I,'ATL GA Inventory'!$B83,'ATL CR'!$L:$L,'ATL GA Inventory'!DG$3)</f>
        <v>0</v>
      </c>
      <c r="DH83" s="13">
        <f>SUMIFS('ATL RAW'!$J:$J,'ATL RAW'!$I:$I,'ATL GA Inventory'!$B83,'ATL RAW'!$L:$L,'ATL GA Inventory'!DH$3)+SUMIFS('ATL CR'!$J:$J,'ATL CR'!$I:$I,'ATL GA Inventory'!$B83,'ATL CR'!$L:$L,'ATL GA Inventory'!DH$3)</f>
        <v>0</v>
      </c>
      <c r="DI83" s="13">
        <f>SUMIFS('ATL RAW'!$J:$J,'ATL RAW'!$I:$I,'ATL GA Inventory'!$B83,'ATL RAW'!$L:$L,'ATL GA Inventory'!DI$3)+SUMIFS('ATL CR'!$J:$J,'ATL CR'!$I:$I,'ATL GA Inventory'!$B83,'ATL CR'!$L:$L,'ATL GA Inventory'!DI$3)</f>
        <v>0</v>
      </c>
      <c r="DJ83" s="13">
        <f>SUMIFS('ATL RAW'!$J:$J,'ATL RAW'!$I:$I,'ATL GA Inventory'!$B83,'ATL RAW'!$L:$L,'ATL GA Inventory'!DJ$3)+SUMIFS('ATL CR'!$J:$J,'ATL CR'!$I:$I,'ATL GA Inventory'!$B83,'ATL CR'!$L:$L,'ATL GA Inventory'!DJ$3)</f>
        <v>0</v>
      </c>
      <c r="DK83" s="13">
        <f>SUMIFS('ATL RAW'!$J:$J,'ATL RAW'!$I:$I,'ATL GA Inventory'!$B83,'ATL RAW'!$L:$L,'ATL GA Inventory'!DK$3)+SUMIFS('ATL CR'!$J:$J,'ATL CR'!$I:$I,'ATL GA Inventory'!$B83,'ATL CR'!$L:$L,'ATL GA Inventory'!DK$3)</f>
        <v>0</v>
      </c>
      <c r="DL83" s="13">
        <f>SUMIFS('ATL RAW'!$J:$J,'ATL RAW'!$I:$I,'ATL GA Inventory'!$B83,'ATL RAW'!$L:$L,'ATL GA Inventory'!DL$3)+SUMIFS('ATL CR'!$J:$J,'ATL CR'!$I:$I,'ATL GA Inventory'!$B83,'ATL CR'!$L:$L,'ATL GA Inventory'!DL$3)</f>
        <v>0</v>
      </c>
      <c r="DM83" s="13">
        <f>SUMIFS('ATL RAW'!$J:$J,'ATL RAW'!$I:$I,'ATL GA Inventory'!$B83,'ATL RAW'!$L:$L,'ATL GA Inventory'!DM$3)+SUMIFS('ATL CR'!$J:$J,'ATL CR'!$I:$I,'ATL GA Inventory'!$B83,'ATL CR'!$L:$L,'ATL GA Inventory'!DM$3)</f>
        <v>0</v>
      </c>
      <c r="DN83" s="13">
        <f>SUMIFS('ATL RAW'!$J:$J,'ATL RAW'!$I:$I,'ATL GA Inventory'!$B83,'ATL RAW'!$L:$L,'ATL GA Inventory'!DN$3)+SUMIFS('ATL CR'!$J:$J,'ATL CR'!$I:$I,'ATL GA Inventory'!$B83,'ATL CR'!$L:$L,'ATL GA Inventory'!DN$3)</f>
        <v>0</v>
      </c>
      <c r="DO83" s="13">
        <f>SUMIFS('ATL RAW'!$J:$J,'ATL RAW'!$I:$I,'ATL GA Inventory'!$B83,'ATL RAW'!$L:$L,'ATL GA Inventory'!DO$3)+SUMIFS('ATL CR'!$J:$J,'ATL CR'!$I:$I,'ATL GA Inventory'!$B83,'ATL CR'!$L:$L,'ATL GA Inventory'!DO$3)</f>
        <v>0</v>
      </c>
      <c r="DP83" s="13">
        <f>SUMIFS('ATL RAW'!$J:$J,'ATL RAW'!$I:$I,'ATL GA Inventory'!$B83,'ATL RAW'!$L:$L,'ATL GA Inventory'!DP$3)+SUMIFS('ATL CR'!$J:$J,'ATL CR'!$I:$I,'ATL GA Inventory'!$B83,'ATL CR'!$L:$L,'ATL GA Inventory'!DP$3)</f>
        <v>0</v>
      </c>
      <c r="DQ83" s="13">
        <f>SUMIFS('ATL RAW'!$J:$J,'ATL RAW'!$I:$I,'ATL GA Inventory'!$B83,'ATL RAW'!$L:$L,'ATL GA Inventory'!DQ$3)+SUMIFS('ATL CR'!$J:$J,'ATL CR'!$I:$I,'ATL GA Inventory'!$B83,'ATL CR'!$L:$L,'ATL GA Inventory'!DQ$3)</f>
        <v>0</v>
      </c>
      <c r="DR83" s="13">
        <f>SUMIFS('ATL RAW'!$J:$J,'ATL RAW'!$I:$I,'ATL GA Inventory'!$B83,'ATL RAW'!$L:$L,'ATL GA Inventory'!DR$3)+SUMIFS('ATL CR'!$J:$J,'ATL CR'!$I:$I,'ATL GA Inventory'!$B83,'ATL CR'!$L:$L,'ATL GA Inventory'!DR$3)</f>
        <v>0</v>
      </c>
      <c r="DS83" s="13">
        <f>SUMIFS('ATL RAW'!$J:$J,'ATL RAW'!$I:$I,'ATL GA Inventory'!$B83,'ATL RAW'!$L:$L,'ATL GA Inventory'!DS$3)+SUMIFS('ATL CR'!$J:$J,'ATL CR'!$I:$I,'ATL GA Inventory'!$B83,'ATL CR'!$L:$L,'ATL GA Inventory'!DS$3)</f>
        <v>0</v>
      </c>
      <c r="DT83" s="13">
        <f>SUMIFS('ATL RAW'!$J:$J,'ATL RAW'!$I:$I,'ATL GA Inventory'!$B83,'ATL RAW'!$L:$L,'ATL GA Inventory'!DT$3)+SUMIFS('ATL CR'!$J:$J,'ATL CR'!$I:$I,'ATL GA Inventory'!$B83,'ATL CR'!$L:$L,'ATL GA Inventory'!DT$3)</f>
        <v>0</v>
      </c>
      <c r="DU83" s="13">
        <f>SUMIFS('ATL RAW'!$J:$J,'ATL RAW'!$I:$I,'ATL GA Inventory'!$B83,'ATL RAW'!$L:$L,'ATL GA Inventory'!DU$3)+SUMIFS('ATL CR'!$J:$J,'ATL CR'!$I:$I,'ATL GA Inventory'!$B83,'ATL CR'!$L:$L,'ATL GA Inventory'!DU$3)</f>
        <v>0</v>
      </c>
      <c r="DV83" s="13">
        <f>SUMIFS('ATL RAW'!$J:$J,'ATL RAW'!$I:$I,'ATL GA Inventory'!$B83,'ATL RAW'!$L:$L,'ATL GA Inventory'!DV$3)+SUMIFS('ATL CR'!$J:$J,'ATL CR'!$I:$I,'ATL GA Inventory'!$B83,'ATL CR'!$L:$L,'ATL GA Inventory'!DV$3)</f>
        <v>0</v>
      </c>
      <c r="DW83" s="13">
        <f>SUMIFS('ATL RAW'!$J:$J,'ATL RAW'!$I:$I,'ATL GA Inventory'!$B83,'ATL RAW'!$L:$L,'ATL GA Inventory'!DW$3)+SUMIFS('ATL CR'!$J:$J,'ATL CR'!$I:$I,'ATL GA Inventory'!$B83,'ATL CR'!$L:$L,'ATL GA Inventory'!DW$3)</f>
        <v>0</v>
      </c>
      <c r="DX83" s="13">
        <f>SUMIFS('ATL RAW'!$J:$J,'ATL RAW'!$I:$I,'ATL GA Inventory'!$B83,'ATL RAW'!$L:$L,'ATL GA Inventory'!DX$3)+SUMIFS('ATL CR'!$J:$J,'ATL CR'!$I:$I,'ATL GA Inventory'!$B83,'ATL CR'!$L:$L,'ATL GA Inventory'!DX$3)</f>
        <v>0</v>
      </c>
      <c r="DY83" s="13">
        <f>SUMIFS('ATL RAW'!$J:$J,'ATL RAW'!$I:$I,'ATL GA Inventory'!$B83,'ATL RAW'!$L:$L,'ATL GA Inventory'!DY$3)+SUMIFS('ATL CR'!$J:$J,'ATL CR'!$I:$I,'ATL GA Inventory'!$B83,'ATL CR'!$L:$L,'ATL GA Inventory'!DY$3)</f>
        <v>0</v>
      </c>
      <c r="DZ83" s="13">
        <f>SUMIFS('ATL RAW'!$J:$J,'ATL RAW'!$I:$I,'ATL GA Inventory'!$B83,'ATL RAW'!$L:$L,'ATL GA Inventory'!DZ$3)+SUMIFS('ATL CR'!$J:$J,'ATL CR'!$I:$I,'ATL GA Inventory'!$B83,'ATL CR'!$L:$L,'ATL GA Inventory'!DZ$3)</f>
        <v>0</v>
      </c>
      <c r="EA83" s="13">
        <f>SUMIFS('ATL RAW'!$J:$J,'ATL RAW'!$I:$I,'ATL GA Inventory'!$B83,'ATL RAW'!$L:$L,'ATL GA Inventory'!EA$3)+SUMIFS('ATL CR'!$J:$J,'ATL CR'!$I:$I,'ATL GA Inventory'!$B83,'ATL CR'!$L:$L,'ATL GA Inventory'!EA$3)</f>
        <v>0</v>
      </c>
      <c r="EB83" s="13">
        <f>SUMIFS('ATL RAW'!$J:$J,'ATL RAW'!$I:$I,'ATL GA Inventory'!$B83,'ATL RAW'!$L:$L,'ATL GA Inventory'!EB$3)+SUMIFS('ATL CR'!$J:$J,'ATL CR'!$I:$I,'ATL GA Inventory'!$B83,'ATL CR'!$L:$L,'ATL GA Inventory'!EB$3)</f>
        <v>0</v>
      </c>
      <c r="EC83" s="13">
        <f>SUMIFS('ATL RAW'!$J:$J,'ATL RAW'!$I:$I,'ATL GA Inventory'!$B83,'ATL RAW'!$L:$L,'ATL GA Inventory'!EC$3)+SUMIFS('ATL CR'!$J:$J,'ATL CR'!$I:$I,'ATL GA Inventory'!$B83,'ATL CR'!$L:$L,'ATL GA Inventory'!EC$3)</f>
        <v>0</v>
      </c>
      <c r="ED83" s="13">
        <f>SUMIFS('ATL RAW'!$J:$J,'ATL RAW'!$I:$I,'ATL GA Inventory'!$B83,'ATL RAW'!$L:$L,'ATL GA Inventory'!ED$3)+SUMIFS('ATL CR'!$J:$J,'ATL CR'!$I:$I,'ATL GA Inventory'!$B83,'ATL CR'!$L:$L,'ATL GA Inventory'!ED$3)</f>
        <v>0</v>
      </c>
      <c r="EE83" s="13">
        <f>SUMIFS('ATL RAW'!$J:$J,'ATL RAW'!$I:$I,'ATL GA Inventory'!$B83,'ATL RAW'!$L:$L,'ATL GA Inventory'!EE$3)+SUMIFS('ATL CR'!$J:$J,'ATL CR'!$I:$I,'ATL GA Inventory'!$B83,'ATL CR'!$L:$L,'ATL GA Inventory'!EE$3)</f>
        <v>0</v>
      </c>
      <c r="EF83" s="13">
        <f>SUMIFS('ATL RAW'!$J:$J,'ATL RAW'!$I:$I,'ATL GA Inventory'!$B83,'ATL RAW'!$L:$L,'ATL GA Inventory'!EF$3)+SUMIFS('ATL CR'!$J:$J,'ATL CR'!$I:$I,'ATL GA Inventory'!$B83,'ATL CR'!$L:$L,'ATL GA Inventory'!EF$3)</f>
        <v>0</v>
      </c>
      <c r="EG83" s="13">
        <f>SUMIFS('ATL RAW'!$J:$J,'ATL RAW'!$I:$I,'ATL GA Inventory'!$B83,'ATL RAW'!$L:$L,'ATL GA Inventory'!EG$3)+SUMIFS('ATL CR'!$J:$J,'ATL CR'!$I:$I,'ATL GA Inventory'!$B83,'ATL CR'!$L:$L,'ATL GA Inventory'!EG$3)</f>
        <v>0</v>
      </c>
      <c r="EH83" s="13">
        <f>SUMIFS('ATL RAW'!$J:$J,'ATL RAW'!$I:$I,'ATL GA Inventory'!$B83,'ATL RAW'!$L:$L,'ATL GA Inventory'!EH$3)+SUMIFS('ATL CR'!$J:$J,'ATL CR'!$I:$I,'ATL GA Inventory'!$B83,'ATL CR'!$L:$L,'ATL GA Inventory'!EH$3)</f>
        <v>0</v>
      </c>
      <c r="EI83" s="13">
        <f>SUMIFS('ATL RAW'!$J:$J,'ATL RAW'!$I:$I,'ATL GA Inventory'!$B83,'ATL RAW'!$L:$L,'ATL GA Inventory'!EI$3)+SUMIFS('ATL CR'!$J:$J,'ATL CR'!$I:$I,'ATL GA Inventory'!$B83,'ATL CR'!$L:$L,'ATL GA Inventory'!EI$3)</f>
        <v>0</v>
      </c>
      <c r="EJ83" s="13">
        <f>SUMIFS('ATL RAW'!$J:$J,'ATL RAW'!$I:$I,'ATL GA Inventory'!$B83,'ATL RAW'!$L:$L,'ATL GA Inventory'!EJ$3)+SUMIFS('ATL CR'!$J:$J,'ATL CR'!$I:$I,'ATL GA Inventory'!$B83,'ATL CR'!$L:$L,'ATL GA Inventory'!EJ$3)</f>
        <v>0</v>
      </c>
      <c r="EK83" s="13">
        <f>SUMIFS('ATL RAW'!$J:$J,'ATL RAW'!$I:$I,'ATL GA Inventory'!$B83,'ATL RAW'!$L:$L,'ATL GA Inventory'!EK$3)+SUMIFS('ATL CR'!$J:$J,'ATL CR'!$I:$I,'ATL GA Inventory'!$B83,'ATL CR'!$L:$L,'ATL GA Inventory'!EK$3)</f>
        <v>0</v>
      </c>
      <c r="EL83" s="13">
        <f>SUMIFS('ATL RAW'!$J:$J,'ATL RAW'!$I:$I,'ATL GA Inventory'!$B83,'ATL RAW'!$L:$L,'ATL GA Inventory'!EL$3)+SUMIFS('ATL CR'!$J:$J,'ATL CR'!$I:$I,'ATL GA Inventory'!$B83,'ATL CR'!$L:$L,'ATL GA Inventory'!EL$3)</f>
        <v>0</v>
      </c>
      <c r="EM83" s="13">
        <f>SUMIFS('ATL RAW'!$J:$J,'ATL RAW'!$I:$I,'ATL GA Inventory'!$B83,'ATL RAW'!$L:$L,'ATL GA Inventory'!EM$3)+SUMIFS('ATL CR'!$J:$J,'ATL CR'!$I:$I,'ATL GA Inventory'!$B83,'ATL CR'!$L:$L,'ATL GA Inventory'!EM$3)</f>
        <v>0</v>
      </c>
      <c r="EN83" s="13">
        <f>SUMIFS('ATL RAW'!$J:$J,'ATL RAW'!$I:$I,'ATL GA Inventory'!$B83,'ATL RAW'!$L:$L,'ATL GA Inventory'!EN$3)+SUMIFS('ATL CR'!$J:$J,'ATL CR'!$I:$I,'ATL GA Inventory'!$B83,'ATL CR'!$L:$L,'ATL GA Inventory'!EN$3)</f>
        <v>0</v>
      </c>
      <c r="EO83" s="13">
        <f>SUMIFS('ATL RAW'!$J:$J,'ATL RAW'!$I:$I,'ATL GA Inventory'!$B83,'ATL RAW'!$L:$L,'ATL GA Inventory'!EO$3)+SUMIFS('ATL CR'!$J:$J,'ATL CR'!$I:$I,'ATL GA Inventory'!$B83,'ATL CR'!$L:$L,'ATL GA Inventory'!EO$3)</f>
        <v>0</v>
      </c>
      <c r="EP83" s="13">
        <f>SUMIFS('ATL RAW'!$J:$J,'ATL RAW'!$I:$I,'ATL GA Inventory'!$B83,'ATL RAW'!$L:$L,'ATL GA Inventory'!EP$3)+SUMIFS('ATL CR'!$J:$J,'ATL CR'!$I:$I,'ATL GA Inventory'!$B83,'ATL CR'!$L:$L,'ATL GA Inventory'!EP$3)</f>
        <v>0</v>
      </c>
      <c r="EQ83" s="13">
        <f>SUMIFS('ATL RAW'!$J:$J,'ATL RAW'!$I:$I,'ATL GA Inventory'!$B83,'ATL RAW'!$L:$L,'ATL GA Inventory'!EQ$3)+SUMIFS('ATL CR'!$J:$J,'ATL CR'!$I:$I,'ATL GA Inventory'!$B83,'ATL CR'!$L:$L,'ATL GA Inventory'!EQ$3)</f>
        <v>0</v>
      </c>
      <c r="ER83" s="13">
        <f>SUMIFS('ATL RAW'!$J:$J,'ATL RAW'!$I:$I,'ATL GA Inventory'!$B83,'ATL RAW'!$L:$L,'ATL GA Inventory'!ER$3)+SUMIFS('ATL CR'!$J:$J,'ATL CR'!$I:$I,'ATL GA Inventory'!$B83,'ATL CR'!$L:$L,'ATL GA Inventory'!ER$3)</f>
        <v>0</v>
      </c>
      <c r="ES83" s="13">
        <f>SUMIFS('ATL RAW'!$J:$J,'ATL RAW'!$I:$I,'ATL GA Inventory'!$B83,'ATL RAW'!$L:$L,'ATL GA Inventory'!ES$3)+SUMIFS('ATL CR'!$J:$J,'ATL CR'!$I:$I,'ATL GA Inventory'!$B83,'ATL CR'!$L:$L,'ATL GA Inventory'!ES$3)</f>
        <v>0</v>
      </c>
      <c r="ET83" s="13">
        <f>SUMIFS('ATL RAW'!$J:$J,'ATL RAW'!$I:$I,'ATL GA Inventory'!$B83,'ATL RAW'!$L:$L,'ATL GA Inventory'!ET$3)+SUMIFS('ATL CR'!$J:$J,'ATL CR'!$I:$I,'ATL GA Inventory'!$B83,'ATL CR'!$L:$L,'ATL GA Inventory'!ET$3)</f>
        <v>0</v>
      </c>
      <c r="EU83" s="13">
        <f>SUMIFS('ATL RAW'!$J:$J,'ATL RAW'!$I:$I,'ATL GA Inventory'!$B83,'ATL RAW'!$L:$L,'ATL GA Inventory'!EU$3)+SUMIFS('ATL CR'!$J:$J,'ATL CR'!$I:$I,'ATL GA Inventory'!$B83,'ATL CR'!$L:$L,'ATL GA Inventory'!EU$3)</f>
        <v>0</v>
      </c>
      <c r="EV83" s="13">
        <f>SUMIFS('ATL RAW'!$J:$J,'ATL RAW'!$I:$I,'ATL GA Inventory'!$B83,'ATL RAW'!$L:$L,'ATL GA Inventory'!EV$3)+SUMIFS('ATL CR'!$J:$J,'ATL CR'!$I:$I,'ATL GA Inventory'!$B83,'ATL CR'!$L:$L,'ATL GA Inventory'!EV$3)</f>
        <v>0</v>
      </c>
      <c r="EW83" s="13">
        <f>SUMIFS('ATL RAW'!$J:$J,'ATL RAW'!$I:$I,'ATL GA Inventory'!$B83,'ATL RAW'!$L:$L,'ATL GA Inventory'!EW$3)+SUMIFS('ATL CR'!$J:$J,'ATL CR'!$I:$I,'ATL GA Inventory'!$B83,'ATL CR'!$L:$L,'ATL GA Inventory'!EW$3)</f>
        <v>0</v>
      </c>
      <c r="EX83" s="13">
        <f>SUMIFS('ATL RAW'!$J:$J,'ATL RAW'!$I:$I,'ATL GA Inventory'!$B83,'ATL RAW'!$L:$L,'ATL GA Inventory'!EX$3)+SUMIFS('ATL CR'!$J:$J,'ATL CR'!$I:$I,'ATL GA Inventory'!$B83,'ATL CR'!$L:$L,'ATL GA Inventory'!EX$3)</f>
        <v>0</v>
      </c>
      <c r="EY83" s="13">
        <f>SUMIFS('ATL RAW'!$J:$J,'ATL RAW'!$I:$I,'ATL GA Inventory'!$B83,'ATL RAW'!$L:$L,'ATL GA Inventory'!EY$3)+SUMIFS('ATL CR'!$J:$J,'ATL CR'!$I:$I,'ATL GA Inventory'!$B83,'ATL CR'!$L:$L,'ATL GA Inventory'!EY$3)</f>
        <v>0</v>
      </c>
      <c r="EZ83" s="13">
        <f>SUMIFS('ATL RAW'!$J:$J,'ATL RAW'!$I:$I,'ATL GA Inventory'!$B83,'ATL RAW'!$L:$L,'ATL GA Inventory'!EZ$3)+SUMIFS('ATL CR'!$J:$J,'ATL CR'!$I:$I,'ATL GA Inventory'!$B83,'ATL CR'!$L:$L,'ATL GA Inventory'!EZ$3)</f>
        <v>0</v>
      </c>
      <c r="FA83" s="13">
        <f>SUMIFS('ATL RAW'!$J:$J,'ATL RAW'!$I:$I,'ATL GA Inventory'!$B83,'ATL RAW'!$L:$L,'ATL GA Inventory'!FA$3)+SUMIFS('ATL CR'!$J:$J,'ATL CR'!$I:$I,'ATL GA Inventory'!$B83,'ATL CR'!$L:$L,'ATL GA Inventory'!FA$3)</f>
        <v>0</v>
      </c>
      <c r="FB83" s="13">
        <f>SUMIFS('ATL RAW'!$J:$J,'ATL RAW'!$I:$I,'ATL GA Inventory'!$B83,'ATL RAW'!$L:$L,'ATL GA Inventory'!FB$3)+SUMIFS('ATL CR'!$J:$J,'ATL CR'!$I:$I,'ATL GA Inventory'!$B83,'ATL CR'!$L:$L,'ATL GA Inventory'!FB$3)</f>
        <v>0</v>
      </c>
      <c r="FC83" s="13">
        <f>SUMIFS('ATL RAW'!$J:$J,'ATL RAW'!$I:$I,'ATL GA Inventory'!$B83,'ATL RAW'!$L:$L,'ATL GA Inventory'!FC$3)+SUMIFS('ATL CR'!$J:$J,'ATL CR'!$I:$I,'ATL GA Inventory'!$B83,'ATL CR'!$L:$L,'ATL GA Inventory'!FC$3)</f>
        <v>0</v>
      </c>
      <c r="FD83" s="13">
        <f>SUMIFS('ATL RAW'!$J:$J,'ATL RAW'!$I:$I,'ATL GA Inventory'!$B83,'ATL RAW'!$L:$L,'ATL GA Inventory'!FD$3)+SUMIFS('ATL CR'!$J:$J,'ATL CR'!$I:$I,'ATL GA Inventory'!$B83,'ATL CR'!$L:$L,'ATL GA Inventory'!FD$3)</f>
        <v>0</v>
      </c>
      <c r="FE83" s="13">
        <f>SUMIFS('ATL RAW'!$J:$J,'ATL RAW'!$I:$I,'ATL GA Inventory'!$B83,'ATL RAW'!$L:$L,'ATL GA Inventory'!FE$3)+SUMIFS('ATL CR'!$J:$J,'ATL CR'!$I:$I,'ATL GA Inventory'!$B83,'ATL CR'!$L:$L,'ATL GA Inventory'!FE$3)</f>
        <v>0</v>
      </c>
      <c r="FF83" s="13">
        <f>SUMIFS('ATL RAW'!$J:$J,'ATL RAW'!$I:$I,'ATL GA Inventory'!$B83,'ATL RAW'!$L:$L,'ATL GA Inventory'!FF$3)+SUMIFS('ATL CR'!$J:$J,'ATL CR'!$I:$I,'ATL GA Inventory'!$B83,'ATL CR'!$L:$L,'ATL GA Inventory'!FF$3)</f>
        <v>0</v>
      </c>
      <c r="FG83" s="13">
        <f>SUMIFS('ATL RAW'!$J:$J,'ATL RAW'!$I:$I,'ATL GA Inventory'!$B83,'ATL RAW'!$L:$L,'ATL GA Inventory'!FG$3)+SUMIFS('ATL CR'!$J:$J,'ATL CR'!$I:$I,'ATL GA Inventory'!$B83,'ATL CR'!$L:$L,'ATL GA Inventory'!FG$3)</f>
        <v>0</v>
      </c>
      <c r="FH83" s="13">
        <f>SUMIFS('ATL RAW'!$J:$J,'ATL RAW'!$I:$I,'ATL GA Inventory'!$B83,'ATL RAW'!$L:$L,'ATL GA Inventory'!FH$3)+SUMIFS('ATL CR'!$J:$J,'ATL CR'!$I:$I,'ATL GA Inventory'!$B83,'ATL CR'!$L:$L,'ATL GA Inventory'!FH$3)</f>
        <v>0</v>
      </c>
      <c r="FI83" s="13">
        <f>SUMIFS('ATL RAW'!$J:$J,'ATL RAW'!$I:$I,'ATL GA Inventory'!$B83,'ATL RAW'!$L:$L,'ATL GA Inventory'!FI$3)+SUMIFS('ATL CR'!$J:$J,'ATL CR'!$I:$I,'ATL GA Inventory'!$B83,'ATL CR'!$L:$L,'ATL GA Inventory'!FI$3)</f>
        <v>0</v>
      </c>
      <c r="FJ83" s="13">
        <f>SUMIFS('ATL RAW'!$J:$J,'ATL RAW'!$I:$I,'ATL GA Inventory'!$B83,'ATL RAW'!$L:$L,'ATL GA Inventory'!FJ$3)+SUMIFS('ATL CR'!$J:$J,'ATL CR'!$I:$I,'ATL GA Inventory'!$B83,'ATL CR'!$L:$L,'ATL GA Inventory'!FJ$3)</f>
        <v>0</v>
      </c>
      <c r="FK83" s="13">
        <f>SUMIFS('ATL RAW'!$J:$J,'ATL RAW'!$I:$I,'ATL GA Inventory'!$B83,'ATL RAW'!$L:$L,'ATL GA Inventory'!FK$3)+SUMIFS('ATL CR'!$J:$J,'ATL CR'!$I:$I,'ATL GA Inventory'!$B83,'ATL CR'!$L:$L,'ATL GA Inventory'!FK$3)</f>
        <v>0</v>
      </c>
      <c r="FL83" s="13">
        <f>SUMIFS('ATL RAW'!$J:$J,'ATL RAW'!$I:$I,'ATL GA Inventory'!$B83,'ATL RAW'!$L:$L,'ATL GA Inventory'!FL$3)+SUMIFS('ATL CR'!$J:$J,'ATL CR'!$I:$I,'ATL GA Inventory'!$B83,'ATL CR'!$L:$L,'ATL GA Inventory'!FL$3)</f>
        <v>0</v>
      </c>
      <c r="FM83" s="13">
        <f>SUMIFS('ATL RAW'!$J:$J,'ATL RAW'!$I:$I,'ATL GA Inventory'!$B83,'ATL RAW'!$L:$L,'ATL GA Inventory'!FM$3)+SUMIFS('ATL CR'!$J:$J,'ATL CR'!$I:$I,'ATL GA Inventory'!$B83,'ATL CR'!$L:$L,'ATL GA Inventory'!FM$3)</f>
        <v>0</v>
      </c>
      <c r="FN83" s="13">
        <f>SUMIFS('ATL RAW'!$J:$J,'ATL RAW'!$I:$I,'ATL GA Inventory'!$B83,'ATL RAW'!$L:$L,'ATL GA Inventory'!FN$3)+SUMIFS('ATL CR'!$J:$J,'ATL CR'!$I:$I,'ATL GA Inventory'!$B83,'ATL CR'!$L:$L,'ATL GA Inventory'!FN$3)</f>
        <v>0</v>
      </c>
      <c r="FO83" s="13">
        <f>SUMIFS('ATL RAW'!$J:$J,'ATL RAW'!$I:$I,'ATL GA Inventory'!$B83,'ATL RAW'!$L:$L,'ATL GA Inventory'!FO$3)+SUMIFS('ATL CR'!$J:$J,'ATL CR'!$I:$I,'ATL GA Inventory'!$B83,'ATL CR'!$L:$L,'ATL GA Inventory'!FO$3)</f>
        <v>0</v>
      </c>
      <c r="FP83" s="13">
        <f>SUMIFS('ATL RAW'!$J:$J,'ATL RAW'!$I:$I,'ATL GA Inventory'!$B83,'ATL RAW'!$L:$L,'ATL GA Inventory'!FP$3)+SUMIFS('ATL CR'!$J:$J,'ATL CR'!$I:$I,'ATL GA Inventory'!$B83,'ATL CR'!$L:$L,'ATL GA Inventory'!FP$3)</f>
        <v>0</v>
      </c>
      <c r="FQ83" s="13">
        <f>SUMIFS('ATL RAW'!$J:$J,'ATL RAW'!$I:$I,'ATL GA Inventory'!$B83,'ATL RAW'!$L:$L,'ATL GA Inventory'!FQ$3)+SUMIFS('ATL CR'!$J:$J,'ATL CR'!$I:$I,'ATL GA Inventory'!$B83,'ATL CR'!$L:$L,'ATL GA Inventory'!FQ$3)</f>
        <v>0</v>
      </c>
      <c r="FR83" s="13">
        <f>SUMIFS('ATL RAW'!$J:$J,'ATL RAW'!$I:$I,'ATL GA Inventory'!$B83,'ATL RAW'!$L:$L,'ATL GA Inventory'!FR$3)+SUMIFS('ATL CR'!$J:$J,'ATL CR'!$I:$I,'ATL GA Inventory'!$B83,'ATL CR'!$L:$L,'ATL GA Inventory'!FR$3)</f>
        <v>0</v>
      </c>
      <c r="FS83" s="13">
        <f>SUMIFS('ATL RAW'!$J:$J,'ATL RAW'!$I:$I,'ATL GA Inventory'!$B83,'ATL RAW'!$L:$L,'ATL GA Inventory'!FS$3)+SUMIFS('ATL CR'!$J:$J,'ATL CR'!$I:$I,'ATL GA Inventory'!$B83,'ATL CR'!$L:$L,'ATL GA Inventory'!FS$3)</f>
        <v>0</v>
      </c>
      <c r="FT83" s="13">
        <f>SUMIFS('ATL RAW'!$J:$J,'ATL RAW'!$I:$I,'ATL GA Inventory'!$B83,'ATL RAW'!$L:$L,'ATL GA Inventory'!FT$3)+SUMIFS('ATL CR'!$J:$J,'ATL CR'!$I:$I,'ATL GA Inventory'!$B83,'ATL CR'!$L:$L,'ATL GA Inventory'!FT$3)</f>
        <v>0</v>
      </c>
      <c r="FU83" s="13">
        <f>SUMIFS('ATL RAW'!$J:$J,'ATL RAW'!$I:$I,'ATL GA Inventory'!$B83,'ATL RAW'!$L:$L,'ATL GA Inventory'!FU$3)+SUMIFS('ATL CR'!$J:$J,'ATL CR'!$I:$I,'ATL GA Inventory'!$B83,'ATL CR'!$L:$L,'ATL GA Inventory'!FU$3)</f>
        <v>0</v>
      </c>
      <c r="FV83" s="13">
        <f>SUMIFS('ATL RAW'!$J:$J,'ATL RAW'!$I:$I,'ATL GA Inventory'!$B83,'ATL RAW'!$L:$L,'ATL GA Inventory'!FV$3)+SUMIFS('ATL CR'!$J:$J,'ATL CR'!$I:$I,'ATL GA Inventory'!$B83,'ATL CR'!$L:$L,'ATL GA Inventory'!FV$3)</f>
        <v>0</v>
      </c>
      <c r="FW83" s="13">
        <f>SUMIFS('ATL RAW'!$J:$J,'ATL RAW'!$I:$I,'ATL GA Inventory'!$B83,'ATL RAW'!$L:$L,'ATL GA Inventory'!FW$3)+SUMIFS('ATL CR'!$J:$J,'ATL CR'!$I:$I,'ATL GA Inventory'!$B83,'ATL CR'!$L:$L,'ATL GA Inventory'!FW$3)</f>
        <v>0</v>
      </c>
      <c r="FX83" s="13">
        <f>SUMIFS('ATL RAW'!$J:$J,'ATL RAW'!$I:$I,'ATL GA Inventory'!$B83,'ATL RAW'!$L:$L,'ATL GA Inventory'!FX$3)+SUMIFS('ATL CR'!$J:$J,'ATL CR'!$I:$I,'ATL GA Inventory'!$B83,'ATL CR'!$L:$L,'ATL GA Inventory'!FX$3)</f>
        <v>0</v>
      </c>
      <c r="FY83" s="13">
        <f>SUMIFS('ATL RAW'!$J:$J,'ATL RAW'!$I:$I,'ATL GA Inventory'!$B83,'ATL RAW'!$L:$L,'ATL GA Inventory'!FY$3)+SUMIFS('ATL CR'!$J:$J,'ATL CR'!$I:$I,'ATL GA Inventory'!$B83,'ATL CR'!$L:$L,'ATL GA Inventory'!FY$3)</f>
        <v>0</v>
      </c>
      <c r="FZ83" s="13">
        <f>SUMIFS('ATL RAW'!$J:$J,'ATL RAW'!$I:$I,'ATL GA Inventory'!$B83,'ATL RAW'!$L:$L,'ATL GA Inventory'!FZ$3)+SUMIFS('ATL CR'!$J:$J,'ATL CR'!$I:$I,'ATL GA Inventory'!$B83,'ATL CR'!$L:$L,'ATL GA Inventory'!FZ$3)</f>
        <v>0</v>
      </c>
      <c r="GA83" s="13">
        <f>SUMIFS('ATL RAW'!$J:$J,'ATL RAW'!$I:$I,'ATL GA Inventory'!$B83,'ATL RAW'!$L:$L,'ATL GA Inventory'!GA$3)+SUMIFS('ATL CR'!$J:$J,'ATL CR'!$I:$I,'ATL GA Inventory'!$B83,'ATL CR'!$L:$L,'ATL GA Inventory'!GA$3)</f>
        <v>0</v>
      </c>
      <c r="GB83" s="13">
        <f>SUMIFS('ATL RAW'!$J:$J,'ATL RAW'!$I:$I,'ATL GA Inventory'!$B83,'ATL RAW'!$L:$L,'ATL GA Inventory'!GB$3)+SUMIFS('ATL CR'!$J:$J,'ATL CR'!$I:$I,'ATL GA Inventory'!$B83,'ATL CR'!$L:$L,'ATL GA Inventory'!GB$3)</f>
        <v>0</v>
      </c>
      <c r="GC83" s="13">
        <f>SUMIFS('ATL RAW'!$J:$J,'ATL RAW'!$I:$I,'ATL GA Inventory'!$B83,'ATL RAW'!$L:$L,'ATL GA Inventory'!GC$3)+SUMIFS('ATL CR'!$J:$J,'ATL CR'!$I:$I,'ATL GA Inventory'!$B83,'ATL CR'!$L:$L,'ATL GA Inventory'!GC$3)</f>
        <v>0</v>
      </c>
      <c r="GD83" s="13">
        <f>SUMIFS('ATL RAW'!$J:$J,'ATL RAW'!$I:$I,'ATL GA Inventory'!$B83,'ATL RAW'!$L:$L,'ATL GA Inventory'!GD$3)+SUMIFS('ATL CR'!$J:$J,'ATL CR'!$I:$I,'ATL GA Inventory'!$B83,'ATL CR'!$L:$L,'ATL GA Inventory'!GD$3)</f>
        <v>0</v>
      </c>
      <c r="GE83" s="13">
        <f>SUMIFS('ATL RAW'!$J:$J,'ATL RAW'!$I:$I,'ATL GA Inventory'!$B83,'ATL RAW'!$L:$L,'ATL GA Inventory'!GE$3)+SUMIFS('ATL CR'!$J:$J,'ATL CR'!$I:$I,'ATL GA Inventory'!$B83,'ATL CR'!$L:$L,'ATL GA Inventory'!GE$3)</f>
        <v>0</v>
      </c>
      <c r="GF83" s="13">
        <f>SUMIFS('ATL RAW'!$J:$J,'ATL RAW'!$I:$I,'ATL GA Inventory'!$B83,'ATL RAW'!$L:$L,'ATL GA Inventory'!GF$3)+SUMIFS('ATL CR'!$J:$J,'ATL CR'!$I:$I,'ATL GA Inventory'!$B83,'ATL CR'!$L:$L,'ATL GA Inventory'!GF$3)</f>
        <v>0</v>
      </c>
      <c r="GG83" s="13">
        <f>SUMIFS('ATL RAW'!$J:$J,'ATL RAW'!$I:$I,'ATL GA Inventory'!$B83,'ATL RAW'!$L:$L,'ATL GA Inventory'!GG$3)+SUMIFS('ATL CR'!$J:$J,'ATL CR'!$I:$I,'ATL GA Inventory'!$B83,'ATL CR'!$L:$L,'ATL GA Inventory'!GG$3)</f>
        <v>0</v>
      </c>
      <c r="GH83" s="13">
        <f>SUMIFS('ATL RAW'!$J:$J,'ATL RAW'!$I:$I,'ATL GA Inventory'!$B83,'ATL RAW'!$L:$L,'ATL GA Inventory'!GH$3)+SUMIFS('ATL CR'!$J:$J,'ATL CR'!$I:$I,'ATL GA Inventory'!$B83,'ATL CR'!$L:$L,'ATL GA Inventory'!GH$3)</f>
        <v>0</v>
      </c>
      <c r="GI83" s="13">
        <f>SUMIFS('ATL RAW'!$J:$J,'ATL RAW'!$I:$I,'ATL GA Inventory'!$B83,'ATL RAW'!$L:$L,'ATL GA Inventory'!GI$3)+SUMIFS('ATL CR'!$J:$J,'ATL CR'!$I:$I,'ATL GA Inventory'!$B83,'ATL CR'!$L:$L,'ATL GA Inventory'!GI$3)</f>
        <v>0</v>
      </c>
      <c r="GJ83" s="13">
        <f>SUMIFS('ATL RAW'!$J:$J,'ATL RAW'!$I:$I,'ATL GA Inventory'!$B83,'ATL RAW'!$L:$L,'ATL GA Inventory'!GJ$3)+SUMIFS('ATL CR'!$J:$J,'ATL CR'!$I:$I,'ATL GA Inventory'!$B83,'ATL CR'!$L:$L,'ATL GA Inventory'!GJ$3)</f>
        <v>0</v>
      </c>
      <c r="GK83" s="13">
        <f>SUMIFS('ATL RAW'!$J:$J,'ATL RAW'!$I:$I,'ATL GA Inventory'!$B83,'ATL RAW'!$L:$L,'ATL GA Inventory'!GK$3)+SUMIFS('ATL CR'!$J:$J,'ATL CR'!$I:$I,'ATL GA Inventory'!$B83,'ATL CR'!$L:$L,'ATL GA Inventory'!GK$3)</f>
        <v>0</v>
      </c>
      <c r="GL83" s="13">
        <f>SUMIFS('ATL RAW'!$J:$J,'ATL RAW'!$I:$I,'ATL GA Inventory'!$B83,'ATL RAW'!$L:$L,'ATL GA Inventory'!GL$3)+SUMIFS('ATL CR'!$J:$J,'ATL CR'!$I:$I,'ATL GA Inventory'!$B83,'ATL CR'!$L:$L,'ATL GA Inventory'!GL$3)</f>
        <v>0</v>
      </c>
      <c r="GM83" s="13">
        <f>SUMIFS('ATL RAW'!$J:$J,'ATL RAW'!$I:$I,'ATL GA Inventory'!$B83,'ATL RAW'!$L:$L,'ATL GA Inventory'!GM$3)+SUMIFS('ATL CR'!$J:$J,'ATL CR'!$I:$I,'ATL GA Inventory'!$B83,'ATL CR'!$L:$L,'ATL GA Inventory'!GM$3)</f>
        <v>0</v>
      </c>
      <c r="GN83" s="13">
        <f>SUMIFS('ATL RAW'!$J:$J,'ATL RAW'!$I:$I,'ATL GA Inventory'!$B83,'ATL RAW'!$L:$L,'ATL GA Inventory'!GN$3)+SUMIFS('ATL CR'!$J:$J,'ATL CR'!$I:$I,'ATL GA Inventory'!$B83,'ATL CR'!$L:$L,'ATL GA Inventory'!GN$3)</f>
        <v>0</v>
      </c>
      <c r="GO83" s="13">
        <f>SUMIFS('ATL RAW'!$J:$J,'ATL RAW'!$I:$I,'ATL GA Inventory'!$B83,'ATL RAW'!$L:$L,'ATL GA Inventory'!GO$3)+SUMIFS('ATL CR'!$J:$J,'ATL CR'!$I:$I,'ATL GA Inventory'!$B83,'ATL CR'!$L:$L,'ATL GA Inventory'!GO$3)</f>
        <v>0</v>
      </c>
      <c r="GP83" s="13">
        <f>SUMIFS('ATL RAW'!$J:$J,'ATL RAW'!$I:$I,'ATL GA Inventory'!$B83,'ATL RAW'!$L:$L,'ATL GA Inventory'!GP$3)+SUMIFS('ATL CR'!$J:$J,'ATL CR'!$I:$I,'ATL GA Inventory'!$B83,'ATL CR'!$L:$L,'ATL GA Inventory'!GP$3)</f>
        <v>0</v>
      </c>
      <c r="GQ83" s="13">
        <f>SUMIFS('ATL RAW'!$J:$J,'ATL RAW'!$I:$I,'ATL GA Inventory'!$B83,'ATL RAW'!$L:$L,'ATL GA Inventory'!GQ$3)+SUMIFS('ATL CR'!$J:$J,'ATL CR'!$I:$I,'ATL GA Inventory'!$B83,'ATL CR'!$L:$L,'ATL GA Inventory'!GQ$3)</f>
        <v>0</v>
      </c>
      <c r="GR83" s="13">
        <f>SUMIFS('ATL RAW'!$J:$J,'ATL RAW'!$I:$I,'ATL GA Inventory'!$B83,'ATL RAW'!$L:$L,'ATL GA Inventory'!GR$3)+SUMIFS('ATL CR'!$J:$J,'ATL CR'!$I:$I,'ATL GA Inventory'!$B83,'ATL CR'!$L:$L,'ATL GA Inventory'!GR$3)</f>
        <v>0</v>
      </c>
      <c r="GS83" s="13">
        <f>SUMIFS('ATL RAW'!$J:$J,'ATL RAW'!$I:$I,'ATL GA Inventory'!$B83,'ATL RAW'!$L:$L,'ATL GA Inventory'!GS$3)+SUMIFS('ATL CR'!$J:$J,'ATL CR'!$I:$I,'ATL GA Inventory'!$B83,'ATL CR'!$L:$L,'ATL GA Inventory'!GS$3)</f>
        <v>0</v>
      </c>
      <c r="GT83" s="13">
        <f>SUMIFS('ATL RAW'!$J:$J,'ATL RAW'!$I:$I,'ATL GA Inventory'!$B83,'ATL RAW'!$L:$L,'ATL GA Inventory'!GT$3)+SUMIFS('ATL CR'!$J:$J,'ATL CR'!$I:$I,'ATL GA Inventory'!$B83,'ATL CR'!$L:$L,'ATL GA Inventory'!GT$3)</f>
        <v>0</v>
      </c>
      <c r="GU83" s="13">
        <f>SUMIFS('ATL RAW'!$J:$J,'ATL RAW'!$I:$I,'ATL GA Inventory'!$B83,'ATL RAW'!$L:$L,'ATL GA Inventory'!GU$3)+SUMIFS('ATL CR'!$J:$J,'ATL CR'!$I:$I,'ATL GA Inventory'!$B83,'ATL CR'!$L:$L,'ATL GA Inventory'!GU$3)</f>
        <v>0</v>
      </c>
      <c r="GV83" s="13">
        <f>SUMIFS('ATL RAW'!$J:$J,'ATL RAW'!$I:$I,'ATL GA Inventory'!$B83,'ATL RAW'!$L:$L,'ATL GA Inventory'!GV$3)+SUMIFS('ATL CR'!$J:$J,'ATL CR'!$I:$I,'ATL GA Inventory'!$B83,'ATL CR'!$L:$L,'ATL GA Inventory'!GV$3)</f>
        <v>0</v>
      </c>
      <c r="GW83" s="13">
        <f>SUMIFS('ATL RAW'!$J:$J,'ATL RAW'!$I:$I,'ATL GA Inventory'!$B83,'ATL RAW'!$L:$L,'ATL GA Inventory'!GW$3)+SUMIFS('ATL CR'!$J:$J,'ATL CR'!$I:$I,'ATL GA Inventory'!$B83,'ATL CR'!$L:$L,'ATL GA Inventory'!GW$3)</f>
        <v>0</v>
      </c>
      <c r="GX83" s="13">
        <f>SUMIFS('ATL RAW'!$J:$J,'ATL RAW'!$I:$I,'ATL GA Inventory'!$B83,'ATL RAW'!$L:$L,'ATL GA Inventory'!GX$3)+SUMIFS('ATL CR'!$J:$J,'ATL CR'!$I:$I,'ATL GA Inventory'!$B83,'ATL CR'!$L:$L,'ATL GA Inventory'!GX$3)</f>
        <v>0</v>
      </c>
      <c r="GY83" s="13">
        <f>SUMIFS('ATL RAW'!$J:$J,'ATL RAW'!$I:$I,'ATL GA Inventory'!$B83,'ATL RAW'!$L:$L,'ATL GA Inventory'!GY$3)+SUMIFS('ATL CR'!$J:$J,'ATL CR'!$I:$I,'ATL GA Inventory'!$B83,'ATL CR'!$L:$L,'ATL GA Inventory'!GY$3)</f>
        <v>0</v>
      </c>
    </row>
    <row r="84" spans="1:207">
      <c r="A84" s="15" t="s">
        <v>983</v>
      </c>
      <c r="B84" s="15">
        <f t="shared" si="12"/>
        <v>43105140</v>
      </c>
      <c r="C84" s="15" t="str">
        <f t="shared" si="12"/>
        <v>Q.PEAK DUO L G5.3.V</v>
      </c>
      <c r="D84" s="14">
        <f t="shared" si="12"/>
        <v>400</v>
      </c>
      <c r="E84" s="13">
        <f>SUMIFS('ATL RAW'!$J:$J,'ATL RAW'!$I:$I,'ATL GA Inventory'!$B84,'ATL RAW'!$L:$L,'ATL GA Inventory'!E$3)+SUMIFS('ATL CR'!$J:$J,'ATL CR'!$I:$I,'ATL GA Inventory'!$B84,'ATL CR'!$L:$L,'ATL GA Inventory'!E$3)</f>
        <v>0</v>
      </c>
      <c r="F84" s="13">
        <f>SUMIFS('ATL RAW'!$J:$J,'ATL RAW'!$I:$I,'ATL GA Inventory'!$B84,'ATL RAW'!$L:$L,'ATL GA Inventory'!F$3)+SUMIFS('ATL CR'!$J:$J,'ATL CR'!$I:$I,'ATL GA Inventory'!$B84,'ATL CR'!$L:$L,'ATL GA Inventory'!F$3)</f>
        <v>0</v>
      </c>
      <c r="G84" s="13">
        <f>SUMIFS('ATL RAW'!$J:$J,'ATL RAW'!$I:$I,'ATL GA Inventory'!$B84,'ATL RAW'!$L:$L,'ATL GA Inventory'!G$3)+SUMIFS('ATL CR'!$J:$J,'ATL CR'!$I:$I,'ATL GA Inventory'!$B84,'ATL CR'!$L:$L,'ATL GA Inventory'!G$3)</f>
        <v>0</v>
      </c>
      <c r="H84" s="13">
        <f>SUMIFS('ATL RAW'!$J:$J,'ATL RAW'!$I:$I,'ATL GA Inventory'!$B84,'ATL RAW'!$L:$L,'ATL GA Inventory'!H$3)+SUMIFS('ATL CR'!$J:$J,'ATL CR'!$I:$I,'ATL GA Inventory'!$B84,'ATL CR'!$L:$L,'ATL GA Inventory'!H$3)</f>
        <v>0</v>
      </c>
      <c r="I84" s="13">
        <f>SUMIFS('ATL RAW'!$J:$J,'ATL RAW'!$I:$I,'ATL GA Inventory'!$B84,'ATL RAW'!$L:$L,'ATL GA Inventory'!I$3)+SUMIFS('ATL CR'!$J:$J,'ATL CR'!$I:$I,'ATL GA Inventory'!$B84,'ATL CR'!$L:$L,'ATL GA Inventory'!I$3)</f>
        <v>0</v>
      </c>
      <c r="J84" s="13">
        <f>SUMIFS('ATL RAW'!$J:$J,'ATL RAW'!$I:$I,'ATL GA Inventory'!$B84,'ATL RAW'!$L:$L,'ATL GA Inventory'!J$3)+SUMIFS('ATL CR'!$J:$J,'ATL CR'!$I:$I,'ATL GA Inventory'!$B84,'ATL CR'!$L:$L,'ATL GA Inventory'!J$3)</f>
        <v>0</v>
      </c>
      <c r="K84" s="13">
        <f>SUMIFS('ATL RAW'!$J:$J,'ATL RAW'!$I:$I,'ATL GA Inventory'!$B84,'ATL RAW'!$L:$L,'ATL GA Inventory'!K$3)+SUMIFS('ATL CR'!$J:$J,'ATL CR'!$I:$I,'ATL GA Inventory'!$B84,'ATL CR'!$L:$L,'ATL GA Inventory'!K$3)</f>
        <v>0</v>
      </c>
      <c r="L84" s="13">
        <f>SUMIFS('ATL RAW'!$J:$J,'ATL RAW'!$I:$I,'ATL GA Inventory'!$B84,'ATL RAW'!$L:$L,'ATL GA Inventory'!L$3)+SUMIFS('ATL CR'!$J:$J,'ATL CR'!$I:$I,'ATL GA Inventory'!$B84,'ATL CR'!$L:$L,'ATL GA Inventory'!L$3)</f>
        <v>0</v>
      </c>
      <c r="M84" s="13">
        <f>SUMIFS('ATL RAW'!$J:$J,'ATL RAW'!$I:$I,'ATL GA Inventory'!$B84,'ATL RAW'!$L:$L,'ATL GA Inventory'!M$3)+SUMIFS('ATL CR'!$J:$J,'ATL CR'!$I:$I,'ATL GA Inventory'!$B84,'ATL CR'!$L:$L,'ATL GA Inventory'!M$3)</f>
        <v>0</v>
      </c>
      <c r="N84" s="13">
        <f>SUMIFS('ATL RAW'!$J:$J,'ATL RAW'!$I:$I,'ATL GA Inventory'!$B84,'ATL RAW'!$L:$L,'ATL GA Inventory'!N$3)+SUMIFS('ATL CR'!$J:$J,'ATL CR'!$I:$I,'ATL GA Inventory'!$B84,'ATL CR'!$L:$L,'ATL GA Inventory'!N$3)</f>
        <v>0</v>
      </c>
      <c r="O84" s="13">
        <f>SUMIFS('ATL RAW'!$J:$J,'ATL RAW'!$I:$I,'ATL GA Inventory'!$B84,'ATL RAW'!$L:$L,'ATL GA Inventory'!O$3)+SUMIFS('ATL CR'!$J:$J,'ATL CR'!$I:$I,'ATL GA Inventory'!$B84,'ATL CR'!$L:$L,'ATL GA Inventory'!O$3)</f>
        <v>0</v>
      </c>
      <c r="P84" s="13">
        <f>SUMIFS('ATL RAW'!$J:$J,'ATL RAW'!$I:$I,'ATL GA Inventory'!$B84,'ATL RAW'!$L:$L,'ATL GA Inventory'!P$3)+SUMIFS('ATL CR'!$J:$J,'ATL CR'!$I:$I,'ATL GA Inventory'!$B84,'ATL CR'!$L:$L,'ATL GA Inventory'!P$3)</f>
        <v>0</v>
      </c>
      <c r="Q84" s="13">
        <f>SUMIFS('ATL RAW'!$J:$J,'ATL RAW'!$I:$I,'ATL GA Inventory'!$B84,'ATL RAW'!$L:$L,'ATL GA Inventory'!Q$3)+SUMIFS('ATL CR'!$J:$J,'ATL CR'!$I:$I,'ATL GA Inventory'!$B84,'ATL CR'!$L:$L,'ATL GA Inventory'!Q$3)</f>
        <v>0</v>
      </c>
      <c r="R84" s="13">
        <f>SUMIFS('ATL RAW'!$J:$J,'ATL RAW'!$I:$I,'ATL GA Inventory'!$B84,'ATL RAW'!$L:$L,'ATL GA Inventory'!R$3)+SUMIFS('ATL CR'!$J:$J,'ATL CR'!$I:$I,'ATL GA Inventory'!$B84,'ATL CR'!$L:$L,'ATL GA Inventory'!R$3)</f>
        <v>0</v>
      </c>
      <c r="S84" s="13">
        <f>SUMIFS('ATL RAW'!$J:$J,'ATL RAW'!$I:$I,'ATL GA Inventory'!$B84,'ATL RAW'!$L:$L,'ATL GA Inventory'!S$3)+SUMIFS('ATL CR'!$J:$J,'ATL CR'!$I:$I,'ATL GA Inventory'!$B84,'ATL CR'!$L:$L,'ATL GA Inventory'!S$3)</f>
        <v>0</v>
      </c>
      <c r="T84" s="13">
        <f>SUMIFS('ATL RAW'!$J:$J,'ATL RAW'!$I:$I,'ATL GA Inventory'!$B84,'ATL RAW'!$L:$L,'ATL GA Inventory'!T$3)+SUMIFS('ATL CR'!$J:$J,'ATL CR'!$I:$I,'ATL GA Inventory'!$B84,'ATL CR'!$L:$L,'ATL GA Inventory'!T$3)</f>
        <v>0</v>
      </c>
      <c r="U84" s="13">
        <f>SUMIFS('ATL RAW'!$J:$J,'ATL RAW'!$I:$I,'ATL GA Inventory'!$B84,'ATL RAW'!$L:$L,'ATL GA Inventory'!U$3)+SUMIFS('ATL CR'!$J:$J,'ATL CR'!$I:$I,'ATL GA Inventory'!$B84,'ATL CR'!$L:$L,'ATL GA Inventory'!U$3)</f>
        <v>0</v>
      </c>
      <c r="V84" s="13">
        <f>SUMIFS('ATL RAW'!$J:$J,'ATL RAW'!$I:$I,'ATL GA Inventory'!$B84,'ATL RAW'!$L:$L,'ATL GA Inventory'!V$3)+SUMIFS('ATL CR'!$J:$J,'ATL CR'!$I:$I,'ATL GA Inventory'!$B84,'ATL CR'!$L:$L,'ATL GA Inventory'!V$3)</f>
        <v>0</v>
      </c>
      <c r="W84" s="13">
        <f>SUMIFS('ATL RAW'!$J:$J,'ATL RAW'!$I:$I,'ATL GA Inventory'!$B84,'ATL RAW'!$L:$L,'ATL GA Inventory'!W$3)+SUMIFS('ATL CR'!$J:$J,'ATL CR'!$I:$I,'ATL GA Inventory'!$B84,'ATL CR'!$L:$L,'ATL GA Inventory'!W$3)</f>
        <v>0</v>
      </c>
      <c r="X84" s="13">
        <f>SUMIFS('ATL RAW'!$J:$J,'ATL RAW'!$I:$I,'ATL GA Inventory'!$B84,'ATL RAW'!$L:$L,'ATL GA Inventory'!X$3)+SUMIFS('ATL CR'!$J:$J,'ATL CR'!$I:$I,'ATL GA Inventory'!$B84,'ATL CR'!$L:$L,'ATL GA Inventory'!X$3)</f>
        <v>0</v>
      </c>
      <c r="Y84" s="13">
        <f>SUMIFS('ATL RAW'!$J:$J,'ATL RAW'!$I:$I,'ATL GA Inventory'!$B84,'ATL RAW'!$L:$L,'ATL GA Inventory'!Y$3)+SUMIFS('ATL CR'!$J:$J,'ATL CR'!$I:$I,'ATL GA Inventory'!$B84,'ATL CR'!$L:$L,'ATL GA Inventory'!Y$3)</f>
        <v>0</v>
      </c>
      <c r="Z84" s="13">
        <f>SUMIFS('ATL RAW'!$J:$J,'ATL RAW'!$I:$I,'ATL GA Inventory'!$B84,'ATL RAW'!$L:$L,'ATL GA Inventory'!Z$3)+SUMIFS('ATL CR'!$J:$J,'ATL CR'!$I:$I,'ATL GA Inventory'!$B84,'ATL CR'!$L:$L,'ATL GA Inventory'!Z$3)</f>
        <v>0</v>
      </c>
      <c r="AA84" s="13">
        <f>SUMIFS('ATL RAW'!$J:$J,'ATL RAW'!$I:$I,'ATL GA Inventory'!$B84,'ATL RAW'!$L:$L,'ATL GA Inventory'!AA$3)+SUMIFS('ATL CR'!$J:$J,'ATL CR'!$I:$I,'ATL GA Inventory'!$B84,'ATL CR'!$L:$L,'ATL GA Inventory'!AA$3)</f>
        <v>0</v>
      </c>
      <c r="AB84" s="13">
        <f>SUMIFS('ATL RAW'!$J:$J,'ATL RAW'!$I:$I,'ATL GA Inventory'!$B84,'ATL RAW'!$L:$L,'ATL GA Inventory'!AB$3)+SUMIFS('ATL CR'!$J:$J,'ATL CR'!$I:$I,'ATL GA Inventory'!$B84,'ATL CR'!$L:$L,'ATL GA Inventory'!AB$3)</f>
        <v>0</v>
      </c>
      <c r="AC84" s="13">
        <f>SUMIFS('ATL RAW'!$J:$J,'ATL RAW'!$I:$I,'ATL GA Inventory'!$B84,'ATL RAW'!$L:$L,'ATL GA Inventory'!AC$3)+SUMIFS('ATL CR'!$J:$J,'ATL CR'!$I:$I,'ATL GA Inventory'!$B84,'ATL CR'!$L:$L,'ATL GA Inventory'!AC$3)</f>
        <v>0</v>
      </c>
      <c r="AD84" s="13">
        <f>SUMIFS('ATL RAW'!$J:$J,'ATL RAW'!$I:$I,'ATL GA Inventory'!$B84,'ATL RAW'!$L:$L,'ATL GA Inventory'!AD$3)+SUMIFS('ATL CR'!$J:$J,'ATL CR'!$I:$I,'ATL GA Inventory'!$B84,'ATL CR'!$L:$L,'ATL GA Inventory'!AD$3)</f>
        <v>0</v>
      </c>
      <c r="AE84" s="13">
        <f>SUMIFS('ATL RAW'!$J:$J,'ATL RAW'!$I:$I,'ATL GA Inventory'!$B84,'ATL RAW'!$L:$L,'ATL GA Inventory'!AE$3)+SUMIFS('ATL CR'!$J:$J,'ATL CR'!$I:$I,'ATL GA Inventory'!$B84,'ATL CR'!$L:$L,'ATL GA Inventory'!AE$3)</f>
        <v>0</v>
      </c>
      <c r="AF84" s="13">
        <f>SUMIFS('ATL RAW'!$J:$J,'ATL RAW'!$I:$I,'ATL GA Inventory'!$B84,'ATL RAW'!$L:$L,'ATL GA Inventory'!AF$3)+SUMIFS('ATL CR'!$J:$J,'ATL CR'!$I:$I,'ATL GA Inventory'!$B84,'ATL CR'!$L:$L,'ATL GA Inventory'!AF$3)</f>
        <v>0</v>
      </c>
      <c r="AG84" s="13">
        <f>SUMIFS('ATL RAW'!$J:$J,'ATL RAW'!$I:$I,'ATL GA Inventory'!$B84,'ATL RAW'!$L:$L,'ATL GA Inventory'!AG$3)+SUMIFS('ATL CR'!$J:$J,'ATL CR'!$I:$I,'ATL GA Inventory'!$B84,'ATL CR'!$L:$L,'ATL GA Inventory'!AG$3)</f>
        <v>0</v>
      </c>
      <c r="AH84" s="13">
        <f>SUMIFS('ATL RAW'!$J:$J,'ATL RAW'!$I:$I,'ATL GA Inventory'!$B84,'ATL RAW'!$L:$L,'ATL GA Inventory'!AH$3)+SUMIFS('ATL CR'!$J:$J,'ATL CR'!$I:$I,'ATL GA Inventory'!$B84,'ATL CR'!$L:$L,'ATL GA Inventory'!AH$3)</f>
        <v>0</v>
      </c>
      <c r="AI84" s="13">
        <f>SUMIFS('ATL RAW'!$J:$J,'ATL RAW'!$I:$I,'ATL GA Inventory'!$B84,'ATL RAW'!$L:$L,'ATL GA Inventory'!AI$3)+SUMIFS('ATL CR'!$J:$J,'ATL CR'!$I:$I,'ATL GA Inventory'!$B84,'ATL CR'!$L:$L,'ATL GA Inventory'!AI$3)</f>
        <v>0</v>
      </c>
      <c r="AJ84" s="13">
        <f>SUMIFS('ATL RAW'!$J:$J,'ATL RAW'!$I:$I,'ATL GA Inventory'!$B84,'ATL RAW'!$L:$L,'ATL GA Inventory'!AJ$3)+SUMIFS('ATL CR'!$J:$J,'ATL CR'!$I:$I,'ATL GA Inventory'!$B84,'ATL CR'!$L:$L,'ATL GA Inventory'!AJ$3)</f>
        <v>0</v>
      </c>
      <c r="AK84" s="13">
        <f>SUMIFS('ATL RAW'!$J:$J,'ATL RAW'!$I:$I,'ATL GA Inventory'!$B84,'ATL RAW'!$L:$L,'ATL GA Inventory'!AK$3)+SUMIFS('ATL CR'!$J:$J,'ATL CR'!$I:$I,'ATL GA Inventory'!$B84,'ATL CR'!$L:$L,'ATL GA Inventory'!AK$3)</f>
        <v>0</v>
      </c>
      <c r="AL84" s="13">
        <f>SUMIFS('ATL RAW'!$J:$J,'ATL RAW'!$I:$I,'ATL GA Inventory'!$B84,'ATL RAW'!$L:$L,'ATL GA Inventory'!AL$3)+SUMIFS('ATL CR'!$J:$J,'ATL CR'!$I:$I,'ATL GA Inventory'!$B84,'ATL CR'!$L:$L,'ATL GA Inventory'!AL$3)</f>
        <v>0</v>
      </c>
      <c r="AM84" s="13">
        <f>SUMIFS('ATL RAW'!$J:$J,'ATL RAW'!$I:$I,'ATL GA Inventory'!$B84,'ATL RAW'!$L:$L,'ATL GA Inventory'!AM$3)+SUMIFS('ATL CR'!$J:$J,'ATL CR'!$I:$I,'ATL GA Inventory'!$B84,'ATL CR'!$L:$L,'ATL GA Inventory'!AM$3)</f>
        <v>0</v>
      </c>
      <c r="AN84" s="13">
        <f>SUMIFS('ATL RAW'!$J:$J,'ATL RAW'!$I:$I,'ATL GA Inventory'!$B84,'ATL RAW'!$L:$L,'ATL GA Inventory'!AN$3)+SUMIFS('ATL CR'!$J:$J,'ATL CR'!$I:$I,'ATL GA Inventory'!$B84,'ATL CR'!$L:$L,'ATL GA Inventory'!AN$3)</f>
        <v>0</v>
      </c>
      <c r="AO84" s="13">
        <f>SUMIFS('ATL RAW'!$J:$J,'ATL RAW'!$I:$I,'ATL GA Inventory'!$B84,'ATL RAW'!$L:$L,'ATL GA Inventory'!AO$3)+SUMIFS('ATL CR'!$J:$J,'ATL CR'!$I:$I,'ATL GA Inventory'!$B84,'ATL CR'!$L:$L,'ATL GA Inventory'!AO$3)</f>
        <v>0</v>
      </c>
      <c r="AP84" s="13">
        <f>SUMIFS('ATL RAW'!$J:$J,'ATL RAW'!$I:$I,'ATL GA Inventory'!$B84,'ATL RAW'!$L:$L,'ATL GA Inventory'!AP$3)+SUMIFS('ATL CR'!$J:$J,'ATL CR'!$I:$I,'ATL GA Inventory'!$B84,'ATL CR'!$L:$L,'ATL GA Inventory'!AP$3)</f>
        <v>0</v>
      </c>
      <c r="AQ84" s="13">
        <f>SUMIFS('ATL RAW'!$J:$J,'ATL RAW'!$I:$I,'ATL GA Inventory'!$B84,'ATL RAW'!$L:$L,'ATL GA Inventory'!AQ$3)+SUMIFS('ATL CR'!$J:$J,'ATL CR'!$I:$I,'ATL GA Inventory'!$B84,'ATL CR'!$L:$L,'ATL GA Inventory'!AQ$3)</f>
        <v>0</v>
      </c>
      <c r="AR84" s="13">
        <f>SUMIFS('ATL RAW'!$J:$J,'ATL RAW'!$I:$I,'ATL GA Inventory'!$B84,'ATL RAW'!$L:$L,'ATL GA Inventory'!AR$3)+SUMIFS('ATL CR'!$J:$J,'ATL CR'!$I:$I,'ATL GA Inventory'!$B84,'ATL CR'!$L:$L,'ATL GA Inventory'!AR$3)</f>
        <v>0</v>
      </c>
      <c r="AS84" s="13">
        <f>SUMIFS('ATL RAW'!$J:$J,'ATL RAW'!$I:$I,'ATL GA Inventory'!$B84,'ATL RAW'!$L:$L,'ATL GA Inventory'!AS$3)+SUMIFS('ATL CR'!$J:$J,'ATL CR'!$I:$I,'ATL GA Inventory'!$B84,'ATL CR'!$L:$L,'ATL GA Inventory'!AS$3)</f>
        <v>0</v>
      </c>
      <c r="AT84" s="13">
        <f>SUMIFS('ATL RAW'!$J:$J,'ATL RAW'!$I:$I,'ATL GA Inventory'!$B84,'ATL RAW'!$L:$L,'ATL GA Inventory'!AT$3)+SUMIFS('ATL CR'!$J:$J,'ATL CR'!$I:$I,'ATL GA Inventory'!$B84,'ATL CR'!$L:$L,'ATL GA Inventory'!AT$3)</f>
        <v>0</v>
      </c>
      <c r="AU84" s="13">
        <f>SUMIFS('ATL RAW'!$J:$J,'ATL RAW'!$I:$I,'ATL GA Inventory'!$B84,'ATL RAW'!$L:$L,'ATL GA Inventory'!AU$3)+SUMIFS('ATL CR'!$J:$J,'ATL CR'!$I:$I,'ATL GA Inventory'!$B84,'ATL CR'!$L:$L,'ATL GA Inventory'!AU$3)</f>
        <v>0</v>
      </c>
      <c r="AV84" s="13">
        <f>SUMIFS('ATL RAW'!$J:$J,'ATL RAW'!$I:$I,'ATL GA Inventory'!$B84,'ATL RAW'!$L:$L,'ATL GA Inventory'!AV$3)+SUMIFS('ATL CR'!$J:$J,'ATL CR'!$I:$I,'ATL GA Inventory'!$B84,'ATL CR'!$L:$L,'ATL GA Inventory'!AV$3)</f>
        <v>0</v>
      </c>
      <c r="AW84" s="13">
        <f>SUMIFS('ATL RAW'!$J:$J,'ATL RAW'!$I:$I,'ATL GA Inventory'!$B84,'ATL RAW'!$L:$L,'ATL GA Inventory'!AW$3)+SUMIFS('ATL CR'!$J:$J,'ATL CR'!$I:$I,'ATL GA Inventory'!$B84,'ATL CR'!$L:$L,'ATL GA Inventory'!AW$3)</f>
        <v>0</v>
      </c>
      <c r="AX84" s="13">
        <f>SUMIFS('ATL RAW'!$J:$J,'ATL RAW'!$I:$I,'ATL GA Inventory'!$B84,'ATL RAW'!$L:$L,'ATL GA Inventory'!AX$3)+SUMIFS('ATL CR'!$J:$J,'ATL CR'!$I:$I,'ATL GA Inventory'!$B84,'ATL CR'!$L:$L,'ATL GA Inventory'!AX$3)</f>
        <v>0</v>
      </c>
      <c r="AY84" s="13">
        <f>SUMIFS('ATL RAW'!$J:$J,'ATL RAW'!$I:$I,'ATL GA Inventory'!$B84,'ATL RAW'!$L:$L,'ATL GA Inventory'!AY$3)+SUMIFS('ATL CR'!$J:$J,'ATL CR'!$I:$I,'ATL GA Inventory'!$B84,'ATL CR'!$L:$L,'ATL GA Inventory'!AY$3)</f>
        <v>0</v>
      </c>
      <c r="AZ84" s="13">
        <f>SUMIFS('ATL RAW'!$J:$J,'ATL RAW'!$I:$I,'ATL GA Inventory'!$B84,'ATL RAW'!$L:$L,'ATL GA Inventory'!AZ$3)+SUMIFS('ATL CR'!$J:$J,'ATL CR'!$I:$I,'ATL GA Inventory'!$B84,'ATL CR'!$L:$L,'ATL GA Inventory'!AZ$3)</f>
        <v>0</v>
      </c>
      <c r="BA84" s="13">
        <f>SUMIFS('ATL RAW'!$J:$J,'ATL RAW'!$I:$I,'ATL GA Inventory'!$B84,'ATL RAW'!$L:$L,'ATL GA Inventory'!BA$3)+SUMIFS('ATL CR'!$J:$J,'ATL CR'!$I:$I,'ATL GA Inventory'!$B84,'ATL CR'!$L:$L,'ATL GA Inventory'!BA$3)</f>
        <v>0</v>
      </c>
      <c r="BB84" s="13">
        <f>SUMIFS('ATL RAW'!$J:$J,'ATL RAW'!$I:$I,'ATL GA Inventory'!$B84,'ATL RAW'!$L:$L,'ATL GA Inventory'!BB$3)+SUMIFS('ATL CR'!$J:$J,'ATL CR'!$I:$I,'ATL GA Inventory'!$B84,'ATL CR'!$L:$L,'ATL GA Inventory'!BB$3)</f>
        <v>0</v>
      </c>
      <c r="BC84" s="13">
        <f>SUMIFS('ATL RAW'!$J:$J,'ATL RAW'!$I:$I,'ATL GA Inventory'!$B84,'ATL RAW'!$L:$L,'ATL GA Inventory'!BC$3)+SUMIFS('ATL CR'!$J:$J,'ATL CR'!$I:$I,'ATL GA Inventory'!$B84,'ATL CR'!$L:$L,'ATL GA Inventory'!BC$3)</f>
        <v>0</v>
      </c>
      <c r="BD84" s="13">
        <f>SUMIFS('ATL RAW'!$J:$J,'ATL RAW'!$I:$I,'ATL GA Inventory'!$B84,'ATL RAW'!$L:$L,'ATL GA Inventory'!BD$3)+SUMIFS('ATL CR'!$J:$J,'ATL CR'!$I:$I,'ATL GA Inventory'!$B84,'ATL CR'!$L:$L,'ATL GA Inventory'!BD$3)</f>
        <v>0</v>
      </c>
      <c r="BE84" s="13">
        <f>SUMIFS('ATL RAW'!$J:$J,'ATL RAW'!$I:$I,'ATL GA Inventory'!$B84,'ATL RAW'!$L:$L,'ATL GA Inventory'!BE$3)+SUMIFS('ATL CR'!$J:$J,'ATL CR'!$I:$I,'ATL GA Inventory'!$B84,'ATL CR'!$L:$L,'ATL GA Inventory'!BE$3)</f>
        <v>0</v>
      </c>
      <c r="BF84" s="13">
        <f>SUMIFS('ATL RAW'!$J:$J,'ATL RAW'!$I:$I,'ATL GA Inventory'!$B84,'ATL RAW'!$L:$L,'ATL GA Inventory'!BF$3)+SUMIFS('ATL CR'!$J:$J,'ATL CR'!$I:$I,'ATL GA Inventory'!$B84,'ATL CR'!$L:$L,'ATL GA Inventory'!BF$3)</f>
        <v>0</v>
      </c>
      <c r="BG84" s="13">
        <f>SUMIFS('ATL RAW'!$J:$J,'ATL RAW'!$I:$I,'ATL GA Inventory'!$B84,'ATL RAW'!$L:$L,'ATL GA Inventory'!BG$3)+SUMIFS('ATL CR'!$J:$J,'ATL CR'!$I:$I,'ATL GA Inventory'!$B84,'ATL CR'!$L:$L,'ATL GA Inventory'!BG$3)</f>
        <v>0</v>
      </c>
      <c r="BH84" s="13">
        <f>SUMIFS('ATL RAW'!$J:$J,'ATL RAW'!$I:$I,'ATL GA Inventory'!$B84,'ATL RAW'!$L:$L,'ATL GA Inventory'!BH$3)+SUMIFS('ATL CR'!$J:$J,'ATL CR'!$I:$I,'ATL GA Inventory'!$B84,'ATL CR'!$L:$L,'ATL GA Inventory'!BH$3)</f>
        <v>0</v>
      </c>
      <c r="BI84" s="13">
        <f>SUMIFS('ATL RAW'!$J:$J,'ATL RAW'!$I:$I,'ATL GA Inventory'!$B84,'ATL RAW'!$L:$L,'ATL GA Inventory'!BI$3)+SUMIFS('ATL CR'!$J:$J,'ATL CR'!$I:$I,'ATL GA Inventory'!$B84,'ATL CR'!$L:$L,'ATL GA Inventory'!BI$3)</f>
        <v>0</v>
      </c>
      <c r="BJ84" s="13">
        <f>SUMIFS('ATL RAW'!$J:$J,'ATL RAW'!$I:$I,'ATL GA Inventory'!$B84,'ATL RAW'!$L:$L,'ATL GA Inventory'!BJ$3)+SUMIFS('ATL CR'!$J:$J,'ATL CR'!$I:$I,'ATL GA Inventory'!$B84,'ATL CR'!$L:$L,'ATL GA Inventory'!BJ$3)</f>
        <v>0</v>
      </c>
      <c r="BK84" s="13">
        <f>SUMIFS('ATL RAW'!$J:$J,'ATL RAW'!$I:$I,'ATL GA Inventory'!$B84,'ATL RAW'!$L:$L,'ATL GA Inventory'!BK$3)+SUMIFS('ATL CR'!$J:$J,'ATL CR'!$I:$I,'ATL GA Inventory'!$B84,'ATL CR'!$L:$L,'ATL GA Inventory'!BK$3)</f>
        <v>0</v>
      </c>
      <c r="BL84" s="13">
        <f>SUMIFS('ATL RAW'!$J:$J,'ATL RAW'!$I:$I,'ATL GA Inventory'!$B84,'ATL RAW'!$L:$L,'ATL GA Inventory'!BL$3)+SUMIFS('ATL CR'!$J:$J,'ATL CR'!$I:$I,'ATL GA Inventory'!$B84,'ATL CR'!$L:$L,'ATL GA Inventory'!BL$3)</f>
        <v>0</v>
      </c>
      <c r="BM84" s="13">
        <f>SUMIFS('ATL RAW'!$J:$J,'ATL RAW'!$I:$I,'ATL GA Inventory'!$B84,'ATL RAW'!$L:$L,'ATL GA Inventory'!BM$3)+SUMIFS('ATL CR'!$J:$J,'ATL CR'!$I:$I,'ATL GA Inventory'!$B84,'ATL CR'!$L:$L,'ATL GA Inventory'!BM$3)</f>
        <v>0</v>
      </c>
      <c r="BN84" s="13">
        <f>SUMIFS('ATL RAW'!$J:$J,'ATL RAW'!$I:$I,'ATL GA Inventory'!$B84,'ATL RAW'!$L:$L,'ATL GA Inventory'!BN$3)+SUMIFS('ATL CR'!$J:$J,'ATL CR'!$I:$I,'ATL GA Inventory'!$B84,'ATL CR'!$L:$L,'ATL GA Inventory'!BN$3)</f>
        <v>0</v>
      </c>
      <c r="BO84" s="13">
        <f>SUMIFS('ATL RAW'!$J:$J,'ATL RAW'!$I:$I,'ATL GA Inventory'!$B84,'ATL RAW'!$L:$L,'ATL GA Inventory'!BO$3)+SUMIFS('ATL CR'!$J:$J,'ATL CR'!$I:$I,'ATL GA Inventory'!$B84,'ATL CR'!$L:$L,'ATL GA Inventory'!BO$3)</f>
        <v>0</v>
      </c>
      <c r="BP84" s="13">
        <f>SUMIFS('ATL RAW'!$J:$J,'ATL RAW'!$I:$I,'ATL GA Inventory'!$B84,'ATL RAW'!$L:$L,'ATL GA Inventory'!BP$3)+SUMIFS('ATL CR'!$J:$J,'ATL CR'!$I:$I,'ATL GA Inventory'!$B84,'ATL CR'!$L:$L,'ATL GA Inventory'!BP$3)</f>
        <v>0</v>
      </c>
      <c r="BQ84" s="13">
        <f>SUMIFS('ATL RAW'!$J:$J,'ATL RAW'!$I:$I,'ATL GA Inventory'!$B84,'ATL RAW'!$L:$L,'ATL GA Inventory'!BQ$3)+SUMIFS('ATL CR'!$J:$J,'ATL CR'!$I:$I,'ATL GA Inventory'!$B84,'ATL CR'!$L:$L,'ATL GA Inventory'!BQ$3)</f>
        <v>0</v>
      </c>
      <c r="BR84" s="13">
        <f>SUMIFS('ATL RAW'!$J:$J,'ATL RAW'!$I:$I,'ATL GA Inventory'!$B84,'ATL RAW'!$L:$L,'ATL GA Inventory'!BR$3)+SUMIFS('ATL CR'!$J:$J,'ATL CR'!$I:$I,'ATL GA Inventory'!$B84,'ATL CR'!$L:$L,'ATL GA Inventory'!BR$3)</f>
        <v>0</v>
      </c>
      <c r="BS84" s="13">
        <f>SUMIFS('ATL RAW'!$J:$J,'ATL RAW'!$I:$I,'ATL GA Inventory'!$B84,'ATL RAW'!$L:$L,'ATL GA Inventory'!BS$3)+SUMIFS('ATL CR'!$J:$J,'ATL CR'!$I:$I,'ATL GA Inventory'!$B84,'ATL CR'!$L:$L,'ATL GA Inventory'!BS$3)</f>
        <v>0</v>
      </c>
      <c r="BT84" s="13">
        <f>SUMIFS('ATL RAW'!$J:$J,'ATL RAW'!$I:$I,'ATL GA Inventory'!$B84,'ATL RAW'!$L:$L,'ATL GA Inventory'!BT$3)+SUMIFS('ATL CR'!$J:$J,'ATL CR'!$I:$I,'ATL GA Inventory'!$B84,'ATL CR'!$L:$L,'ATL GA Inventory'!BT$3)</f>
        <v>0</v>
      </c>
      <c r="BU84" s="13">
        <f>SUMIFS('ATL RAW'!$J:$J,'ATL RAW'!$I:$I,'ATL GA Inventory'!$B84,'ATL RAW'!$L:$L,'ATL GA Inventory'!BU$3)+SUMIFS('ATL CR'!$J:$J,'ATL CR'!$I:$I,'ATL GA Inventory'!$B84,'ATL CR'!$L:$L,'ATL GA Inventory'!BU$3)</f>
        <v>0</v>
      </c>
      <c r="BV84" s="13">
        <f>SUMIFS('ATL RAW'!$J:$J,'ATL RAW'!$I:$I,'ATL GA Inventory'!$B84,'ATL RAW'!$L:$L,'ATL GA Inventory'!BV$3)+SUMIFS('ATL CR'!$J:$J,'ATL CR'!$I:$I,'ATL GA Inventory'!$B84,'ATL CR'!$L:$L,'ATL GA Inventory'!BV$3)</f>
        <v>0</v>
      </c>
      <c r="BW84" s="13">
        <f>SUMIFS('ATL RAW'!$J:$J,'ATL RAW'!$I:$I,'ATL GA Inventory'!$B84,'ATL RAW'!$L:$L,'ATL GA Inventory'!BW$3)+SUMIFS('ATL CR'!$J:$J,'ATL CR'!$I:$I,'ATL GA Inventory'!$B84,'ATL CR'!$L:$L,'ATL GA Inventory'!BW$3)</f>
        <v>0</v>
      </c>
      <c r="BX84" s="13">
        <f>SUMIFS('ATL RAW'!$J:$J,'ATL RAW'!$I:$I,'ATL GA Inventory'!$B84,'ATL RAW'!$L:$L,'ATL GA Inventory'!BX$3)+SUMIFS('ATL CR'!$J:$J,'ATL CR'!$I:$I,'ATL GA Inventory'!$B84,'ATL CR'!$L:$L,'ATL GA Inventory'!BX$3)</f>
        <v>0</v>
      </c>
      <c r="BY84" s="13">
        <f>SUMIFS('ATL RAW'!$J:$J,'ATL RAW'!$I:$I,'ATL GA Inventory'!$B84,'ATL RAW'!$L:$L,'ATL GA Inventory'!BY$3)+SUMIFS('ATL CR'!$J:$J,'ATL CR'!$I:$I,'ATL GA Inventory'!$B84,'ATL CR'!$L:$L,'ATL GA Inventory'!BY$3)</f>
        <v>0</v>
      </c>
      <c r="BZ84" s="13">
        <f>SUMIFS('ATL RAW'!$J:$J,'ATL RAW'!$I:$I,'ATL GA Inventory'!$B84,'ATL RAW'!$L:$L,'ATL GA Inventory'!BZ$3)+SUMIFS('ATL CR'!$J:$J,'ATL CR'!$I:$I,'ATL GA Inventory'!$B84,'ATL CR'!$L:$L,'ATL GA Inventory'!BZ$3)</f>
        <v>0</v>
      </c>
      <c r="CA84" s="13">
        <f>SUMIFS('ATL RAW'!$J:$J,'ATL RAW'!$I:$I,'ATL GA Inventory'!$B84,'ATL RAW'!$L:$L,'ATL GA Inventory'!CA$3)+SUMIFS('ATL CR'!$J:$J,'ATL CR'!$I:$I,'ATL GA Inventory'!$B84,'ATL CR'!$L:$L,'ATL GA Inventory'!CA$3)</f>
        <v>0</v>
      </c>
      <c r="CB84" s="13">
        <f>SUMIFS('ATL RAW'!$J:$J,'ATL RAW'!$I:$I,'ATL GA Inventory'!$B84,'ATL RAW'!$L:$L,'ATL GA Inventory'!CB$3)+SUMIFS('ATL CR'!$J:$J,'ATL CR'!$I:$I,'ATL GA Inventory'!$B84,'ATL CR'!$L:$L,'ATL GA Inventory'!CB$3)</f>
        <v>0</v>
      </c>
      <c r="CC84" s="13">
        <f>SUMIFS('ATL RAW'!$J:$J,'ATL RAW'!$I:$I,'ATL GA Inventory'!$B84,'ATL RAW'!$L:$L,'ATL GA Inventory'!CC$3)+SUMIFS('ATL CR'!$J:$J,'ATL CR'!$I:$I,'ATL GA Inventory'!$B84,'ATL CR'!$L:$L,'ATL GA Inventory'!CC$3)</f>
        <v>0</v>
      </c>
      <c r="CD84" s="13">
        <f>SUMIFS('ATL RAW'!$J:$J,'ATL RAW'!$I:$I,'ATL GA Inventory'!$B84,'ATL RAW'!$L:$L,'ATL GA Inventory'!CD$3)+SUMIFS('ATL CR'!$J:$J,'ATL CR'!$I:$I,'ATL GA Inventory'!$B84,'ATL CR'!$L:$L,'ATL GA Inventory'!CD$3)</f>
        <v>0</v>
      </c>
      <c r="CE84" s="13">
        <f>SUMIFS('ATL RAW'!$J:$J,'ATL RAW'!$I:$I,'ATL GA Inventory'!$B84,'ATL RAW'!$L:$L,'ATL GA Inventory'!CE$3)+SUMIFS('ATL CR'!$J:$J,'ATL CR'!$I:$I,'ATL GA Inventory'!$B84,'ATL CR'!$L:$L,'ATL GA Inventory'!CE$3)</f>
        <v>0</v>
      </c>
      <c r="CF84" s="13">
        <f>SUMIFS('ATL RAW'!$J:$J,'ATL RAW'!$I:$I,'ATL GA Inventory'!$B84,'ATL RAW'!$L:$L,'ATL GA Inventory'!CF$3)+SUMIFS('ATL CR'!$J:$J,'ATL CR'!$I:$I,'ATL GA Inventory'!$B84,'ATL CR'!$L:$L,'ATL GA Inventory'!CF$3)</f>
        <v>0</v>
      </c>
      <c r="CG84" s="13">
        <f>SUMIFS('ATL RAW'!$J:$J,'ATL RAW'!$I:$I,'ATL GA Inventory'!$B84,'ATL RAW'!$L:$L,'ATL GA Inventory'!CG$3)+SUMIFS('ATL CR'!$J:$J,'ATL CR'!$I:$I,'ATL GA Inventory'!$B84,'ATL CR'!$L:$L,'ATL GA Inventory'!CG$3)</f>
        <v>0</v>
      </c>
      <c r="CH84" s="13">
        <f>SUMIFS('ATL RAW'!$J:$J,'ATL RAW'!$I:$I,'ATL GA Inventory'!$B84,'ATL RAW'!$L:$L,'ATL GA Inventory'!CH$3)+SUMIFS('ATL CR'!$J:$J,'ATL CR'!$I:$I,'ATL GA Inventory'!$B84,'ATL CR'!$L:$L,'ATL GA Inventory'!CH$3)</f>
        <v>0</v>
      </c>
      <c r="CI84" s="13">
        <f>SUMIFS('ATL RAW'!$J:$J,'ATL RAW'!$I:$I,'ATL GA Inventory'!$B84,'ATL RAW'!$L:$L,'ATL GA Inventory'!CI$3)+SUMIFS('ATL CR'!$J:$J,'ATL CR'!$I:$I,'ATL GA Inventory'!$B84,'ATL CR'!$L:$L,'ATL GA Inventory'!CI$3)</f>
        <v>0</v>
      </c>
      <c r="CJ84" s="13">
        <f>SUMIFS('ATL RAW'!$J:$J,'ATL RAW'!$I:$I,'ATL GA Inventory'!$B84,'ATL RAW'!$L:$L,'ATL GA Inventory'!CJ$3)+SUMIFS('ATL CR'!$J:$J,'ATL CR'!$I:$I,'ATL GA Inventory'!$B84,'ATL CR'!$L:$L,'ATL GA Inventory'!CJ$3)</f>
        <v>0</v>
      </c>
      <c r="CK84" s="13">
        <f>SUMIFS('ATL RAW'!$J:$J,'ATL RAW'!$I:$I,'ATL GA Inventory'!$B84,'ATL RAW'!$L:$L,'ATL GA Inventory'!CK$3)+SUMIFS('ATL CR'!$J:$J,'ATL CR'!$I:$I,'ATL GA Inventory'!$B84,'ATL CR'!$L:$L,'ATL GA Inventory'!CK$3)</f>
        <v>0</v>
      </c>
      <c r="CL84" s="13">
        <f>SUMIFS('ATL RAW'!$J:$J,'ATL RAW'!$I:$I,'ATL GA Inventory'!$B84,'ATL RAW'!$L:$L,'ATL GA Inventory'!CL$3)+SUMIFS('ATL CR'!$J:$J,'ATL CR'!$I:$I,'ATL GA Inventory'!$B84,'ATL CR'!$L:$L,'ATL GA Inventory'!CL$3)</f>
        <v>0</v>
      </c>
      <c r="CM84" s="13">
        <f>SUMIFS('ATL RAW'!$J:$J,'ATL RAW'!$I:$I,'ATL GA Inventory'!$B84,'ATL RAW'!$L:$L,'ATL GA Inventory'!CM$3)+SUMIFS('ATL CR'!$J:$J,'ATL CR'!$I:$I,'ATL GA Inventory'!$B84,'ATL CR'!$L:$L,'ATL GA Inventory'!CM$3)</f>
        <v>0</v>
      </c>
      <c r="CN84" s="13">
        <f>SUMIFS('ATL RAW'!$J:$J,'ATL RAW'!$I:$I,'ATL GA Inventory'!$B84,'ATL RAW'!$L:$L,'ATL GA Inventory'!CN$3)+SUMIFS('ATL CR'!$J:$J,'ATL CR'!$I:$I,'ATL GA Inventory'!$B84,'ATL CR'!$L:$L,'ATL GA Inventory'!CN$3)</f>
        <v>0</v>
      </c>
      <c r="CO84" s="13">
        <f>SUMIFS('ATL RAW'!$J:$J,'ATL RAW'!$I:$I,'ATL GA Inventory'!$B84,'ATL RAW'!$L:$L,'ATL GA Inventory'!CO$3)+SUMIFS('ATL CR'!$J:$J,'ATL CR'!$I:$I,'ATL GA Inventory'!$B84,'ATL CR'!$L:$L,'ATL GA Inventory'!CO$3)</f>
        <v>0</v>
      </c>
      <c r="CP84" s="13">
        <f>SUMIFS('ATL RAW'!$J:$J,'ATL RAW'!$I:$I,'ATL GA Inventory'!$B84,'ATL RAW'!$L:$L,'ATL GA Inventory'!CP$3)+SUMIFS('ATL CR'!$J:$J,'ATL CR'!$I:$I,'ATL GA Inventory'!$B84,'ATL CR'!$L:$L,'ATL GA Inventory'!CP$3)</f>
        <v>0</v>
      </c>
      <c r="CQ84" s="13">
        <f>SUMIFS('ATL RAW'!$J:$J,'ATL RAW'!$I:$I,'ATL GA Inventory'!$B84,'ATL RAW'!$L:$L,'ATL GA Inventory'!CQ$3)+SUMIFS('ATL CR'!$J:$J,'ATL CR'!$I:$I,'ATL GA Inventory'!$B84,'ATL CR'!$L:$L,'ATL GA Inventory'!CQ$3)</f>
        <v>0</v>
      </c>
      <c r="CR84" s="13">
        <f>SUMIFS('ATL RAW'!$J:$J,'ATL RAW'!$I:$I,'ATL GA Inventory'!$B84,'ATL RAW'!$L:$L,'ATL GA Inventory'!CR$3)+SUMIFS('ATL CR'!$J:$J,'ATL CR'!$I:$I,'ATL GA Inventory'!$B84,'ATL CR'!$L:$L,'ATL GA Inventory'!CR$3)</f>
        <v>0</v>
      </c>
      <c r="CS84" s="13">
        <f>SUMIFS('ATL RAW'!$J:$J,'ATL RAW'!$I:$I,'ATL GA Inventory'!$B84,'ATL RAW'!$L:$L,'ATL GA Inventory'!CS$3)+SUMIFS('ATL CR'!$J:$J,'ATL CR'!$I:$I,'ATL GA Inventory'!$B84,'ATL CR'!$L:$L,'ATL GA Inventory'!CS$3)</f>
        <v>0</v>
      </c>
      <c r="CT84" s="13">
        <f>SUMIFS('ATL RAW'!$J:$J,'ATL RAW'!$I:$I,'ATL GA Inventory'!$B84,'ATL RAW'!$L:$L,'ATL GA Inventory'!CT$3)+SUMIFS('ATL CR'!$J:$J,'ATL CR'!$I:$I,'ATL GA Inventory'!$B84,'ATL CR'!$L:$L,'ATL GA Inventory'!CT$3)</f>
        <v>0</v>
      </c>
      <c r="CU84" s="13">
        <f>SUMIFS('ATL RAW'!$J:$J,'ATL RAW'!$I:$I,'ATL GA Inventory'!$B84,'ATL RAW'!$L:$L,'ATL GA Inventory'!CU$3)+SUMIFS('ATL CR'!$J:$J,'ATL CR'!$I:$I,'ATL GA Inventory'!$B84,'ATL CR'!$L:$L,'ATL GA Inventory'!CU$3)</f>
        <v>0</v>
      </c>
      <c r="CV84" s="13">
        <f>SUMIFS('ATL RAW'!$J:$J,'ATL RAW'!$I:$I,'ATL GA Inventory'!$B84,'ATL RAW'!$L:$L,'ATL GA Inventory'!CV$3)+SUMIFS('ATL CR'!$J:$J,'ATL CR'!$I:$I,'ATL GA Inventory'!$B84,'ATL CR'!$L:$L,'ATL GA Inventory'!CV$3)</f>
        <v>0</v>
      </c>
      <c r="CW84" s="13">
        <f>SUMIFS('ATL RAW'!$J:$J,'ATL RAW'!$I:$I,'ATL GA Inventory'!$B84,'ATL RAW'!$L:$L,'ATL GA Inventory'!CW$3)+SUMIFS('ATL CR'!$J:$J,'ATL CR'!$I:$I,'ATL GA Inventory'!$B84,'ATL CR'!$L:$L,'ATL GA Inventory'!CW$3)</f>
        <v>0</v>
      </c>
      <c r="CX84" s="13">
        <f>SUMIFS('ATL RAW'!$J:$J,'ATL RAW'!$I:$I,'ATL GA Inventory'!$B84,'ATL RAW'!$L:$L,'ATL GA Inventory'!CX$3)+SUMIFS('ATL CR'!$J:$J,'ATL CR'!$I:$I,'ATL GA Inventory'!$B84,'ATL CR'!$L:$L,'ATL GA Inventory'!CX$3)</f>
        <v>0</v>
      </c>
      <c r="CY84" s="13">
        <f>SUMIFS('ATL RAW'!$J:$J,'ATL RAW'!$I:$I,'ATL GA Inventory'!$B84,'ATL RAW'!$L:$L,'ATL GA Inventory'!CY$3)+SUMIFS('ATL CR'!$J:$J,'ATL CR'!$I:$I,'ATL GA Inventory'!$B84,'ATL CR'!$L:$L,'ATL GA Inventory'!CY$3)</f>
        <v>0</v>
      </c>
      <c r="CZ84" s="13">
        <f>SUMIFS('ATL RAW'!$J:$J,'ATL RAW'!$I:$I,'ATL GA Inventory'!$B84,'ATL RAW'!$L:$L,'ATL GA Inventory'!CZ$3)+SUMIFS('ATL CR'!$J:$J,'ATL CR'!$I:$I,'ATL GA Inventory'!$B84,'ATL CR'!$L:$L,'ATL GA Inventory'!CZ$3)</f>
        <v>0</v>
      </c>
      <c r="DA84" s="13">
        <f>SUMIFS('ATL RAW'!$J:$J,'ATL RAW'!$I:$I,'ATL GA Inventory'!$B84,'ATL RAW'!$L:$L,'ATL GA Inventory'!DA$3)+SUMIFS('ATL CR'!$J:$J,'ATL CR'!$I:$I,'ATL GA Inventory'!$B84,'ATL CR'!$L:$L,'ATL GA Inventory'!DA$3)</f>
        <v>0</v>
      </c>
      <c r="DB84" s="13">
        <f>SUMIFS('ATL RAW'!$J:$J,'ATL RAW'!$I:$I,'ATL GA Inventory'!$B84,'ATL RAW'!$L:$L,'ATL GA Inventory'!DB$3)+SUMIFS('ATL CR'!$J:$J,'ATL CR'!$I:$I,'ATL GA Inventory'!$B84,'ATL CR'!$L:$L,'ATL GA Inventory'!DB$3)</f>
        <v>0</v>
      </c>
      <c r="DC84" s="13">
        <f>SUMIFS('ATL RAW'!$J:$J,'ATL RAW'!$I:$I,'ATL GA Inventory'!$B84,'ATL RAW'!$L:$L,'ATL GA Inventory'!DC$3)+SUMIFS('ATL CR'!$J:$J,'ATL CR'!$I:$I,'ATL GA Inventory'!$B84,'ATL CR'!$L:$L,'ATL GA Inventory'!DC$3)</f>
        <v>0</v>
      </c>
      <c r="DD84" s="13">
        <f>SUMIFS('ATL RAW'!$J:$J,'ATL RAW'!$I:$I,'ATL GA Inventory'!$B84,'ATL RAW'!$L:$L,'ATL GA Inventory'!DD$3)+SUMIFS('ATL CR'!$J:$J,'ATL CR'!$I:$I,'ATL GA Inventory'!$B84,'ATL CR'!$L:$L,'ATL GA Inventory'!DD$3)</f>
        <v>0</v>
      </c>
      <c r="DE84" s="13">
        <f>SUMIFS('ATL RAW'!$J:$J,'ATL RAW'!$I:$I,'ATL GA Inventory'!$B84,'ATL RAW'!$L:$L,'ATL GA Inventory'!DE$3)+SUMIFS('ATL CR'!$J:$J,'ATL CR'!$I:$I,'ATL GA Inventory'!$B84,'ATL CR'!$L:$L,'ATL GA Inventory'!DE$3)</f>
        <v>0</v>
      </c>
      <c r="DF84" s="13">
        <f>SUMIFS('ATL RAW'!$J:$J,'ATL RAW'!$I:$I,'ATL GA Inventory'!$B84,'ATL RAW'!$L:$L,'ATL GA Inventory'!DF$3)+SUMIFS('ATL CR'!$J:$J,'ATL CR'!$I:$I,'ATL GA Inventory'!$B84,'ATL CR'!$L:$L,'ATL GA Inventory'!DF$3)</f>
        <v>0</v>
      </c>
      <c r="DG84" s="13">
        <f>SUMIFS('ATL RAW'!$J:$J,'ATL RAW'!$I:$I,'ATL GA Inventory'!$B84,'ATL RAW'!$L:$L,'ATL GA Inventory'!DG$3)+SUMIFS('ATL CR'!$J:$J,'ATL CR'!$I:$I,'ATL GA Inventory'!$B84,'ATL CR'!$L:$L,'ATL GA Inventory'!DG$3)</f>
        <v>0</v>
      </c>
      <c r="DH84" s="13">
        <f>SUMIFS('ATL RAW'!$J:$J,'ATL RAW'!$I:$I,'ATL GA Inventory'!$B84,'ATL RAW'!$L:$L,'ATL GA Inventory'!DH$3)+SUMIFS('ATL CR'!$J:$J,'ATL CR'!$I:$I,'ATL GA Inventory'!$B84,'ATL CR'!$L:$L,'ATL GA Inventory'!DH$3)</f>
        <v>0</v>
      </c>
      <c r="DI84" s="13">
        <f>SUMIFS('ATL RAW'!$J:$J,'ATL RAW'!$I:$I,'ATL GA Inventory'!$B84,'ATL RAW'!$L:$L,'ATL GA Inventory'!DI$3)+SUMIFS('ATL CR'!$J:$J,'ATL CR'!$I:$I,'ATL GA Inventory'!$B84,'ATL CR'!$L:$L,'ATL GA Inventory'!DI$3)</f>
        <v>0</v>
      </c>
      <c r="DJ84" s="13">
        <f>SUMIFS('ATL RAW'!$J:$J,'ATL RAW'!$I:$I,'ATL GA Inventory'!$B84,'ATL RAW'!$L:$L,'ATL GA Inventory'!DJ$3)+SUMIFS('ATL CR'!$J:$J,'ATL CR'!$I:$I,'ATL GA Inventory'!$B84,'ATL CR'!$L:$L,'ATL GA Inventory'!DJ$3)</f>
        <v>0</v>
      </c>
      <c r="DK84" s="13">
        <f>SUMIFS('ATL RAW'!$J:$J,'ATL RAW'!$I:$I,'ATL GA Inventory'!$B84,'ATL RAW'!$L:$L,'ATL GA Inventory'!DK$3)+SUMIFS('ATL CR'!$J:$J,'ATL CR'!$I:$I,'ATL GA Inventory'!$B84,'ATL CR'!$L:$L,'ATL GA Inventory'!DK$3)</f>
        <v>0</v>
      </c>
      <c r="DL84" s="13">
        <f>SUMIFS('ATL RAW'!$J:$J,'ATL RAW'!$I:$I,'ATL GA Inventory'!$B84,'ATL RAW'!$L:$L,'ATL GA Inventory'!DL$3)+SUMIFS('ATL CR'!$J:$J,'ATL CR'!$I:$I,'ATL GA Inventory'!$B84,'ATL CR'!$L:$L,'ATL GA Inventory'!DL$3)</f>
        <v>0</v>
      </c>
      <c r="DM84" s="13">
        <f>SUMIFS('ATL RAW'!$J:$J,'ATL RAW'!$I:$I,'ATL GA Inventory'!$B84,'ATL RAW'!$L:$L,'ATL GA Inventory'!DM$3)+SUMIFS('ATL CR'!$J:$J,'ATL CR'!$I:$I,'ATL GA Inventory'!$B84,'ATL CR'!$L:$L,'ATL GA Inventory'!DM$3)</f>
        <v>0</v>
      </c>
      <c r="DN84" s="13">
        <f>SUMIFS('ATL RAW'!$J:$J,'ATL RAW'!$I:$I,'ATL GA Inventory'!$B84,'ATL RAW'!$L:$L,'ATL GA Inventory'!DN$3)+SUMIFS('ATL CR'!$J:$J,'ATL CR'!$I:$I,'ATL GA Inventory'!$B84,'ATL CR'!$L:$L,'ATL GA Inventory'!DN$3)</f>
        <v>0</v>
      </c>
      <c r="DO84" s="13">
        <f>SUMIFS('ATL RAW'!$J:$J,'ATL RAW'!$I:$I,'ATL GA Inventory'!$B84,'ATL RAW'!$L:$L,'ATL GA Inventory'!DO$3)+SUMIFS('ATL CR'!$J:$J,'ATL CR'!$I:$I,'ATL GA Inventory'!$B84,'ATL CR'!$L:$L,'ATL GA Inventory'!DO$3)</f>
        <v>0</v>
      </c>
      <c r="DP84" s="13">
        <f>SUMIFS('ATL RAW'!$J:$J,'ATL RAW'!$I:$I,'ATL GA Inventory'!$B84,'ATL RAW'!$L:$L,'ATL GA Inventory'!DP$3)+SUMIFS('ATL CR'!$J:$J,'ATL CR'!$I:$I,'ATL GA Inventory'!$B84,'ATL CR'!$L:$L,'ATL GA Inventory'!DP$3)</f>
        <v>0</v>
      </c>
      <c r="DQ84" s="13">
        <f>SUMIFS('ATL RAW'!$J:$J,'ATL RAW'!$I:$I,'ATL GA Inventory'!$B84,'ATL RAW'!$L:$L,'ATL GA Inventory'!DQ$3)+SUMIFS('ATL CR'!$J:$J,'ATL CR'!$I:$I,'ATL GA Inventory'!$B84,'ATL CR'!$L:$L,'ATL GA Inventory'!DQ$3)</f>
        <v>0</v>
      </c>
      <c r="DR84" s="13">
        <f>SUMIFS('ATL RAW'!$J:$J,'ATL RAW'!$I:$I,'ATL GA Inventory'!$B84,'ATL RAW'!$L:$L,'ATL GA Inventory'!DR$3)+SUMIFS('ATL CR'!$J:$J,'ATL CR'!$I:$I,'ATL GA Inventory'!$B84,'ATL CR'!$L:$L,'ATL GA Inventory'!DR$3)</f>
        <v>0</v>
      </c>
      <c r="DS84" s="13">
        <f>SUMIFS('ATL RAW'!$J:$J,'ATL RAW'!$I:$I,'ATL GA Inventory'!$B84,'ATL RAW'!$L:$L,'ATL GA Inventory'!DS$3)+SUMIFS('ATL CR'!$J:$J,'ATL CR'!$I:$I,'ATL GA Inventory'!$B84,'ATL CR'!$L:$L,'ATL GA Inventory'!DS$3)</f>
        <v>0</v>
      </c>
      <c r="DT84" s="13">
        <f>SUMIFS('ATL RAW'!$J:$J,'ATL RAW'!$I:$I,'ATL GA Inventory'!$B84,'ATL RAW'!$L:$L,'ATL GA Inventory'!DT$3)+SUMIFS('ATL CR'!$J:$J,'ATL CR'!$I:$I,'ATL GA Inventory'!$B84,'ATL CR'!$L:$L,'ATL GA Inventory'!DT$3)</f>
        <v>0</v>
      </c>
      <c r="DU84" s="13">
        <f>SUMIFS('ATL RAW'!$J:$J,'ATL RAW'!$I:$I,'ATL GA Inventory'!$B84,'ATL RAW'!$L:$L,'ATL GA Inventory'!DU$3)+SUMIFS('ATL CR'!$J:$J,'ATL CR'!$I:$I,'ATL GA Inventory'!$B84,'ATL CR'!$L:$L,'ATL GA Inventory'!DU$3)</f>
        <v>0</v>
      </c>
      <c r="DV84" s="13">
        <f>SUMIFS('ATL RAW'!$J:$J,'ATL RAW'!$I:$I,'ATL GA Inventory'!$B84,'ATL RAW'!$L:$L,'ATL GA Inventory'!DV$3)+SUMIFS('ATL CR'!$J:$J,'ATL CR'!$I:$I,'ATL GA Inventory'!$B84,'ATL CR'!$L:$L,'ATL GA Inventory'!DV$3)</f>
        <v>0</v>
      </c>
      <c r="DW84" s="13">
        <f>SUMIFS('ATL RAW'!$J:$J,'ATL RAW'!$I:$I,'ATL GA Inventory'!$B84,'ATL RAW'!$L:$L,'ATL GA Inventory'!DW$3)+SUMIFS('ATL CR'!$J:$J,'ATL CR'!$I:$I,'ATL GA Inventory'!$B84,'ATL CR'!$L:$L,'ATL GA Inventory'!DW$3)</f>
        <v>0</v>
      </c>
      <c r="DX84" s="13">
        <f>SUMIFS('ATL RAW'!$J:$J,'ATL RAW'!$I:$I,'ATL GA Inventory'!$B84,'ATL RAW'!$L:$L,'ATL GA Inventory'!DX$3)+SUMIFS('ATL CR'!$J:$J,'ATL CR'!$I:$I,'ATL GA Inventory'!$B84,'ATL CR'!$L:$L,'ATL GA Inventory'!DX$3)</f>
        <v>0</v>
      </c>
      <c r="DY84" s="13">
        <f>SUMIFS('ATL RAW'!$J:$J,'ATL RAW'!$I:$I,'ATL GA Inventory'!$B84,'ATL RAW'!$L:$L,'ATL GA Inventory'!DY$3)+SUMIFS('ATL CR'!$J:$J,'ATL CR'!$I:$I,'ATL GA Inventory'!$B84,'ATL CR'!$L:$L,'ATL GA Inventory'!DY$3)</f>
        <v>0</v>
      </c>
      <c r="DZ84" s="13">
        <f>SUMIFS('ATL RAW'!$J:$J,'ATL RAW'!$I:$I,'ATL GA Inventory'!$B84,'ATL RAW'!$L:$L,'ATL GA Inventory'!DZ$3)+SUMIFS('ATL CR'!$J:$J,'ATL CR'!$I:$I,'ATL GA Inventory'!$B84,'ATL CR'!$L:$L,'ATL GA Inventory'!DZ$3)</f>
        <v>0</v>
      </c>
      <c r="EA84" s="13">
        <f>SUMIFS('ATL RAW'!$J:$J,'ATL RAW'!$I:$I,'ATL GA Inventory'!$B84,'ATL RAW'!$L:$L,'ATL GA Inventory'!EA$3)+SUMIFS('ATL CR'!$J:$J,'ATL CR'!$I:$I,'ATL GA Inventory'!$B84,'ATL CR'!$L:$L,'ATL GA Inventory'!EA$3)</f>
        <v>0</v>
      </c>
      <c r="EB84" s="13">
        <f>SUMIFS('ATL RAW'!$J:$J,'ATL RAW'!$I:$I,'ATL GA Inventory'!$B84,'ATL RAW'!$L:$L,'ATL GA Inventory'!EB$3)+SUMIFS('ATL CR'!$J:$J,'ATL CR'!$I:$I,'ATL GA Inventory'!$B84,'ATL CR'!$L:$L,'ATL GA Inventory'!EB$3)</f>
        <v>0</v>
      </c>
      <c r="EC84" s="13">
        <f>SUMIFS('ATL RAW'!$J:$J,'ATL RAW'!$I:$I,'ATL GA Inventory'!$B84,'ATL RAW'!$L:$L,'ATL GA Inventory'!EC$3)+SUMIFS('ATL CR'!$J:$J,'ATL CR'!$I:$I,'ATL GA Inventory'!$B84,'ATL CR'!$L:$L,'ATL GA Inventory'!EC$3)</f>
        <v>0</v>
      </c>
      <c r="ED84" s="13">
        <f>SUMIFS('ATL RAW'!$J:$J,'ATL RAW'!$I:$I,'ATL GA Inventory'!$B84,'ATL RAW'!$L:$L,'ATL GA Inventory'!ED$3)+SUMIFS('ATL CR'!$J:$J,'ATL CR'!$I:$I,'ATL GA Inventory'!$B84,'ATL CR'!$L:$L,'ATL GA Inventory'!ED$3)</f>
        <v>0</v>
      </c>
      <c r="EE84" s="13">
        <f>SUMIFS('ATL RAW'!$J:$J,'ATL RAW'!$I:$I,'ATL GA Inventory'!$B84,'ATL RAW'!$L:$L,'ATL GA Inventory'!EE$3)+SUMIFS('ATL CR'!$J:$J,'ATL CR'!$I:$I,'ATL GA Inventory'!$B84,'ATL CR'!$L:$L,'ATL GA Inventory'!EE$3)</f>
        <v>0</v>
      </c>
      <c r="EF84" s="13">
        <f>SUMIFS('ATL RAW'!$J:$J,'ATL RAW'!$I:$I,'ATL GA Inventory'!$B84,'ATL RAW'!$L:$L,'ATL GA Inventory'!EF$3)+SUMIFS('ATL CR'!$J:$J,'ATL CR'!$I:$I,'ATL GA Inventory'!$B84,'ATL CR'!$L:$L,'ATL GA Inventory'!EF$3)</f>
        <v>0</v>
      </c>
      <c r="EG84" s="13">
        <f>SUMIFS('ATL RAW'!$J:$J,'ATL RAW'!$I:$I,'ATL GA Inventory'!$B84,'ATL RAW'!$L:$L,'ATL GA Inventory'!EG$3)+SUMIFS('ATL CR'!$J:$J,'ATL CR'!$I:$I,'ATL GA Inventory'!$B84,'ATL CR'!$L:$L,'ATL GA Inventory'!EG$3)</f>
        <v>0</v>
      </c>
      <c r="EH84" s="13">
        <f>SUMIFS('ATL RAW'!$J:$J,'ATL RAW'!$I:$I,'ATL GA Inventory'!$B84,'ATL RAW'!$L:$L,'ATL GA Inventory'!EH$3)+SUMIFS('ATL CR'!$J:$J,'ATL CR'!$I:$I,'ATL GA Inventory'!$B84,'ATL CR'!$L:$L,'ATL GA Inventory'!EH$3)</f>
        <v>0</v>
      </c>
      <c r="EI84" s="13">
        <f>SUMIFS('ATL RAW'!$J:$J,'ATL RAW'!$I:$I,'ATL GA Inventory'!$B84,'ATL RAW'!$L:$L,'ATL GA Inventory'!EI$3)+SUMIFS('ATL CR'!$J:$J,'ATL CR'!$I:$I,'ATL GA Inventory'!$B84,'ATL CR'!$L:$L,'ATL GA Inventory'!EI$3)</f>
        <v>0</v>
      </c>
      <c r="EJ84" s="13">
        <f>SUMIFS('ATL RAW'!$J:$J,'ATL RAW'!$I:$I,'ATL GA Inventory'!$B84,'ATL RAW'!$L:$L,'ATL GA Inventory'!EJ$3)+SUMIFS('ATL CR'!$J:$J,'ATL CR'!$I:$I,'ATL GA Inventory'!$B84,'ATL CR'!$L:$L,'ATL GA Inventory'!EJ$3)</f>
        <v>0</v>
      </c>
      <c r="EK84" s="13">
        <f>SUMIFS('ATL RAW'!$J:$J,'ATL RAW'!$I:$I,'ATL GA Inventory'!$B84,'ATL RAW'!$L:$L,'ATL GA Inventory'!EK$3)+SUMIFS('ATL CR'!$J:$J,'ATL CR'!$I:$I,'ATL GA Inventory'!$B84,'ATL CR'!$L:$L,'ATL GA Inventory'!EK$3)</f>
        <v>0</v>
      </c>
      <c r="EL84" s="13">
        <f>SUMIFS('ATL RAW'!$J:$J,'ATL RAW'!$I:$I,'ATL GA Inventory'!$B84,'ATL RAW'!$L:$L,'ATL GA Inventory'!EL$3)+SUMIFS('ATL CR'!$J:$J,'ATL CR'!$I:$I,'ATL GA Inventory'!$B84,'ATL CR'!$L:$L,'ATL GA Inventory'!EL$3)</f>
        <v>0</v>
      </c>
      <c r="EM84" s="13">
        <f>SUMIFS('ATL RAW'!$J:$J,'ATL RAW'!$I:$I,'ATL GA Inventory'!$B84,'ATL RAW'!$L:$L,'ATL GA Inventory'!EM$3)+SUMIFS('ATL CR'!$J:$J,'ATL CR'!$I:$I,'ATL GA Inventory'!$B84,'ATL CR'!$L:$L,'ATL GA Inventory'!EM$3)</f>
        <v>0</v>
      </c>
      <c r="EN84" s="13">
        <f>SUMIFS('ATL RAW'!$J:$J,'ATL RAW'!$I:$I,'ATL GA Inventory'!$B84,'ATL RAW'!$L:$L,'ATL GA Inventory'!EN$3)+SUMIFS('ATL CR'!$J:$J,'ATL CR'!$I:$I,'ATL GA Inventory'!$B84,'ATL CR'!$L:$L,'ATL GA Inventory'!EN$3)</f>
        <v>0</v>
      </c>
      <c r="EO84" s="13">
        <f>SUMIFS('ATL RAW'!$J:$J,'ATL RAW'!$I:$I,'ATL GA Inventory'!$B84,'ATL RAW'!$L:$L,'ATL GA Inventory'!EO$3)+SUMIFS('ATL CR'!$J:$J,'ATL CR'!$I:$I,'ATL GA Inventory'!$B84,'ATL CR'!$L:$L,'ATL GA Inventory'!EO$3)</f>
        <v>0</v>
      </c>
      <c r="EP84" s="13">
        <f>SUMIFS('ATL RAW'!$J:$J,'ATL RAW'!$I:$I,'ATL GA Inventory'!$B84,'ATL RAW'!$L:$L,'ATL GA Inventory'!EP$3)+SUMIFS('ATL CR'!$J:$J,'ATL CR'!$I:$I,'ATL GA Inventory'!$B84,'ATL CR'!$L:$L,'ATL GA Inventory'!EP$3)</f>
        <v>0</v>
      </c>
      <c r="EQ84" s="13">
        <f>SUMIFS('ATL RAW'!$J:$J,'ATL RAW'!$I:$I,'ATL GA Inventory'!$B84,'ATL RAW'!$L:$L,'ATL GA Inventory'!EQ$3)+SUMIFS('ATL CR'!$J:$J,'ATL CR'!$I:$I,'ATL GA Inventory'!$B84,'ATL CR'!$L:$L,'ATL GA Inventory'!EQ$3)</f>
        <v>0</v>
      </c>
      <c r="ER84" s="13">
        <f>SUMIFS('ATL RAW'!$J:$J,'ATL RAW'!$I:$I,'ATL GA Inventory'!$B84,'ATL RAW'!$L:$L,'ATL GA Inventory'!ER$3)+SUMIFS('ATL CR'!$J:$J,'ATL CR'!$I:$I,'ATL GA Inventory'!$B84,'ATL CR'!$L:$L,'ATL GA Inventory'!ER$3)</f>
        <v>0</v>
      </c>
      <c r="ES84" s="13">
        <f>SUMIFS('ATL RAW'!$J:$J,'ATL RAW'!$I:$I,'ATL GA Inventory'!$B84,'ATL RAW'!$L:$L,'ATL GA Inventory'!ES$3)+SUMIFS('ATL CR'!$J:$J,'ATL CR'!$I:$I,'ATL GA Inventory'!$B84,'ATL CR'!$L:$L,'ATL GA Inventory'!ES$3)</f>
        <v>0</v>
      </c>
      <c r="ET84" s="13">
        <f>SUMIFS('ATL RAW'!$J:$J,'ATL RAW'!$I:$I,'ATL GA Inventory'!$B84,'ATL RAW'!$L:$L,'ATL GA Inventory'!ET$3)+SUMIFS('ATL CR'!$J:$J,'ATL CR'!$I:$I,'ATL GA Inventory'!$B84,'ATL CR'!$L:$L,'ATL GA Inventory'!ET$3)</f>
        <v>0</v>
      </c>
      <c r="EU84" s="13">
        <f>SUMIFS('ATL RAW'!$J:$J,'ATL RAW'!$I:$I,'ATL GA Inventory'!$B84,'ATL RAW'!$L:$L,'ATL GA Inventory'!EU$3)+SUMIFS('ATL CR'!$J:$J,'ATL CR'!$I:$I,'ATL GA Inventory'!$B84,'ATL CR'!$L:$L,'ATL GA Inventory'!EU$3)</f>
        <v>0</v>
      </c>
      <c r="EV84" s="13">
        <f>SUMIFS('ATL RAW'!$J:$J,'ATL RAW'!$I:$I,'ATL GA Inventory'!$B84,'ATL RAW'!$L:$L,'ATL GA Inventory'!EV$3)+SUMIFS('ATL CR'!$J:$J,'ATL CR'!$I:$I,'ATL GA Inventory'!$B84,'ATL CR'!$L:$L,'ATL GA Inventory'!EV$3)</f>
        <v>0</v>
      </c>
      <c r="EW84" s="13">
        <f>SUMIFS('ATL RAW'!$J:$J,'ATL RAW'!$I:$I,'ATL GA Inventory'!$B84,'ATL RAW'!$L:$L,'ATL GA Inventory'!EW$3)+SUMIFS('ATL CR'!$J:$J,'ATL CR'!$I:$I,'ATL GA Inventory'!$B84,'ATL CR'!$L:$L,'ATL GA Inventory'!EW$3)</f>
        <v>0</v>
      </c>
      <c r="EX84" s="13">
        <f>SUMIFS('ATL RAW'!$J:$J,'ATL RAW'!$I:$I,'ATL GA Inventory'!$B84,'ATL RAW'!$L:$L,'ATL GA Inventory'!EX$3)+SUMIFS('ATL CR'!$J:$J,'ATL CR'!$I:$I,'ATL GA Inventory'!$B84,'ATL CR'!$L:$L,'ATL GA Inventory'!EX$3)</f>
        <v>0</v>
      </c>
      <c r="EY84" s="13">
        <f>SUMIFS('ATL RAW'!$J:$J,'ATL RAW'!$I:$I,'ATL GA Inventory'!$B84,'ATL RAW'!$L:$L,'ATL GA Inventory'!EY$3)+SUMIFS('ATL CR'!$J:$J,'ATL CR'!$I:$I,'ATL GA Inventory'!$B84,'ATL CR'!$L:$L,'ATL GA Inventory'!EY$3)</f>
        <v>0</v>
      </c>
      <c r="EZ84" s="13">
        <f>SUMIFS('ATL RAW'!$J:$J,'ATL RAW'!$I:$I,'ATL GA Inventory'!$B84,'ATL RAW'!$L:$L,'ATL GA Inventory'!EZ$3)+SUMIFS('ATL CR'!$J:$J,'ATL CR'!$I:$I,'ATL GA Inventory'!$B84,'ATL CR'!$L:$L,'ATL GA Inventory'!EZ$3)</f>
        <v>0</v>
      </c>
      <c r="FA84" s="13">
        <f>SUMIFS('ATL RAW'!$J:$J,'ATL RAW'!$I:$I,'ATL GA Inventory'!$B84,'ATL RAW'!$L:$L,'ATL GA Inventory'!FA$3)+SUMIFS('ATL CR'!$J:$J,'ATL CR'!$I:$I,'ATL GA Inventory'!$B84,'ATL CR'!$L:$L,'ATL GA Inventory'!FA$3)</f>
        <v>0</v>
      </c>
      <c r="FB84" s="13">
        <f>SUMIFS('ATL RAW'!$J:$J,'ATL RAW'!$I:$I,'ATL GA Inventory'!$B84,'ATL RAW'!$L:$L,'ATL GA Inventory'!FB$3)+SUMIFS('ATL CR'!$J:$J,'ATL CR'!$I:$I,'ATL GA Inventory'!$B84,'ATL CR'!$L:$L,'ATL GA Inventory'!FB$3)</f>
        <v>0</v>
      </c>
      <c r="FC84" s="13">
        <f>SUMIFS('ATL RAW'!$J:$J,'ATL RAW'!$I:$I,'ATL GA Inventory'!$B84,'ATL RAW'!$L:$L,'ATL GA Inventory'!FC$3)+SUMIFS('ATL CR'!$J:$J,'ATL CR'!$I:$I,'ATL GA Inventory'!$B84,'ATL CR'!$L:$L,'ATL GA Inventory'!FC$3)</f>
        <v>0</v>
      </c>
      <c r="FD84" s="13">
        <f>SUMIFS('ATL RAW'!$J:$J,'ATL RAW'!$I:$I,'ATL GA Inventory'!$B84,'ATL RAW'!$L:$L,'ATL GA Inventory'!FD$3)+SUMIFS('ATL CR'!$J:$J,'ATL CR'!$I:$I,'ATL GA Inventory'!$B84,'ATL CR'!$L:$L,'ATL GA Inventory'!FD$3)</f>
        <v>0</v>
      </c>
      <c r="FE84" s="13">
        <f>SUMIFS('ATL RAW'!$J:$J,'ATL RAW'!$I:$I,'ATL GA Inventory'!$B84,'ATL RAW'!$L:$L,'ATL GA Inventory'!FE$3)+SUMIFS('ATL CR'!$J:$J,'ATL CR'!$I:$I,'ATL GA Inventory'!$B84,'ATL CR'!$L:$L,'ATL GA Inventory'!FE$3)</f>
        <v>0</v>
      </c>
      <c r="FF84" s="13">
        <f>SUMIFS('ATL RAW'!$J:$J,'ATL RAW'!$I:$I,'ATL GA Inventory'!$B84,'ATL RAW'!$L:$L,'ATL GA Inventory'!FF$3)+SUMIFS('ATL CR'!$J:$J,'ATL CR'!$I:$I,'ATL GA Inventory'!$B84,'ATL CR'!$L:$L,'ATL GA Inventory'!FF$3)</f>
        <v>0</v>
      </c>
      <c r="FG84" s="13">
        <f>SUMIFS('ATL RAW'!$J:$J,'ATL RAW'!$I:$I,'ATL GA Inventory'!$B84,'ATL RAW'!$L:$L,'ATL GA Inventory'!FG$3)+SUMIFS('ATL CR'!$J:$J,'ATL CR'!$I:$I,'ATL GA Inventory'!$B84,'ATL CR'!$L:$L,'ATL GA Inventory'!FG$3)</f>
        <v>0</v>
      </c>
      <c r="FH84" s="13">
        <f>SUMIFS('ATL RAW'!$J:$J,'ATL RAW'!$I:$I,'ATL GA Inventory'!$B84,'ATL RAW'!$L:$L,'ATL GA Inventory'!FH$3)+SUMIFS('ATL CR'!$J:$J,'ATL CR'!$I:$I,'ATL GA Inventory'!$B84,'ATL CR'!$L:$L,'ATL GA Inventory'!FH$3)</f>
        <v>0</v>
      </c>
      <c r="FI84" s="13">
        <f>SUMIFS('ATL RAW'!$J:$J,'ATL RAW'!$I:$I,'ATL GA Inventory'!$B84,'ATL RAW'!$L:$L,'ATL GA Inventory'!FI$3)+SUMIFS('ATL CR'!$J:$J,'ATL CR'!$I:$I,'ATL GA Inventory'!$B84,'ATL CR'!$L:$L,'ATL GA Inventory'!FI$3)</f>
        <v>0</v>
      </c>
      <c r="FJ84" s="13">
        <f>SUMIFS('ATL RAW'!$J:$J,'ATL RAW'!$I:$I,'ATL GA Inventory'!$B84,'ATL RAW'!$L:$L,'ATL GA Inventory'!FJ$3)+SUMIFS('ATL CR'!$J:$J,'ATL CR'!$I:$I,'ATL GA Inventory'!$B84,'ATL CR'!$L:$L,'ATL GA Inventory'!FJ$3)</f>
        <v>0</v>
      </c>
      <c r="FK84" s="13">
        <f>SUMIFS('ATL RAW'!$J:$J,'ATL RAW'!$I:$I,'ATL GA Inventory'!$B84,'ATL RAW'!$L:$L,'ATL GA Inventory'!FK$3)+SUMIFS('ATL CR'!$J:$J,'ATL CR'!$I:$I,'ATL GA Inventory'!$B84,'ATL CR'!$L:$L,'ATL GA Inventory'!FK$3)</f>
        <v>0</v>
      </c>
      <c r="FL84" s="13">
        <f>SUMIFS('ATL RAW'!$J:$J,'ATL RAW'!$I:$I,'ATL GA Inventory'!$B84,'ATL RAW'!$L:$L,'ATL GA Inventory'!FL$3)+SUMIFS('ATL CR'!$J:$J,'ATL CR'!$I:$I,'ATL GA Inventory'!$B84,'ATL CR'!$L:$L,'ATL GA Inventory'!FL$3)</f>
        <v>0</v>
      </c>
      <c r="FM84" s="13">
        <f>SUMIFS('ATL RAW'!$J:$J,'ATL RAW'!$I:$I,'ATL GA Inventory'!$B84,'ATL RAW'!$L:$L,'ATL GA Inventory'!FM$3)+SUMIFS('ATL CR'!$J:$J,'ATL CR'!$I:$I,'ATL GA Inventory'!$B84,'ATL CR'!$L:$L,'ATL GA Inventory'!FM$3)</f>
        <v>0</v>
      </c>
      <c r="FN84" s="13">
        <f>SUMIFS('ATL RAW'!$J:$J,'ATL RAW'!$I:$I,'ATL GA Inventory'!$B84,'ATL RAW'!$L:$L,'ATL GA Inventory'!FN$3)+SUMIFS('ATL CR'!$J:$J,'ATL CR'!$I:$I,'ATL GA Inventory'!$B84,'ATL CR'!$L:$L,'ATL GA Inventory'!FN$3)</f>
        <v>0</v>
      </c>
      <c r="FO84" s="13">
        <f>SUMIFS('ATL RAW'!$J:$J,'ATL RAW'!$I:$I,'ATL GA Inventory'!$B84,'ATL RAW'!$L:$L,'ATL GA Inventory'!FO$3)+SUMIFS('ATL CR'!$J:$J,'ATL CR'!$I:$I,'ATL GA Inventory'!$B84,'ATL CR'!$L:$L,'ATL GA Inventory'!FO$3)</f>
        <v>0</v>
      </c>
      <c r="FP84" s="13">
        <f>SUMIFS('ATL RAW'!$J:$J,'ATL RAW'!$I:$I,'ATL GA Inventory'!$B84,'ATL RAW'!$L:$L,'ATL GA Inventory'!FP$3)+SUMIFS('ATL CR'!$J:$J,'ATL CR'!$I:$I,'ATL GA Inventory'!$B84,'ATL CR'!$L:$L,'ATL GA Inventory'!FP$3)</f>
        <v>0</v>
      </c>
      <c r="FQ84" s="13">
        <f>SUMIFS('ATL RAW'!$J:$J,'ATL RAW'!$I:$I,'ATL GA Inventory'!$B84,'ATL RAW'!$L:$L,'ATL GA Inventory'!FQ$3)+SUMIFS('ATL CR'!$J:$J,'ATL CR'!$I:$I,'ATL GA Inventory'!$B84,'ATL CR'!$L:$L,'ATL GA Inventory'!FQ$3)</f>
        <v>0</v>
      </c>
      <c r="FR84" s="13">
        <f>SUMIFS('ATL RAW'!$J:$J,'ATL RAW'!$I:$I,'ATL GA Inventory'!$B84,'ATL RAW'!$L:$L,'ATL GA Inventory'!FR$3)+SUMIFS('ATL CR'!$J:$J,'ATL CR'!$I:$I,'ATL GA Inventory'!$B84,'ATL CR'!$L:$L,'ATL GA Inventory'!FR$3)</f>
        <v>0</v>
      </c>
      <c r="FS84" s="13">
        <f>SUMIFS('ATL RAW'!$J:$J,'ATL RAW'!$I:$I,'ATL GA Inventory'!$B84,'ATL RAW'!$L:$L,'ATL GA Inventory'!FS$3)+SUMIFS('ATL CR'!$J:$J,'ATL CR'!$I:$I,'ATL GA Inventory'!$B84,'ATL CR'!$L:$L,'ATL GA Inventory'!FS$3)</f>
        <v>0</v>
      </c>
      <c r="FT84" s="13">
        <f>SUMIFS('ATL RAW'!$J:$J,'ATL RAW'!$I:$I,'ATL GA Inventory'!$B84,'ATL RAW'!$L:$L,'ATL GA Inventory'!FT$3)+SUMIFS('ATL CR'!$J:$J,'ATL CR'!$I:$I,'ATL GA Inventory'!$B84,'ATL CR'!$L:$L,'ATL GA Inventory'!FT$3)</f>
        <v>0</v>
      </c>
      <c r="FU84" s="13">
        <f>SUMIFS('ATL RAW'!$J:$J,'ATL RAW'!$I:$I,'ATL GA Inventory'!$B84,'ATL RAW'!$L:$L,'ATL GA Inventory'!FU$3)+SUMIFS('ATL CR'!$J:$J,'ATL CR'!$I:$I,'ATL GA Inventory'!$B84,'ATL CR'!$L:$L,'ATL GA Inventory'!FU$3)</f>
        <v>0</v>
      </c>
      <c r="FV84" s="13">
        <f>SUMIFS('ATL RAW'!$J:$J,'ATL RAW'!$I:$I,'ATL GA Inventory'!$B84,'ATL RAW'!$L:$L,'ATL GA Inventory'!FV$3)+SUMIFS('ATL CR'!$J:$J,'ATL CR'!$I:$I,'ATL GA Inventory'!$B84,'ATL CR'!$L:$L,'ATL GA Inventory'!FV$3)</f>
        <v>0</v>
      </c>
      <c r="FW84" s="13">
        <f>SUMIFS('ATL RAW'!$J:$J,'ATL RAW'!$I:$I,'ATL GA Inventory'!$B84,'ATL RAW'!$L:$L,'ATL GA Inventory'!FW$3)+SUMIFS('ATL CR'!$J:$J,'ATL CR'!$I:$I,'ATL GA Inventory'!$B84,'ATL CR'!$L:$L,'ATL GA Inventory'!FW$3)</f>
        <v>0</v>
      </c>
      <c r="FX84" s="13">
        <f>SUMIFS('ATL RAW'!$J:$J,'ATL RAW'!$I:$I,'ATL GA Inventory'!$B84,'ATL RAW'!$L:$L,'ATL GA Inventory'!FX$3)+SUMIFS('ATL CR'!$J:$J,'ATL CR'!$I:$I,'ATL GA Inventory'!$B84,'ATL CR'!$L:$L,'ATL GA Inventory'!FX$3)</f>
        <v>0</v>
      </c>
      <c r="FY84" s="13">
        <f>SUMIFS('ATL RAW'!$J:$J,'ATL RAW'!$I:$I,'ATL GA Inventory'!$B84,'ATL RAW'!$L:$L,'ATL GA Inventory'!FY$3)+SUMIFS('ATL CR'!$J:$J,'ATL CR'!$I:$I,'ATL GA Inventory'!$B84,'ATL CR'!$L:$L,'ATL GA Inventory'!FY$3)</f>
        <v>0</v>
      </c>
      <c r="FZ84" s="13">
        <f>SUMIFS('ATL RAW'!$J:$J,'ATL RAW'!$I:$I,'ATL GA Inventory'!$B84,'ATL RAW'!$L:$L,'ATL GA Inventory'!FZ$3)+SUMIFS('ATL CR'!$J:$J,'ATL CR'!$I:$I,'ATL GA Inventory'!$B84,'ATL CR'!$L:$L,'ATL GA Inventory'!FZ$3)</f>
        <v>0</v>
      </c>
      <c r="GA84" s="13">
        <f>SUMIFS('ATL RAW'!$J:$J,'ATL RAW'!$I:$I,'ATL GA Inventory'!$B84,'ATL RAW'!$L:$L,'ATL GA Inventory'!GA$3)+SUMIFS('ATL CR'!$J:$J,'ATL CR'!$I:$I,'ATL GA Inventory'!$B84,'ATL CR'!$L:$L,'ATL GA Inventory'!GA$3)</f>
        <v>0</v>
      </c>
      <c r="GB84" s="13">
        <f>SUMIFS('ATL RAW'!$J:$J,'ATL RAW'!$I:$I,'ATL GA Inventory'!$B84,'ATL RAW'!$L:$L,'ATL GA Inventory'!GB$3)+SUMIFS('ATL CR'!$J:$J,'ATL CR'!$I:$I,'ATL GA Inventory'!$B84,'ATL CR'!$L:$L,'ATL GA Inventory'!GB$3)</f>
        <v>0</v>
      </c>
      <c r="GC84" s="13">
        <f>SUMIFS('ATL RAW'!$J:$J,'ATL RAW'!$I:$I,'ATL GA Inventory'!$B84,'ATL RAW'!$L:$L,'ATL GA Inventory'!GC$3)+SUMIFS('ATL CR'!$J:$J,'ATL CR'!$I:$I,'ATL GA Inventory'!$B84,'ATL CR'!$L:$L,'ATL GA Inventory'!GC$3)</f>
        <v>0</v>
      </c>
      <c r="GD84" s="13">
        <f>SUMIFS('ATL RAW'!$J:$J,'ATL RAW'!$I:$I,'ATL GA Inventory'!$B84,'ATL RAW'!$L:$L,'ATL GA Inventory'!GD$3)+SUMIFS('ATL CR'!$J:$J,'ATL CR'!$I:$I,'ATL GA Inventory'!$B84,'ATL CR'!$L:$L,'ATL GA Inventory'!GD$3)</f>
        <v>0</v>
      </c>
      <c r="GE84" s="13">
        <f>SUMIFS('ATL RAW'!$J:$J,'ATL RAW'!$I:$I,'ATL GA Inventory'!$B84,'ATL RAW'!$L:$L,'ATL GA Inventory'!GE$3)+SUMIFS('ATL CR'!$J:$J,'ATL CR'!$I:$I,'ATL GA Inventory'!$B84,'ATL CR'!$L:$L,'ATL GA Inventory'!GE$3)</f>
        <v>0</v>
      </c>
      <c r="GF84" s="13">
        <f>SUMIFS('ATL RAW'!$J:$J,'ATL RAW'!$I:$I,'ATL GA Inventory'!$B84,'ATL RAW'!$L:$L,'ATL GA Inventory'!GF$3)+SUMIFS('ATL CR'!$J:$J,'ATL CR'!$I:$I,'ATL GA Inventory'!$B84,'ATL CR'!$L:$L,'ATL GA Inventory'!GF$3)</f>
        <v>0</v>
      </c>
      <c r="GG84" s="13">
        <f>SUMIFS('ATL RAW'!$J:$J,'ATL RAW'!$I:$I,'ATL GA Inventory'!$B84,'ATL RAW'!$L:$L,'ATL GA Inventory'!GG$3)+SUMIFS('ATL CR'!$J:$J,'ATL CR'!$I:$I,'ATL GA Inventory'!$B84,'ATL CR'!$L:$L,'ATL GA Inventory'!GG$3)</f>
        <v>0</v>
      </c>
      <c r="GH84" s="13">
        <f>SUMIFS('ATL RAW'!$J:$J,'ATL RAW'!$I:$I,'ATL GA Inventory'!$B84,'ATL RAW'!$L:$L,'ATL GA Inventory'!GH$3)+SUMIFS('ATL CR'!$J:$J,'ATL CR'!$I:$I,'ATL GA Inventory'!$B84,'ATL CR'!$L:$L,'ATL GA Inventory'!GH$3)</f>
        <v>0</v>
      </c>
      <c r="GI84" s="13">
        <f>SUMIFS('ATL RAW'!$J:$J,'ATL RAW'!$I:$I,'ATL GA Inventory'!$B84,'ATL RAW'!$L:$L,'ATL GA Inventory'!GI$3)+SUMIFS('ATL CR'!$J:$J,'ATL CR'!$I:$I,'ATL GA Inventory'!$B84,'ATL CR'!$L:$L,'ATL GA Inventory'!GI$3)</f>
        <v>0</v>
      </c>
      <c r="GJ84" s="13">
        <f>SUMIFS('ATL RAW'!$J:$J,'ATL RAW'!$I:$I,'ATL GA Inventory'!$B84,'ATL RAW'!$L:$L,'ATL GA Inventory'!GJ$3)+SUMIFS('ATL CR'!$J:$J,'ATL CR'!$I:$I,'ATL GA Inventory'!$B84,'ATL CR'!$L:$L,'ATL GA Inventory'!GJ$3)</f>
        <v>0</v>
      </c>
      <c r="GK84" s="13">
        <f>SUMIFS('ATL RAW'!$J:$J,'ATL RAW'!$I:$I,'ATL GA Inventory'!$B84,'ATL RAW'!$L:$L,'ATL GA Inventory'!GK$3)+SUMIFS('ATL CR'!$J:$J,'ATL CR'!$I:$I,'ATL GA Inventory'!$B84,'ATL CR'!$L:$L,'ATL GA Inventory'!GK$3)</f>
        <v>0</v>
      </c>
      <c r="GL84" s="13">
        <f>SUMIFS('ATL RAW'!$J:$J,'ATL RAW'!$I:$I,'ATL GA Inventory'!$B84,'ATL RAW'!$L:$L,'ATL GA Inventory'!GL$3)+SUMIFS('ATL CR'!$J:$J,'ATL CR'!$I:$I,'ATL GA Inventory'!$B84,'ATL CR'!$L:$L,'ATL GA Inventory'!GL$3)</f>
        <v>0</v>
      </c>
      <c r="GM84" s="13">
        <f>SUMIFS('ATL RAW'!$J:$J,'ATL RAW'!$I:$I,'ATL GA Inventory'!$B84,'ATL RAW'!$L:$L,'ATL GA Inventory'!GM$3)+SUMIFS('ATL CR'!$J:$J,'ATL CR'!$I:$I,'ATL GA Inventory'!$B84,'ATL CR'!$L:$L,'ATL GA Inventory'!GM$3)</f>
        <v>0</v>
      </c>
      <c r="GN84" s="13">
        <f>SUMIFS('ATL RAW'!$J:$J,'ATL RAW'!$I:$I,'ATL GA Inventory'!$B84,'ATL RAW'!$L:$L,'ATL GA Inventory'!GN$3)+SUMIFS('ATL CR'!$J:$J,'ATL CR'!$I:$I,'ATL GA Inventory'!$B84,'ATL CR'!$L:$L,'ATL GA Inventory'!GN$3)</f>
        <v>0</v>
      </c>
      <c r="GO84" s="13">
        <f>SUMIFS('ATL RAW'!$J:$J,'ATL RAW'!$I:$I,'ATL GA Inventory'!$B84,'ATL RAW'!$L:$L,'ATL GA Inventory'!GO$3)+SUMIFS('ATL CR'!$J:$J,'ATL CR'!$I:$I,'ATL GA Inventory'!$B84,'ATL CR'!$L:$L,'ATL GA Inventory'!GO$3)</f>
        <v>0</v>
      </c>
      <c r="GP84" s="13">
        <f>SUMIFS('ATL RAW'!$J:$J,'ATL RAW'!$I:$I,'ATL GA Inventory'!$B84,'ATL RAW'!$L:$L,'ATL GA Inventory'!GP$3)+SUMIFS('ATL CR'!$J:$J,'ATL CR'!$I:$I,'ATL GA Inventory'!$B84,'ATL CR'!$L:$L,'ATL GA Inventory'!GP$3)</f>
        <v>0</v>
      </c>
      <c r="GQ84" s="13">
        <f>SUMIFS('ATL RAW'!$J:$J,'ATL RAW'!$I:$I,'ATL GA Inventory'!$B84,'ATL RAW'!$L:$L,'ATL GA Inventory'!GQ$3)+SUMIFS('ATL CR'!$J:$J,'ATL CR'!$I:$I,'ATL GA Inventory'!$B84,'ATL CR'!$L:$L,'ATL GA Inventory'!GQ$3)</f>
        <v>0</v>
      </c>
      <c r="GR84" s="13">
        <f>SUMIFS('ATL RAW'!$J:$J,'ATL RAW'!$I:$I,'ATL GA Inventory'!$B84,'ATL RAW'!$L:$L,'ATL GA Inventory'!GR$3)+SUMIFS('ATL CR'!$J:$J,'ATL CR'!$I:$I,'ATL GA Inventory'!$B84,'ATL CR'!$L:$L,'ATL GA Inventory'!GR$3)</f>
        <v>0</v>
      </c>
      <c r="GS84" s="13">
        <f>SUMIFS('ATL RAW'!$J:$J,'ATL RAW'!$I:$I,'ATL GA Inventory'!$B84,'ATL RAW'!$L:$L,'ATL GA Inventory'!GS$3)+SUMIFS('ATL CR'!$J:$J,'ATL CR'!$I:$I,'ATL GA Inventory'!$B84,'ATL CR'!$L:$L,'ATL GA Inventory'!GS$3)</f>
        <v>0</v>
      </c>
      <c r="GT84" s="13">
        <f>SUMIFS('ATL RAW'!$J:$J,'ATL RAW'!$I:$I,'ATL GA Inventory'!$B84,'ATL RAW'!$L:$L,'ATL GA Inventory'!GT$3)+SUMIFS('ATL CR'!$J:$J,'ATL CR'!$I:$I,'ATL GA Inventory'!$B84,'ATL CR'!$L:$L,'ATL GA Inventory'!GT$3)</f>
        <v>0</v>
      </c>
      <c r="GU84" s="13">
        <f>SUMIFS('ATL RAW'!$J:$J,'ATL RAW'!$I:$I,'ATL GA Inventory'!$B84,'ATL RAW'!$L:$L,'ATL GA Inventory'!GU$3)+SUMIFS('ATL CR'!$J:$J,'ATL CR'!$I:$I,'ATL GA Inventory'!$B84,'ATL CR'!$L:$L,'ATL GA Inventory'!GU$3)</f>
        <v>0</v>
      </c>
      <c r="GV84" s="13">
        <f>SUMIFS('ATL RAW'!$J:$J,'ATL RAW'!$I:$I,'ATL GA Inventory'!$B84,'ATL RAW'!$L:$L,'ATL GA Inventory'!GV$3)+SUMIFS('ATL CR'!$J:$J,'ATL CR'!$I:$I,'ATL GA Inventory'!$B84,'ATL CR'!$L:$L,'ATL GA Inventory'!GV$3)</f>
        <v>0</v>
      </c>
      <c r="GW84" s="13">
        <f>SUMIFS('ATL RAW'!$J:$J,'ATL RAW'!$I:$I,'ATL GA Inventory'!$B84,'ATL RAW'!$L:$L,'ATL GA Inventory'!GW$3)+SUMIFS('ATL CR'!$J:$J,'ATL CR'!$I:$I,'ATL GA Inventory'!$B84,'ATL CR'!$L:$L,'ATL GA Inventory'!GW$3)</f>
        <v>0</v>
      </c>
      <c r="GX84" s="13">
        <f>SUMIFS('ATL RAW'!$J:$J,'ATL RAW'!$I:$I,'ATL GA Inventory'!$B84,'ATL RAW'!$L:$L,'ATL GA Inventory'!GX$3)+SUMIFS('ATL CR'!$J:$J,'ATL CR'!$I:$I,'ATL GA Inventory'!$B84,'ATL CR'!$L:$L,'ATL GA Inventory'!GX$3)</f>
        <v>0</v>
      </c>
      <c r="GY84" s="13">
        <f>SUMIFS('ATL RAW'!$J:$J,'ATL RAW'!$I:$I,'ATL GA Inventory'!$B84,'ATL RAW'!$L:$L,'ATL GA Inventory'!GY$3)+SUMIFS('ATL CR'!$J:$J,'ATL CR'!$I:$I,'ATL GA Inventory'!$B84,'ATL CR'!$L:$L,'ATL GA Inventory'!GY$3)</f>
        <v>0</v>
      </c>
    </row>
    <row r="85" spans="1:207">
      <c r="A85" s="15" t="s">
        <v>983</v>
      </c>
      <c r="B85" s="15">
        <f t="shared" si="12"/>
        <v>43106140</v>
      </c>
      <c r="C85" s="15" t="str">
        <f t="shared" si="12"/>
        <v>Q.PEAK DUO L G5.2.V</v>
      </c>
      <c r="D85" s="14">
        <f t="shared" si="12"/>
        <v>400</v>
      </c>
      <c r="E85" s="13">
        <f>SUMIFS('ATL RAW'!$J:$J,'ATL RAW'!$I:$I,'ATL GA Inventory'!$B85,'ATL RAW'!$L:$L,'ATL GA Inventory'!E$3)+SUMIFS('ATL CR'!$J:$J,'ATL CR'!$I:$I,'ATL GA Inventory'!$B85,'ATL CR'!$L:$L,'ATL GA Inventory'!E$3)</f>
        <v>0</v>
      </c>
      <c r="F85" s="13">
        <f>SUMIFS('ATL RAW'!$J:$J,'ATL RAW'!$I:$I,'ATL GA Inventory'!$B85,'ATL RAW'!$L:$L,'ATL GA Inventory'!F$3)+SUMIFS('ATL CR'!$J:$J,'ATL CR'!$I:$I,'ATL GA Inventory'!$B85,'ATL CR'!$L:$L,'ATL GA Inventory'!F$3)</f>
        <v>0</v>
      </c>
      <c r="G85" s="13">
        <f>SUMIFS('ATL RAW'!$J:$J,'ATL RAW'!$I:$I,'ATL GA Inventory'!$B85,'ATL RAW'!$L:$L,'ATL GA Inventory'!G$3)+SUMIFS('ATL CR'!$J:$J,'ATL CR'!$I:$I,'ATL GA Inventory'!$B85,'ATL CR'!$L:$L,'ATL GA Inventory'!G$3)</f>
        <v>0</v>
      </c>
      <c r="H85" s="13">
        <f>SUMIFS('ATL RAW'!$J:$J,'ATL RAW'!$I:$I,'ATL GA Inventory'!$B85,'ATL RAW'!$L:$L,'ATL GA Inventory'!H$3)+SUMIFS('ATL CR'!$J:$J,'ATL CR'!$I:$I,'ATL GA Inventory'!$B85,'ATL CR'!$L:$L,'ATL GA Inventory'!H$3)</f>
        <v>0</v>
      </c>
      <c r="I85" s="13">
        <f>SUMIFS('ATL RAW'!$J:$J,'ATL RAW'!$I:$I,'ATL GA Inventory'!$B85,'ATL RAW'!$L:$L,'ATL GA Inventory'!I$3)+SUMIFS('ATL CR'!$J:$J,'ATL CR'!$I:$I,'ATL GA Inventory'!$B85,'ATL CR'!$L:$L,'ATL GA Inventory'!I$3)</f>
        <v>0</v>
      </c>
      <c r="J85" s="13">
        <f>SUMIFS('ATL RAW'!$J:$J,'ATL RAW'!$I:$I,'ATL GA Inventory'!$B85,'ATL RAW'!$L:$L,'ATL GA Inventory'!J$3)+SUMIFS('ATL CR'!$J:$J,'ATL CR'!$I:$I,'ATL GA Inventory'!$B85,'ATL CR'!$L:$L,'ATL GA Inventory'!J$3)</f>
        <v>0</v>
      </c>
      <c r="K85" s="13">
        <f>SUMIFS('ATL RAW'!$J:$J,'ATL RAW'!$I:$I,'ATL GA Inventory'!$B85,'ATL RAW'!$L:$L,'ATL GA Inventory'!K$3)+SUMIFS('ATL CR'!$J:$J,'ATL CR'!$I:$I,'ATL GA Inventory'!$B85,'ATL CR'!$L:$L,'ATL GA Inventory'!K$3)</f>
        <v>0</v>
      </c>
      <c r="L85" s="13">
        <f>SUMIFS('ATL RAW'!$J:$J,'ATL RAW'!$I:$I,'ATL GA Inventory'!$B85,'ATL RAW'!$L:$L,'ATL GA Inventory'!L$3)+SUMIFS('ATL CR'!$J:$J,'ATL CR'!$I:$I,'ATL GA Inventory'!$B85,'ATL CR'!$L:$L,'ATL GA Inventory'!L$3)</f>
        <v>0</v>
      </c>
      <c r="M85" s="13">
        <f>SUMIFS('ATL RAW'!$J:$J,'ATL RAW'!$I:$I,'ATL GA Inventory'!$B85,'ATL RAW'!$L:$L,'ATL GA Inventory'!M$3)+SUMIFS('ATL CR'!$J:$J,'ATL CR'!$I:$I,'ATL GA Inventory'!$B85,'ATL CR'!$L:$L,'ATL GA Inventory'!M$3)</f>
        <v>0</v>
      </c>
      <c r="N85" s="13">
        <f>SUMIFS('ATL RAW'!$J:$J,'ATL RAW'!$I:$I,'ATL GA Inventory'!$B85,'ATL RAW'!$L:$L,'ATL GA Inventory'!N$3)+SUMIFS('ATL CR'!$J:$J,'ATL CR'!$I:$I,'ATL GA Inventory'!$B85,'ATL CR'!$L:$L,'ATL GA Inventory'!N$3)</f>
        <v>0</v>
      </c>
      <c r="O85" s="13">
        <f>SUMIFS('ATL RAW'!$J:$J,'ATL RAW'!$I:$I,'ATL GA Inventory'!$B85,'ATL RAW'!$L:$L,'ATL GA Inventory'!O$3)+SUMIFS('ATL CR'!$J:$J,'ATL CR'!$I:$I,'ATL GA Inventory'!$B85,'ATL CR'!$L:$L,'ATL GA Inventory'!O$3)</f>
        <v>0</v>
      </c>
      <c r="P85" s="13">
        <f>SUMIFS('ATL RAW'!$J:$J,'ATL RAW'!$I:$I,'ATL GA Inventory'!$B85,'ATL RAW'!$L:$L,'ATL GA Inventory'!P$3)+SUMIFS('ATL CR'!$J:$J,'ATL CR'!$I:$I,'ATL GA Inventory'!$B85,'ATL CR'!$L:$L,'ATL GA Inventory'!P$3)</f>
        <v>0</v>
      </c>
      <c r="Q85" s="13">
        <f>SUMIFS('ATL RAW'!$J:$J,'ATL RAW'!$I:$I,'ATL GA Inventory'!$B85,'ATL RAW'!$L:$L,'ATL GA Inventory'!Q$3)+SUMIFS('ATL CR'!$J:$J,'ATL CR'!$I:$I,'ATL GA Inventory'!$B85,'ATL CR'!$L:$L,'ATL GA Inventory'!Q$3)</f>
        <v>0</v>
      </c>
      <c r="R85" s="13">
        <f>SUMIFS('ATL RAW'!$J:$J,'ATL RAW'!$I:$I,'ATL GA Inventory'!$B85,'ATL RAW'!$L:$L,'ATL GA Inventory'!R$3)+SUMIFS('ATL CR'!$J:$J,'ATL CR'!$I:$I,'ATL GA Inventory'!$B85,'ATL CR'!$L:$L,'ATL GA Inventory'!R$3)</f>
        <v>0</v>
      </c>
      <c r="S85" s="13">
        <f>SUMIFS('ATL RAW'!$J:$J,'ATL RAW'!$I:$I,'ATL GA Inventory'!$B85,'ATL RAW'!$L:$L,'ATL GA Inventory'!S$3)+SUMIFS('ATL CR'!$J:$J,'ATL CR'!$I:$I,'ATL GA Inventory'!$B85,'ATL CR'!$L:$L,'ATL GA Inventory'!S$3)</f>
        <v>0</v>
      </c>
      <c r="T85" s="13">
        <f>SUMIFS('ATL RAW'!$J:$J,'ATL RAW'!$I:$I,'ATL GA Inventory'!$B85,'ATL RAW'!$L:$L,'ATL GA Inventory'!T$3)+SUMIFS('ATL CR'!$J:$J,'ATL CR'!$I:$I,'ATL GA Inventory'!$B85,'ATL CR'!$L:$L,'ATL GA Inventory'!T$3)</f>
        <v>0</v>
      </c>
      <c r="U85" s="13">
        <f>SUMIFS('ATL RAW'!$J:$J,'ATL RAW'!$I:$I,'ATL GA Inventory'!$B85,'ATL RAW'!$L:$L,'ATL GA Inventory'!U$3)+SUMIFS('ATL CR'!$J:$J,'ATL CR'!$I:$I,'ATL GA Inventory'!$B85,'ATL CR'!$L:$L,'ATL GA Inventory'!U$3)</f>
        <v>0</v>
      </c>
      <c r="V85" s="13">
        <f>SUMIFS('ATL RAW'!$J:$J,'ATL RAW'!$I:$I,'ATL GA Inventory'!$B85,'ATL RAW'!$L:$L,'ATL GA Inventory'!V$3)+SUMIFS('ATL CR'!$J:$J,'ATL CR'!$I:$I,'ATL GA Inventory'!$B85,'ATL CR'!$L:$L,'ATL GA Inventory'!V$3)</f>
        <v>0</v>
      </c>
      <c r="W85" s="13">
        <f>SUMIFS('ATL RAW'!$J:$J,'ATL RAW'!$I:$I,'ATL GA Inventory'!$B85,'ATL RAW'!$L:$L,'ATL GA Inventory'!W$3)+SUMIFS('ATL CR'!$J:$J,'ATL CR'!$I:$I,'ATL GA Inventory'!$B85,'ATL CR'!$L:$L,'ATL GA Inventory'!W$3)</f>
        <v>0</v>
      </c>
      <c r="X85" s="13">
        <f>SUMIFS('ATL RAW'!$J:$J,'ATL RAW'!$I:$I,'ATL GA Inventory'!$B85,'ATL RAW'!$L:$L,'ATL GA Inventory'!X$3)+SUMIFS('ATL CR'!$J:$J,'ATL CR'!$I:$I,'ATL GA Inventory'!$B85,'ATL CR'!$L:$L,'ATL GA Inventory'!X$3)</f>
        <v>0</v>
      </c>
      <c r="Y85" s="13">
        <f>SUMIFS('ATL RAW'!$J:$J,'ATL RAW'!$I:$I,'ATL GA Inventory'!$B85,'ATL RAW'!$L:$L,'ATL GA Inventory'!Y$3)+SUMIFS('ATL CR'!$J:$J,'ATL CR'!$I:$I,'ATL GA Inventory'!$B85,'ATL CR'!$L:$L,'ATL GA Inventory'!Y$3)</f>
        <v>0</v>
      </c>
      <c r="Z85" s="13">
        <f>SUMIFS('ATL RAW'!$J:$J,'ATL RAW'!$I:$I,'ATL GA Inventory'!$B85,'ATL RAW'!$L:$L,'ATL GA Inventory'!Z$3)+SUMIFS('ATL CR'!$J:$J,'ATL CR'!$I:$I,'ATL GA Inventory'!$B85,'ATL CR'!$L:$L,'ATL GA Inventory'!Z$3)</f>
        <v>0</v>
      </c>
      <c r="AA85" s="13">
        <f>SUMIFS('ATL RAW'!$J:$J,'ATL RAW'!$I:$I,'ATL GA Inventory'!$B85,'ATL RAW'!$L:$L,'ATL GA Inventory'!AA$3)+SUMIFS('ATL CR'!$J:$J,'ATL CR'!$I:$I,'ATL GA Inventory'!$B85,'ATL CR'!$L:$L,'ATL GA Inventory'!AA$3)</f>
        <v>0</v>
      </c>
      <c r="AB85" s="13">
        <f>SUMIFS('ATL RAW'!$J:$J,'ATL RAW'!$I:$I,'ATL GA Inventory'!$B85,'ATL RAW'!$L:$L,'ATL GA Inventory'!AB$3)+SUMIFS('ATL CR'!$J:$J,'ATL CR'!$I:$I,'ATL GA Inventory'!$B85,'ATL CR'!$L:$L,'ATL GA Inventory'!AB$3)</f>
        <v>0</v>
      </c>
      <c r="AC85" s="13">
        <f>SUMIFS('ATL RAW'!$J:$J,'ATL RAW'!$I:$I,'ATL GA Inventory'!$B85,'ATL RAW'!$L:$L,'ATL GA Inventory'!AC$3)+SUMIFS('ATL CR'!$J:$J,'ATL CR'!$I:$I,'ATL GA Inventory'!$B85,'ATL CR'!$L:$L,'ATL GA Inventory'!AC$3)</f>
        <v>0</v>
      </c>
      <c r="AD85" s="13">
        <f>SUMIFS('ATL RAW'!$J:$J,'ATL RAW'!$I:$I,'ATL GA Inventory'!$B85,'ATL RAW'!$L:$L,'ATL GA Inventory'!AD$3)+SUMIFS('ATL CR'!$J:$J,'ATL CR'!$I:$I,'ATL GA Inventory'!$B85,'ATL CR'!$L:$L,'ATL GA Inventory'!AD$3)</f>
        <v>0</v>
      </c>
      <c r="AE85" s="13">
        <f>SUMIFS('ATL RAW'!$J:$J,'ATL RAW'!$I:$I,'ATL GA Inventory'!$B85,'ATL RAW'!$L:$L,'ATL GA Inventory'!AE$3)+SUMIFS('ATL CR'!$J:$J,'ATL CR'!$I:$I,'ATL GA Inventory'!$B85,'ATL CR'!$L:$L,'ATL GA Inventory'!AE$3)</f>
        <v>0</v>
      </c>
      <c r="AF85" s="13">
        <f>SUMIFS('ATL RAW'!$J:$J,'ATL RAW'!$I:$I,'ATL GA Inventory'!$B85,'ATL RAW'!$L:$L,'ATL GA Inventory'!AF$3)+SUMIFS('ATL CR'!$J:$J,'ATL CR'!$I:$I,'ATL GA Inventory'!$B85,'ATL CR'!$L:$L,'ATL GA Inventory'!AF$3)</f>
        <v>0</v>
      </c>
      <c r="AG85" s="13">
        <f>SUMIFS('ATL RAW'!$J:$J,'ATL RAW'!$I:$I,'ATL GA Inventory'!$B85,'ATL RAW'!$L:$L,'ATL GA Inventory'!AG$3)+SUMIFS('ATL CR'!$J:$J,'ATL CR'!$I:$I,'ATL GA Inventory'!$B85,'ATL CR'!$L:$L,'ATL GA Inventory'!AG$3)</f>
        <v>0</v>
      </c>
      <c r="AH85" s="13">
        <f>SUMIFS('ATL RAW'!$J:$J,'ATL RAW'!$I:$I,'ATL GA Inventory'!$B85,'ATL RAW'!$L:$L,'ATL GA Inventory'!AH$3)+SUMIFS('ATL CR'!$J:$J,'ATL CR'!$I:$I,'ATL GA Inventory'!$B85,'ATL CR'!$L:$L,'ATL GA Inventory'!AH$3)</f>
        <v>0</v>
      </c>
      <c r="AI85" s="13">
        <f>SUMIFS('ATL RAW'!$J:$J,'ATL RAW'!$I:$I,'ATL GA Inventory'!$B85,'ATL RAW'!$L:$L,'ATL GA Inventory'!AI$3)+SUMIFS('ATL CR'!$J:$J,'ATL CR'!$I:$I,'ATL GA Inventory'!$B85,'ATL CR'!$L:$L,'ATL GA Inventory'!AI$3)</f>
        <v>0</v>
      </c>
      <c r="AJ85" s="13">
        <f>SUMIFS('ATL RAW'!$J:$J,'ATL RAW'!$I:$I,'ATL GA Inventory'!$B85,'ATL RAW'!$L:$L,'ATL GA Inventory'!AJ$3)+SUMIFS('ATL CR'!$J:$J,'ATL CR'!$I:$I,'ATL GA Inventory'!$B85,'ATL CR'!$L:$L,'ATL GA Inventory'!AJ$3)</f>
        <v>0</v>
      </c>
      <c r="AK85" s="13">
        <f>SUMIFS('ATL RAW'!$J:$J,'ATL RAW'!$I:$I,'ATL GA Inventory'!$B85,'ATL RAW'!$L:$L,'ATL GA Inventory'!AK$3)+SUMIFS('ATL CR'!$J:$J,'ATL CR'!$I:$I,'ATL GA Inventory'!$B85,'ATL CR'!$L:$L,'ATL GA Inventory'!AK$3)</f>
        <v>0</v>
      </c>
      <c r="AL85" s="13">
        <f>SUMIFS('ATL RAW'!$J:$J,'ATL RAW'!$I:$I,'ATL GA Inventory'!$B85,'ATL RAW'!$L:$L,'ATL GA Inventory'!AL$3)+SUMIFS('ATL CR'!$J:$J,'ATL CR'!$I:$I,'ATL GA Inventory'!$B85,'ATL CR'!$L:$L,'ATL GA Inventory'!AL$3)</f>
        <v>0</v>
      </c>
      <c r="AM85" s="13">
        <f>SUMIFS('ATL RAW'!$J:$J,'ATL RAW'!$I:$I,'ATL GA Inventory'!$B85,'ATL RAW'!$L:$L,'ATL GA Inventory'!AM$3)+SUMIFS('ATL CR'!$J:$J,'ATL CR'!$I:$I,'ATL GA Inventory'!$B85,'ATL CR'!$L:$L,'ATL GA Inventory'!AM$3)</f>
        <v>0</v>
      </c>
      <c r="AN85" s="13">
        <f>SUMIFS('ATL RAW'!$J:$J,'ATL RAW'!$I:$I,'ATL GA Inventory'!$B85,'ATL RAW'!$L:$L,'ATL GA Inventory'!AN$3)+SUMIFS('ATL CR'!$J:$J,'ATL CR'!$I:$I,'ATL GA Inventory'!$B85,'ATL CR'!$L:$L,'ATL GA Inventory'!AN$3)</f>
        <v>0</v>
      </c>
      <c r="AO85" s="13">
        <f>SUMIFS('ATL RAW'!$J:$J,'ATL RAW'!$I:$I,'ATL GA Inventory'!$B85,'ATL RAW'!$L:$L,'ATL GA Inventory'!AO$3)+SUMIFS('ATL CR'!$J:$J,'ATL CR'!$I:$I,'ATL GA Inventory'!$B85,'ATL CR'!$L:$L,'ATL GA Inventory'!AO$3)</f>
        <v>0</v>
      </c>
      <c r="AP85" s="13">
        <f>SUMIFS('ATL RAW'!$J:$J,'ATL RAW'!$I:$I,'ATL GA Inventory'!$B85,'ATL RAW'!$L:$L,'ATL GA Inventory'!AP$3)+SUMIFS('ATL CR'!$J:$J,'ATL CR'!$I:$I,'ATL GA Inventory'!$B85,'ATL CR'!$L:$L,'ATL GA Inventory'!AP$3)</f>
        <v>0</v>
      </c>
      <c r="AQ85" s="13">
        <f>SUMIFS('ATL RAW'!$J:$J,'ATL RAW'!$I:$I,'ATL GA Inventory'!$B85,'ATL RAW'!$L:$L,'ATL GA Inventory'!AQ$3)+SUMIFS('ATL CR'!$J:$J,'ATL CR'!$I:$I,'ATL GA Inventory'!$B85,'ATL CR'!$L:$L,'ATL GA Inventory'!AQ$3)</f>
        <v>0</v>
      </c>
      <c r="AR85" s="13">
        <f>SUMIFS('ATL RAW'!$J:$J,'ATL RAW'!$I:$I,'ATL GA Inventory'!$B85,'ATL RAW'!$L:$L,'ATL GA Inventory'!AR$3)+SUMIFS('ATL CR'!$J:$J,'ATL CR'!$I:$I,'ATL GA Inventory'!$B85,'ATL CR'!$L:$L,'ATL GA Inventory'!AR$3)</f>
        <v>0</v>
      </c>
      <c r="AS85" s="13">
        <f>SUMIFS('ATL RAW'!$J:$J,'ATL RAW'!$I:$I,'ATL GA Inventory'!$B85,'ATL RAW'!$L:$L,'ATL GA Inventory'!AS$3)+SUMIFS('ATL CR'!$J:$J,'ATL CR'!$I:$I,'ATL GA Inventory'!$B85,'ATL CR'!$L:$L,'ATL GA Inventory'!AS$3)</f>
        <v>0</v>
      </c>
      <c r="AT85" s="13">
        <f>SUMIFS('ATL RAW'!$J:$J,'ATL RAW'!$I:$I,'ATL GA Inventory'!$B85,'ATL RAW'!$L:$L,'ATL GA Inventory'!AT$3)+SUMIFS('ATL CR'!$J:$J,'ATL CR'!$I:$I,'ATL GA Inventory'!$B85,'ATL CR'!$L:$L,'ATL GA Inventory'!AT$3)</f>
        <v>0</v>
      </c>
      <c r="AU85" s="13">
        <f>SUMIFS('ATL RAW'!$J:$J,'ATL RAW'!$I:$I,'ATL GA Inventory'!$B85,'ATL RAW'!$L:$L,'ATL GA Inventory'!AU$3)+SUMIFS('ATL CR'!$J:$J,'ATL CR'!$I:$I,'ATL GA Inventory'!$B85,'ATL CR'!$L:$L,'ATL GA Inventory'!AU$3)</f>
        <v>0</v>
      </c>
      <c r="AV85" s="13">
        <f>SUMIFS('ATL RAW'!$J:$J,'ATL RAW'!$I:$I,'ATL GA Inventory'!$B85,'ATL RAW'!$L:$L,'ATL GA Inventory'!AV$3)+SUMIFS('ATL CR'!$J:$J,'ATL CR'!$I:$I,'ATL GA Inventory'!$B85,'ATL CR'!$L:$L,'ATL GA Inventory'!AV$3)</f>
        <v>0</v>
      </c>
      <c r="AW85" s="13">
        <f>SUMIFS('ATL RAW'!$J:$J,'ATL RAW'!$I:$I,'ATL GA Inventory'!$B85,'ATL RAW'!$L:$L,'ATL GA Inventory'!AW$3)+SUMIFS('ATL CR'!$J:$J,'ATL CR'!$I:$I,'ATL GA Inventory'!$B85,'ATL CR'!$L:$L,'ATL GA Inventory'!AW$3)</f>
        <v>0</v>
      </c>
      <c r="AX85" s="13">
        <f>SUMIFS('ATL RAW'!$J:$J,'ATL RAW'!$I:$I,'ATL GA Inventory'!$B85,'ATL RAW'!$L:$L,'ATL GA Inventory'!AX$3)+SUMIFS('ATL CR'!$J:$J,'ATL CR'!$I:$I,'ATL GA Inventory'!$B85,'ATL CR'!$L:$L,'ATL GA Inventory'!AX$3)</f>
        <v>0</v>
      </c>
      <c r="AY85" s="13">
        <f>SUMIFS('ATL RAW'!$J:$J,'ATL RAW'!$I:$I,'ATL GA Inventory'!$B85,'ATL RAW'!$L:$L,'ATL GA Inventory'!AY$3)+SUMIFS('ATL CR'!$J:$J,'ATL CR'!$I:$I,'ATL GA Inventory'!$B85,'ATL CR'!$L:$L,'ATL GA Inventory'!AY$3)</f>
        <v>0</v>
      </c>
      <c r="AZ85" s="13">
        <f>SUMIFS('ATL RAW'!$J:$J,'ATL RAW'!$I:$I,'ATL GA Inventory'!$B85,'ATL RAW'!$L:$L,'ATL GA Inventory'!AZ$3)+SUMIFS('ATL CR'!$J:$J,'ATL CR'!$I:$I,'ATL GA Inventory'!$B85,'ATL CR'!$L:$L,'ATL GA Inventory'!AZ$3)</f>
        <v>0</v>
      </c>
      <c r="BA85" s="13">
        <f>SUMIFS('ATL RAW'!$J:$J,'ATL RAW'!$I:$I,'ATL GA Inventory'!$B85,'ATL RAW'!$L:$L,'ATL GA Inventory'!BA$3)+SUMIFS('ATL CR'!$J:$J,'ATL CR'!$I:$I,'ATL GA Inventory'!$B85,'ATL CR'!$L:$L,'ATL GA Inventory'!BA$3)</f>
        <v>0</v>
      </c>
      <c r="BB85" s="13">
        <f>SUMIFS('ATL RAW'!$J:$J,'ATL RAW'!$I:$I,'ATL GA Inventory'!$B85,'ATL RAW'!$L:$L,'ATL GA Inventory'!BB$3)+SUMIFS('ATL CR'!$J:$J,'ATL CR'!$I:$I,'ATL GA Inventory'!$B85,'ATL CR'!$L:$L,'ATL GA Inventory'!BB$3)</f>
        <v>0</v>
      </c>
      <c r="BC85" s="13">
        <f>SUMIFS('ATL RAW'!$J:$J,'ATL RAW'!$I:$I,'ATL GA Inventory'!$B85,'ATL RAW'!$L:$L,'ATL GA Inventory'!BC$3)+SUMIFS('ATL CR'!$J:$J,'ATL CR'!$I:$I,'ATL GA Inventory'!$B85,'ATL CR'!$L:$L,'ATL GA Inventory'!BC$3)</f>
        <v>0</v>
      </c>
      <c r="BD85" s="13">
        <f>SUMIFS('ATL RAW'!$J:$J,'ATL RAW'!$I:$I,'ATL GA Inventory'!$B85,'ATL RAW'!$L:$L,'ATL GA Inventory'!BD$3)+SUMIFS('ATL CR'!$J:$J,'ATL CR'!$I:$I,'ATL GA Inventory'!$B85,'ATL CR'!$L:$L,'ATL GA Inventory'!BD$3)</f>
        <v>0</v>
      </c>
      <c r="BE85" s="13">
        <f>SUMIFS('ATL RAW'!$J:$J,'ATL RAW'!$I:$I,'ATL GA Inventory'!$B85,'ATL RAW'!$L:$L,'ATL GA Inventory'!BE$3)+SUMIFS('ATL CR'!$J:$J,'ATL CR'!$I:$I,'ATL GA Inventory'!$B85,'ATL CR'!$L:$L,'ATL GA Inventory'!BE$3)</f>
        <v>0</v>
      </c>
      <c r="BF85" s="13">
        <f>SUMIFS('ATL RAW'!$J:$J,'ATL RAW'!$I:$I,'ATL GA Inventory'!$B85,'ATL RAW'!$L:$L,'ATL GA Inventory'!BF$3)+SUMIFS('ATL CR'!$J:$J,'ATL CR'!$I:$I,'ATL GA Inventory'!$B85,'ATL CR'!$L:$L,'ATL GA Inventory'!BF$3)</f>
        <v>0</v>
      </c>
      <c r="BG85" s="13">
        <f>SUMIFS('ATL RAW'!$J:$J,'ATL RAW'!$I:$I,'ATL GA Inventory'!$B85,'ATL RAW'!$L:$L,'ATL GA Inventory'!BG$3)+SUMIFS('ATL CR'!$J:$J,'ATL CR'!$I:$I,'ATL GA Inventory'!$B85,'ATL CR'!$L:$L,'ATL GA Inventory'!BG$3)</f>
        <v>0</v>
      </c>
      <c r="BH85" s="13">
        <f>SUMIFS('ATL RAW'!$J:$J,'ATL RAW'!$I:$I,'ATL GA Inventory'!$B85,'ATL RAW'!$L:$L,'ATL GA Inventory'!BH$3)+SUMIFS('ATL CR'!$J:$J,'ATL CR'!$I:$I,'ATL GA Inventory'!$B85,'ATL CR'!$L:$L,'ATL GA Inventory'!BH$3)</f>
        <v>0</v>
      </c>
      <c r="BI85" s="13">
        <f>SUMIFS('ATL RAW'!$J:$J,'ATL RAW'!$I:$I,'ATL GA Inventory'!$B85,'ATL RAW'!$L:$L,'ATL GA Inventory'!BI$3)+SUMIFS('ATL CR'!$J:$J,'ATL CR'!$I:$I,'ATL GA Inventory'!$B85,'ATL CR'!$L:$L,'ATL GA Inventory'!BI$3)</f>
        <v>0</v>
      </c>
      <c r="BJ85" s="13">
        <f>SUMIFS('ATL RAW'!$J:$J,'ATL RAW'!$I:$I,'ATL GA Inventory'!$B85,'ATL RAW'!$L:$L,'ATL GA Inventory'!BJ$3)+SUMIFS('ATL CR'!$J:$J,'ATL CR'!$I:$I,'ATL GA Inventory'!$B85,'ATL CR'!$L:$L,'ATL GA Inventory'!BJ$3)</f>
        <v>0</v>
      </c>
      <c r="BK85" s="13">
        <f>SUMIFS('ATL RAW'!$J:$J,'ATL RAW'!$I:$I,'ATL GA Inventory'!$B85,'ATL RAW'!$L:$L,'ATL GA Inventory'!BK$3)+SUMIFS('ATL CR'!$J:$J,'ATL CR'!$I:$I,'ATL GA Inventory'!$B85,'ATL CR'!$L:$L,'ATL GA Inventory'!BK$3)</f>
        <v>0</v>
      </c>
      <c r="BL85" s="13">
        <f>SUMIFS('ATL RAW'!$J:$J,'ATL RAW'!$I:$I,'ATL GA Inventory'!$B85,'ATL RAW'!$L:$L,'ATL GA Inventory'!BL$3)+SUMIFS('ATL CR'!$J:$J,'ATL CR'!$I:$I,'ATL GA Inventory'!$B85,'ATL CR'!$L:$L,'ATL GA Inventory'!BL$3)</f>
        <v>0</v>
      </c>
      <c r="BM85" s="13">
        <f>SUMIFS('ATL RAW'!$J:$J,'ATL RAW'!$I:$I,'ATL GA Inventory'!$B85,'ATL RAW'!$L:$L,'ATL GA Inventory'!BM$3)+SUMIFS('ATL CR'!$J:$J,'ATL CR'!$I:$I,'ATL GA Inventory'!$B85,'ATL CR'!$L:$L,'ATL GA Inventory'!BM$3)</f>
        <v>0</v>
      </c>
      <c r="BN85" s="13">
        <f>SUMIFS('ATL RAW'!$J:$J,'ATL RAW'!$I:$I,'ATL GA Inventory'!$B85,'ATL RAW'!$L:$L,'ATL GA Inventory'!BN$3)+SUMIFS('ATL CR'!$J:$J,'ATL CR'!$I:$I,'ATL GA Inventory'!$B85,'ATL CR'!$L:$L,'ATL GA Inventory'!BN$3)</f>
        <v>0</v>
      </c>
      <c r="BO85" s="13">
        <f>SUMIFS('ATL RAW'!$J:$J,'ATL RAW'!$I:$I,'ATL GA Inventory'!$B85,'ATL RAW'!$L:$L,'ATL GA Inventory'!BO$3)+SUMIFS('ATL CR'!$J:$J,'ATL CR'!$I:$I,'ATL GA Inventory'!$B85,'ATL CR'!$L:$L,'ATL GA Inventory'!BO$3)</f>
        <v>0</v>
      </c>
      <c r="BP85" s="13">
        <f>SUMIFS('ATL RAW'!$J:$J,'ATL RAW'!$I:$I,'ATL GA Inventory'!$B85,'ATL RAW'!$L:$L,'ATL GA Inventory'!BP$3)+SUMIFS('ATL CR'!$J:$J,'ATL CR'!$I:$I,'ATL GA Inventory'!$B85,'ATL CR'!$L:$L,'ATL GA Inventory'!BP$3)</f>
        <v>0</v>
      </c>
      <c r="BQ85" s="13">
        <f>SUMIFS('ATL RAW'!$J:$J,'ATL RAW'!$I:$I,'ATL GA Inventory'!$B85,'ATL RAW'!$L:$L,'ATL GA Inventory'!BQ$3)+SUMIFS('ATL CR'!$J:$J,'ATL CR'!$I:$I,'ATL GA Inventory'!$B85,'ATL CR'!$L:$L,'ATL GA Inventory'!BQ$3)</f>
        <v>0</v>
      </c>
      <c r="BR85" s="13">
        <f>SUMIFS('ATL RAW'!$J:$J,'ATL RAW'!$I:$I,'ATL GA Inventory'!$B85,'ATL RAW'!$L:$L,'ATL GA Inventory'!BR$3)+SUMIFS('ATL CR'!$J:$J,'ATL CR'!$I:$I,'ATL GA Inventory'!$B85,'ATL CR'!$L:$L,'ATL GA Inventory'!BR$3)</f>
        <v>0</v>
      </c>
      <c r="BS85" s="13">
        <f>SUMIFS('ATL RAW'!$J:$J,'ATL RAW'!$I:$I,'ATL GA Inventory'!$B85,'ATL RAW'!$L:$L,'ATL GA Inventory'!BS$3)+SUMIFS('ATL CR'!$J:$J,'ATL CR'!$I:$I,'ATL GA Inventory'!$B85,'ATL CR'!$L:$L,'ATL GA Inventory'!BS$3)</f>
        <v>0</v>
      </c>
      <c r="BT85" s="13">
        <f>SUMIFS('ATL RAW'!$J:$J,'ATL RAW'!$I:$I,'ATL GA Inventory'!$B85,'ATL RAW'!$L:$L,'ATL GA Inventory'!BT$3)+SUMIFS('ATL CR'!$J:$J,'ATL CR'!$I:$I,'ATL GA Inventory'!$B85,'ATL CR'!$L:$L,'ATL GA Inventory'!BT$3)</f>
        <v>0</v>
      </c>
      <c r="BU85" s="13">
        <f>SUMIFS('ATL RAW'!$J:$J,'ATL RAW'!$I:$I,'ATL GA Inventory'!$B85,'ATL RAW'!$L:$L,'ATL GA Inventory'!BU$3)+SUMIFS('ATL CR'!$J:$J,'ATL CR'!$I:$I,'ATL GA Inventory'!$B85,'ATL CR'!$L:$L,'ATL GA Inventory'!BU$3)</f>
        <v>0</v>
      </c>
      <c r="BV85" s="13">
        <f>SUMIFS('ATL RAW'!$J:$J,'ATL RAW'!$I:$I,'ATL GA Inventory'!$B85,'ATL RAW'!$L:$L,'ATL GA Inventory'!BV$3)+SUMIFS('ATL CR'!$J:$J,'ATL CR'!$I:$I,'ATL GA Inventory'!$B85,'ATL CR'!$L:$L,'ATL GA Inventory'!BV$3)</f>
        <v>0</v>
      </c>
      <c r="BW85" s="13">
        <f>SUMIFS('ATL RAW'!$J:$J,'ATL RAW'!$I:$I,'ATL GA Inventory'!$B85,'ATL RAW'!$L:$L,'ATL GA Inventory'!BW$3)+SUMIFS('ATL CR'!$J:$J,'ATL CR'!$I:$I,'ATL GA Inventory'!$B85,'ATL CR'!$L:$L,'ATL GA Inventory'!BW$3)</f>
        <v>0</v>
      </c>
      <c r="BX85" s="13">
        <f>SUMIFS('ATL RAW'!$J:$J,'ATL RAW'!$I:$I,'ATL GA Inventory'!$B85,'ATL RAW'!$L:$L,'ATL GA Inventory'!BX$3)+SUMIFS('ATL CR'!$J:$J,'ATL CR'!$I:$I,'ATL GA Inventory'!$B85,'ATL CR'!$L:$L,'ATL GA Inventory'!BX$3)</f>
        <v>0</v>
      </c>
      <c r="BY85" s="13">
        <f>SUMIFS('ATL RAW'!$J:$J,'ATL RAW'!$I:$I,'ATL GA Inventory'!$B85,'ATL RAW'!$L:$L,'ATL GA Inventory'!BY$3)+SUMIFS('ATL CR'!$J:$J,'ATL CR'!$I:$I,'ATL GA Inventory'!$B85,'ATL CR'!$L:$L,'ATL GA Inventory'!BY$3)</f>
        <v>0</v>
      </c>
      <c r="BZ85" s="13">
        <f>SUMIFS('ATL RAW'!$J:$J,'ATL RAW'!$I:$I,'ATL GA Inventory'!$B85,'ATL RAW'!$L:$L,'ATL GA Inventory'!BZ$3)+SUMIFS('ATL CR'!$J:$J,'ATL CR'!$I:$I,'ATL GA Inventory'!$B85,'ATL CR'!$L:$L,'ATL GA Inventory'!BZ$3)</f>
        <v>0</v>
      </c>
      <c r="CA85" s="13">
        <f>SUMIFS('ATL RAW'!$J:$J,'ATL RAW'!$I:$I,'ATL GA Inventory'!$B85,'ATL RAW'!$L:$L,'ATL GA Inventory'!CA$3)+SUMIFS('ATL CR'!$J:$J,'ATL CR'!$I:$I,'ATL GA Inventory'!$B85,'ATL CR'!$L:$L,'ATL GA Inventory'!CA$3)</f>
        <v>0</v>
      </c>
      <c r="CB85" s="13">
        <f>SUMIFS('ATL RAW'!$J:$J,'ATL RAW'!$I:$I,'ATL GA Inventory'!$B85,'ATL RAW'!$L:$L,'ATL GA Inventory'!CB$3)+SUMIFS('ATL CR'!$J:$J,'ATL CR'!$I:$I,'ATL GA Inventory'!$B85,'ATL CR'!$L:$L,'ATL GA Inventory'!CB$3)</f>
        <v>0</v>
      </c>
      <c r="CC85" s="13">
        <f>SUMIFS('ATL RAW'!$J:$J,'ATL RAW'!$I:$I,'ATL GA Inventory'!$B85,'ATL RAW'!$L:$L,'ATL GA Inventory'!CC$3)+SUMIFS('ATL CR'!$J:$J,'ATL CR'!$I:$I,'ATL GA Inventory'!$B85,'ATL CR'!$L:$L,'ATL GA Inventory'!CC$3)</f>
        <v>0</v>
      </c>
      <c r="CD85" s="13">
        <f>SUMIFS('ATL RAW'!$J:$J,'ATL RAW'!$I:$I,'ATL GA Inventory'!$B85,'ATL RAW'!$L:$L,'ATL GA Inventory'!CD$3)+SUMIFS('ATL CR'!$J:$J,'ATL CR'!$I:$I,'ATL GA Inventory'!$B85,'ATL CR'!$L:$L,'ATL GA Inventory'!CD$3)</f>
        <v>0</v>
      </c>
      <c r="CE85" s="13">
        <f>SUMIFS('ATL RAW'!$J:$J,'ATL RAW'!$I:$I,'ATL GA Inventory'!$B85,'ATL RAW'!$L:$L,'ATL GA Inventory'!CE$3)+SUMIFS('ATL CR'!$J:$J,'ATL CR'!$I:$I,'ATL GA Inventory'!$B85,'ATL CR'!$L:$L,'ATL GA Inventory'!CE$3)</f>
        <v>0</v>
      </c>
      <c r="CF85" s="13">
        <f>SUMIFS('ATL RAW'!$J:$J,'ATL RAW'!$I:$I,'ATL GA Inventory'!$B85,'ATL RAW'!$L:$L,'ATL GA Inventory'!CF$3)+SUMIFS('ATL CR'!$J:$J,'ATL CR'!$I:$I,'ATL GA Inventory'!$B85,'ATL CR'!$L:$L,'ATL GA Inventory'!CF$3)</f>
        <v>58</v>
      </c>
      <c r="CG85" s="13">
        <f>SUMIFS('ATL RAW'!$J:$J,'ATL RAW'!$I:$I,'ATL GA Inventory'!$B85,'ATL RAW'!$L:$L,'ATL GA Inventory'!CG$3)+SUMIFS('ATL CR'!$J:$J,'ATL CR'!$I:$I,'ATL GA Inventory'!$B85,'ATL CR'!$L:$L,'ATL GA Inventory'!CG$3)</f>
        <v>0</v>
      </c>
      <c r="CH85" s="13">
        <f>SUMIFS('ATL RAW'!$J:$J,'ATL RAW'!$I:$I,'ATL GA Inventory'!$B85,'ATL RAW'!$L:$L,'ATL GA Inventory'!CH$3)+SUMIFS('ATL CR'!$J:$J,'ATL CR'!$I:$I,'ATL GA Inventory'!$B85,'ATL CR'!$L:$L,'ATL GA Inventory'!CH$3)</f>
        <v>0</v>
      </c>
      <c r="CI85" s="13">
        <f>SUMIFS('ATL RAW'!$J:$J,'ATL RAW'!$I:$I,'ATL GA Inventory'!$B85,'ATL RAW'!$L:$L,'ATL GA Inventory'!CI$3)+SUMIFS('ATL CR'!$J:$J,'ATL CR'!$I:$I,'ATL GA Inventory'!$B85,'ATL CR'!$L:$L,'ATL GA Inventory'!CI$3)</f>
        <v>0</v>
      </c>
      <c r="CJ85" s="13">
        <f>SUMIFS('ATL RAW'!$J:$J,'ATL RAW'!$I:$I,'ATL GA Inventory'!$B85,'ATL RAW'!$L:$L,'ATL GA Inventory'!CJ$3)+SUMIFS('ATL CR'!$J:$J,'ATL CR'!$I:$I,'ATL GA Inventory'!$B85,'ATL CR'!$L:$L,'ATL GA Inventory'!CJ$3)</f>
        <v>0</v>
      </c>
      <c r="CK85" s="13">
        <f>SUMIFS('ATL RAW'!$J:$J,'ATL RAW'!$I:$I,'ATL GA Inventory'!$B85,'ATL RAW'!$L:$L,'ATL GA Inventory'!CK$3)+SUMIFS('ATL CR'!$J:$J,'ATL CR'!$I:$I,'ATL GA Inventory'!$B85,'ATL CR'!$L:$L,'ATL GA Inventory'!CK$3)</f>
        <v>0</v>
      </c>
      <c r="CL85" s="13">
        <f>SUMIFS('ATL RAW'!$J:$J,'ATL RAW'!$I:$I,'ATL GA Inventory'!$B85,'ATL RAW'!$L:$L,'ATL GA Inventory'!CL$3)+SUMIFS('ATL CR'!$J:$J,'ATL CR'!$I:$I,'ATL GA Inventory'!$B85,'ATL CR'!$L:$L,'ATL GA Inventory'!CL$3)</f>
        <v>0</v>
      </c>
      <c r="CM85" s="13">
        <f>SUMIFS('ATL RAW'!$J:$J,'ATL RAW'!$I:$I,'ATL GA Inventory'!$B85,'ATL RAW'!$L:$L,'ATL GA Inventory'!CM$3)+SUMIFS('ATL CR'!$J:$J,'ATL CR'!$I:$I,'ATL GA Inventory'!$B85,'ATL CR'!$L:$L,'ATL GA Inventory'!CM$3)</f>
        <v>0</v>
      </c>
      <c r="CN85" s="13">
        <f>SUMIFS('ATL RAW'!$J:$J,'ATL RAW'!$I:$I,'ATL GA Inventory'!$B85,'ATL RAW'!$L:$L,'ATL GA Inventory'!CN$3)+SUMIFS('ATL CR'!$J:$J,'ATL CR'!$I:$I,'ATL GA Inventory'!$B85,'ATL CR'!$L:$L,'ATL GA Inventory'!CN$3)</f>
        <v>0</v>
      </c>
      <c r="CO85" s="13">
        <f>SUMIFS('ATL RAW'!$J:$J,'ATL RAW'!$I:$I,'ATL GA Inventory'!$B85,'ATL RAW'!$L:$L,'ATL GA Inventory'!CO$3)+SUMIFS('ATL CR'!$J:$J,'ATL CR'!$I:$I,'ATL GA Inventory'!$B85,'ATL CR'!$L:$L,'ATL GA Inventory'!CO$3)</f>
        <v>0</v>
      </c>
      <c r="CP85" s="13">
        <f>SUMIFS('ATL RAW'!$J:$J,'ATL RAW'!$I:$I,'ATL GA Inventory'!$B85,'ATL RAW'!$L:$L,'ATL GA Inventory'!CP$3)+SUMIFS('ATL CR'!$J:$J,'ATL CR'!$I:$I,'ATL GA Inventory'!$B85,'ATL CR'!$L:$L,'ATL GA Inventory'!CP$3)</f>
        <v>0</v>
      </c>
      <c r="CQ85" s="13">
        <f>SUMIFS('ATL RAW'!$J:$J,'ATL RAW'!$I:$I,'ATL GA Inventory'!$B85,'ATL RAW'!$L:$L,'ATL GA Inventory'!CQ$3)+SUMIFS('ATL CR'!$J:$J,'ATL CR'!$I:$I,'ATL GA Inventory'!$B85,'ATL CR'!$L:$L,'ATL GA Inventory'!CQ$3)</f>
        <v>0</v>
      </c>
      <c r="CR85" s="13">
        <f>SUMIFS('ATL RAW'!$J:$J,'ATL RAW'!$I:$I,'ATL GA Inventory'!$B85,'ATL RAW'!$L:$L,'ATL GA Inventory'!CR$3)+SUMIFS('ATL CR'!$J:$J,'ATL CR'!$I:$I,'ATL GA Inventory'!$B85,'ATL CR'!$L:$L,'ATL GA Inventory'!CR$3)</f>
        <v>0</v>
      </c>
      <c r="CS85" s="13">
        <f>SUMIFS('ATL RAW'!$J:$J,'ATL RAW'!$I:$I,'ATL GA Inventory'!$B85,'ATL RAW'!$L:$L,'ATL GA Inventory'!CS$3)+SUMIFS('ATL CR'!$J:$J,'ATL CR'!$I:$I,'ATL GA Inventory'!$B85,'ATL CR'!$L:$L,'ATL GA Inventory'!CS$3)</f>
        <v>0</v>
      </c>
      <c r="CT85" s="13">
        <f>SUMIFS('ATL RAW'!$J:$J,'ATL RAW'!$I:$I,'ATL GA Inventory'!$B85,'ATL RAW'!$L:$L,'ATL GA Inventory'!CT$3)+SUMIFS('ATL CR'!$J:$J,'ATL CR'!$I:$I,'ATL GA Inventory'!$B85,'ATL CR'!$L:$L,'ATL GA Inventory'!CT$3)</f>
        <v>0</v>
      </c>
      <c r="CU85" s="13">
        <f>SUMIFS('ATL RAW'!$J:$J,'ATL RAW'!$I:$I,'ATL GA Inventory'!$B85,'ATL RAW'!$L:$L,'ATL GA Inventory'!CU$3)+SUMIFS('ATL CR'!$J:$J,'ATL CR'!$I:$I,'ATL GA Inventory'!$B85,'ATL CR'!$L:$L,'ATL GA Inventory'!CU$3)</f>
        <v>0</v>
      </c>
      <c r="CV85" s="13">
        <f>SUMIFS('ATL RAW'!$J:$J,'ATL RAW'!$I:$I,'ATL GA Inventory'!$B85,'ATL RAW'!$L:$L,'ATL GA Inventory'!CV$3)+SUMIFS('ATL CR'!$J:$J,'ATL CR'!$I:$I,'ATL GA Inventory'!$B85,'ATL CR'!$L:$L,'ATL GA Inventory'!CV$3)</f>
        <v>0</v>
      </c>
      <c r="CW85" s="13">
        <f>SUMIFS('ATL RAW'!$J:$J,'ATL RAW'!$I:$I,'ATL GA Inventory'!$B85,'ATL RAW'!$L:$L,'ATL GA Inventory'!CW$3)+SUMIFS('ATL CR'!$J:$J,'ATL CR'!$I:$I,'ATL GA Inventory'!$B85,'ATL CR'!$L:$L,'ATL GA Inventory'!CW$3)</f>
        <v>0</v>
      </c>
      <c r="CX85" s="13">
        <f>SUMIFS('ATL RAW'!$J:$J,'ATL RAW'!$I:$I,'ATL GA Inventory'!$B85,'ATL RAW'!$L:$L,'ATL GA Inventory'!CX$3)+SUMIFS('ATL CR'!$J:$J,'ATL CR'!$I:$I,'ATL GA Inventory'!$B85,'ATL CR'!$L:$L,'ATL GA Inventory'!CX$3)</f>
        <v>0</v>
      </c>
      <c r="CY85" s="13">
        <f>SUMIFS('ATL RAW'!$J:$J,'ATL RAW'!$I:$I,'ATL GA Inventory'!$B85,'ATL RAW'!$L:$L,'ATL GA Inventory'!CY$3)+SUMIFS('ATL CR'!$J:$J,'ATL CR'!$I:$I,'ATL GA Inventory'!$B85,'ATL CR'!$L:$L,'ATL GA Inventory'!CY$3)</f>
        <v>0</v>
      </c>
      <c r="CZ85" s="13">
        <f>SUMIFS('ATL RAW'!$J:$J,'ATL RAW'!$I:$I,'ATL GA Inventory'!$B85,'ATL RAW'!$L:$L,'ATL GA Inventory'!CZ$3)+SUMIFS('ATL CR'!$J:$J,'ATL CR'!$I:$I,'ATL GA Inventory'!$B85,'ATL CR'!$L:$L,'ATL GA Inventory'!CZ$3)</f>
        <v>0</v>
      </c>
      <c r="DA85" s="13">
        <f>SUMIFS('ATL RAW'!$J:$J,'ATL RAW'!$I:$I,'ATL GA Inventory'!$B85,'ATL RAW'!$L:$L,'ATL GA Inventory'!DA$3)+SUMIFS('ATL CR'!$J:$J,'ATL CR'!$I:$I,'ATL GA Inventory'!$B85,'ATL CR'!$L:$L,'ATL GA Inventory'!DA$3)</f>
        <v>0</v>
      </c>
      <c r="DB85" s="13">
        <f>SUMIFS('ATL RAW'!$J:$J,'ATL RAW'!$I:$I,'ATL GA Inventory'!$B85,'ATL RAW'!$L:$L,'ATL GA Inventory'!DB$3)+SUMIFS('ATL CR'!$J:$J,'ATL CR'!$I:$I,'ATL GA Inventory'!$B85,'ATL CR'!$L:$L,'ATL GA Inventory'!DB$3)</f>
        <v>0</v>
      </c>
      <c r="DC85" s="13">
        <f>SUMIFS('ATL RAW'!$J:$J,'ATL RAW'!$I:$I,'ATL GA Inventory'!$B85,'ATL RAW'!$L:$L,'ATL GA Inventory'!DC$3)+SUMIFS('ATL CR'!$J:$J,'ATL CR'!$I:$I,'ATL GA Inventory'!$B85,'ATL CR'!$L:$L,'ATL GA Inventory'!DC$3)</f>
        <v>0</v>
      </c>
      <c r="DD85" s="13">
        <f>SUMIFS('ATL RAW'!$J:$J,'ATL RAW'!$I:$I,'ATL GA Inventory'!$B85,'ATL RAW'!$L:$L,'ATL GA Inventory'!DD$3)+SUMIFS('ATL CR'!$J:$J,'ATL CR'!$I:$I,'ATL GA Inventory'!$B85,'ATL CR'!$L:$L,'ATL GA Inventory'!DD$3)</f>
        <v>0</v>
      </c>
      <c r="DE85" s="13">
        <f>SUMIFS('ATL RAW'!$J:$J,'ATL RAW'!$I:$I,'ATL GA Inventory'!$B85,'ATL RAW'!$L:$L,'ATL GA Inventory'!DE$3)+SUMIFS('ATL CR'!$J:$J,'ATL CR'!$I:$I,'ATL GA Inventory'!$B85,'ATL CR'!$L:$L,'ATL GA Inventory'!DE$3)</f>
        <v>0</v>
      </c>
      <c r="DF85" s="13">
        <f>SUMIFS('ATL RAW'!$J:$J,'ATL RAW'!$I:$I,'ATL GA Inventory'!$B85,'ATL RAW'!$L:$L,'ATL GA Inventory'!DF$3)+SUMIFS('ATL CR'!$J:$J,'ATL CR'!$I:$I,'ATL GA Inventory'!$B85,'ATL CR'!$L:$L,'ATL GA Inventory'!DF$3)</f>
        <v>0</v>
      </c>
      <c r="DG85" s="13">
        <f>SUMIFS('ATL RAW'!$J:$J,'ATL RAW'!$I:$I,'ATL GA Inventory'!$B85,'ATL RAW'!$L:$L,'ATL GA Inventory'!DG$3)+SUMIFS('ATL CR'!$J:$J,'ATL CR'!$I:$I,'ATL GA Inventory'!$B85,'ATL CR'!$L:$L,'ATL GA Inventory'!DG$3)</f>
        <v>0</v>
      </c>
      <c r="DH85" s="13">
        <f>SUMIFS('ATL RAW'!$J:$J,'ATL RAW'!$I:$I,'ATL GA Inventory'!$B85,'ATL RAW'!$L:$L,'ATL GA Inventory'!DH$3)+SUMIFS('ATL CR'!$J:$J,'ATL CR'!$I:$I,'ATL GA Inventory'!$B85,'ATL CR'!$L:$L,'ATL GA Inventory'!DH$3)</f>
        <v>0</v>
      </c>
      <c r="DI85" s="13">
        <f>SUMIFS('ATL RAW'!$J:$J,'ATL RAW'!$I:$I,'ATL GA Inventory'!$B85,'ATL RAW'!$L:$L,'ATL GA Inventory'!DI$3)+SUMIFS('ATL CR'!$J:$J,'ATL CR'!$I:$I,'ATL GA Inventory'!$B85,'ATL CR'!$L:$L,'ATL GA Inventory'!DI$3)</f>
        <v>0</v>
      </c>
      <c r="DJ85" s="13">
        <f>SUMIFS('ATL RAW'!$J:$J,'ATL RAW'!$I:$I,'ATL GA Inventory'!$B85,'ATL RAW'!$L:$L,'ATL GA Inventory'!DJ$3)+SUMIFS('ATL CR'!$J:$J,'ATL CR'!$I:$I,'ATL GA Inventory'!$B85,'ATL CR'!$L:$L,'ATL GA Inventory'!DJ$3)</f>
        <v>0</v>
      </c>
      <c r="DK85" s="13">
        <f>SUMIFS('ATL RAW'!$J:$J,'ATL RAW'!$I:$I,'ATL GA Inventory'!$B85,'ATL RAW'!$L:$L,'ATL GA Inventory'!DK$3)+SUMIFS('ATL CR'!$J:$J,'ATL CR'!$I:$I,'ATL GA Inventory'!$B85,'ATL CR'!$L:$L,'ATL GA Inventory'!DK$3)</f>
        <v>0</v>
      </c>
      <c r="DL85" s="13">
        <f>SUMIFS('ATL RAW'!$J:$J,'ATL RAW'!$I:$I,'ATL GA Inventory'!$B85,'ATL RAW'!$L:$L,'ATL GA Inventory'!DL$3)+SUMIFS('ATL CR'!$J:$J,'ATL CR'!$I:$I,'ATL GA Inventory'!$B85,'ATL CR'!$L:$L,'ATL GA Inventory'!DL$3)</f>
        <v>0</v>
      </c>
      <c r="DM85" s="13">
        <f>SUMIFS('ATL RAW'!$J:$J,'ATL RAW'!$I:$I,'ATL GA Inventory'!$B85,'ATL RAW'!$L:$L,'ATL GA Inventory'!DM$3)+SUMIFS('ATL CR'!$J:$J,'ATL CR'!$I:$I,'ATL GA Inventory'!$B85,'ATL CR'!$L:$L,'ATL GA Inventory'!DM$3)</f>
        <v>0</v>
      </c>
      <c r="DN85" s="13">
        <f>SUMIFS('ATL RAW'!$J:$J,'ATL RAW'!$I:$I,'ATL GA Inventory'!$B85,'ATL RAW'!$L:$L,'ATL GA Inventory'!DN$3)+SUMIFS('ATL CR'!$J:$J,'ATL CR'!$I:$I,'ATL GA Inventory'!$B85,'ATL CR'!$L:$L,'ATL GA Inventory'!DN$3)</f>
        <v>0</v>
      </c>
      <c r="DO85" s="13">
        <f>SUMIFS('ATL RAW'!$J:$J,'ATL RAW'!$I:$I,'ATL GA Inventory'!$B85,'ATL RAW'!$L:$L,'ATL GA Inventory'!DO$3)+SUMIFS('ATL CR'!$J:$J,'ATL CR'!$I:$I,'ATL GA Inventory'!$B85,'ATL CR'!$L:$L,'ATL GA Inventory'!DO$3)</f>
        <v>0</v>
      </c>
      <c r="DP85" s="13">
        <f>SUMIFS('ATL RAW'!$J:$J,'ATL RAW'!$I:$I,'ATL GA Inventory'!$B85,'ATL RAW'!$L:$L,'ATL GA Inventory'!DP$3)+SUMIFS('ATL CR'!$J:$J,'ATL CR'!$I:$I,'ATL GA Inventory'!$B85,'ATL CR'!$L:$L,'ATL GA Inventory'!DP$3)</f>
        <v>0</v>
      </c>
      <c r="DQ85" s="13">
        <f>SUMIFS('ATL RAW'!$J:$J,'ATL RAW'!$I:$I,'ATL GA Inventory'!$B85,'ATL RAW'!$L:$L,'ATL GA Inventory'!DQ$3)+SUMIFS('ATL CR'!$J:$J,'ATL CR'!$I:$I,'ATL GA Inventory'!$B85,'ATL CR'!$L:$L,'ATL GA Inventory'!DQ$3)</f>
        <v>0</v>
      </c>
      <c r="DR85" s="13">
        <f>SUMIFS('ATL RAW'!$J:$J,'ATL RAW'!$I:$I,'ATL GA Inventory'!$B85,'ATL RAW'!$L:$L,'ATL GA Inventory'!DR$3)+SUMIFS('ATL CR'!$J:$J,'ATL CR'!$I:$I,'ATL GA Inventory'!$B85,'ATL CR'!$L:$L,'ATL GA Inventory'!DR$3)</f>
        <v>0</v>
      </c>
      <c r="DS85" s="13">
        <f>SUMIFS('ATL RAW'!$J:$J,'ATL RAW'!$I:$I,'ATL GA Inventory'!$B85,'ATL RAW'!$L:$L,'ATL GA Inventory'!DS$3)+SUMIFS('ATL CR'!$J:$J,'ATL CR'!$I:$I,'ATL GA Inventory'!$B85,'ATL CR'!$L:$L,'ATL GA Inventory'!DS$3)</f>
        <v>0</v>
      </c>
      <c r="DT85" s="13">
        <f>SUMIFS('ATL RAW'!$J:$J,'ATL RAW'!$I:$I,'ATL GA Inventory'!$B85,'ATL RAW'!$L:$L,'ATL GA Inventory'!DT$3)+SUMIFS('ATL CR'!$J:$J,'ATL CR'!$I:$I,'ATL GA Inventory'!$B85,'ATL CR'!$L:$L,'ATL GA Inventory'!DT$3)</f>
        <v>0</v>
      </c>
      <c r="DU85" s="13">
        <f>SUMIFS('ATL RAW'!$J:$J,'ATL RAW'!$I:$I,'ATL GA Inventory'!$B85,'ATL RAW'!$L:$L,'ATL GA Inventory'!DU$3)+SUMIFS('ATL CR'!$J:$J,'ATL CR'!$I:$I,'ATL GA Inventory'!$B85,'ATL CR'!$L:$L,'ATL GA Inventory'!DU$3)</f>
        <v>0</v>
      </c>
      <c r="DV85" s="13">
        <f>SUMIFS('ATL RAW'!$J:$J,'ATL RAW'!$I:$I,'ATL GA Inventory'!$B85,'ATL RAW'!$L:$L,'ATL GA Inventory'!DV$3)+SUMIFS('ATL CR'!$J:$J,'ATL CR'!$I:$I,'ATL GA Inventory'!$B85,'ATL CR'!$L:$L,'ATL GA Inventory'!DV$3)</f>
        <v>0</v>
      </c>
      <c r="DW85" s="13">
        <f>SUMIFS('ATL RAW'!$J:$J,'ATL RAW'!$I:$I,'ATL GA Inventory'!$B85,'ATL RAW'!$L:$L,'ATL GA Inventory'!DW$3)+SUMIFS('ATL CR'!$J:$J,'ATL CR'!$I:$I,'ATL GA Inventory'!$B85,'ATL CR'!$L:$L,'ATL GA Inventory'!DW$3)</f>
        <v>0</v>
      </c>
      <c r="DX85" s="13">
        <f>SUMIFS('ATL RAW'!$J:$J,'ATL RAW'!$I:$I,'ATL GA Inventory'!$B85,'ATL RAW'!$L:$L,'ATL GA Inventory'!DX$3)+SUMIFS('ATL CR'!$J:$J,'ATL CR'!$I:$I,'ATL GA Inventory'!$B85,'ATL CR'!$L:$L,'ATL GA Inventory'!DX$3)</f>
        <v>0</v>
      </c>
      <c r="DY85" s="13">
        <f>SUMIFS('ATL RAW'!$J:$J,'ATL RAW'!$I:$I,'ATL GA Inventory'!$B85,'ATL RAW'!$L:$L,'ATL GA Inventory'!DY$3)+SUMIFS('ATL CR'!$J:$J,'ATL CR'!$I:$I,'ATL GA Inventory'!$B85,'ATL CR'!$L:$L,'ATL GA Inventory'!DY$3)</f>
        <v>0</v>
      </c>
      <c r="DZ85" s="13">
        <f>SUMIFS('ATL RAW'!$J:$J,'ATL RAW'!$I:$I,'ATL GA Inventory'!$B85,'ATL RAW'!$L:$L,'ATL GA Inventory'!DZ$3)+SUMIFS('ATL CR'!$J:$J,'ATL CR'!$I:$I,'ATL GA Inventory'!$B85,'ATL CR'!$L:$L,'ATL GA Inventory'!DZ$3)</f>
        <v>0</v>
      </c>
      <c r="EA85" s="13">
        <f>SUMIFS('ATL RAW'!$J:$J,'ATL RAW'!$I:$I,'ATL GA Inventory'!$B85,'ATL RAW'!$L:$L,'ATL GA Inventory'!EA$3)+SUMIFS('ATL CR'!$J:$J,'ATL CR'!$I:$I,'ATL GA Inventory'!$B85,'ATL CR'!$L:$L,'ATL GA Inventory'!EA$3)</f>
        <v>0</v>
      </c>
      <c r="EB85" s="13">
        <f>SUMIFS('ATL RAW'!$J:$J,'ATL RAW'!$I:$I,'ATL GA Inventory'!$B85,'ATL RAW'!$L:$L,'ATL GA Inventory'!EB$3)+SUMIFS('ATL CR'!$J:$J,'ATL CR'!$I:$I,'ATL GA Inventory'!$B85,'ATL CR'!$L:$L,'ATL GA Inventory'!EB$3)</f>
        <v>0</v>
      </c>
      <c r="EC85" s="13">
        <f>SUMIFS('ATL RAW'!$J:$J,'ATL RAW'!$I:$I,'ATL GA Inventory'!$B85,'ATL RAW'!$L:$L,'ATL GA Inventory'!EC$3)+SUMIFS('ATL CR'!$J:$J,'ATL CR'!$I:$I,'ATL GA Inventory'!$B85,'ATL CR'!$L:$L,'ATL GA Inventory'!EC$3)</f>
        <v>0</v>
      </c>
      <c r="ED85" s="13">
        <f>SUMIFS('ATL RAW'!$J:$J,'ATL RAW'!$I:$I,'ATL GA Inventory'!$B85,'ATL RAW'!$L:$L,'ATL GA Inventory'!ED$3)+SUMIFS('ATL CR'!$J:$J,'ATL CR'!$I:$I,'ATL GA Inventory'!$B85,'ATL CR'!$L:$L,'ATL GA Inventory'!ED$3)</f>
        <v>0</v>
      </c>
      <c r="EE85" s="13">
        <f>SUMIFS('ATL RAW'!$J:$J,'ATL RAW'!$I:$I,'ATL GA Inventory'!$B85,'ATL RAW'!$L:$L,'ATL GA Inventory'!EE$3)+SUMIFS('ATL CR'!$J:$J,'ATL CR'!$I:$I,'ATL GA Inventory'!$B85,'ATL CR'!$L:$L,'ATL GA Inventory'!EE$3)</f>
        <v>0</v>
      </c>
      <c r="EF85" s="13">
        <f>SUMIFS('ATL RAW'!$J:$J,'ATL RAW'!$I:$I,'ATL GA Inventory'!$B85,'ATL RAW'!$L:$L,'ATL GA Inventory'!EF$3)+SUMIFS('ATL CR'!$J:$J,'ATL CR'!$I:$I,'ATL GA Inventory'!$B85,'ATL CR'!$L:$L,'ATL GA Inventory'!EF$3)</f>
        <v>0</v>
      </c>
      <c r="EG85" s="13">
        <f>SUMIFS('ATL RAW'!$J:$J,'ATL RAW'!$I:$I,'ATL GA Inventory'!$B85,'ATL RAW'!$L:$L,'ATL GA Inventory'!EG$3)+SUMIFS('ATL CR'!$J:$J,'ATL CR'!$I:$I,'ATL GA Inventory'!$B85,'ATL CR'!$L:$L,'ATL GA Inventory'!EG$3)</f>
        <v>0</v>
      </c>
      <c r="EH85" s="13">
        <f>SUMIFS('ATL RAW'!$J:$J,'ATL RAW'!$I:$I,'ATL GA Inventory'!$B85,'ATL RAW'!$L:$L,'ATL GA Inventory'!EH$3)+SUMIFS('ATL CR'!$J:$J,'ATL CR'!$I:$I,'ATL GA Inventory'!$B85,'ATL CR'!$L:$L,'ATL GA Inventory'!EH$3)</f>
        <v>0</v>
      </c>
      <c r="EI85" s="13">
        <f>SUMIFS('ATL RAW'!$J:$J,'ATL RAW'!$I:$I,'ATL GA Inventory'!$B85,'ATL RAW'!$L:$L,'ATL GA Inventory'!EI$3)+SUMIFS('ATL CR'!$J:$J,'ATL CR'!$I:$I,'ATL GA Inventory'!$B85,'ATL CR'!$L:$L,'ATL GA Inventory'!EI$3)</f>
        <v>0</v>
      </c>
      <c r="EJ85" s="13">
        <f>SUMIFS('ATL RAW'!$J:$J,'ATL RAW'!$I:$I,'ATL GA Inventory'!$B85,'ATL RAW'!$L:$L,'ATL GA Inventory'!EJ$3)+SUMIFS('ATL CR'!$J:$J,'ATL CR'!$I:$I,'ATL GA Inventory'!$B85,'ATL CR'!$L:$L,'ATL GA Inventory'!EJ$3)</f>
        <v>0</v>
      </c>
      <c r="EK85" s="13">
        <f>SUMIFS('ATL RAW'!$J:$J,'ATL RAW'!$I:$I,'ATL GA Inventory'!$B85,'ATL RAW'!$L:$L,'ATL GA Inventory'!EK$3)+SUMIFS('ATL CR'!$J:$J,'ATL CR'!$I:$I,'ATL GA Inventory'!$B85,'ATL CR'!$L:$L,'ATL GA Inventory'!EK$3)</f>
        <v>0</v>
      </c>
      <c r="EL85" s="13">
        <f>SUMIFS('ATL RAW'!$J:$J,'ATL RAW'!$I:$I,'ATL GA Inventory'!$B85,'ATL RAW'!$L:$L,'ATL GA Inventory'!EL$3)+SUMIFS('ATL CR'!$J:$J,'ATL CR'!$I:$I,'ATL GA Inventory'!$B85,'ATL CR'!$L:$L,'ATL GA Inventory'!EL$3)</f>
        <v>0</v>
      </c>
      <c r="EM85" s="13">
        <f>SUMIFS('ATL RAW'!$J:$J,'ATL RAW'!$I:$I,'ATL GA Inventory'!$B85,'ATL RAW'!$L:$L,'ATL GA Inventory'!EM$3)+SUMIFS('ATL CR'!$J:$J,'ATL CR'!$I:$I,'ATL GA Inventory'!$B85,'ATL CR'!$L:$L,'ATL GA Inventory'!EM$3)</f>
        <v>0</v>
      </c>
      <c r="EN85" s="13">
        <f>SUMIFS('ATL RAW'!$J:$J,'ATL RAW'!$I:$I,'ATL GA Inventory'!$B85,'ATL RAW'!$L:$L,'ATL GA Inventory'!EN$3)+SUMIFS('ATL CR'!$J:$J,'ATL CR'!$I:$I,'ATL GA Inventory'!$B85,'ATL CR'!$L:$L,'ATL GA Inventory'!EN$3)</f>
        <v>0</v>
      </c>
      <c r="EO85" s="13">
        <f>SUMIFS('ATL RAW'!$J:$J,'ATL RAW'!$I:$I,'ATL GA Inventory'!$B85,'ATL RAW'!$L:$L,'ATL GA Inventory'!EO$3)+SUMIFS('ATL CR'!$J:$J,'ATL CR'!$I:$I,'ATL GA Inventory'!$B85,'ATL CR'!$L:$L,'ATL GA Inventory'!EO$3)</f>
        <v>0</v>
      </c>
      <c r="EP85" s="13">
        <f>SUMIFS('ATL RAW'!$J:$J,'ATL RAW'!$I:$I,'ATL GA Inventory'!$B85,'ATL RAW'!$L:$L,'ATL GA Inventory'!EP$3)+SUMIFS('ATL CR'!$J:$J,'ATL CR'!$I:$I,'ATL GA Inventory'!$B85,'ATL CR'!$L:$L,'ATL GA Inventory'!EP$3)</f>
        <v>0</v>
      </c>
      <c r="EQ85" s="13">
        <f>SUMIFS('ATL RAW'!$J:$J,'ATL RAW'!$I:$I,'ATL GA Inventory'!$B85,'ATL RAW'!$L:$L,'ATL GA Inventory'!EQ$3)+SUMIFS('ATL CR'!$J:$J,'ATL CR'!$I:$I,'ATL GA Inventory'!$B85,'ATL CR'!$L:$L,'ATL GA Inventory'!EQ$3)</f>
        <v>0</v>
      </c>
      <c r="ER85" s="13">
        <f>SUMIFS('ATL RAW'!$J:$J,'ATL RAW'!$I:$I,'ATL GA Inventory'!$B85,'ATL RAW'!$L:$L,'ATL GA Inventory'!ER$3)+SUMIFS('ATL CR'!$J:$J,'ATL CR'!$I:$I,'ATL GA Inventory'!$B85,'ATL CR'!$L:$L,'ATL GA Inventory'!ER$3)</f>
        <v>0</v>
      </c>
      <c r="ES85" s="13">
        <f>SUMIFS('ATL RAW'!$J:$J,'ATL RAW'!$I:$I,'ATL GA Inventory'!$B85,'ATL RAW'!$L:$L,'ATL GA Inventory'!ES$3)+SUMIFS('ATL CR'!$J:$J,'ATL CR'!$I:$I,'ATL GA Inventory'!$B85,'ATL CR'!$L:$L,'ATL GA Inventory'!ES$3)</f>
        <v>0</v>
      </c>
      <c r="ET85" s="13">
        <f>SUMIFS('ATL RAW'!$J:$J,'ATL RAW'!$I:$I,'ATL GA Inventory'!$B85,'ATL RAW'!$L:$L,'ATL GA Inventory'!ET$3)+SUMIFS('ATL CR'!$J:$J,'ATL CR'!$I:$I,'ATL GA Inventory'!$B85,'ATL CR'!$L:$L,'ATL GA Inventory'!ET$3)</f>
        <v>0</v>
      </c>
      <c r="EU85" s="13">
        <f>SUMIFS('ATL RAW'!$J:$J,'ATL RAW'!$I:$I,'ATL GA Inventory'!$B85,'ATL RAW'!$L:$L,'ATL GA Inventory'!EU$3)+SUMIFS('ATL CR'!$J:$J,'ATL CR'!$I:$I,'ATL GA Inventory'!$B85,'ATL CR'!$L:$L,'ATL GA Inventory'!EU$3)</f>
        <v>0</v>
      </c>
      <c r="EV85" s="13">
        <f>SUMIFS('ATL RAW'!$J:$J,'ATL RAW'!$I:$I,'ATL GA Inventory'!$B85,'ATL RAW'!$L:$L,'ATL GA Inventory'!EV$3)+SUMIFS('ATL CR'!$J:$J,'ATL CR'!$I:$I,'ATL GA Inventory'!$B85,'ATL CR'!$L:$L,'ATL GA Inventory'!EV$3)</f>
        <v>0</v>
      </c>
      <c r="EW85" s="13">
        <f>SUMIFS('ATL RAW'!$J:$J,'ATL RAW'!$I:$I,'ATL GA Inventory'!$B85,'ATL RAW'!$L:$L,'ATL GA Inventory'!EW$3)+SUMIFS('ATL CR'!$J:$J,'ATL CR'!$I:$I,'ATL GA Inventory'!$B85,'ATL CR'!$L:$L,'ATL GA Inventory'!EW$3)</f>
        <v>0</v>
      </c>
      <c r="EX85" s="13">
        <f>SUMIFS('ATL RAW'!$J:$J,'ATL RAW'!$I:$I,'ATL GA Inventory'!$B85,'ATL RAW'!$L:$L,'ATL GA Inventory'!EX$3)+SUMIFS('ATL CR'!$J:$J,'ATL CR'!$I:$I,'ATL GA Inventory'!$B85,'ATL CR'!$L:$L,'ATL GA Inventory'!EX$3)</f>
        <v>0</v>
      </c>
      <c r="EY85" s="13">
        <f>SUMIFS('ATL RAW'!$J:$J,'ATL RAW'!$I:$I,'ATL GA Inventory'!$B85,'ATL RAW'!$L:$L,'ATL GA Inventory'!EY$3)+SUMIFS('ATL CR'!$J:$J,'ATL CR'!$I:$I,'ATL GA Inventory'!$B85,'ATL CR'!$L:$L,'ATL GA Inventory'!EY$3)</f>
        <v>0</v>
      </c>
      <c r="EZ85" s="13">
        <f>SUMIFS('ATL RAW'!$J:$J,'ATL RAW'!$I:$I,'ATL GA Inventory'!$B85,'ATL RAW'!$L:$L,'ATL GA Inventory'!EZ$3)+SUMIFS('ATL CR'!$J:$J,'ATL CR'!$I:$I,'ATL GA Inventory'!$B85,'ATL CR'!$L:$L,'ATL GA Inventory'!EZ$3)</f>
        <v>0</v>
      </c>
      <c r="FA85" s="13">
        <f>SUMIFS('ATL RAW'!$J:$J,'ATL RAW'!$I:$I,'ATL GA Inventory'!$B85,'ATL RAW'!$L:$L,'ATL GA Inventory'!FA$3)+SUMIFS('ATL CR'!$J:$J,'ATL CR'!$I:$I,'ATL GA Inventory'!$B85,'ATL CR'!$L:$L,'ATL GA Inventory'!FA$3)</f>
        <v>0</v>
      </c>
      <c r="FB85" s="13">
        <f>SUMIFS('ATL RAW'!$J:$J,'ATL RAW'!$I:$I,'ATL GA Inventory'!$B85,'ATL RAW'!$L:$L,'ATL GA Inventory'!FB$3)+SUMIFS('ATL CR'!$J:$J,'ATL CR'!$I:$I,'ATL GA Inventory'!$B85,'ATL CR'!$L:$L,'ATL GA Inventory'!FB$3)</f>
        <v>0</v>
      </c>
      <c r="FC85" s="13">
        <f>SUMIFS('ATL RAW'!$J:$J,'ATL RAW'!$I:$I,'ATL GA Inventory'!$B85,'ATL RAW'!$L:$L,'ATL GA Inventory'!FC$3)+SUMIFS('ATL CR'!$J:$J,'ATL CR'!$I:$I,'ATL GA Inventory'!$B85,'ATL CR'!$L:$L,'ATL GA Inventory'!FC$3)</f>
        <v>0</v>
      </c>
      <c r="FD85" s="13">
        <f>SUMIFS('ATL RAW'!$J:$J,'ATL RAW'!$I:$I,'ATL GA Inventory'!$B85,'ATL RAW'!$L:$L,'ATL GA Inventory'!FD$3)+SUMIFS('ATL CR'!$J:$J,'ATL CR'!$I:$I,'ATL GA Inventory'!$B85,'ATL CR'!$L:$L,'ATL GA Inventory'!FD$3)</f>
        <v>0</v>
      </c>
      <c r="FE85" s="13">
        <f>SUMIFS('ATL RAW'!$J:$J,'ATL RAW'!$I:$I,'ATL GA Inventory'!$B85,'ATL RAW'!$L:$L,'ATL GA Inventory'!FE$3)+SUMIFS('ATL CR'!$J:$J,'ATL CR'!$I:$I,'ATL GA Inventory'!$B85,'ATL CR'!$L:$L,'ATL GA Inventory'!FE$3)</f>
        <v>0</v>
      </c>
      <c r="FF85" s="13">
        <f>SUMIFS('ATL RAW'!$J:$J,'ATL RAW'!$I:$I,'ATL GA Inventory'!$B85,'ATL RAW'!$L:$L,'ATL GA Inventory'!FF$3)+SUMIFS('ATL CR'!$J:$J,'ATL CR'!$I:$I,'ATL GA Inventory'!$B85,'ATL CR'!$L:$L,'ATL GA Inventory'!FF$3)</f>
        <v>0</v>
      </c>
      <c r="FG85" s="13">
        <f>SUMIFS('ATL RAW'!$J:$J,'ATL RAW'!$I:$I,'ATL GA Inventory'!$B85,'ATL RAW'!$L:$L,'ATL GA Inventory'!FG$3)+SUMIFS('ATL CR'!$J:$J,'ATL CR'!$I:$I,'ATL GA Inventory'!$B85,'ATL CR'!$L:$L,'ATL GA Inventory'!FG$3)</f>
        <v>0</v>
      </c>
      <c r="FH85" s="13">
        <f>SUMIFS('ATL RAW'!$J:$J,'ATL RAW'!$I:$I,'ATL GA Inventory'!$B85,'ATL RAW'!$L:$L,'ATL GA Inventory'!FH$3)+SUMIFS('ATL CR'!$J:$J,'ATL CR'!$I:$I,'ATL GA Inventory'!$B85,'ATL CR'!$L:$L,'ATL GA Inventory'!FH$3)</f>
        <v>0</v>
      </c>
      <c r="FI85" s="13">
        <f>SUMIFS('ATL RAW'!$J:$J,'ATL RAW'!$I:$I,'ATL GA Inventory'!$B85,'ATL RAW'!$L:$L,'ATL GA Inventory'!FI$3)+SUMIFS('ATL CR'!$J:$J,'ATL CR'!$I:$I,'ATL GA Inventory'!$B85,'ATL CR'!$L:$L,'ATL GA Inventory'!FI$3)</f>
        <v>0</v>
      </c>
      <c r="FJ85" s="13">
        <f>SUMIFS('ATL RAW'!$J:$J,'ATL RAW'!$I:$I,'ATL GA Inventory'!$B85,'ATL RAW'!$L:$L,'ATL GA Inventory'!FJ$3)+SUMIFS('ATL CR'!$J:$J,'ATL CR'!$I:$I,'ATL GA Inventory'!$B85,'ATL CR'!$L:$L,'ATL GA Inventory'!FJ$3)</f>
        <v>0</v>
      </c>
      <c r="FK85" s="13">
        <f>SUMIFS('ATL RAW'!$J:$J,'ATL RAW'!$I:$I,'ATL GA Inventory'!$B85,'ATL RAW'!$L:$L,'ATL GA Inventory'!FK$3)+SUMIFS('ATL CR'!$J:$J,'ATL CR'!$I:$I,'ATL GA Inventory'!$B85,'ATL CR'!$L:$L,'ATL GA Inventory'!FK$3)</f>
        <v>0</v>
      </c>
      <c r="FL85" s="13">
        <f>SUMIFS('ATL RAW'!$J:$J,'ATL RAW'!$I:$I,'ATL GA Inventory'!$B85,'ATL RAW'!$L:$L,'ATL GA Inventory'!FL$3)+SUMIFS('ATL CR'!$J:$J,'ATL CR'!$I:$I,'ATL GA Inventory'!$B85,'ATL CR'!$L:$L,'ATL GA Inventory'!FL$3)</f>
        <v>0</v>
      </c>
      <c r="FM85" s="13">
        <f>SUMIFS('ATL RAW'!$J:$J,'ATL RAW'!$I:$I,'ATL GA Inventory'!$B85,'ATL RAW'!$L:$L,'ATL GA Inventory'!FM$3)+SUMIFS('ATL CR'!$J:$J,'ATL CR'!$I:$I,'ATL GA Inventory'!$B85,'ATL CR'!$L:$L,'ATL GA Inventory'!FM$3)</f>
        <v>0</v>
      </c>
      <c r="FN85" s="13">
        <f>SUMIFS('ATL RAW'!$J:$J,'ATL RAW'!$I:$I,'ATL GA Inventory'!$B85,'ATL RAW'!$L:$L,'ATL GA Inventory'!FN$3)+SUMIFS('ATL CR'!$J:$J,'ATL CR'!$I:$I,'ATL GA Inventory'!$B85,'ATL CR'!$L:$L,'ATL GA Inventory'!FN$3)</f>
        <v>0</v>
      </c>
      <c r="FO85" s="13">
        <f>SUMIFS('ATL RAW'!$J:$J,'ATL RAW'!$I:$I,'ATL GA Inventory'!$B85,'ATL RAW'!$L:$L,'ATL GA Inventory'!FO$3)+SUMIFS('ATL CR'!$J:$J,'ATL CR'!$I:$I,'ATL GA Inventory'!$B85,'ATL CR'!$L:$L,'ATL GA Inventory'!FO$3)</f>
        <v>0</v>
      </c>
      <c r="FP85" s="13">
        <f>SUMIFS('ATL RAW'!$J:$J,'ATL RAW'!$I:$I,'ATL GA Inventory'!$B85,'ATL RAW'!$L:$L,'ATL GA Inventory'!FP$3)+SUMIFS('ATL CR'!$J:$J,'ATL CR'!$I:$I,'ATL GA Inventory'!$B85,'ATL CR'!$L:$L,'ATL GA Inventory'!FP$3)</f>
        <v>0</v>
      </c>
      <c r="FQ85" s="13">
        <f>SUMIFS('ATL RAW'!$J:$J,'ATL RAW'!$I:$I,'ATL GA Inventory'!$B85,'ATL RAW'!$L:$L,'ATL GA Inventory'!FQ$3)+SUMIFS('ATL CR'!$J:$J,'ATL CR'!$I:$I,'ATL GA Inventory'!$B85,'ATL CR'!$L:$L,'ATL GA Inventory'!FQ$3)</f>
        <v>0</v>
      </c>
      <c r="FR85" s="13">
        <f>SUMIFS('ATL RAW'!$J:$J,'ATL RAW'!$I:$I,'ATL GA Inventory'!$B85,'ATL RAW'!$L:$L,'ATL GA Inventory'!FR$3)+SUMIFS('ATL CR'!$J:$J,'ATL CR'!$I:$I,'ATL GA Inventory'!$B85,'ATL CR'!$L:$L,'ATL GA Inventory'!FR$3)</f>
        <v>0</v>
      </c>
      <c r="FS85" s="13">
        <f>SUMIFS('ATL RAW'!$J:$J,'ATL RAW'!$I:$I,'ATL GA Inventory'!$B85,'ATL RAW'!$L:$L,'ATL GA Inventory'!FS$3)+SUMIFS('ATL CR'!$J:$J,'ATL CR'!$I:$I,'ATL GA Inventory'!$B85,'ATL CR'!$L:$L,'ATL GA Inventory'!FS$3)</f>
        <v>0</v>
      </c>
      <c r="FT85" s="13">
        <f>SUMIFS('ATL RAW'!$J:$J,'ATL RAW'!$I:$I,'ATL GA Inventory'!$B85,'ATL RAW'!$L:$L,'ATL GA Inventory'!FT$3)+SUMIFS('ATL CR'!$J:$J,'ATL CR'!$I:$I,'ATL GA Inventory'!$B85,'ATL CR'!$L:$L,'ATL GA Inventory'!FT$3)</f>
        <v>0</v>
      </c>
      <c r="FU85" s="13">
        <f>SUMIFS('ATL RAW'!$J:$J,'ATL RAW'!$I:$I,'ATL GA Inventory'!$B85,'ATL RAW'!$L:$L,'ATL GA Inventory'!FU$3)+SUMIFS('ATL CR'!$J:$J,'ATL CR'!$I:$I,'ATL GA Inventory'!$B85,'ATL CR'!$L:$L,'ATL GA Inventory'!FU$3)</f>
        <v>0</v>
      </c>
      <c r="FV85" s="13">
        <f>SUMIFS('ATL RAW'!$J:$J,'ATL RAW'!$I:$I,'ATL GA Inventory'!$B85,'ATL RAW'!$L:$L,'ATL GA Inventory'!FV$3)+SUMIFS('ATL CR'!$J:$J,'ATL CR'!$I:$I,'ATL GA Inventory'!$B85,'ATL CR'!$L:$L,'ATL GA Inventory'!FV$3)</f>
        <v>0</v>
      </c>
      <c r="FW85" s="13">
        <f>SUMIFS('ATL RAW'!$J:$J,'ATL RAW'!$I:$I,'ATL GA Inventory'!$B85,'ATL RAW'!$L:$L,'ATL GA Inventory'!FW$3)+SUMIFS('ATL CR'!$J:$J,'ATL CR'!$I:$I,'ATL GA Inventory'!$B85,'ATL CR'!$L:$L,'ATL GA Inventory'!FW$3)</f>
        <v>0</v>
      </c>
      <c r="FX85" s="13">
        <f>SUMIFS('ATL RAW'!$J:$J,'ATL RAW'!$I:$I,'ATL GA Inventory'!$B85,'ATL RAW'!$L:$L,'ATL GA Inventory'!FX$3)+SUMIFS('ATL CR'!$J:$J,'ATL CR'!$I:$I,'ATL GA Inventory'!$B85,'ATL CR'!$L:$L,'ATL GA Inventory'!FX$3)</f>
        <v>0</v>
      </c>
      <c r="FY85" s="13">
        <f>SUMIFS('ATL RAW'!$J:$J,'ATL RAW'!$I:$I,'ATL GA Inventory'!$B85,'ATL RAW'!$L:$L,'ATL GA Inventory'!FY$3)+SUMIFS('ATL CR'!$J:$J,'ATL CR'!$I:$I,'ATL GA Inventory'!$B85,'ATL CR'!$L:$L,'ATL GA Inventory'!FY$3)</f>
        <v>0</v>
      </c>
      <c r="FZ85" s="13">
        <f>SUMIFS('ATL RAW'!$J:$J,'ATL RAW'!$I:$I,'ATL GA Inventory'!$B85,'ATL RAW'!$L:$L,'ATL GA Inventory'!FZ$3)+SUMIFS('ATL CR'!$J:$J,'ATL CR'!$I:$I,'ATL GA Inventory'!$B85,'ATL CR'!$L:$L,'ATL GA Inventory'!FZ$3)</f>
        <v>0</v>
      </c>
      <c r="GA85" s="13">
        <f>SUMIFS('ATL RAW'!$J:$J,'ATL RAW'!$I:$I,'ATL GA Inventory'!$B85,'ATL RAW'!$L:$L,'ATL GA Inventory'!GA$3)+SUMIFS('ATL CR'!$J:$J,'ATL CR'!$I:$I,'ATL GA Inventory'!$B85,'ATL CR'!$L:$L,'ATL GA Inventory'!GA$3)</f>
        <v>0</v>
      </c>
      <c r="GB85" s="13">
        <f>SUMIFS('ATL RAW'!$J:$J,'ATL RAW'!$I:$I,'ATL GA Inventory'!$B85,'ATL RAW'!$L:$L,'ATL GA Inventory'!GB$3)+SUMIFS('ATL CR'!$J:$J,'ATL CR'!$I:$I,'ATL GA Inventory'!$B85,'ATL CR'!$L:$L,'ATL GA Inventory'!GB$3)</f>
        <v>0</v>
      </c>
      <c r="GC85" s="13">
        <f>SUMIFS('ATL RAW'!$J:$J,'ATL RAW'!$I:$I,'ATL GA Inventory'!$B85,'ATL RAW'!$L:$L,'ATL GA Inventory'!GC$3)+SUMIFS('ATL CR'!$J:$J,'ATL CR'!$I:$I,'ATL GA Inventory'!$B85,'ATL CR'!$L:$L,'ATL GA Inventory'!GC$3)</f>
        <v>0</v>
      </c>
      <c r="GD85" s="13">
        <f>SUMIFS('ATL RAW'!$J:$J,'ATL RAW'!$I:$I,'ATL GA Inventory'!$B85,'ATL RAW'!$L:$L,'ATL GA Inventory'!GD$3)+SUMIFS('ATL CR'!$J:$J,'ATL CR'!$I:$I,'ATL GA Inventory'!$B85,'ATL CR'!$L:$L,'ATL GA Inventory'!GD$3)</f>
        <v>0</v>
      </c>
      <c r="GE85" s="13">
        <f>SUMIFS('ATL RAW'!$J:$J,'ATL RAW'!$I:$I,'ATL GA Inventory'!$B85,'ATL RAW'!$L:$L,'ATL GA Inventory'!GE$3)+SUMIFS('ATL CR'!$J:$J,'ATL CR'!$I:$I,'ATL GA Inventory'!$B85,'ATL CR'!$L:$L,'ATL GA Inventory'!GE$3)</f>
        <v>0</v>
      </c>
      <c r="GF85" s="13">
        <f>SUMIFS('ATL RAW'!$J:$J,'ATL RAW'!$I:$I,'ATL GA Inventory'!$B85,'ATL RAW'!$L:$L,'ATL GA Inventory'!GF$3)+SUMIFS('ATL CR'!$J:$J,'ATL CR'!$I:$I,'ATL GA Inventory'!$B85,'ATL CR'!$L:$L,'ATL GA Inventory'!GF$3)</f>
        <v>0</v>
      </c>
      <c r="GG85" s="13">
        <f>SUMIFS('ATL RAW'!$J:$J,'ATL RAW'!$I:$I,'ATL GA Inventory'!$B85,'ATL RAW'!$L:$L,'ATL GA Inventory'!GG$3)+SUMIFS('ATL CR'!$J:$J,'ATL CR'!$I:$I,'ATL GA Inventory'!$B85,'ATL CR'!$L:$L,'ATL GA Inventory'!GG$3)</f>
        <v>0</v>
      </c>
      <c r="GH85" s="13">
        <f>SUMIFS('ATL RAW'!$J:$J,'ATL RAW'!$I:$I,'ATL GA Inventory'!$B85,'ATL RAW'!$L:$L,'ATL GA Inventory'!GH$3)+SUMIFS('ATL CR'!$J:$J,'ATL CR'!$I:$I,'ATL GA Inventory'!$B85,'ATL CR'!$L:$L,'ATL GA Inventory'!GH$3)</f>
        <v>0</v>
      </c>
      <c r="GI85" s="13">
        <f>SUMIFS('ATL RAW'!$J:$J,'ATL RAW'!$I:$I,'ATL GA Inventory'!$B85,'ATL RAW'!$L:$L,'ATL GA Inventory'!GI$3)+SUMIFS('ATL CR'!$J:$J,'ATL CR'!$I:$I,'ATL GA Inventory'!$B85,'ATL CR'!$L:$L,'ATL GA Inventory'!GI$3)</f>
        <v>0</v>
      </c>
      <c r="GJ85" s="13">
        <f>SUMIFS('ATL RAW'!$J:$J,'ATL RAW'!$I:$I,'ATL GA Inventory'!$B85,'ATL RAW'!$L:$L,'ATL GA Inventory'!GJ$3)+SUMIFS('ATL CR'!$J:$J,'ATL CR'!$I:$I,'ATL GA Inventory'!$B85,'ATL CR'!$L:$L,'ATL GA Inventory'!GJ$3)</f>
        <v>0</v>
      </c>
      <c r="GK85" s="13">
        <f>SUMIFS('ATL RAW'!$J:$J,'ATL RAW'!$I:$I,'ATL GA Inventory'!$B85,'ATL RAW'!$L:$L,'ATL GA Inventory'!GK$3)+SUMIFS('ATL CR'!$J:$J,'ATL CR'!$I:$I,'ATL GA Inventory'!$B85,'ATL CR'!$L:$L,'ATL GA Inventory'!GK$3)</f>
        <v>0</v>
      </c>
      <c r="GL85" s="13">
        <f>SUMIFS('ATL RAW'!$J:$J,'ATL RAW'!$I:$I,'ATL GA Inventory'!$B85,'ATL RAW'!$L:$L,'ATL GA Inventory'!GL$3)+SUMIFS('ATL CR'!$J:$J,'ATL CR'!$I:$I,'ATL GA Inventory'!$B85,'ATL CR'!$L:$L,'ATL GA Inventory'!GL$3)</f>
        <v>0</v>
      </c>
      <c r="GM85" s="13">
        <f>SUMIFS('ATL RAW'!$J:$J,'ATL RAW'!$I:$I,'ATL GA Inventory'!$B85,'ATL RAW'!$L:$L,'ATL GA Inventory'!GM$3)+SUMIFS('ATL CR'!$J:$J,'ATL CR'!$I:$I,'ATL GA Inventory'!$B85,'ATL CR'!$L:$L,'ATL GA Inventory'!GM$3)</f>
        <v>0</v>
      </c>
      <c r="GN85" s="13">
        <f>SUMIFS('ATL RAW'!$J:$J,'ATL RAW'!$I:$I,'ATL GA Inventory'!$B85,'ATL RAW'!$L:$L,'ATL GA Inventory'!GN$3)+SUMIFS('ATL CR'!$J:$J,'ATL CR'!$I:$I,'ATL GA Inventory'!$B85,'ATL CR'!$L:$L,'ATL GA Inventory'!GN$3)</f>
        <v>0</v>
      </c>
      <c r="GO85" s="13">
        <f>SUMIFS('ATL RAW'!$J:$J,'ATL RAW'!$I:$I,'ATL GA Inventory'!$B85,'ATL RAW'!$L:$L,'ATL GA Inventory'!GO$3)+SUMIFS('ATL CR'!$J:$J,'ATL CR'!$I:$I,'ATL GA Inventory'!$B85,'ATL CR'!$L:$L,'ATL GA Inventory'!GO$3)</f>
        <v>0</v>
      </c>
      <c r="GP85" s="13">
        <f>SUMIFS('ATL RAW'!$J:$J,'ATL RAW'!$I:$I,'ATL GA Inventory'!$B85,'ATL RAW'!$L:$L,'ATL GA Inventory'!GP$3)+SUMIFS('ATL CR'!$J:$J,'ATL CR'!$I:$I,'ATL GA Inventory'!$B85,'ATL CR'!$L:$L,'ATL GA Inventory'!GP$3)</f>
        <v>0</v>
      </c>
      <c r="GQ85" s="13">
        <f>SUMIFS('ATL RAW'!$J:$J,'ATL RAW'!$I:$I,'ATL GA Inventory'!$B85,'ATL RAW'!$L:$L,'ATL GA Inventory'!GQ$3)+SUMIFS('ATL CR'!$J:$J,'ATL CR'!$I:$I,'ATL GA Inventory'!$B85,'ATL CR'!$L:$L,'ATL GA Inventory'!GQ$3)</f>
        <v>0</v>
      </c>
      <c r="GR85" s="13">
        <f>SUMIFS('ATL RAW'!$J:$J,'ATL RAW'!$I:$I,'ATL GA Inventory'!$B85,'ATL RAW'!$L:$L,'ATL GA Inventory'!GR$3)+SUMIFS('ATL CR'!$J:$J,'ATL CR'!$I:$I,'ATL GA Inventory'!$B85,'ATL CR'!$L:$L,'ATL GA Inventory'!GR$3)</f>
        <v>0</v>
      </c>
      <c r="GS85" s="13">
        <f>SUMIFS('ATL RAW'!$J:$J,'ATL RAW'!$I:$I,'ATL GA Inventory'!$B85,'ATL RAW'!$L:$L,'ATL GA Inventory'!GS$3)+SUMIFS('ATL CR'!$J:$J,'ATL CR'!$I:$I,'ATL GA Inventory'!$B85,'ATL CR'!$L:$L,'ATL GA Inventory'!GS$3)</f>
        <v>0</v>
      </c>
      <c r="GT85" s="13">
        <f>SUMIFS('ATL RAW'!$J:$J,'ATL RAW'!$I:$I,'ATL GA Inventory'!$B85,'ATL RAW'!$L:$L,'ATL GA Inventory'!GT$3)+SUMIFS('ATL CR'!$J:$J,'ATL CR'!$I:$I,'ATL GA Inventory'!$B85,'ATL CR'!$L:$L,'ATL GA Inventory'!GT$3)</f>
        <v>0</v>
      </c>
      <c r="GU85" s="13">
        <f>SUMIFS('ATL RAW'!$J:$J,'ATL RAW'!$I:$I,'ATL GA Inventory'!$B85,'ATL RAW'!$L:$L,'ATL GA Inventory'!GU$3)+SUMIFS('ATL CR'!$J:$J,'ATL CR'!$I:$I,'ATL GA Inventory'!$B85,'ATL CR'!$L:$L,'ATL GA Inventory'!GU$3)</f>
        <v>0</v>
      </c>
      <c r="GV85" s="13">
        <f>SUMIFS('ATL RAW'!$J:$J,'ATL RAW'!$I:$I,'ATL GA Inventory'!$B85,'ATL RAW'!$L:$L,'ATL GA Inventory'!GV$3)+SUMIFS('ATL CR'!$J:$J,'ATL CR'!$I:$I,'ATL GA Inventory'!$B85,'ATL CR'!$L:$L,'ATL GA Inventory'!GV$3)</f>
        <v>0</v>
      </c>
      <c r="GW85" s="13">
        <f>SUMIFS('ATL RAW'!$J:$J,'ATL RAW'!$I:$I,'ATL GA Inventory'!$B85,'ATL RAW'!$L:$L,'ATL GA Inventory'!GW$3)+SUMIFS('ATL CR'!$J:$J,'ATL CR'!$I:$I,'ATL GA Inventory'!$B85,'ATL CR'!$L:$L,'ATL GA Inventory'!GW$3)</f>
        <v>0</v>
      </c>
      <c r="GX85" s="13">
        <f>SUMIFS('ATL RAW'!$J:$J,'ATL RAW'!$I:$I,'ATL GA Inventory'!$B85,'ATL RAW'!$L:$L,'ATL GA Inventory'!GX$3)+SUMIFS('ATL CR'!$J:$J,'ATL CR'!$I:$I,'ATL GA Inventory'!$B85,'ATL CR'!$L:$L,'ATL GA Inventory'!GX$3)</f>
        <v>0</v>
      </c>
      <c r="GY85" s="13">
        <f>SUMIFS('ATL RAW'!$J:$J,'ATL RAW'!$I:$I,'ATL GA Inventory'!$B85,'ATL RAW'!$L:$L,'ATL GA Inventory'!GY$3)+SUMIFS('ATL CR'!$J:$J,'ATL CR'!$I:$I,'ATL GA Inventory'!$B85,'ATL CR'!$L:$L,'ATL GA Inventory'!GY$3)</f>
        <v>0</v>
      </c>
    </row>
    <row r="86" spans="1:207">
      <c r="A86" s="15" t="s">
        <v>983</v>
      </c>
      <c r="B86" s="15">
        <f t="shared" si="12"/>
        <v>43106141</v>
      </c>
      <c r="C86" s="15" t="str">
        <f t="shared" si="12"/>
        <v>Q.PEAK DUO L G5.2.V</v>
      </c>
      <c r="D86" s="14">
        <f t="shared" si="12"/>
        <v>405</v>
      </c>
      <c r="E86" s="13">
        <f>SUMIFS('ATL RAW'!$J:$J,'ATL RAW'!$I:$I,'ATL GA Inventory'!$B86,'ATL RAW'!$L:$L,'ATL GA Inventory'!E$3)+SUMIFS('ATL CR'!$J:$J,'ATL CR'!$I:$I,'ATL GA Inventory'!$B86,'ATL CR'!$L:$L,'ATL GA Inventory'!E$3)</f>
        <v>0</v>
      </c>
      <c r="F86" s="13">
        <f>SUMIFS('ATL RAW'!$J:$J,'ATL RAW'!$I:$I,'ATL GA Inventory'!$B86,'ATL RAW'!$L:$L,'ATL GA Inventory'!F$3)+SUMIFS('ATL CR'!$J:$J,'ATL CR'!$I:$I,'ATL GA Inventory'!$B86,'ATL CR'!$L:$L,'ATL GA Inventory'!F$3)</f>
        <v>0</v>
      </c>
      <c r="G86" s="13">
        <f>SUMIFS('ATL RAW'!$J:$J,'ATL RAW'!$I:$I,'ATL GA Inventory'!$B86,'ATL RAW'!$L:$L,'ATL GA Inventory'!G$3)+SUMIFS('ATL CR'!$J:$J,'ATL CR'!$I:$I,'ATL GA Inventory'!$B86,'ATL CR'!$L:$L,'ATL GA Inventory'!G$3)</f>
        <v>0</v>
      </c>
      <c r="H86" s="13">
        <f>SUMIFS('ATL RAW'!$J:$J,'ATL RAW'!$I:$I,'ATL GA Inventory'!$B86,'ATL RAW'!$L:$L,'ATL GA Inventory'!H$3)+SUMIFS('ATL CR'!$J:$J,'ATL CR'!$I:$I,'ATL GA Inventory'!$B86,'ATL CR'!$L:$L,'ATL GA Inventory'!H$3)</f>
        <v>0</v>
      </c>
      <c r="I86" s="13">
        <f>SUMIFS('ATL RAW'!$J:$J,'ATL RAW'!$I:$I,'ATL GA Inventory'!$B86,'ATL RAW'!$L:$L,'ATL GA Inventory'!I$3)+SUMIFS('ATL CR'!$J:$J,'ATL CR'!$I:$I,'ATL GA Inventory'!$B86,'ATL CR'!$L:$L,'ATL GA Inventory'!I$3)</f>
        <v>0</v>
      </c>
      <c r="J86" s="13">
        <f>SUMIFS('ATL RAW'!$J:$J,'ATL RAW'!$I:$I,'ATL GA Inventory'!$B86,'ATL RAW'!$L:$L,'ATL GA Inventory'!J$3)+SUMIFS('ATL CR'!$J:$J,'ATL CR'!$I:$I,'ATL GA Inventory'!$B86,'ATL CR'!$L:$L,'ATL GA Inventory'!J$3)</f>
        <v>0</v>
      </c>
      <c r="K86" s="13">
        <f>SUMIFS('ATL RAW'!$J:$J,'ATL RAW'!$I:$I,'ATL GA Inventory'!$B86,'ATL RAW'!$L:$L,'ATL GA Inventory'!K$3)+SUMIFS('ATL CR'!$J:$J,'ATL CR'!$I:$I,'ATL GA Inventory'!$B86,'ATL CR'!$L:$L,'ATL GA Inventory'!K$3)</f>
        <v>0</v>
      </c>
      <c r="L86" s="13">
        <f>SUMIFS('ATL RAW'!$J:$J,'ATL RAW'!$I:$I,'ATL GA Inventory'!$B86,'ATL RAW'!$L:$L,'ATL GA Inventory'!L$3)+SUMIFS('ATL CR'!$J:$J,'ATL CR'!$I:$I,'ATL GA Inventory'!$B86,'ATL CR'!$L:$L,'ATL GA Inventory'!L$3)</f>
        <v>0</v>
      </c>
      <c r="M86" s="13">
        <f>SUMIFS('ATL RAW'!$J:$J,'ATL RAW'!$I:$I,'ATL GA Inventory'!$B86,'ATL RAW'!$L:$L,'ATL GA Inventory'!M$3)+SUMIFS('ATL CR'!$J:$J,'ATL CR'!$I:$I,'ATL GA Inventory'!$B86,'ATL CR'!$L:$L,'ATL GA Inventory'!M$3)</f>
        <v>0</v>
      </c>
      <c r="N86" s="13">
        <f>SUMIFS('ATL RAW'!$J:$J,'ATL RAW'!$I:$I,'ATL GA Inventory'!$B86,'ATL RAW'!$L:$L,'ATL GA Inventory'!N$3)+SUMIFS('ATL CR'!$J:$J,'ATL CR'!$I:$I,'ATL GA Inventory'!$B86,'ATL CR'!$L:$L,'ATL GA Inventory'!N$3)</f>
        <v>0</v>
      </c>
      <c r="O86" s="13">
        <f>SUMIFS('ATL RAW'!$J:$J,'ATL RAW'!$I:$I,'ATL GA Inventory'!$B86,'ATL RAW'!$L:$L,'ATL GA Inventory'!O$3)+SUMIFS('ATL CR'!$J:$J,'ATL CR'!$I:$I,'ATL GA Inventory'!$B86,'ATL CR'!$L:$L,'ATL GA Inventory'!O$3)</f>
        <v>0</v>
      </c>
      <c r="P86" s="13">
        <f>SUMIFS('ATL RAW'!$J:$J,'ATL RAW'!$I:$I,'ATL GA Inventory'!$B86,'ATL RAW'!$L:$L,'ATL GA Inventory'!P$3)+SUMIFS('ATL CR'!$J:$J,'ATL CR'!$I:$I,'ATL GA Inventory'!$B86,'ATL CR'!$L:$L,'ATL GA Inventory'!P$3)</f>
        <v>0</v>
      </c>
      <c r="Q86" s="13">
        <f>SUMIFS('ATL RAW'!$J:$J,'ATL RAW'!$I:$I,'ATL GA Inventory'!$B86,'ATL RAW'!$L:$L,'ATL GA Inventory'!Q$3)+SUMIFS('ATL CR'!$J:$J,'ATL CR'!$I:$I,'ATL GA Inventory'!$B86,'ATL CR'!$L:$L,'ATL GA Inventory'!Q$3)</f>
        <v>0</v>
      </c>
      <c r="R86" s="13">
        <f>SUMIFS('ATL RAW'!$J:$J,'ATL RAW'!$I:$I,'ATL GA Inventory'!$B86,'ATL RAW'!$L:$L,'ATL GA Inventory'!R$3)+SUMIFS('ATL CR'!$J:$J,'ATL CR'!$I:$I,'ATL GA Inventory'!$B86,'ATL CR'!$L:$L,'ATL GA Inventory'!R$3)</f>
        <v>0</v>
      </c>
      <c r="S86" s="13">
        <f>SUMIFS('ATL RAW'!$J:$J,'ATL RAW'!$I:$I,'ATL GA Inventory'!$B86,'ATL RAW'!$L:$L,'ATL GA Inventory'!S$3)+SUMIFS('ATL CR'!$J:$J,'ATL CR'!$I:$I,'ATL GA Inventory'!$B86,'ATL CR'!$L:$L,'ATL GA Inventory'!S$3)</f>
        <v>0</v>
      </c>
      <c r="T86" s="13">
        <f>SUMIFS('ATL RAW'!$J:$J,'ATL RAW'!$I:$I,'ATL GA Inventory'!$B86,'ATL RAW'!$L:$L,'ATL GA Inventory'!T$3)+SUMIFS('ATL CR'!$J:$J,'ATL CR'!$I:$I,'ATL GA Inventory'!$B86,'ATL CR'!$L:$L,'ATL GA Inventory'!T$3)</f>
        <v>0</v>
      </c>
      <c r="U86" s="13">
        <f>SUMIFS('ATL RAW'!$J:$J,'ATL RAW'!$I:$I,'ATL GA Inventory'!$B86,'ATL RAW'!$L:$L,'ATL GA Inventory'!U$3)+SUMIFS('ATL CR'!$J:$J,'ATL CR'!$I:$I,'ATL GA Inventory'!$B86,'ATL CR'!$L:$L,'ATL GA Inventory'!U$3)</f>
        <v>0</v>
      </c>
      <c r="V86" s="13">
        <f>SUMIFS('ATL RAW'!$J:$J,'ATL RAW'!$I:$I,'ATL GA Inventory'!$B86,'ATL RAW'!$L:$L,'ATL GA Inventory'!V$3)+SUMIFS('ATL CR'!$J:$J,'ATL CR'!$I:$I,'ATL GA Inventory'!$B86,'ATL CR'!$L:$L,'ATL GA Inventory'!V$3)</f>
        <v>0</v>
      </c>
      <c r="W86" s="13">
        <f>SUMIFS('ATL RAW'!$J:$J,'ATL RAW'!$I:$I,'ATL GA Inventory'!$B86,'ATL RAW'!$L:$L,'ATL GA Inventory'!W$3)+SUMIFS('ATL CR'!$J:$J,'ATL CR'!$I:$I,'ATL GA Inventory'!$B86,'ATL CR'!$L:$L,'ATL GA Inventory'!W$3)</f>
        <v>0</v>
      </c>
      <c r="X86" s="13">
        <f>SUMIFS('ATL RAW'!$J:$J,'ATL RAW'!$I:$I,'ATL GA Inventory'!$B86,'ATL RAW'!$L:$L,'ATL GA Inventory'!X$3)+SUMIFS('ATL CR'!$J:$J,'ATL CR'!$I:$I,'ATL GA Inventory'!$B86,'ATL CR'!$L:$L,'ATL GA Inventory'!X$3)</f>
        <v>0</v>
      </c>
      <c r="Y86" s="13">
        <f>SUMIFS('ATL RAW'!$J:$J,'ATL RAW'!$I:$I,'ATL GA Inventory'!$B86,'ATL RAW'!$L:$L,'ATL GA Inventory'!Y$3)+SUMIFS('ATL CR'!$J:$J,'ATL CR'!$I:$I,'ATL GA Inventory'!$B86,'ATL CR'!$L:$L,'ATL GA Inventory'!Y$3)</f>
        <v>0</v>
      </c>
      <c r="Z86" s="13">
        <f>SUMIFS('ATL RAW'!$J:$J,'ATL RAW'!$I:$I,'ATL GA Inventory'!$B86,'ATL RAW'!$L:$L,'ATL GA Inventory'!Z$3)+SUMIFS('ATL CR'!$J:$J,'ATL CR'!$I:$I,'ATL GA Inventory'!$B86,'ATL CR'!$L:$L,'ATL GA Inventory'!Z$3)</f>
        <v>0</v>
      </c>
      <c r="AA86" s="13">
        <f>SUMIFS('ATL RAW'!$J:$J,'ATL RAW'!$I:$I,'ATL GA Inventory'!$B86,'ATL RAW'!$L:$L,'ATL GA Inventory'!AA$3)+SUMIFS('ATL CR'!$J:$J,'ATL CR'!$I:$I,'ATL GA Inventory'!$B86,'ATL CR'!$L:$L,'ATL GA Inventory'!AA$3)</f>
        <v>0</v>
      </c>
      <c r="AB86" s="13">
        <f>SUMIFS('ATL RAW'!$J:$J,'ATL RAW'!$I:$I,'ATL GA Inventory'!$B86,'ATL RAW'!$L:$L,'ATL GA Inventory'!AB$3)+SUMIFS('ATL CR'!$J:$J,'ATL CR'!$I:$I,'ATL GA Inventory'!$B86,'ATL CR'!$L:$L,'ATL GA Inventory'!AB$3)</f>
        <v>0</v>
      </c>
      <c r="AC86" s="13">
        <f>SUMIFS('ATL RAW'!$J:$J,'ATL RAW'!$I:$I,'ATL GA Inventory'!$B86,'ATL RAW'!$L:$L,'ATL GA Inventory'!AC$3)+SUMIFS('ATL CR'!$J:$J,'ATL CR'!$I:$I,'ATL GA Inventory'!$B86,'ATL CR'!$L:$L,'ATL GA Inventory'!AC$3)</f>
        <v>0</v>
      </c>
      <c r="AD86" s="13">
        <f>SUMIFS('ATL RAW'!$J:$J,'ATL RAW'!$I:$I,'ATL GA Inventory'!$B86,'ATL RAW'!$L:$L,'ATL GA Inventory'!AD$3)+SUMIFS('ATL CR'!$J:$J,'ATL CR'!$I:$I,'ATL GA Inventory'!$B86,'ATL CR'!$L:$L,'ATL GA Inventory'!AD$3)</f>
        <v>0</v>
      </c>
      <c r="AE86" s="13">
        <f>SUMIFS('ATL RAW'!$J:$J,'ATL RAW'!$I:$I,'ATL GA Inventory'!$B86,'ATL RAW'!$L:$L,'ATL GA Inventory'!AE$3)+SUMIFS('ATL CR'!$J:$J,'ATL CR'!$I:$I,'ATL GA Inventory'!$B86,'ATL CR'!$L:$L,'ATL GA Inventory'!AE$3)</f>
        <v>0</v>
      </c>
      <c r="AF86" s="13">
        <f>SUMIFS('ATL RAW'!$J:$J,'ATL RAW'!$I:$I,'ATL GA Inventory'!$B86,'ATL RAW'!$L:$L,'ATL GA Inventory'!AF$3)+SUMIFS('ATL CR'!$J:$J,'ATL CR'!$I:$I,'ATL GA Inventory'!$B86,'ATL CR'!$L:$L,'ATL GA Inventory'!AF$3)</f>
        <v>0</v>
      </c>
      <c r="AG86" s="13">
        <f>SUMIFS('ATL RAW'!$J:$J,'ATL RAW'!$I:$I,'ATL GA Inventory'!$B86,'ATL RAW'!$L:$L,'ATL GA Inventory'!AG$3)+SUMIFS('ATL CR'!$J:$J,'ATL CR'!$I:$I,'ATL GA Inventory'!$B86,'ATL CR'!$L:$L,'ATL GA Inventory'!AG$3)</f>
        <v>0</v>
      </c>
      <c r="AH86" s="13">
        <f>SUMIFS('ATL RAW'!$J:$J,'ATL RAW'!$I:$I,'ATL GA Inventory'!$B86,'ATL RAW'!$L:$L,'ATL GA Inventory'!AH$3)+SUMIFS('ATL CR'!$J:$J,'ATL CR'!$I:$I,'ATL GA Inventory'!$B86,'ATL CR'!$L:$L,'ATL GA Inventory'!AH$3)</f>
        <v>0</v>
      </c>
      <c r="AI86" s="13">
        <f>SUMIFS('ATL RAW'!$J:$J,'ATL RAW'!$I:$I,'ATL GA Inventory'!$B86,'ATL RAW'!$L:$L,'ATL GA Inventory'!AI$3)+SUMIFS('ATL CR'!$J:$J,'ATL CR'!$I:$I,'ATL GA Inventory'!$B86,'ATL CR'!$L:$L,'ATL GA Inventory'!AI$3)</f>
        <v>0</v>
      </c>
      <c r="AJ86" s="13">
        <f>SUMIFS('ATL RAW'!$J:$J,'ATL RAW'!$I:$I,'ATL GA Inventory'!$B86,'ATL RAW'!$L:$L,'ATL GA Inventory'!AJ$3)+SUMIFS('ATL CR'!$J:$J,'ATL CR'!$I:$I,'ATL GA Inventory'!$B86,'ATL CR'!$L:$L,'ATL GA Inventory'!AJ$3)</f>
        <v>0</v>
      </c>
      <c r="AK86" s="13">
        <f>SUMIFS('ATL RAW'!$J:$J,'ATL RAW'!$I:$I,'ATL GA Inventory'!$B86,'ATL RAW'!$L:$L,'ATL GA Inventory'!AK$3)+SUMIFS('ATL CR'!$J:$J,'ATL CR'!$I:$I,'ATL GA Inventory'!$B86,'ATL CR'!$L:$L,'ATL GA Inventory'!AK$3)</f>
        <v>0</v>
      </c>
      <c r="AL86" s="13">
        <f>SUMIFS('ATL RAW'!$J:$J,'ATL RAW'!$I:$I,'ATL GA Inventory'!$B86,'ATL RAW'!$L:$L,'ATL GA Inventory'!AL$3)+SUMIFS('ATL CR'!$J:$J,'ATL CR'!$I:$I,'ATL GA Inventory'!$B86,'ATL CR'!$L:$L,'ATL GA Inventory'!AL$3)</f>
        <v>0</v>
      </c>
      <c r="AM86" s="13">
        <f>SUMIFS('ATL RAW'!$J:$J,'ATL RAW'!$I:$I,'ATL GA Inventory'!$B86,'ATL RAW'!$L:$L,'ATL GA Inventory'!AM$3)+SUMIFS('ATL CR'!$J:$J,'ATL CR'!$I:$I,'ATL GA Inventory'!$B86,'ATL CR'!$L:$L,'ATL GA Inventory'!AM$3)</f>
        <v>0</v>
      </c>
      <c r="AN86" s="13">
        <f>SUMIFS('ATL RAW'!$J:$J,'ATL RAW'!$I:$I,'ATL GA Inventory'!$B86,'ATL RAW'!$L:$L,'ATL GA Inventory'!AN$3)+SUMIFS('ATL CR'!$J:$J,'ATL CR'!$I:$I,'ATL GA Inventory'!$B86,'ATL CR'!$L:$L,'ATL GA Inventory'!AN$3)</f>
        <v>0</v>
      </c>
      <c r="AO86" s="13">
        <f>SUMIFS('ATL RAW'!$J:$J,'ATL RAW'!$I:$I,'ATL GA Inventory'!$B86,'ATL RAW'!$L:$L,'ATL GA Inventory'!AO$3)+SUMIFS('ATL CR'!$J:$J,'ATL CR'!$I:$I,'ATL GA Inventory'!$B86,'ATL CR'!$L:$L,'ATL GA Inventory'!AO$3)</f>
        <v>0</v>
      </c>
      <c r="AP86" s="13">
        <f>SUMIFS('ATL RAW'!$J:$J,'ATL RAW'!$I:$I,'ATL GA Inventory'!$B86,'ATL RAW'!$L:$L,'ATL GA Inventory'!AP$3)+SUMIFS('ATL CR'!$J:$J,'ATL CR'!$I:$I,'ATL GA Inventory'!$B86,'ATL CR'!$L:$L,'ATL GA Inventory'!AP$3)</f>
        <v>0</v>
      </c>
      <c r="AQ86" s="13">
        <f>SUMIFS('ATL RAW'!$J:$J,'ATL RAW'!$I:$I,'ATL GA Inventory'!$B86,'ATL RAW'!$L:$L,'ATL GA Inventory'!AQ$3)+SUMIFS('ATL CR'!$J:$J,'ATL CR'!$I:$I,'ATL GA Inventory'!$B86,'ATL CR'!$L:$L,'ATL GA Inventory'!AQ$3)</f>
        <v>0</v>
      </c>
      <c r="AR86" s="13">
        <f>SUMIFS('ATL RAW'!$J:$J,'ATL RAW'!$I:$I,'ATL GA Inventory'!$B86,'ATL RAW'!$L:$L,'ATL GA Inventory'!AR$3)+SUMIFS('ATL CR'!$J:$J,'ATL CR'!$I:$I,'ATL GA Inventory'!$B86,'ATL CR'!$L:$L,'ATL GA Inventory'!AR$3)</f>
        <v>0</v>
      </c>
      <c r="AS86" s="13">
        <f>SUMIFS('ATL RAW'!$J:$J,'ATL RAW'!$I:$I,'ATL GA Inventory'!$B86,'ATL RAW'!$L:$L,'ATL GA Inventory'!AS$3)+SUMIFS('ATL CR'!$J:$J,'ATL CR'!$I:$I,'ATL GA Inventory'!$B86,'ATL CR'!$L:$L,'ATL GA Inventory'!AS$3)</f>
        <v>0</v>
      </c>
      <c r="AT86" s="13">
        <f>SUMIFS('ATL RAW'!$J:$J,'ATL RAW'!$I:$I,'ATL GA Inventory'!$B86,'ATL RAW'!$L:$L,'ATL GA Inventory'!AT$3)+SUMIFS('ATL CR'!$J:$J,'ATL CR'!$I:$I,'ATL GA Inventory'!$B86,'ATL CR'!$L:$L,'ATL GA Inventory'!AT$3)</f>
        <v>0</v>
      </c>
      <c r="AU86" s="13">
        <f>SUMIFS('ATL RAW'!$J:$J,'ATL RAW'!$I:$I,'ATL GA Inventory'!$B86,'ATL RAW'!$L:$L,'ATL GA Inventory'!AU$3)+SUMIFS('ATL CR'!$J:$J,'ATL CR'!$I:$I,'ATL GA Inventory'!$B86,'ATL CR'!$L:$L,'ATL GA Inventory'!AU$3)</f>
        <v>0</v>
      </c>
      <c r="AV86" s="13">
        <f>SUMIFS('ATL RAW'!$J:$J,'ATL RAW'!$I:$I,'ATL GA Inventory'!$B86,'ATL RAW'!$L:$L,'ATL GA Inventory'!AV$3)+SUMIFS('ATL CR'!$J:$J,'ATL CR'!$I:$I,'ATL GA Inventory'!$B86,'ATL CR'!$L:$L,'ATL GA Inventory'!AV$3)</f>
        <v>0</v>
      </c>
      <c r="AW86" s="13">
        <f>SUMIFS('ATL RAW'!$J:$J,'ATL RAW'!$I:$I,'ATL GA Inventory'!$B86,'ATL RAW'!$L:$L,'ATL GA Inventory'!AW$3)+SUMIFS('ATL CR'!$J:$J,'ATL CR'!$I:$I,'ATL GA Inventory'!$B86,'ATL CR'!$L:$L,'ATL GA Inventory'!AW$3)</f>
        <v>0</v>
      </c>
      <c r="AX86" s="13">
        <f>SUMIFS('ATL RAW'!$J:$J,'ATL RAW'!$I:$I,'ATL GA Inventory'!$B86,'ATL RAW'!$L:$L,'ATL GA Inventory'!AX$3)+SUMIFS('ATL CR'!$J:$J,'ATL CR'!$I:$I,'ATL GA Inventory'!$B86,'ATL CR'!$L:$L,'ATL GA Inventory'!AX$3)</f>
        <v>0</v>
      </c>
      <c r="AY86" s="13">
        <f>SUMIFS('ATL RAW'!$J:$J,'ATL RAW'!$I:$I,'ATL GA Inventory'!$B86,'ATL RAW'!$L:$L,'ATL GA Inventory'!AY$3)+SUMIFS('ATL CR'!$J:$J,'ATL CR'!$I:$I,'ATL GA Inventory'!$B86,'ATL CR'!$L:$L,'ATL GA Inventory'!AY$3)</f>
        <v>0</v>
      </c>
      <c r="AZ86" s="13">
        <f>SUMIFS('ATL RAW'!$J:$J,'ATL RAW'!$I:$I,'ATL GA Inventory'!$B86,'ATL RAW'!$L:$L,'ATL GA Inventory'!AZ$3)+SUMIFS('ATL CR'!$J:$J,'ATL CR'!$I:$I,'ATL GA Inventory'!$B86,'ATL CR'!$L:$L,'ATL GA Inventory'!AZ$3)</f>
        <v>0</v>
      </c>
      <c r="BA86" s="13">
        <f>SUMIFS('ATL RAW'!$J:$J,'ATL RAW'!$I:$I,'ATL GA Inventory'!$B86,'ATL RAW'!$L:$L,'ATL GA Inventory'!BA$3)+SUMIFS('ATL CR'!$J:$J,'ATL CR'!$I:$I,'ATL GA Inventory'!$B86,'ATL CR'!$L:$L,'ATL GA Inventory'!BA$3)</f>
        <v>0</v>
      </c>
      <c r="BB86" s="13">
        <f>SUMIFS('ATL RAW'!$J:$J,'ATL RAW'!$I:$I,'ATL GA Inventory'!$B86,'ATL RAW'!$L:$L,'ATL GA Inventory'!BB$3)+SUMIFS('ATL CR'!$J:$J,'ATL CR'!$I:$I,'ATL GA Inventory'!$B86,'ATL CR'!$L:$L,'ATL GA Inventory'!BB$3)</f>
        <v>0</v>
      </c>
      <c r="BC86" s="13">
        <f>SUMIFS('ATL RAW'!$J:$J,'ATL RAW'!$I:$I,'ATL GA Inventory'!$B86,'ATL RAW'!$L:$L,'ATL GA Inventory'!BC$3)+SUMIFS('ATL CR'!$J:$J,'ATL CR'!$I:$I,'ATL GA Inventory'!$B86,'ATL CR'!$L:$L,'ATL GA Inventory'!BC$3)</f>
        <v>0</v>
      </c>
      <c r="BD86" s="13">
        <f>SUMIFS('ATL RAW'!$J:$J,'ATL RAW'!$I:$I,'ATL GA Inventory'!$B86,'ATL RAW'!$L:$L,'ATL GA Inventory'!BD$3)+SUMIFS('ATL CR'!$J:$J,'ATL CR'!$I:$I,'ATL GA Inventory'!$B86,'ATL CR'!$L:$L,'ATL GA Inventory'!BD$3)</f>
        <v>0</v>
      </c>
      <c r="BE86" s="13">
        <f>SUMIFS('ATL RAW'!$J:$J,'ATL RAW'!$I:$I,'ATL GA Inventory'!$B86,'ATL RAW'!$L:$L,'ATL GA Inventory'!BE$3)+SUMIFS('ATL CR'!$J:$J,'ATL CR'!$I:$I,'ATL GA Inventory'!$B86,'ATL CR'!$L:$L,'ATL GA Inventory'!BE$3)</f>
        <v>0</v>
      </c>
      <c r="BF86" s="13">
        <f>SUMIFS('ATL RAW'!$J:$J,'ATL RAW'!$I:$I,'ATL GA Inventory'!$B86,'ATL RAW'!$L:$L,'ATL GA Inventory'!BF$3)+SUMIFS('ATL CR'!$J:$J,'ATL CR'!$I:$I,'ATL GA Inventory'!$B86,'ATL CR'!$L:$L,'ATL GA Inventory'!BF$3)</f>
        <v>0</v>
      </c>
      <c r="BG86" s="13">
        <f>SUMIFS('ATL RAW'!$J:$J,'ATL RAW'!$I:$I,'ATL GA Inventory'!$B86,'ATL RAW'!$L:$L,'ATL GA Inventory'!BG$3)+SUMIFS('ATL CR'!$J:$J,'ATL CR'!$I:$I,'ATL GA Inventory'!$B86,'ATL CR'!$L:$L,'ATL GA Inventory'!BG$3)</f>
        <v>0</v>
      </c>
      <c r="BH86" s="13">
        <f>SUMIFS('ATL RAW'!$J:$J,'ATL RAW'!$I:$I,'ATL GA Inventory'!$B86,'ATL RAW'!$L:$L,'ATL GA Inventory'!BH$3)+SUMIFS('ATL CR'!$J:$J,'ATL CR'!$I:$I,'ATL GA Inventory'!$B86,'ATL CR'!$L:$L,'ATL GA Inventory'!BH$3)</f>
        <v>0</v>
      </c>
      <c r="BI86" s="13">
        <f>SUMIFS('ATL RAW'!$J:$J,'ATL RAW'!$I:$I,'ATL GA Inventory'!$B86,'ATL RAW'!$L:$L,'ATL GA Inventory'!BI$3)+SUMIFS('ATL CR'!$J:$J,'ATL CR'!$I:$I,'ATL GA Inventory'!$B86,'ATL CR'!$L:$L,'ATL GA Inventory'!BI$3)</f>
        <v>0</v>
      </c>
      <c r="BJ86" s="13">
        <f>SUMIFS('ATL RAW'!$J:$J,'ATL RAW'!$I:$I,'ATL GA Inventory'!$B86,'ATL RAW'!$L:$L,'ATL GA Inventory'!BJ$3)+SUMIFS('ATL CR'!$J:$J,'ATL CR'!$I:$I,'ATL GA Inventory'!$B86,'ATL CR'!$L:$L,'ATL GA Inventory'!BJ$3)</f>
        <v>0</v>
      </c>
      <c r="BK86" s="13">
        <f>SUMIFS('ATL RAW'!$J:$J,'ATL RAW'!$I:$I,'ATL GA Inventory'!$B86,'ATL RAW'!$L:$L,'ATL GA Inventory'!BK$3)+SUMIFS('ATL CR'!$J:$J,'ATL CR'!$I:$I,'ATL GA Inventory'!$B86,'ATL CR'!$L:$L,'ATL GA Inventory'!BK$3)</f>
        <v>0</v>
      </c>
      <c r="BL86" s="13">
        <f>SUMIFS('ATL RAW'!$J:$J,'ATL RAW'!$I:$I,'ATL GA Inventory'!$B86,'ATL RAW'!$L:$L,'ATL GA Inventory'!BL$3)+SUMIFS('ATL CR'!$J:$J,'ATL CR'!$I:$I,'ATL GA Inventory'!$B86,'ATL CR'!$L:$L,'ATL GA Inventory'!BL$3)</f>
        <v>0</v>
      </c>
      <c r="BM86" s="13">
        <f>SUMIFS('ATL RAW'!$J:$J,'ATL RAW'!$I:$I,'ATL GA Inventory'!$B86,'ATL RAW'!$L:$L,'ATL GA Inventory'!BM$3)+SUMIFS('ATL CR'!$J:$J,'ATL CR'!$I:$I,'ATL GA Inventory'!$B86,'ATL CR'!$L:$L,'ATL GA Inventory'!BM$3)</f>
        <v>0</v>
      </c>
      <c r="BN86" s="13">
        <f>SUMIFS('ATL RAW'!$J:$J,'ATL RAW'!$I:$I,'ATL GA Inventory'!$B86,'ATL RAW'!$L:$L,'ATL GA Inventory'!BN$3)+SUMIFS('ATL CR'!$J:$J,'ATL CR'!$I:$I,'ATL GA Inventory'!$B86,'ATL CR'!$L:$L,'ATL GA Inventory'!BN$3)</f>
        <v>0</v>
      </c>
      <c r="BO86" s="13">
        <f>SUMIFS('ATL RAW'!$J:$J,'ATL RAW'!$I:$I,'ATL GA Inventory'!$B86,'ATL RAW'!$L:$L,'ATL GA Inventory'!BO$3)+SUMIFS('ATL CR'!$J:$J,'ATL CR'!$I:$I,'ATL GA Inventory'!$B86,'ATL CR'!$L:$L,'ATL GA Inventory'!BO$3)</f>
        <v>0</v>
      </c>
      <c r="BP86" s="13">
        <f>SUMIFS('ATL RAW'!$J:$J,'ATL RAW'!$I:$I,'ATL GA Inventory'!$B86,'ATL RAW'!$L:$L,'ATL GA Inventory'!BP$3)+SUMIFS('ATL CR'!$J:$J,'ATL CR'!$I:$I,'ATL GA Inventory'!$B86,'ATL CR'!$L:$L,'ATL GA Inventory'!BP$3)</f>
        <v>0</v>
      </c>
      <c r="BQ86" s="13">
        <f>SUMIFS('ATL RAW'!$J:$J,'ATL RAW'!$I:$I,'ATL GA Inventory'!$B86,'ATL RAW'!$L:$L,'ATL GA Inventory'!BQ$3)+SUMIFS('ATL CR'!$J:$J,'ATL CR'!$I:$I,'ATL GA Inventory'!$B86,'ATL CR'!$L:$L,'ATL GA Inventory'!BQ$3)</f>
        <v>0</v>
      </c>
      <c r="BR86" s="13">
        <f>SUMIFS('ATL RAW'!$J:$J,'ATL RAW'!$I:$I,'ATL GA Inventory'!$B86,'ATL RAW'!$L:$L,'ATL GA Inventory'!BR$3)+SUMIFS('ATL CR'!$J:$J,'ATL CR'!$I:$I,'ATL GA Inventory'!$B86,'ATL CR'!$L:$L,'ATL GA Inventory'!BR$3)</f>
        <v>0</v>
      </c>
      <c r="BS86" s="13">
        <f>SUMIFS('ATL RAW'!$J:$J,'ATL RAW'!$I:$I,'ATL GA Inventory'!$B86,'ATL RAW'!$L:$L,'ATL GA Inventory'!BS$3)+SUMIFS('ATL CR'!$J:$J,'ATL CR'!$I:$I,'ATL GA Inventory'!$B86,'ATL CR'!$L:$L,'ATL GA Inventory'!BS$3)</f>
        <v>0</v>
      </c>
      <c r="BT86" s="13">
        <f>SUMIFS('ATL RAW'!$J:$J,'ATL RAW'!$I:$I,'ATL GA Inventory'!$B86,'ATL RAW'!$L:$L,'ATL GA Inventory'!BT$3)+SUMIFS('ATL CR'!$J:$J,'ATL CR'!$I:$I,'ATL GA Inventory'!$B86,'ATL CR'!$L:$L,'ATL GA Inventory'!BT$3)</f>
        <v>0</v>
      </c>
      <c r="BU86" s="13">
        <f>SUMIFS('ATL RAW'!$J:$J,'ATL RAW'!$I:$I,'ATL GA Inventory'!$B86,'ATL RAW'!$L:$L,'ATL GA Inventory'!BU$3)+SUMIFS('ATL CR'!$J:$J,'ATL CR'!$I:$I,'ATL GA Inventory'!$B86,'ATL CR'!$L:$L,'ATL GA Inventory'!BU$3)</f>
        <v>0</v>
      </c>
      <c r="BV86" s="13">
        <f>SUMIFS('ATL RAW'!$J:$J,'ATL RAW'!$I:$I,'ATL GA Inventory'!$B86,'ATL RAW'!$L:$L,'ATL GA Inventory'!BV$3)+SUMIFS('ATL CR'!$J:$J,'ATL CR'!$I:$I,'ATL GA Inventory'!$B86,'ATL CR'!$L:$L,'ATL GA Inventory'!BV$3)</f>
        <v>0</v>
      </c>
      <c r="BW86" s="13">
        <f>SUMIFS('ATL RAW'!$J:$J,'ATL RAW'!$I:$I,'ATL GA Inventory'!$B86,'ATL RAW'!$L:$L,'ATL GA Inventory'!BW$3)+SUMIFS('ATL CR'!$J:$J,'ATL CR'!$I:$I,'ATL GA Inventory'!$B86,'ATL CR'!$L:$L,'ATL GA Inventory'!BW$3)</f>
        <v>0</v>
      </c>
      <c r="BX86" s="13">
        <f>SUMIFS('ATL RAW'!$J:$J,'ATL RAW'!$I:$I,'ATL GA Inventory'!$B86,'ATL RAW'!$L:$L,'ATL GA Inventory'!BX$3)+SUMIFS('ATL CR'!$J:$J,'ATL CR'!$I:$I,'ATL GA Inventory'!$B86,'ATL CR'!$L:$L,'ATL GA Inventory'!BX$3)</f>
        <v>0</v>
      </c>
      <c r="BY86" s="13">
        <f>SUMIFS('ATL RAW'!$J:$J,'ATL RAW'!$I:$I,'ATL GA Inventory'!$B86,'ATL RAW'!$L:$L,'ATL GA Inventory'!BY$3)+SUMIFS('ATL CR'!$J:$J,'ATL CR'!$I:$I,'ATL GA Inventory'!$B86,'ATL CR'!$L:$L,'ATL GA Inventory'!BY$3)</f>
        <v>0</v>
      </c>
      <c r="BZ86" s="13">
        <f>SUMIFS('ATL RAW'!$J:$J,'ATL RAW'!$I:$I,'ATL GA Inventory'!$B86,'ATL RAW'!$L:$L,'ATL GA Inventory'!BZ$3)+SUMIFS('ATL CR'!$J:$J,'ATL CR'!$I:$I,'ATL GA Inventory'!$B86,'ATL CR'!$L:$L,'ATL GA Inventory'!BZ$3)</f>
        <v>0</v>
      </c>
      <c r="CA86" s="13">
        <f>SUMIFS('ATL RAW'!$J:$J,'ATL RAW'!$I:$I,'ATL GA Inventory'!$B86,'ATL RAW'!$L:$L,'ATL GA Inventory'!CA$3)+SUMIFS('ATL CR'!$J:$J,'ATL CR'!$I:$I,'ATL GA Inventory'!$B86,'ATL CR'!$L:$L,'ATL GA Inventory'!CA$3)</f>
        <v>0</v>
      </c>
      <c r="CB86" s="13">
        <f>SUMIFS('ATL RAW'!$J:$J,'ATL RAW'!$I:$I,'ATL GA Inventory'!$B86,'ATL RAW'!$L:$L,'ATL GA Inventory'!CB$3)+SUMIFS('ATL CR'!$J:$J,'ATL CR'!$I:$I,'ATL GA Inventory'!$B86,'ATL CR'!$L:$L,'ATL GA Inventory'!CB$3)</f>
        <v>0</v>
      </c>
      <c r="CC86" s="13">
        <f>SUMIFS('ATL RAW'!$J:$J,'ATL RAW'!$I:$I,'ATL GA Inventory'!$B86,'ATL RAW'!$L:$L,'ATL GA Inventory'!CC$3)+SUMIFS('ATL CR'!$J:$J,'ATL CR'!$I:$I,'ATL GA Inventory'!$B86,'ATL CR'!$L:$L,'ATL GA Inventory'!CC$3)</f>
        <v>0</v>
      </c>
      <c r="CD86" s="13">
        <f>SUMIFS('ATL RAW'!$J:$J,'ATL RAW'!$I:$I,'ATL GA Inventory'!$B86,'ATL RAW'!$L:$L,'ATL GA Inventory'!CD$3)+SUMIFS('ATL CR'!$J:$J,'ATL CR'!$I:$I,'ATL GA Inventory'!$B86,'ATL CR'!$L:$L,'ATL GA Inventory'!CD$3)</f>
        <v>0</v>
      </c>
      <c r="CE86" s="13">
        <f>SUMIFS('ATL RAW'!$J:$J,'ATL RAW'!$I:$I,'ATL GA Inventory'!$B86,'ATL RAW'!$L:$L,'ATL GA Inventory'!CE$3)+SUMIFS('ATL CR'!$J:$J,'ATL CR'!$I:$I,'ATL GA Inventory'!$B86,'ATL CR'!$L:$L,'ATL GA Inventory'!CE$3)</f>
        <v>0</v>
      </c>
      <c r="CF86" s="13">
        <f>SUMIFS('ATL RAW'!$J:$J,'ATL RAW'!$I:$I,'ATL GA Inventory'!$B86,'ATL RAW'!$L:$L,'ATL GA Inventory'!CF$3)+SUMIFS('ATL CR'!$J:$J,'ATL CR'!$I:$I,'ATL GA Inventory'!$B86,'ATL CR'!$L:$L,'ATL GA Inventory'!CF$3)</f>
        <v>41</v>
      </c>
      <c r="CG86" s="13">
        <f>SUMIFS('ATL RAW'!$J:$J,'ATL RAW'!$I:$I,'ATL GA Inventory'!$B86,'ATL RAW'!$L:$L,'ATL GA Inventory'!CG$3)+SUMIFS('ATL CR'!$J:$J,'ATL CR'!$I:$I,'ATL GA Inventory'!$B86,'ATL CR'!$L:$L,'ATL GA Inventory'!CG$3)</f>
        <v>0</v>
      </c>
      <c r="CH86" s="13">
        <f>SUMIFS('ATL RAW'!$J:$J,'ATL RAW'!$I:$I,'ATL GA Inventory'!$B86,'ATL RAW'!$L:$L,'ATL GA Inventory'!CH$3)+SUMIFS('ATL CR'!$J:$J,'ATL CR'!$I:$I,'ATL GA Inventory'!$B86,'ATL CR'!$L:$L,'ATL GA Inventory'!CH$3)</f>
        <v>0</v>
      </c>
      <c r="CI86" s="13">
        <f>SUMIFS('ATL RAW'!$J:$J,'ATL RAW'!$I:$I,'ATL GA Inventory'!$B86,'ATL RAW'!$L:$L,'ATL GA Inventory'!CI$3)+SUMIFS('ATL CR'!$J:$J,'ATL CR'!$I:$I,'ATL GA Inventory'!$B86,'ATL CR'!$L:$L,'ATL GA Inventory'!CI$3)</f>
        <v>0</v>
      </c>
      <c r="CJ86" s="13">
        <f>SUMIFS('ATL RAW'!$J:$J,'ATL RAW'!$I:$I,'ATL GA Inventory'!$B86,'ATL RAW'!$L:$L,'ATL GA Inventory'!CJ$3)+SUMIFS('ATL CR'!$J:$J,'ATL CR'!$I:$I,'ATL GA Inventory'!$B86,'ATL CR'!$L:$L,'ATL GA Inventory'!CJ$3)</f>
        <v>0</v>
      </c>
      <c r="CK86" s="13">
        <f>SUMIFS('ATL RAW'!$J:$J,'ATL RAW'!$I:$I,'ATL GA Inventory'!$B86,'ATL RAW'!$L:$L,'ATL GA Inventory'!CK$3)+SUMIFS('ATL CR'!$J:$J,'ATL CR'!$I:$I,'ATL GA Inventory'!$B86,'ATL CR'!$L:$L,'ATL GA Inventory'!CK$3)</f>
        <v>0</v>
      </c>
      <c r="CL86" s="13">
        <f>SUMIFS('ATL RAW'!$J:$J,'ATL RAW'!$I:$I,'ATL GA Inventory'!$B86,'ATL RAW'!$L:$L,'ATL GA Inventory'!CL$3)+SUMIFS('ATL CR'!$J:$J,'ATL CR'!$I:$I,'ATL GA Inventory'!$B86,'ATL CR'!$L:$L,'ATL GA Inventory'!CL$3)</f>
        <v>0</v>
      </c>
      <c r="CM86" s="13">
        <f>SUMIFS('ATL RAW'!$J:$J,'ATL RAW'!$I:$I,'ATL GA Inventory'!$B86,'ATL RAW'!$L:$L,'ATL GA Inventory'!CM$3)+SUMIFS('ATL CR'!$J:$J,'ATL CR'!$I:$I,'ATL GA Inventory'!$B86,'ATL CR'!$L:$L,'ATL GA Inventory'!CM$3)</f>
        <v>0</v>
      </c>
      <c r="CN86" s="13">
        <f>SUMIFS('ATL RAW'!$J:$J,'ATL RAW'!$I:$I,'ATL GA Inventory'!$B86,'ATL RAW'!$L:$L,'ATL GA Inventory'!CN$3)+SUMIFS('ATL CR'!$J:$J,'ATL CR'!$I:$I,'ATL GA Inventory'!$B86,'ATL CR'!$L:$L,'ATL GA Inventory'!CN$3)</f>
        <v>0</v>
      </c>
      <c r="CO86" s="13">
        <f>SUMIFS('ATL RAW'!$J:$J,'ATL RAW'!$I:$I,'ATL GA Inventory'!$B86,'ATL RAW'!$L:$L,'ATL GA Inventory'!CO$3)+SUMIFS('ATL CR'!$J:$J,'ATL CR'!$I:$I,'ATL GA Inventory'!$B86,'ATL CR'!$L:$L,'ATL GA Inventory'!CO$3)</f>
        <v>0</v>
      </c>
      <c r="CP86" s="13">
        <f>SUMIFS('ATL RAW'!$J:$J,'ATL RAW'!$I:$I,'ATL GA Inventory'!$B86,'ATL RAW'!$L:$L,'ATL GA Inventory'!CP$3)+SUMIFS('ATL CR'!$J:$J,'ATL CR'!$I:$I,'ATL GA Inventory'!$B86,'ATL CR'!$L:$L,'ATL GA Inventory'!CP$3)</f>
        <v>0</v>
      </c>
      <c r="CQ86" s="13">
        <f>SUMIFS('ATL RAW'!$J:$J,'ATL RAW'!$I:$I,'ATL GA Inventory'!$B86,'ATL RAW'!$L:$L,'ATL GA Inventory'!CQ$3)+SUMIFS('ATL CR'!$J:$J,'ATL CR'!$I:$I,'ATL GA Inventory'!$B86,'ATL CR'!$L:$L,'ATL GA Inventory'!CQ$3)</f>
        <v>0</v>
      </c>
      <c r="CR86" s="13">
        <f>SUMIFS('ATL RAW'!$J:$J,'ATL RAW'!$I:$I,'ATL GA Inventory'!$B86,'ATL RAW'!$L:$L,'ATL GA Inventory'!CR$3)+SUMIFS('ATL CR'!$J:$J,'ATL CR'!$I:$I,'ATL GA Inventory'!$B86,'ATL CR'!$L:$L,'ATL GA Inventory'!CR$3)</f>
        <v>0</v>
      </c>
      <c r="CS86" s="13">
        <f>SUMIFS('ATL RAW'!$J:$J,'ATL RAW'!$I:$I,'ATL GA Inventory'!$B86,'ATL RAW'!$L:$L,'ATL GA Inventory'!CS$3)+SUMIFS('ATL CR'!$J:$J,'ATL CR'!$I:$I,'ATL GA Inventory'!$B86,'ATL CR'!$L:$L,'ATL GA Inventory'!CS$3)</f>
        <v>0</v>
      </c>
      <c r="CT86" s="13">
        <f>SUMIFS('ATL RAW'!$J:$J,'ATL RAW'!$I:$I,'ATL GA Inventory'!$B86,'ATL RAW'!$L:$L,'ATL GA Inventory'!CT$3)+SUMIFS('ATL CR'!$J:$J,'ATL CR'!$I:$I,'ATL GA Inventory'!$B86,'ATL CR'!$L:$L,'ATL GA Inventory'!CT$3)</f>
        <v>0</v>
      </c>
      <c r="CU86" s="13">
        <f>SUMIFS('ATL RAW'!$J:$J,'ATL RAW'!$I:$I,'ATL GA Inventory'!$B86,'ATL RAW'!$L:$L,'ATL GA Inventory'!CU$3)+SUMIFS('ATL CR'!$J:$J,'ATL CR'!$I:$I,'ATL GA Inventory'!$B86,'ATL CR'!$L:$L,'ATL GA Inventory'!CU$3)</f>
        <v>0</v>
      </c>
      <c r="CV86" s="13">
        <f>SUMIFS('ATL RAW'!$J:$J,'ATL RAW'!$I:$I,'ATL GA Inventory'!$B86,'ATL RAW'!$L:$L,'ATL GA Inventory'!CV$3)+SUMIFS('ATL CR'!$J:$J,'ATL CR'!$I:$I,'ATL GA Inventory'!$B86,'ATL CR'!$L:$L,'ATL GA Inventory'!CV$3)</f>
        <v>0</v>
      </c>
      <c r="CW86" s="13">
        <f>SUMIFS('ATL RAW'!$J:$J,'ATL RAW'!$I:$I,'ATL GA Inventory'!$B86,'ATL RAW'!$L:$L,'ATL GA Inventory'!CW$3)+SUMIFS('ATL CR'!$J:$J,'ATL CR'!$I:$I,'ATL GA Inventory'!$B86,'ATL CR'!$L:$L,'ATL GA Inventory'!CW$3)</f>
        <v>0</v>
      </c>
      <c r="CX86" s="13">
        <f>SUMIFS('ATL RAW'!$J:$J,'ATL RAW'!$I:$I,'ATL GA Inventory'!$B86,'ATL RAW'!$L:$L,'ATL GA Inventory'!CX$3)+SUMIFS('ATL CR'!$J:$J,'ATL CR'!$I:$I,'ATL GA Inventory'!$B86,'ATL CR'!$L:$L,'ATL GA Inventory'!CX$3)</f>
        <v>0</v>
      </c>
      <c r="CY86" s="13">
        <f>SUMIFS('ATL RAW'!$J:$J,'ATL RAW'!$I:$I,'ATL GA Inventory'!$B86,'ATL RAW'!$L:$L,'ATL GA Inventory'!CY$3)+SUMIFS('ATL CR'!$J:$J,'ATL CR'!$I:$I,'ATL GA Inventory'!$B86,'ATL CR'!$L:$L,'ATL GA Inventory'!CY$3)</f>
        <v>0</v>
      </c>
      <c r="CZ86" s="13">
        <f>SUMIFS('ATL RAW'!$J:$J,'ATL RAW'!$I:$I,'ATL GA Inventory'!$B86,'ATL RAW'!$L:$L,'ATL GA Inventory'!CZ$3)+SUMIFS('ATL CR'!$J:$J,'ATL CR'!$I:$I,'ATL GA Inventory'!$B86,'ATL CR'!$L:$L,'ATL GA Inventory'!CZ$3)</f>
        <v>0</v>
      </c>
      <c r="DA86" s="13">
        <f>SUMIFS('ATL RAW'!$J:$J,'ATL RAW'!$I:$I,'ATL GA Inventory'!$B86,'ATL RAW'!$L:$L,'ATL GA Inventory'!DA$3)+SUMIFS('ATL CR'!$J:$J,'ATL CR'!$I:$I,'ATL GA Inventory'!$B86,'ATL CR'!$L:$L,'ATL GA Inventory'!DA$3)</f>
        <v>0</v>
      </c>
      <c r="DB86" s="13">
        <f>SUMIFS('ATL RAW'!$J:$J,'ATL RAW'!$I:$I,'ATL GA Inventory'!$B86,'ATL RAW'!$L:$L,'ATL GA Inventory'!DB$3)+SUMIFS('ATL CR'!$J:$J,'ATL CR'!$I:$I,'ATL GA Inventory'!$B86,'ATL CR'!$L:$L,'ATL GA Inventory'!DB$3)</f>
        <v>0</v>
      </c>
      <c r="DC86" s="13">
        <f>SUMIFS('ATL RAW'!$J:$J,'ATL RAW'!$I:$I,'ATL GA Inventory'!$B86,'ATL RAW'!$L:$L,'ATL GA Inventory'!DC$3)+SUMIFS('ATL CR'!$J:$J,'ATL CR'!$I:$I,'ATL GA Inventory'!$B86,'ATL CR'!$L:$L,'ATL GA Inventory'!DC$3)</f>
        <v>0</v>
      </c>
      <c r="DD86" s="13">
        <f>SUMIFS('ATL RAW'!$J:$J,'ATL RAW'!$I:$I,'ATL GA Inventory'!$B86,'ATL RAW'!$L:$L,'ATL GA Inventory'!DD$3)+SUMIFS('ATL CR'!$J:$J,'ATL CR'!$I:$I,'ATL GA Inventory'!$B86,'ATL CR'!$L:$L,'ATL GA Inventory'!DD$3)</f>
        <v>0</v>
      </c>
      <c r="DE86" s="13">
        <f>SUMIFS('ATL RAW'!$J:$J,'ATL RAW'!$I:$I,'ATL GA Inventory'!$B86,'ATL RAW'!$L:$L,'ATL GA Inventory'!DE$3)+SUMIFS('ATL CR'!$J:$J,'ATL CR'!$I:$I,'ATL GA Inventory'!$B86,'ATL CR'!$L:$L,'ATL GA Inventory'!DE$3)</f>
        <v>0</v>
      </c>
      <c r="DF86" s="13">
        <f>SUMIFS('ATL RAW'!$J:$J,'ATL RAW'!$I:$I,'ATL GA Inventory'!$B86,'ATL RAW'!$L:$L,'ATL GA Inventory'!DF$3)+SUMIFS('ATL CR'!$J:$J,'ATL CR'!$I:$I,'ATL GA Inventory'!$B86,'ATL CR'!$L:$L,'ATL GA Inventory'!DF$3)</f>
        <v>0</v>
      </c>
      <c r="DG86" s="13">
        <f>SUMIFS('ATL RAW'!$J:$J,'ATL RAW'!$I:$I,'ATL GA Inventory'!$B86,'ATL RAW'!$L:$L,'ATL GA Inventory'!DG$3)+SUMIFS('ATL CR'!$J:$J,'ATL CR'!$I:$I,'ATL GA Inventory'!$B86,'ATL CR'!$L:$L,'ATL GA Inventory'!DG$3)</f>
        <v>0</v>
      </c>
      <c r="DH86" s="13">
        <f>SUMIFS('ATL RAW'!$J:$J,'ATL RAW'!$I:$I,'ATL GA Inventory'!$B86,'ATL RAW'!$L:$L,'ATL GA Inventory'!DH$3)+SUMIFS('ATL CR'!$J:$J,'ATL CR'!$I:$I,'ATL GA Inventory'!$B86,'ATL CR'!$L:$L,'ATL GA Inventory'!DH$3)</f>
        <v>0</v>
      </c>
      <c r="DI86" s="13">
        <f>SUMIFS('ATL RAW'!$J:$J,'ATL RAW'!$I:$I,'ATL GA Inventory'!$B86,'ATL RAW'!$L:$L,'ATL GA Inventory'!DI$3)+SUMIFS('ATL CR'!$J:$J,'ATL CR'!$I:$I,'ATL GA Inventory'!$B86,'ATL CR'!$L:$L,'ATL GA Inventory'!DI$3)</f>
        <v>0</v>
      </c>
      <c r="DJ86" s="13">
        <f>SUMIFS('ATL RAW'!$J:$J,'ATL RAW'!$I:$I,'ATL GA Inventory'!$B86,'ATL RAW'!$L:$L,'ATL GA Inventory'!DJ$3)+SUMIFS('ATL CR'!$J:$J,'ATL CR'!$I:$I,'ATL GA Inventory'!$B86,'ATL CR'!$L:$L,'ATL GA Inventory'!DJ$3)</f>
        <v>0</v>
      </c>
      <c r="DK86" s="13">
        <f>SUMIFS('ATL RAW'!$J:$J,'ATL RAW'!$I:$I,'ATL GA Inventory'!$B86,'ATL RAW'!$L:$L,'ATL GA Inventory'!DK$3)+SUMIFS('ATL CR'!$J:$J,'ATL CR'!$I:$I,'ATL GA Inventory'!$B86,'ATL CR'!$L:$L,'ATL GA Inventory'!DK$3)</f>
        <v>0</v>
      </c>
      <c r="DL86" s="13">
        <f>SUMIFS('ATL RAW'!$J:$J,'ATL RAW'!$I:$I,'ATL GA Inventory'!$B86,'ATL RAW'!$L:$L,'ATL GA Inventory'!DL$3)+SUMIFS('ATL CR'!$J:$J,'ATL CR'!$I:$I,'ATL GA Inventory'!$B86,'ATL CR'!$L:$L,'ATL GA Inventory'!DL$3)</f>
        <v>0</v>
      </c>
      <c r="DM86" s="13">
        <f>SUMIFS('ATL RAW'!$J:$J,'ATL RAW'!$I:$I,'ATL GA Inventory'!$B86,'ATL RAW'!$L:$L,'ATL GA Inventory'!DM$3)+SUMIFS('ATL CR'!$J:$J,'ATL CR'!$I:$I,'ATL GA Inventory'!$B86,'ATL CR'!$L:$L,'ATL GA Inventory'!DM$3)</f>
        <v>0</v>
      </c>
      <c r="DN86" s="13">
        <f>SUMIFS('ATL RAW'!$J:$J,'ATL RAW'!$I:$I,'ATL GA Inventory'!$B86,'ATL RAW'!$L:$L,'ATL GA Inventory'!DN$3)+SUMIFS('ATL CR'!$J:$J,'ATL CR'!$I:$I,'ATL GA Inventory'!$B86,'ATL CR'!$L:$L,'ATL GA Inventory'!DN$3)</f>
        <v>0</v>
      </c>
      <c r="DO86" s="13">
        <f>SUMIFS('ATL RAW'!$J:$J,'ATL RAW'!$I:$I,'ATL GA Inventory'!$B86,'ATL RAW'!$L:$L,'ATL GA Inventory'!DO$3)+SUMIFS('ATL CR'!$J:$J,'ATL CR'!$I:$I,'ATL GA Inventory'!$B86,'ATL CR'!$L:$L,'ATL GA Inventory'!DO$3)</f>
        <v>0</v>
      </c>
      <c r="DP86" s="13">
        <f>SUMIFS('ATL RAW'!$J:$J,'ATL RAW'!$I:$I,'ATL GA Inventory'!$B86,'ATL RAW'!$L:$L,'ATL GA Inventory'!DP$3)+SUMIFS('ATL CR'!$J:$J,'ATL CR'!$I:$I,'ATL GA Inventory'!$B86,'ATL CR'!$L:$L,'ATL GA Inventory'!DP$3)</f>
        <v>0</v>
      </c>
      <c r="DQ86" s="13">
        <f>SUMIFS('ATL RAW'!$J:$J,'ATL RAW'!$I:$I,'ATL GA Inventory'!$B86,'ATL RAW'!$L:$L,'ATL GA Inventory'!DQ$3)+SUMIFS('ATL CR'!$J:$J,'ATL CR'!$I:$I,'ATL GA Inventory'!$B86,'ATL CR'!$L:$L,'ATL GA Inventory'!DQ$3)</f>
        <v>0</v>
      </c>
      <c r="DR86" s="13">
        <f>SUMIFS('ATL RAW'!$J:$J,'ATL RAW'!$I:$I,'ATL GA Inventory'!$B86,'ATL RAW'!$L:$L,'ATL GA Inventory'!DR$3)+SUMIFS('ATL CR'!$J:$J,'ATL CR'!$I:$I,'ATL GA Inventory'!$B86,'ATL CR'!$L:$L,'ATL GA Inventory'!DR$3)</f>
        <v>0</v>
      </c>
      <c r="DS86" s="13">
        <f>SUMIFS('ATL RAW'!$J:$J,'ATL RAW'!$I:$I,'ATL GA Inventory'!$B86,'ATL RAW'!$L:$L,'ATL GA Inventory'!DS$3)+SUMIFS('ATL CR'!$J:$J,'ATL CR'!$I:$I,'ATL GA Inventory'!$B86,'ATL CR'!$L:$L,'ATL GA Inventory'!DS$3)</f>
        <v>0</v>
      </c>
      <c r="DT86" s="13">
        <f>SUMIFS('ATL RAW'!$J:$J,'ATL RAW'!$I:$I,'ATL GA Inventory'!$B86,'ATL RAW'!$L:$L,'ATL GA Inventory'!DT$3)+SUMIFS('ATL CR'!$J:$J,'ATL CR'!$I:$I,'ATL GA Inventory'!$B86,'ATL CR'!$L:$L,'ATL GA Inventory'!DT$3)</f>
        <v>0</v>
      </c>
      <c r="DU86" s="13">
        <f>SUMIFS('ATL RAW'!$J:$J,'ATL RAW'!$I:$I,'ATL GA Inventory'!$B86,'ATL RAW'!$L:$L,'ATL GA Inventory'!DU$3)+SUMIFS('ATL CR'!$J:$J,'ATL CR'!$I:$I,'ATL GA Inventory'!$B86,'ATL CR'!$L:$L,'ATL GA Inventory'!DU$3)</f>
        <v>0</v>
      </c>
      <c r="DV86" s="13">
        <f>SUMIFS('ATL RAW'!$J:$J,'ATL RAW'!$I:$I,'ATL GA Inventory'!$B86,'ATL RAW'!$L:$L,'ATL GA Inventory'!DV$3)+SUMIFS('ATL CR'!$J:$J,'ATL CR'!$I:$I,'ATL GA Inventory'!$B86,'ATL CR'!$L:$L,'ATL GA Inventory'!DV$3)</f>
        <v>0</v>
      </c>
      <c r="DW86" s="13">
        <f>SUMIFS('ATL RAW'!$J:$J,'ATL RAW'!$I:$I,'ATL GA Inventory'!$B86,'ATL RAW'!$L:$L,'ATL GA Inventory'!DW$3)+SUMIFS('ATL CR'!$J:$J,'ATL CR'!$I:$I,'ATL GA Inventory'!$B86,'ATL CR'!$L:$L,'ATL GA Inventory'!DW$3)</f>
        <v>0</v>
      </c>
      <c r="DX86" s="13">
        <f>SUMIFS('ATL RAW'!$J:$J,'ATL RAW'!$I:$I,'ATL GA Inventory'!$B86,'ATL RAW'!$L:$L,'ATL GA Inventory'!DX$3)+SUMIFS('ATL CR'!$J:$J,'ATL CR'!$I:$I,'ATL GA Inventory'!$B86,'ATL CR'!$L:$L,'ATL GA Inventory'!DX$3)</f>
        <v>0</v>
      </c>
      <c r="DY86" s="13">
        <f>SUMIFS('ATL RAW'!$J:$J,'ATL RAW'!$I:$I,'ATL GA Inventory'!$B86,'ATL RAW'!$L:$L,'ATL GA Inventory'!DY$3)+SUMIFS('ATL CR'!$J:$J,'ATL CR'!$I:$I,'ATL GA Inventory'!$B86,'ATL CR'!$L:$L,'ATL GA Inventory'!DY$3)</f>
        <v>0</v>
      </c>
      <c r="DZ86" s="13">
        <f>SUMIFS('ATL RAW'!$J:$J,'ATL RAW'!$I:$I,'ATL GA Inventory'!$B86,'ATL RAW'!$L:$L,'ATL GA Inventory'!DZ$3)+SUMIFS('ATL CR'!$J:$J,'ATL CR'!$I:$I,'ATL GA Inventory'!$B86,'ATL CR'!$L:$L,'ATL GA Inventory'!DZ$3)</f>
        <v>0</v>
      </c>
      <c r="EA86" s="13">
        <f>SUMIFS('ATL RAW'!$J:$J,'ATL RAW'!$I:$I,'ATL GA Inventory'!$B86,'ATL RAW'!$L:$L,'ATL GA Inventory'!EA$3)+SUMIFS('ATL CR'!$J:$J,'ATL CR'!$I:$I,'ATL GA Inventory'!$B86,'ATL CR'!$L:$L,'ATL GA Inventory'!EA$3)</f>
        <v>0</v>
      </c>
      <c r="EB86" s="13">
        <f>SUMIFS('ATL RAW'!$J:$J,'ATL RAW'!$I:$I,'ATL GA Inventory'!$B86,'ATL RAW'!$L:$L,'ATL GA Inventory'!EB$3)+SUMIFS('ATL CR'!$J:$J,'ATL CR'!$I:$I,'ATL GA Inventory'!$B86,'ATL CR'!$L:$L,'ATL GA Inventory'!EB$3)</f>
        <v>0</v>
      </c>
      <c r="EC86" s="13">
        <f>SUMIFS('ATL RAW'!$J:$J,'ATL RAW'!$I:$I,'ATL GA Inventory'!$B86,'ATL RAW'!$L:$L,'ATL GA Inventory'!EC$3)+SUMIFS('ATL CR'!$J:$J,'ATL CR'!$I:$I,'ATL GA Inventory'!$B86,'ATL CR'!$L:$L,'ATL GA Inventory'!EC$3)</f>
        <v>0</v>
      </c>
      <c r="ED86" s="13">
        <f>SUMIFS('ATL RAW'!$J:$J,'ATL RAW'!$I:$I,'ATL GA Inventory'!$B86,'ATL RAW'!$L:$L,'ATL GA Inventory'!ED$3)+SUMIFS('ATL CR'!$J:$J,'ATL CR'!$I:$I,'ATL GA Inventory'!$B86,'ATL CR'!$L:$L,'ATL GA Inventory'!ED$3)</f>
        <v>0</v>
      </c>
      <c r="EE86" s="13">
        <f>SUMIFS('ATL RAW'!$J:$J,'ATL RAW'!$I:$I,'ATL GA Inventory'!$B86,'ATL RAW'!$L:$L,'ATL GA Inventory'!EE$3)+SUMIFS('ATL CR'!$J:$J,'ATL CR'!$I:$I,'ATL GA Inventory'!$B86,'ATL CR'!$L:$L,'ATL GA Inventory'!EE$3)</f>
        <v>0</v>
      </c>
      <c r="EF86" s="13">
        <f>SUMIFS('ATL RAW'!$J:$J,'ATL RAW'!$I:$I,'ATL GA Inventory'!$B86,'ATL RAW'!$L:$L,'ATL GA Inventory'!EF$3)+SUMIFS('ATL CR'!$J:$J,'ATL CR'!$I:$I,'ATL GA Inventory'!$B86,'ATL CR'!$L:$L,'ATL GA Inventory'!EF$3)</f>
        <v>0</v>
      </c>
      <c r="EG86" s="13">
        <f>SUMIFS('ATL RAW'!$J:$J,'ATL RAW'!$I:$I,'ATL GA Inventory'!$B86,'ATL RAW'!$L:$L,'ATL GA Inventory'!EG$3)+SUMIFS('ATL CR'!$J:$J,'ATL CR'!$I:$I,'ATL GA Inventory'!$B86,'ATL CR'!$L:$L,'ATL GA Inventory'!EG$3)</f>
        <v>0</v>
      </c>
      <c r="EH86" s="13">
        <f>SUMIFS('ATL RAW'!$J:$J,'ATL RAW'!$I:$I,'ATL GA Inventory'!$B86,'ATL RAW'!$L:$L,'ATL GA Inventory'!EH$3)+SUMIFS('ATL CR'!$J:$J,'ATL CR'!$I:$I,'ATL GA Inventory'!$B86,'ATL CR'!$L:$L,'ATL GA Inventory'!EH$3)</f>
        <v>0</v>
      </c>
      <c r="EI86" s="13">
        <f>SUMIFS('ATL RAW'!$J:$J,'ATL RAW'!$I:$I,'ATL GA Inventory'!$B86,'ATL RAW'!$L:$L,'ATL GA Inventory'!EI$3)+SUMIFS('ATL CR'!$J:$J,'ATL CR'!$I:$I,'ATL GA Inventory'!$B86,'ATL CR'!$L:$L,'ATL GA Inventory'!EI$3)</f>
        <v>0</v>
      </c>
      <c r="EJ86" s="13">
        <f>SUMIFS('ATL RAW'!$J:$J,'ATL RAW'!$I:$I,'ATL GA Inventory'!$B86,'ATL RAW'!$L:$L,'ATL GA Inventory'!EJ$3)+SUMIFS('ATL CR'!$J:$J,'ATL CR'!$I:$I,'ATL GA Inventory'!$B86,'ATL CR'!$L:$L,'ATL GA Inventory'!EJ$3)</f>
        <v>0</v>
      </c>
      <c r="EK86" s="13">
        <f>SUMIFS('ATL RAW'!$J:$J,'ATL RAW'!$I:$I,'ATL GA Inventory'!$B86,'ATL RAW'!$L:$L,'ATL GA Inventory'!EK$3)+SUMIFS('ATL CR'!$J:$J,'ATL CR'!$I:$I,'ATL GA Inventory'!$B86,'ATL CR'!$L:$L,'ATL GA Inventory'!EK$3)</f>
        <v>0</v>
      </c>
      <c r="EL86" s="13">
        <f>SUMIFS('ATL RAW'!$J:$J,'ATL RAW'!$I:$I,'ATL GA Inventory'!$B86,'ATL RAW'!$L:$L,'ATL GA Inventory'!EL$3)+SUMIFS('ATL CR'!$J:$J,'ATL CR'!$I:$I,'ATL GA Inventory'!$B86,'ATL CR'!$L:$L,'ATL GA Inventory'!EL$3)</f>
        <v>0</v>
      </c>
      <c r="EM86" s="13">
        <f>SUMIFS('ATL RAW'!$J:$J,'ATL RAW'!$I:$I,'ATL GA Inventory'!$B86,'ATL RAW'!$L:$L,'ATL GA Inventory'!EM$3)+SUMIFS('ATL CR'!$J:$J,'ATL CR'!$I:$I,'ATL GA Inventory'!$B86,'ATL CR'!$L:$L,'ATL GA Inventory'!EM$3)</f>
        <v>0</v>
      </c>
      <c r="EN86" s="13">
        <f>SUMIFS('ATL RAW'!$J:$J,'ATL RAW'!$I:$I,'ATL GA Inventory'!$B86,'ATL RAW'!$L:$L,'ATL GA Inventory'!EN$3)+SUMIFS('ATL CR'!$J:$J,'ATL CR'!$I:$I,'ATL GA Inventory'!$B86,'ATL CR'!$L:$L,'ATL GA Inventory'!EN$3)</f>
        <v>0</v>
      </c>
      <c r="EO86" s="13">
        <f>SUMIFS('ATL RAW'!$J:$J,'ATL RAW'!$I:$I,'ATL GA Inventory'!$B86,'ATL RAW'!$L:$L,'ATL GA Inventory'!EO$3)+SUMIFS('ATL CR'!$J:$J,'ATL CR'!$I:$I,'ATL GA Inventory'!$B86,'ATL CR'!$L:$L,'ATL GA Inventory'!EO$3)</f>
        <v>0</v>
      </c>
      <c r="EP86" s="13">
        <f>SUMIFS('ATL RAW'!$J:$J,'ATL RAW'!$I:$I,'ATL GA Inventory'!$B86,'ATL RAW'!$L:$L,'ATL GA Inventory'!EP$3)+SUMIFS('ATL CR'!$J:$J,'ATL CR'!$I:$I,'ATL GA Inventory'!$B86,'ATL CR'!$L:$L,'ATL GA Inventory'!EP$3)</f>
        <v>0</v>
      </c>
      <c r="EQ86" s="13">
        <f>SUMIFS('ATL RAW'!$J:$J,'ATL RAW'!$I:$I,'ATL GA Inventory'!$B86,'ATL RAW'!$L:$L,'ATL GA Inventory'!EQ$3)+SUMIFS('ATL CR'!$J:$J,'ATL CR'!$I:$I,'ATL GA Inventory'!$B86,'ATL CR'!$L:$L,'ATL GA Inventory'!EQ$3)</f>
        <v>0</v>
      </c>
      <c r="ER86" s="13">
        <f>SUMIFS('ATL RAW'!$J:$J,'ATL RAW'!$I:$I,'ATL GA Inventory'!$B86,'ATL RAW'!$L:$L,'ATL GA Inventory'!ER$3)+SUMIFS('ATL CR'!$J:$J,'ATL CR'!$I:$I,'ATL GA Inventory'!$B86,'ATL CR'!$L:$L,'ATL GA Inventory'!ER$3)</f>
        <v>0</v>
      </c>
      <c r="ES86" s="13">
        <f>SUMIFS('ATL RAW'!$J:$J,'ATL RAW'!$I:$I,'ATL GA Inventory'!$B86,'ATL RAW'!$L:$L,'ATL GA Inventory'!ES$3)+SUMIFS('ATL CR'!$J:$J,'ATL CR'!$I:$I,'ATL GA Inventory'!$B86,'ATL CR'!$L:$L,'ATL GA Inventory'!ES$3)</f>
        <v>0</v>
      </c>
      <c r="ET86" s="13">
        <f>SUMIFS('ATL RAW'!$J:$J,'ATL RAW'!$I:$I,'ATL GA Inventory'!$B86,'ATL RAW'!$L:$L,'ATL GA Inventory'!ET$3)+SUMIFS('ATL CR'!$J:$J,'ATL CR'!$I:$I,'ATL GA Inventory'!$B86,'ATL CR'!$L:$L,'ATL GA Inventory'!ET$3)</f>
        <v>0</v>
      </c>
      <c r="EU86" s="13">
        <f>SUMIFS('ATL RAW'!$J:$J,'ATL RAW'!$I:$I,'ATL GA Inventory'!$B86,'ATL RAW'!$L:$L,'ATL GA Inventory'!EU$3)+SUMIFS('ATL CR'!$J:$J,'ATL CR'!$I:$I,'ATL GA Inventory'!$B86,'ATL CR'!$L:$L,'ATL GA Inventory'!EU$3)</f>
        <v>0</v>
      </c>
      <c r="EV86" s="13">
        <f>SUMIFS('ATL RAW'!$J:$J,'ATL RAW'!$I:$I,'ATL GA Inventory'!$B86,'ATL RAW'!$L:$L,'ATL GA Inventory'!EV$3)+SUMIFS('ATL CR'!$J:$J,'ATL CR'!$I:$I,'ATL GA Inventory'!$B86,'ATL CR'!$L:$L,'ATL GA Inventory'!EV$3)</f>
        <v>0</v>
      </c>
      <c r="EW86" s="13">
        <f>SUMIFS('ATL RAW'!$J:$J,'ATL RAW'!$I:$I,'ATL GA Inventory'!$B86,'ATL RAW'!$L:$L,'ATL GA Inventory'!EW$3)+SUMIFS('ATL CR'!$J:$J,'ATL CR'!$I:$I,'ATL GA Inventory'!$B86,'ATL CR'!$L:$L,'ATL GA Inventory'!EW$3)</f>
        <v>0</v>
      </c>
      <c r="EX86" s="13">
        <f>SUMIFS('ATL RAW'!$J:$J,'ATL RAW'!$I:$I,'ATL GA Inventory'!$B86,'ATL RAW'!$L:$L,'ATL GA Inventory'!EX$3)+SUMIFS('ATL CR'!$J:$J,'ATL CR'!$I:$I,'ATL GA Inventory'!$B86,'ATL CR'!$L:$L,'ATL GA Inventory'!EX$3)</f>
        <v>0</v>
      </c>
      <c r="EY86" s="13">
        <f>SUMIFS('ATL RAW'!$J:$J,'ATL RAW'!$I:$I,'ATL GA Inventory'!$B86,'ATL RAW'!$L:$L,'ATL GA Inventory'!EY$3)+SUMIFS('ATL CR'!$J:$J,'ATL CR'!$I:$I,'ATL GA Inventory'!$B86,'ATL CR'!$L:$L,'ATL GA Inventory'!EY$3)</f>
        <v>0</v>
      </c>
      <c r="EZ86" s="13">
        <f>SUMIFS('ATL RAW'!$J:$J,'ATL RAW'!$I:$I,'ATL GA Inventory'!$B86,'ATL RAW'!$L:$L,'ATL GA Inventory'!EZ$3)+SUMIFS('ATL CR'!$J:$J,'ATL CR'!$I:$I,'ATL GA Inventory'!$B86,'ATL CR'!$L:$L,'ATL GA Inventory'!EZ$3)</f>
        <v>0</v>
      </c>
      <c r="FA86" s="13">
        <f>SUMIFS('ATL RAW'!$J:$J,'ATL RAW'!$I:$I,'ATL GA Inventory'!$B86,'ATL RAW'!$L:$L,'ATL GA Inventory'!FA$3)+SUMIFS('ATL CR'!$J:$J,'ATL CR'!$I:$I,'ATL GA Inventory'!$B86,'ATL CR'!$L:$L,'ATL GA Inventory'!FA$3)</f>
        <v>0</v>
      </c>
      <c r="FB86" s="13">
        <f>SUMIFS('ATL RAW'!$J:$J,'ATL RAW'!$I:$I,'ATL GA Inventory'!$B86,'ATL RAW'!$L:$L,'ATL GA Inventory'!FB$3)+SUMIFS('ATL CR'!$J:$J,'ATL CR'!$I:$I,'ATL GA Inventory'!$B86,'ATL CR'!$L:$L,'ATL GA Inventory'!FB$3)</f>
        <v>0</v>
      </c>
      <c r="FC86" s="13">
        <f>SUMIFS('ATL RAW'!$J:$J,'ATL RAW'!$I:$I,'ATL GA Inventory'!$B86,'ATL RAW'!$L:$L,'ATL GA Inventory'!FC$3)+SUMIFS('ATL CR'!$J:$J,'ATL CR'!$I:$I,'ATL GA Inventory'!$B86,'ATL CR'!$L:$L,'ATL GA Inventory'!FC$3)</f>
        <v>0</v>
      </c>
      <c r="FD86" s="13">
        <f>SUMIFS('ATL RAW'!$J:$J,'ATL RAW'!$I:$I,'ATL GA Inventory'!$B86,'ATL RAW'!$L:$L,'ATL GA Inventory'!FD$3)+SUMIFS('ATL CR'!$J:$J,'ATL CR'!$I:$I,'ATL GA Inventory'!$B86,'ATL CR'!$L:$L,'ATL GA Inventory'!FD$3)</f>
        <v>0</v>
      </c>
      <c r="FE86" s="13">
        <f>SUMIFS('ATL RAW'!$J:$J,'ATL RAW'!$I:$I,'ATL GA Inventory'!$B86,'ATL RAW'!$L:$L,'ATL GA Inventory'!FE$3)+SUMIFS('ATL CR'!$J:$J,'ATL CR'!$I:$I,'ATL GA Inventory'!$B86,'ATL CR'!$L:$L,'ATL GA Inventory'!FE$3)</f>
        <v>0</v>
      </c>
      <c r="FF86" s="13">
        <f>SUMIFS('ATL RAW'!$J:$J,'ATL RAW'!$I:$I,'ATL GA Inventory'!$B86,'ATL RAW'!$L:$L,'ATL GA Inventory'!FF$3)+SUMIFS('ATL CR'!$J:$J,'ATL CR'!$I:$I,'ATL GA Inventory'!$B86,'ATL CR'!$L:$L,'ATL GA Inventory'!FF$3)</f>
        <v>0</v>
      </c>
      <c r="FG86" s="13">
        <f>SUMIFS('ATL RAW'!$J:$J,'ATL RAW'!$I:$I,'ATL GA Inventory'!$B86,'ATL RAW'!$L:$L,'ATL GA Inventory'!FG$3)+SUMIFS('ATL CR'!$J:$J,'ATL CR'!$I:$I,'ATL GA Inventory'!$B86,'ATL CR'!$L:$L,'ATL GA Inventory'!FG$3)</f>
        <v>0</v>
      </c>
      <c r="FH86" s="13">
        <f>SUMIFS('ATL RAW'!$J:$J,'ATL RAW'!$I:$I,'ATL GA Inventory'!$B86,'ATL RAW'!$L:$L,'ATL GA Inventory'!FH$3)+SUMIFS('ATL CR'!$J:$J,'ATL CR'!$I:$I,'ATL GA Inventory'!$B86,'ATL CR'!$L:$L,'ATL GA Inventory'!FH$3)</f>
        <v>0</v>
      </c>
      <c r="FI86" s="13">
        <f>SUMIFS('ATL RAW'!$J:$J,'ATL RAW'!$I:$I,'ATL GA Inventory'!$B86,'ATL RAW'!$L:$L,'ATL GA Inventory'!FI$3)+SUMIFS('ATL CR'!$J:$J,'ATL CR'!$I:$I,'ATL GA Inventory'!$B86,'ATL CR'!$L:$L,'ATL GA Inventory'!FI$3)</f>
        <v>0</v>
      </c>
      <c r="FJ86" s="13">
        <f>SUMIFS('ATL RAW'!$J:$J,'ATL RAW'!$I:$I,'ATL GA Inventory'!$B86,'ATL RAW'!$L:$L,'ATL GA Inventory'!FJ$3)+SUMIFS('ATL CR'!$J:$J,'ATL CR'!$I:$I,'ATL GA Inventory'!$B86,'ATL CR'!$L:$L,'ATL GA Inventory'!FJ$3)</f>
        <v>0</v>
      </c>
      <c r="FK86" s="13">
        <f>SUMIFS('ATL RAW'!$J:$J,'ATL RAW'!$I:$I,'ATL GA Inventory'!$B86,'ATL RAW'!$L:$L,'ATL GA Inventory'!FK$3)+SUMIFS('ATL CR'!$J:$J,'ATL CR'!$I:$I,'ATL GA Inventory'!$B86,'ATL CR'!$L:$L,'ATL GA Inventory'!FK$3)</f>
        <v>0</v>
      </c>
      <c r="FL86" s="13">
        <f>SUMIFS('ATL RAW'!$J:$J,'ATL RAW'!$I:$I,'ATL GA Inventory'!$B86,'ATL RAW'!$L:$L,'ATL GA Inventory'!FL$3)+SUMIFS('ATL CR'!$J:$J,'ATL CR'!$I:$I,'ATL GA Inventory'!$B86,'ATL CR'!$L:$L,'ATL GA Inventory'!FL$3)</f>
        <v>0</v>
      </c>
      <c r="FM86" s="13">
        <f>SUMIFS('ATL RAW'!$J:$J,'ATL RAW'!$I:$I,'ATL GA Inventory'!$B86,'ATL RAW'!$L:$L,'ATL GA Inventory'!FM$3)+SUMIFS('ATL CR'!$J:$J,'ATL CR'!$I:$I,'ATL GA Inventory'!$B86,'ATL CR'!$L:$L,'ATL GA Inventory'!FM$3)</f>
        <v>0</v>
      </c>
      <c r="FN86" s="13">
        <f>SUMIFS('ATL RAW'!$J:$J,'ATL RAW'!$I:$I,'ATL GA Inventory'!$B86,'ATL RAW'!$L:$L,'ATL GA Inventory'!FN$3)+SUMIFS('ATL CR'!$J:$J,'ATL CR'!$I:$I,'ATL GA Inventory'!$B86,'ATL CR'!$L:$L,'ATL GA Inventory'!FN$3)</f>
        <v>0</v>
      </c>
      <c r="FO86" s="13">
        <f>SUMIFS('ATL RAW'!$J:$J,'ATL RAW'!$I:$I,'ATL GA Inventory'!$B86,'ATL RAW'!$L:$L,'ATL GA Inventory'!FO$3)+SUMIFS('ATL CR'!$J:$J,'ATL CR'!$I:$I,'ATL GA Inventory'!$B86,'ATL CR'!$L:$L,'ATL GA Inventory'!FO$3)</f>
        <v>0</v>
      </c>
      <c r="FP86" s="13">
        <f>SUMIFS('ATL RAW'!$J:$J,'ATL RAW'!$I:$I,'ATL GA Inventory'!$B86,'ATL RAW'!$L:$L,'ATL GA Inventory'!FP$3)+SUMIFS('ATL CR'!$J:$J,'ATL CR'!$I:$I,'ATL GA Inventory'!$B86,'ATL CR'!$L:$L,'ATL GA Inventory'!FP$3)</f>
        <v>0</v>
      </c>
      <c r="FQ86" s="13">
        <f>SUMIFS('ATL RAW'!$J:$J,'ATL RAW'!$I:$I,'ATL GA Inventory'!$B86,'ATL RAW'!$L:$L,'ATL GA Inventory'!FQ$3)+SUMIFS('ATL CR'!$J:$J,'ATL CR'!$I:$I,'ATL GA Inventory'!$B86,'ATL CR'!$L:$L,'ATL GA Inventory'!FQ$3)</f>
        <v>0</v>
      </c>
      <c r="FR86" s="13">
        <f>SUMIFS('ATL RAW'!$J:$J,'ATL RAW'!$I:$I,'ATL GA Inventory'!$B86,'ATL RAW'!$L:$L,'ATL GA Inventory'!FR$3)+SUMIFS('ATL CR'!$J:$J,'ATL CR'!$I:$I,'ATL GA Inventory'!$B86,'ATL CR'!$L:$L,'ATL GA Inventory'!FR$3)</f>
        <v>0</v>
      </c>
      <c r="FS86" s="13">
        <f>SUMIFS('ATL RAW'!$J:$J,'ATL RAW'!$I:$I,'ATL GA Inventory'!$B86,'ATL RAW'!$L:$L,'ATL GA Inventory'!FS$3)+SUMIFS('ATL CR'!$J:$J,'ATL CR'!$I:$I,'ATL GA Inventory'!$B86,'ATL CR'!$L:$L,'ATL GA Inventory'!FS$3)</f>
        <v>0</v>
      </c>
      <c r="FT86" s="13">
        <f>SUMIFS('ATL RAW'!$J:$J,'ATL RAW'!$I:$I,'ATL GA Inventory'!$B86,'ATL RAW'!$L:$L,'ATL GA Inventory'!FT$3)+SUMIFS('ATL CR'!$J:$J,'ATL CR'!$I:$I,'ATL GA Inventory'!$B86,'ATL CR'!$L:$L,'ATL GA Inventory'!FT$3)</f>
        <v>0</v>
      </c>
      <c r="FU86" s="13">
        <f>SUMIFS('ATL RAW'!$J:$J,'ATL RAW'!$I:$I,'ATL GA Inventory'!$B86,'ATL RAW'!$L:$L,'ATL GA Inventory'!FU$3)+SUMIFS('ATL CR'!$J:$J,'ATL CR'!$I:$I,'ATL GA Inventory'!$B86,'ATL CR'!$L:$L,'ATL GA Inventory'!FU$3)</f>
        <v>0</v>
      </c>
      <c r="FV86" s="13">
        <f>SUMIFS('ATL RAW'!$J:$J,'ATL RAW'!$I:$I,'ATL GA Inventory'!$B86,'ATL RAW'!$L:$L,'ATL GA Inventory'!FV$3)+SUMIFS('ATL CR'!$J:$J,'ATL CR'!$I:$I,'ATL GA Inventory'!$B86,'ATL CR'!$L:$L,'ATL GA Inventory'!FV$3)</f>
        <v>0</v>
      </c>
      <c r="FW86" s="13">
        <f>SUMIFS('ATL RAW'!$J:$J,'ATL RAW'!$I:$I,'ATL GA Inventory'!$B86,'ATL RAW'!$L:$L,'ATL GA Inventory'!FW$3)+SUMIFS('ATL CR'!$J:$J,'ATL CR'!$I:$I,'ATL GA Inventory'!$B86,'ATL CR'!$L:$L,'ATL GA Inventory'!FW$3)</f>
        <v>0</v>
      </c>
      <c r="FX86" s="13">
        <f>SUMIFS('ATL RAW'!$J:$J,'ATL RAW'!$I:$I,'ATL GA Inventory'!$B86,'ATL RAW'!$L:$L,'ATL GA Inventory'!FX$3)+SUMIFS('ATL CR'!$J:$J,'ATL CR'!$I:$I,'ATL GA Inventory'!$B86,'ATL CR'!$L:$L,'ATL GA Inventory'!FX$3)</f>
        <v>0</v>
      </c>
      <c r="FY86" s="13">
        <f>SUMIFS('ATL RAW'!$J:$J,'ATL RAW'!$I:$I,'ATL GA Inventory'!$B86,'ATL RAW'!$L:$L,'ATL GA Inventory'!FY$3)+SUMIFS('ATL CR'!$J:$J,'ATL CR'!$I:$I,'ATL GA Inventory'!$B86,'ATL CR'!$L:$L,'ATL GA Inventory'!FY$3)</f>
        <v>0</v>
      </c>
      <c r="FZ86" s="13">
        <f>SUMIFS('ATL RAW'!$J:$J,'ATL RAW'!$I:$I,'ATL GA Inventory'!$B86,'ATL RAW'!$L:$L,'ATL GA Inventory'!FZ$3)+SUMIFS('ATL CR'!$J:$J,'ATL CR'!$I:$I,'ATL GA Inventory'!$B86,'ATL CR'!$L:$L,'ATL GA Inventory'!FZ$3)</f>
        <v>0</v>
      </c>
      <c r="GA86" s="13">
        <f>SUMIFS('ATL RAW'!$J:$J,'ATL RAW'!$I:$I,'ATL GA Inventory'!$B86,'ATL RAW'!$L:$L,'ATL GA Inventory'!GA$3)+SUMIFS('ATL CR'!$J:$J,'ATL CR'!$I:$I,'ATL GA Inventory'!$B86,'ATL CR'!$L:$L,'ATL GA Inventory'!GA$3)</f>
        <v>0</v>
      </c>
      <c r="GB86" s="13">
        <f>SUMIFS('ATL RAW'!$J:$J,'ATL RAW'!$I:$I,'ATL GA Inventory'!$B86,'ATL RAW'!$L:$L,'ATL GA Inventory'!GB$3)+SUMIFS('ATL CR'!$J:$J,'ATL CR'!$I:$I,'ATL GA Inventory'!$B86,'ATL CR'!$L:$L,'ATL GA Inventory'!GB$3)</f>
        <v>0</v>
      </c>
      <c r="GC86" s="13">
        <f>SUMIFS('ATL RAW'!$J:$J,'ATL RAW'!$I:$I,'ATL GA Inventory'!$B86,'ATL RAW'!$L:$L,'ATL GA Inventory'!GC$3)+SUMIFS('ATL CR'!$J:$J,'ATL CR'!$I:$I,'ATL GA Inventory'!$B86,'ATL CR'!$L:$L,'ATL GA Inventory'!GC$3)</f>
        <v>0</v>
      </c>
      <c r="GD86" s="13">
        <f>SUMIFS('ATL RAW'!$J:$J,'ATL RAW'!$I:$I,'ATL GA Inventory'!$B86,'ATL RAW'!$L:$L,'ATL GA Inventory'!GD$3)+SUMIFS('ATL CR'!$J:$J,'ATL CR'!$I:$I,'ATL GA Inventory'!$B86,'ATL CR'!$L:$L,'ATL GA Inventory'!GD$3)</f>
        <v>0</v>
      </c>
      <c r="GE86" s="13">
        <f>SUMIFS('ATL RAW'!$J:$J,'ATL RAW'!$I:$I,'ATL GA Inventory'!$B86,'ATL RAW'!$L:$L,'ATL GA Inventory'!GE$3)+SUMIFS('ATL CR'!$J:$J,'ATL CR'!$I:$I,'ATL GA Inventory'!$B86,'ATL CR'!$L:$L,'ATL GA Inventory'!GE$3)</f>
        <v>0</v>
      </c>
      <c r="GF86" s="13">
        <f>SUMIFS('ATL RAW'!$J:$J,'ATL RAW'!$I:$I,'ATL GA Inventory'!$B86,'ATL RAW'!$L:$L,'ATL GA Inventory'!GF$3)+SUMIFS('ATL CR'!$J:$J,'ATL CR'!$I:$I,'ATL GA Inventory'!$B86,'ATL CR'!$L:$L,'ATL GA Inventory'!GF$3)</f>
        <v>0</v>
      </c>
      <c r="GG86" s="13">
        <f>SUMIFS('ATL RAW'!$J:$J,'ATL RAW'!$I:$I,'ATL GA Inventory'!$B86,'ATL RAW'!$L:$L,'ATL GA Inventory'!GG$3)+SUMIFS('ATL CR'!$J:$J,'ATL CR'!$I:$I,'ATL GA Inventory'!$B86,'ATL CR'!$L:$L,'ATL GA Inventory'!GG$3)</f>
        <v>0</v>
      </c>
      <c r="GH86" s="13">
        <f>SUMIFS('ATL RAW'!$J:$J,'ATL RAW'!$I:$I,'ATL GA Inventory'!$B86,'ATL RAW'!$L:$L,'ATL GA Inventory'!GH$3)+SUMIFS('ATL CR'!$J:$J,'ATL CR'!$I:$I,'ATL GA Inventory'!$B86,'ATL CR'!$L:$L,'ATL GA Inventory'!GH$3)</f>
        <v>0</v>
      </c>
      <c r="GI86" s="13">
        <f>SUMIFS('ATL RAW'!$J:$J,'ATL RAW'!$I:$I,'ATL GA Inventory'!$B86,'ATL RAW'!$L:$L,'ATL GA Inventory'!GI$3)+SUMIFS('ATL CR'!$J:$J,'ATL CR'!$I:$I,'ATL GA Inventory'!$B86,'ATL CR'!$L:$L,'ATL GA Inventory'!GI$3)</f>
        <v>0</v>
      </c>
      <c r="GJ86" s="13">
        <f>SUMIFS('ATL RAW'!$J:$J,'ATL RAW'!$I:$I,'ATL GA Inventory'!$B86,'ATL RAW'!$L:$L,'ATL GA Inventory'!GJ$3)+SUMIFS('ATL CR'!$J:$J,'ATL CR'!$I:$I,'ATL GA Inventory'!$B86,'ATL CR'!$L:$L,'ATL GA Inventory'!GJ$3)</f>
        <v>0</v>
      </c>
      <c r="GK86" s="13">
        <f>SUMIFS('ATL RAW'!$J:$J,'ATL RAW'!$I:$I,'ATL GA Inventory'!$B86,'ATL RAW'!$L:$L,'ATL GA Inventory'!GK$3)+SUMIFS('ATL CR'!$J:$J,'ATL CR'!$I:$I,'ATL GA Inventory'!$B86,'ATL CR'!$L:$L,'ATL GA Inventory'!GK$3)</f>
        <v>0</v>
      </c>
      <c r="GL86" s="13">
        <f>SUMIFS('ATL RAW'!$J:$J,'ATL RAW'!$I:$I,'ATL GA Inventory'!$B86,'ATL RAW'!$L:$L,'ATL GA Inventory'!GL$3)+SUMIFS('ATL CR'!$J:$J,'ATL CR'!$I:$I,'ATL GA Inventory'!$B86,'ATL CR'!$L:$L,'ATL GA Inventory'!GL$3)</f>
        <v>0</v>
      </c>
      <c r="GM86" s="13">
        <f>SUMIFS('ATL RAW'!$J:$J,'ATL RAW'!$I:$I,'ATL GA Inventory'!$B86,'ATL RAW'!$L:$L,'ATL GA Inventory'!GM$3)+SUMIFS('ATL CR'!$J:$J,'ATL CR'!$I:$I,'ATL GA Inventory'!$B86,'ATL CR'!$L:$L,'ATL GA Inventory'!GM$3)</f>
        <v>0</v>
      </c>
      <c r="GN86" s="13">
        <f>SUMIFS('ATL RAW'!$J:$J,'ATL RAW'!$I:$I,'ATL GA Inventory'!$B86,'ATL RAW'!$L:$L,'ATL GA Inventory'!GN$3)+SUMIFS('ATL CR'!$J:$J,'ATL CR'!$I:$I,'ATL GA Inventory'!$B86,'ATL CR'!$L:$L,'ATL GA Inventory'!GN$3)</f>
        <v>0</v>
      </c>
      <c r="GO86" s="13">
        <f>SUMIFS('ATL RAW'!$J:$J,'ATL RAW'!$I:$I,'ATL GA Inventory'!$B86,'ATL RAW'!$L:$L,'ATL GA Inventory'!GO$3)+SUMIFS('ATL CR'!$J:$J,'ATL CR'!$I:$I,'ATL GA Inventory'!$B86,'ATL CR'!$L:$L,'ATL GA Inventory'!GO$3)</f>
        <v>0</v>
      </c>
      <c r="GP86" s="13">
        <f>SUMIFS('ATL RAW'!$J:$J,'ATL RAW'!$I:$I,'ATL GA Inventory'!$B86,'ATL RAW'!$L:$L,'ATL GA Inventory'!GP$3)+SUMIFS('ATL CR'!$J:$J,'ATL CR'!$I:$I,'ATL GA Inventory'!$B86,'ATL CR'!$L:$L,'ATL GA Inventory'!GP$3)</f>
        <v>0</v>
      </c>
      <c r="GQ86" s="13">
        <f>SUMIFS('ATL RAW'!$J:$J,'ATL RAW'!$I:$I,'ATL GA Inventory'!$B86,'ATL RAW'!$L:$L,'ATL GA Inventory'!GQ$3)+SUMIFS('ATL CR'!$J:$J,'ATL CR'!$I:$I,'ATL GA Inventory'!$B86,'ATL CR'!$L:$L,'ATL GA Inventory'!GQ$3)</f>
        <v>0</v>
      </c>
      <c r="GR86" s="13">
        <f>SUMIFS('ATL RAW'!$J:$J,'ATL RAW'!$I:$I,'ATL GA Inventory'!$B86,'ATL RAW'!$L:$L,'ATL GA Inventory'!GR$3)+SUMIFS('ATL CR'!$J:$J,'ATL CR'!$I:$I,'ATL GA Inventory'!$B86,'ATL CR'!$L:$L,'ATL GA Inventory'!GR$3)</f>
        <v>0</v>
      </c>
      <c r="GS86" s="13">
        <f>SUMIFS('ATL RAW'!$J:$J,'ATL RAW'!$I:$I,'ATL GA Inventory'!$B86,'ATL RAW'!$L:$L,'ATL GA Inventory'!GS$3)+SUMIFS('ATL CR'!$J:$J,'ATL CR'!$I:$I,'ATL GA Inventory'!$B86,'ATL CR'!$L:$L,'ATL GA Inventory'!GS$3)</f>
        <v>0</v>
      </c>
      <c r="GT86" s="13">
        <f>SUMIFS('ATL RAW'!$J:$J,'ATL RAW'!$I:$I,'ATL GA Inventory'!$B86,'ATL RAW'!$L:$L,'ATL GA Inventory'!GT$3)+SUMIFS('ATL CR'!$J:$J,'ATL CR'!$I:$I,'ATL GA Inventory'!$B86,'ATL CR'!$L:$L,'ATL GA Inventory'!GT$3)</f>
        <v>0</v>
      </c>
      <c r="GU86" s="13">
        <f>SUMIFS('ATL RAW'!$J:$J,'ATL RAW'!$I:$I,'ATL GA Inventory'!$B86,'ATL RAW'!$L:$L,'ATL GA Inventory'!GU$3)+SUMIFS('ATL CR'!$J:$J,'ATL CR'!$I:$I,'ATL GA Inventory'!$B86,'ATL CR'!$L:$L,'ATL GA Inventory'!GU$3)</f>
        <v>0</v>
      </c>
      <c r="GV86" s="13">
        <f>SUMIFS('ATL RAW'!$J:$J,'ATL RAW'!$I:$I,'ATL GA Inventory'!$B86,'ATL RAW'!$L:$L,'ATL GA Inventory'!GV$3)+SUMIFS('ATL CR'!$J:$J,'ATL CR'!$I:$I,'ATL GA Inventory'!$B86,'ATL CR'!$L:$L,'ATL GA Inventory'!GV$3)</f>
        <v>0</v>
      </c>
      <c r="GW86" s="13">
        <f>SUMIFS('ATL RAW'!$J:$J,'ATL RAW'!$I:$I,'ATL GA Inventory'!$B86,'ATL RAW'!$L:$L,'ATL GA Inventory'!GW$3)+SUMIFS('ATL CR'!$J:$J,'ATL CR'!$I:$I,'ATL GA Inventory'!$B86,'ATL CR'!$L:$L,'ATL GA Inventory'!GW$3)</f>
        <v>0</v>
      </c>
      <c r="GX86" s="13">
        <f>SUMIFS('ATL RAW'!$J:$J,'ATL RAW'!$I:$I,'ATL GA Inventory'!$B86,'ATL RAW'!$L:$L,'ATL GA Inventory'!GX$3)+SUMIFS('ATL CR'!$J:$J,'ATL CR'!$I:$I,'ATL GA Inventory'!$B86,'ATL CR'!$L:$L,'ATL GA Inventory'!GX$3)</f>
        <v>0</v>
      </c>
      <c r="GY86" s="13">
        <f>SUMIFS('ATL RAW'!$J:$J,'ATL RAW'!$I:$I,'ATL GA Inventory'!$B86,'ATL RAW'!$L:$L,'ATL GA Inventory'!GY$3)+SUMIFS('ATL CR'!$J:$J,'ATL CR'!$I:$I,'ATL GA Inventory'!$B86,'ATL CR'!$L:$L,'ATL GA Inventory'!GY$3)</f>
        <v>0</v>
      </c>
    </row>
    <row r="87" spans="1:207">
      <c r="A87" s="15" t="s">
        <v>983</v>
      </c>
      <c r="B87" s="15">
        <f t="shared" si="12"/>
        <v>43106142</v>
      </c>
      <c r="C87" s="15" t="str">
        <f t="shared" si="12"/>
        <v>Q.PEAK DUO L G5.2.V</v>
      </c>
      <c r="D87" s="14">
        <f t="shared" si="12"/>
        <v>410</v>
      </c>
      <c r="E87" s="13">
        <f>SUMIFS('ATL RAW'!$J:$J,'ATL RAW'!$I:$I,'ATL GA Inventory'!$B87,'ATL RAW'!$L:$L,'ATL GA Inventory'!E$3)+SUMIFS('ATL CR'!$J:$J,'ATL CR'!$I:$I,'ATL GA Inventory'!$B87,'ATL CR'!$L:$L,'ATL GA Inventory'!E$3)</f>
        <v>0</v>
      </c>
      <c r="F87" s="13">
        <f>SUMIFS('ATL RAW'!$J:$J,'ATL RAW'!$I:$I,'ATL GA Inventory'!$B87,'ATL RAW'!$L:$L,'ATL GA Inventory'!F$3)+SUMIFS('ATL CR'!$J:$J,'ATL CR'!$I:$I,'ATL GA Inventory'!$B87,'ATL CR'!$L:$L,'ATL GA Inventory'!F$3)</f>
        <v>0</v>
      </c>
      <c r="G87" s="13">
        <f>SUMIFS('ATL RAW'!$J:$J,'ATL RAW'!$I:$I,'ATL GA Inventory'!$B87,'ATL RAW'!$L:$L,'ATL GA Inventory'!G$3)+SUMIFS('ATL CR'!$J:$J,'ATL CR'!$I:$I,'ATL GA Inventory'!$B87,'ATL CR'!$L:$L,'ATL GA Inventory'!G$3)</f>
        <v>0</v>
      </c>
      <c r="H87" s="13">
        <f>SUMIFS('ATL RAW'!$J:$J,'ATL RAW'!$I:$I,'ATL GA Inventory'!$B87,'ATL RAW'!$L:$L,'ATL GA Inventory'!H$3)+SUMIFS('ATL CR'!$J:$J,'ATL CR'!$I:$I,'ATL GA Inventory'!$B87,'ATL CR'!$L:$L,'ATL GA Inventory'!H$3)</f>
        <v>0</v>
      </c>
      <c r="I87" s="13">
        <f>SUMIFS('ATL RAW'!$J:$J,'ATL RAW'!$I:$I,'ATL GA Inventory'!$B87,'ATL RAW'!$L:$L,'ATL GA Inventory'!I$3)+SUMIFS('ATL CR'!$J:$J,'ATL CR'!$I:$I,'ATL GA Inventory'!$B87,'ATL CR'!$L:$L,'ATL GA Inventory'!I$3)</f>
        <v>0</v>
      </c>
      <c r="J87" s="13">
        <f>SUMIFS('ATL RAW'!$J:$J,'ATL RAW'!$I:$I,'ATL GA Inventory'!$B87,'ATL RAW'!$L:$L,'ATL GA Inventory'!J$3)+SUMIFS('ATL CR'!$J:$J,'ATL CR'!$I:$I,'ATL GA Inventory'!$B87,'ATL CR'!$L:$L,'ATL GA Inventory'!J$3)</f>
        <v>0</v>
      </c>
      <c r="K87" s="13">
        <f>SUMIFS('ATL RAW'!$J:$J,'ATL RAW'!$I:$I,'ATL GA Inventory'!$B87,'ATL RAW'!$L:$L,'ATL GA Inventory'!K$3)+SUMIFS('ATL CR'!$J:$J,'ATL CR'!$I:$I,'ATL GA Inventory'!$B87,'ATL CR'!$L:$L,'ATL GA Inventory'!K$3)</f>
        <v>0</v>
      </c>
      <c r="L87" s="13">
        <f>SUMIFS('ATL RAW'!$J:$J,'ATL RAW'!$I:$I,'ATL GA Inventory'!$B87,'ATL RAW'!$L:$L,'ATL GA Inventory'!L$3)+SUMIFS('ATL CR'!$J:$J,'ATL CR'!$I:$I,'ATL GA Inventory'!$B87,'ATL CR'!$L:$L,'ATL GA Inventory'!L$3)</f>
        <v>0</v>
      </c>
      <c r="M87" s="13">
        <f>SUMIFS('ATL RAW'!$J:$J,'ATL RAW'!$I:$I,'ATL GA Inventory'!$B87,'ATL RAW'!$L:$L,'ATL GA Inventory'!M$3)+SUMIFS('ATL CR'!$J:$J,'ATL CR'!$I:$I,'ATL GA Inventory'!$B87,'ATL CR'!$L:$L,'ATL GA Inventory'!M$3)</f>
        <v>0</v>
      </c>
      <c r="N87" s="13">
        <f>SUMIFS('ATL RAW'!$J:$J,'ATL RAW'!$I:$I,'ATL GA Inventory'!$B87,'ATL RAW'!$L:$L,'ATL GA Inventory'!N$3)+SUMIFS('ATL CR'!$J:$J,'ATL CR'!$I:$I,'ATL GA Inventory'!$B87,'ATL CR'!$L:$L,'ATL GA Inventory'!N$3)</f>
        <v>0</v>
      </c>
      <c r="O87" s="13">
        <f>SUMIFS('ATL RAW'!$J:$J,'ATL RAW'!$I:$I,'ATL GA Inventory'!$B87,'ATL RAW'!$L:$L,'ATL GA Inventory'!O$3)+SUMIFS('ATL CR'!$J:$J,'ATL CR'!$I:$I,'ATL GA Inventory'!$B87,'ATL CR'!$L:$L,'ATL GA Inventory'!O$3)</f>
        <v>0</v>
      </c>
      <c r="P87" s="13">
        <f>SUMIFS('ATL RAW'!$J:$J,'ATL RAW'!$I:$I,'ATL GA Inventory'!$B87,'ATL RAW'!$L:$L,'ATL GA Inventory'!P$3)+SUMIFS('ATL CR'!$J:$J,'ATL CR'!$I:$I,'ATL GA Inventory'!$B87,'ATL CR'!$L:$L,'ATL GA Inventory'!P$3)</f>
        <v>0</v>
      </c>
      <c r="Q87" s="13">
        <f>SUMIFS('ATL RAW'!$J:$J,'ATL RAW'!$I:$I,'ATL GA Inventory'!$B87,'ATL RAW'!$L:$L,'ATL GA Inventory'!Q$3)+SUMIFS('ATL CR'!$J:$J,'ATL CR'!$I:$I,'ATL GA Inventory'!$B87,'ATL CR'!$L:$L,'ATL GA Inventory'!Q$3)</f>
        <v>0</v>
      </c>
      <c r="R87" s="13">
        <f>SUMIFS('ATL RAW'!$J:$J,'ATL RAW'!$I:$I,'ATL GA Inventory'!$B87,'ATL RAW'!$L:$L,'ATL GA Inventory'!R$3)+SUMIFS('ATL CR'!$J:$J,'ATL CR'!$I:$I,'ATL GA Inventory'!$B87,'ATL CR'!$L:$L,'ATL GA Inventory'!R$3)</f>
        <v>0</v>
      </c>
      <c r="S87" s="13">
        <f>SUMIFS('ATL RAW'!$J:$J,'ATL RAW'!$I:$I,'ATL GA Inventory'!$B87,'ATL RAW'!$L:$L,'ATL GA Inventory'!S$3)+SUMIFS('ATL CR'!$J:$J,'ATL CR'!$I:$I,'ATL GA Inventory'!$B87,'ATL CR'!$L:$L,'ATL GA Inventory'!S$3)</f>
        <v>0</v>
      </c>
      <c r="T87" s="13">
        <f>SUMIFS('ATL RAW'!$J:$J,'ATL RAW'!$I:$I,'ATL GA Inventory'!$B87,'ATL RAW'!$L:$L,'ATL GA Inventory'!T$3)+SUMIFS('ATL CR'!$J:$J,'ATL CR'!$I:$I,'ATL GA Inventory'!$B87,'ATL CR'!$L:$L,'ATL GA Inventory'!T$3)</f>
        <v>0</v>
      </c>
      <c r="U87" s="13">
        <f>SUMIFS('ATL RAW'!$J:$J,'ATL RAW'!$I:$I,'ATL GA Inventory'!$B87,'ATL RAW'!$L:$L,'ATL GA Inventory'!U$3)+SUMIFS('ATL CR'!$J:$J,'ATL CR'!$I:$I,'ATL GA Inventory'!$B87,'ATL CR'!$L:$L,'ATL GA Inventory'!U$3)</f>
        <v>0</v>
      </c>
      <c r="V87" s="13">
        <f>SUMIFS('ATL RAW'!$J:$J,'ATL RAW'!$I:$I,'ATL GA Inventory'!$B87,'ATL RAW'!$L:$L,'ATL GA Inventory'!V$3)+SUMIFS('ATL CR'!$J:$J,'ATL CR'!$I:$I,'ATL GA Inventory'!$B87,'ATL CR'!$L:$L,'ATL GA Inventory'!V$3)</f>
        <v>0</v>
      </c>
      <c r="W87" s="13">
        <f>SUMIFS('ATL RAW'!$J:$J,'ATL RAW'!$I:$I,'ATL GA Inventory'!$B87,'ATL RAW'!$L:$L,'ATL GA Inventory'!W$3)+SUMIFS('ATL CR'!$J:$J,'ATL CR'!$I:$I,'ATL GA Inventory'!$B87,'ATL CR'!$L:$L,'ATL GA Inventory'!W$3)</f>
        <v>0</v>
      </c>
      <c r="X87" s="13">
        <f>SUMIFS('ATL RAW'!$J:$J,'ATL RAW'!$I:$I,'ATL GA Inventory'!$B87,'ATL RAW'!$L:$L,'ATL GA Inventory'!X$3)+SUMIFS('ATL CR'!$J:$J,'ATL CR'!$I:$I,'ATL GA Inventory'!$B87,'ATL CR'!$L:$L,'ATL GA Inventory'!X$3)</f>
        <v>0</v>
      </c>
      <c r="Y87" s="13">
        <f>SUMIFS('ATL RAW'!$J:$J,'ATL RAW'!$I:$I,'ATL GA Inventory'!$B87,'ATL RAW'!$L:$L,'ATL GA Inventory'!Y$3)+SUMIFS('ATL CR'!$J:$J,'ATL CR'!$I:$I,'ATL GA Inventory'!$B87,'ATL CR'!$L:$L,'ATL GA Inventory'!Y$3)</f>
        <v>0</v>
      </c>
      <c r="Z87" s="13">
        <f>SUMIFS('ATL RAW'!$J:$J,'ATL RAW'!$I:$I,'ATL GA Inventory'!$B87,'ATL RAW'!$L:$L,'ATL GA Inventory'!Z$3)+SUMIFS('ATL CR'!$J:$J,'ATL CR'!$I:$I,'ATL GA Inventory'!$B87,'ATL CR'!$L:$L,'ATL GA Inventory'!Z$3)</f>
        <v>0</v>
      </c>
      <c r="AA87" s="13">
        <f>SUMIFS('ATL RAW'!$J:$J,'ATL RAW'!$I:$I,'ATL GA Inventory'!$B87,'ATL RAW'!$L:$L,'ATL GA Inventory'!AA$3)+SUMIFS('ATL CR'!$J:$J,'ATL CR'!$I:$I,'ATL GA Inventory'!$B87,'ATL CR'!$L:$L,'ATL GA Inventory'!AA$3)</f>
        <v>0</v>
      </c>
      <c r="AB87" s="13">
        <f>SUMIFS('ATL RAW'!$J:$J,'ATL RAW'!$I:$I,'ATL GA Inventory'!$B87,'ATL RAW'!$L:$L,'ATL GA Inventory'!AB$3)+SUMIFS('ATL CR'!$J:$J,'ATL CR'!$I:$I,'ATL GA Inventory'!$B87,'ATL CR'!$L:$L,'ATL GA Inventory'!AB$3)</f>
        <v>0</v>
      </c>
      <c r="AC87" s="13">
        <f>SUMIFS('ATL RAW'!$J:$J,'ATL RAW'!$I:$I,'ATL GA Inventory'!$B87,'ATL RAW'!$L:$L,'ATL GA Inventory'!AC$3)+SUMIFS('ATL CR'!$J:$J,'ATL CR'!$I:$I,'ATL GA Inventory'!$B87,'ATL CR'!$L:$L,'ATL GA Inventory'!AC$3)</f>
        <v>0</v>
      </c>
      <c r="AD87" s="13">
        <f>SUMIFS('ATL RAW'!$J:$J,'ATL RAW'!$I:$I,'ATL GA Inventory'!$B87,'ATL RAW'!$L:$L,'ATL GA Inventory'!AD$3)+SUMIFS('ATL CR'!$J:$J,'ATL CR'!$I:$I,'ATL GA Inventory'!$B87,'ATL CR'!$L:$L,'ATL GA Inventory'!AD$3)</f>
        <v>0</v>
      </c>
      <c r="AE87" s="13">
        <f>SUMIFS('ATL RAW'!$J:$J,'ATL RAW'!$I:$I,'ATL GA Inventory'!$B87,'ATL RAW'!$L:$L,'ATL GA Inventory'!AE$3)+SUMIFS('ATL CR'!$J:$J,'ATL CR'!$I:$I,'ATL GA Inventory'!$B87,'ATL CR'!$L:$L,'ATL GA Inventory'!AE$3)</f>
        <v>0</v>
      </c>
      <c r="AF87" s="13">
        <f>SUMIFS('ATL RAW'!$J:$J,'ATL RAW'!$I:$I,'ATL GA Inventory'!$B87,'ATL RAW'!$L:$L,'ATL GA Inventory'!AF$3)+SUMIFS('ATL CR'!$J:$J,'ATL CR'!$I:$I,'ATL GA Inventory'!$B87,'ATL CR'!$L:$L,'ATL GA Inventory'!AF$3)</f>
        <v>0</v>
      </c>
      <c r="AG87" s="13">
        <f>SUMIFS('ATL RAW'!$J:$J,'ATL RAW'!$I:$I,'ATL GA Inventory'!$B87,'ATL RAW'!$L:$L,'ATL GA Inventory'!AG$3)+SUMIFS('ATL CR'!$J:$J,'ATL CR'!$I:$I,'ATL GA Inventory'!$B87,'ATL CR'!$L:$L,'ATL GA Inventory'!AG$3)</f>
        <v>0</v>
      </c>
      <c r="AH87" s="13">
        <f>SUMIFS('ATL RAW'!$J:$J,'ATL RAW'!$I:$I,'ATL GA Inventory'!$B87,'ATL RAW'!$L:$L,'ATL GA Inventory'!AH$3)+SUMIFS('ATL CR'!$J:$J,'ATL CR'!$I:$I,'ATL GA Inventory'!$B87,'ATL CR'!$L:$L,'ATL GA Inventory'!AH$3)</f>
        <v>0</v>
      </c>
      <c r="AI87" s="13">
        <f>SUMIFS('ATL RAW'!$J:$J,'ATL RAW'!$I:$I,'ATL GA Inventory'!$B87,'ATL RAW'!$L:$L,'ATL GA Inventory'!AI$3)+SUMIFS('ATL CR'!$J:$J,'ATL CR'!$I:$I,'ATL GA Inventory'!$B87,'ATL CR'!$L:$L,'ATL GA Inventory'!AI$3)</f>
        <v>0</v>
      </c>
      <c r="AJ87" s="13">
        <f>SUMIFS('ATL RAW'!$J:$J,'ATL RAW'!$I:$I,'ATL GA Inventory'!$B87,'ATL RAW'!$L:$L,'ATL GA Inventory'!AJ$3)+SUMIFS('ATL CR'!$J:$J,'ATL CR'!$I:$I,'ATL GA Inventory'!$B87,'ATL CR'!$L:$L,'ATL GA Inventory'!AJ$3)</f>
        <v>0</v>
      </c>
      <c r="AK87" s="13">
        <f>SUMIFS('ATL RAW'!$J:$J,'ATL RAW'!$I:$I,'ATL GA Inventory'!$B87,'ATL RAW'!$L:$L,'ATL GA Inventory'!AK$3)+SUMIFS('ATL CR'!$J:$J,'ATL CR'!$I:$I,'ATL GA Inventory'!$B87,'ATL CR'!$L:$L,'ATL GA Inventory'!AK$3)</f>
        <v>0</v>
      </c>
      <c r="AL87" s="13">
        <f>SUMIFS('ATL RAW'!$J:$J,'ATL RAW'!$I:$I,'ATL GA Inventory'!$B87,'ATL RAW'!$L:$L,'ATL GA Inventory'!AL$3)+SUMIFS('ATL CR'!$J:$J,'ATL CR'!$I:$I,'ATL GA Inventory'!$B87,'ATL CR'!$L:$L,'ATL GA Inventory'!AL$3)</f>
        <v>0</v>
      </c>
      <c r="AM87" s="13">
        <f>SUMIFS('ATL RAW'!$J:$J,'ATL RAW'!$I:$I,'ATL GA Inventory'!$B87,'ATL RAW'!$L:$L,'ATL GA Inventory'!AM$3)+SUMIFS('ATL CR'!$J:$J,'ATL CR'!$I:$I,'ATL GA Inventory'!$B87,'ATL CR'!$L:$L,'ATL GA Inventory'!AM$3)</f>
        <v>0</v>
      </c>
      <c r="AN87" s="13">
        <f>SUMIFS('ATL RAW'!$J:$J,'ATL RAW'!$I:$I,'ATL GA Inventory'!$B87,'ATL RAW'!$L:$L,'ATL GA Inventory'!AN$3)+SUMIFS('ATL CR'!$J:$J,'ATL CR'!$I:$I,'ATL GA Inventory'!$B87,'ATL CR'!$L:$L,'ATL GA Inventory'!AN$3)</f>
        <v>0</v>
      </c>
      <c r="AO87" s="13">
        <f>SUMIFS('ATL RAW'!$J:$J,'ATL RAW'!$I:$I,'ATL GA Inventory'!$B87,'ATL RAW'!$L:$L,'ATL GA Inventory'!AO$3)+SUMIFS('ATL CR'!$J:$J,'ATL CR'!$I:$I,'ATL GA Inventory'!$B87,'ATL CR'!$L:$L,'ATL GA Inventory'!AO$3)</f>
        <v>0</v>
      </c>
      <c r="AP87" s="13">
        <f>SUMIFS('ATL RAW'!$J:$J,'ATL RAW'!$I:$I,'ATL GA Inventory'!$B87,'ATL RAW'!$L:$L,'ATL GA Inventory'!AP$3)+SUMIFS('ATL CR'!$J:$J,'ATL CR'!$I:$I,'ATL GA Inventory'!$B87,'ATL CR'!$L:$L,'ATL GA Inventory'!AP$3)</f>
        <v>0</v>
      </c>
      <c r="AQ87" s="13">
        <f>SUMIFS('ATL RAW'!$J:$J,'ATL RAW'!$I:$I,'ATL GA Inventory'!$B87,'ATL RAW'!$L:$L,'ATL GA Inventory'!AQ$3)+SUMIFS('ATL CR'!$J:$J,'ATL CR'!$I:$I,'ATL GA Inventory'!$B87,'ATL CR'!$L:$L,'ATL GA Inventory'!AQ$3)</f>
        <v>0</v>
      </c>
      <c r="AR87" s="13">
        <f>SUMIFS('ATL RAW'!$J:$J,'ATL RAW'!$I:$I,'ATL GA Inventory'!$B87,'ATL RAW'!$L:$L,'ATL GA Inventory'!AR$3)+SUMIFS('ATL CR'!$J:$J,'ATL CR'!$I:$I,'ATL GA Inventory'!$B87,'ATL CR'!$L:$L,'ATL GA Inventory'!AR$3)</f>
        <v>0</v>
      </c>
      <c r="AS87" s="13">
        <f>SUMIFS('ATL RAW'!$J:$J,'ATL RAW'!$I:$I,'ATL GA Inventory'!$B87,'ATL RAW'!$L:$L,'ATL GA Inventory'!AS$3)+SUMIFS('ATL CR'!$J:$J,'ATL CR'!$I:$I,'ATL GA Inventory'!$B87,'ATL CR'!$L:$L,'ATL GA Inventory'!AS$3)</f>
        <v>0</v>
      </c>
      <c r="AT87" s="13">
        <f>SUMIFS('ATL RAW'!$J:$J,'ATL RAW'!$I:$I,'ATL GA Inventory'!$B87,'ATL RAW'!$L:$L,'ATL GA Inventory'!AT$3)+SUMIFS('ATL CR'!$J:$J,'ATL CR'!$I:$I,'ATL GA Inventory'!$B87,'ATL CR'!$L:$L,'ATL GA Inventory'!AT$3)</f>
        <v>0</v>
      </c>
      <c r="AU87" s="13">
        <f>SUMIFS('ATL RAW'!$J:$J,'ATL RAW'!$I:$I,'ATL GA Inventory'!$B87,'ATL RAW'!$L:$L,'ATL GA Inventory'!AU$3)+SUMIFS('ATL CR'!$J:$J,'ATL CR'!$I:$I,'ATL GA Inventory'!$B87,'ATL CR'!$L:$L,'ATL GA Inventory'!AU$3)</f>
        <v>0</v>
      </c>
      <c r="AV87" s="13">
        <f>SUMIFS('ATL RAW'!$J:$J,'ATL RAW'!$I:$I,'ATL GA Inventory'!$B87,'ATL RAW'!$L:$L,'ATL GA Inventory'!AV$3)+SUMIFS('ATL CR'!$J:$J,'ATL CR'!$I:$I,'ATL GA Inventory'!$B87,'ATL CR'!$L:$L,'ATL GA Inventory'!AV$3)</f>
        <v>0</v>
      </c>
      <c r="AW87" s="13">
        <f>SUMIFS('ATL RAW'!$J:$J,'ATL RAW'!$I:$I,'ATL GA Inventory'!$B87,'ATL RAW'!$L:$L,'ATL GA Inventory'!AW$3)+SUMIFS('ATL CR'!$J:$J,'ATL CR'!$I:$I,'ATL GA Inventory'!$B87,'ATL CR'!$L:$L,'ATL GA Inventory'!AW$3)</f>
        <v>0</v>
      </c>
      <c r="AX87" s="13">
        <f>SUMIFS('ATL RAW'!$J:$J,'ATL RAW'!$I:$I,'ATL GA Inventory'!$B87,'ATL RAW'!$L:$L,'ATL GA Inventory'!AX$3)+SUMIFS('ATL CR'!$J:$J,'ATL CR'!$I:$I,'ATL GA Inventory'!$B87,'ATL CR'!$L:$L,'ATL GA Inventory'!AX$3)</f>
        <v>0</v>
      </c>
      <c r="AY87" s="13">
        <f>SUMIFS('ATL RAW'!$J:$J,'ATL RAW'!$I:$I,'ATL GA Inventory'!$B87,'ATL RAW'!$L:$L,'ATL GA Inventory'!AY$3)+SUMIFS('ATL CR'!$J:$J,'ATL CR'!$I:$I,'ATL GA Inventory'!$B87,'ATL CR'!$L:$L,'ATL GA Inventory'!AY$3)</f>
        <v>0</v>
      </c>
      <c r="AZ87" s="13">
        <f>SUMIFS('ATL RAW'!$J:$J,'ATL RAW'!$I:$I,'ATL GA Inventory'!$B87,'ATL RAW'!$L:$L,'ATL GA Inventory'!AZ$3)+SUMIFS('ATL CR'!$J:$J,'ATL CR'!$I:$I,'ATL GA Inventory'!$B87,'ATL CR'!$L:$L,'ATL GA Inventory'!AZ$3)</f>
        <v>0</v>
      </c>
      <c r="BA87" s="13">
        <f>SUMIFS('ATL RAW'!$J:$J,'ATL RAW'!$I:$I,'ATL GA Inventory'!$B87,'ATL RAW'!$L:$L,'ATL GA Inventory'!BA$3)+SUMIFS('ATL CR'!$J:$J,'ATL CR'!$I:$I,'ATL GA Inventory'!$B87,'ATL CR'!$L:$L,'ATL GA Inventory'!BA$3)</f>
        <v>0</v>
      </c>
      <c r="BB87" s="13">
        <f>SUMIFS('ATL RAW'!$J:$J,'ATL RAW'!$I:$I,'ATL GA Inventory'!$B87,'ATL RAW'!$L:$L,'ATL GA Inventory'!BB$3)+SUMIFS('ATL CR'!$J:$J,'ATL CR'!$I:$I,'ATL GA Inventory'!$B87,'ATL CR'!$L:$L,'ATL GA Inventory'!BB$3)</f>
        <v>0</v>
      </c>
      <c r="BC87" s="13">
        <f>SUMIFS('ATL RAW'!$J:$J,'ATL RAW'!$I:$I,'ATL GA Inventory'!$B87,'ATL RAW'!$L:$L,'ATL GA Inventory'!BC$3)+SUMIFS('ATL CR'!$J:$J,'ATL CR'!$I:$I,'ATL GA Inventory'!$B87,'ATL CR'!$L:$L,'ATL GA Inventory'!BC$3)</f>
        <v>0</v>
      </c>
      <c r="BD87" s="13">
        <f>SUMIFS('ATL RAW'!$J:$J,'ATL RAW'!$I:$I,'ATL GA Inventory'!$B87,'ATL RAW'!$L:$L,'ATL GA Inventory'!BD$3)+SUMIFS('ATL CR'!$J:$J,'ATL CR'!$I:$I,'ATL GA Inventory'!$B87,'ATL CR'!$L:$L,'ATL GA Inventory'!BD$3)</f>
        <v>0</v>
      </c>
      <c r="BE87" s="13">
        <f>SUMIFS('ATL RAW'!$J:$J,'ATL RAW'!$I:$I,'ATL GA Inventory'!$B87,'ATL RAW'!$L:$L,'ATL GA Inventory'!BE$3)+SUMIFS('ATL CR'!$J:$J,'ATL CR'!$I:$I,'ATL GA Inventory'!$B87,'ATL CR'!$L:$L,'ATL GA Inventory'!BE$3)</f>
        <v>0</v>
      </c>
      <c r="BF87" s="13">
        <f>SUMIFS('ATL RAW'!$J:$J,'ATL RAW'!$I:$I,'ATL GA Inventory'!$B87,'ATL RAW'!$L:$L,'ATL GA Inventory'!BF$3)+SUMIFS('ATL CR'!$J:$J,'ATL CR'!$I:$I,'ATL GA Inventory'!$B87,'ATL CR'!$L:$L,'ATL GA Inventory'!BF$3)</f>
        <v>0</v>
      </c>
      <c r="BG87" s="13">
        <f>SUMIFS('ATL RAW'!$J:$J,'ATL RAW'!$I:$I,'ATL GA Inventory'!$B87,'ATL RAW'!$L:$L,'ATL GA Inventory'!BG$3)+SUMIFS('ATL CR'!$J:$J,'ATL CR'!$I:$I,'ATL GA Inventory'!$B87,'ATL CR'!$L:$L,'ATL GA Inventory'!BG$3)</f>
        <v>0</v>
      </c>
      <c r="BH87" s="13">
        <f>SUMIFS('ATL RAW'!$J:$J,'ATL RAW'!$I:$I,'ATL GA Inventory'!$B87,'ATL RAW'!$L:$L,'ATL GA Inventory'!BH$3)+SUMIFS('ATL CR'!$J:$J,'ATL CR'!$I:$I,'ATL GA Inventory'!$B87,'ATL CR'!$L:$L,'ATL GA Inventory'!BH$3)</f>
        <v>0</v>
      </c>
      <c r="BI87" s="13">
        <f>SUMIFS('ATL RAW'!$J:$J,'ATL RAW'!$I:$I,'ATL GA Inventory'!$B87,'ATL RAW'!$L:$L,'ATL GA Inventory'!BI$3)+SUMIFS('ATL CR'!$J:$J,'ATL CR'!$I:$I,'ATL GA Inventory'!$B87,'ATL CR'!$L:$L,'ATL GA Inventory'!BI$3)</f>
        <v>0</v>
      </c>
      <c r="BJ87" s="13">
        <f>SUMIFS('ATL RAW'!$J:$J,'ATL RAW'!$I:$I,'ATL GA Inventory'!$B87,'ATL RAW'!$L:$L,'ATL GA Inventory'!BJ$3)+SUMIFS('ATL CR'!$J:$J,'ATL CR'!$I:$I,'ATL GA Inventory'!$B87,'ATL CR'!$L:$L,'ATL GA Inventory'!BJ$3)</f>
        <v>0</v>
      </c>
      <c r="BK87" s="13">
        <f>SUMIFS('ATL RAW'!$J:$J,'ATL RAW'!$I:$I,'ATL GA Inventory'!$B87,'ATL RAW'!$L:$L,'ATL GA Inventory'!BK$3)+SUMIFS('ATL CR'!$J:$J,'ATL CR'!$I:$I,'ATL GA Inventory'!$B87,'ATL CR'!$L:$L,'ATL GA Inventory'!BK$3)</f>
        <v>0</v>
      </c>
      <c r="BL87" s="13">
        <f>SUMIFS('ATL RAW'!$J:$J,'ATL RAW'!$I:$I,'ATL GA Inventory'!$B87,'ATL RAW'!$L:$L,'ATL GA Inventory'!BL$3)+SUMIFS('ATL CR'!$J:$J,'ATL CR'!$I:$I,'ATL GA Inventory'!$B87,'ATL CR'!$L:$L,'ATL GA Inventory'!BL$3)</f>
        <v>0</v>
      </c>
      <c r="BM87" s="13">
        <f>SUMIFS('ATL RAW'!$J:$J,'ATL RAW'!$I:$I,'ATL GA Inventory'!$B87,'ATL RAW'!$L:$L,'ATL GA Inventory'!BM$3)+SUMIFS('ATL CR'!$J:$J,'ATL CR'!$I:$I,'ATL GA Inventory'!$B87,'ATL CR'!$L:$L,'ATL GA Inventory'!BM$3)</f>
        <v>0</v>
      </c>
      <c r="BN87" s="13">
        <f>SUMIFS('ATL RAW'!$J:$J,'ATL RAW'!$I:$I,'ATL GA Inventory'!$B87,'ATL RAW'!$L:$L,'ATL GA Inventory'!BN$3)+SUMIFS('ATL CR'!$J:$J,'ATL CR'!$I:$I,'ATL GA Inventory'!$B87,'ATL CR'!$L:$L,'ATL GA Inventory'!BN$3)</f>
        <v>0</v>
      </c>
      <c r="BO87" s="13">
        <f>SUMIFS('ATL RAW'!$J:$J,'ATL RAW'!$I:$I,'ATL GA Inventory'!$B87,'ATL RAW'!$L:$L,'ATL GA Inventory'!BO$3)+SUMIFS('ATL CR'!$J:$J,'ATL CR'!$I:$I,'ATL GA Inventory'!$B87,'ATL CR'!$L:$L,'ATL GA Inventory'!BO$3)</f>
        <v>0</v>
      </c>
      <c r="BP87" s="13">
        <f>SUMIFS('ATL RAW'!$J:$J,'ATL RAW'!$I:$I,'ATL GA Inventory'!$B87,'ATL RAW'!$L:$L,'ATL GA Inventory'!BP$3)+SUMIFS('ATL CR'!$J:$J,'ATL CR'!$I:$I,'ATL GA Inventory'!$B87,'ATL CR'!$L:$L,'ATL GA Inventory'!BP$3)</f>
        <v>0</v>
      </c>
      <c r="BQ87" s="13">
        <f>SUMIFS('ATL RAW'!$J:$J,'ATL RAW'!$I:$I,'ATL GA Inventory'!$B87,'ATL RAW'!$L:$L,'ATL GA Inventory'!BQ$3)+SUMIFS('ATL CR'!$J:$J,'ATL CR'!$I:$I,'ATL GA Inventory'!$B87,'ATL CR'!$L:$L,'ATL GA Inventory'!BQ$3)</f>
        <v>0</v>
      </c>
      <c r="BR87" s="13">
        <f>SUMIFS('ATL RAW'!$J:$J,'ATL RAW'!$I:$I,'ATL GA Inventory'!$B87,'ATL RAW'!$L:$L,'ATL GA Inventory'!BR$3)+SUMIFS('ATL CR'!$J:$J,'ATL CR'!$I:$I,'ATL GA Inventory'!$B87,'ATL CR'!$L:$L,'ATL GA Inventory'!BR$3)</f>
        <v>0</v>
      </c>
      <c r="BS87" s="13">
        <f>SUMIFS('ATL RAW'!$J:$J,'ATL RAW'!$I:$I,'ATL GA Inventory'!$B87,'ATL RAW'!$L:$L,'ATL GA Inventory'!BS$3)+SUMIFS('ATL CR'!$J:$J,'ATL CR'!$I:$I,'ATL GA Inventory'!$B87,'ATL CR'!$L:$L,'ATL GA Inventory'!BS$3)</f>
        <v>0</v>
      </c>
      <c r="BT87" s="13">
        <f>SUMIFS('ATL RAW'!$J:$J,'ATL RAW'!$I:$I,'ATL GA Inventory'!$B87,'ATL RAW'!$L:$L,'ATL GA Inventory'!BT$3)+SUMIFS('ATL CR'!$J:$J,'ATL CR'!$I:$I,'ATL GA Inventory'!$B87,'ATL CR'!$L:$L,'ATL GA Inventory'!BT$3)</f>
        <v>0</v>
      </c>
      <c r="BU87" s="13">
        <f>SUMIFS('ATL RAW'!$J:$J,'ATL RAW'!$I:$I,'ATL GA Inventory'!$B87,'ATL RAW'!$L:$L,'ATL GA Inventory'!BU$3)+SUMIFS('ATL CR'!$J:$J,'ATL CR'!$I:$I,'ATL GA Inventory'!$B87,'ATL CR'!$L:$L,'ATL GA Inventory'!BU$3)</f>
        <v>0</v>
      </c>
      <c r="BV87" s="13">
        <f>SUMIFS('ATL RAW'!$J:$J,'ATL RAW'!$I:$I,'ATL GA Inventory'!$B87,'ATL RAW'!$L:$L,'ATL GA Inventory'!BV$3)+SUMIFS('ATL CR'!$J:$J,'ATL CR'!$I:$I,'ATL GA Inventory'!$B87,'ATL CR'!$L:$L,'ATL GA Inventory'!BV$3)</f>
        <v>0</v>
      </c>
      <c r="BW87" s="13">
        <f>SUMIFS('ATL RAW'!$J:$J,'ATL RAW'!$I:$I,'ATL GA Inventory'!$B87,'ATL RAW'!$L:$L,'ATL GA Inventory'!BW$3)+SUMIFS('ATL CR'!$J:$J,'ATL CR'!$I:$I,'ATL GA Inventory'!$B87,'ATL CR'!$L:$L,'ATL GA Inventory'!BW$3)</f>
        <v>0</v>
      </c>
      <c r="BX87" s="13">
        <f>SUMIFS('ATL RAW'!$J:$J,'ATL RAW'!$I:$I,'ATL GA Inventory'!$B87,'ATL RAW'!$L:$L,'ATL GA Inventory'!BX$3)+SUMIFS('ATL CR'!$J:$J,'ATL CR'!$I:$I,'ATL GA Inventory'!$B87,'ATL CR'!$L:$L,'ATL GA Inventory'!BX$3)</f>
        <v>0</v>
      </c>
      <c r="BY87" s="13">
        <f>SUMIFS('ATL RAW'!$J:$J,'ATL RAW'!$I:$I,'ATL GA Inventory'!$B87,'ATL RAW'!$L:$L,'ATL GA Inventory'!BY$3)+SUMIFS('ATL CR'!$J:$J,'ATL CR'!$I:$I,'ATL GA Inventory'!$B87,'ATL CR'!$L:$L,'ATL GA Inventory'!BY$3)</f>
        <v>0</v>
      </c>
      <c r="BZ87" s="13">
        <f>SUMIFS('ATL RAW'!$J:$J,'ATL RAW'!$I:$I,'ATL GA Inventory'!$B87,'ATL RAW'!$L:$L,'ATL GA Inventory'!BZ$3)+SUMIFS('ATL CR'!$J:$J,'ATL CR'!$I:$I,'ATL GA Inventory'!$B87,'ATL CR'!$L:$L,'ATL GA Inventory'!BZ$3)</f>
        <v>0</v>
      </c>
      <c r="CA87" s="13">
        <f>SUMIFS('ATL RAW'!$J:$J,'ATL RAW'!$I:$I,'ATL GA Inventory'!$B87,'ATL RAW'!$L:$L,'ATL GA Inventory'!CA$3)+SUMIFS('ATL CR'!$J:$J,'ATL CR'!$I:$I,'ATL GA Inventory'!$B87,'ATL CR'!$L:$L,'ATL GA Inventory'!CA$3)</f>
        <v>0</v>
      </c>
      <c r="CB87" s="13">
        <f>SUMIFS('ATL RAW'!$J:$J,'ATL RAW'!$I:$I,'ATL GA Inventory'!$B87,'ATL RAW'!$L:$L,'ATL GA Inventory'!CB$3)+SUMIFS('ATL CR'!$J:$J,'ATL CR'!$I:$I,'ATL GA Inventory'!$B87,'ATL CR'!$L:$L,'ATL GA Inventory'!CB$3)</f>
        <v>0</v>
      </c>
      <c r="CC87" s="13">
        <f>SUMIFS('ATL RAW'!$J:$J,'ATL RAW'!$I:$I,'ATL GA Inventory'!$B87,'ATL RAW'!$L:$L,'ATL GA Inventory'!CC$3)+SUMIFS('ATL CR'!$J:$J,'ATL CR'!$I:$I,'ATL GA Inventory'!$B87,'ATL CR'!$L:$L,'ATL GA Inventory'!CC$3)</f>
        <v>0</v>
      </c>
      <c r="CD87" s="13">
        <f>SUMIFS('ATL RAW'!$J:$J,'ATL RAW'!$I:$I,'ATL GA Inventory'!$B87,'ATL RAW'!$L:$L,'ATL GA Inventory'!CD$3)+SUMIFS('ATL CR'!$J:$J,'ATL CR'!$I:$I,'ATL GA Inventory'!$B87,'ATL CR'!$L:$L,'ATL GA Inventory'!CD$3)</f>
        <v>0</v>
      </c>
      <c r="CE87" s="13">
        <f>SUMIFS('ATL RAW'!$J:$J,'ATL RAW'!$I:$I,'ATL GA Inventory'!$B87,'ATL RAW'!$L:$L,'ATL GA Inventory'!CE$3)+SUMIFS('ATL CR'!$J:$J,'ATL CR'!$I:$I,'ATL GA Inventory'!$B87,'ATL CR'!$L:$L,'ATL GA Inventory'!CE$3)</f>
        <v>0</v>
      </c>
      <c r="CF87" s="13">
        <f>SUMIFS('ATL RAW'!$J:$J,'ATL RAW'!$I:$I,'ATL GA Inventory'!$B87,'ATL RAW'!$L:$L,'ATL GA Inventory'!CF$3)+SUMIFS('ATL CR'!$J:$J,'ATL CR'!$I:$I,'ATL GA Inventory'!$B87,'ATL CR'!$L:$L,'ATL GA Inventory'!CF$3)</f>
        <v>0</v>
      </c>
      <c r="CG87" s="13">
        <f>SUMIFS('ATL RAW'!$J:$J,'ATL RAW'!$I:$I,'ATL GA Inventory'!$B87,'ATL RAW'!$L:$L,'ATL GA Inventory'!CG$3)+SUMIFS('ATL CR'!$J:$J,'ATL CR'!$I:$I,'ATL GA Inventory'!$B87,'ATL CR'!$L:$L,'ATL GA Inventory'!CG$3)</f>
        <v>0</v>
      </c>
      <c r="CH87" s="13">
        <f>SUMIFS('ATL RAW'!$J:$J,'ATL RAW'!$I:$I,'ATL GA Inventory'!$B87,'ATL RAW'!$L:$L,'ATL GA Inventory'!CH$3)+SUMIFS('ATL CR'!$J:$J,'ATL CR'!$I:$I,'ATL GA Inventory'!$B87,'ATL CR'!$L:$L,'ATL GA Inventory'!CH$3)</f>
        <v>0</v>
      </c>
      <c r="CI87" s="13">
        <f>SUMIFS('ATL RAW'!$J:$J,'ATL RAW'!$I:$I,'ATL GA Inventory'!$B87,'ATL RAW'!$L:$L,'ATL GA Inventory'!CI$3)+SUMIFS('ATL CR'!$J:$J,'ATL CR'!$I:$I,'ATL GA Inventory'!$B87,'ATL CR'!$L:$L,'ATL GA Inventory'!CI$3)</f>
        <v>0</v>
      </c>
      <c r="CJ87" s="13">
        <f>SUMIFS('ATL RAW'!$J:$J,'ATL RAW'!$I:$I,'ATL GA Inventory'!$B87,'ATL RAW'!$L:$L,'ATL GA Inventory'!CJ$3)+SUMIFS('ATL CR'!$J:$J,'ATL CR'!$I:$I,'ATL GA Inventory'!$B87,'ATL CR'!$L:$L,'ATL GA Inventory'!CJ$3)</f>
        <v>0</v>
      </c>
      <c r="CK87" s="13">
        <f>SUMIFS('ATL RAW'!$J:$J,'ATL RAW'!$I:$I,'ATL GA Inventory'!$B87,'ATL RAW'!$L:$L,'ATL GA Inventory'!CK$3)+SUMIFS('ATL CR'!$J:$J,'ATL CR'!$I:$I,'ATL GA Inventory'!$B87,'ATL CR'!$L:$L,'ATL GA Inventory'!CK$3)</f>
        <v>0</v>
      </c>
      <c r="CL87" s="13">
        <f>SUMIFS('ATL RAW'!$J:$J,'ATL RAW'!$I:$I,'ATL GA Inventory'!$B87,'ATL RAW'!$L:$L,'ATL GA Inventory'!CL$3)+SUMIFS('ATL CR'!$J:$J,'ATL CR'!$I:$I,'ATL GA Inventory'!$B87,'ATL CR'!$L:$L,'ATL GA Inventory'!CL$3)</f>
        <v>0</v>
      </c>
      <c r="CM87" s="13">
        <f>SUMIFS('ATL RAW'!$J:$J,'ATL RAW'!$I:$I,'ATL GA Inventory'!$B87,'ATL RAW'!$L:$L,'ATL GA Inventory'!CM$3)+SUMIFS('ATL CR'!$J:$J,'ATL CR'!$I:$I,'ATL GA Inventory'!$B87,'ATL CR'!$L:$L,'ATL GA Inventory'!CM$3)</f>
        <v>0</v>
      </c>
      <c r="CN87" s="13">
        <f>SUMIFS('ATL RAW'!$J:$J,'ATL RAW'!$I:$I,'ATL GA Inventory'!$B87,'ATL RAW'!$L:$L,'ATL GA Inventory'!CN$3)+SUMIFS('ATL CR'!$J:$J,'ATL CR'!$I:$I,'ATL GA Inventory'!$B87,'ATL CR'!$L:$L,'ATL GA Inventory'!CN$3)</f>
        <v>0</v>
      </c>
      <c r="CO87" s="13">
        <f>SUMIFS('ATL RAW'!$J:$J,'ATL RAW'!$I:$I,'ATL GA Inventory'!$B87,'ATL RAW'!$L:$L,'ATL GA Inventory'!CO$3)+SUMIFS('ATL CR'!$J:$J,'ATL CR'!$I:$I,'ATL GA Inventory'!$B87,'ATL CR'!$L:$L,'ATL GA Inventory'!CO$3)</f>
        <v>0</v>
      </c>
      <c r="CP87" s="13">
        <f>SUMIFS('ATL RAW'!$J:$J,'ATL RAW'!$I:$I,'ATL GA Inventory'!$B87,'ATL RAW'!$L:$L,'ATL GA Inventory'!CP$3)+SUMIFS('ATL CR'!$J:$J,'ATL CR'!$I:$I,'ATL GA Inventory'!$B87,'ATL CR'!$L:$L,'ATL GA Inventory'!CP$3)</f>
        <v>0</v>
      </c>
      <c r="CQ87" s="13">
        <f>SUMIFS('ATL RAW'!$J:$J,'ATL RAW'!$I:$I,'ATL GA Inventory'!$B87,'ATL RAW'!$L:$L,'ATL GA Inventory'!CQ$3)+SUMIFS('ATL CR'!$J:$J,'ATL CR'!$I:$I,'ATL GA Inventory'!$B87,'ATL CR'!$L:$L,'ATL GA Inventory'!CQ$3)</f>
        <v>0</v>
      </c>
      <c r="CR87" s="13">
        <f>SUMIFS('ATL RAW'!$J:$J,'ATL RAW'!$I:$I,'ATL GA Inventory'!$B87,'ATL RAW'!$L:$L,'ATL GA Inventory'!CR$3)+SUMIFS('ATL CR'!$J:$J,'ATL CR'!$I:$I,'ATL GA Inventory'!$B87,'ATL CR'!$L:$L,'ATL GA Inventory'!CR$3)</f>
        <v>0</v>
      </c>
      <c r="CS87" s="13">
        <f>SUMIFS('ATL RAW'!$J:$J,'ATL RAW'!$I:$I,'ATL GA Inventory'!$B87,'ATL RAW'!$L:$L,'ATL GA Inventory'!CS$3)+SUMIFS('ATL CR'!$J:$J,'ATL CR'!$I:$I,'ATL GA Inventory'!$B87,'ATL CR'!$L:$L,'ATL GA Inventory'!CS$3)</f>
        <v>0</v>
      </c>
      <c r="CT87" s="13">
        <f>SUMIFS('ATL RAW'!$J:$J,'ATL RAW'!$I:$I,'ATL GA Inventory'!$B87,'ATL RAW'!$L:$L,'ATL GA Inventory'!CT$3)+SUMIFS('ATL CR'!$J:$J,'ATL CR'!$I:$I,'ATL GA Inventory'!$B87,'ATL CR'!$L:$L,'ATL GA Inventory'!CT$3)</f>
        <v>0</v>
      </c>
      <c r="CU87" s="13">
        <f>SUMIFS('ATL RAW'!$J:$J,'ATL RAW'!$I:$I,'ATL GA Inventory'!$B87,'ATL RAW'!$L:$L,'ATL GA Inventory'!CU$3)+SUMIFS('ATL CR'!$J:$J,'ATL CR'!$I:$I,'ATL GA Inventory'!$B87,'ATL CR'!$L:$L,'ATL GA Inventory'!CU$3)</f>
        <v>0</v>
      </c>
      <c r="CV87" s="13">
        <f>SUMIFS('ATL RAW'!$J:$J,'ATL RAW'!$I:$I,'ATL GA Inventory'!$B87,'ATL RAW'!$L:$L,'ATL GA Inventory'!CV$3)+SUMIFS('ATL CR'!$J:$J,'ATL CR'!$I:$I,'ATL GA Inventory'!$B87,'ATL CR'!$L:$L,'ATL GA Inventory'!CV$3)</f>
        <v>0</v>
      </c>
      <c r="CW87" s="13">
        <f>SUMIFS('ATL RAW'!$J:$J,'ATL RAW'!$I:$I,'ATL GA Inventory'!$B87,'ATL RAW'!$L:$L,'ATL GA Inventory'!CW$3)+SUMIFS('ATL CR'!$J:$J,'ATL CR'!$I:$I,'ATL GA Inventory'!$B87,'ATL CR'!$L:$L,'ATL GA Inventory'!CW$3)</f>
        <v>0</v>
      </c>
      <c r="CX87" s="13">
        <f>SUMIFS('ATL RAW'!$J:$J,'ATL RAW'!$I:$I,'ATL GA Inventory'!$B87,'ATL RAW'!$L:$L,'ATL GA Inventory'!CX$3)+SUMIFS('ATL CR'!$J:$J,'ATL CR'!$I:$I,'ATL GA Inventory'!$B87,'ATL CR'!$L:$L,'ATL GA Inventory'!CX$3)</f>
        <v>0</v>
      </c>
      <c r="CY87" s="13">
        <f>SUMIFS('ATL RAW'!$J:$J,'ATL RAW'!$I:$I,'ATL GA Inventory'!$B87,'ATL RAW'!$L:$L,'ATL GA Inventory'!CY$3)+SUMIFS('ATL CR'!$J:$J,'ATL CR'!$I:$I,'ATL GA Inventory'!$B87,'ATL CR'!$L:$L,'ATL GA Inventory'!CY$3)</f>
        <v>0</v>
      </c>
      <c r="CZ87" s="13">
        <f>SUMIFS('ATL RAW'!$J:$J,'ATL RAW'!$I:$I,'ATL GA Inventory'!$B87,'ATL RAW'!$L:$L,'ATL GA Inventory'!CZ$3)+SUMIFS('ATL CR'!$J:$J,'ATL CR'!$I:$I,'ATL GA Inventory'!$B87,'ATL CR'!$L:$L,'ATL GA Inventory'!CZ$3)</f>
        <v>0</v>
      </c>
      <c r="DA87" s="13">
        <f>SUMIFS('ATL RAW'!$J:$J,'ATL RAW'!$I:$I,'ATL GA Inventory'!$B87,'ATL RAW'!$L:$L,'ATL GA Inventory'!DA$3)+SUMIFS('ATL CR'!$J:$J,'ATL CR'!$I:$I,'ATL GA Inventory'!$B87,'ATL CR'!$L:$L,'ATL GA Inventory'!DA$3)</f>
        <v>0</v>
      </c>
      <c r="DB87" s="13">
        <f>SUMIFS('ATL RAW'!$J:$J,'ATL RAW'!$I:$I,'ATL GA Inventory'!$B87,'ATL RAW'!$L:$L,'ATL GA Inventory'!DB$3)+SUMIFS('ATL CR'!$J:$J,'ATL CR'!$I:$I,'ATL GA Inventory'!$B87,'ATL CR'!$L:$L,'ATL GA Inventory'!DB$3)</f>
        <v>0</v>
      </c>
      <c r="DC87" s="13">
        <f>SUMIFS('ATL RAW'!$J:$J,'ATL RAW'!$I:$I,'ATL GA Inventory'!$B87,'ATL RAW'!$L:$L,'ATL GA Inventory'!DC$3)+SUMIFS('ATL CR'!$J:$J,'ATL CR'!$I:$I,'ATL GA Inventory'!$B87,'ATL CR'!$L:$L,'ATL GA Inventory'!DC$3)</f>
        <v>0</v>
      </c>
      <c r="DD87" s="13">
        <f>SUMIFS('ATL RAW'!$J:$J,'ATL RAW'!$I:$I,'ATL GA Inventory'!$B87,'ATL RAW'!$L:$L,'ATL GA Inventory'!DD$3)+SUMIFS('ATL CR'!$J:$J,'ATL CR'!$I:$I,'ATL GA Inventory'!$B87,'ATL CR'!$L:$L,'ATL GA Inventory'!DD$3)</f>
        <v>0</v>
      </c>
      <c r="DE87" s="13">
        <f>SUMIFS('ATL RAW'!$J:$J,'ATL RAW'!$I:$I,'ATL GA Inventory'!$B87,'ATL RAW'!$L:$L,'ATL GA Inventory'!DE$3)+SUMIFS('ATL CR'!$J:$J,'ATL CR'!$I:$I,'ATL GA Inventory'!$B87,'ATL CR'!$L:$L,'ATL GA Inventory'!DE$3)</f>
        <v>0</v>
      </c>
      <c r="DF87" s="13">
        <f>SUMIFS('ATL RAW'!$J:$J,'ATL RAW'!$I:$I,'ATL GA Inventory'!$B87,'ATL RAW'!$L:$L,'ATL GA Inventory'!DF$3)+SUMIFS('ATL CR'!$J:$J,'ATL CR'!$I:$I,'ATL GA Inventory'!$B87,'ATL CR'!$L:$L,'ATL GA Inventory'!DF$3)</f>
        <v>0</v>
      </c>
      <c r="DG87" s="13">
        <f>SUMIFS('ATL RAW'!$J:$J,'ATL RAW'!$I:$I,'ATL GA Inventory'!$B87,'ATL RAW'!$L:$L,'ATL GA Inventory'!DG$3)+SUMIFS('ATL CR'!$J:$J,'ATL CR'!$I:$I,'ATL GA Inventory'!$B87,'ATL CR'!$L:$L,'ATL GA Inventory'!DG$3)</f>
        <v>0</v>
      </c>
      <c r="DH87" s="13">
        <f>SUMIFS('ATL RAW'!$J:$J,'ATL RAW'!$I:$I,'ATL GA Inventory'!$B87,'ATL RAW'!$L:$L,'ATL GA Inventory'!DH$3)+SUMIFS('ATL CR'!$J:$J,'ATL CR'!$I:$I,'ATL GA Inventory'!$B87,'ATL CR'!$L:$L,'ATL GA Inventory'!DH$3)</f>
        <v>0</v>
      </c>
      <c r="DI87" s="13">
        <f>SUMIFS('ATL RAW'!$J:$J,'ATL RAW'!$I:$I,'ATL GA Inventory'!$B87,'ATL RAW'!$L:$L,'ATL GA Inventory'!DI$3)+SUMIFS('ATL CR'!$J:$J,'ATL CR'!$I:$I,'ATL GA Inventory'!$B87,'ATL CR'!$L:$L,'ATL GA Inventory'!DI$3)</f>
        <v>0</v>
      </c>
      <c r="DJ87" s="13">
        <f>SUMIFS('ATL RAW'!$J:$J,'ATL RAW'!$I:$I,'ATL GA Inventory'!$B87,'ATL RAW'!$L:$L,'ATL GA Inventory'!DJ$3)+SUMIFS('ATL CR'!$J:$J,'ATL CR'!$I:$I,'ATL GA Inventory'!$B87,'ATL CR'!$L:$L,'ATL GA Inventory'!DJ$3)</f>
        <v>0</v>
      </c>
      <c r="DK87" s="13">
        <f>SUMIFS('ATL RAW'!$J:$J,'ATL RAW'!$I:$I,'ATL GA Inventory'!$B87,'ATL RAW'!$L:$L,'ATL GA Inventory'!DK$3)+SUMIFS('ATL CR'!$J:$J,'ATL CR'!$I:$I,'ATL GA Inventory'!$B87,'ATL CR'!$L:$L,'ATL GA Inventory'!DK$3)</f>
        <v>0</v>
      </c>
      <c r="DL87" s="13">
        <f>SUMIFS('ATL RAW'!$J:$J,'ATL RAW'!$I:$I,'ATL GA Inventory'!$B87,'ATL RAW'!$L:$L,'ATL GA Inventory'!DL$3)+SUMIFS('ATL CR'!$J:$J,'ATL CR'!$I:$I,'ATL GA Inventory'!$B87,'ATL CR'!$L:$L,'ATL GA Inventory'!DL$3)</f>
        <v>0</v>
      </c>
      <c r="DM87" s="13">
        <f>SUMIFS('ATL RAW'!$J:$J,'ATL RAW'!$I:$I,'ATL GA Inventory'!$B87,'ATL RAW'!$L:$L,'ATL GA Inventory'!DM$3)+SUMIFS('ATL CR'!$J:$J,'ATL CR'!$I:$I,'ATL GA Inventory'!$B87,'ATL CR'!$L:$L,'ATL GA Inventory'!DM$3)</f>
        <v>0</v>
      </c>
      <c r="DN87" s="13">
        <f>SUMIFS('ATL RAW'!$J:$J,'ATL RAW'!$I:$I,'ATL GA Inventory'!$B87,'ATL RAW'!$L:$L,'ATL GA Inventory'!DN$3)+SUMIFS('ATL CR'!$J:$J,'ATL CR'!$I:$I,'ATL GA Inventory'!$B87,'ATL CR'!$L:$L,'ATL GA Inventory'!DN$3)</f>
        <v>0</v>
      </c>
      <c r="DO87" s="13">
        <f>SUMIFS('ATL RAW'!$J:$J,'ATL RAW'!$I:$I,'ATL GA Inventory'!$B87,'ATL RAW'!$L:$L,'ATL GA Inventory'!DO$3)+SUMIFS('ATL CR'!$J:$J,'ATL CR'!$I:$I,'ATL GA Inventory'!$B87,'ATL CR'!$L:$L,'ATL GA Inventory'!DO$3)</f>
        <v>0</v>
      </c>
      <c r="DP87" s="13">
        <f>SUMIFS('ATL RAW'!$J:$J,'ATL RAW'!$I:$I,'ATL GA Inventory'!$B87,'ATL RAW'!$L:$L,'ATL GA Inventory'!DP$3)+SUMIFS('ATL CR'!$J:$J,'ATL CR'!$I:$I,'ATL GA Inventory'!$B87,'ATL CR'!$L:$L,'ATL GA Inventory'!DP$3)</f>
        <v>0</v>
      </c>
      <c r="DQ87" s="13">
        <f>SUMIFS('ATL RAW'!$J:$J,'ATL RAW'!$I:$I,'ATL GA Inventory'!$B87,'ATL RAW'!$L:$L,'ATL GA Inventory'!DQ$3)+SUMIFS('ATL CR'!$J:$J,'ATL CR'!$I:$I,'ATL GA Inventory'!$B87,'ATL CR'!$L:$L,'ATL GA Inventory'!DQ$3)</f>
        <v>0</v>
      </c>
      <c r="DR87" s="13">
        <f>SUMIFS('ATL RAW'!$J:$J,'ATL RAW'!$I:$I,'ATL GA Inventory'!$B87,'ATL RAW'!$L:$L,'ATL GA Inventory'!DR$3)+SUMIFS('ATL CR'!$J:$J,'ATL CR'!$I:$I,'ATL GA Inventory'!$B87,'ATL CR'!$L:$L,'ATL GA Inventory'!DR$3)</f>
        <v>0</v>
      </c>
      <c r="DS87" s="13">
        <f>SUMIFS('ATL RAW'!$J:$J,'ATL RAW'!$I:$I,'ATL GA Inventory'!$B87,'ATL RAW'!$L:$L,'ATL GA Inventory'!DS$3)+SUMIFS('ATL CR'!$J:$J,'ATL CR'!$I:$I,'ATL GA Inventory'!$B87,'ATL CR'!$L:$L,'ATL GA Inventory'!DS$3)</f>
        <v>0</v>
      </c>
      <c r="DT87" s="13">
        <f>SUMIFS('ATL RAW'!$J:$J,'ATL RAW'!$I:$I,'ATL GA Inventory'!$B87,'ATL RAW'!$L:$L,'ATL GA Inventory'!DT$3)+SUMIFS('ATL CR'!$J:$J,'ATL CR'!$I:$I,'ATL GA Inventory'!$B87,'ATL CR'!$L:$L,'ATL GA Inventory'!DT$3)</f>
        <v>0</v>
      </c>
      <c r="DU87" s="13">
        <f>SUMIFS('ATL RAW'!$J:$J,'ATL RAW'!$I:$I,'ATL GA Inventory'!$B87,'ATL RAW'!$L:$L,'ATL GA Inventory'!DU$3)+SUMIFS('ATL CR'!$J:$J,'ATL CR'!$I:$I,'ATL GA Inventory'!$B87,'ATL CR'!$L:$L,'ATL GA Inventory'!DU$3)</f>
        <v>0</v>
      </c>
      <c r="DV87" s="13">
        <f>SUMIFS('ATL RAW'!$J:$J,'ATL RAW'!$I:$I,'ATL GA Inventory'!$B87,'ATL RAW'!$L:$L,'ATL GA Inventory'!DV$3)+SUMIFS('ATL CR'!$J:$J,'ATL CR'!$I:$I,'ATL GA Inventory'!$B87,'ATL CR'!$L:$L,'ATL GA Inventory'!DV$3)</f>
        <v>0</v>
      </c>
      <c r="DW87" s="13">
        <f>SUMIFS('ATL RAW'!$J:$J,'ATL RAW'!$I:$I,'ATL GA Inventory'!$B87,'ATL RAW'!$L:$L,'ATL GA Inventory'!DW$3)+SUMIFS('ATL CR'!$J:$J,'ATL CR'!$I:$I,'ATL GA Inventory'!$B87,'ATL CR'!$L:$L,'ATL GA Inventory'!DW$3)</f>
        <v>0</v>
      </c>
      <c r="DX87" s="13">
        <f>SUMIFS('ATL RAW'!$J:$J,'ATL RAW'!$I:$I,'ATL GA Inventory'!$B87,'ATL RAW'!$L:$L,'ATL GA Inventory'!DX$3)+SUMIFS('ATL CR'!$J:$J,'ATL CR'!$I:$I,'ATL GA Inventory'!$B87,'ATL CR'!$L:$L,'ATL GA Inventory'!DX$3)</f>
        <v>0</v>
      </c>
      <c r="DY87" s="13">
        <f>SUMIFS('ATL RAW'!$J:$J,'ATL RAW'!$I:$I,'ATL GA Inventory'!$B87,'ATL RAW'!$L:$L,'ATL GA Inventory'!DY$3)+SUMIFS('ATL CR'!$J:$J,'ATL CR'!$I:$I,'ATL GA Inventory'!$B87,'ATL CR'!$L:$L,'ATL GA Inventory'!DY$3)</f>
        <v>0</v>
      </c>
      <c r="DZ87" s="13">
        <f>SUMIFS('ATL RAW'!$J:$J,'ATL RAW'!$I:$I,'ATL GA Inventory'!$B87,'ATL RAW'!$L:$L,'ATL GA Inventory'!DZ$3)+SUMIFS('ATL CR'!$J:$J,'ATL CR'!$I:$I,'ATL GA Inventory'!$B87,'ATL CR'!$L:$L,'ATL GA Inventory'!DZ$3)</f>
        <v>0</v>
      </c>
      <c r="EA87" s="13">
        <f>SUMIFS('ATL RAW'!$J:$J,'ATL RAW'!$I:$I,'ATL GA Inventory'!$B87,'ATL RAW'!$L:$L,'ATL GA Inventory'!EA$3)+SUMIFS('ATL CR'!$J:$J,'ATL CR'!$I:$I,'ATL GA Inventory'!$B87,'ATL CR'!$L:$L,'ATL GA Inventory'!EA$3)</f>
        <v>0</v>
      </c>
      <c r="EB87" s="13">
        <f>SUMIFS('ATL RAW'!$J:$J,'ATL RAW'!$I:$I,'ATL GA Inventory'!$B87,'ATL RAW'!$L:$L,'ATL GA Inventory'!EB$3)+SUMIFS('ATL CR'!$J:$J,'ATL CR'!$I:$I,'ATL GA Inventory'!$B87,'ATL CR'!$L:$L,'ATL GA Inventory'!EB$3)</f>
        <v>0</v>
      </c>
      <c r="EC87" s="13">
        <f>SUMIFS('ATL RAW'!$J:$J,'ATL RAW'!$I:$I,'ATL GA Inventory'!$B87,'ATL RAW'!$L:$L,'ATL GA Inventory'!EC$3)+SUMIFS('ATL CR'!$J:$J,'ATL CR'!$I:$I,'ATL GA Inventory'!$B87,'ATL CR'!$L:$L,'ATL GA Inventory'!EC$3)</f>
        <v>0</v>
      </c>
      <c r="ED87" s="13">
        <f>SUMIFS('ATL RAW'!$J:$J,'ATL RAW'!$I:$I,'ATL GA Inventory'!$B87,'ATL RAW'!$L:$L,'ATL GA Inventory'!ED$3)+SUMIFS('ATL CR'!$J:$J,'ATL CR'!$I:$I,'ATL GA Inventory'!$B87,'ATL CR'!$L:$L,'ATL GA Inventory'!ED$3)</f>
        <v>0</v>
      </c>
      <c r="EE87" s="13">
        <f>SUMIFS('ATL RAW'!$J:$J,'ATL RAW'!$I:$I,'ATL GA Inventory'!$B87,'ATL RAW'!$L:$L,'ATL GA Inventory'!EE$3)+SUMIFS('ATL CR'!$J:$J,'ATL CR'!$I:$I,'ATL GA Inventory'!$B87,'ATL CR'!$L:$L,'ATL GA Inventory'!EE$3)</f>
        <v>0</v>
      </c>
      <c r="EF87" s="13">
        <f>SUMIFS('ATL RAW'!$J:$J,'ATL RAW'!$I:$I,'ATL GA Inventory'!$B87,'ATL RAW'!$L:$L,'ATL GA Inventory'!EF$3)+SUMIFS('ATL CR'!$J:$J,'ATL CR'!$I:$I,'ATL GA Inventory'!$B87,'ATL CR'!$L:$L,'ATL GA Inventory'!EF$3)</f>
        <v>0</v>
      </c>
      <c r="EG87" s="13">
        <f>SUMIFS('ATL RAW'!$J:$J,'ATL RAW'!$I:$I,'ATL GA Inventory'!$B87,'ATL RAW'!$L:$L,'ATL GA Inventory'!EG$3)+SUMIFS('ATL CR'!$J:$J,'ATL CR'!$I:$I,'ATL GA Inventory'!$B87,'ATL CR'!$L:$L,'ATL GA Inventory'!EG$3)</f>
        <v>0</v>
      </c>
      <c r="EH87" s="13">
        <f>SUMIFS('ATL RAW'!$J:$J,'ATL RAW'!$I:$I,'ATL GA Inventory'!$B87,'ATL RAW'!$L:$L,'ATL GA Inventory'!EH$3)+SUMIFS('ATL CR'!$J:$J,'ATL CR'!$I:$I,'ATL GA Inventory'!$B87,'ATL CR'!$L:$L,'ATL GA Inventory'!EH$3)</f>
        <v>0</v>
      </c>
      <c r="EI87" s="13">
        <f>SUMIFS('ATL RAW'!$J:$J,'ATL RAW'!$I:$I,'ATL GA Inventory'!$B87,'ATL RAW'!$L:$L,'ATL GA Inventory'!EI$3)+SUMIFS('ATL CR'!$J:$J,'ATL CR'!$I:$I,'ATL GA Inventory'!$B87,'ATL CR'!$L:$L,'ATL GA Inventory'!EI$3)</f>
        <v>0</v>
      </c>
      <c r="EJ87" s="13">
        <f>SUMIFS('ATL RAW'!$J:$J,'ATL RAW'!$I:$I,'ATL GA Inventory'!$B87,'ATL RAW'!$L:$L,'ATL GA Inventory'!EJ$3)+SUMIFS('ATL CR'!$J:$J,'ATL CR'!$I:$I,'ATL GA Inventory'!$B87,'ATL CR'!$L:$L,'ATL GA Inventory'!EJ$3)</f>
        <v>0</v>
      </c>
      <c r="EK87" s="13">
        <f>SUMIFS('ATL RAW'!$J:$J,'ATL RAW'!$I:$I,'ATL GA Inventory'!$B87,'ATL RAW'!$L:$L,'ATL GA Inventory'!EK$3)+SUMIFS('ATL CR'!$J:$J,'ATL CR'!$I:$I,'ATL GA Inventory'!$B87,'ATL CR'!$L:$L,'ATL GA Inventory'!EK$3)</f>
        <v>0</v>
      </c>
      <c r="EL87" s="13">
        <f>SUMIFS('ATL RAW'!$J:$J,'ATL RAW'!$I:$I,'ATL GA Inventory'!$B87,'ATL RAW'!$L:$L,'ATL GA Inventory'!EL$3)+SUMIFS('ATL CR'!$J:$J,'ATL CR'!$I:$I,'ATL GA Inventory'!$B87,'ATL CR'!$L:$L,'ATL GA Inventory'!EL$3)</f>
        <v>0</v>
      </c>
      <c r="EM87" s="13">
        <f>SUMIFS('ATL RAW'!$J:$J,'ATL RAW'!$I:$I,'ATL GA Inventory'!$B87,'ATL RAW'!$L:$L,'ATL GA Inventory'!EM$3)+SUMIFS('ATL CR'!$J:$J,'ATL CR'!$I:$I,'ATL GA Inventory'!$B87,'ATL CR'!$L:$L,'ATL GA Inventory'!EM$3)</f>
        <v>0</v>
      </c>
      <c r="EN87" s="13">
        <f>SUMIFS('ATL RAW'!$J:$J,'ATL RAW'!$I:$I,'ATL GA Inventory'!$B87,'ATL RAW'!$L:$L,'ATL GA Inventory'!EN$3)+SUMIFS('ATL CR'!$J:$J,'ATL CR'!$I:$I,'ATL GA Inventory'!$B87,'ATL CR'!$L:$L,'ATL GA Inventory'!EN$3)</f>
        <v>0</v>
      </c>
      <c r="EO87" s="13">
        <f>SUMIFS('ATL RAW'!$J:$J,'ATL RAW'!$I:$I,'ATL GA Inventory'!$B87,'ATL RAW'!$L:$L,'ATL GA Inventory'!EO$3)+SUMIFS('ATL CR'!$J:$J,'ATL CR'!$I:$I,'ATL GA Inventory'!$B87,'ATL CR'!$L:$L,'ATL GA Inventory'!EO$3)</f>
        <v>0</v>
      </c>
      <c r="EP87" s="13">
        <f>SUMIFS('ATL RAW'!$J:$J,'ATL RAW'!$I:$I,'ATL GA Inventory'!$B87,'ATL RAW'!$L:$L,'ATL GA Inventory'!EP$3)+SUMIFS('ATL CR'!$J:$J,'ATL CR'!$I:$I,'ATL GA Inventory'!$B87,'ATL CR'!$L:$L,'ATL GA Inventory'!EP$3)</f>
        <v>0</v>
      </c>
      <c r="EQ87" s="13">
        <f>SUMIFS('ATL RAW'!$J:$J,'ATL RAW'!$I:$I,'ATL GA Inventory'!$B87,'ATL RAW'!$L:$L,'ATL GA Inventory'!EQ$3)+SUMIFS('ATL CR'!$J:$J,'ATL CR'!$I:$I,'ATL GA Inventory'!$B87,'ATL CR'!$L:$L,'ATL GA Inventory'!EQ$3)</f>
        <v>0</v>
      </c>
      <c r="ER87" s="13">
        <f>SUMIFS('ATL RAW'!$J:$J,'ATL RAW'!$I:$I,'ATL GA Inventory'!$B87,'ATL RAW'!$L:$L,'ATL GA Inventory'!ER$3)+SUMIFS('ATL CR'!$J:$J,'ATL CR'!$I:$I,'ATL GA Inventory'!$B87,'ATL CR'!$L:$L,'ATL GA Inventory'!ER$3)</f>
        <v>0</v>
      </c>
      <c r="ES87" s="13">
        <f>SUMIFS('ATL RAW'!$J:$J,'ATL RAW'!$I:$I,'ATL GA Inventory'!$B87,'ATL RAW'!$L:$L,'ATL GA Inventory'!ES$3)+SUMIFS('ATL CR'!$J:$J,'ATL CR'!$I:$I,'ATL GA Inventory'!$B87,'ATL CR'!$L:$L,'ATL GA Inventory'!ES$3)</f>
        <v>0</v>
      </c>
      <c r="ET87" s="13">
        <f>SUMIFS('ATL RAW'!$J:$J,'ATL RAW'!$I:$I,'ATL GA Inventory'!$B87,'ATL RAW'!$L:$L,'ATL GA Inventory'!ET$3)+SUMIFS('ATL CR'!$J:$J,'ATL CR'!$I:$I,'ATL GA Inventory'!$B87,'ATL CR'!$L:$L,'ATL GA Inventory'!ET$3)</f>
        <v>0</v>
      </c>
      <c r="EU87" s="13">
        <f>SUMIFS('ATL RAW'!$J:$J,'ATL RAW'!$I:$I,'ATL GA Inventory'!$B87,'ATL RAW'!$L:$L,'ATL GA Inventory'!EU$3)+SUMIFS('ATL CR'!$J:$J,'ATL CR'!$I:$I,'ATL GA Inventory'!$B87,'ATL CR'!$L:$L,'ATL GA Inventory'!EU$3)</f>
        <v>0</v>
      </c>
      <c r="EV87" s="13">
        <f>SUMIFS('ATL RAW'!$J:$J,'ATL RAW'!$I:$I,'ATL GA Inventory'!$B87,'ATL RAW'!$L:$L,'ATL GA Inventory'!EV$3)+SUMIFS('ATL CR'!$J:$J,'ATL CR'!$I:$I,'ATL GA Inventory'!$B87,'ATL CR'!$L:$L,'ATL GA Inventory'!EV$3)</f>
        <v>0</v>
      </c>
      <c r="EW87" s="13">
        <f>SUMIFS('ATL RAW'!$J:$J,'ATL RAW'!$I:$I,'ATL GA Inventory'!$B87,'ATL RAW'!$L:$L,'ATL GA Inventory'!EW$3)+SUMIFS('ATL CR'!$J:$J,'ATL CR'!$I:$I,'ATL GA Inventory'!$B87,'ATL CR'!$L:$L,'ATL GA Inventory'!EW$3)</f>
        <v>0</v>
      </c>
      <c r="EX87" s="13">
        <f>SUMIFS('ATL RAW'!$J:$J,'ATL RAW'!$I:$I,'ATL GA Inventory'!$B87,'ATL RAW'!$L:$L,'ATL GA Inventory'!EX$3)+SUMIFS('ATL CR'!$J:$J,'ATL CR'!$I:$I,'ATL GA Inventory'!$B87,'ATL CR'!$L:$L,'ATL GA Inventory'!EX$3)</f>
        <v>0</v>
      </c>
      <c r="EY87" s="13">
        <f>SUMIFS('ATL RAW'!$J:$J,'ATL RAW'!$I:$I,'ATL GA Inventory'!$B87,'ATL RAW'!$L:$L,'ATL GA Inventory'!EY$3)+SUMIFS('ATL CR'!$J:$J,'ATL CR'!$I:$I,'ATL GA Inventory'!$B87,'ATL CR'!$L:$L,'ATL GA Inventory'!EY$3)</f>
        <v>0</v>
      </c>
      <c r="EZ87" s="13">
        <f>SUMIFS('ATL RAW'!$J:$J,'ATL RAW'!$I:$I,'ATL GA Inventory'!$B87,'ATL RAW'!$L:$L,'ATL GA Inventory'!EZ$3)+SUMIFS('ATL CR'!$J:$J,'ATL CR'!$I:$I,'ATL GA Inventory'!$B87,'ATL CR'!$L:$L,'ATL GA Inventory'!EZ$3)</f>
        <v>0</v>
      </c>
      <c r="FA87" s="13">
        <f>SUMIFS('ATL RAW'!$J:$J,'ATL RAW'!$I:$I,'ATL GA Inventory'!$B87,'ATL RAW'!$L:$L,'ATL GA Inventory'!FA$3)+SUMIFS('ATL CR'!$J:$J,'ATL CR'!$I:$I,'ATL GA Inventory'!$B87,'ATL CR'!$L:$L,'ATL GA Inventory'!FA$3)</f>
        <v>0</v>
      </c>
      <c r="FB87" s="13">
        <f>SUMIFS('ATL RAW'!$J:$J,'ATL RAW'!$I:$I,'ATL GA Inventory'!$B87,'ATL RAW'!$L:$L,'ATL GA Inventory'!FB$3)+SUMIFS('ATL CR'!$J:$J,'ATL CR'!$I:$I,'ATL GA Inventory'!$B87,'ATL CR'!$L:$L,'ATL GA Inventory'!FB$3)</f>
        <v>0</v>
      </c>
      <c r="FC87" s="13">
        <f>SUMIFS('ATL RAW'!$J:$J,'ATL RAW'!$I:$I,'ATL GA Inventory'!$B87,'ATL RAW'!$L:$L,'ATL GA Inventory'!FC$3)+SUMIFS('ATL CR'!$J:$J,'ATL CR'!$I:$I,'ATL GA Inventory'!$B87,'ATL CR'!$L:$L,'ATL GA Inventory'!FC$3)</f>
        <v>0</v>
      </c>
      <c r="FD87" s="13">
        <f>SUMIFS('ATL RAW'!$J:$J,'ATL RAW'!$I:$I,'ATL GA Inventory'!$B87,'ATL RAW'!$L:$L,'ATL GA Inventory'!FD$3)+SUMIFS('ATL CR'!$J:$J,'ATL CR'!$I:$I,'ATL GA Inventory'!$B87,'ATL CR'!$L:$L,'ATL GA Inventory'!FD$3)</f>
        <v>0</v>
      </c>
      <c r="FE87" s="13">
        <f>SUMIFS('ATL RAW'!$J:$J,'ATL RAW'!$I:$I,'ATL GA Inventory'!$B87,'ATL RAW'!$L:$L,'ATL GA Inventory'!FE$3)+SUMIFS('ATL CR'!$J:$J,'ATL CR'!$I:$I,'ATL GA Inventory'!$B87,'ATL CR'!$L:$L,'ATL GA Inventory'!FE$3)</f>
        <v>0</v>
      </c>
      <c r="FF87" s="13">
        <f>SUMIFS('ATL RAW'!$J:$J,'ATL RAW'!$I:$I,'ATL GA Inventory'!$B87,'ATL RAW'!$L:$L,'ATL GA Inventory'!FF$3)+SUMIFS('ATL CR'!$J:$J,'ATL CR'!$I:$I,'ATL GA Inventory'!$B87,'ATL CR'!$L:$L,'ATL GA Inventory'!FF$3)</f>
        <v>0</v>
      </c>
      <c r="FG87" s="13">
        <f>SUMIFS('ATL RAW'!$J:$J,'ATL RAW'!$I:$I,'ATL GA Inventory'!$B87,'ATL RAW'!$L:$L,'ATL GA Inventory'!FG$3)+SUMIFS('ATL CR'!$J:$J,'ATL CR'!$I:$I,'ATL GA Inventory'!$B87,'ATL CR'!$L:$L,'ATL GA Inventory'!FG$3)</f>
        <v>0</v>
      </c>
      <c r="FH87" s="13">
        <f>SUMIFS('ATL RAW'!$J:$J,'ATL RAW'!$I:$I,'ATL GA Inventory'!$B87,'ATL RAW'!$L:$L,'ATL GA Inventory'!FH$3)+SUMIFS('ATL CR'!$J:$J,'ATL CR'!$I:$I,'ATL GA Inventory'!$B87,'ATL CR'!$L:$L,'ATL GA Inventory'!FH$3)</f>
        <v>0</v>
      </c>
      <c r="FI87" s="13">
        <f>SUMIFS('ATL RAW'!$J:$J,'ATL RAW'!$I:$I,'ATL GA Inventory'!$B87,'ATL RAW'!$L:$L,'ATL GA Inventory'!FI$3)+SUMIFS('ATL CR'!$J:$J,'ATL CR'!$I:$I,'ATL GA Inventory'!$B87,'ATL CR'!$L:$L,'ATL GA Inventory'!FI$3)</f>
        <v>0</v>
      </c>
      <c r="FJ87" s="13">
        <f>SUMIFS('ATL RAW'!$J:$J,'ATL RAW'!$I:$I,'ATL GA Inventory'!$B87,'ATL RAW'!$L:$L,'ATL GA Inventory'!FJ$3)+SUMIFS('ATL CR'!$J:$J,'ATL CR'!$I:$I,'ATL GA Inventory'!$B87,'ATL CR'!$L:$L,'ATL GA Inventory'!FJ$3)</f>
        <v>0</v>
      </c>
      <c r="FK87" s="13">
        <f>SUMIFS('ATL RAW'!$J:$J,'ATL RAW'!$I:$I,'ATL GA Inventory'!$B87,'ATL RAW'!$L:$L,'ATL GA Inventory'!FK$3)+SUMIFS('ATL CR'!$J:$J,'ATL CR'!$I:$I,'ATL GA Inventory'!$B87,'ATL CR'!$L:$L,'ATL GA Inventory'!FK$3)</f>
        <v>0</v>
      </c>
      <c r="FL87" s="13">
        <f>SUMIFS('ATL RAW'!$J:$J,'ATL RAW'!$I:$I,'ATL GA Inventory'!$B87,'ATL RAW'!$L:$L,'ATL GA Inventory'!FL$3)+SUMIFS('ATL CR'!$J:$J,'ATL CR'!$I:$I,'ATL GA Inventory'!$B87,'ATL CR'!$L:$L,'ATL GA Inventory'!FL$3)</f>
        <v>0</v>
      </c>
      <c r="FM87" s="13">
        <f>SUMIFS('ATL RAW'!$J:$J,'ATL RAW'!$I:$I,'ATL GA Inventory'!$B87,'ATL RAW'!$L:$L,'ATL GA Inventory'!FM$3)+SUMIFS('ATL CR'!$J:$J,'ATL CR'!$I:$I,'ATL GA Inventory'!$B87,'ATL CR'!$L:$L,'ATL GA Inventory'!FM$3)</f>
        <v>0</v>
      </c>
      <c r="FN87" s="13">
        <f>SUMIFS('ATL RAW'!$J:$J,'ATL RAW'!$I:$I,'ATL GA Inventory'!$B87,'ATL RAW'!$L:$L,'ATL GA Inventory'!FN$3)+SUMIFS('ATL CR'!$J:$J,'ATL CR'!$I:$I,'ATL GA Inventory'!$B87,'ATL CR'!$L:$L,'ATL GA Inventory'!FN$3)</f>
        <v>0</v>
      </c>
      <c r="FO87" s="13">
        <f>SUMIFS('ATL RAW'!$J:$J,'ATL RAW'!$I:$I,'ATL GA Inventory'!$B87,'ATL RAW'!$L:$L,'ATL GA Inventory'!FO$3)+SUMIFS('ATL CR'!$J:$J,'ATL CR'!$I:$I,'ATL GA Inventory'!$B87,'ATL CR'!$L:$L,'ATL GA Inventory'!FO$3)</f>
        <v>0</v>
      </c>
      <c r="FP87" s="13">
        <f>SUMIFS('ATL RAW'!$J:$J,'ATL RAW'!$I:$I,'ATL GA Inventory'!$B87,'ATL RAW'!$L:$L,'ATL GA Inventory'!FP$3)+SUMIFS('ATL CR'!$J:$J,'ATL CR'!$I:$I,'ATL GA Inventory'!$B87,'ATL CR'!$L:$L,'ATL GA Inventory'!FP$3)</f>
        <v>0</v>
      </c>
      <c r="FQ87" s="13">
        <f>SUMIFS('ATL RAW'!$J:$J,'ATL RAW'!$I:$I,'ATL GA Inventory'!$B87,'ATL RAW'!$L:$L,'ATL GA Inventory'!FQ$3)+SUMIFS('ATL CR'!$J:$J,'ATL CR'!$I:$I,'ATL GA Inventory'!$B87,'ATL CR'!$L:$L,'ATL GA Inventory'!FQ$3)</f>
        <v>0</v>
      </c>
      <c r="FR87" s="13">
        <f>SUMIFS('ATL RAW'!$J:$J,'ATL RAW'!$I:$I,'ATL GA Inventory'!$B87,'ATL RAW'!$L:$L,'ATL GA Inventory'!FR$3)+SUMIFS('ATL CR'!$J:$J,'ATL CR'!$I:$I,'ATL GA Inventory'!$B87,'ATL CR'!$L:$L,'ATL GA Inventory'!FR$3)</f>
        <v>0</v>
      </c>
      <c r="FS87" s="13">
        <f>SUMIFS('ATL RAW'!$J:$J,'ATL RAW'!$I:$I,'ATL GA Inventory'!$B87,'ATL RAW'!$L:$L,'ATL GA Inventory'!FS$3)+SUMIFS('ATL CR'!$J:$J,'ATL CR'!$I:$I,'ATL GA Inventory'!$B87,'ATL CR'!$L:$L,'ATL GA Inventory'!FS$3)</f>
        <v>0</v>
      </c>
      <c r="FT87" s="13">
        <f>SUMIFS('ATL RAW'!$J:$J,'ATL RAW'!$I:$I,'ATL GA Inventory'!$B87,'ATL RAW'!$L:$L,'ATL GA Inventory'!FT$3)+SUMIFS('ATL CR'!$J:$J,'ATL CR'!$I:$I,'ATL GA Inventory'!$B87,'ATL CR'!$L:$L,'ATL GA Inventory'!FT$3)</f>
        <v>0</v>
      </c>
      <c r="FU87" s="13">
        <f>SUMIFS('ATL RAW'!$J:$J,'ATL RAW'!$I:$I,'ATL GA Inventory'!$B87,'ATL RAW'!$L:$L,'ATL GA Inventory'!FU$3)+SUMIFS('ATL CR'!$J:$J,'ATL CR'!$I:$I,'ATL GA Inventory'!$B87,'ATL CR'!$L:$L,'ATL GA Inventory'!FU$3)</f>
        <v>0</v>
      </c>
      <c r="FV87" s="13">
        <f>SUMIFS('ATL RAW'!$J:$J,'ATL RAW'!$I:$I,'ATL GA Inventory'!$B87,'ATL RAW'!$L:$L,'ATL GA Inventory'!FV$3)+SUMIFS('ATL CR'!$J:$J,'ATL CR'!$I:$I,'ATL GA Inventory'!$B87,'ATL CR'!$L:$L,'ATL GA Inventory'!FV$3)</f>
        <v>0</v>
      </c>
      <c r="FW87" s="13">
        <f>SUMIFS('ATL RAW'!$J:$J,'ATL RAW'!$I:$I,'ATL GA Inventory'!$B87,'ATL RAW'!$L:$L,'ATL GA Inventory'!FW$3)+SUMIFS('ATL CR'!$J:$J,'ATL CR'!$I:$I,'ATL GA Inventory'!$B87,'ATL CR'!$L:$L,'ATL GA Inventory'!FW$3)</f>
        <v>0</v>
      </c>
      <c r="FX87" s="13">
        <f>SUMIFS('ATL RAW'!$J:$J,'ATL RAW'!$I:$I,'ATL GA Inventory'!$B87,'ATL RAW'!$L:$L,'ATL GA Inventory'!FX$3)+SUMIFS('ATL CR'!$J:$J,'ATL CR'!$I:$I,'ATL GA Inventory'!$B87,'ATL CR'!$L:$L,'ATL GA Inventory'!FX$3)</f>
        <v>0</v>
      </c>
      <c r="FY87" s="13">
        <f>SUMIFS('ATL RAW'!$J:$J,'ATL RAW'!$I:$I,'ATL GA Inventory'!$B87,'ATL RAW'!$L:$L,'ATL GA Inventory'!FY$3)+SUMIFS('ATL CR'!$J:$J,'ATL CR'!$I:$I,'ATL GA Inventory'!$B87,'ATL CR'!$L:$L,'ATL GA Inventory'!FY$3)</f>
        <v>0</v>
      </c>
      <c r="FZ87" s="13">
        <f>SUMIFS('ATL RAW'!$J:$J,'ATL RAW'!$I:$I,'ATL GA Inventory'!$B87,'ATL RAW'!$L:$L,'ATL GA Inventory'!FZ$3)+SUMIFS('ATL CR'!$J:$J,'ATL CR'!$I:$I,'ATL GA Inventory'!$B87,'ATL CR'!$L:$L,'ATL GA Inventory'!FZ$3)</f>
        <v>0</v>
      </c>
      <c r="GA87" s="13">
        <f>SUMIFS('ATL RAW'!$J:$J,'ATL RAW'!$I:$I,'ATL GA Inventory'!$B87,'ATL RAW'!$L:$L,'ATL GA Inventory'!GA$3)+SUMIFS('ATL CR'!$J:$J,'ATL CR'!$I:$I,'ATL GA Inventory'!$B87,'ATL CR'!$L:$L,'ATL GA Inventory'!GA$3)</f>
        <v>0</v>
      </c>
      <c r="GB87" s="13">
        <f>SUMIFS('ATL RAW'!$J:$J,'ATL RAW'!$I:$I,'ATL GA Inventory'!$B87,'ATL RAW'!$L:$L,'ATL GA Inventory'!GB$3)+SUMIFS('ATL CR'!$J:$J,'ATL CR'!$I:$I,'ATL GA Inventory'!$B87,'ATL CR'!$L:$L,'ATL GA Inventory'!GB$3)</f>
        <v>0</v>
      </c>
      <c r="GC87" s="13">
        <f>SUMIFS('ATL RAW'!$J:$J,'ATL RAW'!$I:$I,'ATL GA Inventory'!$B87,'ATL RAW'!$L:$L,'ATL GA Inventory'!GC$3)+SUMIFS('ATL CR'!$J:$J,'ATL CR'!$I:$I,'ATL GA Inventory'!$B87,'ATL CR'!$L:$L,'ATL GA Inventory'!GC$3)</f>
        <v>0</v>
      </c>
      <c r="GD87" s="13">
        <f>SUMIFS('ATL RAW'!$J:$J,'ATL RAW'!$I:$I,'ATL GA Inventory'!$B87,'ATL RAW'!$L:$L,'ATL GA Inventory'!GD$3)+SUMIFS('ATL CR'!$J:$J,'ATL CR'!$I:$I,'ATL GA Inventory'!$B87,'ATL CR'!$L:$L,'ATL GA Inventory'!GD$3)</f>
        <v>0</v>
      </c>
      <c r="GE87" s="13">
        <f>SUMIFS('ATL RAW'!$J:$J,'ATL RAW'!$I:$I,'ATL GA Inventory'!$B87,'ATL RAW'!$L:$L,'ATL GA Inventory'!GE$3)+SUMIFS('ATL CR'!$J:$J,'ATL CR'!$I:$I,'ATL GA Inventory'!$B87,'ATL CR'!$L:$L,'ATL GA Inventory'!GE$3)</f>
        <v>0</v>
      </c>
      <c r="GF87" s="13">
        <f>SUMIFS('ATL RAW'!$J:$J,'ATL RAW'!$I:$I,'ATL GA Inventory'!$B87,'ATL RAW'!$L:$L,'ATL GA Inventory'!GF$3)+SUMIFS('ATL CR'!$J:$J,'ATL CR'!$I:$I,'ATL GA Inventory'!$B87,'ATL CR'!$L:$L,'ATL GA Inventory'!GF$3)</f>
        <v>0</v>
      </c>
      <c r="GG87" s="13">
        <f>SUMIFS('ATL RAW'!$J:$J,'ATL RAW'!$I:$I,'ATL GA Inventory'!$B87,'ATL RAW'!$L:$L,'ATL GA Inventory'!GG$3)+SUMIFS('ATL CR'!$J:$J,'ATL CR'!$I:$I,'ATL GA Inventory'!$B87,'ATL CR'!$L:$L,'ATL GA Inventory'!GG$3)</f>
        <v>0</v>
      </c>
      <c r="GH87" s="13">
        <f>SUMIFS('ATL RAW'!$J:$J,'ATL RAW'!$I:$I,'ATL GA Inventory'!$B87,'ATL RAW'!$L:$L,'ATL GA Inventory'!GH$3)+SUMIFS('ATL CR'!$J:$J,'ATL CR'!$I:$I,'ATL GA Inventory'!$B87,'ATL CR'!$L:$L,'ATL GA Inventory'!GH$3)</f>
        <v>0</v>
      </c>
      <c r="GI87" s="13">
        <f>SUMIFS('ATL RAW'!$J:$J,'ATL RAW'!$I:$I,'ATL GA Inventory'!$B87,'ATL RAW'!$L:$L,'ATL GA Inventory'!GI$3)+SUMIFS('ATL CR'!$J:$J,'ATL CR'!$I:$I,'ATL GA Inventory'!$B87,'ATL CR'!$L:$L,'ATL GA Inventory'!GI$3)</f>
        <v>0</v>
      </c>
      <c r="GJ87" s="13">
        <f>SUMIFS('ATL RAW'!$J:$J,'ATL RAW'!$I:$I,'ATL GA Inventory'!$B87,'ATL RAW'!$L:$L,'ATL GA Inventory'!GJ$3)+SUMIFS('ATL CR'!$J:$J,'ATL CR'!$I:$I,'ATL GA Inventory'!$B87,'ATL CR'!$L:$L,'ATL GA Inventory'!GJ$3)</f>
        <v>0</v>
      </c>
      <c r="GK87" s="13">
        <f>SUMIFS('ATL RAW'!$J:$J,'ATL RAW'!$I:$I,'ATL GA Inventory'!$B87,'ATL RAW'!$L:$L,'ATL GA Inventory'!GK$3)+SUMIFS('ATL CR'!$J:$J,'ATL CR'!$I:$I,'ATL GA Inventory'!$B87,'ATL CR'!$L:$L,'ATL GA Inventory'!GK$3)</f>
        <v>0</v>
      </c>
      <c r="GL87" s="13">
        <f>SUMIFS('ATL RAW'!$J:$J,'ATL RAW'!$I:$I,'ATL GA Inventory'!$B87,'ATL RAW'!$L:$L,'ATL GA Inventory'!GL$3)+SUMIFS('ATL CR'!$J:$J,'ATL CR'!$I:$I,'ATL GA Inventory'!$B87,'ATL CR'!$L:$L,'ATL GA Inventory'!GL$3)</f>
        <v>0</v>
      </c>
      <c r="GM87" s="13">
        <f>SUMIFS('ATL RAW'!$J:$J,'ATL RAW'!$I:$I,'ATL GA Inventory'!$B87,'ATL RAW'!$L:$L,'ATL GA Inventory'!GM$3)+SUMIFS('ATL CR'!$J:$J,'ATL CR'!$I:$I,'ATL GA Inventory'!$B87,'ATL CR'!$L:$L,'ATL GA Inventory'!GM$3)</f>
        <v>0</v>
      </c>
      <c r="GN87" s="13">
        <f>SUMIFS('ATL RAW'!$J:$J,'ATL RAW'!$I:$I,'ATL GA Inventory'!$B87,'ATL RAW'!$L:$L,'ATL GA Inventory'!GN$3)+SUMIFS('ATL CR'!$J:$J,'ATL CR'!$I:$I,'ATL GA Inventory'!$B87,'ATL CR'!$L:$L,'ATL GA Inventory'!GN$3)</f>
        <v>0</v>
      </c>
      <c r="GO87" s="13">
        <f>SUMIFS('ATL RAW'!$J:$J,'ATL RAW'!$I:$I,'ATL GA Inventory'!$B87,'ATL RAW'!$L:$L,'ATL GA Inventory'!GO$3)+SUMIFS('ATL CR'!$J:$J,'ATL CR'!$I:$I,'ATL GA Inventory'!$B87,'ATL CR'!$L:$L,'ATL GA Inventory'!GO$3)</f>
        <v>0</v>
      </c>
      <c r="GP87" s="13">
        <f>SUMIFS('ATL RAW'!$J:$J,'ATL RAW'!$I:$I,'ATL GA Inventory'!$B87,'ATL RAW'!$L:$L,'ATL GA Inventory'!GP$3)+SUMIFS('ATL CR'!$J:$J,'ATL CR'!$I:$I,'ATL GA Inventory'!$B87,'ATL CR'!$L:$L,'ATL GA Inventory'!GP$3)</f>
        <v>0</v>
      </c>
      <c r="GQ87" s="13">
        <f>SUMIFS('ATL RAW'!$J:$J,'ATL RAW'!$I:$I,'ATL GA Inventory'!$B87,'ATL RAW'!$L:$L,'ATL GA Inventory'!GQ$3)+SUMIFS('ATL CR'!$J:$J,'ATL CR'!$I:$I,'ATL GA Inventory'!$B87,'ATL CR'!$L:$L,'ATL GA Inventory'!GQ$3)</f>
        <v>0</v>
      </c>
      <c r="GR87" s="13">
        <f>SUMIFS('ATL RAW'!$J:$J,'ATL RAW'!$I:$I,'ATL GA Inventory'!$B87,'ATL RAW'!$L:$L,'ATL GA Inventory'!GR$3)+SUMIFS('ATL CR'!$J:$J,'ATL CR'!$I:$I,'ATL GA Inventory'!$B87,'ATL CR'!$L:$L,'ATL GA Inventory'!GR$3)</f>
        <v>0</v>
      </c>
      <c r="GS87" s="13">
        <f>SUMIFS('ATL RAW'!$J:$J,'ATL RAW'!$I:$I,'ATL GA Inventory'!$B87,'ATL RAW'!$L:$L,'ATL GA Inventory'!GS$3)+SUMIFS('ATL CR'!$J:$J,'ATL CR'!$I:$I,'ATL GA Inventory'!$B87,'ATL CR'!$L:$L,'ATL GA Inventory'!GS$3)</f>
        <v>0</v>
      </c>
      <c r="GT87" s="13">
        <f>SUMIFS('ATL RAW'!$J:$J,'ATL RAW'!$I:$I,'ATL GA Inventory'!$B87,'ATL RAW'!$L:$L,'ATL GA Inventory'!GT$3)+SUMIFS('ATL CR'!$J:$J,'ATL CR'!$I:$I,'ATL GA Inventory'!$B87,'ATL CR'!$L:$L,'ATL GA Inventory'!GT$3)</f>
        <v>0</v>
      </c>
      <c r="GU87" s="13">
        <f>SUMIFS('ATL RAW'!$J:$J,'ATL RAW'!$I:$I,'ATL GA Inventory'!$B87,'ATL RAW'!$L:$L,'ATL GA Inventory'!GU$3)+SUMIFS('ATL CR'!$J:$J,'ATL CR'!$I:$I,'ATL GA Inventory'!$B87,'ATL CR'!$L:$L,'ATL GA Inventory'!GU$3)</f>
        <v>0</v>
      </c>
      <c r="GV87" s="13">
        <f>SUMIFS('ATL RAW'!$J:$J,'ATL RAW'!$I:$I,'ATL GA Inventory'!$B87,'ATL RAW'!$L:$L,'ATL GA Inventory'!GV$3)+SUMIFS('ATL CR'!$J:$J,'ATL CR'!$I:$I,'ATL GA Inventory'!$B87,'ATL CR'!$L:$L,'ATL GA Inventory'!GV$3)</f>
        <v>0</v>
      </c>
      <c r="GW87" s="13">
        <f>SUMIFS('ATL RAW'!$J:$J,'ATL RAW'!$I:$I,'ATL GA Inventory'!$B87,'ATL RAW'!$L:$L,'ATL GA Inventory'!GW$3)+SUMIFS('ATL CR'!$J:$J,'ATL CR'!$I:$I,'ATL GA Inventory'!$B87,'ATL CR'!$L:$L,'ATL GA Inventory'!GW$3)</f>
        <v>0</v>
      </c>
      <c r="GX87" s="13">
        <f>SUMIFS('ATL RAW'!$J:$J,'ATL RAW'!$I:$I,'ATL GA Inventory'!$B87,'ATL RAW'!$L:$L,'ATL GA Inventory'!GX$3)+SUMIFS('ATL CR'!$J:$J,'ATL CR'!$I:$I,'ATL GA Inventory'!$B87,'ATL CR'!$L:$L,'ATL GA Inventory'!GX$3)</f>
        <v>0</v>
      </c>
      <c r="GY87" s="13">
        <f>SUMIFS('ATL RAW'!$J:$J,'ATL RAW'!$I:$I,'ATL GA Inventory'!$B87,'ATL RAW'!$L:$L,'ATL GA Inventory'!GY$3)+SUMIFS('ATL CR'!$J:$J,'ATL CR'!$I:$I,'ATL GA Inventory'!$B87,'ATL CR'!$L:$L,'ATL GA Inventory'!GY$3)</f>
        <v>0</v>
      </c>
    </row>
    <row r="88" spans="1:207">
      <c r="A88" s="15" t="s">
        <v>983</v>
      </c>
      <c r="B88" s="15">
        <f t="shared" si="12"/>
        <v>43106540</v>
      </c>
      <c r="C88" s="15" t="str">
        <f t="shared" si="12"/>
        <v>Q.PEAK DUO L G5.2.V</v>
      </c>
      <c r="D88" s="14">
        <f t="shared" si="12"/>
        <v>400</v>
      </c>
      <c r="E88" s="13">
        <f>SUMIFS('ATL RAW'!$J:$J,'ATL RAW'!$I:$I,'ATL GA Inventory'!$B88,'ATL RAW'!$L:$L,'ATL GA Inventory'!E$3)+SUMIFS('ATL CR'!$J:$J,'ATL CR'!$I:$I,'ATL GA Inventory'!$B88,'ATL CR'!$L:$L,'ATL GA Inventory'!E$3)</f>
        <v>0</v>
      </c>
      <c r="F88" s="13">
        <f>SUMIFS('ATL RAW'!$J:$J,'ATL RAW'!$I:$I,'ATL GA Inventory'!$B88,'ATL RAW'!$L:$L,'ATL GA Inventory'!F$3)+SUMIFS('ATL CR'!$J:$J,'ATL CR'!$I:$I,'ATL GA Inventory'!$B88,'ATL CR'!$L:$L,'ATL GA Inventory'!F$3)</f>
        <v>0</v>
      </c>
      <c r="G88" s="13">
        <f>SUMIFS('ATL RAW'!$J:$J,'ATL RAW'!$I:$I,'ATL GA Inventory'!$B88,'ATL RAW'!$L:$L,'ATL GA Inventory'!G$3)+SUMIFS('ATL CR'!$J:$J,'ATL CR'!$I:$I,'ATL GA Inventory'!$B88,'ATL CR'!$L:$L,'ATL GA Inventory'!G$3)</f>
        <v>0</v>
      </c>
      <c r="H88" s="13">
        <f>SUMIFS('ATL RAW'!$J:$J,'ATL RAW'!$I:$I,'ATL GA Inventory'!$B88,'ATL RAW'!$L:$L,'ATL GA Inventory'!H$3)+SUMIFS('ATL CR'!$J:$J,'ATL CR'!$I:$I,'ATL GA Inventory'!$B88,'ATL CR'!$L:$L,'ATL GA Inventory'!H$3)</f>
        <v>0</v>
      </c>
      <c r="I88" s="13">
        <f>SUMIFS('ATL RAW'!$J:$J,'ATL RAW'!$I:$I,'ATL GA Inventory'!$B88,'ATL RAW'!$L:$L,'ATL GA Inventory'!I$3)+SUMIFS('ATL CR'!$J:$J,'ATL CR'!$I:$I,'ATL GA Inventory'!$B88,'ATL CR'!$L:$L,'ATL GA Inventory'!I$3)</f>
        <v>0</v>
      </c>
      <c r="J88" s="13">
        <f>SUMIFS('ATL RAW'!$J:$J,'ATL RAW'!$I:$I,'ATL GA Inventory'!$B88,'ATL RAW'!$L:$L,'ATL GA Inventory'!J$3)+SUMIFS('ATL CR'!$J:$J,'ATL CR'!$I:$I,'ATL GA Inventory'!$B88,'ATL CR'!$L:$L,'ATL GA Inventory'!J$3)</f>
        <v>0</v>
      </c>
      <c r="K88" s="13">
        <f>SUMIFS('ATL RAW'!$J:$J,'ATL RAW'!$I:$I,'ATL GA Inventory'!$B88,'ATL RAW'!$L:$L,'ATL GA Inventory'!K$3)+SUMIFS('ATL CR'!$J:$J,'ATL CR'!$I:$I,'ATL GA Inventory'!$B88,'ATL CR'!$L:$L,'ATL GA Inventory'!K$3)</f>
        <v>0</v>
      </c>
      <c r="L88" s="13">
        <f>SUMIFS('ATL RAW'!$J:$J,'ATL RAW'!$I:$I,'ATL GA Inventory'!$B88,'ATL RAW'!$L:$L,'ATL GA Inventory'!L$3)+SUMIFS('ATL CR'!$J:$J,'ATL CR'!$I:$I,'ATL GA Inventory'!$B88,'ATL CR'!$L:$L,'ATL GA Inventory'!L$3)</f>
        <v>0</v>
      </c>
      <c r="M88" s="13">
        <f>SUMIFS('ATL RAW'!$J:$J,'ATL RAW'!$I:$I,'ATL GA Inventory'!$B88,'ATL RAW'!$L:$L,'ATL GA Inventory'!M$3)+SUMIFS('ATL CR'!$J:$J,'ATL CR'!$I:$I,'ATL GA Inventory'!$B88,'ATL CR'!$L:$L,'ATL GA Inventory'!M$3)</f>
        <v>0</v>
      </c>
      <c r="N88" s="13">
        <f>SUMIFS('ATL RAW'!$J:$J,'ATL RAW'!$I:$I,'ATL GA Inventory'!$B88,'ATL RAW'!$L:$L,'ATL GA Inventory'!N$3)+SUMIFS('ATL CR'!$J:$J,'ATL CR'!$I:$I,'ATL GA Inventory'!$B88,'ATL CR'!$L:$L,'ATL GA Inventory'!N$3)</f>
        <v>0</v>
      </c>
      <c r="O88" s="13">
        <f>SUMIFS('ATL RAW'!$J:$J,'ATL RAW'!$I:$I,'ATL GA Inventory'!$B88,'ATL RAW'!$L:$L,'ATL GA Inventory'!O$3)+SUMIFS('ATL CR'!$J:$J,'ATL CR'!$I:$I,'ATL GA Inventory'!$B88,'ATL CR'!$L:$L,'ATL GA Inventory'!O$3)</f>
        <v>0</v>
      </c>
      <c r="P88" s="13">
        <f>SUMIFS('ATL RAW'!$J:$J,'ATL RAW'!$I:$I,'ATL GA Inventory'!$B88,'ATL RAW'!$L:$L,'ATL GA Inventory'!P$3)+SUMIFS('ATL CR'!$J:$J,'ATL CR'!$I:$I,'ATL GA Inventory'!$B88,'ATL CR'!$L:$L,'ATL GA Inventory'!P$3)</f>
        <v>0</v>
      </c>
      <c r="Q88" s="13">
        <f>SUMIFS('ATL RAW'!$J:$J,'ATL RAW'!$I:$I,'ATL GA Inventory'!$B88,'ATL RAW'!$L:$L,'ATL GA Inventory'!Q$3)+SUMIFS('ATL CR'!$J:$J,'ATL CR'!$I:$I,'ATL GA Inventory'!$B88,'ATL CR'!$L:$L,'ATL GA Inventory'!Q$3)</f>
        <v>0</v>
      </c>
      <c r="R88" s="13">
        <f>SUMIFS('ATL RAW'!$J:$J,'ATL RAW'!$I:$I,'ATL GA Inventory'!$B88,'ATL RAW'!$L:$L,'ATL GA Inventory'!R$3)+SUMIFS('ATL CR'!$J:$J,'ATL CR'!$I:$I,'ATL GA Inventory'!$B88,'ATL CR'!$L:$L,'ATL GA Inventory'!R$3)</f>
        <v>0</v>
      </c>
      <c r="S88" s="13">
        <f>SUMIFS('ATL RAW'!$J:$J,'ATL RAW'!$I:$I,'ATL GA Inventory'!$B88,'ATL RAW'!$L:$L,'ATL GA Inventory'!S$3)+SUMIFS('ATL CR'!$J:$J,'ATL CR'!$I:$I,'ATL GA Inventory'!$B88,'ATL CR'!$L:$L,'ATL GA Inventory'!S$3)</f>
        <v>0</v>
      </c>
      <c r="T88" s="13">
        <f>SUMIFS('ATL RAW'!$J:$J,'ATL RAW'!$I:$I,'ATL GA Inventory'!$B88,'ATL RAW'!$L:$L,'ATL GA Inventory'!T$3)+SUMIFS('ATL CR'!$J:$J,'ATL CR'!$I:$I,'ATL GA Inventory'!$B88,'ATL CR'!$L:$L,'ATL GA Inventory'!T$3)</f>
        <v>0</v>
      </c>
      <c r="U88" s="13">
        <f>SUMIFS('ATL RAW'!$J:$J,'ATL RAW'!$I:$I,'ATL GA Inventory'!$B88,'ATL RAW'!$L:$L,'ATL GA Inventory'!U$3)+SUMIFS('ATL CR'!$J:$J,'ATL CR'!$I:$I,'ATL GA Inventory'!$B88,'ATL CR'!$L:$L,'ATL GA Inventory'!U$3)</f>
        <v>0</v>
      </c>
      <c r="V88" s="13">
        <f>SUMIFS('ATL RAW'!$J:$J,'ATL RAW'!$I:$I,'ATL GA Inventory'!$B88,'ATL RAW'!$L:$L,'ATL GA Inventory'!V$3)+SUMIFS('ATL CR'!$J:$J,'ATL CR'!$I:$I,'ATL GA Inventory'!$B88,'ATL CR'!$L:$L,'ATL GA Inventory'!V$3)</f>
        <v>0</v>
      </c>
      <c r="W88" s="13">
        <f>SUMIFS('ATL RAW'!$J:$J,'ATL RAW'!$I:$I,'ATL GA Inventory'!$B88,'ATL RAW'!$L:$L,'ATL GA Inventory'!W$3)+SUMIFS('ATL CR'!$J:$J,'ATL CR'!$I:$I,'ATL GA Inventory'!$B88,'ATL CR'!$L:$L,'ATL GA Inventory'!W$3)</f>
        <v>0</v>
      </c>
      <c r="X88" s="13">
        <f>SUMIFS('ATL RAW'!$J:$J,'ATL RAW'!$I:$I,'ATL GA Inventory'!$B88,'ATL RAW'!$L:$L,'ATL GA Inventory'!X$3)+SUMIFS('ATL CR'!$J:$J,'ATL CR'!$I:$I,'ATL GA Inventory'!$B88,'ATL CR'!$L:$L,'ATL GA Inventory'!X$3)</f>
        <v>0</v>
      </c>
      <c r="Y88" s="13">
        <f>SUMIFS('ATL RAW'!$J:$J,'ATL RAW'!$I:$I,'ATL GA Inventory'!$B88,'ATL RAW'!$L:$L,'ATL GA Inventory'!Y$3)+SUMIFS('ATL CR'!$J:$J,'ATL CR'!$I:$I,'ATL GA Inventory'!$B88,'ATL CR'!$L:$L,'ATL GA Inventory'!Y$3)</f>
        <v>0</v>
      </c>
      <c r="Z88" s="13">
        <f>SUMIFS('ATL RAW'!$J:$J,'ATL RAW'!$I:$I,'ATL GA Inventory'!$B88,'ATL RAW'!$L:$L,'ATL GA Inventory'!Z$3)+SUMIFS('ATL CR'!$J:$J,'ATL CR'!$I:$I,'ATL GA Inventory'!$B88,'ATL CR'!$L:$L,'ATL GA Inventory'!Z$3)</f>
        <v>0</v>
      </c>
      <c r="AA88" s="13">
        <f>SUMIFS('ATL RAW'!$J:$J,'ATL RAW'!$I:$I,'ATL GA Inventory'!$B88,'ATL RAW'!$L:$L,'ATL GA Inventory'!AA$3)+SUMIFS('ATL CR'!$J:$J,'ATL CR'!$I:$I,'ATL GA Inventory'!$B88,'ATL CR'!$L:$L,'ATL GA Inventory'!AA$3)</f>
        <v>0</v>
      </c>
      <c r="AB88" s="13">
        <f>SUMIFS('ATL RAW'!$J:$J,'ATL RAW'!$I:$I,'ATL GA Inventory'!$B88,'ATL RAW'!$L:$L,'ATL GA Inventory'!AB$3)+SUMIFS('ATL CR'!$J:$J,'ATL CR'!$I:$I,'ATL GA Inventory'!$B88,'ATL CR'!$L:$L,'ATL GA Inventory'!AB$3)</f>
        <v>0</v>
      </c>
      <c r="AC88" s="13">
        <f>SUMIFS('ATL RAW'!$J:$J,'ATL RAW'!$I:$I,'ATL GA Inventory'!$B88,'ATL RAW'!$L:$L,'ATL GA Inventory'!AC$3)+SUMIFS('ATL CR'!$J:$J,'ATL CR'!$I:$I,'ATL GA Inventory'!$B88,'ATL CR'!$L:$L,'ATL GA Inventory'!AC$3)</f>
        <v>0</v>
      </c>
      <c r="AD88" s="13">
        <f>SUMIFS('ATL RAW'!$J:$J,'ATL RAW'!$I:$I,'ATL GA Inventory'!$B88,'ATL RAW'!$L:$L,'ATL GA Inventory'!AD$3)+SUMIFS('ATL CR'!$J:$J,'ATL CR'!$I:$I,'ATL GA Inventory'!$B88,'ATL CR'!$L:$L,'ATL GA Inventory'!AD$3)</f>
        <v>0</v>
      </c>
      <c r="AE88" s="13">
        <f>SUMIFS('ATL RAW'!$J:$J,'ATL RAW'!$I:$I,'ATL GA Inventory'!$B88,'ATL RAW'!$L:$L,'ATL GA Inventory'!AE$3)+SUMIFS('ATL CR'!$J:$J,'ATL CR'!$I:$I,'ATL GA Inventory'!$B88,'ATL CR'!$L:$L,'ATL GA Inventory'!AE$3)</f>
        <v>0</v>
      </c>
      <c r="AF88" s="13">
        <f>SUMIFS('ATL RAW'!$J:$J,'ATL RAW'!$I:$I,'ATL GA Inventory'!$B88,'ATL RAW'!$L:$L,'ATL GA Inventory'!AF$3)+SUMIFS('ATL CR'!$J:$J,'ATL CR'!$I:$I,'ATL GA Inventory'!$B88,'ATL CR'!$L:$L,'ATL GA Inventory'!AF$3)</f>
        <v>0</v>
      </c>
      <c r="AG88" s="13">
        <f>SUMIFS('ATL RAW'!$J:$J,'ATL RAW'!$I:$I,'ATL GA Inventory'!$B88,'ATL RAW'!$L:$L,'ATL GA Inventory'!AG$3)+SUMIFS('ATL CR'!$J:$J,'ATL CR'!$I:$I,'ATL GA Inventory'!$B88,'ATL CR'!$L:$L,'ATL GA Inventory'!AG$3)</f>
        <v>0</v>
      </c>
      <c r="AH88" s="13">
        <f>SUMIFS('ATL RAW'!$J:$J,'ATL RAW'!$I:$I,'ATL GA Inventory'!$B88,'ATL RAW'!$L:$L,'ATL GA Inventory'!AH$3)+SUMIFS('ATL CR'!$J:$J,'ATL CR'!$I:$I,'ATL GA Inventory'!$B88,'ATL CR'!$L:$L,'ATL GA Inventory'!AH$3)</f>
        <v>0</v>
      </c>
      <c r="AI88" s="13">
        <f>SUMIFS('ATL RAW'!$J:$J,'ATL RAW'!$I:$I,'ATL GA Inventory'!$B88,'ATL RAW'!$L:$L,'ATL GA Inventory'!AI$3)+SUMIFS('ATL CR'!$J:$J,'ATL CR'!$I:$I,'ATL GA Inventory'!$B88,'ATL CR'!$L:$L,'ATL GA Inventory'!AI$3)</f>
        <v>0</v>
      </c>
      <c r="AJ88" s="13">
        <f>SUMIFS('ATL RAW'!$J:$J,'ATL RAW'!$I:$I,'ATL GA Inventory'!$B88,'ATL RAW'!$L:$L,'ATL GA Inventory'!AJ$3)+SUMIFS('ATL CR'!$J:$J,'ATL CR'!$I:$I,'ATL GA Inventory'!$B88,'ATL CR'!$L:$L,'ATL GA Inventory'!AJ$3)</f>
        <v>0</v>
      </c>
      <c r="AK88" s="13">
        <f>SUMIFS('ATL RAW'!$J:$J,'ATL RAW'!$I:$I,'ATL GA Inventory'!$B88,'ATL RAW'!$L:$L,'ATL GA Inventory'!AK$3)+SUMIFS('ATL CR'!$J:$J,'ATL CR'!$I:$I,'ATL GA Inventory'!$B88,'ATL CR'!$L:$L,'ATL GA Inventory'!AK$3)</f>
        <v>0</v>
      </c>
      <c r="AL88" s="13">
        <f>SUMIFS('ATL RAW'!$J:$J,'ATL RAW'!$I:$I,'ATL GA Inventory'!$B88,'ATL RAW'!$L:$L,'ATL GA Inventory'!AL$3)+SUMIFS('ATL CR'!$J:$J,'ATL CR'!$I:$I,'ATL GA Inventory'!$B88,'ATL CR'!$L:$L,'ATL GA Inventory'!AL$3)</f>
        <v>0</v>
      </c>
      <c r="AM88" s="13">
        <f>SUMIFS('ATL RAW'!$J:$J,'ATL RAW'!$I:$I,'ATL GA Inventory'!$B88,'ATL RAW'!$L:$L,'ATL GA Inventory'!AM$3)+SUMIFS('ATL CR'!$J:$J,'ATL CR'!$I:$I,'ATL GA Inventory'!$B88,'ATL CR'!$L:$L,'ATL GA Inventory'!AM$3)</f>
        <v>0</v>
      </c>
      <c r="AN88" s="13">
        <f>SUMIFS('ATL RAW'!$J:$J,'ATL RAW'!$I:$I,'ATL GA Inventory'!$B88,'ATL RAW'!$L:$L,'ATL GA Inventory'!AN$3)+SUMIFS('ATL CR'!$J:$J,'ATL CR'!$I:$I,'ATL GA Inventory'!$B88,'ATL CR'!$L:$L,'ATL GA Inventory'!AN$3)</f>
        <v>0</v>
      </c>
      <c r="AO88" s="13">
        <f>SUMIFS('ATL RAW'!$J:$J,'ATL RAW'!$I:$I,'ATL GA Inventory'!$B88,'ATL RAW'!$L:$L,'ATL GA Inventory'!AO$3)+SUMIFS('ATL CR'!$J:$J,'ATL CR'!$I:$I,'ATL GA Inventory'!$B88,'ATL CR'!$L:$L,'ATL GA Inventory'!AO$3)</f>
        <v>0</v>
      </c>
      <c r="AP88" s="13">
        <f>SUMIFS('ATL RAW'!$J:$J,'ATL RAW'!$I:$I,'ATL GA Inventory'!$B88,'ATL RAW'!$L:$L,'ATL GA Inventory'!AP$3)+SUMIFS('ATL CR'!$J:$J,'ATL CR'!$I:$I,'ATL GA Inventory'!$B88,'ATL CR'!$L:$L,'ATL GA Inventory'!AP$3)</f>
        <v>0</v>
      </c>
      <c r="AQ88" s="13">
        <f>SUMIFS('ATL RAW'!$J:$J,'ATL RAW'!$I:$I,'ATL GA Inventory'!$B88,'ATL RAW'!$L:$L,'ATL GA Inventory'!AQ$3)+SUMIFS('ATL CR'!$J:$J,'ATL CR'!$I:$I,'ATL GA Inventory'!$B88,'ATL CR'!$L:$L,'ATL GA Inventory'!AQ$3)</f>
        <v>0</v>
      </c>
      <c r="AR88" s="13">
        <f>SUMIFS('ATL RAW'!$J:$J,'ATL RAW'!$I:$I,'ATL GA Inventory'!$B88,'ATL RAW'!$L:$L,'ATL GA Inventory'!AR$3)+SUMIFS('ATL CR'!$J:$J,'ATL CR'!$I:$I,'ATL GA Inventory'!$B88,'ATL CR'!$L:$L,'ATL GA Inventory'!AR$3)</f>
        <v>0</v>
      </c>
      <c r="AS88" s="13">
        <f>SUMIFS('ATL RAW'!$J:$J,'ATL RAW'!$I:$I,'ATL GA Inventory'!$B88,'ATL RAW'!$L:$L,'ATL GA Inventory'!AS$3)+SUMIFS('ATL CR'!$J:$J,'ATL CR'!$I:$I,'ATL GA Inventory'!$B88,'ATL CR'!$L:$L,'ATL GA Inventory'!AS$3)</f>
        <v>0</v>
      </c>
      <c r="AT88" s="13">
        <f>SUMIFS('ATL RAW'!$J:$J,'ATL RAW'!$I:$I,'ATL GA Inventory'!$B88,'ATL RAW'!$L:$L,'ATL GA Inventory'!AT$3)+SUMIFS('ATL CR'!$J:$J,'ATL CR'!$I:$I,'ATL GA Inventory'!$B88,'ATL CR'!$L:$L,'ATL GA Inventory'!AT$3)</f>
        <v>0</v>
      </c>
      <c r="AU88" s="13">
        <f>SUMIFS('ATL RAW'!$J:$J,'ATL RAW'!$I:$I,'ATL GA Inventory'!$B88,'ATL RAW'!$L:$L,'ATL GA Inventory'!AU$3)+SUMIFS('ATL CR'!$J:$J,'ATL CR'!$I:$I,'ATL GA Inventory'!$B88,'ATL CR'!$L:$L,'ATL GA Inventory'!AU$3)</f>
        <v>0</v>
      </c>
      <c r="AV88" s="13">
        <f>SUMIFS('ATL RAW'!$J:$J,'ATL RAW'!$I:$I,'ATL GA Inventory'!$B88,'ATL RAW'!$L:$L,'ATL GA Inventory'!AV$3)+SUMIFS('ATL CR'!$J:$J,'ATL CR'!$I:$I,'ATL GA Inventory'!$B88,'ATL CR'!$L:$L,'ATL GA Inventory'!AV$3)</f>
        <v>0</v>
      </c>
      <c r="AW88" s="13">
        <f>SUMIFS('ATL RAW'!$J:$J,'ATL RAW'!$I:$I,'ATL GA Inventory'!$B88,'ATL RAW'!$L:$L,'ATL GA Inventory'!AW$3)+SUMIFS('ATL CR'!$J:$J,'ATL CR'!$I:$I,'ATL GA Inventory'!$B88,'ATL CR'!$L:$L,'ATL GA Inventory'!AW$3)</f>
        <v>0</v>
      </c>
      <c r="AX88" s="13">
        <f>SUMIFS('ATL RAW'!$J:$J,'ATL RAW'!$I:$I,'ATL GA Inventory'!$B88,'ATL RAW'!$L:$L,'ATL GA Inventory'!AX$3)+SUMIFS('ATL CR'!$J:$J,'ATL CR'!$I:$I,'ATL GA Inventory'!$B88,'ATL CR'!$L:$L,'ATL GA Inventory'!AX$3)</f>
        <v>0</v>
      </c>
      <c r="AY88" s="13">
        <f>SUMIFS('ATL RAW'!$J:$J,'ATL RAW'!$I:$I,'ATL GA Inventory'!$B88,'ATL RAW'!$L:$L,'ATL GA Inventory'!AY$3)+SUMIFS('ATL CR'!$J:$J,'ATL CR'!$I:$I,'ATL GA Inventory'!$B88,'ATL CR'!$L:$L,'ATL GA Inventory'!AY$3)</f>
        <v>0</v>
      </c>
      <c r="AZ88" s="13">
        <f>SUMIFS('ATL RAW'!$J:$J,'ATL RAW'!$I:$I,'ATL GA Inventory'!$B88,'ATL RAW'!$L:$L,'ATL GA Inventory'!AZ$3)+SUMIFS('ATL CR'!$J:$J,'ATL CR'!$I:$I,'ATL GA Inventory'!$B88,'ATL CR'!$L:$L,'ATL GA Inventory'!AZ$3)</f>
        <v>0</v>
      </c>
      <c r="BA88" s="13">
        <f>SUMIFS('ATL RAW'!$J:$J,'ATL RAW'!$I:$I,'ATL GA Inventory'!$B88,'ATL RAW'!$L:$L,'ATL GA Inventory'!BA$3)+SUMIFS('ATL CR'!$J:$J,'ATL CR'!$I:$I,'ATL GA Inventory'!$B88,'ATL CR'!$L:$L,'ATL GA Inventory'!BA$3)</f>
        <v>0</v>
      </c>
      <c r="BB88" s="13">
        <f>SUMIFS('ATL RAW'!$J:$J,'ATL RAW'!$I:$I,'ATL GA Inventory'!$B88,'ATL RAW'!$L:$L,'ATL GA Inventory'!BB$3)+SUMIFS('ATL CR'!$J:$J,'ATL CR'!$I:$I,'ATL GA Inventory'!$B88,'ATL CR'!$L:$L,'ATL GA Inventory'!BB$3)</f>
        <v>0</v>
      </c>
      <c r="BC88" s="13">
        <f>SUMIFS('ATL RAW'!$J:$J,'ATL RAW'!$I:$I,'ATL GA Inventory'!$B88,'ATL RAW'!$L:$L,'ATL GA Inventory'!BC$3)+SUMIFS('ATL CR'!$J:$J,'ATL CR'!$I:$I,'ATL GA Inventory'!$B88,'ATL CR'!$L:$L,'ATL GA Inventory'!BC$3)</f>
        <v>0</v>
      </c>
      <c r="BD88" s="13">
        <f>SUMIFS('ATL RAW'!$J:$J,'ATL RAW'!$I:$I,'ATL GA Inventory'!$B88,'ATL RAW'!$L:$L,'ATL GA Inventory'!BD$3)+SUMIFS('ATL CR'!$J:$J,'ATL CR'!$I:$I,'ATL GA Inventory'!$B88,'ATL CR'!$L:$L,'ATL GA Inventory'!BD$3)</f>
        <v>0</v>
      </c>
      <c r="BE88" s="13">
        <f>SUMIFS('ATL RAW'!$J:$J,'ATL RAW'!$I:$I,'ATL GA Inventory'!$B88,'ATL RAW'!$L:$L,'ATL GA Inventory'!BE$3)+SUMIFS('ATL CR'!$J:$J,'ATL CR'!$I:$I,'ATL GA Inventory'!$B88,'ATL CR'!$L:$L,'ATL GA Inventory'!BE$3)</f>
        <v>0</v>
      </c>
      <c r="BF88" s="13">
        <f>SUMIFS('ATL RAW'!$J:$J,'ATL RAW'!$I:$I,'ATL GA Inventory'!$B88,'ATL RAW'!$L:$L,'ATL GA Inventory'!BF$3)+SUMIFS('ATL CR'!$J:$J,'ATL CR'!$I:$I,'ATL GA Inventory'!$B88,'ATL CR'!$L:$L,'ATL GA Inventory'!BF$3)</f>
        <v>0</v>
      </c>
      <c r="BG88" s="13">
        <f>SUMIFS('ATL RAW'!$J:$J,'ATL RAW'!$I:$I,'ATL GA Inventory'!$B88,'ATL RAW'!$L:$L,'ATL GA Inventory'!BG$3)+SUMIFS('ATL CR'!$J:$J,'ATL CR'!$I:$I,'ATL GA Inventory'!$B88,'ATL CR'!$L:$L,'ATL GA Inventory'!BG$3)</f>
        <v>0</v>
      </c>
      <c r="BH88" s="13">
        <f>SUMIFS('ATL RAW'!$J:$J,'ATL RAW'!$I:$I,'ATL GA Inventory'!$B88,'ATL RAW'!$L:$L,'ATL GA Inventory'!BH$3)+SUMIFS('ATL CR'!$J:$J,'ATL CR'!$I:$I,'ATL GA Inventory'!$B88,'ATL CR'!$L:$L,'ATL GA Inventory'!BH$3)</f>
        <v>0</v>
      </c>
      <c r="BI88" s="13">
        <f>SUMIFS('ATL RAW'!$J:$J,'ATL RAW'!$I:$I,'ATL GA Inventory'!$B88,'ATL RAW'!$L:$L,'ATL GA Inventory'!BI$3)+SUMIFS('ATL CR'!$J:$J,'ATL CR'!$I:$I,'ATL GA Inventory'!$B88,'ATL CR'!$L:$L,'ATL GA Inventory'!BI$3)</f>
        <v>0</v>
      </c>
      <c r="BJ88" s="13">
        <f>SUMIFS('ATL RAW'!$J:$J,'ATL RAW'!$I:$I,'ATL GA Inventory'!$B88,'ATL RAW'!$L:$L,'ATL GA Inventory'!BJ$3)+SUMIFS('ATL CR'!$J:$J,'ATL CR'!$I:$I,'ATL GA Inventory'!$B88,'ATL CR'!$L:$L,'ATL GA Inventory'!BJ$3)</f>
        <v>0</v>
      </c>
      <c r="BK88" s="13">
        <f>SUMIFS('ATL RAW'!$J:$J,'ATL RAW'!$I:$I,'ATL GA Inventory'!$B88,'ATL RAW'!$L:$L,'ATL GA Inventory'!BK$3)+SUMIFS('ATL CR'!$J:$J,'ATL CR'!$I:$I,'ATL GA Inventory'!$B88,'ATL CR'!$L:$L,'ATL GA Inventory'!BK$3)</f>
        <v>0</v>
      </c>
      <c r="BL88" s="13">
        <f>SUMIFS('ATL RAW'!$J:$J,'ATL RAW'!$I:$I,'ATL GA Inventory'!$B88,'ATL RAW'!$L:$L,'ATL GA Inventory'!BL$3)+SUMIFS('ATL CR'!$J:$J,'ATL CR'!$I:$I,'ATL GA Inventory'!$B88,'ATL CR'!$L:$L,'ATL GA Inventory'!BL$3)</f>
        <v>0</v>
      </c>
      <c r="BM88" s="13">
        <f>SUMIFS('ATL RAW'!$J:$J,'ATL RAW'!$I:$I,'ATL GA Inventory'!$B88,'ATL RAW'!$L:$L,'ATL GA Inventory'!BM$3)+SUMIFS('ATL CR'!$J:$J,'ATL CR'!$I:$I,'ATL GA Inventory'!$B88,'ATL CR'!$L:$L,'ATL GA Inventory'!BM$3)</f>
        <v>0</v>
      </c>
      <c r="BN88" s="13">
        <f>SUMIFS('ATL RAW'!$J:$J,'ATL RAW'!$I:$I,'ATL GA Inventory'!$B88,'ATL RAW'!$L:$L,'ATL GA Inventory'!BN$3)+SUMIFS('ATL CR'!$J:$J,'ATL CR'!$I:$I,'ATL GA Inventory'!$B88,'ATL CR'!$L:$L,'ATL GA Inventory'!BN$3)</f>
        <v>0</v>
      </c>
      <c r="BO88" s="13">
        <f>SUMIFS('ATL RAW'!$J:$J,'ATL RAW'!$I:$I,'ATL GA Inventory'!$B88,'ATL RAW'!$L:$L,'ATL GA Inventory'!BO$3)+SUMIFS('ATL CR'!$J:$J,'ATL CR'!$I:$I,'ATL GA Inventory'!$B88,'ATL CR'!$L:$L,'ATL GA Inventory'!BO$3)</f>
        <v>0</v>
      </c>
      <c r="BP88" s="13">
        <f>SUMIFS('ATL RAW'!$J:$J,'ATL RAW'!$I:$I,'ATL GA Inventory'!$B88,'ATL RAW'!$L:$L,'ATL GA Inventory'!BP$3)+SUMIFS('ATL CR'!$J:$J,'ATL CR'!$I:$I,'ATL GA Inventory'!$B88,'ATL CR'!$L:$L,'ATL GA Inventory'!BP$3)</f>
        <v>0</v>
      </c>
      <c r="BQ88" s="13">
        <f>SUMIFS('ATL RAW'!$J:$J,'ATL RAW'!$I:$I,'ATL GA Inventory'!$B88,'ATL RAW'!$L:$L,'ATL GA Inventory'!BQ$3)+SUMIFS('ATL CR'!$J:$J,'ATL CR'!$I:$I,'ATL GA Inventory'!$B88,'ATL CR'!$L:$L,'ATL GA Inventory'!BQ$3)</f>
        <v>0</v>
      </c>
      <c r="BR88" s="13">
        <f>SUMIFS('ATL RAW'!$J:$J,'ATL RAW'!$I:$I,'ATL GA Inventory'!$B88,'ATL RAW'!$L:$L,'ATL GA Inventory'!BR$3)+SUMIFS('ATL CR'!$J:$J,'ATL CR'!$I:$I,'ATL GA Inventory'!$B88,'ATL CR'!$L:$L,'ATL GA Inventory'!BR$3)</f>
        <v>0</v>
      </c>
      <c r="BS88" s="13">
        <f>SUMIFS('ATL RAW'!$J:$J,'ATL RAW'!$I:$I,'ATL GA Inventory'!$B88,'ATL RAW'!$L:$L,'ATL GA Inventory'!BS$3)+SUMIFS('ATL CR'!$J:$J,'ATL CR'!$I:$I,'ATL GA Inventory'!$B88,'ATL CR'!$L:$L,'ATL GA Inventory'!BS$3)</f>
        <v>0</v>
      </c>
      <c r="BT88" s="13">
        <f>SUMIFS('ATL RAW'!$J:$J,'ATL RAW'!$I:$I,'ATL GA Inventory'!$B88,'ATL RAW'!$L:$L,'ATL GA Inventory'!BT$3)+SUMIFS('ATL CR'!$J:$J,'ATL CR'!$I:$I,'ATL GA Inventory'!$B88,'ATL CR'!$L:$L,'ATL GA Inventory'!BT$3)</f>
        <v>0</v>
      </c>
      <c r="BU88" s="13">
        <f>SUMIFS('ATL RAW'!$J:$J,'ATL RAW'!$I:$I,'ATL GA Inventory'!$B88,'ATL RAW'!$L:$L,'ATL GA Inventory'!BU$3)+SUMIFS('ATL CR'!$J:$J,'ATL CR'!$I:$I,'ATL GA Inventory'!$B88,'ATL CR'!$L:$L,'ATL GA Inventory'!BU$3)</f>
        <v>0</v>
      </c>
      <c r="BV88" s="13">
        <f>SUMIFS('ATL RAW'!$J:$J,'ATL RAW'!$I:$I,'ATL GA Inventory'!$B88,'ATL RAW'!$L:$L,'ATL GA Inventory'!BV$3)+SUMIFS('ATL CR'!$J:$J,'ATL CR'!$I:$I,'ATL GA Inventory'!$B88,'ATL CR'!$L:$L,'ATL GA Inventory'!BV$3)</f>
        <v>0</v>
      </c>
      <c r="BW88" s="13">
        <f>SUMIFS('ATL RAW'!$J:$J,'ATL RAW'!$I:$I,'ATL GA Inventory'!$B88,'ATL RAW'!$L:$L,'ATL GA Inventory'!BW$3)+SUMIFS('ATL CR'!$J:$J,'ATL CR'!$I:$I,'ATL GA Inventory'!$B88,'ATL CR'!$L:$L,'ATL GA Inventory'!BW$3)</f>
        <v>0</v>
      </c>
      <c r="BX88" s="13">
        <f>SUMIFS('ATL RAW'!$J:$J,'ATL RAW'!$I:$I,'ATL GA Inventory'!$B88,'ATL RAW'!$L:$L,'ATL GA Inventory'!BX$3)+SUMIFS('ATL CR'!$J:$J,'ATL CR'!$I:$I,'ATL GA Inventory'!$B88,'ATL CR'!$L:$L,'ATL GA Inventory'!BX$3)</f>
        <v>0</v>
      </c>
      <c r="BY88" s="13">
        <f>SUMIFS('ATL RAW'!$J:$J,'ATL RAW'!$I:$I,'ATL GA Inventory'!$B88,'ATL RAW'!$L:$L,'ATL GA Inventory'!BY$3)+SUMIFS('ATL CR'!$J:$J,'ATL CR'!$I:$I,'ATL GA Inventory'!$B88,'ATL CR'!$L:$L,'ATL GA Inventory'!BY$3)</f>
        <v>0</v>
      </c>
      <c r="BZ88" s="13">
        <f>SUMIFS('ATL RAW'!$J:$J,'ATL RAW'!$I:$I,'ATL GA Inventory'!$B88,'ATL RAW'!$L:$L,'ATL GA Inventory'!BZ$3)+SUMIFS('ATL CR'!$J:$J,'ATL CR'!$I:$I,'ATL GA Inventory'!$B88,'ATL CR'!$L:$L,'ATL GA Inventory'!BZ$3)</f>
        <v>0</v>
      </c>
      <c r="CA88" s="13">
        <f>SUMIFS('ATL RAW'!$J:$J,'ATL RAW'!$I:$I,'ATL GA Inventory'!$B88,'ATL RAW'!$L:$L,'ATL GA Inventory'!CA$3)+SUMIFS('ATL CR'!$J:$J,'ATL CR'!$I:$I,'ATL GA Inventory'!$B88,'ATL CR'!$L:$L,'ATL GA Inventory'!CA$3)</f>
        <v>0</v>
      </c>
      <c r="CB88" s="13">
        <f>SUMIFS('ATL RAW'!$J:$J,'ATL RAW'!$I:$I,'ATL GA Inventory'!$B88,'ATL RAW'!$L:$L,'ATL GA Inventory'!CB$3)+SUMIFS('ATL CR'!$J:$J,'ATL CR'!$I:$I,'ATL GA Inventory'!$B88,'ATL CR'!$L:$L,'ATL GA Inventory'!CB$3)</f>
        <v>0</v>
      </c>
      <c r="CC88" s="13">
        <f>SUMIFS('ATL RAW'!$J:$J,'ATL RAW'!$I:$I,'ATL GA Inventory'!$B88,'ATL RAW'!$L:$L,'ATL GA Inventory'!CC$3)+SUMIFS('ATL CR'!$J:$J,'ATL CR'!$I:$I,'ATL GA Inventory'!$B88,'ATL CR'!$L:$L,'ATL GA Inventory'!CC$3)</f>
        <v>0</v>
      </c>
      <c r="CD88" s="13">
        <f>SUMIFS('ATL RAW'!$J:$J,'ATL RAW'!$I:$I,'ATL GA Inventory'!$B88,'ATL RAW'!$L:$L,'ATL GA Inventory'!CD$3)+SUMIFS('ATL CR'!$J:$J,'ATL CR'!$I:$I,'ATL GA Inventory'!$B88,'ATL CR'!$L:$L,'ATL GA Inventory'!CD$3)</f>
        <v>0</v>
      </c>
      <c r="CE88" s="13">
        <f>SUMIFS('ATL RAW'!$J:$J,'ATL RAW'!$I:$I,'ATL GA Inventory'!$B88,'ATL RAW'!$L:$L,'ATL GA Inventory'!CE$3)+SUMIFS('ATL CR'!$J:$J,'ATL CR'!$I:$I,'ATL GA Inventory'!$B88,'ATL CR'!$L:$L,'ATL GA Inventory'!CE$3)</f>
        <v>0</v>
      </c>
      <c r="CF88" s="13">
        <f>SUMIFS('ATL RAW'!$J:$J,'ATL RAW'!$I:$I,'ATL GA Inventory'!$B88,'ATL RAW'!$L:$L,'ATL GA Inventory'!CF$3)+SUMIFS('ATL CR'!$J:$J,'ATL CR'!$I:$I,'ATL GA Inventory'!$B88,'ATL CR'!$L:$L,'ATL GA Inventory'!CF$3)</f>
        <v>29</v>
      </c>
      <c r="CG88" s="13">
        <f>SUMIFS('ATL RAW'!$J:$J,'ATL RAW'!$I:$I,'ATL GA Inventory'!$B88,'ATL RAW'!$L:$L,'ATL GA Inventory'!CG$3)+SUMIFS('ATL CR'!$J:$J,'ATL CR'!$I:$I,'ATL GA Inventory'!$B88,'ATL CR'!$L:$L,'ATL GA Inventory'!CG$3)</f>
        <v>0</v>
      </c>
      <c r="CH88" s="13">
        <f>SUMIFS('ATL RAW'!$J:$J,'ATL RAW'!$I:$I,'ATL GA Inventory'!$B88,'ATL RAW'!$L:$L,'ATL GA Inventory'!CH$3)+SUMIFS('ATL CR'!$J:$J,'ATL CR'!$I:$I,'ATL GA Inventory'!$B88,'ATL CR'!$L:$L,'ATL GA Inventory'!CH$3)</f>
        <v>0</v>
      </c>
      <c r="CI88" s="13">
        <f>SUMIFS('ATL RAW'!$J:$J,'ATL RAW'!$I:$I,'ATL GA Inventory'!$B88,'ATL RAW'!$L:$L,'ATL GA Inventory'!CI$3)+SUMIFS('ATL CR'!$J:$J,'ATL CR'!$I:$I,'ATL GA Inventory'!$B88,'ATL CR'!$L:$L,'ATL GA Inventory'!CI$3)</f>
        <v>0</v>
      </c>
      <c r="CJ88" s="13">
        <f>SUMIFS('ATL RAW'!$J:$J,'ATL RAW'!$I:$I,'ATL GA Inventory'!$B88,'ATL RAW'!$L:$L,'ATL GA Inventory'!CJ$3)+SUMIFS('ATL CR'!$J:$J,'ATL CR'!$I:$I,'ATL GA Inventory'!$B88,'ATL CR'!$L:$L,'ATL GA Inventory'!CJ$3)</f>
        <v>0</v>
      </c>
      <c r="CK88" s="13">
        <f>SUMIFS('ATL RAW'!$J:$J,'ATL RAW'!$I:$I,'ATL GA Inventory'!$B88,'ATL RAW'!$L:$L,'ATL GA Inventory'!CK$3)+SUMIFS('ATL CR'!$J:$J,'ATL CR'!$I:$I,'ATL GA Inventory'!$B88,'ATL CR'!$L:$L,'ATL GA Inventory'!CK$3)</f>
        <v>0</v>
      </c>
      <c r="CL88" s="13">
        <f>SUMIFS('ATL RAW'!$J:$J,'ATL RAW'!$I:$I,'ATL GA Inventory'!$B88,'ATL RAW'!$L:$L,'ATL GA Inventory'!CL$3)+SUMIFS('ATL CR'!$J:$J,'ATL CR'!$I:$I,'ATL GA Inventory'!$B88,'ATL CR'!$L:$L,'ATL GA Inventory'!CL$3)</f>
        <v>0</v>
      </c>
      <c r="CM88" s="13">
        <f>SUMIFS('ATL RAW'!$J:$J,'ATL RAW'!$I:$I,'ATL GA Inventory'!$B88,'ATL RAW'!$L:$L,'ATL GA Inventory'!CM$3)+SUMIFS('ATL CR'!$J:$J,'ATL CR'!$I:$I,'ATL GA Inventory'!$B88,'ATL CR'!$L:$L,'ATL GA Inventory'!CM$3)</f>
        <v>0</v>
      </c>
      <c r="CN88" s="13">
        <f>SUMIFS('ATL RAW'!$J:$J,'ATL RAW'!$I:$I,'ATL GA Inventory'!$B88,'ATL RAW'!$L:$L,'ATL GA Inventory'!CN$3)+SUMIFS('ATL CR'!$J:$J,'ATL CR'!$I:$I,'ATL GA Inventory'!$B88,'ATL CR'!$L:$L,'ATL GA Inventory'!CN$3)</f>
        <v>0</v>
      </c>
      <c r="CO88" s="13">
        <f>SUMIFS('ATL RAW'!$J:$J,'ATL RAW'!$I:$I,'ATL GA Inventory'!$B88,'ATL RAW'!$L:$L,'ATL GA Inventory'!CO$3)+SUMIFS('ATL CR'!$J:$J,'ATL CR'!$I:$I,'ATL GA Inventory'!$B88,'ATL CR'!$L:$L,'ATL GA Inventory'!CO$3)</f>
        <v>0</v>
      </c>
      <c r="CP88" s="13">
        <f>SUMIFS('ATL RAW'!$J:$J,'ATL RAW'!$I:$I,'ATL GA Inventory'!$B88,'ATL RAW'!$L:$L,'ATL GA Inventory'!CP$3)+SUMIFS('ATL CR'!$J:$J,'ATL CR'!$I:$I,'ATL GA Inventory'!$B88,'ATL CR'!$L:$L,'ATL GA Inventory'!CP$3)</f>
        <v>0</v>
      </c>
      <c r="CQ88" s="13">
        <f>SUMIFS('ATL RAW'!$J:$J,'ATL RAW'!$I:$I,'ATL GA Inventory'!$B88,'ATL RAW'!$L:$L,'ATL GA Inventory'!CQ$3)+SUMIFS('ATL CR'!$J:$J,'ATL CR'!$I:$I,'ATL GA Inventory'!$B88,'ATL CR'!$L:$L,'ATL GA Inventory'!CQ$3)</f>
        <v>0</v>
      </c>
      <c r="CR88" s="13">
        <f>SUMIFS('ATL RAW'!$J:$J,'ATL RAW'!$I:$I,'ATL GA Inventory'!$B88,'ATL RAW'!$L:$L,'ATL GA Inventory'!CR$3)+SUMIFS('ATL CR'!$J:$J,'ATL CR'!$I:$I,'ATL GA Inventory'!$B88,'ATL CR'!$L:$L,'ATL GA Inventory'!CR$3)</f>
        <v>0</v>
      </c>
      <c r="CS88" s="13">
        <f>SUMIFS('ATL RAW'!$J:$J,'ATL RAW'!$I:$I,'ATL GA Inventory'!$B88,'ATL RAW'!$L:$L,'ATL GA Inventory'!CS$3)+SUMIFS('ATL CR'!$J:$J,'ATL CR'!$I:$I,'ATL GA Inventory'!$B88,'ATL CR'!$L:$L,'ATL GA Inventory'!CS$3)</f>
        <v>0</v>
      </c>
      <c r="CT88" s="13">
        <f>SUMIFS('ATL RAW'!$J:$J,'ATL RAW'!$I:$I,'ATL GA Inventory'!$B88,'ATL RAW'!$L:$L,'ATL GA Inventory'!CT$3)+SUMIFS('ATL CR'!$J:$J,'ATL CR'!$I:$I,'ATL GA Inventory'!$B88,'ATL CR'!$L:$L,'ATL GA Inventory'!CT$3)</f>
        <v>0</v>
      </c>
      <c r="CU88" s="13">
        <f>SUMIFS('ATL RAW'!$J:$J,'ATL RAW'!$I:$I,'ATL GA Inventory'!$B88,'ATL RAW'!$L:$L,'ATL GA Inventory'!CU$3)+SUMIFS('ATL CR'!$J:$J,'ATL CR'!$I:$I,'ATL GA Inventory'!$B88,'ATL CR'!$L:$L,'ATL GA Inventory'!CU$3)</f>
        <v>0</v>
      </c>
      <c r="CV88" s="13">
        <f>SUMIFS('ATL RAW'!$J:$J,'ATL RAW'!$I:$I,'ATL GA Inventory'!$B88,'ATL RAW'!$L:$L,'ATL GA Inventory'!CV$3)+SUMIFS('ATL CR'!$J:$J,'ATL CR'!$I:$I,'ATL GA Inventory'!$B88,'ATL CR'!$L:$L,'ATL GA Inventory'!CV$3)</f>
        <v>0</v>
      </c>
      <c r="CW88" s="13">
        <f>SUMIFS('ATL RAW'!$J:$J,'ATL RAW'!$I:$I,'ATL GA Inventory'!$B88,'ATL RAW'!$L:$L,'ATL GA Inventory'!CW$3)+SUMIFS('ATL CR'!$J:$J,'ATL CR'!$I:$I,'ATL GA Inventory'!$B88,'ATL CR'!$L:$L,'ATL GA Inventory'!CW$3)</f>
        <v>0</v>
      </c>
      <c r="CX88" s="13">
        <f>SUMIFS('ATL RAW'!$J:$J,'ATL RAW'!$I:$I,'ATL GA Inventory'!$B88,'ATL RAW'!$L:$L,'ATL GA Inventory'!CX$3)+SUMIFS('ATL CR'!$J:$J,'ATL CR'!$I:$I,'ATL GA Inventory'!$B88,'ATL CR'!$L:$L,'ATL GA Inventory'!CX$3)</f>
        <v>0</v>
      </c>
      <c r="CY88" s="13">
        <f>SUMIFS('ATL RAW'!$J:$J,'ATL RAW'!$I:$I,'ATL GA Inventory'!$B88,'ATL RAW'!$L:$L,'ATL GA Inventory'!CY$3)+SUMIFS('ATL CR'!$J:$J,'ATL CR'!$I:$I,'ATL GA Inventory'!$B88,'ATL CR'!$L:$L,'ATL GA Inventory'!CY$3)</f>
        <v>0</v>
      </c>
      <c r="CZ88" s="13">
        <f>SUMIFS('ATL RAW'!$J:$J,'ATL RAW'!$I:$I,'ATL GA Inventory'!$B88,'ATL RAW'!$L:$L,'ATL GA Inventory'!CZ$3)+SUMIFS('ATL CR'!$J:$J,'ATL CR'!$I:$I,'ATL GA Inventory'!$B88,'ATL CR'!$L:$L,'ATL GA Inventory'!CZ$3)</f>
        <v>0</v>
      </c>
      <c r="DA88" s="13">
        <f>SUMIFS('ATL RAW'!$J:$J,'ATL RAW'!$I:$I,'ATL GA Inventory'!$B88,'ATL RAW'!$L:$L,'ATL GA Inventory'!DA$3)+SUMIFS('ATL CR'!$J:$J,'ATL CR'!$I:$I,'ATL GA Inventory'!$B88,'ATL CR'!$L:$L,'ATL GA Inventory'!DA$3)</f>
        <v>0</v>
      </c>
      <c r="DB88" s="13">
        <f>SUMIFS('ATL RAW'!$J:$J,'ATL RAW'!$I:$I,'ATL GA Inventory'!$B88,'ATL RAW'!$L:$L,'ATL GA Inventory'!DB$3)+SUMIFS('ATL CR'!$J:$J,'ATL CR'!$I:$I,'ATL GA Inventory'!$B88,'ATL CR'!$L:$L,'ATL GA Inventory'!DB$3)</f>
        <v>0</v>
      </c>
      <c r="DC88" s="13">
        <f>SUMIFS('ATL RAW'!$J:$J,'ATL RAW'!$I:$I,'ATL GA Inventory'!$B88,'ATL RAW'!$L:$L,'ATL GA Inventory'!DC$3)+SUMIFS('ATL CR'!$J:$J,'ATL CR'!$I:$I,'ATL GA Inventory'!$B88,'ATL CR'!$L:$L,'ATL GA Inventory'!DC$3)</f>
        <v>0</v>
      </c>
      <c r="DD88" s="13">
        <f>SUMIFS('ATL RAW'!$J:$J,'ATL RAW'!$I:$I,'ATL GA Inventory'!$B88,'ATL RAW'!$L:$L,'ATL GA Inventory'!DD$3)+SUMIFS('ATL CR'!$J:$J,'ATL CR'!$I:$I,'ATL GA Inventory'!$B88,'ATL CR'!$L:$L,'ATL GA Inventory'!DD$3)</f>
        <v>0</v>
      </c>
      <c r="DE88" s="13">
        <f>SUMIFS('ATL RAW'!$J:$J,'ATL RAW'!$I:$I,'ATL GA Inventory'!$B88,'ATL RAW'!$L:$L,'ATL GA Inventory'!DE$3)+SUMIFS('ATL CR'!$J:$J,'ATL CR'!$I:$I,'ATL GA Inventory'!$B88,'ATL CR'!$L:$L,'ATL GA Inventory'!DE$3)</f>
        <v>0</v>
      </c>
      <c r="DF88" s="13">
        <f>SUMIFS('ATL RAW'!$J:$J,'ATL RAW'!$I:$I,'ATL GA Inventory'!$B88,'ATL RAW'!$L:$L,'ATL GA Inventory'!DF$3)+SUMIFS('ATL CR'!$J:$J,'ATL CR'!$I:$I,'ATL GA Inventory'!$B88,'ATL CR'!$L:$L,'ATL GA Inventory'!DF$3)</f>
        <v>0</v>
      </c>
      <c r="DG88" s="13">
        <f>SUMIFS('ATL RAW'!$J:$J,'ATL RAW'!$I:$I,'ATL GA Inventory'!$B88,'ATL RAW'!$L:$L,'ATL GA Inventory'!DG$3)+SUMIFS('ATL CR'!$J:$J,'ATL CR'!$I:$I,'ATL GA Inventory'!$B88,'ATL CR'!$L:$L,'ATL GA Inventory'!DG$3)</f>
        <v>0</v>
      </c>
      <c r="DH88" s="13">
        <f>SUMIFS('ATL RAW'!$J:$J,'ATL RAW'!$I:$I,'ATL GA Inventory'!$B88,'ATL RAW'!$L:$L,'ATL GA Inventory'!DH$3)+SUMIFS('ATL CR'!$J:$J,'ATL CR'!$I:$I,'ATL GA Inventory'!$B88,'ATL CR'!$L:$L,'ATL GA Inventory'!DH$3)</f>
        <v>0</v>
      </c>
      <c r="DI88" s="13">
        <f>SUMIFS('ATL RAW'!$J:$J,'ATL RAW'!$I:$I,'ATL GA Inventory'!$B88,'ATL RAW'!$L:$L,'ATL GA Inventory'!DI$3)+SUMIFS('ATL CR'!$J:$J,'ATL CR'!$I:$I,'ATL GA Inventory'!$B88,'ATL CR'!$L:$L,'ATL GA Inventory'!DI$3)</f>
        <v>0</v>
      </c>
      <c r="DJ88" s="13">
        <f>SUMIFS('ATL RAW'!$J:$J,'ATL RAW'!$I:$I,'ATL GA Inventory'!$B88,'ATL RAW'!$L:$L,'ATL GA Inventory'!DJ$3)+SUMIFS('ATL CR'!$J:$J,'ATL CR'!$I:$I,'ATL GA Inventory'!$B88,'ATL CR'!$L:$L,'ATL GA Inventory'!DJ$3)</f>
        <v>0</v>
      </c>
      <c r="DK88" s="13">
        <f>SUMIFS('ATL RAW'!$J:$J,'ATL RAW'!$I:$I,'ATL GA Inventory'!$B88,'ATL RAW'!$L:$L,'ATL GA Inventory'!DK$3)+SUMIFS('ATL CR'!$J:$J,'ATL CR'!$I:$I,'ATL GA Inventory'!$B88,'ATL CR'!$L:$L,'ATL GA Inventory'!DK$3)</f>
        <v>0</v>
      </c>
      <c r="DL88" s="13">
        <f>SUMIFS('ATL RAW'!$J:$J,'ATL RAW'!$I:$I,'ATL GA Inventory'!$B88,'ATL RAW'!$L:$L,'ATL GA Inventory'!DL$3)+SUMIFS('ATL CR'!$J:$J,'ATL CR'!$I:$I,'ATL GA Inventory'!$B88,'ATL CR'!$L:$L,'ATL GA Inventory'!DL$3)</f>
        <v>0</v>
      </c>
      <c r="DM88" s="13">
        <f>SUMIFS('ATL RAW'!$J:$J,'ATL RAW'!$I:$I,'ATL GA Inventory'!$B88,'ATL RAW'!$L:$L,'ATL GA Inventory'!DM$3)+SUMIFS('ATL CR'!$J:$J,'ATL CR'!$I:$I,'ATL GA Inventory'!$B88,'ATL CR'!$L:$L,'ATL GA Inventory'!DM$3)</f>
        <v>0</v>
      </c>
      <c r="DN88" s="13">
        <f>SUMIFS('ATL RAW'!$J:$J,'ATL RAW'!$I:$I,'ATL GA Inventory'!$B88,'ATL RAW'!$L:$L,'ATL GA Inventory'!DN$3)+SUMIFS('ATL CR'!$J:$J,'ATL CR'!$I:$I,'ATL GA Inventory'!$B88,'ATL CR'!$L:$L,'ATL GA Inventory'!DN$3)</f>
        <v>0</v>
      </c>
      <c r="DO88" s="13">
        <f>SUMIFS('ATL RAW'!$J:$J,'ATL RAW'!$I:$I,'ATL GA Inventory'!$B88,'ATL RAW'!$L:$L,'ATL GA Inventory'!DO$3)+SUMIFS('ATL CR'!$J:$J,'ATL CR'!$I:$I,'ATL GA Inventory'!$B88,'ATL CR'!$L:$L,'ATL GA Inventory'!DO$3)</f>
        <v>0</v>
      </c>
      <c r="DP88" s="13">
        <f>SUMIFS('ATL RAW'!$J:$J,'ATL RAW'!$I:$I,'ATL GA Inventory'!$B88,'ATL RAW'!$L:$L,'ATL GA Inventory'!DP$3)+SUMIFS('ATL CR'!$J:$J,'ATL CR'!$I:$I,'ATL GA Inventory'!$B88,'ATL CR'!$L:$L,'ATL GA Inventory'!DP$3)</f>
        <v>0</v>
      </c>
      <c r="DQ88" s="13">
        <f>SUMIFS('ATL RAW'!$J:$J,'ATL RAW'!$I:$I,'ATL GA Inventory'!$B88,'ATL RAW'!$L:$L,'ATL GA Inventory'!DQ$3)+SUMIFS('ATL CR'!$J:$J,'ATL CR'!$I:$I,'ATL GA Inventory'!$B88,'ATL CR'!$L:$L,'ATL GA Inventory'!DQ$3)</f>
        <v>0</v>
      </c>
      <c r="DR88" s="13">
        <f>SUMIFS('ATL RAW'!$J:$J,'ATL RAW'!$I:$I,'ATL GA Inventory'!$B88,'ATL RAW'!$L:$L,'ATL GA Inventory'!DR$3)+SUMIFS('ATL CR'!$J:$J,'ATL CR'!$I:$I,'ATL GA Inventory'!$B88,'ATL CR'!$L:$L,'ATL GA Inventory'!DR$3)</f>
        <v>0</v>
      </c>
      <c r="DS88" s="13">
        <f>SUMIFS('ATL RAW'!$J:$J,'ATL RAW'!$I:$I,'ATL GA Inventory'!$B88,'ATL RAW'!$L:$L,'ATL GA Inventory'!DS$3)+SUMIFS('ATL CR'!$J:$J,'ATL CR'!$I:$I,'ATL GA Inventory'!$B88,'ATL CR'!$L:$L,'ATL GA Inventory'!DS$3)</f>
        <v>0</v>
      </c>
      <c r="DT88" s="13">
        <f>SUMIFS('ATL RAW'!$J:$J,'ATL RAW'!$I:$I,'ATL GA Inventory'!$B88,'ATL RAW'!$L:$L,'ATL GA Inventory'!DT$3)+SUMIFS('ATL CR'!$J:$J,'ATL CR'!$I:$I,'ATL GA Inventory'!$B88,'ATL CR'!$L:$L,'ATL GA Inventory'!DT$3)</f>
        <v>0</v>
      </c>
      <c r="DU88" s="13">
        <f>SUMIFS('ATL RAW'!$J:$J,'ATL RAW'!$I:$I,'ATL GA Inventory'!$B88,'ATL RAW'!$L:$L,'ATL GA Inventory'!DU$3)+SUMIFS('ATL CR'!$J:$J,'ATL CR'!$I:$I,'ATL GA Inventory'!$B88,'ATL CR'!$L:$L,'ATL GA Inventory'!DU$3)</f>
        <v>0</v>
      </c>
      <c r="DV88" s="13">
        <f>SUMIFS('ATL RAW'!$J:$J,'ATL RAW'!$I:$I,'ATL GA Inventory'!$B88,'ATL RAW'!$L:$L,'ATL GA Inventory'!DV$3)+SUMIFS('ATL CR'!$J:$J,'ATL CR'!$I:$I,'ATL GA Inventory'!$B88,'ATL CR'!$L:$L,'ATL GA Inventory'!DV$3)</f>
        <v>0</v>
      </c>
      <c r="DW88" s="13">
        <f>SUMIFS('ATL RAW'!$J:$J,'ATL RAW'!$I:$I,'ATL GA Inventory'!$B88,'ATL RAW'!$L:$L,'ATL GA Inventory'!DW$3)+SUMIFS('ATL CR'!$J:$J,'ATL CR'!$I:$I,'ATL GA Inventory'!$B88,'ATL CR'!$L:$L,'ATL GA Inventory'!DW$3)</f>
        <v>0</v>
      </c>
      <c r="DX88" s="13">
        <f>SUMIFS('ATL RAW'!$J:$J,'ATL RAW'!$I:$I,'ATL GA Inventory'!$B88,'ATL RAW'!$L:$L,'ATL GA Inventory'!DX$3)+SUMIFS('ATL CR'!$J:$J,'ATL CR'!$I:$I,'ATL GA Inventory'!$B88,'ATL CR'!$L:$L,'ATL GA Inventory'!DX$3)</f>
        <v>0</v>
      </c>
      <c r="DY88" s="13">
        <f>SUMIFS('ATL RAW'!$J:$J,'ATL RAW'!$I:$I,'ATL GA Inventory'!$B88,'ATL RAW'!$L:$L,'ATL GA Inventory'!DY$3)+SUMIFS('ATL CR'!$J:$J,'ATL CR'!$I:$I,'ATL GA Inventory'!$B88,'ATL CR'!$L:$L,'ATL GA Inventory'!DY$3)</f>
        <v>0</v>
      </c>
      <c r="DZ88" s="13">
        <f>SUMIFS('ATL RAW'!$J:$J,'ATL RAW'!$I:$I,'ATL GA Inventory'!$B88,'ATL RAW'!$L:$L,'ATL GA Inventory'!DZ$3)+SUMIFS('ATL CR'!$J:$J,'ATL CR'!$I:$I,'ATL GA Inventory'!$B88,'ATL CR'!$L:$L,'ATL GA Inventory'!DZ$3)</f>
        <v>0</v>
      </c>
      <c r="EA88" s="13">
        <f>SUMIFS('ATL RAW'!$J:$J,'ATL RAW'!$I:$I,'ATL GA Inventory'!$B88,'ATL RAW'!$L:$L,'ATL GA Inventory'!EA$3)+SUMIFS('ATL CR'!$J:$J,'ATL CR'!$I:$I,'ATL GA Inventory'!$B88,'ATL CR'!$L:$L,'ATL GA Inventory'!EA$3)</f>
        <v>0</v>
      </c>
      <c r="EB88" s="13">
        <f>SUMIFS('ATL RAW'!$J:$J,'ATL RAW'!$I:$I,'ATL GA Inventory'!$B88,'ATL RAW'!$L:$L,'ATL GA Inventory'!EB$3)+SUMIFS('ATL CR'!$J:$J,'ATL CR'!$I:$I,'ATL GA Inventory'!$B88,'ATL CR'!$L:$L,'ATL GA Inventory'!EB$3)</f>
        <v>0</v>
      </c>
      <c r="EC88" s="13">
        <f>SUMIFS('ATL RAW'!$J:$J,'ATL RAW'!$I:$I,'ATL GA Inventory'!$B88,'ATL RAW'!$L:$L,'ATL GA Inventory'!EC$3)+SUMIFS('ATL CR'!$J:$J,'ATL CR'!$I:$I,'ATL GA Inventory'!$B88,'ATL CR'!$L:$L,'ATL GA Inventory'!EC$3)</f>
        <v>0</v>
      </c>
      <c r="ED88" s="13">
        <f>SUMIFS('ATL RAW'!$J:$J,'ATL RAW'!$I:$I,'ATL GA Inventory'!$B88,'ATL RAW'!$L:$L,'ATL GA Inventory'!ED$3)+SUMIFS('ATL CR'!$J:$J,'ATL CR'!$I:$I,'ATL GA Inventory'!$B88,'ATL CR'!$L:$L,'ATL GA Inventory'!ED$3)</f>
        <v>0</v>
      </c>
      <c r="EE88" s="13">
        <f>SUMIFS('ATL RAW'!$J:$J,'ATL RAW'!$I:$I,'ATL GA Inventory'!$B88,'ATL RAW'!$L:$L,'ATL GA Inventory'!EE$3)+SUMIFS('ATL CR'!$J:$J,'ATL CR'!$I:$I,'ATL GA Inventory'!$B88,'ATL CR'!$L:$L,'ATL GA Inventory'!EE$3)</f>
        <v>0</v>
      </c>
      <c r="EF88" s="13">
        <f>SUMIFS('ATL RAW'!$J:$J,'ATL RAW'!$I:$I,'ATL GA Inventory'!$B88,'ATL RAW'!$L:$L,'ATL GA Inventory'!EF$3)+SUMIFS('ATL CR'!$J:$J,'ATL CR'!$I:$I,'ATL GA Inventory'!$B88,'ATL CR'!$L:$L,'ATL GA Inventory'!EF$3)</f>
        <v>0</v>
      </c>
      <c r="EG88" s="13">
        <f>SUMIFS('ATL RAW'!$J:$J,'ATL RAW'!$I:$I,'ATL GA Inventory'!$B88,'ATL RAW'!$L:$L,'ATL GA Inventory'!EG$3)+SUMIFS('ATL CR'!$J:$J,'ATL CR'!$I:$I,'ATL GA Inventory'!$B88,'ATL CR'!$L:$L,'ATL GA Inventory'!EG$3)</f>
        <v>0</v>
      </c>
      <c r="EH88" s="13">
        <f>SUMIFS('ATL RAW'!$J:$J,'ATL RAW'!$I:$I,'ATL GA Inventory'!$B88,'ATL RAW'!$L:$L,'ATL GA Inventory'!EH$3)+SUMIFS('ATL CR'!$J:$J,'ATL CR'!$I:$I,'ATL GA Inventory'!$B88,'ATL CR'!$L:$L,'ATL GA Inventory'!EH$3)</f>
        <v>0</v>
      </c>
      <c r="EI88" s="13">
        <f>SUMIFS('ATL RAW'!$J:$J,'ATL RAW'!$I:$I,'ATL GA Inventory'!$B88,'ATL RAW'!$L:$L,'ATL GA Inventory'!EI$3)+SUMIFS('ATL CR'!$J:$J,'ATL CR'!$I:$I,'ATL GA Inventory'!$B88,'ATL CR'!$L:$L,'ATL GA Inventory'!EI$3)</f>
        <v>0</v>
      </c>
      <c r="EJ88" s="13">
        <f>SUMIFS('ATL RAW'!$J:$J,'ATL RAW'!$I:$I,'ATL GA Inventory'!$B88,'ATL RAW'!$L:$L,'ATL GA Inventory'!EJ$3)+SUMIFS('ATL CR'!$J:$J,'ATL CR'!$I:$I,'ATL GA Inventory'!$B88,'ATL CR'!$L:$L,'ATL GA Inventory'!EJ$3)</f>
        <v>0</v>
      </c>
      <c r="EK88" s="13">
        <f>SUMIFS('ATL RAW'!$J:$J,'ATL RAW'!$I:$I,'ATL GA Inventory'!$B88,'ATL RAW'!$L:$L,'ATL GA Inventory'!EK$3)+SUMIFS('ATL CR'!$J:$J,'ATL CR'!$I:$I,'ATL GA Inventory'!$B88,'ATL CR'!$L:$L,'ATL GA Inventory'!EK$3)</f>
        <v>0</v>
      </c>
      <c r="EL88" s="13">
        <f>SUMIFS('ATL RAW'!$J:$J,'ATL RAW'!$I:$I,'ATL GA Inventory'!$B88,'ATL RAW'!$L:$L,'ATL GA Inventory'!EL$3)+SUMIFS('ATL CR'!$J:$J,'ATL CR'!$I:$I,'ATL GA Inventory'!$B88,'ATL CR'!$L:$L,'ATL GA Inventory'!EL$3)</f>
        <v>0</v>
      </c>
      <c r="EM88" s="13">
        <f>SUMIFS('ATL RAW'!$J:$J,'ATL RAW'!$I:$I,'ATL GA Inventory'!$B88,'ATL RAW'!$L:$L,'ATL GA Inventory'!EM$3)+SUMIFS('ATL CR'!$J:$J,'ATL CR'!$I:$I,'ATL GA Inventory'!$B88,'ATL CR'!$L:$L,'ATL GA Inventory'!EM$3)</f>
        <v>0</v>
      </c>
      <c r="EN88" s="13">
        <f>SUMIFS('ATL RAW'!$J:$J,'ATL RAW'!$I:$I,'ATL GA Inventory'!$B88,'ATL RAW'!$L:$L,'ATL GA Inventory'!EN$3)+SUMIFS('ATL CR'!$J:$J,'ATL CR'!$I:$I,'ATL GA Inventory'!$B88,'ATL CR'!$L:$L,'ATL GA Inventory'!EN$3)</f>
        <v>0</v>
      </c>
      <c r="EO88" s="13">
        <f>SUMIFS('ATL RAW'!$J:$J,'ATL RAW'!$I:$I,'ATL GA Inventory'!$B88,'ATL RAW'!$L:$L,'ATL GA Inventory'!EO$3)+SUMIFS('ATL CR'!$J:$J,'ATL CR'!$I:$I,'ATL GA Inventory'!$B88,'ATL CR'!$L:$L,'ATL GA Inventory'!EO$3)</f>
        <v>0</v>
      </c>
      <c r="EP88" s="13">
        <f>SUMIFS('ATL RAW'!$J:$J,'ATL RAW'!$I:$I,'ATL GA Inventory'!$B88,'ATL RAW'!$L:$L,'ATL GA Inventory'!EP$3)+SUMIFS('ATL CR'!$J:$J,'ATL CR'!$I:$I,'ATL GA Inventory'!$B88,'ATL CR'!$L:$L,'ATL GA Inventory'!EP$3)</f>
        <v>0</v>
      </c>
      <c r="EQ88" s="13">
        <f>SUMIFS('ATL RAW'!$J:$J,'ATL RAW'!$I:$I,'ATL GA Inventory'!$B88,'ATL RAW'!$L:$L,'ATL GA Inventory'!EQ$3)+SUMIFS('ATL CR'!$J:$J,'ATL CR'!$I:$I,'ATL GA Inventory'!$B88,'ATL CR'!$L:$L,'ATL GA Inventory'!EQ$3)</f>
        <v>0</v>
      </c>
      <c r="ER88" s="13">
        <f>SUMIFS('ATL RAW'!$J:$J,'ATL RAW'!$I:$I,'ATL GA Inventory'!$B88,'ATL RAW'!$L:$L,'ATL GA Inventory'!ER$3)+SUMIFS('ATL CR'!$J:$J,'ATL CR'!$I:$I,'ATL GA Inventory'!$B88,'ATL CR'!$L:$L,'ATL GA Inventory'!ER$3)</f>
        <v>0</v>
      </c>
      <c r="ES88" s="13">
        <f>SUMIFS('ATL RAW'!$J:$J,'ATL RAW'!$I:$I,'ATL GA Inventory'!$B88,'ATL RAW'!$L:$L,'ATL GA Inventory'!ES$3)+SUMIFS('ATL CR'!$J:$J,'ATL CR'!$I:$I,'ATL GA Inventory'!$B88,'ATL CR'!$L:$L,'ATL GA Inventory'!ES$3)</f>
        <v>0</v>
      </c>
      <c r="ET88" s="13">
        <f>SUMIFS('ATL RAW'!$J:$J,'ATL RAW'!$I:$I,'ATL GA Inventory'!$B88,'ATL RAW'!$L:$L,'ATL GA Inventory'!ET$3)+SUMIFS('ATL CR'!$J:$J,'ATL CR'!$I:$I,'ATL GA Inventory'!$B88,'ATL CR'!$L:$L,'ATL GA Inventory'!ET$3)</f>
        <v>0</v>
      </c>
      <c r="EU88" s="13">
        <f>SUMIFS('ATL RAW'!$J:$J,'ATL RAW'!$I:$I,'ATL GA Inventory'!$B88,'ATL RAW'!$L:$L,'ATL GA Inventory'!EU$3)+SUMIFS('ATL CR'!$J:$J,'ATL CR'!$I:$I,'ATL GA Inventory'!$B88,'ATL CR'!$L:$L,'ATL GA Inventory'!EU$3)</f>
        <v>0</v>
      </c>
      <c r="EV88" s="13">
        <f>SUMIFS('ATL RAW'!$J:$J,'ATL RAW'!$I:$I,'ATL GA Inventory'!$B88,'ATL RAW'!$L:$L,'ATL GA Inventory'!EV$3)+SUMIFS('ATL CR'!$J:$J,'ATL CR'!$I:$I,'ATL GA Inventory'!$B88,'ATL CR'!$L:$L,'ATL GA Inventory'!EV$3)</f>
        <v>0</v>
      </c>
      <c r="EW88" s="13">
        <f>SUMIFS('ATL RAW'!$J:$J,'ATL RAW'!$I:$I,'ATL GA Inventory'!$B88,'ATL RAW'!$L:$L,'ATL GA Inventory'!EW$3)+SUMIFS('ATL CR'!$J:$J,'ATL CR'!$I:$I,'ATL GA Inventory'!$B88,'ATL CR'!$L:$L,'ATL GA Inventory'!EW$3)</f>
        <v>0</v>
      </c>
      <c r="EX88" s="13">
        <f>SUMIFS('ATL RAW'!$J:$J,'ATL RAW'!$I:$I,'ATL GA Inventory'!$B88,'ATL RAW'!$L:$L,'ATL GA Inventory'!EX$3)+SUMIFS('ATL CR'!$J:$J,'ATL CR'!$I:$I,'ATL GA Inventory'!$B88,'ATL CR'!$L:$L,'ATL GA Inventory'!EX$3)</f>
        <v>0</v>
      </c>
      <c r="EY88" s="13">
        <f>SUMIFS('ATL RAW'!$J:$J,'ATL RAW'!$I:$I,'ATL GA Inventory'!$B88,'ATL RAW'!$L:$L,'ATL GA Inventory'!EY$3)+SUMIFS('ATL CR'!$J:$J,'ATL CR'!$I:$I,'ATL GA Inventory'!$B88,'ATL CR'!$L:$L,'ATL GA Inventory'!EY$3)</f>
        <v>0</v>
      </c>
      <c r="EZ88" s="13">
        <f>SUMIFS('ATL RAW'!$J:$J,'ATL RAW'!$I:$I,'ATL GA Inventory'!$B88,'ATL RAW'!$L:$L,'ATL GA Inventory'!EZ$3)+SUMIFS('ATL CR'!$J:$J,'ATL CR'!$I:$I,'ATL GA Inventory'!$B88,'ATL CR'!$L:$L,'ATL GA Inventory'!EZ$3)</f>
        <v>0</v>
      </c>
      <c r="FA88" s="13">
        <f>SUMIFS('ATL RAW'!$J:$J,'ATL RAW'!$I:$I,'ATL GA Inventory'!$B88,'ATL RAW'!$L:$L,'ATL GA Inventory'!FA$3)+SUMIFS('ATL CR'!$J:$J,'ATL CR'!$I:$I,'ATL GA Inventory'!$B88,'ATL CR'!$L:$L,'ATL GA Inventory'!FA$3)</f>
        <v>0</v>
      </c>
      <c r="FB88" s="13">
        <f>SUMIFS('ATL RAW'!$J:$J,'ATL RAW'!$I:$I,'ATL GA Inventory'!$B88,'ATL RAW'!$L:$L,'ATL GA Inventory'!FB$3)+SUMIFS('ATL CR'!$J:$J,'ATL CR'!$I:$I,'ATL GA Inventory'!$B88,'ATL CR'!$L:$L,'ATL GA Inventory'!FB$3)</f>
        <v>0</v>
      </c>
      <c r="FC88" s="13">
        <f>SUMIFS('ATL RAW'!$J:$J,'ATL RAW'!$I:$I,'ATL GA Inventory'!$B88,'ATL RAW'!$L:$L,'ATL GA Inventory'!FC$3)+SUMIFS('ATL CR'!$J:$J,'ATL CR'!$I:$I,'ATL GA Inventory'!$B88,'ATL CR'!$L:$L,'ATL GA Inventory'!FC$3)</f>
        <v>0</v>
      </c>
      <c r="FD88" s="13">
        <f>SUMIFS('ATL RAW'!$J:$J,'ATL RAW'!$I:$I,'ATL GA Inventory'!$B88,'ATL RAW'!$L:$L,'ATL GA Inventory'!FD$3)+SUMIFS('ATL CR'!$J:$J,'ATL CR'!$I:$I,'ATL GA Inventory'!$B88,'ATL CR'!$L:$L,'ATL GA Inventory'!FD$3)</f>
        <v>0</v>
      </c>
      <c r="FE88" s="13">
        <f>SUMIFS('ATL RAW'!$J:$J,'ATL RAW'!$I:$I,'ATL GA Inventory'!$B88,'ATL RAW'!$L:$L,'ATL GA Inventory'!FE$3)+SUMIFS('ATL CR'!$J:$J,'ATL CR'!$I:$I,'ATL GA Inventory'!$B88,'ATL CR'!$L:$L,'ATL GA Inventory'!FE$3)</f>
        <v>0</v>
      </c>
      <c r="FF88" s="13">
        <f>SUMIFS('ATL RAW'!$J:$J,'ATL RAW'!$I:$I,'ATL GA Inventory'!$B88,'ATL RAW'!$L:$L,'ATL GA Inventory'!FF$3)+SUMIFS('ATL CR'!$J:$J,'ATL CR'!$I:$I,'ATL GA Inventory'!$B88,'ATL CR'!$L:$L,'ATL GA Inventory'!FF$3)</f>
        <v>0</v>
      </c>
      <c r="FG88" s="13">
        <f>SUMIFS('ATL RAW'!$J:$J,'ATL RAW'!$I:$I,'ATL GA Inventory'!$B88,'ATL RAW'!$L:$L,'ATL GA Inventory'!FG$3)+SUMIFS('ATL CR'!$J:$J,'ATL CR'!$I:$I,'ATL GA Inventory'!$B88,'ATL CR'!$L:$L,'ATL GA Inventory'!FG$3)</f>
        <v>0</v>
      </c>
      <c r="FH88" s="13">
        <f>SUMIFS('ATL RAW'!$J:$J,'ATL RAW'!$I:$I,'ATL GA Inventory'!$B88,'ATL RAW'!$L:$L,'ATL GA Inventory'!FH$3)+SUMIFS('ATL CR'!$J:$J,'ATL CR'!$I:$I,'ATL GA Inventory'!$B88,'ATL CR'!$L:$L,'ATL GA Inventory'!FH$3)</f>
        <v>0</v>
      </c>
      <c r="FI88" s="13">
        <f>SUMIFS('ATL RAW'!$J:$J,'ATL RAW'!$I:$I,'ATL GA Inventory'!$B88,'ATL RAW'!$L:$L,'ATL GA Inventory'!FI$3)+SUMIFS('ATL CR'!$J:$J,'ATL CR'!$I:$I,'ATL GA Inventory'!$B88,'ATL CR'!$L:$L,'ATL GA Inventory'!FI$3)</f>
        <v>0</v>
      </c>
      <c r="FJ88" s="13">
        <f>SUMIFS('ATL RAW'!$J:$J,'ATL RAW'!$I:$I,'ATL GA Inventory'!$B88,'ATL RAW'!$L:$L,'ATL GA Inventory'!FJ$3)+SUMIFS('ATL CR'!$J:$J,'ATL CR'!$I:$I,'ATL GA Inventory'!$B88,'ATL CR'!$L:$L,'ATL GA Inventory'!FJ$3)</f>
        <v>0</v>
      </c>
      <c r="FK88" s="13">
        <f>SUMIFS('ATL RAW'!$J:$J,'ATL RAW'!$I:$I,'ATL GA Inventory'!$B88,'ATL RAW'!$L:$L,'ATL GA Inventory'!FK$3)+SUMIFS('ATL CR'!$J:$J,'ATL CR'!$I:$I,'ATL GA Inventory'!$B88,'ATL CR'!$L:$L,'ATL GA Inventory'!FK$3)</f>
        <v>0</v>
      </c>
      <c r="FL88" s="13">
        <f>SUMIFS('ATL RAW'!$J:$J,'ATL RAW'!$I:$I,'ATL GA Inventory'!$B88,'ATL RAW'!$L:$L,'ATL GA Inventory'!FL$3)+SUMIFS('ATL CR'!$J:$J,'ATL CR'!$I:$I,'ATL GA Inventory'!$B88,'ATL CR'!$L:$L,'ATL GA Inventory'!FL$3)</f>
        <v>0</v>
      </c>
      <c r="FM88" s="13">
        <f>SUMIFS('ATL RAW'!$J:$J,'ATL RAW'!$I:$I,'ATL GA Inventory'!$B88,'ATL RAW'!$L:$L,'ATL GA Inventory'!FM$3)+SUMIFS('ATL CR'!$J:$J,'ATL CR'!$I:$I,'ATL GA Inventory'!$B88,'ATL CR'!$L:$L,'ATL GA Inventory'!FM$3)</f>
        <v>0</v>
      </c>
      <c r="FN88" s="13">
        <f>SUMIFS('ATL RAW'!$J:$J,'ATL RAW'!$I:$I,'ATL GA Inventory'!$B88,'ATL RAW'!$L:$L,'ATL GA Inventory'!FN$3)+SUMIFS('ATL CR'!$J:$J,'ATL CR'!$I:$I,'ATL GA Inventory'!$B88,'ATL CR'!$L:$L,'ATL GA Inventory'!FN$3)</f>
        <v>0</v>
      </c>
      <c r="FO88" s="13">
        <f>SUMIFS('ATL RAW'!$J:$J,'ATL RAW'!$I:$I,'ATL GA Inventory'!$B88,'ATL RAW'!$L:$L,'ATL GA Inventory'!FO$3)+SUMIFS('ATL CR'!$J:$J,'ATL CR'!$I:$I,'ATL GA Inventory'!$B88,'ATL CR'!$L:$L,'ATL GA Inventory'!FO$3)</f>
        <v>0</v>
      </c>
      <c r="FP88" s="13">
        <f>SUMIFS('ATL RAW'!$J:$J,'ATL RAW'!$I:$I,'ATL GA Inventory'!$B88,'ATL RAW'!$L:$L,'ATL GA Inventory'!FP$3)+SUMIFS('ATL CR'!$J:$J,'ATL CR'!$I:$I,'ATL GA Inventory'!$B88,'ATL CR'!$L:$L,'ATL GA Inventory'!FP$3)</f>
        <v>0</v>
      </c>
      <c r="FQ88" s="13">
        <f>SUMIFS('ATL RAW'!$J:$J,'ATL RAW'!$I:$I,'ATL GA Inventory'!$B88,'ATL RAW'!$L:$L,'ATL GA Inventory'!FQ$3)+SUMIFS('ATL CR'!$J:$J,'ATL CR'!$I:$I,'ATL GA Inventory'!$B88,'ATL CR'!$L:$L,'ATL GA Inventory'!FQ$3)</f>
        <v>0</v>
      </c>
      <c r="FR88" s="13">
        <f>SUMIFS('ATL RAW'!$J:$J,'ATL RAW'!$I:$I,'ATL GA Inventory'!$B88,'ATL RAW'!$L:$L,'ATL GA Inventory'!FR$3)+SUMIFS('ATL CR'!$J:$J,'ATL CR'!$I:$I,'ATL GA Inventory'!$B88,'ATL CR'!$L:$L,'ATL GA Inventory'!FR$3)</f>
        <v>0</v>
      </c>
      <c r="FS88" s="13">
        <f>SUMIFS('ATL RAW'!$J:$J,'ATL RAW'!$I:$I,'ATL GA Inventory'!$B88,'ATL RAW'!$L:$L,'ATL GA Inventory'!FS$3)+SUMIFS('ATL CR'!$J:$J,'ATL CR'!$I:$I,'ATL GA Inventory'!$B88,'ATL CR'!$L:$L,'ATL GA Inventory'!FS$3)</f>
        <v>0</v>
      </c>
      <c r="FT88" s="13">
        <f>SUMIFS('ATL RAW'!$J:$J,'ATL RAW'!$I:$I,'ATL GA Inventory'!$B88,'ATL RAW'!$L:$L,'ATL GA Inventory'!FT$3)+SUMIFS('ATL CR'!$J:$J,'ATL CR'!$I:$I,'ATL GA Inventory'!$B88,'ATL CR'!$L:$L,'ATL GA Inventory'!FT$3)</f>
        <v>0</v>
      </c>
      <c r="FU88" s="13">
        <f>SUMIFS('ATL RAW'!$J:$J,'ATL RAW'!$I:$I,'ATL GA Inventory'!$B88,'ATL RAW'!$L:$L,'ATL GA Inventory'!FU$3)+SUMIFS('ATL CR'!$J:$J,'ATL CR'!$I:$I,'ATL GA Inventory'!$B88,'ATL CR'!$L:$L,'ATL GA Inventory'!FU$3)</f>
        <v>0</v>
      </c>
      <c r="FV88" s="13">
        <f>SUMIFS('ATL RAW'!$J:$J,'ATL RAW'!$I:$I,'ATL GA Inventory'!$B88,'ATL RAW'!$L:$L,'ATL GA Inventory'!FV$3)+SUMIFS('ATL CR'!$J:$J,'ATL CR'!$I:$I,'ATL GA Inventory'!$B88,'ATL CR'!$L:$L,'ATL GA Inventory'!FV$3)</f>
        <v>0</v>
      </c>
      <c r="FW88" s="13">
        <f>SUMIFS('ATL RAW'!$J:$J,'ATL RAW'!$I:$I,'ATL GA Inventory'!$B88,'ATL RAW'!$L:$L,'ATL GA Inventory'!FW$3)+SUMIFS('ATL CR'!$J:$J,'ATL CR'!$I:$I,'ATL GA Inventory'!$B88,'ATL CR'!$L:$L,'ATL GA Inventory'!FW$3)</f>
        <v>0</v>
      </c>
      <c r="FX88" s="13">
        <f>SUMIFS('ATL RAW'!$J:$J,'ATL RAW'!$I:$I,'ATL GA Inventory'!$B88,'ATL RAW'!$L:$L,'ATL GA Inventory'!FX$3)+SUMIFS('ATL CR'!$J:$J,'ATL CR'!$I:$I,'ATL GA Inventory'!$B88,'ATL CR'!$L:$L,'ATL GA Inventory'!FX$3)</f>
        <v>0</v>
      </c>
      <c r="FY88" s="13">
        <f>SUMIFS('ATL RAW'!$J:$J,'ATL RAW'!$I:$I,'ATL GA Inventory'!$B88,'ATL RAW'!$L:$L,'ATL GA Inventory'!FY$3)+SUMIFS('ATL CR'!$J:$J,'ATL CR'!$I:$I,'ATL GA Inventory'!$B88,'ATL CR'!$L:$L,'ATL GA Inventory'!FY$3)</f>
        <v>0</v>
      </c>
      <c r="FZ88" s="13">
        <f>SUMIFS('ATL RAW'!$J:$J,'ATL RAW'!$I:$I,'ATL GA Inventory'!$B88,'ATL RAW'!$L:$L,'ATL GA Inventory'!FZ$3)+SUMIFS('ATL CR'!$J:$J,'ATL CR'!$I:$I,'ATL GA Inventory'!$B88,'ATL CR'!$L:$L,'ATL GA Inventory'!FZ$3)</f>
        <v>0</v>
      </c>
      <c r="GA88" s="13">
        <f>SUMIFS('ATL RAW'!$J:$J,'ATL RAW'!$I:$I,'ATL GA Inventory'!$B88,'ATL RAW'!$L:$L,'ATL GA Inventory'!GA$3)+SUMIFS('ATL CR'!$J:$J,'ATL CR'!$I:$I,'ATL GA Inventory'!$B88,'ATL CR'!$L:$L,'ATL GA Inventory'!GA$3)</f>
        <v>0</v>
      </c>
      <c r="GB88" s="13">
        <f>SUMIFS('ATL RAW'!$J:$J,'ATL RAW'!$I:$I,'ATL GA Inventory'!$B88,'ATL RAW'!$L:$L,'ATL GA Inventory'!GB$3)+SUMIFS('ATL CR'!$J:$J,'ATL CR'!$I:$I,'ATL GA Inventory'!$B88,'ATL CR'!$L:$L,'ATL GA Inventory'!GB$3)</f>
        <v>0</v>
      </c>
      <c r="GC88" s="13">
        <f>SUMIFS('ATL RAW'!$J:$J,'ATL RAW'!$I:$I,'ATL GA Inventory'!$B88,'ATL RAW'!$L:$L,'ATL GA Inventory'!GC$3)+SUMIFS('ATL CR'!$J:$J,'ATL CR'!$I:$I,'ATL GA Inventory'!$B88,'ATL CR'!$L:$L,'ATL GA Inventory'!GC$3)</f>
        <v>0</v>
      </c>
      <c r="GD88" s="13">
        <f>SUMIFS('ATL RAW'!$J:$J,'ATL RAW'!$I:$I,'ATL GA Inventory'!$B88,'ATL RAW'!$L:$L,'ATL GA Inventory'!GD$3)+SUMIFS('ATL CR'!$J:$J,'ATL CR'!$I:$I,'ATL GA Inventory'!$B88,'ATL CR'!$L:$L,'ATL GA Inventory'!GD$3)</f>
        <v>0</v>
      </c>
      <c r="GE88" s="13">
        <f>SUMIFS('ATL RAW'!$J:$J,'ATL RAW'!$I:$I,'ATL GA Inventory'!$B88,'ATL RAW'!$L:$L,'ATL GA Inventory'!GE$3)+SUMIFS('ATL CR'!$J:$J,'ATL CR'!$I:$I,'ATL GA Inventory'!$B88,'ATL CR'!$L:$L,'ATL GA Inventory'!GE$3)</f>
        <v>0</v>
      </c>
      <c r="GF88" s="13">
        <f>SUMIFS('ATL RAW'!$J:$J,'ATL RAW'!$I:$I,'ATL GA Inventory'!$B88,'ATL RAW'!$L:$L,'ATL GA Inventory'!GF$3)+SUMIFS('ATL CR'!$J:$J,'ATL CR'!$I:$I,'ATL GA Inventory'!$B88,'ATL CR'!$L:$L,'ATL GA Inventory'!GF$3)</f>
        <v>0</v>
      </c>
      <c r="GG88" s="13">
        <f>SUMIFS('ATL RAW'!$J:$J,'ATL RAW'!$I:$I,'ATL GA Inventory'!$B88,'ATL RAW'!$L:$L,'ATL GA Inventory'!GG$3)+SUMIFS('ATL CR'!$J:$J,'ATL CR'!$I:$I,'ATL GA Inventory'!$B88,'ATL CR'!$L:$L,'ATL GA Inventory'!GG$3)</f>
        <v>0</v>
      </c>
      <c r="GH88" s="13">
        <f>SUMIFS('ATL RAW'!$J:$J,'ATL RAW'!$I:$I,'ATL GA Inventory'!$B88,'ATL RAW'!$L:$L,'ATL GA Inventory'!GH$3)+SUMIFS('ATL CR'!$J:$J,'ATL CR'!$I:$I,'ATL GA Inventory'!$B88,'ATL CR'!$L:$L,'ATL GA Inventory'!GH$3)</f>
        <v>0</v>
      </c>
      <c r="GI88" s="13">
        <f>SUMIFS('ATL RAW'!$J:$J,'ATL RAW'!$I:$I,'ATL GA Inventory'!$B88,'ATL RAW'!$L:$L,'ATL GA Inventory'!GI$3)+SUMIFS('ATL CR'!$J:$J,'ATL CR'!$I:$I,'ATL GA Inventory'!$B88,'ATL CR'!$L:$L,'ATL GA Inventory'!GI$3)</f>
        <v>0</v>
      </c>
      <c r="GJ88" s="13">
        <f>SUMIFS('ATL RAW'!$J:$J,'ATL RAW'!$I:$I,'ATL GA Inventory'!$B88,'ATL RAW'!$L:$L,'ATL GA Inventory'!GJ$3)+SUMIFS('ATL CR'!$J:$J,'ATL CR'!$I:$I,'ATL GA Inventory'!$B88,'ATL CR'!$L:$L,'ATL GA Inventory'!GJ$3)</f>
        <v>0</v>
      </c>
      <c r="GK88" s="13">
        <f>SUMIFS('ATL RAW'!$J:$J,'ATL RAW'!$I:$I,'ATL GA Inventory'!$B88,'ATL RAW'!$L:$L,'ATL GA Inventory'!GK$3)+SUMIFS('ATL CR'!$J:$J,'ATL CR'!$I:$I,'ATL GA Inventory'!$B88,'ATL CR'!$L:$L,'ATL GA Inventory'!GK$3)</f>
        <v>0</v>
      </c>
      <c r="GL88" s="13">
        <f>SUMIFS('ATL RAW'!$J:$J,'ATL RAW'!$I:$I,'ATL GA Inventory'!$B88,'ATL RAW'!$L:$L,'ATL GA Inventory'!GL$3)+SUMIFS('ATL CR'!$J:$J,'ATL CR'!$I:$I,'ATL GA Inventory'!$B88,'ATL CR'!$L:$L,'ATL GA Inventory'!GL$3)</f>
        <v>0</v>
      </c>
      <c r="GM88" s="13">
        <f>SUMIFS('ATL RAW'!$J:$J,'ATL RAW'!$I:$I,'ATL GA Inventory'!$B88,'ATL RAW'!$L:$L,'ATL GA Inventory'!GM$3)+SUMIFS('ATL CR'!$J:$J,'ATL CR'!$I:$I,'ATL GA Inventory'!$B88,'ATL CR'!$L:$L,'ATL GA Inventory'!GM$3)</f>
        <v>0</v>
      </c>
      <c r="GN88" s="13">
        <f>SUMIFS('ATL RAW'!$J:$J,'ATL RAW'!$I:$I,'ATL GA Inventory'!$B88,'ATL RAW'!$L:$L,'ATL GA Inventory'!GN$3)+SUMIFS('ATL CR'!$J:$J,'ATL CR'!$I:$I,'ATL GA Inventory'!$B88,'ATL CR'!$L:$L,'ATL GA Inventory'!GN$3)</f>
        <v>0</v>
      </c>
      <c r="GO88" s="13">
        <f>SUMIFS('ATL RAW'!$J:$J,'ATL RAW'!$I:$I,'ATL GA Inventory'!$B88,'ATL RAW'!$L:$L,'ATL GA Inventory'!GO$3)+SUMIFS('ATL CR'!$J:$J,'ATL CR'!$I:$I,'ATL GA Inventory'!$B88,'ATL CR'!$L:$L,'ATL GA Inventory'!GO$3)</f>
        <v>0</v>
      </c>
      <c r="GP88" s="13">
        <f>SUMIFS('ATL RAW'!$J:$J,'ATL RAW'!$I:$I,'ATL GA Inventory'!$B88,'ATL RAW'!$L:$L,'ATL GA Inventory'!GP$3)+SUMIFS('ATL CR'!$J:$J,'ATL CR'!$I:$I,'ATL GA Inventory'!$B88,'ATL CR'!$L:$L,'ATL GA Inventory'!GP$3)</f>
        <v>0</v>
      </c>
      <c r="GQ88" s="13">
        <f>SUMIFS('ATL RAW'!$J:$J,'ATL RAW'!$I:$I,'ATL GA Inventory'!$B88,'ATL RAW'!$L:$L,'ATL GA Inventory'!GQ$3)+SUMIFS('ATL CR'!$J:$J,'ATL CR'!$I:$I,'ATL GA Inventory'!$B88,'ATL CR'!$L:$L,'ATL GA Inventory'!GQ$3)</f>
        <v>0</v>
      </c>
      <c r="GR88" s="13">
        <f>SUMIFS('ATL RAW'!$J:$J,'ATL RAW'!$I:$I,'ATL GA Inventory'!$B88,'ATL RAW'!$L:$L,'ATL GA Inventory'!GR$3)+SUMIFS('ATL CR'!$J:$J,'ATL CR'!$I:$I,'ATL GA Inventory'!$B88,'ATL CR'!$L:$L,'ATL GA Inventory'!GR$3)</f>
        <v>0</v>
      </c>
      <c r="GS88" s="13">
        <f>SUMIFS('ATL RAW'!$J:$J,'ATL RAW'!$I:$I,'ATL GA Inventory'!$B88,'ATL RAW'!$L:$L,'ATL GA Inventory'!GS$3)+SUMIFS('ATL CR'!$J:$J,'ATL CR'!$I:$I,'ATL GA Inventory'!$B88,'ATL CR'!$L:$L,'ATL GA Inventory'!GS$3)</f>
        <v>0</v>
      </c>
      <c r="GT88" s="13">
        <f>SUMIFS('ATL RAW'!$J:$J,'ATL RAW'!$I:$I,'ATL GA Inventory'!$B88,'ATL RAW'!$L:$L,'ATL GA Inventory'!GT$3)+SUMIFS('ATL CR'!$J:$J,'ATL CR'!$I:$I,'ATL GA Inventory'!$B88,'ATL CR'!$L:$L,'ATL GA Inventory'!GT$3)</f>
        <v>0</v>
      </c>
      <c r="GU88" s="13">
        <f>SUMIFS('ATL RAW'!$J:$J,'ATL RAW'!$I:$I,'ATL GA Inventory'!$B88,'ATL RAW'!$L:$L,'ATL GA Inventory'!GU$3)+SUMIFS('ATL CR'!$J:$J,'ATL CR'!$I:$I,'ATL GA Inventory'!$B88,'ATL CR'!$L:$L,'ATL GA Inventory'!GU$3)</f>
        <v>0</v>
      </c>
      <c r="GV88" s="13">
        <f>SUMIFS('ATL RAW'!$J:$J,'ATL RAW'!$I:$I,'ATL GA Inventory'!$B88,'ATL RAW'!$L:$L,'ATL GA Inventory'!GV$3)+SUMIFS('ATL CR'!$J:$J,'ATL CR'!$I:$I,'ATL GA Inventory'!$B88,'ATL CR'!$L:$L,'ATL GA Inventory'!GV$3)</f>
        <v>0</v>
      </c>
      <c r="GW88" s="13">
        <f>SUMIFS('ATL RAW'!$J:$J,'ATL RAW'!$I:$I,'ATL GA Inventory'!$B88,'ATL RAW'!$L:$L,'ATL GA Inventory'!GW$3)+SUMIFS('ATL CR'!$J:$J,'ATL CR'!$I:$I,'ATL GA Inventory'!$B88,'ATL CR'!$L:$L,'ATL GA Inventory'!GW$3)</f>
        <v>0</v>
      </c>
      <c r="GX88" s="13">
        <f>SUMIFS('ATL RAW'!$J:$J,'ATL RAW'!$I:$I,'ATL GA Inventory'!$B88,'ATL RAW'!$L:$L,'ATL GA Inventory'!GX$3)+SUMIFS('ATL CR'!$J:$J,'ATL CR'!$I:$I,'ATL GA Inventory'!$B88,'ATL CR'!$L:$L,'ATL GA Inventory'!GX$3)</f>
        <v>0</v>
      </c>
      <c r="GY88" s="13">
        <f>SUMIFS('ATL RAW'!$J:$J,'ATL RAW'!$I:$I,'ATL GA Inventory'!$B88,'ATL RAW'!$L:$L,'ATL GA Inventory'!GY$3)+SUMIFS('ATL CR'!$J:$J,'ATL CR'!$I:$I,'ATL GA Inventory'!$B88,'ATL CR'!$L:$L,'ATL GA Inventory'!GY$3)</f>
        <v>0</v>
      </c>
    </row>
    <row r="89" spans="1:207">
      <c r="A89" s="15" t="s">
        <v>983</v>
      </c>
      <c r="B89" s="15">
        <f t="shared" si="12"/>
        <v>46101143</v>
      </c>
      <c r="C89" s="15" t="str">
        <f t="shared" si="12"/>
        <v>Q.PEAK DUO L G6P.2</v>
      </c>
      <c r="D89" s="14">
        <f t="shared" si="12"/>
        <v>415</v>
      </c>
      <c r="E89" s="13">
        <f>SUMIFS('ATL RAW'!$J:$J,'ATL RAW'!$I:$I,'ATL GA Inventory'!$B89,'ATL RAW'!$L:$L,'ATL GA Inventory'!E$3)+SUMIFS('ATL CR'!$J:$J,'ATL CR'!$I:$I,'ATL GA Inventory'!$B89,'ATL CR'!$L:$L,'ATL GA Inventory'!E$3)</f>
        <v>0</v>
      </c>
      <c r="F89" s="13">
        <f>SUMIFS('ATL RAW'!$J:$J,'ATL RAW'!$I:$I,'ATL GA Inventory'!$B89,'ATL RAW'!$L:$L,'ATL GA Inventory'!F$3)+SUMIFS('ATL CR'!$J:$J,'ATL CR'!$I:$I,'ATL GA Inventory'!$B89,'ATL CR'!$L:$L,'ATL GA Inventory'!F$3)</f>
        <v>0</v>
      </c>
      <c r="G89" s="13">
        <f>SUMIFS('ATL RAW'!$J:$J,'ATL RAW'!$I:$I,'ATL GA Inventory'!$B89,'ATL RAW'!$L:$L,'ATL GA Inventory'!G$3)+SUMIFS('ATL CR'!$J:$J,'ATL CR'!$I:$I,'ATL GA Inventory'!$B89,'ATL CR'!$L:$L,'ATL GA Inventory'!G$3)</f>
        <v>0</v>
      </c>
      <c r="H89" s="13">
        <f>SUMIFS('ATL RAW'!$J:$J,'ATL RAW'!$I:$I,'ATL GA Inventory'!$B89,'ATL RAW'!$L:$L,'ATL GA Inventory'!H$3)+SUMIFS('ATL CR'!$J:$J,'ATL CR'!$I:$I,'ATL GA Inventory'!$B89,'ATL CR'!$L:$L,'ATL GA Inventory'!H$3)</f>
        <v>0</v>
      </c>
      <c r="I89" s="13">
        <f>SUMIFS('ATL RAW'!$J:$J,'ATL RAW'!$I:$I,'ATL GA Inventory'!$B89,'ATL RAW'!$L:$L,'ATL GA Inventory'!I$3)+SUMIFS('ATL CR'!$J:$J,'ATL CR'!$I:$I,'ATL GA Inventory'!$B89,'ATL CR'!$L:$L,'ATL GA Inventory'!I$3)</f>
        <v>0</v>
      </c>
      <c r="J89" s="13">
        <f>SUMIFS('ATL RAW'!$J:$J,'ATL RAW'!$I:$I,'ATL GA Inventory'!$B89,'ATL RAW'!$L:$L,'ATL GA Inventory'!J$3)+SUMIFS('ATL CR'!$J:$J,'ATL CR'!$I:$I,'ATL GA Inventory'!$B89,'ATL CR'!$L:$L,'ATL GA Inventory'!J$3)</f>
        <v>0</v>
      </c>
      <c r="K89" s="13">
        <f>SUMIFS('ATL RAW'!$J:$J,'ATL RAW'!$I:$I,'ATL GA Inventory'!$B89,'ATL RAW'!$L:$L,'ATL GA Inventory'!K$3)+SUMIFS('ATL CR'!$J:$J,'ATL CR'!$I:$I,'ATL GA Inventory'!$B89,'ATL CR'!$L:$L,'ATL GA Inventory'!K$3)</f>
        <v>0</v>
      </c>
      <c r="L89" s="13">
        <f>SUMIFS('ATL RAW'!$J:$J,'ATL RAW'!$I:$I,'ATL GA Inventory'!$B89,'ATL RAW'!$L:$L,'ATL GA Inventory'!L$3)+SUMIFS('ATL CR'!$J:$J,'ATL CR'!$I:$I,'ATL GA Inventory'!$B89,'ATL CR'!$L:$L,'ATL GA Inventory'!L$3)</f>
        <v>0</v>
      </c>
      <c r="M89" s="13">
        <f>SUMIFS('ATL RAW'!$J:$J,'ATL RAW'!$I:$I,'ATL GA Inventory'!$B89,'ATL RAW'!$L:$L,'ATL GA Inventory'!M$3)+SUMIFS('ATL CR'!$J:$J,'ATL CR'!$I:$I,'ATL GA Inventory'!$B89,'ATL CR'!$L:$L,'ATL GA Inventory'!M$3)</f>
        <v>0</v>
      </c>
      <c r="N89" s="13">
        <f>SUMIFS('ATL RAW'!$J:$J,'ATL RAW'!$I:$I,'ATL GA Inventory'!$B89,'ATL RAW'!$L:$L,'ATL GA Inventory'!N$3)+SUMIFS('ATL CR'!$J:$J,'ATL CR'!$I:$I,'ATL GA Inventory'!$B89,'ATL CR'!$L:$L,'ATL GA Inventory'!N$3)</f>
        <v>0</v>
      </c>
      <c r="O89" s="13">
        <f>SUMIFS('ATL RAW'!$J:$J,'ATL RAW'!$I:$I,'ATL GA Inventory'!$B89,'ATL RAW'!$L:$L,'ATL GA Inventory'!O$3)+SUMIFS('ATL CR'!$J:$J,'ATL CR'!$I:$I,'ATL GA Inventory'!$B89,'ATL CR'!$L:$L,'ATL GA Inventory'!O$3)</f>
        <v>0</v>
      </c>
      <c r="P89" s="13">
        <f>SUMIFS('ATL RAW'!$J:$J,'ATL RAW'!$I:$I,'ATL GA Inventory'!$B89,'ATL RAW'!$L:$L,'ATL GA Inventory'!P$3)+SUMIFS('ATL CR'!$J:$J,'ATL CR'!$I:$I,'ATL GA Inventory'!$B89,'ATL CR'!$L:$L,'ATL GA Inventory'!P$3)</f>
        <v>0</v>
      </c>
      <c r="Q89" s="13">
        <f>SUMIFS('ATL RAW'!$J:$J,'ATL RAW'!$I:$I,'ATL GA Inventory'!$B89,'ATL RAW'!$L:$L,'ATL GA Inventory'!Q$3)+SUMIFS('ATL CR'!$J:$J,'ATL CR'!$I:$I,'ATL GA Inventory'!$B89,'ATL CR'!$L:$L,'ATL GA Inventory'!Q$3)</f>
        <v>0</v>
      </c>
      <c r="R89" s="13">
        <f>SUMIFS('ATL RAW'!$J:$J,'ATL RAW'!$I:$I,'ATL GA Inventory'!$B89,'ATL RAW'!$L:$L,'ATL GA Inventory'!R$3)+SUMIFS('ATL CR'!$J:$J,'ATL CR'!$I:$I,'ATL GA Inventory'!$B89,'ATL CR'!$L:$L,'ATL GA Inventory'!R$3)</f>
        <v>0</v>
      </c>
      <c r="S89" s="13">
        <f>SUMIFS('ATL RAW'!$J:$J,'ATL RAW'!$I:$I,'ATL GA Inventory'!$B89,'ATL RAW'!$L:$L,'ATL GA Inventory'!S$3)+SUMIFS('ATL CR'!$J:$J,'ATL CR'!$I:$I,'ATL GA Inventory'!$B89,'ATL CR'!$L:$L,'ATL GA Inventory'!S$3)</f>
        <v>0</v>
      </c>
      <c r="T89" s="13">
        <f>SUMIFS('ATL RAW'!$J:$J,'ATL RAW'!$I:$I,'ATL GA Inventory'!$B89,'ATL RAW'!$L:$L,'ATL GA Inventory'!T$3)+SUMIFS('ATL CR'!$J:$J,'ATL CR'!$I:$I,'ATL GA Inventory'!$B89,'ATL CR'!$L:$L,'ATL GA Inventory'!T$3)</f>
        <v>0</v>
      </c>
      <c r="U89" s="13">
        <f>SUMIFS('ATL RAW'!$J:$J,'ATL RAW'!$I:$I,'ATL GA Inventory'!$B89,'ATL RAW'!$L:$L,'ATL GA Inventory'!U$3)+SUMIFS('ATL CR'!$J:$J,'ATL CR'!$I:$I,'ATL GA Inventory'!$B89,'ATL CR'!$L:$L,'ATL GA Inventory'!U$3)</f>
        <v>0</v>
      </c>
      <c r="V89" s="13">
        <f>SUMIFS('ATL RAW'!$J:$J,'ATL RAW'!$I:$I,'ATL GA Inventory'!$B89,'ATL RAW'!$L:$L,'ATL GA Inventory'!V$3)+SUMIFS('ATL CR'!$J:$J,'ATL CR'!$I:$I,'ATL GA Inventory'!$B89,'ATL CR'!$L:$L,'ATL GA Inventory'!V$3)</f>
        <v>0</v>
      </c>
      <c r="W89" s="13">
        <f>SUMIFS('ATL RAW'!$J:$J,'ATL RAW'!$I:$I,'ATL GA Inventory'!$B89,'ATL RAW'!$L:$L,'ATL GA Inventory'!W$3)+SUMIFS('ATL CR'!$J:$J,'ATL CR'!$I:$I,'ATL GA Inventory'!$B89,'ATL CR'!$L:$L,'ATL GA Inventory'!W$3)</f>
        <v>0</v>
      </c>
      <c r="X89" s="13">
        <f>SUMIFS('ATL RAW'!$J:$J,'ATL RAW'!$I:$I,'ATL GA Inventory'!$B89,'ATL RAW'!$L:$L,'ATL GA Inventory'!X$3)+SUMIFS('ATL CR'!$J:$J,'ATL CR'!$I:$I,'ATL GA Inventory'!$B89,'ATL CR'!$L:$L,'ATL GA Inventory'!X$3)</f>
        <v>0</v>
      </c>
      <c r="Y89" s="13">
        <f>SUMIFS('ATL RAW'!$J:$J,'ATL RAW'!$I:$I,'ATL GA Inventory'!$B89,'ATL RAW'!$L:$L,'ATL GA Inventory'!Y$3)+SUMIFS('ATL CR'!$J:$J,'ATL CR'!$I:$I,'ATL GA Inventory'!$B89,'ATL CR'!$L:$L,'ATL GA Inventory'!Y$3)</f>
        <v>0</v>
      </c>
      <c r="Z89" s="13">
        <f>SUMIFS('ATL RAW'!$J:$J,'ATL RAW'!$I:$I,'ATL GA Inventory'!$B89,'ATL RAW'!$L:$L,'ATL GA Inventory'!Z$3)+SUMIFS('ATL CR'!$J:$J,'ATL CR'!$I:$I,'ATL GA Inventory'!$B89,'ATL CR'!$L:$L,'ATL GA Inventory'!Z$3)</f>
        <v>0</v>
      </c>
      <c r="AA89" s="13">
        <f>SUMIFS('ATL RAW'!$J:$J,'ATL RAW'!$I:$I,'ATL GA Inventory'!$B89,'ATL RAW'!$L:$L,'ATL GA Inventory'!AA$3)+SUMIFS('ATL CR'!$J:$J,'ATL CR'!$I:$I,'ATL GA Inventory'!$B89,'ATL CR'!$L:$L,'ATL GA Inventory'!AA$3)</f>
        <v>0</v>
      </c>
      <c r="AB89" s="13">
        <f>SUMIFS('ATL RAW'!$J:$J,'ATL RAW'!$I:$I,'ATL GA Inventory'!$B89,'ATL RAW'!$L:$L,'ATL GA Inventory'!AB$3)+SUMIFS('ATL CR'!$J:$J,'ATL CR'!$I:$I,'ATL GA Inventory'!$B89,'ATL CR'!$L:$L,'ATL GA Inventory'!AB$3)</f>
        <v>0</v>
      </c>
      <c r="AC89" s="13">
        <f>SUMIFS('ATL RAW'!$J:$J,'ATL RAW'!$I:$I,'ATL GA Inventory'!$B89,'ATL RAW'!$L:$L,'ATL GA Inventory'!AC$3)+SUMIFS('ATL CR'!$J:$J,'ATL CR'!$I:$I,'ATL GA Inventory'!$B89,'ATL CR'!$L:$L,'ATL GA Inventory'!AC$3)</f>
        <v>0</v>
      </c>
      <c r="AD89" s="13">
        <f>SUMIFS('ATL RAW'!$J:$J,'ATL RAW'!$I:$I,'ATL GA Inventory'!$B89,'ATL RAW'!$L:$L,'ATL GA Inventory'!AD$3)+SUMIFS('ATL CR'!$J:$J,'ATL CR'!$I:$I,'ATL GA Inventory'!$B89,'ATL CR'!$L:$L,'ATL GA Inventory'!AD$3)</f>
        <v>0</v>
      </c>
      <c r="AE89" s="13">
        <f>SUMIFS('ATL RAW'!$J:$J,'ATL RAW'!$I:$I,'ATL GA Inventory'!$B89,'ATL RAW'!$L:$L,'ATL GA Inventory'!AE$3)+SUMIFS('ATL CR'!$J:$J,'ATL CR'!$I:$I,'ATL GA Inventory'!$B89,'ATL CR'!$L:$L,'ATL GA Inventory'!AE$3)</f>
        <v>0</v>
      </c>
      <c r="AF89" s="13">
        <f>SUMIFS('ATL RAW'!$J:$J,'ATL RAW'!$I:$I,'ATL GA Inventory'!$B89,'ATL RAW'!$L:$L,'ATL GA Inventory'!AF$3)+SUMIFS('ATL CR'!$J:$J,'ATL CR'!$I:$I,'ATL GA Inventory'!$B89,'ATL CR'!$L:$L,'ATL GA Inventory'!AF$3)</f>
        <v>0</v>
      </c>
      <c r="AG89" s="13">
        <f>SUMIFS('ATL RAW'!$J:$J,'ATL RAW'!$I:$I,'ATL GA Inventory'!$B89,'ATL RAW'!$L:$L,'ATL GA Inventory'!AG$3)+SUMIFS('ATL CR'!$J:$J,'ATL CR'!$I:$I,'ATL GA Inventory'!$B89,'ATL CR'!$L:$L,'ATL GA Inventory'!AG$3)</f>
        <v>0</v>
      </c>
      <c r="AH89" s="13">
        <f>SUMIFS('ATL RAW'!$J:$J,'ATL RAW'!$I:$I,'ATL GA Inventory'!$B89,'ATL RAW'!$L:$L,'ATL GA Inventory'!AH$3)+SUMIFS('ATL CR'!$J:$J,'ATL CR'!$I:$I,'ATL GA Inventory'!$B89,'ATL CR'!$L:$L,'ATL GA Inventory'!AH$3)</f>
        <v>0</v>
      </c>
      <c r="AI89" s="13">
        <f>SUMIFS('ATL RAW'!$J:$J,'ATL RAW'!$I:$I,'ATL GA Inventory'!$B89,'ATL RAW'!$L:$L,'ATL GA Inventory'!AI$3)+SUMIFS('ATL CR'!$J:$J,'ATL CR'!$I:$I,'ATL GA Inventory'!$B89,'ATL CR'!$L:$L,'ATL GA Inventory'!AI$3)</f>
        <v>0</v>
      </c>
      <c r="AJ89" s="13">
        <f>SUMIFS('ATL RAW'!$J:$J,'ATL RAW'!$I:$I,'ATL GA Inventory'!$B89,'ATL RAW'!$L:$L,'ATL GA Inventory'!AJ$3)+SUMIFS('ATL CR'!$J:$J,'ATL CR'!$I:$I,'ATL GA Inventory'!$B89,'ATL CR'!$L:$L,'ATL GA Inventory'!AJ$3)</f>
        <v>0</v>
      </c>
      <c r="AK89" s="13">
        <f>SUMIFS('ATL RAW'!$J:$J,'ATL RAW'!$I:$I,'ATL GA Inventory'!$B89,'ATL RAW'!$L:$L,'ATL GA Inventory'!AK$3)+SUMIFS('ATL CR'!$J:$J,'ATL CR'!$I:$I,'ATL GA Inventory'!$B89,'ATL CR'!$L:$L,'ATL GA Inventory'!AK$3)</f>
        <v>0</v>
      </c>
      <c r="AL89" s="13">
        <f>SUMIFS('ATL RAW'!$J:$J,'ATL RAW'!$I:$I,'ATL GA Inventory'!$B89,'ATL RAW'!$L:$L,'ATL GA Inventory'!AL$3)+SUMIFS('ATL CR'!$J:$J,'ATL CR'!$I:$I,'ATL GA Inventory'!$B89,'ATL CR'!$L:$L,'ATL GA Inventory'!AL$3)</f>
        <v>0</v>
      </c>
      <c r="AM89" s="13">
        <f>SUMIFS('ATL RAW'!$J:$J,'ATL RAW'!$I:$I,'ATL GA Inventory'!$B89,'ATL RAW'!$L:$L,'ATL GA Inventory'!AM$3)+SUMIFS('ATL CR'!$J:$J,'ATL CR'!$I:$I,'ATL GA Inventory'!$B89,'ATL CR'!$L:$L,'ATL GA Inventory'!AM$3)</f>
        <v>0</v>
      </c>
      <c r="AN89" s="13">
        <f>SUMIFS('ATL RAW'!$J:$J,'ATL RAW'!$I:$I,'ATL GA Inventory'!$B89,'ATL RAW'!$L:$L,'ATL GA Inventory'!AN$3)+SUMIFS('ATL CR'!$J:$J,'ATL CR'!$I:$I,'ATL GA Inventory'!$B89,'ATL CR'!$L:$L,'ATL GA Inventory'!AN$3)</f>
        <v>0</v>
      </c>
      <c r="AO89" s="13">
        <f>SUMIFS('ATL RAW'!$J:$J,'ATL RAW'!$I:$I,'ATL GA Inventory'!$B89,'ATL RAW'!$L:$L,'ATL GA Inventory'!AO$3)+SUMIFS('ATL CR'!$J:$J,'ATL CR'!$I:$I,'ATL GA Inventory'!$B89,'ATL CR'!$L:$L,'ATL GA Inventory'!AO$3)</f>
        <v>0</v>
      </c>
      <c r="AP89" s="13">
        <f>SUMIFS('ATL RAW'!$J:$J,'ATL RAW'!$I:$I,'ATL GA Inventory'!$B89,'ATL RAW'!$L:$L,'ATL GA Inventory'!AP$3)+SUMIFS('ATL CR'!$J:$J,'ATL CR'!$I:$I,'ATL GA Inventory'!$B89,'ATL CR'!$L:$L,'ATL GA Inventory'!AP$3)</f>
        <v>0</v>
      </c>
      <c r="AQ89" s="13">
        <f>SUMIFS('ATL RAW'!$J:$J,'ATL RAW'!$I:$I,'ATL GA Inventory'!$B89,'ATL RAW'!$L:$L,'ATL GA Inventory'!AQ$3)+SUMIFS('ATL CR'!$J:$J,'ATL CR'!$I:$I,'ATL GA Inventory'!$B89,'ATL CR'!$L:$L,'ATL GA Inventory'!AQ$3)</f>
        <v>0</v>
      </c>
      <c r="AR89" s="13">
        <f>SUMIFS('ATL RAW'!$J:$J,'ATL RAW'!$I:$I,'ATL GA Inventory'!$B89,'ATL RAW'!$L:$L,'ATL GA Inventory'!AR$3)+SUMIFS('ATL CR'!$J:$J,'ATL CR'!$I:$I,'ATL GA Inventory'!$B89,'ATL CR'!$L:$L,'ATL GA Inventory'!AR$3)</f>
        <v>0</v>
      </c>
      <c r="AS89" s="13">
        <f>SUMIFS('ATL RAW'!$J:$J,'ATL RAW'!$I:$I,'ATL GA Inventory'!$B89,'ATL RAW'!$L:$L,'ATL GA Inventory'!AS$3)+SUMIFS('ATL CR'!$J:$J,'ATL CR'!$I:$I,'ATL GA Inventory'!$B89,'ATL CR'!$L:$L,'ATL GA Inventory'!AS$3)</f>
        <v>0</v>
      </c>
      <c r="AT89" s="13">
        <f>SUMIFS('ATL RAW'!$J:$J,'ATL RAW'!$I:$I,'ATL GA Inventory'!$B89,'ATL RAW'!$L:$L,'ATL GA Inventory'!AT$3)+SUMIFS('ATL CR'!$J:$J,'ATL CR'!$I:$I,'ATL GA Inventory'!$B89,'ATL CR'!$L:$L,'ATL GA Inventory'!AT$3)</f>
        <v>0</v>
      </c>
      <c r="AU89" s="13">
        <f>SUMIFS('ATL RAW'!$J:$J,'ATL RAW'!$I:$I,'ATL GA Inventory'!$B89,'ATL RAW'!$L:$L,'ATL GA Inventory'!AU$3)+SUMIFS('ATL CR'!$J:$J,'ATL CR'!$I:$I,'ATL GA Inventory'!$B89,'ATL CR'!$L:$L,'ATL GA Inventory'!AU$3)</f>
        <v>0</v>
      </c>
      <c r="AV89" s="13">
        <f>SUMIFS('ATL RAW'!$J:$J,'ATL RAW'!$I:$I,'ATL GA Inventory'!$B89,'ATL RAW'!$L:$L,'ATL GA Inventory'!AV$3)+SUMIFS('ATL CR'!$J:$J,'ATL CR'!$I:$I,'ATL GA Inventory'!$B89,'ATL CR'!$L:$L,'ATL GA Inventory'!AV$3)</f>
        <v>0</v>
      </c>
      <c r="AW89" s="13">
        <f>SUMIFS('ATL RAW'!$J:$J,'ATL RAW'!$I:$I,'ATL GA Inventory'!$B89,'ATL RAW'!$L:$L,'ATL GA Inventory'!AW$3)+SUMIFS('ATL CR'!$J:$J,'ATL CR'!$I:$I,'ATL GA Inventory'!$B89,'ATL CR'!$L:$L,'ATL GA Inventory'!AW$3)</f>
        <v>0</v>
      </c>
      <c r="AX89" s="13">
        <f>SUMIFS('ATL RAW'!$J:$J,'ATL RAW'!$I:$I,'ATL GA Inventory'!$B89,'ATL RAW'!$L:$L,'ATL GA Inventory'!AX$3)+SUMIFS('ATL CR'!$J:$J,'ATL CR'!$I:$I,'ATL GA Inventory'!$B89,'ATL CR'!$L:$L,'ATL GA Inventory'!AX$3)</f>
        <v>0</v>
      </c>
      <c r="AY89" s="13">
        <f>SUMIFS('ATL RAW'!$J:$J,'ATL RAW'!$I:$I,'ATL GA Inventory'!$B89,'ATL RAW'!$L:$L,'ATL GA Inventory'!AY$3)+SUMIFS('ATL CR'!$J:$J,'ATL CR'!$I:$I,'ATL GA Inventory'!$B89,'ATL CR'!$L:$L,'ATL GA Inventory'!AY$3)</f>
        <v>0</v>
      </c>
      <c r="AZ89" s="13">
        <f>SUMIFS('ATL RAW'!$J:$J,'ATL RAW'!$I:$I,'ATL GA Inventory'!$B89,'ATL RAW'!$L:$L,'ATL GA Inventory'!AZ$3)+SUMIFS('ATL CR'!$J:$J,'ATL CR'!$I:$I,'ATL GA Inventory'!$B89,'ATL CR'!$L:$L,'ATL GA Inventory'!AZ$3)</f>
        <v>0</v>
      </c>
      <c r="BA89" s="13">
        <f>SUMIFS('ATL RAW'!$J:$J,'ATL RAW'!$I:$I,'ATL GA Inventory'!$B89,'ATL RAW'!$L:$L,'ATL GA Inventory'!BA$3)+SUMIFS('ATL CR'!$J:$J,'ATL CR'!$I:$I,'ATL GA Inventory'!$B89,'ATL CR'!$L:$L,'ATL GA Inventory'!BA$3)</f>
        <v>0</v>
      </c>
      <c r="BB89" s="13">
        <f>SUMIFS('ATL RAW'!$J:$J,'ATL RAW'!$I:$I,'ATL GA Inventory'!$B89,'ATL RAW'!$L:$L,'ATL GA Inventory'!BB$3)+SUMIFS('ATL CR'!$J:$J,'ATL CR'!$I:$I,'ATL GA Inventory'!$B89,'ATL CR'!$L:$L,'ATL GA Inventory'!BB$3)</f>
        <v>0</v>
      </c>
      <c r="BC89" s="13">
        <f>SUMIFS('ATL RAW'!$J:$J,'ATL RAW'!$I:$I,'ATL GA Inventory'!$B89,'ATL RAW'!$L:$L,'ATL GA Inventory'!BC$3)+SUMIFS('ATL CR'!$J:$J,'ATL CR'!$I:$I,'ATL GA Inventory'!$B89,'ATL CR'!$L:$L,'ATL GA Inventory'!BC$3)</f>
        <v>0</v>
      </c>
      <c r="BD89" s="13">
        <f>SUMIFS('ATL RAW'!$J:$J,'ATL RAW'!$I:$I,'ATL GA Inventory'!$B89,'ATL RAW'!$L:$L,'ATL GA Inventory'!BD$3)+SUMIFS('ATL CR'!$J:$J,'ATL CR'!$I:$I,'ATL GA Inventory'!$B89,'ATL CR'!$L:$L,'ATL GA Inventory'!BD$3)</f>
        <v>0</v>
      </c>
      <c r="BE89" s="13">
        <f>SUMIFS('ATL RAW'!$J:$J,'ATL RAW'!$I:$I,'ATL GA Inventory'!$B89,'ATL RAW'!$L:$L,'ATL GA Inventory'!BE$3)+SUMIFS('ATL CR'!$J:$J,'ATL CR'!$I:$I,'ATL GA Inventory'!$B89,'ATL CR'!$L:$L,'ATL GA Inventory'!BE$3)</f>
        <v>0</v>
      </c>
      <c r="BF89" s="13">
        <f>SUMIFS('ATL RAW'!$J:$J,'ATL RAW'!$I:$I,'ATL GA Inventory'!$B89,'ATL RAW'!$L:$L,'ATL GA Inventory'!BF$3)+SUMIFS('ATL CR'!$J:$J,'ATL CR'!$I:$I,'ATL GA Inventory'!$B89,'ATL CR'!$L:$L,'ATL GA Inventory'!BF$3)</f>
        <v>0</v>
      </c>
      <c r="BG89" s="13">
        <f>SUMIFS('ATL RAW'!$J:$J,'ATL RAW'!$I:$I,'ATL GA Inventory'!$B89,'ATL RAW'!$L:$L,'ATL GA Inventory'!BG$3)+SUMIFS('ATL CR'!$J:$J,'ATL CR'!$I:$I,'ATL GA Inventory'!$B89,'ATL CR'!$L:$L,'ATL GA Inventory'!BG$3)</f>
        <v>0</v>
      </c>
      <c r="BH89" s="13">
        <f>SUMIFS('ATL RAW'!$J:$J,'ATL RAW'!$I:$I,'ATL GA Inventory'!$B89,'ATL RAW'!$L:$L,'ATL GA Inventory'!BH$3)+SUMIFS('ATL CR'!$J:$J,'ATL CR'!$I:$I,'ATL GA Inventory'!$B89,'ATL CR'!$L:$L,'ATL GA Inventory'!BH$3)</f>
        <v>0</v>
      </c>
      <c r="BI89" s="13">
        <f>SUMIFS('ATL RAW'!$J:$J,'ATL RAW'!$I:$I,'ATL GA Inventory'!$B89,'ATL RAW'!$L:$L,'ATL GA Inventory'!BI$3)+SUMIFS('ATL CR'!$J:$J,'ATL CR'!$I:$I,'ATL GA Inventory'!$B89,'ATL CR'!$L:$L,'ATL GA Inventory'!BI$3)</f>
        <v>0</v>
      </c>
      <c r="BJ89" s="13">
        <f>SUMIFS('ATL RAW'!$J:$J,'ATL RAW'!$I:$I,'ATL GA Inventory'!$B89,'ATL RAW'!$L:$L,'ATL GA Inventory'!BJ$3)+SUMIFS('ATL CR'!$J:$J,'ATL CR'!$I:$I,'ATL GA Inventory'!$B89,'ATL CR'!$L:$L,'ATL GA Inventory'!BJ$3)</f>
        <v>0</v>
      </c>
      <c r="BK89" s="13">
        <f>SUMIFS('ATL RAW'!$J:$J,'ATL RAW'!$I:$I,'ATL GA Inventory'!$B89,'ATL RAW'!$L:$L,'ATL GA Inventory'!BK$3)+SUMIFS('ATL CR'!$J:$J,'ATL CR'!$I:$I,'ATL GA Inventory'!$B89,'ATL CR'!$L:$L,'ATL GA Inventory'!BK$3)</f>
        <v>0</v>
      </c>
      <c r="BL89" s="13">
        <f>SUMIFS('ATL RAW'!$J:$J,'ATL RAW'!$I:$I,'ATL GA Inventory'!$B89,'ATL RAW'!$L:$L,'ATL GA Inventory'!BL$3)+SUMIFS('ATL CR'!$J:$J,'ATL CR'!$I:$I,'ATL GA Inventory'!$B89,'ATL CR'!$L:$L,'ATL GA Inventory'!BL$3)</f>
        <v>0</v>
      </c>
      <c r="BM89" s="13">
        <f>SUMIFS('ATL RAW'!$J:$J,'ATL RAW'!$I:$I,'ATL GA Inventory'!$B89,'ATL RAW'!$L:$L,'ATL GA Inventory'!BM$3)+SUMIFS('ATL CR'!$J:$J,'ATL CR'!$I:$I,'ATL GA Inventory'!$B89,'ATL CR'!$L:$L,'ATL GA Inventory'!BM$3)</f>
        <v>0</v>
      </c>
      <c r="BN89" s="13">
        <f>SUMIFS('ATL RAW'!$J:$J,'ATL RAW'!$I:$I,'ATL GA Inventory'!$B89,'ATL RAW'!$L:$L,'ATL GA Inventory'!BN$3)+SUMIFS('ATL CR'!$J:$J,'ATL CR'!$I:$I,'ATL GA Inventory'!$B89,'ATL CR'!$L:$L,'ATL GA Inventory'!BN$3)</f>
        <v>0</v>
      </c>
      <c r="BO89" s="13">
        <f>SUMIFS('ATL RAW'!$J:$J,'ATL RAW'!$I:$I,'ATL GA Inventory'!$B89,'ATL RAW'!$L:$L,'ATL GA Inventory'!BO$3)+SUMIFS('ATL CR'!$J:$J,'ATL CR'!$I:$I,'ATL GA Inventory'!$B89,'ATL CR'!$L:$L,'ATL GA Inventory'!BO$3)</f>
        <v>0</v>
      </c>
      <c r="BP89" s="13">
        <f>SUMIFS('ATL RAW'!$J:$J,'ATL RAW'!$I:$I,'ATL GA Inventory'!$B89,'ATL RAW'!$L:$L,'ATL GA Inventory'!BP$3)+SUMIFS('ATL CR'!$J:$J,'ATL CR'!$I:$I,'ATL GA Inventory'!$B89,'ATL CR'!$L:$L,'ATL GA Inventory'!BP$3)</f>
        <v>0</v>
      </c>
      <c r="BQ89" s="13">
        <f>SUMIFS('ATL RAW'!$J:$J,'ATL RAW'!$I:$I,'ATL GA Inventory'!$B89,'ATL RAW'!$L:$L,'ATL GA Inventory'!BQ$3)+SUMIFS('ATL CR'!$J:$J,'ATL CR'!$I:$I,'ATL GA Inventory'!$B89,'ATL CR'!$L:$L,'ATL GA Inventory'!BQ$3)</f>
        <v>0</v>
      </c>
      <c r="BR89" s="13">
        <f>SUMIFS('ATL RAW'!$J:$J,'ATL RAW'!$I:$I,'ATL GA Inventory'!$B89,'ATL RAW'!$L:$L,'ATL GA Inventory'!BR$3)+SUMIFS('ATL CR'!$J:$J,'ATL CR'!$I:$I,'ATL GA Inventory'!$B89,'ATL CR'!$L:$L,'ATL GA Inventory'!BR$3)</f>
        <v>0</v>
      </c>
      <c r="BS89" s="13">
        <f>SUMIFS('ATL RAW'!$J:$J,'ATL RAW'!$I:$I,'ATL GA Inventory'!$B89,'ATL RAW'!$L:$L,'ATL GA Inventory'!BS$3)+SUMIFS('ATL CR'!$J:$J,'ATL CR'!$I:$I,'ATL GA Inventory'!$B89,'ATL CR'!$L:$L,'ATL GA Inventory'!BS$3)</f>
        <v>0</v>
      </c>
      <c r="BT89" s="13">
        <f>SUMIFS('ATL RAW'!$J:$J,'ATL RAW'!$I:$I,'ATL GA Inventory'!$B89,'ATL RAW'!$L:$L,'ATL GA Inventory'!BT$3)+SUMIFS('ATL CR'!$J:$J,'ATL CR'!$I:$I,'ATL GA Inventory'!$B89,'ATL CR'!$L:$L,'ATL GA Inventory'!BT$3)</f>
        <v>0</v>
      </c>
      <c r="BU89" s="13">
        <f>SUMIFS('ATL RAW'!$J:$J,'ATL RAW'!$I:$I,'ATL GA Inventory'!$B89,'ATL RAW'!$L:$L,'ATL GA Inventory'!BU$3)+SUMIFS('ATL CR'!$J:$J,'ATL CR'!$I:$I,'ATL GA Inventory'!$B89,'ATL CR'!$L:$L,'ATL GA Inventory'!BU$3)</f>
        <v>0</v>
      </c>
      <c r="BV89" s="13">
        <f>SUMIFS('ATL RAW'!$J:$J,'ATL RAW'!$I:$I,'ATL GA Inventory'!$B89,'ATL RAW'!$L:$L,'ATL GA Inventory'!BV$3)+SUMIFS('ATL CR'!$J:$J,'ATL CR'!$I:$I,'ATL GA Inventory'!$B89,'ATL CR'!$L:$L,'ATL GA Inventory'!BV$3)</f>
        <v>0</v>
      </c>
      <c r="BW89" s="13">
        <f>SUMIFS('ATL RAW'!$J:$J,'ATL RAW'!$I:$I,'ATL GA Inventory'!$B89,'ATL RAW'!$L:$L,'ATL GA Inventory'!BW$3)+SUMIFS('ATL CR'!$J:$J,'ATL CR'!$I:$I,'ATL GA Inventory'!$B89,'ATL CR'!$L:$L,'ATL GA Inventory'!BW$3)</f>
        <v>0</v>
      </c>
      <c r="BX89" s="13">
        <f>SUMIFS('ATL RAW'!$J:$J,'ATL RAW'!$I:$I,'ATL GA Inventory'!$B89,'ATL RAW'!$L:$L,'ATL GA Inventory'!BX$3)+SUMIFS('ATL CR'!$J:$J,'ATL CR'!$I:$I,'ATL GA Inventory'!$B89,'ATL CR'!$L:$L,'ATL GA Inventory'!BX$3)</f>
        <v>0</v>
      </c>
      <c r="BY89" s="13">
        <f>SUMIFS('ATL RAW'!$J:$J,'ATL RAW'!$I:$I,'ATL GA Inventory'!$B89,'ATL RAW'!$L:$L,'ATL GA Inventory'!BY$3)+SUMIFS('ATL CR'!$J:$J,'ATL CR'!$I:$I,'ATL GA Inventory'!$B89,'ATL CR'!$L:$L,'ATL GA Inventory'!BY$3)</f>
        <v>0</v>
      </c>
      <c r="BZ89" s="13">
        <f>SUMIFS('ATL RAW'!$J:$J,'ATL RAW'!$I:$I,'ATL GA Inventory'!$B89,'ATL RAW'!$L:$L,'ATL GA Inventory'!BZ$3)+SUMIFS('ATL CR'!$J:$J,'ATL CR'!$I:$I,'ATL GA Inventory'!$B89,'ATL CR'!$L:$L,'ATL GA Inventory'!BZ$3)</f>
        <v>0</v>
      </c>
      <c r="CA89" s="13">
        <f>SUMIFS('ATL RAW'!$J:$J,'ATL RAW'!$I:$I,'ATL GA Inventory'!$B89,'ATL RAW'!$L:$L,'ATL GA Inventory'!CA$3)+SUMIFS('ATL CR'!$J:$J,'ATL CR'!$I:$I,'ATL GA Inventory'!$B89,'ATL CR'!$L:$L,'ATL GA Inventory'!CA$3)</f>
        <v>0</v>
      </c>
      <c r="CB89" s="13">
        <f>SUMIFS('ATL RAW'!$J:$J,'ATL RAW'!$I:$I,'ATL GA Inventory'!$B89,'ATL RAW'!$L:$L,'ATL GA Inventory'!CB$3)+SUMIFS('ATL CR'!$J:$J,'ATL CR'!$I:$I,'ATL GA Inventory'!$B89,'ATL CR'!$L:$L,'ATL GA Inventory'!CB$3)</f>
        <v>0</v>
      </c>
      <c r="CC89" s="13">
        <f>SUMIFS('ATL RAW'!$J:$J,'ATL RAW'!$I:$I,'ATL GA Inventory'!$B89,'ATL RAW'!$L:$L,'ATL GA Inventory'!CC$3)+SUMIFS('ATL CR'!$J:$J,'ATL CR'!$I:$I,'ATL GA Inventory'!$B89,'ATL CR'!$L:$L,'ATL GA Inventory'!CC$3)</f>
        <v>0</v>
      </c>
      <c r="CD89" s="13">
        <f>SUMIFS('ATL RAW'!$J:$J,'ATL RAW'!$I:$I,'ATL GA Inventory'!$B89,'ATL RAW'!$L:$L,'ATL GA Inventory'!CD$3)+SUMIFS('ATL CR'!$J:$J,'ATL CR'!$I:$I,'ATL GA Inventory'!$B89,'ATL CR'!$L:$L,'ATL GA Inventory'!CD$3)</f>
        <v>0</v>
      </c>
      <c r="CE89" s="13">
        <f>SUMIFS('ATL RAW'!$J:$J,'ATL RAW'!$I:$I,'ATL GA Inventory'!$B89,'ATL RAW'!$L:$L,'ATL GA Inventory'!CE$3)+SUMIFS('ATL CR'!$J:$J,'ATL CR'!$I:$I,'ATL GA Inventory'!$B89,'ATL CR'!$L:$L,'ATL GA Inventory'!CE$3)</f>
        <v>0</v>
      </c>
      <c r="CF89" s="13">
        <f>SUMIFS('ATL RAW'!$J:$J,'ATL RAW'!$I:$I,'ATL GA Inventory'!$B89,'ATL RAW'!$L:$L,'ATL GA Inventory'!CF$3)+SUMIFS('ATL CR'!$J:$J,'ATL CR'!$I:$I,'ATL GA Inventory'!$B89,'ATL CR'!$L:$L,'ATL GA Inventory'!CF$3)</f>
        <v>0</v>
      </c>
      <c r="CG89" s="13">
        <f>SUMIFS('ATL RAW'!$J:$J,'ATL RAW'!$I:$I,'ATL GA Inventory'!$B89,'ATL RAW'!$L:$L,'ATL GA Inventory'!CG$3)+SUMIFS('ATL CR'!$J:$J,'ATL CR'!$I:$I,'ATL GA Inventory'!$B89,'ATL CR'!$L:$L,'ATL GA Inventory'!CG$3)</f>
        <v>0</v>
      </c>
      <c r="CH89" s="13">
        <f>SUMIFS('ATL RAW'!$J:$J,'ATL RAW'!$I:$I,'ATL GA Inventory'!$B89,'ATL RAW'!$L:$L,'ATL GA Inventory'!CH$3)+SUMIFS('ATL CR'!$J:$J,'ATL CR'!$I:$I,'ATL GA Inventory'!$B89,'ATL CR'!$L:$L,'ATL GA Inventory'!CH$3)</f>
        <v>0</v>
      </c>
      <c r="CI89" s="13">
        <f>SUMIFS('ATL RAW'!$J:$J,'ATL RAW'!$I:$I,'ATL GA Inventory'!$B89,'ATL RAW'!$L:$L,'ATL GA Inventory'!CI$3)+SUMIFS('ATL CR'!$J:$J,'ATL CR'!$I:$I,'ATL GA Inventory'!$B89,'ATL CR'!$L:$L,'ATL GA Inventory'!CI$3)</f>
        <v>0</v>
      </c>
      <c r="CJ89" s="13">
        <f>SUMIFS('ATL RAW'!$J:$J,'ATL RAW'!$I:$I,'ATL GA Inventory'!$B89,'ATL RAW'!$L:$L,'ATL GA Inventory'!CJ$3)+SUMIFS('ATL CR'!$J:$J,'ATL CR'!$I:$I,'ATL GA Inventory'!$B89,'ATL CR'!$L:$L,'ATL GA Inventory'!CJ$3)</f>
        <v>0</v>
      </c>
      <c r="CK89" s="13">
        <f>SUMIFS('ATL RAW'!$J:$J,'ATL RAW'!$I:$I,'ATL GA Inventory'!$B89,'ATL RAW'!$L:$L,'ATL GA Inventory'!CK$3)+SUMIFS('ATL CR'!$J:$J,'ATL CR'!$I:$I,'ATL GA Inventory'!$B89,'ATL CR'!$L:$L,'ATL GA Inventory'!CK$3)</f>
        <v>0</v>
      </c>
      <c r="CL89" s="13">
        <f>SUMIFS('ATL RAW'!$J:$J,'ATL RAW'!$I:$I,'ATL GA Inventory'!$B89,'ATL RAW'!$L:$L,'ATL GA Inventory'!CL$3)+SUMIFS('ATL CR'!$J:$J,'ATL CR'!$I:$I,'ATL GA Inventory'!$B89,'ATL CR'!$L:$L,'ATL GA Inventory'!CL$3)</f>
        <v>0</v>
      </c>
      <c r="CM89" s="13">
        <f>SUMIFS('ATL RAW'!$J:$J,'ATL RAW'!$I:$I,'ATL GA Inventory'!$B89,'ATL RAW'!$L:$L,'ATL GA Inventory'!CM$3)+SUMIFS('ATL CR'!$J:$J,'ATL CR'!$I:$I,'ATL GA Inventory'!$B89,'ATL CR'!$L:$L,'ATL GA Inventory'!CM$3)</f>
        <v>0</v>
      </c>
      <c r="CN89" s="13">
        <f>SUMIFS('ATL RAW'!$J:$J,'ATL RAW'!$I:$I,'ATL GA Inventory'!$B89,'ATL RAW'!$L:$L,'ATL GA Inventory'!CN$3)+SUMIFS('ATL CR'!$J:$J,'ATL CR'!$I:$I,'ATL GA Inventory'!$B89,'ATL CR'!$L:$L,'ATL GA Inventory'!CN$3)</f>
        <v>0</v>
      </c>
      <c r="CO89" s="13">
        <f>SUMIFS('ATL RAW'!$J:$J,'ATL RAW'!$I:$I,'ATL GA Inventory'!$B89,'ATL RAW'!$L:$L,'ATL GA Inventory'!CO$3)+SUMIFS('ATL CR'!$J:$J,'ATL CR'!$I:$I,'ATL GA Inventory'!$B89,'ATL CR'!$L:$L,'ATL GA Inventory'!CO$3)</f>
        <v>0</v>
      </c>
      <c r="CP89" s="13">
        <f>SUMIFS('ATL RAW'!$J:$J,'ATL RAW'!$I:$I,'ATL GA Inventory'!$B89,'ATL RAW'!$L:$L,'ATL GA Inventory'!CP$3)+SUMIFS('ATL CR'!$J:$J,'ATL CR'!$I:$I,'ATL GA Inventory'!$B89,'ATL CR'!$L:$L,'ATL GA Inventory'!CP$3)</f>
        <v>0</v>
      </c>
      <c r="CQ89" s="13">
        <f>SUMIFS('ATL RAW'!$J:$J,'ATL RAW'!$I:$I,'ATL GA Inventory'!$B89,'ATL RAW'!$L:$L,'ATL GA Inventory'!CQ$3)+SUMIFS('ATL CR'!$J:$J,'ATL CR'!$I:$I,'ATL GA Inventory'!$B89,'ATL CR'!$L:$L,'ATL GA Inventory'!CQ$3)</f>
        <v>0</v>
      </c>
      <c r="CR89" s="13">
        <f>SUMIFS('ATL RAW'!$J:$J,'ATL RAW'!$I:$I,'ATL GA Inventory'!$B89,'ATL RAW'!$L:$L,'ATL GA Inventory'!CR$3)+SUMIFS('ATL CR'!$J:$J,'ATL CR'!$I:$I,'ATL GA Inventory'!$B89,'ATL CR'!$L:$L,'ATL GA Inventory'!CR$3)</f>
        <v>0</v>
      </c>
      <c r="CS89" s="13">
        <f>SUMIFS('ATL RAW'!$J:$J,'ATL RAW'!$I:$I,'ATL GA Inventory'!$B89,'ATL RAW'!$L:$L,'ATL GA Inventory'!CS$3)+SUMIFS('ATL CR'!$J:$J,'ATL CR'!$I:$I,'ATL GA Inventory'!$B89,'ATL CR'!$L:$L,'ATL GA Inventory'!CS$3)</f>
        <v>0</v>
      </c>
      <c r="CT89" s="13">
        <f>SUMIFS('ATL RAW'!$J:$J,'ATL RAW'!$I:$I,'ATL GA Inventory'!$B89,'ATL RAW'!$L:$L,'ATL GA Inventory'!CT$3)+SUMIFS('ATL CR'!$J:$J,'ATL CR'!$I:$I,'ATL GA Inventory'!$B89,'ATL CR'!$L:$L,'ATL GA Inventory'!CT$3)</f>
        <v>0</v>
      </c>
      <c r="CU89" s="13">
        <f>SUMIFS('ATL RAW'!$J:$J,'ATL RAW'!$I:$I,'ATL GA Inventory'!$B89,'ATL RAW'!$L:$L,'ATL GA Inventory'!CU$3)+SUMIFS('ATL CR'!$J:$J,'ATL CR'!$I:$I,'ATL GA Inventory'!$B89,'ATL CR'!$L:$L,'ATL GA Inventory'!CU$3)</f>
        <v>0</v>
      </c>
      <c r="CV89" s="13">
        <f>SUMIFS('ATL RAW'!$J:$J,'ATL RAW'!$I:$I,'ATL GA Inventory'!$B89,'ATL RAW'!$L:$L,'ATL GA Inventory'!CV$3)+SUMIFS('ATL CR'!$J:$J,'ATL CR'!$I:$I,'ATL GA Inventory'!$B89,'ATL CR'!$L:$L,'ATL GA Inventory'!CV$3)</f>
        <v>0</v>
      </c>
      <c r="CW89" s="13">
        <f>SUMIFS('ATL RAW'!$J:$J,'ATL RAW'!$I:$I,'ATL GA Inventory'!$B89,'ATL RAW'!$L:$L,'ATL GA Inventory'!CW$3)+SUMIFS('ATL CR'!$J:$J,'ATL CR'!$I:$I,'ATL GA Inventory'!$B89,'ATL CR'!$L:$L,'ATL GA Inventory'!CW$3)</f>
        <v>0</v>
      </c>
      <c r="CX89" s="13">
        <f>SUMIFS('ATL RAW'!$J:$J,'ATL RAW'!$I:$I,'ATL GA Inventory'!$B89,'ATL RAW'!$L:$L,'ATL GA Inventory'!CX$3)+SUMIFS('ATL CR'!$J:$J,'ATL CR'!$I:$I,'ATL GA Inventory'!$B89,'ATL CR'!$L:$L,'ATL GA Inventory'!CX$3)</f>
        <v>0</v>
      </c>
      <c r="CY89" s="13">
        <f>SUMIFS('ATL RAW'!$J:$J,'ATL RAW'!$I:$I,'ATL GA Inventory'!$B89,'ATL RAW'!$L:$L,'ATL GA Inventory'!CY$3)+SUMIFS('ATL CR'!$J:$J,'ATL CR'!$I:$I,'ATL GA Inventory'!$B89,'ATL CR'!$L:$L,'ATL GA Inventory'!CY$3)</f>
        <v>0</v>
      </c>
      <c r="CZ89" s="13">
        <f>SUMIFS('ATL RAW'!$J:$J,'ATL RAW'!$I:$I,'ATL GA Inventory'!$B89,'ATL RAW'!$L:$L,'ATL GA Inventory'!CZ$3)+SUMIFS('ATL CR'!$J:$J,'ATL CR'!$I:$I,'ATL GA Inventory'!$B89,'ATL CR'!$L:$L,'ATL GA Inventory'!CZ$3)</f>
        <v>0</v>
      </c>
      <c r="DA89" s="13">
        <f>SUMIFS('ATL RAW'!$J:$J,'ATL RAW'!$I:$I,'ATL GA Inventory'!$B89,'ATL RAW'!$L:$L,'ATL GA Inventory'!DA$3)+SUMIFS('ATL CR'!$J:$J,'ATL CR'!$I:$I,'ATL GA Inventory'!$B89,'ATL CR'!$L:$L,'ATL GA Inventory'!DA$3)</f>
        <v>0</v>
      </c>
      <c r="DB89" s="13">
        <f>SUMIFS('ATL RAW'!$J:$J,'ATL RAW'!$I:$I,'ATL GA Inventory'!$B89,'ATL RAW'!$L:$L,'ATL GA Inventory'!DB$3)+SUMIFS('ATL CR'!$J:$J,'ATL CR'!$I:$I,'ATL GA Inventory'!$B89,'ATL CR'!$L:$L,'ATL GA Inventory'!DB$3)</f>
        <v>0</v>
      </c>
      <c r="DC89" s="13">
        <f>SUMIFS('ATL RAW'!$J:$J,'ATL RAW'!$I:$I,'ATL GA Inventory'!$B89,'ATL RAW'!$L:$L,'ATL GA Inventory'!DC$3)+SUMIFS('ATL CR'!$J:$J,'ATL CR'!$I:$I,'ATL GA Inventory'!$B89,'ATL CR'!$L:$L,'ATL GA Inventory'!DC$3)</f>
        <v>0</v>
      </c>
      <c r="DD89" s="13">
        <f>SUMIFS('ATL RAW'!$J:$J,'ATL RAW'!$I:$I,'ATL GA Inventory'!$B89,'ATL RAW'!$L:$L,'ATL GA Inventory'!DD$3)+SUMIFS('ATL CR'!$J:$J,'ATL CR'!$I:$I,'ATL GA Inventory'!$B89,'ATL CR'!$L:$L,'ATL GA Inventory'!DD$3)</f>
        <v>0</v>
      </c>
      <c r="DE89" s="13">
        <f>SUMIFS('ATL RAW'!$J:$J,'ATL RAW'!$I:$I,'ATL GA Inventory'!$B89,'ATL RAW'!$L:$L,'ATL GA Inventory'!DE$3)+SUMIFS('ATL CR'!$J:$J,'ATL CR'!$I:$I,'ATL GA Inventory'!$B89,'ATL CR'!$L:$L,'ATL GA Inventory'!DE$3)</f>
        <v>0</v>
      </c>
      <c r="DF89" s="13">
        <f>SUMIFS('ATL RAW'!$J:$J,'ATL RAW'!$I:$I,'ATL GA Inventory'!$B89,'ATL RAW'!$L:$L,'ATL GA Inventory'!DF$3)+SUMIFS('ATL CR'!$J:$J,'ATL CR'!$I:$I,'ATL GA Inventory'!$B89,'ATL CR'!$L:$L,'ATL GA Inventory'!DF$3)</f>
        <v>0</v>
      </c>
      <c r="DG89" s="13">
        <f>SUMIFS('ATL RAW'!$J:$J,'ATL RAW'!$I:$I,'ATL GA Inventory'!$B89,'ATL RAW'!$L:$L,'ATL GA Inventory'!DG$3)+SUMIFS('ATL CR'!$J:$J,'ATL CR'!$I:$I,'ATL GA Inventory'!$B89,'ATL CR'!$L:$L,'ATL GA Inventory'!DG$3)</f>
        <v>0</v>
      </c>
      <c r="DH89" s="13">
        <f>SUMIFS('ATL RAW'!$J:$J,'ATL RAW'!$I:$I,'ATL GA Inventory'!$B89,'ATL RAW'!$L:$L,'ATL GA Inventory'!DH$3)+SUMIFS('ATL CR'!$J:$J,'ATL CR'!$I:$I,'ATL GA Inventory'!$B89,'ATL CR'!$L:$L,'ATL GA Inventory'!DH$3)</f>
        <v>0</v>
      </c>
      <c r="DI89" s="13">
        <f>SUMIFS('ATL RAW'!$J:$J,'ATL RAW'!$I:$I,'ATL GA Inventory'!$B89,'ATL RAW'!$L:$L,'ATL GA Inventory'!DI$3)+SUMIFS('ATL CR'!$J:$J,'ATL CR'!$I:$I,'ATL GA Inventory'!$B89,'ATL CR'!$L:$L,'ATL GA Inventory'!DI$3)</f>
        <v>0</v>
      </c>
      <c r="DJ89" s="13">
        <f>SUMIFS('ATL RAW'!$J:$J,'ATL RAW'!$I:$I,'ATL GA Inventory'!$B89,'ATL RAW'!$L:$L,'ATL GA Inventory'!DJ$3)+SUMIFS('ATL CR'!$J:$J,'ATL CR'!$I:$I,'ATL GA Inventory'!$B89,'ATL CR'!$L:$L,'ATL GA Inventory'!DJ$3)</f>
        <v>0</v>
      </c>
      <c r="DK89" s="13">
        <f>SUMIFS('ATL RAW'!$J:$J,'ATL RAW'!$I:$I,'ATL GA Inventory'!$B89,'ATL RAW'!$L:$L,'ATL GA Inventory'!DK$3)+SUMIFS('ATL CR'!$J:$J,'ATL CR'!$I:$I,'ATL GA Inventory'!$B89,'ATL CR'!$L:$L,'ATL GA Inventory'!DK$3)</f>
        <v>0</v>
      </c>
      <c r="DL89" s="13">
        <f>SUMIFS('ATL RAW'!$J:$J,'ATL RAW'!$I:$I,'ATL GA Inventory'!$B89,'ATL RAW'!$L:$L,'ATL GA Inventory'!DL$3)+SUMIFS('ATL CR'!$J:$J,'ATL CR'!$I:$I,'ATL GA Inventory'!$B89,'ATL CR'!$L:$L,'ATL GA Inventory'!DL$3)</f>
        <v>0</v>
      </c>
      <c r="DM89" s="13">
        <f>SUMIFS('ATL RAW'!$J:$J,'ATL RAW'!$I:$I,'ATL GA Inventory'!$B89,'ATL RAW'!$L:$L,'ATL GA Inventory'!DM$3)+SUMIFS('ATL CR'!$J:$J,'ATL CR'!$I:$I,'ATL GA Inventory'!$B89,'ATL CR'!$L:$L,'ATL GA Inventory'!DM$3)</f>
        <v>0</v>
      </c>
      <c r="DN89" s="13">
        <f>SUMIFS('ATL RAW'!$J:$J,'ATL RAW'!$I:$I,'ATL GA Inventory'!$B89,'ATL RAW'!$L:$L,'ATL GA Inventory'!DN$3)+SUMIFS('ATL CR'!$J:$J,'ATL CR'!$I:$I,'ATL GA Inventory'!$B89,'ATL CR'!$L:$L,'ATL GA Inventory'!DN$3)</f>
        <v>0</v>
      </c>
      <c r="DO89" s="13">
        <f>SUMIFS('ATL RAW'!$J:$J,'ATL RAW'!$I:$I,'ATL GA Inventory'!$B89,'ATL RAW'!$L:$L,'ATL GA Inventory'!DO$3)+SUMIFS('ATL CR'!$J:$J,'ATL CR'!$I:$I,'ATL GA Inventory'!$B89,'ATL CR'!$L:$L,'ATL GA Inventory'!DO$3)</f>
        <v>0</v>
      </c>
      <c r="DP89" s="13">
        <f>SUMIFS('ATL RAW'!$J:$J,'ATL RAW'!$I:$I,'ATL GA Inventory'!$B89,'ATL RAW'!$L:$L,'ATL GA Inventory'!DP$3)+SUMIFS('ATL CR'!$J:$J,'ATL CR'!$I:$I,'ATL GA Inventory'!$B89,'ATL CR'!$L:$L,'ATL GA Inventory'!DP$3)</f>
        <v>0</v>
      </c>
      <c r="DQ89" s="13">
        <f>SUMIFS('ATL RAW'!$J:$J,'ATL RAW'!$I:$I,'ATL GA Inventory'!$B89,'ATL RAW'!$L:$L,'ATL GA Inventory'!DQ$3)+SUMIFS('ATL CR'!$J:$J,'ATL CR'!$I:$I,'ATL GA Inventory'!$B89,'ATL CR'!$L:$L,'ATL GA Inventory'!DQ$3)</f>
        <v>0</v>
      </c>
      <c r="DR89" s="13">
        <f>SUMIFS('ATL RAW'!$J:$J,'ATL RAW'!$I:$I,'ATL GA Inventory'!$B89,'ATL RAW'!$L:$L,'ATL GA Inventory'!DR$3)+SUMIFS('ATL CR'!$J:$J,'ATL CR'!$I:$I,'ATL GA Inventory'!$B89,'ATL CR'!$L:$L,'ATL GA Inventory'!DR$3)</f>
        <v>0</v>
      </c>
      <c r="DS89" s="13">
        <f>SUMIFS('ATL RAW'!$J:$J,'ATL RAW'!$I:$I,'ATL GA Inventory'!$B89,'ATL RAW'!$L:$L,'ATL GA Inventory'!DS$3)+SUMIFS('ATL CR'!$J:$J,'ATL CR'!$I:$I,'ATL GA Inventory'!$B89,'ATL CR'!$L:$L,'ATL GA Inventory'!DS$3)</f>
        <v>0</v>
      </c>
      <c r="DT89" s="13">
        <f>SUMIFS('ATL RAW'!$J:$J,'ATL RAW'!$I:$I,'ATL GA Inventory'!$B89,'ATL RAW'!$L:$L,'ATL GA Inventory'!DT$3)+SUMIFS('ATL CR'!$J:$J,'ATL CR'!$I:$I,'ATL GA Inventory'!$B89,'ATL CR'!$L:$L,'ATL GA Inventory'!DT$3)</f>
        <v>0</v>
      </c>
      <c r="DU89" s="13">
        <f>SUMIFS('ATL RAW'!$J:$J,'ATL RAW'!$I:$I,'ATL GA Inventory'!$B89,'ATL RAW'!$L:$L,'ATL GA Inventory'!DU$3)+SUMIFS('ATL CR'!$J:$J,'ATL CR'!$I:$I,'ATL GA Inventory'!$B89,'ATL CR'!$L:$L,'ATL GA Inventory'!DU$3)</f>
        <v>0</v>
      </c>
      <c r="DV89" s="13">
        <f>SUMIFS('ATL RAW'!$J:$J,'ATL RAW'!$I:$I,'ATL GA Inventory'!$B89,'ATL RAW'!$L:$L,'ATL GA Inventory'!DV$3)+SUMIFS('ATL CR'!$J:$J,'ATL CR'!$I:$I,'ATL GA Inventory'!$B89,'ATL CR'!$L:$L,'ATL GA Inventory'!DV$3)</f>
        <v>0</v>
      </c>
      <c r="DW89" s="13">
        <f>SUMIFS('ATL RAW'!$J:$J,'ATL RAW'!$I:$I,'ATL GA Inventory'!$B89,'ATL RAW'!$L:$L,'ATL GA Inventory'!DW$3)+SUMIFS('ATL CR'!$J:$J,'ATL CR'!$I:$I,'ATL GA Inventory'!$B89,'ATL CR'!$L:$L,'ATL GA Inventory'!DW$3)</f>
        <v>0</v>
      </c>
      <c r="DX89" s="13">
        <f>SUMIFS('ATL RAW'!$J:$J,'ATL RAW'!$I:$I,'ATL GA Inventory'!$B89,'ATL RAW'!$L:$L,'ATL GA Inventory'!DX$3)+SUMIFS('ATL CR'!$J:$J,'ATL CR'!$I:$I,'ATL GA Inventory'!$B89,'ATL CR'!$L:$L,'ATL GA Inventory'!DX$3)</f>
        <v>0</v>
      </c>
      <c r="DY89" s="13">
        <f>SUMIFS('ATL RAW'!$J:$J,'ATL RAW'!$I:$I,'ATL GA Inventory'!$B89,'ATL RAW'!$L:$L,'ATL GA Inventory'!DY$3)+SUMIFS('ATL CR'!$J:$J,'ATL CR'!$I:$I,'ATL GA Inventory'!$B89,'ATL CR'!$L:$L,'ATL GA Inventory'!DY$3)</f>
        <v>0</v>
      </c>
      <c r="DZ89" s="13">
        <f>SUMIFS('ATL RAW'!$J:$J,'ATL RAW'!$I:$I,'ATL GA Inventory'!$B89,'ATL RAW'!$L:$L,'ATL GA Inventory'!DZ$3)+SUMIFS('ATL CR'!$J:$J,'ATL CR'!$I:$I,'ATL GA Inventory'!$B89,'ATL CR'!$L:$L,'ATL GA Inventory'!DZ$3)</f>
        <v>0</v>
      </c>
      <c r="EA89" s="13">
        <f>SUMIFS('ATL RAW'!$J:$J,'ATL RAW'!$I:$I,'ATL GA Inventory'!$B89,'ATL RAW'!$L:$L,'ATL GA Inventory'!EA$3)+SUMIFS('ATL CR'!$J:$J,'ATL CR'!$I:$I,'ATL GA Inventory'!$B89,'ATL CR'!$L:$L,'ATL GA Inventory'!EA$3)</f>
        <v>0</v>
      </c>
      <c r="EB89" s="13">
        <f>SUMIFS('ATL RAW'!$J:$J,'ATL RAW'!$I:$I,'ATL GA Inventory'!$B89,'ATL RAW'!$L:$L,'ATL GA Inventory'!EB$3)+SUMIFS('ATL CR'!$J:$J,'ATL CR'!$I:$I,'ATL GA Inventory'!$B89,'ATL CR'!$L:$L,'ATL GA Inventory'!EB$3)</f>
        <v>0</v>
      </c>
      <c r="EC89" s="13">
        <f>SUMIFS('ATL RAW'!$J:$J,'ATL RAW'!$I:$I,'ATL GA Inventory'!$B89,'ATL RAW'!$L:$L,'ATL GA Inventory'!EC$3)+SUMIFS('ATL CR'!$J:$J,'ATL CR'!$I:$I,'ATL GA Inventory'!$B89,'ATL CR'!$L:$L,'ATL GA Inventory'!EC$3)</f>
        <v>0</v>
      </c>
      <c r="ED89" s="13">
        <f>SUMIFS('ATL RAW'!$J:$J,'ATL RAW'!$I:$I,'ATL GA Inventory'!$B89,'ATL RAW'!$L:$L,'ATL GA Inventory'!ED$3)+SUMIFS('ATL CR'!$J:$J,'ATL CR'!$I:$I,'ATL GA Inventory'!$B89,'ATL CR'!$L:$L,'ATL GA Inventory'!ED$3)</f>
        <v>0</v>
      </c>
      <c r="EE89" s="13">
        <f>SUMIFS('ATL RAW'!$J:$J,'ATL RAW'!$I:$I,'ATL GA Inventory'!$B89,'ATL RAW'!$L:$L,'ATL GA Inventory'!EE$3)+SUMIFS('ATL CR'!$J:$J,'ATL CR'!$I:$I,'ATL GA Inventory'!$B89,'ATL CR'!$L:$L,'ATL GA Inventory'!EE$3)</f>
        <v>0</v>
      </c>
      <c r="EF89" s="13">
        <f>SUMIFS('ATL RAW'!$J:$J,'ATL RAW'!$I:$I,'ATL GA Inventory'!$B89,'ATL RAW'!$L:$L,'ATL GA Inventory'!EF$3)+SUMIFS('ATL CR'!$J:$J,'ATL CR'!$I:$I,'ATL GA Inventory'!$B89,'ATL CR'!$L:$L,'ATL GA Inventory'!EF$3)</f>
        <v>0</v>
      </c>
      <c r="EG89" s="13">
        <f>SUMIFS('ATL RAW'!$J:$J,'ATL RAW'!$I:$I,'ATL GA Inventory'!$B89,'ATL RAW'!$L:$L,'ATL GA Inventory'!EG$3)+SUMIFS('ATL CR'!$J:$J,'ATL CR'!$I:$I,'ATL GA Inventory'!$B89,'ATL CR'!$L:$L,'ATL GA Inventory'!EG$3)</f>
        <v>0</v>
      </c>
      <c r="EH89" s="13">
        <f>SUMIFS('ATL RAW'!$J:$J,'ATL RAW'!$I:$I,'ATL GA Inventory'!$B89,'ATL RAW'!$L:$L,'ATL GA Inventory'!EH$3)+SUMIFS('ATL CR'!$J:$J,'ATL CR'!$I:$I,'ATL GA Inventory'!$B89,'ATL CR'!$L:$L,'ATL GA Inventory'!EH$3)</f>
        <v>0</v>
      </c>
      <c r="EI89" s="13">
        <f>SUMIFS('ATL RAW'!$J:$J,'ATL RAW'!$I:$I,'ATL GA Inventory'!$B89,'ATL RAW'!$L:$L,'ATL GA Inventory'!EI$3)+SUMIFS('ATL CR'!$J:$J,'ATL CR'!$I:$I,'ATL GA Inventory'!$B89,'ATL CR'!$L:$L,'ATL GA Inventory'!EI$3)</f>
        <v>0</v>
      </c>
      <c r="EJ89" s="13">
        <f>SUMIFS('ATL RAW'!$J:$J,'ATL RAW'!$I:$I,'ATL GA Inventory'!$B89,'ATL RAW'!$L:$L,'ATL GA Inventory'!EJ$3)+SUMIFS('ATL CR'!$J:$J,'ATL CR'!$I:$I,'ATL GA Inventory'!$B89,'ATL CR'!$L:$L,'ATL GA Inventory'!EJ$3)</f>
        <v>0</v>
      </c>
      <c r="EK89" s="13">
        <f>SUMIFS('ATL RAW'!$J:$J,'ATL RAW'!$I:$I,'ATL GA Inventory'!$B89,'ATL RAW'!$L:$L,'ATL GA Inventory'!EK$3)+SUMIFS('ATL CR'!$J:$J,'ATL CR'!$I:$I,'ATL GA Inventory'!$B89,'ATL CR'!$L:$L,'ATL GA Inventory'!EK$3)</f>
        <v>0</v>
      </c>
      <c r="EL89" s="13">
        <f>SUMIFS('ATL RAW'!$J:$J,'ATL RAW'!$I:$I,'ATL GA Inventory'!$B89,'ATL RAW'!$L:$L,'ATL GA Inventory'!EL$3)+SUMIFS('ATL CR'!$J:$J,'ATL CR'!$I:$I,'ATL GA Inventory'!$B89,'ATL CR'!$L:$L,'ATL GA Inventory'!EL$3)</f>
        <v>0</v>
      </c>
      <c r="EM89" s="13">
        <f>SUMIFS('ATL RAW'!$J:$J,'ATL RAW'!$I:$I,'ATL GA Inventory'!$B89,'ATL RAW'!$L:$L,'ATL GA Inventory'!EM$3)+SUMIFS('ATL CR'!$J:$J,'ATL CR'!$I:$I,'ATL GA Inventory'!$B89,'ATL CR'!$L:$L,'ATL GA Inventory'!EM$3)</f>
        <v>0</v>
      </c>
      <c r="EN89" s="13">
        <f>SUMIFS('ATL RAW'!$J:$J,'ATL RAW'!$I:$I,'ATL GA Inventory'!$B89,'ATL RAW'!$L:$L,'ATL GA Inventory'!EN$3)+SUMIFS('ATL CR'!$J:$J,'ATL CR'!$I:$I,'ATL GA Inventory'!$B89,'ATL CR'!$L:$L,'ATL GA Inventory'!EN$3)</f>
        <v>0</v>
      </c>
      <c r="EO89" s="13">
        <f>SUMIFS('ATL RAW'!$J:$J,'ATL RAW'!$I:$I,'ATL GA Inventory'!$B89,'ATL RAW'!$L:$L,'ATL GA Inventory'!EO$3)+SUMIFS('ATL CR'!$J:$J,'ATL CR'!$I:$I,'ATL GA Inventory'!$B89,'ATL CR'!$L:$L,'ATL GA Inventory'!EO$3)</f>
        <v>0</v>
      </c>
      <c r="EP89" s="13">
        <f>SUMIFS('ATL RAW'!$J:$J,'ATL RAW'!$I:$I,'ATL GA Inventory'!$B89,'ATL RAW'!$L:$L,'ATL GA Inventory'!EP$3)+SUMIFS('ATL CR'!$J:$J,'ATL CR'!$I:$I,'ATL GA Inventory'!$B89,'ATL CR'!$L:$L,'ATL GA Inventory'!EP$3)</f>
        <v>0</v>
      </c>
      <c r="EQ89" s="13">
        <f>SUMIFS('ATL RAW'!$J:$J,'ATL RAW'!$I:$I,'ATL GA Inventory'!$B89,'ATL RAW'!$L:$L,'ATL GA Inventory'!EQ$3)+SUMIFS('ATL CR'!$J:$J,'ATL CR'!$I:$I,'ATL GA Inventory'!$B89,'ATL CR'!$L:$L,'ATL GA Inventory'!EQ$3)</f>
        <v>0</v>
      </c>
      <c r="ER89" s="13">
        <f>SUMIFS('ATL RAW'!$J:$J,'ATL RAW'!$I:$I,'ATL GA Inventory'!$B89,'ATL RAW'!$L:$L,'ATL GA Inventory'!ER$3)+SUMIFS('ATL CR'!$J:$J,'ATL CR'!$I:$I,'ATL GA Inventory'!$B89,'ATL CR'!$L:$L,'ATL GA Inventory'!ER$3)</f>
        <v>0</v>
      </c>
      <c r="ES89" s="13">
        <f>SUMIFS('ATL RAW'!$J:$J,'ATL RAW'!$I:$I,'ATL GA Inventory'!$B89,'ATL RAW'!$L:$L,'ATL GA Inventory'!ES$3)+SUMIFS('ATL CR'!$J:$J,'ATL CR'!$I:$I,'ATL GA Inventory'!$B89,'ATL CR'!$L:$L,'ATL GA Inventory'!ES$3)</f>
        <v>0</v>
      </c>
      <c r="ET89" s="13">
        <f>SUMIFS('ATL RAW'!$J:$J,'ATL RAW'!$I:$I,'ATL GA Inventory'!$B89,'ATL RAW'!$L:$L,'ATL GA Inventory'!ET$3)+SUMIFS('ATL CR'!$J:$J,'ATL CR'!$I:$I,'ATL GA Inventory'!$B89,'ATL CR'!$L:$L,'ATL GA Inventory'!ET$3)</f>
        <v>0</v>
      </c>
      <c r="EU89" s="13">
        <f>SUMIFS('ATL RAW'!$J:$J,'ATL RAW'!$I:$I,'ATL GA Inventory'!$B89,'ATL RAW'!$L:$L,'ATL GA Inventory'!EU$3)+SUMIFS('ATL CR'!$J:$J,'ATL CR'!$I:$I,'ATL GA Inventory'!$B89,'ATL CR'!$L:$L,'ATL GA Inventory'!EU$3)</f>
        <v>0</v>
      </c>
      <c r="EV89" s="13">
        <f>SUMIFS('ATL RAW'!$J:$J,'ATL RAW'!$I:$I,'ATL GA Inventory'!$B89,'ATL RAW'!$L:$L,'ATL GA Inventory'!EV$3)+SUMIFS('ATL CR'!$J:$J,'ATL CR'!$I:$I,'ATL GA Inventory'!$B89,'ATL CR'!$L:$L,'ATL GA Inventory'!EV$3)</f>
        <v>0</v>
      </c>
      <c r="EW89" s="13">
        <f>SUMIFS('ATL RAW'!$J:$J,'ATL RAW'!$I:$I,'ATL GA Inventory'!$B89,'ATL RAW'!$L:$L,'ATL GA Inventory'!EW$3)+SUMIFS('ATL CR'!$J:$J,'ATL CR'!$I:$I,'ATL GA Inventory'!$B89,'ATL CR'!$L:$L,'ATL GA Inventory'!EW$3)</f>
        <v>0</v>
      </c>
      <c r="EX89" s="13">
        <f>SUMIFS('ATL RAW'!$J:$J,'ATL RAW'!$I:$I,'ATL GA Inventory'!$B89,'ATL RAW'!$L:$L,'ATL GA Inventory'!EX$3)+SUMIFS('ATL CR'!$J:$J,'ATL CR'!$I:$I,'ATL GA Inventory'!$B89,'ATL CR'!$L:$L,'ATL GA Inventory'!EX$3)</f>
        <v>0</v>
      </c>
      <c r="EY89" s="13">
        <f>SUMIFS('ATL RAW'!$J:$J,'ATL RAW'!$I:$I,'ATL GA Inventory'!$B89,'ATL RAW'!$L:$L,'ATL GA Inventory'!EY$3)+SUMIFS('ATL CR'!$J:$J,'ATL CR'!$I:$I,'ATL GA Inventory'!$B89,'ATL CR'!$L:$L,'ATL GA Inventory'!EY$3)</f>
        <v>0</v>
      </c>
      <c r="EZ89" s="13">
        <f>SUMIFS('ATL RAW'!$J:$J,'ATL RAW'!$I:$I,'ATL GA Inventory'!$B89,'ATL RAW'!$L:$L,'ATL GA Inventory'!EZ$3)+SUMIFS('ATL CR'!$J:$J,'ATL CR'!$I:$I,'ATL GA Inventory'!$B89,'ATL CR'!$L:$L,'ATL GA Inventory'!EZ$3)</f>
        <v>0</v>
      </c>
      <c r="FA89" s="13">
        <f>SUMIFS('ATL RAW'!$J:$J,'ATL RAW'!$I:$I,'ATL GA Inventory'!$B89,'ATL RAW'!$L:$L,'ATL GA Inventory'!FA$3)+SUMIFS('ATL CR'!$J:$J,'ATL CR'!$I:$I,'ATL GA Inventory'!$B89,'ATL CR'!$L:$L,'ATL GA Inventory'!FA$3)</f>
        <v>0</v>
      </c>
      <c r="FB89" s="13">
        <f>SUMIFS('ATL RAW'!$J:$J,'ATL RAW'!$I:$I,'ATL GA Inventory'!$B89,'ATL RAW'!$L:$L,'ATL GA Inventory'!FB$3)+SUMIFS('ATL CR'!$J:$J,'ATL CR'!$I:$I,'ATL GA Inventory'!$B89,'ATL CR'!$L:$L,'ATL GA Inventory'!FB$3)</f>
        <v>0</v>
      </c>
      <c r="FC89" s="13">
        <f>SUMIFS('ATL RAW'!$J:$J,'ATL RAW'!$I:$I,'ATL GA Inventory'!$B89,'ATL RAW'!$L:$L,'ATL GA Inventory'!FC$3)+SUMIFS('ATL CR'!$J:$J,'ATL CR'!$I:$I,'ATL GA Inventory'!$B89,'ATL CR'!$L:$L,'ATL GA Inventory'!FC$3)</f>
        <v>0</v>
      </c>
      <c r="FD89" s="13">
        <f>SUMIFS('ATL RAW'!$J:$J,'ATL RAW'!$I:$I,'ATL GA Inventory'!$B89,'ATL RAW'!$L:$L,'ATL GA Inventory'!FD$3)+SUMIFS('ATL CR'!$J:$J,'ATL CR'!$I:$I,'ATL GA Inventory'!$B89,'ATL CR'!$L:$L,'ATL GA Inventory'!FD$3)</f>
        <v>0</v>
      </c>
      <c r="FE89" s="13">
        <f>SUMIFS('ATL RAW'!$J:$J,'ATL RAW'!$I:$I,'ATL GA Inventory'!$B89,'ATL RAW'!$L:$L,'ATL GA Inventory'!FE$3)+SUMIFS('ATL CR'!$J:$J,'ATL CR'!$I:$I,'ATL GA Inventory'!$B89,'ATL CR'!$L:$L,'ATL GA Inventory'!FE$3)</f>
        <v>0</v>
      </c>
      <c r="FF89" s="13">
        <f>SUMIFS('ATL RAW'!$J:$J,'ATL RAW'!$I:$I,'ATL GA Inventory'!$B89,'ATL RAW'!$L:$L,'ATL GA Inventory'!FF$3)+SUMIFS('ATL CR'!$J:$J,'ATL CR'!$I:$I,'ATL GA Inventory'!$B89,'ATL CR'!$L:$L,'ATL GA Inventory'!FF$3)</f>
        <v>0</v>
      </c>
      <c r="FG89" s="13">
        <f>SUMIFS('ATL RAW'!$J:$J,'ATL RAW'!$I:$I,'ATL GA Inventory'!$B89,'ATL RAW'!$L:$L,'ATL GA Inventory'!FG$3)+SUMIFS('ATL CR'!$J:$J,'ATL CR'!$I:$I,'ATL GA Inventory'!$B89,'ATL CR'!$L:$L,'ATL GA Inventory'!FG$3)</f>
        <v>0</v>
      </c>
      <c r="FH89" s="13">
        <f>SUMIFS('ATL RAW'!$J:$J,'ATL RAW'!$I:$I,'ATL GA Inventory'!$B89,'ATL RAW'!$L:$L,'ATL GA Inventory'!FH$3)+SUMIFS('ATL CR'!$J:$J,'ATL CR'!$I:$I,'ATL GA Inventory'!$B89,'ATL CR'!$L:$L,'ATL GA Inventory'!FH$3)</f>
        <v>0</v>
      </c>
      <c r="FI89" s="13">
        <f>SUMIFS('ATL RAW'!$J:$J,'ATL RAW'!$I:$I,'ATL GA Inventory'!$B89,'ATL RAW'!$L:$L,'ATL GA Inventory'!FI$3)+SUMIFS('ATL CR'!$J:$J,'ATL CR'!$I:$I,'ATL GA Inventory'!$B89,'ATL CR'!$L:$L,'ATL GA Inventory'!FI$3)</f>
        <v>0</v>
      </c>
      <c r="FJ89" s="13">
        <f>SUMIFS('ATL RAW'!$J:$J,'ATL RAW'!$I:$I,'ATL GA Inventory'!$B89,'ATL RAW'!$L:$L,'ATL GA Inventory'!FJ$3)+SUMIFS('ATL CR'!$J:$J,'ATL CR'!$I:$I,'ATL GA Inventory'!$B89,'ATL CR'!$L:$L,'ATL GA Inventory'!FJ$3)</f>
        <v>0</v>
      </c>
      <c r="FK89" s="13">
        <f>SUMIFS('ATL RAW'!$J:$J,'ATL RAW'!$I:$I,'ATL GA Inventory'!$B89,'ATL RAW'!$L:$L,'ATL GA Inventory'!FK$3)+SUMIFS('ATL CR'!$J:$J,'ATL CR'!$I:$I,'ATL GA Inventory'!$B89,'ATL CR'!$L:$L,'ATL GA Inventory'!FK$3)</f>
        <v>0</v>
      </c>
      <c r="FL89" s="13">
        <f>SUMIFS('ATL RAW'!$J:$J,'ATL RAW'!$I:$I,'ATL GA Inventory'!$B89,'ATL RAW'!$L:$L,'ATL GA Inventory'!FL$3)+SUMIFS('ATL CR'!$J:$J,'ATL CR'!$I:$I,'ATL GA Inventory'!$B89,'ATL CR'!$L:$L,'ATL GA Inventory'!FL$3)</f>
        <v>0</v>
      </c>
      <c r="FM89" s="13">
        <f>SUMIFS('ATL RAW'!$J:$J,'ATL RAW'!$I:$I,'ATL GA Inventory'!$B89,'ATL RAW'!$L:$L,'ATL GA Inventory'!FM$3)+SUMIFS('ATL CR'!$J:$J,'ATL CR'!$I:$I,'ATL GA Inventory'!$B89,'ATL CR'!$L:$L,'ATL GA Inventory'!FM$3)</f>
        <v>0</v>
      </c>
      <c r="FN89" s="13">
        <f>SUMIFS('ATL RAW'!$J:$J,'ATL RAW'!$I:$I,'ATL GA Inventory'!$B89,'ATL RAW'!$L:$L,'ATL GA Inventory'!FN$3)+SUMIFS('ATL CR'!$J:$J,'ATL CR'!$I:$I,'ATL GA Inventory'!$B89,'ATL CR'!$L:$L,'ATL GA Inventory'!FN$3)</f>
        <v>0</v>
      </c>
      <c r="FO89" s="13">
        <f>SUMIFS('ATL RAW'!$J:$J,'ATL RAW'!$I:$I,'ATL GA Inventory'!$B89,'ATL RAW'!$L:$L,'ATL GA Inventory'!FO$3)+SUMIFS('ATL CR'!$J:$J,'ATL CR'!$I:$I,'ATL GA Inventory'!$B89,'ATL CR'!$L:$L,'ATL GA Inventory'!FO$3)</f>
        <v>0</v>
      </c>
      <c r="FP89" s="13">
        <f>SUMIFS('ATL RAW'!$J:$J,'ATL RAW'!$I:$I,'ATL GA Inventory'!$B89,'ATL RAW'!$L:$L,'ATL GA Inventory'!FP$3)+SUMIFS('ATL CR'!$J:$J,'ATL CR'!$I:$I,'ATL GA Inventory'!$B89,'ATL CR'!$L:$L,'ATL GA Inventory'!FP$3)</f>
        <v>0</v>
      </c>
      <c r="FQ89" s="13">
        <f>SUMIFS('ATL RAW'!$J:$J,'ATL RAW'!$I:$I,'ATL GA Inventory'!$B89,'ATL RAW'!$L:$L,'ATL GA Inventory'!FQ$3)+SUMIFS('ATL CR'!$J:$J,'ATL CR'!$I:$I,'ATL GA Inventory'!$B89,'ATL CR'!$L:$L,'ATL GA Inventory'!FQ$3)</f>
        <v>0</v>
      </c>
      <c r="FR89" s="13">
        <f>SUMIFS('ATL RAW'!$J:$J,'ATL RAW'!$I:$I,'ATL GA Inventory'!$B89,'ATL RAW'!$L:$L,'ATL GA Inventory'!FR$3)+SUMIFS('ATL CR'!$J:$J,'ATL CR'!$I:$I,'ATL GA Inventory'!$B89,'ATL CR'!$L:$L,'ATL GA Inventory'!FR$3)</f>
        <v>0</v>
      </c>
      <c r="FS89" s="13">
        <f>SUMIFS('ATL RAW'!$J:$J,'ATL RAW'!$I:$I,'ATL GA Inventory'!$B89,'ATL RAW'!$L:$L,'ATL GA Inventory'!FS$3)+SUMIFS('ATL CR'!$J:$J,'ATL CR'!$I:$I,'ATL GA Inventory'!$B89,'ATL CR'!$L:$L,'ATL GA Inventory'!FS$3)</f>
        <v>0</v>
      </c>
      <c r="FT89" s="13">
        <f>SUMIFS('ATL RAW'!$J:$J,'ATL RAW'!$I:$I,'ATL GA Inventory'!$B89,'ATL RAW'!$L:$L,'ATL GA Inventory'!FT$3)+SUMIFS('ATL CR'!$J:$J,'ATL CR'!$I:$I,'ATL GA Inventory'!$B89,'ATL CR'!$L:$L,'ATL GA Inventory'!FT$3)</f>
        <v>0</v>
      </c>
      <c r="FU89" s="13">
        <f>SUMIFS('ATL RAW'!$J:$J,'ATL RAW'!$I:$I,'ATL GA Inventory'!$B89,'ATL RAW'!$L:$L,'ATL GA Inventory'!FU$3)+SUMIFS('ATL CR'!$J:$J,'ATL CR'!$I:$I,'ATL GA Inventory'!$B89,'ATL CR'!$L:$L,'ATL GA Inventory'!FU$3)</f>
        <v>0</v>
      </c>
      <c r="FV89" s="13">
        <f>SUMIFS('ATL RAW'!$J:$J,'ATL RAW'!$I:$I,'ATL GA Inventory'!$B89,'ATL RAW'!$L:$L,'ATL GA Inventory'!FV$3)+SUMIFS('ATL CR'!$J:$J,'ATL CR'!$I:$I,'ATL GA Inventory'!$B89,'ATL CR'!$L:$L,'ATL GA Inventory'!FV$3)</f>
        <v>0</v>
      </c>
      <c r="FW89" s="13">
        <f>SUMIFS('ATL RAW'!$J:$J,'ATL RAW'!$I:$I,'ATL GA Inventory'!$B89,'ATL RAW'!$L:$L,'ATL GA Inventory'!FW$3)+SUMIFS('ATL CR'!$J:$J,'ATL CR'!$I:$I,'ATL GA Inventory'!$B89,'ATL CR'!$L:$L,'ATL GA Inventory'!FW$3)</f>
        <v>0</v>
      </c>
      <c r="FX89" s="13">
        <f>SUMIFS('ATL RAW'!$J:$J,'ATL RAW'!$I:$I,'ATL GA Inventory'!$B89,'ATL RAW'!$L:$L,'ATL GA Inventory'!FX$3)+SUMIFS('ATL CR'!$J:$J,'ATL CR'!$I:$I,'ATL GA Inventory'!$B89,'ATL CR'!$L:$L,'ATL GA Inventory'!FX$3)</f>
        <v>0</v>
      </c>
      <c r="FY89" s="13">
        <f>SUMIFS('ATL RAW'!$J:$J,'ATL RAW'!$I:$I,'ATL GA Inventory'!$B89,'ATL RAW'!$L:$L,'ATL GA Inventory'!FY$3)+SUMIFS('ATL CR'!$J:$J,'ATL CR'!$I:$I,'ATL GA Inventory'!$B89,'ATL CR'!$L:$L,'ATL GA Inventory'!FY$3)</f>
        <v>0</v>
      </c>
      <c r="FZ89" s="13">
        <f>SUMIFS('ATL RAW'!$J:$J,'ATL RAW'!$I:$I,'ATL GA Inventory'!$B89,'ATL RAW'!$L:$L,'ATL GA Inventory'!FZ$3)+SUMIFS('ATL CR'!$J:$J,'ATL CR'!$I:$I,'ATL GA Inventory'!$B89,'ATL CR'!$L:$L,'ATL GA Inventory'!FZ$3)</f>
        <v>0</v>
      </c>
      <c r="GA89" s="13">
        <f>SUMIFS('ATL RAW'!$J:$J,'ATL RAW'!$I:$I,'ATL GA Inventory'!$B89,'ATL RAW'!$L:$L,'ATL GA Inventory'!GA$3)+SUMIFS('ATL CR'!$J:$J,'ATL CR'!$I:$I,'ATL GA Inventory'!$B89,'ATL CR'!$L:$L,'ATL GA Inventory'!GA$3)</f>
        <v>0</v>
      </c>
      <c r="GB89" s="13">
        <f>SUMIFS('ATL RAW'!$J:$J,'ATL RAW'!$I:$I,'ATL GA Inventory'!$B89,'ATL RAW'!$L:$L,'ATL GA Inventory'!GB$3)+SUMIFS('ATL CR'!$J:$J,'ATL CR'!$I:$I,'ATL GA Inventory'!$B89,'ATL CR'!$L:$L,'ATL GA Inventory'!GB$3)</f>
        <v>0</v>
      </c>
      <c r="GC89" s="13">
        <f>SUMIFS('ATL RAW'!$J:$J,'ATL RAW'!$I:$I,'ATL GA Inventory'!$B89,'ATL RAW'!$L:$L,'ATL GA Inventory'!GC$3)+SUMIFS('ATL CR'!$J:$J,'ATL CR'!$I:$I,'ATL GA Inventory'!$B89,'ATL CR'!$L:$L,'ATL GA Inventory'!GC$3)</f>
        <v>0</v>
      </c>
      <c r="GD89" s="13">
        <f>SUMIFS('ATL RAW'!$J:$J,'ATL RAW'!$I:$I,'ATL GA Inventory'!$B89,'ATL RAW'!$L:$L,'ATL GA Inventory'!GD$3)+SUMIFS('ATL CR'!$J:$J,'ATL CR'!$I:$I,'ATL GA Inventory'!$B89,'ATL CR'!$L:$L,'ATL GA Inventory'!GD$3)</f>
        <v>0</v>
      </c>
      <c r="GE89" s="13">
        <f>SUMIFS('ATL RAW'!$J:$J,'ATL RAW'!$I:$I,'ATL GA Inventory'!$B89,'ATL RAW'!$L:$L,'ATL GA Inventory'!GE$3)+SUMIFS('ATL CR'!$J:$J,'ATL CR'!$I:$I,'ATL GA Inventory'!$B89,'ATL CR'!$L:$L,'ATL GA Inventory'!GE$3)</f>
        <v>0</v>
      </c>
      <c r="GF89" s="13">
        <f>SUMIFS('ATL RAW'!$J:$J,'ATL RAW'!$I:$I,'ATL GA Inventory'!$B89,'ATL RAW'!$L:$L,'ATL GA Inventory'!GF$3)+SUMIFS('ATL CR'!$J:$J,'ATL CR'!$I:$I,'ATL GA Inventory'!$B89,'ATL CR'!$L:$L,'ATL GA Inventory'!GF$3)</f>
        <v>0</v>
      </c>
      <c r="GG89" s="13">
        <f>SUMIFS('ATL RAW'!$J:$J,'ATL RAW'!$I:$I,'ATL GA Inventory'!$B89,'ATL RAW'!$L:$L,'ATL GA Inventory'!GG$3)+SUMIFS('ATL CR'!$J:$J,'ATL CR'!$I:$I,'ATL GA Inventory'!$B89,'ATL CR'!$L:$L,'ATL GA Inventory'!GG$3)</f>
        <v>0</v>
      </c>
      <c r="GH89" s="13">
        <f>SUMIFS('ATL RAW'!$J:$J,'ATL RAW'!$I:$I,'ATL GA Inventory'!$B89,'ATL RAW'!$L:$L,'ATL GA Inventory'!GH$3)+SUMIFS('ATL CR'!$J:$J,'ATL CR'!$I:$I,'ATL GA Inventory'!$B89,'ATL CR'!$L:$L,'ATL GA Inventory'!GH$3)</f>
        <v>0</v>
      </c>
      <c r="GI89" s="13">
        <f>SUMIFS('ATL RAW'!$J:$J,'ATL RAW'!$I:$I,'ATL GA Inventory'!$B89,'ATL RAW'!$L:$L,'ATL GA Inventory'!GI$3)+SUMIFS('ATL CR'!$J:$J,'ATL CR'!$I:$I,'ATL GA Inventory'!$B89,'ATL CR'!$L:$L,'ATL GA Inventory'!GI$3)</f>
        <v>0</v>
      </c>
      <c r="GJ89" s="13">
        <f>SUMIFS('ATL RAW'!$J:$J,'ATL RAW'!$I:$I,'ATL GA Inventory'!$B89,'ATL RAW'!$L:$L,'ATL GA Inventory'!GJ$3)+SUMIFS('ATL CR'!$J:$J,'ATL CR'!$I:$I,'ATL GA Inventory'!$B89,'ATL CR'!$L:$L,'ATL GA Inventory'!GJ$3)</f>
        <v>0</v>
      </c>
      <c r="GK89" s="13">
        <f>SUMIFS('ATL RAW'!$J:$J,'ATL RAW'!$I:$I,'ATL GA Inventory'!$B89,'ATL RAW'!$L:$L,'ATL GA Inventory'!GK$3)+SUMIFS('ATL CR'!$J:$J,'ATL CR'!$I:$I,'ATL GA Inventory'!$B89,'ATL CR'!$L:$L,'ATL GA Inventory'!GK$3)</f>
        <v>0</v>
      </c>
      <c r="GL89" s="13">
        <f>SUMIFS('ATL RAW'!$J:$J,'ATL RAW'!$I:$I,'ATL GA Inventory'!$B89,'ATL RAW'!$L:$L,'ATL GA Inventory'!GL$3)+SUMIFS('ATL CR'!$J:$J,'ATL CR'!$I:$I,'ATL GA Inventory'!$B89,'ATL CR'!$L:$L,'ATL GA Inventory'!GL$3)</f>
        <v>0</v>
      </c>
      <c r="GM89" s="13">
        <f>SUMIFS('ATL RAW'!$J:$J,'ATL RAW'!$I:$I,'ATL GA Inventory'!$B89,'ATL RAW'!$L:$L,'ATL GA Inventory'!GM$3)+SUMIFS('ATL CR'!$J:$J,'ATL CR'!$I:$I,'ATL GA Inventory'!$B89,'ATL CR'!$L:$L,'ATL GA Inventory'!GM$3)</f>
        <v>0</v>
      </c>
      <c r="GN89" s="13">
        <f>SUMIFS('ATL RAW'!$J:$J,'ATL RAW'!$I:$I,'ATL GA Inventory'!$B89,'ATL RAW'!$L:$L,'ATL GA Inventory'!GN$3)+SUMIFS('ATL CR'!$J:$J,'ATL CR'!$I:$I,'ATL GA Inventory'!$B89,'ATL CR'!$L:$L,'ATL GA Inventory'!GN$3)</f>
        <v>0</v>
      </c>
      <c r="GO89" s="13">
        <f>SUMIFS('ATL RAW'!$J:$J,'ATL RAW'!$I:$I,'ATL GA Inventory'!$B89,'ATL RAW'!$L:$L,'ATL GA Inventory'!GO$3)+SUMIFS('ATL CR'!$J:$J,'ATL CR'!$I:$I,'ATL GA Inventory'!$B89,'ATL CR'!$L:$L,'ATL GA Inventory'!GO$3)</f>
        <v>0</v>
      </c>
      <c r="GP89" s="13">
        <f>SUMIFS('ATL RAW'!$J:$J,'ATL RAW'!$I:$I,'ATL GA Inventory'!$B89,'ATL RAW'!$L:$L,'ATL GA Inventory'!GP$3)+SUMIFS('ATL CR'!$J:$J,'ATL CR'!$I:$I,'ATL GA Inventory'!$B89,'ATL CR'!$L:$L,'ATL GA Inventory'!GP$3)</f>
        <v>0</v>
      </c>
      <c r="GQ89" s="13">
        <f>SUMIFS('ATL RAW'!$J:$J,'ATL RAW'!$I:$I,'ATL GA Inventory'!$B89,'ATL RAW'!$L:$L,'ATL GA Inventory'!GQ$3)+SUMIFS('ATL CR'!$J:$J,'ATL CR'!$I:$I,'ATL GA Inventory'!$B89,'ATL CR'!$L:$L,'ATL GA Inventory'!GQ$3)</f>
        <v>0</v>
      </c>
      <c r="GR89" s="13">
        <f>SUMIFS('ATL RAW'!$J:$J,'ATL RAW'!$I:$I,'ATL GA Inventory'!$B89,'ATL RAW'!$L:$L,'ATL GA Inventory'!GR$3)+SUMIFS('ATL CR'!$J:$J,'ATL CR'!$I:$I,'ATL GA Inventory'!$B89,'ATL CR'!$L:$L,'ATL GA Inventory'!GR$3)</f>
        <v>0</v>
      </c>
      <c r="GS89" s="13">
        <f>SUMIFS('ATL RAW'!$J:$J,'ATL RAW'!$I:$I,'ATL GA Inventory'!$B89,'ATL RAW'!$L:$L,'ATL GA Inventory'!GS$3)+SUMIFS('ATL CR'!$J:$J,'ATL CR'!$I:$I,'ATL GA Inventory'!$B89,'ATL CR'!$L:$L,'ATL GA Inventory'!GS$3)</f>
        <v>0</v>
      </c>
      <c r="GT89" s="13">
        <f>SUMIFS('ATL RAW'!$J:$J,'ATL RAW'!$I:$I,'ATL GA Inventory'!$B89,'ATL RAW'!$L:$L,'ATL GA Inventory'!GT$3)+SUMIFS('ATL CR'!$J:$J,'ATL CR'!$I:$I,'ATL GA Inventory'!$B89,'ATL CR'!$L:$L,'ATL GA Inventory'!GT$3)</f>
        <v>0</v>
      </c>
      <c r="GU89" s="13">
        <f>SUMIFS('ATL RAW'!$J:$J,'ATL RAW'!$I:$I,'ATL GA Inventory'!$B89,'ATL RAW'!$L:$L,'ATL GA Inventory'!GU$3)+SUMIFS('ATL CR'!$J:$J,'ATL CR'!$I:$I,'ATL GA Inventory'!$B89,'ATL CR'!$L:$L,'ATL GA Inventory'!GU$3)</f>
        <v>0</v>
      </c>
      <c r="GV89" s="13">
        <f>SUMIFS('ATL RAW'!$J:$J,'ATL RAW'!$I:$I,'ATL GA Inventory'!$B89,'ATL RAW'!$L:$L,'ATL GA Inventory'!GV$3)+SUMIFS('ATL CR'!$J:$J,'ATL CR'!$I:$I,'ATL GA Inventory'!$B89,'ATL CR'!$L:$L,'ATL GA Inventory'!GV$3)</f>
        <v>0</v>
      </c>
      <c r="GW89" s="13">
        <f>SUMIFS('ATL RAW'!$J:$J,'ATL RAW'!$I:$I,'ATL GA Inventory'!$B89,'ATL RAW'!$L:$L,'ATL GA Inventory'!GW$3)+SUMIFS('ATL CR'!$J:$J,'ATL CR'!$I:$I,'ATL GA Inventory'!$B89,'ATL CR'!$L:$L,'ATL GA Inventory'!GW$3)</f>
        <v>0</v>
      </c>
      <c r="GX89" s="13">
        <f>SUMIFS('ATL RAW'!$J:$J,'ATL RAW'!$I:$I,'ATL GA Inventory'!$B89,'ATL RAW'!$L:$L,'ATL GA Inventory'!GX$3)+SUMIFS('ATL CR'!$J:$J,'ATL CR'!$I:$I,'ATL GA Inventory'!$B89,'ATL CR'!$L:$L,'ATL GA Inventory'!GX$3)</f>
        <v>0</v>
      </c>
      <c r="GY89" s="13">
        <f>SUMIFS('ATL RAW'!$J:$J,'ATL RAW'!$I:$I,'ATL GA Inventory'!$B89,'ATL RAW'!$L:$L,'ATL GA Inventory'!GY$3)+SUMIFS('ATL CR'!$J:$J,'ATL CR'!$I:$I,'ATL GA Inventory'!$B89,'ATL CR'!$L:$L,'ATL GA Inventory'!GY$3)</f>
        <v>0</v>
      </c>
    </row>
    <row r="90" spans="1:207">
      <c r="A90" s="15" t="s">
        <v>983</v>
      </c>
      <c r="B90" s="15">
        <f t="shared" si="12"/>
        <v>46104143</v>
      </c>
      <c r="C90" s="15" t="str">
        <f t="shared" si="12"/>
        <v xml:space="preserve">Q.PEAK DUO L-G6P.2  </v>
      </c>
      <c r="D90" s="14">
        <f t="shared" si="12"/>
        <v>415</v>
      </c>
      <c r="E90" s="13">
        <f>SUMIFS('ATL RAW'!$J:$J,'ATL RAW'!$I:$I,'ATL GA Inventory'!$B90,'ATL RAW'!$L:$L,'ATL GA Inventory'!E$3)+SUMIFS('ATL CR'!$J:$J,'ATL CR'!$I:$I,'ATL GA Inventory'!$B90,'ATL CR'!$L:$L,'ATL GA Inventory'!E$3)</f>
        <v>0</v>
      </c>
      <c r="F90" s="13">
        <f>SUMIFS('ATL RAW'!$J:$J,'ATL RAW'!$I:$I,'ATL GA Inventory'!$B90,'ATL RAW'!$L:$L,'ATL GA Inventory'!F$3)+SUMIFS('ATL CR'!$J:$J,'ATL CR'!$I:$I,'ATL GA Inventory'!$B90,'ATL CR'!$L:$L,'ATL GA Inventory'!F$3)</f>
        <v>0</v>
      </c>
      <c r="G90" s="13">
        <f>SUMIFS('ATL RAW'!$J:$J,'ATL RAW'!$I:$I,'ATL GA Inventory'!$B90,'ATL RAW'!$L:$L,'ATL GA Inventory'!G$3)+SUMIFS('ATL CR'!$J:$J,'ATL CR'!$I:$I,'ATL GA Inventory'!$B90,'ATL CR'!$L:$L,'ATL GA Inventory'!G$3)</f>
        <v>0</v>
      </c>
      <c r="H90" s="13">
        <f>SUMIFS('ATL RAW'!$J:$J,'ATL RAW'!$I:$I,'ATL GA Inventory'!$B90,'ATL RAW'!$L:$L,'ATL GA Inventory'!H$3)+SUMIFS('ATL CR'!$J:$J,'ATL CR'!$I:$I,'ATL GA Inventory'!$B90,'ATL CR'!$L:$L,'ATL GA Inventory'!H$3)</f>
        <v>0</v>
      </c>
      <c r="I90" s="13">
        <f>SUMIFS('ATL RAW'!$J:$J,'ATL RAW'!$I:$I,'ATL GA Inventory'!$B90,'ATL RAW'!$L:$L,'ATL GA Inventory'!I$3)+SUMIFS('ATL CR'!$J:$J,'ATL CR'!$I:$I,'ATL GA Inventory'!$B90,'ATL CR'!$L:$L,'ATL GA Inventory'!I$3)</f>
        <v>0</v>
      </c>
      <c r="J90" s="13">
        <f>SUMIFS('ATL RAW'!$J:$J,'ATL RAW'!$I:$I,'ATL GA Inventory'!$B90,'ATL RAW'!$L:$L,'ATL GA Inventory'!J$3)+SUMIFS('ATL CR'!$J:$J,'ATL CR'!$I:$I,'ATL GA Inventory'!$B90,'ATL CR'!$L:$L,'ATL GA Inventory'!J$3)</f>
        <v>0</v>
      </c>
      <c r="K90" s="13">
        <f>SUMIFS('ATL RAW'!$J:$J,'ATL RAW'!$I:$I,'ATL GA Inventory'!$B90,'ATL RAW'!$L:$L,'ATL GA Inventory'!K$3)+SUMIFS('ATL CR'!$J:$J,'ATL CR'!$I:$I,'ATL GA Inventory'!$B90,'ATL CR'!$L:$L,'ATL GA Inventory'!K$3)</f>
        <v>0</v>
      </c>
      <c r="L90" s="13">
        <f>SUMIFS('ATL RAW'!$J:$J,'ATL RAW'!$I:$I,'ATL GA Inventory'!$B90,'ATL RAW'!$L:$L,'ATL GA Inventory'!L$3)+SUMIFS('ATL CR'!$J:$J,'ATL CR'!$I:$I,'ATL GA Inventory'!$B90,'ATL CR'!$L:$L,'ATL GA Inventory'!L$3)</f>
        <v>0</v>
      </c>
      <c r="M90" s="13">
        <f>SUMIFS('ATL RAW'!$J:$J,'ATL RAW'!$I:$I,'ATL GA Inventory'!$B90,'ATL RAW'!$L:$L,'ATL GA Inventory'!M$3)+SUMIFS('ATL CR'!$J:$J,'ATL CR'!$I:$I,'ATL GA Inventory'!$B90,'ATL CR'!$L:$L,'ATL GA Inventory'!M$3)</f>
        <v>0</v>
      </c>
      <c r="N90" s="13">
        <f>SUMIFS('ATL RAW'!$J:$J,'ATL RAW'!$I:$I,'ATL GA Inventory'!$B90,'ATL RAW'!$L:$L,'ATL GA Inventory'!N$3)+SUMIFS('ATL CR'!$J:$J,'ATL CR'!$I:$I,'ATL GA Inventory'!$B90,'ATL CR'!$L:$L,'ATL GA Inventory'!N$3)</f>
        <v>0</v>
      </c>
      <c r="O90" s="13">
        <f>SUMIFS('ATL RAW'!$J:$J,'ATL RAW'!$I:$I,'ATL GA Inventory'!$B90,'ATL RAW'!$L:$L,'ATL GA Inventory'!O$3)+SUMIFS('ATL CR'!$J:$J,'ATL CR'!$I:$I,'ATL GA Inventory'!$B90,'ATL CR'!$L:$L,'ATL GA Inventory'!O$3)</f>
        <v>0</v>
      </c>
      <c r="P90" s="13">
        <f>SUMIFS('ATL RAW'!$J:$J,'ATL RAW'!$I:$I,'ATL GA Inventory'!$B90,'ATL RAW'!$L:$L,'ATL GA Inventory'!P$3)+SUMIFS('ATL CR'!$J:$J,'ATL CR'!$I:$I,'ATL GA Inventory'!$B90,'ATL CR'!$L:$L,'ATL GA Inventory'!P$3)</f>
        <v>0</v>
      </c>
      <c r="Q90" s="13">
        <f>SUMIFS('ATL RAW'!$J:$J,'ATL RAW'!$I:$I,'ATL GA Inventory'!$B90,'ATL RAW'!$L:$L,'ATL GA Inventory'!Q$3)+SUMIFS('ATL CR'!$J:$J,'ATL CR'!$I:$I,'ATL GA Inventory'!$B90,'ATL CR'!$L:$L,'ATL GA Inventory'!Q$3)</f>
        <v>0</v>
      </c>
      <c r="R90" s="13">
        <f>SUMIFS('ATL RAW'!$J:$J,'ATL RAW'!$I:$I,'ATL GA Inventory'!$B90,'ATL RAW'!$L:$L,'ATL GA Inventory'!R$3)+SUMIFS('ATL CR'!$J:$J,'ATL CR'!$I:$I,'ATL GA Inventory'!$B90,'ATL CR'!$L:$L,'ATL GA Inventory'!R$3)</f>
        <v>0</v>
      </c>
      <c r="S90" s="13">
        <f>SUMIFS('ATL RAW'!$J:$J,'ATL RAW'!$I:$I,'ATL GA Inventory'!$B90,'ATL RAW'!$L:$L,'ATL GA Inventory'!S$3)+SUMIFS('ATL CR'!$J:$J,'ATL CR'!$I:$I,'ATL GA Inventory'!$B90,'ATL CR'!$L:$L,'ATL GA Inventory'!S$3)</f>
        <v>0</v>
      </c>
      <c r="T90" s="13">
        <f>SUMIFS('ATL RAW'!$J:$J,'ATL RAW'!$I:$I,'ATL GA Inventory'!$B90,'ATL RAW'!$L:$L,'ATL GA Inventory'!T$3)+SUMIFS('ATL CR'!$J:$J,'ATL CR'!$I:$I,'ATL GA Inventory'!$B90,'ATL CR'!$L:$L,'ATL GA Inventory'!T$3)</f>
        <v>0</v>
      </c>
      <c r="U90" s="13">
        <f>SUMIFS('ATL RAW'!$J:$J,'ATL RAW'!$I:$I,'ATL GA Inventory'!$B90,'ATL RAW'!$L:$L,'ATL GA Inventory'!U$3)+SUMIFS('ATL CR'!$J:$J,'ATL CR'!$I:$I,'ATL GA Inventory'!$B90,'ATL CR'!$L:$L,'ATL GA Inventory'!U$3)</f>
        <v>0</v>
      </c>
      <c r="V90" s="13">
        <f>SUMIFS('ATL RAW'!$J:$J,'ATL RAW'!$I:$I,'ATL GA Inventory'!$B90,'ATL RAW'!$L:$L,'ATL GA Inventory'!V$3)+SUMIFS('ATL CR'!$J:$J,'ATL CR'!$I:$I,'ATL GA Inventory'!$B90,'ATL CR'!$L:$L,'ATL GA Inventory'!V$3)</f>
        <v>0</v>
      </c>
      <c r="W90" s="13">
        <f>SUMIFS('ATL RAW'!$J:$J,'ATL RAW'!$I:$I,'ATL GA Inventory'!$B90,'ATL RAW'!$L:$L,'ATL GA Inventory'!W$3)+SUMIFS('ATL CR'!$J:$J,'ATL CR'!$I:$I,'ATL GA Inventory'!$B90,'ATL CR'!$L:$L,'ATL GA Inventory'!W$3)</f>
        <v>0</v>
      </c>
      <c r="X90" s="13">
        <f>SUMIFS('ATL RAW'!$J:$J,'ATL RAW'!$I:$I,'ATL GA Inventory'!$B90,'ATL RAW'!$L:$L,'ATL GA Inventory'!X$3)+SUMIFS('ATL CR'!$J:$J,'ATL CR'!$I:$I,'ATL GA Inventory'!$B90,'ATL CR'!$L:$L,'ATL GA Inventory'!X$3)</f>
        <v>0</v>
      </c>
      <c r="Y90" s="13">
        <f>SUMIFS('ATL RAW'!$J:$J,'ATL RAW'!$I:$I,'ATL GA Inventory'!$B90,'ATL RAW'!$L:$L,'ATL GA Inventory'!Y$3)+SUMIFS('ATL CR'!$J:$J,'ATL CR'!$I:$I,'ATL GA Inventory'!$B90,'ATL CR'!$L:$L,'ATL GA Inventory'!Y$3)</f>
        <v>0</v>
      </c>
      <c r="Z90" s="13">
        <f>SUMIFS('ATL RAW'!$J:$J,'ATL RAW'!$I:$I,'ATL GA Inventory'!$B90,'ATL RAW'!$L:$L,'ATL GA Inventory'!Z$3)+SUMIFS('ATL CR'!$J:$J,'ATL CR'!$I:$I,'ATL GA Inventory'!$B90,'ATL CR'!$L:$L,'ATL GA Inventory'!Z$3)</f>
        <v>0</v>
      </c>
      <c r="AA90" s="13">
        <f>SUMIFS('ATL RAW'!$J:$J,'ATL RAW'!$I:$I,'ATL GA Inventory'!$B90,'ATL RAW'!$L:$L,'ATL GA Inventory'!AA$3)+SUMIFS('ATL CR'!$J:$J,'ATL CR'!$I:$I,'ATL GA Inventory'!$B90,'ATL CR'!$L:$L,'ATL GA Inventory'!AA$3)</f>
        <v>0</v>
      </c>
      <c r="AB90" s="13">
        <f>SUMIFS('ATL RAW'!$J:$J,'ATL RAW'!$I:$I,'ATL GA Inventory'!$B90,'ATL RAW'!$L:$L,'ATL GA Inventory'!AB$3)+SUMIFS('ATL CR'!$J:$J,'ATL CR'!$I:$I,'ATL GA Inventory'!$B90,'ATL CR'!$L:$L,'ATL GA Inventory'!AB$3)</f>
        <v>0</v>
      </c>
      <c r="AC90" s="13">
        <f>SUMIFS('ATL RAW'!$J:$J,'ATL RAW'!$I:$I,'ATL GA Inventory'!$B90,'ATL RAW'!$L:$L,'ATL GA Inventory'!AC$3)+SUMIFS('ATL CR'!$J:$J,'ATL CR'!$I:$I,'ATL GA Inventory'!$B90,'ATL CR'!$L:$L,'ATL GA Inventory'!AC$3)</f>
        <v>0</v>
      </c>
      <c r="AD90" s="13">
        <f>SUMIFS('ATL RAW'!$J:$J,'ATL RAW'!$I:$I,'ATL GA Inventory'!$B90,'ATL RAW'!$L:$L,'ATL GA Inventory'!AD$3)+SUMIFS('ATL CR'!$J:$J,'ATL CR'!$I:$I,'ATL GA Inventory'!$B90,'ATL CR'!$L:$L,'ATL GA Inventory'!AD$3)</f>
        <v>0</v>
      </c>
      <c r="AE90" s="13">
        <f>SUMIFS('ATL RAW'!$J:$J,'ATL RAW'!$I:$I,'ATL GA Inventory'!$B90,'ATL RAW'!$L:$L,'ATL GA Inventory'!AE$3)+SUMIFS('ATL CR'!$J:$J,'ATL CR'!$I:$I,'ATL GA Inventory'!$B90,'ATL CR'!$L:$L,'ATL GA Inventory'!AE$3)</f>
        <v>0</v>
      </c>
      <c r="AF90" s="13">
        <f>SUMIFS('ATL RAW'!$J:$J,'ATL RAW'!$I:$I,'ATL GA Inventory'!$B90,'ATL RAW'!$L:$L,'ATL GA Inventory'!AF$3)+SUMIFS('ATL CR'!$J:$J,'ATL CR'!$I:$I,'ATL GA Inventory'!$B90,'ATL CR'!$L:$L,'ATL GA Inventory'!AF$3)</f>
        <v>0</v>
      </c>
      <c r="AG90" s="13">
        <f>SUMIFS('ATL RAW'!$J:$J,'ATL RAW'!$I:$I,'ATL GA Inventory'!$B90,'ATL RAW'!$L:$L,'ATL GA Inventory'!AG$3)+SUMIFS('ATL CR'!$J:$J,'ATL CR'!$I:$I,'ATL GA Inventory'!$B90,'ATL CR'!$L:$L,'ATL GA Inventory'!AG$3)</f>
        <v>0</v>
      </c>
      <c r="AH90" s="13">
        <f>SUMIFS('ATL RAW'!$J:$J,'ATL RAW'!$I:$I,'ATL GA Inventory'!$B90,'ATL RAW'!$L:$L,'ATL GA Inventory'!AH$3)+SUMIFS('ATL CR'!$J:$J,'ATL CR'!$I:$I,'ATL GA Inventory'!$B90,'ATL CR'!$L:$L,'ATL GA Inventory'!AH$3)</f>
        <v>0</v>
      </c>
      <c r="AI90" s="13">
        <f>SUMIFS('ATL RAW'!$J:$J,'ATL RAW'!$I:$I,'ATL GA Inventory'!$B90,'ATL RAW'!$L:$L,'ATL GA Inventory'!AI$3)+SUMIFS('ATL CR'!$J:$J,'ATL CR'!$I:$I,'ATL GA Inventory'!$B90,'ATL CR'!$L:$L,'ATL GA Inventory'!AI$3)</f>
        <v>0</v>
      </c>
      <c r="AJ90" s="13">
        <f>SUMIFS('ATL RAW'!$J:$J,'ATL RAW'!$I:$I,'ATL GA Inventory'!$B90,'ATL RAW'!$L:$L,'ATL GA Inventory'!AJ$3)+SUMIFS('ATL CR'!$J:$J,'ATL CR'!$I:$I,'ATL GA Inventory'!$B90,'ATL CR'!$L:$L,'ATL GA Inventory'!AJ$3)</f>
        <v>0</v>
      </c>
      <c r="AK90" s="13">
        <f>SUMIFS('ATL RAW'!$J:$J,'ATL RAW'!$I:$I,'ATL GA Inventory'!$B90,'ATL RAW'!$L:$L,'ATL GA Inventory'!AK$3)+SUMIFS('ATL CR'!$J:$J,'ATL CR'!$I:$I,'ATL GA Inventory'!$B90,'ATL CR'!$L:$L,'ATL GA Inventory'!AK$3)</f>
        <v>0</v>
      </c>
      <c r="AL90" s="13">
        <f>SUMIFS('ATL RAW'!$J:$J,'ATL RAW'!$I:$I,'ATL GA Inventory'!$B90,'ATL RAW'!$L:$L,'ATL GA Inventory'!AL$3)+SUMIFS('ATL CR'!$J:$J,'ATL CR'!$I:$I,'ATL GA Inventory'!$B90,'ATL CR'!$L:$L,'ATL GA Inventory'!AL$3)</f>
        <v>0</v>
      </c>
      <c r="AM90" s="13">
        <f>SUMIFS('ATL RAW'!$J:$J,'ATL RAW'!$I:$I,'ATL GA Inventory'!$B90,'ATL RAW'!$L:$L,'ATL GA Inventory'!AM$3)+SUMIFS('ATL CR'!$J:$J,'ATL CR'!$I:$I,'ATL GA Inventory'!$B90,'ATL CR'!$L:$L,'ATL GA Inventory'!AM$3)</f>
        <v>0</v>
      </c>
      <c r="AN90" s="13">
        <f>SUMIFS('ATL RAW'!$J:$J,'ATL RAW'!$I:$I,'ATL GA Inventory'!$B90,'ATL RAW'!$L:$L,'ATL GA Inventory'!AN$3)+SUMIFS('ATL CR'!$J:$J,'ATL CR'!$I:$I,'ATL GA Inventory'!$B90,'ATL CR'!$L:$L,'ATL GA Inventory'!AN$3)</f>
        <v>0</v>
      </c>
      <c r="AO90" s="13">
        <f>SUMIFS('ATL RAW'!$J:$J,'ATL RAW'!$I:$I,'ATL GA Inventory'!$B90,'ATL RAW'!$L:$L,'ATL GA Inventory'!AO$3)+SUMIFS('ATL CR'!$J:$J,'ATL CR'!$I:$I,'ATL GA Inventory'!$B90,'ATL CR'!$L:$L,'ATL GA Inventory'!AO$3)</f>
        <v>0</v>
      </c>
      <c r="AP90" s="13">
        <f>SUMIFS('ATL RAW'!$J:$J,'ATL RAW'!$I:$I,'ATL GA Inventory'!$B90,'ATL RAW'!$L:$L,'ATL GA Inventory'!AP$3)+SUMIFS('ATL CR'!$J:$J,'ATL CR'!$I:$I,'ATL GA Inventory'!$B90,'ATL CR'!$L:$L,'ATL GA Inventory'!AP$3)</f>
        <v>0</v>
      </c>
      <c r="AQ90" s="13">
        <f>SUMIFS('ATL RAW'!$J:$J,'ATL RAW'!$I:$I,'ATL GA Inventory'!$B90,'ATL RAW'!$L:$L,'ATL GA Inventory'!AQ$3)+SUMIFS('ATL CR'!$J:$J,'ATL CR'!$I:$I,'ATL GA Inventory'!$B90,'ATL CR'!$L:$L,'ATL GA Inventory'!AQ$3)</f>
        <v>0</v>
      </c>
      <c r="AR90" s="13">
        <f>SUMIFS('ATL RAW'!$J:$J,'ATL RAW'!$I:$I,'ATL GA Inventory'!$B90,'ATL RAW'!$L:$L,'ATL GA Inventory'!AR$3)+SUMIFS('ATL CR'!$J:$J,'ATL CR'!$I:$I,'ATL GA Inventory'!$B90,'ATL CR'!$L:$L,'ATL GA Inventory'!AR$3)</f>
        <v>0</v>
      </c>
      <c r="AS90" s="13">
        <f>SUMIFS('ATL RAW'!$J:$J,'ATL RAW'!$I:$I,'ATL GA Inventory'!$B90,'ATL RAW'!$L:$L,'ATL GA Inventory'!AS$3)+SUMIFS('ATL CR'!$J:$J,'ATL CR'!$I:$I,'ATL GA Inventory'!$B90,'ATL CR'!$L:$L,'ATL GA Inventory'!AS$3)</f>
        <v>0</v>
      </c>
      <c r="AT90" s="13">
        <f>SUMIFS('ATL RAW'!$J:$J,'ATL RAW'!$I:$I,'ATL GA Inventory'!$B90,'ATL RAW'!$L:$L,'ATL GA Inventory'!AT$3)+SUMIFS('ATL CR'!$J:$J,'ATL CR'!$I:$I,'ATL GA Inventory'!$B90,'ATL CR'!$L:$L,'ATL GA Inventory'!AT$3)</f>
        <v>0</v>
      </c>
      <c r="AU90" s="13">
        <f>SUMIFS('ATL RAW'!$J:$J,'ATL RAW'!$I:$I,'ATL GA Inventory'!$B90,'ATL RAW'!$L:$L,'ATL GA Inventory'!AU$3)+SUMIFS('ATL CR'!$J:$J,'ATL CR'!$I:$I,'ATL GA Inventory'!$B90,'ATL CR'!$L:$L,'ATL GA Inventory'!AU$3)</f>
        <v>0</v>
      </c>
      <c r="AV90" s="13">
        <f>SUMIFS('ATL RAW'!$J:$J,'ATL RAW'!$I:$I,'ATL GA Inventory'!$B90,'ATL RAW'!$L:$L,'ATL GA Inventory'!AV$3)+SUMIFS('ATL CR'!$J:$J,'ATL CR'!$I:$I,'ATL GA Inventory'!$B90,'ATL CR'!$L:$L,'ATL GA Inventory'!AV$3)</f>
        <v>0</v>
      </c>
      <c r="AW90" s="13">
        <f>SUMIFS('ATL RAW'!$J:$J,'ATL RAW'!$I:$I,'ATL GA Inventory'!$B90,'ATL RAW'!$L:$L,'ATL GA Inventory'!AW$3)+SUMIFS('ATL CR'!$J:$J,'ATL CR'!$I:$I,'ATL GA Inventory'!$B90,'ATL CR'!$L:$L,'ATL GA Inventory'!AW$3)</f>
        <v>0</v>
      </c>
      <c r="AX90" s="13">
        <f>SUMIFS('ATL RAW'!$J:$J,'ATL RAW'!$I:$I,'ATL GA Inventory'!$B90,'ATL RAW'!$L:$L,'ATL GA Inventory'!AX$3)+SUMIFS('ATL CR'!$J:$J,'ATL CR'!$I:$I,'ATL GA Inventory'!$B90,'ATL CR'!$L:$L,'ATL GA Inventory'!AX$3)</f>
        <v>0</v>
      </c>
      <c r="AY90" s="13">
        <f>SUMIFS('ATL RAW'!$J:$J,'ATL RAW'!$I:$I,'ATL GA Inventory'!$B90,'ATL RAW'!$L:$L,'ATL GA Inventory'!AY$3)+SUMIFS('ATL CR'!$J:$J,'ATL CR'!$I:$I,'ATL GA Inventory'!$B90,'ATL CR'!$L:$L,'ATL GA Inventory'!AY$3)</f>
        <v>0</v>
      </c>
      <c r="AZ90" s="13">
        <f>SUMIFS('ATL RAW'!$J:$J,'ATL RAW'!$I:$I,'ATL GA Inventory'!$B90,'ATL RAW'!$L:$L,'ATL GA Inventory'!AZ$3)+SUMIFS('ATL CR'!$J:$J,'ATL CR'!$I:$I,'ATL GA Inventory'!$B90,'ATL CR'!$L:$L,'ATL GA Inventory'!AZ$3)</f>
        <v>0</v>
      </c>
      <c r="BA90" s="13">
        <f>SUMIFS('ATL RAW'!$J:$J,'ATL RAW'!$I:$I,'ATL GA Inventory'!$B90,'ATL RAW'!$L:$L,'ATL GA Inventory'!BA$3)+SUMIFS('ATL CR'!$J:$J,'ATL CR'!$I:$I,'ATL GA Inventory'!$B90,'ATL CR'!$L:$L,'ATL GA Inventory'!BA$3)</f>
        <v>0</v>
      </c>
      <c r="BB90" s="13">
        <f>SUMIFS('ATL RAW'!$J:$J,'ATL RAW'!$I:$I,'ATL GA Inventory'!$B90,'ATL RAW'!$L:$L,'ATL GA Inventory'!BB$3)+SUMIFS('ATL CR'!$J:$J,'ATL CR'!$I:$I,'ATL GA Inventory'!$B90,'ATL CR'!$L:$L,'ATL GA Inventory'!BB$3)</f>
        <v>0</v>
      </c>
      <c r="BC90" s="13">
        <f>SUMIFS('ATL RAW'!$J:$J,'ATL RAW'!$I:$I,'ATL GA Inventory'!$B90,'ATL RAW'!$L:$L,'ATL GA Inventory'!BC$3)+SUMIFS('ATL CR'!$J:$J,'ATL CR'!$I:$I,'ATL GA Inventory'!$B90,'ATL CR'!$L:$L,'ATL GA Inventory'!BC$3)</f>
        <v>0</v>
      </c>
      <c r="BD90" s="13">
        <f>SUMIFS('ATL RAW'!$J:$J,'ATL RAW'!$I:$I,'ATL GA Inventory'!$B90,'ATL RAW'!$L:$L,'ATL GA Inventory'!BD$3)+SUMIFS('ATL CR'!$J:$J,'ATL CR'!$I:$I,'ATL GA Inventory'!$B90,'ATL CR'!$L:$L,'ATL GA Inventory'!BD$3)</f>
        <v>0</v>
      </c>
      <c r="BE90" s="13">
        <f>SUMIFS('ATL RAW'!$J:$J,'ATL RAW'!$I:$I,'ATL GA Inventory'!$B90,'ATL RAW'!$L:$L,'ATL GA Inventory'!BE$3)+SUMIFS('ATL CR'!$J:$J,'ATL CR'!$I:$I,'ATL GA Inventory'!$B90,'ATL CR'!$L:$L,'ATL GA Inventory'!BE$3)</f>
        <v>0</v>
      </c>
      <c r="BF90" s="13">
        <f>SUMIFS('ATL RAW'!$J:$J,'ATL RAW'!$I:$I,'ATL GA Inventory'!$B90,'ATL RAW'!$L:$L,'ATL GA Inventory'!BF$3)+SUMIFS('ATL CR'!$J:$J,'ATL CR'!$I:$I,'ATL GA Inventory'!$B90,'ATL CR'!$L:$L,'ATL GA Inventory'!BF$3)</f>
        <v>0</v>
      </c>
      <c r="BG90" s="13">
        <f>SUMIFS('ATL RAW'!$J:$J,'ATL RAW'!$I:$I,'ATL GA Inventory'!$B90,'ATL RAW'!$L:$L,'ATL GA Inventory'!BG$3)+SUMIFS('ATL CR'!$J:$J,'ATL CR'!$I:$I,'ATL GA Inventory'!$B90,'ATL CR'!$L:$L,'ATL GA Inventory'!BG$3)</f>
        <v>0</v>
      </c>
      <c r="BH90" s="13">
        <f>SUMIFS('ATL RAW'!$J:$J,'ATL RAW'!$I:$I,'ATL GA Inventory'!$B90,'ATL RAW'!$L:$L,'ATL GA Inventory'!BH$3)+SUMIFS('ATL CR'!$J:$J,'ATL CR'!$I:$I,'ATL GA Inventory'!$B90,'ATL CR'!$L:$L,'ATL GA Inventory'!BH$3)</f>
        <v>0</v>
      </c>
      <c r="BI90" s="13">
        <f>SUMIFS('ATL RAW'!$J:$J,'ATL RAW'!$I:$I,'ATL GA Inventory'!$B90,'ATL RAW'!$L:$L,'ATL GA Inventory'!BI$3)+SUMIFS('ATL CR'!$J:$J,'ATL CR'!$I:$I,'ATL GA Inventory'!$B90,'ATL CR'!$L:$L,'ATL GA Inventory'!BI$3)</f>
        <v>0</v>
      </c>
      <c r="BJ90" s="13">
        <f>SUMIFS('ATL RAW'!$J:$J,'ATL RAW'!$I:$I,'ATL GA Inventory'!$B90,'ATL RAW'!$L:$L,'ATL GA Inventory'!BJ$3)+SUMIFS('ATL CR'!$J:$J,'ATL CR'!$I:$I,'ATL GA Inventory'!$B90,'ATL CR'!$L:$L,'ATL GA Inventory'!BJ$3)</f>
        <v>0</v>
      </c>
      <c r="BK90" s="13">
        <f>SUMIFS('ATL RAW'!$J:$J,'ATL RAW'!$I:$I,'ATL GA Inventory'!$B90,'ATL RAW'!$L:$L,'ATL GA Inventory'!BK$3)+SUMIFS('ATL CR'!$J:$J,'ATL CR'!$I:$I,'ATL GA Inventory'!$B90,'ATL CR'!$L:$L,'ATL GA Inventory'!BK$3)</f>
        <v>0</v>
      </c>
      <c r="BL90" s="13">
        <f>SUMIFS('ATL RAW'!$J:$J,'ATL RAW'!$I:$I,'ATL GA Inventory'!$B90,'ATL RAW'!$L:$L,'ATL GA Inventory'!BL$3)+SUMIFS('ATL CR'!$J:$J,'ATL CR'!$I:$I,'ATL GA Inventory'!$B90,'ATL CR'!$L:$L,'ATL GA Inventory'!BL$3)</f>
        <v>0</v>
      </c>
      <c r="BM90" s="13">
        <f>SUMIFS('ATL RAW'!$J:$J,'ATL RAW'!$I:$I,'ATL GA Inventory'!$B90,'ATL RAW'!$L:$L,'ATL GA Inventory'!BM$3)+SUMIFS('ATL CR'!$J:$J,'ATL CR'!$I:$I,'ATL GA Inventory'!$B90,'ATL CR'!$L:$L,'ATL GA Inventory'!BM$3)</f>
        <v>0</v>
      </c>
      <c r="BN90" s="13">
        <f>SUMIFS('ATL RAW'!$J:$J,'ATL RAW'!$I:$I,'ATL GA Inventory'!$B90,'ATL RAW'!$L:$L,'ATL GA Inventory'!BN$3)+SUMIFS('ATL CR'!$J:$J,'ATL CR'!$I:$I,'ATL GA Inventory'!$B90,'ATL CR'!$L:$L,'ATL GA Inventory'!BN$3)</f>
        <v>0</v>
      </c>
      <c r="BO90" s="13">
        <f>SUMIFS('ATL RAW'!$J:$J,'ATL RAW'!$I:$I,'ATL GA Inventory'!$B90,'ATL RAW'!$L:$L,'ATL GA Inventory'!BO$3)+SUMIFS('ATL CR'!$J:$J,'ATL CR'!$I:$I,'ATL GA Inventory'!$B90,'ATL CR'!$L:$L,'ATL GA Inventory'!BO$3)</f>
        <v>0</v>
      </c>
      <c r="BP90" s="13">
        <f>SUMIFS('ATL RAW'!$J:$J,'ATL RAW'!$I:$I,'ATL GA Inventory'!$B90,'ATL RAW'!$L:$L,'ATL GA Inventory'!BP$3)+SUMIFS('ATL CR'!$J:$J,'ATL CR'!$I:$I,'ATL GA Inventory'!$B90,'ATL CR'!$L:$L,'ATL GA Inventory'!BP$3)</f>
        <v>0</v>
      </c>
      <c r="BQ90" s="13">
        <f>SUMIFS('ATL RAW'!$J:$J,'ATL RAW'!$I:$I,'ATL GA Inventory'!$B90,'ATL RAW'!$L:$L,'ATL GA Inventory'!BQ$3)+SUMIFS('ATL CR'!$J:$J,'ATL CR'!$I:$I,'ATL GA Inventory'!$B90,'ATL CR'!$L:$L,'ATL GA Inventory'!BQ$3)</f>
        <v>0</v>
      </c>
      <c r="BR90" s="13">
        <f>SUMIFS('ATL RAW'!$J:$J,'ATL RAW'!$I:$I,'ATL GA Inventory'!$B90,'ATL RAW'!$L:$L,'ATL GA Inventory'!BR$3)+SUMIFS('ATL CR'!$J:$J,'ATL CR'!$I:$I,'ATL GA Inventory'!$B90,'ATL CR'!$L:$L,'ATL GA Inventory'!BR$3)</f>
        <v>0</v>
      </c>
      <c r="BS90" s="13">
        <f>SUMIFS('ATL RAW'!$J:$J,'ATL RAW'!$I:$I,'ATL GA Inventory'!$B90,'ATL RAW'!$L:$L,'ATL GA Inventory'!BS$3)+SUMIFS('ATL CR'!$J:$J,'ATL CR'!$I:$I,'ATL GA Inventory'!$B90,'ATL CR'!$L:$L,'ATL GA Inventory'!BS$3)</f>
        <v>0</v>
      </c>
      <c r="BT90" s="13">
        <f>SUMIFS('ATL RAW'!$J:$J,'ATL RAW'!$I:$I,'ATL GA Inventory'!$B90,'ATL RAW'!$L:$L,'ATL GA Inventory'!BT$3)+SUMIFS('ATL CR'!$J:$J,'ATL CR'!$I:$I,'ATL GA Inventory'!$B90,'ATL CR'!$L:$L,'ATL GA Inventory'!BT$3)</f>
        <v>0</v>
      </c>
      <c r="BU90" s="13">
        <f>SUMIFS('ATL RAW'!$J:$J,'ATL RAW'!$I:$I,'ATL GA Inventory'!$B90,'ATL RAW'!$L:$L,'ATL GA Inventory'!BU$3)+SUMIFS('ATL CR'!$J:$J,'ATL CR'!$I:$I,'ATL GA Inventory'!$B90,'ATL CR'!$L:$L,'ATL GA Inventory'!BU$3)</f>
        <v>0</v>
      </c>
      <c r="BV90" s="13">
        <f>SUMIFS('ATL RAW'!$J:$J,'ATL RAW'!$I:$I,'ATL GA Inventory'!$B90,'ATL RAW'!$L:$L,'ATL GA Inventory'!BV$3)+SUMIFS('ATL CR'!$J:$J,'ATL CR'!$I:$I,'ATL GA Inventory'!$B90,'ATL CR'!$L:$L,'ATL GA Inventory'!BV$3)</f>
        <v>0</v>
      </c>
      <c r="BW90" s="13">
        <f>SUMIFS('ATL RAW'!$J:$J,'ATL RAW'!$I:$I,'ATL GA Inventory'!$B90,'ATL RAW'!$L:$L,'ATL GA Inventory'!BW$3)+SUMIFS('ATL CR'!$J:$J,'ATL CR'!$I:$I,'ATL GA Inventory'!$B90,'ATL CR'!$L:$L,'ATL GA Inventory'!BW$3)</f>
        <v>0</v>
      </c>
      <c r="BX90" s="13">
        <f>SUMIFS('ATL RAW'!$J:$J,'ATL RAW'!$I:$I,'ATL GA Inventory'!$B90,'ATL RAW'!$L:$L,'ATL GA Inventory'!BX$3)+SUMIFS('ATL CR'!$J:$J,'ATL CR'!$I:$I,'ATL GA Inventory'!$B90,'ATL CR'!$L:$L,'ATL GA Inventory'!BX$3)</f>
        <v>0</v>
      </c>
      <c r="BY90" s="13">
        <f>SUMIFS('ATL RAW'!$J:$J,'ATL RAW'!$I:$I,'ATL GA Inventory'!$B90,'ATL RAW'!$L:$L,'ATL GA Inventory'!BY$3)+SUMIFS('ATL CR'!$J:$J,'ATL CR'!$I:$I,'ATL GA Inventory'!$B90,'ATL CR'!$L:$L,'ATL GA Inventory'!BY$3)</f>
        <v>0</v>
      </c>
      <c r="BZ90" s="13">
        <f>SUMIFS('ATL RAW'!$J:$J,'ATL RAW'!$I:$I,'ATL GA Inventory'!$B90,'ATL RAW'!$L:$L,'ATL GA Inventory'!BZ$3)+SUMIFS('ATL CR'!$J:$J,'ATL CR'!$I:$I,'ATL GA Inventory'!$B90,'ATL CR'!$L:$L,'ATL GA Inventory'!BZ$3)</f>
        <v>0</v>
      </c>
      <c r="CA90" s="13">
        <f>SUMIFS('ATL RAW'!$J:$J,'ATL RAW'!$I:$I,'ATL GA Inventory'!$B90,'ATL RAW'!$L:$L,'ATL GA Inventory'!CA$3)+SUMIFS('ATL CR'!$J:$J,'ATL CR'!$I:$I,'ATL GA Inventory'!$B90,'ATL CR'!$L:$L,'ATL GA Inventory'!CA$3)</f>
        <v>0</v>
      </c>
      <c r="CB90" s="13">
        <f>SUMIFS('ATL RAW'!$J:$J,'ATL RAW'!$I:$I,'ATL GA Inventory'!$B90,'ATL RAW'!$L:$L,'ATL GA Inventory'!CB$3)+SUMIFS('ATL CR'!$J:$J,'ATL CR'!$I:$I,'ATL GA Inventory'!$B90,'ATL CR'!$L:$L,'ATL GA Inventory'!CB$3)</f>
        <v>0</v>
      </c>
      <c r="CC90" s="13">
        <f>SUMIFS('ATL RAW'!$J:$J,'ATL RAW'!$I:$I,'ATL GA Inventory'!$B90,'ATL RAW'!$L:$L,'ATL GA Inventory'!CC$3)+SUMIFS('ATL CR'!$J:$J,'ATL CR'!$I:$I,'ATL GA Inventory'!$B90,'ATL CR'!$L:$L,'ATL GA Inventory'!CC$3)</f>
        <v>0</v>
      </c>
      <c r="CD90" s="13">
        <f>SUMIFS('ATL RAW'!$J:$J,'ATL RAW'!$I:$I,'ATL GA Inventory'!$B90,'ATL RAW'!$L:$L,'ATL GA Inventory'!CD$3)+SUMIFS('ATL CR'!$J:$J,'ATL CR'!$I:$I,'ATL GA Inventory'!$B90,'ATL CR'!$L:$L,'ATL GA Inventory'!CD$3)</f>
        <v>0</v>
      </c>
      <c r="CE90" s="13">
        <f>SUMIFS('ATL RAW'!$J:$J,'ATL RAW'!$I:$I,'ATL GA Inventory'!$B90,'ATL RAW'!$L:$L,'ATL GA Inventory'!CE$3)+SUMIFS('ATL CR'!$J:$J,'ATL CR'!$I:$I,'ATL GA Inventory'!$B90,'ATL CR'!$L:$L,'ATL GA Inventory'!CE$3)</f>
        <v>0</v>
      </c>
      <c r="CF90" s="13">
        <f>SUMIFS('ATL RAW'!$J:$J,'ATL RAW'!$I:$I,'ATL GA Inventory'!$B90,'ATL RAW'!$L:$L,'ATL GA Inventory'!CF$3)+SUMIFS('ATL CR'!$J:$J,'ATL CR'!$I:$I,'ATL GA Inventory'!$B90,'ATL CR'!$L:$L,'ATL GA Inventory'!CF$3)</f>
        <v>0</v>
      </c>
      <c r="CG90" s="13">
        <f>SUMIFS('ATL RAW'!$J:$J,'ATL RAW'!$I:$I,'ATL GA Inventory'!$B90,'ATL RAW'!$L:$L,'ATL GA Inventory'!CG$3)+SUMIFS('ATL CR'!$J:$J,'ATL CR'!$I:$I,'ATL GA Inventory'!$B90,'ATL CR'!$L:$L,'ATL GA Inventory'!CG$3)</f>
        <v>0</v>
      </c>
      <c r="CH90" s="13">
        <f>SUMIFS('ATL RAW'!$J:$J,'ATL RAW'!$I:$I,'ATL GA Inventory'!$B90,'ATL RAW'!$L:$L,'ATL GA Inventory'!CH$3)+SUMIFS('ATL CR'!$J:$J,'ATL CR'!$I:$I,'ATL GA Inventory'!$B90,'ATL CR'!$L:$L,'ATL GA Inventory'!CH$3)</f>
        <v>0</v>
      </c>
      <c r="CI90" s="13">
        <f>SUMIFS('ATL RAW'!$J:$J,'ATL RAW'!$I:$I,'ATL GA Inventory'!$B90,'ATL RAW'!$L:$L,'ATL GA Inventory'!CI$3)+SUMIFS('ATL CR'!$J:$J,'ATL CR'!$I:$I,'ATL GA Inventory'!$B90,'ATL CR'!$L:$L,'ATL GA Inventory'!CI$3)</f>
        <v>0</v>
      </c>
      <c r="CJ90" s="13">
        <f>SUMIFS('ATL RAW'!$J:$J,'ATL RAW'!$I:$I,'ATL GA Inventory'!$B90,'ATL RAW'!$L:$L,'ATL GA Inventory'!CJ$3)+SUMIFS('ATL CR'!$J:$J,'ATL CR'!$I:$I,'ATL GA Inventory'!$B90,'ATL CR'!$L:$L,'ATL GA Inventory'!CJ$3)</f>
        <v>0</v>
      </c>
      <c r="CK90" s="13">
        <f>SUMIFS('ATL RAW'!$J:$J,'ATL RAW'!$I:$I,'ATL GA Inventory'!$B90,'ATL RAW'!$L:$L,'ATL GA Inventory'!CK$3)+SUMIFS('ATL CR'!$J:$J,'ATL CR'!$I:$I,'ATL GA Inventory'!$B90,'ATL CR'!$L:$L,'ATL GA Inventory'!CK$3)</f>
        <v>0</v>
      </c>
      <c r="CL90" s="13">
        <f>SUMIFS('ATL RAW'!$J:$J,'ATL RAW'!$I:$I,'ATL GA Inventory'!$B90,'ATL RAW'!$L:$L,'ATL GA Inventory'!CL$3)+SUMIFS('ATL CR'!$J:$J,'ATL CR'!$I:$I,'ATL GA Inventory'!$B90,'ATL CR'!$L:$L,'ATL GA Inventory'!CL$3)</f>
        <v>0</v>
      </c>
      <c r="CM90" s="13">
        <f>SUMIFS('ATL RAW'!$J:$J,'ATL RAW'!$I:$I,'ATL GA Inventory'!$B90,'ATL RAW'!$L:$L,'ATL GA Inventory'!CM$3)+SUMIFS('ATL CR'!$J:$J,'ATL CR'!$I:$I,'ATL GA Inventory'!$B90,'ATL CR'!$L:$L,'ATL GA Inventory'!CM$3)</f>
        <v>0</v>
      </c>
      <c r="CN90" s="13">
        <f>SUMIFS('ATL RAW'!$J:$J,'ATL RAW'!$I:$I,'ATL GA Inventory'!$B90,'ATL RAW'!$L:$L,'ATL GA Inventory'!CN$3)+SUMIFS('ATL CR'!$J:$J,'ATL CR'!$I:$I,'ATL GA Inventory'!$B90,'ATL CR'!$L:$L,'ATL GA Inventory'!CN$3)</f>
        <v>0</v>
      </c>
      <c r="CO90" s="13">
        <f>SUMIFS('ATL RAW'!$J:$J,'ATL RAW'!$I:$I,'ATL GA Inventory'!$B90,'ATL RAW'!$L:$L,'ATL GA Inventory'!CO$3)+SUMIFS('ATL CR'!$J:$J,'ATL CR'!$I:$I,'ATL GA Inventory'!$B90,'ATL CR'!$L:$L,'ATL GA Inventory'!CO$3)</f>
        <v>0</v>
      </c>
      <c r="CP90" s="13">
        <f>SUMIFS('ATL RAW'!$J:$J,'ATL RAW'!$I:$I,'ATL GA Inventory'!$B90,'ATL RAW'!$L:$L,'ATL GA Inventory'!CP$3)+SUMIFS('ATL CR'!$J:$J,'ATL CR'!$I:$I,'ATL GA Inventory'!$B90,'ATL CR'!$L:$L,'ATL GA Inventory'!CP$3)</f>
        <v>0</v>
      </c>
      <c r="CQ90" s="13">
        <f>SUMIFS('ATL RAW'!$J:$J,'ATL RAW'!$I:$I,'ATL GA Inventory'!$B90,'ATL RAW'!$L:$L,'ATL GA Inventory'!CQ$3)+SUMIFS('ATL CR'!$J:$J,'ATL CR'!$I:$I,'ATL GA Inventory'!$B90,'ATL CR'!$L:$L,'ATL GA Inventory'!CQ$3)</f>
        <v>0</v>
      </c>
      <c r="CR90" s="13">
        <f>SUMIFS('ATL RAW'!$J:$J,'ATL RAW'!$I:$I,'ATL GA Inventory'!$B90,'ATL RAW'!$L:$L,'ATL GA Inventory'!CR$3)+SUMIFS('ATL CR'!$J:$J,'ATL CR'!$I:$I,'ATL GA Inventory'!$B90,'ATL CR'!$L:$L,'ATL GA Inventory'!CR$3)</f>
        <v>0</v>
      </c>
      <c r="CS90" s="13">
        <f>SUMIFS('ATL RAW'!$J:$J,'ATL RAW'!$I:$I,'ATL GA Inventory'!$B90,'ATL RAW'!$L:$L,'ATL GA Inventory'!CS$3)+SUMIFS('ATL CR'!$J:$J,'ATL CR'!$I:$I,'ATL GA Inventory'!$B90,'ATL CR'!$L:$L,'ATL GA Inventory'!CS$3)</f>
        <v>0</v>
      </c>
      <c r="CT90" s="13">
        <f>SUMIFS('ATL RAW'!$J:$J,'ATL RAW'!$I:$I,'ATL GA Inventory'!$B90,'ATL RAW'!$L:$L,'ATL GA Inventory'!CT$3)+SUMIFS('ATL CR'!$J:$J,'ATL CR'!$I:$I,'ATL GA Inventory'!$B90,'ATL CR'!$L:$L,'ATL GA Inventory'!CT$3)</f>
        <v>0</v>
      </c>
      <c r="CU90" s="13">
        <f>SUMIFS('ATL RAW'!$J:$J,'ATL RAW'!$I:$I,'ATL GA Inventory'!$B90,'ATL RAW'!$L:$L,'ATL GA Inventory'!CU$3)+SUMIFS('ATL CR'!$J:$J,'ATL CR'!$I:$I,'ATL GA Inventory'!$B90,'ATL CR'!$L:$L,'ATL GA Inventory'!CU$3)</f>
        <v>0</v>
      </c>
      <c r="CV90" s="13">
        <f>SUMIFS('ATL RAW'!$J:$J,'ATL RAW'!$I:$I,'ATL GA Inventory'!$B90,'ATL RAW'!$L:$L,'ATL GA Inventory'!CV$3)+SUMIFS('ATL CR'!$J:$J,'ATL CR'!$I:$I,'ATL GA Inventory'!$B90,'ATL CR'!$L:$L,'ATL GA Inventory'!CV$3)</f>
        <v>0</v>
      </c>
      <c r="CW90" s="13">
        <f>SUMIFS('ATL RAW'!$J:$J,'ATL RAW'!$I:$I,'ATL GA Inventory'!$B90,'ATL RAW'!$L:$L,'ATL GA Inventory'!CW$3)+SUMIFS('ATL CR'!$J:$J,'ATL CR'!$I:$I,'ATL GA Inventory'!$B90,'ATL CR'!$L:$L,'ATL GA Inventory'!CW$3)</f>
        <v>0</v>
      </c>
      <c r="CX90" s="13">
        <f>SUMIFS('ATL RAW'!$J:$J,'ATL RAW'!$I:$I,'ATL GA Inventory'!$B90,'ATL RAW'!$L:$L,'ATL GA Inventory'!CX$3)+SUMIFS('ATL CR'!$J:$J,'ATL CR'!$I:$I,'ATL GA Inventory'!$B90,'ATL CR'!$L:$L,'ATL GA Inventory'!CX$3)</f>
        <v>0</v>
      </c>
      <c r="CY90" s="13">
        <f>SUMIFS('ATL RAW'!$J:$J,'ATL RAW'!$I:$I,'ATL GA Inventory'!$B90,'ATL RAW'!$L:$L,'ATL GA Inventory'!CY$3)+SUMIFS('ATL CR'!$J:$J,'ATL CR'!$I:$I,'ATL GA Inventory'!$B90,'ATL CR'!$L:$L,'ATL GA Inventory'!CY$3)</f>
        <v>0</v>
      </c>
      <c r="CZ90" s="13">
        <f>SUMIFS('ATL RAW'!$J:$J,'ATL RAW'!$I:$I,'ATL GA Inventory'!$B90,'ATL RAW'!$L:$L,'ATL GA Inventory'!CZ$3)+SUMIFS('ATL CR'!$J:$J,'ATL CR'!$I:$I,'ATL GA Inventory'!$B90,'ATL CR'!$L:$L,'ATL GA Inventory'!CZ$3)</f>
        <v>0</v>
      </c>
      <c r="DA90" s="13">
        <f>SUMIFS('ATL RAW'!$J:$J,'ATL RAW'!$I:$I,'ATL GA Inventory'!$B90,'ATL RAW'!$L:$L,'ATL GA Inventory'!DA$3)+SUMIFS('ATL CR'!$J:$J,'ATL CR'!$I:$I,'ATL GA Inventory'!$B90,'ATL CR'!$L:$L,'ATL GA Inventory'!DA$3)</f>
        <v>0</v>
      </c>
      <c r="DB90" s="13">
        <f>SUMIFS('ATL RAW'!$J:$J,'ATL RAW'!$I:$I,'ATL GA Inventory'!$B90,'ATL RAW'!$L:$L,'ATL GA Inventory'!DB$3)+SUMIFS('ATL CR'!$J:$J,'ATL CR'!$I:$I,'ATL GA Inventory'!$B90,'ATL CR'!$L:$L,'ATL GA Inventory'!DB$3)</f>
        <v>0</v>
      </c>
      <c r="DC90" s="13">
        <f>SUMIFS('ATL RAW'!$J:$J,'ATL RAW'!$I:$I,'ATL GA Inventory'!$B90,'ATL RAW'!$L:$L,'ATL GA Inventory'!DC$3)+SUMIFS('ATL CR'!$J:$J,'ATL CR'!$I:$I,'ATL GA Inventory'!$B90,'ATL CR'!$L:$L,'ATL GA Inventory'!DC$3)</f>
        <v>0</v>
      </c>
      <c r="DD90" s="13">
        <f>SUMIFS('ATL RAW'!$J:$J,'ATL RAW'!$I:$I,'ATL GA Inventory'!$B90,'ATL RAW'!$L:$L,'ATL GA Inventory'!DD$3)+SUMIFS('ATL CR'!$J:$J,'ATL CR'!$I:$I,'ATL GA Inventory'!$B90,'ATL CR'!$L:$L,'ATL GA Inventory'!DD$3)</f>
        <v>0</v>
      </c>
      <c r="DE90" s="13">
        <f>SUMIFS('ATL RAW'!$J:$J,'ATL RAW'!$I:$I,'ATL GA Inventory'!$B90,'ATL RAW'!$L:$L,'ATL GA Inventory'!DE$3)+SUMIFS('ATL CR'!$J:$J,'ATL CR'!$I:$I,'ATL GA Inventory'!$B90,'ATL CR'!$L:$L,'ATL GA Inventory'!DE$3)</f>
        <v>0</v>
      </c>
      <c r="DF90" s="13">
        <f>SUMIFS('ATL RAW'!$J:$J,'ATL RAW'!$I:$I,'ATL GA Inventory'!$B90,'ATL RAW'!$L:$L,'ATL GA Inventory'!DF$3)+SUMIFS('ATL CR'!$J:$J,'ATL CR'!$I:$I,'ATL GA Inventory'!$B90,'ATL CR'!$L:$L,'ATL GA Inventory'!DF$3)</f>
        <v>0</v>
      </c>
      <c r="DG90" s="13">
        <f>SUMIFS('ATL RAW'!$J:$J,'ATL RAW'!$I:$I,'ATL GA Inventory'!$B90,'ATL RAW'!$L:$L,'ATL GA Inventory'!DG$3)+SUMIFS('ATL CR'!$J:$J,'ATL CR'!$I:$I,'ATL GA Inventory'!$B90,'ATL CR'!$L:$L,'ATL GA Inventory'!DG$3)</f>
        <v>0</v>
      </c>
      <c r="DH90" s="13">
        <f>SUMIFS('ATL RAW'!$J:$J,'ATL RAW'!$I:$I,'ATL GA Inventory'!$B90,'ATL RAW'!$L:$L,'ATL GA Inventory'!DH$3)+SUMIFS('ATL CR'!$J:$J,'ATL CR'!$I:$I,'ATL GA Inventory'!$B90,'ATL CR'!$L:$L,'ATL GA Inventory'!DH$3)</f>
        <v>0</v>
      </c>
      <c r="DI90" s="13">
        <f>SUMIFS('ATL RAW'!$J:$J,'ATL RAW'!$I:$I,'ATL GA Inventory'!$B90,'ATL RAW'!$L:$L,'ATL GA Inventory'!DI$3)+SUMIFS('ATL CR'!$J:$J,'ATL CR'!$I:$I,'ATL GA Inventory'!$B90,'ATL CR'!$L:$L,'ATL GA Inventory'!DI$3)</f>
        <v>0</v>
      </c>
      <c r="DJ90" s="13">
        <f>SUMIFS('ATL RAW'!$J:$J,'ATL RAW'!$I:$I,'ATL GA Inventory'!$B90,'ATL RAW'!$L:$L,'ATL GA Inventory'!DJ$3)+SUMIFS('ATL CR'!$J:$J,'ATL CR'!$I:$I,'ATL GA Inventory'!$B90,'ATL CR'!$L:$L,'ATL GA Inventory'!DJ$3)</f>
        <v>0</v>
      </c>
      <c r="DK90" s="13">
        <f>SUMIFS('ATL RAW'!$J:$J,'ATL RAW'!$I:$I,'ATL GA Inventory'!$B90,'ATL RAW'!$L:$L,'ATL GA Inventory'!DK$3)+SUMIFS('ATL CR'!$J:$J,'ATL CR'!$I:$I,'ATL GA Inventory'!$B90,'ATL CR'!$L:$L,'ATL GA Inventory'!DK$3)</f>
        <v>0</v>
      </c>
      <c r="DL90" s="13">
        <f>SUMIFS('ATL RAW'!$J:$J,'ATL RAW'!$I:$I,'ATL GA Inventory'!$B90,'ATL RAW'!$L:$L,'ATL GA Inventory'!DL$3)+SUMIFS('ATL CR'!$J:$J,'ATL CR'!$I:$I,'ATL GA Inventory'!$B90,'ATL CR'!$L:$L,'ATL GA Inventory'!DL$3)</f>
        <v>0</v>
      </c>
      <c r="DM90" s="13">
        <f>SUMIFS('ATL RAW'!$J:$J,'ATL RAW'!$I:$I,'ATL GA Inventory'!$B90,'ATL RAW'!$L:$L,'ATL GA Inventory'!DM$3)+SUMIFS('ATL CR'!$J:$J,'ATL CR'!$I:$I,'ATL GA Inventory'!$B90,'ATL CR'!$L:$L,'ATL GA Inventory'!DM$3)</f>
        <v>0</v>
      </c>
      <c r="DN90" s="13">
        <f>SUMIFS('ATL RAW'!$J:$J,'ATL RAW'!$I:$I,'ATL GA Inventory'!$B90,'ATL RAW'!$L:$L,'ATL GA Inventory'!DN$3)+SUMIFS('ATL CR'!$J:$J,'ATL CR'!$I:$I,'ATL GA Inventory'!$B90,'ATL CR'!$L:$L,'ATL GA Inventory'!DN$3)</f>
        <v>0</v>
      </c>
      <c r="DO90" s="13">
        <f>SUMIFS('ATL RAW'!$J:$J,'ATL RAW'!$I:$I,'ATL GA Inventory'!$B90,'ATL RAW'!$L:$L,'ATL GA Inventory'!DO$3)+SUMIFS('ATL CR'!$J:$J,'ATL CR'!$I:$I,'ATL GA Inventory'!$B90,'ATL CR'!$L:$L,'ATL GA Inventory'!DO$3)</f>
        <v>0</v>
      </c>
      <c r="DP90" s="13">
        <f>SUMIFS('ATL RAW'!$J:$J,'ATL RAW'!$I:$I,'ATL GA Inventory'!$B90,'ATL RAW'!$L:$L,'ATL GA Inventory'!DP$3)+SUMIFS('ATL CR'!$J:$J,'ATL CR'!$I:$I,'ATL GA Inventory'!$B90,'ATL CR'!$L:$L,'ATL GA Inventory'!DP$3)</f>
        <v>0</v>
      </c>
      <c r="DQ90" s="13">
        <f>SUMIFS('ATL RAW'!$J:$J,'ATL RAW'!$I:$I,'ATL GA Inventory'!$B90,'ATL RAW'!$L:$L,'ATL GA Inventory'!DQ$3)+SUMIFS('ATL CR'!$J:$J,'ATL CR'!$I:$I,'ATL GA Inventory'!$B90,'ATL CR'!$L:$L,'ATL GA Inventory'!DQ$3)</f>
        <v>0</v>
      </c>
      <c r="DR90" s="13">
        <f>SUMIFS('ATL RAW'!$J:$J,'ATL RAW'!$I:$I,'ATL GA Inventory'!$B90,'ATL RAW'!$L:$L,'ATL GA Inventory'!DR$3)+SUMIFS('ATL CR'!$J:$J,'ATL CR'!$I:$I,'ATL GA Inventory'!$B90,'ATL CR'!$L:$L,'ATL GA Inventory'!DR$3)</f>
        <v>0</v>
      </c>
      <c r="DS90" s="13">
        <f>SUMIFS('ATL RAW'!$J:$J,'ATL RAW'!$I:$I,'ATL GA Inventory'!$B90,'ATL RAW'!$L:$L,'ATL GA Inventory'!DS$3)+SUMIFS('ATL CR'!$J:$J,'ATL CR'!$I:$I,'ATL GA Inventory'!$B90,'ATL CR'!$L:$L,'ATL GA Inventory'!DS$3)</f>
        <v>0</v>
      </c>
      <c r="DT90" s="13">
        <f>SUMIFS('ATL RAW'!$J:$J,'ATL RAW'!$I:$I,'ATL GA Inventory'!$B90,'ATL RAW'!$L:$L,'ATL GA Inventory'!DT$3)+SUMIFS('ATL CR'!$J:$J,'ATL CR'!$I:$I,'ATL GA Inventory'!$B90,'ATL CR'!$L:$L,'ATL GA Inventory'!DT$3)</f>
        <v>0</v>
      </c>
      <c r="DU90" s="13">
        <f>SUMIFS('ATL RAW'!$J:$J,'ATL RAW'!$I:$I,'ATL GA Inventory'!$B90,'ATL RAW'!$L:$L,'ATL GA Inventory'!DU$3)+SUMIFS('ATL CR'!$J:$J,'ATL CR'!$I:$I,'ATL GA Inventory'!$B90,'ATL CR'!$L:$L,'ATL GA Inventory'!DU$3)</f>
        <v>0</v>
      </c>
      <c r="DV90" s="13">
        <f>SUMIFS('ATL RAW'!$J:$J,'ATL RAW'!$I:$I,'ATL GA Inventory'!$B90,'ATL RAW'!$L:$L,'ATL GA Inventory'!DV$3)+SUMIFS('ATL CR'!$J:$J,'ATL CR'!$I:$I,'ATL GA Inventory'!$B90,'ATL CR'!$L:$L,'ATL GA Inventory'!DV$3)</f>
        <v>0</v>
      </c>
      <c r="DW90" s="13">
        <f>SUMIFS('ATL RAW'!$J:$J,'ATL RAW'!$I:$I,'ATL GA Inventory'!$B90,'ATL RAW'!$L:$L,'ATL GA Inventory'!DW$3)+SUMIFS('ATL CR'!$J:$J,'ATL CR'!$I:$I,'ATL GA Inventory'!$B90,'ATL CR'!$L:$L,'ATL GA Inventory'!DW$3)</f>
        <v>0</v>
      </c>
      <c r="DX90" s="13">
        <f>SUMIFS('ATL RAW'!$J:$J,'ATL RAW'!$I:$I,'ATL GA Inventory'!$B90,'ATL RAW'!$L:$L,'ATL GA Inventory'!DX$3)+SUMIFS('ATL CR'!$J:$J,'ATL CR'!$I:$I,'ATL GA Inventory'!$B90,'ATL CR'!$L:$L,'ATL GA Inventory'!DX$3)</f>
        <v>0</v>
      </c>
      <c r="DY90" s="13">
        <f>SUMIFS('ATL RAW'!$J:$J,'ATL RAW'!$I:$I,'ATL GA Inventory'!$B90,'ATL RAW'!$L:$L,'ATL GA Inventory'!DY$3)+SUMIFS('ATL CR'!$J:$J,'ATL CR'!$I:$I,'ATL GA Inventory'!$B90,'ATL CR'!$L:$L,'ATL GA Inventory'!DY$3)</f>
        <v>0</v>
      </c>
      <c r="DZ90" s="13">
        <f>SUMIFS('ATL RAW'!$J:$J,'ATL RAW'!$I:$I,'ATL GA Inventory'!$B90,'ATL RAW'!$L:$L,'ATL GA Inventory'!DZ$3)+SUMIFS('ATL CR'!$J:$J,'ATL CR'!$I:$I,'ATL GA Inventory'!$B90,'ATL CR'!$L:$L,'ATL GA Inventory'!DZ$3)</f>
        <v>0</v>
      </c>
      <c r="EA90" s="13">
        <f>SUMIFS('ATL RAW'!$J:$J,'ATL RAW'!$I:$I,'ATL GA Inventory'!$B90,'ATL RAW'!$L:$L,'ATL GA Inventory'!EA$3)+SUMIFS('ATL CR'!$J:$J,'ATL CR'!$I:$I,'ATL GA Inventory'!$B90,'ATL CR'!$L:$L,'ATL GA Inventory'!EA$3)</f>
        <v>0</v>
      </c>
      <c r="EB90" s="13">
        <f>SUMIFS('ATL RAW'!$J:$J,'ATL RAW'!$I:$I,'ATL GA Inventory'!$B90,'ATL RAW'!$L:$L,'ATL GA Inventory'!EB$3)+SUMIFS('ATL CR'!$J:$J,'ATL CR'!$I:$I,'ATL GA Inventory'!$B90,'ATL CR'!$L:$L,'ATL GA Inventory'!EB$3)</f>
        <v>0</v>
      </c>
      <c r="EC90" s="13">
        <f>SUMIFS('ATL RAW'!$J:$J,'ATL RAW'!$I:$I,'ATL GA Inventory'!$B90,'ATL RAW'!$L:$L,'ATL GA Inventory'!EC$3)+SUMIFS('ATL CR'!$J:$J,'ATL CR'!$I:$I,'ATL GA Inventory'!$B90,'ATL CR'!$L:$L,'ATL GA Inventory'!EC$3)</f>
        <v>0</v>
      </c>
      <c r="ED90" s="13">
        <f>SUMIFS('ATL RAW'!$J:$J,'ATL RAW'!$I:$I,'ATL GA Inventory'!$B90,'ATL RAW'!$L:$L,'ATL GA Inventory'!ED$3)+SUMIFS('ATL CR'!$J:$J,'ATL CR'!$I:$I,'ATL GA Inventory'!$B90,'ATL CR'!$L:$L,'ATL GA Inventory'!ED$3)</f>
        <v>0</v>
      </c>
      <c r="EE90" s="13">
        <f>SUMIFS('ATL RAW'!$J:$J,'ATL RAW'!$I:$I,'ATL GA Inventory'!$B90,'ATL RAW'!$L:$L,'ATL GA Inventory'!EE$3)+SUMIFS('ATL CR'!$J:$J,'ATL CR'!$I:$I,'ATL GA Inventory'!$B90,'ATL CR'!$L:$L,'ATL GA Inventory'!EE$3)</f>
        <v>0</v>
      </c>
      <c r="EF90" s="13">
        <f>SUMIFS('ATL RAW'!$J:$J,'ATL RAW'!$I:$I,'ATL GA Inventory'!$B90,'ATL RAW'!$L:$L,'ATL GA Inventory'!EF$3)+SUMIFS('ATL CR'!$J:$J,'ATL CR'!$I:$I,'ATL GA Inventory'!$B90,'ATL CR'!$L:$L,'ATL GA Inventory'!EF$3)</f>
        <v>0</v>
      </c>
      <c r="EG90" s="13">
        <f>SUMIFS('ATL RAW'!$J:$J,'ATL RAW'!$I:$I,'ATL GA Inventory'!$B90,'ATL RAW'!$L:$L,'ATL GA Inventory'!EG$3)+SUMIFS('ATL CR'!$J:$J,'ATL CR'!$I:$I,'ATL GA Inventory'!$B90,'ATL CR'!$L:$L,'ATL GA Inventory'!EG$3)</f>
        <v>0</v>
      </c>
      <c r="EH90" s="13">
        <f>SUMIFS('ATL RAW'!$J:$J,'ATL RAW'!$I:$I,'ATL GA Inventory'!$B90,'ATL RAW'!$L:$L,'ATL GA Inventory'!EH$3)+SUMIFS('ATL CR'!$J:$J,'ATL CR'!$I:$I,'ATL GA Inventory'!$B90,'ATL CR'!$L:$L,'ATL GA Inventory'!EH$3)</f>
        <v>0</v>
      </c>
      <c r="EI90" s="13">
        <f>SUMIFS('ATL RAW'!$J:$J,'ATL RAW'!$I:$I,'ATL GA Inventory'!$B90,'ATL RAW'!$L:$L,'ATL GA Inventory'!EI$3)+SUMIFS('ATL CR'!$J:$J,'ATL CR'!$I:$I,'ATL GA Inventory'!$B90,'ATL CR'!$L:$L,'ATL GA Inventory'!EI$3)</f>
        <v>0</v>
      </c>
      <c r="EJ90" s="13">
        <f>SUMIFS('ATL RAW'!$J:$J,'ATL RAW'!$I:$I,'ATL GA Inventory'!$B90,'ATL RAW'!$L:$L,'ATL GA Inventory'!EJ$3)+SUMIFS('ATL CR'!$J:$J,'ATL CR'!$I:$I,'ATL GA Inventory'!$B90,'ATL CR'!$L:$L,'ATL GA Inventory'!EJ$3)</f>
        <v>0</v>
      </c>
      <c r="EK90" s="13">
        <f>SUMIFS('ATL RAW'!$J:$J,'ATL RAW'!$I:$I,'ATL GA Inventory'!$B90,'ATL RAW'!$L:$L,'ATL GA Inventory'!EK$3)+SUMIFS('ATL CR'!$J:$J,'ATL CR'!$I:$I,'ATL GA Inventory'!$B90,'ATL CR'!$L:$L,'ATL GA Inventory'!EK$3)</f>
        <v>0</v>
      </c>
      <c r="EL90" s="13">
        <f>SUMIFS('ATL RAW'!$J:$J,'ATL RAW'!$I:$I,'ATL GA Inventory'!$B90,'ATL RAW'!$L:$L,'ATL GA Inventory'!EL$3)+SUMIFS('ATL CR'!$J:$J,'ATL CR'!$I:$I,'ATL GA Inventory'!$B90,'ATL CR'!$L:$L,'ATL GA Inventory'!EL$3)</f>
        <v>0</v>
      </c>
      <c r="EM90" s="13">
        <f>SUMIFS('ATL RAW'!$J:$J,'ATL RAW'!$I:$I,'ATL GA Inventory'!$B90,'ATL RAW'!$L:$L,'ATL GA Inventory'!EM$3)+SUMIFS('ATL CR'!$J:$J,'ATL CR'!$I:$I,'ATL GA Inventory'!$B90,'ATL CR'!$L:$L,'ATL GA Inventory'!EM$3)</f>
        <v>0</v>
      </c>
      <c r="EN90" s="13">
        <f>SUMIFS('ATL RAW'!$J:$J,'ATL RAW'!$I:$I,'ATL GA Inventory'!$B90,'ATL RAW'!$L:$L,'ATL GA Inventory'!EN$3)+SUMIFS('ATL CR'!$J:$J,'ATL CR'!$I:$I,'ATL GA Inventory'!$B90,'ATL CR'!$L:$L,'ATL GA Inventory'!EN$3)</f>
        <v>0</v>
      </c>
      <c r="EO90" s="13">
        <f>SUMIFS('ATL RAW'!$J:$J,'ATL RAW'!$I:$I,'ATL GA Inventory'!$B90,'ATL RAW'!$L:$L,'ATL GA Inventory'!EO$3)+SUMIFS('ATL CR'!$J:$J,'ATL CR'!$I:$I,'ATL GA Inventory'!$B90,'ATL CR'!$L:$L,'ATL GA Inventory'!EO$3)</f>
        <v>0</v>
      </c>
      <c r="EP90" s="13">
        <f>SUMIFS('ATL RAW'!$J:$J,'ATL RAW'!$I:$I,'ATL GA Inventory'!$B90,'ATL RAW'!$L:$L,'ATL GA Inventory'!EP$3)+SUMIFS('ATL CR'!$J:$J,'ATL CR'!$I:$I,'ATL GA Inventory'!$B90,'ATL CR'!$L:$L,'ATL GA Inventory'!EP$3)</f>
        <v>0</v>
      </c>
      <c r="EQ90" s="13">
        <f>SUMIFS('ATL RAW'!$J:$J,'ATL RAW'!$I:$I,'ATL GA Inventory'!$B90,'ATL RAW'!$L:$L,'ATL GA Inventory'!EQ$3)+SUMIFS('ATL CR'!$J:$J,'ATL CR'!$I:$I,'ATL GA Inventory'!$B90,'ATL CR'!$L:$L,'ATL GA Inventory'!EQ$3)</f>
        <v>0</v>
      </c>
      <c r="ER90" s="13">
        <f>SUMIFS('ATL RAW'!$J:$J,'ATL RAW'!$I:$I,'ATL GA Inventory'!$B90,'ATL RAW'!$L:$L,'ATL GA Inventory'!ER$3)+SUMIFS('ATL CR'!$J:$J,'ATL CR'!$I:$I,'ATL GA Inventory'!$B90,'ATL CR'!$L:$L,'ATL GA Inventory'!ER$3)</f>
        <v>0</v>
      </c>
      <c r="ES90" s="13">
        <f>SUMIFS('ATL RAW'!$J:$J,'ATL RAW'!$I:$I,'ATL GA Inventory'!$B90,'ATL RAW'!$L:$L,'ATL GA Inventory'!ES$3)+SUMIFS('ATL CR'!$J:$J,'ATL CR'!$I:$I,'ATL GA Inventory'!$B90,'ATL CR'!$L:$L,'ATL GA Inventory'!ES$3)</f>
        <v>0</v>
      </c>
      <c r="ET90" s="13">
        <f>SUMIFS('ATL RAW'!$J:$J,'ATL RAW'!$I:$I,'ATL GA Inventory'!$B90,'ATL RAW'!$L:$L,'ATL GA Inventory'!ET$3)+SUMIFS('ATL CR'!$J:$J,'ATL CR'!$I:$I,'ATL GA Inventory'!$B90,'ATL CR'!$L:$L,'ATL GA Inventory'!ET$3)</f>
        <v>0</v>
      </c>
      <c r="EU90" s="13">
        <f>SUMIFS('ATL RAW'!$J:$J,'ATL RAW'!$I:$I,'ATL GA Inventory'!$B90,'ATL RAW'!$L:$L,'ATL GA Inventory'!EU$3)+SUMIFS('ATL CR'!$J:$J,'ATL CR'!$I:$I,'ATL GA Inventory'!$B90,'ATL CR'!$L:$L,'ATL GA Inventory'!EU$3)</f>
        <v>0</v>
      </c>
      <c r="EV90" s="13">
        <f>SUMIFS('ATL RAW'!$J:$J,'ATL RAW'!$I:$I,'ATL GA Inventory'!$B90,'ATL RAW'!$L:$L,'ATL GA Inventory'!EV$3)+SUMIFS('ATL CR'!$J:$J,'ATL CR'!$I:$I,'ATL GA Inventory'!$B90,'ATL CR'!$L:$L,'ATL GA Inventory'!EV$3)</f>
        <v>0</v>
      </c>
      <c r="EW90" s="13">
        <f>SUMIFS('ATL RAW'!$J:$J,'ATL RAW'!$I:$I,'ATL GA Inventory'!$B90,'ATL RAW'!$L:$L,'ATL GA Inventory'!EW$3)+SUMIFS('ATL CR'!$J:$J,'ATL CR'!$I:$I,'ATL GA Inventory'!$B90,'ATL CR'!$L:$L,'ATL GA Inventory'!EW$3)</f>
        <v>0</v>
      </c>
      <c r="EX90" s="13">
        <f>SUMIFS('ATL RAW'!$J:$J,'ATL RAW'!$I:$I,'ATL GA Inventory'!$B90,'ATL RAW'!$L:$L,'ATL GA Inventory'!EX$3)+SUMIFS('ATL CR'!$J:$J,'ATL CR'!$I:$I,'ATL GA Inventory'!$B90,'ATL CR'!$L:$L,'ATL GA Inventory'!EX$3)</f>
        <v>0</v>
      </c>
      <c r="EY90" s="13">
        <f>SUMIFS('ATL RAW'!$J:$J,'ATL RAW'!$I:$I,'ATL GA Inventory'!$B90,'ATL RAW'!$L:$L,'ATL GA Inventory'!EY$3)+SUMIFS('ATL CR'!$J:$J,'ATL CR'!$I:$I,'ATL GA Inventory'!$B90,'ATL CR'!$L:$L,'ATL GA Inventory'!EY$3)</f>
        <v>0</v>
      </c>
      <c r="EZ90" s="13">
        <f>SUMIFS('ATL RAW'!$J:$J,'ATL RAW'!$I:$I,'ATL GA Inventory'!$B90,'ATL RAW'!$L:$L,'ATL GA Inventory'!EZ$3)+SUMIFS('ATL CR'!$J:$J,'ATL CR'!$I:$I,'ATL GA Inventory'!$B90,'ATL CR'!$L:$L,'ATL GA Inventory'!EZ$3)</f>
        <v>0</v>
      </c>
      <c r="FA90" s="13">
        <f>SUMIFS('ATL RAW'!$J:$J,'ATL RAW'!$I:$I,'ATL GA Inventory'!$B90,'ATL RAW'!$L:$L,'ATL GA Inventory'!FA$3)+SUMIFS('ATL CR'!$J:$J,'ATL CR'!$I:$I,'ATL GA Inventory'!$B90,'ATL CR'!$L:$L,'ATL GA Inventory'!FA$3)</f>
        <v>0</v>
      </c>
      <c r="FB90" s="13">
        <f>SUMIFS('ATL RAW'!$J:$J,'ATL RAW'!$I:$I,'ATL GA Inventory'!$B90,'ATL RAW'!$L:$L,'ATL GA Inventory'!FB$3)+SUMIFS('ATL CR'!$J:$J,'ATL CR'!$I:$I,'ATL GA Inventory'!$B90,'ATL CR'!$L:$L,'ATL GA Inventory'!FB$3)</f>
        <v>0</v>
      </c>
      <c r="FC90" s="13">
        <f>SUMIFS('ATL RAW'!$J:$J,'ATL RAW'!$I:$I,'ATL GA Inventory'!$B90,'ATL RAW'!$L:$L,'ATL GA Inventory'!FC$3)+SUMIFS('ATL CR'!$J:$J,'ATL CR'!$I:$I,'ATL GA Inventory'!$B90,'ATL CR'!$L:$L,'ATL GA Inventory'!FC$3)</f>
        <v>0</v>
      </c>
      <c r="FD90" s="13">
        <f>SUMIFS('ATL RAW'!$J:$J,'ATL RAW'!$I:$I,'ATL GA Inventory'!$B90,'ATL RAW'!$L:$L,'ATL GA Inventory'!FD$3)+SUMIFS('ATL CR'!$J:$J,'ATL CR'!$I:$I,'ATL GA Inventory'!$B90,'ATL CR'!$L:$L,'ATL GA Inventory'!FD$3)</f>
        <v>0</v>
      </c>
      <c r="FE90" s="13">
        <f>SUMIFS('ATL RAW'!$J:$J,'ATL RAW'!$I:$I,'ATL GA Inventory'!$B90,'ATL RAW'!$L:$L,'ATL GA Inventory'!FE$3)+SUMIFS('ATL CR'!$J:$J,'ATL CR'!$I:$I,'ATL GA Inventory'!$B90,'ATL CR'!$L:$L,'ATL GA Inventory'!FE$3)</f>
        <v>0</v>
      </c>
      <c r="FF90" s="13">
        <f>SUMIFS('ATL RAW'!$J:$J,'ATL RAW'!$I:$I,'ATL GA Inventory'!$B90,'ATL RAW'!$L:$L,'ATL GA Inventory'!FF$3)+SUMIFS('ATL CR'!$J:$J,'ATL CR'!$I:$I,'ATL GA Inventory'!$B90,'ATL CR'!$L:$L,'ATL GA Inventory'!FF$3)</f>
        <v>0</v>
      </c>
      <c r="FG90" s="13">
        <f>SUMIFS('ATL RAW'!$J:$J,'ATL RAW'!$I:$I,'ATL GA Inventory'!$B90,'ATL RAW'!$L:$L,'ATL GA Inventory'!FG$3)+SUMIFS('ATL CR'!$J:$J,'ATL CR'!$I:$I,'ATL GA Inventory'!$B90,'ATL CR'!$L:$L,'ATL GA Inventory'!FG$3)</f>
        <v>0</v>
      </c>
      <c r="FH90" s="13">
        <f>SUMIFS('ATL RAW'!$J:$J,'ATL RAW'!$I:$I,'ATL GA Inventory'!$B90,'ATL RAW'!$L:$L,'ATL GA Inventory'!FH$3)+SUMIFS('ATL CR'!$J:$J,'ATL CR'!$I:$I,'ATL GA Inventory'!$B90,'ATL CR'!$L:$L,'ATL GA Inventory'!FH$3)</f>
        <v>0</v>
      </c>
      <c r="FI90" s="13">
        <f>SUMIFS('ATL RAW'!$J:$J,'ATL RAW'!$I:$I,'ATL GA Inventory'!$B90,'ATL RAW'!$L:$L,'ATL GA Inventory'!FI$3)+SUMIFS('ATL CR'!$J:$J,'ATL CR'!$I:$I,'ATL GA Inventory'!$B90,'ATL CR'!$L:$L,'ATL GA Inventory'!FI$3)</f>
        <v>0</v>
      </c>
      <c r="FJ90" s="13">
        <f>SUMIFS('ATL RAW'!$J:$J,'ATL RAW'!$I:$I,'ATL GA Inventory'!$B90,'ATL RAW'!$L:$L,'ATL GA Inventory'!FJ$3)+SUMIFS('ATL CR'!$J:$J,'ATL CR'!$I:$I,'ATL GA Inventory'!$B90,'ATL CR'!$L:$L,'ATL GA Inventory'!FJ$3)</f>
        <v>0</v>
      </c>
      <c r="FK90" s="13">
        <f>SUMIFS('ATL RAW'!$J:$J,'ATL RAW'!$I:$I,'ATL GA Inventory'!$B90,'ATL RAW'!$L:$L,'ATL GA Inventory'!FK$3)+SUMIFS('ATL CR'!$J:$J,'ATL CR'!$I:$I,'ATL GA Inventory'!$B90,'ATL CR'!$L:$L,'ATL GA Inventory'!FK$3)</f>
        <v>0</v>
      </c>
      <c r="FL90" s="13">
        <f>SUMIFS('ATL RAW'!$J:$J,'ATL RAW'!$I:$I,'ATL GA Inventory'!$B90,'ATL RAW'!$L:$L,'ATL GA Inventory'!FL$3)+SUMIFS('ATL CR'!$J:$J,'ATL CR'!$I:$I,'ATL GA Inventory'!$B90,'ATL CR'!$L:$L,'ATL GA Inventory'!FL$3)</f>
        <v>0</v>
      </c>
      <c r="FM90" s="13">
        <f>SUMIFS('ATL RAW'!$J:$J,'ATL RAW'!$I:$I,'ATL GA Inventory'!$B90,'ATL RAW'!$L:$L,'ATL GA Inventory'!FM$3)+SUMIFS('ATL CR'!$J:$J,'ATL CR'!$I:$I,'ATL GA Inventory'!$B90,'ATL CR'!$L:$L,'ATL GA Inventory'!FM$3)</f>
        <v>0</v>
      </c>
      <c r="FN90" s="13">
        <f>SUMIFS('ATL RAW'!$J:$J,'ATL RAW'!$I:$I,'ATL GA Inventory'!$B90,'ATL RAW'!$L:$L,'ATL GA Inventory'!FN$3)+SUMIFS('ATL CR'!$J:$J,'ATL CR'!$I:$I,'ATL GA Inventory'!$B90,'ATL CR'!$L:$L,'ATL GA Inventory'!FN$3)</f>
        <v>0</v>
      </c>
      <c r="FO90" s="13">
        <f>SUMIFS('ATL RAW'!$J:$J,'ATL RAW'!$I:$I,'ATL GA Inventory'!$B90,'ATL RAW'!$L:$L,'ATL GA Inventory'!FO$3)+SUMIFS('ATL CR'!$J:$J,'ATL CR'!$I:$I,'ATL GA Inventory'!$B90,'ATL CR'!$L:$L,'ATL GA Inventory'!FO$3)</f>
        <v>0</v>
      </c>
      <c r="FP90" s="13">
        <f>SUMIFS('ATL RAW'!$J:$J,'ATL RAW'!$I:$I,'ATL GA Inventory'!$B90,'ATL RAW'!$L:$L,'ATL GA Inventory'!FP$3)+SUMIFS('ATL CR'!$J:$J,'ATL CR'!$I:$I,'ATL GA Inventory'!$B90,'ATL CR'!$L:$L,'ATL GA Inventory'!FP$3)</f>
        <v>0</v>
      </c>
      <c r="FQ90" s="13">
        <f>SUMIFS('ATL RAW'!$J:$J,'ATL RAW'!$I:$I,'ATL GA Inventory'!$B90,'ATL RAW'!$L:$L,'ATL GA Inventory'!FQ$3)+SUMIFS('ATL CR'!$J:$J,'ATL CR'!$I:$I,'ATL GA Inventory'!$B90,'ATL CR'!$L:$L,'ATL GA Inventory'!FQ$3)</f>
        <v>0</v>
      </c>
      <c r="FR90" s="13">
        <f>SUMIFS('ATL RAW'!$J:$J,'ATL RAW'!$I:$I,'ATL GA Inventory'!$B90,'ATL RAW'!$L:$L,'ATL GA Inventory'!FR$3)+SUMIFS('ATL CR'!$J:$J,'ATL CR'!$I:$I,'ATL GA Inventory'!$B90,'ATL CR'!$L:$L,'ATL GA Inventory'!FR$3)</f>
        <v>0</v>
      </c>
      <c r="FS90" s="13">
        <f>SUMIFS('ATL RAW'!$J:$J,'ATL RAW'!$I:$I,'ATL GA Inventory'!$B90,'ATL RAW'!$L:$L,'ATL GA Inventory'!FS$3)+SUMIFS('ATL CR'!$J:$J,'ATL CR'!$I:$I,'ATL GA Inventory'!$B90,'ATL CR'!$L:$L,'ATL GA Inventory'!FS$3)</f>
        <v>0</v>
      </c>
      <c r="FT90" s="13">
        <f>SUMIFS('ATL RAW'!$J:$J,'ATL RAW'!$I:$I,'ATL GA Inventory'!$B90,'ATL RAW'!$L:$L,'ATL GA Inventory'!FT$3)+SUMIFS('ATL CR'!$J:$J,'ATL CR'!$I:$I,'ATL GA Inventory'!$B90,'ATL CR'!$L:$L,'ATL GA Inventory'!FT$3)</f>
        <v>0</v>
      </c>
      <c r="FU90" s="13">
        <f>SUMIFS('ATL RAW'!$J:$J,'ATL RAW'!$I:$I,'ATL GA Inventory'!$B90,'ATL RAW'!$L:$L,'ATL GA Inventory'!FU$3)+SUMIFS('ATL CR'!$J:$J,'ATL CR'!$I:$I,'ATL GA Inventory'!$B90,'ATL CR'!$L:$L,'ATL GA Inventory'!FU$3)</f>
        <v>0</v>
      </c>
      <c r="FV90" s="13">
        <f>SUMIFS('ATL RAW'!$J:$J,'ATL RAW'!$I:$I,'ATL GA Inventory'!$B90,'ATL RAW'!$L:$L,'ATL GA Inventory'!FV$3)+SUMIFS('ATL CR'!$J:$J,'ATL CR'!$I:$I,'ATL GA Inventory'!$B90,'ATL CR'!$L:$L,'ATL GA Inventory'!FV$3)</f>
        <v>0</v>
      </c>
      <c r="FW90" s="13">
        <f>SUMIFS('ATL RAW'!$J:$J,'ATL RAW'!$I:$I,'ATL GA Inventory'!$B90,'ATL RAW'!$L:$L,'ATL GA Inventory'!FW$3)+SUMIFS('ATL CR'!$J:$J,'ATL CR'!$I:$I,'ATL GA Inventory'!$B90,'ATL CR'!$L:$L,'ATL GA Inventory'!FW$3)</f>
        <v>0</v>
      </c>
      <c r="FX90" s="13">
        <f>SUMIFS('ATL RAW'!$J:$J,'ATL RAW'!$I:$I,'ATL GA Inventory'!$B90,'ATL RAW'!$L:$L,'ATL GA Inventory'!FX$3)+SUMIFS('ATL CR'!$J:$J,'ATL CR'!$I:$I,'ATL GA Inventory'!$B90,'ATL CR'!$L:$L,'ATL GA Inventory'!FX$3)</f>
        <v>0</v>
      </c>
      <c r="FY90" s="13">
        <f>SUMIFS('ATL RAW'!$J:$J,'ATL RAW'!$I:$I,'ATL GA Inventory'!$B90,'ATL RAW'!$L:$L,'ATL GA Inventory'!FY$3)+SUMIFS('ATL CR'!$J:$J,'ATL CR'!$I:$I,'ATL GA Inventory'!$B90,'ATL CR'!$L:$L,'ATL GA Inventory'!FY$3)</f>
        <v>0</v>
      </c>
      <c r="FZ90" s="13">
        <f>SUMIFS('ATL RAW'!$J:$J,'ATL RAW'!$I:$I,'ATL GA Inventory'!$B90,'ATL RAW'!$L:$L,'ATL GA Inventory'!FZ$3)+SUMIFS('ATL CR'!$J:$J,'ATL CR'!$I:$I,'ATL GA Inventory'!$B90,'ATL CR'!$L:$L,'ATL GA Inventory'!FZ$3)</f>
        <v>0</v>
      </c>
      <c r="GA90" s="13">
        <f>SUMIFS('ATL RAW'!$J:$J,'ATL RAW'!$I:$I,'ATL GA Inventory'!$B90,'ATL RAW'!$L:$L,'ATL GA Inventory'!GA$3)+SUMIFS('ATL CR'!$J:$J,'ATL CR'!$I:$I,'ATL GA Inventory'!$B90,'ATL CR'!$L:$L,'ATL GA Inventory'!GA$3)</f>
        <v>0</v>
      </c>
      <c r="GB90" s="13">
        <f>SUMIFS('ATL RAW'!$J:$J,'ATL RAW'!$I:$I,'ATL GA Inventory'!$B90,'ATL RAW'!$L:$L,'ATL GA Inventory'!GB$3)+SUMIFS('ATL CR'!$J:$J,'ATL CR'!$I:$I,'ATL GA Inventory'!$B90,'ATL CR'!$L:$L,'ATL GA Inventory'!GB$3)</f>
        <v>0</v>
      </c>
      <c r="GC90" s="13">
        <f>SUMIFS('ATL RAW'!$J:$J,'ATL RAW'!$I:$I,'ATL GA Inventory'!$B90,'ATL RAW'!$L:$L,'ATL GA Inventory'!GC$3)+SUMIFS('ATL CR'!$J:$J,'ATL CR'!$I:$I,'ATL GA Inventory'!$B90,'ATL CR'!$L:$L,'ATL GA Inventory'!GC$3)</f>
        <v>0</v>
      </c>
      <c r="GD90" s="13">
        <f>SUMIFS('ATL RAW'!$J:$J,'ATL RAW'!$I:$I,'ATL GA Inventory'!$B90,'ATL RAW'!$L:$L,'ATL GA Inventory'!GD$3)+SUMIFS('ATL CR'!$J:$J,'ATL CR'!$I:$I,'ATL GA Inventory'!$B90,'ATL CR'!$L:$L,'ATL GA Inventory'!GD$3)</f>
        <v>0</v>
      </c>
      <c r="GE90" s="13">
        <f>SUMIFS('ATL RAW'!$J:$J,'ATL RAW'!$I:$I,'ATL GA Inventory'!$B90,'ATL RAW'!$L:$L,'ATL GA Inventory'!GE$3)+SUMIFS('ATL CR'!$J:$J,'ATL CR'!$I:$I,'ATL GA Inventory'!$B90,'ATL CR'!$L:$L,'ATL GA Inventory'!GE$3)</f>
        <v>0</v>
      </c>
      <c r="GF90" s="13">
        <f>SUMIFS('ATL RAW'!$J:$J,'ATL RAW'!$I:$I,'ATL GA Inventory'!$B90,'ATL RAW'!$L:$L,'ATL GA Inventory'!GF$3)+SUMIFS('ATL CR'!$J:$J,'ATL CR'!$I:$I,'ATL GA Inventory'!$B90,'ATL CR'!$L:$L,'ATL GA Inventory'!GF$3)</f>
        <v>0</v>
      </c>
      <c r="GG90" s="13">
        <f>SUMIFS('ATL RAW'!$J:$J,'ATL RAW'!$I:$I,'ATL GA Inventory'!$B90,'ATL RAW'!$L:$L,'ATL GA Inventory'!GG$3)+SUMIFS('ATL CR'!$J:$J,'ATL CR'!$I:$I,'ATL GA Inventory'!$B90,'ATL CR'!$L:$L,'ATL GA Inventory'!GG$3)</f>
        <v>0</v>
      </c>
      <c r="GH90" s="13">
        <f>SUMIFS('ATL RAW'!$J:$J,'ATL RAW'!$I:$I,'ATL GA Inventory'!$B90,'ATL RAW'!$L:$L,'ATL GA Inventory'!GH$3)+SUMIFS('ATL CR'!$J:$J,'ATL CR'!$I:$I,'ATL GA Inventory'!$B90,'ATL CR'!$L:$L,'ATL GA Inventory'!GH$3)</f>
        <v>0</v>
      </c>
      <c r="GI90" s="13">
        <f>SUMIFS('ATL RAW'!$J:$J,'ATL RAW'!$I:$I,'ATL GA Inventory'!$B90,'ATL RAW'!$L:$L,'ATL GA Inventory'!GI$3)+SUMIFS('ATL CR'!$J:$J,'ATL CR'!$I:$I,'ATL GA Inventory'!$B90,'ATL CR'!$L:$L,'ATL GA Inventory'!GI$3)</f>
        <v>0</v>
      </c>
      <c r="GJ90" s="13">
        <f>SUMIFS('ATL RAW'!$J:$J,'ATL RAW'!$I:$I,'ATL GA Inventory'!$B90,'ATL RAW'!$L:$L,'ATL GA Inventory'!GJ$3)+SUMIFS('ATL CR'!$J:$J,'ATL CR'!$I:$I,'ATL GA Inventory'!$B90,'ATL CR'!$L:$L,'ATL GA Inventory'!GJ$3)</f>
        <v>0</v>
      </c>
      <c r="GK90" s="13">
        <f>SUMIFS('ATL RAW'!$J:$J,'ATL RAW'!$I:$I,'ATL GA Inventory'!$B90,'ATL RAW'!$L:$L,'ATL GA Inventory'!GK$3)+SUMIFS('ATL CR'!$J:$J,'ATL CR'!$I:$I,'ATL GA Inventory'!$B90,'ATL CR'!$L:$L,'ATL GA Inventory'!GK$3)</f>
        <v>0</v>
      </c>
      <c r="GL90" s="13">
        <f>SUMIFS('ATL RAW'!$J:$J,'ATL RAW'!$I:$I,'ATL GA Inventory'!$B90,'ATL RAW'!$L:$L,'ATL GA Inventory'!GL$3)+SUMIFS('ATL CR'!$J:$J,'ATL CR'!$I:$I,'ATL GA Inventory'!$B90,'ATL CR'!$L:$L,'ATL GA Inventory'!GL$3)</f>
        <v>0</v>
      </c>
      <c r="GM90" s="13">
        <f>SUMIFS('ATL RAW'!$J:$J,'ATL RAW'!$I:$I,'ATL GA Inventory'!$B90,'ATL RAW'!$L:$L,'ATL GA Inventory'!GM$3)+SUMIFS('ATL CR'!$J:$J,'ATL CR'!$I:$I,'ATL GA Inventory'!$B90,'ATL CR'!$L:$L,'ATL GA Inventory'!GM$3)</f>
        <v>0</v>
      </c>
      <c r="GN90" s="13">
        <f>SUMIFS('ATL RAW'!$J:$J,'ATL RAW'!$I:$I,'ATL GA Inventory'!$B90,'ATL RAW'!$L:$L,'ATL GA Inventory'!GN$3)+SUMIFS('ATL CR'!$J:$J,'ATL CR'!$I:$I,'ATL GA Inventory'!$B90,'ATL CR'!$L:$L,'ATL GA Inventory'!GN$3)</f>
        <v>0</v>
      </c>
      <c r="GO90" s="13">
        <f>SUMIFS('ATL RAW'!$J:$J,'ATL RAW'!$I:$I,'ATL GA Inventory'!$B90,'ATL RAW'!$L:$L,'ATL GA Inventory'!GO$3)+SUMIFS('ATL CR'!$J:$J,'ATL CR'!$I:$I,'ATL GA Inventory'!$B90,'ATL CR'!$L:$L,'ATL GA Inventory'!GO$3)</f>
        <v>0</v>
      </c>
      <c r="GP90" s="13">
        <f>SUMIFS('ATL RAW'!$J:$J,'ATL RAW'!$I:$I,'ATL GA Inventory'!$B90,'ATL RAW'!$L:$L,'ATL GA Inventory'!GP$3)+SUMIFS('ATL CR'!$J:$J,'ATL CR'!$I:$I,'ATL GA Inventory'!$B90,'ATL CR'!$L:$L,'ATL GA Inventory'!GP$3)</f>
        <v>0</v>
      </c>
      <c r="GQ90" s="13">
        <f>SUMIFS('ATL RAW'!$J:$J,'ATL RAW'!$I:$I,'ATL GA Inventory'!$B90,'ATL RAW'!$L:$L,'ATL GA Inventory'!GQ$3)+SUMIFS('ATL CR'!$J:$J,'ATL CR'!$I:$I,'ATL GA Inventory'!$B90,'ATL CR'!$L:$L,'ATL GA Inventory'!GQ$3)</f>
        <v>0</v>
      </c>
      <c r="GR90" s="13">
        <f>SUMIFS('ATL RAW'!$J:$J,'ATL RAW'!$I:$I,'ATL GA Inventory'!$B90,'ATL RAW'!$L:$L,'ATL GA Inventory'!GR$3)+SUMIFS('ATL CR'!$J:$J,'ATL CR'!$I:$I,'ATL GA Inventory'!$B90,'ATL CR'!$L:$L,'ATL GA Inventory'!GR$3)</f>
        <v>0</v>
      </c>
      <c r="GS90" s="13">
        <f>SUMIFS('ATL RAW'!$J:$J,'ATL RAW'!$I:$I,'ATL GA Inventory'!$B90,'ATL RAW'!$L:$L,'ATL GA Inventory'!GS$3)+SUMIFS('ATL CR'!$J:$J,'ATL CR'!$I:$I,'ATL GA Inventory'!$B90,'ATL CR'!$L:$L,'ATL GA Inventory'!GS$3)</f>
        <v>0</v>
      </c>
      <c r="GT90" s="13">
        <f>SUMIFS('ATL RAW'!$J:$J,'ATL RAW'!$I:$I,'ATL GA Inventory'!$B90,'ATL RAW'!$L:$L,'ATL GA Inventory'!GT$3)+SUMIFS('ATL CR'!$J:$J,'ATL CR'!$I:$I,'ATL GA Inventory'!$B90,'ATL CR'!$L:$L,'ATL GA Inventory'!GT$3)</f>
        <v>0</v>
      </c>
      <c r="GU90" s="13">
        <f>SUMIFS('ATL RAW'!$J:$J,'ATL RAW'!$I:$I,'ATL GA Inventory'!$B90,'ATL RAW'!$L:$L,'ATL GA Inventory'!GU$3)+SUMIFS('ATL CR'!$J:$J,'ATL CR'!$I:$I,'ATL GA Inventory'!$B90,'ATL CR'!$L:$L,'ATL GA Inventory'!GU$3)</f>
        <v>0</v>
      </c>
      <c r="GV90" s="13">
        <f>SUMIFS('ATL RAW'!$J:$J,'ATL RAW'!$I:$I,'ATL GA Inventory'!$B90,'ATL RAW'!$L:$L,'ATL GA Inventory'!GV$3)+SUMIFS('ATL CR'!$J:$J,'ATL CR'!$I:$I,'ATL GA Inventory'!$B90,'ATL CR'!$L:$L,'ATL GA Inventory'!GV$3)</f>
        <v>0</v>
      </c>
      <c r="GW90" s="13">
        <f>SUMIFS('ATL RAW'!$J:$J,'ATL RAW'!$I:$I,'ATL GA Inventory'!$B90,'ATL RAW'!$L:$L,'ATL GA Inventory'!GW$3)+SUMIFS('ATL CR'!$J:$J,'ATL CR'!$I:$I,'ATL GA Inventory'!$B90,'ATL CR'!$L:$L,'ATL GA Inventory'!GW$3)</f>
        <v>0</v>
      </c>
      <c r="GX90" s="13">
        <f>SUMIFS('ATL RAW'!$J:$J,'ATL RAW'!$I:$I,'ATL GA Inventory'!$B90,'ATL RAW'!$L:$L,'ATL GA Inventory'!GX$3)+SUMIFS('ATL CR'!$J:$J,'ATL CR'!$I:$I,'ATL GA Inventory'!$B90,'ATL CR'!$L:$L,'ATL GA Inventory'!GX$3)</f>
        <v>0</v>
      </c>
      <c r="GY90" s="13">
        <f>SUMIFS('ATL RAW'!$J:$J,'ATL RAW'!$I:$I,'ATL GA Inventory'!$B90,'ATL RAW'!$L:$L,'ATL GA Inventory'!GY$3)+SUMIFS('ATL CR'!$J:$J,'ATL CR'!$I:$I,'ATL GA Inventory'!$B90,'ATL CR'!$L:$L,'ATL GA Inventory'!GY$3)</f>
        <v>0</v>
      </c>
    </row>
    <row r="91" spans="1:207">
      <c r="A91" s="15" t="s">
        <v>983</v>
      </c>
      <c r="B91" s="15">
        <f t="shared" si="12"/>
        <v>46104144</v>
      </c>
      <c r="C91" s="15" t="str">
        <f t="shared" si="12"/>
        <v>Q.PEAK DUO L-G6P.2</v>
      </c>
      <c r="D91" s="14">
        <f t="shared" si="12"/>
        <v>420</v>
      </c>
      <c r="E91" s="13">
        <f>SUMIFS('ATL RAW'!$J:$J,'ATL RAW'!$I:$I,'ATL GA Inventory'!$B91,'ATL RAW'!$L:$L,'ATL GA Inventory'!E$3)+SUMIFS('ATL CR'!$J:$J,'ATL CR'!$I:$I,'ATL GA Inventory'!$B91,'ATL CR'!$L:$L,'ATL GA Inventory'!E$3)</f>
        <v>0</v>
      </c>
      <c r="F91" s="13">
        <f>SUMIFS('ATL RAW'!$J:$J,'ATL RAW'!$I:$I,'ATL GA Inventory'!$B91,'ATL RAW'!$L:$L,'ATL GA Inventory'!F$3)+SUMIFS('ATL CR'!$J:$J,'ATL CR'!$I:$I,'ATL GA Inventory'!$B91,'ATL CR'!$L:$L,'ATL GA Inventory'!F$3)</f>
        <v>0</v>
      </c>
      <c r="G91" s="13">
        <f>SUMIFS('ATL RAW'!$J:$J,'ATL RAW'!$I:$I,'ATL GA Inventory'!$B91,'ATL RAW'!$L:$L,'ATL GA Inventory'!G$3)+SUMIFS('ATL CR'!$J:$J,'ATL CR'!$I:$I,'ATL GA Inventory'!$B91,'ATL CR'!$L:$L,'ATL GA Inventory'!G$3)</f>
        <v>0</v>
      </c>
      <c r="H91" s="13">
        <f>SUMIFS('ATL RAW'!$J:$J,'ATL RAW'!$I:$I,'ATL GA Inventory'!$B91,'ATL RAW'!$L:$L,'ATL GA Inventory'!H$3)+SUMIFS('ATL CR'!$J:$J,'ATL CR'!$I:$I,'ATL GA Inventory'!$B91,'ATL CR'!$L:$L,'ATL GA Inventory'!H$3)</f>
        <v>0</v>
      </c>
      <c r="I91" s="13">
        <f>SUMIFS('ATL RAW'!$J:$J,'ATL RAW'!$I:$I,'ATL GA Inventory'!$B91,'ATL RAW'!$L:$L,'ATL GA Inventory'!I$3)+SUMIFS('ATL CR'!$J:$J,'ATL CR'!$I:$I,'ATL GA Inventory'!$B91,'ATL CR'!$L:$L,'ATL GA Inventory'!I$3)</f>
        <v>0</v>
      </c>
      <c r="J91" s="13">
        <f>SUMIFS('ATL RAW'!$J:$J,'ATL RAW'!$I:$I,'ATL GA Inventory'!$B91,'ATL RAW'!$L:$L,'ATL GA Inventory'!J$3)+SUMIFS('ATL CR'!$J:$J,'ATL CR'!$I:$I,'ATL GA Inventory'!$B91,'ATL CR'!$L:$L,'ATL GA Inventory'!J$3)</f>
        <v>0</v>
      </c>
      <c r="K91" s="13">
        <f>SUMIFS('ATL RAW'!$J:$J,'ATL RAW'!$I:$I,'ATL GA Inventory'!$B91,'ATL RAW'!$L:$L,'ATL GA Inventory'!K$3)+SUMIFS('ATL CR'!$J:$J,'ATL CR'!$I:$I,'ATL GA Inventory'!$B91,'ATL CR'!$L:$L,'ATL GA Inventory'!K$3)</f>
        <v>0</v>
      </c>
      <c r="L91" s="13">
        <f>SUMIFS('ATL RAW'!$J:$J,'ATL RAW'!$I:$I,'ATL GA Inventory'!$B91,'ATL RAW'!$L:$L,'ATL GA Inventory'!L$3)+SUMIFS('ATL CR'!$J:$J,'ATL CR'!$I:$I,'ATL GA Inventory'!$B91,'ATL CR'!$L:$L,'ATL GA Inventory'!L$3)</f>
        <v>0</v>
      </c>
      <c r="M91" s="13">
        <f>SUMIFS('ATL RAW'!$J:$J,'ATL RAW'!$I:$I,'ATL GA Inventory'!$B91,'ATL RAW'!$L:$L,'ATL GA Inventory'!M$3)+SUMIFS('ATL CR'!$J:$J,'ATL CR'!$I:$I,'ATL GA Inventory'!$B91,'ATL CR'!$L:$L,'ATL GA Inventory'!M$3)</f>
        <v>0</v>
      </c>
      <c r="N91" s="13">
        <f>SUMIFS('ATL RAW'!$J:$J,'ATL RAW'!$I:$I,'ATL GA Inventory'!$B91,'ATL RAW'!$L:$L,'ATL GA Inventory'!N$3)+SUMIFS('ATL CR'!$J:$J,'ATL CR'!$I:$I,'ATL GA Inventory'!$B91,'ATL CR'!$L:$L,'ATL GA Inventory'!N$3)</f>
        <v>0</v>
      </c>
      <c r="O91" s="13">
        <f>SUMIFS('ATL RAW'!$J:$J,'ATL RAW'!$I:$I,'ATL GA Inventory'!$B91,'ATL RAW'!$L:$L,'ATL GA Inventory'!O$3)+SUMIFS('ATL CR'!$J:$J,'ATL CR'!$I:$I,'ATL GA Inventory'!$B91,'ATL CR'!$L:$L,'ATL GA Inventory'!O$3)</f>
        <v>0</v>
      </c>
      <c r="P91" s="13">
        <f>SUMIFS('ATL RAW'!$J:$J,'ATL RAW'!$I:$I,'ATL GA Inventory'!$B91,'ATL RAW'!$L:$L,'ATL GA Inventory'!P$3)+SUMIFS('ATL CR'!$J:$J,'ATL CR'!$I:$I,'ATL GA Inventory'!$B91,'ATL CR'!$L:$L,'ATL GA Inventory'!P$3)</f>
        <v>0</v>
      </c>
      <c r="Q91" s="13">
        <f>SUMIFS('ATL RAW'!$J:$J,'ATL RAW'!$I:$I,'ATL GA Inventory'!$B91,'ATL RAW'!$L:$L,'ATL GA Inventory'!Q$3)+SUMIFS('ATL CR'!$J:$J,'ATL CR'!$I:$I,'ATL GA Inventory'!$B91,'ATL CR'!$L:$L,'ATL GA Inventory'!Q$3)</f>
        <v>0</v>
      </c>
      <c r="R91" s="13">
        <f>SUMIFS('ATL RAW'!$J:$J,'ATL RAW'!$I:$I,'ATL GA Inventory'!$B91,'ATL RAW'!$L:$L,'ATL GA Inventory'!R$3)+SUMIFS('ATL CR'!$J:$J,'ATL CR'!$I:$I,'ATL GA Inventory'!$B91,'ATL CR'!$L:$L,'ATL GA Inventory'!R$3)</f>
        <v>0</v>
      </c>
      <c r="S91" s="13">
        <f>SUMIFS('ATL RAW'!$J:$J,'ATL RAW'!$I:$I,'ATL GA Inventory'!$B91,'ATL RAW'!$L:$L,'ATL GA Inventory'!S$3)+SUMIFS('ATL CR'!$J:$J,'ATL CR'!$I:$I,'ATL GA Inventory'!$B91,'ATL CR'!$L:$L,'ATL GA Inventory'!S$3)</f>
        <v>0</v>
      </c>
      <c r="T91" s="13">
        <f>SUMIFS('ATL RAW'!$J:$J,'ATL RAW'!$I:$I,'ATL GA Inventory'!$B91,'ATL RAW'!$L:$L,'ATL GA Inventory'!T$3)+SUMIFS('ATL CR'!$J:$J,'ATL CR'!$I:$I,'ATL GA Inventory'!$B91,'ATL CR'!$L:$L,'ATL GA Inventory'!T$3)</f>
        <v>0</v>
      </c>
      <c r="U91" s="13">
        <f>SUMIFS('ATL RAW'!$J:$J,'ATL RAW'!$I:$I,'ATL GA Inventory'!$B91,'ATL RAW'!$L:$L,'ATL GA Inventory'!U$3)+SUMIFS('ATL CR'!$J:$J,'ATL CR'!$I:$I,'ATL GA Inventory'!$B91,'ATL CR'!$L:$L,'ATL GA Inventory'!U$3)</f>
        <v>0</v>
      </c>
      <c r="V91" s="13">
        <f>SUMIFS('ATL RAW'!$J:$J,'ATL RAW'!$I:$I,'ATL GA Inventory'!$B91,'ATL RAW'!$L:$L,'ATL GA Inventory'!V$3)+SUMIFS('ATL CR'!$J:$J,'ATL CR'!$I:$I,'ATL GA Inventory'!$B91,'ATL CR'!$L:$L,'ATL GA Inventory'!V$3)</f>
        <v>0</v>
      </c>
      <c r="W91" s="13">
        <f>SUMIFS('ATL RAW'!$J:$J,'ATL RAW'!$I:$I,'ATL GA Inventory'!$B91,'ATL RAW'!$L:$L,'ATL GA Inventory'!W$3)+SUMIFS('ATL CR'!$J:$J,'ATL CR'!$I:$I,'ATL GA Inventory'!$B91,'ATL CR'!$L:$L,'ATL GA Inventory'!W$3)</f>
        <v>0</v>
      </c>
      <c r="X91" s="13">
        <f>SUMIFS('ATL RAW'!$J:$J,'ATL RAW'!$I:$I,'ATL GA Inventory'!$B91,'ATL RAW'!$L:$L,'ATL GA Inventory'!X$3)+SUMIFS('ATL CR'!$J:$J,'ATL CR'!$I:$I,'ATL GA Inventory'!$B91,'ATL CR'!$L:$L,'ATL GA Inventory'!X$3)</f>
        <v>0</v>
      </c>
      <c r="Y91" s="13">
        <f>SUMIFS('ATL RAW'!$J:$J,'ATL RAW'!$I:$I,'ATL GA Inventory'!$B91,'ATL RAW'!$L:$L,'ATL GA Inventory'!Y$3)+SUMIFS('ATL CR'!$J:$J,'ATL CR'!$I:$I,'ATL GA Inventory'!$B91,'ATL CR'!$L:$L,'ATL GA Inventory'!Y$3)</f>
        <v>0</v>
      </c>
      <c r="Z91" s="13">
        <f>SUMIFS('ATL RAW'!$J:$J,'ATL RAW'!$I:$I,'ATL GA Inventory'!$B91,'ATL RAW'!$L:$L,'ATL GA Inventory'!Z$3)+SUMIFS('ATL CR'!$J:$J,'ATL CR'!$I:$I,'ATL GA Inventory'!$B91,'ATL CR'!$L:$L,'ATL GA Inventory'!Z$3)</f>
        <v>0</v>
      </c>
      <c r="AA91" s="13">
        <f>SUMIFS('ATL RAW'!$J:$J,'ATL RAW'!$I:$I,'ATL GA Inventory'!$B91,'ATL RAW'!$L:$L,'ATL GA Inventory'!AA$3)+SUMIFS('ATL CR'!$J:$J,'ATL CR'!$I:$I,'ATL GA Inventory'!$B91,'ATL CR'!$L:$L,'ATL GA Inventory'!AA$3)</f>
        <v>0</v>
      </c>
      <c r="AB91" s="13">
        <f>SUMIFS('ATL RAW'!$J:$J,'ATL RAW'!$I:$I,'ATL GA Inventory'!$B91,'ATL RAW'!$L:$L,'ATL GA Inventory'!AB$3)+SUMIFS('ATL CR'!$J:$J,'ATL CR'!$I:$I,'ATL GA Inventory'!$B91,'ATL CR'!$L:$L,'ATL GA Inventory'!AB$3)</f>
        <v>0</v>
      </c>
      <c r="AC91" s="13">
        <f>SUMIFS('ATL RAW'!$J:$J,'ATL RAW'!$I:$I,'ATL GA Inventory'!$B91,'ATL RAW'!$L:$L,'ATL GA Inventory'!AC$3)+SUMIFS('ATL CR'!$J:$J,'ATL CR'!$I:$I,'ATL GA Inventory'!$B91,'ATL CR'!$L:$L,'ATL GA Inventory'!AC$3)</f>
        <v>0</v>
      </c>
      <c r="AD91" s="13">
        <f>SUMIFS('ATL RAW'!$J:$J,'ATL RAW'!$I:$I,'ATL GA Inventory'!$B91,'ATL RAW'!$L:$L,'ATL GA Inventory'!AD$3)+SUMIFS('ATL CR'!$J:$J,'ATL CR'!$I:$I,'ATL GA Inventory'!$B91,'ATL CR'!$L:$L,'ATL GA Inventory'!AD$3)</f>
        <v>0</v>
      </c>
      <c r="AE91" s="13">
        <f>SUMIFS('ATL RAW'!$J:$J,'ATL RAW'!$I:$I,'ATL GA Inventory'!$B91,'ATL RAW'!$L:$L,'ATL GA Inventory'!AE$3)+SUMIFS('ATL CR'!$J:$J,'ATL CR'!$I:$I,'ATL GA Inventory'!$B91,'ATL CR'!$L:$L,'ATL GA Inventory'!AE$3)</f>
        <v>0</v>
      </c>
      <c r="AF91" s="13">
        <f>SUMIFS('ATL RAW'!$J:$J,'ATL RAW'!$I:$I,'ATL GA Inventory'!$B91,'ATL RAW'!$L:$L,'ATL GA Inventory'!AF$3)+SUMIFS('ATL CR'!$J:$J,'ATL CR'!$I:$I,'ATL GA Inventory'!$B91,'ATL CR'!$L:$L,'ATL GA Inventory'!AF$3)</f>
        <v>0</v>
      </c>
      <c r="AG91" s="13">
        <f>SUMIFS('ATL RAW'!$J:$J,'ATL RAW'!$I:$I,'ATL GA Inventory'!$B91,'ATL RAW'!$L:$L,'ATL GA Inventory'!AG$3)+SUMIFS('ATL CR'!$J:$J,'ATL CR'!$I:$I,'ATL GA Inventory'!$B91,'ATL CR'!$L:$L,'ATL GA Inventory'!AG$3)</f>
        <v>0</v>
      </c>
      <c r="AH91" s="13">
        <f>SUMIFS('ATL RAW'!$J:$J,'ATL RAW'!$I:$I,'ATL GA Inventory'!$B91,'ATL RAW'!$L:$L,'ATL GA Inventory'!AH$3)+SUMIFS('ATL CR'!$J:$J,'ATL CR'!$I:$I,'ATL GA Inventory'!$B91,'ATL CR'!$L:$L,'ATL GA Inventory'!AH$3)</f>
        <v>0</v>
      </c>
      <c r="AI91" s="13">
        <f>SUMIFS('ATL RAW'!$J:$J,'ATL RAW'!$I:$I,'ATL GA Inventory'!$B91,'ATL RAW'!$L:$L,'ATL GA Inventory'!AI$3)+SUMIFS('ATL CR'!$J:$J,'ATL CR'!$I:$I,'ATL GA Inventory'!$B91,'ATL CR'!$L:$L,'ATL GA Inventory'!AI$3)</f>
        <v>0</v>
      </c>
      <c r="AJ91" s="13">
        <f>SUMIFS('ATL RAW'!$J:$J,'ATL RAW'!$I:$I,'ATL GA Inventory'!$B91,'ATL RAW'!$L:$L,'ATL GA Inventory'!AJ$3)+SUMIFS('ATL CR'!$J:$J,'ATL CR'!$I:$I,'ATL GA Inventory'!$B91,'ATL CR'!$L:$L,'ATL GA Inventory'!AJ$3)</f>
        <v>0</v>
      </c>
      <c r="AK91" s="13">
        <f>SUMIFS('ATL RAW'!$J:$J,'ATL RAW'!$I:$I,'ATL GA Inventory'!$B91,'ATL RAW'!$L:$L,'ATL GA Inventory'!AK$3)+SUMIFS('ATL CR'!$J:$J,'ATL CR'!$I:$I,'ATL GA Inventory'!$B91,'ATL CR'!$L:$L,'ATL GA Inventory'!AK$3)</f>
        <v>0</v>
      </c>
      <c r="AL91" s="13">
        <f>SUMIFS('ATL RAW'!$J:$J,'ATL RAW'!$I:$I,'ATL GA Inventory'!$B91,'ATL RAW'!$L:$L,'ATL GA Inventory'!AL$3)+SUMIFS('ATL CR'!$J:$J,'ATL CR'!$I:$I,'ATL GA Inventory'!$B91,'ATL CR'!$L:$L,'ATL GA Inventory'!AL$3)</f>
        <v>0</v>
      </c>
      <c r="AM91" s="13">
        <f>SUMIFS('ATL RAW'!$J:$J,'ATL RAW'!$I:$I,'ATL GA Inventory'!$B91,'ATL RAW'!$L:$L,'ATL GA Inventory'!AM$3)+SUMIFS('ATL CR'!$J:$J,'ATL CR'!$I:$I,'ATL GA Inventory'!$B91,'ATL CR'!$L:$L,'ATL GA Inventory'!AM$3)</f>
        <v>0</v>
      </c>
      <c r="AN91" s="13">
        <f>SUMIFS('ATL RAW'!$J:$J,'ATL RAW'!$I:$I,'ATL GA Inventory'!$B91,'ATL RAW'!$L:$L,'ATL GA Inventory'!AN$3)+SUMIFS('ATL CR'!$J:$J,'ATL CR'!$I:$I,'ATL GA Inventory'!$B91,'ATL CR'!$L:$L,'ATL GA Inventory'!AN$3)</f>
        <v>0</v>
      </c>
      <c r="AO91" s="13">
        <f>SUMIFS('ATL RAW'!$J:$J,'ATL RAW'!$I:$I,'ATL GA Inventory'!$B91,'ATL RAW'!$L:$L,'ATL GA Inventory'!AO$3)+SUMIFS('ATL CR'!$J:$J,'ATL CR'!$I:$I,'ATL GA Inventory'!$B91,'ATL CR'!$L:$L,'ATL GA Inventory'!AO$3)</f>
        <v>0</v>
      </c>
      <c r="AP91" s="13">
        <f>SUMIFS('ATL RAW'!$J:$J,'ATL RAW'!$I:$I,'ATL GA Inventory'!$B91,'ATL RAW'!$L:$L,'ATL GA Inventory'!AP$3)+SUMIFS('ATL CR'!$J:$J,'ATL CR'!$I:$I,'ATL GA Inventory'!$B91,'ATL CR'!$L:$L,'ATL GA Inventory'!AP$3)</f>
        <v>0</v>
      </c>
      <c r="AQ91" s="13">
        <f>SUMIFS('ATL RAW'!$J:$J,'ATL RAW'!$I:$I,'ATL GA Inventory'!$B91,'ATL RAW'!$L:$L,'ATL GA Inventory'!AQ$3)+SUMIFS('ATL CR'!$J:$J,'ATL CR'!$I:$I,'ATL GA Inventory'!$B91,'ATL CR'!$L:$L,'ATL GA Inventory'!AQ$3)</f>
        <v>0</v>
      </c>
      <c r="AR91" s="13">
        <f>SUMIFS('ATL RAW'!$J:$J,'ATL RAW'!$I:$I,'ATL GA Inventory'!$B91,'ATL RAW'!$L:$L,'ATL GA Inventory'!AR$3)+SUMIFS('ATL CR'!$J:$J,'ATL CR'!$I:$I,'ATL GA Inventory'!$B91,'ATL CR'!$L:$L,'ATL GA Inventory'!AR$3)</f>
        <v>0</v>
      </c>
      <c r="AS91" s="13">
        <f>SUMIFS('ATL RAW'!$J:$J,'ATL RAW'!$I:$I,'ATL GA Inventory'!$B91,'ATL RAW'!$L:$L,'ATL GA Inventory'!AS$3)+SUMIFS('ATL CR'!$J:$J,'ATL CR'!$I:$I,'ATL GA Inventory'!$B91,'ATL CR'!$L:$L,'ATL GA Inventory'!AS$3)</f>
        <v>0</v>
      </c>
      <c r="AT91" s="13">
        <f>SUMIFS('ATL RAW'!$J:$J,'ATL RAW'!$I:$I,'ATL GA Inventory'!$B91,'ATL RAW'!$L:$L,'ATL GA Inventory'!AT$3)+SUMIFS('ATL CR'!$J:$J,'ATL CR'!$I:$I,'ATL GA Inventory'!$B91,'ATL CR'!$L:$L,'ATL GA Inventory'!AT$3)</f>
        <v>0</v>
      </c>
      <c r="AU91" s="13">
        <f>SUMIFS('ATL RAW'!$J:$J,'ATL RAW'!$I:$I,'ATL GA Inventory'!$B91,'ATL RAW'!$L:$L,'ATL GA Inventory'!AU$3)+SUMIFS('ATL CR'!$J:$J,'ATL CR'!$I:$I,'ATL GA Inventory'!$B91,'ATL CR'!$L:$L,'ATL GA Inventory'!AU$3)</f>
        <v>0</v>
      </c>
      <c r="AV91" s="13">
        <f>SUMIFS('ATL RAW'!$J:$J,'ATL RAW'!$I:$I,'ATL GA Inventory'!$B91,'ATL RAW'!$L:$L,'ATL GA Inventory'!AV$3)+SUMIFS('ATL CR'!$J:$J,'ATL CR'!$I:$I,'ATL GA Inventory'!$B91,'ATL CR'!$L:$L,'ATL GA Inventory'!AV$3)</f>
        <v>0</v>
      </c>
      <c r="AW91" s="13">
        <f>SUMIFS('ATL RAW'!$J:$J,'ATL RAW'!$I:$I,'ATL GA Inventory'!$B91,'ATL RAW'!$L:$L,'ATL GA Inventory'!AW$3)+SUMIFS('ATL CR'!$J:$J,'ATL CR'!$I:$I,'ATL GA Inventory'!$B91,'ATL CR'!$L:$L,'ATL GA Inventory'!AW$3)</f>
        <v>0</v>
      </c>
      <c r="AX91" s="13">
        <f>SUMIFS('ATL RAW'!$J:$J,'ATL RAW'!$I:$I,'ATL GA Inventory'!$B91,'ATL RAW'!$L:$L,'ATL GA Inventory'!AX$3)+SUMIFS('ATL CR'!$J:$J,'ATL CR'!$I:$I,'ATL GA Inventory'!$B91,'ATL CR'!$L:$L,'ATL GA Inventory'!AX$3)</f>
        <v>0</v>
      </c>
      <c r="AY91" s="13">
        <f>SUMIFS('ATL RAW'!$J:$J,'ATL RAW'!$I:$I,'ATL GA Inventory'!$B91,'ATL RAW'!$L:$L,'ATL GA Inventory'!AY$3)+SUMIFS('ATL CR'!$J:$J,'ATL CR'!$I:$I,'ATL GA Inventory'!$B91,'ATL CR'!$L:$L,'ATL GA Inventory'!AY$3)</f>
        <v>0</v>
      </c>
      <c r="AZ91" s="13">
        <f>SUMIFS('ATL RAW'!$J:$J,'ATL RAW'!$I:$I,'ATL GA Inventory'!$B91,'ATL RAW'!$L:$L,'ATL GA Inventory'!AZ$3)+SUMIFS('ATL CR'!$J:$J,'ATL CR'!$I:$I,'ATL GA Inventory'!$B91,'ATL CR'!$L:$L,'ATL GA Inventory'!AZ$3)</f>
        <v>0</v>
      </c>
      <c r="BA91" s="13">
        <f>SUMIFS('ATL RAW'!$J:$J,'ATL RAW'!$I:$I,'ATL GA Inventory'!$B91,'ATL RAW'!$L:$L,'ATL GA Inventory'!BA$3)+SUMIFS('ATL CR'!$J:$J,'ATL CR'!$I:$I,'ATL GA Inventory'!$B91,'ATL CR'!$L:$L,'ATL GA Inventory'!BA$3)</f>
        <v>0</v>
      </c>
      <c r="BB91" s="13">
        <f>SUMIFS('ATL RAW'!$J:$J,'ATL RAW'!$I:$I,'ATL GA Inventory'!$B91,'ATL RAW'!$L:$L,'ATL GA Inventory'!BB$3)+SUMIFS('ATL CR'!$J:$J,'ATL CR'!$I:$I,'ATL GA Inventory'!$B91,'ATL CR'!$L:$L,'ATL GA Inventory'!BB$3)</f>
        <v>0</v>
      </c>
      <c r="BC91" s="13">
        <f>SUMIFS('ATL RAW'!$J:$J,'ATL RAW'!$I:$I,'ATL GA Inventory'!$B91,'ATL RAW'!$L:$L,'ATL GA Inventory'!BC$3)+SUMIFS('ATL CR'!$J:$J,'ATL CR'!$I:$I,'ATL GA Inventory'!$B91,'ATL CR'!$L:$L,'ATL GA Inventory'!BC$3)</f>
        <v>0</v>
      </c>
      <c r="BD91" s="13">
        <f>SUMIFS('ATL RAW'!$J:$J,'ATL RAW'!$I:$I,'ATL GA Inventory'!$B91,'ATL RAW'!$L:$L,'ATL GA Inventory'!BD$3)+SUMIFS('ATL CR'!$J:$J,'ATL CR'!$I:$I,'ATL GA Inventory'!$B91,'ATL CR'!$L:$L,'ATL GA Inventory'!BD$3)</f>
        <v>0</v>
      </c>
      <c r="BE91" s="13">
        <f>SUMIFS('ATL RAW'!$J:$J,'ATL RAW'!$I:$I,'ATL GA Inventory'!$B91,'ATL RAW'!$L:$L,'ATL GA Inventory'!BE$3)+SUMIFS('ATL CR'!$J:$J,'ATL CR'!$I:$I,'ATL GA Inventory'!$B91,'ATL CR'!$L:$L,'ATL GA Inventory'!BE$3)</f>
        <v>0</v>
      </c>
      <c r="BF91" s="13">
        <f>SUMIFS('ATL RAW'!$J:$J,'ATL RAW'!$I:$I,'ATL GA Inventory'!$B91,'ATL RAW'!$L:$L,'ATL GA Inventory'!BF$3)+SUMIFS('ATL CR'!$J:$J,'ATL CR'!$I:$I,'ATL GA Inventory'!$B91,'ATL CR'!$L:$L,'ATL GA Inventory'!BF$3)</f>
        <v>0</v>
      </c>
      <c r="BG91" s="13">
        <f>SUMIFS('ATL RAW'!$J:$J,'ATL RAW'!$I:$I,'ATL GA Inventory'!$B91,'ATL RAW'!$L:$L,'ATL GA Inventory'!BG$3)+SUMIFS('ATL CR'!$J:$J,'ATL CR'!$I:$I,'ATL GA Inventory'!$B91,'ATL CR'!$L:$L,'ATL GA Inventory'!BG$3)</f>
        <v>0</v>
      </c>
      <c r="BH91" s="13">
        <f>SUMIFS('ATL RAW'!$J:$J,'ATL RAW'!$I:$I,'ATL GA Inventory'!$B91,'ATL RAW'!$L:$L,'ATL GA Inventory'!BH$3)+SUMIFS('ATL CR'!$J:$J,'ATL CR'!$I:$I,'ATL GA Inventory'!$B91,'ATL CR'!$L:$L,'ATL GA Inventory'!BH$3)</f>
        <v>0</v>
      </c>
      <c r="BI91" s="13">
        <f>SUMIFS('ATL RAW'!$J:$J,'ATL RAW'!$I:$I,'ATL GA Inventory'!$B91,'ATL RAW'!$L:$L,'ATL GA Inventory'!BI$3)+SUMIFS('ATL CR'!$J:$J,'ATL CR'!$I:$I,'ATL GA Inventory'!$B91,'ATL CR'!$L:$L,'ATL GA Inventory'!BI$3)</f>
        <v>0</v>
      </c>
      <c r="BJ91" s="13">
        <f>SUMIFS('ATL RAW'!$J:$J,'ATL RAW'!$I:$I,'ATL GA Inventory'!$B91,'ATL RAW'!$L:$L,'ATL GA Inventory'!BJ$3)+SUMIFS('ATL CR'!$J:$J,'ATL CR'!$I:$I,'ATL GA Inventory'!$B91,'ATL CR'!$L:$L,'ATL GA Inventory'!BJ$3)</f>
        <v>0</v>
      </c>
      <c r="BK91" s="13">
        <f>SUMIFS('ATL RAW'!$J:$J,'ATL RAW'!$I:$I,'ATL GA Inventory'!$B91,'ATL RAW'!$L:$L,'ATL GA Inventory'!BK$3)+SUMIFS('ATL CR'!$J:$J,'ATL CR'!$I:$I,'ATL GA Inventory'!$B91,'ATL CR'!$L:$L,'ATL GA Inventory'!BK$3)</f>
        <v>0</v>
      </c>
      <c r="BL91" s="13">
        <f>SUMIFS('ATL RAW'!$J:$J,'ATL RAW'!$I:$I,'ATL GA Inventory'!$B91,'ATL RAW'!$L:$L,'ATL GA Inventory'!BL$3)+SUMIFS('ATL CR'!$J:$J,'ATL CR'!$I:$I,'ATL GA Inventory'!$B91,'ATL CR'!$L:$L,'ATL GA Inventory'!BL$3)</f>
        <v>0</v>
      </c>
      <c r="BM91" s="13">
        <f>SUMIFS('ATL RAW'!$J:$J,'ATL RAW'!$I:$I,'ATL GA Inventory'!$B91,'ATL RAW'!$L:$L,'ATL GA Inventory'!BM$3)+SUMIFS('ATL CR'!$J:$J,'ATL CR'!$I:$I,'ATL GA Inventory'!$B91,'ATL CR'!$L:$L,'ATL GA Inventory'!BM$3)</f>
        <v>0</v>
      </c>
      <c r="BN91" s="13">
        <f>SUMIFS('ATL RAW'!$J:$J,'ATL RAW'!$I:$I,'ATL GA Inventory'!$B91,'ATL RAW'!$L:$L,'ATL GA Inventory'!BN$3)+SUMIFS('ATL CR'!$J:$J,'ATL CR'!$I:$I,'ATL GA Inventory'!$B91,'ATL CR'!$L:$L,'ATL GA Inventory'!BN$3)</f>
        <v>0</v>
      </c>
      <c r="BO91" s="13">
        <f>SUMIFS('ATL RAW'!$J:$J,'ATL RAW'!$I:$I,'ATL GA Inventory'!$B91,'ATL RAW'!$L:$L,'ATL GA Inventory'!BO$3)+SUMIFS('ATL CR'!$J:$J,'ATL CR'!$I:$I,'ATL GA Inventory'!$B91,'ATL CR'!$L:$L,'ATL GA Inventory'!BO$3)</f>
        <v>0</v>
      </c>
      <c r="BP91" s="13">
        <f>SUMIFS('ATL RAW'!$J:$J,'ATL RAW'!$I:$I,'ATL GA Inventory'!$B91,'ATL RAW'!$L:$L,'ATL GA Inventory'!BP$3)+SUMIFS('ATL CR'!$J:$J,'ATL CR'!$I:$I,'ATL GA Inventory'!$B91,'ATL CR'!$L:$L,'ATL GA Inventory'!BP$3)</f>
        <v>0</v>
      </c>
      <c r="BQ91" s="13">
        <f>SUMIFS('ATL RAW'!$J:$J,'ATL RAW'!$I:$I,'ATL GA Inventory'!$B91,'ATL RAW'!$L:$L,'ATL GA Inventory'!BQ$3)+SUMIFS('ATL CR'!$J:$J,'ATL CR'!$I:$I,'ATL GA Inventory'!$B91,'ATL CR'!$L:$L,'ATL GA Inventory'!BQ$3)</f>
        <v>0</v>
      </c>
      <c r="BR91" s="13">
        <f>SUMIFS('ATL RAW'!$J:$J,'ATL RAW'!$I:$I,'ATL GA Inventory'!$B91,'ATL RAW'!$L:$L,'ATL GA Inventory'!BR$3)+SUMIFS('ATL CR'!$J:$J,'ATL CR'!$I:$I,'ATL GA Inventory'!$B91,'ATL CR'!$L:$L,'ATL GA Inventory'!BR$3)</f>
        <v>0</v>
      </c>
      <c r="BS91" s="13">
        <f>SUMIFS('ATL RAW'!$J:$J,'ATL RAW'!$I:$I,'ATL GA Inventory'!$B91,'ATL RAW'!$L:$L,'ATL GA Inventory'!BS$3)+SUMIFS('ATL CR'!$J:$J,'ATL CR'!$I:$I,'ATL GA Inventory'!$B91,'ATL CR'!$L:$L,'ATL GA Inventory'!BS$3)</f>
        <v>0</v>
      </c>
      <c r="BT91" s="13">
        <f>SUMIFS('ATL RAW'!$J:$J,'ATL RAW'!$I:$I,'ATL GA Inventory'!$B91,'ATL RAW'!$L:$L,'ATL GA Inventory'!BT$3)+SUMIFS('ATL CR'!$J:$J,'ATL CR'!$I:$I,'ATL GA Inventory'!$B91,'ATL CR'!$L:$L,'ATL GA Inventory'!BT$3)</f>
        <v>0</v>
      </c>
      <c r="BU91" s="13">
        <f>SUMIFS('ATL RAW'!$J:$J,'ATL RAW'!$I:$I,'ATL GA Inventory'!$B91,'ATL RAW'!$L:$L,'ATL GA Inventory'!BU$3)+SUMIFS('ATL CR'!$J:$J,'ATL CR'!$I:$I,'ATL GA Inventory'!$B91,'ATL CR'!$L:$L,'ATL GA Inventory'!BU$3)</f>
        <v>0</v>
      </c>
      <c r="BV91" s="13">
        <f>SUMIFS('ATL RAW'!$J:$J,'ATL RAW'!$I:$I,'ATL GA Inventory'!$B91,'ATL RAW'!$L:$L,'ATL GA Inventory'!BV$3)+SUMIFS('ATL CR'!$J:$J,'ATL CR'!$I:$I,'ATL GA Inventory'!$B91,'ATL CR'!$L:$L,'ATL GA Inventory'!BV$3)</f>
        <v>0</v>
      </c>
      <c r="BW91" s="13">
        <f>SUMIFS('ATL RAW'!$J:$J,'ATL RAW'!$I:$I,'ATL GA Inventory'!$B91,'ATL RAW'!$L:$L,'ATL GA Inventory'!BW$3)+SUMIFS('ATL CR'!$J:$J,'ATL CR'!$I:$I,'ATL GA Inventory'!$B91,'ATL CR'!$L:$L,'ATL GA Inventory'!BW$3)</f>
        <v>0</v>
      </c>
      <c r="BX91" s="13">
        <f>SUMIFS('ATL RAW'!$J:$J,'ATL RAW'!$I:$I,'ATL GA Inventory'!$B91,'ATL RAW'!$L:$L,'ATL GA Inventory'!BX$3)+SUMIFS('ATL CR'!$J:$J,'ATL CR'!$I:$I,'ATL GA Inventory'!$B91,'ATL CR'!$L:$L,'ATL GA Inventory'!BX$3)</f>
        <v>0</v>
      </c>
      <c r="BY91" s="13">
        <f>SUMIFS('ATL RAW'!$J:$J,'ATL RAW'!$I:$I,'ATL GA Inventory'!$B91,'ATL RAW'!$L:$L,'ATL GA Inventory'!BY$3)+SUMIFS('ATL CR'!$J:$J,'ATL CR'!$I:$I,'ATL GA Inventory'!$B91,'ATL CR'!$L:$L,'ATL GA Inventory'!BY$3)</f>
        <v>0</v>
      </c>
      <c r="BZ91" s="13">
        <f>SUMIFS('ATL RAW'!$J:$J,'ATL RAW'!$I:$I,'ATL GA Inventory'!$B91,'ATL RAW'!$L:$L,'ATL GA Inventory'!BZ$3)+SUMIFS('ATL CR'!$J:$J,'ATL CR'!$I:$I,'ATL GA Inventory'!$B91,'ATL CR'!$L:$L,'ATL GA Inventory'!BZ$3)</f>
        <v>0</v>
      </c>
      <c r="CA91" s="13">
        <f>SUMIFS('ATL RAW'!$J:$J,'ATL RAW'!$I:$I,'ATL GA Inventory'!$B91,'ATL RAW'!$L:$L,'ATL GA Inventory'!CA$3)+SUMIFS('ATL CR'!$J:$J,'ATL CR'!$I:$I,'ATL GA Inventory'!$B91,'ATL CR'!$L:$L,'ATL GA Inventory'!CA$3)</f>
        <v>0</v>
      </c>
      <c r="CB91" s="13">
        <f>SUMIFS('ATL RAW'!$J:$J,'ATL RAW'!$I:$I,'ATL GA Inventory'!$B91,'ATL RAW'!$L:$L,'ATL GA Inventory'!CB$3)+SUMIFS('ATL CR'!$J:$J,'ATL CR'!$I:$I,'ATL GA Inventory'!$B91,'ATL CR'!$L:$L,'ATL GA Inventory'!CB$3)</f>
        <v>0</v>
      </c>
      <c r="CC91" s="13">
        <f>SUMIFS('ATL RAW'!$J:$J,'ATL RAW'!$I:$I,'ATL GA Inventory'!$B91,'ATL RAW'!$L:$L,'ATL GA Inventory'!CC$3)+SUMIFS('ATL CR'!$J:$J,'ATL CR'!$I:$I,'ATL GA Inventory'!$B91,'ATL CR'!$L:$L,'ATL GA Inventory'!CC$3)</f>
        <v>0</v>
      </c>
      <c r="CD91" s="13">
        <f>SUMIFS('ATL RAW'!$J:$J,'ATL RAW'!$I:$I,'ATL GA Inventory'!$B91,'ATL RAW'!$L:$L,'ATL GA Inventory'!CD$3)+SUMIFS('ATL CR'!$J:$J,'ATL CR'!$I:$I,'ATL GA Inventory'!$B91,'ATL CR'!$L:$L,'ATL GA Inventory'!CD$3)</f>
        <v>0</v>
      </c>
      <c r="CE91" s="13">
        <f>SUMIFS('ATL RAW'!$J:$J,'ATL RAW'!$I:$I,'ATL GA Inventory'!$B91,'ATL RAW'!$L:$L,'ATL GA Inventory'!CE$3)+SUMIFS('ATL CR'!$J:$J,'ATL CR'!$I:$I,'ATL GA Inventory'!$B91,'ATL CR'!$L:$L,'ATL GA Inventory'!CE$3)</f>
        <v>0</v>
      </c>
      <c r="CF91" s="13">
        <f>SUMIFS('ATL RAW'!$J:$J,'ATL RAW'!$I:$I,'ATL GA Inventory'!$B91,'ATL RAW'!$L:$L,'ATL GA Inventory'!CF$3)+SUMIFS('ATL CR'!$J:$J,'ATL CR'!$I:$I,'ATL GA Inventory'!$B91,'ATL CR'!$L:$L,'ATL GA Inventory'!CF$3)</f>
        <v>0</v>
      </c>
      <c r="CG91" s="13">
        <f>SUMIFS('ATL RAW'!$J:$J,'ATL RAW'!$I:$I,'ATL GA Inventory'!$B91,'ATL RAW'!$L:$L,'ATL GA Inventory'!CG$3)+SUMIFS('ATL CR'!$J:$J,'ATL CR'!$I:$I,'ATL GA Inventory'!$B91,'ATL CR'!$L:$L,'ATL GA Inventory'!CG$3)</f>
        <v>0</v>
      </c>
      <c r="CH91" s="13">
        <f>SUMIFS('ATL RAW'!$J:$J,'ATL RAW'!$I:$I,'ATL GA Inventory'!$B91,'ATL RAW'!$L:$L,'ATL GA Inventory'!CH$3)+SUMIFS('ATL CR'!$J:$J,'ATL CR'!$I:$I,'ATL GA Inventory'!$B91,'ATL CR'!$L:$L,'ATL GA Inventory'!CH$3)</f>
        <v>0</v>
      </c>
      <c r="CI91" s="13">
        <f>SUMIFS('ATL RAW'!$J:$J,'ATL RAW'!$I:$I,'ATL GA Inventory'!$B91,'ATL RAW'!$L:$L,'ATL GA Inventory'!CI$3)+SUMIFS('ATL CR'!$J:$J,'ATL CR'!$I:$I,'ATL GA Inventory'!$B91,'ATL CR'!$L:$L,'ATL GA Inventory'!CI$3)</f>
        <v>0</v>
      </c>
      <c r="CJ91" s="13">
        <f>SUMIFS('ATL RAW'!$J:$J,'ATL RAW'!$I:$I,'ATL GA Inventory'!$B91,'ATL RAW'!$L:$L,'ATL GA Inventory'!CJ$3)+SUMIFS('ATL CR'!$J:$J,'ATL CR'!$I:$I,'ATL GA Inventory'!$B91,'ATL CR'!$L:$L,'ATL GA Inventory'!CJ$3)</f>
        <v>0</v>
      </c>
      <c r="CK91" s="13">
        <f>SUMIFS('ATL RAW'!$J:$J,'ATL RAW'!$I:$I,'ATL GA Inventory'!$B91,'ATL RAW'!$L:$L,'ATL GA Inventory'!CK$3)+SUMIFS('ATL CR'!$J:$J,'ATL CR'!$I:$I,'ATL GA Inventory'!$B91,'ATL CR'!$L:$L,'ATL GA Inventory'!CK$3)</f>
        <v>0</v>
      </c>
      <c r="CL91" s="13">
        <f>SUMIFS('ATL RAW'!$J:$J,'ATL RAW'!$I:$I,'ATL GA Inventory'!$B91,'ATL RAW'!$L:$L,'ATL GA Inventory'!CL$3)+SUMIFS('ATL CR'!$J:$J,'ATL CR'!$I:$I,'ATL GA Inventory'!$B91,'ATL CR'!$L:$L,'ATL GA Inventory'!CL$3)</f>
        <v>0</v>
      </c>
      <c r="CM91" s="13">
        <f>SUMIFS('ATL RAW'!$J:$J,'ATL RAW'!$I:$I,'ATL GA Inventory'!$B91,'ATL RAW'!$L:$L,'ATL GA Inventory'!CM$3)+SUMIFS('ATL CR'!$J:$J,'ATL CR'!$I:$I,'ATL GA Inventory'!$B91,'ATL CR'!$L:$L,'ATL GA Inventory'!CM$3)</f>
        <v>0</v>
      </c>
      <c r="CN91" s="13">
        <f>SUMIFS('ATL RAW'!$J:$J,'ATL RAW'!$I:$I,'ATL GA Inventory'!$B91,'ATL RAW'!$L:$L,'ATL GA Inventory'!CN$3)+SUMIFS('ATL CR'!$J:$J,'ATL CR'!$I:$I,'ATL GA Inventory'!$B91,'ATL CR'!$L:$L,'ATL GA Inventory'!CN$3)</f>
        <v>0</v>
      </c>
      <c r="CO91" s="13">
        <f>SUMIFS('ATL RAW'!$J:$J,'ATL RAW'!$I:$I,'ATL GA Inventory'!$B91,'ATL RAW'!$L:$L,'ATL GA Inventory'!CO$3)+SUMIFS('ATL CR'!$J:$J,'ATL CR'!$I:$I,'ATL GA Inventory'!$B91,'ATL CR'!$L:$L,'ATL GA Inventory'!CO$3)</f>
        <v>0</v>
      </c>
      <c r="CP91" s="13">
        <f>SUMIFS('ATL RAW'!$J:$J,'ATL RAW'!$I:$I,'ATL GA Inventory'!$B91,'ATL RAW'!$L:$L,'ATL GA Inventory'!CP$3)+SUMIFS('ATL CR'!$J:$J,'ATL CR'!$I:$I,'ATL GA Inventory'!$B91,'ATL CR'!$L:$L,'ATL GA Inventory'!CP$3)</f>
        <v>0</v>
      </c>
      <c r="CQ91" s="13">
        <f>SUMIFS('ATL RAW'!$J:$J,'ATL RAW'!$I:$I,'ATL GA Inventory'!$B91,'ATL RAW'!$L:$L,'ATL GA Inventory'!CQ$3)+SUMIFS('ATL CR'!$J:$J,'ATL CR'!$I:$I,'ATL GA Inventory'!$B91,'ATL CR'!$L:$L,'ATL GA Inventory'!CQ$3)</f>
        <v>0</v>
      </c>
      <c r="CR91" s="13">
        <f>SUMIFS('ATL RAW'!$J:$J,'ATL RAW'!$I:$I,'ATL GA Inventory'!$B91,'ATL RAW'!$L:$L,'ATL GA Inventory'!CR$3)+SUMIFS('ATL CR'!$J:$J,'ATL CR'!$I:$I,'ATL GA Inventory'!$B91,'ATL CR'!$L:$L,'ATL GA Inventory'!CR$3)</f>
        <v>0</v>
      </c>
      <c r="CS91" s="13">
        <f>SUMIFS('ATL RAW'!$J:$J,'ATL RAW'!$I:$I,'ATL GA Inventory'!$B91,'ATL RAW'!$L:$L,'ATL GA Inventory'!CS$3)+SUMIFS('ATL CR'!$J:$J,'ATL CR'!$I:$I,'ATL GA Inventory'!$B91,'ATL CR'!$L:$L,'ATL GA Inventory'!CS$3)</f>
        <v>0</v>
      </c>
      <c r="CT91" s="13">
        <f>SUMIFS('ATL RAW'!$J:$J,'ATL RAW'!$I:$I,'ATL GA Inventory'!$B91,'ATL RAW'!$L:$L,'ATL GA Inventory'!CT$3)+SUMIFS('ATL CR'!$J:$J,'ATL CR'!$I:$I,'ATL GA Inventory'!$B91,'ATL CR'!$L:$L,'ATL GA Inventory'!CT$3)</f>
        <v>0</v>
      </c>
      <c r="CU91" s="13">
        <f>SUMIFS('ATL RAW'!$J:$J,'ATL RAW'!$I:$I,'ATL GA Inventory'!$B91,'ATL RAW'!$L:$L,'ATL GA Inventory'!CU$3)+SUMIFS('ATL CR'!$J:$J,'ATL CR'!$I:$I,'ATL GA Inventory'!$B91,'ATL CR'!$L:$L,'ATL GA Inventory'!CU$3)</f>
        <v>0</v>
      </c>
      <c r="CV91" s="13">
        <f>SUMIFS('ATL RAW'!$J:$J,'ATL RAW'!$I:$I,'ATL GA Inventory'!$B91,'ATL RAW'!$L:$L,'ATL GA Inventory'!CV$3)+SUMIFS('ATL CR'!$J:$J,'ATL CR'!$I:$I,'ATL GA Inventory'!$B91,'ATL CR'!$L:$L,'ATL GA Inventory'!CV$3)</f>
        <v>0</v>
      </c>
      <c r="CW91" s="13">
        <f>SUMIFS('ATL RAW'!$J:$J,'ATL RAW'!$I:$I,'ATL GA Inventory'!$B91,'ATL RAW'!$L:$L,'ATL GA Inventory'!CW$3)+SUMIFS('ATL CR'!$J:$J,'ATL CR'!$I:$I,'ATL GA Inventory'!$B91,'ATL CR'!$L:$L,'ATL GA Inventory'!CW$3)</f>
        <v>0</v>
      </c>
      <c r="CX91" s="13">
        <f>SUMIFS('ATL RAW'!$J:$J,'ATL RAW'!$I:$I,'ATL GA Inventory'!$B91,'ATL RAW'!$L:$L,'ATL GA Inventory'!CX$3)+SUMIFS('ATL CR'!$J:$J,'ATL CR'!$I:$I,'ATL GA Inventory'!$B91,'ATL CR'!$L:$L,'ATL GA Inventory'!CX$3)</f>
        <v>0</v>
      </c>
      <c r="CY91" s="13">
        <f>SUMIFS('ATL RAW'!$J:$J,'ATL RAW'!$I:$I,'ATL GA Inventory'!$B91,'ATL RAW'!$L:$L,'ATL GA Inventory'!CY$3)+SUMIFS('ATL CR'!$J:$J,'ATL CR'!$I:$I,'ATL GA Inventory'!$B91,'ATL CR'!$L:$L,'ATL GA Inventory'!CY$3)</f>
        <v>0</v>
      </c>
      <c r="CZ91" s="13">
        <f>SUMIFS('ATL RAW'!$J:$J,'ATL RAW'!$I:$I,'ATL GA Inventory'!$B91,'ATL RAW'!$L:$L,'ATL GA Inventory'!CZ$3)+SUMIFS('ATL CR'!$J:$J,'ATL CR'!$I:$I,'ATL GA Inventory'!$B91,'ATL CR'!$L:$L,'ATL GA Inventory'!CZ$3)</f>
        <v>0</v>
      </c>
      <c r="DA91" s="13">
        <f>SUMIFS('ATL RAW'!$J:$J,'ATL RAW'!$I:$I,'ATL GA Inventory'!$B91,'ATL RAW'!$L:$L,'ATL GA Inventory'!DA$3)+SUMIFS('ATL CR'!$J:$J,'ATL CR'!$I:$I,'ATL GA Inventory'!$B91,'ATL CR'!$L:$L,'ATL GA Inventory'!DA$3)</f>
        <v>0</v>
      </c>
      <c r="DB91" s="13">
        <f>SUMIFS('ATL RAW'!$J:$J,'ATL RAW'!$I:$I,'ATL GA Inventory'!$B91,'ATL RAW'!$L:$L,'ATL GA Inventory'!DB$3)+SUMIFS('ATL CR'!$J:$J,'ATL CR'!$I:$I,'ATL GA Inventory'!$B91,'ATL CR'!$L:$L,'ATL GA Inventory'!DB$3)</f>
        <v>0</v>
      </c>
      <c r="DC91" s="13">
        <f>SUMIFS('ATL RAW'!$J:$J,'ATL RAW'!$I:$I,'ATL GA Inventory'!$B91,'ATL RAW'!$L:$L,'ATL GA Inventory'!DC$3)+SUMIFS('ATL CR'!$J:$J,'ATL CR'!$I:$I,'ATL GA Inventory'!$B91,'ATL CR'!$L:$L,'ATL GA Inventory'!DC$3)</f>
        <v>0</v>
      </c>
      <c r="DD91" s="13">
        <f>SUMIFS('ATL RAW'!$J:$J,'ATL RAW'!$I:$I,'ATL GA Inventory'!$B91,'ATL RAW'!$L:$L,'ATL GA Inventory'!DD$3)+SUMIFS('ATL CR'!$J:$J,'ATL CR'!$I:$I,'ATL GA Inventory'!$B91,'ATL CR'!$L:$L,'ATL GA Inventory'!DD$3)</f>
        <v>0</v>
      </c>
      <c r="DE91" s="13">
        <f>SUMIFS('ATL RAW'!$J:$J,'ATL RAW'!$I:$I,'ATL GA Inventory'!$B91,'ATL RAW'!$L:$L,'ATL GA Inventory'!DE$3)+SUMIFS('ATL CR'!$J:$J,'ATL CR'!$I:$I,'ATL GA Inventory'!$B91,'ATL CR'!$L:$L,'ATL GA Inventory'!DE$3)</f>
        <v>0</v>
      </c>
      <c r="DF91" s="13">
        <f>SUMIFS('ATL RAW'!$J:$J,'ATL RAW'!$I:$I,'ATL GA Inventory'!$B91,'ATL RAW'!$L:$L,'ATL GA Inventory'!DF$3)+SUMIFS('ATL CR'!$J:$J,'ATL CR'!$I:$I,'ATL GA Inventory'!$B91,'ATL CR'!$L:$L,'ATL GA Inventory'!DF$3)</f>
        <v>0</v>
      </c>
      <c r="DG91" s="13">
        <f>SUMIFS('ATL RAW'!$J:$J,'ATL RAW'!$I:$I,'ATL GA Inventory'!$B91,'ATL RAW'!$L:$L,'ATL GA Inventory'!DG$3)+SUMIFS('ATL CR'!$J:$J,'ATL CR'!$I:$I,'ATL GA Inventory'!$B91,'ATL CR'!$L:$L,'ATL GA Inventory'!DG$3)</f>
        <v>0</v>
      </c>
      <c r="DH91" s="13">
        <f>SUMIFS('ATL RAW'!$J:$J,'ATL RAW'!$I:$I,'ATL GA Inventory'!$B91,'ATL RAW'!$L:$L,'ATL GA Inventory'!DH$3)+SUMIFS('ATL CR'!$J:$J,'ATL CR'!$I:$I,'ATL GA Inventory'!$B91,'ATL CR'!$L:$L,'ATL GA Inventory'!DH$3)</f>
        <v>0</v>
      </c>
      <c r="DI91" s="13">
        <f>SUMIFS('ATL RAW'!$J:$J,'ATL RAW'!$I:$I,'ATL GA Inventory'!$B91,'ATL RAW'!$L:$L,'ATL GA Inventory'!DI$3)+SUMIFS('ATL CR'!$J:$J,'ATL CR'!$I:$I,'ATL GA Inventory'!$B91,'ATL CR'!$L:$L,'ATL GA Inventory'!DI$3)</f>
        <v>0</v>
      </c>
      <c r="DJ91" s="13">
        <f>SUMIFS('ATL RAW'!$J:$J,'ATL RAW'!$I:$I,'ATL GA Inventory'!$B91,'ATL RAW'!$L:$L,'ATL GA Inventory'!DJ$3)+SUMIFS('ATL CR'!$J:$J,'ATL CR'!$I:$I,'ATL GA Inventory'!$B91,'ATL CR'!$L:$L,'ATL GA Inventory'!DJ$3)</f>
        <v>0</v>
      </c>
      <c r="DK91" s="13">
        <f>SUMIFS('ATL RAW'!$J:$J,'ATL RAW'!$I:$I,'ATL GA Inventory'!$B91,'ATL RAW'!$L:$L,'ATL GA Inventory'!DK$3)+SUMIFS('ATL CR'!$J:$J,'ATL CR'!$I:$I,'ATL GA Inventory'!$B91,'ATL CR'!$L:$L,'ATL GA Inventory'!DK$3)</f>
        <v>0</v>
      </c>
      <c r="DL91" s="13">
        <f>SUMIFS('ATL RAW'!$J:$J,'ATL RAW'!$I:$I,'ATL GA Inventory'!$B91,'ATL RAW'!$L:$L,'ATL GA Inventory'!DL$3)+SUMIFS('ATL CR'!$J:$J,'ATL CR'!$I:$I,'ATL GA Inventory'!$B91,'ATL CR'!$L:$L,'ATL GA Inventory'!DL$3)</f>
        <v>0</v>
      </c>
      <c r="DM91" s="13">
        <f>SUMIFS('ATL RAW'!$J:$J,'ATL RAW'!$I:$I,'ATL GA Inventory'!$B91,'ATL RAW'!$L:$L,'ATL GA Inventory'!DM$3)+SUMIFS('ATL CR'!$J:$J,'ATL CR'!$I:$I,'ATL GA Inventory'!$B91,'ATL CR'!$L:$L,'ATL GA Inventory'!DM$3)</f>
        <v>0</v>
      </c>
      <c r="DN91" s="13">
        <f>SUMIFS('ATL RAW'!$J:$J,'ATL RAW'!$I:$I,'ATL GA Inventory'!$B91,'ATL RAW'!$L:$L,'ATL GA Inventory'!DN$3)+SUMIFS('ATL CR'!$J:$J,'ATL CR'!$I:$I,'ATL GA Inventory'!$B91,'ATL CR'!$L:$L,'ATL GA Inventory'!DN$3)</f>
        <v>0</v>
      </c>
      <c r="DO91" s="13">
        <f>SUMIFS('ATL RAW'!$J:$J,'ATL RAW'!$I:$I,'ATL GA Inventory'!$B91,'ATL RAW'!$L:$L,'ATL GA Inventory'!DO$3)+SUMIFS('ATL CR'!$J:$J,'ATL CR'!$I:$I,'ATL GA Inventory'!$B91,'ATL CR'!$L:$L,'ATL GA Inventory'!DO$3)</f>
        <v>0</v>
      </c>
      <c r="DP91" s="13">
        <f>SUMIFS('ATL RAW'!$J:$J,'ATL RAW'!$I:$I,'ATL GA Inventory'!$B91,'ATL RAW'!$L:$L,'ATL GA Inventory'!DP$3)+SUMIFS('ATL CR'!$J:$J,'ATL CR'!$I:$I,'ATL GA Inventory'!$B91,'ATL CR'!$L:$L,'ATL GA Inventory'!DP$3)</f>
        <v>0</v>
      </c>
      <c r="DQ91" s="13">
        <f>SUMIFS('ATL RAW'!$J:$J,'ATL RAW'!$I:$I,'ATL GA Inventory'!$B91,'ATL RAW'!$L:$L,'ATL GA Inventory'!DQ$3)+SUMIFS('ATL CR'!$J:$J,'ATL CR'!$I:$I,'ATL GA Inventory'!$B91,'ATL CR'!$L:$L,'ATL GA Inventory'!DQ$3)</f>
        <v>0</v>
      </c>
      <c r="DR91" s="13">
        <f>SUMIFS('ATL RAW'!$J:$J,'ATL RAW'!$I:$I,'ATL GA Inventory'!$B91,'ATL RAW'!$L:$L,'ATL GA Inventory'!DR$3)+SUMIFS('ATL CR'!$J:$J,'ATL CR'!$I:$I,'ATL GA Inventory'!$B91,'ATL CR'!$L:$L,'ATL GA Inventory'!DR$3)</f>
        <v>0</v>
      </c>
      <c r="DS91" s="13">
        <f>SUMIFS('ATL RAW'!$J:$J,'ATL RAW'!$I:$I,'ATL GA Inventory'!$B91,'ATL RAW'!$L:$L,'ATL GA Inventory'!DS$3)+SUMIFS('ATL CR'!$J:$J,'ATL CR'!$I:$I,'ATL GA Inventory'!$B91,'ATL CR'!$L:$L,'ATL GA Inventory'!DS$3)</f>
        <v>0</v>
      </c>
      <c r="DT91" s="13">
        <f>SUMIFS('ATL RAW'!$J:$J,'ATL RAW'!$I:$I,'ATL GA Inventory'!$B91,'ATL RAW'!$L:$L,'ATL GA Inventory'!DT$3)+SUMIFS('ATL CR'!$J:$J,'ATL CR'!$I:$I,'ATL GA Inventory'!$B91,'ATL CR'!$L:$L,'ATL GA Inventory'!DT$3)</f>
        <v>0</v>
      </c>
      <c r="DU91" s="13">
        <f>SUMIFS('ATL RAW'!$J:$J,'ATL RAW'!$I:$I,'ATL GA Inventory'!$B91,'ATL RAW'!$L:$L,'ATL GA Inventory'!DU$3)+SUMIFS('ATL CR'!$J:$J,'ATL CR'!$I:$I,'ATL GA Inventory'!$B91,'ATL CR'!$L:$L,'ATL GA Inventory'!DU$3)</f>
        <v>0</v>
      </c>
      <c r="DV91" s="13">
        <f>SUMIFS('ATL RAW'!$J:$J,'ATL RAW'!$I:$I,'ATL GA Inventory'!$B91,'ATL RAW'!$L:$L,'ATL GA Inventory'!DV$3)+SUMIFS('ATL CR'!$J:$J,'ATL CR'!$I:$I,'ATL GA Inventory'!$B91,'ATL CR'!$L:$L,'ATL GA Inventory'!DV$3)</f>
        <v>0</v>
      </c>
      <c r="DW91" s="13">
        <f>SUMIFS('ATL RAW'!$J:$J,'ATL RAW'!$I:$I,'ATL GA Inventory'!$B91,'ATL RAW'!$L:$L,'ATL GA Inventory'!DW$3)+SUMIFS('ATL CR'!$J:$J,'ATL CR'!$I:$I,'ATL GA Inventory'!$B91,'ATL CR'!$L:$L,'ATL GA Inventory'!DW$3)</f>
        <v>0</v>
      </c>
      <c r="DX91" s="13">
        <f>SUMIFS('ATL RAW'!$J:$J,'ATL RAW'!$I:$I,'ATL GA Inventory'!$B91,'ATL RAW'!$L:$L,'ATL GA Inventory'!DX$3)+SUMIFS('ATL CR'!$J:$J,'ATL CR'!$I:$I,'ATL GA Inventory'!$B91,'ATL CR'!$L:$L,'ATL GA Inventory'!DX$3)</f>
        <v>0</v>
      </c>
      <c r="DY91" s="13">
        <f>SUMIFS('ATL RAW'!$J:$J,'ATL RAW'!$I:$I,'ATL GA Inventory'!$B91,'ATL RAW'!$L:$L,'ATL GA Inventory'!DY$3)+SUMIFS('ATL CR'!$J:$J,'ATL CR'!$I:$I,'ATL GA Inventory'!$B91,'ATL CR'!$L:$L,'ATL GA Inventory'!DY$3)</f>
        <v>0</v>
      </c>
      <c r="DZ91" s="13">
        <f>SUMIFS('ATL RAW'!$J:$J,'ATL RAW'!$I:$I,'ATL GA Inventory'!$B91,'ATL RAW'!$L:$L,'ATL GA Inventory'!DZ$3)+SUMIFS('ATL CR'!$J:$J,'ATL CR'!$I:$I,'ATL GA Inventory'!$B91,'ATL CR'!$L:$L,'ATL GA Inventory'!DZ$3)</f>
        <v>0</v>
      </c>
      <c r="EA91" s="13">
        <f>SUMIFS('ATL RAW'!$J:$J,'ATL RAW'!$I:$I,'ATL GA Inventory'!$B91,'ATL RAW'!$L:$L,'ATL GA Inventory'!EA$3)+SUMIFS('ATL CR'!$J:$J,'ATL CR'!$I:$I,'ATL GA Inventory'!$B91,'ATL CR'!$L:$L,'ATL GA Inventory'!EA$3)</f>
        <v>0</v>
      </c>
      <c r="EB91" s="13">
        <f>SUMIFS('ATL RAW'!$J:$J,'ATL RAW'!$I:$I,'ATL GA Inventory'!$B91,'ATL RAW'!$L:$L,'ATL GA Inventory'!EB$3)+SUMIFS('ATL CR'!$J:$J,'ATL CR'!$I:$I,'ATL GA Inventory'!$B91,'ATL CR'!$L:$L,'ATL GA Inventory'!EB$3)</f>
        <v>0</v>
      </c>
      <c r="EC91" s="13">
        <f>SUMIFS('ATL RAW'!$J:$J,'ATL RAW'!$I:$I,'ATL GA Inventory'!$B91,'ATL RAW'!$L:$L,'ATL GA Inventory'!EC$3)+SUMIFS('ATL CR'!$J:$J,'ATL CR'!$I:$I,'ATL GA Inventory'!$B91,'ATL CR'!$L:$L,'ATL GA Inventory'!EC$3)</f>
        <v>0</v>
      </c>
      <c r="ED91" s="13">
        <f>SUMIFS('ATL RAW'!$J:$J,'ATL RAW'!$I:$I,'ATL GA Inventory'!$B91,'ATL RAW'!$L:$L,'ATL GA Inventory'!ED$3)+SUMIFS('ATL CR'!$J:$J,'ATL CR'!$I:$I,'ATL GA Inventory'!$B91,'ATL CR'!$L:$L,'ATL GA Inventory'!ED$3)</f>
        <v>0</v>
      </c>
      <c r="EE91" s="13">
        <f>SUMIFS('ATL RAW'!$J:$J,'ATL RAW'!$I:$I,'ATL GA Inventory'!$B91,'ATL RAW'!$L:$L,'ATL GA Inventory'!EE$3)+SUMIFS('ATL CR'!$J:$J,'ATL CR'!$I:$I,'ATL GA Inventory'!$B91,'ATL CR'!$L:$L,'ATL GA Inventory'!EE$3)</f>
        <v>0</v>
      </c>
      <c r="EF91" s="13">
        <f>SUMIFS('ATL RAW'!$J:$J,'ATL RAW'!$I:$I,'ATL GA Inventory'!$B91,'ATL RAW'!$L:$L,'ATL GA Inventory'!EF$3)+SUMIFS('ATL CR'!$J:$J,'ATL CR'!$I:$I,'ATL GA Inventory'!$B91,'ATL CR'!$L:$L,'ATL GA Inventory'!EF$3)</f>
        <v>0</v>
      </c>
      <c r="EG91" s="13">
        <f>SUMIFS('ATL RAW'!$J:$J,'ATL RAW'!$I:$I,'ATL GA Inventory'!$B91,'ATL RAW'!$L:$L,'ATL GA Inventory'!EG$3)+SUMIFS('ATL CR'!$J:$J,'ATL CR'!$I:$I,'ATL GA Inventory'!$B91,'ATL CR'!$L:$L,'ATL GA Inventory'!EG$3)</f>
        <v>0</v>
      </c>
      <c r="EH91" s="13">
        <f>SUMIFS('ATL RAW'!$J:$J,'ATL RAW'!$I:$I,'ATL GA Inventory'!$B91,'ATL RAW'!$L:$L,'ATL GA Inventory'!EH$3)+SUMIFS('ATL CR'!$J:$J,'ATL CR'!$I:$I,'ATL GA Inventory'!$B91,'ATL CR'!$L:$L,'ATL GA Inventory'!EH$3)</f>
        <v>0</v>
      </c>
      <c r="EI91" s="13">
        <f>SUMIFS('ATL RAW'!$J:$J,'ATL RAW'!$I:$I,'ATL GA Inventory'!$B91,'ATL RAW'!$L:$L,'ATL GA Inventory'!EI$3)+SUMIFS('ATL CR'!$J:$J,'ATL CR'!$I:$I,'ATL GA Inventory'!$B91,'ATL CR'!$L:$L,'ATL GA Inventory'!EI$3)</f>
        <v>0</v>
      </c>
      <c r="EJ91" s="13">
        <f>SUMIFS('ATL RAW'!$J:$J,'ATL RAW'!$I:$I,'ATL GA Inventory'!$B91,'ATL RAW'!$L:$L,'ATL GA Inventory'!EJ$3)+SUMIFS('ATL CR'!$J:$J,'ATL CR'!$I:$I,'ATL GA Inventory'!$B91,'ATL CR'!$L:$L,'ATL GA Inventory'!EJ$3)</f>
        <v>0</v>
      </c>
      <c r="EK91" s="13">
        <f>SUMIFS('ATL RAW'!$J:$J,'ATL RAW'!$I:$I,'ATL GA Inventory'!$B91,'ATL RAW'!$L:$L,'ATL GA Inventory'!EK$3)+SUMIFS('ATL CR'!$J:$J,'ATL CR'!$I:$I,'ATL GA Inventory'!$B91,'ATL CR'!$L:$L,'ATL GA Inventory'!EK$3)</f>
        <v>0</v>
      </c>
      <c r="EL91" s="13">
        <f>SUMIFS('ATL RAW'!$J:$J,'ATL RAW'!$I:$I,'ATL GA Inventory'!$B91,'ATL RAW'!$L:$L,'ATL GA Inventory'!EL$3)+SUMIFS('ATL CR'!$J:$J,'ATL CR'!$I:$I,'ATL GA Inventory'!$B91,'ATL CR'!$L:$L,'ATL GA Inventory'!EL$3)</f>
        <v>0</v>
      </c>
      <c r="EM91" s="13">
        <f>SUMIFS('ATL RAW'!$J:$J,'ATL RAW'!$I:$I,'ATL GA Inventory'!$B91,'ATL RAW'!$L:$L,'ATL GA Inventory'!EM$3)+SUMIFS('ATL CR'!$J:$J,'ATL CR'!$I:$I,'ATL GA Inventory'!$B91,'ATL CR'!$L:$L,'ATL GA Inventory'!EM$3)</f>
        <v>0</v>
      </c>
      <c r="EN91" s="13">
        <f>SUMIFS('ATL RAW'!$J:$J,'ATL RAW'!$I:$I,'ATL GA Inventory'!$B91,'ATL RAW'!$L:$L,'ATL GA Inventory'!EN$3)+SUMIFS('ATL CR'!$J:$J,'ATL CR'!$I:$I,'ATL GA Inventory'!$B91,'ATL CR'!$L:$L,'ATL GA Inventory'!EN$3)</f>
        <v>0</v>
      </c>
      <c r="EO91" s="13">
        <f>SUMIFS('ATL RAW'!$J:$J,'ATL RAW'!$I:$I,'ATL GA Inventory'!$B91,'ATL RAW'!$L:$L,'ATL GA Inventory'!EO$3)+SUMIFS('ATL CR'!$J:$J,'ATL CR'!$I:$I,'ATL GA Inventory'!$B91,'ATL CR'!$L:$L,'ATL GA Inventory'!EO$3)</f>
        <v>0</v>
      </c>
      <c r="EP91" s="13">
        <f>SUMIFS('ATL RAW'!$J:$J,'ATL RAW'!$I:$I,'ATL GA Inventory'!$B91,'ATL RAW'!$L:$L,'ATL GA Inventory'!EP$3)+SUMIFS('ATL CR'!$J:$J,'ATL CR'!$I:$I,'ATL GA Inventory'!$B91,'ATL CR'!$L:$L,'ATL GA Inventory'!EP$3)</f>
        <v>0</v>
      </c>
      <c r="EQ91" s="13">
        <f>SUMIFS('ATL RAW'!$J:$J,'ATL RAW'!$I:$I,'ATL GA Inventory'!$B91,'ATL RAW'!$L:$L,'ATL GA Inventory'!EQ$3)+SUMIFS('ATL CR'!$J:$J,'ATL CR'!$I:$I,'ATL GA Inventory'!$B91,'ATL CR'!$L:$L,'ATL GA Inventory'!EQ$3)</f>
        <v>0</v>
      </c>
      <c r="ER91" s="13">
        <f>SUMIFS('ATL RAW'!$J:$J,'ATL RAW'!$I:$I,'ATL GA Inventory'!$B91,'ATL RAW'!$L:$L,'ATL GA Inventory'!ER$3)+SUMIFS('ATL CR'!$J:$J,'ATL CR'!$I:$I,'ATL GA Inventory'!$B91,'ATL CR'!$L:$L,'ATL GA Inventory'!ER$3)</f>
        <v>0</v>
      </c>
      <c r="ES91" s="13">
        <f>SUMIFS('ATL RAW'!$J:$J,'ATL RAW'!$I:$I,'ATL GA Inventory'!$B91,'ATL RAW'!$L:$L,'ATL GA Inventory'!ES$3)+SUMIFS('ATL CR'!$J:$J,'ATL CR'!$I:$I,'ATL GA Inventory'!$B91,'ATL CR'!$L:$L,'ATL GA Inventory'!ES$3)</f>
        <v>0</v>
      </c>
      <c r="ET91" s="13">
        <f>SUMIFS('ATL RAW'!$J:$J,'ATL RAW'!$I:$I,'ATL GA Inventory'!$B91,'ATL RAW'!$L:$L,'ATL GA Inventory'!ET$3)+SUMIFS('ATL CR'!$J:$J,'ATL CR'!$I:$I,'ATL GA Inventory'!$B91,'ATL CR'!$L:$L,'ATL GA Inventory'!ET$3)</f>
        <v>0</v>
      </c>
      <c r="EU91" s="13">
        <f>SUMIFS('ATL RAW'!$J:$J,'ATL RAW'!$I:$I,'ATL GA Inventory'!$B91,'ATL RAW'!$L:$L,'ATL GA Inventory'!EU$3)+SUMIFS('ATL CR'!$J:$J,'ATL CR'!$I:$I,'ATL GA Inventory'!$B91,'ATL CR'!$L:$L,'ATL GA Inventory'!EU$3)</f>
        <v>0</v>
      </c>
      <c r="EV91" s="13">
        <f>SUMIFS('ATL RAW'!$J:$J,'ATL RAW'!$I:$I,'ATL GA Inventory'!$B91,'ATL RAW'!$L:$L,'ATL GA Inventory'!EV$3)+SUMIFS('ATL CR'!$J:$J,'ATL CR'!$I:$I,'ATL GA Inventory'!$B91,'ATL CR'!$L:$L,'ATL GA Inventory'!EV$3)</f>
        <v>0</v>
      </c>
      <c r="EW91" s="13">
        <f>SUMIFS('ATL RAW'!$J:$J,'ATL RAW'!$I:$I,'ATL GA Inventory'!$B91,'ATL RAW'!$L:$L,'ATL GA Inventory'!EW$3)+SUMIFS('ATL CR'!$J:$J,'ATL CR'!$I:$I,'ATL GA Inventory'!$B91,'ATL CR'!$L:$L,'ATL GA Inventory'!EW$3)</f>
        <v>0</v>
      </c>
      <c r="EX91" s="13">
        <f>SUMIFS('ATL RAW'!$J:$J,'ATL RAW'!$I:$I,'ATL GA Inventory'!$B91,'ATL RAW'!$L:$L,'ATL GA Inventory'!EX$3)+SUMIFS('ATL CR'!$J:$J,'ATL CR'!$I:$I,'ATL GA Inventory'!$B91,'ATL CR'!$L:$L,'ATL GA Inventory'!EX$3)</f>
        <v>0</v>
      </c>
      <c r="EY91" s="13">
        <f>SUMIFS('ATL RAW'!$J:$J,'ATL RAW'!$I:$I,'ATL GA Inventory'!$B91,'ATL RAW'!$L:$L,'ATL GA Inventory'!EY$3)+SUMIFS('ATL CR'!$J:$J,'ATL CR'!$I:$I,'ATL GA Inventory'!$B91,'ATL CR'!$L:$L,'ATL GA Inventory'!EY$3)</f>
        <v>0</v>
      </c>
      <c r="EZ91" s="13">
        <f>SUMIFS('ATL RAW'!$J:$J,'ATL RAW'!$I:$I,'ATL GA Inventory'!$B91,'ATL RAW'!$L:$L,'ATL GA Inventory'!EZ$3)+SUMIFS('ATL CR'!$J:$J,'ATL CR'!$I:$I,'ATL GA Inventory'!$B91,'ATL CR'!$L:$L,'ATL GA Inventory'!EZ$3)</f>
        <v>0</v>
      </c>
      <c r="FA91" s="13">
        <f>SUMIFS('ATL RAW'!$J:$J,'ATL RAW'!$I:$I,'ATL GA Inventory'!$B91,'ATL RAW'!$L:$L,'ATL GA Inventory'!FA$3)+SUMIFS('ATL CR'!$J:$J,'ATL CR'!$I:$I,'ATL GA Inventory'!$B91,'ATL CR'!$L:$L,'ATL GA Inventory'!FA$3)</f>
        <v>0</v>
      </c>
      <c r="FB91" s="13">
        <f>SUMIFS('ATL RAW'!$J:$J,'ATL RAW'!$I:$I,'ATL GA Inventory'!$B91,'ATL RAW'!$L:$L,'ATL GA Inventory'!FB$3)+SUMIFS('ATL CR'!$J:$J,'ATL CR'!$I:$I,'ATL GA Inventory'!$B91,'ATL CR'!$L:$L,'ATL GA Inventory'!FB$3)</f>
        <v>0</v>
      </c>
      <c r="FC91" s="13">
        <f>SUMIFS('ATL RAW'!$J:$J,'ATL RAW'!$I:$I,'ATL GA Inventory'!$B91,'ATL RAW'!$L:$L,'ATL GA Inventory'!FC$3)+SUMIFS('ATL CR'!$J:$J,'ATL CR'!$I:$I,'ATL GA Inventory'!$B91,'ATL CR'!$L:$L,'ATL GA Inventory'!FC$3)</f>
        <v>0</v>
      </c>
      <c r="FD91" s="13">
        <f>SUMIFS('ATL RAW'!$J:$J,'ATL RAW'!$I:$I,'ATL GA Inventory'!$B91,'ATL RAW'!$L:$L,'ATL GA Inventory'!FD$3)+SUMIFS('ATL CR'!$J:$J,'ATL CR'!$I:$I,'ATL GA Inventory'!$B91,'ATL CR'!$L:$L,'ATL GA Inventory'!FD$3)</f>
        <v>0</v>
      </c>
      <c r="FE91" s="13">
        <f>SUMIFS('ATL RAW'!$J:$J,'ATL RAW'!$I:$I,'ATL GA Inventory'!$B91,'ATL RAW'!$L:$L,'ATL GA Inventory'!FE$3)+SUMIFS('ATL CR'!$J:$J,'ATL CR'!$I:$I,'ATL GA Inventory'!$B91,'ATL CR'!$L:$L,'ATL GA Inventory'!FE$3)</f>
        <v>0</v>
      </c>
      <c r="FF91" s="13">
        <f>SUMIFS('ATL RAW'!$J:$J,'ATL RAW'!$I:$I,'ATL GA Inventory'!$B91,'ATL RAW'!$L:$L,'ATL GA Inventory'!FF$3)+SUMIFS('ATL CR'!$J:$J,'ATL CR'!$I:$I,'ATL GA Inventory'!$B91,'ATL CR'!$L:$L,'ATL GA Inventory'!FF$3)</f>
        <v>0</v>
      </c>
      <c r="FG91" s="13">
        <f>SUMIFS('ATL RAW'!$J:$J,'ATL RAW'!$I:$I,'ATL GA Inventory'!$B91,'ATL RAW'!$L:$L,'ATL GA Inventory'!FG$3)+SUMIFS('ATL CR'!$J:$J,'ATL CR'!$I:$I,'ATL GA Inventory'!$B91,'ATL CR'!$L:$L,'ATL GA Inventory'!FG$3)</f>
        <v>0</v>
      </c>
      <c r="FH91" s="13">
        <f>SUMIFS('ATL RAW'!$J:$J,'ATL RAW'!$I:$I,'ATL GA Inventory'!$B91,'ATL RAW'!$L:$L,'ATL GA Inventory'!FH$3)+SUMIFS('ATL CR'!$J:$J,'ATL CR'!$I:$I,'ATL GA Inventory'!$B91,'ATL CR'!$L:$L,'ATL GA Inventory'!FH$3)</f>
        <v>0</v>
      </c>
      <c r="FI91" s="13">
        <f>SUMIFS('ATL RAW'!$J:$J,'ATL RAW'!$I:$I,'ATL GA Inventory'!$B91,'ATL RAW'!$L:$L,'ATL GA Inventory'!FI$3)+SUMIFS('ATL CR'!$J:$J,'ATL CR'!$I:$I,'ATL GA Inventory'!$B91,'ATL CR'!$L:$L,'ATL GA Inventory'!FI$3)</f>
        <v>0</v>
      </c>
      <c r="FJ91" s="13">
        <f>SUMIFS('ATL RAW'!$J:$J,'ATL RAW'!$I:$I,'ATL GA Inventory'!$B91,'ATL RAW'!$L:$L,'ATL GA Inventory'!FJ$3)+SUMIFS('ATL CR'!$J:$J,'ATL CR'!$I:$I,'ATL GA Inventory'!$B91,'ATL CR'!$L:$L,'ATL GA Inventory'!FJ$3)</f>
        <v>0</v>
      </c>
      <c r="FK91" s="13">
        <f>SUMIFS('ATL RAW'!$J:$J,'ATL RAW'!$I:$I,'ATL GA Inventory'!$B91,'ATL RAW'!$L:$L,'ATL GA Inventory'!FK$3)+SUMIFS('ATL CR'!$J:$J,'ATL CR'!$I:$I,'ATL GA Inventory'!$B91,'ATL CR'!$L:$L,'ATL GA Inventory'!FK$3)</f>
        <v>0</v>
      </c>
      <c r="FL91" s="13">
        <f>SUMIFS('ATL RAW'!$J:$J,'ATL RAW'!$I:$I,'ATL GA Inventory'!$B91,'ATL RAW'!$L:$L,'ATL GA Inventory'!FL$3)+SUMIFS('ATL CR'!$J:$J,'ATL CR'!$I:$I,'ATL GA Inventory'!$B91,'ATL CR'!$L:$L,'ATL GA Inventory'!FL$3)</f>
        <v>0</v>
      </c>
      <c r="FM91" s="13">
        <f>SUMIFS('ATL RAW'!$J:$J,'ATL RAW'!$I:$I,'ATL GA Inventory'!$B91,'ATL RAW'!$L:$L,'ATL GA Inventory'!FM$3)+SUMIFS('ATL CR'!$J:$J,'ATL CR'!$I:$I,'ATL GA Inventory'!$B91,'ATL CR'!$L:$L,'ATL GA Inventory'!FM$3)</f>
        <v>0</v>
      </c>
      <c r="FN91" s="13">
        <f>SUMIFS('ATL RAW'!$J:$J,'ATL RAW'!$I:$I,'ATL GA Inventory'!$B91,'ATL RAW'!$L:$L,'ATL GA Inventory'!FN$3)+SUMIFS('ATL CR'!$J:$J,'ATL CR'!$I:$I,'ATL GA Inventory'!$B91,'ATL CR'!$L:$L,'ATL GA Inventory'!FN$3)</f>
        <v>0</v>
      </c>
      <c r="FO91" s="13">
        <f>SUMIFS('ATL RAW'!$J:$J,'ATL RAW'!$I:$I,'ATL GA Inventory'!$B91,'ATL RAW'!$L:$L,'ATL GA Inventory'!FO$3)+SUMIFS('ATL CR'!$J:$J,'ATL CR'!$I:$I,'ATL GA Inventory'!$B91,'ATL CR'!$L:$L,'ATL GA Inventory'!FO$3)</f>
        <v>0</v>
      </c>
      <c r="FP91" s="13">
        <f>SUMIFS('ATL RAW'!$J:$J,'ATL RAW'!$I:$I,'ATL GA Inventory'!$B91,'ATL RAW'!$L:$L,'ATL GA Inventory'!FP$3)+SUMIFS('ATL CR'!$J:$J,'ATL CR'!$I:$I,'ATL GA Inventory'!$B91,'ATL CR'!$L:$L,'ATL GA Inventory'!FP$3)</f>
        <v>0</v>
      </c>
      <c r="FQ91" s="13">
        <f>SUMIFS('ATL RAW'!$J:$J,'ATL RAW'!$I:$I,'ATL GA Inventory'!$B91,'ATL RAW'!$L:$L,'ATL GA Inventory'!FQ$3)+SUMIFS('ATL CR'!$J:$J,'ATL CR'!$I:$I,'ATL GA Inventory'!$B91,'ATL CR'!$L:$L,'ATL GA Inventory'!FQ$3)</f>
        <v>0</v>
      </c>
      <c r="FR91" s="13">
        <f>SUMIFS('ATL RAW'!$J:$J,'ATL RAW'!$I:$I,'ATL GA Inventory'!$B91,'ATL RAW'!$L:$L,'ATL GA Inventory'!FR$3)+SUMIFS('ATL CR'!$J:$J,'ATL CR'!$I:$I,'ATL GA Inventory'!$B91,'ATL CR'!$L:$L,'ATL GA Inventory'!FR$3)</f>
        <v>0</v>
      </c>
      <c r="FS91" s="13">
        <f>SUMIFS('ATL RAW'!$J:$J,'ATL RAW'!$I:$I,'ATL GA Inventory'!$B91,'ATL RAW'!$L:$L,'ATL GA Inventory'!FS$3)+SUMIFS('ATL CR'!$J:$J,'ATL CR'!$I:$I,'ATL GA Inventory'!$B91,'ATL CR'!$L:$L,'ATL GA Inventory'!FS$3)</f>
        <v>0</v>
      </c>
      <c r="FT91" s="13">
        <f>SUMIFS('ATL RAW'!$J:$J,'ATL RAW'!$I:$I,'ATL GA Inventory'!$B91,'ATL RAW'!$L:$L,'ATL GA Inventory'!FT$3)+SUMIFS('ATL CR'!$J:$J,'ATL CR'!$I:$I,'ATL GA Inventory'!$B91,'ATL CR'!$L:$L,'ATL GA Inventory'!FT$3)</f>
        <v>0</v>
      </c>
      <c r="FU91" s="13">
        <f>SUMIFS('ATL RAW'!$J:$J,'ATL RAW'!$I:$I,'ATL GA Inventory'!$B91,'ATL RAW'!$L:$L,'ATL GA Inventory'!FU$3)+SUMIFS('ATL CR'!$J:$J,'ATL CR'!$I:$I,'ATL GA Inventory'!$B91,'ATL CR'!$L:$L,'ATL GA Inventory'!FU$3)</f>
        <v>0</v>
      </c>
      <c r="FV91" s="13">
        <f>SUMIFS('ATL RAW'!$J:$J,'ATL RAW'!$I:$I,'ATL GA Inventory'!$B91,'ATL RAW'!$L:$L,'ATL GA Inventory'!FV$3)+SUMIFS('ATL CR'!$J:$J,'ATL CR'!$I:$I,'ATL GA Inventory'!$B91,'ATL CR'!$L:$L,'ATL GA Inventory'!FV$3)</f>
        <v>0</v>
      </c>
      <c r="FW91" s="13">
        <f>SUMIFS('ATL RAW'!$J:$J,'ATL RAW'!$I:$I,'ATL GA Inventory'!$B91,'ATL RAW'!$L:$L,'ATL GA Inventory'!FW$3)+SUMIFS('ATL CR'!$J:$J,'ATL CR'!$I:$I,'ATL GA Inventory'!$B91,'ATL CR'!$L:$L,'ATL GA Inventory'!FW$3)</f>
        <v>0</v>
      </c>
      <c r="FX91" s="13">
        <f>SUMIFS('ATL RAW'!$J:$J,'ATL RAW'!$I:$I,'ATL GA Inventory'!$B91,'ATL RAW'!$L:$L,'ATL GA Inventory'!FX$3)+SUMIFS('ATL CR'!$J:$J,'ATL CR'!$I:$I,'ATL GA Inventory'!$B91,'ATL CR'!$L:$L,'ATL GA Inventory'!FX$3)</f>
        <v>0</v>
      </c>
      <c r="FY91" s="13">
        <f>SUMIFS('ATL RAW'!$J:$J,'ATL RAW'!$I:$I,'ATL GA Inventory'!$B91,'ATL RAW'!$L:$L,'ATL GA Inventory'!FY$3)+SUMIFS('ATL CR'!$J:$J,'ATL CR'!$I:$I,'ATL GA Inventory'!$B91,'ATL CR'!$L:$L,'ATL GA Inventory'!FY$3)</f>
        <v>0</v>
      </c>
      <c r="FZ91" s="13">
        <f>SUMIFS('ATL RAW'!$J:$J,'ATL RAW'!$I:$I,'ATL GA Inventory'!$B91,'ATL RAW'!$L:$L,'ATL GA Inventory'!FZ$3)+SUMIFS('ATL CR'!$J:$J,'ATL CR'!$I:$I,'ATL GA Inventory'!$B91,'ATL CR'!$L:$L,'ATL GA Inventory'!FZ$3)</f>
        <v>0</v>
      </c>
      <c r="GA91" s="13">
        <f>SUMIFS('ATL RAW'!$J:$J,'ATL RAW'!$I:$I,'ATL GA Inventory'!$B91,'ATL RAW'!$L:$L,'ATL GA Inventory'!GA$3)+SUMIFS('ATL CR'!$J:$J,'ATL CR'!$I:$I,'ATL GA Inventory'!$B91,'ATL CR'!$L:$L,'ATL GA Inventory'!GA$3)</f>
        <v>0</v>
      </c>
      <c r="GB91" s="13">
        <f>SUMIFS('ATL RAW'!$J:$J,'ATL RAW'!$I:$I,'ATL GA Inventory'!$B91,'ATL RAW'!$L:$L,'ATL GA Inventory'!GB$3)+SUMIFS('ATL CR'!$J:$J,'ATL CR'!$I:$I,'ATL GA Inventory'!$B91,'ATL CR'!$L:$L,'ATL GA Inventory'!GB$3)</f>
        <v>0</v>
      </c>
      <c r="GC91" s="13">
        <f>SUMIFS('ATL RAW'!$J:$J,'ATL RAW'!$I:$I,'ATL GA Inventory'!$B91,'ATL RAW'!$L:$L,'ATL GA Inventory'!GC$3)+SUMIFS('ATL CR'!$J:$J,'ATL CR'!$I:$I,'ATL GA Inventory'!$B91,'ATL CR'!$L:$L,'ATL GA Inventory'!GC$3)</f>
        <v>0</v>
      </c>
      <c r="GD91" s="13">
        <f>SUMIFS('ATL RAW'!$J:$J,'ATL RAW'!$I:$I,'ATL GA Inventory'!$B91,'ATL RAW'!$L:$L,'ATL GA Inventory'!GD$3)+SUMIFS('ATL CR'!$J:$J,'ATL CR'!$I:$I,'ATL GA Inventory'!$B91,'ATL CR'!$L:$L,'ATL GA Inventory'!GD$3)</f>
        <v>0</v>
      </c>
      <c r="GE91" s="13">
        <f>SUMIFS('ATL RAW'!$J:$J,'ATL RAW'!$I:$I,'ATL GA Inventory'!$B91,'ATL RAW'!$L:$L,'ATL GA Inventory'!GE$3)+SUMIFS('ATL CR'!$J:$J,'ATL CR'!$I:$I,'ATL GA Inventory'!$B91,'ATL CR'!$L:$L,'ATL GA Inventory'!GE$3)</f>
        <v>0</v>
      </c>
      <c r="GF91" s="13">
        <f>SUMIFS('ATL RAW'!$J:$J,'ATL RAW'!$I:$I,'ATL GA Inventory'!$B91,'ATL RAW'!$L:$L,'ATL GA Inventory'!GF$3)+SUMIFS('ATL CR'!$J:$J,'ATL CR'!$I:$I,'ATL GA Inventory'!$B91,'ATL CR'!$L:$L,'ATL GA Inventory'!GF$3)</f>
        <v>0</v>
      </c>
      <c r="GG91" s="13">
        <f>SUMIFS('ATL RAW'!$J:$J,'ATL RAW'!$I:$I,'ATL GA Inventory'!$B91,'ATL RAW'!$L:$L,'ATL GA Inventory'!GG$3)+SUMIFS('ATL CR'!$J:$J,'ATL CR'!$I:$I,'ATL GA Inventory'!$B91,'ATL CR'!$L:$L,'ATL GA Inventory'!GG$3)</f>
        <v>0</v>
      </c>
      <c r="GH91" s="13">
        <f>SUMIFS('ATL RAW'!$J:$J,'ATL RAW'!$I:$I,'ATL GA Inventory'!$B91,'ATL RAW'!$L:$L,'ATL GA Inventory'!GH$3)+SUMIFS('ATL CR'!$J:$J,'ATL CR'!$I:$I,'ATL GA Inventory'!$B91,'ATL CR'!$L:$L,'ATL GA Inventory'!GH$3)</f>
        <v>0</v>
      </c>
      <c r="GI91" s="13">
        <f>SUMIFS('ATL RAW'!$J:$J,'ATL RAW'!$I:$I,'ATL GA Inventory'!$B91,'ATL RAW'!$L:$L,'ATL GA Inventory'!GI$3)+SUMIFS('ATL CR'!$J:$J,'ATL CR'!$I:$I,'ATL GA Inventory'!$B91,'ATL CR'!$L:$L,'ATL GA Inventory'!GI$3)</f>
        <v>0</v>
      </c>
      <c r="GJ91" s="13">
        <f>SUMIFS('ATL RAW'!$J:$J,'ATL RAW'!$I:$I,'ATL GA Inventory'!$B91,'ATL RAW'!$L:$L,'ATL GA Inventory'!GJ$3)+SUMIFS('ATL CR'!$J:$J,'ATL CR'!$I:$I,'ATL GA Inventory'!$B91,'ATL CR'!$L:$L,'ATL GA Inventory'!GJ$3)</f>
        <v>0</v>
      </c>
      <c r="GK91" s="13">
        <f>SUMIFS('ATL RAW'!$J:$J,'ATL RAW'!$I:$I,'ATL GA Inventory'!$B91,'ATL RAW'!$L:$L,'ATL GA Inventory'!GK$3)+SUMIFS('ATL CR'!$J:$J,'ATL CR'!$I:$I,'ATL GA Inventory'!$B91,'ATL CR'!$L:$L,'ATL GA Inventory'!GK$3)</f>
        <v>0</v>
      </c>
      <c r="GL91" s="13">
        <f>SUMIFS('ATL RAW'!$J:$J,'ATL RAW'!$I:$I,'ATL GA Inventory'!$B91,'ATL RAW'!$L:$L,'ATL GA Inventory'!GL$3)+SUMIFS('ATL CR'!$J:$J,'ATL CR'!$I:$I,'ATL GA Inventory'!$B91,'ATL CR'!$L:$L,'ATL GA Inventory'!GL$3)</f>
        <v>0</v>
      </c>
      <c r="GM91" s="13">
        <f>SUMIFS('ATL RAW'!$J:$J,'ATL RAW'!$I:$I,'ATL GA Inventory'!$B91,'ATL RAW'!$L:$L,'ATL GA Inventory'!GM$3)+SUMIFS('ATL CR'!$J:$J,'ATL CR'!$I:$I,'ATL GA Inventory'!$B91,'ATL CR'!$L:$L,'ATL GA Inventory'!GM$3)</f>
        <v>0</v>
      </c>
      <c r="GN91" s="13">
        <f>SUMIFS('ATL RAW'!$J:$J,'ATL RAW'!$I:$I,'ATL GA Inventory'!$B91,'ATL RAW'!$L:$L,'ATL GA Inventory'!GN$3)+SUMIFS('ATL CR'!$J:$J,'ATL CR'!$I:$I,'ATL GA Inventory'!$B91,'ATL CR'!$L:$L,'ATL GA Inventory'!GN$3)</f>
        <v>0</v>
      </c>
      <c r="GO91" s="13">
        <f>SUMIFS('ATL RAW'!$J:$J,'ATL RAW'!$I:$I,'ATL GA Inventory'!$B91,'ATL RAW'!$L:$L,'ATL GA Inventory'!GO$3)+SUMIFS('ATL CR'!$J:$J,'ATL CR'!$I:$I,'ATL GA Inventory'!$B91,'ATL CR'!$L:$L,'ATL GA Inventory'!GO$3)</f>
        <v>0</v>
      </c>
      <c r="GP91" s="13">
        <f>SUMIFS('ATL RAW'!$J:$J,'ATL RAW'!$I:$I,'ATL GA Inventory'!$B91,'ATL RAW'!$L:$L,'ATL GA Inventory'!GP$3)+SUMIFS('ATL CR'!$J:$J,'ATL CR'!$I:$I,'ATL GA Inventory'!$B91,'ATL CR'!$L:$L,'ATL GA Inventory'!GP$3)</f>
        <v>0</v>
      </c>
      <c r="GQ91" s="13">
        <f>SUMIFS('ATL RAW'!$J:$J,'ATL RAW'!$I:$I,'ATL GA Inventory'!$B91,'ATL RAW'!$L:$L,'ATL GA Inventory'!GQ$3)+SUMIFS('ATL CR'!$J:$J,'ATL CR'!$I:$I,'ATL GA Inventory'!$B91,'ATL CR'!$L:$L,'ATL GA Inventory'!GQ$3)</f>
        <v>0</v>
      </c>
      <c r="GR91" s="13">
        <f>SUMIFS('ATL RAW'!$J:$J,'ATL RAW'!$I:$I,'ATL GA Inventory'!$B91,'ATL RAW'!$L:$L,'ATL GA Inventory'!GR$3)+SUMIFS('ATL CR'!$J:$J,'ATL CR'!$I:$I,'ATL GA Inventory'!$B91,'ATL CR'!$L:$L,'ATL GA Inventory'!GR$3)</f>
        <v>0</v>
      </c>
      <c r="GS91" s="13">
        <f>SUMIFS('ATL RAW'!$J:$J,'ATL RAW'!$I:$I,'ATL GA Inventory'!$B91,'ATL RAW'!$L:$L,'ATL GA Inventory'!GS$3)+SUMIFS('ATL CR'!$J:$J,'ATL CR'!$I:$I,'ATL GA Inventory'!$B91,'ATL CR'!$L:$L,'ATL GA Inventory'!GS$3)</f>
        <v>0</v>
      </c>
      <c r="GT91" s="13">
        <f>SUMIFS('ATL RAW'!$J:$J,'ATL RAW'!$I:$I,'ATL GA Inventory'!$B91,'ATL RAW'!$L:$L,'ATL GA Inventory'!GT$3)+SUMIFS('ATL CR'!$J:$J,'ATL CR'!$I:$I,'ATL GA Inventory'!$B91,'ATL CR'!$L:$L,'ATL GA Inventory'!GT$3)</f>
        <v>0</v>
      </c>
      <c r="GU91" s="13">
        <f>SUMIFS('ATL RAW'!$J:$J,'ATL RAW'!$I:$I,'ATL GA Inventory'!$B91,'ATL RAW'!$L:$L,'ATL GA Inventory'!GU$3)+SUMIFS('ATL CR'!$J:$J,'ATL CR'!$I:$I,'ATL GA Inventory'!$B91,'ATL CR'!$L:$L,'ATL GA Inventory'!GU$3)</f>
        <v>0</v>
      </c>
      <c r="GV91" s="13">
        <f>SUMIFS('ATL RAW'!$J:$J,'ATL RAW'!$I:$I,'ATL GA Inventory'!$B91,'ATL RAW'!$L:$L,'ATL GA Inventory'!GV$3)+SUMIFS('ATL CR'!$J:$J,'ATL CR'!$I:$I,'ATL GA Inventory'!$B91,'ATL CR'!$L:$L,'ATL GA Inventory'!GV$3)</f>
        <v>0</v>
      </c>
      <c r="GW91" s="13">
        <f>SUMIFS('ATL RAW'!$J:$J,'ATL RAW'!$I:$I,'ATL GA Inventory'!$B91,'ATL RAW'!$L:$L,'ATL GA Inventory'!GW$3)+SUMIFS('ATL CR'!$J:$J,'ATL CR'!$I:$I,'ATL GA Inventory'!$B91,'ATL CR'!$L:$L,'ATL GA Inventory'!GW$3)</f>
        <v>0</v>
      </c>
      <c r="GX91" s="13">
        <f>SUMIFS('ATL RAW'!$J:$J,'ATL RAW'!$I:$I,'ATL GA Inventory'!$B91,'ATL RAW'!$L:$L,'ATL GA Inventory'!GX$3)+SUMIFS('ATL CR'!$J:$J,'ATL CR'!$I:$I,'ATL GA Inventory'!$B91,'ATL CR'!$L:$L,'ATL GA Inventory'!GX$3)</f>
        <v>0</v>
      </c>
      <c r="GY91" s="13">
        <f>SUMIFS('ATL RAW'!$J:$J,'ATL RAW'!$I:$I,'ATL GA Inventory'!$B91,'ATL RAW'!$L:$L,'ATL GA Inventory'!GY$3)+SUMIFS('ATL CR'!$J:$J,'ATL CR'!$I:$I,'ATL GA Inventory'!$B91,'ATL CR'!$L:$L,'ATL GA Inventory'!GY$3)</f>
        <v>0</v>
      </c>
    </row>
    <row r="92" spans="1:207">
      <c r="A92" s="15" t="s">
        <v>983</v>
      </c>
      <c r="B92" s="15">
        <f t="shared" ref="B92:D111" si="13">B25</f>
        <v>46104145</v>
      </c>
      <c r="C92" s="15" t="str">
        <f t="shared" si="13"/>
        <v>Q.PEAK DUO L-G6P.2</v>
      </c>
      <c r="D92" s="14">
        <f t="shared" si="13"/>
        <v>425</v>
      </c>
      <c r="E92" s="13">
        <f>SUMIFS('ATL RAW'!$J:$J,'ATL RAW'!$I:$I,'ATL GA Inventory'!$B92,'ATL RAW'!$L:$L,'ATL GA Inventory'!E$3)+SUMIFS('ATL CR'!$J:$J,'ATL CR'!$I:$I,'ATL GA Inventory'!$B92,'ATL CR'!$L:$L,'ATL GA Inventory'!E$3)</f>
        <v>0</v>
      </c>
      <c r="F92" s="13">
        <f>SUMIFS('ATL RAW'!$J:$J,'ATL RAW'!$I:$I,'ATL GA Inventory'!$B92,'ATL RAW'!$L:$L,'ATL GA Inventory'!F$3)+SUMIFS('ATL CR'!$J:$J,'ATL CR'!$I:$I,'ATL GA Inventory'!$B92,'ATL CR'!$L:$L,'ATL GA Inventory'!F$3)</f>
        <v>0</v>
      </c>
      <c r="G92" s="13">
        <f>SUMIFS('ATL RAW'!$J:$J,'ATL RAW'!$I:$I,'ATL GA Inventory'!$B92,'ATL RAW'!$L:$L,'ATL GA Inventory'!G$3)+SUMIFS('ATL CR'!$J:$J,'ATL CR'!$I:$I,'ATL GA Inventory'!$B92,'ATL CR'!$L:$L,'ATL GA Inventory'!G$3)</f>
        <v>0</v>
      </c>
      <c r="H92" s="13">
        <f>SUMIFS('ATL RAW'!$J:$J,'ATL RAW'!$I:$I,'ATL GA Inventory'!$B92,'ATL RAW'!$L:$L,'ATL GA Inventory'!H$3)+SUMIFS('ATL CR'!$J:$J,'ATL CR'!$I:$I,'ATL GA Inventory'!$B92,'ATL CR'!$L:$L,'ATL GA Inventory'!H$3)</f>
        <v>0</v>
      </c>
      <c r="I92" s="13">
        <f>SUMIFS('ATL RAW'!$J:$J,'ATL RAW'!$I:$I,'ATL GA Inventory'!$B92,'ATL RAW'!$L:$L,'ATL GA Inventory'!I$3)+SUMIFS('ATL CR'!$J:$J,'ATL CR'!$I:$I,'ATL GA Inventory'!$B92,'ATL CR'!$L:$L,'ATL GA Inventory'!I$3)</f>
        <v>0</v>
      </c>
      <c r="J92" s="13">
        <f>SUMIFS('ATL RAW'!$J:$J,'ATL RAW'!$I:$I,'ATL GA Inventory'!$B92,'ATL RAW'!$L:$L,'ATL GA Inventory'!J$3)+SUMIFS('ATL CR'!$J:$J,'ATL CR'!$I:$I,'ATL GA Inventory'!$B92,'ATL CR'!$L:$L,'ATL GA Inventory'!J$3)</f>
        <v>0</v>
      </c>
      <c r="K92" s="13">
        <f>SUMIFS('ATL RAW'!$J:$J,'ATL RAW'!$I:$I,'ATL GA Inventory'!$B92,'ATL RAW'!$L:$L,'ATL GA Inventory'!K$3)+SUMIFS('ATL CR'!$J:$J,'ATL CR'!$I:$I,'ATL GA Inventory'!$B92,'ATL CR'!$L:$L,'ATL GA Inventory'!K$3)</f>
        <v>0</v>
      </c>
      <c r="L92" s="13">
        <f>SUMIFS('ATL RAW'!$J:$J,'ATL RAW'!$I:$I,'ATL GA Inventory'!$B92,'ATL RAW'!$L:$L,'ATL GA Inventory'!L$3)+SUMIFS('ATL CR'!$J:$J,'ATL CR'!$I:$I,'ATL GA Inventory'!$B92,'ATL CR'!$L:$L,'ATL GA Inventory'!L$3)</f>
        <v>0</v>
      </c>
      <c r="M92" s="13">
        <f>SUMIFS('ATL RAW'!$J:$J,'ATL RAW'!$I:$I,'ATL GA Inventory'!$B92,'ATL RAW'!$L:$L,'ATL GA Inventory'!M$3)+SUMIFS('ATL CR'!$J:$J,'ATL CR'!$I:$I,'ATL GA Inventory'!$B92,'ATL CR'!$L:$L,'ATL GA Inventory'!M$3)</f>
        <v>0</v>
      </c>
      <c r="N92" s="13">
        <f>SUMIFS('ATL RAW'!$J:$J,'ATL RAW'!$I:$I,'ATL GA Inventory'!$B92,'ATL RAW'!$L:$L,'ATL GA Inventory'!N$3)+SUMIFS('ATL CR'!$J:$J,'ATL CR'!$I:$I,'ATL GA Inventory'!$B92,'ATL CR'!$L:$L,'ATL GA Inventory'!N$3)</f>
        <v>0</v>
      </c>
      <c r="O92" s="13">
        <f>SUMIFS('ATL RAW'!$J:$J,'ATL RAW'!$I:$I,'ATL GA Inventory'!$B92,'ATL RAW'!$L:$L,'ATL GA Inventory'!O$3)+SUMIFS('ATL CR'!$J:$J,'ATL CR'!$I:$I,'ATL GA Inventory'!$B92,'ATL CR'!$L:$L,'ATL GA Inventory'!O$3)</f>
        <v>0</v>
      </c>
      <c r="P92" s="13">
        <f>SUMIFS('ATL RAW'!$J:$J,'ATL RAW'!$I:$I,'ATL GA Inventory'!$B92,'ATL RAW'!$L:$L,'ATL GA Inventory'!P$3)+SUMIFS('ATL CR'!$J:$J,'ATL CR'!$I:$I,'ATL GA Inventory'!$B92,'ATL CR'!$L:$L,'ATL GA Inventory'!P$3)</f>
        <v>0</v>
      </c>
      <c r="Q92" s="13">
        <f>SUMIFS('ATL RAW'!$J:$J,'ATL RAW'!$I:$I,'ATL GA Inventory'!$B92,'ATL RAW'!$L:$L,'ATL GA Inventory'!Q$3)+SUMIFS('ATL CR'!$J:$J,'ATL CR'!$I:$I,'ATL GA Inventory'!$B92,'ATL CR'!$L:$L,'ATL GA Inventory'!Q$3)</f>
        <v>0</v>
      </c>
      <c r="R92" s="13">
        <f>SUMIFS('ATL RAW'!$J:$J,'ATL RAW'!$I:$I,'ATL GA Inventory'!$B92,'ATL RAW'!$L:$L,'ATL GA Inventory'!R$3)+SUMIFS('ATL CR'!$J:$J,'ATL CR'!$I:$I,'ATL GA Inventory'!$B92,'ATL CR'!$L:$L,'ATL GA Inventory'!R$3)</f>
        <v>0</v>
      </c>
      <c r="S92" s="13">
        <f>SUMIFS('ATL RAW'!$J:$J,'ATL RAW'!$I:$I,'ATL GA Inventory'!$B92,'ATL RAW'!$L:$L,'ATL GA Inventory'!S$3)+SUMIFS('ATL CR'!$J:$J,'ATL CR'!$I:$I,'ATL GA Inventory'!$B92,'ATL CR'!$L:$L,'ATL GA Inventory'!S$3)</f>
        <v>0</v>
      </c>
      <c r="T92" s="13">
        <f>SUMIFS('ATL RAW'!$J:$J,'ATL RAW'!$I:$I,'ATL GA Inventory'!$B92,'ATL RAW'!$L:$L,'ATL GA Inventory'!T$3)+SUMIFS('ATL CR'!$J:$J,'ATL CR'!$I:$I,'ATL GA Inventory'!$B92,'ATL CR'!$L:$L,'ATL GA Inventory'!T$3)</f>
        <v>0</v>
      </c>
      <c r="U92" s="13">
        <f>SUMIFS('ATL RAW'!$J:$J,'ATL RAW'!$I:$I,'ATL GA Inventory'!$B92,'ATL RAW'!$L:$L,'ATL GA Inventory'!U$3)+SUMIFS('ATL CR'!$J:$J,'ATL CR'!$I:$I,'ATL GA Inventory'!$B92,'ATL CR'!$L:$L,'ATL GA Inventory'!U$3)</f>
        <v>0</v>
      </c>
      <c r="V92" s="13">
        <f>SUMIFS('ATL RAW'!$J:$J,'ATL RAW'!$I:$I,'ATL GA Inventory'!$B92,'ATL RAW'!$L:$L,'ATL GA Inventory'!V$3)+SUMIFS('ATL CR'!$J:$J,'ATL CR'!$I:$I,'ATL GA Inventory'!$B92,'ATL CR'!$L:$L,'ATL GA Inventory'!V$3)</f>
        <v>0</v>
      </c>
      <c r="W92" s="13">
        <f>SUMIFS('ATL RAW'!$J:$J,'ATL RAW'!$I:$I,'ATL GA Inventory'!$B92,'ATL RAW'!$L:$L,'ATL GA Inventory'!W$3)+SUMIFS('ATL CR'!$J:$J,'ATL CR'!$I:$I,'ATL GA Inventory'!$B92,'ATL CR'!$L:$L,'ATL GA Inventory'!W$3)</f>
        <v>0</v>
      </c>
      <c r="X92" s="13">
        <f>SUMIFS('ATL RAW'!$J:$J,'ATL RAW'!$I:$I,'ATL GA Inventory'!$B92,'ATL RAW'!$L:$L,'ATL GA Inventory'!X$3)+SUMIFS('ATL CR'!$J:$J,'ATL CR'!$I:$I,'ATL GA Inventory'!$B92,'ATL CR'!$L:$L,'ATL GA Inventory'!X$3)</f>
        <v>0</v>
      </c>
      <c r="Y92" s="13">
        <f>SUMIFS('ATL RAW'!$J:$J,'ATL RAW'!$I:$I,'ATL GA Inventory'!$B92,'ATL RAW'!$L:$L,'ATL GA Inventory'!Y$3)+SUMIFS('ATL CR'!$J:$J,'ATL CR'!$I:$I,'ATL GA Inventory'!$B92,'ATL CR'!$L:$L,'ATL GA Inventory'!Y$3)</f>
        <v>0</v>
      </c>
      <c r="Z92" s="13">
        <f>SUMIFS('ATL RAW'!$J:$J,'ATL RAW'!$I:$I,'ATL GA Inventory'!$B92,'ATL RAW'!$L:$L,'ATL GA Inventory'!Z$3)+SUMIFS('ATL CR'!$J:$J,'ATL CR'!$I:$I,'ATL GA Inventory'!$B92,'ATL CR'!$L:$L,'ATL GA Inventory'!Z$3)</f>
        <v>0</v>
      </c>
      <c r="AA92" s="13">
        <f>SUMIFS('ATL RAW'!$J:$J,'ATL RAW'!$I:$I,'ATL GA Inventory'!$B92,'ATL RAW'!$L:$L,'ATL GA Inventory'!AA$3)+SUMIFS('ATL CR'!$J:$J,'ATL CR'!$I:$I,'ATL GA Inventory'!$B92,'ATL CR'!$L:$L,'ATL GA Inventory'!AA$3)</f>
        <v>0</v>
      </c>
      <c r="AB92" s="13">
        <f>SUMIFS('ATL RAW'!$J:$J,'ATL RAW'!$I:$I,'ATL GA Inventory'!$B92,'ATL RAW'!$L:$L,'ATL GA Inventory'!AB$3)+SUMIFS('ATL CR'!$J:$J,'ATL CR'!$I:$I,'ATL GA Inventory'!$B92,'ATL CR'!$L:$L,'ATL GA Inventory'!AB$3)</f>
        <v>0</v>
      </c>
      <c r="AC92" s="13">
        <f>SUMIFS('ATL RAW'!$J:$J,'ATL RAW'!$I:$I,'ATL GA Inventory'!$B92,'ATL RAW'!$L:$L,'ATL GA Inventory'!AC$3)+SUMIFS('ATL CR'!$J:$J,'ATL CR'!$I:$I,'ATL GA Inventory'!$B92,'ATL CR'!$L:$L,'ATL GA Inventory'!AC$3)</f>
        <v>0</v>
      </c>
      <c r="AD92" s="13">
        <f>SUMIFS('ATL RAW'!$J:$J,'ATL RAW'!$I:$I,'ATL GA Inventory'!$B92,'ATL RAW'!$L:$L,'ATL GA Inventory'!AD$3)+SUMIFS('ATL CR'!$J:$J,'ATL CR'!$I:$I,'ATL GA Inventory'!$B92,'ATL CR'!$L:$L,'ATL GA Inventory'!AD$3)</f>
        <v>0</v>
      </c>
      <c r="AE92" s="13">
        <f>SUMIFS('ATL RAW'!$J:$J,'ATL RAW'!$I:$I,'ATL GA Inventory'!$B92,'ATL RAW'!$L:$L,'ATL GA Inventory'!AE$3)+SUMIFS('ATL CR'!$J:$J,'ATL CR'!$I:$I,'ATL GA Inventory'!$B92,'ATL CR'!$L:$L,'ATL GA Inventory'!AE$3)</f>
        <v>0</v>
      </c>
      <c r="AF92" s="13">
        <f>SUMIFS('ATL RAW'!$J:$J,'ATL RAW'!$I:$I,'ATL GA Inventory'!$B92,'ATL RAW'!$L:$L,'ATL GA Inventory'!AF$3)+SUMIFS('ATL CR'!$J:$J,'ATL CR'!$I:$I,'ATL GA Inventory'!$B92,'ATL CR'!$L:$L,'ATL GA Inventory'!AF$3)</f>
        <v>0</v>
      </c>
      <c r="AG92" s="13">
        <f>SUMIFS('ATL RAW'!$J:$J,'ATL RAW'!$I:$I,'ATL GA Inventory'!$B92,'ATL RAW'!$L:$L,'ATL GA Inventory'!AG$3)+SUMIFS('ATL CR'!$J:$J,'ATL CR'!$I:$I,'ATL GA Inventory'!$B92,'ATL CR'!$L:$L,'ATL GA Inventory'!AG$3)</f>
        <v>0</v>
      </c>
      <c r="AH92" s="13">
        <f>SUMIFS('ATL RAW'!$J:$J,'ATL RAW'!$I:$I,'ATL GA Inventory'!$B92,'ATL RAW'!$L:$L,'ATL GA Inventory'!AH$3)+SUMIFS('ATL CR'!$J:$J,'ATL CR'!$I:$I,'ATL GA Inventory'!$B92,'ATL CR'!$L:$L,'ATL GA Inventory'!AH$3)</f>
        <v>0</v>
      </c>
      <c r="AI92" s="13">
        <f>SUMIFS('ATL RAW'!$J:$J,'ATL RAW'!$I:$I,'ATL GA Inventory'!$B92,'ATL RAW'!$L:$L,'ATL GA Inventory'!AI$3)+SUMIFS('ATL CR'!$J:$J,'ATL CR'!$I:$I,'ATL GA Inventory'!$B92,'ATL CR'!$L:$L,'ATL GA Inventory'!AI$3)</f>
        <v>0</v>
      </c>
      <c r="AJ92" s="13">
        <f>SUMIFS('ATL RAW'!$J:$J,'ATL RAW'!$I:$I,'ATL GA Inventory'!$B92,'ATL RAW'!$L:$L,'ATL GA Inventory'!AJ$3)+SUMIFS('ATL CR'!$J:$J,'ATL CR'!$I:$I,'ATL GA Inventory'!$B92,'ATL CR'!$L:$L,'ATL GA Inventory'!AJ$3)</f>
        <v>0</v>
      </c>
      <c r="AK92" s="13">
        <f>SUMIFS('ATL RAW'!$J:$J,'ATL RAW'!$I:$I,'ATL GA Inventory'!$B92,'ATL RAW'!$L:$L,'ATL GA Inventory'!AK$3)+SUMIFS('ATL CR'!$J:$J,'ATL CR'!$I:$I,'ATL GA Inventory'!$B92,'ATL CR'!$L:$L,'ATL GA Inventory'!AK$3)</f>
        <v>0</v>
      </c>
      <c r="AL92" s="13">
        <f>SUMIFS('ATL RAW'!$J:$J,'ATL RAW'!$I:$I,'ATL GA Inventory'!$B92,'ATL RAW'!$L:$L,'ATL GA Inventory'!AL$3)+SUMIFS('ATL CR'!$J:$J,'ATL CR'!$I:$I,'ATL GA Inventory'!$B92,'ATL CR'!$L:$L,'ATL GA Inventory'!AL$3)</f>
        <v>0</v>
      </c>
      <c r="AM92" s="13">
        <f>SUMIFS('ATL RAW'!$J:$J,'ATL RAW'!$I:$I,'ATL GA Inventory'!$B92,'ATL RAW'!$L:$L,'ATL GA Inventory'!AM$3)+SUMIFS('ATL CR'!$J:$J,'ATL CR'!$I:$I,'ATL GA Inventory'!$B92,'ATL CR'!$L:$L,'ATL GA Inventory'!AM$3)</f>
        <v>0</v>
      </c>
      <c r="AN92" s="13">
        <f>SUMIFS('ATL RAW'!$J:$J,'ATL RAW'!$I:$I,'ATL GA Inventory'!$B92,'ATL RAW'!$L:$L,'ATL GA Inventory'!AN$3)+SUMIFS('ATL CR'!$J:$J,'ATL CR'!$I:$I,'ATL GA Inventory'!$B92,'ATL CR'!$L:$L,'ATL GA Inventory'!AN$3)</f>
        <v>0</v>
      </c>
      <c r="AO92" s="13">
        <f>SUMIFS('ATL RAW'!$J:$J,'ATL RAW'!$I:$I,'ATL GA Inventory'!$B92,'ATL RAW'!$L:$L,'ATL GA Inventory'!AO$3)+SUMIFS('ATL CR'!$J:$J,'ATL CR'!$I:$I,'ATL GA Inventory'!$B92,'ATL CR'!$L:$L,'ATL GA Inventory'!AO$3)</f>
        <v>0</v>
      </c>
      <c r="AP92" s="13">
        <f>SUMIFS('ATL RAW'!$J:$J,'ATL RAW'!$I:$I,'ATL GA Inventory'!$B92,'ATL RAW'!$L:$L,'ATL GA Inventory'!AP$3)+SUMIFS('ATL CR'!$J:$J,'ATL CR'!$I:$I,'ATL GA Inventory'!$B92,'ATL CR'!$L:$L,'ATL GA Inventory'!AP$3)</f>
        <v>0</v>
      </c>
      <c r="AQ92" s="13">
        <f>SUMIFS('ATL RAW'!$J:$J,'ATL RAW'!$I:$I,'ATL GA Inventory'!$B92,'ATL RAW'!$L:$L,'ATL GA Inventory'!AQ$3)+SUMIFS('ATL CR'!$J:$J,'ATL CR'!$I:$I,'ATL GA Inventory'!$B92,'ATL CR'!$L:$L,'ATL GA Inventory'!AQ$3)</f>
        <v>0</v>
      </c>
      <c r="AR92" s="13">
        <f>SUMIFS('ATL RAW'!$J:$J,'ATL RAW'!$I:$I,'ATL GA Inventory'!$B92,'ATL RAW'!$L:$L,'ATL GA Inventory'!AR$3)+SUMIFS('ATL CR'!$J:$J,'ATL CR'!$I:$I,'ATL GA Inventory'!$B92,'ATL CR'!$L:$L,'ATL GA Inventory'!AR$3)</f>
        <v>0</v>
      </c>
      <c r="AS92" s="13">
        <f>SUMIFS('ATL RAW'!$J:$J,'ATL RAW'!$I:$I,'ATL GA Inventory'!$B92,'ATL RAW'!$L:$L,'ATL GA Inventory'!AS$3)+SUMIFS('ATL CR'!$J:$J,'ATL CR'!$I:$I,'ATL GA Inventory'!$B92,'ATL CR'!$L:$L,'ATL GA Inventory'!AS$3)</f>
        <v>0</v>
      </c>
      <c r="AT92" s="13">
        <f>SUMIFS('ATL RAW'!$J:$J,'ATL RAW'!$I:$I,'ATL GA Inventory'!$B92,'ATL RAW'!$L:$L,'ATL GA Inventory'!AT$3)+SUMIFS('ATL CR'!$J:$J,'ATL CR'!$I:$I,'ATL GA Inventory'!$B92,'ATL CR'!$L:$L,'ATL GA Inventory'!AT$3)</f>
        <v>0</v>
      </c>
      <c r="AU92" s="13">
        <f>SUMIFS('ATL RAW'!$J:$J,'ATL RAW'!$I:$I,'ATL GA Inventory'!$B92,'ATL RAW'!$L:$L,'ATL GA Inventory'!AU$3)+SUMIFS('ATL CR'!$J:$J,'ATL CR'!$I:$I,'ATL GA Inventory'!$B92,'ATL CR'!$L:$L,'ATL GA Inventory'!AU$3)</f>
        <v>0</v>
      </c>
      <c r="AV92" s="13">
        <f>SUMIFS('ATL RAW'!$J:$J,'ATL RAW'!$I:$I,'ATL GA Inventory'!$B92,'ATL RAW'!$L:$L,'ATL GA Inventory'!AV$3)+SUMIFS('ATL CR'!$J:$J,'ATL CR'!$I:$I,'ATL GA Inventory'!$B92,'ATL CR'!$L:$L,'ATL GA Inventory'!AV$3)</f>
        <v>0</v>
      </c>
      <c r="AW92" s="13">
        <f>SUMIFS('ATL RAW'!$J:$J,'ATL RAW'!$I:$I,'ATL GA Inventory'!$B92,'ATL RAW'!$L:$L,'ATL GA Inventory'!AW$3)+SUMIFS('ATL CR'!$J:$J,'ATL CR'!$I:$I,'ATL GA Inventory'!$B92,'ATL CR'!$L:$L,'ATL GA Inventory'!AW$3)</f>
        <v>0</v>
      </c>
      <c r="AX92" s="13">
        <f>SUMIFS('ATL RAW'!$J:$J,'ATL RAW'!$I:$I,'ATL GA Inventory'!$B92,'ATL RAW'!$L:$L,'ATL GA Inventory'!AX$3)+SUMIFS('ATL CR'!$J:$J,'ATL CR'!$I:$I,'ATL GA Inventory'!$B92,'ATL CR'!$L:$L,'ATL GA Inventory'!AX$3)</f>
        <v>0</v>
      </c>
      <c r="AY92" s="13">
        <f>SUMIFS('ATL RAW'!$J:$J,'ATL RAW'!$I:$I,'ATL GA Inventory'!$B92,'ATL RAW'!$L:$L,'ATL GA Inventory'!AY$3)+SUMIFS('ATL CR'!$J:$J,'ATL CR'!$I:$I,'ATL GA Inventory'!$B92,'ATL CR'!$L:$L,'ATL GA Inventory'!AY$3)</f>
        <v>0</v>
      </c>
      <c r="AZ92" s="13">
        <f>SUMIFS('ATL RAW'!$J:$J,'ATL RAW'!$I:$I,'ATL GA Inventory'!$B92,'ATL RAW'!$L:$L,'ATL GA Inventory'!AZ$3)+SUMIFS('ATL CR'!$J:$J,'ATL CR'!$I:$I,'ATL GA Inventory'!$B92,'ATL CR'!$L:$L,'ATL GA Inventory'!AZ$3)</f>
        <v>0</v>
      </c>
      <c r="BA92" s="13">
        <f>SUMIFS('ATL RAW'!$J:$J,'ATL RAW'!$I:$I,'ATL GA Inventory'!$B92,'ATL RAW'!$L:$L,'ATL GA Inventory'!BA$3)+SUMIFS('ATL CR'!$J:$J,'ATL CR'!$I:$I,'ATL GA Inventory'!$B92,'ATL CR'!$L:$L,'ATL GA Inventory'!BA$3)</f>
        <v>0</v>
      </c>
      <c r="BB92" s="13">
        <f>SUMIFS('ATL RAW'!$J:$J,'ATL RAW'!$I:$I,'ATL GA Inventory'!$B92,'ATL RAW'!$L:$L,'ATL GA Inventory'!BB$3)+SUMIFS('ATL CR'!$J:$J,'ATL CR'!$I:$I,'ATL GA Inventory'!$B92,'ATL CR'!$L:$L,'ATL GA Inventory'!BB$3)</f>
        <v>0</v>
      </c>
      <c r="BC92" s="13">
        <f>SUMIFS('ATL RAW'!$J:$J,'ATL RAW'!$I:$I,'ATL GA Inventory'!$B92,'ATL RAW'!$L:$L,'ATL GA Inventory'!BC$3)+SUMIFS('ATL CR'!$J:$J,'ATL CR'!$I:$I,'ATL GA Inventory'!$B92,'ATL CR'!$L:$L,'ATL GA Inventory'!BC$3)</f>
        <v>0</v>
      </c>
      <c r="BD92" s="13">
        <f>SUMIFS('ATL RAW'!$J:$J,'ATL RAW'!$I:$I,'ATL GA Inventory'!$B92,'ATL RAW'!$L:$L,'ATL GA Inventory'!BD$3)+SUMIFS('ATL CR'!$J:$J,'ATL CR'!$I:$I,'ATL GA Inventory'!$B92,'ATL CR'!$L:$L,'ATL GA Inventory'!BD$3)</f>
        <v>0</v>
      </c>
      <c r="BE92" s="13">
        <f>SUMIFS('ATL RAW'!$J:$J,'ATL RAW'!$I:$I,'ATL GA Inventory'!$B92,'ATL RAW'!$L:$L,'ATL GA Inventory'!BE$3)+SUMIFS('ATL CR'!$J:$J,'ATL CR'!$I:$I,'ATL GA Inventory'!$B92,'ATL CR'!$L:$L,'ATL GA Inventory'!BE$3)</f>
        <v>0</v>
      </c>
      <c r="BF92" s="13">
        <f>SUMIFS('ATL RAW'!$J:$J,'ATL RAW'!$I:$I,'ATL GA Inventory'!$B92,'ATL RAW'!$L:$L,'ATL GA Inventory'!BF$3)+SUMIFS('ATL CR'!$J:$J,'ATL CR'!$I:$I,'ATL GA Inventory'!$B92,'ATL CR'!$L:$L,'ATL GA Inventory'!BF$3)</f>
        <v>0</v>
      </c>
      <c r="BG92" s="13">
        <f>SUMIFS('ATL RAW'!$J:$J,'ATL RAW'!$I:$I,'ATL GA Inventory'!$B92,'ATL RAW'!$L:$L,'ATL GA Inventory'!BG$3)+SUMIFS('ATL CR'!$J:$J,'ATL CR'!$I:$I,'ATL GA Inventory'!$B92,'ATL CR'!$L:$L,'ATL GA Inventory'!BG$3)</f>
        <v>0</v>
      </c>
      <c r="BH92" s="13">
        <f>SUMIFS('ATL RAW'!$J:$J,'ATL RAW'!$I:$I,'ATL GA Inventory'!$B92,'ATL RAW'!$L:$L,'ATL GA Inventory'!BH$3)+SUMIFS('ATL CR'!$J:$J,'ATL CR'!$I:$I,'ATL GA Inventory'!$B92,'ATL CR'!$L:$L,'ATL GA Inventory'!BH$3)</f>
        <v>0</v>
      </c>
      <c r="BI92" s="13">
        <f>SUMIFS('ATL RAW'!$J:$J,'ATL RAW'!$I:$I,'ATL GA Inventory'!$B92,'ATL RAW'!$L:$L,'ATL GA Inventory'!BI$3)+SUMIFS('ATL CR'!$J:$J,'ATL CR'!$I:$I,'ATL GA Inventory'!$B92,'ATL CR'!$L:$L,'ATL GA Inventory'!BI$3)</f>
        <v>0</v>
      </c>
      <c r="BJ92" s="13">
        <f>SUMIFS('ATL RAW'!$J:$J,'ATL RAW'!$I:$I,'ATL GA Inventory'!$B92,'ATL RAW'!$L:$L,'ATL GA Inventory'!BJ$3)+SUMIFS('ATL CR'!$J:$J,'ATL CR'!$I:$I,'ATL GA Inventory'!$B92,'ATL CR'!$L:$L,'ATL GA Inventory'!BJ$3)</f>
        <v>0</v>
      </c>
      <c r="BK92" s="13">
        <f>SUMIFS('ATL RAW'!$J:$J,'ATL RAW'!$I:$I,'ATL GA Inventory'!$B92,'ATL RAW'!$L:$L,'ATL GA Inventory'!BK$3)+SUMIFS('ATL CR'!$J:$J,'ATL CR'!$I:$I,'ATL GA Inventory'!$B92,'ATL CR'!$L:$L,'ATL GA Inventory'!BK$3)</f>
        <v>0</v>
      </c>
      <c r="BL92" s="13">
        <f>SUMIFS('ATL RAW'!$J:$J,'ATL RAW'!$I:$I,'ATL GA Inventory'!$B92,'ATL RAW'!$L:$L,'ATL GA Inventory'!BL$3)+SUMIFS('ATL CR'!$J:$J,'ATL CR'!$I:$I,'ATL GA Inventory'!$B92,'ATL CR'!$L:$L,'ATL GA Inventory'!BL$3)</f>
        <v>0</v>
      </c>
      <c r="BM92" s="13">
        <f>SUMIFS('ATL RAW'!$J:$J,'ATL RAW'!$I:$I,'ATL GA Inventory'!$B92,'ATL RAW'!$L:$L,'ATL GA Inventory'!BM$3)+SUMIFS('ATL CR'!$J:$J,'ATL CR'!$I:$I,'ATL GA Inventory'!$B92,'ATL CR'!$L:$L,'ATL GA Inventory'!BM$3)</f>
        <v>0</v>
      </c>
      <c r="BN92" s="13">
        <f>SUMIFS('ATL RAW'!$J:$J,'ATL RAW'!$I:$I,'ATL GA Inventory'!$B92,'ATL RAW'!$L:$L,'ATL GA Inventory'!BN$3)+SUMIFS('ATL CR'!$J:$J,'ATL CR'!$I:$I,'ATL GA Inventory'!$B92,'ATL CR'!$L:$L,'ATL GA Inventory'!BN$3)</f>
        <v>0</v>
      </c>
      <c r="BO92" s="13">
        <f>SUMIFS('ATL RAW'!$J:$J,'ATL RAW'!$I:$I,'ATL GA Inventory'!$B92,'ATL RAW'!$L:$L,'ATL GA Inventory'!BO$3)+SUMIFS('ATL CR'!$J:$J,'ATL CR'!$I:$I,'ATL GA Inventory'!$B92,'ATL CR'!$L:$L,'ATL GA Inventory'!BO$3)</f>
        <v>0</v>
      </c>
      <c r="BP92" s="13">
        <f>SUMIFS('ATL RAW'!$J:$J,'ATL RAW'!$I:$I,'ATL GA Inventory'!$B92,'ATL RAW'!$L:$L,'ATL GA Inventory'!BP$3)+SUMIFS('ATL CR'!$J:$J,'ATL CR'!$I:$I,'ATL GA Inventory'!$B92,'ATL CR'!$L:$L,'ATL GA Inventory'!BP$3)</f>
        <v>2</v>
      </c>
      <c r="BQ92" s="13">
        <f>SUMIFS('ATL RAW'!$J:$J,'ATL RAW'!$I:$I,'ATL GA Inventory'!$B92,'ATL RAW'!$L:$L,'ATL GA Inventory'!BQ$3)+SUMIFS('ATL CR'!$J:$J,'ATL CR'!$I:$I,'ATL GA Inventory'!$B92,'ATL CR'!$L:$L,'ATL GA Inventory'!BQ$3)</f>
        <v>0</v>
      </c>
      <c r="BR92" s="13">
        <f>SUMIFS('ATL RAW'!$J:$J,'ATL RAW'!$I:$I,'ATL GA Inventory'!$B92,'ATL RAW'!$L:$L,'ATL GA Inventory'!BR$3)+SUMIFS('ATL CR'!$J:$J,'ATL CR'!$I:$I,'ATL GA Inventory'!$B92,'ATL CR'!$L:$L,'ATL GA Inventory'!BR$3)</f>
        <v>0</v>
      </c>
      <c r="BS92" s="13">
        <f>SUMIFS('ATL RAW'!$J:$J,'ATL RAW'!$I:$I,'ATL GA Inventory'!$B92,'ATL RAW'!$L:$L,'ATL GA Inventory'!BS$3)+SUMIFS('ATL CR'!$J:$J,'ATL CR'!$I:$I,'ATL GA Inventory'!$B92,'ATL CR'!$L:$L,'ATL GA Inventory'!BS$3)</f>
        <v>0</v>
      </c>
      <c r="BT92" s="13">
        <f>SUMIFS('ATL RAW'!$J:$J,'ATL RAW'!$I:$I,'ATL GA Inventory'!$B92,'ATL RAW'!$L:$L,'ATL GA Inventory'!BT$3)+SUMIFS('ATL CR'!$J:$J,'ATL CR'!$I:$I,'ATL GA Inventory'!$B92,'ATL CR'!$L:$L,'ATL GA Inventory'!BT$3)</f>
        <v>0</v>
      </c>
      <c r="BU92" s="13">
        <f>SUMIFS('ATL RAW'!$J:$J,'ATL RAW'!$I:$I,'ATL GA Inventory'!$B92,'ATL RAW'!$L:$L,'ATL GA Inventory'!BU$3)+SUMIFS('ATL CR'!$J:$J,'ATL CR'!$I:$I,'ATL GA Inventory'!$B92,'ATL CR'!$L:$L,'ATL GA Inventory'!BU$3)</f>
        <v>0</v>
      </c>
      <c r="BV92" s="13">
        <f>SUMIFS('ATL RAW'!$J:$J,'ATL RAW'!$I:$I,'ATL GA Inventory'!$B92,'ATL RAW'!$L:$L,'ATL GA Inventory'!BV$3)+SUMIFS('ATL CR'!$J:$J,'ATL CR'!$I:$I,'ATL GA Inventory'!$B92,'ATL CR'!$L:$L,'ATL GA Inventory'!BV$3)</f>
        <v>0</v>
      </c>
      <c r="BW92" s="13">
        <f>SUMIFS('ATL RAW'!$J:$J,'ATL RAW'!$I:$I,'ATL GA Inventory'!$B92,'ATL RAW'!$L:$L,'ATL GA Inventory'!BW$3)+SUMIFS('ATL CR'!$J:$J,'ATL CR'!$I:$I,'ATL GA Inventory'!$B92,'ATL CR'!$L:$L,'ATL GA Inventory'!BW$3)</f>
        <v>0</v>
      </c>
      <c r="BX92" s="13">
        <f>SUMIFS('ATL RAW'!$J:$J,'ATL RAW'!$I:$I,'ATL GA Inventory'!$B92,'ATL RAW'!$L:$L,'ATL GA Inventory'!BX$3)+SUMIFS('ATL CR'!$J:$J,'ATL CR'!$I:$I,'ATL GA Inventory'!$B92,'ATL CR'!$L:$L,'ATL GA Inventory'!BX$3)</f>
        <v>0</v>
      </c>
      <c r="BY92" s="13">
        <f>SUMIFS('ATL RAW'!$J:$J,'ATL RAW'!$I:$I,'ATL GA Inventory'!$B92,'ATL RAW'!$L:$L,'ATL GA Inventory'!BY$3)+SUMIFS('ATL CR'!$J:$J,'ATL CR'!$I:$I,'ATL GA Inventory'!$B92,'ATL CR'!$L:$L,'ATL GA Inventory'!BY$3)</f>
        <v>0</v>
      </c>
      <c r="BZ92" s="13">
        <f>SUMIFS('ATL RAW'!$J:$J,'ATL RAW'!$I:$I,'ATL GA Inventory'!$B92,'ATL RAW'!$L:$L,'ATL GA Inventory'!BZ$3)+SUMIFS('ATL CR'!$J:$J,'ATL CR'!$I:$I,'ATL GA Inventory'!$B92,'ATL CR'!$L:$L,'ATL GA Inventory'!BZ$3)</f>
        <v>0</v>
      </c>
      <c r="CA92" s="13">
        <f>SUMIFS('ATL RAW'!$J:$J,'ATL RAW'!$I:$I,'ATL GA Inventory'!$B92,'ATL RAW'!$L:$L,'ATL GA Inventory'!CA$3)+SUMIFS('ATL CR'!$J:$J,'ATL CR'!$I:$I,'ATL GA Inventory'!$B92,'ATL CR'!$L:$L,'ATL GA Inventory'!CA$3)</f>
        <v>0</v>
      </c>
      <c r="CB92" s="13">
        <f>SUMIFS('ATL RAW'!$J:$J,'ATL RAW'!$I:$I,'ATL GA Inventory'!$B92,'ATL RAW'!$L:$L,'ATL GA Inventory'!CB$3)+SUMIFS('ATL CR'!$J:$J,'ATL CR'!$I:$I,'ATL GA Inventory'!$B92,'ATL CR'!$L:$L,'ATL GA Inventory'!CB$3)</f>
        <v>0</v>
      </c>
      <c r="CC92" s="13">
        <f>SUMIFS('ATL RAW'!$J:$J,'ATL RAW'!$I:$I,'ATL GA Inventory'!$B92,'ATL RAW'!$L:$L,'ATL GA Inventory'!CC$3)+SUMIFS('ATL CR'!$J:$J,'ATL CR'!$I:$I,'ATL GA Inventory'!$B92,'ATL CR'!$L:$L,'ATL GA Inventory'!CC$3)</f>
        <v>0</v>
      </c>
      <c r="CD92" s="13">
        <f>SUMIFS('ATL RAW'!$J:$J,'ATL RAW'!$I:$I,'ATL GA Inventory'!$B92,'ATL RAW'!$L:$L,'ATL GA Inventory'!CD$3)+SUMIFS('ATL CR'!$J:$J,'ATL CR'!$I:$I,'ATL GA Inventory'!$B92,'ATL CR'!$L:$L,'ATL GA Inventory'!CD$3)</f>
        <v>0</v>
      </c>
      <c r="CE92" s="13">
        <f>SUMIFS('ATL RAW'!$J:$J,'ATL RAW'!$I:$I,'ATL GA Inventory'!$B92,'ATL RAW'!$L:$L,'ATL GA Inventory'!CE$3)+SUMIFS('ATL CR'!$J:$J,'ATL CR'!$I:$I,'ATL GA Inventory'!$B92,'ATL CR'!$L:$L,'ATL GA Inventory'!CE$3)</f>
        <v>0</v>
      </c>
      <c r="CF92" s="13">
        <f>SUMIFS('ATL RAW'!$J:$J,'ATL RAW'!$I:$I,'ATL GA Inventory'!$B92,'ATL RAW'!$L:$L,'ATL GA Inventory'!CF$3)+SUMIFS('ATL CR'!$J:$J,'ATL CR'!$I:$I,'ATL GA Inventory'!$B92,'ATL CR'!$L:$L,'ATL GA Inventory'!CF$3)</f>
        <v>0</v>
      </c>
      <c r="CG92" s="13">
        <f>SUMIFS('ATL RAW'!$J:$J,'ATL RAW'!$I:$I,'ATL GA Inventory'!$B92,'ATL RAW'!$L:$L,'ATL GA Inventory'!CG$3)+SUMIFS('ATL CR'!$J:$J,'ATL CR'!$I:$I,'ATL GA Inventory'!$B92,'ATL CR'!$L:$L,'ATL GA Inventory'!CG$3)</f>
        <v>0</v>
      </c>
      <c r="CH92" s="13">
        <f>SUMIFS('ATL RAW'!$J:$J,'ATL RAW'!$I:$I,'ATL GA Inventory'!$B92,'ATL RAW'!$L:$L,'ATL GA Inventory'!CH$3)+SUMIFS('ATL CR'!$J:$J,'ATL CR'!$I:$I,'ATL GA Inventory'!$B92,'ATL CR'!$L:$L,'ATL GA Inventory'!CH$3)</f>
        <v>0</v>
      </c>
      <c r="CI92" s="13">
        <f>SUMIFS('ATL RAW'!$J:$J,'ATL RAW'!$I:$I,'ATL GA Inventory'!$B92,'ATL RAW'!$L:$L,'ATL GA Inventory'!CI$3)+SUMIFS('ATL CR'!$J:$J,'ATL CR'!$I:$I,'ATL GA Inventory'!$B92,'ATL CR'!$L:$L,'ATL GA Inventory'!CI$3)</f>
        <v>0</v>
      </c>
      <c r="CJ92" s="13">
        <f>SUMIFS('ATL RAW'!$J:$J,'ATL RAW'!$I:$I,'ATL GA Inventory'!$B92,'ATL RAW'!$L:$L,'ATL GA Inventory'!CJ$3)+SUMIFS('ATL CR'!$J:$J,'ATL CR'!$I:$I,'ATL GA Inventory'!$B92,'ATL CR'!$L:$L,'ATL GA Inventory'!CJ$3)</f>
        <v>0</v>
      </c>
      <c r="CK92" s="13">
        <f>SUMIFS('ATL RAW'!$J:$J,'ATL RAW'!$I:$I,'ATL GA Inventory'!$B92,'ATL RAW'!$L:$L,'ATL GA Inventory'!CK$3)+SUMIFS('ATL CR'!$J:$J,'ATL CR'!$I:$I,'ATL GA Inventory'!$B92,'ATL CR'!$L:$L,'ATL GA Inventory'!CK$3)</f>
        <v>0</v>
      </c>
      <c r="CL92" s="13">
        <f>SUMIFS('ATL RAW'!$J:$J,'ATL RAW'!$I:$I,'ATL GA Inventory'!$B92,'ATL RAW'!$L:$L,'ATL GA Inventory'!CL$3)+SUMIFS('ATL CR'!$J:$J,'ATL CR'!$I:$I,'ATL GA Inventory'!$B92,'ATL CR'!$L:$L,'ATL GA Inventory'!CL$3)</f>
        <v>0</v>
      </c>
      <c r="CM92" s="13">
        <f>SUMIFS('ATL RAW'!$J:$J,'ATL RAW'!$I:$I,'ATL GA Inventory'!$B92,'ATL RAW'!$L:$L,'ATL GA Inventory'!CM$3)+SUMIFS('ATL CR'!$J:$J,'ATL CR'!$I:$I,'ATL GA Inventory'!$B92,'ATL CR'!$L:$L,'ATL GA Inventory'!CM$3)</f>
        <v>0</v>
      </c>
      <c r="CN92" s="13">
        <f>SUMIFS('ATL RAW'!$J:$J,'ATL RAW'!$I:$I,'ATL GA Inventory'!$B92,'ATL RAW'!$L:$L,'ATL GA Inventory'!CN$3)+SUMIFS('ATL CR'!$J:$J,'ATL CR'!$I:$I,'ATL GA Inventory'!$B92,'ATL CR'!$L:$L,'ATL GA Inventory'!CN$3)</f>
        <v>0</v>
      </c>
      <c r="CO92" s="13">
        <f>SUMIFS('ATL RAW'!$J:$J,'ATL RAW'!$I:$I,'ATL GA Inventory'!$B92,'ATL RAW'!$L:$L,'ATL GA Inventory'!CO$3)+SUMIFS('ATL CR'!$J:$J,'ATL CR'!$I:$I,'ATL GA Inventory'!$B92,'ATL CR'!$L:$L,'ATL GA Inventory'!CO$3)</f>
        <v>0</v>
      </c>
      <c r="CP92" s="13">
        <f>SUMIFS('ATL RAW'!$J:$J,'ATL RAW'!$I:$I,'ATL GA Inventory'!$B92,'ATL RAW'!$L:$L,'ATL GA Inventory'!CP$3)+SUMIFS('ATL CR'!$J:$J,'ATL CR'!$I:$I,'ATL GA Inventory'!$B92,'ATL CR'!$L:$L,'ATL GA Inventory'!CP$3)</f>
        <v>0</v>
      </c>
      <c r="CQ92" s="13">
        <f>SUMIFS('ATL RAW'!$J:$J,'ATL RAW'!$I:$I,'ATL GA Inventory'!$B92,'ATL RAW'!$L:$L,'ATL GA Inventory'!CQ$3)+SUMIFS('ATL CR'!$J:$J,'ATL CR'!$I:$I,'ATL GA Inventory'!$B92,'ATL CR'!$L:$L,'ATL GA Inventory'!CQ$3)</f>
        <v>0</v>
      </c>
      <c r="CR92" s="13">
        <f>SUMIFS('ATL RAW'!$J:$J,'ATL RAW'!$I:$I,'ATL GA Inventory'!$B92,'ATL RAW'!$L:$L,'ATL GA Inventory'!CR$3)+SUMIFS('ATL CR'!$J:$J,'ATL CR'!$I:$I,'ATL GA Inventory'!$B92,'ATL CR'!$L:$L,'ATL GA Inventory'!CR$3)</f>
        <v>0</v>
      </c>
      <c r="CS92" s="13">
        <f>SUMIFS('ATL RAW'!$J:$J,'ATL RAW'!$I:$I,'ATL GA Inventory'!$B92,'ATL RAW'!$L:$L,'ATL GA Inventory'!CS$3)+SUMIFS('ATL CR'!$J:$J,'ATL CR'!$I:$I,'ATL GA Inventory'!$B92,'ATL CR'!$L:$L,'ATL GA Inventory'!CS$3)</f>
        <v>0</v>
      </c>
      <c r="CT92" s="13">
        <f>SUMIFS('ATL RAW'!$J:$J,'ATL RAW'!$I:$I,'ATL GA Inventory'!$B92,'ATL RAW'!$L:$L,'ATL GA Inventory'!CT$3)+SUMIFS('ATL CR'!$J:$J,'ATL CR'!$I:$I,'ATL GA Inventory'!$B92,'ATL CR'!$L:$L,'ATL GA Inventory'!CT$3)</f>
        <v>0</v>
      </c>
      <c r="CU92" s="13">
        <f>SUMIFS('ATL RAW'!$J:$J,'ATL RAW'!$I:$I,'ATL GA Inventory'!$B92,'ATL RAW'!$L:$L,'ATL GA Inventory'!CU$3)+SUMIFS('ATL CR'!$J:$J,'ATL CR'!$I:$I,'ATL GA Inventory'!$B92,'ATL CR'!$L:$L,'ATL GA Inventory'!CU$3)</f>
        <v>0</v>
      </c>
      <c r="CV92" s="13">
        <f>SUMIFS('ATL RAW'!$J:$J,'ATL RAW'!$I:$I,'ATL GA Inventory'!$B92,'ATL RAW'!$L:$L,'ATL GA Inventory'!CV$3)+SUMIFS('ATL CR'!$J:$J,'ATL CR'!$I:$I,'ATL GA Inventory'!$B92,'ATL CR'!$L:$L,'ATL GA Inventory'!CV$3)</f>
        <v>0</v>
      </c>
      <c r="CW92" s="13">
        <f>SUMIFS('ATL RAW'!$J:$J,'ATL RAW'!$I:$I,'ATL GA Inventory'!$B92,'ATL RAW'!$L:$L,'ATL GA Inventory'!CW$3)+SUMIFS('ATL CR'!$J:$J,'ATL CR'!$I:$I,'ATL GA Inventory'!$B92,'ATL CR'!$L:$L,'ATL GA Inventory'!CW$3)</f>
        <v>0</v>
      </c>
      <c r="CX92" s="13">
        <f>SUMIFS('ATL RAW'!$J:$J,'ATL RAW'!$I:$I,'ATL GA Inventory'!$B92,'ATL RAW'!$L:$L,'ATL GA Inventory'!CX$3)+SUMIFS('ATL CR'!$J:$J,'ATL CR'!$I:$I,'ATL GA Inventory'!$B92,'ATL CR'!$L:$L,'ATL GA Inventory'!CX$3)</f>
        <v>0</v>
      </c>
      <c r="CY92" s="13">
        <f>SUMIFS('ATL RAW'!$J:$J,'ATL RAW'!$I:$I,'ATL GA Inventory'!$B92,'ATL RAW'!$L:$L,'ATL GA Inventory'!CY$3)+SUMIFS('ATL CR'!$J:$J,'ATL CR'!$I:$I,'ATL GA Inventory'!$B92,'ATL CR'!$L:$L,'ATL GA Inventory'!CY$3)</f>
        <v>0</v>
      </c>
      <c r="CZ92" s="13">
        <f>SUMIFS('ATL RAW'!$J:$J,'ATL RAW'!$I:$I,'ATL GA Inventory'!$B92,'ATL RAW'!$L:$L,'ATL GA Inventory'!CZ$3)+SUMIFS('ATL CR'!$J:$J,'ATL CR'!$I:$I,'ATL GA Inventory'!$B92,'ATL CR'!$L:$L,'ATL GA Inventory'!CZ$3)</f>
        <v>0</v>
      </c>
      <c r="DA92" s="13">
        <f>SUMIFS('ATL RAW'!$J:$J,'ATL RAW'!$I:$I,'ATL GA Inventory'!$B92,'ATL RAW'!$L:$L,'ATL GA Inventory'!DA$3)+SUMIFS('ATL CR'!$J:$J,'ATL CR'!$I:$I,'ATL GA Inventory'!$B92,'ATL CR'!$L:$L,'ATL GA Inventory'!DA$3)</f>
        <v>0</v>
      </c>
      <c r="DB92" s="13">
        <f>SUMIFS('ATL RAW'!$J:$J,'ATL RAW'!$I:$I,'ATL GA Inventory'!$B92,'ATL RAW'!$L:$L,'ATL GA Inventory'!DB$3)+SUMIFS('ATL CR'!$J:$J,'ATL CR'!$I:$I,'ATL GA Inventory'!$B92,'ATL CR'!$L:$L,'ATL GA Inventory'!DB$3)</f>
        <v>0</v>
      </c>
      <c r="DC92" s="13">
        <f>SUMIFS('ATL RAW'!$J:$J,'ATL RAW'!$I:$I,'ATL GA Inventory'!$B92,'ATL RAW'!$L:$L,'ATL GA Inventory'!DC$3)+SUMIFS('ATL CR'!$J:$J,'ATL CR'!$I:$I,'ATL GA Inventory'!$B92,'ATL CR'!$L:$L,'ATL GA Inventory'!DC$3)</f>
        <v>0</v>
      </c>
      <c r="DD92" s="13">
        <f>SUMIFS('ATL RAW'!$J:$J,'ATL RAW'!$I:$I,'ATL GA Inventory'!$B92,'ATL RAW'!$L:$L,'ATL GA Inventory'!DD$3)+SUMIFS('ATL CR'!$J:$J,'ATL CR'!$I:$I,'ATL GA Inventory'!$B92,'ATL CR'!$L:$L,'ATL GA Inventory'!DD$3)</f>
        <v>0</v>
      </c>
      <c r="DE92" s="13">
        <f>SUMIFS('ATL RAW'!$J:$J,'ATL RAW'!$I:$I,'ATL GA Inventory'!$B92,'ATL RAW'!$L:$L,'ATL GA Inventory'!DE$3)+SUMIFS('ATL CR'!$J:$J,'ATL CR'!$I:$I,'ATL GA Inventory'!$B92,'ATL CR'!$L:$L,'ATL GA Inventory'!DE$3)</f>
        <v>0</v>
      </c>
      <c r="DF92" s="13">
        <f>SUMIFS('ATL RAW'!$J:$J,'ATL RAW'!$I:$I,'ATL GA Inventory'!$B92,'ATL RAW'!$L:$L,'ATL GA Inventory'!DF$3)+SUMIFS('ATL CR'!$J:$J,'ATL CR'!$I:$I,'ATL GA Inventory'!$B92,'ATL CR'!$L:$L,'ATL GA Inventory'!DF$3)</f>
        <v>0</v>
      </c>
      <c r="DG92" s="13">
        <f>SUMIFS('ATL RAW'!$J:$J,'ATL RAW'!$I:$I,'ATL GA Inventory'!$B92,'ATL RAW'!$L:$L,'ATL GA Inventory'!DG$3)+SUMIFS('ATL CR'!$J:$J,'ATL CR'!$I:$I,'ATL GA Inventory'!$B92,'ATL CR'!$L:$L,'ATL GA Inventory'!DG$3)</f>
        <v>0</v>
      </c>
      <c r="DH92" s="13">
        <f>SUMIFS('ATL RAW'!$J:$J,'ATL RAW'!$I:$I,'ATL GA Inventory'!$B92,'ATL RAW'!$L:$L,'ATL GA Inventory'!DH$3)+SUMIFS('ATL CR'!$J:$J,'ATL CR'!$I:$I,'ATL GA Inventory'!$B92,'ATL CR'!$L:$L,'ATL GA Inventory'!DH$3)</f>
        <v>0</v>
      </c>
      <c r="DI92" s="13">
        <f>SUMIFS('ATL RAW'!$J:$J,'ATL RAW'!$I:$I,'ATL GA Inventory'!$B92,'ATL RAW'!$L:$L,'ATL GA Inventory'!DI$3)+SUMIFS('ATL CR'!$J:$J,'ATL CR'!$I:$I,'ATL GA Inventory'!$B92,'ATL CR'!$L:$L,'ATL GA Inventory'!DI$3)</f>
        <v>0</v>
      </c>
      <c r="DJ92" s="13">
        <f>SUMIFS('ATL RAW'!$J:$J,'ATL RAW'!$I:$I,'ATL GA Inventory'!$B92,'ATL RAW'!$L:$L,'ATL GA Inventory'!DJ$3)+SUMIFS('ATL CR'!$J:$J,'ATL CR'!$I:$I,'ATL GA Inventory'!$B92,'ATL CR'!$L:$L,'ATL GA Inventory'!DJ$3)</f>
        <v>0</v>
      </c>
      <c r="DK92" s="13">
        <f>SUMIFS('ATL RAW'!$J:$J,'ATL RAW'!$I:$I,'ATL GA Inventory'!$B92,'ATL RAW'!$L:$L,'ATL GA Inventory'!DK$3)+SUMIFS('ATL CR'!$J:$J,'ATL CR'!$I:$I,'ATL GA Inventory'!$B92,'ATL CR'!$L:$L,'ATL GA Inventory'!DK$3)</f>
        <v>0</v>
      </c>
      <c r="DL92" s="13">
        <f>SUMIFS('ATL RAW'!$J:$J,'ATL RAW'!$I:$I,'ATL GA Inventory'!$B92,'ATL RAW'!$L:$L,'ATL GA Inventory'!DL$3)+SUMIFS('ATL CR'!$J:$J,'ATL CR'!$I:$I,'ATL GA Inventory'!$B92,'ATL CR'!$L:$L,'ATL GA Inventory'!DL$3)</f>
        <v>0</v>
      </c>
      <c r="DM92" s="13">
        <f>SUMIFS('ATL RAW'!$J:$J,'ATL RAW'!$I:$I,'ATL GA Inventory'!$B92,'ATL RAW'!$L:$L,'ATL GA Inventory'!DM$3)+SUMIFS('ATL CR'!$J:$J,'ATL CR'!$I:$I,'ATL GA Inventory'!$B92,'ATL CR'!$L:$L,'ATL GA Inventory'!DM$3)</f>
        <v>0</v>
      </c>
      <c r="DN92" s="13">
        <f>SUMIFS('ATL RAW'!$J:$J,'ATL RAW'!$I:$I,'ATL GA Inventory'!$B92,'ATL RAW'!$L:$L,'ATL GA Inventory'!DN$3)+SUMIFS('ATL CR'!$J:$J,'ATL CR'!$I:$I,'ATL GA Inventory'!$B92,'ATL CR'!$L:$L,'ATL GA Inventory'!DN$3)</f>
        <v>0</v>
      </c>
      <c r="DO92" s="13">
        <f>SUMIFS('ATL RAW'!$J:$J,'ATL RAW'!$I:$I,'ATL GA Inventory'!$B92,'ATL RAW'!$L:$L,'ATL GA Inventory'!DO$3)+SUMIFS('ATL CR'!$J:$J,'ATL CR'!$I:$I,'ATL GA Inventory'!$B92,'ATL CR'!$L:$L,'ATL GA Inventory'!DO$3)</f>
        <v>0</v>
      </c>
      <c r="DP92" s="13">
        <f>SUMIFS('ATL RAW'!$J:$J,'ATL RAW'!$I:$I,'ATL GA Inventory'!$B92,'ATL RAW'!$L:$L,'ATL GA Inventory'!DP$3)+SUMIFS('ATL CR'!$J:$J,'ATL CR'!$I:$I,'ATL GA Inventory'!$B92,'ATL CR'!$L:$L,'ATL GA Inventory'!DP$3)</f>
        <v>0</v>
      </c>
      <c r="DQ92" s="13">
        <f>SUMIFS('ATL RAW'!$J:$J,'ATL RAW'!$I:$I,'ATL GA Inventory'!$B92,'ATL RAW'!$L:$L,'ATL GA Inventory'!DQ$3)+SUMIFS('ATL CR'!$J:$J,'ATL CR'!$I:$I,'ATL GA Inventory'!$B92,'ATL CR'!$L:$L,'ATL GA Inventory'!DQ$3)</f>
        <v>0</v>
      </c>
      <c r="DR92" s="13">
        <f>SUMIFS('ATL RAW'!$J:$J,'ATL RAW'!$I:$I,'ATL GA Inventory'!$B92,'ATL RAW'!$L:$L,'ATL GA Inventory'!DR$3)+SUMIFS('ATL CR'!$J:$J,'ATL CR'!$I:$I,'ATL GA Inventory'!$B92,'ATL CR'!$L:$L,'ATL GA Inventory'!DR$3)</f>
        <v>0</v>
      </c>
      <c r="DS92" s="13">
        <f>SUMIFS('ATL RAW'!$J:$J,'ATL RAW'!$I:$I,'ATL GA Inventory'!$B92,'ATL RAW'!$L:$L,'ATL GA Inventory'!DS$3)+SUMIFS('ATL CR'!$J:$J,'ATL CR'!$I:$I,'ATL GA Inventory'!$B92,'ATL CR'!$L:$L,'ATL GA Inventory'!DS$3)</f>
        <v>0</v>
      </c>
      <c r="DT92" s="13">
        <f>SUMIFS('ATL RAW'!$J:$J,'ATL RAW'!$I:$I,'ATL GA Inventory'!$B92,'ATL RAW'!$L:$L,'ATL GA Inventory'!DT$3)+SUMIFS('ATL CR'!$J:$J,'ATL CR'!$I:$I,'ATL GA Inventory'!$B92,'ATL CR'!$L:$L,'ATL GA Inventory'!DT$3)</f>
        <v>0</v>
      </c>
      <c r="DU92" s="13">
        <f>SUMIFS('ATL RAW'!$J:$J,'ATL RAW'!$I:$I,'ATL GA Inventory'!$B92,'ATL RAW'!$L:$L,'ATL GA Inventory'!DU$3)+SUMIFS('ATL CR'!$J:$J,'ATL CR'!$I:$I,'ATL GA Inventory'!$B92,'ATL CR'!$L:$L,'ATL GA Inventory'!DU$3)</f>
        <v>0</v>
      </c>
      <c r="DV92" s="13">
        <f>SUMIFS('ATL RAW'!$J:$J,'ATL RAW'!$I:$I,'ATL GA Inventory'!$B92,'ATL RAW'!$L:$L,'ATL GA Inventory'!DV$3)+SUMIFS('ATL CR'!$J:$J,'ATL CR'!$I:$I,'ATL GA Inventory'!$B92,'ATL CR'!$L:$L,'ATL GA Inventory'!DV$3)</f>
        <v>0</v>
      </c>
      <c r="DW92" s="13">
        <f>SUMIFS('ATL RAW'!$J:$J,'ATL RAW'!$I:$I,'ATL GA Inventory'!$B92,'ATL RAW'!$L:$L,'ATL GA Inventory'!DW$3)+SUMIFS('ATL CR'!$J:$J,'ATL CR'!$I:$I,'ATL GA Inventory'!$B92,'ATL CR'!$L:$L,'ATL GA Inventory'!DW$3)</f>
        <v>0</v>
      </c>
      <c r="DX92" s="13">
        <f>SUMIFS('ATL RAW'!$J:$J,'ATL RAW'!$I:$I,'ATL GA Inventory'!$B92,'ATL RAW'!$L:$L,'ATL GA Inventory'!DX$3)+SUMIFS('ATL CR'!$J:$J,'ATL CR'!$I:$I,'ATL GA Inventory'!$B92,'ATL CR'!$L:$L,'ATL GA Inventory'!DX$3)</f>
        <v>0</v>
      </c>
      <c r="DY92" s="13">
        <f>SUMIFS('ATL RAW'!$J:$J,'ATL RAW'!$I:$I,'ATL GA Inventory'!$B92,'ATL RAW'!$L:$L,'ATL GA Inventory'!DY$3)+SUMIFS('ATL CR'!$J:$J,'ATL CR'!$I:$I,'ATL GA Inventory'!$B92,'ATL CR'!$L:$L,'ATL GA Inventory'!DY$3)</f>
        <v>0</v>
      </c>
      <c r="DZ92" s="13">
        <f>SUMIFS('ATL RAW'!$J:$J,'ATL RAW'!$I:$I,'ATL GA Inventory'!$B92,'ATL RAW'!$L:$L,'ATL GA Inventory'!DZ$3)+SUMIFS('ATL CR'!$J:$J,'ATL CR'!$I:$I,'ATL GA Inventory'!$B92,'ATL CR'!$L:$L,'ATL GA Inventory'!DZ$3)</f>
        <v>0</v>
      </c>
      <c r="EA92" s="13">
        <f>SUMIFS('ATL RAW'!$J:$J,'ATL RAW'!$I:$I,'ATL GA Inventory'!$B92,'ATL RAW'!$L:$L,'ATL GA Inventory'!EA$3)+SUMIFS('ATL CR'!$J:$J,'ATL CR'!$I:$I,'ATL GA Inventory'!$B92,'ATL CR'!$L:$L,'ATL GA Inventory'!EA$3)</f>
        <v>0</v>
      </c>
      <c r="EB92" s="13">
        <f>SUMIFS('ATL RAW'!$J:$J,'ATL RAW'!$I:$I,'ATL GA Inventory'!$B92,'ATL RAW'!$L:$L,'ATL GA Inventory'!EB$3)+SUMIFS('ATL CR'!$J:$J,'ATL CR'!$I:$I,'ATL GA Inventory'!$B92,'ATL CR'!$L:$L,'ATL GA Inventory'!EB$3)</f>
        <v>0</v>
      </c>
      <c r="EC92" s="13">
        <f>SUMIFS('ATL RAW'!$J:$J,'ATL RAW'!$I:$I,'ATL GA Inventory'!$B92,'ATL RAW'!$L:$L,'ATL GA Inventory'!EC$3)+SUMIFS('ATL CR'!$J:$J,'ATL CR'!$I:$I,'ATL GA Inventory'!$B92,'ATL CR'!$L:$L,'ATL GA Inventory'!EC$3)</f>
        <v>0</v>
      </c>
      <c r="ED92" s="13">
        <f>SUMIFS('ATL RAW'!$J:$J,'ATL RAW'!$I:$I,'ATL GA Inventory'!$B92,'ATL RAW'!$L:$L,'ATL GA Inventory'!ED$3)+SUMIFS('ATL CR'!$J:$J,'ATL CR'!$I:$I,'ATL GA Inventory'!$B92,'ATL CR'!$L:$L,'ATL GA Inventory'!ED$3)</f>
        <v>0</v>
      </c>
      <c r="EE92" s="13">
        <f>SUMIFS('ATL RAW'!$J:$J,'ATL RAW'!$I:$I,'ATL GA Inventory'!$B92,'ATL RAW'!$L:$L,'ATL GA Inventory'!EE$3)+SUMIFS('ATL CR'!$J:$J,'ATL CR'!$I:$I,'ATL GA Inventory'!$B92,'ATL CR'!$L:$L,'ATL GA Inventory'!EE$3)</f>
        <v>0</v>
      </c>
      <c r="EF92" s="13">
        <f>SUMIFS('ATL RAW'!$J:$J,'ATL RAW'!$I:$I,'ATL GA Inventory'!$B92,'ATL RAW'!$L:$L,'ATL GA Inventory'!EF$3)+SUMIFS('ATL CR'!$J:$J,'ATL CR'!$I:$I,'ATL GA Inventory'!$B92,'ATL CR'!$L:$L,'ATL GA Inventory'!EF$3)</f>
        <v>0</v>
      </c>
      <c r="EG92" s="13">
        <f>SUMIFS('ATL RAW'!$J:$J,'ATL RAW'!$I:$I,'ATL GA Inventory'!$B92,'ATL RAW'!$L:$L,'ATL GA Inventory'!EG$3)+SUMIFS('ATL CR'!$J:$J,'ATL CR'!$I:$I,'ATL GA Inventory'!$B92,'ATL CR'!$L:$L,'ATL GA Inventory'!EG$3)</f>
        <v>0</v>
      </c>
      <c r="EH92" s="13">
        <f>SUMIFS('ATL RAW'!$J:$J,'ATL RAW'!$I:$I,'ATL GA Inventory'!$B92,'ATL RAW'!$L:$L,'ATL GA Inventory'!EH$3)+SUMIFS('ATL CR'!$J:$J,'ATL CR'!$I:$I,'ATL GA Inventory'!$B92,'ATL CR'!$L:$L,'ATL GA Inventory'!EH$3)</f>
        <v>0</v>
      </c>
      <c r="EI92" s="13">
        <f>SUMIFS('ATL RAW'!$J:$J,'ATL RAW'!$I:$I,'ATL GA Inventory'!$B92,'ATL RAW'!$L:$L,'ATL GA Inventory'!EI$3)+SUMIFS('ATL CR'!$J:$J,'ATL CR'!$I:$I,'ATL GA Inventory'!$B92,'ATL CR'!$L:$L,'ATL GA Inventory'!EI$3)</f>
        <v>0</v>
      </c>
      <c r="EJ92" s="13">
        <f>SUMIFS('ATL RAW'!$J:$J,'ATL RAW'!$I:$I,'ATL GA Inventory'!$B92,'ATL RAW'!$L:$L,'ATL GA Inventory'!EJ$3)+SUMIFS('ATL CR'!$J:$J,'ATL CR'!$I:$I,'ATL GA Inventory'!$B92,'ATL CR'!$L:$L,'ATL GA Inventory'!EJ$3)</f>
        <v>0</v>
      </c>
      <c r="EK92" s="13">
        <f>SUMIFS('ATL RAW'!$J:$J,'ATL RAW'!$I:$I,'ATL GA Inventory'!$B92,'ATL RAW'!$L:$L,'ATL GA Inventory'!EK$3)+SUMIFS('ATL CR'!$J:$J,'ATL CR'!$I:$I,'ATL GA Inventory'!$B92,'ATL CR'!$L:$L,'ATL GA Inventory'!EK$3)</f>
        <v>0</v>
      </c>
      <c r="EL92" s="13">
        <f>SUMIFS('ATL RAW'!$J:$J,'ATL RAW'!$I:$I,'ATL GA Inventory'!$B92,'ATL RAW'!$L:$L,'ATL GA Inventory'!EL$3)+SUMIFS('ATL CR'!$J:$J,'ATL CR'!$I:$I,'ATL GA Inventory'!$B92,'ATL CR'!$L:$L,'ATL GA Inventory'!EL$3)</f>
        <v>0</v>
      </c>
      <c r="EM92" s="13">
        <f>SUMIFS('ATL RAW'!$J:$J,'ATL RAW'!$I:$I,'ATL GA Inventory'!$B92,'ATL RAW'!$L:$L,'ATL GA Inventory'!EM$3)+SUMIFS('ATL CR'!$J:$J,'ATL CR'!$I:$I,'ATL GA Inventory'!$B92,'ATL CR'!$L:$L,'ATL GA Inventory'!EM$3)</f>
        <v>0</v>
      </c>
      <c r="EN92" s="13">
        <f>SUMIFS('ATL RAW'!$J:$J,'ATL RAW'!$I:$I,'ATL GA Inventory'!$B92,'ATL RAW'!$L:$L,'ATL GA Inventory'!EN$3)+SUMIFS('ATL CR'!$J:$J,'ATL CR'!$I:$I,'ATL GA Inventory'!$B92,'ATL CR'!$L:$L,'ATL GA Inventory'!EN$3)</f>
        <v>0</v>
      </c>
      <c r="EO92" s="13">
        <f>SUMIFS('ATL RAW'!$J:$J,'ATL RAW'!$I:$I,'ATL GA Inventory'!$B92,'ATL RAW'!$L:$L,'ATL GA Inventory'!EO$3)+SUMIFS('ATL CR'!$J:$J,'ATL CR'!$I:$I,'ATL GA Inventory'!$B92,'ATL CR'!$L:$L,'ATL GA Inventory'!EO$3)</f>
        <v>0</v>
      </c>
      <c r="EP92" s="13">
        <f>SUMIFS('ATL RAW'!$J:$J,'ATL RAW'!$I:$I,'ATL GA Inventory'!$B92,'ATL RAW'!$L:$L,'ATL GA Inventory'!EP$3)+SUMIFS('ATL CR'!$J:$J,'ATL CR'!$I:$I,'ATL GA Inventory'!$B92,'ATL CR'!$L:$L,'ATL GA Inventory'!EP$3)</f>
        <v>0</v>
      </c>
      <c r="EQ92" s="13">
        <f>SUMIFS('ATL RAW'!$J:$J,'ATL RAW'!$I:$I,'ATL GA Inventory'!$B92,'ATL RAW'!$L:$L,'ATL GA Inventory'!EQ$3)+SUMIFS('ATL CR'!$J:$J,'ATL CR'!$I:$I,'ATL GA Inventory'!$B92,'ATL CR'!$L:$L,'ATL GA Inventory'!EQ$3)</f>
        <v>0</v>
      </c>
      <c r="ER92" s="13">
        <f>SUMIFS('ATL RAW'!$J:$J,'ATL RAW'!$I:$I,'ATL GA Inventory'!$B92,'ATL RAW'!$L:$L,'ATL GA Inventory'!ER$3)+SUMIFS('ATL CR'!$J:$J,'ATL CR'!$I:$I,'ATL GA Inventory'!$B92,'ATL CR'!$L:$L,'ATL GA Inventory'!ER$3)</f>
        <v>0</v>
      </c>
      <c r="ES92" s="13">
        <f>SUMIFS('ATL RAW'!$J:$J,'ATL RAW'!$I:$I,'ATL GA Inventory'!$B92,'ATL RAW'!$L:$L,'ATL GA Inventory'!ES$3)+SUMIFS('ATL CR'!$J:$J,'ATL CR'!$I:$I,'ATL GA Inventory'!$B92,'ATL CR'!$L:$L,'ATL GA Inventory'!ES$3)</f>
        <v>0</v>
      </c>
      <c r="ET92" s="13">
        <f>SUMIFS('ATL RAW'!$J:$J,'ATL RAW'!$I:$I,'ATL GA Inventory'!$B92,'ATL RAW'!$L:$L,'ATL GA Inventory'!ET$3)+SUMIFS('ATL CR'!$J:$J,'ATL CR'!$I:$I,'ATL GA Inventory'!$B92,'ATL CR'!$L:$L,'ATL GA Inventory'!ET$3)</f>
        <v>0</v>
      </c>
      <c r="EU92" s="13">
        <f>SUMIFS('ATL RAW'!$J:$J,'ATL RAW'!$I:$I,'ATL GA Inventory'!$B92,'ATL RAW'!$L:$L,'ATL GA Inventory'!EU$3)+SUMIFS('ATL CR'!$J:$J,'ATL CR'!$I:$I,'ATL GA Inventory'!$B92,'ATL CR'!$L:$L,'ATL GA Inventory'!EU$3)</f>
        <v>0</v>
      </c>
      <c r="EV92" s="13">
        <f>SUMIFS('ATL RAW'!$J:$J,'ATL RAW'!$I:$I,'ATL GA Inventory'!$B92,'ATL RAW'!$L:$L,'ATL GA Inventory'!EV$3)+SUMIFS('ATL CR'!$J:$J,'ATL CR'!$I:$I,'ATL GA Inventory'!$B92,'ATL CR'!$L:$L,'ATL GA Inventory'!EV$3)</f>
        <v>0</v>
      </c>
      <c r="EW92" s="13">
        <f>SUMIFS('ATL RAW'!$J:$J,'ATL RAW'!$I:$I,'ATL GA Inventory'!$B92,'ATL RAW'!$L:$L,'ATL GA Inventory'!EW$3)+SUMIFS('ATL CR'!$J:$J,'ATL CR'!$I:$I,'ATL GA Inventory'!$B92,'ATL CR'!$L:$L,'ATL GA Inventory'!EW$3)</f>
        <v>0</v>
      </c>
      <c r="EX92" s="13">
        <f>SUMIFS('ATL RAW'!$J:$J,'ATL RAW'!$I:$I,'ATL GA Inventory'!$B92,'ATL RAW'!$L:$L,'ATL GA Inventory'!EX$3)+SUMIFS('ATL CR'!$J:$J,'ATL CR'!$I:$I,'ATL GA Inventory'!$B92,'ATL CR'!$L:$L,'ATL GA Inventory'!EX$3)</f>
        <v>0</v>
      </c>
      <c r="EY92" s="13">
        <f>SUMIFS('ATL RAW'!$J:$J,'ATL RAW'!$I:$I,'ATL GA Inventory'!$B92,'ATL RAW'!$L:$L,'ATL GA Inventory'!EY$3)+SUMIFS('ATL CR'!$J:$J,'ATL CR'!$I:$I,'ATL GA Inventory'!$B92,'ATL CR'!$L:$L,'ATL GA Inventory'!EY$3)</f>
        <v>0</v>
      </c>
      <c r="EZ92" s="13">
        <f>SUMIFS('ATL RAW'!$J:$J,'ATL RAW'!$I:$I,'ATL GA Inventory'!$B92,'ATL RAW'!$L:$L,'ATL GA Inventory'!EZ$3)+SUMIFS('ATL CR'!$J:$J,'ATL CR'!$I:$I,'ATL GA Inventory'!$B92,'ATL CR'!$L:$L,'ATL GA Inventory'!EZ$3)</f>
        <v>0</v>
      </c>
      <c r="FA92" s="13">
        <f>SUMIFS('ATL RAW'!$J:$J,'ATL RAW'!$I:$I,'ATL GA Inventory'!$B92,'ATL RAW'!$L:$L,'ATL GA Inventory'!FA$3)+SUMIFS('ATL CR'!$J:$J,'ATL CR'!$I:$I,'ATL GA Inventory'!$B92,'ATL CR'!$L:$L,'ATL GA Inventory'!FA$3)</f>
        <v>0</v>
      </c>
      <c r="FB92" s="13">
        <f>SUMIFS('ATL RAW'!$J:$J,'ATL RAW'!$I:$I,'ATL GA Inventory'!$B92,'ATL RAW'!$L:$L,'ATL GA Inventory'!FB$3)+SUMIFS('ATL CR'!$J:$J,'ATL CR'!$I:$I,'ATL GA Inventory'!$B92,'ATL CR'!$L:$L,'ATL GA Inventory'!FB$3)</f>
        <v>0</v>
      </c>
      <c r="FC92" s="13">
        <f>SUMIFS('ATL RAW'!$J:$J,'ATL RAW'!$I:$I,'ATL GA Inventory'!$B92,'ATL RAW'!$L:$L,'ATL GA Inventory'!FC$3)+SUMIFS('ATL CR'!$J:$J,'ATL CR'!$I:$I,'ATL GA Inventory'!$B92,'ATL CR'!$L:$L,'ATL GA Inventory'!FC$3)</f>
        <v>0</v>
      </c>
      <c r="FD92" s="13">
        <f>SUMIFS('ATL RAW'!$J:$J,'ATL RAW'!$I:$I,'ATL GA Inventory'!$B92,'ATL RAW'!$L:$L,'ATL GA Inventory'!FD$3)+SUMIFS('ATL CR'!$J:$J,'ATL CR'!$I:$I,'ATL GA Inventory'!$B92,'ATL CR'!$L:$L,'ATL GA Inventory'!FD$3)</f>
        <v>0</v>
      </c>
      <c r="FE92" s="13">
        <f>SUMIFS('ATL RAW'!$J:$J,'ATL RAW'!$I:$I,'ATL GA Inventory'!$B92,'ATL RAW'!$L:$L,'ATL GA Inventory'!FE$3)+SUMIFS('ATL CR'!$J:$J,'ATL CR'!$I:$I,'ATL GA Inventory'!$B92,'ATL CR'!$L:$L,'ATL GA Inventory'!FE$3)</f>
        <v>0</v>
      </c>
      <c r="FF92" s="13">
        <f>SUMIFS('ATL RAW'!$J:$J,'ATL RAW'!$I:$I,'ATL GA Inventory'!$B92,'ATL RAW'!$L:$L,'ATL GA Inventory'!FF$3)+SUMIFS('ATL CR'!$J:$J,'ATL CR'!$I:$I,'ATL GA Inventory'!$B92,'ATL CR'!$L:$L,'ATL GA Inventory'!FF$3)</f>
        <v>0</v>
      </c>
      <c r="FG92" s="13">
        <f>SUMIFS('ATL RAW'!$J:$J,'ATL RAW'!$I:$I,'ATL GA Inventory'!$B92,'ATL RAW'!$L:$L,'ATL GA Inventory'!FG$3)+SUMIFS('ATL CR'!$J:$J,'ATL CR'!$I:$I,'ATL GA Inventory'!$B92,'ATL CR'!$L:$L,'ATL GA Inventory'!FG$3)</f>
        <v>0</v>
      </c>
      <c r="FH92" s="13">
        <f>SUMIFS('ATL RAW'!$J:$J,'ATL RAW'!$I:$I,'ATL GA Inventory'!$B92,'ATL RAW'!$L:$L,'ATL GA Inventory'!FH$3)+SUMIFS('ATL CR'!$J:$J,'ATL CR'!$I:$I,'ATL GA Inventory'!$B92,'ATL CR'!$L:$L,'ATL GA Inventory'!FH$3)</f>
        <v>0</v>
      </c>
      <c r="FI92" s="13">
        <f>SUMIFS('ATL RAW'!$J:$J,'ATL RAW'!$I:$I,'ATL GA Inventory'!$B92,'ATL RAW'!$L:$L,'ATL GA Inventory'!FI$3)+SUMIFS('ATL CR'!$J:$J,'ATL CR'!$I:$I,'ATL GA Inventory'!$B92,'ATL CR'!$L:$L,'ATL GA Inventory'!FI$3)</f>
        <v>0</v>
      </c>
      <c r="FJ92" s="13">
        <f>SUMIFS('ATL RAW'!$J:$J,'ATL RAW'!$I:$I,'ATL GA Inventory'!$B92,'ATL RAW'!$L:$L,'ATL GA Inventory'!FJ$3)+SUMIFS('ATL CR'!$J:$J,'ATL CR'!$I:$I,'ATL GA Inventory'!$B92,'ATL CR'!$L:$L,'ATL GA Inventory'!FJ$3)</f>
        <v>0</v>
      </c>
      <c r="FK92" s="13">
        <f>SUMIFS('ATL RAW'!$J:$J,'ATL RAW'!$I:$I,'ATL GA Inventory'!$B92,'ATL RAW'!$L:$L,'ATL GA Inventory'!FK$3)+SUMIFS('ATL CR'!$J:$J,'ATL CR'!$I:$I,'ATL GA Inventory'!$B92,'ATL CR'!$L:$L,'ATL GA Inventory'!FK$3)</f>
        <v>0</v>
      </c>
      <c r="FL92" s="13">
        <f>SUMIFS('ATL RAW'!$J:$J,'ATL RAW'!$I:$I,'ATL GA Inventory'!$B92,'ATL RAW'!$L:$L,'ATL GA Inventory'!FL$3)+SUMIFS('ATL CR'!$J:$J,'ATL CR'!$I:$I,'ATL GA Inventory'!$B92,'ATL CR'!$L:$L,'ATL GA Inventory'!FL$3)</f>
        <v>0</v>
      </c>
      <c r="FM92" s="13">
        <f>SUMIFS('ATL RAW'!$J:$J,'ATL RAW'!$I:$I,'ATL GA Inventory'!$B92,'ATL RAW'!$L:$L,'ATL GA Inventory'!FM$3)+SUMIFS('ATL CR'!$J:$J,'ATL CR'!$I:$I,'ATL GA Inventory'!$B92,'ATL CR'!$L:$L,'ATL GA Inventory'!FM$3)</f>
        <v>0</v>
      </c>
      <c r="FN92" s="13">
        <f>SUMIFS('ATL RAW'!$J:$J,'ATL RAW'!$I:$I,'ATL GA Inventory'!$B92,'ATL RAW'!$L:$L,'ATL GA Inventory'!FN$3)+SUMIFS('ATL CR'!$J:$J,'ATL CR'!$I:$I,'ATL GA Inventory'!$B92,'ATL CR'!$L:$L,'ATL GA Inventory'!FN$3)</f>
        <v>0</v>
      </c>
      <c r="FO92" s="13">
        <f>SUMIFS('ATL RAW'!$J:$J,'ATL RAW'!$I:$I,'ATL GA Inventory'!$B92,'ATL RAW'!$L:$L,'ATL GA Inventory'!FO$3)+SUMIFS('ATL CR'!$J:$J,'ATL CR'!$I:$I,'ATL GA Inventory'!$B92,'ATL CR'!$L:$L,'ATL GA Inventory'!FO$3)</f>
        <v>0</v>
      </c>
      <c r="FP92" s="13">
        <f>SUMIFS('ATL RAW'!$J:$J,'ATL RAW'!$I:$I,'ATL GA Inventory'!$B92,'ATL RAW'!$L:$L,'ATL GA Inventory'!FP$3)+SUMIFS('ATL CR'!$J:$J,'ATL CR'!$I:$I,'ATL GA Inventory'!$B92,'ATL CR'!$L:$L,'ATL GA Inventory'!FP$3)</f>
        <v>0</v>
      </c>
      <c r="FQ92" s="13">
        <f>SUMIFS('ATL RAW'!$J:$J,'ATL RAW'!$I:$I,'ATL GA Inventory'!$B92,'ATL RAW'!$L:$L,'ATL GA Inventory'!FQ$3)+SUMIFS('ATL CR'!$J:$J,'ATL CR'!$I:$I,'ATL GA Inventory'!$B92,'ATL CR'!$L:$L,'ATL GA Inventory'!FQ$3)</f>
        <v>0</v>
      </c>
      <c r="FR92" s="13">
        <f>SUMIFS('ATL RAW'!$J:$J,'ATL RAW'!$I:$I,'ATL GA Inventory'!$B92,'ATL RAW'!$L:$L,'ATL GA Inventory'!FR$3)+SUMIFS('ATL CR'!$J:$J,'ATL CR'!$I:$I,'ATL GA Inventory'!$B92,'ATL CR'!$L:$L,'ATL GA Inventory'!FR$3)</f>
        <v>0</v>
      </c>
      <c r="FS92" s="13">
        <f>SUMIFS('ATL RAW'!$J:$J,'ATL RAW'!$I:$I,'ATL GA Inventory'!$B92,'ATL RAW'!$L:$L,'ATL GA Inventory'!FS$3)+SUMIFS('ATL CR'!$J:$J,'ATL CR'!$I:$I,'ATL GA Inventory'!$B92,'ATL CR'!$L:$L,'ATL GA Inventory'!FS$3)</f>
        <v>0</v>
      </c>
      <c r="FT92" s="13">
        <f>SUMIFS('ATL RAW'!$J:$J,'ATL RAW'!$I:$I,'ATL GA Inventory'!$B92,'ATL RAW'!$L:$L,'ATL GA Inventory'!FT$3)+SUMIFS('ATL CR'!$J:$J,'ATL CR'!$I:$I,'ATL GA Inventory'!$B92,'ATL CR'!$L:$L,'ATL GA Inventory'!FT$3)</f>
        <v>0</v>
      </c>
      <c r="FU92" s="13">
        <f>SUMIFS('ATL RAW'!$J:$J,'ATL RAW'!$I:$I,'ATL GA Inventory'!$B92,'ATL RAW'!$L:$L,'ATL GA Inventory'!FU$3)+SUMIFS('ATL CR'!$J:$J,'ATL CR'!$I:$I,'ATL GA Inventory'!$B92,'ATL CR'!$L:$L,'ATL GA Inventory'!FU$3)</f>
        <v>0</v>
      </c>
      <c r="FV92" s="13">
        <f>SUMIFS('ATL RAW'!$J:$J,'ATL RAW'!$I:$I,'ATL GA Inventory'!$B92,'ATL RAW'!$L:$L,'ATL GA Inventory'!FV$3)+SUMIFS('ATL CR'!$J:$J,'ATL CR'!$I:$I,'ATL GA Inventory'!$B92,'ATL CR'!$L:$L,'ATL GA Inventory'!FV$3)</f>
        <v>0</v>
      </c>
      <c r="FW92" s="13">
        <f>SUMIFS('ATL RAW'!$J:$J,'ATL RAW'!$I:$I,'ATL GA Inventory'!$B92,'ATL RAW'!$L:$L,'ATL GA Inventory'!FW$3)+SUMIFS('ATL CR'!$J:$J,'ATL CR'!$I:$I,'ATL GA Inventory'!$B92,'ATL CR'!$L:$L,'ATL GA Inventory'!FW$3)</f>
        <v>0</v>
      </c>
      <c r="FX92" s="13">
        <f>SUMIFS('ATL RAW'!$J:$J,'ATL RAW'!$I:$I,'ATL GA Inventory'!$B92,'ATL RAW'!$L:$L,'ATL GA Inventory'!FX$3)+SUMIFS('ATL CR'!$J:$J,'ATL CR'!$I:$I,'ATL GA Inventory'!$B92,'ATL CR'!$L:$L,'ATL GA Inventory'!FX$3)</f>
        <v>0</v>
      </c>
      <c r="FY92" s="13">
        <f>SUMIFS('ATL RAW'!$J:$J,'ATL RAW'!$I:$I,'ATL GA Inventory'!$B92,'ATL RAW'!$L:$L,'ATL GA Inventory'!FY$3)+SUMIFS('ATL CR'!$J:$J,'ATL CR'!$I:$I,'ATL GA Inventory'!$B92,'ATL CR'!$L:$L,'ATL GA Inventory'!FY$3)</f>
        <v>0</v>
      </c>
      <c r="FZ92" s="13">
        <f>SUMIFS('ATL RAW'!$J:$J,'ATL RAW'!$I:$I,'ATL GA Inventory'!$B92,'ATL RAW'!$L:$L,'ATL GA Inventory'!FZ$3)+SUMIFS('ATL CR'!$J:$J,'ATL CR'!$I:$I,'ATL GA Inventory'!$B92,'ATL CR'!$L:$L,'ATL GA Inventory'!FZ$3)</f>
        <v>0</v>
      </c>
      <c r="GA92" s="13">
        <f>SUMIFS('ATL RAW'!$J:$J,'ATL RAW'!$I:$I,'ATL GA Inventory'!$B92,'ATL RAW'!$L:$L,'ATL GA Inventory'!GA$3)+SUMIFS('ATL CR'!$J:$J,'ATL CR'!$I:$I,'ATL GA Inventory'!$B92,'ATL CR'!$L:$L,'ATL GA Inventory'!GA$3)</f>
        <v>0</v>
      </c>
      <c r="GB92" s="13">
        <f>SUMIFS('ATL RAW'!$J:$J,'ATL RAW'!$I:$I,'ATL GA Inventory'!$B92,'ATL RAW'!$L:$L,'ATL GA Inventory'!GB$3)+SUMIFS('ATL CR'!$J:$J,'ATL CR'!$I:$I,'ATL GA Inventory'!$B92,'ATL CR'!$L:$L,'ATL GA Inventory'!GB$3)</f>
        <v>0</v>
      </c>
      <c r="GC92" s="13">
        <f>SUMIFS('ATL RAW'!$J:$J,'ATL RAW'!$I:$I,'ATL GA Inventory'!$B92,'ATL RAW'!$L:$L,'ATL GA Inventory'!GC$3)+SUMIFS('ATL CR'!$J:$J,'ATL CR'!$I:$I,'ATL GA Inventory'!$B92,'ATL CR'!$L:$L,'ATL GA Inventory'!GC$3)</f>
        <v>0</v>
      </c>
      <c r="GD92" s="13">
        <f>SUMIFS('ATL RAW'!$J:$J,'ATL RAW'!$I:$I,'ATL GA Inventory'!$B92,'ATL RAW'!$L:$L,'ATL GA Inventory'!GD$3)+SUMIFS('ATL CR'!$J:$J,'ATL CR'!$I:$I,'ATL GA Inventory'!$B92,'ATL CR'!$L:$L,'ATL GA Inventory'!GD$3)</f>
        <v>0</v>
      </c>
      <c r="GE92" s="13">
        <f>SUMIFS('ATL RAW'!$J:$J,'ATL RAW'!$I:$I,'ATL GA Inventory'!$B92,'ATL RAW'!$L:$L,'ATL GA Inventory'!GE$3)+SUMIFS('ATL CR'!$J:$J,'ATL CR'!$I:$I,'ATL GA Inventory'!$B92,'ATL CR'!$L:$L,'ATL GA Inventory'!GE$3)</f>
        <v>0</v>
      </c>
      <c r="GF92" s="13">
        <f>SUMIFS('ATL RAW'!$J:$J,'ATL RAW'!$I:$I,'ATL GA Inventory'!$B92,'ATL RAW'!$L:$L,'ATL GA Inventory'!GF$3)+SUMIFS('ATL CR'!$J:$J,'ATL CR'!$I:$I,'ATL GA Inventory'!$B92,'ATL CR'!$L:$L,'ATL GA Inventory'!GF$3)</f>
        <v>0</v>
      </c>
      <c r="GG92" s="13">
        <f>SUMIFS('ATL RAW'!$J:$J,'ATL RAW'!$I:$I,'ATL GA Inventory'!$B92,'ATL RAW'!$L:$L,'ATL GA Inventory'!GG$3)+SUMIFS('ATL CR'!$J:$J,'ATL CR'!$I:$I,'ATL GA Inventory'!$B92,'ATL CR'!$L:$L,'ATL GA Inventory'!GG$3)</f>
        <v>0</v>
      </c>
      <c r="GH92" s="13">
        <f>SUMIFS('ATL RAW'!$J:$J,'ATL RAW'!$I:$I,'ATL GA Inventory'!$B92,'ATL RAW'!$L:$L,'ATL GA Inventory'!GH$3)+SUMIFS('ATL CR'!$J:$J,'ATL CR'!$I:$I,'ATL GA Inventory'!$B92,'ATL CR'!$L:$L,'ATL GA Inventory'!GH$3)</f>
        <v>0</v>
      </c>
      <c r="GI92" s="13">
        <f>SUMIFS('ATL RAW'!$J:$J,'ATL RAW'!$I:$I,'ATL GA Inventory'!$B92,'ATL RAW'!$L:$L,'ATL GA Inventory'!GI$3)+SUMIFS('ATL CR'!$J:$J,'ATL CR'!$I:$I,'ATL GA Inventory'!$B92,'ATL CR'!$L:$L,'ATL GA Inventory'!GI$3)</f>
        <v>0</v>
      </c>
      <c r="GJ92" s="13">
        <f>SUMIFS('ATL RAW'!$J:$J,'ATL RAW'!$I:$I,'ATL GA Inventory'!$B92,'ATL RAW'!$L:$L,'ATL GA Inventory'!GJ$3)+SUMIFS('ATL CR'!$J:$J,'ATL CR'!$I:$I,'ATL GA Inventory'!$B92,'ATL CR'!$L:$L,'ATL GA Inventory'!GJ$3)</f>
        <v>0</v>
      </c>
      <c r="GK92" s="13">
        <f>SUMIFS('ATL RAW'!$J:$J,'ATL RAW'!$I:$I,'ATL GA Inventory'!$B92,'ATL RAW'!$L:$L,'ATL GA Inventory'!GK$3)+SUMIFS('ATL CR'!$J:$J,'ATL CR'!$I:$I,'ATL GA Inventory'!$B92,'ATL CR'!$L:$L,'ATL GA Inventory'!GK$3)</f>
        <v>0</v>
      </c>
      <c r="GL92" s="13">
        <f>SUMIFS('ATL RAW'!$J:$J,'ATL RAW'!$I:$I,'ATL GA Inventory'!$B92,'ATL RAW'!$L:$L,'ATL GA Inventory'!GL$3)+SUMIFS('ATL CR'!$J:$J,'ATL CR'!$I:$I,'ATL GA Inventory'!$B92,'ATL CR'!$L:$L,'ATL GA Inventory'!GL$3)</f>
        <v>0</v>
      </c>
      <c r="GM92" s="13">
        <f>SUMIFS('ATL RAW'!$J:$J,'ATL RAW'!$I:$I,'ATL GA Inventory'!$B92,'ATL RAW'!$L:$L,'ATL GA Inventory'!GM$3)+SUMIFS('ATL CR'!$J:$J,'ATL CR'!$I:$I,'ATL GA Inventory'!$B92,'ATL CR'!$L:$L,'ATL GA Inventory'!GM$3)</f>
        <v>0</v>
      </c>
      <c r="GN92" s="13">
        <f>SUMIFS('ATL RAW'!$J:$J,'ATL RAW'!$I:$I,'ATL GA Inventory'!$B92,'ATL RAW'!$L:$L,'ATL GA Inventory'!GN$3)+SUMIFS('ATL CR'!$J:$J,'ATL CR'!$I:$I,'ATL GA Inventory'!$B92,'ATL CR'!$L:$L,'ATL GA Inventory'!GN$3)</f>
        <v>0</v>
      </c>
      <c r="GO92" s="13">
        <f>SUMIFS('ATL RAW'!$J:$J,'ATL RAW'!$I:$I,'ATL GA Inventory'!$B92,'ATL RAW'!$L:$L,'ATL GA Inventory'!GO$3)+SUMIFS('ATL CR'!$J:$J,'ATL CR'!$I:$I,'ATL GA Inventory'!$B92,'ATL CR'!$L:$L,'ATL GA Inventory'!GO$3)</f>
        <v>0</v>
      </c>
      <c r="GP92" s="13">
        <f>SUMIFS('ATL RAW'!$J:$J,'ATL RAW'!$I:$I,'ATL GA Inventory'!$B92,'ATL RAW'!$L:$L,'ATL GA Inventory'!GP$3)+SUMIFS('ATL CR'!$J:$J,'ATL CR'!$I:$I,'ATL GA Inventory'!$B92,'ATL CR'!$L:$L,'ATL GA Inventory'!GP$3)</f>
        <v>0</v>
      </c>
      <c r="GQ92" s="13">
        <f>SUMIFS('ATL RAW'!$J:$J,'ATL RAW'!$I:$I,'ATL GA Inventory'!$B92,'ATL RAW'!$L:$L,'ATL GA Inventory'!GQ$3)+SUMIFS('ATL CR'!$J:$J,'ATL CR'!$I:$I,'ATL GA Inventory'!$B92,'ATL CR'!$L:$L,'ATL GA Inventory'!GQ$3)</f>
        <v>0</v>
      </c>
      <c r="GR92" s="13">
        <f>SUMIFS('ATL RAW'!$J:$J,'ATL RAW'!$I:$I,'ATL GA Inventory'!$B92,'ATL RAW'!$L:$L,'ATL GA Inventory'!GR$3)+SUMIFS('ATL CR'!$J:$J,'ATL CR'!$I:$I,'ATL GA Inventory'!$B92,'ATL CR'!$L:$L,'ATL GA Inventory'!GR$3)</f>
        <v>0</v>
      </c>
      <c r="GS92" s="13">
        <f>SUMIFS('ATL RAW'!$J:$J,'ATL RAW'!$I:$I,'ATL GA Inventory'!$B92,'ATL RAW'!$L:$L,'ATL GA Inventory'!GS$3)+SUMIFS('ATL CR'!$J:$J,'ATL CR'!$I:$I,'ATL GA Inventory'!$B92,'ATL CR'!$L:$L,'ATL GA Inventory'!GS$3)</f>
        <v>0</v>
      </c>
      <c r="GT92" s="13">
        <f>SUMIFS('ATL RAW'!$J:$J,'ATL RAW'!$I:$I,'ATL GA Inventory'!$B92,'ATL RAW'!$L:$L,'ATL GA Inventory'!GT$3)+SUMIFS('ATL CR'!$J:$J,'ATL CR'!$I:$I,'ATL GA Inventory'!$B92,'ATL CR'!$L:$L,'ATL GA Inventory'!GT$3)</f>
        <v>0</v>
      </c>
      <c r="GU92" s="13">
        <f>SUMIFS('ATL RAW'!$J:$J,'ATL RAW'!$I:$I,'ATL GA Inventory'!$B92,'ATL RAW'!$L:$L,'ATL GA Inventory'!GU$3)+SUMIFS('ATL CR'!$J:$J,'ATL CR'!$I:$I,'ATL GA Inventory'!$B92,'ATL CR'!$L:$L,'ATL GA Inventory'!GU$3)</f>
        <v>0</v>
      </c>
      <c r="GV92" s="13">
        <f>SUMIFS('ATL RAW'!$J:$J,'ATL RAW'!$I:$I,'ATL GA Inventory'!$B92,'ATL RAW'!$L:$L,'ATL GA Inventory'!GV$3)+SUMIFS('ATL CR'!$J:$J,'ATL CR'!$I:$I,'ATL GA Inventory'!$B92,'ATL CR'!$L:$L,'ATL GA Inventory'!GV$3)</f>
        <v>0</v>
      </c>
      <c r="GW92" s="13">
        <f>SUMIFS('ATL RAW'!$J:$J,'ATL RAW'!$I:$I,'ATL GA Inventory'!$B92,'ATL RAW'!$L:$L,'ATL GA Inventory'!GW$3)+SUMIFS('ATL CR'!$J:$J,'ATL CR'!$I:$I,'ATL GA Inventory'!$B92,'ATL CR'!$L:$L,'ATL GA Inventory'!GW$3)</f>
        <v>0</v>
      </c>
      <c r="GX92" s="13">
        <f>SUMIFS('ATL RAW'!$J:$J,'ATL RAW'!$I:$I,'ATL GA Inventory'!$B92,'ATL RAW'!$L:$L,'ATL GA Inventory'!GX$3)+SUMIFS('ATL CR'!$J:$J,'ATL CR'!$I:$I,'ATL GA Inventory'!$B92,'ATL CR'!$L:$L,'ATL GA Inventory'!GX$3)</f>
        <v>0</v>
      </c>
      <c r="GY92" s="13">
        <f>SUMIFS('ATL RAW'!$J:$J,'ATL RAW'!$I:$I,'ATL GA Inventory'!$B92,'ATL RAW'!$L:$L,'ATL GA Inventory'!GY$3)+SUMIFS('ATL CR'!$J:$J,'ATL CR'!$I:$I,'ATL GA Inventory'!$B92,'ATL CR'!$L:$L,'ATL GA Inventory'!GY$3)</f>
        <v>0</v>
      </c>
    </row>
    <row r="93" spans="1:207">
      <c r="A93" s="15" t="s">
        <v>983</v>
      </c>
      <c r="B93" s="15">
        <f t="shared" si="13"/>
        <v>46106143</v>
      </c>
      <c r="C93" s="15" t="str">
        <f t="shared" si="13"/>
        <v>Q.PEAK DUO L-G6P.2</v>
      </c>
      <c r="D93" s="14">
        <f t="shared" si="13"/>
        <v>415</v>
      </c>
      <c r="E93" s="13">
        <f>SUMIFS('ATL RAW'!$J:$J,'ATL RAW'!$I:$I,'ATL GA Inventory'!$B93,'ATL RAW'!$L:$L,'ATL GA Inventory'!E$3)+SUMIFS('ATL CR'!$J:$J,'ATL CR'!$I:$I,'ATL GA Inventory'!$B93,'ATL CR'!$L:$L,'ATL GA Inventory'!E$3)</f>
        <v>0</v>
      </c>
      <c r="F93" s="13">
        <f>SUMIFS('ATL RAW'!$J:$J,'ATL RAW'!$I:$I,'ATL GA Inventory'!$B93,'ATL RAW'!$L:$L,'ATL GA Inventory'!F$3)+SUMIFS('ATL CR'!$J:$J,'ATL CR'!$I:$I,'ATL GA Inventory'!$B93,'ATL CR'!$L:$L,'ATL GA Inventory'!F$3)</f>
        <v>0</v>
      </c>
      <c r="G93" s="13">
        <f>SUMIFS('ATL RAW'!$J:$J,'ATL RAW'!$I:$I,'ATL GA Inventory'!$B93,'ATL RAW'!$L:$L,'ATL GA Inventory'!G$3)+SUMIFS('ATL CR'!$J:$J,'ATL CR'!$I:$I,'ATL GA Inventory'!$B93,'ATL CR'!$L:$L,'ATL GA Inventory'!G$3)</f>
        <v>0</v>
      </c>
      <c r="H93" s="13">
        <f>SUMIFS('ATL RAW'!$J:$J,'ATL RAW'!$I:$I,'ATL GA Inventory'!$B93,'ATL RAW'!$L:$L,'ATL GA Inventory'!H$3)+SUMIFS('ATL CR'!$J:$J,'ATL CR'!$I:$I,'ATL GA Inventory'!$B93,'ATL CR'!$L:$L,'ATL GA Inventory'!H$3)</f>
        <v>0</v>
      </c>
      <c r="I93" s="13">
        <f>SUMIFS('ATL RAW'!$J:$J,'ATL RAW'!$I:$I,'ATL GA Inventory'!$B93,'ATL RAW'!$L:$L,'ATL GA Inventory'!I$3)+SUMIFS('ATL CR'!$J:$J,'ATL CR'!$I:$I,'ATL GA Inventory'!$B93,'ATL CR'!$L:$L,'ATL GA Inventory'!I$3)</f>
        <v>0</v>
      </c>
      <c r="J93" s="13">
        <f>SUMIFS('ATL RAW'!$J:$J,'ATL RAW'!$I:$I,'ATL GA Inventory'!$B93,'ATL RAW'!$L:$L,'ATL GA Inventory'!J$3)+SUMIFS('ATL CR'!$J:$J,'ATL CR'!$I:$I,'ATL GA Inventory'!$B93,'ATL CR'!$L:$L,'ATL GA Inventory'!J$3)</f>
        <v>0</v>
      </c>
      <c r="K93" s="13">
        <f>SUMIFS('ATL RAW'!$J:$J,'ATL RAW'!$I:$I,'ATL GA Inventory'!$B93,'ATL RAW'!$L:$L,'ATL GA Inventory'!K$3)+SUMIFS('ATL CR'!$J:$J,'ATL CR'!$I:$I,'ATL GA Inventory'!$B93,'ATL CR'!$L:$L,'ATL GA Inventory'!K$3)</f>
        <v>0</v>
      </c>
      <c r="L93" s="13">
        <f>SUMIFS('ATL RAW'!$J:$J,'ATL RAW'!$I:$I,'ATL GA Inventory'!$B93,'ATL RAW'!$L:$L,'ATL GA Inventory'!L$3)+SUMIFS('ATL CR'!$J:$J,'ATL CR'!$I:$I,'ATL GA Inventory'!$B93,'ATL CR'!$L:$L,'ATL GA Inventory'!L$3)</f>
        <v>0</v>
      </c>
      <c r="M93" s="13">
        <f>SUMIFS('ATL RAW'!$J:$J,'ATL RAW'!$I:$I,'ATL GA Inventory'!$B93,'ATL RAW'!$L:$L,'ATL GA Inventory'!M$3)+SUMIFS('ATL CR'!$J:$J,'ATL CR'!$I:$I,'ATL GA Inventory'!$B93,'ATL CR'!$L:$L,'ATL GA Inventory'!M$3)</f>
        <v>0</v>
      </c>
      <c r="N93" s="13">
        <f>SUMIFS('ATL RAW'!$J:$J,'ATL RAW'!$I:$I,'ATL GA Inventory'!$B93,'ATL RAW'!$L:$L,'ATL GA Inventory'!N$3)+SUMIFS('ATL CR'!$J:$J,'ATL CR'!$I:$I,'ATL GA Inventory'!$B93,'ATL CR'!$L:$L,'ATL GA Inventory'!N$3)</f>
        <v>0</v>
      </c>
      <c r="O93" s="13">
        <f>SUMIFS('ATL RAW'!$J:$J,'ATL RAW'!$I:$I,'ATL GA Inventory'!$B93,'ATL RAW'!$L:$L,'ATL GA Inventory'!O$3)+SUMIFS('ATL CR'!$J:$J,'ATL CR'!$I:$I,'ATL GA Inventory'!$B93,'ATL CR'!$L:$L,'ATL GA Inventory'!O$3)</f>
        <v>0</v>
      </c>
      <c r="P93" s="13">
        <f>SUMIFS('ATL RAW'!$J:$J,'ATL RAW'!$I:$I,'ATL GA Inventory'!$B93,'ATL RAW'!$L:$L,'ATL GA Inventory'!P$3)+SUMIFS('ATL CR'!$J:$J,'ATL CR'!$I:$I,'ATL GA Inventory'!$B93,'ATL CR'!$L:$L,'ATL GA Inventory'!P$3)</f>
        <v>0</v>
      </c>
      <c r="Q93" s="13">
        <f>SUMIFS('ATL RAW'!$J:$J,'ATL RAW'!$I:$I,'ATL GA Inventory'!$B93,'ATL RAW'!$L:$L,'ATL GA Inventory'!Q$3)+SUMIFS('ATL CR'!$J:$J,'ATL CR'!$I:$I,'ATL GA Inventory'!$B93,'ATL CR'!$L:$L,'ATL GA Inventory'!Q$3)</f>
        <v>0</v>
      </c>
      <c r="R93" s="13">
        <f>SUMIFS('ATL RAW'!$J:$J,'ATL RAW'!$I:$I,'ATL GA Inventory'!$B93,'ATL RAW'!$L:$L,'ATL GA Inventory'!R$3)+SUMIFS('ATL CR'!$J:$J,'ATL CR'!$I:$I,'ATL GA Inventory'!$B93,'ATL CR'!$L:$L,'ATL GA Inventory'!R$3)</f>
        <v>0</v>
      </c>
      <c r="S93" s="13">
        <f>SUMIFS('ATL RAW'!$J:$J,'ATL RAW'!$I:$I,'ATL GA Inventory'!$B93,'ATL RAW'!$L:$L,'ATL GA Inventory'!S$3)+SUMIFS('ATL CR'!$J:$J,'ATL CR'!$I:$I,'ATL GA Inventory'!$B93,'ATL CR'!$L:$L,'ATL GA Inventory'!S$3)</f>
        <v>0</v>
      </c>
      <c r="T93" s="13">
        <f>SUMIFS('ATL RAW'!$J:$J,'ATL RAW'!$I:$I,'ATL GA Inventory'!$B93,'ATL RAW'!$L:$L,'ATL GA Inventory'!T$3)+SUMIFS('ATL CR'!$J:$J,'ATL CR'!$I:$I,'ATL GA Inventory'!$B93,'ATL CR'!$L:$L,'ATL GA Inventory'!T$3)</f>
        <v>0</v>
      </c>
      <c r="U93" s="13">
        <f>SUMIFS('ATL RAW'!$J:$J,'ATL RAW'!$I:$I,'ATL GA Inventory'!$B93,'ATL RAW'!$L:$L,'ATL GA Inventory'!U$3)+SUMIFS('ATL CR'!$J:$J,'ATL CR'!$I:$I,'ATL GA Inventory'!$B93,'ATL CR'!$L:$L,'ATL GA Inventory'!U$3)</f>
        <v>0</v>
      </c>
      <c r="V93" s="13">
        <f>SUMIFS('ATL RAW'!$J:$J,'ATL RAW'!$I:$I,'ATL GA Inventory'!$B93,'ATL RAW'!$L:$L,'ATL GA Inventory'!V$3)+SUMIFS('ATL CR'!$J:$J,'ATL CR'!$I:$I,'ATL GA Inventory'!$B93,'ATL CR'!$L:$L,'ATL GA Inventory'!V$3)</f>
        <v>0</v>
      </c>
      <c r="W93" s="13">
        <f>SUMIFS('ATL RAW'!$J:$J,'ATL RAW'!$I:$I,'ATL GA Inventory'!$B93,'ATL RAW'!$L:$L,'ATL GA Inventory'!W$3)+SUMIFS('ATL CR'!$J:$J,'ATL CR'!$I:$I,'ATL GA Inventory'!$B93,'ATL CR'!$L:$L,'ATL GA Inventory'!W$3)</f>
        <v>0</v>
      </c>
      <c r="X93" s="13">
        <f>SUMIFS('ATL RAW'!$J:$J,'ATL RAW'!$I:$I,'ATL GA Inventory'!$B93,'ATL RAW'!$L:$L,'ATL GA Inventory'!X$3)+SUMIFS('ATL CR'!$J:$J,'ATL CR'!$I:$I,'ATL GA Inventory'!$B93,'ATL CR'!$L:$L,'ATL GA Inventory'!X$3)</f>
        <v>0</v>
      </c>
      <c r="Y93" s="13">
        <f>SUMIFS('ATL RAW'!$J:$J,'ATL RAW'!$I:$I,'ATL GA Inventory'!$B93,'ATL RAW'!$L:$L,'ATL GA Inventory'!Y$3)+SUMIFS('ATL CR'!$J:$J,'ATL CR'!$I:$I,'ATL GA Inventory'!$B93,'ATL CR'!$L:$L,'ATL GA Inventory'!Y$3)</f>
        <v>0</v>
      </c>
      <c r="Z93" s="13">
        <f>SUMIFS('ATL RAW'!$J:$J,'ATL RAW'!$I:$I,'ATL GA Inventory'!$B93,'ATL RAW'!$L:$L,'ATL GA Inventory'!Z$3)+SUMIFS('ATL CR'!$J:$J,'ATL CR'!$I:$I,'ATL GA Inventory'!$B93,'ATL CR'!$L:$L,'ATL GA Inventory'!Z$3)</f>
        <v>0</v>
      </c>
      <c r="AA93" s="13">
        <f>SUMIFS('ATL RAW'!$J:$J,'ATL RAW'!$I:$I,'ATL GA Inventory'!$B93,'ATL RAW'!$L:$L,'ATL GA Inventory'!AA$3)+SUMIFS('ATL CR'!$J:$J,'ATL CR'!$I:$I,'ATL GA Inventory'!$B93,'ATL CR'!$L:$L,'ATL GA Inventory'!AA$3)</f>
        <v>0</v>
      </c>
      <c r="AB93" s="13">
        <f>SUMIFS('ATL RAW'!$J:$J,'ATL RAW'!$I:$I,'ATL GA Inventory'!$B93,'ATL RAW'!$L:$L,'ATL GA Inventory'!AB$3)+SUMIFS('ATL CR'!$J:$J,'ATL CR'!$I:$I,'ATL GA Inventory'!$B93,'ATL CR'!$L:$L,'ATL GA Inventory'!AB$3)</f>
        <v>0</v>
      </c>
      <c r="AC93" s="13">
        <f>SUMIFS('ATL RAW'!$J:$J,'ATL RAW'!$I:$I,'ATL GA Inventory'!$B93,'ATL RAW'!$L:$L,'ATL GA Inventory'!AC$3)+SUMIFS('ATL CR'!$J:$J,'ATL CR'!$I:$I,'ATL GA Inventory'!$B93,'ATL CR'!$L:$L,'ATL GA Inventory'!AC$3)</f>
        <v>0</v>
      </c>
      <c r="AD93" s="13">
        <f>SUMIFS('ATL RAW'!$J:$J,'ATL RAW'!$I:$I,'ATL GA Inventory'!$B93,'ATL RAW'!$L:$L,'ATL GA Inventory'!AD$3)+SUMIFS('ATL CR'!$J:$J,'ATL CR'!$I:$I,'ATL GA Inventory'!$B93,'ATL CR'!$L:$L,'ATL GA Inventory'!AD$3)</f>
        <v>0</v>
      </c>
      <c r="AE93" s="13">
        <f>SUMIFS('ATL RAW'!$J:$J,'ATL RAW'!$I:$I,'ATL GA Inventory'!$B93,'ATL RAW'!$L:$L,'ATL GA Inventory'!AE$3)+SUMIFS('ATL CR'!$J:$J,'ATL CR'!$I:$I,'ATL GA Inventory'!$B93,'ATL CR'!$L:$L,'ATL GA Inventory'!AE$3)</f>
        <v>0</v>
      </c>
      <c r="AF93" s="13">
        <f>SUMIFS('ATL RAW'!$J:$J,'ATL RAW'!$I:$I,'ATL GA Inventory'!$B93,'ATL RAW'!$L:$L,'ATL GA Inventory'!AF$3)+SUMIFS('ATL CR'!$J:$J,'ATL CR'!$I:$I,'ATL GA Inventory'!$B93,'ATL CR'!$L:$L,'ATL GA Inventory'!AF$3)</f>
        <v>0</v>
      </c>
      <c r="AG93" s="13">
        <f>SUMIFS('ATL RAW'!$J:$J,'ATL RAW'!$I:$I,'ATL GA Inventory'!$B93,'ATL RAW'!$L:$L,'ATL GA Inventory'!AG$3)+SUMIFS('ATL CR'!$J:$J,'ATL CR'!$I:$I,'ATL GA Inventory'!$B93,'ATL CR'!$L:$L,'ATL GA Inventory'!AG$3)</f>
        <v>0</v>
      </c>
      <c r="AH93" s="13">
        <f>SUMIFS('ATL RAW'!$J:$J,'ATL RAW'!$I:$I,'ATL GA Inventory'!$B93,'ATL RAW'!$L:$L,'ATL GA Inventory'!AH$3)+SUMIFS('ATL CR'!$J:$J,'ATL CR'!$I:$I,'ATL GA Inventory'!$B93,'ATL CR'!$L:$L,'ATL GA Inventory'!AH$3)</f>
        <v>0</v>
      </c>
      <c r="AI93" s="13">
        <f>SUMIFS('ATL RAW'!$J:$J,'ATL RAW'!$I:$I,'ATL GA Inventory'!$B93,'ATL RAW'!$L:$L,'ATL GA Inventory'!AI$3)+SUMIFS('ATL CR'!$J:$J,'ATL CR'!$I:$I,'ATL GA Inventory'!$B93,'ATL CR'!$L:$L,'ATL GA Inventory'!AI$3)</f>
        <v>0</v>
      </c>
      <c r="AJ93" s="13">
        <f>SUMIFS('ATL RAW'!$J:$J,'ATL RAW'!$I:$I,'ATL GA Inventory'!$B93,'ATL RAW'!$L:$L,'ATL GA Inventory'!AJ$3)+SUMIFS('ATL CR'!$J:$J,'ATL CR'!$I:$I,'ATL GA Inventory'!$B93,'ATL CR'!$L:$L,'ATL GA Inventory'!AJ$3)</f>
        <v>0</v>
      </c>
      <c r="AK93" s="13">
        <f>SUMIFS('ATL RAW'!$J:$J,'ATL RAW'!$I:$I,'ATL GA Inventory'!$B93,'ATL RAW'!$L:$L,'ATL GA Inventory'!AK$3)+SUMIFS('ATL CR'!$J:$J,'ATL CR'!$I:$I,'ATL GA Inventory'!$B93,'ATL CR'!$L:$L,'ATL GA Inventory'!AK$3)</f>
        <v>0</v>
      </c>
      <c r="AL93" s="13">
        <f>SUMIFS('ATL RAW'!$J:$J,'ATL RAW'!$I:$I,'ATL GA Inventory'!$B93,'ATL RAW'!$L:$L,'ATL GA Inventory'!AL$3)+SUMIFS('ATL CR'!$J:$J,'ATL CR'!$I:$I,'ATL GA Inventory'!$B93,'ATL CR'!$L:$L,'ATL GA Inventory'!AL$3)</f>
        <v>0</v>
      </c>
      <c r="AM93" s="13">
        <f>SUMIFS('ATL RAW'!$J:$J,'ATL RAW'!$I:$I,'ATL GA Inventory'!$B93,'ATL RAW'!$L:$L,'ATL GA Inventory'!AM$3)+SUMIFS('ATL CR'!$J:$J,'ATL CR'!$I:$I,'ATL GA Inventory'!$B93,'ATL CR'!$L:$L,'ATL GA Inventory'!AM$3)</f>
        <v>0</v>
      </c>
      <c r="AN93" s="13">
        <f>SUMIFS('ATL RAW'!$J:$J,'ATL RAW'!$I:$I,'ATL GA Inventory'!$B93,'ATL RAW'!$L:$L,'ATL GA Inventory'!AN$3)+SUMIFS('ATL CR'!$J:$J,'ATL CR'!$I:$I,'ATL GA Inventory'!$B93,'ATL CR'!$L:$L,'ATL GA Inventory'!AN$3)</f>
        <v>0</v>
      </c>
      <c r="AO93" s="13">
        <f>SUMIFS('ATL RAW'!$J:$J,'ATL RAW'!$I:$I,'ATL GA Inventory'!$B93,'ATL RAW'!$L:$L,'ATL GA Inventory'!AO$3)+SUMIFS('ATL CR'!$J:$J,'ATL CR'!$I:$I,'ATL GA Inventory'!$B93,'ATL CR'!$L:$L,'ATL GA Inventory'!AO$3)</f>
        <v>0</v>
      </c>
      <c r="AP93" s="13">
        <f>SUMIFS('ATL RAW'!$J:$J,'ATL RAW'!$I:$I,'ATL GA Inventory'!$B93,'ATL RAW'!$L:$L,'ATL GA Inventory'!AP$3)+SUMIFS('ATL CR'!$J:$J,'ATL CR'!$I:$I,'ATL GA Inventory'!$B93,'ATL CR'!$L:$L,'ATL GA Inventory'!AP$3)</f>
        <v>0</v>
      </c>
      <c r="AQ93" s="13">
        <f>SUMIFS('ATL RAW'!$J:$J,'ATL RAW'!$I:$I,'ATL GA Inventory'!$B93,'ATL RAW'!$L:$L,'ATL GA Inventory'!AQ$3)+SUMIFS('ATL CR'!$J:$J,'ATL CR'!$I:$I,'ATL GA Inventory'!$B93,'ATL CR'!$L:$L,'ATL GA Inventory'!AQ$3)</f>
        <v>0</v>
      </c>
      <c r="AR93" s="13">
        <f>SUMIFS('ATL RAW'!$J:$J,'ATL RAW'!$I:$I,'ATL GA Inventory'!$B93,'ATL RAW'!$L:$L,'ATL GA Inventory'!AR$3)+SUMIFS('ATL CR'!$J:$J,'ATL CR'!$I:$I,'ATL GA Inventory'!$B93,'ATL CR'!$L:$L,'ATL GA Inventory'!AR$3)</f>
        <v>0</v>
      </c>
      <c r="AS93" s="13">
        <f>SUMIFS('ATL RAW'!$J:$J,'ATL RAW'!$I:$I,'ATL GA Inventory'!$B93,'ATL RAW'!$L:$L,'ATL GA Inventory'!AS$3)+SUMIFS('ATL CR'!$J:$J,'ATL CR'!$I:$I,'ATL GA Inventory'!$B93,'ATL CR'!$L:$L,'ATL GA Inventory'!AS$3)</f>
        <v>0</v>
      </c>
      <c r="AT93" s="13">
        <f>SUMIFS('ATL RAW'!$J:$J,'ATL RAW'!$I:$I,'ATL GA Inventory'!$B93,'ATL RAW'!$L:$L,'ATL GA Inventory'!AT$3)+SUMIFS('ATL CR'!$J:$J,'ATL CR'!$I:$I,'ATL GA Inventory'!$B93,'ATL CR'!$L:$L,'ATL GA Inventory'!AT$3)</f>
        <v>0</v>
      </c>
      <c r="AU93" s="13">
        <f>SUMIFS('ATL RAW'!$J:$J,'ATL RAW'!$I:$I,'ATL GA Inventory'!$B93,'ATL RAW'!$L:$L,'ATL GA Inventory'!AU$3)+SUMIFS('ATL CR'!$J:$J,'ATL CR'!$I:$I,'ATL GA Inventory'!$B93,'ATL CR'!$L:$L,'ATL GA Inventory'!AU$3)</f>
        <v>0</v>
      </c>
      <c r="AV93" s="13">
        <f>SUMIFS('ATL RAW'!$J:$J,'ATL RAW'!$I:$I,'ATL GA Inventory'!$B93,'ATL RAW'!$L:$L,'ATL GA Inventory'!AV$3)+SUMIFS('ATL CR'!$J:$J,'ATL CR'!$I:$I,'ATL GA Inventory'!$B93,'ATL CR'!$L:$L,'ATL GA Inventory'!AV$3)</f>
        <v>0</v>
      </c>
      <c r="AW93" s="13">
        <f>SUMIFS('ATL RAW'!$J:$J,'ATL RAW'!$I:$I,'ATL GA Inventory'!$B93,'ATL RAW'!$L:$L,'ATL GA Inventory'!AW$3)+SUMIFS('ATL CR'!$J:$J,'ATL CR'!$I:$I,'ATL GA Inventory'!$B93,'ATL CR'!$L:$L,'ATL GA Inventory'!AW$3)</f>
        <v>0</v>
      </c>
      <c r="AX93" s="13">
        <f>SUMIFS('ATL RAW'!$J:$J,'ATL RAW'!$I:$I,'ATL GA Inventory'!$B93,'ATL RAW'!$L:$L,'ATL GA Inventory'!AX$3)+SUMIFS('ATL CR'!$J:$J,'ATL CR'!$I:$I,'ATL GA Inventory'!$B93,'ATL CR'!$L:$L,'ATL GA Inventory'!AX$3)</f>
        <v>0</v>
      </c>
      <c r="AY93" s="13">
        <f>SUMIFS('ATL RAW'!$J:$J,'ATL RAW'!$I:$I,'ATL GA Inventory'!$B93,'ATL RAW'!$L:$L,'ATL GA Inventory'!AY$3)+SUMIFS('ATL CR'!$J:$J,'ATL CR'!$I:$I,'ATL GA Inventory'!$B93,'ATL CR'!$L:$L,'ATL GA Inventory'!AY$3)</f>
        <v>0</v>
      </c>
      <c r="AZ93" s="13">
        <f>SUMIFS('ATL RAW'!$J:$J,'ATL RAW'!$I:$I,'ATL GA Inventory'!$B93,'ATL RAW'!$L:$L,'ATL GA Inventory'!AZ$3)+SUMIFS('ATL CR'!$J:$J,'ATL CR'!$I:$I,'ATL GA Inventory'!$B93,'ATL CR'!$L:$L,'ATL GA Inventory'!AZ$3)</f>
        <v>0</v>
      </c>
      <c r="BA93" s="13">
        <f>SUMIFS('ATL RAW'!$J:$J,'ATL RAW'!$I:$I,'ATL GA Inventory'!$B93,'ATL RAW'!$L:$L,'ATL GA Inventory'!BA$3)+SUMIFS('ATL CR'!$J:$J,'ATL CR'!$I:$I,'ATL GA Inventory'!$B93,'ATL CR'!$L:$L,'ATL GA Inventory'!BA$3)</f>
        <v>0</v>
      </c>
      <c r="BB93" s="13">
        <f>SUMIFS('ATL RAW'!$J:$J,'ATL RAW'!$I:$I,'ATL GA Inventory'!$B93,'ATL RAW'!$L:$L,'ATL GA Inventory'!BB$3)+SUMIFS('ATL CR'!$J:$J,'ATL CR'!$I:$I,'ATL GA Inventory'!$B93,'ATL CR'!$L:$L,'ATL GA Inventory'!BB$3)</f>
        <v>0</v>
      </c>
      <c r="BC93" s="13">
        <f>SUMIFS('ATL RAW'!$J:$J,'ATL RAW'!$I:$I,'ATL GA Inventory'!$B93,'ATL RAW'!$L:$L,'ATL GA Inventory'!BC$3)+SUMIFS('ATL CR'!$J:$J,'ATL CR'!$I:$I,'ATL GA Inventory'!$B93,'ATL CR'!$L:$L,'ATL GA Inventory'!BC$3)</f>
        <v>0</v>
      </c>
      <c r="BD93" s="13">
        <f>SUMIFS('ATL RAW'!$J:$J,'ATL RAW'!$I:$I,'ATL GA Inventory'!$B93,'ATL RAW'!$L:$L,'ATL GA Inventory'!BD$3)+SUMIFS('ATL CR'!$J:$J,'ATL CR'!$I:$I,'ATL GA Inventory'!$B93,'ATL CR'!$L:$L,'ATL GA Inventory'!BD$3)</f>
        <v>0</v>
      </c>
      <c r="BE93" s="13">
        <f>SUMIFS('ATL RAW'!$J:$J,'ATL RAW'!$I:$I,'ATL GA Inventory'!$B93,'ATL RAW'!$L:$L,'ATL GA Inventory'!BE$3)+SUMIFS('ATL CR'!$J:$J,'ATL CR'!$I:$I,'ATL GA Inventory'!$B93,'ATL CR'!$L:$L,'ATL GA Inventory'!BE$3)</f>
        <v>0</v>
      </c>
      <c r="BF93" s="13">
        <f>SUMIFS('ATL RAW'!$J:$J,'ATL RAW'!$I:$I,'ATL GA Inventory'!$B93,'ATL RAW'!$L:$L,'ATL GA Inventory'!BF$3)+SUMIFS('ATL CR'!$J:$J,'ATL CR'!$I:$I,'ATL GA Inventory'!$B93,'ATL CR'!$L:$L,'ATL GA Inventory'!BF$3)</f>
        <v>0</v>
      </c>
      <c r="BG93" s="13">
        <f>SUMIFS('ATL RAW'!$J:$J,'ATL RAW'!$I:$I,'ATL GA Inventory'!$B93,'ATL RAW'!$L:$L,'ATL GA Inventory'!BG$3)+SUMIFS('ATL CR'!$J:$J,'ATL CR'!$I:$I,'ATL GA Inventory'!$B93,'ATL CR'!$L:$L,'ATL GA Inventory'!BG$3)</f>
        <v>0</v>
      </c>
      <c r="BH93" s="13">
        <f>SUMIFS('ATL RAW'!$J:$J,'ATL RAW'!$I:$I,'ATL GA Inventory'!$B93,'ATL RAW'!$L:$L,'ATL GA Inventory'!BH$3)+SUMIFS('ATL CR'!$J:$J,'ATL CR'!$I:$I,'ATL GA Inventory'!$B93,'ATL CR'!$L:$L,'ATL GA Inventory'!BH$3)</f>
        <v>0</v>
      </c>
      <c r="BI93" s="13">
        <f>SUMIFS('ATL RAW'!$J:$J,'ATL RAW'!$I:$I,'ATL GA Inventory'!$B93,'ATL RAW'!$L:$L,'ATL GA Inventory'!BI$3)+SUMIFS('ATL CR'!$J:$J,'ATL CR'!$I:$I,'ATL GA Inventory'!$B93,'ATL CR'!$L:$L,'ATL GA Inventory'!BI$3)</f>
        <v>0</v>
      </c>
      <c r="BJ93" s="13">
        <f>SUMIFS('ATL RAW'!$J:$J,'ATL RAW'!$I:$I,'ATL GA Inventory'!$B93,'ATL RAW'!$L:$L,'ATL GA Inventory'!BJ$3)+SUMIFS('ATL CR'!$J:$J,'ATL CR'!$I:$I,'ATL GA Inventory'!$B93,'ATL CR'!$L:$L,'ATL GA Inventory'!BJ$3)</f>
        <v>0</v>
      </c>
      <c r="BK93" s="13">
        <f>SUMIFS('ATL RAW'!$J:$J,'ATL RAW'!$I:$I,'ATL GA Inventory'!$B93,'ATL RAW'!$L:$L,'ATL GA Inventory'!BK$3)+SUMIFS('ATL CR'!$J:$J,'ATL CR'!$I:$I,'ATL GA Inventory'!$B93,'ATL CR'!$L:$L,'ATL GA Inventory'!BK$3)</f>
        <v>0</v>
      </c>
      <c r="BL93" s="13">
        <f>SUMIFS('ATL RAW'!$J:$J,'ATL RAW'!$I:$I,'ATL GA Inventory'!$B93,'ATL RAW'!$L:$L,'ATL GA Inventory'!BL$3)+SUMIFS('ATL CR'!$J:$J,'ATL CR'!$I:$I,'ATL GA Inventory'!$B93,'ATL CR'!$L:$L,'ATL GA Inventory'!BL$3)</f>
        <v>0</v>
      </c>
      <c r="BM93" s="13">
        <f>SUMIFS('ATL RAW'!$J:$J,'ATL RAW'!$I:$I,'ATL GA Inventory'!$B93,'ATL RAW'!$L:$L,'ATL GA Inventory'!BM$3)+SUMIFS('ATL CR'!$J:$J,'ATL CR'!$I:$I,'ATL GA Inventory'!$B93,'ATL CR'!$L:$L,'ATL GA Inventory'!BM$3)</f>
        <v>0</v>
      </c>
      <c r="BN93" s="13">
        <f>SUMIFS('ATL RAW'!$J:$J,'ATL RAW'!$I:$I,'ATL GA Inventory'!$B93,'ATL RAW'!$L:$L,'ATL GA Inventory'!BN$3)+SUMIFS('ATL CR'!$J:$J,'ATL CR'!$I:$I,'ATL GA Inventory'!$B93,'ATL CR'!$L:$L,'ATL GA Inventory'!BN$3)</f>
        <v>0</v>
      </c>
      <c r="BO93" s="13">
        <f>SUMIFS('ATL RAW'!$J:$J,'ATL RAW'!$I:$I,'ATL GA Inventory'!$B93,'ATL RAW'!$L:$L,'ATL GA Inventory'!BO$3)+SUMIFS('ATL CR'!$J:$J,'ATL CR'!$I:$I,'ATL GA Inventory'!$B93,'ATL CR'!$L:$L,'ATL GA Inventory'!BO$3)</f>
        <v>0</v>
      </c>
      <c r="BP93" s="13">
        <f>SUMIFS('ATL RAW'!$J:$J,'ATL RAW'!$I:$I,'ATL GA Inventory'!$B93,'ATL RAW'!$L:$L,'ATL GA Inventory'!BP$3)+SUMIFS('ATL CR'!$J:$J,'ATL CR'!$I:$I,'ATL GA Inventory'!$B93,'ATL CR'!$L:$L,'ATL GA Inventory'!BP$3)</f>
        <v>0</v>
      </c>
      <c r="BQ93" s="13">
        <f>SUMIFS('ATL RAW'!$J:$J,'ATL RAW'!$I:$I,'ATL GA Inventory'!$B93,'ATL RAW'!$L:$L,'ATL GA Inventory'!BQ$3)+SUMIFS('ATL CR'!$J:$J,'ATL CR'!$I:$I,'ATL GA Inventory'!$B93,'ATL CR'!$L:$L,'ATL GA Inventory'!BQ$3)</f>
        <v>0</v>
      </c>
      <c r="BR93" s="13">
        <f>SUMIFS('ATL RAW'!$J:$J,'ATL RAW'!$I:$I,'ATL GA Inventory'!$B93,'ATL RAW'!$L:$L,'ATL GA Inventory'!BR$3)+SUMIFS('ATL CR'!$J:$J,'ATL CR'!$I:$I,'ATL GA Inventory'!$B93,'ATL CR'!$L:$L,'ATL GA Inventory'!BR$3)</f>
        <v>0</v>
      </c>
      <c r="BS93" s="13">
        <f>SUMIFS('ATL RAW'!$J:$J,'ATL RAW'!$I:$I,'ATL GA Inventory'!$B93,'ATL RAW'!$L:$L,'ATL GA Inventory'!BS$3)+SUMIFS('ATL CR'!$J:$J,'ATL CR'!$I:$I,'ATL GA Inventory'!$B93,'ATL CR'!$L:$L,'ATL GA Inventory'!BS$3)</f>
        <v>0</v>
      </c>
      <c r="BT93" s="13">
        <f>SUMIFS('ATL RAW'!$J:$J,'ATL RAW'!$I:$I,'ATL GA Inventory'!$B93,'ATL RAW'!$L:$L,'ATL GA Inventory'!BT$3)+SUMIFS('ATL CR'!$J:$J,'ATL CR'!$I:$I,'ATL GA Inventory'!$B93,'ATL CR'!$L:$L,'ATL GA Inventory'!BT$3)</f>
        <v>0</v>
      </c>
      <c r="BU93" s="13">
        <f>SUMIFS('ATL RAW'!$J:$J,'ATL RAW'!$I:$I,'ATL GA Inventory'!$B93,'ATL RAW'!$L:$L,'ATL GA Inventory'!BU$3)+SUMIFS('ATL CR'!$J:$J,'ATL CR'!$I:$I,'ATL GA Inventory'!$B93,'ATL CR'!$L:$L,'ATL GA Inventory'!BU$3)</f>
        <v>0</v>
      </c>
      <c r="BV93" s="13">
        <f>SUMIFS('ATL RAW'!$J:$J,'ATL RAW'!$I:$I,'ATL GA Inventory'!$B93,'ATL RAW'!$L:$L,'ATL GA Inventory'!BV$3)+SUMIFS('ATL CR'!$J:$J,'ATL CR'!$I:$I,'ATL GA Inventory'!$B93,'ATL CR'!$L:$L,'ATL GA Inventory'!BV$3)</f>
        <v>0</v>
      </c>
      <c r="BW93" s="13">
        <f>SUMIFS('ATL RAW'!$J:$J,'ATL RAW'!$I:$I,'ATL GA Inventory'!$B93,'ATL RAW'!$L:$L,'ATL GA Inventory'!BW$3)+SUMIFS('ATL CR'!$J:$J,'ATL CR'!$I:$I,'ATL GA Inventory'!$B93,'ATL CR'!$L:$L,'ATL GA Inventory'!BW$3)</f>
        <v>0</v>
      </c>
      <c r="BX93" s="13">
        <f>SUMIFS('ATL RAW'!$J:$J,'ATL RAW'!$I:$I,'ATL GA Inventory'!$B93,'ATL RAW'!$L:$L,'ATL GA Inventory'!BX$3)+SUMIFS('ATL CR'!$J:$J,'ATL CR'!$I:$I,'ATL GA Inventory'!$B93,'ATL CR'!$L:$L,'ATL GA Inventory'!BX$3)</f>
        <v>0</v>
      </c>
      <c r="BY93" s="13">
        <f>SUMIFS('ATL RAW'!$J:$J,'ATL RAW'!$I:$I,'ATL GA Inventory'!$B93,'ATL RAW'!$L:$L,'ATL GA Inventory'!BY$3)+SUMIFS('ATL CR'!$J:$J,'ATL CR'!$I:$I,'ATL GA Inventory'!$B93,'ATL CR'!$L:$L,'ATL GA Inventory'!BY$3)</f>
        <v>0</v>
      </c>
      <c r="BZ93" s="13">
        <f>SUMIFS('ATL RAW'!$J:$J,'ATL RAW'!$I:$I,'ATL GA Inventory'!$B93,'ATL RAW'!$L:$L,'ATL GA Inventory'!BZ$3)+SUMIFS('ATL CR'!$J:$J,'ATL CR'!$I:$I,'ATL GA Inventory'!$B93,'ATL CR'!$L:$L,'ATL GA Inventory'!BZ$3)</f>
        <v>0</v>
      </c>
      <c r="CA93" s="13">
        <f>SUMIFS('ATL RAW'!$J:$J,'ATL RAW'!$I:$I,'ATL GA Inventory'!$B93,'ATL RAW'!$L:$L,'ATL GA Inventory'!CA$3)+SUMIFS('ATL CR'!$J:$J,'ATL CR'!$I:$I,'ATL GA Inventory'!$B93,'ATL CR'!$L:$L,'ATL GA Inventory'!CA$3)</f>
        <v>0</v>
      </c>
      <c r="CB93" s="13">
        <f>SUMIFS('ATL RAW'!$J:$J,'ATL RAW'!$I:$I,'ATL GA Inventory'!$B93,'ATL RAW'!$L:$L,'ATL GA Inventory'!CB$3)+SUMIFS('ATL CR'!$J:$J,'ATL CR'!$I:$I,'ATL GA Inventory'!$B93,'ATL CR'!$L:$L,'ATL GA Inventory'!CB$3)</f>
        <v>0</v>
      </c>
      <c r="CC93" s="13">
        <f>SUMIFS('ATL RAW'!$J:$J,'ATL RAW'!$I:$I,'ATL GA Inventory'!$B93,'ATL RAW'!$L:$L,'ATL GA Inventory'!CC$3)+SUMIFS('ATL CR'!$J:$J,'ATL CR'!$I:$I,'ATL GA Inventory'!$B93,'ATL CR'!$L:$L,'ATL GA Inventory'!CC$3)</f>
        <v>0</v>
      </c>
      <c r="CD93" s="13">
        <f>SUMIFS('ATL RAW'!$J:$J,'ATL RAW'!$I:$I,'ATL GA Inventory'!$B93,'ATL RAW'!$L:$L,'ATL GA Inventory'!CD$3)+SUMIFS('ATL CR'!$J:$J,'ATL CR'!$I:$I,'ATL GA Inventory'!$B93,'ATL CR'!$L:$L,'ATL GA Inventory'!CD$3)</f>
        <v>0</v>
      </c>
      <c r="CE93" s="13">
        <f>SUMIFS('ATL RAW'!$J:$J,'ATL RAW'!$I:$I,'ATL GA Inventory'!$B93,'ATL RAW'!$L:$L,'ATL GA Inventory'!CE$3)+SUMIFS('ATL CR'!$J:$J,'ATL CR'!$I:$I,'ATL GA Inventory'!$B93,'ATL CR'!$L:$L,'ATL GA Inventory'!CE$3)</f>
        <v>0</v>
      </c>
      <c r="CF93" s="13">
        <f>SUMIFS('ATL RAW'!$J:$J,'ATL RAW'!$I:$I,'ATL GA Inventory'!$B93,'ATL RAW'!$L:$L,'ATL GA Inventory'!CF$3)+SUMIFS('ATL CR'!$J:$J,'ATL CR'!$I:$I,'ATL GA Inventory'!$B93,'ATL CR'!$L:$L,'ATL GA Inventory'!CF$3)</f>
        <v>0</v>
      </c>
      <c r="CG93" s="13">
        <f>SUMIFS('ATL RAW'!$J:$J,'ATL RAW'!$I:$I,'ATL GA Inventory'!$B93,'ATL RAW'!$L:$L,'ATL GA Inventory'!CG$3)+SUMIFS('ATL CR'!$J:$J,'ATL CR'!$I:$I,'ATL GA Inventory'!$B93,'ATL CR'!$L:$L,'ATL GA Inventory'!CG$3)</f>
        <v>0</v>
      </c>
      <c r="CH93" s="13">
        <f>SUMIFS('ATL RAW'!$J:$J,'ATL RAW'!$I:$I,'ATL GA Inventory'!$B93,'ATL RAW'!$L:$L,'ATL GA Inventory'!CH$3)+SUMIFS('ATL CR'!$J:$J,'ATL CR'!$I:$I,'ATL GA Inventory'!$B93,'ATL CR'!$L:$L,'ATL GA Inventory'!CH$3)</f>
        <v>0</v>
      </c>
      <c r="CI93" s="13">
        <f>SUMIFS('ATL RAW'!$J:$J,'ATL RAW'!$I:$I,'ATL GA Inventory'!$B93,'ATL RAW'!$L:$L,'ATL GA Inventory'!CI$3)+SUMIFS('ATL CR'!$J:$J,'ATL CR'!$I:$I,'ATL GA Inventory'!$B93,'ATL CR'!$L:$L,'ATL GA Inventory'!CI$3)</f>
        <v>0</v>
      </c>
      <c r="CJ93" s="13">
        <f>SUMIFS('ATL RAW'!$J:$J,'ATL RAW'!$I:$I,'ATL GA Inventory'!$B93,'ATL RAW'!$L:$L,'ATL GA Inventory'!CJ$3)+SUMIFS('ATL CR'!$J:$J,'ATL CR'!$I:$I,'ATL GA Inventory'!$B93,'ATL CR'!$L:$L,'ATL GA Inventory'!CJ$3)</f>
        <v>0</v>
      </c>
      <c r="CK93" s="13">
        <f>SUMIFS('ATL RAW'!$J:$J,'ATL RAW'!$I:$I,'ATL GA Inventory'!$B93,'ATL RAW'!$L:$L,'ATL GA Inventory'!CK$3)+SUMIFS('ATL CR'!$J:$J,'ATL CR'!$I:$I,'ATL GA Inventory'!$B93,'ATL CR'!$L:$L,'ATL GA Inventory'!CK$3)</f>
        <v>0</v>
      </c>
      <c r="CL93" s="13">
        <f>SUMIFS('ATL RAW'!$J:$J,'ATL RAW'!$I:$I,'ATL GA Inventory'!$B93,'ATL RAW'!$L:$L,'ATL GA Inventory'!CL$3)+SUMIFS('ATL CR'!$J:$J,'ATL CR'!$I:$I,'ATL GA Inventory'!$B93,'ATL CR'!$L:$L,'ATL GA Inventory'!CL$3)</f>
        <v>0</v>
      </c>
      <c r="CM93" s="13">
        <f>SUMIFS('ATL RAW'!$J:$J,'ATL RAW'!$I:$I,'ATL GA Inventory'!$B93,'ATL RAW'!$L:$L,'ATL GA Inventory'!CM$3)+SUMIFS('ATL CR'!$J:$J,'ATL CR'!$I:$I,'ATL GA Inventory'!$B93,'ATL CR'!$L:$L,'ATL GA Inventory'!CM$3)</f>
        <v>0</v>
      </c>
      <c r="CN93" s="13">
        <f>SUMIFS('ATL RAW'!$J:$J,'ATL RAW'!$I:$I,'ATL GA Inventory'!$B93,'ATL RAW'!$L:$L,'ATL GA Inventory'!CN$3)+SUMIFS('ATL CR'!$J:$J,'ATL CR'!$I:$I,'ATL GA Inventory'!$B93,'ATL CR'!$L:$L,'ATL GA Inventory'!CN$3)</f>
        <v>0</v>
      </c>
      <c r="CO93" s="13">
        <f>SUMIFS('ATL RAW'!$J:$J,'ATL RAW'!$I:$I,'ATL GA Inventory'!$B93,'ATL RAW'!$L:$L,'ATL GA Inventory'!CO$3)+SUMIFS('ATL CR'!$J:$J,'ATL CR'!$I:$I,'ATL GA Inventory'!$B93,'ATL CR'!$L:$L,'ATL GA Inventory'!CO$3)</f>
        <v>0</v>
      </c>
      <c r="CP93" s="13">
        <f>SUMIFS('ATL RAW'!$J:$J,'ATL RAW'!$I:$I,'ATL GA Inventory'!$B93,'ATL RAW'!$L:$L,'ATL GA Inventory'!CP$3)+SUMIFS('ATL CR'!$J:$J,'ATL CR'!$I:$I,'ATL GA Inventory'!$B93,'ATL CR'!$L:$L,'ATL GA Inventory'!CP$3)</f>
        <v>0</v>
      </c>
      <c r="CQ93" s="13">
        <f>SUMIFS('ATL RAW'!$J:$J,'ATL RAW'!$I:$I,'ATL GA Inventory'!$B93,'ATL RAW'!$L:$L,'ATL GA Inventory'!CQ$3)+SUMIFS('ATL CR'!$J:$J,'ATL CR'!$I:$I,'ATL GA Inventory'!$B93,'ATL CR'!$L:$L,'ATL GA Inventory'!CQ$3)</f>
        <v>0</v>
      </c>
      <c r="CR93" s="13">
        <f>SUMIFS('ATL RAW'!$J:$J,'ATL RAW'!$I:$I,'ATL GA Inventory'!$B93,'ATL RAW'!$L:$L,'ATL GA Inventory'!CR$3)+SUMIFS('ATL CR'!$J:$J,'ATL CR'!$I:$I,'ATL GA Inventory'!$B93,'ATL CR'!$L:$L,'ATL GA Inventory'!CR$3)</f>
        <v>0</v>
      </c>
      <c r="CS93" s="13">
        <f>SUMIFS('ATL RAW'!$J:$J,'ATL RAW'!$I:$I,'ATL GA Inventory'!$B93,'ATL RAW'!$L:$L,'ATL GA Inventory'!CS$3)+SUMIFS('ATL CR'!$J:$J,'ATL CR'!$I:$I,'ATL GA Inventory'!$B93,'ATL CR'!$L:$L,'ATL GA Inventory'!CS$3)</f>
        <v>0</v>
      </c>
      <c r="CT93" s="13">
        <f>SUMIFS('ATL RAW'!$J:$J,'ATL RAW'!$I:$I,'ATL GA Inventory'!$B93,'ATL RAW'!$L:$L,'ATL GA Inventory'!CT$3)+SUMIFS('ATL CR'!$J:$J,'ATL CR'!$I:$I,'ATL GA Inventory'!$B93,'ATL CR'!$L:$L,'ATL GA Inventory'!CT$3)</f>
        <v>0</v>
      </c>
      <c r="CU93" s="13">
        <f>SUMIFS('ATL RAW'!$J:$J,'ATL RAW'!$I:$I,'ATL GA Inventory'!$B93,'ATL RAW'!$L:$L,'ATL GA Inventory'!CU$3)+SUMIFS('ATL CR'!$J:$J,'ATL CR'!$I:$I,'ATL GA Inventory'!$B93,'ATL CR'!$L:$L,'ATL GA Inventory'!CU$3)</f>
        <v>0</v>
      </c>
      <c r="CV93" s="13">
        <f>SUMIFS('ATL RAW'!$J:$J,'ATL RAW'!$I:$I,'ATL GA Inventory'!$B93,'ATL RAW'!$L:$L,'ATL GA Inventory'!CV$3)+SUMIFS('ATL CR'!$J:$J,'ATL CR'!$I:$I,'ATL GA Inventory'!$B93,'ATL CR'!$L:$L,'ATL GA Inventory'!CV$3)</f>
        <v>0</v>
      </c>
      <c r="CW93" s="13">
        <f>SUMIFS('ATL RAW'!$J:$J,'ATL RAW'!$I:$I,'ATL GA Inventory'!$B93,'ATL RAW'!$L:$L,'ATL GA Inventory'!CW$3)+SUMIFS('ATL CR'!$J:$J,'ATL CR'!$I:$I,'ATL GA Inventory'!$B93,'ATL CR'!$L:$L,'ATL GA Inventory'!CW$3)</f>
        <v>0</v>
      </c>
      <c r="CX93" s="13">
        <f>SUMIFS('ATL RAW'!$J:$J,'ATL RAW'!$I:$I,'ATL GA Inventory'!$B93,'ATL RAW'!$L:$L,'ATL GA Inventory'!CX$3)+SUMIFS('ATL CR'!$J:$J,'ATL CR'!$I:$I,'ATL GA Inventory'!$B93,'ATL CR'!$L:$L,'ATL GA Inventory'!CX$3)</f>
        <v>0</v>
      </c>
      <c r="CY93" s="13">
        <f>SUMIFS('ATL RAW'!$J:$J,'ATL RAW'!$I:$I,'ATL GA Inventory'!$B93,'ATL RAW'!$L:$L,'ATL GA Inventory'!CY$3)+SUMIFS('ATL CR'!$J:$J,'ATL CR'!$I:$I,'ATL GA Inventory'!$B93,'ATL CR'!$L:$L,'ATL GA Inventory'!CY$3)</f>
        <v>0</v>
      </c>
      <c r="CZ93" s="13">
        <f>SUMIFS('ATL RAW'!$J:$J,'ATL RAW'!$I:$I,'ATL GA Inventory'!$B93,'ATL RAW'!$L:$L,'ATL GA Inventory'!CZ$3)+SUMIFS('ATL CR'!$J:$J,'ATL CR'!$I:$I,'ATL GA Inventory'!$B93,'ATL CR'!$L:$L,'ATL GA Inventory'!CZ$3)</f>
        <v>0</v>
      </c>
      <c r="DA93" s="13">
        <f>SUMIFS('ATL RAW'!$J:$J,'ATL RAW'!$I:$I,'ATL GA Inventory'!$B93,'ATL RAW'!$L:$L,'ATL GA Inventory'!DA$3)+SUMIFS('ATL CR'!$J:$J,'ATL CR'!$I:$I,'ATL GA Inventory'!$B93,'ATL CR'!$L:$L,'ATL GA Inventory'!DA$3)</f>
        <v>0</v>
      </c>
      <c r="DB93" s="13">
        <f>SUMIFS('ATL RAW'!$J:$J,'ATL RAW'!$I:$I,'ATL GA Inventory'!$B93,'ATL RAW'!$L:$L,'ATL GA Inventory'!DB$3)+SUMIFS('ATL CR'!$J:$J,'ATL CR'!$I:$I,'ATL GA Inventory'!$B93,'ATL CR'!$L:$L,'ATL GA Inventory'!DB$3)</f>
        <v>0</v>
      </c>
      <c r="DC93" s="13">
        <f>SUMIFS('ATL RAW'!$J:$J,'ATL RAW'!$I:$I,'ATL GA Inventory'!$B93,'ATL RAW'!$L:$L,'ATL GA Inventory'!DC$3)+SUMIFS('ATL CR'!$J:$J,'ATL CR'!$I:$I,'ATL GA Inventory'!$B93,'ATL CR'!$L:$L,'ATL GA Inventory'!DC$3)</f>
        <v>0</v>
      </c>
      <c r="DD93" s="13">
        <f>SUMIFS('ATL RAW'!$J:$J,'ATL RAW'!$I:$I,'ATL GA Inventory'!$B93,'ATL RAW'!$L:$L,'ATL GA Inventory'!DD$3)+SUMIFS('ATL CR'!$J:$J,'ATL CR'!$I:$I,'ATL GA Inventory'!$B93,'ATL CR'!$L:$L,'ATL GA Inventory'!DD$3)</f>
        <v>0</v>
      </c>
      <c r="DE93" s="13">
        <f>SUMIFS('ATL RAW'!$J:$J,'ATL RAW'!$I:$I,'ATL GA Inventory'!$B93,'ATL RAW'!$L:$L,'ATL GA Inventory'!DE$3)+SUMIFS('ATL CR'!$J:$J,'ATL CR'!$I:$I,'ATL GA Inventory'!$B93,'ATL CR'!$L:$L,'ATL GA Inventory'!DE$3)</f>
        <v>0</v>
      </c>
      <c r="DF93" s="13">
        <f>SUMIFS('ATL RAW'!$J:$J,'ATL RAW'!$I:$I,'ATL GA Inventory'!$B93,'ATL RAW'!$L:$L,'ATL GA Inventory'!DF$3)+SUMIFS('ATL CR'!$J:$J,'ATL CR'!$I:$I,'ATL GA Inventory'!$B93,'ATL CR'!$L:$L,'ATL GA Inventory'!DF$3)</f>
        <v>0</v>
      </c>
      <c r="DG93" s="13">
        <f>SUMIFS('ATL RAW'!$J:$J,'ATL RAW'!$I:$I,'ATL GA Inventory'!$B93,'ATL RAW'!$L:$L,'ATL GA Inventory'!DG$3)+SUMIFS('ATL CR'!$J:$J,'ATL CR'!$I:$I,'ATL GA Inventory'!$B93,'ATL CR'!$L:$L,'ATL GA Inventory'!DG$3)</f>
        <v>0</v>
      </c>
      <c r="DH93" s="13">
        <f>SUMIFS('ATL RAW'!$J:$J,'ATL RAW'!$I:$I,'ATL GA Inventory'!$B93,'ATL RAW'!$L:$L,'ATL GA Inventory'!DH$3)+SUMIFS('ATL CR'!$J:$J,'ATL CR'!$I:$I,'ATL GA Inventory'!$B93,'ATL CR'!$L:$L,'ATL GA Inventory'!DH$3)</f>
        <v>0</v>
      </c>
      <c r="DI93" s="13">
        <f>SUMIFS('ATL RAW'!$J:$J,'ATL RAW'!$I:$I,'ATL GA Inventory'!$B93,'ATL RAW'!$L:$L,'ATL GA Inventory'!DI$3)+SUMIFS('ATL CR'!$J:$J,'ATL CR'!$I:$I,'ATL GA Inventory'!$B93,'ATL CR'!$L:$L,'ATL GA Inventory'!DI$3)</f>
        <v>0</v>
      </c>
      <c r="DJ93" s="13">
        <f>SUMIFS('ATL RAW'!$J:$J,'ATL RAW'!$I:$I,'ATL GA Inventory'!$B93,'ATL RAW'!$L:$L,'ATL GA Inventory'!DJ$3)+SUMIFS('ATL CR'!$J:$J,'ATL CR'!$I:$I,'ATL GA Inventory'!$B93,'ATL CR'!$L:$L,'ATL GA Inventory'!DJ$3)</f>
        <v>0</v>
      </c>
      <c r="DK93" s="13">
        <f>SUMIFS('ATL RAW'!$J:$J,'ATL RAW'!$I:$I,'ATL GA Inventory'!$B93,'ATL RAW'!$L:$L,'ATL GA Inventory'!DK$3)+SUMIFS('ATL CR'!$J:$J,'ATL CR'!$I:$I,'ATL GA Inventory'!$B93,'ATL CR'!$L:$L,'ATL GA Inventory'!DK$3)</f>
        <v>0</v>
      </c>
      <c r="DL93" s="13">
        <f>SUMIFS('ATL RAW'!$J:$J,'ATL RAW'!$I:$I,'ATL GA Inventory'!$B93,'ATL RAW'!$L:$L,'ATL GA Inventory'!DL$3)+SUMIFS('ATL CR'!$J:$J,'ATL CR'!$I:$I,'ATL GA Inventory'!$B93,'ATL CR'!$L:$L,'ATL GA Inventory'!DL$3)</f>
        <v>0</v>
      </c>
      <c r="DM93" s="13">
        <f>SUMIFS('ATL RAW'!$J:$J,'ATL RAW'!$I:$I,'ATL GA Inventory'!$B93,'ATL RAW'!$L:$L,'ATL GA Inventory'!DM$3)+SUMIFS('ATL CR'!$J:$J,'ATL CR'!$I:$I,'ATL GA Inventory'!$B93,'ATL CR'!$L:$L,'ATL GA Inventory'!DM$3)</f>
        <v>0</v>
      </c>
      <c r="DN93" s="13">
        <f>SUMIFS('ATL RAW'!$J:$J,'ATL RAW'!$I:$I,'ATL GA Inventory'!$B93,'ATL RAW'!$L:$L,'ATL GA Inventory'!DN$3)+SUMIFS('ATL CR'!$J:$J,'ATL CR'!$I:$I,'ATL GA Inventory'!$B93,'ATL CR'!$L:$L,'ATL GA Inventory'!DN$3)</f>
        <v>0</v>
      </c>
      <c r="DO93" s="13">
        <f>SUMIFS('ATL RAW'!$J:$J,'ATL RAW'!$I:$I,'ATL GA Inventory'!$B93,'ATL RAW'!$L:$L,'ATL GA Inventory'!DO$3)+SUMIFS('ATL CR'!$J:$J,'ATL CR'!$I:$I,'ATL GA Inventory'!$B93,'ATL CR'!$L:$L,'ATL GA Inventory'!DO$3)</f>
        <v>0</v>
      </c>
      <c r="DP93" s="13">
        <f>SUMIFS('ATL RAW'!$J:$J,'ATL RAW'!$I:$I,'ATL GA Inventory'!$B93,'ATL RAW'!$L:$L,'ATL GA Inventory'!DP$3)+SUMIFS('ATL CR'!$J:$J,'ATL CR'!$I:$I,'ATL GA Inventory'!$B93,'ATL CR'!$L:$L,'ATL GA Inventory'!DP$3)</f>
        <v>0</v>
      </c>
      <c r="DQ93" s="13">
        <f>SUMIFS('ATL RAW'!$J:$J,'ATL RAW'!$I:$I,'ATL GA Inventory'!$B93,'ATL RAW'!$L:$L,'ATL GA Inventory'!DQ$3)+SUMIFS('ATL CR'!$J:$J,'ATL CR'!$I:$I,'ATL GA Inventory'!$B93,'ATL CR'!$L:$L,'ATL GA Inventory'!DQ$3)</f>
        <v>0</v>
      </c>
      <c r="DR93" s="13">
        <f>SUMIFS('ATL RAW'!$J:$J,'ATL RAW'!$I:$I,'ATL GA Inventory'!$B93,'ATL RAW'!$L:$L,'ATL GA Inventory'!DR$3)+SUMIFS('ATL CR'!$J:$J,'ATL CR'!$I:$I,'ATL GA Inventory'!$B93,'ATL CR'!$L:$L,'ATL GA Inventory'!DR$3)</f>
        <v>0</v>
      </c>
      <c r="DS93" s="13">
        <f>SUMIFS('ATL RAW'!$J:$J,'ATL RAW'!$I:$I,'ATL GA Inventory'!$B93,'ATL RAW'!$L:$L,'ATL GA Inventory'!DS$3)+SUMIFS('ATL CR'!$J:$J,'ATL CR'!$I:$I,'ATL GA Inventory'!$B93,'ATL CR'!$L:$L,'ATL GA Inventory'!DS$3)</f>
        <v>0</v>
      </c>
      <c r="DT93" s="13">
        <f>SUMIFS('ATL RAW'!$J:$J,'ATL RAW'!$I:$I,'ATL GA Inventory'!$B93,'ATL RAW'!$L:$L,'ATL GA Inventory'!DT$3)+SUMIFS('ATL CR'!$J:$J,'ATL CR'!$I:$I,'ATL GA Inventory'!$B93,'ATL CR'!$L:$L,'ATL GA Inventory'!DT$3)</f>
        <v>0</v>
      </c>
      <c r="DU93" s="13">
        <f>SUMIFS('ATL RAW'!$J:$J,'ATL RAW'!$I:$I,'ATL GA Inventory'!$B93,'ATL RAW'!$L:$L,'ATL GA Inventory'!DU$3)+SUMIFS('ATL CR'!$J:$J,'ATL CR'!$I:$I,'ATL GA Inventory'!$B93,'ATL CR'!$L:$L,'ATL GA Inventory'!DU$3)</f>
        <v>0</v>
      </c>
      <c r="DV93" s="13">
        <f>SUMIFS('ATL RAW'!$J:$J,'ATL RAW'!$I:$I,'ATL GA Inventory'!$B93,'ATL RAW'!$L:$L,'ATL GA Inventory'!DV$3)+SUMIFS('ATL CR'!$J:$J,'ATL CR'!$I:$I,'ATL GA Inventory'!$B93,'ATL CR'!$L:$L,'ATL GA Inventory'!DV$3)</f>
        <v>0</v>
      </c>
      <c r="DW93" s="13">
        <f>SUMIFS('ATL RAW'!$J:$J,'ATL RAW'!$I:$I,'ATL GA Inventory'!$B93,'ATL RAW'!$L:$L,'ATL GA Inventory'!DW$3)+SUMIFS('ATL CR'!$J:$J,'ATL CR'!$I:$I,'ATL GA Inventory'!$B93,'ATL CR'!$L:$L,'ATL GA Inventory'!DW$3)</f>
        <v>0</v>
      </c>
      <c r="DX93" s="13">
        <f>SUMIFS('ATL RAW'!$J:$J,'ATL RAW'!$I:$I,'ATL GA Inventory'!$B93,'ATL RAW'!$L:$L,'ATL GA Inventory'!DX$3)+SUMIFS('ATL CR'!$J:$J,'ATL CR'!$I:$I,'ATL GA Inventory'!$B93,'ATL CR'!$L:$L,'ATL GA Inventory'!DX$3)</f>
        <v>0</v>
      </c>
      <c r="DY93" s="13">
        <f>SUMIFS('ATL RAW'!$J:$J,'ATL RAW'!$I:$I,'ATL GA Inventory'!$B93,'ATL RAW'!$L:$L,'ATL GA Inventory'!DY$3)+SUMIFS('ATL CR'!$J:$J,'ATL CR'!$I:$I,'ATL GA Inventory'!$B93,'ATL CR'!$L:$L,'ATL GA Inventory'!DY$3)</f>
        <v>0</v>
      </c>
      <c r="DZ93" s="13">
        <f>SUMIFS('ATL RAW'!$J:$J,'ATL RAW'!$I:$I,'ATL GA Inventory'!$B93,'ATL RAW'!$L:$L,'ATL GA Inventory'!DZ$3)+SUMIFS('ATL CR'!$J:$J,'ATL CR'!$I:$I,'ATL GA Inventory'!$B93,'ATL CR'!$L:$L,'ATL GA Inventory'!DZ$3)</f>
        <v>0</v>
      </c>
      <c r="EA93" s="13">
        <f>SUMIFS('ATL RAW'!$J:$J,'ATL RAW'!$I:$I,'ATL GA Inventory'!$B93,'ATL RAW'!$L:$L,'ATL GA Inventory'!EA$3)+SUMIFS('ATL CR'!$J:$J,'ATL CR'!$I:$I,'ATL GA Inventory'!$B93,'ATL CR'!$L:$L,'ATL GA Inventory'!EA$3)</f>
        <v>0</v>
      </c>
      <c r="EB93" s="13">
        <f>SUMIFS('ATL RAW'!$J:$J,'ATL RAW'!$I:$I,'ATL GA Inventory'!$B93,'ATL RAW'!$L:$L,'ATL GA Inventory'!EB$3)+SUMIFS('ATL CR'!$J:$J,'ATL CR'!$I:$I,'ATL GA Inventory'!$B93,'ATL CR'!$L:$L,'ATL GA Inventory'!EB$3)</f>
        <v>0</v>
      </c>
      <c r="EC93" s="13">
        <f>SUMIFS('ATL RAW'!$J:$J,'ATL RAW'!$I:$I,'ATL GA Inventory'!$B93,'ATL RAW'!$L:$L,'ATL GA Inventory'!EC$3)+SUMIFS('ATL CR'!$J:$J,'ATL CR'!$I:$I,'ATL GA Inventory'!$B93,'ATL CR'!$L:$L,'ATL GA Inventory'!EC$3)</f>
        <v>0</v>
      </c>
      <c r="ED93" s="13">
        <f>SUMIFS('ATL RAW'!$J:$J,'ATL RAW'!$I:$I,'ATL GA Inventory'!$B93,'ATL RAW'!$L:$L,'ATL GA Inventory'!ED$3)+SUMIFS('ATL CR'!$J:$J,'ATL CR'!$I:$I,'ATL GA Inventory'!$B93,'ATL CR'!$L:$L,'ATL GA Inventory'!ED$3)</f>
        <v>0</v>
      </c>
      <c r="EE93" s="13">
        <f>SUMIFS('ATL RAW'!$J:$J,'ATL RAW'!$I:$I,'ATL GA Inventory'!$B93,'ATL RAW'!$L:$L,'ATL GA Inventory'!EE$3)+SUMIFS('ATL CR'!$J:$J,'ATL CR'!$I:$I,'ATL GA Inventory'!$B93,'ATL CR'!$L:$L,'ATL GA Inventory'!EE$3)</f>
        <v>0</v>
      </c>
      <c r="EF93" s="13">
        <f>SUMIFS('ATL RAW'!$J:$J,'ATL RAW'!$I:$I,'ATL GA Inventory'!$B93,'ATL RAW'!$L:$L,'ATL GA Inventory'!EF$3)+SUMIFS('ATL CR'!$J:$J,'ATL CR'!$I:$I,'ATL GA Inventory'!$B93,'ATL CR'!$L:$L,'ATL GA Inventory'!EF$3)</f>
        <v>0</v>
      </c>
      <c r="EG93" s="13">
        <f>SUMIFS('ATL RAW'!$J:$J,'ATL RAW'!$I:$I,'ATL GA Inventory'!$B93,'ATL RAW'!$L:$L,'ATL GA Inventory'!EG$3)+SUMIFS('ATL CR'!$J:$J,'ATL CR'!$I:$I,'ATL GA Inventory'!$B93,'ATL CR'!$L:$L,'ATL GA Inventory'!EG$3)</f>
        <v>0</v>
      </c>
      <c r="EH93" s="13">
        <f>SUMIFS('ATL RAW'!$J:$J,'ATL RAW'!$I:$I,'ATL GA Inventory'!$B93,'ATL RAW'!$L:$L,'ATL GA Inventory'!EH$3)+SUMIFS('ATL CR'!$J:$J,'ATL CR'!$I:$I,'ATL GA Inventory'!$B93,'ATL CR'!$L:$L,'ATL GA Inventory'!EH$3)</f>
        <v>0</v>
      </c>
      <c r="EI93" s="13">
        <f>SUMIFS('ATL RAW'!$J:$J,'ATL RAW'!$I:$I,'ATL GA Inventory'!$B93,'ATL RAW'!$L:$L,'ATL GA Inventory'!EI$3)+SUMIFS('ATL CR'!$J:$J,'ATL CR'!$I:$I,'ATL GA Inventory'!$B93,'ATL CR'!$L:$L,'ATL GA Inventory'!EI$3)</f>
        <v>0</v>
      </c>
      <c r="EJ93" s="13">
        <f>SUMIFS('ATL RAW'!$J:$J,'ATL RAW'!$I:$I,'ATL GA Inventory'!$B93,'ATL RAW'!$L:$L,'ATL GA Inventory'!EJ$3)+SUMIFS('ATL CR'!$J:$J,'ATL CR'!$I:$I,'ATL GA Inventory'!$B93,'ATL CR'!$L:$L,'ATL GA Inventory'!EJ$3)</f>
        <v>0</v>
      </c>
      <c r="EK93" s="13">
        <f>SUMIFS('ATL RAW'!$J:$J,'ATL RAW'!$I:$I,'ATL GA Inventory'!$B93,'ATL RAW'!$L:$L,'ATL GA Inventory'!EK$3)+SUMIFS('ATL CR'!$J:$J,'ATL CR'!$I:$I,'ATL GA Inventory'!$B93,'ATL CR'!$L:$L,'ATL GA Inventory'!EK$3)</f>
        <v>0</v>
      </c>
      <c r="EL93" s="13">
        <f>SUMIFS('ATL RAW'!$J:$J,'ATL RAW'!$I:$I,'ATL GA Inventory'!$B93,'ATL RAW'!$L:$L,'ATL GA Inventory'!EL$3)+SUMIFS('ATL CR'!$J:$J,'ATL CR'!$I:$I,'ATL GA Inventory'!$B93,'ATL CR'!$L:$L,'ATL GA Inventory'!EL$3)</f>
        <v>0</v>
      </c>
      <c r="EM93" s="13">
        <f>SUMIFS('ATL RAW'!$J:$J,'ATL RAW'!$I:$I,'ATL GA Inventory'!$B93,'ATL RAW'!$L:$L,'ATL GA Inventory'!EM$3)+SUMIFS('ATL CR'!$J:$J,'ATL CR'!$I:$I,'ATL GA Inventory'!$B93,'ATL CR'!$L:$L,'ATL GA Inventory'!EM$3)</f>
        <v>0</v>
      </c>
      <c r="EN93" s="13">
        <f>SUMIFS('ATL RAW'!$J:$J,'ATL RAW'!$I:$I,'ATL GA Inventory'!$B93,'ATL RAW'!$L:$L,'ATL GA Inventory'!EN$3)+SUMIFS('ATL CR'!$J:$J,'ATL CR'!$I:$I,'ATL GA Inventory'!$B93,'ATL CR'!$L:$L,'ATL GA Inventory'!EN$3)</f>
        <v>0</v>
      </c>
      <c r="EO93" s="13">
        <f>SUMIFS('ATL RAW'!$J:$J,'ATL RAW'!$I:$I,'ATL GA Inventory'!$B93,'ATL RAW'!$L:$L,'ATL GA Inventory'!EO$3)+SUMIFS('ATL CR'!$J:$J,'ATL CR'!$I:$I,'ATL GA Inventory'!$B93,'ATL CR'!$L:$L,'ATL GA Inventory'!EO$3)</f>
        <v>0</v>
      </c>
      <c r="EP93" s="13">
        <f>SUMIFS('ATL RAW'!$J:$J,'ATL RAW'!$I:$I,'ATL GA Inventory'!$B93,'ATL RAW'!$L:$L,'ATL GA Inventory'!EP$3)+SUMIFS('ATL CR'!$J:$J,'ATL CR'!$I:$I,'ATL GA Inventory'!$B93,'ATL CR'!$L:$L,'ATL GA Inventory'!EP$3)</f>
        <v>0</v>
      </c>
      <c r="EQ93" s="13">
        <f>SUMIFS('ATL RAW'!$J:$J,'ATL RAW'!$I:$I,'ATL GA Inventory'!$B93,'ATL RAW'!$L:$L,'ATL GA Inventory'!EQ$3)+SUMIFS('ATL CR'!$J:$J,'ATL CR'!$I:$I,'ATL GA Inventory'!$B93,'ATL CR'!$L:$L,'ATL GA Inventory'!EQ$3)</f>
        <v>0</v>
      </c>
      <c r="ER93" s="13">
        <f>SUMIFS('ATL RAW'!$J:$J,'ATL RAW'!$I:$I,'ATL GA Inventory'!$B93,'ATL RAW'!$L:$L,'ATL GA Inventory'!ER$3)+SUMIFS('ATL CR'!$J:$J,'ATL CR'!$I:$I,'ATL GA Inventory'!$B93,'ATL CR'!$L:$L,'ATL GA Inventory'!ER$3)</f>
        <v>0</v>
      </c>
      <c r="ES93" s="13">
        <f>SUMIFS('ATL RAW'!$J:$J,'ATL RAW'!$I:$I,'ATL GA Inventory'!$B93,'ATL RAW'!$L:$L,'ATL GA Inventory'!ES$3)+SUMIFS('ATL CR'!$J:$J,'ATL CR'!$I:$I,'ATL GA Inventory'!$B93,'ATL CR'!$L:$L,'ATL GA Inventory'!ES$3)</f>
        <v>0</v>
      </c>
      <c r="ET93" s="13">
        <f>SUMIFS('ATL RAW'!$J:$J,'ATL RAW'!$I:$I,'ATL GA Inventory'!$B93,'ATL RAW'!$L:$L,'ATL GA Inventory'!ET$3)+SUMIFS('ATL CR'!$J:$J,'ATL CR'!$I:$I,'ATL GA Inventory'!$B93,'ATL CR'!$L:$L,'ATL GA Inventory'!ET$3)</f>
        <v>0</v>
      </c>
      <c r="EU93" s="13">
        <f>SUMIFS('ATL RAW'!$J:$J,'ATL RAW'!$I:$I,'ATL GA Inventory'!$B93,'ATL RAW'!$L:$L,'ATL GA Inventory'!EU$3)+SUMIFS('ATL CR'!$J:$J,'ATL CR'!$I:$I,'ATL GA Inventory'!$B93,'ATL CR'!$L:$L,'ATL GA Inventory'!EU$3)</f>
        <v>0</v>
      </c>
      <c r="EV93" s="13">
        <f>SUMIFS('ATL RAW'!$J:$J,'ATL RAW'!$I:$I,'ATL GA Inventory'!$B93,'ATL RAW'!$L:$L,'ATL GA Inventory'!EV$3)+SUMIFS('ATL CR'!$J:$J,'ATL CR'!$I:$I,'ATL GA Inventory'!$B93,'ATL CR'!$L:$L,'ATL GA Inventory'!EV$3)</f>
        <v>0</v>
      </c>
      <c r="EW93" s="13">
        <f>SUMIFS('ATL RAW'!$J:$J,'ATL RAW'!$I:$I,'ATL GA Inventory'!$B93,'ATL RAW'!$L:$L,'ATL GA Inventory'!EW$3)+SUMIFS('ATL CR'!$J:$J,'ATL CR'!$I:$I,'ATL GA Inventory'!$B93,'ATL CR'!$L:$L,'ATL GA Inventory'!EW$3)</f>
        <v>0</v>
      </c>
      <c r="EX93" s="13">
        <f>SUMIFS('ATL RAW'!$J:$J,'ATL RAW'!$I:$I,'ATL GA Inventory'!$B93,'ATL RAW'!$L:$L,'ATL GA Inventory'!EX$3)+SUMIFS('ATL CR'!$J:$J,'ATL CR'!$I:$I,'ATL GA Inventory'!$B93,'ATL CR'!$L:$L,'ATL GA Inventory'!EX$3)</f>
        <v>0</v>
      </c>
      <c r="EY93" s="13">
        <f>SUMIFS('ATL RAW'!$J:$J,'ATL RAW'!$I:$I,'ATL GA Inventory'!$B93,'ATL RAW'!$L:$L,'ATL GA Inventory'!EY$3)+SUMIFS('ATL CR'!$J:$J,'ATL CR'!$I:$I,'ATL GA Inventory'!$B93,'ATL CR'!$L:$L,'ATL GA Inventory'!EY$3)</f>
        <v>0</v>
      </c>
      <c r="EZ93" s="13">
        <f>SUMIFS('ATL RAW'!$J:$J,'ATL RAW'!$I:$I,'ATL GA Inventory'!$B93,'ATL RAW'!$L:$L,'ATL GA Inventory'!EZ$3)+SUMIFS('ATL CR'!$J:$J,'ATL CR'!$I:$I,'ATL GA Inventory'!$B93,'ATL CR'!$L:$L,'ATL GA Inventory'!EZ$3)</f>
        <v>0</v>
      </c>
      <c r="FA93" s="13">
        <f>SUMIFS('ATL RAW'!$J:$J,'ATL RAW'!$I:$I,'ATL GA Inventory'!$B93,'ATL RAW'!$L:$L,'ATL GA Inventory'!FA$3)+SUMIFS('ATL CR'!$J:$J,'ATL CR'!$I:$I,'ATL GA Inventory'!$B93,'ATL CR'!$L:$L,'ATL GA Inventory'!FA$3)</f>
        <v>0</v>
      </c>
      <c r="FB93" s="13">
        <f>SUMIFS('ATL RAW'!$J:$J,'ATL RAW'!$I:$I,'ATL GA Inventory'!$B93,'ATL RAW'!$L:$L,'ATL GA Inventory'!FB$3)+SUMIFS('ATL CR'!$J:$J,'ATL CR'!$I:$I,'ATL GA Inventory'!$B93,'ATL CR'!$L:$L,'ATL GA Inventory'!FB$3)</f>
        <v>0</v>
      </c>
      <c r="FC93" s="13">
        <f>SUMIFS('ATL RAW'!$J:$J,'ATL RAW'!$I:$I,'ATL GA Inventory'!$B93,'ATL RAW'!$L:$L,'ATL GA Inventory'!FC$3)+SUMIFS('ATL CR'!$J:$J,'ATL CR'!$I:$I,'ATL GA Inventory'!$B93,'ATL CR'!$L:$L,'ATL GA Inventory'!FC$3)</f>
        <v>0</v>
      </c>
      <c r="FD93" s="13">
        <f>SUMIFS('ATL RAW'!$J:$J,'ATL RAW'!$I:$I,'ATL GA Inventory'!$B93,'ATL RAW'!$L:$L,'ATL GA Inventory'!FD$3)+SUMIFS('ATL CR'!$J:$J,'ATL CR'!$I:$I,'ATL GA Inventory'!$B93,'ATL CR'!$L:$L,'ATL GA Inventory'!FD$3)</f>
        <v>0</v>
      </c>
      <c r="FE93" s="13">
        <f>SUMIFS('ATL RAW'!$J:$J,'ATL RAW'!$I:$I,'ATL GA Inventory'!$B93,'ATL RAW'!$L:$L,'ATL GA Inventory'!FE$3)+SUMIFS('ATL CR'!$J:$J,'ATL CR'!$I:$I,'ATL GA Inventory'!$B93,'ATL CR'!$L:$L,'ATL GA Inventory'!FE$3)</f>
        <v>0</v>
      </c>
      <c r="FF93" s="13">
        <f>SUMIFS('ATL RAW'!$J:$J,'ATL RAW'!$I:$I,'ATL GA Inventory'!$B93,'ATL RAW'!$L:$L,'ATL GA Inventory'!FF$3)+SUMIFS('ATL CR'!$J:$J,'ATL CR'!$I:$I,'ATL GA Inventory'!$B93,'ATL CR'!$L:$L,'ATL GA Inventory'!FF$3)</f>
        <v>0</v>
      </c>
      <c r="FG93" s="13">
        <f>SUMIFS('ATL RAW'!$J:$J,'ATL RAW'!$I:$I,'ATL GA Inventory'!$B93,'ATL RAW'!$L:$L,'ATL GA Inventory'!FG$3)+SUMIFS('ATL CR'!$J:$J,'ATL CR'!$I:$I,'ATL GA Inventory'!$B93,'ATL CR'!$L:$L,'ATL GA Inventory'!FG$3)</f>
        <v>0</v>
      </c>
      <c r="FH93" s="13">
        <f>SUMIFS('ATL RAW'!$J:$J,'ATL RAW'!$I:$I,'ATL GA Inventory'!$B93,'ATL RAW'!$L:$L,'ATL GA Inventory'!FH$3)+SUMIFS('ATL CR'!$J:$J,'ATL CR'!$I:$I,'ATL GA Inventory'!$B93,'ATL CR'!$L:$L,'ATL GA Inventory'!FH$3)</f>
        <v>0</v>
      </c>
      <c r="FI93" s="13">
        <f>SUMIFS('ATL RAW'!$J:$J,'ATL RAW'!$I:$I,'ATL GA Inventory'!$B93,'ATL RAW'!$L:$L,'ATL GA Inventory'!FI$3)+SUMIFS('ATL CR'!$J:$J,'ATL CR'!$I:$I,'ATL GA Inventory'!$B93,'ATL CR'!$L:$L,'ATL GA Inventory'!FI$3)</f>
        <v>0</v>
      </c>
      <c r="FJ93" s="13">
        <f>SUMIFS('ATL RAW'!$J:$J,'ATL RAW'!$I:$I,'ATL GA Inventory'!$B93,'ATL RAW'!$L:$L,'ATL GA Inventory'!FJ$3)+SUMIFS('ATL CR'!$J:$J,'ATL CR'!$I:$I,'ATL GA Inventory'!$B93,'ATL CR'!$L:$L,'ATL GA Inventory'!FJ$3)</f>
        <v>0</v>
      </c>
      <c r="FK93" s="13">
        <f>SUMIFS('ATL RAW'!$J:$J,'ATL RAW'!$I:$I,'ATL GA Inventory'!$B93,'ATL RAW'!$L:$L,'ATL GA Inventory'!FK$3)+SUMIFS('ATL CR'!$J:$J,'ATL CR'!$I:$I,'ATL GA Inventory'!$B93,'ATL CR'!$L:$L,'ATL GA Inventory'!FK$3)</f>
        <v>0</v>
      </c>
      <c r="FL93" s="13">
        <f>SUMIFS('ATL RAW'!$J:$J,'ATL RAW'!$I:$I,'ATL GA Inventory'!$B93,'ATL RAW'!$L:$L,'ATL GA Inventory'!FL$3)+SUMIFS('ATL CR'!$J:$J,'ATL CR'!$I:$I,'ATL GA Inventory'!$B93,'ATL CR'!$L:$L,'ATL GA Inventory'!FL$3)</f>
        <v>0</v>
      </c>
      <c r="FM93" s="13">
        <f>SUMIFS('ATL RAW'!$J:$J,'ATL RAW'!$I:$I,'ATL GA Inventory'!$B93,'ATL RAW'!$L:$L,'ATL GA Inventory'!FM$3)+SUMIFS('ATL CR'!$J:$J,'ATL CR'!$I:$I,'ATL GA Inventory'!$B93,'ATL CR'!$L:$L,'ATL GA Inventory'!FM$3)</f>
        <v>0</v>
      </c>
      <c r="FN93" s="13">
        <f>SUMIFS('ATL RAW'!$J:$J,'ATL RAW'!$I:$I,'ATL GA Inventory'!$B93,'ATL RAW'!$L:$L,'ATL GA Inventory'!FN$3)+SUMIFS('ATL CR'!$J:$J,'ATL CR'!$I:$I,'ATL GA Inventory'!$B93,'ATL CR'!$L:$L,'ATL GA Inventory'!FN$3)</f>
        <v>0</v>
      </c>
      <c r="FO93" s="13">
        <f>SUMIFS('ATL RAW'!$J:$J,'ATL RAW'!$I:$I,'ATL GA Inventory'!$B93,'ATL RAW'!$L:$L,'ATL GA Inventory'!FO$3)+SUMIFS('ATL CR'!$J:$J,'ATL CR'!$I:$I,'ATL GA Inventory'!$B93,'ATL CR'!$L:$L,'ATL GA Inventory'!FO$3)</f>
        <v>0</v>
      </c>
      <c r="FP93" s="13">
        <f>SUMIFS('ATL RAW'!$J:$J,'ATL RAW'!$I:$I,'ATL GA Inventory'!$B93,'ATL RAW'!$L:$L,'ATL GA Inventory'!FP$3)+SUMIFS('ATL CR'!$J:$J,'ATL CR'!$I:$I,'ATL GA Inventory'!$B93,'ATL CR'!$L:$L,'ATL GA Inventory'!FP$3)</f>
        <v>0</v>
      </c>
      <c r="FQ93" s="13">
        <f>SUMIFS('ATL RAW'!$J:$J,'ATL RAW'!$I:$I,'ATL GA Inventory'!$B93,'ATL RAW'!$L:$L,'ATL GA Inventory'!FQ$3)+SUMIFS('ATL CR'!$J:$J,'ATL CR'!$I:$I,'ATL GA Inventory'!$B93,'ATL CR'!$L:$L,'ATL GA Inventory'!FQ$3)</f>
        <v>0</v>
      </c>
      <c r="FR93" s="13">
        <f>SUMIFS('ATL RAW'!$J:$J,'ATL RAW'!$I:$I,'ATL GA Inventory'!$B93,'ATL RAW'!$L:$L,'ATL GA Inventory'!FR$3)+SUMIFS('ATL CR'!$J:$J,'ATL CR'!$I:$I,'ATL GA Inventory'!$B93,'ATL CR'!$L:$L,'ATL GA Inventory'!FR$3)</f>
        <v>0</v>
      </c>
      <c r="FS93" s="13">
        <f>SUMIFS('ATL RAW'!$J:$J,'ATL RAW'!$I:$I,'ATL GA Inventory'!$B93,'ATL RAW'!$L:$L,'ATL GA Inventory'!FS$3)+SUMIFS('ATL CR'!$J:$J,'ATL CR'!$I:$I,'ATL GA Inventory'!$B93,'ATL CR'!$L:$L,'ATL GA Inventory'!FS$3)</f>
        <v>0</v>
      </c>
      <c r="FT93" s="13">
        <f>SUMIFS('ATL RAW'!$J:$J,'ATL RAW'!$I:$I,'ATL GA Inventory'!$B93,'ATL RAW'!$L:$L,'ATL GA Inventory'!FT$3)+SUMIFS('ATL CR'!$J:$J,'ATL CR'!$I:$I,'ATL GA Inventory'!$B93,'ATL CR'!$L:$L,'ATL GA Inventory'!FT$3)</f>
        <v>0</v>
      </c>
      <c r="FU93" s="13">
        <f>SUMIFS('ATL RAW'!$J:$J,'ATL RAW'!$I:$I,'ATL GA Inventory'!$B93,'ATL RAW'!$L:$L,'ATL GA Inventory'!FU$3)+SUMIFS('ATL CR'!$J:$J,'ATL CR'!$I:$I,'ATL GA Inventory'!$B93,'ATL CR'!$L:$L,'ATL GA Inventory'!FU$3)</f>
        <v>0</v>
      </c>
      <c r="FV93" s="13">
        <f>SUMIFS('ATL RAW'!$J:$J,'ATL RAW'!$I:$I,'ATL GA Inventory'!$B93,'ATL RAW'!$L:$L,'ATL GA Inventory'!FV$3)+SUMIFS('ATL CR'!$J:$J,'ATL CR'!$I:$I,'ATL GA Inventory'!$B93,'ATL CR'!$L:$L,'ATL GA Inventory'!FV$3)</f>
        <v>0</v>
      </c>
      <c r="FW93" s="13">
        <f>SUMIFS('ATL RAW'!$J:$J,'ATL RAW'!$I:$I,'ATL GA Inventory'!$B93,'ATL RAW'!$L:$L,'ATL GA Inventory'!FW$3)+SUMIFS('ATL CR'!$J:$J,'ATL CR'!$I:$I,'ATL GA Inventory'!$B93,'ATL CR'!$L:$L,'ATL GA Inventory'!FW$3)</f>
        <v>0</v>
      </c>
      <c r="FX93" s="13">
        <f>SUMIFS('ATL RAW'!$J:$J,'ATL RAW'!$I:$I,'ATL GA Inventory'!$B93,'ATL RAW'!$L:$L,'ATL GA Inventory'!FX$3)+SUMIFS('ATL CR'!$J:$J,'ATL CR'!$I:$I,'ATL GA Inventory'!$B93,'ATL CR'!$L:$L,'ATL GA Inventory'!FX$3)</f>
        <v>0</v>
      </c>
      <c r="FY93" s="13">
        <f>SUMIFS('ATL RAW'!$J:$J,'ATL RAW'!$I:$I,'ATL GA Inventory'!$B93,'ATL RAW'!$L:$L,'ATL GA Inventory'!FY$3)+SUMIFS('ATL CR'!$J:$J,'ATL CR'!$I:$I,'ATL GA Inventory'!$B93,'ATL CR'!$L:$L,'ATL GA Inventory'!FY$3)</f>
        <v>0</v>
      </c>
      <c r="FZ93" s="13">
        <f>SUMIFS('ATL RAW'!$J:$J,'ATL RAW'!$I:$I,'ATL GA Inventory'!$B93,'ATL RAW'!$L:$L,'ATL GA Inventory'!FZ$3)+SUMIFS('ATL CR'!$J:$J,'ATL CR'!$I:$I,'ATL GA Inventory'!$B93,'ATL CR'!$L:$L,'ATL GA Inventory'!FZ$3)</f>
        <v>0</v>
      </c>
      <c r="GA93" s="13">
        <f>SUMIFS('ATL RAW'!$J:$J,'ATL RAW'!$I:$I,'ATL GA Inventory'!$B93,'ATL RAW'!$L:$L,'ATL GA Inventory'!GA$3)+SUMIFS('ATL CR'!$J:$J,'ATL CR'!$I:$I,'ATL GA Inventory'!$B93,'ATL CR'!$L:$L,'ATL GA Inventory'!GA$3)</f>
        <v>0</v>
      </c>
      <c r="GB93" s="13">
        <f>SUMIFS('ATL RAW'!$J:$J,'ATL RAW'!$I:$I,'ATL GA Inventory'!$B93,'ATL RAW'!$L:$L,'ATL GA Inventory'!GB$3)+SUMIFS('ATL CR'!$J:$J,'ATL CR'!$I:$I,'ATL GA Inventory'!$B93,'ATL CR'!$L:$L,'ATL GA Inventory'!GB$3)</f>
        <v>0</v>
      </c>
      <c r="GC93" s="13">
        <f>SUMIFS('ATL RAW'!$J:$J,'ATL RAW'!$I:$I,'ATL GA Inventory'!$B93,'ATL RAW'!$L:$L,'ATL GA Inventory'!GC$3)+SUMIFS('ATL CR'!$J:$J,'ATL CR'!$I:$I,'ATL GA Inventory'!$B93,'ATL CR'!$L:$L,'ATL GA Inventory'!GC$3)</f>
        <v>0</v>
      </c>
      <c r="GD93" s="13">
        <f>SUMIFS('ATL RAW'!$J:$J,'ATL RAW'!$I:$I,'ATL GA Inventory'!$B93,'ATL RAW'!$L:$L,'ATL GA Inventory'!GD$3)+SUMIFS('ATL CR'!$J:$J,'ATL CR'!$I:$I,'ATL GA Inventory'!$B93,'ATL CR'!$L:$L,'ATL GA Inventory'!GD$3)</f>
        <v>0</v>
      </c>
      <c r="GE93" s="13">
        <f>SUMIFS('ATL RAW'!$J:$J,'ATL RAW'!$I:$I,'ATL GA Inventory'!$B93,'ATL RAW'!$L:$L,'ATL GA Inventory'!GE$3)+SUMIFS('ATL CR'!$J:$J,'ATL CR'!$I:$I,'ATL GA Inventory'!$B93,'ATL CR'!$L:$L,'ATL GA Inventory'!GE$3)</f>
        <v>0</v>
      </c>
      <c r="GF93" s="13">
        <f>SUMIFS('ATL RAW'!$J:$J,'ATL RAW'!$I:$I,'ATL GA Inventory'!$B93,'ATL RAW'!$L:$L,'ATL GA Inventory'!GF$3)+SUMIFS('ATL CR'!$J:$J,'ATL CR'!$I:$I,'ATL GA Inventory'!$B93,'ATL CR'!$L:$L,'ATL GA Inventory'!GF$3)</f>
        <v>0</v>
      </c>
      <c r="GG93" s="13">
        <f>SUMIFS('ATL RAW'!$J:$J,'ATL RAW'!$I:$I,'ATL GA Inventory'!$B93,'ATL RAW'!$L:$L,'ATL GA Inventory'!GG$3)+SUMIFS('ATL CR'!$J:$J,'ATL CR'!$I:$I,'ATL GA Inventory'!$B93,'ATL CR'!$L:$L,'ATL GA Inventory'!GG$3)</f>
        <v>0</v>
      </c>
      <c r="GH93" s="13">
        <f>SUMIFS('ATL RAW'!$J:$J,'ATL RAW'!$I:$I,'ATL GA Inventory'!$B93,'ATL RAW'!$L:$L,'ATL GA Inventory'!GH$3)+SUMIFS('ATL CR'!$J:$J,'ATL CR'!$I:$I,'ATL GA Inventory'!$B93,'ATL CR'!$L:$L,'ATL GA Inventory'!GH$3)</f>
        <v>0</v>
      </c>
      <c r="GI93" s="13">
        <f>SUMIFS('ATL RAW'!$J:$J,'ATL RAW'!$I:$I,'ATL GA Inventory'!$B93,'ATL RAW'!$L:$L,'ATL GA Inventory'!GI$3)+SUMIFS('ATL CR'!$J:$J,'ATL CR'!$I:$I,'ATL GA Inventory'!$B93,'ATL CR'!$L:$L,'ATL GA Inventory'!GI$3)</f>
        <v>0</v>
      </c>
      <c r="GJ93" s="13">
        <f>SUMIFS('ATL RAW'!$J:$J,'ATL RAW'!$I:$I,'ATL GA Inventory'!$B93,'ATL RAW'!$L:$L,'ATL GA Inventory'!GJ$3)+SUMIFS('ATL CR'!$J:$J,'ATL CR'!$I:$I,'ATL GA Inventory'!$B93,'ATL CR'!$L:$L,'ATL GA Inventory'!GJ$3)</f>
        <v>0</v>
      </c>
      <c r="GK93" s="13">
        <f>SUMIFS('ATL RAW'!$J:$J,'ATL RAW'!$I:$I,'ATL GA Inventory'!$B93,'ATL RAW'!$L:$L,'ATL GA Inventory'!GK$3)+SUMIFS('ATL CR'!$J:$J,'ATL CR'!$I:$I,'ATL GA Inventory'!$B93,'ATL CR'!$L:$L,'ATL GA Inventory'!GK$3)</f>
        <v>0</v>
      </c>
      <c r="GL93" s="13">
        <f>SUMIFS('ATL RAW'!$J:$J,'ATL RAW'!$I:$I,'ATL GA Inventory'!$B93,'ATL RAW'!$L:$L,'ATL GA Inventory'!GL$3)+SUMIFS('ATL CR'!$J:$J,'ATL CR'!$I:$I,'ATL GA Inventory'!$B93,'ATL CR'!$L:$L,'ATL GA Inventory'!GL$3)</f>
        <v>0</v>
      </c>
      <c r="GM93" s="13">
        <f>SUMIFS('ATL RAW'!$J:$J,'ATL RAW'!$I:$I,'ATL GA Inventory'!$B93,'ATL RAW'!$L:$L,'ATL GA Inventory'!GM$3)+SUMIFS('ATL CR'!$J:$J,'ATL CR'!$I:$I,'ATL GA Inventory'!$B93,'ATL CR'!$L:$L,'ATL GA Inventory'!GM$3)</f>
        <v>0</v>
      </c>
      <c r="GN93" s="13">
        <f>SUMIFS('ATL RAW'!$J:$J,'ATL RAW'!$I:$I,'ATL GA Inventory'!$B93,'ATL RAW'!$L:$L,'ATL GA Inventory'!GN$3)+SUMIFS('ATL CR'!$J:$J,'ATL CR'!$I:$I,'ATL GA Inventory'!$B93,'ATL CR'!$L:$L,'ATL GA Inventory'!GN$3)</f>
        <v>0</v>
      </c>
      <c r="GO93" s="13">
        <f>SUMIFS('ATL RAW'!$J:$J,'ATL RAW'!$I:$I,'ATL GA Inventory'!$B93,'ATL RAW'!$L:$L,'ATL GA Inventory'!GO$3)+SUMIFS('ATL CR'!$J:$J,'ATL CR'!$I:$I,'ATL GA Inventory'!$B93,'ATL CR'!$L:$L,'ATL GA Inventory'!GO$3)</f>
        <v>0</v>
      </c>
      <c r="GP93" s="13">
        <f>SUMIFS('ATL RAW'!$J:$J,'ATL RAW'!$I:$I,'ATL GA Inventory'!$B93,'ATL RAW'!$L:$L,'ATL GA Inventory'!GP$3)+SUMIFS('ATL CR'!$J:$J,'ATL CR'!$I:$I,'ATL GA Inventory'!$B93,'ATL CR'!$L:$L,'ATL GA Inventory'!GP$3)</f>
        <v>0</v>
      </c>
      <c r="GQ93" s="13">
        <f>SUMIFS('ATL RAW'!$J:$J,'ATL RAW'!$I:$I,'ATL GA Inventory'!$B93,'ATL RAW'!$L:$L,'ATL GA Inventory'!GQ$3)+SUMIFS('ATL CR'!$J:$J,'ATL CR'!$I:$I,'ATL GA Inventory'!$B93,'ATL CR'!$L:$L,'ATL GA Inventory'!GQ$3)</f>
        <v>0</v>
      </c>
      <c r="GR93" s="13">
        <f>SUMIFS('ATL RAW'!$J:$J,'ATL RAW'!$I:$I,'ATL GA Inventory'!$B93,'ATL RAW'!$L:$L,'ATL GA Inventory'!GR$3)+SUMIFS('ATL CR'!$J:$J,'ATL CR'!$I:$I,'ATL GA Inventory'!$B93,'ATL CR'!$L:$L,'ATL GA Inventory'!GR$3)</f>
        <v>0</v>
      </c>
      <c r="GS93" s="13">
        <f>SUMIFS('ATL RAW'!$J:$J,'ATL RAW'!$I:$I,'ATL GA Inventory'!$B93,'ATL RAW'!$L:$L,'ATL GA Inventory'!GS$3)+SUMIFS('ATL CR'!$J:$J,'ATL CR'!$I:$I,'ATL GA Inventory'!$B93,'ATL CR'!$L:$L,'ATL GA Inventory'!GS$3)</f>
        <v>0</v>
      </c>
      <c r="GT93" s="13">
        <f>SUMIFS('ATL RAW'!$J:$J,'ATL RAW'!$I:$I,'ATL GA Inventory'!$B93,'ATL RAW'!$L:$L,'ATL GA Inventory'!GT$3)+SUMIFS('ATL CR'!$J:$J,'ATL CR'!$I:$I,'ATL GA Inventory'!$B93,'ATL CR'!$L:$L,'ATL GA Inventory'!GT$3)</f>
        <v>0</v>
      </c>
      <c r="GU93" s="13">
        <f>SUMIFS('ATL RAW'!$J:$J,'ATL RAW'!$I:$I,'ATL GA Inventory'!$B93,'ATL RAW'!$L:$L,'ATL GA Inventory'!GU$3)+SUMIFS('ATL CR'!$J:$J,'ATL CR'!$I:$I,'ATL GA Inventory'!$B93,'ATL CR'!$L:$L,'ATL GA Inventory'!GU$3)</f>
        <v>0</v>
      </c>
      <c r="GV93" s="13">
        <f>SUMIFS('ATL RAW'!$J:$J,'ATL RAW'!$I:$I,'ATL GA Inventory'!$B93,'ATL RAW'!$L:$L,'ATL GA Inventory'!GV$3)+SUMIFS('ATL CR'!$J:$J,'ATL CR'!$I:$I,'ATL GA Inventory'!$B93,'ATL CR'!$L:$L,'ATL GA Inventory'!GV$3)</f>
        <v>0</v>
      </c>
      <c r="GW93" s="13">
        <f>SUMIFS('ATL RAW'!$J:$J,'ATL RAW'!$I:$I,'ATL GA Inventory'!$B93,'ATL RAW'!$L:$L,'ATL GA Inventory'!GW$3)+SUMIFS('ATL CR'!$J:$J,'ATL CR'!$I:$I,'ATL GA Inventory'!$B93,'ATL CR'!$L:$L,'ATL GA Inventory'!GW$3)</f>
        <v>0</v>
      </c>
      <c r="GX93" s="13">
        <f>SUMIFS('ATL RAW'!$J:$J,'ATL RAW'!$I:$I,'ATL GA Inventory'!$B93,'ATL RAW'!$L:$L,'ATL GA Inventory'!GX$3)+SUMIFS('ATL CR'!$J:$J,'ATL CR'!$I:$I,'ATL GA Inventory'!$B93,'ATL CR'!$L:$L,'ATL GA Inventory'!GX$3)</f>
        <v>0</v>
      </c>
      <c r="GY93" s="13">
        <f>SUMIFS('ATL RAW'!$J:$J,'ATL RAW'!$I:$I,'ATL GA Inventory'!$B93,'ATL RAW'!$L:$L,'ATL GA Inventory'!GY$3)+SUMIFS('ATL CR'!$J:$J,'ATL CR'!$I:$I,'ATL GA Inventory'!$B93,'ATL CR'!$L:$L,'ATL GA Inventory'!GY$3)</f>
        <v>0</v>
      </c>
    </row>
    <row r="94" spans="1:207">
      <c r="A94" s="15" t="s">
        <v>983</v>
      </c>
      <c r="B94" s="15">
        <f t="shared" si="13"/>
        <v>46106144</v>
      </c>
      <c r="C94" s="15" t="str">
        <f t="shared" si="13"/>
        <v>Q.PEAK DUO L-G6P.2</v>
      </c>
      <c r="D94" s="14">
        <f t="shared" si="13"/>
        <v>420</v>
      </c>
      <c r="E94" s="13">
        <f>SUMIFS('ATL RAW'!$J:$J,'ATL RAW'!$I:$I,'ATL GA Inventory'!$B94,'ATL RAW'!$L:$L,'ATL GA Inventory'!E$3)+SUMIFS('ATL CR'!$J:$J,'ATL CR'!$I:$I,'ATL GA Inventory'!$B94,'ATL CR'!$L:$L,'ATL GA Inventory'!E$3)</f>
        <v>0</v>
      </c>
      <c r="F94" s="13">
        <f>SUMIFS('ATL RAW'!$J:$J,'ATL RAW'!$I:$I,'ATL GA Inventory'!$B94,'ATL RAW'!$L:$L,'ATL GA Inventory'!F$3)+SUMIFS('ATL CR'!$J:$J,'ATL CR'!$I:$I,'ATL GA Inventory'!$B94,'ATL CR'!$L:$L,'ATL GA Inventory'!F$3)</f>
        <v>0</v>
      </c>
      <c r="G94" s="13">
        <f>SUMIFS('ATL RAW'!$J:$J,'ATL RAW'!$I:$I,'ATL GA Inventory'!$B94,'ATL RAW'!$L:$L,'ATL GA Inventory'!G$3)+SUMIFS('ATL CR'!$J:$J,'ATL CR'!$I:$I,'ATL GA Inventory'!$B94,'ATL CR'!$L:$L,'ATL GA Inventory'!G$3)</f>
        <v>0</v>
      </c>
      <c r="H94" s="13">
        <f>SUMIFS('ATL RAW'!$J:$J,'ATL RAW'!$I:$I,'ATL GA Inventory'!$B94,'ATL RAW'!$L:$L,'ATL GA Inventory'!H$3)+SUMIFS('ATL CR'!$J:$J,'ATL CR'!$I:$I,'ATL GA Inventory'!$B94,'ATL CR'!$L:$L,'ATL GA Inventory'!H$3)</f>
        <v>0</v>
      </c>
      <c r="I94" s="13">
        <f>SUMIFS('ATL RAW'!$J:$J,'ATL RAW'!$I:$I,'ATL GA Inventory'!$B94,'ATL RAW'!$L:$L,'ATL GA Inventory'!I$3)+SUMIFS('ATL CR'!$J:$J,'ATL CR'!$I:$I,'ATL GA Inventory'!$B94,'ATL CR'!$L:$L,'ATL GA Inventory'!I$3)</f>
        <v>0</v>
      </c>
      <c r="J94" s="13">
        <f>SUMIFS('ATL RAW'!$J:$J,'ATL RAW'!$I:$I,'ATL GA Inventory'!$B94,'ATL RAW'!$L:$L,'ATL GA Inventory'!J$3)+SUMIFS('ATL CR'!$J:$J,'ATL CR'!$I:$I,'ATL GA Inventory'!$B94,'ATL CR'!$L:$L,'ATL GA Inventory'!J$3)</f>
        <v>0</v>
      </c>
      <c r="K94" s="13">
        <f>SUMIFS('ATL RAW'!$J:$J,'ATL RAW'!$I:$I,'ATL GA Inventory'!$B94,'ATL RAW'!$L:$L,'ATL GA Inventory'!K$3)+SUMIFS('ATL CR'!$J:$J,'ATL CR'!$I:$I,'ATL GA Inventory'!$B94,'ATL CR'!$L:$L,'ATL GA Inventory'!K$3)</f>
        <v>0</v>
      </c>
      <c r="L94" s="13">
        <f>SUMIFS('ATL RAW'!$J:$J,'ATL RAW'!$I:$I,'ATL GA Inventory'!$B94,'ATL RAW'!$L:$L,'ATL GA Inventory'!L$3)+SUMIFS('ATL CR'!$J:$J,'ATL CR'!$I:$I,'ATL GA Inventory'!$B94,'ATL CR'!$L:$L,'ATL GA Inventory'!L$3)</f>
        <v>0</v>
      </c>
      <c r="M94" s="13">
        <f>SUMIFS('ATL RAW'!$J:$J,'ATL RAW'!$I:$I,'ATL GA Inventory'!$B94,'ATL RAW'!$L:$L,'ATL GA Inventory'!M$3)+SUMIFS('ATL CR'!$J:$J,'ATL CR'!$I:$I,'ATL GA Inventory'!$B94,'ATL CR'!$L:$L,'ATL GA Inventory'!M$3)</f>
        <v>0</v>
      </c>
      <c r="N94" s="13">
        <f>SUMIFS('ATL RAW'!$J:$J,'ATL RAW'!$I:$I,'ATL GA Inventory'!$B94,'ATL RAW'!$L:$L,'ATL GA Inventory'!N$3)+SUMIFS('ATL CR'!$J:$J,'ATL CR'!$I:$I,'ATL GA Inventory'!$B94,'ATL CR'!$L:$L,'ATL GA Inventory'!N$3)</f>
        <v>0</v>
      </c>
      <c r="O94" s="13">
        <f>SUMIFS('ATL RAW'!$J:$J,'ATL RAW'!$I:$I,'ATL GA Inventory'!$B94,'ATL RAW'!$L:$L,'ATL GA Inventory'!O$3)+SUMIFS('ATL CR'!$J:$J,'ATL CR'!$I:$I,'ATL GA Inventory'!$B94,'ATL CR'!$L:$L,'ATL GA Inventory'!O$3)</f>
        <v>0</v>
      </c>
      <c r="P94" s="13">
        <f>SUMIFS('ATL RAW'!$J:$J,'ATL RAW'!$I:$I,'ATL GA Inventory'!$B94,'ATL RAW'!$L:$L,'ATL GA Inventory'!P$3)+SUMIFS('ATL CR'!$J:$J,'ATL CR'!$I:$I,'ATL GA Inventory'!$B94,'ATL CR'!$L:$L,'ATL GA Inventory'!P$3)</f>
        <v>0</v>
      </c>
      <c r="Q94" s="13">
        <f>SUMIFS('ATL RAW'!$J:$J,'ATL RAW'!$I:$I,'ATL GA Inventory'!$B94,'ATL RAW'!$L:$L,'ATL GA Inventory'!Q$3)+SUMIFS('ATL CR'!$J:$J,'ATL CR'!$I:$I,'ATL GA Inventory'!$B94,'ATL CR'!$L:$L,'ATL GA Inventory'!Q$3)</f>
        <v>0</v>
      </c>
      <c r="R94" s="13">
        <f>SUMIFS('ATL RAW'!$J:$J,'ATL RAW'!$I:$I,'ATL GA Inventory'!$B94,'ATL RAW'!$L:$L,'ATL GA Inventory'!R$3)+SUMIFS('ATL CR'!$J:$J,'ATL CR'!$I:$I,'ATL GA Inventory'!$B94,'ATL CR'!$L:$L,'ATL GA Inventory'!R$3)</f>
        <v>0</v>
      </c>
      <c r="S94" s="13">
        <f>SUMIFS('ATL RAW'!$J:$J,'ATL RAW'!$I:$I,'ATL GA Inventory'!$B94,'ATL RAW'!$L:$L,'ATL GA Inventory'!S$3)+SUMIFS('ATL CR'!$J:$J,'ATL CR'!$I:$I,'ATL GA Inventory'!$B94,'ATL CR'!$L:$L,'ATL GA Inventory'!S$3)</f>
        <v>0</v>
      </c>
      <c r="T94" s="13">
        <f>SUMIFS('ATL RAW'!$J:$J,'ATL RAW'!$I:$I,'ATL GA Inventory'!$B94,'ATL RAW'!$L:$L,'ATL GA Inventory'!T$3)+SUMIFS('ATL CR'!$J:$J,'ATL CR'!$I:$I,'ATL GA Inventory'!$B94,'ATL CR'!$L:$L,'ATL GA Inventory'!T$3)</f>
        <v>0</v>
      </c>
      <c r="U94" s="13">
        <f>SUMIFS('ATL RAW'!$J:$J,'ATL RAW'!$I:$I,'ATL GA Inventory'!$B94,'ATL RAW'!$L:$L,'ATL GA Inventory'!U$3)+SUMIFS('ATL CR'!$J:$J,'ATL CR'!$I:$I,'ATL GA Inventory'!$B94,'ATL CR'!$L:$L,'ATL GA Inventory'!U$3)</f>
        <v>0</v>
      </c>
      <c r="V94" s="13">
        <f>SUMIFS('ATL RAW'!$J:$J,'ATL RAW'!$I:$I,'ATL GA Inventory'!$B94,'ATL RAW'!$L:$L,'ATL GA Inventory'!V$3)+SUMIFS('ATL CR'!$J:$J,'ATL CR'!$I:$I,'ATL GA Inventory'!$B94,'ATL CR'!$L:$L,'ATL GA Inventory'!V$3)</f>
        <v>0</v>
      </c>
      <c r="W94" s="13">
        <f>SUMIFS('ATL RAW'!$J:$J,'ATL RAW'!$I:$I,'ATL GA Inventory'!$B94,'ATL RAW'!$L:$L,'ATL GA Inventory'!W$3)+SUMIFS('ATL CR'!$J:$J,'ATL CR'!$I:$I,'ATL GA Inventory'!$B94,'ATL CR'!$L:$L,'ATL GA Inventory'!W$3)</f>
        <v>0</v>
      </c>
      <c r="X94" s="13">
        <f>SUMIFS('ATL RAW'!$J:$J,'ATL RAW'!$I:$I,'ATL GA Inventory'!$B94,'ATL RAW'!$L:$L,'ATL GA Inventory'!X$3)+SUMIFS('ATL CR'!$J:$J,'ATL CR'!$I:$I,'ATL GA Inventory'!$B94,'ATL CR'!$L:$L,'ATL GA Inventory'!X$3)</f>
        <v>0</v>
      </c>
      <c r="Y94" s="13">
        <f>SUMIFS('ATL RAW'!$J:$J,'ATL RAW'!$I:$I,'ATL GA Inventory'!$B94,'ATL RAW'!$L:$L,'ATL GA Inventory'!Y$3)+SUMIFS('ATL CR'!$J:$J,'ATL CR'!$I:$I,'ATL GA Inventory'!$B94,'ATL CR'!$L:$L,'ATL GA Inventory'!Y$3)</f>
        <v>0</v>
      </c>
      <c r="Z94" s="13">
        <f>SUMIFS('ATL RAW'!$J:$J,'ATL RAW'!$I:$I,'ATL GA Inventory'!$B94,'ATL RAW'!$L:$L,'ATL GA Inventory'!Z$3)+SUMIFS('ATL CR'!$J:$J,'ATL CR'!$I:$I,'ATL GA Inventory'!$B94,'ATL CR'!$L:$L,'ATL GA Inventory'!Z$3)</f>
        <v>0</v>
      </c>
      <c r="AA94" s="13">
        <f>SUMIFS('ATL RAW'!$J:$J,'ATL RAW'!$I:$I,'ATL GA Inventory'!$B94,'ATL RAW'!$L:$L,'ATL GA Inventory'!AA$3)+SUMIFS('ATL CR'!$J:$J,'ATL CR'!$I:$I,'ATL GA Inventory'!$B94,'ATL CR'!$L:$L,'ATL GA Inventory'!AA$3)</f>
        <v>0</v>
      </c>
      <c r="AB94" s="13">
        <f>SUMIFS('ATL RAW'!$J:$J,'ATL RAW'!$I:$I,'ATL GA Inventory'!$B94,'ATL RAW'!$L:$L,'ATL GA Inventory'!AB$3)+SUMIFS('ATL CR'!$J:$J,'ATL CR'!$I:$I,'ATL GA Inventory'!$B94,'ATL CR'!$L:$L,'ATL GA Inventory'!AB$3)</f>
        <v>0</v>
      </c>
      <c r="AC94" s="13">
        <f>SUMIFS('ATL RAW'!$J:$J,'ATL RAW'!$I:$I,'ATL GA Inventory'!$B94,'ATL RAW'!$L:$L,'ATL GA Inventory'!AC$3)+SUMIFS('ATL CR'!$J:$J,'ATL CR'!$I:$I,'ATL GA Inventory'!$B94,'ATL CR'!$L:$L,'ATL GA Inventory'!AC$3)</f>
        <v>0</v>
      </c>
      <c r="AD94" s="13">
        <f>SUMIFS('ATL RAW'!$J:$J,'ATL RAW'!$I:$I,'ATL GA Inventory'!$B94,'ATL RAW'!$L:$L,'ATL GA Inventory'!AD$3)+SUMIFS('ATL CR'!$J:$J,'ATL CR'!$I:$I,'ATL GA Inventory'!$B94,'ATL CR'!$L:$L,'ATL GA Inventory'!AD$3)</f>
        <v>0</v>
      </c>
      <c r="AE94" s="13">
        <f>SUMIFS('ATL RAW'!$J:$J,'ATL RAW'!$I:$I,'ATL GA Inventory'!$B94,'ATL RAW'!$L:$L,'ATL GA Inventory'!AE$3)+SUMIFS('ATL CR'!$J:$J,'ATL CR'!$I:$I,'ATL GA Inventory'!$B94,'ATL CR'!$L:$L,'ATL GA Inventory'!AE$3)</f>
        <v>0</v>
      </c>
      <c r="AF94" s="13">
        <f>SUMIFS('ATL RAW'!$J:$J,'ATL RAW'!$I:$I,'ATL GA Inventory'!$B94,'ATL RAW'!$L:$L,'ATL GA Inventory'!AF$3)+SUMIFS('ATL CR'!$J:$J,'ATL CR'!$I:$I,'ATL GA Inventory'!$B94,'ATL CR'!$L:$L,'ATL GA Inventory'!AF$3)</f>
        <v>0</v>
      </c>
      <c r="AG94" s="13">
        <f>SUMIFS('ATL RAW'!$J:$J,'ATL RAW'!$I:$I,'ATL GA Inventory'!$B94,'ATL RAW'!$L:$L,'ATL GA Inventory'!AG$3)+SUMIFS('ATL CR'!$J:$J,'ATL CR'!$I:$I,'ATL GA Inventory'!$B94,'ATL CR'!$L:$L,'ATL GA Inventory'!AG$3)</f>
        <v>0</v>
      </c>
      <c r="AH94" s="13">
        <f>SUMIFS('ATL RAW'!$J:$J,'ATL RAW'!$I:$I,'ATL GA Inventory'!$B94,'ATL RAW'!$L:$L,'ATL GA Inventory'!AH$3)+SUMIFS('ATL CR'!$J:$J,'ATL CR'!$I:$I,'ATL GA Inventory'!$B94,'ATL CR'!$L:$L,'ATL GA Inventory'!AH$3)</f>
        <v>0</v>
      </c>
      <c r="AI94" s="13">
        <f>SUMIFS('ATL RAW'!$J:$J,'ATL RAW'!$I:$I,'ATL GA Inventory'!$B94,'ATL RAW'!$L:$L,'ATL GA Inventory'!AI$3)+SUMIFS('ATL CR'!$J:$J,'ATL CR'!$I:$I,'ATL GA Inventory'!$B94,'ATL CR'!$L:$L,'ATL GA Inventory'!AI$3)</f>
        <v>0</v>
      </c>
      <c r="AJ94" s="13">
        <f>SUMIFS('ATL RAW'!$J:$J,'ATL RAW'!$I:$I,'ATL GA Inventory'!$B94,'ATL RAW'!$L:$L,'ATL GA Inventory'!AJ$3)+SUMIFS('ATL CR'!$J:$J,'ATL CR'!$I:$I,'ATL GA Inventory'!$B94,'ATL CR'!$L:$L,'ATL GA Inventory'!AJ$3)</f>
        <v>0</v>
      </c>
      <c r="AK94" s="13">
        <f>SUMIFS('ATL RAW'!$J:$J,'ATL RAW'!$I:$I,'ATL GA Inventory'!$B94,'ATL RAW'!$L:$L,'ATL GA Inventory'!AK$3)+SUMIFS('ATL CR'!$J:$J,'ATL CR'!$I:$I,'ATL GA Inventory'!$B94,'ATL CR'!$L:$L,'ATL GA Inventory'!AK$3)</f>
        <v>0</v>
      </c>
      <c r="AL94" s="13">
        <f>SUMIFS('ATL RAW'!$J:$J,'ATL RAW'!$I:$I,'ATL GA Inventory'!$B94,'ATL RAW'!$L:$L,'ATL GA Inventory'!AL$3)+SUMIFS('ATL CR'!$J:$J,'ATL CR'!$I:$I,'ATL GA Inventory'!$B94,'ATL CR'!$L:$L,'ATL GA Inventory'!AL$3)</f>
        <v>0</v>
      </c>
      <c r="AM94" s="13">
        <f>SUMIFS('ATL RAW'!$J:$J,'ATL RAW'!$I:$I,'ATL GA Inventory'!$B94,'ATL RAW'!$L:$L,'ATL GA Inventory'!AM$3)+SUMIFS('ATL CR'!$J:$J,'ATL CR'!$I:$I,'ATL GA Inventory'!$B94,'ATL CR'!$L:$L,'ATL GA Inventory'!AM$3)</f>
        <v>0</v>
      </c>
      <c r="AN94" s="13">
        <f>SUMIFS('ATL RAW'!$J:$J,'ATL RAW'!$I:$I,'ATL GA Inventory'!$B94,'ATL RAW'!$L:$L,'ATL GA Inventory'!AN$3)+SUMIFS('ATL CR'!$J:$J,'ATL CR'!$I:$I,'ATL GA Inventory'!$B94,'ATL CR'!$L:$L,'ATL GA Inventory'!AN$3)</f>
        <v>0</v>
      </c>
      <c r="AO94" s="13">
        <f>SUMIFS('ATL RAW'!$J:$J,'ATL RAW'!$I:$I,'ATL GA Inventory'!$B94,'ATL RAW'!$L:$L,'ATL GA Inventory'!AO$3)+SUMIFS('ATL CR'!$J:$J,'ATL CR'!$I:$I,'ATL GA Inventory'!$B94,'ATL CR'!$L:$L,'ATL GA Inventory'!AO$3)</f>
        <v>0</v>
      </c>
      <c r="AP94" s="13">
        <f>SUMIFS('ATL RAW'!$J:$J,'ATL RAW'!$I:$I,'ATL GA Inventory'!$B94,'ATL RAW'!$L:$L,'ATL GA Inventory'!AP$3)+SUMIFS('ATL CR'!$J:$J,'ATL CR'!$I:$I,'ATL GA Inventory'!$B94,'ATL CR'!$L:$L,'ATL GA Inventory'!AP$3)</f>
        <v>0</v>
      </c>
      <c r="AQ94" s="13">
        <f>SUMIFS('ATL RAW'!$J:$J,'ATL RAW'!$I:$I,'ATL GA Inventory'!$B94,'ATL RAW'!$L:$L,'ATL GA Inventory'!AQ$3)+SUMIFS('ATL CR'!$J:$J,'ATL CR'!$I:$I,'ATL GA Inventory'!$B94,'ATL CR'!$L:$L,'ATL GA Inventory'!AQ$3)</f>
        <v>0</v>
      </c>
      <c r="AR94" s="13">
        <f>SUMIFS('ATL RAW'!$J:$J,'ATL RAW'!$I:$I,'ATL GA Inventory'!$B94,'ATL RAW'!$L:$L,'ATL GA Inventory'!AR$3)+SUMIFS('ATL CR'!$J:$J,'ATL CR'!$I:$I,'ATL GA Inventory'!$B94,'ATL CR'!$L:$L,'ATL GA Inventory'!AR$3)</f>
        <v>0</v>
      </c>
      <c r="AS94" s="13">
        <f>SUMIFS('ATL RAW'!$J:$J,'ATL RAW'!$I:$I,'ATL GA Inventory'!$B94,'ATL RAW'!$L:$L,'ATL GA Inventory'!AS$3)+SUMIFS('ATL CR'!$J:$J,'ATL CR'!$I:$I,'ATL GA Inventory'!$B94,'ATL CR'!$L:$L,'ATL GA Inventory'!AS$3)</f>
        <v>0</v>
      </c>
      <c r="AT94" s="13">
        <f>SUMIFS('ATL RAW'!$J:$J,'ATL RAW'!$I:$I,'ATL GA Inventory'!$B94,'ATL RAW'!$L:$L,'ATL GA Inventory'!AT$3)+SUMIFS('ATL CR'!$J:$J,'ATL CR'!$I:$I,'ATL GA Inventory'!$B94,'ATL CR'!$L:$L,'ATL GA Inventory'!AT$3)</f>
        <v>0</v>
      </c>
      <c r="AU94" s="13">
        <f>SUMIFS('ATL RAW'!$J:$J,'ATL RAW'!$I:$I,'ATL GA Inventory'!$B94,'ATL RAW'!$L:$L,'ATL GA Inventory'!AU$3)+SUMIFS('ATL CR'!$J:$J,'ATL CR'!$I:$I,'ATL GA Inventory'!$B94,'ATL CR'!$L:$L,'ATL GA Inventory'!AU$3)</f>
        <v>0</v>
      </c>
      <c r="AV94" s="13">
        <f>SUMIFS('ATL RAW'!$J:$J,'ATL RAW'!$I:$I,'ATL GA Inventory'!$B94,'ATL RAW'!$L:$L,'ATL GA Inventory'!AV$3)+SUMIFS('ATL CR'!$J:$J,'ATL CR'!$I:$I,'ATL GA Inventory'!$B94,'ATL CR'!$L:$L,'ATL GA Inventory'!AV$3)</f>
        <v>0</v>
      </c>
      <c r="AW94" s="13">
        <f>SUMIFS('ATL RAW'!$J:$J,'ATL RAW'!$I:$I,'ATL GA Inventory'!$B94,'ATL RAW'!$L:$L,'ATL GA Inventory'!AW$3)+SUMIFS('ATL CR'!$J:$J,'ATL CR'!$I:$I,'ATL GA Inventory'!$B94,'ATL CR'!$L:$L,'ATL GA Inventory'!AW$3)</f>
        <v>0</v>
      </c>
      <c r="AX94" s="13">
        <f>SUMIFS('ATL RAW'!$J:$J,'ATL RAW'!$I:$I,'ATL GA Inventory'!$B94,'ATL RAW'!$L:$L,'ATL GA Inventory'!AX$3)+SUMIFS('ATL CR'!$J:$J,'ATL CR'!$I:$I,'ATL GA Inventory'!$B94,'ATL CR'!$L:$L,'ATL GA Inventory'!AX$3)</f>
        <v>0</v>
      </c>
      <c r="AY94" s="13">
        <f>SUMIFS('ATL RAW'!$J:$J,'ATL RAW'!$I:$I,'ATL GA Inventory'!$B94,'ATL RAW'!$L:$L,'ATL GA Inventory'!AY$3)+SUMIFS('ATL CR'!$J:$J,'ATL CR'!$I:$I,'ATL GA Inventory'!$B94,'ATL CR'!$L:$L,'ATL GA Inventory'!AY$3)</f>
        <v>0</v>
      </c>
      <c r="AZ94" s="13">
        <f>SUMIFS('ATL RAW'!$J:$J,'ATL RAW'!$I:$I,'ATL GA Inventory'!$B94,'ATL RAW'!$L:$L,'ATL GA Inventory'!AZ$3)+SUMIFS('ATL CR'!$J:$J,'ATL CR'!$I:$I,'ATL GA Inventory'!$B94,'ATL CR'!$L:$L,'ATL GA Inventory'!AZ$3)</f>
        <v>0</v>
      </c>
      <c r="BA94" s="13">
        <f>SUMIFS('ATL RAW'!$J:$J,'ATL RAW'!$I:$I,'ATL GA Inventory'!$B94,'ATL RAW'!$L:$L,'ATL GA Inventory'!BA$3)+SUMIFS('ATL CR'!$J:$J,'ATL CR'!$I:$I,'ATL GA Inventory'!$B94,'ATL CR'!$L:$L,'ATL GA Inventory'!BA$3)</f>
        <v>0</v>
      </c>
      <c r="BB94" s="13">
        <f>SUMIFS('ATL RAW'!$J:$J,'ATL RAW'!$I:$I,'ATL GA Inventory'!$B94,'ATL RAW'!$L:$L,'ATL GA Inventory'!BB$3)+SUMIFS('ATL CR'!$J:$J,'ATL CR'!$I:$I,'ATL GA Inventory'!$B94,'ATL CR'!$L:$L,'ATL GA Inventory'!BB$3)</f>
        <v>0</v>
      </c>
      <c r="BC94" s="13">
        <f>SUMIFS('ATL RAW'!$J:$J,'ATL RAW'!$I:$I,'ATL GA Inventory'!$B94,'ATL RAW'!$L:$L,'ATL GA Inventory'!BC$3)+SUMIFS('ATL CR'!$J:$J,'ATL CR'!$I:$I,'ATL GA Inventory'!$B94,'ATL CR'!$L:$L,'ATL GA Inventory'!BC$3)</f>
        <v>0</v>
      </c>
      <c r="BD94" s="13">
        <f>SUMIFS('ATL RAW'!$J:$J,'ATL RAW'!$I:$I,'ATL GA Inventory'!$B94,'ATL RAW'!$L:$L,'ATL GA Inventory'!BD$3)+SUMIFS('ATL CR'!$J:$J,'ATL CR'!$I:$I,'ATL GA Inventory'!$B94,'ATL CR'!$L:$L,'ATL GA Inventory'!BD$3)</f>
        <v>0</v>
      </c>
      <c r="BE94" s="13">
        <f>SUMIFS('ATL RAW'!$J:$J,'ATL RAW'!$I:$I,'ATL GA Inventory'!$B94,'ATL RAW'!$L:$L,'ATL GA Inventory'!BE$3)+SUMIFS('ATL CR'!$J:$J,'ATL CR'!$I:$I,'ATL GA Inventory'!$B94,'ATL CR'!$L:$L,'ATL GA Inventory'!BE$3)</f>
        <v>0</v>
      </c>
      <c r="BF94" s="13">
        <f>SUMIFS('ATL RAW'!$J:$J,'ATL RAW'!$I:$I,'ATL GA Inventory'!$B94,'ATL RAW'!$L:$L,'ATL GA Inventory'!BF$3)+SUMIFS('ATL CR'!$J:$J,'ATL CR'!$I:$I,'ATL GA Inventory'!$B94,'ATL CR'!$L:$L,'ATL GA Inventory'!BF$3)</f>
        <v>0</v>
      </c>
      <c r="BG94" s="13">
        <f>SUMIFS('ATL RAW'!$J:$J,'ATL RAW'!$I:$I,'ATL GA Inventory'!$B94,'ATL RAW'!$L:$L,'ATL GA Inventory'!BG$3)+SUMIFS('ATL CR'!$J:$J,'ATL CR'!$I:$I,'ATL GA Inventory'!$B94,'ATL CR'!$L:$L,'ATL GA Inventory'!BG$3)</f>
        <v>0</v>
      </c>
      <c r="BH94" s="13">
        <f>SUMIFS('ATL RAW'!$J:$J,'ATL RAW'!$I:$I,'ATL GA Inventory'!$B94,'ATL RAW'!$L:$L,'ATL GA Inventory'!BH$3)+SUMIFS('ATL CR'!$J:$J,'ATL CR'!$I:$I,'ATL GA Inventory'!$B94,'ATL CR'!$L:$L,'ATL GA Inventory'!BH$3)</f>
        <v>0</v>
      </c>
      <c r="BI94" s="13">
        <f>SUMIFS('ATL RAW'!$J:$J,'ATL RAW'!$I:$I,'ATL GA Inventory'!$B94,'ATL RAW'!$L:$L,'ATL GA Inventory'!BI$3)+SUMIFS('ATL CR'!$J:$J,'ATL CR'!$I:$I,'ATL GA Inventory'!$B94,'ATL CR'!$L:$L,'ATL GA Inventory'!BI$3)</f>
        <v>0</v>
      </c>
      <c r="BJ94" s="13">
        <f>SUMIFS('ATL RAW'!$J:$J,'ATL RAW'!$I:$I,'ATL GA Inventory'!$B94,'ATL RAW'!$L:$L,'ATL GA Inventory'!BJ$3)+SUMIFS('ATL CR'!$J:$J,'ATL CR'!$I:$I,'ATL GA Inventory'!$B94,'ATL CR'!$L:$L,'ATL GA Inventory'!BJ$3)</f>
        <v>0</v>
      </c>
      <c r="BK94" s="13">
        <f>SUMIFS('ATL RAW'!$J:$J,'ATL RAW'!$I:$I,'ATL GA Inventory'!$B94,'ATL RAW'!$L:$L,'ATL GA Inventory'!BK$3)+SUMIFS('ATL CR'!$J:$J,'ATL CR'!$I:$I,'ATL GA Inventory'!$B94,'ATL CR'!$L:$L,'ATL GA Inventory'!BK$3)</f>
        <v>0</v>
      </c>
      <c r="BL94" s="13">
        <f>SUMIFS('ATL RAW'!$J:$J,'ATL RAW'!$I:$I,'ATL GA Inventory'!$B94,'ATL RAW'!$L:$L,'ATL GA Inventory'!BL$3)+SUMIFS('ATL CR'!$J:$J,'ATL CR'!$I:$I,'ATL GA Inventory'!$B94,'ATL CR'!$L:$L,'ATL GA Inventory'!BL$3)</f>
        <v>0</v>
      </c>
      <c r="BM94" s="13">
        <f>SUMIFS('ATL RAW'!$J:$J,'ATL RAW'!$I:$I,'ATL GA Inventory'!$B94,'ATL RAW'!$L:$L,'ATL GA Inventory'!BM$3)+SUMIFS('ATL CR'!$J:$J,'ATL CR'!$I:$I,'ATL GA Inventory'!$B94,'ATL CR'!$L:$L,'ATL GA Inventory'!BM$3)</f>
        <v>0</v>
      </c>
      <c r="BN94" s="13">
        <f>SUMIFS('ATL RAW'!$J:$J,'ATL RAW'!$I:$I,'ATL GA Inventory'!$B94,'ATL RAW'!$L:$L,'ATL GA Inventory'!BN$3)+SUMIFS('ATL CR'!$J:$J,'ATL CR'!$I:$I,'ATL GA Inventory'!$B94,'ATL CR'!$L:$L,'ATL GA Inventory'!BN$3)</f>
        <v>0</v>
      </c>
      <c r="BO94" s="13">
        <f>SUMIFS('ATL RAW'!$J:$J,'ATL RAW'!$I:$I,'ATL GA Inventory'!$B94,'ATL RAW'!$L:$L,'ATL GA Inventory'!BO$3)+SUMIFS('ATL CR'!$J:$J,'ATL CR'!$I:$I,'ATL GA Inventory'!$B94,'ATL CR'!$L:$L,'ATL GA Inventory'!BO$3)</f>
        <v>0</v>
      </c>
      <c r="BP94" s="13">
        <f>SUMIFS('ATL RAW'!$J:$J,'ATL RAW'!$I:$I,'ATL GA Inventory'!$B94,'ATL RAW'!$L:$L,'ATL GA Inventory'!BP$3)+SUMIFS('ATL CR'!$J:$J,'ATL CR'!$I:$I,'ATL GA Inventory'!$B94,'ATL CR'!$L:$L,'ATL GA Inventory'!BP$3)</f>
        <v>0</v>
      </c>
      <c r="BQ94" s="13">
        <f>SUMIFS('ATL RAW'!$J:$J,'ATL RAW'!$I:$I,'ATL GA Inventory'!$B94,'ATL RAW'!$L:$L,'ATL GA Inventory'!BQ$3)+SUMIFS('ATL CR'!$J:$J,'ATL CR'!$I:$I,'ATL GA Inventory'!$B94,'ATL CR'!$L:$L,'ATL GA Inventory'!BQ$3)</f>
        <v>0</v>
      </c>
      <c r="BR94" s="13">
        <f>SUMIFS('ATL RAW'!$J:$J,'ATL RAW'!$I:$I,'ATL GA Inventory'!$B94,'ATL RAW'!$L:$L,'ATL GA Inventory'!BR$3)+SUMIFS('ATL CR'!$J:$J,'ATL CR'!$I:$I,'ATL GA Inventory'!$B94,'ATL CR'!$L:$L,'ATL GA Inventory'!BR$3)</f>
        <v>0</v>
      </c>
      <c r="BS94" s="13">
        <f>SUMIFS('ATL RAW'!$J:$J,'ATL RAW'!$I:$I,'ATL GA Inventory'!$B94,'ATL RAW'!$L:$L,'ATL GA Inventory'!BS$3)+SUMIFS('ATL CR'!$J:$J,'ATL CR'!$I:$I,'ATL GA Inventory'!$B94,'ATL CR'!$L:$L,'ATL GA Inventory'!BS$3)</f>
        <v>0</v>
      </c>
      <c r="BT94" s="13">
        <f>SUMIFS('ATL RAW'!$J:$J,'ATL RAW'!$I:$I,'ATL GA Inventory'!$B94,'ATL RAW'!$L:$L,'ATL GA Inventory'!BT$3)+SUMIFS('ATL CR'!$J:$J,'ATL CR'!$I:$I,'ATL GA Inventory'!$B94,'ATL CR'!$L:$L,'ATL GA Inventory'!BT$3)</f>
        <v>0</v>
      </c>
      <c r="BU94" s="13">
        <f>SUMIFS('ATL RAW'!$J:$J,'ATL RAW'!$I:$I,'ATL GA Inventory'!$B94,'ATL RAW'!$L:$L,'ATL GA Inventory'!BU$3)+SUMIFS('ATL CR'!$J:$J,'ATL CR'!$I:$I,'ATL GA Inventory'!$B94,'ATL CR'!$L:$L,'ATL GA Inventory'!BU$3)</f>
        <v>0</v>
      </c>
      <c r="BV94" s="13">
        <f>SUMIFS('ATL RAW'!$J:$J,'ATL RAW'!$I:$I,'ATL GA Inventory'!$B94,'ATL RAW'!$L:$L,'ATL GA Inventory'!BV$3)+SUMIFS('ATL CR'!$J:$J,'ATL CR'!$I:$I,'ATL GA Inventory'!$B94,'ATL CR'!$L:$L,'ATL GA Inventory'!BV$3)</f>
        <v>0</v>
      </c>
      <c r="BW94" s="13">
        <f>SUMIFS('ATL RAW'!$J:$J,'ATL RAW'!$I:$I,'ATL GA Inventory'!$B94,'ATL RAW'!$L:$L,'ATL GA Inventory'!BW$3)+SUMIFS('ATL CR'!$J:$J,'ATL CR'!$I:$I,'ATL GA Inventory'!$B94,'ATL CR'!$L:$L,'ATL GA Inventory'!BW$3)</f>
        <v>0</v>
      </c>
      <c r="BX94" s="13">
        <f>SUMIFS('ATL RAW'!$J:$J,'ATL RAW'!$I:$I,'ATL GA Inventory'!$B94,'ATL RAW'!$L:$L,'ATL GA Inventory'!BX$3)+SUMIFS('ATL CR'!$J:$J,'ATL CR'!$I:$I,'ATL GA Inventory'!$B94,'ATL CR'!$L:$L,'ATL GA Inventory'!BX$3)</f>
        <v>0</v>
      </c>
      <c r="BY94" s="13">
        <f>SUMIFS('ATL RAW'!$J:$J,'ATL RAW'!$I:$I,'ATL GA Inventory'!$B94,'ATL RAW'!$L:$L,'ATL GA Inventory'!BY$3)+SUMIFS('ATL CR'!$J:$J,'ATL CR'!$I:$I,'ATL GA Inventory'!$B94,'ATL CR'!$L:$L,'ATL GA Inventory'!BY$3)</f>
        <v>0</v>
      </c>
      <c r="BZ94" s="13">
        <f>SUMIFS('ATL RAW'!$J:$J,'ATL RAW'!$I:$I,'ATL GA Inventory'!$B94,'ATL RAW'!$L:$L,'ATL GA Inventory'!BZ$3)+SUMIFS('ATL CR'!$J:$J,'ATL CR'!$I:$I,'ATL GA Inventory'!$B94,'ATL CR'!$L:$L,'ATL GA Inventory'!BZ$3)</f>
        <v>0</v>
      </c>
      <c r="CA94" s="13">
        <f>SUMIFS('ATL RAW'!$J:$J,'ATL RAW'!$I:$I,'ATL GA Inventory'!$B94,'ATL RAW'!$L:$L,'ATL GA Inventory'!CA$3)+SUMIFS('ATL CR'!$J:$J,'ATL CR'!$I:$I,'ATL GA Inventory'!$B94,'ATL CR'!$L:$L,'ATL GA Inventory'!CA$3)</f>
        <v>0</v>
      </c>
      <c r="CB94" s="13">
        <f>SUMIFS('ATL RAW'!$J:$J,'ATL RAW'!$I:$I,'ATL GA Inventory'!$B94,'ATL RAW'!$L:$L,'ATL GA Inventory'!CB$3)+SUMIFS('ATL CR'!$J:$J,'ATL CR'!$I:$I,'ATL GA Inventory'!$B94,'ATL CR'!$L:$L,'ATL GA Inventory'!CB$3)</f>
        <v>0</v>
      </c>
      <c r="CC94" s="13">
        <f>SUMIFS('ATL RAW'!$J:$J,'ATL RAW'!$I:$I,'ATL GA Inventory'!$B94,'ATL RAW'!$L:$L,'ATL GA Inventory'!CC$3)+SUMIFS('ATL CR'!$J:$J,'ATL CR'!$I:$I,'ATL GA Inventory'!$B94,'ATL CR'!$L:$L,'ATL GA Inventory'!CC$3)</f>
        <v>0</v>
      </c>
      <c r="CD94" s="13">
        <f>SUMIFS('ATL RAW'!$J:$J,'ATL RAW'!$I:$I,'ATL GA Inventory'!$B94,'ATL RAW'!$L:$L,'ATL GA Inventory'!CD$3)+SUMIFS('ATL CR'!$J:$J,'ATL CR'!$I:$I,'ATL GA Inventory'!$B94,'ATL CR'!$L:$L,'ATL GA Inventory'!CD$3)</f>
        <v>0</v>
      </c>
      <c r="CE94" s="13">
        <f>SUMIFS('ATL RAW'!$J:$J,'ATL RAW'!$I:$I,'ATL GA Inventory'!$B94,'ATL RAW'!$L:$L,'ATL GA Inventory'!CE$3)+SUMIFS('ATL CR'!$J:$J,'ATL CR'!$I:$I,'ATL GA Inventory'!$B94,'ATL CR'!$L:$L,'ATL GA Inventory'!CE$3)</f>
        <v>0</v>
      </c>
      <c r="CF94" s="13">
        <f>SUMIFS('ATL RAW'!$J:$J,'ATL RAW'!$I:$I,'ATL GA Inventory'!$B94,'ATL RAW'!$L:$L,'ATL GA Inventory'!CF$3)+SUMIFS('ATL CR'!$J:$J,'ATL CR'!$I:$I,'ATL GA Inventory'!$B94,'ATL CR'!$L:$L,'ATL GA Inventory'!CF$3)</f>
        <v>0</v>
      </c>
      <c r="CG94" s="13">
        <f>SUMIFS('ATL RAW'!$J:$J,'ATL RAW'!$I:$I,'ATL GA Inventory'!$B94,'ATL RAW'!$L:$L,'ATL GA Inventory'!CG$3)+SUMIFS('ATL CR'!$J:$J,'ATL CR'!$I:$I,'ATL GA Inventory'!$B94,'ATL CR'!$L:$L,'ATL GA Inventory'!CG$3)</f>
        <v>0</v>
      </c>
      <c r="CH94" s="13">
        <f>SUMIFS('ATL RAW'!$J:$J,'ATL RAW'!$I:$I,'ATL GA Inventory'!$B94,'ATL RAW'!$L:$L,'ATL GA Inventory'!CH$3)+SUMIFS('ATL CR'!$J:$J,'ATL CR'!$I:$I,'ATL GA Inventory'!$B94,'ATL CR'!$L:$L,'ATL GA Inventory'!CH$3)</f>
        <v>0</v>
      </c>
      <c r="CI94" s="13">
        <f>SUMIFS('ATL RAW'!$J:$J,'ATL RAW'!$I:$I,'ATL GA Inventory'!$B94,'ATL RAW'!$L:$L,'ATL GA Inventory'!CI$3)+SUMIFS('ATL CR'!$J:$J,'ATL CR'!$I:$I,'ATL GA Inventory'!$B94,'ATL CR'!$L:$L,'ATL GA Inventory'!CI$3)</f>
        <v>0</v>
      </c>
      <c r="CJ94" s="13">
        <f>SUMIFS('ATL RAW'!$J:$J,'ATL RAW'!$I:$I,'ATL GA Inventory'!$B94,'ATL RAW'!$L:$L,'ATL GA Inventory'!CJ$3)+SUMIFS('ATL CR'!$J:$J,'ATL CR'!$I:$I,'ATL GA Inventory'!$B94,'ATL CR'!$L:$L,'ATL GA Inventory'!CJ$3)</f>
        <v>0</v>
      </c>
      <c r="CK94" s="13">
        <f>SUMIFS('ATL RAW'!$J:$J,'ATL RAW'!$I:$I,'ATL GA Inventory'!$B94,'ATL RAW'!$L:$L,'ATL GA Inventory'!CK$3)+SUMIFS('ATL CR'!$J:$J,'ATL CR'!$I:$I,'ATL GA Inventory'!$B94,'ATL CR'!$L:$L,'ATL GA Inventory'!CK$3)</f>
        <v>0</v>
      </c>
      <c r="CL94" s="13">
        <f>SUMIFS('ATL RAW'!$J:$J,'ATL RAW'!$I:$I,'ATL GA Inventory'!$B94,'ATL RAW'!$L:$L,'ATL GA Inventory'!CL$3)+SUMIFS('ATL CR'!$J:$J,'ATL CR'!$I:$I,'ATL GA Inventory'!$B94,'ATL CR'!$L:$L,'ATL GA Inventory'!CL$3)</f>
        <v>0</v>
      </c>
      <c r="CM94" s="13">
        <f>SUMIFS('ATL RAW'!$J:$J,'ATL RAW'!$I:$I,'ATL GA Inventory'!$B94,'ATL RAW'!$L:$L,'ATL GA Inventory'!CM$3)+SUMIFS('ATL CR'!$J:$J,'ATL CR'!$I:$I,'ATL GA Inventory'!$B94,'ATL CR'!$L:$L,'ATL GA Inventory'!CM$3)</f>
        <v>0</v>
      </c>
      <c r="CN94" s="13">
        <f>SUMIFS('ATL RAW'!$J:$J,'ATL RAW'!$I:$I,'ATL GA Inventory'!$B94,'ATL RAW'!$L:$L,'ATL GA Inventory'!CN$3)+SUMIFS('ATL CR'!$J:$J,'ATL CR'!$I:$I,'ATL GA Inventory'!$B94,'ATL CR'!$L:$L,'ATL GA Inventory'!CN$3)</f>
        <v>0</v>
      </c>
      <c r="CO94" s="13">
        <f>SUMIFS('ATL RAW'!$J:$J,'ATL RAW'!$I:$I,'ATL GA Inventory'!$B94,'ATL RAW'!$L:$L,'ATL GA Inventory'!CO$3)+SUMIFS('ATL CR'!$J:$J,'ATL CR'!$I:$I,'ATL GA Inventory'!$B94,'ATL CR'!$L:$L,'ATL GA Inventory'!CO$3)</f>
        <v>0</v>
      </c>
      <c r="CP94" s="13">
        <f>SUMIFS('ATL RAW'!$J:$J,'ATL RAW'!$I:$I,'ATL GA Inventory'!$B94,'ATL RAW'!$L:$L,'ATL GA Inventory'!CP$3)+SUMIFS('ATL CR'!$J:$J,'ATL CR'!$I:$I,'ATL GA Inventory'!$B94,'ATL CR'!$L:$L,'ATL GA Inventory'!CP$3)</f>
        <v>0</v>
      </c>
      <c r="CQ94" s="13">
        <f>SUMIFS('ATL RAW'!$J:$J,'ATL RAW'!$I:$I,'ATL GA Inventory'!$B94,'ATL RAW'!$L:$L,'ATL GA Inventory'!CQ$3)+SUMIFS('ATL CR'!$J:$J,'ATL CR'!$I:$I,'ATL GA Inventory'!$B94,'ATL CR'!$L:$L,'ATL GA Inventory'!CQ$3)</f>
        <v>0</v>
      </c>
      <c r="CR94" s="13">
        <f>SUMIFS('ATL RAW'!$J:$J,'ATL RAW'!$I:$I,'ATL GA Inventory'!$B94,'ATL RAW'!$L:$L,'ATL GA Inventory'!CR$3)+SUMIFS('ATL CR'!$J:$J,'ATL CR'!$I:$I,'ATL GA Inventory'!$B94,'ATL CR'!$L:$L,'ATL GA Inventory'!CR$3)</f>
        <v>0</v>
      </c>
      <c r="CS94" s="13">
        <f>SUMIFS('ATL RAW'!$J:$J,'ATL RAW'!$I:$I,'ATL GA Inventory'!$B94,'ATL RAW'!$L:$L,'ATL GA Inventory'!CS$3)+SUMIFS('ATL CR'!$J:$J,'ATL CR'!$I:$I,'ATL GA Inventory'!$B94,'ATL CR'!$L:$L,'ATL GA Inventory'!CS$3)</f>
        <v>0</v>
      </c>
      <c r="CT94" s="13">
        <f>SUMIFS('ATL RAW'!$J:$J,'ATL RAW'!$I:$I,'ATL GA Inventory'!$B94,'ATL RAW'!$L:$L,'ATL GA Inventory'!CT$3)+SUMIFS('ATL CR'!$J:$J,'ATL CR'!$I:$I,'ATL GA Inventory'!$B94,'ATL CR'!$L:$L,'ATL GA Inventory'!CT$3)</f>
        <v>0</v>
      </c>
      <c r="CU94" s="13">
        <f>SUMIFS('ATL RAW'!$J:$J,'ATL RAW'!$I:$I,'ATL GA Inventory'!$B94,'ATL RAW'!$L:$L,'ATL GA Inventory'!CU$3)+SUMIFS('ATL CR'!$J:$J,'ATL CR'!$I:$I,'ATL GA Inventory'!$B94,'ATL CR'!$L:$L,'ATL GA Inventory'!CU$3)</f>
        <v>0</v>
      </c>
      <c r="CV94" s="13">
        <f>SUMIFS('ATL RAW'!$J:$J,'ATL RAW'!$I:$I,'ATL GA Inventory'!$B94,'ATL RAW'!$L:$L,'ATL GA Inventory'!CV$3)+SUMIFS('ATL CR'!$J:$J,'ATL CR'!$I:$I,'ATL GA Inventory'!$B94,'ATL CR'!$L:$L,'ATL GA Inventory'!CV$3)</f>
        <v>0</v>
      </c>
      <c r="CW94" s="13">
        <f>SUMIFS('ATL RAW'!$J:$J,'ATL RAW'!$I:$I,'ATL GA Inventory'!$B94,'ATL RAW'!$L:$L,'ATL GA Inventory'!CW$3)+SUMIFS('ATL CR'!$J:$J,'ATL CR'!$I:$I,'ATL GA Inventory'!$B94,'ATL CR'!$L:$L,'ATL GA Inventory'!CW$3)</f>
        <v>0</v>
      </c>
      <c r="CX94" s="13">
        <f>SUMIFS('ATL RAW'!$J:$J,'ATL RAW'!$I:$I,'ATL GA Inventory'!$B94,'ATL RAW'!$L:$L,'ATL GA Inventory'!CX$3)+SUMIFS('ATL CR'!$J:$J,'ATL CR'!$I:$I,'ATL GA Inventory'!$B94,'ATL CR'!$L:$L,'ATL GA Inventory'!CX$3)</f>
        <v>0</v>
      </c>
      <c r="CY94" s="13">
        <f>SUMIFS('ATL RAW'!$J:$J,'ATL RAW'!$I:$I,'ATL GA Inventory'!$B94,'ATL RAW'!$L:$L,'ATL GA Inventory'!CY$3)+SUMIFS('ATL CR'!$J:$J,'ATL CR'!$I:$I,'ATL GA Inventory'!$B94,'ATL CR'!$L:$L,'ATL GA Inventory'!CY$3)</f>
        <v>0</v>
      </c>
      <c r="CZ94" s="13">
        <f>SUMIFS('ATL RAW'!$J:$J,'ATL RAW'!$I:$I,'ATL GA Inventory'!$B94,'ATL RAW'!$L:$L,'ATL GA Inventory'!CZ$3)+SUMIFS('ATL CR'!$J:$J,'ATL CR'!$I:$I,'ATL GA Inventory'!$B94,'ATL CR'!$L:$L,'ATL GA Inventory'!CZ$3)</f>
        <v>0</v>
      </c>
      <c r="DA94" s="13">
        <f>SUMIFS('ATL RAW'!$J:$J,'ATL RAW'!$I:$I,'ATL GA Inventory'!$B94,'ATL RAW'!$L:$L,'ATL GA Inventory'!DA$3)+SUMIFS('ATL CR'!$J:$J,'ATL CR'!$I:$I,'ATL GA Inventory'!$B94,'ATL CR'!$L:$L,'ATL GA Inventory'!DA$3)</f>
        <v>0</v>
      </c>
      <c r="DB94" s="13">
        <f>SUMIFS('ATL RAW'!$J:$J,'ATL RAW'!$I:$I,'ATL GA Inventory'!$B94,'ATL RAW'!$L:$L,'ATL GA Inventory'!DB$3)+SUMIFS('ATL CR'!$J:$J,'ATL CR'!$I:$I,'ATL GA Inventory'!$B94,'ATL CR'!$L:$L,'ATL GA Inventory'!DB$3)</f>
        <v>0</v>
      </c>
      <c r="DC94" s="13">
        <f>SUMIFS('ATL RAW'!$J:$J,'ATL RAW'!$I:$I,'ATL GA Inventory'!$B94,'ATL RAW'!$L:$L,'ATL GA Inventory'!DC$3)+SUMIFS('ATL CR'!$J:$J,'ATL CR'!$I:$I,'ATL GA Inventory'!$B94,'ATL CR'!$L:$L,'ATL GA Inventory'!DC$3)</f>
        <v>0</v>
      </c>
      <c r="DD94" s="13">
        <f>SUMIFS('ATL RAW'!$J:$J,'ATL RAW'!$I:$I,'ATL GA Inventory'!$B94,'ATL RAW'!$L:$L,'ATL GA Inventory'!DD$3)+SUMIFS('ATL CR'!$J:$J,'ATL CR'!$I:$I,'ATL GA Inventory'!$B94,'ATL CR'!$L:$L,'ATL GA Inventory'!DD$3)</f>
        <v>0</v>
      </c>
      <c r="DE94" s="13">
        <f>SUMIFS('ATL RAW'!$J:$J,'ATL RAW'!$I:$I,'ATL GA Inventory'!$B94,'ATL RAW'!$L:$L,'ATL GA Inventory'!DE$3)+SUMIFS('ATL CR'!$J:$J,'ATL CR'!$I:$I,'ATL GA Inventory'!$B94,'ATL CR'!$L:$L,'ATL GA Inventory'!DE$3)</f>
        <v>0</v>
      </c>
      <c r="DF94" s="13">
        <f>SUMIFS('ATL RAW'!$J:$J,'ATL RAW'!$I:$I,'ATL GA Inventory'!$B94,'ATL RAW'!$L:$L,'ATL GA Inventory'!DF$3)+SUMIFS('ATL CR'!$J:$J,'ATL CR'!$I:$I,'ATL GA Inventory'!$B94,'ATL CR'!$L:$L,'ATL GA Inventory'!DF$3)</f>
        <v>0</v>
      </c>
      <c r="DG94" s="13">
        <f>SUMIFS('ATL RAW'!$J:$J,'ATL RAW'!$I:$I,'ATL GA Inventory'!$B94,'ATL RAW'!$L:$L,'ATL GA Inventory'!DG$3)+SUMIFS('ATL CR'!$J:$J,'ATL CR'!$I:$I,'ATL GA Inventory'!$B94,'ATL CR'!$L:$L,'ATL GA Inventory'!DG$3)</f>
        <v>0</v>
      </c>
      <c r="DH94" s="13">
        <f>SUMIFS('ATL RAW'!$J:$J,'ATL RAW'!$I:$I,'ATL GA Inventory'!$B94,'ATL RAW'!$L:$L,'ATL GA Inventory'!DH$3)+SUMIFS('ATL CR'!$J:$J,'ATL CR'!$I:$I,'ATL GA Inventory'!$B94,'ATL CR'!$L:$L,'ATL GA Inventory'!DH$3)</f>
        <v>0</v>
      </c>
      <c r="DI94" s="13">
        <f>SUMIFS('ATL RAW'!$J:$J,'ATL RAW'!$I:$I,'ATL GA Inventory'!$B94,'ATL RAW'!$L:$L,'ATL GA Inventory'!DI$3)+SUMIFS('ATL CR'!$J:$J,'ATL CR'!$I:$I,'ATL GA Inventory'!$B94,'ATL CR'!$L:$L,'ATL GA Inventory'!DI$3)</f>
        <v>0</v>
      </c>
      <c r="DJ94" s="13">
        <f>SUMIFS('ATL RAW'!$J:$J,'ATL RAW'!$I:$I,'ATL GA Inventory'!$B94,'ATL RAW'!$L:$L,'ATL GA Inventory'!DJ$3)+SUMIFS('ATL CR'!$J:$J,'ATL CR'!$I:$I,'ATL GA Inventory'!$B94,'ATL CR'!$L:$L,'ATL GA Inventory'!DJ$3)</f>
        <v>0</v>
      </c>
      <c r="DK94" s="13">
        <f>SUMIFS('ATL RAW'!$J:$J,'ATL RAW'!$I:$I,'ATL GA Inventory'!$B94,'ATL RAW'!$L:$L,'ATL GA Inventory'!DK$3)+SUMIFS('ATL CR'!$J:$J,'ATL CR'!$I:$I,'ATL GA Inventory'!$B94,'ATL CR'!$L:$L,'ATL GA Inventory'!DK$3)</f>
        <v>0</v>
      </c>
      <c r="DL94" s="13">
        <f>SUMIFS('ATL RAW'!$J:$J,'ATL RAW'!$I:$I,'ATL GA Inventory'!$B94,'ATL RAW'!$L:$L,'ATL GA Inventory'!DL$3)+SUMIFS('ATL CR'!$J:$J,'ATL CR'!$I:$I,'ATL GA Inventory'!$B94,'ATL CR'!$L:$L,'ATL GA Inventory'!DL$3)</f>
        <v>0</v>
      </c>
      <c r="DM94" s="13">
        <f>SUMIFS('ATL RAW'!$J:$J,'ATL RAW'!$I:$I,'ATL GA Inventory'!$B94,'ATL RAW'!$L:$L,'ATL GA Inventory'!DM$3)+SUMIFS('ATL CR'!$J:$J,'ATL CR'!$I:$I,'ATL GA Inventory'!$B94,'ATL CR'!$L:$L,'ATL GA Inventory'!DM$3)</f>
        <v>0</v>
      </c>
      <c r="DN94" s="13">
        <f>SUMIFS('ATL RAW'!$J:$J,'ATL RAW'!$I:$I,'ATL GA Inventory'!$B94,'ATL RAW'!$L:$L,'ATL GA Inventory'!DN$3)+SUMIFS('ATL CR'!$J:$J,'ATL CR'!$I:$I,'ATL GA Inventory'!$B94,'ATL CR'!$L:$L,'ATL GA Inventory'!DN$3)</f>
        <v>0</v>
      </c>
      <c r="DO94" s="13">
        <f>SUMIFS('ATL RAW'!$J:$J,'ATL RAW'!$I:$I,'ATL GA Inventory'!$B94,'ATL RAW'!$L:$L,'ATL GA Inventory'!DO$3)+SUMIFS('ATL CR'!$J:$J,'ATL CR'!$I:$I,'ATL GA Inventory'!$B94,'ATL CR'!$L:$L,'ATL GA Inventory'!DO$3)</f>
        <v>0</v>
      </c>
      <c r="DP94" s="13">
        <f>SUMIFS('ATL RAW'!$J:$J,'ATL RAW'!$I:$I,'ATL GA Inventory'!$B94,'ATL RAW'!$L:$L,'ATL GA Inventory'!DP$3)+SUMIFS('ATL CR'!$J:$J,'ATL CR'!$I:$I,'ATL GA Inventory'!$B94,'ATL CR'!$L:$L,'ATL GA Inventory'!DP$3)</f>
        <v>0</v>
      </c>
      <c r="DQ94" s="13">
        <f>SUMIFS('ATL RAW'!$J:$J,'ATL RAW'!$I:$I,'ATL GA Inventory'!$B94,'ATL RAW'!$L:$L,'ATL GA Inventory'!DQ$3)+SUMIFS('ATL CR'!$J:$J,'ATL CR'!$I:$I,'ATL GA Inventory'!$B94,'ATL CR'!$L:$L,'ATL GA Inventory'!DQ$3)</f>
        <v>0</v>
      </c>
      <c r="DR94" s="13">
        <f>SUMIFS('ATL RAW'!$J:$J,'ATL RAW'!$I:$I,'ATL GA Inventory'!$B94,'ATL RAW'!$L:$L,'ATL GA Inventory'!DR$3)+SUMIFS('ATL CR'!$J:$J,'ATL CR'!$I:$I,'ATL GA Inventory'!$B94,'ATL CR'!$L:$L,'ATL GA Inventory'!DR$3)</f>
        <v>0</v>
      </c>
      <c r="DS94" s="13">
        <f>SUMIFS('ATL RAW'!$J:$J,'ATL RAW'!$I:$I,'ATL GA Inventory'!$B94,'ATL RAW'!$L:$L,'ATL GA Inventory'!DS$3)+SUMIFS('ATL CR'!$J:$J,'ATL CR'!$I:$I,'ATL GA Inventory'!$B94,'ATL CR'!$L:$L,'ATL GA Inventory'!DS$3)</f>
        <v>0</v>
      </c>
      <c r="DT94" s="13">
        <f>SUMIFS('ATL RAW'!$J:$J,'ATL RAW'!$I:$I,'ATL GA Inventory'!$B94,'ATL RAW'!$L:$L,'ATL GA Inventory'!DT$3)+SUMIFS('ATL CR'!$J:$J,'ATL CR'!$I:$I,'ATL GA Inventory'!$B94,'ATL CR'!$L:$L,'ATL GA Inventory'!DT$3)</f>
        <v>0</v>
      </c>
      <c r="DU94" s="13">
        <f>SUMIFS('ATL RAW'!$J:$J,'ATL RAW'!$I:$I,'ATL GA Inventory'!$B94,'ATL RAW'!$L:$L,'ATL GA Inventory'!DU$3)+SUMIFS('ATL CR'!$J:$J,'ATL CR'!$I:$I,'ATL GA Inventory'!$B94,'ATL CR'!$L:$L,'ATL GA Inventory'!DU$3)</f>
        <v>0</v>
      </c>
      <c r="DV94" s="13">
        <f>SUMIFS('ATL RAW'!$J:$J,'ATL RAW'!$I:$I,'ATL GA Inventory'!$B94,'ATL RAW'!$L:$L,'ATL GA Inventory'!DV$3)+SUMIFS('ATL CR'!$J:$J,'ATL CR'!$I:$I,'ATL GA Inventory'!$B94,'ATL CR'!$L:$L,'ATL GA Inventory'!DV$3)</f>
        <v>0</v>
      </c>
      <c r="DW94" s="13">
        <f>SUMIFS('ATL RAW'!$J:$J,'ATL RAW'!$I:$I,'ATL GA Inventory'!$B94,'ATL RAW'!$L:$L,'ATL GA Inventory'!DW$3)+SUMIFS('ATL CR'!$J:$J,'ATL CR'!$I:$I,'ATL GA Inventory'!$B94,'ATL CR'!$L:$L,'ATL GA Inventory'!DW$3)</f>
        <v>0</v>
      </c>
      <c r="DX94" s="13">
        <f>SUMIFS('ATL RAW'!$J:$J,'ATL RAW'!$I:$I,'ATL GA Inventory'!$B94,'ATL RAW'!$L:$L,'ATL GA Inventory'!DX$3)+SUMIFS('ATL CR'!$J:$J,'ATL CR'!$I:$I,'ATL GA Inventory'!$B94,'ATL CR'!$L:$L,'ATL GA Inventory'!DX$3)</f>
        <v>0</v>
      </c>
      <c r="DY94" s="13">
        <f>SUMIFS('ATL RAW'!$J:$J,'ATL RAW'!$I:$I,'ATL GA Inventory'!$B94,'ATL RAW'!$L:$L,'ATL GA Inventory'!DY$3)+SUMIFS('ATL CR'!$J:$J,'ATL CR'!$I:$I,'ATL GA Inventory'!$B94,'ATL CR'!$L:$L,'ATL GA Inventory'!DY$3)</f>
        <v>0</v>
      </c>
      <c r="DZ94" s="13">
        <f>SUMIFS('ATL RAW'!$J:$J,'ATL RAW'!$I:$I,'ATL GA Inventory'!$B94,'ATL RAW'!$L:$L,'ATL GA Inventory'!DZ$3)+SUMIFS('ATL CR'!$J:$J,'ATL CR'!$I:$I,'ATL GA Inventory'!$B94,'ATL CR'!$L:$L,'ATL GA Inventory'!DZ$3)</f>
        <v>0</v>
      </c>
      <c r="EA94" s="13">
        <f>SUMIFS('ATL RAW'!$J:$J,'ATL RAW'!$I:$I,'ATL GA Inventory'!$B94,'ATL RAW'!$L:$L,'ATL GA Inventory'!EA$3)+SUMIFS('ATL CR'!$J:$J,'ATL CR'!$I:$I,'ATL GA Inventory'!$B94,'ATL CR'!$L:$L,'ATL GA Inventory'!EA$3)</f>
        <v>0</v>
      </c>
      <c r="EB94" s="13">
        <f>SUMIFS('ATL RAW'!$J:$J,'ATL RAW'!$I:$I,'ATL GA Inventory'!$B94,'ATL RAW'!$L:$L,'ATL GA Inventory'!EB$3)+SUMIFS('ATL CR'!$J:$J,'ATL CR'!$I:$I,'ATL GA Inventory'!$B94,'ATL CR'!$L:$L,'ATL GA Inventory'!EB$3)</f>
        <v>0</v>
      </c>
      <c r="EC94" s="13">
        <f>SUMIFS('ATL RAW'!$J:$J,'ATL RAW'!$I:$I,'ATL GA Inventory'!$B94,'ATL RAW'!$L:$L,'ATL GA Inventory'!EC$3)+SUMIFS('ATL CR'!$J:$J,'ATL CR'!$I:$I,'ATL GA Inventory'!$B94,'ATL CR'!$L:$L,'ATL GA Inventory'!EC$3)</f>
        <v>0</v>
      </c>
      <c r="ED94" s="13">
        <f>SUMIFS('ATL RAW'!$J:$J,'ATL RAW'!$I:$I,'ATL GA Inventory'!$B94,'ATL RAW'!$L:$L,'ATL GA Inventory'!ED$3)+SUMIFS('ATL CR'!$J:$J,'ATL CR'!$I:$I,'ATL GA Inventory'!$B94,'ATL CR'!$L:$L,'ATL GA Inventory'!ED$3)</f>
        <v>0</v>
      </c>
      <c r="EE94" s="13">
        <f>SUMIFS('ATL RAW'!$J:$J,'ATL RAW'!$I:$I,'ATL GA Inventory'!$B94,'ATL RAW'!$L:$L,'ATL GA Inventory'!EE$3)+SUMIFS('ATL CR'!$J:$J,'ATL CR'!$I:$I,'ATL GA Inventory'!$B94,'ATL CR'!$L:$L,'ATL GA Inventory'!EE$3)</f>
        <v>0</v>
      </c>
      <c r="EF94" s="13">
        <f>SUMIFS('ATL RAW'!$J:$J,'ATL RAW'!$I:$I,'ATL GA Inventory'!$B94,'ATL RAW'!$L:$L,'ATL GA Inventory'!EF$3)+SUMIFS('ATL CR'!$J:$J,'ATL CR'!$I:$I,'ATL GA Inventory'!$B94,'ATL CR'!$L:$L,'ATL GA Inventory'!EF$3)</f>
        <v>0</v>
      </c>
      <c r="EG94" s="13">
        <f>SUMIFS('ATL RAW'!$J:$J,'ATL RAW'!$I:$I,'ATL GA Inventory'!$B94,'ATL RAW'!$L:$L,'ATL GA Inventory'!EG$3)+SUMIFS('ATL CR'!$J:$J,'ATL CR'!$I:$I,'ATL GA Inventory'!$B94,'ATL CR'!$L:$L,'ATL GA Inventory'!EG$3)</f>
        <v>0</v>
      </c>
      <c r="EH94" s="13">
        <f>SUMIFS('ATL RAW'!$J:$J,'ATL RAW'!$I:$I,'ATL GA Inventory'!$B94,'ATL RAW'!$L:$L,'ATL GA Inventory'!EH$3)+SUMIFS('ATL CR'!$J:$J,'ATL CR'!$I:$I,'ATL GA Inventory'!$B94,'ATL CR'!$L:$L,'ATL GA Inventory'!EH$3)</f>
        <v>0</v>
      </c>
      <c r="EI94" s="13">
        <f>SUMIFS('ATL RAW'!$J:$J,'ATL RAW'!$I:$I,'ATL GA Inventory'!$B94,'ATL RAW'!$L:$L,'ATL GA Inventory'!EI$3)+SUMIFS('ATL CR'!$J:$J,'ATL CR'!$I:$I,'ATL GA Inventory'!$B94,'ATL CR'!$L:$L,'ATL GA Inventory'!EI$3)</f>
        <v>0</v>
      </c>
      <c r="EJ94" s="13">
        <f>SUMIFS('ATL RAW'!$J:$J,'ATL RAW'!$I:$I,'ATL GA Inventory'!$B94,'ATL RAW'!$L:$L,'ATL GA Inventory'!EJ$3)+SUMIFS('ATL CR'!$J:$J,'ATL CR'!$I:$I,'ATL GA Inventory'!$B94,'ATL CR'!$L:$L,'ATL GA Inventory'!EJ$3)</f>
        <v>0</v>
      </c>
      <c r="EK94" s="13">
        <f>SUMIFS('ATL RAW'!$J:$J,'ATL RAW'!$I:$I,'ATL GA Inventory'!$B94,'ATL RAW'!$L:$L,'ATL GA Inventory'!EK$3)+SUMIFS('ATL CR'!$J:$J,'ATL CR'!$I:$I,'ATL GA Inventory'!$B94,'ATL CR'!$L:$L,'ATL GA Inventory'!EK$3)</f>
        <v>0</v>
      </c>
      <c r="EL94" s="13">
        <f>SUMIFS('ATL RAW'!$J:$J,'ATL RAW'!$I:$I,'ATL GA Inventory'!$B94,'ATL RAW'!$L:$L,'ATL GA Inventory'!EL$3)+SUMIFS('ATL CR'!$J:$J,'ATL CR'!$I:$I,'ATL GA Inventory'!$B94,'ATL CR'!$L:$L,'ATL GA Inventory'!EL$3)</f>
        <v>0</v>
      </c>
      <c r="EM94" s="13">
        <f>SUMIFS('ATL RAW'!$J:$J,'ATL RAW'!$I:$I,'ATL GA Inventory'!$B94,'ATL RAW'!$L:$L,'ATL GA Inventory'!EM$3)+SUMIFS('ATL CR'!$J:$J,'ATL CR'!$I:$I,'ATL GA Inventory'!$B94,'ATL CR'!$L:$L,'ATL GA Inventory'!EM$3)</f>
        <v>0</v>
      </c>
      <c r="EN94" s="13">
        <f>SUMIFS('ATL RAW'!$J:$J,'ATL RAW'!$I:$I,'ATL GA Inventory'!$B94,'ATL RAW'!$L:$L,'ATL GA Inventory'!EN$3)+SUMIFS('ATL CR'!$J:$J,'ATL CR'!$I:$I,'ATL GA Inventory'!$B94,'ATL CR'!$L:$L,'ATL GA Inventory'!EN$3)</f>
        <v>0</v>
      </c>
      <c r="EO94" s="13">
        <f>SUMIFS('ATL RAW'!$J:$J,'ATL RAW'!$I:$I,'ATL GA Inventory'!$B94,'ATL RAW'!$L:$L,'ATL GA Inventory'!EO$3)+SUMIFS('ATL CR'!$J:$J,'ATL CR'!$I:$I,'ATL GA Inventory'!$B94,'ATL CR'!$L:$L,'ATL GA Inventory'!EO$3)</f>
        <v>0</v>
      </c>
      <c r="EP94" s="13">
        <f>SUMIFS('ATL RAW'!$J:$J,'ATL RAW'!$I:$I,'ATL GA Inventory'!$B94,'ATL RAW'!$L:$L,'ATL GA Inventory'!EP$3)+SUMIFS('ATL CR'!$J:$J,'ATL CR'!$I:$I,'ATL GA Inventory'!$B94,'ATL CR'!$L:$L,'ATL GA Inventory'!EP$3)</f>
        <v>0</v>
      </c>
      <c r="EQ94" s="13">
        <f>SUMIFS('ATL RAW'!$J:$J,'ATL RAW'!$I:$I,'ATL GA Inventory'!$B94,'ATL RAW'!$L:$L,'ATL GA Inventory'!EQ$3)+SUMIFS('ATL CR'!$J:$J,'ATL CR'!$I:$I,'ATL GA Inventory'!$B94,'ATL CR'!$L:$L,'ATL GA Inventory'!EQ$3)</f>
        <v>0</v>
      </c>
      <c r="ER94" s="13">
        <f>SUMIFS('ATL RAW'!$J:$J,'ATL RAW'!$I:$I,'ATL GA Inventory'!$B94,'ATL RAW'!$L:$L,'ATL GA Inventory'!ER$3)+SUMIFS('ATL CR'!$J:$J,'ATL CR'!$I:$I,'ATL GA Inventory'!$B94,'ATL CR'!$L:$L,'ATL GA Inventory'!ER$3)</f>
        <v>0</v>
      </c>
      <c r="ES94" s="13">
        <f>SUMIFS('ATL RAW'!$J:$J,'ATL RAW'!$I:$I,'ATL GA Inventory'!$B94,'ATL RAW'!$L:$L,'ATL GA Inventory'!ES$3)+SUMIFS('ATL CR'!$J:$J,'ATL CR'!$I:$I,'ATL GA Inventory'!$B94,'ATL CR'!$L:$L,'ATL GA Inventory'!ES$3)</f>
        <v>0</v>
      </c>
      <c r="ET94" s="13">
        <f>SUMIFS('ATL RAW'!$J:$J,'ATL RAW'!$I:$I,'ATL GA Inventory'!$B94,'ATL RAW'!$L:$L,'ATL GA Inventory'!ET$3)+SUMIFS('ATL CR'!$J:$J,'ATL CR'!$I:$I,'ATL GA Inventory'!$B94,'ATL CR'!$L:$L,'ATL GA Inventory'!ET$3)</f>
        <v>0</v>
      </c>
      <c r="EU94" s="13">
        <f>SUMIFS('ATL RAW'!$J:$J,'ATL RAW'!$I:$I,'ATL GA Inventory'!$B94,'ATL RAW'!$L:$L,'ATL GA Inventory'!EU$3)+SUMIFS('ATL CR'!$J:$J,'ATL CR'!$I:$I,'ATL GA Inventory'!$B94,'ATL CR'!$L:$L,'ATL GA Inventory'!EU$3)</f>
        <v>0</v>
      </c>
      <c r="EV94" s="13">
        <f>SUMIFS('ATL RAW'!$J:$J,'ATL RAW'!$I:$I,'ATL GA Inventory'!$B94,'ATL RAW'!$L:$L,'ATL GA Inventory'!EV$3)+SUMIFS('ATL CR'!$J:$J,'ATL CR'!$I:$I,'ATL GA Inventory'!$B94,'ATL CR'!$L:$L,'ATL GA Inventory'!EV$3)</f>
        <v>0</v>
      </c>
      <c r="EW94" s="13">
        <f>SUMIFS('ATL RAW'!$J:$J,'ATL RAW'!$I:$I,'ATL GA Inventory'!$B94,'ATL RAW'!$L:$L,'ATL GA Inventory'!EW$3)+SUMIFS('ATL CR'!$J:$J,'ATL CR'!$I:$I,'ATL GA Inventory'!$B94,'ATL CR'!$L:$L,'ATL GA Inventory'!EW$3)</f>
        <v>0</v>
      </c>
      <c r="EX94" s="13">
        <f>SUMIFS('ATL RAW'!$J:$J,'ATL RAW'!$I:$I,'ATL GA Inventory'!$B94,'ATL RAW'!$L:$L,'ATL GA Inventory'!EX$3)+SUMIFS('ATL CR'!$J:$J,'ATL CR'!$I:$I,'ATL GA Inventory'!$B94,'ATL CR'!$L:$L,'ATL GA Inventory'!EX$3)</f>
        <v>0</v>
      </c>
      <c r="EY94" s="13">
        <f>SUMIFS('ATL RAW'!$J:$J,'ATL RAW'!$I:$I,'ATL GA Inventory'!$B94,'ATL RAW'!$L:$L,'ATL GA Inventory'!EY$3)+SUMIFS('ATL CR'!$J:$J,'ATL CR'!$I:$I,'ATL GA Inventory'!$B94,'ATL CR'!$L:$L,'ATL GA Inventory'!EY$3)</f>
        <v>0</v>
      </c>
      <c r="EZ94" s="13">
        <f>SUMIFS('ATL RAW'!$J:$J,'ATL RAW'!$I:$I,'ATL GA Inventory'!$B94,'ATL RAW'!$L:$L,'ATL GA Inventory'!EZ$3)+SUMIFS('ATL CR'!$J:$J,'ATL CR'!$I:$I,'ATL GA Inventory'!$B94,'ATL CR'!$L:$L,'ATL GA Inventory'!EZ$3)</f>
        <v>0</v>
      </c>
      <c r="FA94" s="13">
        <f>SUMIFS('ATL RAW'!$J:$J,'ATL RAW'!$I:$I,'ATL GA Inventory'!$B94,'ATL RAW'!$L:$L,'ATL GA Inventory'!FA$3)+SUMIFS('ATL CR'!$J:$J,'ATL CR'!$I:$I,'ATL GA Inventory'!$B94,'ATL CR'!$L:$L,'ATL GA Inventory'!FA$3)</f>
        <v>0</v>
      </c>
      <c r="FB94" s="13">
        <f>SUMIFS('ATL RAW'!$J:$J,'ATL RAW'!$I:$I,'ATL GA Inventory'!$B94,'ATL RAW'!$L:$L,'ATL GA Inventory'!FB$3)+SUMIFS('ATL CR'!$J:$J,'ATL CR'!$I:$I,'ATL GA Inventory'!$B94,'ATL CR'!$L:$L,'ATL GA Inventory'!FB$3)</f>
        <v>0</v>
      </c>
      <c r="FC94" s="13">
        <f>SUMIFS('ATL RAW'!$J:$J,'ATL RAW'!$I:$I,'ATL GA Inventory'!$B94,'ATL RAW'!$L:$L,'ATL GA Inventory'!FC$3)+SUMIFS('ATL CR'!$J:$J,'ATL CR'!$I:$I,'ATL GA Inventory'!$B94,'ATL CR'!$L:$L,'ATL GA Inventory'!FC$3)</f>
        <v>0</v>
      </c>
      <c r="FD94" s="13">
        <f>SUMIFS('ATL RAW'!$J:$J,'ATL RAW'!$I:$I,'ATL GA Inventory'!$B94,'ATL RAW'!$L:$L,'ATL GA Inventory'!FD$3)+SUMIFS('ATL CR'!$J:$J,'ATL CR'!$I:$I,'ATL GA Inventory'!$B94,'ATL CR'!$L:$L,'ATL GA Inventory'!FD$3)</f>
        <v>0</v>
      </c>
      <c r="FE94" s="13">
        <f>SUMIFS('ATL RAW'!$J:$J,'ATL RAW'!$I:$I,'ATL GA Inventory'!$B94,'ATL RAW'!$L:$L,'ATL GA Inventory'!FE$3)+SUMIFS('ATL CR'!$J:$J,'ATL CR'!$I:$I,'ATL GA Inventory'!$B94,'ATL CR'!$L:$L,'ATL GA Inventory'!FE$3)</f>
        <v>0</v>
      </c>
      <c r="FF94" s="13">
        <f>SUMIFS('ATL RAW'!$J:$J,'ATL RAW'!$I:$I,'ATL GA Inventory'!$B94,'ATL RAW'!$L:$L,'ATL GA Inventory'!FF$3)+SUMIFS('ATL CR'!$J:$J,'ATL CR'!$I:$I,'ATL GA Inventory'!$B94,'ATL CR'!$L:$L,'ATL GA Inventory'!FF$3)</f>
        <v>0</v>
      </c>
      <c r="FG94" s="13">
        <f>SUMIFS('ATL RAW'!$J:$J,'ATL RAW'!$I:$I,'ATL GA Inventory'!$B94,'ATL RAW'!$L:$L,'ATL GA Inventory'!FG$3)+SUMIFS('ATL CR'!$J:$J,'ATL CR'!$I:$I,'ATL GA Inventory'!$B94,'ATL CR'!$L:$L,'ATL GA Inventory'!FG$3)</f>
        <v>0</v>
      </c>
      <c r="FH94" s="13">
        <f>SUMIFS('ATL RAW'!$J:$J,'ATL RAW'!$I:$I,'ATL GA Inventory'!$B94,'ATL RAW'!$L:$L,'ATL GA Inventory'!FH$3)+SUMIFS('ATL CR'!$J:$J,'ATL CR'!$I:$I,'ATL GA Inventory'!$B94,'ATL CR'!$L:$L,'ATL GA Inventory'!FH$3)</f>
        <v>0</v>
      </c>
      <c r="FI94" s="13">
        <f>SUMIFS('ATL RAW'!$J:$J,'ATL RAW'!$I:$I,'ATL GA Inventory'!$B94,'ATL RAW'!$L:$L,'ATL GA Inventory'!FI$3)+SUMIFS('ATL CR'!$J:$J,'ATL CR'!$I:$I,'ATL GA Inventory'!$B94,'ATL CR'!$L:$L,'ATL GA Inventory'!FI$3)</f>
        <v>0</v>
      </c>
      <c r="FJ94" s="13">
        <f>SUMIFS('ATL RAW'!$J:$J,'ATL RAW'!$I:$I,'ATL GA Inventory'!$B94,'ATL RAW'!$L:$L,'ATL GA Inventory'!FJ$3)+SUMIFS('ATL CR'!$J:$J,'ATL CR'!$I:$I,'ATL GA Inventory'!$B94,'ATL CR'!$L:$L,'ATL GA Inventory'!FJ$3)</f>
        <v>0</v>
      </c>
      <c r="FK94" s="13">
        <f>SUMIFS('ATL RAW'!$J:$J,'ATL RAW'!$I:$I,'ATL GA Inventory'!$B94,'ATL RAW'!$L:$L,'ATL GA Inventory'!FK$3)+SUMIFS('ATL CR'!$J:$J,'ATL CR'!$I:$I,'ATL GA Inventory'!$B94,'ATL CR'!$L:$L,'ATL GA Inventory'!FK$3)</f>
        <v>0</v>
      </c>
      <c r="FL94" s="13">
        <f>SUMIFS('ATL RAW'!$J:$J,'ATL RAW'!$I:$I,'ATL GA Inventory'!$B94,'ATL RAW'!$L:$L,'ATL GA Inventory'!FL$3)+SUMIFS('ATL CR'!$J:$J,'ATL CR'!$I:$I,'ATL GA Inventory'!$B94,'ATL CR'!$L:$L,'ATL GA Inventory'!FL$3)</f>
        <v>0</v>
      </c>
      <c r="FM94" s="13">
        <f>SUMIFS('ATL RAW'!$J:$J,'ATL RAW'!$I:$I,'ATL GA Inventory'!$B94,'ATL RAW'!$L:$L,'ATL GA Inventory'!FM$3)+SUMIFS('ATL CR'!$J:$J,'ATL CR'!$I:$I,'ATL GA Inventory'!$B94,'ATL CR'!$L:$L,'ATL GA Inventory'!FM$3)</f>
        <v>0</v>
      </c>
      <c r="FN94" s="13">
        <f>SUMIFS('ATL RAW'!$J:$J,'ATL RAW'!$I:$I,'ATL GA Inventory'!$B94,'ATL RAW'!$L:$L,'ATL GA Inventory'!FN$3)+SUMIFS('ATL CR'!$J:$J,'ATL CR'!$I:$I,'ATL GA Inventory'!$B94,'ATL CR'!$L:$L,'ATL GA Inventory'!FN$3)</f>
        <v>0</v>
      </c>
      <c r="FO94" s="13">
        <f>SUMIFS('ATL RAW'!$J:$J,'ATL RAW'!$I:$I,'ATL GA Inventory'!$B94,'ATL RAW'!$L:$L,'ATL GA Inventory'!FO$3)+SUMIFS('ATL CR'!$J:$J,'ATL CR'!$I:$I,'ATL GA Inventory'!$B94,'ATL CR'!$L:$L,'ATL GA Inventory'!FO$3)</f>
        <v>0</v>
      </c>
      <c r="FP94" s="13">
        <f>SUMIFS('ATL RAW'!$J:$J,'ATL RAW'!$I:$I,'ATL GA Inventory'!$B94,'ATL RAW'!$L:$L,'ATL GA Inventory'!FP$3)+SUMIFS('ATL CR'!$J:$J,'ATL CR'!$I:$I,'ATL GA Inventory'!$B94,'ATL CR'!$L:$L,'ATL GA Inventory'!FP$3)</f>
        <v>0</v>
      </c>
      <c r="FQ94" s="13">
        <f>SUMIFS('ATL RAW'!$J:$J,'ATL RAW'!$I:$I,'ATL GA Inventory'!$B94,'ATL RAW'!$L:$L,'ATL GA Inventory'!FQ$3)+SUMIFS('ATL CR'!$J:$J,'ATL CR'!$I:$I,'ATL GA Inventory'!$B94,'ATL CR'!$L:$L,'ATL GA Inventory'!FQ$3)</f>
        <v>0</v>
      </c>
      <c r="FR94" s="13">
        <f>SUMIFS('ATL RAW'!$J:$J,'ATL RAW'!$I:$I,'ATL GA Inventory'!$B94,'ATL RAW'!$L:$L,'ATL GA Inventory'!FR$3)+SUMIFS('ATL CR'!$J:$J,'ATL CR'!$I:$I,'ATL GA Inventory'!$B94,'ATL CR'!$L:$L,'ATL GA Inventory'!FR$3)</f>
        <v>0</v>
      </c>
      <c r="FS94" s="13">
        <f>SUMIFS('ATL RAW'!$J:$J,'ATL RAW'!$I:$I,'ATL GA Inventory'!$B94,'ATL RAW'!$L:$L,'ATL GA Inventory'!FS$3)+SUMIFS('ATL CR'!$J:$J,'ATL CR'!$I:$I,'ATL GA Inventory'!$B94,'ATL CR'!$L:$L,'ATL GA Inventory'!FS$3)</f>
        <v>0</v>
      </c>
      <c r="FT94" s="13">
        <f>SUMIFS('ATL RAW'!$J:$J,'ATL RAW'!$I:$I,'ATL GA Inventory'!$B94,'ATL RAW'!$L:$L,'ATL GA Inventory'!FT$3)+SUMIFS('ATL CR'!$J:$J,'ATL CR'!$I:$I,'ATL GA Inventory'!$B94,'ATL CR'!$L:$L,'ATL GA Inventory'!FT$3)</f>
        <v>0</v>
      </c>
      <c r="FU94" s="13">
        <f>SUMIFS('ATL RAW'!$J:$J,'ATL RAW'!$I:$I,'ATL GA Inventory'!$B94,'ATL RAW'!$L:$L,'ATL GA Inventory'!FU$3)+SUMIFS('ATL CR'!$J:$J,'ATL CR'!$I:$I,'ATL GA Inventory'!$B94,'ATL CR'!$L:$L,'ATL GA Inventory'!FU$3)</f>
        <v>0</v>
      </c>
      <c r="FV94" s="13">
        <f>SUMIFS('ATL RAW'!$J:$J,'ATL RAW'!$I:$I,'ATL GA Inventory'!$B94,'ATL RAW'!$L:$L,'ATL GA Inventory'!FV$3)+SUMIFS('ATL CR'!$J:$J,'ATL CR'!$I:$I,'ATL GA Inventory'!$B94,'ATL CR'!$L:$L,'ATL GA Inventory'!FV$3)</f>
        <v>0</v>
      </c>
      <c r="FW94" s="13">
        <f>SUMIFS('ATL RAW'!$J:$J,'ATL RAW'!$I:$I,'ATL GA Inventory'!$B94,'ATL RAW'!$L:$L,'ATL GA Inventory'!FW$3)+SUMIFS('ATL CR'!$J:$J,'ATL CR'!$I:$I,'ATL GA Inventory'!$B94,'ATL CR'!$L:$L,'ATL GA Inventory'!FW$3)</f>
        <v>0</v>
      </c>
      <c r="FX94" s="13">
        <f>SUMIFS('ATL RAW'!$J:$J,'ATL RAW'!$I:$I,'ATL GA Inventory'!$B94,'ATL RAW'!$L:$L,'ATL GA Inventory'!FX$3)+SUMIFS('ATL CR'!$J:$J,'ATL CR'!$I:$I,'ATL GA Inventory'!$B94,'ATL CR'!$L:$L,'ATL GA Inventory'!FX$3)</f>
        <v>0</v>
      </c>
      <c r="FY94" s="13">
        <f>SUMIFS('ATL RAW'!$J:$J,'ATL RAW'!$I:$I,'ATL GA Inventory'!$B94,'ATL RAW'!$L:$L,'ATL GA Inventory'!FY$3)+SUMIFS('ATL CR'!$J:$J,'ATL CR'!$I:$I,'ATL GA Inventory'!$B94,'ATL CR'!$L:$L,'ATL GA Inventory'!FY$3)</f>
        <v>0</v>
      </c>
      <c r="FZ94" s="13">
        <f>SUMIFS('ATL RAW'!$J:$J,'ATL RAW'!$I:$I,'ATL GA Inventory'!$B94,'ATL RAW'!$L:$L,'ATL GA Inventory'!FZ$3)+SUMIFS('ATL CR'!$J:$J,'ATL CR'!$I:$I,'ATL GA Inventory'!$B94,'ATL CR'!$L:$L,'ATL GA Inventory'!FZ$3)</f>
        <v>0</v>
      </c>
      <c r="GA94" s="13">
        <f>SUMIFS('ATL RAW'!$J:$J,'ATL RAW'!$I:$I,'ATL GA Inventory'!$B94,'ATL RAW'!$L:$L,'ATL GA Inventory'!GA$3)+SUMIFS('ATL CR'!$J:$J,'ATL CR'!$I:$I,'ATL GA Inventory'!$B94,'ATL CR'!$L:$L,'ATL GA Inventory'!GA$3)</f>
        <v>0</v>
      </c>
      <c r="GB94" s="13">
        <f>SUMIFS('ATL RAW'!$J:$J,'ATL RAW'!$I:$I,'ATL GA Inventory'!$B94,'ATL RAW'!$L:$L,'ATL GA Inventory'!GB$3)+SUMIFS('ATL CR'!$J:$J,'ATL CR'!$I:$I,'ATL GA Inventory'!$B94,'ATL CR'!$L:$L,'ATL GA Inventory'!GB$3)</f>
        <v>0</v>
      </c>
      <c r="GC94" s="13">
        <f>SUMIFS('ATL RAW'!$J:$J,'ATL RAW'!$I:$I,'ATL GA Inventory'!$B94,'ATL RAW'!$L:$L,'ATL GA Inventory'!GC$3)+SUMIFS('ATL CR'!$J:$J,'ATL CR'!$I:$I,'ATL GA Inventory'!$B94,'ATL CR'!$L:$L,'ATL GA Inventory'!GC$3)</f>
        <v>0</v>
      </c>
      <c r="GD94" s="13">
        <f>SUMIFS('ATL RAW'!$J:$J,'ATL RAW'!$I:$I,'ATL GA Inventory'!$B94,'ATL RAW'!$L:$L,'ATL GA Inventory'!GD$3)+SUMIFS('ATL CR'!$J:$J,'ATL CR'!$I:$I,'ATL GA Inventory'!$B94,'ATL CR'!$L:$L,'ATL GA Inventory'!GD$3)</f>
        <v>0</v>
      </c>
      <c r="GE94" s="13">
        <f>SUMIFS('ATL RAW'!$J:$J,'ATL RAW'!$I:$I,'ATL GA Inventory'!$B94,'ATL RAW'!$L:$L,'ATL GA Inventory'!GE$3)+SUMIFS('ATL CR'!$J:$J,'ATL CR'!$I:$I,'ATL GA Inventory'!$B94,'ATL CR'!$L:$L,'ATL GA Inventory'!GE$3)</f>
        <v>0</v>
      </c>
      <c r="GF94" s="13">
        <f>SUMIFS('ATL RAW'!$J:$J,'ATL RAW'!$I:$I,'ATL GA Inventory'!$B94,'ATL RAW'!$L:$L,'ATL GA Inventory'!GF$3)+SUMIFS('ATL CR'!$J:$J,'ATL CR'!$I:$I,'ATL GA Inventory'!$B94,'ATL CR'!$L:$L,'ATL GA Inventory'!GF$3)</f>
        <v>0</v>
      </c>
      <c r="GG94" s="13">
        <f>SUMIFS('ATL RAW'!$J:$J,'ATL RAW'!$I:$I,'ATL GA Inventory'!$B94,'ATL RAW'!$L:$L,'ATL GA Inventory'!GG$3)+SUMIFS('ATL CR'!$J:$J,'ATL CR'!$I:$I,'ATL GA Inventory'!$B94,'ATL CR'!$L:$L,'ATL GA Inventory'!GG$3)</f>
        <v>0</v>
      </c>
      <c r="GH94" s="13">
        <f>SUMIFS('ATL RAW'!$J:$J,'ATL RAW'!$I:$I,'ATL GA Inventory'!$B94,'ATL RAW'!$L:$L,'ATL GA Inventory'!GH$3)+SUMIFS('ATL CR'!$J:$J,'ATL CR'!$I:$I,'ATL GA Inventory'!$B94,'ATL CR'!$L:$L,'ATL GA Inventory'!GH$3)</f>
        <v>0</v>
      </c>
      <c r="GI94" s="13">
        <f>SUMIFS('ATL RAW'!$J:$J,'ATL RAW'!$I:$I,'ATL GA Inventory'!$B94,'ATL RAW'!$L:$L,'ATL GA Inventory'!GI$3)+SUMIFS('ATL CR'!$J:$J,'ATL CR'!$I:$I,'ATL GA Inventory'!$B94,'ATL CR'!$L:$L,'ATL GA Inventory'!GI$3)</f>
        <v>0</v>
      </c>
      <c r="GJ94" s="13">
        <f>SUMIFS('ATL RAW'!$J:$J,'ATL RAW'!$I:$I,'ATL GA Inventory'!$B94,'ATL RAW'!$L:$L,'ATL GA Inventory'!GJ$3)+SUMIFS('ATL CR'!$J:$J,'ATL CR'!$I:$I,'ATL GA Inventory'!$B94,'ATL CR'!$L:$L,'ATL GA Inventory'!GJ$3)</f>
        <v>0</v>
      </c>
      <c r="GK94" s="13">
        <f>SUMIFS('ATL RAW'!$J:$J,'ATL RAW'!$I:$I,'ATL GA Inventory'!$B94,'ATL RAW'!$L:$L,'ATL GA Inventory'!GK$3)+SUMIFS('ATL CR'!$J:$J,'ATL CR'!$I:$I,'ATL GA Inventory'!$B94,'ATL CR'!$L:$L,'ATL GA Inventory'!GK$3)</f>
        <v>0</v>
      </c>
      <c r="GL94" s="13">
        <f>SUMIFS('ATL RAW'!$J:$J,'ATL RAW'!$I:$I,'ATL GA Inventory'!$B94,'ATL RAW'!$L:$L,'ATL GA Inventory'!GL$3)+SUMIFS('ATL CR'!$J:$J,'ATL CR'!$I:$I,'ATL GA Inventory'!$B94,'ATL CR'!$L:$L,'ATL GA Inventory'!GL$3)</f>
        <v>0</v>
      </c>
      <c r="GM94" s="13">
        <f>SUMIFS('ATL RAW'!$J:$J,'ATL RAW'!$I:$I,'ATL GA Inventory'!$B94,'ATL RAW'!$L:$L,'ATL GA Inventory'!GM$3)+SUMIFS('ATL CR'!$J:$J,'ATL CR'!$I:$I,'ATL GA Inventory'!$B94,'ATL CR'!$L:$L,'ATL GA Inventory'!GM$3)</f>
        <v>0</v>
      </c>
      <c r="GN94" s="13">
        <f>SUMIFS('ATL RAW'!$J:$J,'ATL RAW'!$I:$I,'ATL GA Inventory'!$B94,'ATL RAW'!$L:$L,'ATL GA Inventory'!GN$3)+SUMIFS('ATL CR'!$J:$J,'ATL CR'!$I:$I,'ATL GA Inventory'!$B94,'ATL CR'!$L:$L,'ATL GA Inventory'!GN$3)</f>
        <v>0</v>
      </c>
      <c r="GO94" s="13">
        <f>SUMIFS('ATL RAW'!$J:$J,'ATL RAW'!$I:$I,'ATL GA Inventory'!$B94,'ATL RAW'!$L:$L,'ATL GA Inventory'!GO$3)+SUMIFS('ATL CR'!$J:$J,'ATL CR'!$I:$I,'ATL GA Inventory'!$B94,'ATL CR'!$L:$L,'ATL GA Inventory'!GO$3)</f>
        <v>0</v>
      </c>
      <c r="GP94" s="13">
        <f>SUMIFS('ATL RAW'!$J:$J,'ATL RAW'!$I:$I,'ATL GA Inventory'!$B94,'ATL RAW'!$L:$L,'ATL GA Inventory'!GP$3)+SUMIFS('ATL CR'!$J:$J,'ATL CR'!$I:$I,'ATL GA Inventory'!$B94,'ATL CR'!$L:$L,'ATL GA Inventory'!GP$3)</f>
        <v>0</v>
      </c>
      <c r="GQ94" s="13">
        <f>SUMIFS('ATL RAW'!$J:$J,'ATL RAW'!$I:$I,'ATL GA Inventory'!$B94,'ATL RAW'!$L:$L,'ATL GA Inventory'!GQ$3)+SUMIFS('ATL CR'!$J:$J,'ATL CR'!$I:$I,'ATL GA Inventory'!$B94,'ATL CR'!$L:$L,'ATL GA Inventory'!GQ$3)</f>
        <v>0</v>
      </c>
      <c r="GR94" s="13">
        <f>SUMIFS('ATL RAW'!$J:$J,'ATL RAW'!$I:$I,'ATL GA Inventory'!$B94,'ATL RAW'!$L:$L,'ATL GA Inventory'!GR$3)+SUMIFS('ATL CR'!$J:$J,'ATL CR'!$I:$I,'ATL GA Inventory'!$B94,'ATL CR'!$L:$L,'ATL GA Inventory'!GR$3)</f>
        <v>0</v>
      </c>
      <c r="GS94" s="13">
        <f>SUMIFS('ATL RAW'!$J:$J,'ATL RAW'!$I:$I,'ATL GA Inventory'!$B94,'ATL RAW'!$L:$L,'ATL GA Inventory'!GS$3)+SUMIFS('ATL CR'!$J:$J,'ATL CR'!$I:$I,'ATL GA Inventory'!$B94,'ATL CR'!$L:$L,'ATL GA Inventory'!GS$3)</f>
        <v>0</v>
      </c>
      <c r="GT94" s="13">
        <f>SUMIFS('ATL RAW'!$J:$J,'ATL RAW'!$I:$I,'ATL GA Inventory'!$B94,'ATL RAW'!$L:$L,'ATL GA Inventory'!GT$3)+SUMIFS('ATL CR'!$J:$J,'ATL CR'!$I:$I,'ATL GA Inventory'!$B94,'ATL CR'!$L:$L,'ATL GA Inventory'!GT$3)</f>
        <v>0</v>
      </c>
      <c r="GU94" s="13">
        <f>SUMIFS('ATL RAW'!$J:$J,'ATL RAW'!$I:$I,'ATL GA Inventory'!$B94,'ATL RAW'!$L:$L,'ATL GA Inventory'!GU$3)+SUMIFS('ATL CR'!$J:$J,'ATL CR'!$I:$I,'ATL GA Inventory'!$B94,'ATL CR'!$L:$L,'ATL GA Inventory'!GU$3)</f>
        <v>0</v>
      </c>
      <c r="GV94" s="13">
        <f>SUMIFS('ATL RAW'!$J:$J,'ATL RAW'!$I:$I,'ATL GA Inventory'!$B94,'ATL RAW'!$L:$L,'ATL GA Inventory'!GV$3)+SUMIFS('ATL CR'!$J:$J,'ATL CR'!$I:$I,'ATL GA Inventory'!$B94,'ATL CR'!$L:$L,'ATL GA Inventory'!GV$3)</f>
        <v>0</v>
      </c>
      <c r="GW94" s="13">
        <f>SUMIFS('ATL RAW'!$J:$J,'ATL RAW'!$I:$I,'ATL GA Inventory'!$B94,'ATL RAW'!$L:$L,'ATL GA Inventory'!GW$3)+SUMIFS('ATL CR'!$J:$J,'ATL CR'!$I:$I,'ATL GA Inventory'!$B94,'ATL CR'!$L:$L,'ATL GA Inventory'!GW$3)</f>
        <v>0</v>
      </c>
      <c r="GX94" s="13">
        <f>SUMIFS('ATL RAW'!$J:$J,'ATL RAW'!$I:$I,'ATL GA Inventory'!$B94,'ATL RAW'!$L:$L,'ATL GA Inventory'!GX$3)+SUMIFS('ATL CR'!$J:$J,'ATL CR'!$I:$I,'ATL GA Inventory'!$B94,'ATL CR'!$L:$L,'ATL GA Inventory'!GX$3)</f>
        <v>0</v>
      </c>
      <c r="GY94" s="13">
        <f>SUMIFS('ATL RAW'!$J:$J,'ATL RAW'!$I:$I,'ATL GA Inventory'!$B94,'ATL RAW'!$L:$L,'ATL GA Inventory'!GY$3)+SUMIFS('ATL CR'!$J:$J,'ATL CR'!$I:$I,'ATL GA Inventory'!$B94,'ATL CR'!$L:$L,'ATL GA Inventory'!GY$3)</f>
        <v>0</v>
      </c>
    </row>
    <row r="95" spans="1:207">
      <c r="A95" s="15" t="s">
        <v>983</v>
      </c>
      <c r="B95" s="15">
        <f t="shared" si="13"/>
        <v>46106145</v>
      </c>
      <c r="C95" s="15" t="str">
        <f t="shared" si="13"/>
        <v>Q.PEAK DUO L-G6P.2</v>
      </c>
      <c r="D95" s="14">
        <f t="shared" si="13"/>
        <v>425</v>
      </c>
      <c r="E95" s="13">
        <f>SUMIFS('ATL RAW'!$J:$J,'ATL RAW'!$I:$I,'ATL GA Inventory'!$B95,'ATL RAW'!$L:$L,'ATL GA Inventory'!E$3)+SUMIFS('ATL CR'!$J:$J,'ATL CR'!$I:$I,'ATL GA Inventory'!$B95,'ATL CR'!$L:$L,'ATL GA Inventory'!E$3)</f>
        <v>0</v>
      </c>
      <c r="F95" s="13">
        <f>SUMIFS('ATL RAW'!$J:$J,'ATL RAW'!$I:$I,'ATL GA Inventory'!$B95,'ATL RAW'!$L:$L,'ATL GA Inventory'!F$3)+SUMIFS('ATL CR'!$J:$J,'ATL CR'!$I:$I,'ATL GA Inventory'!$B95,'ATL CR'!$L:$L,'ATL GA Inventory'!F$3)</f>
        <v>0</v>
      </c>
      <c r="G95" s="13">
        <f>SUMIFS('ATL RAW'!$J:$J,'ATL RAW'!$I:$I,'ATL GA Inventory'!$B95,'ATL RAW'!$L:$L,'ATL GA Inventory'!G$3)+SUMIFS('ATL CR'!$J:$J,'ATL CR'!$I:$I,'ATL GA Inventory'!$B95,'ATL CR'!$L:$L,'ATL GA Inventory'!G$3)</f>
        <v>0</v>
      </c>
      <c r="H95" s="13">
        <f>SUMIFS('ATL RAW'!$J:$J,'ATL RAW'!$I:$I,'ATL GA Inventory'!$B95,'ATL RAW'!$L:$L,'ATL GA Inventory'!H$3)+SUMIFS('ATL CR'!$J:$J,'ATL CR'!$I:$I,'ATL GA Inventory'!$B95,'ATL CR'!$L:$L,'ATL GA Inventory'!H$3)</f>
        <v>0</v>
      </c>
      <c r="I95" s="13">
        <f>SUMIFS('ATL RAW'!$J:$J,'ATL RAW'!$I:$I,'ATL GA Inventory'!$B95,'ATL RAW'!$L:$L,'ATL GA Inventory'!I$3)+SUMIFS('ATL CR'!$J:$J,'ATL CR'!$I:$I,'ATL GA Inventory'!$B95,'ATL CR'!$L:$L,'ATL GA Inventory'!I$3)</f>
        <v>0</v>
      </c>
      <c r="J95" s="13">
        <f>SUMIFS('ATL RAW'!$J:$J,'ATL RAW'!$I:$I,'ATL GA Inventory'!$B95,'ATL RAW'!$L:$L,'ATL GA Inventory'!J$3)+SUMIFS('ATL CR'!$J:$J,'ATL CR'!$I:$I,'ATL GA Inventory'!$B95,'ATL CR'!$L:$L,'ATL GA Inventory'!J$3)</f>
        <v>0</v>
      </c>
      <c r="K95" s="13">
        <f>SUMIFS('ATL RAW'!$J:$J,'ATL RAW'!$I:$I,'ATL GA Inventory'!$B95,'ATL RAW'!$L:$L,'ATL GA Inventory'!K$3)+SUMIFS('ATL CR'!$J:$J,'ATL CR'!$I:$I,'ATL GA Inventory'!$B95,'ATL CR'!$L:$L,'ATL GA Inventory'!K$3)</f>
        <v>0</v>
      </c>
      <c r="L95" s="13">
        <f>SUMIFS('ATL RAW'!$J:$J,'ATL RAW'!$I:$I,'ATL GA Inventory'!$B95,'ATL RAW'!$L:$L,'ATL GA Inventory'!L$3)+SUMIFS('ATL CR'!$J:$J,'ATL CR'!$I:$I,'ATL GA Inventory'!$B95,'ATL CR'!$L:$L,'ATL GA Inventory'!L$3)</f>
        <v>0</v>
      </c>
      <c r="M95" s="13">
        <f>SUMIFS('ATL RAW'!$J:$J,'ATL RAW'!$I:$I,'ATL GA Inventory'!$B95,'ATL RAW'!$L:$L,'ATL GA Inventory'!M$3)+SUMIFS('ATL CR'!$J:$J,'ATL CR'!$I:$I,'ATL GA Inventory'!$B95,'ATL CR'!$L:$L,'ATL GA Inventory'!M$3)</f>
        <v>0</v>
      </c>
      <c r="N95" s="13">
        <f>SUMIFS('ATL RAW'!$J:$J,'ATL RAW'!$I:$I,'ATL GA Inventory'!$B95,'ATL RAW'!$L:$L,'ATL GA Inventory'!N$3)+SUMIFS('ATL CR'!$J:$J,'ATL CR'!$I:$I,'ATL GA Inventory'!$B95,'ATL CR'!$L:$L,'ATL GA Inventory'!N$3)</f>
        <v>0</v>
      </c>
      <c r="O95" s="13">
        <f>SUMIFS('ATL RAW'!$J:$J,'ATL RAW'!$I:$I,'ATL GA Inventory'!$B95,'ATL RAW'!$L:$L,'ATL GA Inventory'!O$3)+SUMIFS('ATL CR'!$J:$J,'ATL CR'!$I:$I,'ATL GA Inventory'!$B95,'ATL CR'!$L:$L,'ATL GA Inventory'!O$3)</f>
        <v>0</v>
      </c>
      <c r="P95" s="13">
        <f>SUMIFS('ATL RAW'!$J:$J,'ATL RAW'!$I:$I,'ATL GA Inventory'!$B95,'ATL RAW'!$L:$L,'ATL GA Inventory'!P$3)+SUMIFS('ATL CR'!$J:$J,'ATL CR'!$I:$I,'ATL GA Inventory'!$B95,'ATL CR'!$L:$L,'ATL GA Inventory'!P$3)</f>
        <v>0</v>
      </c>
      <c r="Q95" s="13">
        <f>SUMIFS('ATL RAW'!$J:$J,'ATL RAW'!$I:$I,'ATL GA Inventory'!$B95,'ATL RAW'!$L:$L,'ATL GA Inventory'!Q$3)+SUMIFS('ATL CR'!$J:$J,'ATL CR'!$I:$I,'ATL GA Inventory'!$B95,'ATL CR'!$L:$L,'ATL GA Inventory'!Q$3)</f>
        <v>0</v>
      </c>
      <c r="R95" s="13">
        <f>SUMIFS('ATL RAW'!$J:$J,'ATL RAW'!$I:$I,'ATL GA Inventory'!$B95,'ATL RAW'!$L:$L,'ATL GA Inventory'!R$3)+SUMIFS('ATL CR'!$J:$J,'ATL CR'!$I:$I,'ATL GA Inventory'!$B95,'ATL CR'!$L:$L,'ATL GA Inventory'!R$3)</f>
        <v>0</v>
      </c>
      <c r="S95" s="13">
        <f>SUMIFS('ATL RAW'!$J:$J,'ATL RAW'!$I:$I,'ATL GA Inventory'!$B95,'ATL RAW'!$L:$L,'ATL GA Inventory'!S$3)+SUMIFS('ATL CR'!$J:$J,'ATL CR'!$I:$I,'ATL GA Inventory'!$B95,'ATL CR'!$L:$L,'ATL GA Inventory'!S$3)</f>
        <v>0</v>
      </c>
      <c r="T95" s="13">
        <f>SUMIFS('ATL RAW'!$J:$J,'ATL RAW'!$I:$I,'ATL GA Inventory'!$B95,'ATL RAW'!$L:$L,'ATL GA Inventory'!T$3)+SUMIFS('ATL CR'!$J:$J,'ATL CR'!$I:$I,'ATL GA Inventory'!$B95,'ATL CR'!$L:$L,'ATL GA Inventory'!T$3)</f>
        <v>0</v>
      </c>
      <c r="U95" s="13">
        <f>SUMIFS('ATL RAW'!$J:$J,'ATL RAW'!$I:$I,'ATL GA Inventory'!$B95,'ATL RAW'!$L:$L,'ATL GA Inventory'!U$3)+SUMIFS('ATL CR'!$J:$J,'ATL CR'!$I:$I,'ATL GA Inventory'!$B95,'ATL CR'!$L:$L,'ATL GA Inventory'!U$3)</f>
        <v>0</v>
      </c>
      <c r="V95" s="13">
        <f>SUMIFS('ATL RAW'!$J:$J,'ATL RAW'!$I:$I,'ATL GA Inventory'!$B95,'ATL RAW'!$L:$L,'ATL GA Inventory'!V$3)+SUMIFS('ATL CR'!$J:$J,'ATL CR'!$I:$I,'ATL GA Inventory'!$B95,'ATL CR'!$L:$L,'ATL GA Inventory'!V$3)</f>
        <v>0</v>
      </c>
      <c r="W95" s="13">
        <f>SUMIFS('ATL RAW'!$J:$J,'ATL RAW'!$I:$I,'ATL GA Inventory'!$B95,'ATL RAW'!$L:$L,'ATL GA Inventory'!W$3)+SUMIFS('ATL CR'!$J:$J,'ATL CR'!$I:$I,'ATL GA Inventory'!$B95,'ATL CR'!$L:$L,'ATL GA Inventory'!W$3)</f>
        <v>0</v>
      </c>
      <c r="X95" s="13">
        <f>SUMIFS('ATL RAW'!$J:$J,'ATL RAW'!$I:$I,'ATL GA Inventory'!$B95,'ATL RAW'!$L:$L,'ATL GA Inventory'!X$3)+SUMIFS('ATL CR'!$J:$J,'ATL CR'!$I:$I,'ATL GA Inventory'!$B95,'ATL CR'!$L:$L,'ATL GA Inventory'!X$3)</f>
        <v>0</v>
      </c>
      <c r="Y95" s="13">
        <f>SUMIFS('ATL RAW'!$J:$J,'ATL RAW'!$I:$I,'ATL GA Inventory'!$B95,'ATL RAW'!$L:$L,'ATL GA Inventory'!Y$3)+SUMIFS('ATL CR'!$J:$J,'ATL CR'!$I:$I,'ATL GA Inventory'!$B95,'ATL CR'!$L:$L,'ATL GA Inventory'!Y$3)</f>
        <v>0</v>
      </c>
      <c r="Z95" s="13">
        <f>SUMIFS('ATL RAW'!$J:$J,'ATL RAW'!$I:$I,'ATL GA Inventory'!$B95,'ATL RAW'!$L:$L,'ATL GA Inventory'!Z$3)+SUMIFS('ATL CR'!$J:$J,'ATL CR'!$I:$I,'ATL GA Inventory'!$B95,'ATL CR'!$L:$L,'ATL GA Inventory'!Z$3)</f>
        <v>0</v>
      </c>
      <c r="AA95" s="13">
        <f>SUMIFS('ATL RAW'!$J:$J,'ATL RAW'!$I:$I,'ATL GA Inventory'!$B95,'ATL RAW'!$L:$L,'ATL GA Inventory'!AA$3)+SUMIFS('ATL CR'!$J:$J,'ATL CR'!$I:$I,'ATL GA Inventory'!$B95,'ATL CR'!$L:$L,'ATL GA Inventory'!AA$3)</f>
        <v>0</v>
      </c>
      <c r="AB95" s="13">
        <f>SUMIFS('ATL RAW'!$J:$J,'ATL RAW'!$I:$I,'ATL GA Inventory'!$B95,'ATL RAW'!$L:$L,'ATL GA Inventory'!AB$3)+SUMIFS('ATL CR'!$J:$J,'ATL CR'!$I:$I,'ATL GA Inventory'!$B95,'ATL CR'!$L:$L,'ATL GA Inventory'!AB$3)</f>
        <v>0</v>
      </c>
      <c r="AC95" s="13">
        <f>SUMIFS('ATL RAW'!$J:$J,'ATL RAW'!$I:$I,'ATL GA Inventory'!$B95,'ATL RAW'!$L:$L,'ATL GA Inventory'!AC$3)+SUMIFS('ATL CR'!$J:$J,'ATL CR'!$I:$I,'ATL GA Inventory'!$B95,'ATL CR'!$L:$L,'ATL GA Inventory'!AC$3)</f>
        <v>0</v>
      </c>
      <c r="AD95" s="13">
        <f>SUMIFS('ATL RAW'!$J:$J,'ATL RAW'!$I:$I,'ATL GA Inventory'!$B95,'ATL RAW'!$L:$L,'ATL GA Inventory'!AD$3)+SUMIFS('ATL CR'!$J:$J,'ATL CR'!$I:$I,'ATL GA Inventory'!$B95,'ATL CR'!$L:$L,'ATL GA Inventory'!AD$3)</f>
        <v>0</v>
      </c>
      <c r="AE95" s="13">
        <f>SUMIFS('ATL RAW'!$J:$J,'ATL RAW'!$I:$I,'ATL GA Inventory'!$B95,'ATL RAW'!$L:$L,'ATL GA Inventory'!AE$3)+SUMIFS('ATL CR'!$J:$J,'ATL CR'!$I:$I,'ATL GA Inventory'!$B95,'ATL CR'!$L:$L,'ATL GA Inventory'!AE$3)</f>
        <v>0</v>
      </c>
      <c r="AF95" s="13">
        <f>SUMIFS('ATL RAW'!$J:$J,'ATL RAW'!$I:$I,'ATL GA Inventory'!$B95,'ATL RAW'!$L:$L,'ATL GA Inventory'!AF$3)+SUMIFS('ATL CR'!$J:$J,'ATL CR'!$I:$I,'ATL GA Inventory'!$B95,'ATL CR'!$L:$L,'ATL GA Inventory'!AF$3)</f>
        <v>0</v>
      </c>
      <c r="AG95" s="13">
        <f>SUMIFS('ATL RAW'!$J:$J,'ATL RAW'!$I:$I,'ATL GA Inventory'!$B95,'ATL RAW'!$L:$L,'ATL GA Inventory'!AG$3)+SUMIFS('ATL CR'!$J:$J,'ATL CR'!$I:$I,'ATL GA Inventory'!$B95,'ATL CR'!$L:$L,'ATL GA Inventory'!AG$3)</f>
        <v>0</v>
      </c>
      <c r="AH95" s="13">
        <f>SUMIFS('ATL RAW'!$J:$J,'ATL RAW'!$I:$I,'ATL GA Inventory'!$B95,'ATL RAW'!$L:$L,'ATL GA Inventory'!AH$3)+SUMIFS('ATL CR'!$J:$J,'ATL CR'!$I:$I,'ATL GA Inventory'!$B95,'ATL CR'!$L:$L,'ATL GA Inventory'!AH$3)</f>
        <v>0</v>
      </c>
      <c r="AI95" s="13">
        <f>SUMIFS('ATL RAW'!$J:$J,'ATL RAW'!$I:$I,'ATL GA Inventory'!$B95,'ATL RAW'!$L:$L,'ATL GA Inventory'!AI$3)+SUMIFS('ATL CR'!$J:$J,'ATL CR'!$I:$I,'ATL GA Inventory'!$B95,'ATL CR'!$L:$L,'ATL GA Inventory'!AI$3)</f>
        <v>0</v>
      </c>
      <c r="AJ95" s="13">
        <f>SUMIFS('ATL RAW'!$J:$J,'ATL RAW'!$I:$I,'ATL GA Inventory'!$B95,'ATL RAW'!$L:$L,'ATL GA Inventory'!AJ$3)+SUMIFS('ATL CR'!$J:$J,'ATL CR'!$I:$I,'ATL GA Inventory'!$B95,'ATL CR'!$L:$L,'ATL GA Inventory'!AJ$3)</f>
        <v>0</v>
      </c>
      <c r="AK95" s="13">
        <f>SUMIFS('ATL RAW'!$J:$J,'ATL RAW'!$I:$I,'ATL GA Inventory'!$B95,'ATL RAW'!$L:$L,'ATL GA Inventory'!AK$3)+SUMIFS('ATL CR'!$J:$J,'ATL CR'!$I:$I,'ATL GA Inventory'!$B95,'ATL CR'!$L:$L,'ATL GA Inventory'!AK$3)</f>
        <v>0</v>
      </c>
      <c r="AL95" s="13">
        <f>SUMIFS('ATL RAW'!$J:$J,'ATL RAW'!$I:$I,'ATL GA Inventory'!$B95,'ATL RAW'!$L:$L,'ATL GA Inventory'!AL$3)+SUMIFS('ATL CR'!$J:$J,'ATL CR'!$I:$I,'ATL GA Inventory'!$B95,'ATL CR'!$L:$L,'ATL GA Inventory'!AL$3)</f>
        <v>0</v>
      </c>
      <c r="AM95" s="13">
        <f>SUMIFS('ATL RAW'!$J:$J,'ATL RAW'!$I:$I,'ATL GA Inventory'!$B95,'ATL RAW'!$L:$L,'ATL GA Inventory'!AM$3)+SUMIFS('ATL CR'!$J:$J,'ATL CR'!$I:$I,'ATL GA Inventory'!$B95,'ATL CR'!$L:$L,'ATL GA Inventory'!AM$3)</f>
        <v>0</v>
      </c>
      <c r="AN95" s="13">
        <f>SUMIFS('ATL RAW'!$J:$J,'ATL RAW'!$I:$I,'ATL GA Inventory'!$B95,'ATL RAW'!$L:$L,'ATL GA Inventory'!AN$3)+SUMIFS('ATL CR'!$J:$J,'ATL CR'!$I:$I,'ATL GA Inventory'!$B95,'ATL CR'!$L:$L,'ATL GA Inventory'!AN$3)</f>
        <v>0</v>
      </c>
      <c r="AO95" s="13">
        <f>SUMIFS('ATL RAW'!$J:$J,'ATL RAW'!$I:$I,'ATL GA Inventory'!$B95,'ATL RAW'!$L:$L,'ATL GA Inventory'!AO$3)+SUMIFS('ATL CR'!$J:$J,'ATL CR'!$I:$I,'ATL GA Inventory'!$B95,'ATL CR'!$L:$L,'ATL GA Inventory'!AO$3)</f>
        <v>0</v>
      </c>
      <c r="AP95" s="13">
        <f>SUMIFS('ATL RAW'!$J:$J,'ATL RAW'!$I:$I,'ATL GA Inventory'!$B95,'ATL RAW'!$L:$L,'ATL GA Inventory'!AP$3)+SUMIFS('ATL CR'!$J:$J,'ATL CR'!$I:$I,'ATL GA Inventory'!$B95,'ATL CR'!$L:$L,'ATL GA Inventory'!AP$3)</f>
        <v>0</v>
      </c>
      <c r="AQ95" s="13">
        <f>SUMIFS('ATL RAW'!$J:$J,'ATL RAW'!$I:$I,'ATL GA Inventory'!$B95,'ATL RAW'!$L:$L,'ATL GA Inventory'!AQ$3)+SUMIFS('ATL CR'!$J:$J,'ATL CR'!$I:$I,'ATL GA Inventory'!$B95,'ATL CR'!$L:$L,'ATL GA Inventory'!AQ$3)</f>
        <v>0</v>
      </c>
      <c r="AR95" s="13">
        <f>SUMIFS('ATL RAW'!$J:$J,'ATL RAW'!$I:$I,'ATL GA Inventory'!$B95,'ATL RAW'!$L:$L,'ATL GA Inventory'!AR$3)+SUMIFS('ATL CR'!$J:$J,'ATL CR'!$I:$I,'ATL GA Inventory'!$B95,'ATL CR'!$L:$L,'ATL GA Inventory'!AR$3)</f>
        <v>0</v>
      </c>
      <c r="AS95" s="13">
        <f>SUMIFS('ATL RAW'!$J:$J,'ATL RAW'!$I:$I,'ATL GA Inventory'!$B95,'ATL RAW'!$L:$L,'ATL GA Inventory'!AS$3)+SUMIFS('ATL CR'!$J:$J,'ATL CR'!$I:$I,'ATL GA Inventory'!$B95,'ATL CR'!$L:$L,'ATL GA Inventory'!AS$3)</f>
        <v>0</v>
      </c>
      <c r="AT95" s="13">
        <f>SUMIFS('ATL RAW'!$J:$J,'ATL RAW'!$I:$I,'ATL GA Inventory'!$B95,'ATL RAW'!$L:$L,'ATL GA Inventory'!AT$3)+SUMIFS('ATL CR'!$J:$J,'ATL CR'!$I:$I,'ATL GA Inventory'!$B95,'ATL CR'!$L:$L,'ATL GA Inventory'!AT$3)</f>
        <v>0</v>
      </c>
      <c r="AU95" s="13">
        <f>SUMIFS('ATL RAW'!$J:$J,'ATL RAW'!$I:$I,'ATL GA Inventory'!$B95,'ATL RAW'!$L:$L,'ATL GA Inventory'!AU$3)+SUMIFS('ATL CR'!$J:$J,'ATL CR'!$I:$I,'ATL GA Inventory'!$B95,'ATL CR'!$L:$L,'ATL GA Inventory'!AU$3)</f>
        <v>0</v>
      </c>
      <c r="AV95" s="13">
        <f>SUMIFS('ATL RAW'!$J:$J,'ATL RAW'!$I:$I,'ATL GA Inventory'!$B95,'ATL RAW'!$L:$L,'ATL GA Inventory'!AV$3)+SUMIFS('ATL CR'!$J:$J,'ATL CR'!$I:$I,'ATL GA Inventory'!$B95,'ATL CR'!$L:$L,'ATL GA Inventory'!AV$3)</f>
        <v>0</v>
      </c>
      <c r="AW95" s="13">
        <f>SUMIFS('ATL RAW'!$J:$J,'ATL RAW'!$I:$I,'ATL GA Inventory'!$B95,'ATL RAW'!$L:$L,'ATL GA Inventory'!AW$3)+SUMIFS('ATL CR'!$J:$J,'ATL CR'!$I:$I,'ATL GA Inventory'!$B95,'ATL CR'!$L:$L,'ATL GA Inventory'!AW$3)</f>
        <v>0</v>
      </c>
      <c r="AX95" s="13">
        <f>SUMIFS('ATL RAW'!$J:$J,'ATL RAW'!$I:$I,'ATL GA Inventory'!$B95,'ATL RAW'!$L:$L,'ATL GA Inventory'!AX$3)+SUMIFS('ATL CR'!$J:$J,'ATL CR'!$I:$I,'ATL GA Inventory'!$B95,'ATL CR'!$L:$L,'ATL GA Inventory'!AX$3)</f>
        <v>0</v>
      </c>
      <c r="AY95" s="13">
        <f>SUMIFS('ATL RAW'!$J:$J,'ATL RAW'!$I:$I,'ATL GA Inventory'!$B95,'ATL RAW'!$L:$L,'ATL GA Inventory'!AY$3)+SUMIFS('ATL CR'!$J:$J,'ATL CR'!$I:$I,'ATL GA Inventory'!$B95,'ATL CR'!$L:$L,'ATL GA Inventory'!AY$3)</f>
        <v>0</v>
      </c>
      <c r="AZ95" s="13">
        <f>SUMIFS('ATL RAW'!$J:$J,'ATL RAW'!$I:$I,'ATL GA Inventory'!$B95,'ATL RAW'!$L:$L,'ATL GA Inventory'!AZ$3)+SUMIFS('ATL CR'!$J:$J,'ATL CR'!$I:$I,'ATL GA Inventory'!$B95,'ATL CR'!$L:$L,'ATL GA Inventory'!AZ$3)</f>
        <v>0</v>
      </c>
      <c r="BA95" s="13">
        <f>SUMIFS('ATL RAW'!$J:$J,'ATL RAW'!$I:$I,'ATL GA Inventory'!$B95,'ATL RAW'!$L:$L,'ATL GA Inventory'!BA$3)+SUMIFS('ATL CR'!$J:$J,'ATL CR'!$I:$I,'ATL GA Inventory'!$B95,'ATL CR'!$L:$L,'ATL GA Inventory'!BA$3)</f>
        <v>0</v>
      </c>
      <c r="BB95" s="13">
        <f>SUMIFS('ATL RAW'!$J:$J,'ATL RAW'!$I:$I,'ATL GA Inventory'!$B95,'ATL RAW'!$L:$L,'ATL GA Inventory'!BB$3)+SUMIFS('ATL CR'!$J:$J,'ATL CR'!$I:$I,'ATL GA Inventory'!$B95,'ATL CR'!$L:$L,'ATL GA Inventory'!BB$3)</f>
        <v>0</v>
      </c>
      <c r="BC95" s="13">
        <f>SUMIFS('ATL RAW'!$J:$J,'ATL RAW'!$I:$I,'ATL GA Inventory'!$B95,'ATL RAW'!$L:$L,'ATL GA Inventory'!BC$3)+SUMIFS('ATL CR'!$J:$J,'ATL CR'!$I:$I,'ATL GA Inventory'!$B95,'ATL CR'!$L:$L,'ATL GA Inventory'!BC$3)</f>
        <v>0</v>
      </c>
      <c r="BD95" s="13">
        <f>SUMIFS('ATL RAW'!$J:$J,'ATL RAW'!$I:$I,'ATL GA Inventory'!$B95,'ATL RAW'!$L:$L,'ATL GA Inventory'!BD$3)+SUMIFS('ATL CR'!$J:$J,'ATL CR'!$I:$I,'ATL GA Inventory'!$B95,'ATL CR'!$L:$L,'ATL GA Inventory'!BD$3)</f>
        <v>0</v>
      </c>
      <c r="BE95" s="13">
        <f>SUMIFS('ATL RAW'!$J:$J,'ATL RAW'!$I:$I,'ATL GA Inventory'!$B95,'ATL RAW'!$L:$L,'ATL GA Inventory'!BE$3)+SUMIFS('ATL CR'!$J:$J,'ATL CR'!$I:$I,'ATL GA Inventory'!$B95,'ATL CR'!$L:$L,'ATL GA Inventory'!BE$3)</f>
        <v>0</v>
      </c>
      <c r="BF95" s="13">
        <f>SUMIFS('ATL RAW'!$J:$J,'ATL RAW'!$I:$I,'ATL GA Inventory'!$B95,'ATL RAW'!$L:$L,'ATL GA Inventory'!BF$3)+SUMIFS('ATL CR'!$J:$J,'ATL CR'!$I:$I,'ATL GA Inventory'!$B95,'ATL CR'!$L:$L,'ATL GA Inventory'!BF$3)</f>
        <v>0</v>
      </c>
      <c r="BG95" s="13">
        <f>SUMIFS('ATL RAW'!$J:$J,'ATL RAW'!$I:$I,'ATL GA Inventory'!$B95,'ATL RAW'!$L:$L,'ATL GA Inventory'!BG$3)+SUMIFS('ATL CR'!$J:$J,'ATL CR'!$I:$I,'ATL GA Inventory'!$B95,'ATL CR'!$L:$L,'ATL GA Inventory'!BG$3)</f>
        <v>0</v>
      </c>
      <c r="BH95" s="13">
        <f>SUMIFS('ATL RAW'!$J:$J,'ATL RAW'!$I:$I,'ATL GA Inventory'!$B95,'ATL RAW'!$L:$L,'ATL GA Inventory'!BH$3)+SUMIFS('ATL CR'!$J:$J,'ATL CR'!$I:$I,'ATL GA Inventory'!$B95,'ATL CR'!$L:$L,'ATL GA Inventory'!BH$3)</f>
        <v>0</v>
      </c>
      <c r="BI95" s="13">
        <f>SUMIFS('ATL RAW'!$J:$J,'ATL RAW'!$I:$I,'ATL GA Inventory'!$B95,'ATL RAW'!$L:$L,'ATL GA Inventory'!BI$3)+SUMIFS('ATL CR'!$J:$J,'ATL CR'!$I:$I,'ATL GA Inventory'!$B95,'ATL CR'!$L:$L,'ATL GA Inventory'!BI$3)</f>
        <v>0</v>
      </c>
      <c r="BJ95" s="13">
        <f>SUMIFS('ATL RAW'!$J:$J,'ATL RAW'!$I:$I,'ATL GA Inventory'!$B95,'ATL RAW'!$L:$L,'ATL GA Inventory'!BJ$3)+SUMIFS('ATL CR'!$J:$J,'ATL CR'!$I:$I,'ATL GA Inventory'!$B95,'ATL CR'!$L:$L,'ATL GA Inventory'!BJ$3)</f>
        <v>0</v>
      </c>
      <c r="BK95" s="13">
        <f>SUMIFS('ATL RAW'!$J:$J,'ATL RAW'!$I:$I,'ATL GA Inventory'!$B95,'ATL RAW'!$L:$L,'ATL GA Inventory'!BK$3)+SUMIFS('ATL CR'!$J:$J,'ATL CR'!$I:$I,'ATL GA Inventory'!$B95,'ATL CR'!$L:$L,'ATL GA Inventory'!BK$3)</f>
        <v>0</v>
      </c>
      <c r="BL95" s="13">
        <f>SUMIFS('ATL RAW'!$J:$J,'ATL RAW'!$I:$I,'ATL GA Inventory'!$B95,'ATL RAW'!$L:$L,'ATL GA Inventory'!BL$3)+SUMIFS('ATL CR'!$J:$J,'ATL CR'!$I:$I,'ATL GA Inventory'!$B95,'ATL CR'!$L:$L,'ATL GA Inventory'!BL$3)</f>
        <v>0</v>
      </c>
      <c r="BM95" s="13">
        <f>SUMIFS('ATL RAW'!$J:$J,'ATL RAW'!$I:$I,'ATL GA Inventory'!$B95,'ATL RAW'!$L:$L,'ATL GA Inventory'!BM$3)+SUMIFS('ATL CR'!$J:$J,'ATL CR'!$I:$I,'ATL GA Inventory'!$B95,'ATL CR'!$L:$L,'ATL GA Inventory'!BM$3)</f>
        <v>0</v>
      </c>
      <c r="BN95" s="13">
        <f>SUMIFS('ATL RAW'!$J:$J,'ATL RAW'!$I:$I,'ATL GA Inventory'!$B95,'ATL RAW'!$L:$L,'ATL GA Inventory'!BN$3)+SUMIFS('ATL CR'!$J:$J,'ATL CR'!$I:$I,'ATL GA Inventory'!$B95,'ATL CR'!$L:$L,'ATL GA Inventory'!BN$3)</f>
        <v>0</v>
      </c>
      <c r="BO95" s="13">
        <f>SUMIFS('ATL RAW'!$J:$J,'ATL RAW'!$I:$I,'ATL GA Inventory'!$B95,'ATL RAW'!$L:$L,'ATL GA Inventory'!BO$3)+SUMIFS('ATL CR'!$J:$J,'ATL CR'!$I:$I,'ATL GA Inventory'!$B95,'ATL CR'!$L:$L,'ATL GA Inventory'!BO$3)</f>
        <v>0</v>
      </c>
      <c r="BP95" s="13">
        <f>SUMIFS('ATL RAW'!$J:$J,'ATL RAW'!$I:$I,'ATL GA Inventory'!$B95,'ATL RAW'!$L:$L,'ATL GA Inventory'!BP$3)+SUMIFS('ATL CR'!$J:$J,'ATL CR'!$I:$I,'ATL GA Inventory'!$B95,'ATL CR'!$L:$L,'ATL GA Inventory'!BP$3)</f>
        <v>83</v>
      </c>
      <c r="BQ95" s="13">
        <f>SUMIFS('ATL RAW'!$J:$J,'ATL RAW'!$I:$I,'ATL GA Inventory'!$B95,'ATL RAW'!$L:$L,'ATL GA Inventory'!BQ$3)+SUMIFS('ATL CR'!$J:$J,'ATL CR'!$I:$I,'ATL GA Inventory'!$B95,'ATL CR'!$L:$L,'ATL GA Inventory'!BQ$3)</f>
        <v>0</v>
      </c>
      <c r="BR95" s="13">
        <f>SUMIFS('ATL RAW'!$J:$J,'ATL RAW'!$I:$I,'ATL GA Inventory'!$B95,'ATL RAW'!$L:$L,'ATL GA Inventory'!BR$3)+SUMIFS('ATL CR'!$J:$J,'ATL CR'!$I:$I,'ATL GA Inventory'!$B95,'ATL CR'!$L:$L,'ATL GA Inventory'!BR$3)</f>
        <v>0</v>
      </c>
      <c r="BS95" s="13">
        <f>SUMIFS('ATL RAW'!$J:$J,'ATL RAW'!$I:$I,'ATL GA Inventory'!$B95,'ATL RAW'!$L:$L,'ATL GA Inventory'!BS$3)+SUMIFS('ATL CR'!$J:$J,'ATL CR'!$I:$I,'ATL GA Inventory'!$B95,'ATL CR'!$L:$L,'ATL GA Inventory'!BS$3)</f>
        <v>0</v>
      </c>
      <c r="BT95" s="13">
        <f>SUMIFS('ATL RAW'!$J:$J,'ATL RAW'!$I:$I,'ATL GA Inventory'!$B95,'ATL RAW'!$L:$L,'ATL GA Inventory'!BT$3)+SUMIFS('ATL CR'!$J:$J,'ATL CR'!$I:$I,'ATL GA Inventory'!$B95,'ATL CR'!$L:$L,'ATL GA Inventory'!BT$3)</f>
        <v>0</v>
      </c>
      <c r="BU95" s="13">
        <f>SUMIFS('ATL RAW'!$J:$J,'ATL RAW'!$I:$I,'ATL GA Inventory'!$B95,'ATL RAW'!$L:$L,'ATL GA Inventory'!BU$3)+SUMIFS('ATL CR'!$J:$J,'ATL CR'!$I:$I,'ATL GA Inventory'!$B95,'ATL CR'!$L:$L,'ATL GA Inventory'!BU$3)</f>
        <v>0</v>
      </c>
      <c r="BV95" s="13">
        <f>SUMIFS('ATL RAW'!$J:$J,'ATL RAW'!$I:$I,'ATL GA Inventory'!$B95,'ATL RAW'!$L:$L,'ATL GA Inventory'!BV$3)+SUMIFS('ATL CR'!$J:$J,'ATL CR'!$I:$I,'ATL GA Inventory'!$B95,'ATL CR'!$L:$L,'ATL GA Inventory'!BV$3)</f>
        <v>0</v>
      </c>
      <c r="BW95" s="13">
        <f>SUMIFS('ATL RAW'!$J:$J,'ATL RAW'!$I:$I,'ATL GA Inventory'!$B95,'ATL RAW'!$L:$L,'ATL GA Inventory'!BW$3)+SUMIFS('ATL CR'!$J:$J,'ATL CR'!$I:$I,'ATL GA Inventory'!$B95,'ATL CR'!$L:$L,'ATL GA Inventory'!BW$3)</f>
        <v>0</v>
      </c>
      <c r="BX95" s="13">
        <f>SUMIFS('ATL RAW'!$J:$J,'ATL RAW'!$I:$I,'ATL GA Inventory'!$B95,'ATL RAW'!$L:$L,'ATL GA Inventory'!BX$3)+SUMIFS('ATL CR'!$J:$J,'ATL CR'!$I:$I,'ATL GA Inventory'!$B95,'ATL CR'!$L:$L,'ATL GA Inventory'!BX$3)</f>
        <v>0</v>
      </c>
      <c r="BY95" s="13">
        <f>SUMIFS('ATL RAW'!$J:$J,'ATL RAW'!$I:$I,'ATL GA Inventory'!$B95,'ATL RAW'!$L:$L,'ATL GA Inventory'!BY$3)+SUMIFS('ATL CR'!$J:$J,'ATL CR'!$I:$I,'ATL GA Inventory'!$B95,'ATL CR'!$L:$L,'ATL GA Inventory'!BY$3)</f>
        <v>0</v>
      </c>
      <c r="BZ95" s="13">
        <f>SUMIFS('ATL RAW'!$J:$J,'ATL RAW'!$I:$I,'ATL GA Inventory'!$B95,'ATL RAW'!$L:$L,'ATL GA Inventory'!BZ$3)+SUMIFS('ATL CR'!$J:$J,'ATL CR'!$I:$I,'ATL GA Inventory'!$B95,'ATL CR'!$L:$L,'ATL GA Inventory'!BZ$3)</f>
        <v>0</v>
      </c>
      <c r="CA95" s="13">
        <f>SUMIFS('ATL RAW'!$J:$J,'ATL RAW'!$I:$I,'ATL GA Inventory'!$B95,'ATL RAW'!$L:$L,'ATL GA Inventory'!CA$3)+SUMIFS('ATL CR'!$J:$J,'ATL CR'!$I:$I,'ATL GA Inventory'!$B95,'ATL CR'!$L:$L,'ATL GA Inventory'!CA$3)</f>
        <v>0</v>
      </c>
      <c r="CB95" s="13">
        <f>SUMIFS('ATL RAW'!$J:$J,'ATL RAW'!$I:$I,'ATL GA Inventory'!$B95,'ATL RAW'!$L:$L,'ATL GA Inventory'!CB$3)+SUMIFS('ATL CR'!$J:$J,'ATL CR'!$I:$I,'ATL GA Inventory'!$B95,'ATL CR'!$L:$L,'ATL GA Inventory'!CB$3)</f>
        <v>0</v>
      </c>
      <c r="CC95" s="13">
        <f>SUMIFS('ATL RAW'!$J:$J,'ATL RAW'!$I:$I,'ATL GA Inventory'!$B95,'ATL RAW'!$L:$L,'ATL GA Inventory'!CC$3)+SUMIFS('ATL CR'!$J:$J,'ATL CR'!$I:$I,'ATL GA Inventory'!$B95,'ATL CR'!$L:$L,'ATL GA Inventory'!CC$3)</f>
        <v>0</v>
      </c>
      <c r="CD95" s="13">
        <f>SUMIFS('ATL RAW'!$J:$J,'ATL RAW'!$I:$I,'ATL GA Inventory'!$B95,'ATL RAW'!$L:$L,'ATL GA Inventory'!CD$3)+SUMIFS('ATL CR'!$J:$J,'ATL CR'!$I:$I,'ATL GA Inventory'!$B95,'ATL CR'!$L:$L,'ATL GA Inventory'!CD$3)</f>
        <v>0</v>
      </c>
      <c r="CE95" s="13">
        <f>SUMIFS('ATL RAW'!$J:$J,'ATL RAW'!$I:$I,'ATL GA Inventory'!$B95,'ATL RAW'!$L:$L,'ATL GA Inventory'!CE$3)+SUMIFS('ATL CR'!$J:$J,'ATL CR'!$I:$I,'ATL GA Inventory'!$B95,'ATL CR'!$L:$L,'ATL GA Inventory'!CE$3)</f>
        <v>0</v>
      </c>
      <c r="CF95" s="13">
        <f>SUMIFS('ATL RAW'!$J:$J,'ATL RAW'!$I:$I,'ATL GA Inventory'!$B95,'ATL RAW'!$L:$L,'ATL GA Inventory'!CF$3)+SUMIFS('ATL CR'!$J:$J,'ATL CR'!$I:$I,'ATL GA Inventory'!$B95,'ATL CR'!$L:$L,'ATL GA Inventory'!CF$3)</f>
        <v>0</v>
      </c>
      <c r="CG95" s="13">
        <f>SUMIFS('ATL RAW'!$J:$J,'ATL RAW'!$I:$I,'ATL GA Inventory'!$B95,'ATL RAW'!$L:$L,'ATL GA Inventory'!CG$3)+SUMIFS('ATL CR'!$J:$J,'ATL CR'!$I:$I,'ATL GA Inventory'!$B95,'ATL CR'!$L:$L,'ATL GA Inventory'!CG$3)</f>
        <v>0</v>
      </c>
      <c r="CH95" s="13">
        <f>SUMIFS('ATL RAW'!$J:$J,'ATL RAW'!$I:$I,'ATL GA Inventory'!$B95,'ATL RAW'!$L:$L,'ATL GA Inventory'!CH$3)+SUMIFS('ATL CR'!$J:$J,'ATL CR'!$I:$I,'ATL GA Inventory'!$B95,'ATL CR'!$L:$L,'ATL GA Inventory'!CH$3)</f>
        <v>0</v>
      </c>
      <c r="CI95" s="13">
        <f>SUMIFS('ATL RAW'!$J:$J,'ATL RAW'!$I:$I,'ATL GA Inventory'!$B95,'ATL RAW'!$L:$L,'ATL GA Inventory'!CI$3)+SUMIFS('ATL CR'!$J:$J,'ATL CR'!$I:$I,'ATL GA Inventory'!$B95,'ATL CR'!$L:$L,'ATL GA Inventory'!CI$3)</f>
        <v>0</v>
      </c>
      <c r="CJ95" s="13">
        <f>SUMIFS('ATL RAW'!$J:$J,'ATL RAW'!$I:$I,'ATL GA Inventory'!$B95,'ATL RAW'!$L:$L,'ATL GA Inventory'!CJ$3)+SUMIFS('ATL CR'!$J:$J,'ATL CR'!$I:$I,'ATL GA Inventory'!$B95,'ATL CR'!$L:$L,'ATL GA Inventory'!CJ$3)</f>
        <v>0</v>
      </c>
      <c r="CK95" s="13">
        <f>SUMIFS('ATL RAW'!$J:$J,'ATL RAW'!$I:$I,'ATL GA Inventory'!$B95,'ATL RAW'!$L:$L,'ATL GA Inventory'!CK$3)+SUMIFS('ATL CR'!$J:$J,'ATL CR'!$I:$I,'ATL GA Inventory'!$B95,'ATL CR'!$L:$L,'ATL GA Inventory'!CK$3)</f>
        <v>0</v>
      </c>
      <c r="CL95" s="13">
        <f>SUMIFS('ATL RAW'!$J:$J,'ATL RAW'!$I:$I,'ATL GA Inventory'!$B95,'ATL RAW'!$L:$L,'ATL GA Inventory'!CL$3)+SUMIFS('ATL CR'!$J:$J,'ATL CR'!$I:$I,'ATL GA Inventory'!$B95,'ATL CR'!$L:$L,'ATL GA Inventory'!CL$3)</f>
        <v>0</v>
      </c>
      <c r="CM95" s="13">
        <f>SUMIFS('ATL RAW'!$J:$J,'ATL RAW'!$I:$I,'ATL GA Inventory'!$B95,'ATL RAW'!$L:$L,'ATL GA Inventory'!CM$3)+SUMIFS('ATL CR'!$J:$J,'ATL CR'!$I:$I,'ATL GA Inventory'!$B95,'ATL CR'!$L:$L,'ATL GA Inventory'!CM$3)</f>
        <v>0</v>
      </c>
      <c r="CN95" s="13">
        <f>SUMIFS('ATL RAW'!$J:$J,'ATL RAW'!$I:$I,'ATL GA Inventory'!$B95,'ATL RAW'!$L:$L,'ATL GA Inventory'!CN$3)+SUMIFS('ATL CR'!$J:$J,'ATL CR'!$I:$I,'ATL GA Inventory'!$B95,'ATL CR'!$L:$L,'ATL GA Inventory'!CN$3)</f>
        <v>0</v>
      </c>
      <c r="CO95" s="13">
        <f>SUMIFS('ATL RAW'!$J:$J,'ATL RAW'!$I:$I,'ATL GA Inventory'!$B95,'ATL RAW'!$L:$L,'ATL GA Inventory'!CO$3)+SUMIFS('ATL CR'!$J:$J,'ATL CR'!$I:$I,'ATL GA Inventory'!$B95,'ATL CR'!$L:$L,'ATL GA Inventory'!CO$3)</f>
        <v>0</v>
      </c>
      <c r="CP95" s="13">
        <f>SUMIFS('ATL RAW'!$J:$J,'ATL RAW'!$I:$I,'ATL GA Inventory'!$B95,'ATL RAW'!$L:$L,'ATL GA Inventory'!CP$3)+SUMIFS('ATL CR'!$J:$J,'ATL CR'!$I:$I,'ATL GA Inventory'!$B95,'ATL CR'!$L:$L,'ATL GA Inventory'!CP$3)</f>
        <v>0</v>
      </c>
      <c r="CQ95" s="13">
        <f>SUMIFS('ATL RAW'!$J:$J,'ATL RAW'!$I:$I,'ATL GA Inventory'!$B95,'ATL RAW'!$L:$L,'ATL GA Inventory'!CQ$3)+SUMIFS('ATL CR'!$J:$J,'ATL CR'!$I:$I,'ATL GA Inventory'!$B95,'ATL CR'!$L:$L,'ATL GA Inventory'!CQ$3)</f>
        <v>0</v>
      </c>
      <c r="CR95" s="13">
        <f>SUMIFS('ATL RAW'!$J:$J,'ATL RAW'!$I:$I,'ATL GA Inventory'!$B95,'ATL RAW'!$L:$L,'ATL GA Inventory'!CR$3)+SUMIFS('ATL CR'!$J:$J,'ATL CR'!$I:$I,'ATL GA Inventory'!$B95,'ATL CR'!$L:$L,'ATL GA Inventory'!CR$3)</f>
        <v>0</v>
      </c>
      <c r="CS95" s="13">
        <f>SUMIFS('ATL RAW'!$J:$J,'ATL RAW'!$I:$I,'ATL GA Inventory'!$B95,'ATL RAW'!$L:$L,'ATL GA Inventory'!CS$3)+SUMIFS('ATL CR'!$J:$J,'ATL CR'!$I:$I,'ATL GA Inventory'!$B95,'ATL CR'!$L:$L,'ATL GA Inventory'!CS$3)</f>
        <v>0</v>
      </c>
      <c r="CT95" s="13">
        <f>SUMIFS('ATL RAW'!$J:$J,'ATL RAW'!$I:$I,'ATL GA Inventory'!$B95,'ATL RAW'!$L:$L,'ATL GA Inventory'!CT$3)+SUMIFS('ATL CR'!$J:$J,'ATL CR'!$I:$I,'ATL GA Inventory'!$B95,'ATL CR'!$L:$L,'ATL GA Inventory'!CT$3)</f>
        <v>0</v>
      </c>
      <c r="CU95" s="13">
        <f>SUMIFS('ATL RAW'!$J:$J,'ATL RAW'!$I:$I,'ATL GA Inventory'!$B95,'ATL RAW'!$L:$L,'ATL GA Inventory'!CU$3)+SUMIFS('ATL CR'!$J:$J,'ATL CR'!$I:$I,'ATL GA Inventory'!$B95,'ATL CR'!$L:$L,'ATL GA Inventory'!CU$3)</f>
        <v>0</v>
      </c>
      <c r="CV95" s="13">
        <f>SUMIFS('ATL RAW'!$J:$J,'ATL RAW'!$I:$I,'ATL GA Inventory'!$B95,'ATL RAW'!$L:$L,'ATL GA Inventory'!CV$3)+SUMIFS('ATL CR'!$J:$J,'ATL CR'!$I:$I,'ATL GA Inventory'!$B95,'ATL CR'!$L:$L,'ATL GA Inventory'!CV$3)</f>
        <v>0</v>
      </c>
      <c r="CW95" s="13">
        <f>SUMIFS('ATL RAW'!$J:$J,'ATL RAW'!$I:$I,'ATL GA Inventory'!$B95,'ATL RAW'!$L:$L,'ATL GA Inventory'!CW$3)+SUMIFS('ATL CR'!$J:$J,'ATL CR'!$I:$I,'ATL GA Inventory'!$B95,'ATL CR'!$L:$L,'ATL GA Inventory'!CW$3)</f>
        <v>0</v>
      </c>
      <c r="CX95" s="13">
        <f>SUMIFS('ATL RAW'!$J:$J,'ATL RAW'!$I:$I,'ATL GA Inventory'!$B95,'ATL RAW'!$L:$L,'ATL GA Inventory'!CX$3)+SUMIFS('ATL CR'!$J:$J,'ATL CR'!$I:$I,'ATL GA Inventory'!$B95,'ATL CR'!$L:$L,'ATL GA Inventory'!CX$3)</f>
        <v>0</v>
      </c>
      <c r="CY95" s="13">
        <f>SUMIFS('ATL RAW'!$J:$J,'ATL RAW'!$I:$I,'ATL GA Inventory'!$B95,'ATL RAW'!$L:$L,'ATL GA Inventory'!CY$3)+SUMIFS('ATL CR'!$J:$J,'ATL CR'!$I:$I,'ATL GA Inventory'!$B95,'ATL CR'!$L:$L,'ATL GA Inventory'!CY$3)</f>
        <v>0</v>
      </c>
      <c r="CZ95" s="13">
        <f>SUMIFS('ATL RAW'!$J:$J,'ATL RAW'!$I:$I,'ATL GA Inventory'!$B95,'ATL RAW'!$L:$L,'ATL GA Inventory'!CZ$3)+SUMIFS('ATL CR'!$J:$J,'ATL CR'!$I:$I,'ATL GA Inventory'!$B95,'ATL CR'!$L:$L,'ATL GA Inventory'!CZ$3)</f>
        <v>0</v>
      </c>
      <c r="DA95" s="13">
        <f>SUMIFS('ATL RAW'!$J:$J,'ATL RAW'!$I:$I,'ATL GA Inventory'!$B95,'ATL RAW'!$L:$L,'ATL GA Inventory'!DA$3)+SUMIFS('ATL CR'!$J:$J,'ATL CR'!$I:$I,'ATL GA Inventory'!$B95,'ATL CR'!$L:$L,'ATL GA Inventory'!DA$3)</f>
        <v>0</v>
      </c>
      <c r="DB95" s="13">
        <f>SUMIFS('ATL RAW'!$J:$J,'ATL RAW'!$I:$I,'ATL GA Inventory'!$B95,'ATL RAW'!$L:$L,'ATL GA Inventory'!DB$3)+SUMIFS('ATL CR'!$J:$J,'ATL CR'!$I:$I,'ATL GA Inventory'!$B95,'ATL CR'!$L:$L,'ATL GA Inventory'!DB$3)</f>
        <v>0</v>
      </c>
      <c r="DC95" s="13">
        <f>SUMIFS('ATL RAW'!$J:$J,'ATL RAW'!$I:$I,'ATL GA Inventory'!$B95,'ATL RAW'!$L:$L,'ATL GA Inventory'!DC$3)+SUMIFS('ATL CR'!$J:$J,'ATL CR'!$I:$I,'ATL GA Inventory'!$B95,'ATL CR'!$L:$L,'ATL GA Inventory'!DC$3)</f>
        <v>0</v>
      </c>
      <c r="DD95" s="13">
        <f>SUMIFS('ATL RAW'!$J:$J,'ATL RAW'!$I:$I,'ATL GA Inventory'!$B95,'ATL RAW'!$L:$L,'ATL GA Inventory'!DD$3)+SUMIFS('ATL CR'!$J:$J,'ATL CR'!$I:$I,'ATL GA Inventory'!$B95,'ATL CR'!$L:$L,'ATL GA Inventory'!DD$3)</f>
        <v>0</v>
      </c>
      <c r="DE95" s="13">
        <f>SUMIFS('ATL RAW'!$J:$J,'ATL RAW'!$I:$I,'ATL GA Inventory'!$B95,'ATL RAW'!$L:$L,'ATL GA Inventory'!DE$3)+SUMIFS('ATL CR'!$J:$J,'ATL CR'!$I:$I,'ATL GA Inventory'!$B95,'ATL CR'!$L:$L,'ATL GA Inventory'!DE$3)</f>
        <v>0</v>
      </c>
      <c r="DF95" s="13">
        <f>SUMIFS('ATL RAW'!$J:$J,'ATL RAW'!$I:$I,'ATL GA Inventory'!$B95,'ATL RAW'!$L:$L,'ATL GA Inventory'!DF$3)+SUMIFS('ATL CR'!$J:$J,'ATL CR'!$I:$I,'ATL GA Inventory'!$B95,'ATL CR'!$L:$L,'ATL GA Inventory'!DF$3)</f>
        <v>0</v>
      </c>
      <c r="DG95" s="13">
        <f>SUMIFS('ATL RAW'!$J:$J,'ATL RAW'!$I:$I,'ATL GA Inventory'!$B95,'ATL RAW'!$L:$L,'ATL GA Inventory'!DG$3)+SUMIFS('ATL CR'!$J:$J,'ATL CR'!$I:$I,'ATL GA Inventory'!$B95,'ATL CR'!$L:$L,'ATL GA Inventory'!DG$3)</f>
        <v>0</v>
      </c>
      <c r="DH95" s="13">
        <f>SUMIFS('ATL RAW'!$J:$J,'ATL RAW'!$I:$I,'ATL GA Inventory'!$B95,'ATL RAW'!$L:$L,'ATL GA Inventory'!DH$3)+SUMIFS('ATL CR'!$J:$J,'ATL CR'!$I:$I,'ATL GA Inventory'!$B95,'ATL CR'!$L:$L,'ATL GA Inventory'!DH$3)</f>
        <v>0</v>
      </c>
      <c r="DI95" s="13">
        <f>SUMIFS('ATL RAW'!$J:$J,'ATL RAW'!$I:$I,'ATL GA Inventory'!$B95,'ATL RAW'!$L:$L,'ATL GA Inventory'!DI$3)+SUMIFS('ATL CR'!$J:$J,'ATL CR'!$I:$I,'ATL GA Inventory'!$B95,'ATL CR'!$L:$L,'ATL GA Inventory'!DI$3)</f>
        <v>0</v>
      </c>
      <c r="DJ95" s="13">
        <f>SUMIFS('ATL RAW'!$J:$J,'ATL RAW'!$I:$I,'ATL GA Inventory'!$B95,'ATL RAW'!$L:$L,'ATL GA Inventory'!DJ$3)+SUMIFS('ATL CR'!$J:$J,'ATL CR'!$I:$I,'ATL GA Inventory'!$B95,'ATL CR'!$L:$L,'ATL GA Inventory'!DJ$3)</f>
        <v>0</v>
      </c>
      <c r="DK95" s="13">
        <f>SUMIFS('ATL RAW'!$J:$J,'ATL RAW'!$I:$I,'ATL GA Inventory'!$B95,'ATL RAW'!$L:$L,'ATL GA Inventory'!DK$3)+SUMIFS('ATL CR'!$J:$J,'ATL CR'!$I:$I,'ATL GA Inventory'!$B95,'ATL CR'!$L:$L,'ATL GA Inventory'!DK$3)</f>
        <v>0</v>
      </c>
      <c r="DL95" s="13">
        <f>SUMIFS('ATL RAW'!$J:$J,'ATL RAW'!$I:$I,'ATL GA Inventory'!$B95,'ATL RAW'!$L:$L,'ATL GA Inventory'!DL$3)+SUMIFS('ATL CR'!$J:$J,'ATL CR'!$I:$I,'ATL GA Inventory'!$B95,'ATL CR'!$L:$L,'ATL GA Inventory'!DL$3)</f>
        <v>0</v>
      </c>
      <c r="DM95" s="13">
        <f>SUMIFS('ATL RAW'!$J:$J,'ATL RAW'!$I:$I,'ATL GA Inventory'!$B95,'ATL RAW'!$L:$L,'ATL GA Inventory'!DM$3)+SUMIFS('ATL CR'!$J:$J,'ATL CR'!$I:$I,'ATL GA Inventory'!$B95,'ATL CR'!$L:$L,'ATL GA Inventory'!DM$3)</f>
        <v>0</v>
      </c>
      <c r="DN95" s="13">
        <f>SUMIFS('ATL RAW'!$J:$J,'ATL RAW'!$I:$I,'ATL GA Inventory'!$B95,'ATL RAW'!$L:$L,'ATL GA Inventory'!DN$3)+SUMIFS('ATL CR'!$J:$J,'ATL CR'!$I:$I,'ATL GA Inventory'!$B95,'ATL CR'!$L:$L,'ATL GA Inventory'!DN$3)</f>
        <v>0</v>
      </c>
      <c r="DO95" s="13">
        <f>SUMIFS('ATL RAW'!$J:$J,'ATL RAW'!$I:$I,'ATL GA Inventory'!$B95,'ATL RAW'!$L:$L,'ATL GA Inventory'!DO$3)+SUMIFS('ATL CR'!$J:$J,'ATL CR'!$I:$I,'ATL GA Inventory'!$B95,'ATL CR'!$L:$L,'ATL GA Inventory'!DO$3)</f>
        <v>0</v>
      </c>
      <c r="DP95" s="13">
        <f>SUMIFS('ATL RAW'!$J:$J,'ATL RAW'!$I:$I,'ATL GA Inventory'!$B95,'ATL RAW'!$L:$L,'ATL GA Inventory'!DP$3)+SUMIFS('ATL CR'!$J:$J,'ATL CR'!$I:$I,'ATL GA Inventory'!$B95,'ATL CR'!$L:$L,'ATL GA Inventory'!DP$3)</f>
        <v>0</v>
      </c>
      <c r="DQ95" s="13">
        <f>SUMIFS('ATL RAW'!$J:$J,'ATL RAW'!$I:$I,'ATL GA Inventory'!$B95,'ATL RAW'!$L:$L,'ATL GA Inventory'!DQ$3)+SUMIFS('ATL CR'!$J:$J,'ATL CR'!$I:$I,'ATL GA Inventory'!$B95,'ATL CR'!$L:$L,'ATL GA Inventory'!DQ$3)</f>
        <v>0</v>
      </c>
      <c r="DR95" s="13">
        <f>SUMIFS('ATL RAW'!$J:$J,'ATL RAW'!$I:$I,'ATL GA Inventory'!$B95,'ATL RAW'!$L:$L,'ATL GA Inventory'!DR$3)+SUMIFS('ATL CR'!$J:$J,'ATL CR'!$I:$I,'ATL GA Inventory'!$B95,'ATL CR'!$L:$L,'ATL GA Inventory'!DR$3)</f>
        <v>0</v>
      </c>
      <c r="DS95" s="13">
        <f>SUMIFS('ATL RAW'!$J:$J,'ATL RAW'!$I:$I,'ATL GA Inventory'!$B95,'ATL RAW'!$L:$L,'ATL GA Inventory'!DS$3)+SUMIFS('ATL CR'!$J:$J,'ATL CR'!$I:$I,'ATL GA Inventory'!$B95,'ATL CR'!$L:$L,'ATL GA Inventory'!DS$3)</f>
        <v>0</v>
      </c>
      <c r="DT95" s="13">
        <f>SUMIFS('ATL RAW'!$J:$J,'ATL RAW'!$I:$I,'ATL GA Inventory'!$B95,'ATL RAW'!$L:$L,'ATL GA Inventory'!DT$3)+SUMIFS('ATL CR'!$J:$J,'ATL CR'!$I:$I,'ATL GA Inventory'!$B95,'ATL CR'!$L:$L,'ATL GA Inventory'!DT$3)</f>
        <v>0</v>
      </c>
      <c r="DU95" s="13">
        <f>SUMIFS('ATL RAW'!$J:$J,'ATL RAW'!$I:$I,'ATL GA Inventory'!$B95,'ATL RAW'!$L:$L,'ATL GA Inventory'!DU$3)+SUMIFS('ATL CR'!$J:$J,'ATL CR'!$I:$I,'ATL GA Inventory'!$B95,'ATL CR'!$L:$L,'ATL GA Inventory'!DU$3)</f>
        <v>0</v>
      </c>
      <c r="DV95" s="13">
        <f>SUMIFS('ATL RAW'!$J:$J,'ATL RAW'!$I:$I,'ATL GA Inventory'!$B95,'ATL RAW'!$L:$L,'ATL GA Inventory'!DV$3)+SUMIFS('ATL CR'!$J:$J,'ATL CR'!$I:$I,'ATL GA Inventory'!$B95,'ATL CR'!$L:$L,'ATL GA Inventory'!DV$3)</f>
        <v>0</v>
      </c>
      <c r="DW95" s="13">
        <f>SUMIFS('ATL RAW'!$J:$J,'ATL RAW'!$I:$I,'ATL GA Inventory'!$B95,'ATL RAW'!$L:$L,'ATL GA Inventory'!DW$3)+SUMIFS('ATL CR'!$J:$J,'ATL CR'!$I:$I,'ATL GA Inventory'!$B95,'ATL CR'!$L:$L,'ATL GA Inventory'!DW$3)</f>
        <v>0</v>
      </c>
      <c r="DX95" s="13">
        <f>SUMIFS('ATL RAW'!$J:$J,'ATL RAW'!$I:$I,'ATL GA Inventory'!$B95,'ATL RAW'!$L:$L,'ATL GA Inventory'!DX$3)+SUMIFS('ATL CR'!$J:$J,'ATL CR'!$I:$I,'ATL GA Inventory'!$B95,'ATL CR'!$L:$L,'ATL GA Inventory'!DX$3)</f>
        <v>0</v>
      </c>
      <c r="DY95" s="13">
        <f>SUMIFS('ATL RAW'!$J:$J,'ATL RAW'!$I:$I,'ATL GA Inventory'!$B95,'ATL RAW'!$L:$L,'ATL GA Inventory'!DY$3)+SUMIFS('ATL CR'!$J:$J,'ATL CR'!$I:$I,'ATL GA Inventory'!$B95,'ATL CR'!$L:$L,'ATL GA Inventory'!DY$3)</f>
        <v>0</v>
      </c>
      <c r="DZ95" s="13">
        <f>SUMIFS('ATL RAW'!$J:$J,'ATL RAW'!$I:$I,'ATL GA Inventory'!$B95,'ATL RAW'!$L:$L,'ATL GA Inventory'!DZ$3)+SUMIFS('ATL CR'!$J:$J,'ATL CR'!$I:$I,'ATL GA Inventory'!$B95,'ATL CR'!$L:$L,'ATL GA Inventory'!DZ$3)</f>
        <v>0</v>
      </c>
      <c r="EA95" s="13">
        <f>SUMIFS('ATL RAW'!$J:$J,'ATL RAW'!$I:$I,'ATL GA Inventory'!$B95,'ATL RAW'!$L:$L,'ATL GA Inventory'!EA$3)+SUMIFS('ATL CR'!$J:$J,'ATL CR'!$I:$I,'ATL GA Inventory'!$B95,'ATL CR'!$L:$L,'ATL GA Inventory'!EA$3)</f>
        <v>0</v>
      </c>
      <c r="EB95" s="13">
        <f>SUMIFS('ATL RAW'!$J:$J,'ATL RAW'!$I:$I,'ATL GA Inventory'!$B95,'ATL RAW'!$L:$L,'ATL GA Inventory'!EB$3)+SUMIFS('ATL CR'!$J:$J,'ATL CR'!$I:$I,'ATL GA Inventory'!$B95,'ATL CR'!$L:$L,'ATL GA Inventory'!EB$3)</f>
        <v>0</v>
      </c>
      <c r="EC95" s="13">
        <f>SUMIFS('ATL RAW'!$J:$J,'ATL RAW'!$I:$I,'ATL GA Inventory'!$B95,'ATL RAW'!$L:$L,'ATL GA Inventory'!EC$3)+SUMIFS('ATL CR'!$J:$J,'ATL CR'!$I:$I,'ATL GA Inventory'!$B95,'ATL CR'!$L:$L,'ATL GA Inventory'!EC$3)</f>
        <v>0</v>
      </c>
      <c r="ED95" s="13">
        <f>SUMIFS('ATL RAW'!$J:$J,'ATL RAW'!$I:$I,'ATL GA Inventory'!$B95,'ATL RAW'!$L:$L,'ATL GA Inventory'!ED$3)+SUMIFS('ATL CR'!$J:$J,'ATL CR'!$I:$I,'ATL GA Inventory'!$B95,'ATL CR'!$L:$L,'ATL GA Inventory'!ED$3)</f>
        <v>0</v>
      </c>
      <c r="EE95" s="13">
        <f>SUMIFS('ATL RAW'!$J:$J,'ATL RAW'!$I:$I,'ATL GA Inventory'!$B95,'ATL RAW'!$L:$L,'ATL GA Inventory'!EE$3)+SUMIFS('ATL CR'!$J:$J,'ATL CR'!$I:$I,'ATL GA Inventory'!$B95,'ATL CR'!$L:$L,'ATL GA Inventory'!EE$3)</f>
        <v>0</v>
      </c>
      <c r="EF95" s="13">
        <f>SUMIFS('ATL RAW'!$J:$J,'ATL RAW'!$I:$I,'ATL GA Inventory'!$B95,'ATL RAW'!$L:$L,'ATL GA Inventory'!EF$3)+SUMIFS('ATL CR'!$J:$J,'ATL CR'!$I:$I,'ATL GA Inventory'!$B95,'ATL CR'!$L:$L,'ATL GA Inventory'!EF$3)</f>
        <v>0</v>
      </c>
      <c r="EG95" s="13">
        <f>SUMIFS('ATL RAW'!$J:$J,'ATL RAW'!$I:$I,'ATL GA Inventory'!$B95,'ATL RAW'!$L:$L,'ATL GA Inventory'!EG$3)+SUMIFS('ATL CR'!$J:$J,'ATL CR'!$I:$I,'ATL GA Inventory'!$B95,'ATL CR'!$L:$L,'ATL GA Inventory'!EG$3)</f>
        <v>0</v>
      </c>
      <c r="EH95" s="13">
        <f>SUMIFS('ATL RAW'!$J:$J,'ATL RAW'!$I:$I,'ATL GA Inventory'!$B95,'ATL RAW'!$L:$L,'ATL GA Inventory'!EH$3)+SUMIFS('ATL CR'!$J:$J,'ATL CR'!$I:$I,'ATL GA Inventory'!$B95,'ATL CR'!$L:$L,'ATL GA Inventory'!EH$3)</f>
        <v>0</v>
      </c>
      <c r="EI95" s="13">
        <f>SUMIFS('ATL RAW'!$J:$J,'ATL RAW'!$I:$I,'ATL GA Inventory'!$B95,'ATL RAW'!$L:$L,'ATL GA Inventory'!EI$3)+SUMIFS('ATL CR'!$J:$J,'ATL CR'!$I:$I,'ATL GA Inventory'!$B95,'ATL CR'!$L:$L,'ATL GA Inventory'!EI$3)</f>
        <v>0</v>
      </c>
      <c r="EJ95" s="13">
        <f>SUMIFS('ATL RAW'!$J:$J,'ATL RAW'!$I:$I,'ATL GA Inventory'!$B95,'ATL RAW'!$L:$L,'ATL GA Inventory'!EJ$3)+SUMIFS('ATL CR'!$J:$J,'ATL CR'!$I:$I,'ATL GA Inventory'!$B95,'ATL CR'!$L:$L,'ATL GA Inventory'!EJ$3)</f>
        <v>0</v>
      </c>
      <c r="EK95" s="13">
        <f>SUMIFS('ATL RAW'!$J:$J,'ATL RAW'!$I:$I,'ATL GA Inventory'!$B95,'ATL RAW'!$L:$L,'ATL GA Inventory'!EK$3)+SUMIFS('ATL CR'!$J:$J,'ATL CR'!$I:$I,'ATL GA Inventory'!$B95,'ATL CR'!$L:$L,'ATL GA Inventory'!EK$3)</f>
        <v>0</v>
      </c>
      <c r="EL95" s="13">
        <f>SUMIFS('ATL RAW'!$J:$J,'ATL RAW'!$I:$I,'ATL GA Inventory'!$B95,'ATL RAW'!$L:$L,'ATL GA Inventory'!EL$3)+SUMIFS('ATL CR'!$J:$J,'ATL CR'!$I:$I,'ATL GA Inventory'!$B95,'ATL CR'!$L:$L,'ATL GA Inventory'!EL$3)</f>
        <v>0</v>
      </c>
      <c r="EM95" s="13">
        <f>SUMIFS('ATL RAW'!$J:$J,'ATL RAW'!$I:$I,'ATL GA Inventory'!$B95,'ATL RAW'!$L:$L,'ATL GA Inventory'!EM$3)+SUMIFS('ATL CR'!$J:$J,'ATL CR'!$I:$I,'ATL GA Inventory'!$B95,'ATL CR'!$L:$L,'ATL GA Inventory'!EM$3)</f>
        <v>0</v>
      </c>
      <c r="EN95" s="13">
        <f>SUMIFS('ATL RAW'!$J:$J,'ATL RAW'!$I:$I,'ATL GA Inventory'!$B95,'ATL RAW'!$L:$L,'ATL GA Inventory'!EN$3)+SUMIFS('ATL CR'!$J:$J,'ATL CR'!$I:$I,'ATL GA Inventory'!$B95,'ATL CR'!$L:$L,'ATL GA Inventory'!EN$3)</f>
        <v>0</v>
      </c>
      <c r="EO95" s="13">
        <f>SUMIFS('ATL RAW'!$J:$J,'ATL RAW'!$I:$I,'ATL GA Inventory'!$B95,'ATL RAW'!$L:$L,'ATL GA Inventory'!EO$3)+SUMIFS('ATL CR'!$J:$J,'ATL CR'!$I:$I,'ATL GA Inventory'!$B95,'ATL CR'!$L:$L,'ATL GA Inventory'!EO$3)</f>
        <v>0</v>
      </c>
      <c r="EP95" s="13">
        <f>SUMIFS('ATL RAW'!$J:$J,'ATL RAW'!$I:$I,'ATL GA Inventory'!$B95,'ATL RAW'!$L:$L,'ATL GA Inventory'!EP$3)+SUMIFS('ATL CR'!$J:$J,'ATL CR'!$I:$I,'ATL GA Inventory'!$B95,'ATL CR'!$L:$L,'ATL GA Inventory'!EP$3)</f>
        <v>0</v>
      </c>
      <c r="EQ95" s="13">
        <f>SUMIFS('ATL RAW'!$J:$J,'ATL RAW'!$I:$I,'ATL GA Inventory'!$B95,'ATL RAW'!$L:$L,'ATL GA Inventory'!EQ$3)+SUMIFS('ATL CR'!$J:$J,'ATL CR'!$I:$I,'ATL GA Inventory'!$B95,'ATL CR'!$L:$L,'ATL GA Inventory'!EQ$3)</f>
        <v>0</v>
      </c>
      <c r="ER95" s="13">
        <f>SUMIFS('ATL RAW'!$J:$J,'ATL RAW'!$I:$I,'ATL GA Inventory'!$B95,'ATL RAW'!$L:$L,'ATL GA Inventory'!ER$3)+SUMIFS('ATL CR'!$J:$J,'ATL CR'!$I:$I,'ATL GA Inventory'!$B95,'ATL CR'!$L:$L,'ATL GA Inventory'!ER$3)</f>
        <v>0</v>
      </c>
      <c r="ES95" s="13">
        <f>SUMIFS('ATL RAW'!$J:$J,'ATL RAW'!$I:$I,'ATL GA Inventory'!$B95,'ATL RAW'!$L:$L,'ATL GA Inventory'!ES$3)+SUMIFS('ATL CR'!$J:$J,'ATL CR'!$I:$I,'ATL GA Inventory'!$B95,'ATL CR'!$L:$L,'ATL GA Inventory'!ES$3)</f>
        <v>0</v>
      </c>
      <c r="ET95" s="13">
        <f>SUMIFS('ATL RAW'!$J:$J,'ATL RAW'!$I:$I,'ATL GA Inventory'!$B95,'ATL RAW'!$L:$L,'ATL GA Inventory'!ET$3)+SUMIFS('ATL CR'!$J:$J,'ATL CR'!$I:$I,'ATL GA Inventory'!$B95,'ATL CR'!$L:$L,'ATL GA Inventory'!ET$3)</f>
        <v>0</v>
      </c>
      <c r="EU95" s="13">
        <f>SUMIFS('ATL RAW'!$J:$J,'ATL RAW'!$I:$I,'ATL GA Inventory'!$B95,'ATL RAW'!$L:$L,'ATL GA Inventory'!EU$3)+SUMIFS('ATL CR'!$J:$J,'ATL CR'!$I:$I,'ATL GA Inventory'!$B95,'ATL CR'!$L:$L,'ATL GA Inventory'!EU$3)</f>
        <v>0</v>
      </c>
      <c r="EV95" s="13">
        <f>SUMIFS('ATL RAW'!$J:$J,'ATL RAW'!$I:$I,'ATL GA Inventory'!$B95,'ATL RAW'!$L:$L,'ATL GA Inventory'!EV$3)+SUMIFS('ATL CR'!$J:$J,'ATL CR'!$I:$I,'ATL GA Inventory'!$B95,'ATL CR'!$L:$L,'ATL GA Inventory'!EV$3)</f>
        <v>0</v>
      </c>
      <c r="EW95" s="13">
        <f>SUMIFS('ATL RAW'!$J:$J,'ATL RAW'!$I:$I,'ATL GA Inventory'!$B95,'ATL RAW'!$L:$L,'ATL GA Inventory'!EW$3)+SUMIFS('ATL CR'!$J:$J,'ATL CR'!$I:$I,'ATL GA Inventory'!$B95,'ATL CR'!$L:$L,'ATL GA Inventory'!EW$3)</f>
        <v>0</v>
      </c>
      <c r="EX95" s="13">
        <f>SUMIFS('ATL RAW'!$J:$J,'ATL RAW'!$I:$I,'ATL GA Inventory'!$B95,'ATL RAW'!$L:$L,'ATL GA Inventory'!EX$3)+SUMIFS('ATL CR'!$J:$J,'ATL CR'!$I:$I,'ATL GA Inventory'!$B95,'ATL CR'!$L:$L,'ATL GA Inventory'!EX$3)</f>
        <v>0</v>
      </c>
      <c r="EY95" s="13">
        <f>SUMIFS('ATL RAW'!$J:$J,'ATL RAW'!$I:$I,'ATL GA Inventory'!$B95,'ATL RAW'!$L:$L,'ATL GA Inventory'!EY$3)+SUMIFS('ATL CR'!$J:$J,'ATL CR'!$I:$I,'ATL GA Inventory'!$B95,'ATL CR'!$L:$L,'ATL GA Inventory'!EY$3)</f>
        <v>0</v>
      </c>
      <c r="EZ95" s="13">
        <f>SUMIFS('ATL RAW'!$J:$J,'ATL RAW'!$I:$I,'ATL GA Inventory'!$B95,'ATL RAW'!$L:$L,'ATL GA Inventory'!EZ$3)+SUMIFS('ATL CR'!$J:$J,'ATL CR'!$I:$I,'ATL GA Inventory'!$B95,'ATL CR'!$L:$L,'ATL GA Inventory'!EZ$3)</f>
        <v>0</v>
      </c>
      <c r="FA95" s="13">
        <f>SUMIFS('ATL RAW'!$J:$J,'ATL RAW'!$I:$I,'ATL GA Inventory'!$B95,'ATL RAW'!$L:$L,'ATL GA Inventory'!FA$3)+SUMIFS('ATL CR'!$J:$J,'ATL CR'!$I:$I,'ATL GA Inventory'!$B95,'ATL CR'!$L:$L,'ATL GA Inventory'!FA$3)</f>
        <v>0</v>
      </c>
      <c r="FB95" s="13">
        <f>SUMIFS('ATL RAW'!$J:$J,'ATL RAW'!$I:$I,'ATL GA Inventory'!$B95,'ATL RAW'!$L:$L,'ATL GA Inventory'!FB$3)+SUMIFS('ATL CR'!$J:$J,'ATL CR'!$I:$I,'ATL GA Inventory'!$B95,'ATL CR'!$L:$L,'ATL GA Inventory'!FB$3)</f>
        <v>0</v>
      </c>
      <c r="FC95" s="13">
        <f>SUMIFS('ATL RAW'!$J:$J,'ATL RAW'!$I:$I,'ATL GA Inventory'!$B95,'ATL RAW'!$L:$L,'ATL GA Inventory'!FC$3)+SUMIFS('ATL CR'!$J:$J,'ATL CR'!$I:$I,'ATL GA Inventory'!$B95,'ATL CR'!$L:$L,'ATL GA Inventory'!FC$3)</f>
        <v>0</v>
      </c>
      <c r="FD95" s="13">
        <f>SUMIFS('ATL RAW'!$J:$J,'ATL RAW'!$I:$I,'ATL GA Inventory'!$B95,'ATL RAW'!$L:$L,'ATL GA Inventory'!FD$3)+SUMIFS('ATL CR'!$J:$J,'ATL CR'!$I:$I,'ATL GA Inventory'!$B95,'ATL CR'!$L:$L,'ATL GA Inventory'!FD$3)</f>
        <v>0</v>
      </c>
      <c r="FE95" s="13">
        <f>SUMIFS('ATL RAW'!$J:$J,'ATL RAW'!$I:$I,'ATL GA Inventory'!$B95,'ATL RAW'!$L:$L,'ATL GA Inventory'!FE$3)+SUMIFS('ATL CR'!$J:$J,'ATL CR'!$I:$I,'ATL GA Inventory'!$B95,'ATL CR'!$L:$L,'ATL GA Inventory'!FE$3)</f>
        <v>0</v>
      </c>
      <c r="FF95" s="13">
        <f>SUMIFS('ATL RAW'!$J:$J,'ATL RAW'!$I:$I,'ATL GA Inventory'!$B95,'ATL RAW'!$L:$L,'ATL GA Inventory'!FF$3)+SUMIFS('ATL CR'!$J:$J,'ATL CR'!$I:$I,'ATL GA Inventory'!$B95,'ATL CR'!$L:$L,'ATL GA Inventory'!FF$3)</f>
        <v>0</v>
      </c>
      <c r="FG95" s="13">
        <f>SUMIFS('ATL RAW'!$J:$J,'ATL RAW'!$I:$I,'ATL GA Inventory'!$B95,'ATL RAW'!$L:$L,'ATL GA Inventory'!FG$3)+SUMIFS('ATL CR'!$J:$J,'ATL CR'!$I:$I,'ATL GA Inventory'!$B95,'ATL CR'!$L:$L,'ATL GA Inventory'!FG$3)</f>
        <v>0</v>
      </c>
      <c r="FH95" s="13">
        <f>SUMIFS('ATL RAW'!$J:$J,'ATL RAW'!$I:$I,'ATL GA Inventory'!$B95,'ATL RAW'!$L:$L,'ATL GA Inventory'!FH$3)+SUMIFS('ATL CR'!$J:$J,'ATL CR'!$I:$I,'ATL GA Inventory'!$B95,'ATL CR'!$L:$L,'ATL GA Inventory'!FH$3)</f>
        <v>0</v>
      </c>
      <c r="FI95" s="13">
        <f>SUMIFS('ATL RAW'!$J:$J,'ATL RAW'!$I:$I,'ATL GA Inventory'!$B95,'ATL RAW'!$L:$L,'ATL GA Inventory'!FI$3)+SUMIFS('ATL CR'!$J:$J,'ATL CR'!$I:$I,'ATL GA Inventory'!$B95,'ATL CR'!$L:$L,'ATL GA Inventory'!FI$3)</f>
        <v>0</v>
      </c>
      <c r="FJ95" s="13">
        <f>SUMIFS('ATL RAW'!$J:$J,'ATL RAW'!$I:$I,'ATL GA Inventory'!$B95,'ATL RAW'!$L:$L,'ATL GA Inventory'!FJ$3)+SUMIFS('ATL CR'!$J:$J,'ATL CR'!$I:$I,'ATL GA Inventory'!$B95,'ATL CR'!$L:$L,'ATL GA Inventory'!FJ$3)</f>
        <v>0</v>
      </c>
      <c r="FK95" s="13">
        <f>SUMIFS('ATL RAW'!$J:$J,'ATL RAW'!$I:$I,'ATL GA Inventory'!$B95,'ATL RAW'!$L:$L,'ATL GA Inventory'!FK$3)+SUMIFS('ATL CR'!$J:$J,'ATL CR'!$I:$I,'ATL GA Inventory'!$B95,'ATL CR'!$L:$L,'ATL GA Inventory'!FK$3)</f>
        <v>0</v>
      </c>
      <c r="FL95" s="13">
        <f>SUMIFS('ATL RAW'!$J:$J,'ATL RAW'!$I:$I,'ATL GA Inventory'!$B95,'ATL RAW'!$L:$L,'ATL GA Inventory'!FL$3)+SUMIFS('ATL CR'!$J:$J,'ATL CR'!$I:$I,'ATL GA Inventory'!$B95,'ATL CR'!$L:$L,'ATL GA Inventory'!FL$3)</f>
        <v>0</v>
      </c>
      <c r="FM95" s="13">
        <f>SUMIFS('ATL RAW'!$J:$J,'ATL RAW'!$I:$I,'ATL GA Inventory'!$B95,'ATL RAW'!$L:$L,'ATL GA Inventory'!FM$3)+SUMIFS('ATL CR'!$J:$J,'ATL CR'!$I:$I,'ATL GA Inventory'!$B95,'ATL CR'!$L:$L,'ATL GA Inventory'!FM$3)</f>
        <v>0</v>
      </c>
      <c r="FN95" s="13">
        <f>SUMIFS('ATL RAW'!$J:$J,'ATL RAW'!$I:$I,'ATL GA Inventory'!$B95,'ATL RAW'!$L:$L,'ATL GA Inventory'!FN$3)+SUMIFS('ATL CR'!$J:$J,'ATL CR'!$I:$I,'ATL GA Inventory'!$B95,'ATL CR'!$L:$L,'ATL GA Inventory'!FN$3)</f>
        <v>0</v>
      </c>
      <c r="FO95" s="13">
        <f>SUMIFS('ATL RAW'!$J:$J,'ATL RAW'!$I:$I,'ATL GA Inventory'!$B95,'ATL RAW'!$L:$L,'ATL GA Inventory'!FO$3)+SUMIFS('ATL CR'!$J:$J,'ATL CR'!$I:$I,'ATL GA Inventory'!$B95,'ATL CR'!$L:$L,'ATL GA Inventory'!FO$3)</f>
        <v>0</v>
      </c>
      <c r="FP95" s="13">
        <f>SUMIFS('ATL RAW'!$J:$J,'ATL RAW'!$I:$I,'ATL GA Inventory'!$B95,'ATL RAW'!$L:$L,'ATL GA Inventory'!FP$3)+SUMIFS('ATL CR'!$J:$J,'ATL CR'!$I:$I,'ATL GA Inventory'!$B95,'ATL CR'!$L:$L,'ATL GA Inventory'!FP$3)</f>
        <v>0</v>
      </c>
      <c r="FQ95" s="13">
        <f>SUMIFS('ATL RAW'!$J:$J,'ATL RAW'!$I:$I,'ATL GA Inventory'!$B95,'ATL RAW'!$L:$L,'ATL GA Inventory'!FQ$3)+SUMIFS('ATL CR'!$J:$J,'ATL CR'!$I:$I,'ATL GA Inventory'!$B95,'ATL CR'!$L:$L,'ATL GA Inventory'!FQ$3)</f>
        <v>0</v>
      </c>
      <c r="FR95" s="13">
        <f>SUMIFS('ATL RAW'!$J:$J,'ATL RAW'!$I:$I,'ATL GA Inventory'!$B95,'ATL RAW'!$L:$L,'ATL GA Inventory'!FR$3)+SUMIFS('ATL CR'!$J:$J,'ATL CR'!$I:$I,'ATL GA Inventory'!$B95,'ATL CR'!$L:$L,'ATL GA Inventory'!FR$3)</f>
        <v>0</v>
      </c>
      <c r="FS95" s="13">
        <f>SUMIFS('ATL RAW'!$J:$J,'ATL RAW'!$I:$I,'ATL GA Inventory'!$B95,'ATL RAW'!$L:$L,'ATL GA Inventory'!FS$3)+SUMIFS('ATL CR'!$J:$J,'ATL CR'!$I:$I,'ATL GA Inventory'!$B95,'ATL CR'!$L:$L,'ATL GA Inventory'!FS$3)</f>
        <v>0</v>
      </c>
      <c r="FT95" s="13">
        <f>SUMIFS('ATL RAW'!$J:$J,'ATL RAW'!$I:$I,'ATL GA Inventory'!$B95,'ATL RAW'!$L:$L,'ATL GA Inventory'!FT$3)+SUMIFS('ATL CR'!$J:$J,'ATL CR'!$I:$I,'ATL GA Inventory'!$B95,'ATL CR'!$L:$L,'ATL GA Inventory'!FT$3)</f>
        <v>0</v>
      </c>
      <c r="FU95" s="13">
        <f>SUMIFS('ATL RAW'!$J:$J,'ATL RAW'!$I:$I,'ATL GA Inventory'!$B95,'ATL RAW'!$L:$L,'ATL GA Inventory'!FU$3)+SUMIFS('ATL CR'!$J:$J,'ATL CR'!$I:$I,'ATL GA Inventory'!$B95,'ATL CR'!$L:$L,'ATL GA Inventory'!FU$3)</f>
        <v>0</v>
      </c>
      <c r="FV95" s="13">
        <f>SUMIFS('ATL RAW'!$J:$J,'ATL RAW'!$I:$I,'ATL GA Inventory'!$B95,'ATL RAW'!$L:$L,'ATL GA Inventory'!FV$3)+SUMIFS('ATL CR'!$J:$J,'ATL CR'!$I:$I,'ATL GA Inventory'!$B95,'ATL CR'!$L:$L,'ATL GA Inventory'!FV$3)</f>
        <v>0</v>
      </c>
      <c r="FW95" s="13">
        <f>SUMIFS('ATL RAW'!$J:$J,'ATL RAW'!$I:$I,'ATL GA Inventory'!$B95,'ATL RAW'!$L:$L,'ATL GA Inventory'!FW$3)+SUMIFS('ATL CR'!$J:$J,'ATL CR'!$I:$I,'ATL GA Inventory'!$B95,'ATL CR'!$L:$L,'ATL GA Inventory'!FW$3)</f>
        <v>0</v>
      </c>
      <c r="FX95" s="13">
        <f>SUMIFS('ATL RAW'!$J:$J,'ATL RAW'!$I:$I,'ATL GA Inventory'!$B95,'ATL RAW'!$L:$L,'ATL GA Inventory'!FX$3)+SUMIFS('ATL CR'!$J:$J,'ATL CR'!$I:$I,'ATL GA Inventory'!$B95,'ATL CR'!$L:$L,'ATL GA Inventory'!FX$3)</f>
        <v>0</v>
      </c>
      <c r="FY95" s="13">
        <f>SUMIFS('ATL RAW'!$J:$J,'ATL RAW'!$I:$I,'ATL GA Inventory'!$B95,'ATL RAW'!$L:$L,'ATL GA Inventory'!FY$3)+SUMIFS('ATL CR'!$J:$J,'ATL CR'!$I:$I,'ATL GA Inventory'!$B95,'ATL CR'!$L:$L,'ATL GA Inventory'!FY$3)</f>
        <v>0</v>
      </c>
      <c r="FZ95" s="13">
        <f>SUMIFS('ATL RAW'!$J:$J,'ATL RAW'!$I:$I,'ATL GA Inventory'!$B95,'ATL RAW'!$L:$L,'ATL GA Inventory'!FZ$3)+SUMIFS('ATL CR'!$J:$J,'ATL CR'!$I:$I,'ATL GA Inventory'!$B95,'ATL CR'!$L:$L,'ATL GA Inventory'!FZ$3)</f>
        <v>0</v>
      </c>
      <c r="GA95" s="13">
        <f>SUMIFS('ATL RAW'!$J:$J,'ATL RAW'!$I:$I,'ATL GA Inventory'!$B95,'ATL RAW'!$L:$L,'ATL GA Inventory'!GA$3)+SUMIFS('ATL CR'!$J:$J,'ATL CR'!$I:$I,'ATL GA Inventory'!$B95,'ATL CR'!$L:$L,'ATL GA Inventory'!GA$3)</f>
        <v>0</v>
      </c>
      <c r="GB95" s="13">
        <f>SUMIFS('ATL RAW'!$J:$J,'ATL RAW'!$I:$I,'ATL GA Inventory'!$B95,'ATL RAW'!$L:$L,'ATL GA Inventory'!GB$3)+SUMIFS('ATL CR'!$J:$J,'ATL CR'!$I:$I,'ATL GA Inventory'!$B95,'ATL CR'!$L:$L,'ATL GA Inventory'!GB$3)</f>
        <v>0</v>
      </c>
      <c r="GC95" s="13">
        <f>SUMIFS('ATL RAW'!$J:$J,'ATL RAW'!$I:$I,'ATL GA Inventory'!$B95,'ATL RAW'!$L:$L,'ATL GA Inventory'!GC$3)+SUMIFS('ATL CR'!$J:$J,'ATL CR'!$I:$I,'ATL GA Inventory'!$B95,'ATL CR'!$L:$L,'ATL GA Inventory'!GC$3)</f>
        <v>0</v>
      </c>
      <c r="GD95" s="13">
        <f>SUMIFS('ATL RAW'!$J:$J,'ATL RAW'!$I:$I,'ATL GA Inventory'!$B95,'ATL RAW'!$L:$L,'ATL GA Inventory'!GD$3)+SUMIFS('ATL CR'!$J:$J,'ATL CR'!$I:$I,'ATL GA Inventory'!$B95,'ATL CR'!$L:$L,'ATL GA Inventory'!GD$3)</f>
        <v>0</v>
      </c>
      <c r="GE95" s="13">
        <f>SUMIFS('ATL RAW'!$J:$J,'ATL RAW'!$I:$I,'ATL GA Inventory'!$B95,'ATL RAW'!$L:$L,'ATL GA Inventory'!GE$3)+SUMIFS('ATL CR'!$J:$J,'ATL CR'!$I:$I,'ATL GA Inventory'!$B95,'ATL CR'!$L:$L,'ATL GA Inventory'!GE$3)</f>
        <v>0</v>
      </c>
      <c r="GF95" s="13">
        <f>SUMIFS('ATL RAW'!$J:$J,'ATL RAW'!$I:$I,'ATL GA Inventory'!$B95,'ATL RAW'!$L:$L,'ATL GA Inventory'!GF$3)+SUMIFS('ATL CR'!$J:$J,'ATL CR'!$I:$I,'ATL GA Inventory'!$B95,'ATL CR'!$L:$L,'ATL GA Inventory'!GF$3)</f>
        <v>0</v>
      </c>
      <c r="GG95" s="13">
        <f>SUMIFS('ATL RAW'!$J:$J,'ATL RAW'!$I:$I,'ATL GA Inventory'!$B95,'ATL RAW'!$L:$L,'ATL GA Inventory'!GG$3)+SUMIFS('ATL CR'!$J:$J,'ATL CR'!$I:$I,'ATL GA Inventory'!$B95,'ATL CR'!$L:$L,'ATL GA Inventory'!GG$3)</f>
        <v>0</v>
      </c>
      <c r="GH95" s="13">
        <f>SUMIFS('ATL RAW'!$J:$J,'ATL RAW'!$I:$I,'ATL GA Inventory'!$B95,'ATL RAW'!$L:$L,'ATL GA Inventory'!GH$3)+SUMIFS('ATL CR'!$J:$J,'ATL CR'!$I:$I,'ATL GA Inventory'!$B95,'ATL CR'!$L:$L,'ATL GA Inventory'!GH$3)</f>
        <v>0</v>
      </c>
      <c r="GI95" s="13">
        <f>SUMIFS('ATL RAW'!$J:$J,'ATL RAW'!$I:$I,'ATL GA Inventory'!$B95,'ATL RAW'!$L:$L,'ATL GA Inventory'!GI$3)+SUMIFS('ATL CR'!$J:$J,'ATL CR'!$I:$I,'ATL GA Inventory'!$B95,'ATL CR'!$L:$L,'ATL GA Inventory'!GI$3)</f>
        <v>0</v>
      </c>
      <c r="GJ95" s="13">
        <f>SUMIFS('ATL RAW'!$J:$J,'ATL RAW'!$I:$I,'ATL GA Inventory'!$B95,'ATL RAW'!$L:$L,'ATL GA Inventory'!GJ$3)+SUMIFS('ATL CR'!$J:$J,'ATL CR'!$I:$I,'ATL GA Inventory'!$B95,'ATL CR'!$L:$L,'ATL GA Inventory'!GJ$3)</f>
        <v>0</v>
      </c>
      <c r="GK95" s="13">
        <f>SUMIFS('ATL RAW'!$J:$J,'ATL RAW'!$I:$I,'ATL GA Inventory'!$B95,'ATL RAW'!$L:$L,'ATL GA Inventory'!GK$3)+SUMIFS('ATL CR'!$J:$J,'ATL CR'!$I:$I,'ATL GA Inventory'!$B95,'ATL CR'!$L:$L,'ATL GA Inventory'!GK$3)</f>
        <v>0</v>
      </c>
      <c r="GL95" s="13">
        <f>SUMIFS('ATL RAW'!$J:$J,'ATL RAW'!$I:$I,'ATL GA Inventory'!$B95,'ATL RAW'!$L:$L,'ATL GA Inventory'!GL$3)+SUMIFS('ATL CR'!$J:$J,'ATL CR'!$I:$I,'ATL GA Inventory'!$B95,'ATL CR'!$L:$L,'ATL GA Inventory'!GL$3)</f>
        <v>0</v>
      </c>
      <c r="GM95" s="13">
        <f>SUMIFS('ATL RAW'!$J:$J,'ATL RAW'!$I:$I,'ATL GA Inventory'!$B95,'ATL RAW'!$L:$L,'ATL GA Inventory'!GM$3)+SUMIFS('ATL CR'!$J:$J,'ATL CR'!$I:$I,'ATL GA Inventory'!$B95,'ATL CR'!$L:$L,'ATL GA Inventory'!GM$3)</f>
        <v>0</v>
      </c>
      <c r="GN95" s="13">
        <f>SUMIFS('ATL RAW'!$J:$J,'ATL RAW'!$I:$I,'ATL GA Inventory'!$B95,'ATL RAW'!$L:$L,'ATL GA Inventory'!GN$3)+SUMIFS('ATL CR'!$J:$J,'ATL CR'!$I:$I,'ATL GA Inventory'!$B95,'ATL CR'!$L:$L,'ATL GA Inventory'!GN$3)</f>
        <v>0</v>
      </c>
      <c r="GO95" s="13">
        <f>SUMIFS('ATL RAW'!$J:$J,'ATL RAW'!$I:$I,'ATL GA Inventory'!$B95,'ATL RAW'!$L:$L,'ATL GA Inventory'!GO$3)+SUMIFS('ATL CR'!$J:$J,'ATL CR'!$I:$I,'ATL GA Inventory'!$B95,'ATL CR'!$L:$L,'ATL GA Inventory'!GO$3)</f>
        <v>0</v>
      </c>
      <c r="GP95" s="13">
        <f>SUMIFS('ATL RAW'!$J:$J,'ATL RAW'!$I:$I,'ATL GA Inventory'!$B95,'ATL RAW'!$L:$L,'ATL GA Inventory'!GP$3)+SUMIFS('ATL CR'!$J:$J,'ATL CR'!$I:$I,'ATL GA Inventory'!$B95,'ATL CR'!$L:$L,'ATL GA Inventory'!GP$3)</f>
        <v>0</v>
      </c>
      <c r="GQ95" s="13">
        <f>SUMIFS('ATL RAW'!$J:$J,'ATL RAW'!$I:$I,'ATL GA Inventory'!$B95,'ATL RAW'!$L:$L,'ATL GA Inventory'!GQ$3)+SUMIFS('ATL CR'!$J:$J,'ATL CR'!$I:$I,'ATL GA Inventory'!$B95,'ATL CR'!$L:$L,'ATL GA Inventory'!GQ$3)</f>
        <v>0</v>
      </c>
      <c r="GR95" s="13">
        <f>SUMIFS('ATL RAW'!$J:$J,'ATL RAW'!$I:$I,'ATL GA Inventory'!$B95,'ATL RAW'!$L:$L,'ATL GA Inventory'!GR$3)+SUMIFS('ATL CR'!$J:$J,'ATL CR'!$I:$I,'ATL GA Inventory'!$B95,'ATL CR'!$L:$L,'ATL GA Inventory'!GR$3)</f>
        <v>0</v>
      </c>
      <c r="GS95" s="13">
        <f>SUMIFS('ATL RAW'!$J:$J,'ATL RAW'!$I:$I,'ATL GA Inventory'!$B95,'ATL RAW'!$L:$L,'ATL GA Inventory'!GS$3)+SUMIFS('ATL CR'!$J:$J,'ATL CR'!$I:$I,'ATL GA Inventory'!$B95,'ATL CR'!$L:$L,'ATL GA Inventory'!GS$3)</f>
        <v>0</v>
      </c>
      <c r="GT95" s="13">
        <f>SUMIFS('ATL RAW'!$J:$J,'ATL RAW'!$I:$I,'ATL GA Inventory'!$B95,'ATL RAW'!$L:$L,'ATL GA Inventory'!GT$3)+SUMIFS('ATL CR'!$J:$J,'ATL CR'!$I:$I,'ATL GA Inventory'!$B95,'ATL CR'!$L:$L,'ATL GA Inventory'!GT$3)</f>
        <v>0</v>
      </c>
      <c r="GU95" s="13">
        <f>SUMIFS('ATL RAW'!$J:$J,'ATL RAW'!$I:$I,'ATL GA Inventory'!$B95,'ATL RAW'!$L:$L,'ATL GA Inventory'!GU$3)+SUMIFS('ATL CR'!$J:$J,'ATL CR'!$I:$I,'ATL GA Inventory'!$B95,'ATL CR'!$L:$L,'ATL GA Inventory'!GU$3)</f>
        <v>0</v>
      </c>
      <c r="GV95" s="13">
        <f>SUMIFS('ATL RAW'!$J:$J,'ATL RAW'!$I:$I,'ATL GA Inventory'!$B95,'ATL RAW'!$L:$L,'ATL GA Inventory'!GV$3)+SUMIFS('ATL CR'!$J:$J,'ATL CR'!$I:$I,'ATL GA Inventory'!$B95,'ATL CR'!$L:$L,'ATL GA Inventory'!GV$3)</f>
        <v>0</v>
      </c>
      <c r="GW95" s="13">
        <f>SUMIFS('ATL RAW'!$J:$J,'ATL RAW'!$I:$I,'ATL GA Inventory'!$B95,'ATL RAW'!$L:$L,'ATL GA Inventory'!GW$3)+SUMIFS('ATL CR'!$J:$J,'ATL CR'!$I:$I,'ATL GA Inventory'!$B95,'ATL CR'!$L:$L,'ATL GA Inventory'!GW$3)</f>
        <v>0</v>
      </c>
      <c r="GX95" s="13">
        <f>SUMIFS('ATL RAW'!$J:$J,'ATL RAW'!$I:$I,'ATL GA Inventory'!$B95,'ATL RAW'!$L:$L,'ATL GA Inventory'!GX$3)+SUMIFS('ATL CR'!$J:$J,'ATL CR'!$I:$I,'ATL GA Inventory'!$B95,'ATL CR'!$L:$L,'ATL GA Inventory'!GX$3)</f>
        <v>0</v>
      </c>
      <c r="GY95" s="13">
        <f>SUMIFS('ATL RAW'!$J:$J,'ATL RAW'!$I:$I,'ATL GA Inventory'!$B95,'ATL RAW'!$L:$L,'ATL GA Inventory'!GY$3)+SUMIFS('ATL CR'!$J:$J,'ATL CR'!$I:$I,'ATL GA Inventory'!$B95,'ATL CR'!$L:$L,'ATL GA Inventory'!GY$3)</f>
        <v>0</v>
      </c>
    </row>
    <row r="96" spans="1:207">
      <c r="A96" s="15" t="s">
        <v>983</v>
      </c>
      <c r="B96" s="15">
        <f t="shared" si="13"/>
        <v>46109143</v>
      </c>
      <c r="C96" s="15" t="str">
        <f t="shared" si="13"/>
        <v>Q.PEAK DUO L-G6P.2</v>
      </c>
      <c r="D96" s="14">
        <f t="shared" si="13"/>
        <v>415</v>
      </c>
      <c r="E96" s="13">
        <f>SUMIFS('ATL RAW'!$J:$J,'ATL RAW'!$I:$I,'ATL GA Inventory'!$B96,'ATL RAW'!$L:$L,'ATL GA Inventory'!E$3)+SUMIFS('ATL CR'!$J:$J,'ATL CR'!$I:$I,'ATL GA Inventory'!$B96,'ATL CR'!$L:$L,'ATL GA Inventory'!E$3)</f>
        <v>0</v>
      </c>
      <c r="F96" s="13">
        <f>SUMIFS('ATL RAW'!$J:$J,'ATL RAW'!$I:$I,'ATL GA Inventory'!$B96,'ATL RAW'!$L:$L,'ATL GA Inventory'!F$3)+SUMIFS('ATL CR'!$J:$J,'ATL CR'!$I:$I,'ATL GA Inventory'!$B96,'ATL CR'!$L:$L,'ATL GA Inventory'!F$3)</f>
        <v>0</v>
      </c>
      <c r="G96" s="13">
        <f>SUMIFS('ATL RAW'!$J:$J,'ATL RAW'!$I:$I,'ATL GA Inventory'!$B96,'ATL RAW'!$L:$L,'ATL GA Inventory'!G$3)+SUMIFS('ATL CR'!$J:$J,'ATL CR'!$I:$I,'ATL GA Inventory'!$B96,'ATL CR'!$L:$L,'ATL GA Inventory'!G$3)</f>
        <v>0</v>
      </c>
      <c r="H96" s="13">
        <f>SUMIFS('ATL RAW'!$J:$J,'ATL RAW'!$I:$I,'ATL GA Inventory'!$B96,'ATL RAW'!$L:$L,'ATL GA Inventory'!H$3)+SUMIFS('ATL CR'!$J:$J,'ATL CR'!$I:$I,'ATL GA Inventory'!$B96,'ATL CR'!$L:$L,'ATL GA Inventory'!H$3)</f>
        <v>0</v>
      </c>
      <c r="I96" s="13">
        <f>SUMIFS('ATL RAW'!$J:$J,'ATL RAW'!$I:$I,'ATL GA Inventory'!$B96,'ATL RAW'!$L:$L,'ATL GA Inventory'!I$3)+SUMIFS('ATL CR'!$J:$J,'ATL CR'!$I:$I,'ATL GA Inventory'!$B96,'ATL CR'!$L:$L,'ATL GA Inventory'!I$3)</f>
        <v>0</v>
      </c>
      <c r="J96" s="13">
        <f>SUMIFS('ATL RAW'!$J:$J,'ATL RAW'!$I:$I,'ATL GA Inventory'!$B96,'ATL RAW'!$L:$L,'ATL GA Inventory'!J$3)+SUMIFS('ATL CR'!$J:$J,'ATL CR'!$I:$I,'ATL GA Inventory'!$B96,'ATL CR'!$L:$L,'ATL GA Inventory'!J$3)</f>
        <v>0</v>
      </c>
      <c r="K96" s="13">
        <f>SUMIFS('ATL RAW'!$J:$J,'ATL RAW'!$I:$I,'ATL GA Inventory'!$B96,'ATL RAW'!$L:$L,'ATL GA Inventory'!K$3)+SUMIFS('ATL CR'!$J:$J,'ATL CR'!$I:$I,'ATL GA Inventory'!$B96,'ATL CR'!$L:$L,'ATL GA Inventory'!K$3)</f>
        <v>0</v>
      </c>
      <c r="L96" s="13">
        <f>SUMIFS('ATL RAW'!$J:$J,'ATL RAW'!$I:$I,'ATL GA Inventory'!$B96,'ATL RAW'!$L:$L,'ATL GA Inventory'!L$3)+SUMIFS('ATL CR'!$J:$J,'ATL CR'!$I:$I,'ATL GA Inventory'!$B96,'ATL CR'!$L:$L,'ATL GA Inventory'!L$3)</f>
        <v>0</v>
      </c>
      <c r="M96" s="13">
        <f>SUMIFS('ATL RAW'!$J:$J,'ATL RAW'!$I:$I,'ATL GA Inventory'!$B96,'ATL RAW'!$L:$L,'ATL GA Inventory'!M$3)+SUMIFS('ATL CR'!$J:$J,'ATL CR'!$I:$I,'ATL GA Inventory'!$B96,'ATL CR'!$L:$L,'ATL GA Inventory'!M$3)</f>
        <v>0</v>
      </c>
      <c r="N96" s="13">
        <f>SUMIFS('ATL RAW'!$J:$J,'ATL RAW'!$I:$I,'ATL GA Inventory'!$B96,'ATL RAW'!$L:$L,'ATL GA Inventory'!N$3)+SUMIFS('ATL CR'!$J:$J,'ATL CR'!$I:$I,'ATL GA Inventory'!$B96,'ATL CR'!$L:$L,'ATL GA Inventory'!N$3)</f>
        <v>0</v>
      </c>
      <c r="O96" s="13">
        <f>SUMIFS('ATL RAW'!$J:$J,'ATL RAW'!$I:$I,'ATL GA Inventory'!$B96,'ATL RAW'!$L:$L,'ATL GA Inventory'!O$3)+SUMIFS('ATL CR'!$J:$J,'ATL CR'!$I:$I,'ATL GA Inventory'!$B96,'ATL CR'!$L:$L,'ATL GA Inventory'!O$3)</f>
        <v>0</v>
      </c>
      <c r="P96" s="13">
        <f>SUMIFS('ATL RAW'!$J:$J,'ATL RAW'!$I:$I,'ATL GA Inventory'!$B96,'ATL RAW'!$L:$L,'ATL GA Inventory'!P$3)+SUMIFS('ATL CR'!$J:$J,'ATL CR'!$I:$I,'ATL GA Inventory'!$B96,'ATL CR'!$L:$L,'ATL GA Inventory'!P$3)</f>
        <v>0</v>
      </c>
      <c r="Q96" s="13">
        <f>SUMIFS('ATL RAW'!$J:$J,'ATL RAW'!$I:$I,'ATL GA Inventory'!$B96,'ATL RAW'!$L:$L,'ATL GA Inventory'!Q$3)+SUMIFS('ATL CR'!$J:$J,'ATL CR'!$I:$I,'ATL GA Inventory'!$B96,'ATL CR'!$L:$L,'ATL GA Inventory'!Q$3)</f>
        <v>0</v>
      </c>
      <c r="R96" s="13">
        <f>SUMIFS('ATL RAW'!$J:$J,'ATL RAW'!$I:$I,'ATL GA Inventory'!$B96,'ATL RAW'!$L:$L,'ATL GA Inventory'!R$3)+SUMIFS('ATL CR'!$J:$J,'ATL CR'!$I:$I,'ATL GA Inventory'!$B96,'ATL CR'!$L:$L,'ATL GA Inventory'!R$3)</f>
        <v>0</v>
      </c>
      <c r="S96" s="13">
        <f>SUMIFS('ATL RAW'!$J:$J,'ATL RAW'!$I:$I,'ATL GA Inventory'!$B96,'ATL RAW'!$L:$L,'ATL GA Inventory'!S$3)+SUMIFS('ATL CR'!$J:$J,'ATL CR'!$I:$I,'ATL GA Inventory'!$B96,'ATL CR'!$L:$L,'ATL GA Inventory'!S$3)</f>
        <v>0</v>
      </c>
      <c r="T96" s="13">
        <f>SUMIFS('ATL RAW'!$J:$J,'ATL RAW'!$I:$I,'ATL GA Inventory'!$B96,'ATL RAW'!$L:$L,'ATL GA Inventory'!T$3)+SUMIFS('ATL CR'!$J:$J,'ATL CR'!$I:$I,'ATL GA Inventory'!$B96,'ATL CR'!$L:$L,'ATL GA Inventory'!T$3)</f>
        <v>0</v>
      </c>
      <c r="U96" s="13">
        <f>SUMIFS('ATL RAW'!$J:$J,'ATL RAW'!$I:$I,'ATL GA Inventory'!$B96,'ATL RAW'!$L:$L,'ATL GA Inventory'!U$3)+SUMIFS('ATL CR'!$J:$J,'ATL CR'!$I:$I,'ATL GA Inventory'!$B96,'ATL CR'!$L:$L,'ATL GA Inventory'!U$3)</f>
        <v>0</v>
      </c>
      <c r="V96" s="13">
        <f>SUMIFS('ATL RAW'!$J:$J,'ATL RAW'!$I:$I,'ATL GA Inventory'!$B96,'ATL RAW'!$L:$L,'ATL GA Inventory'!V$3)+SUMIFS('ATL CR'!$J:$J,'ATL CR'!$I:$I,'ATL GA Inventory'!$B96,'ATL CR'!$L:$L,'ATL GA Inventory'!V$3)</f>
        <v>0</v>
      </c>
      <c r="W96" s="13">
        <f>SUMIFS('ATL RAW'!$J:$J,'ATL RAW'!$I:$I,'ATL GA Inventory'!$B96,'ATL RAW'!$L:$L,'ATL GA Inventory'!W$3)+SUMIFS('ATL CR'!$J:$J,'ATL CR'!$I:$I,'ATL GA Inventory'!$B96,'ATL CR'!$L:$L,'ATL GA Inventory'!W$3)</f>
        <v>0</v>
      </c>
      <c r="X96" s="13">
        <f>SUMIFS('ATL RAW'!$J:$J,'ATL RAW'!$I:$I,'ATL GA Inventory'!$B96,'ATL RAW'!$L:$L,'ATL GA Inventory'!X$3)+SUMIFS('ATL CR'!$J:$J,'ATL CR'!$I:$I,'ATL GA Inventory'!$B96,'ATL CR'!$L:$L,'ATL GA Inventory'!X$3)</f>
        <v>0</v>
      </c>
      <c r="Y96" s="13">
        <f>SUMIFS('ATL RAW'!$J:$J,'ATL RAW'!$I:$I,'ATL GA Inventory'!$B96,'ATL RAW'!$L:$L,'ATL GA Inventory'!Y$3)+SUMIFS('ATL CR'!$J:$J,'ATL CR'!$I:$I,'ATL GA Inventory'!$B96,'ATL CR'!$L:$L,'ATL GA Inventory'!Y$3)</f>
        <v>0</v>
      </c>
      <c r="Z96" s="13">
        <f>SUMIFS('ATL RAW'!$J:$J,'ATL RAW'!$I:$I,'ATL GA Inventory'!$B96,'ATL RAW'!$L:$L,'ATL GA Inventory'!Z$3)+SUMIFS('ATL CR'!$J:$J,'ATL CR'!$I:$I,'ATL GA Inventory'!$B96,'ATL CR'!$L:$L,'ATL GA Inventory'!Z$3)</f>
        <v>0</v>
      </c>
      <c r="AA96" s="13">
        <f>SUMIFS('ATL RAW'!$J:$J,'ATL RAW'!$I:$I,'ATL GA Inventory'!$B96,'ATL RAW'!$L:$L,'ATL GA Inventory'!AA$3)+SUMIFS('ATL CR'!$J:$J,'ATL CR'!$I:$I,'ATL GA Inventory'!$B96,'ATL CR'!$L:$L,'ATL GA Inventory'!AA$3)</f>
        <v>0</v>
      </c>
      <c r="AB96" s="13">
        <f>SUMIFS('ATL RAW'!$J:$J,'ATL RAW'!$I:$I,'ATL GA Inventory'!$B96,'ATL RAW'!$L:$L,'ATL GA Inventory'!AB$3)+SUMIFS('ATL CR'!$J:$J,'ATL CR'!$I:$I,'ATL GA Inventory'!$B96,'ATL CR'!$L:$L,'ATL GA Inventory'!AB$3)</f>
        <v>0</v>
      </c>
      <c r="AC96" s="13">
        <f>SUMIFS('ATL RAW'!$J:$J,'ATL RAW'!$I:$I,'ATL GA Inventory'!$B96,'ATL RAW'!$L:$L,'ATL GA Inventory'!AC$3)+SUMIFS('ATL CR'!$J:$J,'ATL CR'!$I:$I,'ATL GA Inventory'!$B96,'ATL CR'!$L:$L,'ATL GA Inventory'!AC$3)</f>
        <v>0</v>
      </c>
      <c r="AD96" s="13">
        <f>SUMIFS('ATL RAW'!$J:$J,'ATL RAW'!$I:$I,'ATL GA Inventory'!$B96,'ATL RAW'!$L:$L,'ATL GA Inventory'!AD$3)+SUMIFS('ATL CR'!$J:$J,'ATL CR'!$I:$I,'ATL GA Inventory'!$B96,'ATL CR'!$L:$L,'ATL GA Inventory'!AD$3)</f>
        <v>0</v>
      </c>
      <c r="AE96" s="13">
        <f>SUMIFS('ATL RAW'!$J:$J,'ATL RAW'!$I:$I,'ATL GA Inventory'!$B96,'ATL RAW'!$L:$L,'ATL GA Inventory'!AE$3)+SUMIFS('ATL CR'!$J:$J,'ATL CR'!$I:$I,'ATL GA Inventory'!$B96,'ATL CR'!$L:$L,'ATL GA Inventory'!AE$3)</f>
        <v>0</v>
      </c>
      <c r="AF96" s="13">
        <f>SUMIFS('ATL RAW'!$J:$J,'ATL RAW'!$I:$I,'ATL GA Inventory'!$B96,'ATL RAW'!$L:$L,'ATL GA Inventory'!AF$3)+SUMIFS('ATL CR'!$J:$J,'ATL CR'!$I:$I,'ATL GA Inventory'!$B96,'ATL CR'!$L:$L,'ATL GA Inventory'!AF$3)</f>
        <v>0</v>
      </c>
      <c r="AG96" s="13">
        <f>SUMIFS('ATL RAW'!$J:$J,'ATL RAW'!$I:$I,'ATL GA Inventory'!$B96,'ATL RAW'!$L:$L,'ATL GA Inventory'!AG$3)+SUMIFS('ATL CR'!$J:$J,'ATL CR'!$I:$I,'ATL GA Inventory'!$B96,'ATL CR'!$L:$L,'ATL GA Inventory'!AG$3)</f>
        <v>0</v>
      </c>
      <c r="AH96" s="13">
        <f>SUMIFS('ATL RAW'!$J:$J,'ATL RAW'!$I:$I,'ATL GA Inventory'!$B96,'ATL RAW'!$L:$L,'ATL GA Inventory'!AH$3)+SUMIFS('ATL CR'!$J:$J,'ATL CR'!$I:$I,'ATL GA Inventory'!$B96,'ATL CR'!$L:$L,'ATL GA Inventory'!AH$3)</f>
        <v>0</v>
      </c>
      <c r="AI96" s="13">
        <f>SUMIFS('ATL RAW'!$J:$J,'ATL RAW'!$I:$I,'ATL GA Inventory'!$B96,'ATL RAW'!$L:$L,'ATL GA Inventory'!AI$3)+SUMIFS('ATL CR'!$J:$J,'ATL CR'!$I:$I,'ATL GA Inventory'!$B96,'ATL CR'!$L:$L,'ATL GA Inventory'!AI$3)</f>
        <v>0</v>
      </c>
      <c r="AJ96" s="13">
        <f>SUMIFS('ATL RAW'!$J:$J,'ATL RAW'!$I:$I,'ATL GA Inventory'!$B96,'ATL RAW'!$L:$L,'ATL GA Inventory'!AJ$3)+SUMIFS('ATL CR'!$J:$J,'ATL CR'!$I:$I,'ATL GA Inventory'!$B96,'ATL CR'!$L:$L,'ATL GA Inventory'!AJ$3)</f>
        <v>0</v>
      </c>
      <c r="AK96" s="13">
        <f>SUMIFS('ATL RAW'!$J:$J,'ATL RAW'!$I:$I,'ATL GA Inventory'!$B96,'ATL RAW'!$L:$L,'ATL GA Inventory'!AK$3)+SUMIFS('ATL CR'!$J:$J,'ATL CR'!$I:$I,'ATL GA Inventory'!$B96,'ATL CR'!$L:$L,'ATL GA Inventory'!AK$3)</f>
        <v>0</v>
      </c>
      <c r="AL96" s="13">
        <f>SUMIFS('ATL RAW'!$J:$J,'ATL RAW'!$I:$I,'ATL GA Inventory'!$B96,'ATL RAW'!$L:$L,'ATL GA Inventory'!AL$3)+SUMIFS('ATL CR'!$J:$J,'ATL CR'!$I:$I,'ATL GA Inventory'!$B96,'ATL CR'!$L:$L,'ATL GA Inventory'!AL$3)</f>
        <v>0</v>
      </c>
      <c r="AM96" s="13">
        <f>SUMIFS('ATL RAW'!$J:$J,'ATL RAW'!$I:$I,'ATL GA Inventory'!$B96,'ATL RAW'!$L:$L,'ATL GA Inventory'!AM$3)+SUMIFS('ATL CR'!$J:$J,'ATL CR'!$I:$I,'ATL GA Inventory'!$B96,'ATL CR'!$L:$L,'ATL GA Inventory'!AM$3)</f>
        <v>0</v>
      </c>
      <c r="AN96" s="13">
        <f>SUMIFS('ATL RAW'!$J:$J,'ATL RAW'!$I:$I,'ATL GA Inventory'!$B96,'ATL RAW'!$L:$L,'ATL GA Inventory'!AN$3)+SUMIFS('ATL CR'!$J:$J,'ATL CR'!$I:$I,'ATL GA Inventory'!$B96,'ATL CR'!$L:$L,'ATL GA Inventory'!AN$3)</f>
        <v>0</v>
      </c>
      <c r="AO96" s="13">
        <f>SUMIFS('ATL RAW'!$J:$J,'ATL RAW'!$I:$I,'ATL GA Inventory'!$B96,'ATL RAW'!$L:$L,'ATL GA Inventory'!AO$3)+SUMIFS('ATL CR'!$J:$J,'ATL CR'!$I:$I,'ATL GA Inventory'!$B96,'ATL CR'!$L:$L,'ATL GA Inventory'!AO$3)</f>
        <v>0</v>
      </c>
      <c r="AP96" s="13">
        <f>SUMIFS('ATL RAW'!$J:$J,'ATL RAW'!$I:$I,'ATL GA Inventory'!$B96,'ATL RAW'!$L:$L,'ATL GA Inventory'!AP$3)+SUMIFS('ATL CR'!$J:$J,'ATL CR'!$I:$I,'ATL GA Inventory'!$B96,'ATL CR'!$L:$L,'ATL GA Inventory'!AP$3)</f>
        <v>0</v>
      </c>
      <c r="AQ96" s="13">
        <f>SUMIFS('ATL RAW'!$J:$J,'ATL RAW'!$I:$I,'ATL GA Inventory'!$B96,'ATL RAW'!$L:$L,'ATL GA Inventory'!AQ$3)+SUMIFS('ATL CR'!$J:$J,'ATL CR'!$I:$I,'ATL GA Inventory'!$B96,'ATL CR'!$L:$L,'ATL GA Inventory'!AQ$3)</f>
        <v>0</v>
      </c>
      <c r="AR96" s="13">
        <f>SUMIFS('ATL RAW'!$J:$J,'ATL RAW'!$I:$I,'ATL GA Inventory'!$B96,'ATL RAW'!$L:$L,'ATL GA Inventory'!AR$3)+SUMIFS('ATL CR'!$J:$J,'ATL CR'!$I:$I,'ATL GA Inventory'!$B96,'ATL CR'!$L:$L,'ATL GA Inventory'!AR$3)</f>
        <v>0</v>
      </c>
      <c r="AS96" s="13">
        <f>SUMIFS('ATL RAW'!$J:$J,'ATL RAW'!$I:$I,'ATL GA Inventory'!$B96,'ATL RAW'!$L:$L,'ATL GA Inventory'!AS$3)+SUMIFS('ATL CR'!$J:$J,'ATL CR'!$I:$I,'ATL GA Inventory'!$B96,'ATL CR'!$L:$L,'ATL GA Inventory'!AS$3)</f>
        <v>0</v>
      </c>
      <c r="AT96" s="13">
        <f>SUMIFS('ATL RAW'!$J:$J,'ATL RAW'!$I:$I,'ATL GA Inventory'!$B96,'ATL RAW'!$L:$L,'ATL GA Inventory'!AT$3)+SUMIFS('ATL CR'!$J:$J,'ATL CR'!$I:$I,'ATL GA Inventory'!$B96,'ATL CR'!$L:$L,'ATL GA Inventory'!AT$3)</f>
        <v>0</v>
      </c>
      <c r="AU96" s="13">
        <f>SUMIFS('ATL RAW'!$J:$J,'ATL RAW'!$I:$I,'ATL GA Inventory'!$B96,'ATL RAW'!$L:$L,'ATL GA Inventory'!AU$3)+SUMIFS('ATL CR'!$J:$J,'ATL CR'!$I:$I,'ATL GA Inventory'!$B96,'ATL CR'!$L:$L,'ATL GA Inventory'!AU$3)</f>
        <v>0</v>
      </c>
      <c r="AV96" s="13">
        <f>SUMIFS('ATL RAW'!$J:$J,'ATL RAW'!$I:$I,'ATL GA Inventory'!$B96,'ATL RAW'!$L:$L,'ATL GA Inventory'!AV$3)+SUMIFS('ATL CR'!$J:$J,'ATL CR'!$I:$I,'ATL GA Inventory'!$B96,'ATL CR'!$L:$L,'ATL GA Inventory'!AV$3)</f>
        <v>0</v>
      </c>
      <c r="AW96" s="13">
        <f>SUMIFS('ATL RAW'!$J:$J,'ATL RAW'!$I:$I,'ATL GA Inventory'!$B96,'ATL RAW'!$L:$L,'ATL GA Inventory'!AW$3)+SUMIFS('ATL CR'!$J:$J,'ATL CR'!$I:$I,'ATL GA Inventory'!$B96,'ATL CR'!$L:$L,'ATL GA Inventory'!AW$3)</f>
        <v>0</v>
      </c>
      <c r="AX96" s="13">
        <f>SUMIFS('ATL RAW'!$J:$J,'ATL RAW'!$I:$I,'ATL GA Inventory'!$B96,'ATL RAW'!$L:$L,'ATL GA Inventory'!AX$3)+SUMIFS('ATL CR'!$J:$J,'ATL CR'!$I:$I,'ATL GA Inventory'!$B96,'ATL CR'!$L:$L,'ATL GA Inventory'!AX$3)</f>
        <v>0</v>
      </c>
      <c r="AY96" s="13">
        <f>SUMIFS('ATL RAW'!$J:$J,'ATL RAW'!$I:$I,'ATL GA Inventory'!$B96,'ATL RAW'!$L:$L,'ATL GA Inventory'!AY$3)+SUMIFS('ATL CR'!$J:$J,'ATL CR'!$I:$I,'ATL GA Inventory'!$B96,'ATL CR'!$L:$L,'ATL GA Inventory'!AY$3)</f>
        <v>0</v>
      </c>
      <c r="AZ96" s="13">
        <f>SUMIFS('ATL RAW'!$J:$J,'ATL RAW'!$I:$I,'ATL GA Inventory'!$B96,'ATL RAW'!$L:$L,'ATL GA Inventory'!AZ$3)+SUMIFS('ATL CR'!$J:$J,'ATL CR'!$I:$I,'ATL GA Inventory'!$B96,'ATL CR'!$L:$L,'ATL GA Inventory'!AZ$3)</f>
        <v>0</v>
      </c>
      <c r="BA96" s="13">
        <f>SUMIFS('ATL RAW'!$J:$J,'ATL RAW'!$I:$I,'ATL GA Inventory'!$B96,'ATL RAW'!$L:$L,'ATL GA Inventory'!BA$3)+SUMIFS('ATL CR'!$J:$J,'ATL CR'!$I:$I,'ATL GA Inventory'!$B96,'ATL CR'!$L:$L,'ATL GA Inventory'!BA$3)</f>
        <v>0</v>
      </c>
      <c r="BB96" s="13">
        <f>SUMIFS('ATL RAW'!$J:$J,'ATL RAW'!$I:$I,'ATL GA Inventory'!$B96,'ATL RAW'!$L:$L,'ATL GA Inventory'!BB$3)+SUMIFS('ATL CR'!$J:$J,'ATL CR'!$I:$I,'ATL GA Inventory'!$B96,'ATL CR'!$L:$L,'ATL GA Inventory'!BB$3)</f>
        <v>0</v>
      </c>
      <c r="BC96" s="13">
        <f>SUMIFS('ATL RAW'!$J:$J,'ATL RAW'!$I:$I,'ATL GA Inventory'!$B96,'ATL RAW'!$L:$L,'ATL GA Inventory'!BC$3)+SUMIFS('ATL CR'!$J:$J,'ATL CR'!$I:$I,'ATL GA Inventory'!$B96,'ATL CR'!$L:$L,'ATL GA Inventory'!BC$3)</f>
        <v>0</v>
      </c>
      <c r="BD96" s="13">
        <f>SUMIFS('ATL RAW'!$J:$J,'ATL RAW'!$I:$I,'ATL GA Inventory'!$B96,'ATL RAW'!$L:$L,'ATL GA Inventory'!BD$3)+SUMIFS('ATL CR'!$J:$J,'ATL CR'!$I:$I,'ATL GA Inventory'!$B96,'ATL CR'!$L:$L,'ATL GA Inventory'!BD$3)</f>
        <v>0</v>
      </c>
      <c r="BE96" s="13">
        <f>SUMIFS('ATL RAW'!$J:$J,'ATL RAW'!$I:$I,'ATL GA Inventory'!$B96,'ATL RAW'!$L:$L,'ATL GA Inventory'!BE$3)+SUMIFS('ATL CR'!$J:$J,'ATL CR'!$I:$I,'ATL GA Inventory'!$B96,'ATL CR'!$L:$L,'ATL GA Inventory'!BE$3)</f>
        <v>0</v>
      </c>
      <c r="BF96" s="13">
        <f>SUMIFS('ATL RAW'!$J:$J,'ATL RAW'!$I:$I,'ATL GA Inventory'!$B96,'ATL RAW'!$L:$L,'ATL GA Inventory'!BF$3)+SUMIFS('ATL CR'!$J:$J,'ATL CR'!$I:$I,'ATL GA Inventory'!$B96,'ATL CR'!$L:$L,'ATL GA Inventory'!BF$3)</f>
        <v>0</v>
      </c>
      <c r="BG96" s="13">
        <f>SUMIFS('ATL RAW'!$J:$J,'ATL RAW'!$I:$I,'ATL GA Inventory'!$B96,'ATL RAW'!$L:$L,'ATL GA Inventory'!BG$3)+SUMIFS('ATL CR'!$J:$J,'ATL CR'!$I:$I,'ATL GA Inventory'!$B96,'ATL CR'!$L:$L,'ATL GA Inventory'!BG$3)</f>
        <v>0</v>
      </c>
      <c r="BH96" s="13">
        <f>SUMIFS('ATL RAW'!$J:$J,'ATL RAW'!$I:$I,'ATL GA Inventory'!$B96,'ATL RAW'!$L:$L,'ATL GA Inventory'!BH$3)+SUMIFS('ATL CR'!$J:$J,'ATL CR'!$I:$I,'ATL GA Inventory'!$B96,'ATL CR'!$L:$L,'ATL GA Inventory'!BH$3)</f>
        <v>0</v>
      </c>
      <c r="BI96" s="13">
        <f>SUMIFS('ATL RAW'!$J:$J,'ATL RAW'!$I:$I,'ATL GA Inventory'!$B96,'ATL RAW'!$L:$L,'ATL GA Inventory'!BI$3)+SUMIFS('ATL CR'!$J:$J,'ATL CR'!$I:$I,'ATL GA Inventory'!$B96,'ATL CR'!$L:$L,'ATL GA Inventory'!BI$3)</f>
        <v>0</v>
      </c>
      <c r="BJ96" s="13">
        <f>SUMIFS('ATL RAW'!$J:$J,'ATL RAW'!$I:$I,'ATL GA Inventory'!$B96,'ATL RAW'!$L:$L,'ATL GA Inventory'!BJ$3)+SUMIFS('ATL CR'!$J:$J,'ATL CR'!$I:$I,'ATL GA Inventory'!$B96,'ATL CR'!$L:$L,'ATL GA Inventory'!BJ$3)</f>
        <v>0</v>
      </c>
      <c r="BK96" s="13">
        <f>SUMIFS('ATL RAW'!$J:$J,'ATL RAW'!$I:$I,'ATL GA Inventory'!$B96,'ATL RAW'!$L:$L,'ATL GA Inventory'!BK$3)+SUMIFS('ATL CR'!$J:$J,'ATL CR'!$I:$I,'ATL GA Inventory'!$B96,'ATL CR'!$L:$L,'ATL GA Inventory'!BK$3)</f>
        <v>0</v>
      </c>
      <c r="BL96" s="13">
        <f>SUMIFS('ATL RAW'!$J:$J,'ATL RAW'!$I:$I,'ATL GA Inventory'!$B96,'ATL RAW'!$L:$L,'ATL GA Inventory'!BL$3)+SUMIFS('ATL CR'!$J:$J,'ATL CR'!$I:$I,'ATL GA Inventory'!$B96,'ATL CR'!$L:$L,'ATL GA Inventory'!BL$3)</f>
        <v>0</v>
      </c>
      <c r="BM96" s="13">
        <f>SUMIFS('ATL RAW'!$J:$J,'ATL RAW'!$I:$I,'ATL GA Inventory'!$B96,'ATL RAW'!$L:$L,'ATL GA Inventory'!BM$3)+SUMIFS('ATL CR'!$J:$J,'ATL CR'!$I:$I,'ATL GA Inventory'!$B96,'ATL CR'!$L:$L,'ATL GA Inventory'!BM$3)</f>
        <v>0</v>
      </c>
      <c r="BN96" s="13">
        <f>SUMIFS('ATL RAW'!$J:$J,'ATL RAW'!$I:$I,'ATL GA Inventory'!$B96,'ATL RAW'!$L:$L,'ATL GA Inventory'!BN$3)+SUMIFS('ATL CR'!$J:$J,'ATL CR'!$I:$I,'ATL GA Inventory'!$B96,'ATL CR'!$L:$L,'ATL GA Inventory'!BN$3)</f>
        <v>0</v>
      </c>
      <c r="BO96" s="13">
        <f>SUMIFS('ATL RAW'!$J:$J,'ATL RAW'!$I:$I,'ATL GA Inventory'!$B96,'ATL RAW'!$L:$L,'ATL GA Inventory'!BO$3)+SUMIFS('ATL CR'!$J:$J,'ATL CR'!$I:$I,'ATL GA Inventory'!$B96,'ATL CR'!$L:$L,'ATL GA Inventory'!BO$3)</f>
        <v>0</v>
      </c>
      <c r="BP96" s="13">
        <f>SUMIFS('ATL RAW'!$J:$J,'ATL RAW'!$I:$I,'ATL GA Inventory'!$B96,'ATL RAW'!$L:$L,'ATL GA Inventory'!BP$3)+SUMIFS('ATL CR'!$J:$J,'ATL CR'!$I:$I,'ATL GA Inventory'!$B96,'ATL CR'!$L:$L,'ATL GA Inventory'!BP$3)</f>
        <v>0</v>
      </c>
      <c r="BQ96" s="13">
        <f>SUMIFS('ATL RAW'!$J:$J,'ATL RAW'!$I:$I,'ATL GA Inventory'!$B96,'ATL RAW'!$L:$L,'ATL GA Inventory'!BQ$3)+SUMIFS('ATL CR'!$J:$J,'ATL CR'!$I:$I,'ATL GA Inventory'!$B96,'ATL CR'!$L:$L,'ATL GA Inventory'!BQ$3)</f>
        <v>0</v>
      </c>
      <c r="BR96" s="13">
        <f>SUMIFS('ATL RAW'!$J:$J,'ATL RAW'!$I:$I,'ATL GA Inventory'!$B96,'ATL RAW'!$L:$L,'ATL GA Inventory'!BR$3)+SUMIFS('ATL CR'!$J:$J,'ATL CR'!$I:$I,'ATL GA Inventory'!$B96,'ATL CR'!$L:$L,'ATL GA Inventory'!BR$3)</f>
        <v>0</v>
      </c>
      <c r="BS96" s="13">
        <f>SUMIFS('ATL RAW'!$J:$J,'ATL RAW'!$I:$I,'ATL GA Inventory'!$B96,'ATL RAW'!$L:$L,'ATL GA Inventory'!BS$3)+SUMIFS('ATL CR'!$J:$J,'ATL CR'!$I:$I,'ATL GA Inventory'!$B96,'ATL CR'!$L:$L,'ATL GA Inventory'!BS$3)</f>
        <v>0</v>
      </c>
      <c r="BT96" s="13">
        <f>SUMIFS('ATL RAW'!$J:$J,'ATL RAW'!$I:$I,'ATL GA Inventory'!$B96,'ATL RAW'!$L:$L,'ATL GA Inventory'!BT$3)+SUMIFS('ATL CR'!$J:$J,'ATL CR'!$I:$I,'ATL GA Inventory'!$B96,'ATL CR'!$L:$L,'ATL GA Inventory'!BT$3)</f>
        <v>0</v>
      </c>
      <c r="BU96" s="13">
        <f>SUMIFS('ATL RAW'!$J:$J,'ATL RAW'!$I:$I,'ATL GA Inventory'!$B96,'ATL RAW'!$L:$L,'ATL GA Inventory'!BU$3)+SUMIFS('ATL CR'!$J:$J,'ATL CR'!$I:$I,'ATL GA Inventory'!$B96,'ATL CR'!$L:$L,'ATL GA Inventory'!BU$3)</f>
        <v>0</v>
      </c>
      <c r="BV96" s="13">
        <f>SUMIFS('ATL RAW'!$J:$J,'ATL RAW'!$I:$I,'ATL GA Inventory'!$B96,'ATL RAW'!$L:$L,'ATL GA Inventory'!BV$3)+SUMIFS('ATL CR'!$J:$J,'ATL CR'!$I:$I,'ATL GA Inventory'!$B96,'ATL CR'!$L:$L,'ATL GA Inventory'!BV$3)</f>
        <v>0</v>
      </c>
      <c r="BW96" s="13">
        <f>SUMIFS('ATL RAW'!$J:$J,'ATL RAW'!$I:$I,'ATL GA Inventory'!$B96,'ATL RAW'!$L:$L,'ATL GA Inventory'!BW$3)+SUMIFS('ATL CR'!$J:$J,'ATL CR'!$I:$I,'ATL GA Inventory'!$B96,'ATL CR'!$L:$L,'ATL GA Inventory'!BW$3)</f>
        <v>0</v>
      </c>
      <c r="BX96" s="13">
        <f>SUMIFS('ATL RAW'!$J:$J,'ATL RAW'!$I:$I,'ATL GA Inventory'!$B96,'ATL RAW'!$L:$L,'ATL GA Inventory'!BX$3)+SUMIFS('ATL CR'!$J:$J,'ATL CR'!$I:$I,'ATL GA Inventory'!$B96,'ATL CR'!$L:$L,'ATL GA Inventory'!BX$3)</f>
        <v>0</v>
      </c>
      <c r="BY96" s="13">
        <f>SUMIFS('ATL RAW'!$J:$J,'ATL RAW'!$I:$I,'ATL GA Inventory'!$B96,'ATL RAW'!$L:$L,'ATL GA Inventory'!BY$3)+SUMIFS('ATL CR'!$J:$J,'ATL CR'!$I:$I,'ATL GA Inventory'!$B96,'ATL CR'!$L:$L,'ATL GA Inventory'!BY$3)</f>
        <v>0</v>
      </c>
      <c r="BZ96" s="13">
        <f>SUMIFS('ATL RAW'!$J:$J,'ATL RAW'!$I:$I,'ATL GA Inventory'!$B96,'ATL RAW'!$L:$L,'ATL GA Inventory'!BZ$3)+SUMIFS('ATL CR'!$J:$J,'ATL CR'!$I:$I,'ATL GA Inventory'!$B96,'ATL CR'!$L:$L,'ATL GA Inventory'!BZ$3)</f>
        <v>0</v>
      </c>
      <c r="CA96" s="13">
        <f>SUMIFS('ATL RAW'!$J:$J,'ATL RAW'!$I:$I,'ATL GA Inventory'!$B96,'ATL RAW'!$L:$L,'ATL GA Inventory'!CA$3)+SUMIFS('ATL CR'!$J:$J,'ATL CR'!$I:$I,'ATL GA Inventory'!$B96,'ATL CR'!$L:$L,'ATL GA Inventory'!CA$3)</f>
        <v>0</v>
      </c>
      <c r="CB96" s="13">
        <f>SUMIFS('ATL RAW'!$J:$J,'ATL RAW'!$I:$I,'ATL GA Inventory'!$B96,'ATL RAW'!$L:$L,'ATL GA Inventory'!CB$3)+SUMIFS('ATL CR'!$J:$J,'ATL CR'!$I:$I,'ATL GA Inventory'!$B96,'ATL CR'!$L:$L,'ATL GA Inventory'!CB$3)</f>
        <v>0</v>
      </c>
      <c r="CC96" s="13">
        <f>SUMIFS('ATL RAW'!$J:$J,'ATL RAW'!$I:$I,'ATL GA Inventory'!$B96,'ATL RAW'!$L:$L,'ATL GA Inventory'!CC$3)+SUMIFS('ATL CR'!$J:$J,'ATL CR'!$I:$I,'ATL GA Inventory'!$B96,'ATL CR'!$L:$L,'ATL GA Inventory'!CC$3)</f>
        <v>0</v>
      </c>
      <c r="CD96" s="13">
        <f>SUMIFS('ATL RAW'!$J:$J,'ATL RAW'!$I:$I,'ATL GA Inventory'!$B96,'ATL RAW'!$L:$L,'ATL GA Inventory'!CD$3)+SUMIFS('ATL CR'!$J:$J,'ATL CR'!$I:$I,'ATL GA Inventory'!$B96,'ATL CR'!$L:$L,'ATL GA Inventory'!CD$3)</f>
        <v>0</v>
      </c>
      <c r="CE96" s="13">
        <f>SUMIFS('ATL RAW'!$J:$J,'ATL RAW'!$I:$I,'ATL GA Inventory'!$B96,'ATL RAW'!$L:$L,'ATL GA Inventory'!CE$3)+SUMIFS('ATL CR'!$J:$J,'ATL CR'!$I:$I,'ATL GA Inventory'!$B96,'ATL CR'!$L:$L,'ATL GA Inventory'!CE$3)</f>
        <v>0</v>
      </c>
      <c r="CF96" s="13">
        <f>SUMIFS('ATL RAW'!$J:$J,'ATL RAW'!$I:$I,'ATL GA Inventory'!$B96,'ATL RAW'!$L:$L,'ATL GA Inventory'!CF$3)+SUMIFS('ATL CR'!$J:$J,'ATL CR'!$I:$I,'ATL GA Inventory'!$B96,'ATL CR'!$L:$L,'ATL GA Inventory'!CF$3)</f>
        <v>0</v>
      </c>
      <c r="CG96" s="13">
        <f>SUMIFS('ATL RAW'!$J:$J,'ATL RAW'!$I:$I,'ATL GA Inventory'!$B96,'ATL RAW'!$L:$L,'ATL GA Inventory'!CG$3)+SUMIFS('ATL CR'!$J:$J,'ATL CR'!$I:$I,'ATL GA Inventory'!$B96,'ATL CR'!$L:$L,'ATL GA Inventory'!CG$3)</f>
        <v>0</v>
      </c>
      <c r="CH96" s="13">
        <f>SUMIFS('ATL RAW'!$J:$J,'ATL RAW'!$I:$I,'ATL GA Inventory'!$B96,'ATL RAW'!$L:$L,'ATL GA Inventory'!CH$3)+SUMIFS('ATL CR'!$J:$J,'ATL CR'!$I:$I,'ATL GA Inventory'!$B96,'ATL CR'!$L:$L,'ATL GA Inventory'!CH$3)</f>
        <v>0</v>
      </c>
      <c r="CI96" s="13">
        <f>SUMIFS('ATL RAW'!$J:$J,'ATL RAW'!$I:$I,'ATL GA Inventory'!$B96,'ATL RAW'!$L:$L,'ATL GA Inventory'!CI$3)+SUMIFS('ATL CR'!$J:$J,'ATL CR'!$I:$I,'ATL GA Inventory'!$B96,'ATL CR'!$L:$L,'ATL GA Inventory'!CI$3)</f>
        <v>0</v>
      </c>
      <c r="CJ96" s="13">
        <f>SUMIFS('ATL RAW'!$J:$J,'ATL RAW'!$I:$I,'ATL GA Inventory'!$B96,'ATL RAW'!$L:$L,'ATL GA Inventory'!CJ$3)+SUMIFS('ATL CR'!$J:$J,'ATL CR'!$I:$I,'ATL GA Inventory'!$B96,'ATL CR'!$L:$L,'ATL GA Inventory'!CJ$3)</f>
        <v>0</v>
      </c>
      <c r="CK96" s="13">
        <f>SUMIFS('ATL RAW'!$J:$J,'ATL RAW'!$I:$I,'ATL GA Inventory'!$B96,'ATL RAW'!$L:$L,'ATL GA Inventory'!CK$3)+SUMIFS('ATL CR'!$J:$J,'ATL CR'!$I:$I,'ATL GA Inventory'!$B96,'ATL CR'!$L:$L,'ATL GA Inventory'!CK$3)</f>
        <v>0</v>
      </c>
      <c r="CL96" s="13">
        <f>SUMIFS('ATL RAW'!$J:$J,'ATL RAW'!$I:$I,'ATL GA Inventory'!$B96,'ATL RAW'!$L:$L,'ATL GA Inventory'!CL$3)+SUMIFS('ATL CR'!$J:$J,'ATL CR'!$I:$I,'ATL GA Inventory'!$B96,'ATL CR'!$L:$L,'ATL GA Inventory'!CL$3)</f>
        <v>0</v>
      </c>
      <c r="CM96" s="13">
        <f>SUMIFS('ATL RAW'!$J:$J,'ATL RAW'!$I:$I,'ATL GA Inventory'!$B96,'ATL RAW'!$L:$L,'ATL GA Inventory'!CM$3)+SUMIFS('ATL CR'!$J:$J,'ATL CR'!$I:$I,'ATL GA Inventory'!$B96,'ATL CR'!$L:$L,'ATL GA Inventory'!CM$3)</f>
        <v>0</v>
      </c>
      <c r="CN96" s="13">
        <f>SUMIFS('ATL RAW'!$J:$J,'ATL RAW'!$I:$I,'ATL GA Inventory'!$B96,'ATL RAW'!$L:$L,'ATL GA Inventory'!CN$3)+SUMIFS('ATL CR'!$J:$J,'ATL CR'!$I:$I,'ATL GA Inventory'!$B96,'ATL CR'!$L:$L,'ATL GA Inventory'!CN$3)</f>
        <v>0</v>
      </c>
      <c r="CO96" s="13">
        <f>SUMIFS('ATL RAW'!$J:$J,'ATL RAW'!$I:$I,'ATL GA Inventory'!$B96,'ATL RAW'!$L:$L,'ATL GA Inventory'!CO$3)+SUMIFS('ATL CR'!$J:$J,'ATL CR'!$I:$I,'ATL GA Inventory'!$B96,'ATL CR'!$L:$L,'ATL GA Inventory'!CO$3)</f>
        <v>0</v>
      </c>
      <c r="CP96" s="13">
        <f>SUMIFS('ATL RAW'!$J:$J,'ATL RAW'!$I:$I,'ATL GA Inventory'!$B96,'ATL RAW'!$L:$L,'ATL GA Inventory'!CP$3)+SUMIFS('ATL CR'!$J:$J,'ATL CR'!$I:$I,'ATL GA Inventory'!$B96,'ATL CR'!$L:$L,'ATL GA Inventory'!CP$3)</f>
        <v>0</v>
      </c>
      <c r="CQ96" s="13">
        <f>SUMIFS('ATL RAW'!$J:$J,'ATL RAW'!$I:$I,'ATL GA Inventory'!$B96,'ATL RAW'!$L:$L,'ATL GA Inventory'!CQ$3)+SUMIFS('ATL CR'!$J:$J,'ATL CR'!$I:$I,'ATL GA Inventory'!$B96,'ATL CR'!$L:$L,'ATL GA Inventory'!CQ$3)</f>
        <v>0</v>
      </c>
      <c r="CR96" s="13">
        <f>SUMIFS('ATL RAW'!$J:$J,'ATL RAW'!$I:$I,'ATL GA Inventory'!$B96,'ATL RAW'!$L:$L,'ATL GA Inventory'!CR$3)+SUMIFS('ATL CR'!$J:$J,'ATL CR'!$I:$I,'ATL GA Inventory'!$B96,'ATL CR'!$L:$L,'ATL GA Inventory'!CR$3)</f>
        <v>0</v>
      </c>
      <c r="CS96" s="13">
        <f>SUMIFS('ATL RAW'!$J:$J,'ATL RAW'!$I:$I,'ATL GA Inventory'!$B96,'ATL RAW'!$L:$L,'ATL GA Inventory'!CS$3)+SUMIFS('ATL CR'!$J:$J,'ATL CR'!$I:$I,'ATL GA Inventory'!$B96,'ATL CR'!$L:$L,'ATL GA Inventory'!CS$3)</f>
        <v>0</v>
      </c>
      <c r="CT96" s="13">
        <f>SUMIFS('ATL RAW'!$J:$J,'ATL RAW'!$I:$I,'ATL GA Inventory'!$B96,'ATL RAW'!$L:$L,'ATL GA Inventory'!CT$3)+SUMIFS('ATL CR'!$J:$J,'ATL CR'!$I:$I,'ATL GA Inventory'!$B96,'ATL CR'!$L:$L,'ATL GA Inventory'!CT$3)</f>
        <v>0</v>
      </c>
      <c r="CU96" s="13">
        <f>SUMIFS('ATL RAW'!$J:$J,'ATL RAW'!$I:$I,'ATL GA Inventory'!$B96,'ATL RAW'!$L:$L,'ATL GA Inventory'!CU$3)+SUMIFS('ATL CR'!$J:$J,'ATL CR'!$I:$I,'ATL GA Inventory'!$B96,'ATL CR'!$L:$L,'ATL GA Inventory'!CU$3)</f>
        <v>0</v>
      </c>
      <c r="CV96" s="13">
        <f>SUMIFS('ATL RAW'!$J:$J,'ATL RAW'!$I:$I,'ATL GA Inventory'!$B96,'ATL RAW'!$L:$L,'ATL GA Inventory'!CV$3)+SUMIFS('ATL CR'!$J:$J,'ATL CR'!$I:$I,'ATL GA Inventory'!$B96,'ATL CR'!$L:$L,'ATL GA Inventory'!CV$3)</f>
        <v>0</v>
      </c>
      <c r="CW96" s="13">
        <f>SUMIFS('ATL RAW'!$J:$J,'ATL RAW'!$I:$I,'ATL GA Inventory'!$B96,'ATL RAW'!$L:$L,'ATL GA Inventory'!CW$3)+SUMIFS('ATL CR'!$J:$J,'ATL CR'!$I:$I,'ATL GA Inventory'!$B96,'ATL CR'!$L:$L,'ATL GA Inventory'!CW$3)</f>
        <v>0</v>
      </c>
      <c r="CX96" s="13">
        <f>SUMIFS('ATL RAW'!$J:$J,'ATL RAW'!$I:$I,'ATL GA Inventory'!$B96,'ATL RAW'!$L:$L,'ATL GA Inventory'!CX$3)+SUMIFS('ATL CR'!$J:$J,'ATL CR'!$I:$I,'ATL GA Inventory'!$B96,'ATL CR'!$L:$L,'ATL GA Inventory'!CX$3)</f>
        <v>0</v>
      </c>
      <c r="CY96" s="13">
        <f>SUMIFS('ATL RAW'!$J:$J,'ATL RAW'!$I:$I,'ATL GA Inventory'!$B96,'ATL RAW'!$L:$L,'ATL GA Inventory'!CY$3)+SUMIFS('ATL CR'!$J:$J,'ATL CR'!$I:$I,'ATL GA Inventory'!$B96,'ATL CR'!$L:$L,'ATL GA Inventory'!CY$3)</f>
        <v>0</v>
      </c>
      <c r="CZ96" s="13">
        <f>SUMIFS('ATL RAW'!$J:$J,'ATL RAW'!$I:$I,'ATL GA Inventory'!$B96,'ATL RAW'!$L:$L,'ATL GA Inventory'!CZ$3)+SUMIFS('ATL CR'!$J:$J,'ATL CR'!$I:$I,'ATL GA Inventory'!$B96,'ATL CR'!$L:$L,'ATL GA Inventory'!CZ$3)</f>
        <v>0</v>
      </c>
      <c r="DA96" s="13">
        <f>SUMIFS('ATL RAW'!$J:$J,'ATL RAW'!$I:$I,'ATL GA Inventory'!$B96,'ATL RAW'!$L:$L,'ATL GA Inventory'!DA$3)+SUMIFS('ATL CR'!$J:$J,'ATL CR'!$I:$I,'ATL GA Inventory'!$B96,'ATL CR'!$L:$L,'ATL GA Inventory'!DA$3)</f>
        <v>0</v>
      </c>
      <c r="DB96" s="13">
        <f>SUMIFS('ATL RAW'!$J:$J,'ATL RAW'!$I:$I,'ATL GA Inventory'!$B96,'ATL RAW'!$L:$L,'ATL GA Inventory'!DB$3)+SUMIFS('ATL CR'!$J:$J,'ATL CR'!$I:$I,'ATL GA Inventory'!$B96,'ATL CR'!$L:$L,'ATL GA Inventory'!DB$3)</f>
        <v>0</v>
      </c>
      <c r="DC96" s="13">
        <f>SUMIFS('ATL RAW'!$J:$J,'ATL RAW'!$I:$I,'ATL GA Inventory'!$B96,'ATL RAW'!$L:$L,'ATL GA Inventory'!DC$3)+SUMIFS('ATL CR'!$J:$J,'ATL CR'!$I:$I,'ATL GA Inventory'!$B96,'ATL CR'!$L:$L,'ATL GA Inventory'!DC$3)</f>
        <v>0</v>
      </c>
      <c r="DD96" s="13">
        <f>SUMIFS('ATL RAW'!$J:$J,'ATL RAW'!$I:$I,'ATL GA Inventory'!$B96,'ATL RAW'!$L:$L,'ATL GA Inventory'!DD$3)+SUMIFS('ATL CR'!$J:$J,'ATL CR'!$I:$I,'ATL GA Inventory'!$B96,'ATL CR'!$L:$L,'ATL GA Inventory'!DD$3)</f>
        <v>0</v>
      </c>
      <c r="DE96" s="13">
        <f>SUMIFS('ATL RAW'!$J:$J,'ATL RAW'!$I:$I,'ATL GA Inventory'!$B96,'ATL RAW'!$L:$L,'ATL GA Inventory'!DE$3)+SUMIFS('ATL CR'!$J:$J,'ATL CR'!$I:$I,'ATL GA Inventory'!$B96,'ATL CR'!$L:$L,'ATL GA Inventory'!DE$3)</f>
        <v>0</v>
      </c>
      <c r="DF96" s="13">
        <f>SUMIFS('ATL RAW'!$J:$J,'ATL RAW'!$I:$I,'ATL GA Inventory'!$B96,'ATL RAW'!$L:$L,'ATL GA Inventory'!DF$3)+SUMIFS('ATL CR'!$J:$J,'ATL CR'!$I:$I,'ATL GA Inventory'!$B96,'ATL CR'!$L:$L,'ATL GA Inventory'!DF$3)</f>
        <v>0</v>
      </c>
      <c r="DG96" s="13">
        <f>SUMIFS('ATL RAW'!$J:$J,'ATL RAW'!$I:$I,'ATL GA Inventory'!$B96,'ATL RAW'!$L:$L,'ATL GA Inventory'!DG$3)+SUMIFS('ATL CR'!$J:$J,'ATL CR'!$I:$I,'ATL GA Inventory'!$B96,'ATL CR'!$L:$L,'ATL GA Inventory'!DG$3)</f>
        <v>0</v>
      </c>
      <c r="DH96" s="13">
        <f>SUMIFS('ATL RAW'!$J:$J,'ATL RAW'!$I:$I,'ATL GA Inventory'!$B96,'ATL RAW'!$L:$L,'ATL GA Inventory'!DH$3)+SUMIFS('ATL CR'!$J:$J,'ATL CR'!$I:$I,'ATL GA Inventory'!$B96,'ATL CR'!$L:$L,'ATL GA Inventory'!DH$3)</f>
        <v>0</v>
      </c>
      <c r="DI96" s="13">
        <f>SUMIFS('ATL RAW'!$J:$J,'ATL RAW'!$I:$I,'ATL GA Inventory'!$B96,'ATL RAW'!$L:$L,'ATL GA Inventory'!DI$3)+SUMIFS('ATL CR'!$J:$J,'ATL CR'!$I:$I,'ATL GA Inventory'!$B96,'ATL CR'!$L:$L,'ATL GA Inventory'!DI$3)</f>
        <v>0</v>
      </c>
      <c r="DJ96" s="13">
        <f>SUMIFS('ATL RAW'!$J:$J,'ATL RAW'!$I:$I,'ATL GA Inventory'!$B96,'ATL RAW'!$L:$L,'ATL GA Inventory'!DJ$3)+SUMIFS('ATL CR'!$J:$J,'ATL CR'!$I:$I,'ATL GA Inventory'!$B96,'ATL CR'!$L:$L,'ATL GA Inventory'!DJ$3)</f>
        <v>0</v>
      </c>
      <c r="DK96" s="13">
        <f>SUMIFS('ATL RAW'!$J:$J,'ATL RAW'!$I:$I,'ATL GA Inventory'!$B96,'ATL RAW'!$L:$L,'ATL GA Inventory'!DK$3)+SUMIFS('ATL CR'!$J:$J,'ATL CR'!$I:$I,'ATL GA Inventory'!$B96,'ATL CR'!$L:$L,'ATL GA Inventory'!DK$3)</f>
        <v>0</v>
      </c>
      <c r="DL96" s="13">
        <f>SUMIFS('ATL RAW'!$J:$J,'ATL RAW'!$I:$I,'ATL GA Inventory'!$B96,'ATL RAW'!$L:$L,'ATL GA Inventory'!DL$3)+SUMIFS('ATL CR'!$J:$J,'ATL CR'!$I:$I,'ATL GA Inventory'!$B96,'ATL CR'!$L:$L,'ATL GA Inventory'!DL$3)</f>
        <v>0</v>
      </c>
      <c r="DM96" s="13">
        <f>SUMIFS('ATL RAW'!$J:$J,'ATL RAW'!$I:$I,'ATL GA Inventory'!$B96,'ATL RAW'!$L:$L,'ATL GA Inventory'!DM$3)+SUMIFS('ATL CR'!$J:$J,'ATL CR'!$I:$I,'ATL GA Inventory'!$B96,'ATL CR'!$L:$L,'ATL GA Inventory'!DM$3)</f>
        <v>0</v>
      </c>
      <c r="DN96" s="13">
        <f>SUMIFS('ATL RAW'!$J:$J,'ATL RAW'!$I:$I,'ATL GA Inventory'!$B96,'ATL RAW'!$L:$L,'ATL GA Inventory'!DN$3)+SUMIFS('ATL CR'!$J:$J,'ATL CR'!$I:$I,'ATL GA Inventory'!$B96,'ATL CR'!$L:$L,'ATL GA Inventory'!DN$3)</f>
        <v>0</v>
      </c>
      <c r="DO96" s="13">
        <f>SUMIFS('ATL RAW'!$J:$J,'ATL RAW'!$I:$I,'ATL GA Inventory'!$B96,'ATL RAW'!$L:$L,'ATL GA Inventory'!DO$3)+SUMIFS('ATL CR'!$J:$J,'ATL CR'!$I:$I,'ATL GA Inventory'!$B96,'ATL CR'!$L:$L,'ATL GA Inventory'!DO$3)</f>
        <v>0</v>
      </c>
      <c r="DP96" s="13">
        <f>SUMIFS('ATL RAW'!$J:$J,'ATL RAW'!$I:$I,'ATL GA Inventory'!$B96,'ATL RAW'!$L:$L,'ATL GA Inventory'!DP$3)+SUMIFS('ATL CR'!$J:$J,'ATL CR'!$I:$I,'ATL GA Inventory'!$B96,'ATL CR'!$L:$L,'ATL GA Inventory'!DP$3)</f>
        <v>0</v>
      </c>
      <c r="DQ96" s="13">
        <f>SUMIFS('ATL RAW'!$J:$J,'ATL RAW'!$I:$I,'ATL GA Inventory'!$B96,'ATL RAW'!$L:$L,'ATL GA Inventory'!DQ$3)+SUMIFS('ATL CR'!$J:$J,'ATL CR'!$I:$I,'ATL GA Inventory'!$B96,'ATL CR'!$L:$L,'ATL GA Inventory'!DQ$3)</f>
        <v>0</v>
      </c>
      <c r="DR96" s="13">
        <f>SUMIFS('ATL RAW'!$J:$J,'ATL RAW'!$I:$I,'ATL GA Inventory'!$B96,'ATL RAW'!$L:$L,'ATL GA Inventory'!DR$3)+SUMIFS('ATL CR'!$J:$J,'ATL CR'!$I:$I,'ATL GA Inventory'!$B96,'ATL CR'!$L:$L,'ATL GA Inventory'!DR$3)</f>
        <v>0</v>
      </c>
      <c r="DS96" s="13">
        <f>SUMIFS('ATL RAW'!$J:$J,'ATL RAW'!$I:$I,'ATL GA Inventory'!$B96,'ATL RAW'!$L:$L,'ATL GA Inventory'!DS$3)+SUMIFS('ATL CR'!$J:$J,'ATL CR'!$I:$I,'ATL GA Inventory'!$B96,'ATL CR'!$L:$L,'ATL GA Inventory'!DS$3)</f>
        <v>0</v>
      </c>
      <c r="DT96" s="13">
        <f>SUMIFS('ATL RAW'!$J:$J,'ATL RAW'!$I:$I,'ATL GA Inventory'!$B96,'ATL RAW'!$L:$L,'ATL GA Inventory'!DT$3)+SUMIFS('ATL CR'!$J:$J,'ATL CR'!$I:$I,'ATL GA Inventory'!$B96,'ATL CR'!$L:$L,'ATL GA Inventory'!DT$3)</f>
        <v>0</v>
      </c>
      <c r="DU96" s="13">
        <f>SUMIFS('ATL RAW'!$J:$J,'ATL RAW'!$I:$I,'ATL GA Inventory'!$B96,'ATL RAW'!$L:$L,'ATL GA Inventory'!DU$3)+SUMIFS('ATL CR'!$J:$J,'ATL CR'!$I:$I,'ATL GA Inventory'!$B96,'ATL CR'!$L:$L,'ATL GA Inventory'!DU$3)</f>
        <v>0</v>
      </c>
      <c r="DV96" s="13">
        <f>SUMIFS('ATL RAW'!$J:$J,'ATL RAW'!$I:$I,'ATL GA Inventory'!$B96,'ATL RAW'!$L:$L,'ATL GA Inventory'!DV$3)+SUMIFS('ATL CR'!$J:$J,'ATL CR'!$I:$I,'ATL GA Inventory'!$B96,'ATL CR'!$L:$L,'ATL GA Inventory'!DV$3)</f>
        <v>0</v>
      </c>
      <c r="DW96" s="13">
        <f>SUMIFS('ATL RAW'!$J:$J,'ATL RAW'!$I:$I,'ATL GA Inventory'!$B96,'ATL RAW'!$L:$L,'ATL GA Inventory'!DW$3)+SUMIFS('ATL CR'!$J:$J,'ATL CR'!$I:$I,'ATL GA Inventory'!$B96,'ATL CR'!$L:$L,'ATL GA Inventory'!DW$3)</f>
        <v>0</v>
      </c>
      <c r="DX96" s="13">
        <f>SUMIFS('ATL RAW'!$J:$J,'ATL RAW'!$I:$I,'ATL GA Inventory'!$B96,'ATL RAW'!$L:$L,'ATL GA Inventory'!DX$3)+SUMIFS('ATL CR'!$J:$J,'ATL CR'!$I:$I,'ATL GA Inventory'!$B96,'ATL CR'!$L:$L,'ATL GA Inventory'!DX$3)</f>
        <v>0</v>
      </c>
      <c r="DY96" s="13">
        <f>SUMIFS('ATL RAW'!$J:$J,'ATL RAW'!$I:$I,'ATL GA Inventory'!$B96,'ATL RAW'!$L:$L,'ATL GA Inventory'!DY$3)+SUMIFS('ATL CR'!$J:$J,'ATL CR'!$I:$I,'ATL GA Inventory'!$B96,'ATL CR'!$L:$L,'ATL GA Inventory'!DY$3)</f>
        <v>0</v>
      </c>
      <c r="DZ96" s="13">
        <f>SUMIFS('ATL RAW'!$J:$J,'ATL RAW'!$I:$I,'ATL GA Inventory'!$B96,'ATL RAW'!$L:$L,'ATL GA Inventory'!DZ$3)+SUMIFS('ATL CR'!$J:$J,'ATL CR'!$I:$I,'ATL GA Inventory'!$B96,'ATL CR'!$L:$L,'ATL GA Inventory'!DZ$3)</f>
        <v>0</v>
      </c>
      <c r="EA96" s="13">
        <f>SUMIFS('ATL RAW'!$J:$J,'ATL RAW'!$I:$I,'ATL GA Inventory'!$B96,'ATL RAW'!$L:$L,'ATL GA Inventory'!EA$3)+SUMIFS('ATL CR'!$J:$J,'ATL CR'!$I:$I,'ATL GA Inventory'!$B96,'ATL CR'!$L:$L,'ATL GA Inventory'!EA$3)</f>
        <v>0</v>
      </c>
      <c r="EB96" s="13">
        <f>SUMIFS('ATL RAW'!$J:$J,'ATL RAW'!$I:$I,'ATL GA Inventory'!$B96,'ATL RAW'!$L:$L,'ATL GA Inventory'!EB$3)+SUMIFS('ATL CR'!$J:$J,'ATL CR'!$I:$I,'ATL GA Inventory'!$B96,'ATL CR'!$L:$L,'ATL GA Inventory'!EB$3)</f>
        <v>0</v>
      </c>
      <c r="EC96" s="13">
        <f>SUMIFS('ATL RAW'!$J:$J,'ATL RAW'!$I:$I,'ATL GA Inventory'!$B96,'ATL RAW'!$L:$L,'ATL GA Inventory'!EC$3)+SUMIFS('ATL CR'!$J:$J,'ATL CR'!$I:$I,'ATL GA Inventory'!$B96,'ATL CR'!$L:$L,'ATL GA Inventory'!EC$3)</f>
        <v>0</v>
      </c>
      <c r="ED96" s="13">
        <f>SUMIFS('ATL RAW'!$J:$J,'ATL RAW'!$I:$I,'ATL GA Inventory'!$B96,'ATL RAW'!$L:$L,'ATL GA Inventory'!ED$3)+SUMIFS('ATL CR'!$J:$J,'ATL CR'!$I:$I,'ATL GA Inventory'!$B96,'ATL CR'!$L:$L,'ATL GA Inventory'!ED$3)</f>
        <v>0</v>
      </c>
      <c r="EE96" s="13">
        <f>SUMIFS('ATL RAW'!$J:$J,'ATL RAW'!$I:$I,'ATL GA Inventory'!$B96,'ATL RAW'!$L:$L,'ATL GA Inventory'!EE$3)+SUMIFS('ATL CR'!$J:$J,'ATL CR'!$I:$I,'ATL GA Inventory'!$B96,'ATL CR'!$L:$L,'ATL GA Inventory'!EE$3)</f>
        <v>0</v>
      </c>
      <c r="EF96" s="13">
        <f>SUMIFS('ATL RAW'!$J:$J,'ATL RAW'!$I:$I,'ATL GA Inventory'!$B96,'ATL RAW'!$L:$L,'ATL GA Inventory'!EF$3)+SUMIFS('ATL CR'!$J:$J,'ATL CR'!$I:$I,'ATL GA Inventory'!$B96,'ATL CR'!$L:$L,'ATL GA Inventory'!EF$3)</f>
        <v>0</v>
      </c>
      <c r="EG96" s="13">
        <f>SUMIFS('ATL RAW'!$J:$J,'ATL RAW'!$I:$I,'ATL GA Inventory'!$B96,'ATL RAW'!$L:$L,'ATL GA Inventory'!EG$3)+SUMIFS('ATL CR'!$J:$J,'ATL CR'!$I:$I,'ATL GA Inventory'!$B96,'ATL CR'!$L:$L,'ATL GA Inventory'!EG$3)</f>
        <v>0</v>
      </c>
      <c r="EH96" s="13">
        <f>SUMIFS('ATL RAW'!$J:$J,'ATL RAW'!$I:$I,'ATL GA Inventory'!$B96,'ATL RAW'!$L:$L,'ATL GA Inventory'!EH$3)+SUMIFS('ATL CR'!$J:$J,'ATL CR'!$I:$I,'ATL GA Inventory'!$B96,'ATL CR'!$L:$L,'ATL GA Inventory'!EH$3)</f>
        <v>0</v>
      </c>
      <c r="EI96" s="13">
        <f>SUMIFS('ATL RAW'!$J:$J,'ATL RAW'!$I:$I,'ATL GA Inventory'!$B96,'ATL RAW'!$L:$L,'ATL GA Inventory'!EI$3)+SUMIFS('ATL CR'!$J:$J,'ATL CR'!$I:$I,'ATL GA Inventory'!$B96,'ATL CR'!$L:$L,'ATL GA Inventory'!EI$3)</f>
        <v>0</v>
      </c>
      <c r="EJ96" s="13">
        <f>SUMIFS('ATL RAW'!$J:$J,'ATL RAW'!$I:$I,'ATL GA Inventory'!$B96,'ATL RAW'!$L:$L,'ATL GA Inventory'!EJ$3)+SUMIFS('ATL CR'!$J:$J,'ATL CR'!$I:$I,'ATL GA Inventory'!$B96,'ATL CR'!$L:$L,'ATL GA Inventory'!EJ$3)</f>
        <v>0</v>
      </c>
      <c r="EK96" s="13">
        <f>SUMIFS('ATL RAW'!$J:$J,'ATL RAW'!$I:$I,'ATL GA Inventory'!$B96,'ATL RAW'!$L:$L,'ATL GA Inventory'!EK$3)+SUMIFS('ATL CR'!$J:$J,'ATL CR'!$I:$I,'ATL GA Inventory'!$B96,'ATL CR'!$L:$L,'ATL GA Inventory'!EK$3)</f>
        <v>0</v>
      </c>
      <c r="EL96" s="13">
        <f>SUMIFS('ATL RAW'!$J:$J,'ATL RAW'!$I:$I,'ATL GA Inventory'!$B96,'ATL RAW'!$L:$L,'ATL GA Inventory'!EL$3)+SUMIFS('ATL CR'!$J:$J,'ATL CR'!$I:$I,'ATL GA Inventory'!$B96,'ATL CR'!$L:$L,'ATL GA Inventory'!EL$3)</f>
        <v>0</v>
      </c>
      <c r="EM96" s="13">
        <f>SUMIFS('ATL RAW'!$J:$J,'ATL RAW'!$I:$I,'ATL GA Inventory'!$B96,'ATL RAW'!$L:$L,'ATL GA Inventory'!EM$3)+SUMIFS('ATL CR'!$J:$J,'ATL CR'!$I:$I,'ATL GA Inventory'!$B96,'ATL CR'!$L:$L,'ATL GA Inventory'!EM$3)</f>
        <v>0</v>
      </c>
      <c r="EN96" s="13">
        <f>SUMIFS('ATL RAW'!$J:$J,'ATL RAW'!$I:$I,'ATL GA Inventory'!$B96,'ATL RAW'!$L:$L,'ATL GA Inventory'!EN$3)+SUMIFS('ATL CR'!$J:$J,'ATL CR'!$I:$I,'ATL GA Inventory'!$B96,'ATL CR'!$L:$L,'ATL GA Inventory'!EN$3)</f>
        <v>0</v>
      </c>
      <c r="EO96" s="13">
        <f>SUMIFS('ATL RAW'!$J:$J,'ATL RAW'!$I:$I,'ATL GA Inventory'!$B96,'ATL RAW'!$L:$L,'ATL GA Inventory'!EO$3)+SUMIFS('ATL CR'!$J:$J,'ATL CR'!$I:$I,'ATL GA Inventory'!$B96,'ATL CR'!$L:$L,'ATL GA Inventory'!EO$3)</f>
        <v>0</v>
      </c>
      <c r="EP96" s="13">
        <f>SUMIFS('ATL RAW'!$J:$J,'ATL RAW'!$I:$I,'ATL GA Inventory'!$B96,'ATL RAW'!$L:$L,'ATL GA Inventory'!EP$3)+SUMIFS('ATL CR'!$J:$J,'ATL CR'!$I:$I,'ATL GA Inventory'!$B96,'ATL CR'!$L:$L,'ATL GA Inventory'!EP$3)</f>
        <v>0</v>
      </c>
      <c r="EQ96" s="13">
        <f>SUMIFS('ATL RAW'!$J:$J,'ATL RAW'!$I:$I,'ATL GA Inventory'!$B96,'ATL RAW'!$L:$L,'ATL GA Inventory'!EQ$3)+SUMIFS('ATL CR'!$J:$J,'ATL CR'!$I:$I,'ATL GA Inventory'!$B96,'ATL CR'!$L:$L,'ATL GA Inventory'!EQ$3)</f>
        <v>0</v>
      </c>
      <c r="ER96" s="13">
        <f>SUMIFS('ATL RAW'!$J:$J,'ATL RAW'!$I:$I,'ATL GA Inventory'!$B96,'ATL RAW'!$L:$L,'ATL GA Inventory'!ER$3)+SUMIFS('ATL CR'!$J:$J,'ATL CR'!$I:$I,'ATL GA Inventory'!$B96,'ATL CR'!$L:$L,'ATL GA Inventory'!ER$3)</f>
        <v>0</v>
      </c>
      <c r="ES96" s="13">
        <f>SUMIFS('ATL RAW'!$J:$J,'ATL RAW'!$I:$I,'ATL GA Inventory'!$B96,'ATL RAW'!$L:$L,'ATL GA Inventory'!ES$3)+SUMIFS('ATL CR'!$J:$J,'ATL CR'!$I:$I,'ATL GA Inventory'!$B96,'ATL CR'!$L:$L,'ATL GA Inventory'!ES$3)</f>
        <v>0</v>
      </c>
      <c r="ET96" s="13">
        <f>SUMIFS('ATL RAW'!$J:$J,'ATL RAW'!$I:$I,'ATL GA Inventory'!$B96,'ATL RAW'!$L:$L,'ATL GA Inventory'!ET$3)+SUMIFS('ATL CR'!$J:$J,'ATL CR'!$I:$I,'ATL GA Inventory'!$B96,'ATL CR'!$L:$L,'ATL GA Inventory'!ET$3)</f>
        <v>0</v>
      </c>
      <c r="EU96" s="13">
        <f>SUMIFS('ATL RAW'!$J:$J,'ATL RAW'!$I:$I,'ATL GA Inventory'!$B96,'ATL RAW'!$L:$L,'ATL GA Inventory'!EU$3)+SUMIFS('ATL CR'!$J:$J,'ATL CR'!$I:$I,'ATL GA Inventory'!$B96,'ATL CR'!$L:$L,'ATL GA Inventory'!EU$3)</f>
        <v>0</v>
      </c>
      <c r="EV96" s="13">
        <f>SUMIFS('ATL RAW'!$J:$J,'ATL RAW'!$I:$I,'ATL GA Inventory'!$B96,'ATL RAW'!$L:$L,'ATL GA Inventory'!EV$3)+SUMIFS('ATL CR'!$J:$J,'ATL CR'!$I:$I,'ATL GA Inventory'!$B96,'ATL CR'!$L:$L,'ATL GA Inventory'!EV$3)</f>
        <v>0</v>
      </c>
      <c r="EW96" s="13">
        <f>SUMIFS('ATL RAW'!$J:$J,'ATL RAW'!$I:$I,'ATL GA Inventory'!$B96,'ATL RAW'!$L:$L,'ATL GA Inventory'!EW$3)+SUMIFS('ATL CR'!$J:$J,'ATL CR'!$I:$I,'ATL GA Inventory'!$B96,'ATL CR'!$L:$L,'ATL GA Inventory'!EW$3)</f>
        <v>0</v>
      </c>
      <c r="EX96" s="13">
        <f>SUMIFS('ATL RAW'!$J:$J,'ATL RAW'!$I:$I,'ATL GA Inventory'!$B96,'ATL RAW'!$L:$L,'ATL GA Inventory'!EX$3)+SUMIFS('ATL CR'!$J:$J,'ATL CR'!$I:$I,'ATL GA Inventory'!$B96,'ATL CR'!$L:$L,'ATL GA Inventory'!EX$3)</f>
        <v>0</v>
      </c>
      <c r="EY96" s="13">
        <f>SUMIFS('ATL RAW'!$J:$J,'ATL RAW'!$I:$I,'ATL GA Inventory'!$B96,'ATL RAW'!$L:$L,'ATL GA Inventory'!EY$3)+SUMIFS('ATL CR'!$J:$J,'ATL CR'!$I:$I,'ATL GA Inventory'!$B96,'ATL CR'!$L:$L,'ATL GA Inventory'!EY$3)</f>
        <v>0</v>
      </c>
      <c r="EZ96" s="13">
        <f>SUMIFS('ATL RAW'!$J:$J,'ATL RAW'!$I:$I,'ATL GA Inventory'!$B96,'ATL RAW'!$L:$L,'ATL GA Inventory'!EZ$3)+SUMIFS('ATL CR'!$J:$J,'ATL CR'!$I:$I,'ATL GA Inventory'!$B96,'ATL CR'!$L:$L,'ATL GA Inventory'!EZ$3)</f>
        <v>0</v>
      </c>
      <c r="FA96" s="13">
        <f>SUMIFS('ATL RAW'!$J:$J,'ATL RAW'!$I:$I,'ATL GA Inventory'!$B96,'ATL RAW'!$L:$L,'ATL GA Inventory'!FA$3)+SUMIFS('ATL CR'!$J:$J,'ATL CR'!$I:$I,'ATL GA Inventory'!$B96,'ATL CR'!$L:$L,'ATL GA Inventory'!FA$3)</f>
        <v>0</v>
      </c>
      <c r="FB96" s="13">
        <f>SUMIFS('ATL RAW'!$J:$J,'ATL RAW'!$I:$I,'ATL GA Inventory'!$B96,'ATL RAW'!$L:$L,'ATL GA Inventory'!FB$3)+SUMIFS('ATL CR'!$J:$J,'ATL CR'!$I:$I,'ATL GA Inventory'!$B96,'ATL CR'!$L:$L,'ATL GA Inventory'!FB$3)</f>
        <v>0</v>
      </c>
      <c r="FC96" s="13">
        <f>SUMIFS('ATL RAW'!$J:$J,'ATL RAW'!$I:$I,'ATL GA Inventory'!$B96,'ATL RAW'!$L:$L,'ATL GA Inventory'!FC$3)+SUMIFS('ATL CR'!$J:$J,'ATL CR'!$I:$I,'ATL GA Inventory'!$B96,'ATL CR'!$L:$L,'ATL GA Inventory'!FC$3)</f>
        <v>0</v>
      </c>
      <c r="FD96" s="13">
        <f>SUMIFS('ATL RAW'!$J:$J,'ATL RAW'!$I:$I,'ATL GA Inventory'!$B96,'ATL RAW'!$L:$L,'ATL GA Inventory'!FD$3)+SUMIFS('ATL CR'!$J:$J,'ATL CR'!$I:$I,'ATL GA Inventory'!$B96,'ATL CR'!$L:$L,'ATL GA Inventory'!FD$3)</f>
        <v>0</v>
      </c>
      <c r="FE96" s="13">
        <f>SUMIFS('ATL RAW'!$J:$J,'ATL RAW'!$I:$I,'ATL GA Inventory'!$B96,'ATL RAW'!$L:$L,'ATL GA Inventory'!FE$3)+SUMIFS('ATL CR'!$J:$J,'ATL CR'!$I:$I,'ATL GA Inventory'!$B96,'ATL CR'!$L:$L,'ATL GA Inventory'!FE$3)</f>
        <v>0</v>
      </c>
      <c r="FF96" s="13">
        <f>SUMIFS('ATL RAW'!$J:$J,'ATL RAW'!$I:$I,'ATL GA Inventory'!$B96,'ATL RAW'!$L:$L,'ATL GA Inventory'!FF$3)+SUMIFS('ATL CR'!$J:$J,'ATL CR'!$I:$I,'ATL GA Inventory'!$B96,'ATL CR'!$L:$L,'ATL GA Inventory'!FF$3)</f>
        <v>0</v>
      </c>
      <c r="FG96" s="13">
        <f>SUMIFS('ATL RAW'!$J:$J,'ATL RAW'!$I:$I,'ATL GA Inventory'!$B96,'ATL RAW'!$L:$L,'ATL GA Inventory'!FG$3)+SUMIFS('ATL CR'!$J:$J,'ATL CR'!$I:$I,'ATL GA Inventory'!$B96,'ATL CR'!$L:$L,'ATL GA Inventory'!FG$3)</f>
        <v>0</v>
      </c>
      <c r="FH96" s="13">
        <f>SUMIFS('ATL RAW'!$J:$J,'ATL RAW'!$I:$I,'ATL GA Inventory'!$B96,'ATL RAW'!$L:$L,'ATL GA Inventory'!FH$3)+SUMIFS('ATL CR'!$J:$J,'ATL CR'!$I:$I,'ATL GA Inventory'!$B96,'ATL CR'!$L:$L,'ATL GA Inventory'!FH$3)</f>
        <v>0</v>
      </c>
      <c r="FI96" s="13">
        <f>SUMIFS('ATL RAW'!$J:$J,'ATL RAW'!$I:$I,'ATL GA Inventory'!$B96,'ATL RAW'!$L:$L,'ATL GA Inventory'!FI$3)+SUMIFS('ATL CR'!$J:$J,'ATL CR'!$I:$I,'ATL GA Inventory'!$B96,'ATL CR'!$L:$L,'ATL GA Inventory'!FI$3)</f>
        <v>0</v>
      </c>
      <c r="FJ96" s="13">
        <f>SUMIFS('ATL RAW'!$J:$J,'ATL RAW'!$I:$I,'ATL GA Inventory'!$B96,'ATL RAW'!$L:$L,'ATL GA Inventory'!FJ$3)+SUMIFS('ATL CR'!$J:$J,'ATL CR'!$I:$I,'ATL GA Inventory'!$B96,'ATL CR'!$L:$L,'ATL GA Inventory'!FJ$3)</f>
        <v>0</v>
      </c>
      <c r="FK96" s="13">
        <f>SUMIFS('ATL RAW'!$J:$J,'ATL RAW'!$I:$I,'ATL GA Inventory'!$B96,'ATL RAW'!$L:$L,'ATL GA Inventory'!FK$3)+SUMIFS('ATL CR'!$J:$J,'ATL CR'!$I:$I,'ATL GA Inventory'!$B96,'ATL CR'!$L:$L,'ATL GA Inventory'!FK$3)</f>
        <v>0</v>
      </c>
      <c r="FL96" s="13">
        <f>SUMIFS('ATL RAW'!$J:$J,'ATL RAW'!$I:$I,'ATL GA Inventory'!$B96,'ATL RAW'!$L:$L,'ATL GA Inventory'!FL$3)+SUMIFS('ATL CR'!$J:$J,'ATL CR'!$I:$I,'ATL GA Inventory'!$B96,'ATL CR'!$L:$L,'ATL GA Inventory'!FL$3)</f>
        <v>0</v>
      </c>
      <c r="FM96" s="13">
        <f>SUMIFS('ATL RAW'!$J:$J,'ATL RAW'!$I:$I,'ATL GA Inventory'!$B96,'ATL RAW'!$L:$L,'ATL GA Inventory'!FM$3)+SUMIFS('ATL CR'!$J:$J,'ATL CR'!$I:$I,'ATL GA Inventory'!$B96,'ATL CR'!$L:$L,'ATL GA Inventory'!FM$3)</f>
        <v>0</v>
      </c>
      <c r="FN96" s="13">
        <f>SUMIFS('ATL RAW'!$J:$J,'ATL RAW'!$I:$I,'ATL GA Inventory'!$B96,'ATL RAW'!$L:$L,'ATL GA Inventory'!FN$3)+SUMIFS('ATL CR'!$J:$J,'ATL CR'!$I:$I,'ATL GA Inventory'!$B96,'ATL CR'!$L:$L,'ATL GA Inventory'!FN$3)</f>
        <v>0</v>
      </c>
      <c r="FO96" s="13">
        <f>SUMIFS('ATL RAW'!$J:$J,'ATL RAW'!$I:$I,'ATL GA Inventory'!$B96,'ATL RAW'!$L:$L,'ATL GA Inventory'!FO$3)+SUMIFS('ATL CR'!$J:$J,'ATL CR'!$I:$I,'ATL GA Inventory'!$B96,'ATL CR'!$L:$L,'ATL GA Inventory'!FO$3)</f>
        <v>0</v>
      </c>
      <c r="FP96" s="13">
        <f>SUMIFS('ATL RAW'!$J:$J,'ATL RAW'!$I:$I,'ATL GA Inventory'!$B96,'ATL RAW'!$L:$L,'ATL GA Inventory'!FP$3)+SUMIFS('ATL CR'!$J:$J,'ATL CR'!$I:$I,'ATL GA Inventory'!$B96,'ATL CR'!$L:$L,'ATL GA Inventory'!FP$3)</f>
        <v>0</v>
      </c>
      <c r="FQ96" s="13">
        <f>SUMIFS('ATL RAW'!$J:$J,'ATL RAW'!$I:$I,'ATL GA Inventory'!$B96,'ATL RAW'!$L:$L,'ATL GA Inventory'!FQ$3)+SUMIFS('ATL CR'!$J:$J,'ATL CR'!$I:$I,'ATL GA Inventory'!$B96,'ATL CR'!$L:$L,'ATL GA Inventory'!FQ$3)</f>
        <v>0</v>
      </c>
      <c r="FR96" s="13">
        <f>SUMIFS('ATL RAW'!$J:$J,'ATL RAW'!$I:$I,'ATL GA Inventory'!$B96,'ATL RAW'!$L:$L,'ATL GA Inventory'!FR$3)+SUMIFS('ATL CR'!$J:$J,'ATL CR'!$I:$I,'ATL GA Inventory'!$B96,'ATL CR'!$L:$L,'ATL GA Inventory'!FR$3)</f>
        <v>0</v>
      </c>
      <c r="FS96" s="13">
        <f>SUMIFS('ATL RAW'!$J:$J,'ATL RAW'!$I:$I,'ATL GA Inventory'!$B96,'ATL RAW'!$L:$L,'ATL GA Inventory'!FS$3)+SUMIFS('ATL CR'!$J:$J,'ATL CR'!$I:$I,'ATL GA Inventory'!$B96,'ATL CR'!$L:$L,'ATL GA Inventory'!FS$3)</f>
        <v>0</v>
      </c>
      <c r="FT96" s="13">
        <f>SUMIFS('ATL RAW'!$J:$J,'ATL RAW'!$I:$I,'ATL GA Inventory'!$B96,'ATL RAW'!$L:$L,'ATL GA Inventory'!FT$3)+SUMIFS('ATL CR'!$J:$J,'ATL CR'!$I:$I,'ATL GA Inventory'!$B96,'ATL CR'!$L:$L,'ATL GA Inventory'!FT$3)</f>
        <v>0</v>
      </c>
      <c r="FU96" s="13">
        <f>SUMIFS('ATL RAW'!$J:$J,'ATL RAW'!$I:$I,'ATL GA Inventory'!$B96,'ATL RAW'!$L:$L,'ATL GA Inventory'!FU$3)+SUMIFS('ATL CR'!$J:$J,'ATL CR'!$I:$I,'ATL GA Inventory'!$B96,'ATL CR'!$L:$L,'ATL GA Inventory'!FU$3)</f>
        <v>0</v>
      </c>
      <c r="FV96" s="13">
        <f>SUMIFS('ATL RAW'!$J:$J,'ATL RAW'!$I:$I,'ATL GA Inventory'!$B96,'ATL RAW'!$L:$L,'ATL GA Inventory'!FV$3)+SUMIFS('ATL CR'!$J:$J,'ATL CR'!$I:$I,'ATL GA Inventory'!$B96,'ATL CR'!$L:$L,'ATL GA Inventory'!FV$3)</f>
        <v>0</v>
      </c>
      <c r="FW96" s="13">
        <f>SUMIFS('ATL RAW'!$J:$J,'ATL RAW'!$I:$I,'ATL GA Inventory'!$B96,'ATL RAW'!$L:$L,'ATL GA Inventory'!FW$3)+SUMIFS('ATL CR'!$J:$J,'ATL CR'!$I:$I,'ATL GA Inventory'!$B96,'ATL CR'!$L:$L,'ATL GA Inventory'!FW$3)</f>
        <v>0</v>
      </c>
      <c r="FX96" s="13">
        <f>SUMIFS('ATL RAW'!$J:$J,'ATL RAW'!$I:$I,'ATL GA Inventory'!$B96,'ATL RAW'!$L:$L,'ATL GA Inventory'!FX$3)+SUMIFS('ATL CR'!$J:$J,'ATL CR'!$I:$I,'ATL GA Inventory'!$B96,'ATL CR'!$L:$L,'ATL GA Inventory'!FX$3)</f>
        <v>0</v>
      </c>
      <c r="FY96" s="13">
        <f>SUMIFS('ATL RAW'!$J:$J,'ATL RAW'!$I:$I,'ATL GA Inventory'!$B96,'ATL RAW'!$L:$L,'ATL GA Inventory'!FY$3)+SUMIFS('ATL CR'!$J:$J,'ATL CR'!$I:$I,'ATL GA Inventory'!$B96,'ATL CR'!$L:$L,'ATL GA Inventory'!FY$3)</f>
        <v>0</v>
      </c>
      <c r="FZ96" s="13">
        <f>SUMIFS('ATL RAW'!$J:$J,'ATL RAW'!$I:$I,'ATL GA Inventory'!$B96,'ATL RAW'!$L:$L,'ATL GA Inventory'!FZ$3)+SUMIFS('ATL CR'!$J:$J,'ATL CR'!$I:$I,'ATL GA Inventory'!$B96,'ATL CR'!$L:$L,'ATL GA Inventory'!FZ$3)</f>
        <v>0</v>
      </c>
      <c r="GA96" s="13">
        <f>SUMIFS('ATL RAW'!$J:$J,'ATL RAW'!$I:$I,'ATL GA Inventory'!$B96,'ATL RAW'!$L:$L,'ATL GA Inventory'!GA$3)+SUMIFS('ATL CR'!$J:$J,'ATL CR'!$I:$I,'ATL GA Inventory'!$B96,'ATL CR'!$L:$L,'ATL GA Inventory'!GA$3)</f>
        <v>0</v>
      </c>
      <c r="GB96" s="13">
        <f>SUMIFS('ATL RAW'!$J:$J,'ATL RAW'!$I:$I,'ATL GA Inventory'!$B96,'ATL RAW'!$L:$L,'ATL GA Inventory'!GB$3)+SUMIFS('ATL CR'!$J:$J,'ATL CR'!$I:$I,'ATL GA Inventory'!$B96,'ATL CR'!$L:$L,'ATL GA Inventory'!GB$3)</f>
        <v>0</v>
      </c>
      <c r="GC96" s="13">
        <f>SUMIFS('ATL RAW'!$J:$J,'ATL RAW'!$I:$I,'ATL GA Inventory'!$B96,'ATL RAW'!$L:$L,'ATL GA Inventory'!GC$3)+SUMIFS('ATL CR'!$J:$J,'ATL CR'!$I:$I,'ATL GA Inventory'!$B96,'ATL CR'!$L:$L,'ATL GA Inventory'!GC$3)</f>
        <v>0</v>
      </c>
      <c r="GD96" s="13">
        <f>SUMIFS('ATL RAW'!$J:$J,'ATL RAW'!$I:$I,'ATL GA Inventory'!$B96,'ATL RAW'!$L:$L,'ATL GA Inventory'!GD$3)+SUMIFS('ATL CR'!$J:$J,'ATL CR'!$I:$I,'ATL GA Inventory'!$B96,'ATL CR'!$L:$L,'ATL GA Inventory'!GD$3)</f>
        <v>0</v>
      </c>
      <c r="GE96" s="13">
        <f>SUMIFS('ATL RAW'!$J:$J,'ATL RAW'!$I:$I,'ATL GA Inventory'!$B96,'ATL RAW'!$L:$L,'ATL GA Inventory'!GE$3)+SUMIFS('ATL CR'!$J:$J,'ATL CR'!$I:$I,'ATL GA Inventory'!$B96,'ATL CR'!$L:$L,'ATL GA Inventory'!GE$3)</f>
        <v>0</v>
      </c>
      <c r="GF96" s="13">
        <f>SUMIFS('ATL RAW'!$J:$J,'ATL RAW'!$I:$I,'ATL GA Inventory'!$B96,'ATL RAW'!$L:$L,'ATL GA Inventory'!GF$3)+SUMIFS('ATL CR'!$J:$J,'ATL CR'!$I:$I,'ATL GA Inventory'!$B96,'ATL CR'!$L:$L,'ATL GA Inventory'!GF$3)</f>
        <v>0</v>
      </c>
      <c r="GG96" s="13">
        <f>SUMIFS('ATL RAW'!$J:$J,'ATL RAW'!$I:$I,'ATL GA Inventory'!$B96,'ATL RAW'!$L:$L,'ATL GA Inventory'!GG$3)+SUMIFS('ATL CR'!$J:$J,'ATL CR'!$I:$I,'ATL GA Inventory'!$B96,'ATL CR'!$L:$L,'ATL GA Inventory'!GG$3)</f>
        <v>0</v>
      </c>
      <c r="GH96" s="13">
        <f>SUMIFS('ATL RAW'!$J:$J,'ATL RAW'!$I:$I,'ATL GA Inventory'!$B96,'ATL RAW'!$L:$L,'ATL GA Inventory'!GH$3)+SUMIFS('ATL CR'!$J:$J,'ATL CR'!$I:$I,'ATL GA Inventory'!$B96,'ATL CR'!$L:$L,'ATL GA Inventory'!GH$3)</f>
        <v>0</v>
      </c>
      <c r="GI96" s="13">
        <f>SUMIFS('ATL RAW'!$J:$J,'ATL RAW'!$I:$I,'ATL GA Inventory'!$B96,'ATL RAW'!$L:$L,'ATL GA Inventory'!GI$3)+SUMIFS('ATL CR'!$J:$J,'ATL CR'!$I:$I,'ATL GA Inventory'!$B96,'ATL CR'!$L:$L,'ATL GA Inventory'!GI$3)</f>
        <v>0</v>
      </c>
      <c r="GJ96" s="13">
        <f>SUMIFS('ATL RAW'!$J:$J,'ATL RAW'!$I:$I,'ATL GA Inventory'!$B96,'ATL RAW'!$L:$L,'ATL GA Inventory'!GJ$3)+SUMIFS('ATL CR'!$J:$J,'ATL CR'!$I:$I,'ATL GA Inventory'!$B96,'ATL CR'!$L:$L,'ATL GA Inventory'!GJ$3)</f>
        <v>0</v>
      </c>
      <c r="GK96" s="13">
        <f>SUMIFS('ATL RAW'!$J:$J,'ATL RAW'!$I:$I,'ATL GA Inventory'!$B96,'ATL RAW'!$L:$L,'ATL GA Inventory'!GK$3)+SUMIFS('ATL CR'!$J:$J,'ATL CR'!$I:$I,'ATL GA Inventory'!$B96,'ATL CR'!$L:$L,'ATL GA Inventory'!GK$3)</f>
        <v>0</v>
      </c>
      <c r="GL96" s="13">
        <f>SUMIFS('ATL RAW'!$J:$J,'ATL RAW'!$I:$I,'ATL GA Inventory'!$B96,'ATL RAW'!$L:$L,'ATL GA Inventory'!GL$3)+SUMIFS('ATL CR'!$J:$J,'ATL CR'!$I:$I,'ATL GA Inventory'!$B96,'ATL CR'!$L:$L,'ATL GA Inventory'!GL$3)</f>
        <v>0</v>
      </c>
      <c r="GM96" s="13">
        <f>SUMIFS('ATL RAW'!$J:$J,'ATL RAW'!$I:$I,'ATL GA Inventory'!$B96,'ATL RAW'!$L:$L,'ATL GA Inventory'!GM$3)+SUMIFS('ATL CR'!$J:$J,'ATL CR'!$I:$I,'ATL GA Inventory'!$B96,'ATL CR'!$L:$L,'ATL GA Inventory'!GM$3)</f>
        <v>0</v>
      </c>
      <c r="GN96" s="13">
        <f>SUMIFS('ATL RAW'!$J:$J,'ATL RAW'!$I:$I,'ATL GA Inventory'!$B96,'ATL RAW'!$L:$L,'ATL GA Inventory'!GN$3)+SUMIFS('ATL CR'!$J:$J,'ATL CR'!$I:$I,'ATL GA Inventory'!$B96,'ATL CR'!$L:$L,'ATL GA Inventory'!GN$3)</f>
        <v>0</v>
      </c>
      <c r="GO96" s="13">
        <f>SUMIFS('ATL RAW'!$J:$J,'ATL RAW'!$I:$I,'ATL GA Inventory'!$B96,'ATL RAW'!$L:$L,'ATL GA Inventory'!GO$3)+SUMIFS('ATL CR'!$J:$J,'ATL CR'!$I:$I,'ATL GA Inventory'!$B96,'ATL CR'!$L:$L,'ATL GA Inventory'!GO$3)</f>
        <v>0</v>
      </c>
      <c r="GP96" s="13">
        <f>SUMIFS('ATL RAW'!$J:$J,'ATL RAW'!$I:$I,'ATL GA Inventory'!$B96,'ATL RAW'!$L:$L,'ATL GA Inventory'!GP$3)+SUMIFS('ATL CR'!$J:$J,'ATL CR'!$I:$I,'ATL GA Inventory'!$B96,'ATL CR'!$L:$L,'ATL GA Inventory'!GP$3)</f>
        <v>0</v>
      </c>
      <c r="GQ96" s="13">
        <f>SUMIFS('ATL RAW'!$J:$J,'ATL RAW'!$I:$I,'ATL GA Inventory'!$B96,'ATL RAW'!$L:$L,'ATL GA Inventory'!GQ$3)+SUMIFS('ATL CR'!$J:$J,'ATL CR'!$I:$I,'ATL GA Inventory'!$B96,'ATL CR'!$L:$L,'ATL GA Inventory'!GQ$3)</f>
        <v>0</v>
      </c>
      <c r="GR96" s="13">
        <f>SUMIFS('ATL RAW'!$J:$J,'ATL RAW'!$I:$I,'ATL GA Inventory'!$B96,'ATL RAW'!$L:$L,'ATL GA Inventory'!GR$3)+SUMIFS('ATL CR'!$J:$J,'ATL CR'!$I:$I,'ATL GA Inventory'!$B96,'ATL CR'!$L:$L,'ATL GA Inventory'!GR$3)</f>
        <v>0</v>
      </c>
      <c r="GS96" s="13">
        <f>SUMIFS('ATL RAW'!$J:$J,'ATL RAW'!$I:$I,'ATL GA Inventory'!$B96,'ATL RAW'!$L:$L,'ATL GA Inventory'!GS$3)+SUMIFS('ATL CR'!$J:$J,'ATL CR'!$I:$I,'ATL GA Inventory'!$B96,'ATL CR'!$L:$L,'ATL GA Inventory'!GS$3)</f>
        <v>0</v>
      </c>
      <c r="GT96" s="13">
        <f>SUMIFS('ATL RAW'!$J:$J,'ATL RAW'!$I:$I,'ATL GA Inventory'!$B96,'ATL RAW'!$L:$L,'ATL GA Inventory'!GT$3)+SUMIFS('ATL CR'!$J:$J,'ATL CR'!$I:$I,'ATL GA Inventory'!$B96,'ATL CR'!$L:$L,'ATL GA Inventory'!GT$3)</f>
        <v>0</v>
      </c>
      <c r="GU96" s="13">
        <f>SUMIFS('ATL RAW'!$J:$J,'ATL RAW'!$I:$I,'ATL GA Inventory'!$B96,'ATL RAW'!$L:$L,'ATL GA Inventory'!GU$3)+SUMIFS('ATL CR'!$J:$J,'ATL CR'!$I:$I,'ATL GA Inventory'!$B96,'ATL CR'!$L:$L,'ATL GA Inventory'!GU$3)</f>
        <v>0</v>
      </c>
      <c r="GV96" s="13">
        <f>SUMIFS('ATL RAW'!$J:$J,'ATL RAW'!$I:$I,'ATL GA Inventory'!$B96,'ATL RAW'!$L:$L,'ATL GA Inventory'!GV$3)+SUMIFS('ATL CR'!$J:$J,'ATL CR'!$I:$I,'ATL GA Inventory'!$B96,'ATL CR'!$L:$L,'ATL GA Inventory'!GV$3)</f>
        <v>0</v>
      </c>
      <c r="GW96" s="13">
        <f>SUMIFS('ATL RAW'!$J:$J,'ATL RAW'!$I:$I,'ATL GA Inventory'!$B96,'ATL RAW'!$L:$L,'ATL GA Inventory'!GW$3)+SUMIFS('ATL CR'!$J:$J,'ATL CR'!$I:$I,'ATL GA Inventory'!$B96,'ATL CR'!$L:$L,'ATL GA Inventory'!GW$3)</f>
        <v>0</v>
      </c>
      <c r="GX96" s="13">
        <f>SUMIFS('ATL RAW'!$J:$J,'ATL RAW'!$I:$I,'ATL GA Inventory'!$B96,'ATL RAW'!$L:$L,'ATL GA Inventory'!GX$3)+SUMIFS('ATL CR'!$J:$J,'ATL CR'!$I:$I,'ATL GA Inventory'!$B96,'ATL CR'!$L:$L,'ATL GA Inventory'!GX$3)</f>
        <v>0</v>
      </c>
      <c r="GY96" s="13">
        <f>SUMIFS('ATL RAW'!$J:$J,'ATL RAW'!$I:$I,'ATL GA Inventory'!$B96,'ATL RAW'!$L:$L,'ATL GA Inventory'!GY$3)+SUMIFS('ATL CR'!$J:$J,'ATL CR'!$I:$I,'ATL GA Inventory'!$B96,'ATL CR'!$L:$L,'ATL GA Inventory'!GY$3)</f>
        <v>0</v>
      </c>
    </row>
    <row r="97" spans="1:207">
      <c r="A97" s="15" t="s">
        <v>983</v>
      </c>
      <c r="B97" s="15">
        <f t="shared" si="13"/>
        <v>46109145</v>
      </c>
      <c r="C97" s="15" t="str">
        <f t="shared" si="13"/>
        <v>Q.PEAK DUO L-G6C.2</v>
      </c>
      <c r="D97" s="14">
        <f t="shared" si="13"/>
        <v>425</v>
      </c>
      <c r="E97" s="13">
        <f>SUMIFS('ATL RAW'!$J:$J,'ATL RAW'!$I:$I,'ATL GA Inventory'!$B97,'ATL RAW'!$L:$L,'ATL GA Inventory'!E$3)+SUMIFS('ATL CR'!$J:$J,'ATL CR'!$I:$I,'ATL GA Inventory'!$B97,'ATL CR'!$L:$L,'ATL GA Inventory'!E$3)</f>
        <v>0</v>
      </c>
      <c r="F97" s="13">
        <f>SUMIFS('ATL RAW'!$J:$J,'ATL RAW'!$I:$I,'ATL GA Inventory'!$B97,'ATL RAW'!$L:$L,'ATL GA Inventory'!F$3)+SUMIFS('ATL CR'!$J:$J,'ATL CR'!$I:$I,'ATL GA Inventory'!$B97,'ATL CR'!$L:$L,'ATL GA Inventory'!F$3)</f>
        <v>0</v>
      </c>
      <c r="G97" s="13">
        <f>SUMIFS('ATL RAW'!$J:$J,'ATL RAW'!$I:$I,'ATL GA Inventory'!$B97,'ATL RAW'!$L:$L,'ATL GA Inventory'!G$3)+SUMIFS('ATL CR'!$J:$J,'ATL CR'!$I:$I,'ATL GA Inventory'!$B97,'ATL CR'!$L:$L,'ATL GA Inventory'!G$3)</f>
        <v>0</v>
      </c>
      <c r="H97" s="13">
        <f>SUMIFS('ATL RAW'!$J:$J,'ATL RAW'!$I:$I,'ATL GA Inventory'!$B97,'ATL RAW'!$L:$L,'ATL GA Inventory'!H$3)+SUMIFS('ATL CR'!$J:$J,'ATL CR'!$I:$I,'ATL GA Inventory'!$B97,'ATL CR'!$L:$L,'ATL GA Inventory'!H$3)</f>
        <v>0</v>
      </c>
      <c r="I97" s="13">
        <f>SUMIFS('ATL RAW'!$J:$J,'ATL RAW'!$I:$I,'ATL GA Inventory'!$B97,'ATL RAW'!$L:$L,'ATL GA Inventory'!I$3)+SUMIFS('ATL CR'!$J:$J,'ATL CR'!$I:$I,'ATL GA Inventory'!$B97,'ATL CR'!$L:$L,'ATL GA Inventory'!I$3)</f>
        <v>0</v>
      </c>
      <c r="J97" s="13">
        <f>SUMIFS('ATL RAW'!$J:$J,'ATL RAW'!$I:$I,'ATL GA Inventory'!$B97,'ATL RAW'!$L:$L,'ATL GA Inventory'!J$3)+SUMIFS('ATL CR'!$J:$J,'ATL CR'!$I:$I,'ATL GA Inventory'!$B97,'ATL CR'!$L:$L,'ATL GA Inventory'!J$3)</f>
        <v>0</v>
      </c>
      <c r="K97" s="13">
        <f>SUMIFS('ATL RAW'!$J:$J,'ATL RAW'!$I:$I,'ATL GA Inventory'!$B97,'ATL RAW'!$L:$L,'ATL GA Inventory'!K$3)+SUMIFS('ATL CR'!$J:$J,'ATL CR'!$I:$I,'ATL GA Inventory'!$B97,'ATL CR'!$L:$L,'ATL GA Inventory'!K$3)</f>
        <v>0</v>
      </c>
      <c r="L97" s="13">
        <f>SUMIFS('ATL RAW'!$J:$J,'ATL RAW'!$I:$I,'ATL GA Inventory'!$B97,'ATL RAW'!$L:$L,'ATL GA Inventory'!L$3)+SUMIFS('ATL CR'!$J:$J,'ATL CR'!$I:$I,'ATL GA Inventory'!$B97,'ATL CR'!$L:$L,'ATL GA Inventory'!L$3)</f>
        <v>0</v>
      </c>
      <c r="M97" s="13">
        <f>SUMIFS('ATL RAW'!$J:$J,'ATL RAW'!$I:$I,'ATL GA Inventory'!$B97,'ATL RAW'!$L:$L,'ATL GA Inventory'!M$3)+SUMIFS('ATL CR'!$J:$J,'ATL CR'!$I:$I,'ATL GA Inventory'!$B97,'ATL CR'!$L:$L,'ATL GA Inventory'!M$3)</f>
        <v>0</v>
      </c>
      <c r="N97" s="13">
        <f>SUMIFS('ATL RAW'!$J:$J,'ATL RAW'!$I:$I,'ATL GA Inventory'!$B97,'ATL RAW'!$L:$L,'ATL GA Inventory'!N$3)+SUMIFS('ATL CR'!$J:$J,'ATL CR'!$I:$I,'ATL GA Inventory'!$B97,'ATL CR'!$L:$L,'ATL GA Inventory'!N$3)</f>
        <v>0</v>
      </c>
      <c r="O97" s="13">
        <f>SUMIFS('ATL RAW'!$J:$J,'ATL RAW'!$I:$I,'ATL GA Inventory'!$B97,'ATL RAW'!$L:$L,'ATL GA Inventory'!O$3)+SUMIFS('ATL CR'!$J:$J,'ATL CR'!$I:$I,'ATL GA Inventory'!$B97,'ATL CR'!$L:$L,'ATL GA Inventory'!O$3)</f>
        <v>0</v>
      </c>
      <c r="P97" s="13">
        <f>SUMIFS('ATL RAW'!$J:$J,'ATL RAW'!$I:$I,'ATL GA Inventory'!$B97,'ATL RAW'!$L:$L,'ATL GA Inventory'!P$3)+SUMIFS('ATL CR'!$J:$J,'ATL CR'!$I:$I,'ATL GA Inventory'!$B97,'ATL CR'!$L:$L,'ATL GA Inventory'!P$3)</f>
        <v>0</v>
      </c>
      <c r="Q97" s="13">
        <f>SUMIFS('ATL RAW'!$J:$J,'ATL RAW'!$I:$I,'ATL GA Inventory'!$B97,'ATL RAW'!$L:$L,'ATL GA Inventory'!Q$3)+SUMIFS('ATL CR'!$J:$J,'ATL CR'!$I:$I,'ATL GA Inventory'!$B97,'ATL CR'!$L:$L,'ATL GA Inventory'!Q$3)</f>
        <v>0</v>
      </c>
      <c r="R97" s="13">
        <f>SUMIFS('ATL RAW'!$J:$J,'ATL RAW'!$I:$I,'ATL GA Inventory'!$B97,'ATL RAW'!$L:$L,'ATL GA Inventory'!R$3)+SUMIFS('ATL CR'!$J:$J,'ATL CR'!$I:$I,'ATL GA Inventory'!$B97,'ATL CR'!$L:$L,'ATL GA Inventory'!R$3)</f>
        <v>0</v>
      </c>
      <c r="S97" s="13">
        <f>SUMIFS('ATL RAW'!$J:$J,'ATL RAW'!$I:$I,'ATL GA Inventory'!$B97,'ATL RAW'!$L:$L,'ATL GA Inventory'!S$3)+SUMIFS('ATL CR'!$J:$J,'ATL CR'!$I:$I,'ATL GA Inventory'!$B97,'ATL CR'!$L:$L,'ATL GA Inventory'!S$3)</f>
        <v>0</v>
      </c>
      <c r="T97" s="13">
        <f>SUMIFS('ATL RAW'!$J:$J,'ATL RAW'!$I:$I,'ATL GA Inventory'!$B97,'ATL RAW'!$L:$L,'ATL GA Inventory'!T$3)+SUMIFS('ATL CR'!$J:$J,'ATL CR'!$I:$I,'ATL GA Inventory'!$B97,'ATL CR'!$L:$L,'ATL GA Inventory'!T$3)</f>
        <v>0</v>
      </c>
      <c r="U97" s="13">
        <f>SUMIFS('ATL RAW'!$J:$J,'ATL RAW'!$I:$I,'ATL GA Inventory'!$B97,'ATL RAW'!$L:$L,'ATL GA Inventory'!U$3)+SUMIFS('ATL CR'!$J:$J,'ATL CR'!$I:$I,'ATL GA Inventory'!$B97,'ATL CR'!$L:$L,'ATL GA Inventory'!U$3)</f>
        <v>0</v>
      </c>
      <c r="V97" s="13">
        <f>SUMIFS('ATL RAW'!$J:$J,'ATL RAW'!$I:$I,'ATL GA Inventory'!$B97,'ATL RAW'!$L:$L,'ATL GA Inventory'!V$3)+SUMIFS('ATL CR'!$J:$J,'ATL CR'!$I:$I,'ATL GA Inventory'!$B97,'ATL CR'!$L:$L,'ATL GA Inventory'!V$3)</f>
        <v>0</v>
      </c>
      <c r="W97" s="13">
        <f>SUMIFS('ATL RAW'!$J:$J,'ATL RAW'!$I:$I,'ATL GA Inventory'!$B97,'ATL RAW'!$L:$L,'ATL GA Inventory'!W$3)+SUMIFS('ATL CR'!$J:$J,'ATL CR'!$I:$I,'ATL GA Inventory'!$B97,'ATL CR'!$L:$L,'ATL GA Inventory'!W$3)</f>
        <v>0</v>
      </c>
      <c r="X97" s="13">
        <f>SUMIFS('ATL RAW'!$J:$J,'ATL RAW'!$I:$I,'ATL GA Inventory'!$B97,'ATL RAW'!$L:$L,'ATL GA Inventory'!X$3)+SUMIFS('ATL CR'!$J:$J,'ATL CR'!$I:$I,'ATL GA Inventory'!$B97,'ATL CR'!$L:$L,'ATL GA Inventory'!X$3)</f>
        <v>0</v>
      </c>
      <c r="Y97" s="13">
        <f>SUMIFS('ATL RAW'!$J:$J,'ATL RAW'!$I:$I,'ATL GA Inventory'!$B97,'ATL RAW'!$L:$L,'ATL GA Inventory'!Y$3)+SUMIFS('ATL CR'!$J:$J,'ATL CR'!$I:$I,'ATL GA Inventory'!$B97,'ATL CR'!$L:$L,'ATL GA Inventory'!Y$3)</f>
        <v>0</v>
      </c>
      <c r="Z97" s="13">
        <f>SUMIFS('ATL RAW'!$J:$J,'ATL RAW'!$I:$I,'ATL GA Inventory'!$B97,'ATL RAW'!$L:$L,'ATL GA Inventory'!Z$3)+SUMIFS('ATL CR'!$J:$J,'ATL CR'!$I:$I,'ATL GA Inventory'!$B97,'ATL CR'!$L:$L,'ATL GA Inventory'!Z$3)</f>
        <v>0</v>
      </c>
      <c r="AA97" s="13">
        <f>SUMIFS('ATL RAW'!$J:$J,'ATL RAW'!$I:$I,'ATL GA Inventory'!$B97,'ATL RAW'!$L:$L,'ATL GA Inventory'!AA$3)+SUMIFS('ATL CR'!$J:$J,'ATL CR'!$I:$I,'ATL GA Inventory'!$B97,'ATL CR'!$L:$L,'ATL GA Inventory'!AA$3)</f>
        <v>0</v>
      </c>
      <c r="AB97" s="13">
        <f>SUMIFS('ATL RAW'!$J:$J,'ATL RAW'!$I:$I,'ATL GA Inventory'!$B97,'ATL RAW'!$L:$L,'ATL GA Inventory'!AB$3)+SUMIFS('ATL CR'!$J:$J,'ATL CR'!$I:$I,'ATL GA Inventory'!$B97,'ATL CR'!$L:$L,'ATL GA Inventory'!AB$3)</f>
        <v>0</v>
      </c>
      <c r="AC97" s="13">
        <f>SUMIFS('ATL RAW'!$J:$J,'ATL RAW'!$I:$I,'ATL GA Inventory'!$B97,'ATL RAW'!$L:$L,'ATL GA Inventory'!AC$3)+SUMIFS('ATL CR'!$J:$J,'ATL CR'!$I:$I,'ATL GA Inventory'!$B97,'ATL CR'!$L:$L,'ATL GA Inventory'!AC$3)</f>
        <v>0</v>
      </c>
      <c r="AD97" s="13">
        <f>SUMIFS('ATL RAW'!$J:$J,'ATL RAW'!$I:$I,'ATL GA Inventory'!$B97,'ATL RAW'!$L:$L,'ATL GA Inventory'!AD$3)+SUMIFS('ATL CR'!$J:$J,'ATL CR'!$I:$I,'ATL GA Inventory'!$B97,'ATL CR'!$L:$L,'ATL GA Inventory'!AD$3)</f>
        <v>0</v>
      </c>
      <c r="AE97" s="13">
        <f>SUMIFS('ATL RAW'!$J:$J,'ATL RAW'!$I:$I,'ATL GA Inventory'!$B97,'ATL RAW'!$L:$L,'ATL GA Inventory'!AE$3)+SUMIFS('ATL CR'!$J:$J,'ATL CR'!$I:$I,'ATL GA Inventory'!$B97,'ATL CR'!$L:$L,'ATL GA Inventory'!AE$3)</f>
        <v>0</v>
      </c>
      <c r="AF97" s="13">
        <f>SUMIFS('ATL RAW'!$J:$J,'ATL RAW'!$I:$I,'ATL GA Inventory'!$B97,'ATL RAW'!$L:$L,'ATL GA Inventory'!AF$3)+SUMIFS('ATL CR'!$J:$J,'ATL CR'!$I:$I,'ATL GA Inventory'!$B97,'ATL CR'!$L:$L,'ATL GA Inventory'!AF$3)</f>
        <v>0</v>
      </c>
      <c r="AG97" s="13">
        <f>SUMIFS('ATL RAW'!$J:$J,'ATL RAW'!$I:$I,'ATL GA Inventory'!$B97,'ATL RAW'!$L:$L,'ATL GA Inventory'!AG$3)+SUMIFS('ATL CR'!$J:$J,'ATL CR'!$I:$I,'ATL GA Inventory'!$B97,'ATL CR'!$L:$L,'ATL GA Inventory'!AG$3)</f>
        <v>0</v>
      </c>
      <c r="AH97" s="13">
        <f>SUMIFS('ATL RAW'!$J:$J,'ATL RAW'!$I:$I,'ATL GA Inventory'!$B97,'ATL RAW'!$L:$L,'ATL GA Inventory'!AH$3)+SUMIFS('ATL CR'!$J:$J,'ATL CR'!$I:$I,'ATL GA Inventory'!$B97,'ATL CR'!$L:$L,'ATL GA Inventory'!AH$3)</f>
        <v>0</v>
      </c>
      <c r="AI97" s="13">
        <f>SUMIFS('ATL RAW'!$J:$J,'ATL RAW'!$I:$I,'ATL GA Inventory'!$B97,'ATL RAW'!$L:$L,'ATL GA Inventory'!AI$3)+SUMIFS('ATL CR'!$J:$J,'ATL CR'!$I:$I,'ATL GA Inventory'!$B97,'ATL CR'!$L:$L,'ATL GA Inventory'!AI$3)</f>
        <v>0</v>
      </c>
      <c r="AJ97" s="13">
        <f>SUMIFS('ATL RAW'!$J:$J,'ATL RAW'!$I:$I,'ATL GA Inventory'!$B97,'ATL RAW'!$L:$L,'ATL GA Inventory'!AJ$3)+SUMIFS('ATL CR'!$J:$J,'ATL CR'!$I:$I,'ATL GA Inventory'!$B97,'ATL CR'!$L:$L,'ATL GA Inventory'!AJ$3)</f>
        <v>0</v>
      </c>
      <c r="AK97" s="13">
        <f>SUMIFS('ATL RAW'!$J:$J,'ATL RAW'!$I:$I,'ATL GA Inventory'!$B97,'ATL RAW'!$L:$L,'ATL GA Inventory'!AK$3)+SUMIFS('ATL CR'!$J:$J,'ATL CR'!$I:$I,'ATL GA Inventory'!$B97,'ATL CR'!$L:$L,'ATL GA Inventory'!AK$3)</f>
        <v>0</v>
      </c>
      <c r="AL97" s="13">
        <f>SUMIFS('ATL RAW'!$J:$J,'ATL RAW'!$I:$I,'ATL GA Inventory'!$B97,'ATL RAW'!$L:$L,'ATL GA Inventory'!AL$3)+SUMIFS('ATL CR'!$J:$J,'ATL CR'!$I:$I,'ATL GA Inventory'!$B97,'ATL CR'!$L:$L,'ATL GA Inventory'!AL$3)</f>
        <v>0</v>
      </c>
      <c r="AM97" s="13">
        <f>SUMIFS('ATL RAW'!$J:$J,'ATL RAW'!$I:$I,'ATL GA Inventory'!$B97,'ATL RAW'!$L:$L,'ATL GA Inventory'!AM$3)+SUMIFS('ATL CR'!$J:$J,'ATL CR'!$I:$I,'ATL GA Inventory'!$B97,'ATL CR'!$L:$L,'ATL GA Inventory'!AM$3)</f>
        <v>0</v>
      </c>
      <c r="AN97" s="13">
        <f>SUMIFS('ATL RAW'!$J:$J,'ATL RAW'!$I:$I,'ATL GA Inventory'!$B97,'ATL RAW'!$L:$L,'ATL GA Inventory'!AN$3)+SUMIFS('ATL CR'!$J:$J,'ATL CR'!$I:$I,'ATL GA Inventory'!$B97,'ATL CR'!$L:$L,'ATL GA Inventory'!AN$3)</f>
        <v>0</v>
      </c>
      <c r="AO97" s="13">
        <f>SUMIFS('ATL RAW'!$J:$J,'ATL RAW'!$I:$I,'ATL GA Inventory'!$B97,'ATL RAW'!$L:$L,'ATL GA Inventory'!AO$3)+SUMIFS('ATL CR'!$J:$J,'ATL CR'!$I:$I,'ATL GA Inventory'!$B97,'ATL CR'!$L:$L,'ATL GA Inventory'!AO$3)</f>
        <v>0</v>
      </c>
      <c r="AP97" s="13">
        <f>SUMIFS('ATL RAW'!$J:$J,'ATL RAW'!$I:$I,'ATL GA Inventory'!$B97,'ATL RAW'!$L:$L,'ATL GA Inventory'!AP$3)+SUMIFS('ATL CR'!$J:$J,'ATL CR'!$I:$I,'ATL GA Inventory'!$B97,'ATL CR'!$L:$L,'ATL GA Inventory'!AP$3)</f>
        <v>0</v>
      </c>
      <c r="AQ97" s="13">
        <f>SUMIFS('ATL RAW'!$J:$J,'ATL RAW'!$I:$I,'ATL GA Inventory'!$B97,'ATL RAW'!$L:$L,'ATL GA Inventory'!AQ$3)+SUMIFS('ATL CR'!$J:$J,'ATL CR'!$I:$I,'ATL GA Inventory'!$B97,'ATL CR'!$L:$L,'ATL GA Inventory'!AQ$3)</f>
        <v>0</v>
      </c>
      <c r="AR97" s="13">
        <f>SUMIFS('ATL RAW'!$J:$J,'ATL RAW'!$I:$I,'ATL GA Inventory'!$B97,'ATL RAW'!$L:$L,'ATL GA Inventory'!AR$3)+SUMIFS('ATL CR'!$J:$J,'ATL CR'!$I:$I,'ATL GA Inventory'!$B97,'ATL CR'!$L:$L,'ATL GA Inventory'!AR$3)</f>
        <v>0</v>
      </c>
      <c r="AS97" s="13">
        <f>SUMIFS('ATL RAW'!$J:$J,'ATL RAW'!$I:$I,'ATL GA Inventory'!$B97,'ATL RAW'!$L:$L,'ATL GA Inventory'!AS$3)+SUMIFS('ATL CR'!$J:$J,'ATL CR'!$I:$I,'ATL GA Inventory'!$B97,'ATL CR'!$L:$L,'ATL GA Inventory'!AS$3)</f>
        <v>0</v>
      </c>
      <c r="AT97" s="13">
        <f>SUMIFS('ATL RAW'!$J:$J,'ATL RAW'!$I:$I,'ATL GA Inventory'!$B97,'ATL RAW'!$L:$L,'ATL GA Inventory'!AT$3)+SUMIFS('ATL CR'!$J:$J,'ATL CR'!$I:$I,'ATL GA Inventory'!$B97,'ATL CR'!$L:$L,'ATL GA Inventory'!AT$3)</f>
        <v>0</v>
      </c>
      <c r="AU97" s="13">
        <f>SUMIFS('ATL RAW'!$J:$J,'ATL RAW'!$I:$I,'ATL GA Inventory'!$B97,'ATL RAW'!$L:$L,'ATL GA Inventory'!AU$3)+SUMIFS('ATL CR'!$J:$J,'ATL CR'!$I:$I,'ATL GA Inventory'!$B97,'ATL CR'!$L:$L,'ATL GA Inventory'!AU$3)</f>
        <v>0</v>
      </c>
      <c r="AV97" s="13">
        <f>SUMIFS('ATL RAW'!$J:$J,'ATL RAW'!$I:$I,'ATL GA Inventory'!$B97,'ATL RAW'!$L:$L,'ATL GA Inventory'!AV$3)+SUMIFS('ATL CR'!$J:$J,'ATL CR'!$I:$I,'ATL GA Inventory'!$B97,'ATL CR'!$L:$L,'ATL GA Inventory'!AV$3)</f>
        <v>0</v>
      </c>
      <c r="AW97" s="13">
        <f>SUMIFS('ATL RAW'!$J:$J,'ATL RAW'!$I:$I,'ATL GA Inventory'!$B97,'ATL RAW'!$L:$L,'ATL GA Inventory'!AW$3)+SUMIFS('ATL CR'!$J:$J,'ATL CR'!$I:$I,'ATL GA Inventory'!$B97,'ATL CR'!$L:$L,'ATL GA Inventory'!AW$3)</f>
        <v>0</v>
      </c>
      <c r="AX97" s="13">
        <f>SUMIFS('ATL RAW'!$J:$J,'ATL RAW'!$I:$I,'ATL GA Inventory'!$B97,'ATL RAW'!$L:$L,'ATL GA Inventory'!AX$3)+SUMIFS('ATL CR'!$J:$J,'ATL CR'!$I:$I,'ATL GA Inventory'!$B97,'ATL CR'!$L:$L,'ATL GA Inventory'!AX$3)</f>
        <v>0</v>
      </c>
      <c r="AY97" s="13">
        <f>SUMIFS('ATL RAW'!$J:$J,'ATL RAW'!$I:$I,'ATL GA Inventory'!$B97,'ATL RAW'!$L:$L,'ATL GA Inventory'!AY$3)+SUMIFS('ATL CR'!$J:$J,'ATL CR'!$I:$I,'ATL GA Inventory'!$B97,'ATL CR'!$L:$L,'ATL GA Inventory'!AY$3)</f>
        <v>0</v>
      </c>
      <c r="AZ97" s="13">
        <f>SUMIFS('ATL RAW'!$J:$J,'ATL RAW'!$I:$I,'ATL GA Inventory'!$B97,'ATL RAW'!$L:$L,'ATL GA Inventory'!AZ$3)+SUMIFS('ATL CR'!$J:$J,'ATL CR'!$I:$I,'ATL GA Inventory'!$B97,'ATL CR'!$L:$L,'ATL GA Inventory'!AZ$3)</f>
        <v>0</v>
      </c>
      <c r="BA97" s="13">
        <f>SUMIFS('ATL RAW'!$J:$J,'ATL RAW'!$I:$I,'ATL GA Inventory'!$B97,'ATL RAW'!$L:$L,'ATL GA Inventory'!BA$3)+SUMIFS('ATL CR'!$J:$J,'ATL CR'!$I:$I,'ATL GA Inventory'!$B97,'ATL CR'!$L:$L,'ATL GA Inventory'!BA$3)</f>
        <v>0</v>
      </c>
      <c r="BB97" s="13">
        <f>SUMIFS('ATL RAW'!$J:$J,'ATL RAW'!$I:$I,'ATL GA Inventory'!$B97,'ATL RAW'!$L:$L,'ATL GA Inventory'!BB$3)+SUMIFS('ATL CR'!$J:$J,'ATL CR'!$I:$I,'ATL GA Inventory'!$B97,'ATL CR'!$L:$L,'ATL GA Inventory'!BB$3)</f>
        <v>0</v>
      </c>
      <c r="BC97" s="13">
        <f>SUMIFS('ATL RAW'!$J:$J,'ATL RAW'!$I:$I,'ATL GA Inventory'!$B97,'ATL RAW'!$L:$L,'ATL GA Inventory'!BC$3)+SUMIFS('ATL CR'!$J:$J,'ATL CR'!$I:$I,'ATL GA Inventory'!$B97,'ATL CR'!$L:$L,'ATL GA Inventory'!BC$3)</f>
        <v>0</v>
      </c>
      <c r="BD97" s="13">
        <f>SUMIFS('ATL RAW'!$J:$J,'ATL RAW'!$I:$I,'ATL GA Inventory'!$B97,'ATL RAW'!$L:$L,'ATL GA Inventory'!BD$3)+SUMIFS('ATL CR'!$J:$J,'ATL CR'!$I:$I,'ATL GA Inventory'!$B97,'ATL CR'!$L:$L,'ATL GA Inventory'!BD$3)</f>
        <v>0</v>
      </c>
      <c r="BE97" s="13">
        <f>SUMIFS('ATL RAW'!$J:$J,'ATL RAW'!$I:$I,'ATL GA Inventory'!$B97,'ATL RAW'!$L:$L,'ATL GA Inventory'!BE$3)+SUMIFS('ATL CR'!$J:$J,'ATL CR'!$I:$I,'ATL GA Inventory'!$B97,'ATL CR'!$L:$L,'ATL GA Inventory'!BE$3)</f>
        <v>0</v>
      </c>
      <c r="BF97" s="13">
        <f>SUMIFS('ATL RAW'!$J:$J,'ATL RAW'!$I:$I,'ATL GA Inventory'!$B97,'ATL RAW'!$L:$L,'ATL GA Inventory'!BF$3)+SUMIFS('ATL CR'!$J:$J,'ATL CR'!$I:$I,'ATL GA Inventory'!$B97,'ATL CR'!$L:$L,'ATL GA Inventory'!BF$3)</f>
        <v>0</v>
      </c>
      <c r="BG97" s="13">
        <f>SUMIFS('ATL RAW'!$J:$J,'ATL RAW'!$I:$I,'ATL GA Inventory'!$B97,'ATL RAW'!$L:$L,'ATL GA Inventory'!BG$3)+SUMIFS('ATL CR'!$J:$J,'ATL CR'!$I:$I,'ATL GA Inventory'!$B97,'ATL CR'!$L:$L,'ATL GA Inventory'!BG$3)</f>
        <v>0</v>
      </c>
      <c r="BH97" s="13">
        <f>SUMIFS('ATL RAW'!$J:$J,'ATL RAW'!$I:$I,'ATL GA Inventory'!$B97,'ATL RAW'!$L:$L,'ATL GA Inventory'!BH$3)+SUMIFS('ATL CR'!$J:$J,'ATL CR'!$I:$I,'ATL GA Inventory'!$B97,'ATL CR'!$L:$L,'ATL GA Inventory'!BH$3)</f>
        <v>0</v>
      </c>
      <c r="BI97" s="13">
        <f>SUMIFS('ATL RAW'!$J:$J,'ATL RAW'!$I:$I,'ATL GA Inventory'!$B97,'ATL RAW'!$L:$L,'ATL GA Inventory'!BI$3)+SUMIFS('ATL CR'!$J:$J,'ATL CR'!$I:$I,'ATL GA Inventory'!$B97,'ATL CR'!$L:$L,'ATL GA Inventory'!BI$3)</f>
        <v>0</v>
      </c>
      <c r="BJ97" s="13">
        <f>SUMIFS('ATL RAW'!$J:$J,'ATL RAW'!$I:$I,'ATL GA Inventory'!$B97,'ATL RAW'!$L:$L,'ATL GA Inventory'!BJ$3)+SUMIFS('ATL CR'!$J:$J,'ATL CR'!$I:$I,'ATL GA Inventory'!$B97,'ATL CR'!$L:$L,'ATL GA Inventory'!BJ$3)</f>
        <v>0</v>
      </c>
      <c r="BK97" s="13">
        <f>SUMIFS('ATL RAW'!$J:$J,'ATL RAW'!$I:$I,'ATL GA Inventory'!$B97,'ATL RAW'!$L:$L,'ATL GA Inventory'!BK$3)+SUMIFS('ATL CR'!$J:$J,'ATL CR'!$I:$I,'ATL GA Inventory'!$B97,'ATL CR'!$L:$L,'ATL GA Inventory'!BK$3)</f>
        <v>0</v>
      </c>
      <c r="BL97" s="13">
        <f>SUMIFS('ATL RAW'!$J:$J,'ATL RAW'!$I:$I,'ATL GA Inventory'!$B97,'ATL RAW'!$L:$L,'ATL GA Inventory'!BL$3)+SUMIFS('ATL CR'!$J:$J,'ATL CR'!$I:$I,'ATL GA Inventory'!$B97,'ATL CR'!$L:$L,'ATL GA Inventory'!BL$3)</f>
        <v>0</v>
      </c>
      <c r="BM97" s="13">
        <f>SUMIFS('ATL RAW'!$J:$J,'ATL RAW'!$I:$I,'ATL GA Inventory'!$B97,'ATL RAW'!$L:$L,'ATL GA Inventory'!BM$3)+SUMIFS('ATL CR'!$J:$J,'ATL CR'!$I:$I,'ATL GA Inventory'!$B97,'ATL CR'!$L:$L,'ATL GA Inventory'!BM$3)</f>
        <v>0</v>
      </c>
      <c r="BN97" s="13">
        <f>SUMIFS('ATL RAW'!$J:$J,'ATL RAW'!$I:$I,'ATL GA Inventory'!$B97,'ATL RAW'!$L:$L,'ATL GA Inventory'!BN$3)+SUMIFS('ATL CR'!$J:$J,'ATL CR'!$I:$I,'ATL GA Inventory'!$B97,'ATL CR'!$L:$L,'ATL GA Inventory'!BN$3)</f>
        <v>0</v>
      </c>
      <c r="BO97" s="13">
        <f>SUMIFS('ATL RAW'!$J:$J,'ATL RAW'!$I:$I,'ATL GA Inventory'!$B97,'ATL RAW'!$L:$L,'ATL GA Inventory'!BO$3)+SUMIFS('ATL CR'!$J:$J,'ATL CR'!$I:$I,'ATL GA Inventory'!$B97,'ATL CR'!$L:$L,'ATL GA Inventory'!BO$3)</f>
        <v>0</v>
      </c>
      <c r="BP97" s="13">
        <f>SUMIFS('ATL RAW'!$J:$J,'ATL RAW'!$I:$I,'ATL GA Inventory'!$B97,'ATL RAW'!$L:$L,'ATL GA Inventory'!BP$3)+SUMIFS('ATL CR'!$J:$J,'ATL CR'!$I:$I,'ATL GA Inventory'!$B97,'ATL CR'!$L:$L,'ATL GA Inventory'!BP$3)</f>
        <v>475</v>
      </c>
      <c r="BQ97" s="13">
        <f>SUMIFS('ATL RAW'!$J:$J,'ATL RAW'!$I:$I,'ATL GA Inventory'!$B97,'ATL RAW'!$L:$L,'ATL GA Inventory'!BQ$3)+SUMIFS('ATL CR'!$J:$J,'ATL CR'!$I:$I,'ATL GA Inventory'!$B97,'ATL CR'!$L:$L,'ATL GA Inventory'!BQ$3)</f>
        <v>0</v>
      </c>
      <c r="BR97" s="13">
        <f>SUMIFS('ATL RAW'!$J:$J,'ATL RAW'!$I:$I,'ATL GA Inventory'!$B97,'ATL RAW'!$L:$L,'ATL GA Inventory'!BR$3)+SUMIFS('ATL CR'!$J:$J,'ATL CR'!$I:$I,'ATL GA Inventory'!$B97,'ATL CR'!$L:$L,'ATL GA Inventory'!BR$3)</f>
        <v>0</v>
      </c>
      <c r="BS97" s="13">
        <f>SUMIFS('ATL RAW'!$J:$J,'ATL RAW'!$I:$I,'ATL GA Inventory'!$B97,'ATL RAW'!$L:$L,'ATL GA Inventory'!BS$3)+SUMIFS('ATL CR'!$J:$J,'ATL CR'!$I:$I,'ATL GA Inventory'!$B97,'ATL CR'!$L:$L,'ATL GA Inventory'!BS$3)</f>
        <v>0</v>
      </c>
      <c r="BT97" s="13">
        <f>SUMIFS('ATL RAW'!$J:$J,'ATL RAW'!$I:$I,'ATL GA Inventory'!$B97,'ATL RAW'!$L:$L,'ATL GA Inventory'!BT$3)+SUMIFS('ATL CR'!$J:$J,'ATL CR'!$I:$I,'ATL GA Inventory'!$B97,'ATL CR'!$L:$L,'ATL GA Inventory'!BT$3)</f>
        <v>0</v>
      </c>
      <c r="BU97" s="13">
        <f>SUMIFS('ATL RAW'!$J:$J,'ATL RAW'!$I:$I,'ATL GA Inventory'!$B97,'ATL RAW'!$L:$L,'ATL GA Inventory'!BU$3)+SUMIFS('ATL CR'!$J:$J,'ATL CR'!$I:$I,'ATL GA Inventory'!$B97,'ATL CR'!$L:$L,'ATL GA Inventory'!BU$3)</f>
        <v>0</v>
      </c>
      <c r="BV97" s="13">
        <f>SUMIFS('ATL RAW'!$J:$J,'ATL RAW'!$I:$I,'ATL GA Inventory'!$B97,'ATL RAW'!$L:$L,'ATL GA Inventory'!BV$3)+SUMIFS('ATL CR'!$J:$J,'ATL CR'!$I:$I,'ATL GA Inventory'!$B97,'ATL CR'!$L:$L,'ATL GA Inventory'!BV$3)</f>
        <v>0</v>
      </c>
      <c r="BW97" s="13">
        <f>SUMIFS('ATL RAW'!$J:$J,'ATL RAW'!$I:$I,'ATL GA Inventory'!$B97,'ATL RAW'!$L:$L,'ATL GA Inventory'!BW$3)+SUMIFS('ATL CR'!$J:$J,'ATL CR'!$I:$I,'ATL GA Inventory'!$B97,'ATL CR'!$L:$L,'ATL GA Inventory'!BW$3)</f>
        <v>0</v>
      </c>
      <c r="BX97" s="13">
        <f>SUMIFS('ATL RAW'!$J:$J,'ATL RAW'!$I:$I,'ATL GA Inventory'!$B97,'ATL RAW'!$L:$L,'ATL GA Inventory'!BX$3)+SUMIFS('ATL CR'!$J:$J,'ATL CR'!$I:$I,'ATL GA Inventory'!$B97,'ATL CR'!$L:$L,'ATL GA Inventory'!BX$3)</f>
        <v>0</v>
      </c>
      <c r="BY97" s="13">
        <f>SUMIFS('ATL RAW'!$J:$J,'ATL RAW'!$I:$I,'ATL GA Inventory'!$B97,'ATL RAW'!$L:$L,'ATL GA Inventory'!BY$3)+SUMIFS('ATL CR'!$J:$J,'ATL CR'!$I:$I,'ATL GA Inventory'!$B97,'ATL CR'!$L:$L,'ATL GA Inventory'!BY$3)</f>
        <v>0</v>
      </c>
      <c r="BZ97" s="13">
        <f>SUMIFS('ATL RAW'!$J:$J,'ATL RAW'!$I:$I,'ATL GA Inventory'!$B97,'ATL RAW'!$L:$L,'ATL GA Inventory'!BZ$3)+SUMIFS('ATL CR'!$J:$J,'ATL CR'!$I:$I,'ATL GA Inventory'!$B97,'ATL CR'!$L:$L,'ATL GA Inventory'!BZ$3)</f>
        <v>0</v>
      </c>
      <c r="CA97" s="13">
        <f>SUMIFS('ATL RAW'!$J:$J,'ATL RAW'!$I:$I,'ATL GA Inventory'!$B97,'ATL RAW'!$L:$L,'ATL GA Inventory'!CA$3)+SUMIFS('ATL CR'!$J:$J,'ATL CR'!$I:$I,'ATL GA Inventory'!$B97,'ATL CR'!$L:$L,'ATL GA Inventory'!CA$3)</f>
        <v>0</v>
      </c>
      <c r="CB97" s="13">
        <f>SUMIFS('ATL RAW'!$J:$J,'ATL RAW'!$I:$I,'ATL GA Inventory'!$B97,'ATL RAW'!$L:$L,'ATL GA Inventory'!CB$3)+SUMIFS('ATL CR'!$J:$J,'ATL CR'!$I:$I,'ATL GA Inventory'!$B97,'ATL CR'!$L:$L,'ATL GA Inventory'!CB$3)</f>
        <v>0</v>
      </c>
      <c r="CC97" s="13">
        <f>SUMIFS('ATL RAW'!$J:$J,'ATL RAW'!$I:$I,'ATL GA Inventory'!$B97,'ATL RAW'!$L:$L,'ATL GA Inventory'!CC$3)+SUMIFS('ATL CR'!$J:$J,'ATL CR'!$I:$I,'ATL GA Inventory'!$B97,'ATL CR'!$L:$L,'ATL GA Inventory'!CC$3)</f>
        <v>0</v>
      </c>
      <c r="CD97" s="13">
        <f>SUMIFS('ATL RAW'!$J:$J,'ATL RAW'!$I:$I,'ATL GA Inventory'!$B97,'ATL RAW'!$L:$L,'ATL GA Inventory'!CD$3)+SUMIFS('ATL CR'!$J:$J,'ATL CR'!$I:$I,'ATL GA Inventory'!$B97,'ATL CR'!$L:$L,'ATL GA Inventory'!CD$3)</f>
        <v>0</v>
      </c>
      <c r="CE97" s="13">
        <f>SUMIFS('ATL RAW'!$J:$J,'ATL RAW'!$I:$I,'ATL GA Inventory'!$B97,'ATL RAW'!$L:$L,'ATL GA Inventory'!CE$3)+SUMIFS('ATL CR'!$J:$J,'ATL CR'!$I:$I,'ATL GA Inventory'!$B97,'ATL CR'!$L:$L,'ATL GA Inventory'!CE$3)</f>
        <v>0</v>
      </c>
      <c r="CF97" s="13">
        <f>SUMIFS('ATL RAW'!$J:$J,'ATL RAW'!$I:$I,'ATL GA Inventory'!$B97,'ATL RAW'!$L:$L,'ATL GA Inventory'!CF$3)+SUMIFS('ATL CR'!$J:$J,'ATL CR'!$I:$I,'ATL GA Inventory'!$B97,'ATL CR'!$L:$L,'ATL GA Inventory'!CF$3)</f>
        <v>0</v>
      </c>
      <c r="CG97" s="13">
        <f>SUMIFS('ATL RAW'!$J:$J,'ATL RAW'!$I:$I,'ATL GA Inventory'!$B97,'ATL RAW'!$L:$L,'ATL GA Inventory'!CG$3)+SUMIFS('ATL CR'!$J:$J,'ATL CR'!$I:$I,'ATL GA Inventory'!$B97,'ATL CR'!$L:$L,'ATL GA Inventory'!CG$3)</f>
        <v>0</v>
      </c>
      <c r="CH97" s="13">
        <f>SUMIFS('ATL RAW'!$J:$J,'ATL RAW'!$I:$I,'ATL GA Inventory'!$B97,'ATL RAW'!$L:$L,'ATL GA Inventory'!CH$3)+SUMIFS('ATL CR'!$J:$J,'ATL CR'!$I:$I,'ATL GA Inventory'!$B97,'ATL CR'!$L:$L,'ATL GA Inventory'!CH$3)</f>
        <v>0</v>
      </c>
      <c r="CI97" s="13">
        <f>SUMIFS('ATL RAW'!$J:$J,'ATL RAW'!$I:$I,'ATL GA Inventory'!$B97,'ATL RAW'!$L:$L,'ATL GA Inventory'!CI$3)+SUMIFS('ATL CR'!$J:$J,'ATL CR'!$I:$I,'ATL GA Inventory'!$B97,'ATL CR'!$L:$L,'ATL GA Inventory'!CI$3)</f>
        <v>0</v>
      </c>
      <c r="CJ97" s="13">
        <f>SUMIFS('ATL RAW'!$J:$J,'ATL RAW'!$I:$I,'ATL GA Inventory'!$B97,'ATL RAW'!$L:$L,'ATL GA Inventory'!CJ$3)+SUMIFS('ATL CR'!$J:$J,'ATL CR'!$I:$I,'ATL GA Inventory'!$B97,'ATL CR'!$L:$L,'ATL GA Inventory'!CJ$3)</f>
        <v>0</v>
      </c>
      <c r="CK97" s="13">
        <f>SUMIFS('ATL RAW'!$J:$J,'ATL RAW'!$I:$I,'ATL GA Inventory'!$B97,'ATL RAW'!$L:$L,'ATL GA Inventory'!CK$3)+SUMIFS('ATL CR'!$J:$J,'ATL CR'!$I:$I,'ATL GA Inventory'!$B97,'ATL CR'!$L:$L,'ATL GA Inventory'!CK$3)</f>
        <v>0</v>
      </c>
      <c r="CL97" s="13">
        <f>SUMIFS('ATL RAW'!$J:$J,'ATL RAW'!$I:$I,'ATL GA Inventory'!$B97,'ATL RAW'!$L:$L,'ATL GA Inventory'!CL$3)+SUMIFS('ATL CR'!$J:$J,'ATL CR'!$I:$I,'ATL GA Inventory'!$B97,'ATL CR'!$L:$L,'ATL GA Inventory'!CL$3)</f>
        <v>0</v>
      </c>
      <c r="CM97" s="13">
        <f>SUMIFS('ATL RAW'!$J:$J,'ATL RAW'!$I:$I,'ATL GA Inventory'!$B97,'ATL RAW'!$L:$L,'ATL GA Inventory'!CM$3)+SUMIFS('ATL CR'!$J:$J,'ATL CR'!$I:$I,'ATL GA Inventory'!$B97,'ATL CR'!$L:$L,'ATL GA Inventory'!CM$3)</f>
        <v>0</v>
      </c>
      <c r="CN97" s="13">
        <f>SUMIFS('ATL RAW'!$J:$J,'ATL RAW'!$I:$I,'ATL GA Inventory'!$B97,'ATL RAW'!$L:$L,'ATL GA Inventory'!CN$3)+SUMIFS('ATL CR'!$J:$J,'ATL CR'!$I:$I,'ATL GA Inventory'!$B97,'ATL CR'!$L:$L,'ATL GA Inventory'!CN$3)</f>
        <v>0</v>
      </c>
      <c r="CO97" s="13">
        <f>SUMIFS('ATL RAW'!$J:$J,'ATL RAW'!$I:$I,'ATL GA Inventory'!$B97,'ATL RAW'!$L:$L,'ATL GA Inventory'!CO$3)+SUMIFS('ATL CR'!$J:$J,'ATL CR'!$I:$I,'ATL GA Inventory'!$B97,'ATL CR'!$L:$L,'ATL GA Inventory'!CO$3)</f>
        <v>0</v>
      </c>
      <c r="CP97" s="13">
        <f>SUMIFS('ATL RAW'!$J:$J,'ATL RAW'!$I:$I,'ATL GA Inventory'!$B97,'ATL RAW'!$L:$L,'ATL GA Inventory'!CP$3)+SUMIFS('ATL CR'!$J:$J,'ATL CR'!$I:$I,'ATL GA Inventory'!$B97,'ATL CR'!$L:$L,'ATL GA Inventory'!CP$3)</f>
        <v>0</v>
      </c>
      <c r="CQ97" s="13">
        <f>SUMIFS('ATL RAW'!$J:$J,'ATL RAW'!$I:$I,'ATL GA Inventory'!$B97,'ATL RAW'!$L:$L,'ATL GA Inventory'!CQ$3)+SUMIFS('ATL CR'!$J:$J,'ATL CR'!$I:$I,'ATL GA Inventory'!$B97,'ATL CR'!$L:$L,'ATL GA Inventory'!CQ$3)</f>
        <v>0</v>
      </c>
      <c r="CR97" s="13">
        <f>SUMIFS('ATL RAW'!$J:$J,'ATL RAW'!$I:$I,'ATL GA Inventory'!$B97,'ATL RAW'!$L:$L,'ATL GA Inventory'!CR$3)+SUMIFS('ATL CR'!$J:$J,'ATL CR'!$I:$I,'ATL GA Inventory'!$B97,'ATL CR'!$L:$L,'ATL GA Inventory'!CR$3)</f>
        <v>0</v>
      </c>
      <c r="CS97" s="13">
        <f>SUMIFS('ATL RAW'!$J:$J,'ATL RAW'!$I:$I,'ATL GA Inventory'!$B97,'ATL RAW'!$L:$L,'ATL GA Inventory'!CS$3)+SUMIFS('ATL CR'!$J:$J,'ATL CR'!$I:$I,'ATL GA Inventory'!$B97,'ATL CR'!$L:$L,'ATL GA Inventory'!CS$3)</f>
        <v>0</v>
      </c>
      <c r="CT97" s="13">
        <f>SUMIFS('ATL RAW'!$J:$J,'ATL RAW'!$I:$I,'ATL GA Inventory'!$B97,'ATL RAW'!$L:$L,'ATL GA Inventory'!CT$3)+SUMIFS('ATL CR'!$J:$J,'ATL CR'!$I:$I,'ATL GA Inventory'!$B97,'ATL CR'!$L:$L,'ATL GA Inventory'!CT$3)</f>
        <v>0</v>
      </c>
      <c r="CU97" s="13">
        <f>SUMIFS('ATL RAW'!$J:$J,'ATL RAW'!$I:$I,'ATL GA Inventory'!$B97,'ATL RAW'!$L:$L,'ATL GA Inventory'!CU$3)+SUMIFS('ATL CR'!$J:$J,'ATL CR'!$I:$I,'ATL GA Inventory'!$B97,'ATL CR'!$L:$L,'ATL GA Inventory'!CU$3)</f>
        <v>0</v>
      </c>
      <c r="CV97" s="13">
        <f>SUMIFS('ATL RAW'!$J:$J,'ATL RAW'!$I:$I,'ATL GA Inventory'!$B97,'ATL RAW'!$L:$L,'ATL GA Inventory'!CV$3)+SUMIFS('ATL CR'!$J:$J,'ATL CR'!$I:$I,'ATL GA Inventory'!$B97,'ATL CR'!$L:$L,'ATL GA Inventory'!CV$3)</f>
        <v>0</v>
      </c>
      <c r="CW97" s="13">
        <f>SUMIFS('ATL RAW'!$J:$J,'ATL RAW'!$I:$I,'ATL GA Inventory'!$B97,'ATL RAW'!$L:$L,'ATL GA Inventory'!CW$3)+SUMIFS('ATL CR'!$J:$J,'ATL CR'!$I:$I,'ATL GA Inventory'!$B97,'ATL CR'!$L:$L,'ATL GA Inventory'!CW$3)</f>
        <v>0</v>
      </c>
      <c r="CX97" s="13">
        <f>SUMIFS('ATL RAW'!$J:$J,'ATL RAW'!$I:$I,'ATL GA Inventory'!$B97,'ATL RAW'!$L:$L,'ATL GA Inventory'!CX$3)+SUMIFS('ATL CR'!$J:$J,'ATL CR'!$I:$I,'ATL GA Inventory'!$B97,'ATL CR'!$L:$L,'ATL GA Inventory'!CX$3)</f>
        <v>0</v>
      </c>
      <c r="CY97" s="13">
        <f>SUMIFS('ATL RAW'!$J:$J,'ATL RAW'!$I:$I,'ATL GA Inventory'!$B97,'ATL RAW'!$L:$L,'ATL GA Inventory'!CY$3)+SUMIFS('ATL CR'!$J:$J,'ATL CR'!$I:$I,'ATL GA Inventory'!$B97,'ATL CR'!$L:$L,'ATL GA Inventory'!CY$3)</f>
        <v>0</v>
      </c>
      <c r="CZ97" s="13">
        <f>SUMIFS('ATL RAW'!$J:$J,'ATL RAW'!$I:$I,'ATL GA Inventory'!$B97,'ATL RAW'!$L:$L,'ATL GA Inventory'!CZ$3)+SUMIFS('ATL CR'!$J:$J,'ATL CR'!$I:$I,'ATL GA Inventory'!$B97,'ATL CR'!$L:$L,'ATL GA Inventory'!CZ$3)</f>
        <v>0</v>
      </c>
      <c r="DA97" s="13">
        <f>SUMIFS('ATL RAW'!$J:$J,'ATL RAW'!$I:$I,'ATL GA Inventory'!$B97,'ATL RAW'!$L:$L,'ATL GA Inventory'!DA$3)+SUMIFS('ATL CR'!$J:$J,'ATL CR'!$I:$I,'ATL GA Inventory'!$B97,'ATL CR'!$L:$L,'ATL GA Inventory'!DA$3)</f>
        <v>0</v>
      </c>
      <c r="DB97" s="13">
        <f>SUMIFS('ATL RAW'!$J:$J,'ATL RAW'!$I:$I,'ATL GA Inventory'!$B97,'ATL RAW'!$L:$L,'ATL GA Inventory'!DB$3)+SUMIFS('ATL CR'!$J:$J,'ATL CR'!$I:$I,'ATL GA Inventory'!$B97,'ATL CR'!$L:$L,'ATL GA Inventory'!DB$3)</f>
        <v>0</v>
      </c>
      <c r="DC97" s="13">
        <f>SUMIFS('ATL RAW'!$J:$J,'ATL RAW'!$I:$I,'ATL GA Inventory'!$B97,'ATL RAW'!$L:$L,'ATL GA Inventory'!DC$3)+SUMIFS('ATL CR'!$J:$J,'ATL CR'!$I:$I,'ATL GA Inventory'!$B97,'ATL CR'!$L:$L,'ATL GA Inventory'!DC$3)</f>
        <v>0</v>
      </c>
      <c r="DD97" s="13">
        <f>SUMIFS('ATL RAW'!$J:$J,'ATL RAW'!$I:$I,'ATL GA Inventory'!$B97,'ATL RAW'!$L:$L,'ATL GA Inventory'!DD$3)+SUMIFS('ATL CR'!$J:$J,'ATL CR'!$I:$I,'ATL GA Inventory'!$B97,'ATL CR'!$L:$L,'ATL GA Inventory'!DD$3)</f>
        <v>0</v>
      </c>
      <c r="DE97" s="13">
        <f>SUMIFS('ATL RAW'!$J:$J,'ATL RAW'!$I:$I,'ATL GA Inventory'!$B97,'ATL RAW'!$L:$L,'ATL GA Inventory'!DE$3)+SUMIFS('ATL CR'!$J:$J,'ATL CR'!$I:$I,'ATL GA Inventory'!$B97,'ATL CR'!$L:$L,'ATL GA Inventory'!DE$3)</f>
        <v>0</v>
      </c>
      <c r="DF97" s="13">
        <f>SUMIFS('ATL RAW'!$J:$J,'ATL RAW'!$I:$I,'ATL GA Inventory'!$B97,'ATL RAW'!$L:$L,'ATL GA Inventory'!DF$3)+SUMIFS('ATL CR'!$J:$J,'ATL CR'!$I:$I,'ATL GA Inventory'!$B97,'ATL CR'!$L:$L,'ATL GA Inventory'!DF$3)</f>
        <v>0</v>
      </c>
      <c r="DG97" s="13">
        <f>SUMIFS('ATL RAW'!$J:$J,'ATL RAW'!$I:$I,'ATL GA Inventory'!$B97,'ATL RAW'!$L:$L,'ATL GA Inventory'!DG$3)+SUMIFS('ATL CR'!$J:$J,'ATL CR'!$I:$I,'ATL GA Inventory'!$B97,'ATL CR'!$L:$L,'ATL GA Inventory'!DG$3)</f>
        <v>0</v>
      </c>
      <c r="DH97" s="13">
        <f>SUMIFS('ATL RAW'!$J:$J,'ATL RAW'!$I:$I,'ATL GA Inventory'!$B97,'ATL RAW'!$L:$L,'ATL GA Inventory'!DH$3)+SUMIFS('ATL CR'!$J:$J,'ATL CR'!$I:$I,'ATL GA Inventory'!$B97,'ATL CR'!$L:$L,'ATL GA Inventory'!DH$3)</f>
        <v>0</v>
      </c>
      <c r="DI97" s="13">
        <f>SUMIFS('ATL RAW'!$J:$J,'ATL RAW'!$I:$I,'ATL GA Inventory'!$B97,'ATL RAW'!$L:$L,'ATL GA Inventory'!DI$3)+SUMIFS('ATL CR'!$J:$J,'ATL CR'!$I:$I,'ATL GA Inventory'!$B97,'ATL CR'!$L:$L,'ATL GA Inventory'!DI$3)</f>
        <v>0</v>
      </c>
      <c r="DJ97" s="13">
        <f>SUMIFS('ATL RAW'!$J:$J,'ATL RAW'!$I:$I,'ATL GA Inventory'!$B97,'ATL RAW'!$L:$L,'ATL GA Inventory'!DJ$3)+SUMIFS('ATL CR'!$J:$J,'ATL CR'!$I:$I,'ATL GA Inventory'!$B97,'ATL CR'!$L:$L,'ATL GA Inventory'!DJ$3)</f>
        <v>0</v>
      </c>
      <c r="DK97" s="13">
        <f>SUMIFS('ATL RAW'!$J:$J,'ATL RAW'!$I:$I,'ATL GA Inventory'!$B97,'ATL RAW'!$L:$L,'ATL GA Inventory'!DK$3)+SUMIFS('ATL CR'!$J:$J,'ATL CR'!$I:$I,'ATL GA Inventory'!$B97,'ATL CR'!$L:$L,'ATL GA Inventory'!DK$3)</f>
        <v>0</v>
      </c>
      <c r="DL97" s="13">
        <f>SUMIFS('ATL RAW'!$J:$J,'ATL RAW'!$I:$I,'ATL GA Inventory'!$B97,'ATL RAW'!$L:$L,'ATL GA Inventory'!DL$3)+SUMIFS('ATL CR'!$J:$J,'ATL CR'!$I:$I,'ATL GA Inventory'!$B97,'ATL CR'!$L:$L,'ATL GA Inventory'!DL$3)</f>
        <v>0</v>
      </c>
      <c r="DM97" s="13">
        <f>SUMIFS('ATL RAW'!$J:$J,'ATL RAW'!$I:$I,'ATL GA Inventory'!$B97,'ATL RAW'!$L:$L,'ATL GA Inventory'!DM$3)+SUMIFS('ATL CR'!$J:$J,'ATL CR'!$I:$I,'ATL GA Inventory'!$B97,'ATL CR'!$L:$L,'ATL GA Inventory'!DM$3)</f>
        <v>0</v>
      </c>
      <c r="DN97" s="13">
        <f>SUMIFS('ATL RAW'!$J:$J,'ATL RAW'!$I:$I,'ATL GA Inventory'!$B97,'ATL RAW'!$L:$L,'ATL GA Inventory'!DN$3)+SUMIFS('ATL CR'!$J:$J,'ATL CR'!$I:$I,'ATL GA Inventory'!$B97,'ATL CR'!$L:$L,'ATL GA Inventory'!DN$3)</f>
        <v>0</v>
      </c>
      <c r="DO97" s="13">
        <f>SUMIFS('ATL RAW'!$J:$J,'ATL RAW'!$I:$I,'ATL GA Inventory'!$B97,'ATL RAW'!$L:$L,'ATL GA Inventory'!DO$3)+SUMIFS('ATL CR'!$J:$J,'ATL CR'!$I:$I,'ATL GA Inventory'!$B97,'ATL CR'!$L:$L,'ATL GA Inventory'!DO$3)</f>
        <v>0</v>
      </c>
      <c r="DP97" s="13">
        <f>SUMIFS('ATL RAW'!$J:$J,'ATL RAW'!$I:$I,'ATL GA Inventory'!$B97,'ATL RAW'!$L:$L,'ATL GA Inventory'!DP$3)+SUMIFS('ATL CR'!$J:$J,'ATL CR'!$I:$I,'ATL GA Inventory'!$B97,'ATL CR'!$L:$L,'ATL GA Inventory'!DP$3)</f>
        <v>0</v>
      </c>
      <c r="DQ97" s="13">
        <f>SUMIFS('ATL RAW'!$J:$J,'ATL RAW'!$I:$I,'ATL GA Inventory'!$B97,'ATL RAW'!$L:$L,'ATL GA Inventory'!DQ$3)+SUMIFS('ATL CR'!$J:$J,'ATL CR'!$I:$I,'ATL GA Inventory'!$B97,'ATL CR'!$L:$L,'ATL GA Inventory'!DQ$3)</f>
        <v>0</v>
      </c>
      <c r="DR97" s="13">
        <f>SUMIFS('ATL RAW'!$J:$J,'ATL RAW'!$I:$I,'ATL GA Inventory'!$B97,'ATL RAW'!$L:$L,'ATL GA Inventory'!DR$3)+SUMIFS('ATL CR'!$J:$J,'ATL CR'!$I:$I,'ATL GA Inventory'!$B97,'ATL CR'!$L:$L,'ATL GA Inventory'!DR$3)</f>
        <v>0</v>
      </c>
      <c r="DS97" s="13">
        <f>SUMIFS('ATL RAW'!$J:$J,'ATL RAW'!$I:$I,'ATL GA Inventory'!$B97,'ATL RAW'!$L:$L,'ATL GA Inventory'!DS$3)+SUMIFS('ATL CR'!$J:$J,'ATL CR'!$I:$I,'ATL GA Inventory'!$B97,'ATL CR'!$L:$L,'ATL GA Inventory'!DS$3)</f>
        <v>0</v>
      </c>
      <c r="DT97" s="13">
        <f>SUMIFS('ATL RAW'!$J:$J,'ATL RAW'!$I:$I,'ATL GA Inventory'!$B97,'ATL RAW'!$L:$L,'ATL GA Inventory'!DT$3)+SUMIFS('ATL CR'!$J:$J,'ATL CR'!$I:$I,'ATL GA Inventory'!$B97,'ATL CR'!$L:$L,'ATL GA Inventory'!DT$3)</f>
        <v>0</v>
      </c>
      <c r="DU97" s="13">
        <f>SUMIFS('ATL RAW'!$J:$J,'ATL RAW'!$I:$I,'ATL GA Inventory'!$B97,'ATL RAW'!$L:$L,'ATL GA Inventory'!DU$3)+SUMIFS('ATL CR'!$J:$J,'ATL CR'!$I:$I,'ATL GA Inventory'!$B97,'ATL CR'!$L:$L,'ATL GA Inventory'!DU$3)</f>
        <v>0</v>
      </c>
      <c r="DV97" s="13">
        <f>SUMIFS('ATL RAW'!$J:$J,'ATL RAW'!$I:$I,'ATL GA Inventory'!$B97,'ATL RAW'!$L:$L,'ATL GA Inventory'!DV$3)+SUMIFS('ATL CR'!$J:$J,'ATL CR'!$I:$I,'ATL GA Inventory'!$B97,'ATL CR'!$L:$L,'ATL GA Inventory'!DV$3)</f>
        <v>0</v>
      </c>
      <c r="DW97" s="13">
        <f>SUMIFS('ATL RAW'!$J:$J,'ATL RAW'!$I:$I,'ATL GA Inventory'!$B97,'ATL RAW'!$L:$L,'ATL GA Inventory'!DW$3)+SUMIFS('ATL CR'!$J:$J,'ATL CR'!$I:$I,'ATL GA Inventory'!$B97,'ATL CR'!$L:$L,'ATL GA Inventory'!DW$3)</f>
        <v>0</v>
      </c>
      <c r="DX97" s="13">
        <f>SUMIFS('ATL RAW'!$J:$J,'ATL RAW'!$I:$I,'ATL GA Inventory'!$B97,'ATL RAW'!$L:$L,'ATL GA Inventory'!DX$3)+SUMIFS('ATL CR'!$J:$J,'ATL CR'!$I:$I,'ATL GA Inventory'!$B97,'ATL CR'!$L:$L,'ATL GA Inventory'!DX$3)</f>
        <v>0</v>
      </c>
      <c r="DY97" s="13">
        <f>SUMIFS('ATL RAW'!$J:$J,'ATL RAW'!$I:$I,'ATL GA Inventory'!$B97,'ATL RAW'!$L:$L,'ATL GA Inventory'!DY$3)+SUMIFS('ATL CR'!$J:$J,'ATL CR'!$I:$I,'ATL GA Inventory'!$B97,'ATL CR'!$L:$L,'ATL GA Inventory'!DY$3)</f>
        <v>0</v>
      </c>
      <c r="DZ97" s="13">
        <f>SUMIFS('ATL RAW'!$J:$J,'ATL RAW'!$I:$I,'ATL GA Inventory'!$B97,'ATL RAW'!$L:$L,'ATL GA Inventory'!DZ$3)+SUMIFS('ATL CR'!$J:$J,'ATL CR'!$I:$I,'ATL GA Inventory'!$B97,'ATL CR'!$L:$L,'ATL GA Inventory'!DZ$3)</f>
        <v>0</v>
      </c>
      <c r="EA97" s="13">
        <f>SUMIFS('ATL RAW'!$J:$J,'ATL RAW'!$I:$I,'ATL GA Inventory'!$B97,'ATL RAW'!$L:$L,'ATL GA Inventory'!EA$3)+SUMIFS('ATL CR'!$J:$J,'ATL CR'!$I:$I,'ATL GA Inventory'!$B97,'ATL CR'!$L:$L,'ATL GA Inventory'!EA$3)</f>
        <v>0</v>
      </c>
      <c r="EB97" s="13">
        <f>SUMIFS('ATL RAW'!$J:$J,'ATL RAW'!$I:$I,'ATL GA Inventory'!$B97,'ATL RAW'!$L:$L,'ATL GA Inventory'!EB$3)+SUMIFS('ATL CR'!$J:$J,'ATL CR'!$I:$I,'ATL GA Inventory'!$B97,'ATL CR'!$L:$L,'ATL GA Inventory'!EB$3)</f>
        <v>0</v>
      </c>
      <c r="EC97" s="13">
        <f>SUMIFS('ATL RAW'!$J:$J,'ATL RAW'!$I:$I,'ATL GA Inventory'!$B97,'ATL RAW'!$L:$L,'ATL GA Inventory'!EC$3)+SUMIFS('ATL CR'!$J:$J,'ATL CR'!$I:$I,'ATL GA Inventory'!$B97,'ATL CR'!$L:$L,'ATL GA Inventory'!EC$3)</f>
        <v>0</v>
      </c>
      <c r="ED97" s="13">
        <f>SUMIFS('ATL RAW'!$J:$J,'ATL RAW'!$I:$I,'ATL GA Inventory'!$B97,'ATL RAW'!$L:$L,'ATL GA Inventory'!ED$3)+SUMIFS('ATL CR'!$J:$J,'ATL CR'!$I:$I,'ATL GA Inventory'!$B97,'ATL CR'!$L:$L,'ATL GA Inventory'!ED$3)</f>
        <v>0</v>
      </c>
      <c r="EE97" s="13">
        <f>SUMIFS('ATL RAW'!$J:$J,'ATL RAW'!$I:$I,'ATL GA Inventory'!$B97,'ATL RAW'!$L:$L,'ATL GA Inventory'!EE$3)+SUMIFS('ATL CR'!$J:$J,'ATL CR'!$I:$I,'ATL GA Inventory'!$B97,'ATL CR'!$L:$L,'ATL GA Inventory'!EE$3)</f>
        <v>0</v>
      </c>
      <c r="EF97" s="13">
        <f>SUMIFS('ATL RAW'!$J:$J,'ATL RAW'!$I:$I,'ATL GA Inventory'!$B97,'ATL RAW'!$L:$L,'ATL GA Inventory'!EF$3)+SUMIFS('ATL CR'!$J:$J,'ATL CR'!$I:$I,'ATL GA Inventory'!$B97,'ATL CR'!$L:$L,'ATL GA Inventory'!EF$3)</f>
        <v>0</v>
      </c>
      <c r="EG97" s="13">
        <f>SUMIFS('ATL RAW'!$J:$J,'ATL RAW'!$I:$I,'ATL GA Inventory'!$B97,'ATL RAW'!$L:$L,'ATL GA Inventory'!EG$3)+SUMIFS('ATL CR'!$J:$J,'ATL CR'!$I:$I,'ATL GA Inventory'!$B97,'ATL CR'!$L:$L,'ATL GA Inventory'!EG$3)</f>
        <v>0</v>
      </c>
      <c r="EH97" s="13">
        <f>SUMIFS('ATL RAW'!$J:$J,'ATL RAW'!$I:$I,'ATL GA Inventory'!$B97,'ATL RAW'!$L:$L,'ATL GA Inventory'!EH$3)+SUMIFS('ATL CR'!$J:$J,'ATL CR'!$I:$I,'ATL GA Inventory'!$B97,'ATL CR'!$L:$L,'ATL GA Inventory'!EH$3)</f>
        <v>0</v>
      </c>
      <c r="EI97" s="13">
        <f>SUMIFS('ATL RAW'!$J:$J,'ATL RAW'!$I:$I,'ATL GA Inventory'!$B97,'ATL RAW'!$L:$L,'ATL GA Inventory'!EI$3)+SUMIFS('ATL CR'!$J:$J,'ATL CR'!$I:$I,'ATL GA Inventory'!$B97,'ATL CR'!$L:$L,'ATL GA Inventory'!EI$3)</f>
        <v>0</v>
      </c>
      <c r="EJ97" s="13">
        <f>SUMIFS('ATL RAW'!$J:$J,'ATL RAW'!$I:$I,'ATL GA Inventory'!$B97,'ATL RAW'!$L:$L,'ATL GA Inventory'!EJ$3)+SUMIFS('ATL CR'!$J:$J,'ATL CR'!$I:$I,'ATL GA Inventory'!$B97,'ATL CR'!$L:$L,'ATL GA Inventory'!EJ$3)</f>
        <v>0</v>
      </c>
      <c r="EK97" s="13">
        <f>SUMIFS('ATL RAW'!$J:$J,'ATL RAW'!$I:$I,'ATL GA Inventory'!$B97,'ATL RAW'!$L:$L,'ATL GA Inventory'!EK$3)+SUMIFS('ATL CR'!$J:$J,'ATL CR'!$I:$I,'ATL GA Inventory'!$B97,'ATL CR'!$L:$L,'ATL GA Inventory'!EK$3)</f>
        <v>0</v>
      </c>
      <c r="EL97" s="13">
        <f>SUMIFS('ATL RAW'!$J:$J,'ATL RAW'!$I:$I,'ATL GA Inventory'!$B97,'ATL RAW'!$L:$L,'ATL GA Inventory'!EL$3)+SUMIFS('ATL CR'!$J:$J,'ATL CR'!$I:$I,'ATL GA Inventory'!$B97,'ATL CR'!$L:$L,'ATL GA Inventory'!EL$3)</f>
        <v>0</v>
      </c>
      <c r="EM97" s="13">
        <f>SUMIFS('ATL RAW'!$J:$J,'ATL RAW'!$I:$I,'ATL GA Inventory'!$B97,'ATL RAW'!$L:$L,'ATL GA Inventory'!EM$3)+SUMIFS('ATL CR'!$J:$J,'ATL CR'!$I:$I,'ATL GA Inventory'!$B97,'ATL CR'!$L:$L,'ATL GA Inventory'!EM$3)</f>
        <v>0</v>
      </c>
      <c r="EN97" s="13">
        <f>SUMIFS('ATL RAW'!$J:$J,'ATL RAW'!$I:$I,'ATL GA Inventory'!$B97,'ATL RAW'!$L:$L,'ATL GA Inventory'!EN$3)+SUMIFS('ATL CR'!$J:$J,'ATL CR'!$I:$I,'ATL GA Inventory'!$B97,'ATL CR'!$L:$L,'ATL GA Inventory'!EN$3)</f>
        <v>0</v>
      </c>
      <c r="EO97" s="13">
        <f>SUMIFS('ATL RAW'!$J:$J,'ATL RAW'!$I:$I,'ATL GA Inventory'!$B97,'ATL RAW'!$L:$L,'ATL GA Inventory'!EO$3)+SUMIFS('ATL CR'!$J:$J,'ATL CR'!$I:$I,'ATL GA Inventory'!$B97,'ATL CR'!$L:$L,'ATL GA Inventory'!EO$3)</f>
        <v>0</v>
      </c>
      <c r="EP97" s="13">
        <f>SUMIFS('ATL RAW'!$J:$J,'ATL RAW'!$I:$I,'ATL GA Inventory'!$B97,'ATL RAW'!$L:$L,'ATL GA Inventory'!EP$3)+SUMIFS('ATL CR'!$J:$J,'ATL CR'!$I:$I,'ATL GA Inventory'!$B97,'ATL CR'!$L:$L,'ATL GA Inventory'!EP$3)</f>
        <v>0</v>
      </c>
      <c r="EQ97" s="13">
        <f>SUMIFS('ATL RAW'!$J:$J,'ATL RAW'!$I:$I,'ATL GA Inventory'!$B97,'ATL RAW'!$L:$L,'ATL GA Inventory'!EQ$3)+SUMIFS('ATL CR'!$J:$J,'ATL CR'!$I:$I,'ATL GA Inventory'!$B97,'ATL CR'!$L:$L,'ATL GA Inventory'!EQ$3)</f>
        <v>0</v>
      </c>
      <c r="ER97" s="13">
        <f>SUMIFS('ATL RAW'!$J:$J,'ATL RAW'!$I:$I,'ATL GA Inventory'!$B97,'ATL RAW'!$L:$L,'ATL GA Inventory'!ER$3)+SUMIFS('ATL CR'!$J:$J,'ATL CR'!$I:$I,'ATL GA Inventory'!$B97,'ATL CR'!$L:$L,'ATL GA Inventory'!ER$3)</f>
        <v>0</v>
      </c>
      <c r="ES97" s="13">
        <f>SUMIFS('ATL RAW'!$J:$J,'ATL RAW'!$I:$I,'ATL GA Inventory'!$B97,'ATL RAW'!$L:$L,'ATL GA Inventory'!ES$3)+SUMIFS('ATL CR'!$J:$J,'ATL CR'!$I:$I,'ATL GA Inventory'!$B97,'ATL CR'!$L:$L,'ATL GA Inventory'!ES$3)</f>
        <v>0</v>
      </c>
      <c r="ET97" s="13">
        <f>SUMIFS('ATL RAW'!$J:$J,'ATL RAW'!$I:$I,'ATL GA Inventory'!$B97,'ATL RAW'!$L:$L,'ATL GA Inventory'!ET$3)+SUMIFS('ATL CR'!$J:$J,'ATL CR'!$I:$I,'ATL GA Inventory'!$B97,'ATL CR'!$L:$L,'ATL GA Inventory'!ET$3)</f>
        <v>0</v>
      </c>
      <c r="EU97" s="13">
        <f>SUMIFS('ATL RAW'!$J:$J,'ATL RAW'!$I:$I,'ATL GA Inventory'!$B97,'ATL RAW'!$L:$L,'ATL GA Inventory'!EU$3)+SUMIFS('ATL CR'!$J:$J,'ATL CR'!$I:$I,'ATL GA Inventory'!$B97,'ATL CR'!$L:$L,'ATL GA Inventory'!EU$3)</f>
        <v>0</v>
      </c>
      <c r="EV97" s="13">
        <f>SUMIFS('ATL RAW'!$J:$J,'ATL RAW'!$I:$I,'ATL GA Inventory'!$B97,'ATL RAW'!$L:$L,'ATL GA Inventory'!EV$3)+SUMIFS('ATL CR'!$J:$J,'ATL CR'!$I:$I,'ATL GA Inventory'!$B97,'ATL CR'!$L:$L,'ATL GA Inventory'!EV$3)</f>
        <v>0</v>
      </c>
      <c r="EW97" s="13">
        <f>SUMIFS('ATL RAW'!$J:$J,'ATL RAW'!$I:$I,'ATL GA Inventory'!$B97,'ATL RAW'!$L:$L,'ATL GA Inventory'!EW$3)+SUMIFS('ATL CR'!$J:$J,'ATL CR'!$I:$I,'ATL GA Inventory'!$B97,'ATL CR'!$L:$L,'ATL GA Inventory'!EW$3)</f>
        <v>0</v>
      </c>
      <c r="EX97" s="13">
        <f>SUMIFS('ATL RAW'!$J:$J,'ATL RAW'!$I:$I,'ATL GA Inventory'!$B97,'ATL RAW'!$L:$L,'ATL GA Inventory'!EX$3)+SUMIFS('ATL CR'!$J:$J,'ATL CR'!$I:$I,'ATL GA Inventory'!$B97,'ATL CR'!$L:$L,'ATL GA Inventory'!EX$3)</f>
        <v>0</v>
      </c>
      <c r="EY97" s="13">
        <f>SUMIFS('ATL RAW'!$J:$J,'ATL RAW'!$I:$I,'ATL GA Inventory'!$B97,'ATL RAW'!$L:$L,'ATL GA Inventory'!EY$3)+SUMIFS('ATL CR'!$J:$J,'ATL CR'!$I:$I,'ATL GA Inventory'!$B97,'ATL CR'!$L:$L,'ATL GA Inventory'!EY$3)</f>
        <v>0</v>
      </c>
      <c r="EZ97" s="13">
        <f>SUMIFS('ATL RAW'!$J:$J,'ATL RAW'!$I:$I,'ATL GA Inventory'!$B97,'ATL RAW'!$L:$L,'ATL GA Inventory'!EZ$3)+SUMIFS('ATL CR'!$J:$J,'ATL CR'!$I:$I,'ATL GA Inventory'!$B97,'ATL CR'!$L:$L,'ATL GA Inventory'!EZ$3)</f>
        <v>0</v>
      </c>
      <c r="FA97" s="13">
        <f>SUMIFS('ATL RAW'!$J:$J,'ATL RAW'!$I:$I,'ATL GA Inventory'!$B97,'ATL RAW'!$L:$L,'ATL GA Inventory'!FA$3)+SUMIFS('ATL CR'!$J:$J,'ATL CR'!$I:$I,'ATL GA Inventory'!$B97,'ATL CR'!$L:$L,'ATL GA Inventory'!FA$3)</f>
        <v>0</v>
      </c>
      <c r="FB97" s="13">
        <f>SUMIFS('ATL RAW'!$J:$J,'ATL RAW'!$I:$I,'ATL GA Inventory'!$B97,'ATL RAW'!$L:$L,'ATL GA Inventory'!FB$3)+SUMIFS('ATL CR'!$J:$J,'ATL CR'!$I:$I,'ATL GA Inventory'!$B97,'ATL CR'!$L:$L,'ATL GA Inventory'!FB$3)</f>
        <v>0</v>
      </c>
      <c r="FC97" s="13">
        <f>SUMIFS('ATL RAW'!$J:$J,'ATL RAW'!$I:$I,'ATL GA Inventory'!$B97,'ATL RAW'!$L:$L,'ATL GA Inventory'!FC$3)+SUMIFS('ATL CR'!$J:$J,'ATL CR'!$I:$I,'ATL GA Inventory'!$B97,'ATL CR'!$L:$L,'ATL GA Inventory'!FC$3)</f>
        <v>0</v>
      </c>
      <c r="FD97" s="13">
        <f>SUMIFS('ATL RAW'!$J:$J,'ATL RAW'!$I:$I,'ATL GA Inventory'!$B97,'ATL RAW'!$L:$L,'ATL GA Inventory'!FD$3)+SUMIFS('ATL CR'!$J:$J,'ATL CR'!$I:$I,'ATL GA Inventory'!$B97,'ATL CR'!$L:$L,'ATL GA Inventory'!FD$3)</f>
        <v>0</v>
      </c>
      <c r="FE97" s="13">
        <f>SUMIFS('ATL RAW'!$J:$J,'ATL RAW'!$I:$I,'ATL GA Inventory'!$B97,'ATL RAW'!$L:$L,'ATL GA Inventory'!FE$3)+SUMIFS('ATL CR'!$J:$J,'ATL CR'!$I:$I,'ATL GA Inventory'!$B97,'ATL CR'!$L:$L,'ATL GA Inventory'!FE$3)</f>
        <v>0</v>
      </c>
      <c r="FF97" s="13">
        <f>SUMIFS('ATL RAW'!$J:$J,'ATL RAW'!$I:$I,'ATL GA Inventory'!$B97,'ATL RAW'!$L:$L,'ATL GA Inventory'!FF$3)+SUMIFS('ATL CR'!$J:$J,'ATL CR'!$I:$I,'ATL GA Inventory'!$B97,'ATL CR'!$L:$L,'ATL GA Inventory'!FF$3)</f>
        <v>0</v>
      </c>
      <c r="FG97" s="13">
        <f>SUMIFS('ATL RAW'!$J:$J,'ATL RAW'!$I:$I,'ATL GA Inventory'!$B97,'ATL RAW'!$L:$L,'ATL GA Inventory'!FG$3)+SUMIFS('ATL CR'!$J:$J,'ATL CR'!$I:$I,'ATL GA Inventory'!$B97,'ATL CR'!$L:$L,'ATL GA Inventory'!FG$3)</f>
        <v>0</v>
      </c>
      <c r="FH97" s="13">
        <f>SUMIFS('ATL RAW'!$J:$J,'ATL RAW'!$I:$I,'ATL GA Inventory'!$B97,'ATL RAW'!$L:$L,'ATL GA Inventory'!FH$3)+SUMIFS('ATL CR'!$J:$J,'ATL CR'!$I:$I,'ATL GA Inventory'!$B97,'ATL CR'!$L:$L,'ATL GA Inventory'!FH$3)</f>
        <v>0</v>
      </c>
      <c r="FI97" s="13">
        <f>SUMIFS('ATL RAW'!$J:$J,'ATL RAW'!$I:$I,'ATL GA Inventory'!$B97,'ATL RAW'!$L:$L,'ATL GA Inventory'!FI$3)+SUMIFS('ATL CR'!$J:$J,'ATL CR'!$I:$I,'ATL GA Inventory'!$B97,'ATL CR'!$L:$L,'ATL GA Inventory'!FI$3)</f>
        <v>0</v>
      </c>
      <c r="FJ97" s="13">
        <f>SUMIFS('ATL RAW'!$J:$J,'ATL RAW'!$I:$I,'ATL GA Inventory'!$B97,'ATL RAW'!$L:$L,'ATL GA Inventory'!FJ$3)+SUMIFS('ATL CR'!$J:$J,'ATL CR'!$I:$I,'ATL GA Inventory'!$B97,'ATL CR'!$L:$L,'ATL GA Inventory'!FJ$3)</f>
        <v>0</v>
      </c>
      <c r="FK97" s="13">
        <f>SUMIFS('ATL RAW'!$J:$J,'ATL RAW'!$I:$I,'ATL GA Inventory'!$B97,'ATL RAW'!$L:$L,'ATL GA Inventory'!FK$3)+SUMIFS('ATL CR'!$J:$J,'ATL CR'!$I:$I,'ATL GA Inventory'!$B97,'ATL CR'!$L:$L,'ATL GA Inventory'!FK$3)</f>
        <v>0</v>
      </c>
      <c r="FL97" s="13">
        <f>SUMIFS('ATL RAW'!$J:$J,'ATL RAW'!$I:$I,'ATL GA Inventory'!$B97,'ATL RAW'!$L:$L,'ATL GA Inventory'!FL$3)+SUMIFS('ATL CR'!$J:$J,'ATL CR'!$I:$I,'ATL GA Inventory'!$B97,'ATL CR'!$L:$L,'ATL GA Inventory'!FL$3)</f>
        <v>0</v>
      </c>
      <c r="FM97" s="13">
        <f>SUMIFS('ATL RAW'!$J:$J,'ATL RAW'!$I:$I,'ATL GA Inventory'!$B97,'ATL RAW'!$L:$L,'ATL GA Inventory'!FM$3)+SUMIFS('ATL CR'!$J:$J,'ATL CR'!$I:$I,'ATL GA Inventory'!$B97,'ATL CR'!$L:$L,'ATL GA Inventory'!FM$3)</f>
        <v>0</v>
      </c>
      <c r="FN97" s="13">
        <f>SUMIFS('ATL RAW'!$J:$J,'ATL RAW'!$I:$I,'ATL GA Inventory'!$B97,'ATL RAW'!$L:$L,'ATL GA Inventory'!FN$3)+SUMIFS('ATL CR'!$J:$J,'ATL CR'!$I:$I,'ATL GA Inventory'!$B97,'ATL CR'!$L:$L,'ATL GA Inventory'!FN$3)</f>
        <v>0</v>
      </c>
      <c r="FO97" s="13">
        <f>SUMIFS('ATL RAW'!$J:$J,'ATL RAW'!$I:$I,'ATL GA Inventory'!$B97,'ATL RAW'!$L:$L,'ATL GA Inventory'!FO$3)+SUMIFS('ATL CR'!$J:$J,'ATL CR'!$I:$I,'ATL GA Inventory'!$B97,'ATL CR'!$L:$L,'ATL GA Inventory'!FO$3)</f>
        <v>0</v>
      </c>
      <c r="FP97" s="13">
        <f>SUMIFS('ATL RAW'!$J:$J,'ATL RAW'!$I:$I,'ATL GA Inventory'!$B97,'ATL RAW'!$L:$L,'ATL GA Inventory'!FP$3)+SUMIFS('ATL CR'!$J:$J,'ATL CR'!$I:$I,'ATL GA Inventory'!$B97,'ATL CR'!$L:$L,'ATL GA Inventory'!FP$3)</f>
        <v>0</v>
      </c>
      <c r="FQ97" s="13">
        <f>SUMIFS('ATL RAW'!$J:$J,'ATL RAW'!$I:$I,'ATL GA Inventory'!$B97,'ATL RAW'!$L:$L,'ATL GA Inventory'!FQ$3)+SUMIFS('ATL CR'!$J:$J,'ATL CR'!$I:$I,'ATL GA Inventory'!$B97,'ATL CR'!$L:$L,'ATL GA Inventory'!FQ$3)</f>
        <v>0</v>
      </c>
      <c r="FR97" s="13">
        <f>SUMIFS('ATL RAW'!$J:$J,'ATL RAW'!$I:$I,'ATL GA Inventory'!$B97,'ATL RAW'!$L:$L,'ATL GA Inventory'!FR$3)+SUMIFS('ATL CR'!$J:$J,'ATL CR'!$I:$I,'ATL GA Inventory'!$B97,'ATL CR'!$L:$L,'ATL GA Inventory'!FR$3)</f>
        <v>0</v>
      </c>
      <c r="FS97" s="13">
        <f>SUMIFS('ATL RAW'!$J:$J,'ATL RAW'!$I:$I,'ATL GA Inventory'!$B97,'ATL RAW'!$L:$L,'ATL GA Inventory'!FS$3)+SUMIFS('ATL CR'!$J:$J,'ATL CR'!$I:$I,'ATL GA Inventory'!$B97,'ATL CR'!$L:$L,'ATL GA Inventory'!FS$3)</f>
        <v>0</v>
      </c>
      <c r="FT97" s="13">
        <f>SUMIFS('ATL RAW'!$J:$J,'ATL RAW'!$I:$I,'ATL GA Inventory'!$B97,'ATL RAW'!$L:$L,'ATL GA Inventory'!FT$3)+SUMIFS('ATL CR'!$J:$J,'ATL CR'!$I:$I,'ATL GA Inventory'!$B97,'ATL CR'!$L:$L,'ATL GA Inventory'!FT$3)</f>
        <v>0</v>
      </c>
      <c r="FU97" s="13">
        <f>SUMIFS('ATL RAW'!$J:$J,'ATL RAW'!$I:$I,'ATL GA Inventory'!$B97,'ATL RAW'!$L:$L,'ATL GA Inventory'!FU$3)+SUMIFS('ATL CR'!$J:$J,'ATL CR'!$I:$I,'ATL GA Inventory'!$B97,'ATL CR'!$L:$L,'ATL GA Inventory'!FU$3)</f>
        <v>0</v>
      </c>
      <c r="FV97" s="13">
        <f>SUMIFS('ATL RAW'!$J:$J,'ATL RAW'!$I:$I,'ATL GA Inventory'!$B97,'ATL RAW'!$L:$L,'ATL GA Inventory'!FV$3)+SUMIFS('ATL CR'!$J:$J,'ATL CR'!$I:$I,'ATL GA Inventory'!$B97,'ATL CR'!$L:$L,'ATL GA Inventory'!FV$3)</f>
        <v>0</v>
      </c>
      <c r="FW97" s="13">
        <f>SUMIFS('ATL RAW'!$J:$J,'ATL RAW'!$I:$I,'ATL GA Inventory'!$B97,'ATL RAW'!$L:$L,'ATL GA Inventory'!FW$3)+SUMIFS('ATL CR'!$J:$J,'ATL CR'!$I:$I,'ATL GA Inventory'!$B97,'ATL CR'!$L:$L,'ATL GA Inventory'!FW$3)</f>
        <v>0</v>
      </c>
      <c r="FX97" s="13">
        <f>SUMIFS('ATL RAW'!$J:$J,'ATL RAW'!$I:$I,'ATL GA Inventory'!$B97,'ATL RAW'!$L:$L,'ATL GA Inventory'!FX$3)+SUMIFS('ATL CR'!$J:$J,'ATL CR'!$I:$I,'ATL GA Inventory'!$B97,'ATL CR'!$L:$L,'ATL GA Inventory'!FX$3)</f>
        <v>0</v>
      </c>
      <c r="FY97" s="13">
        <f>SUMIFS('ATL RAW'!$J:$J,'ATL RAW'!$I:$I,'ATL GA Inventory'!$B97,'ATL RAW'!$L:$L,'ATL GA Inventory'!FY$3)+SUMIFS('ATL CR'!$J:$J,'ATL CR'!$I:$I,'ATL GA Inventory'!$B97,'ATL CR'!$L:$L,'ATL GA Inventory'!FY$3)</f>
        <v>0</v>
      </c>
      <c r="FZ97" s="13">
        <f>SUMIFS('ATL RAW'!$J:$J,'ATL RAW'!$I:$I,'ATL GA Inventory'!$B97,'ATL RAW'!$L:$L,'ATL GA Inventory'!FZ$3)+SUMIFS('ATL CR'!$J:$J,'ATL CR'!$I:$I,'ATL GA Inventory'!$B97,'ATL CR'!$L:$L,'ATL GA Inventory'!FZ$3)</f>
        <v>0</v>
      </c>
      <c r="GA97" s="13">
        <f>SUMIFS('ATL RAW'!$J:$J,'ATL RAW'!$I:$I,'ATL GA Inventory'!$B97,'ATL RAW'!$L:$L,'ATL GA Inventory'!GA$3)+SUMIFS('ATL CR'!$J:$J,'ATL CR'!$I:$I,'ATL GA Inventory'!$B97,'ATL CR'!$L:$L,'ATL GA Inventory'!GA$3)</f>
        <v>0</v>
      </c>
      <c r="GB97" s="13">
        <f>SUMIFS('ATL RAW'!$J:$J,'ATL RAW'!$I:$I,'ATL GA Inventory'!$B97,'ATL RAW'!$L:$L,'ATL GA Inventory'!GB$3)+SUMIFS('ATL CR'!$J:$J,'ATL CR'!$I:$I,'ATL GA Inventory'!$B97,'ATL CR'!$L:$L,'ATL GA Inventory'!GB$3)</f>
        <v>0</v>
      </c>
      <c r="GC97" s="13">
        <f>SUMIFS('ATL RAW'!$J:$J,'ATL RAW'!$I:$I,'ATL GA Inventory'!$B97,'ATL RAW'!$L:$L,'ATL GA Inventory'!GC$3)+SUMIFS('ATL CR'!$J:$J,'ATL CR'!$I:$I,'ATL GA Inventory'!$B97,'ATL CR'!$L:$L,'ATL GA Inventory'!GC$3)</f>
        <v>0</v>
      </c>
      <c r="GD97" s="13">
        <f>SUMIFS('ATL RAW'!$J:$J,'ATL RAW'!$I:$I,'ATL GA Inventory'!$B97,'ATL RAW'!$L:$L,'ATL GA Inventory'!GD$3)+SUMIFS('ATL CR'!$J:$J,'ATL CR'!$I:$I,'ATL GA Inventory'!$B97,'ATL CR'!$L:$L,'ATL GA Inventory'!GD$3)</f>
        <v>0</v>
      </c>
      <c r="GE97" s="13">
        <f>SUMIFS('ATL RAW'!$J:$J,'ATL RAW'!$I:$I,'ATL GA Inventory'!$B97,'ATL RAW'!$L:$L,'ATL GA Inventory'!GE$3)+SUMIFS('ATL CR'!$J:$J,'ATL CR'!$I:$I,'ATL GA Inventory'!$B97,'ATL CR'!$L:$L,'ATL GA Inventory'!GE$3)</f>
        <v>0</v>
      </c>
      <c r="GF97" s="13">
        <f>SUMIFS('ATL RAW'!$J:$J,'ATL RAW'!$I:$I,'ATL GA Inventory'!$B97,'ATL RAW'!$L:$L,'ATL GA Inventory'!GF$3)+SUMIFS('ATL CR'!$J:$J,'ATL CR'!$I:$I,'ATL GA Inventory'!$B97,'ATL CR'!$L:$L,'ATL GA Inventory'!GF$3)</f>
        <v>0</v>
      </c>
      <c r="GG97" s="13">
        <f>SUMIFS('ATL RAW'!$J:$J,'ATL RAW'!$I:$I,'ATL GA Inventory'!$B97,'ATL RAW'!$L:$L,'ATL GA Inventory'!GG$3)+SUMIFS('ATL CR'!$J:$J,'ATL CR'!$I:$I,'ATL GA Inventory'!$B97,'ATL CR'!$L:$L,'ATL GA Inventory'!GG$3)</f>
        <v>0</v>
      </c>
      <c r="GH97" s="13">
        <f>SUMIFS('ATL RAW'!$J:$J,'ATL RAW'!$I:$I,'ATL GA Inventory'!$B97,'ATL RAW'!$L:$L,'ATL GA Inventory'!GH$3)+SUMIFS('ATL CR'!$J:$J,'ATL CR'!$I:$I,'ATL GA Inventory'!$B97,'ATL CR'!$L:$L,'ATL GA Inventory'!GH$3)</f>
        <v>0</v>
      </c>
      <c r="GI97" s="13">
        <f>SUMIFS('ATL RAW'!$J:$J,'ATL RAW'!$I:$I,'ATL GA Inventory'!$B97,'ATL RAW'!$L:$L,'ATL GA Inventory'!GI$3)+SUMIFS('ATL CR'!$J:$J,'ATL CR'!$I:$I,'ATL GA Inventory'!$B97,'ATL CR'!$L:$L,'ATL GA Inventory'!GI$3)</f>
        <v>0</v>
      </c>
      <c r="GJ97" s="13">
        <f>SUMIFS('ATL RAW'!$J:$J,'ATL RAW'!$I:$I,'ATL GA Inventory'!$B97,'ATL RAW'!$L:$L,'ATL GA Inventory'!GJ$3)+SUMIFS('ATL CR'!$J:$J,'ATL CR'!$I:$I,'ATL GA Inventory'!$B97,'ATL CR'!$L:$L,'ATL GA Inventory'!GJ$3)</f>
        <v>0</v>
      </c>
      <c r="GK97" s="13">
        <f>SUMIFS('ATL RAW'!$J:$J,'ATL RAW'!$I:$I,'ATL GA Inventory'!$B97,'ATL RAW'!$L:$L,'ATL GA Inventory'!GK$3)+SUMIFS('ATL CR'!$J:$J,'ATL CR'!$I:$I,'ATL GA Inventory'!$B97,'ATL CR'!$L:$L,'ATL GA Inventory'!GK$3)</f>
        <v>0</v>
      </c>
      <c r="GL97" s="13">
        <f>SUMIFS('ATL RAW'!$J:$J,'ATL RAW'!$I:$I,'ATL GA Inventory'!$B97,'ATL RAW'!$L:$L,'ATL GA Inventory'!GL$3)+SUMIFS('ATL CR'!$J:$J,'ATL CR'!$I:$I,'ATL GA Inventory'!$B97,'ATL CR'!$L:$L,'ATL GA Inventory'!GL$3)</f>
        <v>0</v>
      </c>
      <c r="GM97" s="13">
        <f>SUMIFS('ATL RAW'!$J:$J,'ATL RAW'!$I:$I,'ATL GA Inventory'!$B97,'ATL RAW'!$L:$L,'ATL GA Inventory'!GM$3)+SUMIFS('ATL CR'!$J:$J,'ATL CR'!$I:$I,'ATL GA Inventory'!$B97,'ATL CR'!$L:$L,'ATL GA Inventory'!GM$3)</f>
        <v>0</v>
      </c>
      <c r="GN97" s="13">
        <f>SUMIFS('ATL RAW'!$J:$J,'ATL RAW'!$I:$I,'ATL GA Inventory'!$B97,'ATL RAW'!$L:$L,'ATL GA Inventory'!GN$3)+SUMIFS('ATL CR'!$J:$J,'ATL CR'!$I:$I,'ATL GA Inventory'!$B97,'ATL CR'!$L:$L,'ATL GA Inventory'!GN$3)</f>
        <v>0</v>
      </c>
      <c r="GO97" s="13">
        <f>SUMIFS('ATL RAW'!$J:$J,'ATL RAW'!$I:$I,'ATL GA Inventory'!$B97,'ATL RAW'!$L:$L,'ATL GA Inventory'!GO$3)+SUMIFS('ATL CR'!$J:$J,'ATL CR'!$I:$I,'ATL GA Inventory'!$B97,'ATL CR'!$L:$L,'ATL GA Inventory'!GO$3)</f>
        <v>0</v>
      </c>
      <c r="GP97" s="13">
        <f>SUMIFS('ATL RAW'!$J:$J,'ATL RAW'!$I:$I,'ATL GA Inventory'!$B97,'ATL RAW'!$L:$L,'ATL GA Inventory'!GP$3)+SUMIFS('ATL CR'!$J:$J,'ATL CR'!$I:$I,'ATL GA Inventory'!$B97,'ATL CR'!$L:$L,'ATL GA Inventory'!GP$3)</f>
        <v>0</v>
      </c>
      <c r="GQ97" s="13">
        <f>SUMIFS('ATL RAW'!$J:$J,'ATL RAW'!$I:$I,'ATL GA Inventory'!$B97,'ATL RAW'!$L:$L,'ATL GA Inventory'!GQ$3)+SUMIFS('ATL CR'!$J:$J,'ATL CR'!$I:$I,'ATL GA Inventory'!$B97,'ATL CR'!$L:$L,'ATL GA Inventory'!GQ$3)</f>
        <v>0</v>
      </c>
      <c r="GR97" s="13">
        <f>SUMIFS('ATL RAW'!$J:$J,'ATL RAW'!$I:$I,'ATL GA Inventory'!$B97,'ATL RAW'!$L:$L,'ATL GA Inventory'!GR$3)+SUMIFS('ATL CR'!$J:$J,'ATL CR'!$I:$I,'ATL GA Inventory'!$B97,'ATL CR'!$L:$L,'ATL GA Inventory'!GR$3)</f>
        <v>0</v>
      </c>
      <c r="GS97" s="13">
        <f>SUMIFS('ATL RAW'!$J:$J,'ATL RAW'!$I:$I,'ATL GA Inventory'!$B97,'ATL RAW'!$L:$L,'ATL GA Inventory'!GS$3)+SUMIFS('ATL CR'!$J:$J,'ATL CR'!$I:$I,'ATL GA Inventory'!$B97,'ATL CR'!$L:$L,'ATL GA Inventory'!GS$3)</f>
        <v>0</v>
      </c>
      <c r="GT97" s="13">
        <f>SUMIFS('ATL RAW'!$J:$J,'ATL RAW'!$I:$I,'ATL GA Inventory'!$B97,'ATL RAW'!$L:$L,'ATL GA Inventory'!GT$3)+SUMIFS('ATL CR'!$J:$J,'ATL CR'!$I:$I,'ATL GA Inventory'!$B97,'ATL CR'!$L:$L,'ATL GA Inventory'!GT$3)</f>
        <v>0</v>
      </c>
      <c r="GU97" s="13">
        <f>SUMIFS('ATL RAW'!$J:$J,'ATL RAW'!$I:$I,'ATL GA Inventory'!$B97,'ATL RAW'!$L:$L,'ATL GA Inventory'!GU$3)+SUMIFS('ATL CR'!$J:$J,'ATL CR'!$I:$I,'ATL GA Inventory'!$B97,'ATL CR'!$L:$L,'ATL GA Inventory'!GU$3)</f>
        <v>0</v>
      </c>
      <c r="GV97" s="13">
        <f>SUMIFS('ATL RAW'!$J:$J,'ATL RAW'!$I:$I,'ATL GA Inventory'!$B97,'ATL RAW'!$L:$L,'ATL GA Inventory'!GV$3)+SUMIFS('ATL CR'!$J:$J,'ATL CR'!$I:$I,'ATL GA Inventory'!$B97,'ATL CR'!$L:$L,'ATL GA Inventory'!GV$3)</f>
        <v>0</v>
      </c>
      <c r="GW97" s="13">
        <f>SUMIFS('ATL RAW'!$J:$J,'ATL RAW'!$I:$I,'ATL GA Inventory'!$B97,'ATL RAW'!$L:$L,'ATL GA Inventory'!GW$3)+SUMIFS('ATL CR'!$J:$J,'ATL CR'!$I:$I,'ATL GA Inventory'!$B97,'ATL CR'!$L:$L,'ATL GA Inventory'!GW$3)</f>
        <v>0</v>
      </c>
      <c r="GX97" s="13">
        <f>SUMIFS('ATL RAW'!$J:$J,'ATL RAW'!$I:$I,'ATL GA Inventory'!$B97,'ATL RAW'!$L:$L,'ATL GA Inventory'!GX$3)+SUMIFS('ATL CR'!$J:$J,'ATL CR'!$I:$I,'ATL GA Inventory'!$B97,'ATL CR'!$L:$L,'ATL GA Inventory'!GX$3)</f>
        <v>0</v>
      </c>
      <c r="GY97" s="13">
        <f>SUMIFS('ATL RAW'!$J:$J,'ATL RAW'!$I:$I,'ATL GA Inventory'!$B97,'ATL RAW'!$L:$L,'ATL GA Inventory'!GY$3)+SUMIFS('ATL CR'!$J:$J,'ATL CR'!$I:$I,'ATL GA Inventory'!$B97,'ATL CR'!$L:$L,'ATL GA Inventory'!GY$3)</f>
        <v>0</v>
      </c>
    </row>
    <row r="98" spans="1:207">
      <c r="A98" s="15" t="s">
        <v>983</v>
      </c>
      <c r="B98" s="15">
        <f t="shared" si="13"/>
        <v>46111143</v>
      </c>
      <c r="C98" s="15" t="str">
        <f t="shared" si="13"/>
        <v>Q.PEAK DUO L-G6P.2</v>
      </c>
      <c r="D98" s="14">
        <f t="shared" si="13"/>
        <v>415</v>
      </c>
      <c r="E98" s="13">
        <f>SUMIFS('ATL RAW'!$J:$J,'ATL RAW'!$I:$I,'ATL GA Inventory'!$B98,'ATL RAW'!$L:$L,'ATL GA Inventory'!E$3)+SUMIFS('ATL CR'!$J:$J,'ATL CR'!$I:$I,'ATL GA Inventory'!$B98,'ATL CR'!$L:$L,'ATL GA Inventory'!E$3)</f>
        <v>0</v>
      </c>
      <c r="F98" s="13">
        <f>SUMIFS('ATL RAW'!$J:$J,'ATL RAW'!$I:$I,'ATL GA Inventory'!$B98,'ATL RAW'!$L:$L,'ATL GA Inventory'!F$3)+SUMIFS('ATL CR'!$J:$J,'ATL CR'!$I:$I,'ATL GA Inventory'!$B98,'ATL CR'!$L:$L,'ATL GA Inventory'!F$3)</f>
        <v>0</v>
      </c>
      <c r="G98" s="13">
        <f>SUMIFS('ATL RAW'!$J:$J,'ATL RAW'!$I:$I,'ATL GA Inventory'!$B98,'ATL RAW'!$L:$L,'ATL GA Inventory'!G$3)+SUMIFS('ATL CR'!$J:$J,'ATL CR'!$I:$I,'ATL GA Inventory'!$B98,'ATL CR'!$L:$L,'ATL GA Inventory'!G$3)</f>
        <v>0</v>
      </c>
      <c r="H98" s="13">
        <f>SUMIFS('ATL RAW'!$J:$J,'ATL RAW'!$I:$I,'ATL GA Inventory'!$B98,'ATL RAW'!$L:$L,'ATL GA Inventory'!H$3)+SUMIFS('ATL CR'!$J:$J,'ATL CR'!$I:$I,'ATL GA Inventory'!$B98,'ATL CR'!$L:$L,'ATL GA Inventory'!H$3)</f>
        <v>0</v>
      </c>
      <c r="I98" s="13">
        <f>SUMIFS('ATL RAW'!$J:$J,'ATL RAW'!$I:$I,'ATL GA Inventory'!$B98,'ATL RAW'!$L:$L,'ATL GA Inventory'!I$3)+SUMIFS('ATL CR'!$J:$J,'ATL CR'!$I:$I,'ATL GA Inventory'!$B98,'ATL CR'!$L:$L,'ATL GA Inventory'!I$3)</f>
        <v>0</v>
      </c>
      <c r="J98" s="13">
        <f>SUMIFS('ATL RAW'!$J:$J,'ATL RAW'!$I:$I,'ATL GA Inventory'!$B98,'ATL RAW'!$L:$L,'ATL GA Inventory'!J$3)+SUMIFS('ATL CR'!$J:$J,'ATL CR'!$I:$I,'ATL GA Inventory'!$B98,'ATL CR'!$L:$L,'ATL GA Inventory'!J$3)</f>
        <v>0</v>
      </c>
      <c r="K98" s="13">
        <f>SUMIFS('ATL RAW'!$J:$J,'ATL RAW'!$I:$I,'ATL GA Inventory'!$B98,'ATL RAW'!$L:$L,'ATL GA Inventory'!K$3)+SUMIFS('ATL CR'!$J:$J,'ATL CR'!$I:$I,'ATL GA Inventory'!$B98,'ATL CR'!$L:$L,'ATL GA Inventory'!K$3)</f>
        <v>0</v>
      </c>
      <c r="L98" s="13">
        <f>SUMIFS('ATL RAW'!$J:$J,'ATL RAW'!$I:$I,'ATL GA Inventory'!$B98,'ATL RAW'!$L:$L,'ATL GA Inventory'!L$3)+SUMIFS('ATL CR'!$J:$J,'ATL CR'!$I:$I,'ATL GA Inventory'!$B98,'ATL CR'!$L:$L,'ATL GA Inventory'!L$3)</f>
        <v>0</v>
      </c>
      <c r="M98" s="13">
        <f>SUMIFS('ATL RAW'!$J:$J,'ATL RAW'!$I:$I,'ATL GA Inventory'!$B98,'ATL RAW'!$L:$L,'ATL GA Inventory'!M$3)+SUMIFS('ATL CR'!$J:$J,'ATL CR'!$I:$I,'ATL GA Inventory'!$B98,'ATL CR'!$L:$L,'ATL GA Inventory'!M$3)</f>
        <v>0</v>
      </c>
      <c r="N98" s="13">
        <f>SUMIFS('ATL RAW'!$J:$J,'ATL RAW'!$I:$I,'ATL GA Inventory'!$B98,'ATL RAW'!$L:$L,'ATL GA Inventory'!N$3)+SUMIFS('ATL CR'!$J:$J,'ATL CR'!$I:$I,'ATL GA Inventory'!$B98,'ATL CR'!$L:$L,'ATL GA Inventory'!N$3)</f>
        <v>0</v>
      </c>
      <c r="O98" s="13">
        <f>SUMIFS('ATL RAW'!$J:$J,'ATL RAW'!$I:$I,'ATL GA Inventory'!$B98,'ATL RAW'!$L:$L,'ATL GA Inventory'!O$3)+SUMIFS('ATL CR'!$J:$J,'ATL CR'!$I:$I,'ATL GA Inventory'!$B98,'ATL CR'!$L:$L,'ATL GA Inventory'!O$3)</f>
        <v>0</v>
      </c>
      <c r="P98" s="13">
        <f>SUMIFS('ATL RAW'!$J:$J,'ATL RAW'!$I:$I,'ATL GA Inventory'!$B98,'ATL RAW'!$L:$L,'ATL GA Inventory'!P$3)+SUMIFS('ATL CR'!$J:$J,'ATL CR'!$I:$I,'ATL GA Inventory'!$B98,'ATL CR'!$L:$L,'ATL GA Inventory'!P$3)</f>
        <v>0</v>
      </c>
      <c r="Q98" s="13">
        <f>SUMIFS('ATL RAW'!$J:$J,'ATL RAW'!$I:$I,'ATL GA Inventory'!$B98,'ATL RAW'!$L:$L,'ATL GA Inventory'!Q$3)+SUMIFS('ATL CR'!$J:$J,'ATL CR'!$I:$I,'ATL GA Inventory'!$B98,'ATL CR'!$L:$L,'ATL GA Inventory'!Q$3)</f>
        <v>0</v>
      </c>
      <c r="R98" s="13">
        <f>SUMIFS('ATL RAW'!$J:$J,'ATL RAW'!$I:$I,'ATL GA Inventory'!$B98,'ATL RAW'!$L:$L,'ATL GA Inventory'!R$3)+SUMIFS('ATL CR'!$J:$J,'ATL CR'!$I:$I,'ATL GA Inventory'!$B98,'ATL CR'!$L:$L,'ATL GA Inventory'!R$3)</f>
        <v>0</v>
      </c>
      <c r="S98" s="13">
        <f>SUMIFS('ATL RAW'!$J:$J,'ATL RAW'!$I:$I,'ATL GA Inventory'!$B98,'ATL RAW'!$L:$L,'ATL GA Inventory'!S$3)+SUMIFS('ATL CR'!$J:$J,'ATL CR'!$I:$I,'ATL GA Inventory'!$B98,'ATL CR'!$L:$L,'ATL GA Inventory'!S$3)</f>
        <v>0</v>
      </c>
      <c r="T98" s="13">
        <f>SUMIFS('ATL RAW'!$J:$J,'ATL RAW'!$I:$I,'ATL GA Inventory'!$B98,'ATL RAW'!$L:$L,'ATL GA Inventory'!T$3)+SUMIFS('ATL CR'!$J:$J,'ATL CR'!$I:$I,'ATL GA Inventory'!$B98,'ATL CR'!$L:$L,'ATL GA Inventory'!T$3)</f>
        <v>0</v>
      </c>
      <c r="U98" s="13">
        <f>SUMIFS('ATL RAW'!$J:$J,'ATL RAW'!$I:$I,'ATL GA Inventory'!$B98,'ATL RAW'!$L:$L,'ATL GA Inventory'!U$3)+SUMIFS('ATL CR'!$J:$J,'ATL CR'!$I:$I,'ATL GA Inventory'!$B98,'ATL CR'!$L:$L,'ATL GA Inventory'!U$3)</f>
        <v>0</v>
      </c>
      <c r="V98" s="13">
        <f>SUMIFS('ATL RAW'!$J:$J,'ATL RAW'!$I:$I,'ATL GA Inventory'!$B98,'ATL RAW'!$L:$L,'ATL GA Inventory'!V$3)+SUMIFS('ATL CR'!$J:$J,'ATL CR'!$I:$I,'ATL GA Inventory'!$B98,'ATL CR'!$L:$L,'ATL GA Inventory'!V$3)</f>
        <v>0</v>
      </c>
      <c r="W98" s="13">
        <f>SUMIFS('ATL RAW'!$J:$J,'ATL RAW'!$I:$I,'ATL GA Inventory'!$B98,'ATL RAW'!$L:$L,'ATL GA Inventory'!W$3)+SUMIFS('ATL CR'!$J:$J,'ATL CR'!$I:$I,'ATL GA Inventory'!$B98,'ATL CR'!$L:$L,'ATL GA Inventory'!W$3)</f>
        <v>0</v>
      </c>
      <c r="X98" s="13">
        <f>SUMIFS('ATL RAW'!$J:$J,'ATL RAW'!$I:$I,'ATL GA Inventory'!$B98,'ATL RAW'!$L:$L,'ATL GA Inventory'!X$3)+SUMIFS('ATL CR'!$J:$J,'ATL CR'!$I:$I,'ATL GA Inventory'!$B98,'ATL CR'!$L:$L,'ATL GA Inventory'!X$3)</f>
        <v>0</v>
      </c>
      <c r="Y98" s="13">
        <f>SUMIFS('ATL RAW'!$J:$J,'ATL RAW'!$I:$I,'ATL GA Inventory'!$B98,'ATL RAW'!$L:$L,'ATL GA Inventory'!Y$3)+SUMIFS('ATL CR'!$J:$J,'ATL CR'!$I:$I,'ATL GA Inventory'!$B98,'ATL CR'!$L:$L,'ATL GA Inventory'!Y$3)</f>
        <v>0</v>
      </c>
      <c r="Z98" s="13">
        <f>SUMIFS('ATL RAW'!$J:$J,'ATL RAW'!$I:$I,'ATL GA Inventory'!$B98,'ATL RAW'!$L:$L,'ATL GA Inventory'!Z$3)+SUMIFS('ATL CR'!$J:$J,'ATL CR'!$I:$I,'ATL GA Inventory'!$B98,'ATL CR'!$L:$L,'ATL GA Inventory'!Z$3)</f>
        <v>0</v>
      </c>
      <c r="AA98" s="13">
        <f>SUMIFS('ATL RAW'!$J:$J,'ATL RAW'!$I:$I,'ATL GA Inventory'!$B98,'ATL RAW'!$L:$L,'ATL GA Inventory'!AA$3)+SUMIFS('ATL CR'!$J:$J,'ATL CR'!$I:$I,'ATL GA Inventory'!$B98,'ATL CR'!$L:$L,'ATL GA Inventory'!AA$3)</f>
        <v>0</v>
      </c>
      <c r="AB98" s="13">
        <f>SUMIFS('ATL RAW'!$J:$J,'ATL RAW'!$I:$I,'ATL GA Inventory'!$B98,'ATL RAW'!$L:$L,'ATL GA Inventory'!AB$3)+SUMIFS('ATL CR'!$J:$J,'ATL CR'!$I:$I,'ATL GA Inventory'!$B98,'ATL CR'!$L:$L,'ATL GA Inventory'!AB$3)</f>
        <v>0</v>
      </c>
      <c r="AC98" s="13">
        <f>SUMIFS('ATL RAW'!$J:$J,'ATL RAW'!$I:$I,'ATL GA Inventory'!$B98,'ATL RAW'!$L:$L,'ATL GA Inventory'!AC$3)+SUMIFS('ATL CR'!$J:$J,'ATL CR'!$I:$I,'ATL GA Inventory'!$B98,'ATL CR'!$L:$L,'ATL GA Inventory'!AC$3)</f>
        <v>0</v>
      </c>
      <c r="AD98" s="13">
        <f>SUMIFS('ATL RAW'!$J:$J,'ATL RAW'!$I:$I,'ATL GA Inventory'!$B98,'ATL RAW'!$L:$L,'ATL GA Inventory'!AD$3)+SUMIFS('ATL CR'!$J:$J,'ATL CR'!$I:$I,'ATL GA Inventory'!$B98,'ATL CR'!$L:$L,'ATL GA Inventory'!AD$3)</f>
        <v>0</v>
      </c>
      <c r="AE98" s="13">
        <f>SUMIFS('ATL RAW'!$J:$J,'ATL RAW'!$I:$I,'ATL GA Inventory'!$B98,'ATL RAW'!$L:$L,'ATL GA Inventory'!AE$3)+SUMIFS('ATL CR'!$J:$J,'ATL CR'!$I:$I,'ATL GA Inventory'!$B98,'ATL CR'!$L:$L,'ATL GA Inventory'!AE$3)</f>
        <v>0</v>
      </c>
      <c r="AF98" s="13">
        <f>SUMIFS('ATL RAW'!$J:$J,'ATL RAW'!$I:$I,'ATL GA Inventory'!$B98,'ATL RAW'!$L:$L,'ATL GA Inventory'!AF$3)+SUMIFS('ATL CR'!$J:$J,'ATL CR'!$I:$I,'ATL GA Inventory'!$B98,'ATL CR'!$L:$L,'ATL GA Inventory'!AF$3)</f>
        <v>0</v>
      </c>
      <c r="AG98" s="13">
        <f>SUMIFS('ATL RAW'!$J:$J,'ATL RAW'!$I:$I,'ATL GA Inventory'!$B98,'ATL RAW'!$L:$L,'ATL GA Inventory'!AG$3)+SUMIFS('ATL CR'!$J:$J,'ATL CR'!$I:$I,'ATL GA Inventory'!$B98,'ATL CR'!$L:$L,'ATL GA Inventory'!AG$3)</f>
        <v>0</v>
      </c>
      <c r="AH98" s="13">
        <f>SUMIFS('ATL RAW'!$J:$J,'ATL RAW'!$I:$I,'ATL GA Inventory'!$B98,'ATL RAW'!$L:$L,'ATL GA Inventory'!AH$3)+SUMIFS('ATL CR'!$J:$J,'ATL CR'!$I:$I,'ATL GA Inventory'!$B98,'ATL CR'!$L:$L,'ATL GA Inventory'!AH$3)</f>
        <v>0</v>
      </c>
      <c r="AI98" s="13">
        <f>SUMIFS('ATL RAW'!$J:$J,'ATL RAW'!$I:$I,'ATL GA Inventory'!$B98,'ATL RAW'!$L:$L,'ATL GA Inventory'!AI$3)+SUMIFS('ATL CR'!$J:$J,'ATL CR'!$I:$I,'ATL GA Inventory'!$B98,'ATL CR'!$L:$L,'ATL GA Inventory'!AI$3)</f>
        <v>0</v>
      </c>
      <c r="AJ98" s="13">
        <f>SUMIFS('ATL RAW'!$J:$J,'ATL RAW'!$I:$I,'ATL GA Inventory'!$B98,'ATL RAW'!$L:$L,'ATL GA Inventory'!AJ$3)+SUMIFS('ATL CR'!$J:$J,'ATL CR'!$I:$I,'ATL GA Inventory'!$B98,'ATL CR'!$L:$L,'ATL GA Inventory'!AJ$3)</f>
        <v>0</v>
      </c>
      <c r="AK98" s="13">
        <f>SUMIFS('ATL RAW'!$J:$J,'ATL RAW'!$I:$I,'ATL GA Inventory'!$B98,'ATL RAW'!$L:$L,'ATL GA Inventory'!AK$3)+SUMIFS('ATL CR'!$J:$J,'ATL CR'!$I:$I,'ATL GA Inventory'!$B98,'ATL CR'!$L:$L,'ATL GA Inventory'!AK$3)</f>
        <v>0</v>
      </c>
      <c r="AL98" s="13">
        <f>SUMIFS('ATL RAW'!$J:$J,'ATL RAW'!$I:$I,'ATL GA Inventory'!$B98,'ATL RAW'!$L:$L,'ATL GA Inventory'!AL$3)+SUMIFS('ATL CR'!$J:$J,'ATL CR'!$I:$I,'ATL GA Inventory'!$B98,'ATL CR'!$L:$L,'ATL GA Inventory'!AL$3)</f>
        <v>0</v>
      </c>
      <c r="AM98" s="13">
        <f>SUMIFS('ATL RAW'!$J:$J,'ATL RAW'!$I:$I,'ATL GA Inventory'!$B98,'ATL RAW'!$L:$L,'ATL GA Inventory'!AM$3)+SUMIFS('ATL CR'!$J:$J,'ATL CR'!$I:$I,'ATL GA Inventory'!$B98,'ATL CR'!$L:$L,'ATL GA Inventory'!AM$3)</f>
        <v>0</v>
      </c>
      <c r="AN98" s="13">
        <f>SUMIFS('ATL RAW'!$J:$J,'ATL RAW'!$I:$I,'ATL GA Inventory'!$B98,'ATL RAW'!$L:$L,'ATL GA Inventory'!AN$3)+SUMIFS('ATL CR'!$J:$J,'ATL CR'!$I:$I,'ATL GA Inventory'!$B98,'ATL CR'!$L:$L,'ATL GA Inventory'!AN$3)</f>
        <v>0</v>
      </c>
      <c r="AO98" s="13">
        <f>SUMIFS('ATL RAW'!$J:$J,'ATL RAW'!$I:$I,'ATL GA Inventory'!$B98,'ATL RAW'!$L:$L,'ATL GA Inventory'!AO$3)+SUMIFS('ATL CR'!$J:$J,'ATL CR'!$I:$I,'ATL GA Inventory'!$B98,'ATL CR'!$L:$L,'ATL GA Inventory'!AO$3)</f>
        <v>0</v>
      </c>
      <c r="AP98" s="13">
        <f>SUMIFS('ATL RAW'!$J:$J,'ATL RAW'!$I:$I,'ATL GA Inventory'!$B98,'ATL RAW'!$L:$L,'ATL GA Inventory'!AP$3)+SUMIFS('ATL CR'!$J:$J,'ATL CR'!$I:$I,'ATL GA Inventory'!$B98,'ATL CR'!$L:$L,'ATL GA Inventory'!AP$3)</f>
        <v>0</v>
      </c>
      <c r="AQ98" s="13">
        <f>SUMIFS('ATL RAW'!$J:$J,'ATL RAW'!$I:$I,'ATL GA Inventory'!$B98,'ATL RAW'!$L:$L,'ATL GA Inventory'!AQ$3)+SUMIFS('ATL CR'!$J:$J,'ATL CR'!$I:$I,'ATL GA Inventory'!$B98,'ATL CR'!$L:$L,'ATL GA Inventory'!AQ$3)</f>
        <v>0</v>
      </c>
      <c r="AR98" s="13">
        <f>SUMIFS('ATL RAW'!$J:$J,'ATL RAW'!$I:$I,'ATL GA Inventory'!$B98,'ATL RAW'!$L:$L,'ATL GA Inventory'!AR$3)+SUMIFS('ATL CR'!$J:$J,'ATL CR'!$I:$I,'ATL GA Inventory'!$B98,'ATL CR'!$L:$L,'ATL GA Inventory'!AR$3)</f>
        <v>0</v>
      </c>
      <c r="AS98" s="13">
        <f>SUMIFS('ATL RAW'!$J:$J,'ATL RAW'!$I:$I,'ATL GA Inventory'!$B98,'ATL RAW'!$L:$L,'ATL GA Inventory'!AS$3)+SUMIFS('ATL CR'!$J:$J,'ATL CR'!$I:$I,'ATL GA Inventory'!$B98,'ATL CR'!$L:$L,'ATL GA Inventory'!AS$3)</f>
        <v>0</v>
      </c>
      <c r="AT98" s="13">
        <f>SUMIFS('ATL RAW'!$J:$J,'ATL RAW'!$I:$I,'ATL GA Inventory'!$B98,'ATL RAW'!$L:$L,'ATL GA Inventory'!AT$3)+SUMIFS('ATL CR'!$J:$J,'ATL CR'!$I:$I,'ATL GA Inventory'!$B98,'ATL CR'!$L:$L,'ATL GA Inventory'!AT$3)</f>
        <v>0</v>
      </c>
      <c r="AU98" s="13">
        <f>SUMIFS('ATL RAW'!$J:$J,'ATL RAW'!$I:$I,'ATL GA Inventory'!$B98,'ATL RAW'!$L:$L,'ATL GA Inventory'!AU$3)+SUMIFS('ATL CR'!$J:$J,'ATL CR'!$I:$I,'ATL GA Inventory'!$B98,'ATL CR'!$L:$L,'ATL GA Inventory'!AU$3)</f>
        <v>0</v>
      </c>
      <c r="AV98" s="13">
        <f>SUMIFS('ATL RAW'!$J:$J,'ATL RAW'!$I:$I,'ATL GA Inventory'!$B98,'ATL RAW'!$L:$L,'ATL GA Inventory'!AV$3)+SUMIFS('ATL CR'!$J:$J,'ATL CR'!$I:$I,'ATL GA Inventory'!$B98,'ATL CR'!$L:$L,'ATL GA Inventory'!AV$3)</f>
        <v>0</v>
      </c>
      <c r="AW98" s="13">
        <f>SUMIFS('ATL RAW'!$J:$J,'ATL RAW'!$I:$I,'ATL GA Inventory'!$B98,'ATL RAW'!$L:$L,'ATL GA Inventory'!AW$3)+SUMIFS('ATL CR'!$J:$J,'ATL CR'!$I:$I,'ATL GA Inventory'!$B98,'ATL CR'!$L:$L,'ATL GA Inventory'!AW$3)</f>
        <v>0</v>
      </c>
      <c r="AX98" s="13">
        <f>SUMIFS('ATL RAW'!$J:$J,'ATL RAW'!$I:$I,'ATL GA Inventory'!$B98,'ATL RAW'!$L:$L,'ATL GA Inventory'!AX$3)+SUMIFS('ATL CR'!$J:$J,'ATL CR'!$I:$I,'ATL GA Inventory'!$B98,'ATL CR'!$L:$L,'ATL GA Inventory'!AX$3)</f>
        <v>0</v>
      </c>
      <c r="AY98" s="13">
        <f>SUMIFS('ATL RAW'!$J:$J,'ATL RAW'!$I:$I,'ATL GA Inventory'!$B98,'ATL RAW'!$L:$L,'ATL GA Inventory'!AY$3)+SUMIFS('ATL CR'!$J:$J,'ATL CR'!$I:$I,'ATL GA Inventory'!$B98,'ATL CR'!$L:$L,'ATL GA Inventory'!AY$3)</f>
        <v>0</v>
      </c>
      <c r="AZ98" s="13">
        <f>SUMIFS('ATL RAW'!$J:$J,'ATL RAW'!$I:$I,'ATL GA Inventory'!$B98,'ATL RAW'!$L:$L,'ATL GA Inventory'!AZ$3)+SUMIFS('ATL CR'!$J:$J,'ATL CR'!$I:$I,'ATL GA Inventory'!$B98,'ATL CR'!$L:$L,'ATL GA Inventory'!AZ$3)</f>
        <v>0</v>
      </c>
      <c r="BA98" s="13">
        <f>SUMIFS('ATL RAW'!$J:$J,'ATL RAW'!$I:$I,'ATL GA Inventory'!$B98,'ATL RAW'!$L:$L,'ATL GA Inventory'!BA$3)+SUMIFS('ATL CR'!$J:$J,'ATL CR'!$I:$I,'ATL GA Inventory'!$B98,'ATL CR'!$L:$L,'ATL GA Inventory'!BA$3)</f>
        <v>0</v>
      </c>
      <c r="BB98" s="13">
        <f>SUMIFS('ATL RAW'!$J:$J,'ATL RAW'!$I:$I,'ATL GA Inventory'!$B98,'ATL RAW'!$L:$L,'ATL GA Inventory'!BB$3)+SUMIFS('ATL CR'!$J:$J,'ATL CR'!$I:$I,'ATL GA Inventory'!$B98,'ATL CR'!$L:$L,'ATL GA Inventory'!BB$3)</f>
        <v>0</v>
      </c>
      <c r="BC98" s="13">
        <f>SUMIFS('ATL RAW'!$J:$J,'ATL RAW'!$I:$I,'ATL GA Inventory'!$B98,'ATL RAW'!$L:$L,'ATL GA Inventory'!BC$3)+SUMIFS('ATL CR'!$J:$J,'ATL CR'!$I:$I,'ATL GA Inventory'!$B98,'ATL CR'!$L:$L,'ATL GA Inventory'!BC$3)</f>
        <v>0</v>
      </c>
      <c r="BD98" s="13">
        <f>SUMIFS('ATL RAW'!$J:$J,'ATL RAW'!$I:$I,'ATL GA Inventory'!$B98,'ATL RAW'!$L:$L,'ATL GA Inventory'!BD$3)+SUMIFS('ATL CR'!$J:$J,'ATL CR'!$I:$I,'ATL GA Inventory'!$B98,'ATL CR'!$L:$L,'ATL GA Inventory'!BD$3)</f>
        <v>0</v>
      </c>
      <c r="BE98" s="13">
        <f>SUMIFS('ATL RAW'!$J:$J,'ATL RAW'!$I:$I,'ATL GA Inventory'!$B98,'ATL RAW'!$L:$L,'ATL GA Inventory'!BE$3)+SUMIFS('ATL CR'!$J:$J,'ATL CR'!$I:$I,'ATL GA Inventory'!$B98,'ATL CR'!$L:$L,'ATL GA Inventory'!BE$3)</f>
        <v>0</v>
      </c>
      <c r="BF98" s="13">
        <f>SUMIFS('ATL RAW'!$J:$J,'ATL RAW'!$I:$I,'ATL GA Inventory'!$B98,'ATL RAW'!$L:$L,'ATL GA Inventory'!BF$3)+SUMIFS('ATL CR'!$J:$J,'ATL CR'!$I:$I,'ATL GA Inventory'!$B98,'ATL CR'!$L:$L,'ATL GA Inventory'!BF$3)</f>
        <v>0</v>
      </c>
      <c r="BG98" s="13">
        <f>SUMIFS('ATL RAW'!$J:$J,'ATL RAW'!$I:$I,'ATL GA Inventory'!$B98,'ATL RAW'!$L:$L,'ATL GA Inventory'!BG$3)+SUMIFS('ATL CR'!$J:$J,'ATL CR'!$I:$I,'ATL GA Inventory'!$B98,'ATL CR'!$L:$L,'ATL GA Inventory'!BG$3)</f>
        <v>0</v>
      </c>
      <c r="BH98" s="13">
        <f>SUMIFS('ATL RAW'!$J:$J,'ATL RAW'!$I:$I,'ATL GA Inventory'!$B98,'ATL RAW'!$L:$L,'ATL GA Inventory'!BH$3)+SUMIFS('ATL CR'!$J:$J,'ATL CR'!$I:$I,'ATL GA Inventory'!$B98,'ATL CR'!$L:$L,'ATL GA Inventory'!BH$3)</f>
        <v>0</v>
      </c>
      <c r="BI98" s="13">
        <f>SUMIFS('ATL RAW'!$J:$J,'ATL RAW'!$I:$I,'ATL GA Inventory'!$B98,'ATL RAW'!$L:$L,'ATL GA Inventory'!BI$3)+SUMIFS('ATL CR'!$J:$J,'ATL CR'!$I:$I,'ATL GA Inventory'!$B98,'ATL CR'!$L:$L,'ATL GA Inventory'!BI$3)</f>
        <v>0</v>
      </c>
      <c r="BJ98" s="13">
        <f>SUMIFS('ATL RAW'!$J:$J,'ATL RAW'!$I:$I,'ATL GA Inventory'!$B98,'ATL RAW'!$L:$L,'ATL GA Inventory'!BJ$3)+SUMIFS('ATL CR'!$J:$J,'ATL CR'!$I:$I,'ATL GA Inventory'!$B98,'ATL CR'!$L:$L,'ATL GA Inventory'!BJ$3)</f>
        <v>0</v>
      </c>
      <c r="BK98" s="13">
        <f>SUMIFS('ATL RAW'!$J:$J,'ATL RAW'!$I:$I,'ATL GA Inventory'!$B98,'ATL RAW'!$L:$L,'ATL GA Inventory'!BK$3)+SUMIFS('ATL CR'!$J:$J,'ATL CR'!$I:$I,'ATL GA Inventory'!$B98,'ATL CR'!$L:$L,'ATL GA Inventory'!BK$3)</f>
        <v>0</v>
      </c>
      <c r="BL98" s="13">
        <f>SUMIFS('ATL RAW'!$J:$J,'ATL RAW'!$I:$I,'ATL GA Inventory'!$B98,'ATL RAW'!$L:$L,'ATL GA Inventory'!BL$3)+SUMIFS('ATL CR'!$J:$J,'ATL CR'!$I:$I,'ATL GA Inventory'!$B98,'ATL CR'!$L:$L,'ATL GA Inventory'!BL$3)</f>
        <v>0</v>
      </c>
      <c r="BM98" s="13">
        <f>SUMIFS('ATL RAW'!$J:$J,'ATL RAW'!$I:$I,'ATL GA Inventory'!$B98,'ATL RAW'!$L:$L,'ATL GA Inventory'!BM$3)+SUMIFS('ATL CR'!$J:$J,'ATL CR'!$I:$I,'ATL GA Inventory'!$B98,'ATL CR'!$L:$L,'ATL GA Inventory'!BM$3)</f>
        <v>0</v>
      </c>
      <c r="BN98" s="13">
        <f>SUMIFS('ATL RAW'!$J:$J,'ATL RAW'!$I:$I,'ATL GA Inventory'!$B98,'ATL RAW'!$L:$L,'ATL GA Inventory'!BN$3)+SUMIFS('ATL CR'!$J:$J,'ATL CR'!$I:$I,'ATL GA Inventory'!$B98,'ATL CR'!$L:$L,'ATL GA Inventory'!BN$3)</f>
        <v>0</v>
      </c>
      <c r="BO98" s="13">
        <f>SUMIFS('ATL RAW'!$J:$J,'ATL RAW'!$I:$I,'ATL GA Inventory'!$B98,'ATL RAW'!$L:$L,'ATL GA Inventory'!BO$3)+SUMIFS('ATL CR'!$J:$J,'ATL CR'!$I:$I,'ATL GA Inventory'!$B98,'ATL CR'!$L:$L,'ATL GA Inventory'!BO$3)</f>
        <v>0</v>
      </c>
      <c r="BP98" s="13">
        <f>SUMIFS('ATL RAW'!$J:$J,'ATL RAW'!$I:$I,'ATL GA Inventory'!$B98,'ATL RAW'!$L:$L,'ATL GA Inventory'!BP$3)+SUMIFS('ATL CR'!$J:$J,'ATL CR'!$I:$I,'ATL GA Inventory'!$B98,'ATL CR'!$L:$L,'ATL GA Inventory'!BP$3)</f>
        <v>0</v>
      </c>
      <c r="BQ98" s="13">
        <f>SUMIFS('ATL RAW'!$J:$J,'ATL RAW'!$I:$I,'ATL GA Inventory'!$B98,'ATL RAW'!$L:$L,'ATL GA Inventory'!BQ$3)+SUMIFS('ATL CR'!$J:$J,'ATL CR'!$I:$I,'ATL GA Inventory'!$B98,'ATL CR'!$L:$L,'ATL GA Inventory'!BQ$3)</f>
        <v>0</v>
      </c>
      <c r="BR98" s="13">
        <f>SUMIFS('ATL RAW'!$J:$J,'ATL RAW'!$I:$I,'ATL GA Inventory'!$B98,'ATL RAW'!$L:$L,'ATL GA Inventory'!BR$3)+SUMIFS('ATL CR'!$J:$J,'ATL CR'!$I:$I,'ATL GA Inventory'!$B98,'ATL CR'!$L:$L,'ATL GA Inventory'!BR$3)</f>
        <v>0</v>
      </c>
      <c r="BS98" s="13">
        <f>SUMIFS('ATL RAW'!$J:$J,'ATL RAW'!$I:$I,'ATL GA Inventory'!$B98,'ATL RAW'!$L:$L,'ATL GA Inventory'!BS$3)+SUMIFS('ATL CR'!$J:$J,'ATL CR'!$I:$I,'ATL GA Inventory'!$B98,'ATL CR'!$L:$L,'ATL GA Inventory'!BS$3)</f>
        <v>0</v>
      </c>
      <c r="BT98" s="13">
        <f>SUMIFS('ATL RAW'!$J:$J,'ATL RAW'!$I:$I,'ATL GA Inventory'!$B98,'ATL RAW'!$L:$L,'ATL GA Inventory'!BT$3)+SUMIFS('ATL CR'!$J:$J,'ATL CR'!$I:$I,'ATL GA Inventory'!$B98,'ATL CR'!$L:$L,'ATL GA Inventory'!BT$3)</f>
        <v>0</v>
      </c>
      <c r="BU98" s="13">
        <f>SUMIFS('ATL RAW'!$J:$J,'ATL RAW'!$I:$I,'ATL GA Inventory'!$B98,'ATL RAW'!$L:$L,'ATL GA Inventory'!BU$3)+SUMIFS('ATL CR'!$J:$J,'ATL CR'!$I:$I,'ATL GA Inventory'!$B98,'ATL CR'!$L:$L,'ATL GA Inventory'!BU$3)</f>
        <v>0</v>
      </c>
      <c r="BV98" s="13">
        <f>SUMIFS('ATL RAW'!$J:$J,'ATL RAW'!$I:$I,'ATL GA Inventory'!$B98,'ATL RAW'!$L:$L,'ATL GA Inventory'!BV$3)+SUMIFS('ATL CR'!$J:$J,'ATL CR'!$I:$I,'ATL GA Inventory'!$B98,'ATL CR'!$L:$L,'ATL GA Inventory'!BV$3)</f>
        <v>0</v>
      </c>
      <c r="BW98" s="13">
        <f>SUMIFS('ATL RAW'!$J:$J,'ATL RAW'!$I:$I,'ATL GA Inventory'!$B98,'ATL RAW'!$L:$L,'ATL GA Inventory'!BW$3)+SUMIFS('ATL CR'!$J:$J,'ATL CR'!$I:$I,'ATL GA Inventory'!$B98,'ATL CR'!$L:$L,'ATL GA Inventory'!BW$3)</f>
        <v>0</v>
      </c>
      <c r="BX98" s="13">
        <f>SUMIFS('ATL RAW'!$J:$J,'ATL RAW'!$I:$I,'ATL GA Inventory'!$B98,'ATL RAW'!$L:$L,'ATL GA Inventory'!BX$3)+SUMIFS('ATL CR'!$J:$J,'ATL CR'!$I:$I,'ATL GA Inventory'!$B98,'ATL CR'!$L:$L,'ATL GA Inventory'!BX$3)</f>
        <v>0</v>
      </c>
      <c r="BY98" s="13">
        <f>SUMIFS('ATL RAW'!$J:$J,'ATL RAW'!$I:$I,'ATL GA Inventory'!$B98,'ATL RAW'!$L:$L,'ATL GA Inventory'!BY$3)+SUMIFS('ATL CR'!$J:$J,'ATL CR'!$I:$I,'ATL GA Inventory'!$B98,'ATL CR'!$L:$L,'ATL GA Inventory'!BY$3)</f>
        <v>0</v>
      </c>
      <c r="BZ98" s="13">
        <f>SUMIFS('ATL RAW'!$J:$J,'ATL RAW'!$I:$I,'ATL GA Inventory'!$B98,'ATL RAW'!$L:$L,'ATL GA Inventory'!BZ$3)+SUMIFS('ATL CR'!$J:$J,'ATL CR'!$I:$I,'ATL GA Inventory'!$B98,'ATL CR'!$L:$L,'ATL GA Inventory'!BZ$3)</f>
        <v>0</v>
      </c>
      <c r="CA98" s="13">
        <f>SUMIFS('ATL RAW'!$J:$J,'ATL RAW'!$I:$I,'ATL GA Inventory'!$B98,'ATL RAW'!$L:$L,'ATL GA Inventory'!CA$3)+SUMIFS('ATL CR'!$J:$J,'ATL CR'!$I:$I,'ATL GA Inventory'!$B98,'ATL CR'!$L:$L,'ATL GA Inventory'!CA$3)</f>
        <v>0</v>
      </c>
      <c r="CB98" s="13">
        <f>SUMIFS('ATL RAW'!$J:$J,'ATL RAW'!$I:$I,'ATL GA Inventory'!$B98,'ATL RAW'!$L:$L,'ATL GA Inventory'!CB$3)+SUMIFS('ATL CR'!$J:$J,'ATL CR'!$I:$I,'ATL GA Inventory'!$B98,'ATL CR'!$L:$L,'ATL GA Inventory'!CB$3)</f>
        <v>0</v>
      </c>
      <c r="CC98" s="13">
        <f>SUMIFS('ATL RAW'!$J:$J,'ATL RAW'!$I:$I,'ATL GA Inventory'!$B98,'ATL RAW'!$L:$L,'ATL GA Inventory'!CC$3)+SUMIFS('ATL CR'!$J:$J,'ATL CR'!$I:$I,'ATL GA Inventory'!$B98,'ATL CR'!$L:$L,'ATL GA Inventory'!CC$3)</f>
        <v>0</v>
      </c>
      <c r="CD98" s="13">
        <f>SUMIFS('ATL RAW'!$J:$J,'ATL RAW'!$I:$I,'ATL GA Inventory'!$B98,'ATL RAW'!$L:$L,'ATL GA Inventory'!CD$3)+SUMIFS('ATL CR'!$J:$J,'ATL CR'!$I:$I,'ATL GA Inventory'!$B98,'ATL CR'!$L:$L,'ATL GA Inventory'!CD$3)</f>
        <v>0</v>
      </c>
      <c r="CE98" s="13">
        <f>SUMIFS('ATL RAW'!$J:$J,'ATL RAW'!$I:$I,'ATL GA Inventory'!$B98,'ATL RAW'!$L:$L,'ATL GA Inventory'!CE$3)+SUMIFS('ATL CR'!$J:$J,'ATL CR'!$I:$I,'ATL GA Inventory'!$B98,'ATL CR'!$L:$L,'ATL GA Inventory'!CE$3)</f>
        <v>0</v>
      </c>
      <c r="CF98" s="13">
        <f>SUMIFS('ATL RAW'!$J:$J,'ATL RAW'!$I:$I,'ATL GA Inventory'!$B98,'ATL RAW'!$L:$L,'ATL GA Inventory'!CF$3)+SUMIFS('ATL CR'!$J:$J,'ATL CR'!$I:$I,'ATL GA Inventory'!$B98,'ATL CR'!$L:$L,'ATL GA Inventory'!CF$3)</f>
        <v>0</v>
      </c>
      <c r="CG98" s="13">
        <f>SUMIFS('ATL RAW'!$J:$J,'ATL RAW'!$I:$I,'ATL GA Inventory'!$B98,'ATL RAW'!$L:$L,'ATL GA Inventory'!CG$3)+SUMIFS('ATL CR'!$J:$J,'ATL CR'!$I:$I,'ATL GA Inventory'!$B98,'ATL CR'!$L:$L,'ATL GA Inventory'!CG$3)</f>
        <v>0</v>
      </c>
      <c r="CH98" s="13">
        <f>SUMIFS('ATL RAW'!$J:$J,'ATL RAW'!$I:$I,'ATL GA Inventory'!$B98,'ATL RAW'!$L:$L,'ATL GA Inventory'!CH$3)+SUMIFS('ATL CR'!$J:$J,'ATL CR'!$I:$I,'ATL GA Inventory'!$B98,'ATL CR'!$L:$L,'ATL GA Inventory'!CH$3)</f>
        <v>0</v>
      </c>
      <c r="CI98" s="13">
        <f>SUMIFS('ATL RAW'!$J:$J,'ATL RAW'!$I:$I,'ATL GA Inventory'!$B98,'ATL RAW'!$L:$L,'ATL GA Inventory'!CI$3)+SUMIFS('ATL CR'!$J:$J,'ATL CR'!$I:$I,'ATL GA Inventory'!$B98,'ATL CR'!$L:$L,'ATL GA Inventory'!CI$3)</f>
        <v>0</v>
      </c>
      <c r="CJ98" s="13">
        <f>SUMIFS('ATL RAW'!$J:$J,'ATL RAW'!$I:$I,'ATL GA Inventory'!$B98,'ATL RAW'!$L:$L,'ATL GA Inventory'!CJ$3)+SUMIFS('ATL CR'!$J:$J,'ATL CR'!$I:$I,'ATL GA Inventory'!$B98,'ATL CR'!$L:$L,'ATL GA Inventory'!CJ$3)</f>
        <v>0</v>
      </c>
      <c r="CK98" s="13">
        <f>SUMIFS('ATL RAW'!$J:$J,'ATL RAW'!$I:$I,'ATL GA Inventory'!$B98,'ATL RAW'!$L:$L,'ATL GA Inventory'!CK$3)+SUMIFS('ATL CR'!$J:$J,'ATL CR'!$I:$I,'ATL GA Inventory'!$B98,'ATL CR'!$L:$L,'ATL GA Inventory'!CK$3)</f>
        <v>0</v>
      </c>
      <c r="CL98" s="13">
        <f>SUMIFS('ATL RAW'!$J:$J,'ATL RAW'!$I:$I,'ATL GA Inventory'!$B98,'ATL RAW'!$L:$L,'ATL GA Inventory'!CL$3)+SUMIFS('ATL CR'!$J:$J,'ATL CR'!$I:$I,'ATL GA Inventory'!$B98,'ATL CR'!$L:$L,'ATL GA Inventory'!CL$3)</f>
        <v>0</v>
      </c>
      <c r="CM98" s="13">
        <f>SUMIFS('ATL RAW'!$J:$J,'ATL RAW'!$I:$I,'ATL GA Inventory'!$B98,'ATL RAW'!$L:$L,'ATL GA Inventory'!CM$3)+SUMIFS('ATL CR'!$J:$J,'ATL CR'!$I:$I,'ATL GA Inventory'!$B98,'ATL CR'!$L:$L,'ATL GA Inventory'!CM$3)</f>
        <v>0</v>
      </c>
      <c r="CN98" s="13">
        <f>SUMIFS('ATL RAW'!$J:$J,'ATL RAW'!$I:$I,'ATL GA Inventory'!$B98,'ATL RAW'!$L:$L,'ATL GA Inventory'!CN$3)+SUMIFS('ATL CR'!$J:$J,'ATL CR'!$I:$I,'ATL GA Inventory'!$B98,'ATL CR'!$L:$L,'ATL GA Inventory'!CN$3)</f>
        <v>0</v>
      </c>
      <c r="CO98" s="13">
        <f>SUMIFS('ATL RAW'!$J:$J,'ATL RAW'!$I:$I,'ATL GA Inventory'!$B98,'ATL RAW'!$L:$L,'ATL GA Inventory'!CO$3)+SUMIFS('ATL CR'!$J:$J,'ATL CR'!$I:$I,'ATL GA Inventory'!$B98,'ATL CR'!$L:$L,'ATL GA Inventory'!CO$3)</f>
        <v>0</v>
      </c>
      <c r="CP98" s="13">
        <f>SUMIFS('ATL RAW'!$J:$J,'ATL RAW'!$I:$I,'ATL GA Inventory'!$B98,'ATL RAW'!$L:$L,'ATL GA Inventory'!CP$3)+SUMIFS('ATL CR'!$J:$J,'ATL CR'!$I:$I,'ATL GA Inventory'!$B98,'ATL CR'!$L:$L,'ATL GA Inventory'!CP$3)</f>
        <v>0</v>
      </c>
      <c r="CQ98" s="13">
        <f>SUMIFS('ATL RAW'!$J:$J,'ATL RAW'!$I:$I,'ATL GA Inventory'!$B98,'ATL RAW'!$L:$L,'ATL GA Inventory'!CQ$3)+SUMIFS('ATL CR'!$J:$J,'ATL CR'!$I:$I,'ATL GA Inventory'!$B98,'ATL CR'!$L:$L,'ATL GA Inventory'!CQ$3)</f>
        <v>0</v>
      </c>
      <c r="CR98" s="13">
        <f>SUMIFS('ATL RAW'!$J:$J,'ATL RAW'!$I:$I,'ATL GA Inventory'!$B98,'ATL RAW'!$L:$L,'ATL GA Inventory'!CR$3)+SUMIFS('ATL CR'!$J:$J,'ATL CR'!$I:$I,'ATL GA Inventory'!$B98,'ATL CR'!$L:$L,'ATL GA Inventory'!CR$3)</f>
        <v>0</v>
      </c>
      <c r="CS98" s="13">
        <f>SUMIFS('ATL RAW'!$J:$J,'ATL RAW'!$I:$I,'ATL GA Inventory'!$B98,'ATL RAW'!$L:$L,'ATL GA Inventory'!CS$3)+SUMIFS('ATL CR'!$J:$J,'ATL CR'!$I:$I,'ATL GA Inventory'!$B98,'ATL CR'!$L:$L,'ATL GA Inventory'!CS$3)</f>
        <v>0</v>
      </c>
      <c r="CT98" s="13">
        <f>SUMIFS('ATL RAW'!$J:$J,'ATL RAW'!$I:$I,'ATL GA Inventory'!$B98,'ATL RAW'!$L:$L,'ATL GA Inventory'!CT$3)+SUMIFS('ATL CR'!$J:$J,'ATL CR'!$I:$I,'ATL GA Inventory'!$B98,'ATL CR'!$L:$L,'ATL GA Inventory'!CT$3)</f>
        <v>0</v>
      </c>
      <c r="CU98" s="13">
        <f>SUMIFS('ATL RAW'!$J:$J,'ATL RAW'!$I:$I,'ATL GA Inventory'!$B98,'ATL RAW'!$L:$L,'ATL GA Inventory'!CU$3)+SUMIFS('ATL CR'!$J:$J,'ATL CR'!$I:$I,'ATL GA Inventory'!$B98,'ATL CR'!$L:$L,'ATL GA Inventory'!CU$3)</f>
        <v>0</v>
      </c>
      <c r="CV98" s="13">
        <f>SUMIFS('ATL RAW'!$J:$J,'ATL RAW'!$I:$I,'ATL GA Inventory'!$B98,'ATL RAW'!$L:$L,'ATL GA Inventory'!CV$3)+SUMIFS('ATL CR'!$J:$J,'ATL CR'!$I:$I,'ATL GA Inventory'!$B98,'ATL CR'!$L:$L,'ATL GA Inventory'!CV$3)</f>
        <v>0</v>
      </c>
      <c r="CW98" s="13">
        <f>SUMIFS('ATL RAW'!$J:$J,'ATL RAW'!$I:$I,'ATL GA Inventory'!$B98,'ATL RAW'!$L:$L,'ATL GA Inventory'!CW$3)+SUMIFS('ATL CR'!$J:$J,'ATL CR'!$I:$I,'ATL GA Inventory'!$B98,'ATL CR'!$L:$L,'ATL GA Inventory'!CW$3)</f>
        <v>0</v>
      </c>
      <c r="CX98" s="13">
        <f>SUMIFS('ATL RAW'!$J:$J,'ATL RAW'!$I:$I,'ATL GA Inventory'!$B98,'ATL RAW'!$L:$L,'ATL GA Inventory'!CX$3)+SUMIFS('ATL CR'!$J:$J,'ATL CR'!$I:$I,'ATL GA Inventory'!$B98,'ATL CR'!$L:$L,'ATL GA Inventory'!CX$3)</f>
        <v>0</v>
      </c>
      <c r="CY98" s="13">
        <f>SUMIFS('ATL RAW'!$J:$J,'ATL RAW'!$I:$I,'ATL GA Inventory'!$B98,'ATL RAW'!$L:$L,'ATL GA Inventory'!CY$3)+SUMIFS('ATL CR'!$J:$J,'ATL CR'!$I:$I,'ATL GA Inventory'!$B98,'ATL CR'!$L:$L,'ATL GA Inventory'!CY$3)</f>
        <v>0</v>
      </c>
      <c r="CZ98" s="13">
        <f>SUMIFS('ATL RAW'!$J:$J,'ATL RAW'!$I:$I,'ATL GA Inventory'!$B98,'ATL RAW'!$L:$L,'ATL GA Inventory'!CZ$3)+SUMIFS('ATL CR'!$J:$J,'ATL CR'!$I:$I,'ATL GA Inventory'!$B98,'ATL CR'!$L:$L,'ATL GA Inventory'!CZ$3)</f>
        <v>0</v>
      </c>
      <c r="DA98" s="13">
        <f>SUMIFS('ATL RAW'!$J:$J,'ATL RAW'!$I:$I,'ATL GA Inventory'!$B98,'ATL RAW'!$L:$L,'ATL GA Inventory'!DA$3)+SUMIFS('ATL CR'!$J:$J,'ATL CR'!$I:$I,'ATL GA Inventory'!$B98,'ATL CR'!$L:$L,'ATL GA Inventory'!DA$3)</f>
        <v>0</v>
      </c>
      <c r="DB98" s="13">
        <f>SUMIFS('ATL RAW'!$J:$J,'ATL RAW'!$I:$I,'ATL GA Inventory'!$B98,'ATL RAW'!$L:$L,'ATL GA Inventory'!DB$3)+SUMIFS('ATL CR'!$J:$J,'ATL CR'!$I:$I,'ATL GA Inventory'!$B98,'ATL CR'!$L:$L,'ATL GA Inventory'!DB$3)</f>
        <v>0</v>
      </c>
      <c r="DC98" s="13">
        <f>SUMIFS('ATL RAW'!$J:$J,'ATL RAW'!$I:$I,'ATL GA Inventory'!$B98,'ATL RAW'!$L:$L,'ATL GA Inventory'!DC$3)+SUMIFS('ATL CR'!$J:$J,'ATL CR'!$I:$I,'ATL GA Inventory'!$B98,'ATL CR'!$L:$L,'ATL GA Inventory'!DC$3)</f>
        <v>0</v>
      </c>
      <c r="DD98" s="13">
        <f>SUMIFS('ATL RAW'!$J:$J,'ATL RAW'!$I:$I,'ATL GA Inventory'!$B98,'ATL RAW'!$L:$L,'ATL GA Inventory'!DD$3)+SUMIFS('ATL CR'!$J:$J,'ATL CR'!$I:$I,'ATL GA Inventory'!$B98,'ATL CR'!$L:$L,'ATL GA Inventory'!DD$3)</f>
        <v>0</v>
      </c>
      <c r="DE98" s="13">
        <f>SUMIFS('ATL RAW'!$J:$J,'ATL RAW'!$I:$I,'ATL GA Inventory'!$B98,'ATL RAW'!$L:$L,'ATL GA Inventory'!DE$3)+SUMIFS('ATL CR'!$J:$J,'ATL CR'!$I:$I,'ATL GA Inventory'!$B98,'ATL CR'!$L:$L,'ATL GA Inventory'!DE$3)</f>
        <v>0</v>
      </c>
      <c r="DF98" s="13">
        <f>SUMIFS('ATL RAW'!$J:$J,'ATL RAW'!$I:$I,'ATL GA Inventory'!$B98,'ATL RAW'!$L:$L,'ATL GA Inventory'!DF$3)+SUMIFS('ATL CR'!$J:$J,'ATL CR'!$I:$I,'ATL GA Inventory'!$B98,'ATL CR'!$L:$L,'ATL GA Inventory'!DF$3)</f>
        <v>0</v>
      </c>
      <c r="DG98" s="13">
        <f>SUMIFS('ATL RAW'!$J:$J,'ATL RAW'!$I:$I,'ATL GA Inventory'!$B98,'ATL RAW'!$L:$L,'ATL GA Inventory'!DG$3)+SUMIFS('ATL CR'!$J:$J,'ATL CR'!$I:$I,'ATL GA Inventory'!$B98,'ATL CR'!$L:$L,'ATL GA Inventory'!DG$3)</f>
        <v>0</v>
      </c>
      <c r="DH98" s="13">
        <f>SUMIFS('ATL RAW'!$J:$J,'ATL RAW'!$I:$I,'ATL GA Inventory'!$B98,'ATL RAW'!$L:$L,'ATL GA Inventory'!DH$3)+SUMIFS('ATL CR'!$J:$J,'ATL CR'!$I:$I,'ATL GA Inventory'!$B98,'ATL CR'!$L:$L,'ATL GA Inventory'!DH$3)</f>
        <v>0</v>
      </c>
      <c r="DI98" s="13">
        <f>SUMIFS('ATL RAW'!$J:$J,'ATL RAW'!$I:$I,'ATL GA Inventory'!$B98,'ATL RAW'!$L:$L,'ATL GA Inventory'!DI$3)+SUMIFS('ATL CR'!$J:$J,'ATL CR'!$I:$I,'ATL GA Inventory'!$B98,'ATL CR'!$L:$L,'ATL GA Inventory'!DI$3)</f>
        <v>0</v>
      </c>
      <c r="DJ98" s="13">
        <f>SUMIFS('ATL RAW'!$J:$J,'ATL RAW'!$I:$I,'ATL GA Inventory'!$B98,'ATL RAW'!$L:$L,'ATL GA Inventory'!DJ$3)+SUMIFS('ATL CR'!$J:$J,'ATL CR'!$I:$I,'ATL GA Inventory'!$B98,'ATL CR'!$L:$L,'ATL GA Inventory'!DJ$3)</f>
        <v>0</v>
      </c>
      <c r="DK98" s="13">
        <f>SUMIFS('ATL RAW'!$J:$J,'ATL RAW'!$I:$I,'ATL GA Inventory'!$B98,'ATL RAW'!$L:$L,'ATL GA Inventory'!DK$3)+SUMIFS('ATL CR'!$J:$J,'ATL CR'!$I:$I,'ATL GA Inventory'!$B98,'ATL CR'!$L:$L,'ATL GA Inventory'!DK$3)</f>
        <v>0</v>
      </c>
      <c r="DL98" s="13">
        <f>SUMIFS('ATL RAW'!$J:$J,'ATL RAW'!$I:$I,'ATL GA Inventory'!$B98,'ATL RAW'!$L:$L,'ATL GA Inventory'!DL$3)+SUMIFS('ATL CR'!$J:$J,'ATL CR'!$I:$I,'ATL GA Inventory'!$B98,'ATL CR'!$L:$L,'ATL GA Inventory'!DL$3)</f>
        <v>0</v>
      </c>
      <c r="DM98" s="13">
        <f>SUMIFS('ATL RAW'!$J:$J,'ATL RAW'!$I:$I,'ATL GA Inventory'!$B98,'ATL RAW'!$L:$L,'ATL GA Inventory'!DM$3)+SUMIFS('ATL CR'!$J:$J,'ATL CR'!$I:$I,'ATL GA Inventory'!$B98,'ATL CR'!$L:$L,'ATL GA Inventory'!DM$3)</f>
        <v>0</v>
      </c>
      <c r="DN98" s="13">
        <f>SUMIFS('ATL RAW'!$J:$J,'ATL RAW'!$I:$I,'ATL GA Inventory'!$B98,'ATL RAW'!$L:$L,'ATL GA Inventory'!DN$3)+SUMIFS('ATL CR'!$J:$J,'ATL CR'!$I:$I,'ATL GA Inventory'!$B98,'ATL CR'!$L:$L,'ATL GA Inventory'!DN$3)</f>
        <v>0</v>
      </c>
      <c r="DO98" s="13">
        <f>SUMIFS('ATL RAW'!$J:$J,'ATL RAW'!$I:$I,'ATL GA Inventory'!$B98,'ATL RAW'!$L:$L,'ATL GA Inventory'!DO$3)+SUMIFS('ATL CR'!$J:$J,'ATL CR'!$I:$I,'ATL GA Inventory'!$B98,'ATL CR'!$L:$L,'ATL GA Inventory'!DO$3)</f>
        <v>0</v>
      </c>
      <c r="DP98" s="13">
        <f>SUMIFS('ATL RAW'!$J:$J,'ATL RAW'!$I:$I,'ATL GA Inventory'!$B98,'ATL RAW'!$L:$L,'ATL GA Inventory'!DP$3)+SUMIFS('ATL CR'!$J:$J,'ATL CR'!$I:$I,'ATL GA Inventory'!$B98,'ATL CR'!$L:$L,'ATL GA Inventory'!DP$3)</f>
        <v>0</v>
      </c>
      <c r="DQ98" s="13">
        <f>SUMIFS('ATL RAW'!$J:$J,'ATL RAW'!$I:$I,'ATL GA Inventory'!$B98,'ATL RAW'!$L:$L,'ATL GA Inventory'!DQ$3)+SUMIFS('ATL CR'!$J:$J,'ATL CR'!$I:$I,'ATL GA Inventory'!$B98,'ATL CR'!$L:$L,'ATL GA Inventory'!DQ$3)</f>
        <v>0</v>
      </c>
      <c r="DR98" s="13">
        <f>SUMIFS('ATL RAW'!$J:$J,'ATL RAW'!$I:$I,'ATL GA Inventory'!$B98,'ATL RAW'!$L:$L,'ATL GA Inventory'!DR$3)+SUMIFS('ATL CR'!$J:$J,'ATL CR'!$I:$I,'ATL GA Inventory'!$B98,'ATL CR'!$L:$L,'ATL GA Inventory'!DR$3)</f>
        <v>0</v>
      </c>
      <c r="DS98" s="13">
        <f>SUMIFS('ATL RAW'!$J:$J,'ATL RAW'!$I:$I,'ATL GA Inventory'!$B98,'ATL RAW'!$L:$L,'ATL GA Inventory'!DS$3)+SUMIFS('ATL CR'!$J:$J,'ATL CR'!$I:$I,'ATL GA Inventory'!$B98,'ATL CR'!$L:$L,'ATL GA Inventory'!DS$3)</f>
        <v>0</v>
      </c>
      <c r="DT98" s="13">
        <f>SUMIFS('ATL RAW'!$J:$J,'ATL RAW'!$I:$I,'ATL GA Inventory'!$B98,'ATL RAW'!$L:$L,'ATL GA Inventory'!DT$3)+SUMIFS('ATL CR'!$J:$J,'ATL CR'!$I:$I,'ATL GA Inventory'!$B98,'ATL CR'!$L:$L,'ATL GA Inventory'!DT$3)</f>
        <v>0</v>
      </c>
      <c r="DU98" s="13">
        <f>SUMIFS('ATL RAW'!$J:$J,'ATL RAW'!$I:$I,'ATL GA Inventory'!$B98,'ATL RAW'!$L:$L,'ATL GA Inventory'!DU$3)+SUMIFS('ATL CR'!$J:$J,'ATL CR'!$I:$I,'ATL GA Inventory'!$B98,'ATL CR'!$L:$L,'ATL GA Inventory'!DU$3)</f>
        <v>0</v>
      </c>
      <c r="DV98" s="13">
        <f>SUMIFS('ATL RAW'!$J:$J,'ATL RAW'!$I:$I,'ATL GA Inventory'!$B98,'ATL RAW'!$L:$L,'ATL GA Inventory'!DV$3)+SUMIFS('ATL CR'!$J:$J,'ATL CR'!$I:$I,'ATL GA Inventory'!$B98,'ATL CR'!$L:$L,'ATL GA Inventory'!DV$3)</f>
        <v>0</v>
      </c>
      <c r="DW98" s="13">
        <f>SUMIFS('ATL RAW'!$J:$J,'ATL RAW'!$I:$I,'ATL GA Inventory'!$B98,'ATL RAW'!$L:$L,'ATL GA Inventory'!DW$3)+SUMIFS('ATL CR'!$J:$J,'ATL CR'!$I:$I,'ATL GA Inventory'!$B98,'ATL CR'!$L:$L,'ATL GA Inventory'!DW$3)</f>
        <v>0</v>
      </c>
      <c r="DX98" s="13">
        <f>SUMIFS('ATL RAW'!$J:$J,'ATL RAW'!$I:$I,'ATL GA Inventory'!$B98,'ATL RAW'!$L:$L,'ATL GA Inventory'!DX$3)+SUMIFS('ATL CR'!$J:$J,'ATL CR'!$I:$I,'ATL GA Inventory'!$B98,'ATL CR'!$L:$L,'ATL GA Inventory'!DX$3)</f>
        <v>0</v>
      </c>
      <c r="DY98" s="13">
        <f>SUMIFS('ATL RAW'!$J:$J,'ATL RAW'!$I:$I,'ATL GA Inventory'!$B98,'ATL RAW'!$L:$L,'ATL GA Inventory'!DY$3)+SUMIFS('ATL CR'!$J:$J,'ATL CR'!$I:$I,'ATL GA Inventory'!$B98,'ATL CR'!$L:$L,'ATL GA Inventory'!DY$3)</f>
        <v>0</v>
      </c>
      <c r="DZ98" s="13">
        <f>SUMIFS('ATL RAW'!$J:$J,'ATL RAW'!$I:$I,'ATL GA Inventory'!$B98,'ATL RAW'!$L:$L,'ATL GA Inventory'!DZ$3)+SUMIFS('ATL CR'!$J:$J,'ATL CR'!$I:$I,'ATL GA Inventory'!$B98,'ATL CR'!$L:$L,'ATL GA Inventory'!DZ$3)</f>
        <v>0</v>
      </c>
      <c r="EA98" s="13">
        <f>SUMIFS('ATL RAW'!$J:$J,'ATL RAW'!$I:$I,'ATL GA Inventory'!$B98,'ATL RAW'!$L:$L,'ATL GA Inventory'!EA$3)+SUMIFS('ATL CR'!$J:$J,'ATL CR'!$I:$I,'ATL GA Inventory'!$B98,'ATL CR'!$L:$L,'ATL GA Inventory'!EA$3)</f>
        <v>0</v>
      </c>
      <c r="EB98" s="13">
        <f>SUMIFS('ATL RAW'!$J:$J,'ATL RAW'!$I:$I,'ATL GA Inventory'!$B98,'ATL RAW'!$L:$L,'ATL GA Inventory'!EB$3)+SUMIFS('ATL CR'!$J:$J,'ATL CR'!$I:$I,'ATL GA Inventory'!$B98,'ATL CR'!$L:$L,'ATL GA Inventory'!EB$3)</f>
        <v>0</v>
      </c>
      <c r="EC98" s="13">
        <f>SUMIFS('ATL RAW'!$J:$J,'ATL RAW'!$I:$I,'ATL GA Inventory'!$B98,'ATL RAW'!$L:$L,'ATL GA Inventory'!EC$3)+SUMIFS('ATL CR'!$J:$J,'ATL CR'!$I:$I,'ATL GA Inventory'!$B98,'ATL CR'!$L:$L,'ATL GA Inventory'!EC$3)</f>
        <v>0</v>
      </c>
      <c r="ED98" s="13">
        <f>SUMIFS('ATL RAW'!$J:$J,'ATL RAW'!$I:$I,'ATL GA Inventory'!$B98,'ATL RAW'!$L:$L,'ATL GA Inventory'!ED$3)+SUMIFS('ATL CR'!$J:$J,'ATL CR'!$I:$I,'ATL GA Inventory'!$B98,'ATL CR'!$L:$L,'ATL GA Inventory'!ED$3)</f>
        <v>0</v>
      </c>
      <c r="EE98" s="13">
        <f>SUMIFS('ATL RAW'!$J:$J,'ATL RAW'!$I:$I,'ATL GA Inventory'!$B98,'ATL RAW'!$L:$L,'ATL GA Inventory'!EE$3)+SUMIFS('ATL CR'!$J:$J,'ATL CR'!$I:$I,'ATL GA Inventory'!$B98,'ATL CR'!$L:$L,'ATL GA Inventory'!EE$3)</f>
        <v>0</v>
      </c>
      <c r="EF98" s="13">
        <f>SUMIFS('ATL RAW'!$J:$J,'ATL RAW'!$I:$I,'ATL GA Inventory'!$B98,'ATL RAW'!$L:$L,'ATL GA Inventory'!EF$3)+SUMIFS('ATL CR'!$J:$J,'ATL CR'!$I:$I,'ATL GA Inventory'!$B98,'ATL CR'!$L:$L,'ATL GA Inventory'!EF$3)</f>
        <v>0</v>
      </c>
      <c r="EG98" s="13">
        <f>SUMIFS('ATL RAW'!$J:$J,'ATL RAW'!$I:$I,'ATL GA Inventory'!$B98,'ATL RAW'!$L:$L,'ATL GA Inventory'!EG$3)+SUMIFS('ATL CR'!$J:$J,'ATL CR'!$I:$I,'ATL GA Inventory'!$B98,'ATL CR'!$L:$L,'ATL GA Inventory'!EG$3)</f>
        <v>0</v>
      </c>
      <c r="EH98" s="13">
        <f>SUMIFS('ATL RAW'!$J:$J,'ATL RAW'!$I:$I,'ATL GA Inventory'!$B98,'ATL RAW'!$L:$L,'ATL GA Inventory'!EH$3)+SUMIFS('ATL CR'!$J:$J,'ATL CR'!$I:$I,'ATL GA Inventory'!$B98,'ATL CR'!$L:$L,'ATL GA Inventory'!EH$3)</f>
        <v>0</v>
      </c>
      <c r="EI98" s="13">
        <f>SUMIFS('ATL RAW'!$J:$J,'ATL RAW'!$I:$I,'ATL GA Inventory'!$B98,'ATL RAW'!$L:$L,'ATL GA Inventory'!EI$3)+SUMIFS('ATL CR'!$J:$J,'ATL CR'!$I:$I,'ATL GA Inventory'!$B98,'ATL CR'!$L:$L,'ATL GA Inventory'!EI$3)</f>
        <v>0</v>
      </c>
      <c r="EJ98" s="13">
        <f>SUMIFS('ATL RAW'!$J:$J,'ATL RAW'!$I:$I,'ATL GA Inventory'!$B98,'ATL RAW'!$L:$L,'ATL GA Inventory'!EJ$3)+SUMIFS('ATL CR'!$J:$J,'ATL CR'!$I:$I,'ATL GA Inventory'!$B98,'ATL CR'!$L:$L,'ATL GA Inventory'!EJ$3)</f>
        <v>0</v>
      </c>
      <c r="EK98" s="13">
        <f>SUMIFS('ATL RAW'!$J:$J,'ATL RAW'!$I:$I,'ATL GA Inventory'!$B98,'ATL RAW'!$L:$L,'ATL GA Inventory'!EK$3)+SUMIFS('ATL CR'!$J:$J,'ATL CR'!$I:$I,'ATL GA Inventory'!$B98,'ATL CR'!$L:$L,'ATL GA Inventory'!EK$3)</f>
        <v>0</v>
      </c>
      <c r="EL98" s="13">
        <f>SUMIFS('ATL RAW'!$J:$J,'ATL RAW'!$I:$I,'ATL GA Inventory'!$B98,'ATL RAW'!$L:$L,'ATL GA Inventory'!EL$3)+SUMIFS('ATL CR'!$J:$J,'ATL CR'!$I:$I,'ATL GA Inventory'!$B98,'ATL CR'!$L:$L,'ATL GA Inventory'!EL$3)</f>
        <v>0</v>
      </c>
      <c r="EM98" s="13">
        <f>SUMIFS('ATL RAW'!$J:$J,'ATL RAW'!$I:$I,'ATL GA Inventory'!$B98,'ATL RAW'!$L:$L,'ATL GA Inventory'!EM$3)+SUMIFS('ATL CR'!$J:$J,'ATL CR'!$I:$I,'ATL GA Inventory'!$B98,'ATL CR'!$L:$L,'ATL GA Inventory'!EM$3)</f>
        <v>0</v>
      </c>
      <c r="EN98" s="13">
        <f>SUMIFS('ATL RAW'!$J:$J,'ATL RAW'!$I:$I,'ATL GA Inventory'!$B98,'ATL RAW'!$L:$L,'ATL GA Inventory'!EN$3)+SUMIFS('ATL CR'!$J:$J,'ATL CR'!$I:$I,'ATL GA Inventory'!$B98,'ATL CR'!$L:$L,'ATL GA Inventory'!EN$3)</f>
        <v>0</v>
      </c>
      <c r="EO98" s="13">
        <f>SUMIFS('ATL RAW'!$J:$J,'ATL RAW'!$I:$I,'ATL GA Inventory'!$B98,'ATL RAW'!$L:$L,'ATL GA Inventory'!EO$3)+SUMIFS('ATL CR'!$J:$J,'ATL CR'!$I:$I,'ATL GA Inventory'!$B98,'ATL CR'!$L:$L,'ATL GA Inventory'!EO$3)</f>
        <v>0</v>
      </c>
      <c r="EP98" s="13">
        <f>SUMIFS('ATL RAW'!$J:$J,'ATL RAW'!$I:$I,'ATL GA Inventory'!$B98,'ATL RAW'!$L:$L,'ATL GA Inventory'!EP$3)+SUMIFS('ATL CR'!$J:$J,'ATL CR'!$I:$I,'ATL GA Inventory'!$B98,'ATL CR'!$L:$L,'ATL GA Inventory'!EP$3)</f>
        <v>0</v>
      </c>
      <c r="EQ98" s="13">
        <f>SUMIFS('ATL RAW'!$J:$J,'ATL RAW'!$I:$I,'ATL GA Inventory'!$B98,'ATL RAW'!$L:$L,'ATL GA Inventory'!EQ$3)+SUMIFS('ATL CR'!$J:$J,'ATL CR'!$I:$I,'ATL GA Inventory'!$B98,'ATL CR'!$L:$L,'ATL GA Inventory'!EQ$3)</f>
        <v>0</v>
      </c>
      <c r="ER98" s="13">
        <f>SUMIFS('ATL RAW'!$J:$J,'ATL RAW'!$I:$I,'ATL GA Inventory'!$B98,'ATL RAW'!$L:$L,'ATL GA Inventory'!ER$3)+SUMIFS('ATL CR'!$J:$J,'ATL CR'!$I:$I,'ATL GA Inventory'!$B98,'ATL CR'!$L:$L,'ATL GA Inventory'!ER$3)</f>
        <v>0</v>
      </c>
      <c r="ES98" s="13">
        <f>SUMIFS('ATL RAW'!$J:$J,'ATL RAW'!$I:$I,'ATL GA Inventory'!$B98,'ATL RAW'!$L:$L,'ATL GA Inventory'!ES$3)+SUMIFS('ATL CR'!$J:$J,'ATL CR'!$I:$I,'ATL GA Inventory'!$B98,'ATL CR'!$L:$L,'ATL GA Inventory'!ES$3)</f>
        <v>0</v>
      </c>
      <c r="ET98" s="13">
        <f>SUMIFS('ATL RAW'!$J:$J,'ATL RAW'!$I:$I,'ATL GA Inventory'!$B98,'ATL RAW'!$L:$L,'ATL GA Inventory'!ET$3)+SUMIFS('ATL CR'!$J:$J,'ATL CR'!$I:$I,'ATL GA Inventory'!$B98,'ATL CR'!$L:$L,'ATL GA Inventory'!ET$3)</f>
        <v>0</v>
      </c>
      <c r="EU98" s="13">
        <f>SUMIFS('ATL RAW'!$J:$J,'ATL RAW'!$I:$I,'ATL GA Inventory'!$B98,'ATL RAW'!$L:$L,'ATL GA Inventory'!EU$3)+SUMIFS('ATL CR'!$J:$J,'ATL CR'!$I:$I,'ATL GA Inventory'!$B98,'ATL CR'!$L:$L,'ATL GA Inventory'!EU$3)</f>
        <v>0</v>
      </c>
      <c r="EV98" s="13">
        <f>SUMIFS('ATL RAW'!$J:$J,'ATL RAW'!$I:$I,'ATL GA Inventory'!$B98,'ATL RAW'!$L:$L,'ATL GA Inventory'!EV$3)+SUMIFS('ATL CR'!$J:$J,'ATL CR'!$I:$I,'ATL GA Inventory'!$B98,'ATL CR'!$L:$L,'ATL GA Inventory'!EV$3)</f>
        <v>0</v>
      </c>
      <c r="EW98" s="13">
        <f>SUMIFS('ATL RAW'!$J:$J,'ATL RAW'!$I:$I,'ATL GA Inventory'!$B98,'ATL RAW'!$L:$L,'ATL GA Inventory'!EW$3)+SUMIFS('ATL CR'!$J:$J,'ATL CR'!$I:$I,'ATL GA Inventory'!$B98,'ATL CR'!$L:$L,'ATL GA Inventory'!EW$3)</f>
        <v>0</v>
      </c>
      <c r="EX98" s="13">
        <f>SUMIFS('ATL RAW'!$J:$J,'ATL RAW'!$I:$I,'ATL GA Inventory'!$B98,'ATL RAW'!$L:$L,'ATL GA Inventory'!EX$3)+SUMIFS('ATL CR'!$J:$J,'ATL CR'!$I:$I,'ATL GA Inventory'!$B98,'ATL CR'!$L:$L,'ATL GA Inventory'!EX$3)</f>
        <v>0</v>
      </c>
      <c r="EY98" s="13">
        <f>SUMIFS('ATL RAW'!$J:$J,'ATL RAW'!$I:$I,'ATL GA Inventory'!$B98,'ATL RAW'!$L:$L,'ATL GA Inventory'!EY$3)+SUMIFS('ATL CR'!$J:$J,'ATL CR'!$I:$I,'ATL GA Inventory'!$B98,'ATL CR'!$L:$L,'ATL GA Inventory'!EY$3)</f>
        <v>0</v>
      </c>
      <c r="EZ98" s="13">
        <f>SUMIFS('ATL RAW'!$J:$J,'ATL RAW'!$I:$I,'ATL GA Inventory'!$B98,'ATL RAW'!$L:$L,'ATL GA Inventory'!EZ$3)+SUMIFS('ATL CR'!$J:$J,'ATL CR'!$I:$I,'ATL GA Inventory'!$B98,'ATL CR'!$L:$L,'ATL GA Inventory'!EZ$3)</f>
        <v>0</v>
      </c>
      <c r="FA98" s="13">
        <f>SUMIFS('ATL RAW'!$J:$J,'ATL RAW'!$I:$I,'ATL GA Inventory'!$B98,'ATL RAW'!$L:$L,'ATL GA Inventory'!FA$3)+SUMIFS('ATL CR'!$J:$J,'ATL CR'!$I:$I,'ATL GA Inventory'!$B98,'ATL CR'!$L:$L,'ATL GA Inventory'!FA$3)</f>
        <v>0</v>
      </c>
      <c r="FB98" s="13">
        <f>SUMIFS('ATL RAW'!$J:$J,'ATL RAW'!$I:$I,'ATL GA Inventory'!$B98,'ATL RAW'!$L:$L,'ATL GA Inventory'!FB$3)+SUMIFS('ATL CR'!$J:$J,'ATL CR'!$I:$I,'ATL GA Inventory'!$B98,'ATL CR'!$L:$L,'ATL GA Inventory'!FB$3)</f>
        <v>0</v>
      </c>
      <c r="FC98" s="13">
        <f>SUMIFS('ATL RAW'!$J:$J,'ATL RAW'!$I:$I,'ATL GA Inventory'!$B98,'ATL RAW'!$L:$L,'ATL GA Inventory'!FC$3)+SUMIFS('ATL CR'!$J:$J,'ATL CR'!$I:$I,'ATL GA Inventory'!$B98,'ATL CR'!$L:$L,'ATL GA Inventory'!FC$3)</f>
        <v>0</v>
      </c>
      <c r="FD98" s="13">
        <f>SUMIFS('ATL RAW'!$J:$J,'ATL RAW'!$I:$I,'ATL GA Inventory'!$B98,'ATL RAW'!$L:$L,'ATL GA Inventory'!FD$3)+SUMIFS('ATL CR'!$J:$J,'ATL CR'!$I:$I,'ATL GA Inventory'!$B98,'ATL CR'!$L:$L,'ATL GA Inventory'!FD$3)</f>
        <v>0</v>
      </c>
      <c r="FE98" s="13">
        <f>SUMIFS('ATL RAW'!$J:$J,'ATL RAW'!$I:$I,'ATL GA Inventory'!$B98,'ATL RAW'!$L:$L,'ATL GA Inventory'!FE$3)+SUMIFS('ATL CR'!$J:$J,'ATL CR'!$I:$I,'ATL GA Inventory'!$B98,'ATL CR'!$L:$L,'ATL GA Inventory'!FE$3)</f>
        <v>0</v>
      </c>
      <c r="FF98" s="13">
        <f>SUMIFS('ATL RAW'!$J:$J,'ATL RAW'!$I:$I,'ATL GA Inventory'!$B98,'ATL RAW'!$L:$L,'ATL GA Inventory'!FF$3)+SUMIFS('ATL CR'!$J:$J,'ATL CR'!$I:$I,'ATL GA Inventory'!$B98,'ATL CR'!$L:$L,'ATL GA Inventory'!FF$3)</f>
        <v>0</v>
      </c>
      <c r="FG98" s="13">
        <f>SUMIFS('ATL RAW'!$J:$J,'ATL RAW'!$I:$I,'ATL GA Inventory'!$B98,'ATL RAW'!$L:$L,'ATL GA Inventory'!FG$3)+SUMIFS('ATL CR'!$J:$J,'ATL CR'!$I:$I,'ATL GA Inventory'!$B98,'ATL CR'!$L:$L,'ATL GA Inventory'!FG$3)</f>
        <v>0</v>
      </c>
      <c r="FH98" s="13">
        <f>SUMIFS('ATL RAW'!$J:$J,'ATL RAW'!$I:$I,'ATL GA Inventory'!$B98,'ATL RAW'!$L:$L,'ATL GA Inventory'!FH$3)+SUMIFS('ATL CR'!$J:$J,'ATL CR'!$I:$I,'ATL GA Inventory'!$B98,'ATL CR'!$L:$L,'ATL GA Inventory'!FH$3)</f>
        <v>0</v>
      </c>
      <c r="FI98" s="13">
        <f>SUMIFS('ATL RAW'!$J:$J,'ATL RAW'!$I:$I,'ATL GA Inventory'!$B98,'ATL RAW'!$L:$L,'ATL GA Inventory'!FI$3)+SUMIFS('ATL CR'!$J:$J,'ATL CR'!$I:$I,'ATL GA Inventory'!$B98,'ATL CR'!$L:$L,'ATL GA Inventory'!FI$3)</f>
        <v>0</v>
      </c>
      <c r="FJ98" s="13">
        <f>SUMIFS('ATL RAW'!$J:$J,'ATL RAW'!$I:$I,'ATL GA Inventory'!$B98,'ATL RAW'!$L:$L,'ATL GA Inventory'!FJ$3)+SUMIFS('ATL CR'!$J:$J,'ATL CR'!$I:$I,'ATL GA Inventory'!$B98,'ATL CR'!$L:$L,'ATL GA Inventory'!FJ$3)</f>
        <v>0</v>
      </c>
      <c r="FK98" s="13">
        <f>SUMIFS('ATL RAW'!$J:$J,'ATL RAW'!$I:$I,'ATL GA Inventory'!$B98,'ATL RAW'!$L:$L,'ATL GA Inventory'!FK$3)+SUMIFS('ATL CR'!$J:$J,'ATL CR'!$I:$I,'ATL GA Inventory'!$B98,'ATL CR'!$L:$L,'ATL GA Inventory'!FK$3)</f>
        <v>0</v>
      </c>
      <c r="FL98" s="13">
        <f>SUMIFS('ATL RAW'!$J:$J,'ATL RAW'!$I:$I,'ATL GA Inventory'!$B98,'ATL RAW'!$L:$L,'ATL GA Inventory'!FL$3)+SUMIFS('ATL CR'!$J:$J,'ATL CR'!$I:$I,'ATL GA Inventory'!$B98,'ATL CR'!$L:$L,'ATL GA Inventory'!FL$3)</f>
        <v>0</v>
      </c>
      <c r="FM98" s="13">
        <f>SUMIFS('ATL RAW'!$J:$J,'ATL RAW'!$I:$I,'ATL GA Inventory'!$B98,'ATL RAW'!$L:$L,'ATL GA Inventory'!FM$3)+SUMIFS('ATL CR'!$J:$J,'ATL CR'!$I:$I,'ATL GA Inventory'!$B98,'ATL CR'!$L:$L,'ATL GA Inventory'!FM$3)</f>
        <v>0</v>
      </c>
      <c r="FN98" s="13">
        <f>SUMIFS('ATL RAW'!$J:$J,'ATL RAW'!$I:$I,'ATL GA Inventory'!$B98,'ATL RAW'!$L:$L,'ATL GA Inventory'!FN$3)+SUMIFS('ATL CR'!$J:$J,'ATL CR'!$I:$I,'ATL GA Inventory'!$B98,'ATL CR'!$L:$L,'ATL GA Inventory'!FN$3)</f>
        <v>0</v>
      </c>
      <c r="FO98" s="13">
        <f>SUMIFS('ATL RAW'!$J:$J,'ATL RAW'!$I:$I,'ATL GA Inventory'!$B98,'ATL RAW'!$L:$L,'ATL GA Inventory'!FO$3)+SUMIFS('ATL CR'!$J:$J,'ATL CR'!$I:$I,'ATL GA Inventory'!$B98,'ATL CR'!$L:$L,'ATL GA Inventory'!FO$3)</f>
        <v>0</v>
      </c>
      <c r="FP98" s="13">
        <f>SUMIFS('ATL RAW'!$J:$J,'ATL RAW'!$I:$I,'ATL GA Inventory'!$B98,'ATL RAW'!$L:$L,'ATL GA Inventory'!FP$3)+SUMIFS('ATL CR'!$J:$J,'ATL CR'!$I:$I,'ATL GA Inventory'!$B98,'ATL CR'!$L:$L,'ATL GA Inventory'!FP$3)</f>
        <v>0</v>
      </c>
      <c r="FQ98" s="13">
        <f>SUMIFS('ATL RAW'!$J:$J,'ATL RAW'!$I:$I,'ATL GA Inventory'!$B98,'ATL RAW'!$L:$L,'ATL GA Inventory'!FQ$3)+SUMIFS('ATL CR'!$J:$J,'ATL CR'!$I:$I,'ATL GA Inventory'!$B98,'ATL CR'!$L:$L,'ATL GA Inventory'!FQ$3)</f>
        <v>0</v>
      </c>
      <c r="FR98" s="13">
        <f>SUMIFS('ATL RAW'!$J:$J,'ATL RAW'!$I:$I,'ATL GA Inventory'!$B98,'ATL RAW'!$L:$L,'ATL GA Inventory'!FR$3)+SUMIFS('ATL CR'!$J:$J,'ATL CR'!$I:$I,'ATL GA Inventory'!$B98,'ATL CR'!$L:$L,'ATL GA Inventory'!FR$3)</f>
        <v>0</v>
      </c>
      <c r="FS98" s="13">
        <f>SUMIFS('ATL RAW'!$J:$J,'ATL RAW'!$I:$I,'ATL GA Inventory'!$B98,'ATL RAW'!$L:$L,'ATL GA Inventory'!FS$3)+SUMIFS('ATL CR'!$J:$J,'ATL CR'!$I:$I,'ATL GA Inventory'!$B98,'ATL CR'!$L:$L,'ATL GA Inventory'!FS$3)</f>
        <v>0</v>
      </c>
      <c r="FT98" s="13">
        <f>SUMIFS('ATL RAW'!$J:$J,'ATL RAW'!$I:$I,'ATL GA Inventory'!$B98,'ATL RAW'!$L:$L,'ATL GA Inventory'!FT$3)+SUMIFS('ATL CR'!$J:$J,'ATL CR'!$I:$I,'ATL GA Inventory'!$B98,'ATL CR'!$L:$L,'ATL GA Inventory'!FT$3)</f>
        <v>0</v>
      </c>
      <c r="FU98" s="13">
        <f>SUMIFS('ATL RAW'!$J:$J,'ATL RAW'!$I:$I,'ATL GA Inventory'!$B98,'ATL RAW'!$L:$L,'ATL GA Inventory'!FU$3)+SUMIFS('ATL CR'!$J:$J,'ATL CR'!$I:$I,'ATL GA Inventory'!$B98,'ATL CR'!$L:$L,'ATL GA Inventory'!FU$3)</f>
        <v>0</v>
      </c>
      <c r="FV98" s="13">
        <f>SUMIFS('ATL RAW'!$J:$J,'ATL RAW'!$I:$I,'ATL GA Inventory'!$B98,'ATL RAW'!$L:$L,'ATL GA Inventory'!FV$3)+SUMIFS('ATL CR'!$J:$J,'ATL CR'!$I:$I,'ATL GA Inventory'!$B98,'ATL CR'!$L:$L,'ATL GA Inventory'!FV$3)</f>
        <v>0</v>
      </c>
      <c r="FW98" s="13">
        <f>SUMIFS('ATL RAW'!$J:$J,'ATL RAW'!$I:$I,'ATL GA Inventory'!$B98,'ATL RAW'!$L:$L,'ATL GA Inventory'!FW$3)+SUMIFS('ATL CR'!$J:$J,'ATL CR'!$I:$I,'ATL GA Inventory'!$B98,'ATL CR'!$L:$L,'ATL GA Inventory'!FW$3)</f>
        <v>0</v>
      </c>
      <c r="FX98" s="13">
        <f>SUMIFS('ATL RAW'!$J:$J,'ATL RAW'!$I:$I,'ATL GA Inventory'!$B98,'ATL RAW'!$L:$L,'ATL GA Inventory'!FX$3)+SUMIFS('ATL CR'!$J:$J,'ATL CR'!$I:$I,'ATL GA Inventory'!$B98,'ATL CR'!$L:$L,'ATL GA Inventory'!FX$3)</f>
        <v>0</v>
      </c>
      <c r="FY98" s="13">
        <f>SUMIFS('ATL RAW'!$J:$J,'ATL RAW'!$I:$I,'ATL GA Inventory'!$B98,'ATL RAW'!$L:$L,'ATL GA Inventory'!FY$3)+SUMIFS('ATL CR'!$J:$J,'ATL CR'!$I:$I,'ATL GA Inventory'!$B98,'ATL CR'!$L:$L,'ATL GA Inventory'!FY$3)</f>
        <v>0</v>
      </c>
      <c r="FZ98" s="13">
        <f>SUMIFS('ATL RAW'!$J:$J,'ATL RAW'!$I:$I,'ATL GA Inventory'!$B98,'ATL RAW'!$L:$L,'ATL GA Inventory'!FZ$3)+SUMIFS('ATL CR'!$J:$J,'ATL CR'!$I:$I,'ATL GA Inventory'!$B98,'ATL CR'!$L:$L,'ATL GA Inventory'!FZ$3)</f>
        <v>0</v>
      </c>
      <c r="GA98" s="13">
        <f>SUMIFS('ATL RAW'!$J:$J,'ATL RAW'!$I:$I,'ATL GA Inventory'!$B98,'ATL RAW'!$L:$L,'ATL GA Inventory'!GA$3)+SUMIFS('ATL CR'!$J:$J,'ATL CR'!$I:$I,'ATL GA Inventory'!$B98,'ATL CR'!$L:$L,'ATL GA Inventory'!GA$3)</f>
        <v>0</v>
      </c>
      <c r="GB98" s="13">
        <f>SUMIFS('ATL RAW'!$J:$J,'ATL RAW'!$I:$I,'ATL GA Inventory'!$B98,'ATL RAW'!$L:$L,'ATL GA Inventory'!GB$3)+SUMIFS('ATL CR'!$J:$J,'ATL CR'!$I:$I,'ATL GA Inventory'!$B98,'ATL CR'!$L:$L,'ATL GA Inventory'!GB$3)</f>
        <v>0</v>
      </c>
      <c r="GC98" s="13">
        <f>SUMIFS('ATL RAW'!$J:$J,'ATL RAW'!$I:$I,'ATL GA Inventory'!$B98,'ATL RAW'!$L:$L,'ATL GA Inventory'!GC$3)+SUMIFS('ATL CR'!$J:$J,'ATL CR'!$I:$I,'ATL GA Inventory'!$B98,'ATL CR'!$L:$L,'ATL GA Inventory'!GC$3)</f>
        <v>0</v>
      </c>
      <c r="GD98" s="13">
        <f>SUMIFS('ATL RAW'!$J:$J,'ATL RAW'!$I:$I,'ATL GA Inventory'!$B98,'ATL RAW'!$L:$L,'ATL GA Inventory'!GD$3)+SUMIFS('ATL CR'!$J:$J,'ATL CR'!$I:$I,'ATL GA Inventory'!$B98,'ATL CR'!$L:$L,'ATL GA Inventory'!GD$3)</f>
        <v>0</v>
      </c>
      <c r="GE98" s="13">
        <f>SUMIFS('ATL RAW'!$J:$J,'ATL RAW'!$I:$I,'ATL GA Inventory'!$B98,'ATL RAW'!$L:$L,'ATL GA Inventory'!GE$3)+SUMIFS('ATL CR'!$J:$J,'ATL CR'!$I:$I,'ATL GA Inventory'!$B98,'ATL CR'!$L:$L,'ATL GA Inventory'!GE$3)</f>
        <v>0</v>
      </c>
      <c r="GF98" s="13">
        <f>SUMIFS('ATL RAW'!$J:$J,'ATL RAW'!$I:$I,'ATL GA Inventory'!$B98,'ATL RAW'!$L:$L,'ATL GA Inventory'!GF$3)+SUMIFS('ATL CR'!$J:$J,'ATL CR'!$I:$I,'ATL GA Inventory'!$B98,'ATL CR'!$L:$L,'ATL GA Inventory'!GF$3)</f>
        <v>0</v>
      </c>
      <c r="GG98" s="13">
        <f>SUMIFS('ATL RAW'!$J:$J,'ATL RAW'!$I:$I,'ATL GA Inventory'!$B98,'ATL RAW'!$L:$L,'ATL GA Inventory'!GG$3)+SUMIFS('ATL CR'!$J:$J,'ATL CR'!$I:$I,'ATL GA Inventory'!$B98,'ATL CR'!$L:$L,'ATL GA Inventory'!GG$3)</f>
        <v>0</v>
      </c>
      <c r="GH98" s="13">
        <f>SUMIFS('ATL RAW'!$J:$J,'ATL RAW'!$I:$I,'ATL GA Inventory'!$B98,'ATL RAW'!$L:$L,'ATL GA Inventory'!GH$3)+SUMIFS('ATL CR'!$J:$J,'ATL CR'!$I:$I,'ATL GA Inventory'!$B98,'ATL CR'!$L:$L,'ATL GA Inventory'!GH$3)</f>
        <v>0</v>
      </c>
      <c r="GI98" s="13">
        <f>SUMIFS('ATL RAW'!$J:$J,'ATL RAW'!$I:$I,'ATL GA Inventory'!$B98,'ATL RAW'!$L:$L,'ATL GA Inventory'!GI$3)+SUMIFS('ATL CR'!$J:$J,'ATL CR'!$I:$I,'ATL GA Inventory'!$B98,'ATL CR'!$L:$L,'ATL GA Inventory'!GI$3)</f>
        <v>0</v>
      </c>
      <c r="GJ98" s="13">
        <f>SUMIFS('ATL RAW'!$J:$J,'ATL RAW'!$I:$I,'ATL GA Inventory'!$B98,'ATL RAW'!$L:$L,'ATL GA Inventory'!GJ$3)+SUMIFS('ATL CR'!$J:$J,'ATL CR'!$I:$I,'ATL GA Inventory'!$B98,'ATL CR'!$L:$L,'ATL GA Inventory'!GJ$3)</f>
        <v>0</v>
      </c>
      <c r="GK98" s="13">
        <f>SUMIFS('ATL RAW'!$J:$J,'ATL RAW'!$I:$I,'ATL GA Inventory'!$B98,'ATL RAW'!$L:$L,'ATL GA Inventory'!GK$3)+SUMIFS('ATL CR'!$J:$J,'ATL CR'!$I:$I,'ATL GA Inventory'!$B98,'ATL CR'!$L:$L,'ATL GA Inventory'!GK$3)</f>
        <v>0</v>
      </c>
      <c r="GL98" s="13">
        <f>SUMIFS('ATL RAW'!$J:$J,'ATL RAW'!$I:$I,'ATL GA Inventory'!$B98,'ATL RAW'!$L:$L,'ATL GA Inventory'!GL$3)+SUMIFS('ATL CR'!$J:$J,'ATL CR'!$I:$I,'ATL GA Inventory'!$B98,'ATL CR'!$L:$L,'ATL GA Inventory'!GL$3)</f>
        <v>0</v>
      </c>
      <c r="GM98" s="13">
        <f>SUMIFS('ATL RAW'!$J:$J,'ATL RAW'!$I:$I,'ATL GA Inventory'!$B98,'ATL RAW'!$L:$L,'ATL GA Inventory'!GM$3)+SUMIFS('ATL CR'!$J:$J,'ATL CR'!$I:$I,'ATL GA Inventory'!$B98,'ATL CR'!$L:$L,'ATL GA Inventory'!GM$3)</f>
        <v>0</v>
      </c>
      <c r="GN98" s="13">
        <f>SUMIFS('ATL RAW'!$J:$J,'ATL RAW'!$I:$I,'ATL GA Inventory'!$B98,'ATL RAW'!$L:$L,'ATL GA Inventory'!GN$3)+SUMIFS('ATL CR'!$J:$J,'ATL CR'!$I:$I,'ATL GA Inventory'!$B98,'ATL CR'!$L:$L,'ATL GA Inventory'!GN$3)</f>
        <v>0</v>
      </c>
      <c r="GO98" s="13">
        <f>SUMIFS('ATL RAW'!$J:$J,'ATL RAW'!$I:$I,'ATL GA Inventory'!$B98,'ATL RAW'!$L:$L,'ATL GA Inventory'!GO$3)+SUMIFS('ATL CR'!$J:$J,'ATL CR'!$I:$I,'ATL GA Inventory'!$B98,'ATL CR'!$L:$L,'ATL GA Inventory'!GO$3)</f>
        <v>0</v>
      </c>
      <c r="GP98" s="13">
        <f>SUMIFS('ATL RAW'!$J:$J,'ATL RAW'!$I:$I,'ATL GA Inventory'!$B98,'ATL RAW'!$L:$L,'ATL GA Inventory'!GP$3)+SUMIFS('ATL CR'!$J:$J,'ATL CR'!$I:$I,'ATL GA Inventory'!$B98,'ATL CR'!$L:$L,'ATL GA Inventory'!GP$3)</f>
        <v>0</v>
      </c>
      <c r="GQ98" s="13">
        <f>SUMIFS('ATL RAW'!$J:$J,'ATL RAW'!$I:$I,'ATL GA Inventory'!$B98,'ATL RAW'!$L:$L,'ATL GA Inventory'!GQ$3)+SUMIFS('ATL CR'!$J:$J,'ATL CR'!$I:$I,'ATL GA Inventory'!$B98,'ATL CR'!$L:$L,'ATL GA Inventory'!GQ$3)</f>
        <v>0</v>
      </c>
      <c r="GR98" s="13">
        <f>SUMIFS('ATL RAW'!$J:$J,'ATL RAW'!$I:$I,'ATL GA Inventory'!$B98,'ATL RAW'!$L:$L,'ATL GA Inventory'!GR$3)+SUMIFS('ATL CR'!$J:$J,'ATL CR'!$I:$I,'ATL GA Inventory'!$B98,'ATL CR'!$L:$L,'ATL GA Inventory'!GR$3)</f>
        <v>0</v>
      </c>
      <c r="GS98" s="13">
        <f>SUMIFS('ATL RAW'!$J:$J,'ATL RAW'!$I:$I,'ATL GA Inventory'!$B98,'ATL RAW'!$L:$L,'ATL GA Inventory'!GS$3)+SUMIFS('ATL CR'!$J:$J,'ATL CR'!$I:$I,'ATL GA Inventory'!$B98,'ATL CR'!$L:$L,'ATL GA Inventory'!GS$3)</f>
        <v>0</v>
      </c>
      <c r="GT98" s="13">
        <f>SUMIFS('ATL RAW'!$J:$J,'ATL RAW'!$I:$I,'ATL GA Inventory'!$B98,'ATL RAW'!$L:$L,'ATL GA Inventory'!GT$3)+SUMIFS('ATL CR'!$J:$J,'ATL CR'!$I:$I,'ATL GA Inventory'!$B98,'ATL CR'!$L:$L,'ATL GA Inventory'!GT$3)</f>
        <v>0</v>
      </c>
      <c r="GU98" s="13">
        <f>SUMIFS('ATL RAW'!$J:$J,'ATL RAW'!$I:$I,'ATL GA Inventory'!$B98,'ATL RAW'!$L:$L,'ATL GA Inventory'!GU$3)+SUMIFS('ATL CR'!$J:$J,'ATL CR'!$I:$I,'ATL GA Inventory'!$B98,'ATL CR'!$L:$L,'ATL GA Inventory'!GU$3)</f>
        <v>0</v>
      </c>
      <c r="GV98" s="13">
        <f>SUMIFS('ATL RAW'!$J:$J,'ATL RAW'!$I:$I,'ATL GA Inventory'!$B98,'ATL RAW'!$L:$L,'ATL GA Inventory'!GV$3)+SUMIFS('ATL CR'!$J:$J,'ATL CR'!$I:$I,'ATL GA Inventory'!$B98,'ATL CR'!$L:$L,'ATL GA Inventory'!GV$3)</f>
        <v>0</v>
      </c>
      <c r="GW98" s="13">
        <f>SUMIFS('ATL RAW'!$J:$J,'ATL RAW'!$I:$I,'ATL GA Inventory'!$B98,'ATL RAW'!$L:$L,'ATL GA Inventory'!GW$3)+SUMIFS('ATL CR'!$J:$J,'ATL CR'!$I:$I,'ATL GA Inventory'!$B98,'ATL CR'!$L:$L,'ATL GA Inventory'!GW$3)</f>
        <v>0</v>
      </c>
      <c r="GX98" s="13">
        <f>SUMIFS('ATL RAW'!$J:$J,'ATL RAW'!$I:$I,'ATL GA Inventory'!$B98,'ATL RAW'!$L:$L,'ATL GA Inventory'!GX$3)+SUMIFS('ATL CR'!$J:$J,'ATL CR'!$I:$I,'ATL GA Inventory'!$B98,'ATL CR'!$L:$L,'ATL GA Inventory'!GX$3)</f>
        <v>0</v>
      </c>
      <c r="GY98" s="13">
        <f>SUMIFS('ATL RAW'!$J:$J,'ATL RAW'!$I:$I,'ATL GA Inventory'!$B98,'ATL RAW'!$L:$L,'ATL GA Inventory'!GY$3)+SUMIFS('ATL CR'!$J:$J,'ATL CR'!$I:$I,'ATL GA Inventory'!$B98,'ATL CR'!$L:$L,'ATL GA Inventory'!GY$3)</f>
        <v>0</v>
      </c>
    </row>
    <row r="99" spans="1:207">
      <c r="A99" s="15" t="s">
        <v>983</v>
      </c>
      <c r="B99" s="15">
        <f t="shared" si="13"/>
        <v>46113146</v>
      </c>
      <c r="C99" s="15" t="str">
        <f t="shared" si="13"/>
        <v>Q.PEAK DUO L-G6P.2</v>
      </c>
      <c r="D99" s="14">
        <f t="shared" si="13"/>
        <v>430</v>
      </c>
      <c r="E99" s="13">
        <f>SUMIFS('ATL RAW'!$J:$J,'ATL RAW'!$I:$I,'ATL GA Inventory'!$B99,'ATL RAW'!$L:$L,'ATL GA Inventory'!E$3)+SUMIFS('ATL CR'!$J:$J,'ATL CR'!$I:$I,'ATL GA Inventory'!$B99,'ATL CR'!$L:$L,'ATL GA Inventory'!E$3)</f>
        <v>0</v>
      </c>
      <c r="F99" s="13">
        <f>SUMIFS('ATL RAW'!$J:$J,'ATL RAW'!$I:$I,'ATL GA Inventory'!$B99,'ATL RAW'!$L:$L,'ATL GA Inventory'!F$3)+SUMIFS('ATL CR'!$J:$J,'ATL CR'!$I:$I,'ATL GA Inventory'!$B99,'ATL CR'!$L:$L,'ATL GA Inventory'!F$3)</f>
        <v>0</v>
      </c>
      <c r="G99" s="13">
        <f>SUMIFS('ATL RAW'!$J:$J,'ATL RAW'!$I:$I,'ATL GA Inventory'!$B99,'ATL RAW'!$L:$L,'ATL GA Inventory'!G$3)+SUMIFS('ATL CR'!$J:$J,'ATL CR'!$I:$I,'ATL GA Inventory'!$B99,'ATL CR'!$L:$L,'ATL GA Inventory'!G$3)</f>
        <v>0</v>
      </c>
      <c r="H99" s="13">
        <f>SUMIFS('ATL RAW'!$J:$J,'ATL RAW'!$I:$I,'ATL GA Inventory'!$B99,'ATL RAW'!$L:$L,'ATL GA Inventory'!H$3)+SUMIFS('ATL CR'!$J:$J,'ATL CR'!$I:$I,'ATL GA Inventory'!$B99,'ATL CR'!$L:$L,'ATL GA Inventory'!H$3)</f>
        <v>0</v>
      </c>
      <c r="I99" s="13">
        <f>SUMIFS('ATL RAW'!$J:$J,'ATL RAW'!$I:$I,'ATL GA Inventory'!$B99,'ATL RAW'!$L:$L,'ATL GA Inventory'!I$3)+SUMIFS('ATL CR'!$J:$J,'ATL CR'!$I:$I,'ATL GA Inventory'!$B99,'ATL CR'!$L:$L,'ATL GA Inventory'!I$3)</f>
        <v>0</v>
      </c>
      <c r="J99" s="13">
        <f>SUMIFS('ATL RAW'!$J:$J,'ATL RAW'!$I:$I,'ATL GA Inventory'!$B99,'ATL RAW'!$L:$L,'ATL GA Inventory'!J$3)+SUMIFS('ATL CR'!$J:$J,'ATL CR'!$I:$I,'ATL GA Inventory'!$B99,'ATL CR'!$L:$L,'ATL GA Inventory'!J$3)</f>
        <v>0</v>
      </c>
      <c r="K99" s="13">
        <f>SUMIFS('ATL RAW'!$J:$J,'ATL RAW'!$I:$I,'ATL GA Inventory'!$B99,'ATL RAW'!$L:$L,'ATL GA Inventory'!K$3)+SUMIFS('ATL CR'!$J:$J,'ATL CR'!$I:$I,'ATL GA Inventory'!$B99,'ATL CR'!$L:$L,'ATL GA Inventory'!K$3)</f>
        <v>0</v>
      </c>
      <c r="L99" s="13">
        <f>SUMIFS('ATL RAW'!$J:$J,'ATL RAW'!$I:$I,'ATL GA Inventory'!$B99,'ATL RAW'!$L:$L,'ATL GA Inventory'!L$3)+SUMIFS('ATL CR'!$J:$J,'ATL CR'!$I:$I,'ATL GA Inventory'!$B99,'ATL CR'!$L:$L,'ATL GA Inventory'!L$3)</f>
        <v>0</v>
      </c>
      <c r="M99" s="13">
        <f>SUMIFS('ATL RAW'!$J:$J,'ATL RAW'!$I:$I,'ATL GA Inventory'!$B99,'ATL RAW'!$L:$L,'ATL GA Inventory'!M$3)+SUMIFS('ATL CR'!$J:$J,'ATL CR'!$I:$I,'ATL GA Inventory'!$B99,'ATL CR'!$L:$L,'ATL GA Inventory'!M$3)</f>
        <v>0</v>
      </c>
      <c r="N99" s="13">
        <f>SUMIFS('ATL RAW'!$J:$J,'ATL RAW'!$I:$I,'ATL GA Inventory'!$B99,'ATL RAW'!$L:$L,'ATL GA Inventory'!N$3)+SUMIFS('ATL CR'!$J:$J,'ATL CR'!$I:$I,'ATL GA Inventory'!$B99,'ATL CR'!$L:$L,'ATL GA Inventory'!N$3)</f>
        <v>0</v>
      </c>
      <c r="O99" s="13">
        <f>SUMIFS('ATL RAW'!$J:$J,'ATL RAW'!$I:$I,'ATL GA Inventory'!$B99,'ATL RAW'!$L:$L,'ATL GA Inventory'!O$3)+SUMIFS('ATL CR'!$J:$J,'ATL CR'!$I:$I,'ATL GA Inventory'!$B99,'ATL CR'!$L:$L,'ATL GA Inventory'!O$3)</f>
        <v>0</v>
      </c>
      <c r="P99" s="13">
        <f>SUMIFS('ATL RAW'!$J:$J,'ATL RAW'!$I:$I,'ATL GA Inventory'!$B99,'ATL RAW'!$L:$L,'ATL GA Inventory'!P$3)+SUMIFS('ATL CR'!$J:$J,'ATL CR'!$I:$I,'ATL GA Inventory'!$B99,'ATL CR'!$L:$L,'ATL GA Inventory'!P$3)</f>
        <v>0</v>
      </c>
      <c r="Q99" s="13">
        <f>SUMIFS('ATL RAW'!$J:$J,'ATL RAW'!$I:$I,'ATL GA Inventory'!$B99,'ATL RAW'!$L:$L,'ATL GA Inventory'!Q$3)+SUMIFS('ATL CR'!$J:$J,'ATL CR'!$I:$I,'ATL GA Inventory'!$B99,'ATL CR'!$L:$L,'ATL GA Inventory'!Q$3)</f>
        <v>0</v>
      </c>
      <c r="R99" s="13">
        <f>SUMIFS('ATL RAW'!$J:$J,'ATL RAW'!$I:$I,'ATL GA Inventory'!$B99,'ATL RAW'!$L:$L,'ATL GA Inventory'!R$3)+SUMIFS('ATL CR'!$J:$J,'ATL CR'!$I:$I,'ATL GA Inventory'!$B99,'ATL CR'!$L:$L,'ATL GA Inventory'!R$3)</f>
        <v>0</v>
      </c>
      <c r="S99" s="13">
        <f>SUMIFS('ATL RAW'!$J:$J,'ATL RAW'!$I:$I,'ATL GA Inventory'!$B99,'ATL RAW'!$L:$L,'ATL GA Inventory'!S$3)+SUMIFS('ATL CR'!$J:$J,'ATL CR'!$I:$I,'ATL GA Inventory'!$B99,'ATL CR'!$L:$L,'ATL GA Inventory'!S$3)</f>
        <v>0</v>
      </c>
      <c r="T99" s="13">
        <f>SUMIFS('ATL RAW'!$J:$J,'ATL RAW'!$I:$I,'ATL GA Inventory'!$B99,'ATL RAW'!$L:$L,'ATL GA Inventory'!T$3)+SUMIFS('ATL CR'!$J:$J,'ATL CR'!$I:$I,'ATL GA Inventory'!$B99,'ATL CR'!$L:$L,'ATL GA Inventory'!T$3)</f>
        <v>0</v>
      </c>
      <c r="U99" s="13">
        <f>SUMIFS('ATL RAW'!$J:$J,'ATL RAW'!$I:$I,'ATL GA Inventory'!$B99,'ATL RAW'!$L:$L,'ATL GA Inventory'!U$3)+SUMIFS('ATL CR'!$J:$J,'ATL CR'!$I:$I,'ATL GA Inventory'!$B99,'ATL CR'!$L:$L,'ATL GA Inventory'!U$3)</f>
        <v>0</v>
      </c>
      <c r="V99" s="13">
        <f>SUMIFS('ATL RAW'!$J:$J,'ATL RAW'!$I:$I,'ATL GA Inventory'!$B99,'ATL RAW'!$L:$L,'ATL GA Inventory'!V$3)+SUMIFS('ATL CR'!$J:$J,'ATL CR'!$I:$I,'ATL GA Inventory'!$B99,'ATL CR'!$L:$L,'ATL GA Inventory'!V$3)</f>
        <v>0</v>
      </c>
      <c r="W99" s="13">
        <f>SUMIFS('ATL RAW'!$J:$J,'ATL RAW'!$I:$I,'ATL GA Inventory'!$B99,'ATL RAW'!$L:$L,'ATL GA Inventory'!W$3)+SUMIFS('ATL CR'!$J:$J,'ATL CR'!$I:$I,'ATL GA Inventory'!$B99,'ATL CR'!$L:$L,'ATL GA Inventory'!W$3)</f>
        <v>0</v>
      </c>
      <c r="X99" s="13">
        <f>SUMIFS('ATL RAW'!$J:$J,'ATL RAW'!$I:$I,'ATL GA Inventory'!$B99,'ATL RAW'!$L:$L,'ATL GA Inventory'!X$3)+SUMIFS('ATL CR'!$J:$J,'ATL CR'!$I:$I,'ATL GA Inventory'!$B99,'ATL CR'!$L:$L,'ATL GA Inventory'!X$3)</f>
        <v>0</v>
      </c>
      <c r="Y99" s="13">
        <f>SUMIFS('ATL RAW'!$J:$J,'ATL RAW'!$I:$I,'ATL GA Inventory'!$B99,'ATL RAW'!$L:$L,'ATL GA Inventory'!Y$3)+SUMIFS('ATL CR'!$J:$J,'ATL CR'!$I:$I,'ATL GA Inventory'!$B99,'ATL CR'!$L:$L,'ATL GA Inventory'!Y$3)</f>
        <v>0</v>
      </c>
      <c r="Z99" s="13">
        <f>SUMIFS('ATL RAW'!$J:$J,'ATL RAW'!$I:$I,'ATL GA Inventory'!$B99,'ATL RAW'!$L:$L,'ATL GA Inventory'!Z$3)+SUMIFS('ATL CR'!$J:$J,'ATL CR'!$I:$I,'ATL GA Inventory'!$B99,'ATL CR'!$L:$L,'ATL GA Inventory'!Z$3)</f>
        <v>0</v>
      </c>
      <c r="AA99" s="13">
        <f>SUMIFS('ATL RAW'!$J:$J,'ATL RAW'!$I:$I,'ATL GA Inventory'!$B99,'ATL RAW'!$L:$L,'ATL GA Inventory'!AA$3)+SUMIFS('ATL CR'!$J:$J,'ATL CR'!$I:$I,'ATL GA Inventory'!$B99,'ATL CR'!$L:$L,'ATL GA Inventory'!AA$3)</f>
        <v>0</v>
      </c>
      <c r="AB99" s="13">
        <f>SUMIFS('ATL RAW'!$J:$J,'ATL RAW'!$I:$I,'ATL GA Inventory'!$B99,'ATL RAW'!$L:$L,'ATL GA Inventory'!AB$3)+SUMIFS('ATL CR'!$J:$J,'ATL CR'!$I:$I,'ATL GA Inventory'!$B99,'ATL CR'!$L:$L,'ATL GA Inventory'!AB$3)</f>
        <v>0</v>
      </c>
      <c r="AC99" s="13">
        <f>SUMIFS('ATL RAW'!$J:$J,'ATL RAW'!$I:$I,'ATL GA Inventory'!$B99,'ATL RAW'!$L:$L,'ATL GA Inventory'!AC$3)+SUMIFS('ATL CR'!$J:$J,'ATL CR'!$I:$I,'ATL GA Inventory'!$B99,'ATL CR'!$L:$L,'ATL GA Inventory'!AC$3)</f>
        <v>0</v>
      </c>
      <c r="AD99" s="13">
        <f>SUMIFS('ATL RAW'!$J:$J,'ATL RAW'!$I:$I,'ATL GA Inventory'!$B99,'ATL RAW'!$L:$L,'ATL GA Inventory'!AD$3)+SUMIFS('ATL CR'!$J:$J,'ATL CR'!$I:$I,'ATL GA Inventory'!$B99,'ATL CR'!$L:$L,'ATL GA Inventory'!AD$3)</f>
        <v>0</v>
      </c>
      <c r="AE99" s="13">
        <f>SUMIFS('ATL RAW'!$J:$J,'ATL RAW'!$I:$I,'ATL GA Inventory'!$B99,'ATL RAW'!$L:$L,'ATL GA Inventory'!AE$3)+SUMIFS('ATL CR'!$J:$J,'ATL CR'!$I:$I,'ATL GA Inventory'!$B99,'ATL CR'!$L:$L,'ATL GA Inventory'!AE$3)</f>
        <v>0</v>
      </c>
      <c r="AF99" s="13">
        <f>SUMIFS('ATL RAW'!$J:$J,'ATL RAW'!$I:$I,'ATL GA Inventory'!$B99,'ATL RAW'!$L:$L,'ATL GA Inventory'!AF$3)+SUMIFS('ATL CR'!$J:$J,'ATL CR'!$I:$I,'ATL GA Inventory'!$B99,'ATL CR'!$L:$L,'ATL GA Inventory'!AF$3)</f>
        <v>0</v>
      </c>
      <c r="AG99" s="13">
        <f>SUMIFS('ATL RAW'!$J:$J,'ATL RAW'!$I:$I,'ATL GA Inventory'!$B99,'ATL RAW'!$L:$L,'ATL GA Inventory'!AG$3)+SUMIFS('ATL CR'!$J:$J,'ATL CR'!$I:$I,'ATL GA Inventory'!$B99,'ATL CR'!$L:$L,'ATL GA Inventory'!AG$3)</f>
        <v>0</v>
      </c>
      <c r="AH99" s="13">
        <f>SUMIFS('ATL RAW'!$J:$J,'ATL RAW'!$I:$I,'ATL GA Inventory'!$B99,'ATL RAW'!$L:$L,'ATL GA Inventory'!AH$3)+SUMIFS('ATL CR'!$J:$J,'ATL CR'!$I:$I,'ATL GA Inventory'!$B99,'ATL CR'!$L:$L,'ATL GA Inventory'!AH$3)</f>
        <v>0</v>
      </c>
      <c r="AI99" s="13">
        <f>SUMIFS('ATL RAW'!$J:$J,'ATL RAW'!$I:$I,'ATL GA Inventory'!$B99,'ATL RAW'!$L:$L,'ATL GA Inventory'!AI$3)+SUMIFS('ATL CR'!$J:$J,'ATL CR'!$I:$I,'ATL GA Inventory'!$B99,'ATL CR'!$L:$L,'ATL GA Inventory'!AI$3)</f>
        <v>0</v>
      </c>
      <c r="AJ99" s="13">
        <f>SUMIFS('ATL RAW'!$J:$J,'ATL RAW'!$I:$I,'ATL GA Inventory'!$B99,'ATL RAW'!$L:$L,'ATL GA Inventory'!AJ$3)+SUMIFS('ATL CR'!$J:$J,'ATL CR'!$I:$I,'ATL GA Inventory'!$B99,'ATL CR'!$L:$L,'ATL GA Inventory'!AJ$3)</f>
        <v>0</v>
      </c>
      <c r="AK99" s="13">
        <f>SUMIFS('ATL RAW'!$J:$J,'ATL RAW'!$I:$I,'ATL GA Inventory'!$B99,'ATL RAW'!$L:$L,'ATL GA Inventory'!AK$3)+SUMIFS('ATL CR'!$J:$J,'ATL CR'!$I:$I,'ATL GA Inventory'!$B99,'ATL CR'!$L:$L,'ATL GA Inventory'!AK$3)</f>
        <v>0</v>
      </c>
      <c r="AL99" s="13">
        <f>SUMIFS('ATL RAW'!$J:$J,'ATL RAW'!$I:$I,'ATL GA Inventory'!$B99,'ATL RAW'!$L:$L,'ATL GA Inventory'!AL$3)+SUMIFS('ATL CR'!$J:$J,'ATL CR'!$I:$I,'ATL GA Inventory'!$B99,'ATL CR'!$L:$L,'ATL GA Inventory'!AL$3)</f>
        <v>0</v>
      </c>
      <c r="AM99" s="13">
        <f>SUMIFS('ATL RAW'!$J:$J,'ATL RAW'!$I:$I,'ATL GA Inventory'!$B99,'ATL RAW'!$L:$L,'ATL GA Inventory'!AM$3)+SUMIFS('ATL CR'!$J:$J,'ATL CR'!$I:$I,'ATL GA Inventory'!$B99,'ATL CR'!$L:$L,'ATL GA Inventory'!AM$3)</f>
        <v>0</v>
      </c>
      <c r="AN99" s="13">
        <f>SUMIFS('ATL RAW'!$J:$J,'ATL RAW'!$I:$I,'ATL GA Inventory'!$B99,'ATL RAW'!$L:$L,'ATL GA Inventory'!AN$3)+SUMIFS('ATL CR'!$J:$J,'ATL CR'!$I:$I,'ATL GA Inventory'!$B99,'ATL CR'!$L:$L,'ATL GA Inventory'!AN$3)</f>
        <v>0</v>
      </c>
      <c r="AO99" s="13">
        <f>SUMIFS('ATL RAW'!$J:$J,'ATL RAW'!$I:$I,'ATL GA Inventory'!$B99,'ATL RAW'!$L:$L,'ATL GA Inventory'!AO$3)+SUMIFS('ATL CR'!$J:$J,'ATL CR'!$I:$I,'ATL GA Inventory'!$B99,'ATL CR'!$L:$L,'ATL GA Inventory'!AO$3)</f>
        <v>0</v>
      </c>
      <c r="AP99" s="13">
        <f>SUMIFS('ATL RAW'!$J:$J,'ATL RAW'!$I:$I,'ATL GA Inventory'!$B99,'ATL RAW'!$L:$L,'ATL GA Inventory'!AP$3)+SUMIFS('ATL CR'!$J:$J,'ATL CR'!$I:$I,'ATL GA Inventory'!$B99,'ATL CR'!$L:$L,'ATL GA Inventory'!AP$3)</f>
        <v>0</v>
      </c>
      <c r="AQ99" s="13">
        <f>SUMIFS('ATL RAW'!$J:$J,'ATL RAW'!$I:$I,'ATL GA Inventory'!$B99,'ATL RAW'!$L:$L,'ATL GA Inventory'!AQ$3)+SUMIFS('ATL CR'!$J:$J,'ATL CR'!$I:$I,'ATL GA Inventory'!$B99,'ATL CR'!$L:$L,'ATL GA Inventory'!AQ$3)</f>
        <v>0</v>
      </c>
      <c r="AR99" s="13">
        <f>SUMIFS('ATL RAW'!$J:$J,'ATL RAW'!$I:$I,'ATL GA Inventory'!$B99,'ATL RAW'!$L:$L,'ATL GA Inventory'!AR$3)+SUMIFS('ATL CR'!$J:$J,'ATL CR'!$I:$I,'ATL GA Inventory'!$B99,'ATL CR'!$L:$L,'ATL GA Inventory'!AR$3)</f>
        <v>0</v>
      </c>
      <c r="AS99" s="13">
        <f>SUMIFS('ATL RAW'!$J:$J,'ATL RAW'!$I:$I,'ATL GA Inventory'!$B99,'ATL RAW'!$L:$L,'ATL GA Inventory'!AS$3)+SUMIFS('ATL CR'!$J:$J,'ATL CR'!$I:$I,'ATL GA Inventory'!$B99,'ATL CR'!$L:$L,'ATL GA Inventory'!AS$3)</f>
        <v>0</v>
      </c>
      <c r="AT99" s="13">
        <f>SUMIFS('ATL RAW'!$J:$J,'ATL RAW'!$I:$I,'ATL GA Inventory'!$B99,'ATL RAW'!$L:$L,'ATL GA Inventory'!AT$3)+SUMIFS('ATL CR'!$J:$J,'ATL CR'!$I:$I,'ATL GA Inventory'!$B99,'ATL CR'!$L:$L,'ATL GA Inventory'!AT$3)</f>
        <v>0</v>
      </c>
      <c r="AU99" s="13">
        <f>SUMIFS('ATL RAW'!$J:$J,'ATL RAW'!$I:$I,'ATL GA Inventory'!$B99,'ATL RAW'!$L:$L,'ATL GA Inventory'!AU$3)+SUMIFS('ATL CR'!$J:$J,'ATL CR'!$I:$I,'ATL GA Inventory'!$B99,'ATL CR'!$L:$L,'ATL GA Inventory'!AU$3)</f>
        <v>0</v>
      </c>
      <c r="AV99" s="13">
        <f>SUMIFS('ATL RAW'!$J:$J,'ATL RAW'!$I:$I,'ATL GA Inventory'!$B99,'ATL RAW'!$L:$L,'ATL GA Inventory'!AV$3)+SUMIFS('ATL CR'!$J:$J,'ATL CR'!$I:$I,'ATL GA Inventory'!$B99,'ATL CR'!$L:$L,'ATL GA Inventory'!AV$3)</f>
        <v>0</v>
      </c>
      <c r="AW99" s="13">
        <f>SUMIFS('ATL RAW'!$J:$J,'ATL RAW'!$I:$I,'ATL GA Inventory'!$B99,'ATL RAW'!$L:$L,'ATL GA Inventory'!AW$3)+SUMIFS('ATL CR'!$J:$J,'ATL CR'!$I:$I,'ATL GA Inventory'!$B99,'ATL CR'!$L:$L,'ATL GA Inventory'!AW$3)</f>
        <v>0</v>
      </c>
      <c r="AX99" s="13">
        <f>SUMIFS('ATL RAW'!$J:$J,'ATL RAW'!$I:$I,'ATL GA Inventory'!$B99,'ATL RAW'!$L:$L,'ATL GA Inventory'!AX$3)+SUMIFS('ATL CR'!$J:$J,'ATL CR'!$I:$I,'ATL GA Inventory'!$B99,'ATL CR'!$L:$L,'ATL GA Inventory'!AX$3)</f>
        <v>0</v>
      </c>
      <c r="AY99" s="13">
        <f>SUMIFS('ATL RAW'!$J:$J,'ATL RAW'!$I:$I,'ATL GA Inventory'!$B99,'ATL RAW'!$L:$L,'ATL GA Inventory'!AY$3)+SUMIFS('ATL CR'!$J:$J,'ATL CR'!$I:$I,'ATL GA Inventory'!$B99,'ATL CR'!$L:$L,'ATL GA Inventory'!AY$3)</f>
        <v>0</v>
      </c>
      <c r="AZ99" s="13">
        <f>SUMIFS('ATL RAW'!$J:$J,'ATL RAW'!$I:$I,'ATL GA Inventory'!$B99,'ATL RAW'!$L:$L,'ATL GA Inventory'!AZ$3)+SUMIFS('ATL CR'!$J:$J,'ATL CR'!$I:$I,'ATL GA Inventory'!$B99,'ATL CR'!$L:$L,'ATL GA Inventory'!AZ$3)</f>
        <v>0</v>
      </c>
      <c r="BA99" s="13">
        <f>SUMIFS('ATL RAW'!$J:$J,'ATL RAW'!$I:$I,'ATL GA Inventory'!$B99,'ATL RAW'!$L:$L,'ATL GA Inventory'!BA$3)+SUMIFS('ATL CR'!$J:$J,'ATL CR'!$I:$I,'ATL GA Inventory'!$B99,'ATL CR'!$L:$L,'ATL GA Inventory'!BA$3)</f>
        <v>0</v>
      </c>
      <c r="BB99" s="13">
        <f>SUMIFS('ATL RAW'!$J:$J,'ATL RAW'!$I:$I,'ATL GA Inventory'!$B99,'ATL RAW'!$L:$L,'ATL GA Inventory'!BB$3)+SUMIFS('ATL CR'!$J:$J,'ATL CR'!$I:$I,'ATL GA Inventory'!$B99,'ATL CR'!$L:$L,'ATL GA Inventory'!BB$3)</f>
        <v>0</v>
      </c>
      <c r="BC99" s="13">
        <f>SUMIFS('ATL RAW'!$J:$J,'ATL RAW'!$I:$I,'ATL GA Inventory'!$B99,'ATL RAW'!$L:$L,'ATL GA Inventory'!BC$3)+SUMIFS('ATL CR'!$J:$J,'ATL CR'!$I:$I,'ATL GA Inventory'!$B99,'ATL CR'!$L:$L,'ATL GA Inventory'!BC$3)</f>
        <v>0</v>
      </c>
      <c r="BD99" s="13">
        <f>SUMIFS('ATL RAW'!$J:$J,'ATL RAW'!$I:$I,'ATL GA Inventory'!$B99,'ATL RAW'!$L:$L,'ATL GA Inventory'!BD$3)+SUMIFS('ATL CR'!$J:$J,'ATL CR'!$I:$I,'ATL GA Inventory'!$B99,'ATL CR'!$L:$L,'ATL GA Inventory'!BD$3)</f>
        <v>0</v>
      </c>
      <c r="BE99" s="13">
        <f>SUMIFS('ATL RAW'!$J:$J,'ATL RAW'!$I:$I,'ATL GA Inventory'!$B99,'ATL RAW'!$L:$L,'ATL GA Inventory'!BE$3)+SUMIFS('ATL CR'!$J:$J,'ATL CR'!$I:$I,'ATL GA Inventory'!$B99,'ATL CR'!$L:$L,'ATL GA Inventory'!BE$3)</f>
        <v>0</v>
      </c>
      <c r="BF99" s="13">
        <f>SUMIFS('ATL RAW'!$J:$J,'ATL RAW'!$I:$I,'ATL GA Inventory'!$B99,'ATL RAW'!$L:$L,'ATL GA Inventory'!BF$3)+SUMIFS('ATL CR'!$J:$J,'ATL CR'!$I:$I,'ATL GA Inventory'!$B99,'ATL CR'!$L:$L,'ATL GA Inventory'!BF$3)</f>
        <v>0</v>
      </c>
      <c r="BG99" s="13">
        <f>SUMIFS('ATL RAW'!$J:$J,'ATL RAW'!$I:$I,'ATL GA Inventory'!$B99,'ATL RAW'!$L:$L,'ATL GA Inventory'!BG$3)+SUMIFS('ATL CR'!$J:$J,'ATL CR'!$I:$I,'ATL GA Inventory'!$B99,'ATL CR'!$L:$L,'ATL GA Inventory'!BG$3)</f>
        <v>0</v>
      </c>
      <c r="BH99" s="13">
        <f>SUMIFS('ATL RAW'!$J:$J,'ATL RAW'!$I:$I,'ATL GA Inventory'!$B99,'ATL RAW'!$L:$L,'ATL GA Inventory'!BH$3)+SUMIFS('ATL CR'!$J:$J,'ATL CR'!$I:$I,'ATL GA Inventory'!$B99,'ATL CR'!$L:$L,'ATL GA Inventory'!BH$3)</f>
        <v>0</v>
      </c>
      <c r="BI99" s="13">
        <f>SUMIFS('ATL RAW'!$J:$J,'ATL RAW'!$I:$I,'ATL GA Inventory'!$B99,'ATL RAW'!$L:$L,'ATL GA Inventory'!BI$3)+SUMIFS('ATL CR'!$J:$J,'ATL CR'!$I:$I,'ATL GA Inventory'!$B99,'ATL CR'!$L:$L,'ATL GA Inventory'!BI$3)</f>
        <v>0</v>
      </c>
      <c r="BJ99" s="13">
        <f>SUMIFS('ATL RAW'!$J:$J,'ATL RAW'!$I:$I,'ATL GA Inventory'!$B99,'ATL RAW'!$L:$L,'ATL GA Inventory'!BJ$3)+SUMIFS('ATL CR'!$J:$J,'ATL CR'!$I:$I,'ATL GA Inventory'!$B99,'ATL CR'!$L:$L,'ATL GA Inventory'!BJ$3)</f>
        <v>0</v>
      </c>
      <c r="BK99" s="13">
        <f>SUMIFS('ATL RAW'!$J:$J,'ATL RAW'!$I:$I,'ATL GA Inventory'!$B99,'ATL RAW'!$L:$L,'ATL GA Inventory'!BK$3)+SUMIFS('ATL CR'!$J:$J,'ATL CR'!$I:$I,'ATL GA Inventory'!$B99,'ATL CR'!$L:$L,'ATL GA Inventory'!BK$3)</f>
        <v>0</v>
      </c>
      <c r="BL99" s="13">
        <f>SUMIFS('ATL RAW'!$J:$J,'ATL RAW'!$I:$I,'ATL GA Inventory'!$B99,'ATL RAW'!$L:$L,'ATL GA Inventory'!BL$3)+SUMIFS('ATL CR'!$J:$J,'ATL CR'!$I:$I,'ATL GA Inventory'!$B99,'ATL CR'!$L:$L,'ATL GA Inventory'!BL$3)</f>
        <v>0</v>
      </c>
      <c r="BM99" s="13">
        <f>SUMIFS('ATL RAW'!$J:$J,'ATL RAW'!$I:$I,'ATL GA Inventory'!$B99,'ATL RAW'!$L:$L,'ATL GA Inventory'!BM$3)+SUMIFS('ATL CR'!$J:$J,'ATL CR'!$I:$I,'ATL GA Inventory'!$B99,'ATL CR'!$L:$L,'ATL GA Inventory'!BM$3)</f>
        <v>0</v>
      </c>
      <c r="BN99" s="13">
        <f>SUMIFS('ATL RAW'!$J:$J,'ATL RAW'!$I:$I,'ATL GA Inventory'!$B99,'ATL RAW'!$L:$L,'ATL GA Inventory'!BN$3)+SUMIFS('ATL CR'!$J:$J,'ATL CR'!$I:$I,'ATL GA Inventory'!$B99,'ATL CR'!$L:$L,'ATL GA Inventory'!BN$3)</f>
        <v>0</v>
      </c>
      <c r="BO99" s="13">
        <f>SUMIFS('ATL RAW'!$J:$J,'ATL RAW'!$I:$I,'ATL GA Inventory'!$B99,'ATL RAW'!$L:$L,'ATL GA Inventory'!BO$3)+SUMIFS('ATL CR'!$J:$J,'ATL CR'!$I:$I,'ATL GA Inventory'!$B99,'ATL CR'!$L:$L,'ATL GA Inventory'!BO$3)</f>
        <v>0</v>
      </c>
      <c r="BP99" s="13">
        <f>SUMIFS('ATL RAW'!$J:$J,'ATL RAW'!$I:$I,'ATL GA Inventory'!$B99,'ATL RAW'!$L:$L,'ATL GA Inventory'!BP$3)+SUMIFS('ATL CR'!$J:$J,'ATL CR'!$I:$I,'ATL GA Inventory'!$B99,'ATL CR'!$L:$L,'ATL GA Inventory'!BP$3)</f>
        <v>0</v>
      </c>
      <c r="BQ99" s="13">
        <f>SUMIFS('ATL RAW'!$J:$J,'ATL RAW'!$I:$I,'ATL GA Inventory'!$B99,'ATL RAW'!$L:$L,'ATL GA Inventory'!BQ$3)+SUMIFS('ATL CR'!$J:$J,'ATL CR'!$I:$I,'ATL GA Inventory'!$B99,'ATL CR'!$L:$L,'ATL GA Inventory'!BQ$3)</f>
        <v>0</v>
      </c>
      <c r="BR99" s="13">
        <f>SUMIFS('ATL RAW'!$J:$J,'ATL RAW'!$I:$I,'ATL GA Inventory'!$B99,'ATL RAW'!$L:$L,'ATL GA Inventory'!BR$3)+SUMIFS('ATL CR'!$J:$J,'ATL CR'!$I:$I,'ATL GA Inventory'!$B99,'ATL CR'!$L:$L,'ATL GA Inventory'!BR$3)</f>
        <v>0</v>
      </c>
      <c r="BS99" s="13">
        <f>SUMIFS('ATL RAW'!$J:$J,'ATL RAW'!$I:$I,'ATL GA Inventory'!$B99,'ATL RAW'!$L:$L,'ATL GA Inventory'!BS$3)+SUMIFS('ATL CR'!$J:$J,'ATL CR'!$I:$I,'ATL GA Inventory'!$B99,'ATL CR'!$L:$L,'ATL GA Inventory'!BS$3)</f>
        <v>0</v>
      </c>
      <c r="BT99" s="13">
        <f>SUMIFS('ATL RAW'!$J:$J,'ATL RAW'!$I:$I,'ATL GA Inventory'!$B99,'ATL RAW'!$L:$L,'ATL GA Inventory'!BT$3)+SUMIFS('ATL CR'!$J:$J,'ATL CR'!$I:$I,'ATL GA Inventory'!$B99,'ATL CR'!$L:$L,'ATL GA Inventory'!BT$3)</f>
        <v>0</v>
      </c>
      <c r="BU99" s="13">
        <f>SUMIFS('ATL RAW'!$J:$J,'ATL RAW'!$I:$I,'ATL GA Inventory'!$B99,'ATL RAW'!$L:$L,'ATL GA Inventory'!BU$3)+SUMIFS('ATL CR'!$J:$J,'ATL CR'!$I:$I,'ATL GA Inventory'!$B99,'ATL CR'!$L:$L,'ATL GA Inventory'!BU$3)</f>
        <v>0</v>
      </c>
      <c r="BV99" s="13">
        <f>SUMIFS('ATL RAW'!$J:$J,'ATL RAW'!$I:$I,'ATL GA Inventory'!$B99,'ATL RAW'!$L:$L,'ATL GA Inventory'!BV$3)+SUMIFS('ATL CR'!$J:$J,'ATL CR'!$I:$I,'ATL GA Inventory'!$B99,'ATL CR'!$L:$L,'ATL GA Inventory'!BV$3)</f>
        <v>0</v>
      </c>
      <c r="BW99" s="13">
        <f>SUMIFS('ATL RAW'!$J:$J,'ATL RAW'!$I:$I,'ATL GA Inventory'!$B99,'ATL RAW'!$L:$L,'ATL GA Inventory'!BW$3)+SUMIFS('ATL CR'!$J:$J,'ATL CR'!$I:$I,'ATL GA Inventory'!$B99,'ATL CR'!$L:$L,'ATL GA Inventory'!BW$3)</f>
        <v>0</v>
      </c>
      <c r="BX99" s="13">
        <f>SUMIFS('ATL RAW'!$J:$J,'ATL RAW'!$I:$I,'ATL GA Inventory'!$B99,'ATL RAW'!$L:$L,'ATL GA Inventory'!BX$3)+SUMIFS('ATL CR'!$J:$J,'ATL CR'!$I:$I,'ATL GA Inventory'!$B99,'ATL CR'!$L:$L,'ATL GA Inventory'!BX$3)</f>
        <v>0</v>
      </c>
      <c r="BY99" s="13">
        <f>SUMIFS('ATL RAW'!$J:$J,'ATL RAW'!$I:$I,'ATL GA Inventory'!$B99,'ATL RAW'!$L:$L,'ATL GA Inventory'!BY$3)+SUMIFS('ATL CR'!$J:$J,'ATL CR'!$I:$I,'ATL GA Inventory'!$B99,'ATL CR'!$L:$L,'ATL GA Inventory'!BY$3)</f>
        <v>0</v>
      </c>
      <c r="BZ99" s="13">
        <f>SUMIFS('ATL RAW'!$J:$J,'ATL RAW'!$I:$I,'ATL GA Inventory'!$B99,'ATL RAW'!$L:$L,'ATL GA Inventory'!BZ$3)+SUMIFS('ATL CR'!$J:$J,'ATL CR'!$I:$I,'ATL GA Inventory'!$B99,'ATL CR'!$L:$L,'ATL GA Inventory'!BZ$3)</f>
        <v>0</v>
      </c>
      <c r="CA99" s="13">
        <f>SUMIFS('ATL RAW'!$J:$J,'ATL RAW'!$I:$I,'ATL GA Inventory'!$B99,'ATL RAW'!$L:$L,'ATL GA Inventory'!CA$3)+SUMIFS('ATL CR'!$J:$J,'ATL CR'!$I:$I,'ATL GA Inventory'!$B99,'ATL CR'!$L:$L,'ATL GA Inventory'!CA$3)</f>
        <v>0</v>
      </c>
      <c r="CB99" s="13">
        <f>SUMIFS('ATL RAW'!$J:$J,'ATL RAW'!$I:$I,'ATL GA Inventory'!$B99,'ATL RAW'!$L:$L,'ATL GA Inventory'!CB$3)+SUMIFS('ATL CR'!$J:$J,'ATL CR'!$I:$I,'ATL GA Inventory'!$B99,'ATL CR'!$L:$L,'ATL GA Inventory'!CB$3)</f>
        <v>0</v>
      </c>
      <c r="CC99" s="13">
        <f>SUMIFS('ATL RAW'!$J:$J,'ATL RAW'!$I:$I,'ATL GA Inventory'!$B99,'ATL RAW'!$L:$L,'ATL GA Inventory'!CC$3)+SUMIFS('ATL CR'!$J:$J,'ATL CR'!$I:$I,'ATL GA Inventory'!$B99,'ATL CR'!$L:$L,'ATL GA Inventory'!CC$3)</f>
        <v>0</v>
      </c>
      <c r="CD99" s="13">
        <f>SUMIFS('ATL RAW'!$J:$J,'ATL RAW'!$I:$I,'ATL GA Inventory'!$B99,'ATL RAW'!$L:$L,'ATL GA Inventory'!CD$3)+SUMIFS('ATL CR'!$J:$J,'ATL CR'!$I:$I,'ATL GA Inventory'!$B99,'ATL CR'!$L:$L,'ATL GA Inventory'!CD$3)</f>
        <v>0</v>
      </c>
      <c r="CE99" s="13">
        <f>SUMIFS('ATL RAW'!$J:$J,'ATL RAW'!$I:$I,'ATL GA Inventory'!$B99,'ATL RAW'!$L:$L,'ATL GA Inventory'!CE$3)+SUMIFS('ATL CR'!$J:$J,'ATL CR'!$I:$I,'ATL GA Inventory'!$B99,'ATL CR'!$L:$L,'ATL GA Inventory'!CE$3)</f>
        <v>0</v>
      </c>
      <c r="CF99" s="13">
        <f>SUMIFS('ATL RAW'!$J:$J,'ATL RAW'!$I:$I,'ATL GA Inventory'!$B99,'ATL RAW'!$L:$L,'ATL GA Inventory'!CF$3)+SUMIFS('ATL CR'!$J:$J,'ATL CR'!$I:$I,'ATL GA Inventory'!$B99,'ATL CR'!$L:$L,'ATL GA Inventory'!CF$3)</f>
        <v>0</v>
      </c>
      <c r="CG99" s="13">
        <f>SUMIFS('ATL RAW'!$J:$J,'ATL RAW'!$I:$I,'ATL GA Inventory'!$B99,'ATL RAW'!$L:$L,'ATL GA Inventory'!CG$3)+SUMIFS('ATL CR'!$J:$J,'ATL CR'!$I:$I,'ATL GA Inventory'!$B99,'ATL CR'!$L:$L,'ATL GA Inventory'!CG$3)</f>
        <v>0</v>
      </c>
      <c r="CH99" s="13">
        <f>SUMIFS('ATL RAW'!$J:$J,'ATL RAW'!$I:$I,'ATL GA Inventory'!$B99,'ATL RAW'!$L:$L,'ATL GA Inventory'!CH$3)+SUMIFS('ATL CR'!$J:$J,'ATL CR'!$I:$I,'ATL GA Inventory'!$B99,'ATL CR'!$L:$L,'ATL GA Inventory'!CH$3)</f>
        <v>0</v>
      </c>
      <c r="CI99" s="13">
        <f>SUMIFS('ATL RAW'!$J:$J,'ATL RAW'!$I:$I,'ATL GA Inventory'!$B99,'ATL RAW'!$L:$L,'ATL GA Inventory'!CI$3)+SUMIFS('ATL CR'!$J:$J,'ATL CR'!$I:$I,'ATL GA Inventory'!$B99,'ATL CR'!$L:$L,'ATL GA Inventory'!CI$3)</f>
        <v>0</v>
      </c>
      <c r="CJ99" s="13">
        <f>SUMIFS('ATL RAW'!$J:$J,'ATL RAW'!$I:$I,'ATL GA Inventory'!$B99,'ATL RAW'!$L:$L,'ATL GA Inventory'!CJ$3)+SUMIFS('ATL CR'!$J:$J,'ATL CR'!$I:$I,'ATL GA Inventory'!$B99,'ATL CR'!$L:$L,'ATL GA Inventory'!CJ$3)</f>
        <v>0</v>
      </c>
      <c r="CK99" s="13">
        <f>SUMIFS('ATL RAW'!$J:$J,'ATL RAW'!$I:$I,'ATL GA Inventory'!$B99,'ATL RAW'!$L:$L,'ATL GA Inventory'!CK$3)+SUMIFS('ATL CR'!$J:$J,'ATL CR'!$I:$I,'ATL GA Inventory'!$B99,'ATL CR'!$L:$L,'ATL GA Inventory'!CK$3)</f>
        <v>0</v>
      </c>
      <c r="CL99" s="13">
        <f>SUMIFS('ATL RAW'!$J:$J,'ATL RAW'!$I:$I,'ATL GA Inventory'!$B99,'ATL RAW'!$L:$L,'ATL GA Inventory'!CL$3)+SUMIFS('ATL CR'!$J:$J,'ATL CR'!$I:$I,'ATL GA Inventory'!$B99,'ATL CR'!$L:$L,'ATL GA Inventory'!CL$3)</f>
        <v>0</v>
      </c>
      <c r="CM99" s="13">
        <f>SUMIFS('ATL RAW'!$J:$J,'ATL RAW'!$I:$I,'ATL GA Inventory'!$B99,'ATL RAW'!$L:$L,'ATL GA Inventory'!CM$3)+SUMIFS('ATL CR'!$J:$J,'ATL CR'!$I:$I,'ATL GA Inventory'!$B99,'ATL CR'!$L:$L,'ATL GA Inventory'!CM$3)</f>
        <v>0</v>
      </c>
      <c r="CN99" s="13">
        <f>SUMIFS('ATL RAW'!$J:$J,'ATL RAW'!$I:$I,'ATL GA Inventory'!$B99,'ATL RAW'!$L:$L,'ATL GA Inventory'!CN$3)+SUMIFS('ATL CR'!$J:$J,'ATL CR'!$I:$I,'ATL GA Inventory'!$B99,'ATL CR'!$L:$L,'ATL GA Inventory'!CN$3)</f>
        <v>0</v>
      </c>
      <c r="CO99" s="13">
        <f>SUMIFS('ATL RAW'!$J:$J,'ATL RAW'!$I:$I,'ATL GA Inventory'!$B99,'ATL RAW'!$L:$L,'ATL GA Inventory'!CO$3)+SUMIFS('ATL CR'!$J:$J,'ATL CR'!$I:$I,'ATL GA Inventory'!$B99,'ATL CR'!$L:$L,'ATL GA Inventory'!CO$3)</f>
        <v>0</v>
      </c>
      <c r="CP99" s="13">
        <f>SUMIFS('ATL RAW'!$J:$J,'ATL RAW'!$I:$I,'ATL GA Inventory'!$B99,'ATL RAW'!$L:$L,'ATL GA Inventory'!CP$3)+SUMIFS('ATL CR'!$J:$J,'ATL CR'!$I:$I,'ATL GA Inventory'!$B99,'ATL CR'!$L:$L,'ATL GA Inventory'!CP$3)</f>
        <v>0</v>
      </c>
      <c r="CQ99" s="13">
        <f>SUMIFS('ATL RAW'!$J:$J,'ATL RAW'!$I:$I,'ATL GA Inventory'!$B99,'ATL RAW'!$L:$L,'ATL GA Inventory'!CQ$3)+SUMIFS('ATL CR'!$J:$J,'ATL CR'!$I:$I,'ATL GA Inventory'!$B99,'ATL CR'!$L:$L,'ATL GA Inventory'!CQ$3)</f>
        <v>0</v>
      </c>
      <c r="CR99" s="13">
        <f>SUMIFS('ATL RAW'!$J:$J,'ATL RAW'!$I:$I,'ATL GA Inventory'!$B99,'ATL RAW'!$L:$L,'ATL GA Inventory'!CR$3)+SUMIFS('ATL CR'!$J:$J,'ATL CR'!$I:$I,'ATL GA Inventory'!$B99,'ATL CR'!$L:$L,'ATL GA Inventory'!CR$3)</f>
        <v>0</v>
      </c>
      <c r="CS99" s="13">
        <f>SUMIFS('ATL RAW'!$J:$J,'ATL RAW'!$I:$I,'ATL GA Inventory'!$B99,'ATL RAW'!$L:$L,'ATL GA Inventory'!CS$3)+SUMIFS('ATL CR'!$J:$J,'ATL CR'!$I:$I,'ATL GA Inventory'!$B99,'ATL CR'!$L:$L,'ATL GA Inventory'!CS$3)</f>
        <v>0</v>
      </c>
      <c r="CT99" s="13">
        <f>SUMIFS('ATL RAW'!$J:$J,'ATL RAW'!$I:$I,'ATL GA Inventory'!$B99,'ATL RAW'!$L:$L,'ATL GA Inventory'!CT$3)+SUMIFS('ATL CR'!$J:$J,'ATL CR'!$I:$I,'ATL GA Inventory'!$B99,'ATL CR'!$L:$L,'ATL GA Inventory'!CT$3)</f>
        <v>0</v>
      </c>
      <c r="CU99" s="13">
        <f>SUMIFS('ATL RAW'!$J:$J,'ATL RAW'!$I:$I,'ATL GA Inventory'!$B99,'ATL RAW'!$L:$L,'ATL GA Inventory'!CU$3)+SUMIFS('ATL CR'!$J:$J,'ATL CR'!$I:$I,'ATL GA Inventory'!$B99,'ATL CR'!$L:$L,'ATL GA Inventory'!CU$3)</f>
        <v>0</v>
      </c>
      <c r="CV99" s="13">
        <f>SUMIFS('ATL RAW'!$J:$J,'ATL RAW'!$I:$I,'ATL GA Inventory'!$B99,'ATL RAW'!$L:$L,'ATL GA Inventory'!CV$3)+SUMIFS('ATL CR'!$J:$J,'ATL CR'!$I:$I,'ATL GA Inventory'!$B99,'ATL CR'!$L:$L,'ATL GA Inventory'!CV$3)</f>
        <v>0</v>
      </c>
      <c r="CW99" s="13">
        <f>SUMIFS('ATL RAW'!$J:$J,'ATL RAW'!$I:$I,'ATL GA Inventory'!$B99,'ATL RAW'!$L:$L,'ATL GA Inventory'!CW$3)+SUMIFS('ATL CR'!$J:$J,'ATL CR'!$I:$I,'ATL GA Inventory'!$B99,'ATL CR'!$L:$L,'ATL GA Inventory'!CW$3)</f>
        <v>0</v>
      </c>
      <c r="CX99" s="13">
        <f>SUMIFS('ATL RAW'!$J:$J,'ATL RAW'!$I:$I,'ATL GA Inventory'!$B99,'ATL RAW'!$L:$L,'ATL GA Inventory'!CX$3)+SUMIFS('ATL CR'!$J:$J,'ATL CR'!$I:$I,'ATL GA Inventory'!$B99,'ATL CR'!$L:$L,'ATL GA Inventory'!CX$3)</f>
        <v>0</v>
      </c>
      <c r="CY99" s="13">
        <f>SUMIFS('ATL RAW'!$J:$J,'ATL RAW'!$I:$I,'ATL GA Inventory'!$B99,'ATL RAW'!$L:$L,'ATL GA Inventory'!CY$3)+SUMIFS('ATL CR'!$J:$J,'ATL CR'!$I:$I,'ATL GA Inventory'!$B99,'ATL CR'!$L:$L,'ATL GA Inventory'!CY$3)</f>
        <v>0</v>
      </c>
      <c r="CZ99" s="13">
        <f>SUMIFS('ATL RAW'!$J:$J,'ATL RAW'!$I:$I,'ATL GA Inventory'!$B99,'ATL RAW'!$L:$L,'ATL GA Inventory'!CZ$3)+SUMIFS('ATL CR'!$J:$J,'ATL CR'!$I:$I,'ATL GA Inventory'!$B99,'ATL CR'!$L:$L,'ATL GA Inventory'!CZ$3)</f>
        <v>0</v>
      </c>
      <c r="DA99" s="13">
        <f>SUMIFS('ATL RAW'!$J:$J,'ATL RAW'!$I:$I,'ATL GA Inventory'!$B99,'ATL RAW'!$L:$L,'ATL GA Inventory'!DA$3)+SUMIFS('ATL CR'!$J:$J,'ATL CR'!$I:$I,'ATL GA Inventory'!$B99,'ATL CR'!$L:$L,'ATL GA Inventory'!DA$3)</f>
        <v>0</v>
      </c>
      <c r="DB99" s="13">
        <f>SUMIFS('ATL RAW'!$J:$J,'ATL RAW'!$I:$I,'ATL GA Inventory'!$B99,'ATL RAW'!$L:$L,'ATL GA Inventory'!DB$3)+SUMIFS('ATL CR'!$J:$J,'ATL CR'!$I:$I,'ATL GA Inventory'!$B99,'ATL CR'!$L:$L,'ATL GA Inventory'!DB$3)</f>
        <v>0</v>
      </c>
      <c r="DC99" s="13">
        <f>SUMIFS('ATL RAW'!$J:$J,'ATL RAW'!$I:$I,'ATL GA Inventory'!$B99,'ATL RAW'!$L:$L,'ATL GA Inventory'!DC$3)+SUMIFS('ATL CR'!$J:$J,'ATL CR'!$I:$I,'ATL GA Inventory'!$B99,'ATL CR'!$L:$L,'ATL GA Inventory'!DC$3)</f>
        <v>0</v>
      </c>
      <c r="DD99" s="13">
        <f>SUMIFS('ATL RAW'!$J:$J,'ATL RAW'!$I:$I,'ATL GA Inventory'!$B99,'ATL RAW'!$L:$L,'ATL GA Inventory'!DD$3)+SUMIFS('ATL CR'!$J:$J,'ATL CR'!$I:$I,'ATL GA Inventory'!$B99,'ATL CR'!$L:$L,'ATL GA Inventory'!DD$3)</f>
        <v>0</v>
      </c>
      <c r="DE99" s="13">
        <f>SUMIFS('ATL RAW'!$J:$J,'ATL RAW'!$I:$I,'ATL GA Inventory'!$B99,'ATL RAW'!$L:$L,'ATL GA Inventory'!DE$3)+SUMIFS('ATL CR'!$J:$J,'ATL CR'!$I:$I,'ATL GA Inventory'!$B99,'ATL CR'!$L:$L,'ATL GA Inventory'!DE$3)</f>
        <v>0</v>
      </c>
      <c r="DF99" s="13">
        <f>SUMIFS('ATL RAW'!$J:$J,'ATL RAW'!$I:$I,'ATL GA Inventory'!$B99,'ATL RAW'!$L:$L,'ATL GA Inventory'!DF$3)+SUMIFS('ATL CR'!$J:$J,'ATL CR'!$I:$I,'ATL GA Inventory'!$B99,'ATL CR'!$L:$L,'ATL GA Inventory'!DF$3)</f>
        <v>0</v>
      </c>
      <c r="DG99" s="13">
        <f>SUMIFS('ATL RAW'!$J:$J,'ATL RAW'!$I:$I,'ATL GA Inventory'!$B99,'ATL RAW'!$L:$L,'ATL GA Inventory'!DG$3)+SUMIFS('ATL CR'!$J:$J,'ATL CR'!$I:$I,'ATL GA Inventory'!$B99,'ATL CR'!$L:$L,'ATL GA Inventory'!DG$3)</f>
        <v>0</v>
      </c>
      <c r="DH99" s="13">
        <f>SUMIFS('ATL RAW'!$J:$J,'ATL RAW'!$I:$I,'ATL GA Inventory'!$B99,'ATL RAW'!$L:$L,'ATL GA Inventory'!DH$3)+SUMIFS('ATL CR'!$J:$J,'ATL CR'!$I:$I,'ATL GA Inventory'!$B99,'ATL CR'!$L:$L,'ATL GA Inventory'!DH$3)</f>
        <v>0</v>
      </c>
      <c r="DI99" s="13">
        <f>SUMIFS('ATL RAW'!$J:$J,'ATL RAW'!$I:$I,'ATL GA Inventory'!$B99,'ATL RAW'!$L:$L,'ATL GA Inventory'!DI$3)+SUMIFS('ATL CR'!$J:$J,'ATL CR'!$I:$I,'ATL GA Inventory'!$B99,'ATL CR'!$L:$L,'ATL GA Inventory'!DI$3)</f>
        <v>0</v>
      </c>
      <c r="DJ99" s="13">
        <f>SUMIFS('ATL RAW'!$J:$J,'ATL RAW'!$I:$I,'ATL GA Inventory'!$B99,'ATL RAW'!$L:$L,'ATL GA Inventory'!DJ$3)+SUMIFS('ATL CR'!$J:$J,'ATL CR'!$I:$I,'ATL GA Inventory'!$B99,'ATL CR'!$L:$L,'ATL GA Inventory'!DJ$3)</f>
        <v>0</v>
      </c>
      <c r="DK99" s="13">
        <f>SUMIFS('ATL RAW'!$J:$J,'ATL RAW'!$I:$I,'ATL GA Inventory'!$B99,'ATL RAW'!$L:$L,'ATL GA Inventory'!DK$3)+SUMIFS('ATL CR'!$J:$J,'ATL CR'!$I:$I,'ATL GA Inventory'!$B99,'ATL CR'!$L:$L,'ATL GA Inventory'!DK$3)</f>
        <v>0</v>
      </c>
      <c r="DL99" s="13">
        <f>SUMIFS('ATL RAW'!$J:$J,'ATL RAW'!$I:$I,'ATL GA Inventory'!$B99,'ATL RAW'!$L:$L,'ATL GA Inventory'!DL$3)+SUMIFS('ATL CR'!$J:$J,'ATL CR'!$I:$I,'ATL GA Inventory'!$B99,'ATL CR'!$L:$L,'ATL GA Inventory'!DL$3)</f>
        <v>0</v>
      </c>
      <c r="DM99" s="13">
        <f>SUMIFS('ATL RAW'!$J:$J,'ATL RAW'!$I:$I,'ATL GA Inventory'!$B99,'ATL RAW'!$L:$L,'ATL GA Inventory'!DM$3)+SUMIFS('ATL CR'!$J:$J,'ATL CR'!$I:$I,'ATL GA Inventory'!$B99,'ATL CR'!$L:$L,'ATL GA Inventory'!DM$3)</f>
        <v>0</v>
      </c>
      <c r="DN99" s="13">
        <f>SUMIFS('ATL RAW'!$J:$J,'ATL RAW'!$I:$I,'ATL GA Inventory'!$B99,'ATL RAW'!$L:$L,'ATL GA Inventory'!DN$3)+SUMIFS('ATL CR'!$J:$J,'ATL CR'!$I:$I,'ATL GA Inventory'!$B99,'ATL CR'!$L:$L,'ATL GA Inventory'!DN$3)</f>
        <v>0</v>
      </c>
      <c r="DO99" s="13">
        <f>SUMIFS('ATL RAW'!$J:$J,'ATL RAW'!$I:$I,'ATL GA Inventory'!$B99,'ATL RAW'!$L:$L,'ATL GA Inventory'!DO$3)+SUMIFS('ATL CR'!$J:$J,'ATL CR'!$I:$I,'ATL GA Inventory'!$B99,'ATL CR'!$L:$L,'ATL GA Inventory'!DO$3)</f>
        <v>0</v>
      </c>
      <c r="DP99" s="13">
        <f>SUMIFS('ATL RAW'!$J:$J,'ATL RAW'!$I:$I,'ATL GA Inventory'!$B99,'ATL RAW'!$L:$L,'ATL GA Inventory'!DP$3)+SUMIFS('ATL CR'!$J:$J,'ATL CR'!$I:$I,'ATL GA Inventory'!$B99,'ATL CR'!$L:$L,'ATL GA Inventory'!DP$3)</f>
        <v>0</v>
      </c>
      <c r="DQ99" s="13">
        <f>SUMIFS('ATL RAW'!$J:$J,'ATL RAW'!$I:$I,'ATL GA Inventory'!$B99,'ATL RAW'!$L:$L,'ATL GA Inventory'!DQ$3)+SUMIFS('ATL CR'!$J:$J,'ATL CR'!$I:$I,'ATL GA Inventory'!$B99,'ATL CR'!$L:$L,'ATL GA Inventory'!DQ$3)</f>
        <v>0</v>
      </c>
      <c r="DR99" s="13">
        <f>SUMIFS('ATL RAW'!$J:$J,'ATL RAW'!$I:$I,'ATL GA Inventory'!$B99,'ATL RAW'!$L:$L,'ATL GA Inventory'!DR$3)+SUMIFS('ATL CR'!$J:$J,'ATL CR'!$I:$I,'ATL GA Inventory'!$B99,'ATL CR'!$L:$L,'ATL GA Inventory'!DR$3)</f>
        <v>0</v>
      </c>
      <c r="DS99" s="13">
        <f>SUMIFS('ATL RAW'!$J:$J,'ATL RAW'!$I:$I,'ATL GA Inventory'!$B99,'ATL RAW'!$L:$L,'ATL GA Inventory'!DS$3)+SUMIFS('ATL CR'!$J:$J,'ATL CR'!$I:$I,'ATL GA Inventory'!$B99,'ATL CR'!$L:$L,'ATL GA Inventory'!DS$3)</f>
        <v>0</v>
      </c>
      <c r="DT99" s="13">
        <f>SUMIFS('ATL RAW'!$J:$J,'ATL RAW'!$I:$I,'ATL GA Inventory'!$B99,'ATL RAW'!$L:$L,'ATL GA Inventory'!DT$3)+SUMIFS('ATL CR'!$J:$J,'ATL CR'!$I:$I,'ATL GA Inventory'!$B99,'ATL CR'!$L:$L,'ATL GA Inventory'!DT$3)</f>
        <v>0</v>
      </c>
      <c r="DU99" s="13">
        <f>SUMIFS('ATL RAW'!$J:$J,'ATL RAW'!$I:$I,'ATL GA Inventory'!$B99,'ATL RAW'!$L:$L,'ATL GA Inventory'!DU$3)+SUMIFS('ATL CR'!$J:$J,'ATL CR'!$I:$I,'ATL GA Inventory'!$B99,'ATL CR'!$L:$L,'ATL GA Inventory'!DU$3)</f>
        <v>0</v>
      </c>
      <c r="DV99" s="13">
        <f>SUMIFS('ATL RAW'!$J:$J,'ATL RAW'!$I:$I,'ATL GA Inventory'!$B99,'ATL RAW'!$L:$L,'ATL GA Inventory'!DV$3)+SUMIFS('ATL CR'!$J:$J,'ATL CR'!$I:$I,'ATL GA Inventory'!$B99,'ATL CR'!$L:$L,'ATL GA Inventory'!DV$3)</f>
        <v>0</v>
      </c>
      <c r="DW99" s="13">
        <f>SUMIFS('ATL RAW'!$J:$J,'ATL RAW'!$I:$I,'ATL GA Inventory'!$B99,'ATL RAW'!$L:$L,'ATL GA Inventory'!DW$3)+SUMIFS('ATL CR'!$J:$J,'ATL CR'!$I:$I,'ATL GA Inventory'!$B99,'ATL CR'!$L:$L,'ATL GA Inventory'!DW$3)</f>
        <v>0</v>
      </c>
      <c r="DX99" s="13">
        <f>SUMIFS('ATL RAW'!$J:$J,'ATL RAW'!$I:$I,'ATL GA Inventory'!$B99,'ATL RAW'!$L:$L,'ATL GA Inventory'!DX$3)+SUMIFS('ATL CR'!$J:$J,'ATL CR'!$I:$I,'ATL GA Inventory'!$B99,'ATL CR'!$L:$L,'ATL GA Inventory'!DX$3)</f>
        <v>0</v>
      </c>
      <c r="DY99" s="13">
        <f>SUMIFS('ATL RAW'!$J:$J,'ATL RAW'!$I:$I,'ATL GA Inventory'!$B99,'ATL RAW'!$L:$L,'ATL GA Inventory'!DY$3)+SUMIFS('ATL CR'!$J:$J,'ATL CR'!$I:$I,'ATL GA Inventory'!$B99,'ATL CR'!$L:$L,'ATL GA Inventory'!DY$3)</f>
        <v>0</v>
      </c>
      <c r="DZ99" s="13">
        <f>SUMIFS('ATL RAW'!$J:$J,'ATL RAW'!$I:$I,'ATL GA Inventory'!$B99,'ATL RAW'!$L:$L,'ATL GA Inventory'!DZ$3)+SUMIFS('ATL CR'!$J:$J,'ATL CR'!$I:$I,'ATL GA Inventory'!$B99,'ATL CR'!$L:$L,'ATL GA Inventory'!DZ$3)</f>
        <v>0</v>
      </c>
      <c r="EA99" s="13">
        <f>SUMIFS('ATL RAW'!$J:$J,'ATL RAW'!$I:$I,'ATL GA Inventory'!$B99,'ATL RAW'!$L:$L,'ATL GA Inventory'!EA$3)+SUMIFS('ATL CR'!$J:$J,'ATL CR'!$I:$I,'ATL GA Inventory'!$B99,'ATL CR'!$L:$L,'ATL GA Inventory'!EA$3)</f>
        <v>0</v>
      </c>
      <c r="EB99" s="13">
        <f>SUMIFS('ATL RAW'!$J:$J,'ATL RAW'!$I:$I,'ATL GA Inventory'!$B99,'ATL RAW'!$L:$L,'ATL GA Inventory'!EB$3)+SUMIFS('ATL CR'!$J:$J,'ATL CR'!$I:$I,'ATL GA Inventory'!$B99,'ATL CR'!$L:$L,'ATL GA Inventory'!EB$3)</f>
        <v>0</v>
      </c>
      <c r="EC99" s="13">
        <f>SUMIFS('ATL RAW'!$J:$J,'ATL RAW'!$I:$I,'ATL GA Inventory'!$B99,'ATL RAW'!$L:$L,'ATL GA Inventory'!EC$3)+SUMIFS('ATL CR'!$J:$J,'ATL CR'!$I:$I,'ATL GA Inventory'!$B99,'ATL CR'!$L:$L,'ATL GA Inventory'!EC$3)</f>
        <v>0</v>
      </c>
      <c r="ED99" s="13">
        <f>SUMIFS('ATL RAW'!$J:$J,'ATL RAW'!$I:$I,'ATL GA Inventory'!$B99,'ATL RAW'!$L:$L,'ATL GA Inventory'!ED$3)+SUMIFS('ATL CR'!$J:$J,'ATL CR'!$I:$I,'ATL GA Inventory'!$B99,'ATL CR'!$L:$L,'ATL GA Inventory'!ED$3)</f>
        <v>0</v>
      </c>
      <c r="EE99" s="13">
        <f>SUMIFS('ATL RAW'!$J:$J,'ATL RAW'!$I:$I,'ATL GA Inventory'!$B99,'ATL RAW'!$L:$L,'ATL GA Inventory'!EE$3)+SUMIFS('ATL CR'!$J:$J,'ATL CR'!$I:$I,'ATL GA Inventory'!$B99,'ATL CR'!$L:$L,'ATL GA Inventory'!EE$3)</f>
        <v>0</v>
      </c>
      <c r="EF99" s="13">
        <f>SUMIFS('ATL RAW'!$J:$J,'ATL RAW'!$I:$I,'ATL GA Inventory'!$B99,'ATL RAW'!$L:$L,'ATL GA Inventory'!EF$3)+SUMIFS('ATL CR'!$J:$J,'ATL CR'!$I:$I,'ATL GA Inventory'!$B99,'ATL CR'!$L:$L,'ATL GA Inventory'!EF$3)</f>
        <v>0</v>
      </c>
      <c r="EG99" s="13">
        <f>SUMIFS('ATL RAW'!$J:$J,'ATL RAW'!$I:$I,'ATL GA Inventory'!$B99,'ATL RAW'!$L:$L,'ATL GA Inventory'!EG$3)+SUMIFS('ATL CR'!$J:$J,'ATL CR'!$I:$I,'ATL GA Inventory'!$B99,'ATL CR'!$L:$L,'ATL GA Inventory'!EG$3)</f>
        <v>0</v>
      </c>
      <c r="EH99" s="13">
        <f>SUMIFS('ATL RAW'!$J:$J,'ATL RAW'!$I:$I,'ATL GA Inventory'!$B99,'ATL RAW'!$L:$L,'ATL GA Inventory'!EH$3)+SUMIFS('ATL CR'!$J:$J,'ATL CR'!$I:$I,'ATL GA Inventory'!$B99,'ATL CR'!$L:$L,'ATL GA Inventory'!EH$3)</f>
        <v>0</v>
      </c>
      <c r="EI99" s="13">
        <f>SUMIFS('ATL RAW'!$J:$J,'ATL RAW'!$I:$I,'ATL GA Inventory'!$B99,'ATL RAW'!$L:$L,'ATL GA Inventory'!EI$3)+SUMIFS('ATL CR'!$J:$J,'ATL CR'!$I:$I,'ATL GA Inventory'!$B99,'ATL CR'!$L:$L,'ATL GA Inventory'!EI$3)</f>
        <v>0</v>
      </c>
      <c r="EJ99" s="13">
        <f>SUMIFS('ATL RAW'!$J:$J,'ATL RAW'!$I:$I,'ATL GA Inventory'!$B99,'ATL RAW'!$L:$L,'ATL GA Inventory'!EJ$3)+SUMIFS('ATL CR'!$J:$J,'ATL CR'!$I:$I,'ATL GA Inventory'!$B99,'ATL CR'!$L:$L,'ATL GA Inventory'!EJ$3)</f>
        <v>0</v>
      </c>
      <c r="EK99" s="13">
        <f>SUMIFS('ATL RAW'!$J:$J,'ATL RAW'!$I:$I,'ATL GA Inventory'!$B99,'ATL RAW'!$L:$L,'ATL GA Inventory'!EK$3)+SUMIFS('ATL CR'!$J:$J,'ATL CR'!$I:$I,'ATL GA Inventory'!$B99,'ATL CR'!$L:$L,'ATL GA Inventory'!EK$3)</f>
        <v>0</v>
      </c>
      <c r="EL99" s="13">
        <f>SUMIFS('ATL RAW'!$J:$J,'ATL RAW'!$I:$I,'ATL GA Inventory'!$B99,'ATL RAW'!$L:$L,'ATL GA Inventory'!EL$3)+SUMIFS('ATL CR'!$J:$J,'ATL CR'!$I:$I,'ATL GA Inventory'!$B99,'ATL CR'!$L:$L,'ATL GA Inventory'!EL$3)</f>
        <v>0</v>
      </c>
      <c r="EM99" s="13">
        <f>SUMIFS('ATL RAW'!$J:$J,'ATL RAW'!$I:$I,'ATL GA Inventory'!$B99,'ATL RAW'!$L:$L,'ATL GA Inventory'!EM$3)+SUMIFS('ATL CR'!$J:$J,'ATL CR'!$I:$I,'ATL GA Inventory'!$B99,'ATL CR'!$L:$L,'ATL GA Inventory'!EM$3)</f>
        <v>0</v>
      </c>
      <c r="EN99" s="13">
        <f>SUMIFS('ATL RAW'!$J:$J,'ATL RAW'!$I:$I,'ATL GA Inventory'!$B99,'ATL RAW'!$L:$L,'ATL GA Inventory'!EN$3)+SUMIFS('ATL CR'!$J:$J,'ATL CR'!$I:$I,'ATL GA Inventory'!$B99,'ATL CR'!$L:$L,'ATL GA Inventory'!EN$3)</f>
        <v>0</v>
      </c>
      <c r="EO99" s="13">
        <f>SUMIFS('ATL RAW'!$J:$J,'ATL RAW'!$I:$I,'ATL GA Inventory'!$B99,'ATL RAW'!$L:$L,'ATL GA Inventory'!EO$3)+SUMIFS('ATL CR'!$J:$J,'ATL CR'!$I:$I,'ATL GA Inventory'!$B99,'ATL CR'!$L:$L,'ATL GA Inventory'!EO$3)</f>
        <v>0</v>
      </c>
      <c r="EP99" s="13">
        <f>SUMIFS('ATL RAW'!$J:$J,'ATL RAW'!$I:$I,'ATL GA Inventory'!$B99,'ATL RAW'!$L:$L,'ATL GA Inventory'!EP$3)+SUMIFS('ATL CR'!$J:$J,'ATL CR'!$I:$I,'ATL GA Inventory'!$B99,'ATL CR'!$L:$L,'ATL GA Inventory'!EP$3)</f>
        <v>0</v>
      </c>
      <c r="EQ99" s="13">
        <f>SUMIFS('ATL RAW'!$J:$J,'ATL RAW'!$I:$I,'ATL GA Inventory'!$B99,'ATL RAW'!$L:$L,'ATL GA Inventory'!EQ$3)+SUMIFS('ATL CR'!$J:$J,'ATL CR'!$I:$I,'ATL GA Inventory'!$B99,'ATL CR'!$L:$L,'ATL GA Inventory'!EQ$3)</f>
        <v>0</v>
      </c>
      <c r="ER99" s="13">
        <f>SUMIFS('ATL RAW'!$J:$J,'ATL RAW'!$I:$I,'ATL GA Inventory'!$B99,'ATL RAW'!$L:$L,'ATL GA Inventory'!ER$3)+SUMIFS('ATL CR'!$J:$J,'ATL CR'!$I:$I,'ATL GA Inventory'!$B99,'ATL CR'!$L:$L,'ATL GA Inventory'!ER$3)</f>
        <v>0</v>
      </c>
      <c r="ES99" s="13">
        <f>SUMIFS('ATL RAW'!$J:$J,'ATL RAW'!$I:$I,'ATL GA Inventory'!$B99,'ATL RAW'!$L:$L,'ATL GA Inventory'!ES$3)+SUMIFS('ATL CR'!$J:$J,'ATL CR'!$I:$I,'ATL GA Inventory'!$B99,'ATL CR'!$L:$L,'ATL GA Inventory'!ES$3)</f>
        <v>0</v>
      </c>
      <c r="ET99" s="13">
        <f>SUMIFS('ATL RAW'!$J:$J,'ATL RAW'!$I:$I,'ATL GA Inventory'!$B99,'ATL RAW'!$L:$L,'ATL GA Inventory'!ET$3)+SUMIFS('ATL CR'!$J:$J,'ATL CR'!$I:$I,'ATL GA Inventory'!$B99,'ATL CR'!$L:$L,'ATL GA Inventory'!ET$3)</f>
        <v>0</v>
      </c>
      <c r="EU99" s="13">
        <f>SUMIFS('ATL RAW'!$J:$J,'ATL RAW'!$I:$I,'ATL GA Inventory'!$B99,'ATL RAW'!$L:$L,'ATL GA Inventory'!EU$3)+SUMIFS('ATL CR'!$J:$J,'ATL CR'!$I:$I,'ATL GA Inventory'!$B99,'ATL CR'!$L:$L,'ATL GA Inventory'!EU$3)</f>
        <v>0</v>
      </c>
      <c r="EV99" s="13">
        <f>SUMIFS('ATL RAW'!$J:$J,'ATL RAW'!$I:$I,'ATL GA Inventory'!$B99,'ATL RAW'!$L:$L,'ATL GA Inventory'!EV$3)+SUMIFS('ATL CR'!$J:$J,'ATL CR'!$I:$I,'ATL GA Inventory'!$B99,'ATL CR'!$L:$L,'ATL GA Inventory'!EV$3)</f>
        <v>0</v>
      </c>
      <c r="EW99" s="13">
        <f>SUMIFS('ATL RAW'!$J:$J,'ATL RAW'!$I:$I,'ATL GA Inventory'!$B99,'ATL RAW'!$L:$L,'ATL GA Inventory'!EW$3)+SUMIFS('ATL CR'!$J:$J,'ATL CR'!$I:$I,'ATL GA Inventory'!$B99,'ATL CR'!$L:$L,'ATL GA Inventory'!EW$3)</f>
        <v>0</v>
      </c>
      <c r="EX99" s="13">
        <f>SUMIFS('ATL RAW'!$J:$J,'ATL RAW'!$I:$I,'ATL GA Inventory'!$B99,'ATL RAW'!$L:$L,'ATL GA Inventory'!EX$3)+SUMIFS('ATL CR'!$J:$J,'ATL CR'!$I:$I,'ATL GA Inventory'!$B99,'ATL CR'!$L:$L,'ATL GA Inventory'!EX$3)</f>
        <v>0</v>
      </c>
      <c r="EY99" s="13">
        <f>SUMIFS('ATL RAW'!$J:$J,'ATL RAW'!$I:$I,'ATL GA Inventory'!$B99,'ATL RAW'!$L:$L,'ATL GA Inventory'!EY$3)+SUMIFS('ATL CR'!$J:$J,'ATL CR'!$I:$I,'ATL GA Inventory'!$B99,'ATL CR'!$L:$L,'ATL GA Inventory'!EY$3)</f>
        <v>0</v>
      </c>
      <c r="EZ99" s="13">
        <f>SUMIFS('ATL RAW'!$J:$J,'ATL RAW'!$I:$I,'ATL GA Inventory'!$B99,'ATL RAW'!$L:$L,'ATL GA Inventory'!EZ$3)+SUMIFS('ATL CR'!$J:$J,'ATL CR'!$I:$I,'ATL GA Inventory'!$B99,'ATL CR'!$L:$L,'ATL GA Inventory'!EZ$3)</f>
        <v>0</v>
      </c>
      <c r="FA99" s="13">
        <f>SUMIFS('ATL RAW'!$J:$J,'ATL RAW'!$I:$I,'ATL GA Inventory'!$B99,'ATL RAW'!$L:$L,'ATL GA Inventory'!FA$3)+SUMIFS('ATL CR'!$J:$J,'ATL CR'!$I:$I,'ATL GA Inventory'!$B99,'ATL CR'!$L:$L,'ATL GA Inventory'!FA$3)</f>
        <v>0</v>
      </c>
      <c r="FB99" s="13">
        <f>SUMIFS('ATL RAW'!$J:$J,'ATL RAW'!$I:$I,'ATL GA Inventory'!$B99,'ATL RAW'!$L:$L,'ATL GA Inventory'!FB$3)+SUMIFS('ATL CR'!$J:$J,'ATL CR'!$I:$I,'ATL GA Inventory'!$B99,'ATL CR'!$L:$L,'ATL GA Inventory'!FB$3)</f>
        <v>0</v>
      </c>
      <c r="FC99" s="13">
        <f>SUMIFS('ATL RAW'!$J:$J,'ATL RAW'!$I:$I,'ATL GA Inventory'!$B99,'ATL RAW'!$L:$L,'ATL GA Inventory'!FC$3)+SUMIFS('ATL CR'!$J:$J,'ATL CR'!$I:$I,'ATL GA Inventory'!$B99,'ATL CR'!$L:$L,'ATL GA Inventory'!FC$3)</f>
        <v>0</v>
      </c>
      <c r="FD99" s="13">
        <f>SUMIFS('ATL RAW'!$J:$J,'ATL RAW'!$I:$I,'ATL GA Inventory'!$B99,'ATL RAW'!$L:$L,'ATL GA Inventory'!FD$3)+SUMIFS('ATL CR'!$J:$J,'ATL CR'!$I:$I,'ATL GA Inventory'!$B99,'ATL CR'!$L:$L,'ATL GA Inventory'!FD$3)</f>
        <v>0</v>
      </c>
      <c r="FE99" s="13">
        <f>SUMIFS('ATL RAW'!$J:$J,'ATL RAW'!$I:$I,'ATL GA Inventory'!$B99,'ATL RAW'!$L:$L,'ATL GA Inventory'!FE$3)+SUMIFS('ATL CR'!$J:$J,'ATL CR'!$I:$I,'ATL GA Inventory'!$B99,'ATL CR'!$L:$L,'ATL GA Inventory'!FE$3)</f>
        <v>0</v>
      </c>
      <c r="FF99" s="13">
        <f>SUMIFS('ATL RAW'!$J:$J,'ATL RAW'!$I:$I,'ATL GA Inventory'!$B99,'ATL RAW'!$L:$L,'ATL GA Inventory'!FF$3)+SUMIFS('ATL CR'!$J:$J,'ATL CR'!$I:$I,'ATL GA Inventory'!$B99,'ATL CR'!$L:$L,'ATL GA Inventory'!FF$3)</f>
        <v>0</v>
      </c>
      <c r="FG99" s="13">
        <f>SUMIFS('ATL RAW'!$J:$J,'ATL RAW'!$I:$I,'ATL GA Inventory'!$B99,'ATL RAW'!$L:$L,'ATL GA Inventory'!FG$3)+SUMIFS('ATL CR'!$J:$J,'ATL CR'!$I:$I,'ATL GA Inventory'!$B99,'ATL CR'!$L:$L,'ATL GA Inventory'!FG$3)</f>
        <v>0</v>
      </c>
      <c r="FH99" s="13">
        <f>SUMIFS('ATL RAW'!$J:$J,'ATL RAW'!$I:$I,'ATL GA Inventory'!$B99,'ATL RAW'!$L:$L,'ATL GA Inventory'!FH$3)+SUMIFS('ATL CR'!$J:$J,'ATL CR'!$I:$I,'ATL GA Inventory'!$B99,'ATL CR'!$L:$L,'ATL GA Inventory'!FH$3)</f>
        <v>0</v>
      </c>
      <c r="FI99" s="13">
        <f>SUMIFS('ATL RAW'!$J:$J,'ATL RAW'!$I:$I,'ATL GA Inventory'!$B99,'ATL RAW'!$L:$L,'ATL GA Inventory'!FI$3)+SUMIFS('ATL CR'!$J:$J,'ATL CR'!$I:$I,'ATL GA Inventory'!$B99,'ATL CR'!$L:$L,'ATL GA Inventory'!FI$3)</f>
        <v>0</v>
      </c>
      <c r="FJ99" s="13">
        <f>SUMIFS('ATL RAW'!$J:$J,'ATL RAW'!$I:$I,'ATL GA Inventory'!$B99,'ATL RAW'!$L:$L,'ATL GA Inventory'!FJ$3)+SUMIFS('ATL CR'!$J:$J,'ATL CR'!$I:$I,'ATL GA Inventory'!$B99,'ATL CR'!$L:$L,'ATL GA Inventory'!FJ$3)</f>
        <v>0</v>
      </c>
      <c r="FK99" s="13">
        <f>SUMIFS('ATL RAW'!$J:$J,'ATL RAW'!$I:$I,'ATL GA Inventory'!$B99,'ATL RAW'!$L:$L,'ATL GA Inventory'!FK$3)+SUMIFS('ATL CR'!$J:$J,'ATL CR'!$I:$I,'ATL GA Inventory'!$B99,'ATL CR'!$L:$L,'ATL GA Inventory'!FK$3)</f>
        <v>0</v>
      </c>
      <c r="FL99" s="13">
        <f>SUMIFS('ATL RAW'!$J:$J,'ATL RAW'!$I:$I,'ATL GA Inventory'!$B99,'ATL RAW'!$L:$L,'ATL GA Inventory'!FL$3)+SUMIFS('ATL CR'!$J:$J,'ATL CR'!$I:$I,'ATL GA Inventory'!$B99,'ATL CR'!$L:$L,'ATL GA Inventory'!FL$3)</f>
        <v>0</v>
      </c>
      <c r="FM99" s="13">
        <f>SUMIFS('ATL RAW'!$J:$J,'ATL RAW'!$I:$I,'ATL GA Inventory'!$B99,'ATL RAW'!$L:$L,'ATL GA Inventory'!FM$3)+SUMIFS('ATL CR'!$J:$J,'ATL CR'!$I:$I,'ATL GA Inventory'!$B99,'ATL CR'!$L:$L,'ATL GA Inventory'!FM$3)</f>
        <v>0</v>
      </c>
      <c r="FN99" s="13">
        <f>SUMIFS('ATL RAW'!$J:$J,'ATL RAW'!$I:$I,'ATL GA Inventory'!$B99,'ATL RAW'!$L:$L,'ATL GA Inventory'!FN$3)+SUMIFS('ATL CR'!$J:$J,'ATL CR'!$I:$I,'ATL GA Inventory'!$B99,'ATL CR'!$L:$L,'ATL GA Inventory'!FN$3)</f>
        <v>0</v>
      </c>
      <c r="FO99" s="13">
        <f>SUMIFS('ATL RAW'!$J:$J,'ATL RAW'!$I:$I,'ATL GA Inventory'!$B99,'ATL RAW'!$L:$L,'ATL GA Inventory'!FO$3)+SUMIFS('ATL CR'!$J:$J,'ATL CR'!$I:$I,'ATL GA Inventory'!$B99,'ATL CR'!$L:$L,'ATL GA Inventory'!FO$3)</f>
        <v>0</v>
      </c>
      <c r="FP99" s="13">
        <f>SUMIFS('ATL RAW'!$J:$J,'ATL RAW'!$I:$I,'ATL GA Inventory'!$B99,'ATL RAW'!$L:$L,'ATL GA Inventory'!FP$3)+SUMIFS('ATL CR'!$J:$J,'ATL CR'!$I:$I,'ATL GA Inventory'!$B99,'ATL CR'!$L:$L,'ATL GA Inventory'!FP$3)</f>
        <v>0</v>
      </c>
      <c r="FQ99" s="13">
        <f>SUMIFS('ATL RAW'!$J:$J,'ATL RAW'!$I:$I,'ATL GA Inventory'!$B99,'ATL RAW'!$L:$L,'ATL GA Inventory'!FQ$3)+SUMIFS('ATL CR'!$J:$J,'ATL CR'!$I:$I,'ATL GA Inventory'!$B99,'ATL CR'!$L:$L,'ATL GA Inventory'!FQ$3)</f>
        <v>0</v>
      </c>
      <c r="FR99" s="13">
        <f>SUMIFS('ATL RAW'!$J:$J,'ATL RAW'!$I:$I,'ATL GA Inventory'!$B99,'ATL RAW'!$L:$L,'ATL GA Inventory'!FR$3)+SUMIFS('ATL CR'!$J:$J,'ATL CR'!$I:$I,'ATL GA Inventory'!$B99,'ATL CR'!$L:$L,'ATL GA Inventory'!FR$3)</f>
        <v>0</v>
      </c>
      <c r="FS99" s="13">
        <f>SUMIFS('ATL RAW'!$J:$J,'ATL RAW'!$I:$I,'ATL GA Inventory'!$B99,'ATL RAW'!$L:$L,'ATL GA Inventory'!FS$3)+SUMIFS('ATL CR'!$J:$J,'ATL CR'!$I:$I,'ATL GA Inventory'!$B99,'ATL CR'!$L:$L,'ATL GA Inventory'!FS$3)</f>
        <v>0</v>
      </c>
      <c r="FT99" s="13">
        <f>SUMIFS('ATL RAW'!$J:$J,'ATL RAW'!$I:$I,'ATL GA Inventory'!$B99,'ATL RAW'!$L:$L,'ATL GA Inventory'!FT$3)+SUMIFS('ATL CR'!$J:$J,'ATL CR'!$I:$I,'ATL GA Inventory'!$B99,'ATL CR'!$L:$L,'ATL GA Inventory'!FT$3)</f>
        <v>0</v>
      </c>
      <c r="FU99" s="13">
        <f>SUMIFS('ATL RAW'!$J:$J,'ATL RAW'!$I:$I,'ATL GA Inventory'!$B99,'ATL RAW'!$L:$L,'ATL GA Inventory'!FU$3)+SUMIFS('ATL CR'!$J:$J,'ATL CR'!$I:$I,'ATL GA Inventory'!$B99,'ATL CR'!$L:$L,'ATL GA Inventory'!FU$3)</f>
        <v>0</v>
      </c>
      <c r="FV99" s="13">
        <f>SUMIFS('ATL RAW'!$J:$J,'ATL RAW'!$I:$I,'ATL GA Inventory'!$B99,'ATL RAW'!$L:$L,'ATL GA Inventory'!FV$3)+SUMIFS('ATL CR'!$J:$J,'ATL CR'!$I:$I,'ATL GA Inventory'!$B99,'ATL CR'!$L:$L,'ATL GA Inventory'!FV$3)</f>
        <v>0</v>
      </c>
      <c r="FW99" s="13">
        <f>SUMIFS('ATL RAW'!$J:$J,'ATL RAW'!$I:$I,'ATL GA Inventory'!$B99,'ATL RAW'!$L:$L,'ATL GA Inventory'!FW$3)+SUMIFS('ATL CR'!$J:$J,'ATL CR'!$I:$I,'ATL GA Inventory'!$B99,'ATL CR'!$L:$L,'ATL GA Inventory'!FW$3)</f>
        <v>0</v>
      </c>
      <c r="FX99" s="13">
        <f>SUMIFS('ATL RAW'!$J:$J,'ATL RAW'!$I:$I,'ATL GA Inventory'!$B99,'ATL RAW'!$L:$L,'ATL GA Inventory'!FX$3)+SUMIFS('ATL CR'!$J:$J,'ATL CR'!$I:$I,'ATL GA Inventory'!$B99,'ATL CR'!$L:$L,'ATL GA Inventory'!FX$3)</f>
        <v>0</v>
      </c>
      <c r="FY99" s="13">
        <f>SUMIFS('ATL RAW'!$J:$J,'ATL RAW'!$I:$I,'ATL GA Inventory'!$B99,'ATL RAW'!$L:$L,'ATL GA Inventory'!FY$3)+SUMIFS('ATL CR'!$J:$J,'ATL CR'!$I:$I,'ATL GA Inventory'!$B99,'ATL CR'!$L:$L,'ATL GA Inventory'!FY$3)</f>
        <v>0</v>
      </c>
      <c r="FZ99" s="13">
        <f>SUMIFS('ATL RAW'!$J:$J,'ATL RAW'!$I:$I,'ATL GA Inventory'!$B99,'ATL RAW'!$L:$L,'ATL GA Inventory'!FZ$3)+SUMIFS('ATL CR'!$J:$J,'ATL CR'!$I:$I,'ATL GA Inventory'!$B99,'ATL CR'!$L:$L,'ATL GA Inventory'!FZ$3)</f>
        <v>0</v>
      </c>
      <c r="GA99" s="13">
        <f>SUMIFS('ATL RAW'!$J:$J,'ATL RAW'!$I:$I,'ATL GA Inventory'!$B99,'ATL RAW'!$L:$L,'ATL GA Inventory'!GA$3)+SUMIFS('ATL CR'!$J:$J,'ATL CR'!$I:$I,'ATL GA Inventory'!$B99,'ATL CR'!$L:$L,'ATL GA Inventory'!GA$3)</f>
        <v>0</v>
      </c>
      <c r="GB99" s="13">
        <f>SUMIFS('ATL RAW'!$J:$J,'ATL RAW'!$I:$I,'ATL GA Inventory'!$B99,'ATL RAW'!$L:$L,'ATL GA Inventory'!GB$3)+SUMIFS('ATL CR'!$J:$J,'ATL CR'!$I:$I,'ATL GA Inventory'!$B99,'ATL CR'!$L:$L,'ATL GA Inventory'!GB$3)</f>
        <v>0</v>
      </c>
      <c r="GC99" s="13">
        <f>SUMIFS('ATL RAW'!$J:$J,'ATL RAW'!$I:$I,'ATL GA Inventory'!$B99,'ATL RAW'!$L:$L,'ATL GA Inventory'!GC$3)+SUMIFS('ATL CR'!$J:$J,'ATL CR'!$I:$I,'ATL GA Inventory'!$B99,'ATL CR'!$L:$L,'ATL GA Inventory'!GC$3)</f>
        <v>0</v>
      </c>
      <c r="GD99" s="13">
        <f>SUMIFS('ATL RAW'!$J:$J,'ATL RAW'!$I:$I,'ATL GA Inventory'!$B99,'ATL RAW'!$L:$L,'ATL GA Inventory'!GD$3)+SUMIFS('ATL CR'!$J:$J,'ATL CR'!$I:$I,'ATL GA Inventory'!$B99,'ATL CR'!$L:$L,'ATL GA Inventory'!GD$3)</f>
        <v>0</v>
      </c>
      <c r="GE99" s="13">
        <f>SUMIFS('ATL RAW'!$J:$J,'ATL RAW'!$I:$I,'ATL GA Inventory'!$B99,'ATL RAW'!$L:$L,'ATL GA Inventory'!GE$3)+SUMIFS('ATL CR'!$J:$J,'ATL CR'!$I:$I,'ATL GA Inventory'!$B99,'ATL CR'!$L:$L,'ATL GA Inventory'!GE$3)</f>
        <v>0</v>
      </c>
      <c r="GF99" s="13">
        <f>SUMIFS('ATL RAW'!$J:$J,'ATL RAW'!$I:$I,'ATL GA Inventory'!$B99,'ATL RAW'!$L:$L,'ATL GA Inventory'!GF$3)+SUMIFS('ATL CR'!$J:$J,'ATL CR'!$I:$I,'ATL GA Inventory'!$B99,'ATL CR'!$L:$L,'ATL GA Inventory'!GF$3)</f>
        <v>0</v>
      </c>
      <c r="GG99" s="13">
        <f>SUMIFS('ATL RAW'!$J:$J,'ATL RAW'!$I:$I,'ATL GA Inventory'!$B99,'ATL RAW'!$L:$L,'ATL GA Inventory'!GG$3)+SUMIFS('ATL CR'!$J:$J,'ATL CR'!$I:$I,'ATL GA Inventory'!$B99,'ATL CR'!$L:$L,'ATL GA Inventory'!GG$3)</f>
        <v>0</v>
      </c>
      <c r="GH99" s="13">
        <f>SUMIFS('ATL RAW'!$J:$J,'ATL RAW'!$I:$I,'ATL GA Inventory'!$B99,'ATL RAW'!$L:$L,'ATL GA Inventory'!GH$3)+SUMIFS('ATL CR'!$J:$J,'ATL CR'!$I:$I,'ATL GA Inventory'!$B99,'ATL CR'!$L:$L,'ATL GA Inventory'!GH$3)</f>
        <v>0</v>
      </c>
      <c r="GI99" s="13">
        <f>SUMIFS('ATL RAW'!$J:$J,'ATL RAW'!$I:$I,'ATL GA Inventory'!$B99,'ATL RAW'!$L:$L,'ATL GA Inventory'!GI$3)+SUMIFS('ATL CR'!$J:$J,'ATL CR'!$I:$I,'ATL GA Inventory'!$B99,'ATL CR'!$L:$L,'ATL GA Inventory'!GI$3)</f>
        <v>0</v>
      </c>
      <c r="GJ99" s="13">
        <f>SUMIFS('ATL RAW'!$J:$J,'ATL RAW'!$I:$I,'ATL GA Inventory'!$B99,'ATL RAW'!$L:$L,'ATL GA Inventory'!GJ$3)+SUMIFS('ATL CR'!$J:$J,'ATL CR'!$I:$I,'ATL GA Inventory'!$B99,'ATL CR'!$L:$L,'ATL GA Inventory'!GJ$3)</f>
        <v>0</v>
      </c>
      <c r="GK99" s="13">
        <f>SUMIFS('ATL RAW'!$J:$J,'ATL RAW'!$I:$I,'ATL GA Inventory'!$B99,'ATL RAW'!$L:$L,'ATL GA Inventory'!GK$3)+SUMIFS('ATL CR'!$J:$J,'ATL CR'!$I:$I,'ATL GA Inventory'!$B99,'ATL CR'!$L:$L,'ATL GA Inventory'!GK$3)</f>
        <v>0</v>
      </c>
      <c r="GL99" s="13">
        <f>SUMIFS('ATL RAW'!$J:$J,'ATL RAW'!$I:$I,'ATL GA Inventory'!$B99,'ATL RAW'!$L:$L,'ATL GA Inventory'!GL$3)+SUMIFS('ATL CR'!$J:$J,'ATL CR'!$I:$I,'ATL GA Inventory'!$B99,'ATL CR'!$L:$L,'ATL GA Inventory'!GL$3)</f>
        <v>0</v>
      </c>
      <c r="GM99" s="13">
        <f>SUMIFS('ATL RAW'!$J:$J,'ATL RAW'!$I:$I,'ATL GA Inventory'!$B99,'ATL RAW'!$L:$L,'ATL GA Inventory'!GM$3)+SUMIFS('ATL CR'!$J:$J,'ATL CR'!$I:$I,'ATL GA Inventory'!$B99,'ATL CR'!$L:$L,'ATL GA Inventory'!GM$3)</f>
        <v>0</v>
      </c>
      <c r="GN99" s="13">
        <f>SUMIFS('ATL RAW'!$J:$J,'ATL RAW'!$I:$I,'ATL GA Inventory'!$B99,'ATL RAW'!$L:$L,'ATL GA Inventory'!GN$3)+SUMIFS('ATL CR'!$J:$J,'ATL CR'!$I:$I,'ATL GA Inventory'!$B99,'ATL CR'!$L:$L,'ATL GA Inventory'!GN$3)</f>
        <v>0</v>
      </c>
      <c r="GO99" s="13">
        <f>SUMIFS('ATL RAW'!$J:$J,'ATL RAW'!$I:$I,'ATL GA Inventory'!$B99,'ATL RAW'!$L:$L,'ATL GA Inventory'!GO$3)+SUMIFS('ATL CR'!$J:$J,'ATL CR'!$I:$I,'ATL GA Inventory'!$B99,'ATL CR'!$L:$L,'ATL GA Inventory'!GO$3)</f>
        <v>0</v>
      </c>
      <c r="GP99" s="13">
        <f>SUMIFS('ATL RAW'!$J:$J,'ATL RAW'!$I:$I,'ATL GA Inventory'!$B99,'ATL RAW'!$L:$L,'ATL GA Inventory'!GP$3)+SUMIFS('ATL CR'!$J:$J,'ATL CR'!$I:$I,'ATL GA Inventory'!$B99,'ATL CR'!$L:$L,'ATL GA Inventory'!GP$3)</f>
        <v>0</v>
      </c>
      <c r="GQ99" s="13">
        <f>SUMIFS('ATL RAW'!$J:$J,'ATL RAW'!$I:$I,'ATL GA Inventory'!$B99,'ATL RAW'!$L:$L,'ATL GA Inventory'!GQ$3)+SUMIFS('ATL CR'!$J:$J,'ATL CR'!$I:$I,'ATL GA Inventory'!$B99,'ATL CR'!$L:$L,'ATL GA Inventory'!GQ$3)</f>
        <v>0</v>
      </c>
      <c r="GR99" s="13">
        <f>SUMIFS('ATL RAW'!$J:$J,'ATL RAW'!$I:$I,'ATL GA Inventory'!$B99,'ATL RAW'!$L:$L,'ATL GA Inventory'!GR$3)+SUMIFS('ATL CR'!$J:$J,'ATL CR'!$I:$I,'ATL GA Inventory'!$B99,'ATL CR'!$L:$L,'ATL GA Inventory'!GR$3)</f>
        <v>0</v>
      </c>
      <c r="GS99" s="13">
        <f>SUMIFS('ATL RAW'!$J:$J,'ATL RAW'!$I:$I,'ATL GA Inventory'!$B99,'ATL RAW'!$L:$L,'ATL GA Inventory'!GS$3)+SUMIFS('ATL CR'!$J:$J,'ATL CR'!$I:$I,'ATL GA Inventory'!$B99,'ATL CR'!$L:$L,'ATL GA Inventory'!GS$3)</f>
        <v>0</v>
      </c>
      <c r="GT99" s="13">
        <f>SUMIFS('ATL RAW'!$J:$J,'ATL RAW'!$I:$I,'ATL GA Inventory'!$B99,'ATL RAW'!$L:$L,'ATL GA Inventory'!GT$3)+SUMIFS('ATL CR'!$J:$J,'ATL CR'!$I:$I,'ATL GA Inventory'!$B99,'ATL CR'!$L:$L,'ATL GA Inventory'!GT$3)</f>
        <v>0</v>
      </c>
      <c r="GU99" s="13">
        <f>SUMIFS('ATL RAW'!$J:$J,'ATL RAW'!$I:$I,'ATL GA Inventory'!$B99,'ATL RAW'!$L:$L,'ATL GA Inventory'!GU$3)+SUMIFS('ATL CR'!$J:$J,'ATL CR'!$I:$I,'ATL GA Inventory'!$B99,'ATL CR'!$L:$L,'ATL GA Inventory'!GU$3)</f>
        <v>0</v>
      </c>
      <c r="GV99" s="13">
        <f>SUMIFS('ATL RAW'!$J:$J,'ATL RAW'!$I:$I,'ATL GA Inventory'!$B99,'ATL RAW'!$L:$L,'ATL GA Inventory'!GV$3)+SUMIFS('ATL CR'!$J:$J,'ATL CR'!$I:$I,'ATL GA Inventory'!$B99,'ATL CR'!$L:$L,'ATL GA Inventory'!GV$3)</f>
        <v>0</v>
      </c>
      <c r="GW99" s="13">
        <f>SUMIFS('ATL RAW'!$J:$J,'ATL RAW'!$I:$I,'ATL GA Inventory'!$B99,'ATL RAW'!$L:$L,'ATL GA Inventory'!GW$3)+SUMIFS('ATL CR'!$J:$J,'ATL CR'!$I:$I,'ATL GA Inventory'!$B99,'ATL CR'!$L:$L,'ATL GA Inventory'!GW$3)</f>
        <v>0</v>
      </c>
      <c r="GX99" s="13">
        <f>SUMIFS('ATL RAW'!$J:$J,'ATL RAW'!$I:$I,'ATL GA Inventory'!$B99,'ATL RAW'!$L:$L,'ATL GA Inventory'!GX$3)+SUMIFS('ATL CR'!$J:$J,'ATL CR'!$I:$I,'ATL GA Inventory'!$B99,'ATL CR'!$L:$L,'ATL GA Inventory'!GX$3)</f>
        <v>0</v>
      </c>
      <c r="GY99" s="13">
        <f>SUMIFS('ATL RAW'!$J:$J,'ATL RAW'!$I:$I,'ATL GA Inventory'!$B99,'ATL RAW'!$L:$L,'ATL GA Inventory'!GY$3)+SUMIFS('ATL CR'!$J:$J,'ATL CR'!$I:$I,'ATL GA Inventory'!$B99,'ATL CR'!$L:$L,'ATL GA Inventory'!GY$3)</f>
        <v>0</v>
      </c>
    </row>
    <row r="100" spans="1:207">
      <c r="A100" s="15" t="s">
        <v>983</v>
      </c>
      <c r="B100" s="15">
        <f t="shared" si="13"/>
        <v>47102140</v>
      </c>
      <c r="C100" s="15" t="str">
        <f t="shared" si="13"/>
        <v>Q.PEAK DUO L G5.2</v>
      </c>
      <c r="D100" s="14">
        <f t="shared" si="13"/>
        <v>400</v>
      </c>
      <c r="E100" s="13">
        <f>SUMIFS('ATL RAW'!$J:$J,'ATL RAW'!$I:$I,'ATL GA Inventory'!$B100,'ATL RAW'!$L:$L,'ATL GA Inventory'!E$3)+SUMIFS('ATL CR'!$J:$J,'ATL CR'!$I:$I,'ATL GA Inventory'!$B100,'ATL CR'!$L:$L,'ATL GA Inventory'!E$3)</f>
        <v>0</v>
      </c>
      <c r="F100" s="13">
        <f>SUMIFS('ATL RAW'!$J:$J,'ATL RAW'!$I:$I,'ATL GA Inventory'!$B100,'ATL RAW'!$L:$L,'ATL GA Inventory'!F$3)+SUMIFS('ATL CR'!$J:$J,'ATL CR'!$I:$I,'ATL GA Inventory'!$B100,'ATL CR'!$L:$L,'ATL GA Inventory'!F$3)</f>
        <v>0</v>
      </c>
      <c r="G100" s="13">
        <f>SUMIFS('ATL RAW'!$J:$J,'ATL RAW'!$I:$I,'ATL GA Inventory'!$B100,'ATL RAW'!$L:$L,'ATL GA Inventory'!G$3)+SUMIFS('ATL CR'!$J:$J,'ATL CR'!$I:$I,'ATL GA Inventory'!$B100,'ATL CR'!$L:$L,'ATL GA Inventory'!G$3)</f>
        <v>0</v>
      </c>
      <c r="H100" s="13">
        <f>SUMIFS('ATL RAW'!$J:$J,'ATL RAW'!$I:$I,'ATL GA Inventory'!$B100,'ATL RAW'!$L:$L,'ATL GA Inventory'!H$3)+SUMIFS('ATL CR'!$J:$J,'ATL CR'!$I:$I,'ATL GA Inventory'!$B100,'ATL CR'!$L:$L,'ATL GA Inventory'!H$3)</f>
        <v>0</v>
      </c>
      <c r="I100" s="13">
        <f>SUMIFS('ATL RAW'!$J:$J,'ATL RAW'!$I:$I,'ATL GA Inventory'!$B100,'ATL RAW'!$L:$L,'ATL GA Inventory'!I$3)+SUMIFS('ATL CR'!$J:$J,'ATL CR'!$I:$I,'ATL GA Inventory'!$B100,'ATL CR'!$L:$L,'ATL GA Inventory'!I$3)</f>
        <v>0</v>
      </c>
      <c r="J100" s="13">
        <f>SUMIFS('ATL RAW'!$J:$J,'ATL RAW'!$I:$I,'ATL GA Inventory'!$B100,'ATL RAW'!$L:$L,'ATL GA Inventory'!J$3)+SUMIFS('ATL CR'!$J:$J,'ATL CR'!$I:$I,'ATL GA Inventory'!$B100,'ATL CR'!$L:$L,'ATL GA Inventory'!J$3)</f>
        <v>0</v>
      </c>
      <c r="K100" s="13">
        <f>SUMIFS('ATL RAW'!$J:$J,'ATL RAW'!$I:$I,'ATL GA Inventory'!$B100,'ATL RAW'!$L:$L,'ATL GA Inventory'!K$3)+SUMIFS('ATL CR'!$J:$J,'ATL CR'!$I:$I,'ATL GA Inventory'!$B100,'ATL CR'!$L:$L,'ATL GA Inventory'!K$3)</f>
        <v>0</v>
      </c>
      <c r="L100" s="13">
        <f>SUMIFS('ATL RAW'!$J:$J,'ATL RAW'!$I:$I,'ATL GA Inventory'!$B100,'ATL RAW'!$L:$L,'ATL GA Inventory'!L$3)+SUMIFS('ATL CR'!$J:$J,'ATL CR'!$I:$I,'ATL GA Inventory'!$B100,'ATL CR'!$L:$L,'ATL GA Inventory'!L$3)</f>
        <v>0</v>
      </c>
      <c r="M100" s="13">
        <f>SUMIFS('ATL RAW'!$J:$J,'ATL RAW'!$I:$I,'ATL GA Inventory'!$B100,'ATL RAW'!$L:$L,'ATL GA Inventory'!M$3)+SUMIFS('ATL CR'!$J:$J,'ATL CR'!$I:$I,'ATL GA Inventory'!$B100,'ATL CR'!$L:$L,'ATL GA Inventory'!M$3)</f>
        <v>0</v>
      </c>
      <c r="N100" s="13">
        <f>SUMIFS('ATL RAW'!$J:$J,'ATL RAW'!$I:$I,'ATL GA Inventory'!$B100,'ATL RAW'!$L:$L,'ATL GA Inventory'!N$3)+SUMIFS('ATL CR'!$J:$J,'ATL CR'!$I:$I,'ATL GA Inventory'!$B100,'ATL CR'!$L:$L,'ATL GA Inventory'!N$3)</f>
        <v>0</v>
      </c>
      <c r="O100" s="13">
        <f>SUMIFS('ATL RAW'!$J:$J,'ATL RAW'!$I:$I,'ATL GA Inventory'!$B100,'ATL RAW'!$L:$L,'ATL GA Inventory'!O$3)+SUMIFS('ATL CR'!$J:$J,'ATL CR'!$I:$I,'ATL GA Inventory'!$B100,'ATL CR'!$L:$L,'ATL GA Inventory'!O$3)</f>
        <v>0</v>
      </c>
      <c r="P100" s="13">
        <f>SUMIFS('ATL RAW'!$J:$J,'ATL RAW'!$I:$I,'ATL GA Inventory'!$B100,'ATL RAW'!$L:$L,'ATL GA Inventory'!P$3)+SUMIFS('ATL CR'!$J:$J,'ATL CR'!$I:$I,'ATL GA Inventory'!$B100,'ATL CR'!$L:$L,'ATL GA Inventory'!P$3)</f>
        <v>0</v>
      </c>
      <c r="Q100" s="13">
        <f>SUMIFS('ATL RAW'!$J:$J,'ATL RAW'!$I:$I,'ATL GA Inventory'!$B100,'ATL RAW'!$L:$L,'ATL GA Inventory'!Q$3)+SUMIFS('ATL CR'!$J:$J,'ATL CR'!$I:$I,'ATL GA Inventory'!$B100,'ATL CR'!$L:$L,'ATL GA Inventory'!Q$3)</f>
        <v>0</v>
      </c>
      <c r="R100" s="13">
        <f>SUMIFS('ATL RAW'!$J:$J,'ATL RAW'!$I:$I,'ATL GA Inventory'!$B100,'ATL RAW'!$L:$L,'ATL GA Inventory'!R$3)+SUMIFS('ATL CR'!$J:$J,'ATL CR'!$I:$I,'ATL GA Inventory'!$B100,'ATL CR'!$L:$L,'ATL GA Inventory'!R$3)</f>
        <v>0</v>
      </c>
      <c r="S100" s="13">
        <f>SUMIFS('ATL RAW'!$J:$J,'ATL RAW'!$I:$I,'ATL GA Inventory'!$B100,'ATL RAW'!$L:$L,'ATL GA Inventory'!S$3)+SUMIFS('ATL CR'!$J:$J,'ATL CR'!$I:$I,'ATL GA Inventory'!$B100,'ATL CR'!$L:$L,'ATL GA Inventory'!S$3)</f>
        <v>0</v>
      </c>
      <c r="T100" s="13">
        <f>SUMIFS('ATL RAW'!$J:$J,'ATL RAW'!$I:$I,'ATL GA Inventory'!$B100,'ATL RAW'!$L:$L,'ATL GA Inventory'!T$3)+SUMIFS('ATL CR'!$J:$J,'ATL CR'!$I:$I,'ATL GA Inventory'!$B100,'ATL CR'!$L:$L,'ATL GA Inventory'!T$3)</f>
        <v>0</v>
      </c>
      <c r="U100" s="13">
        <f>SUMIFS('ATL RAW'!$J:$J,'ATL RAW'!$I:$I,'ATL GA Inventory'!$B100,'ATL RAW'!$L:$L,'ATL GA Inventory'!U$3)+SUMIFS('ATL CR'!$J:$J,'ATL CR'!$I:$I,'ATL GA Inventory'!$B100,'ATL CR'!$L:$L,'ATL GA Inventory'!U$3)</f>
        <v>0</v>
      </c>
      <c r="V100" s="13">
        <f>SUMIFS('ATL RAW'!$J:$J,'ATL RAW'!$I:$I,'ATL GA Inventory'!$B100,'ATL RAW'!$L:$L,'ATL GA Inventory'!V$3)+SUMIFS('ATL CR'!$J:$J,'ATL CR'!$I:$I,'ATL GA Inventory'!$B100,'ATL CR'!$L:$L,'ATL GA Inventory'!V$3)</f>
        <v>0</v>
      </c>
      <c r="W100" s="13">
        <f>SUMIFS('ATL RAW'!$J:$J,'ATL RAW'!$I:$I,'ATL GA Inventory'!$B100,'ATL RAW'!$L:$L,'ATL GA Inventory'!W$3)+SUMIFS('ATL CR'!$J:$J,'ATL CR'!$I:$I,'ATL GA Inventory'!$B100,'ATL CR'!$L:$L,'ATL GA Inventory'!W$3)</f>
        <v>0</v>
      </c>
      <c r="X100" s="13">
        <f>SUMIFS('ATL RAW'!$J:$J,'ATL RAW'!$I:$I,'ATL GA Inventory'!$B100,'ATL RAW'!$L:$L,'ATL GA Inventory'!X$3)+SUMIFS('ATL CR'!$J:$J,'ATL CR'!$I:$I,'ATL GA Inventory'!$B100,'ATL CR'!$L:$L,'ATL GA Inventory'!X$3)</f>
        <v>0</v>
      </c>
      <c r="Y100" s="13">
        <f>SUMIFS('ATL RAW'!$J:$J,'ATL RAW'!$I:$I,'ATL GA Inventory'!$B100,'ATL RAW'!$L:$L,'ATL GA Inventory'!Y$3)+SUMIFS('ATL CR'!$J:$J,'ATL CR'!$I:$I,'ATL GA Inventory'!$B100,'ATL CR'!$L:$L,'ATL GA Inventory'!Y$3)</f>
        <v>0</v>
      </c>
      <c r="Z100" s="13">
        <f>SUMIFS('ATL RAW'!$J:$J,'ATL RAW'!$I:$I,'ATL GA Inventory'!$B100,'ATL RAW'!$L:$L,'ATL GA Inventory'!Z$3)+SUMIFS('ATL CR'!$J:$J,'ATL CR'!$I:$I,'ATL GA Inventory'!$B100,'ATL CR'!$L:$L,'ATL GA Inventory'!Z$3)</f>
        <v>0</v>
      </c>
      <c r="AA100" s="13">
        <f>SUMIFS('ATL RAW'!$J:$J,'ATL RAW'!$I:$I,'ATL GA Inventory'!$B100,'ATL RAW'!$L:$L,'ATL GA Inventory'!AA$3)+SUMIFS('ATL CR'!$J:$J,'ATL CR'!$I:$I,'ATL GA Inventory'!$B100,'ATL CR'!$L:$L,'ATL GA Inventory'!AA$3)</f>
        <v>0</v>
      </c>
      <c r="AB100" s="13">
        <f>SUMIFS('ATL RAW'!$J:$J,'ATL RAW'!$I:$I,'ATL GA Inventory'!$B100,'ATL RAW'!$L:$L,'ATL GA Inventory'!AB$3)+SUMIFS('ATL CR'!$J:$J,'ATL CR'!$I:$I,'ATL GA Inventory'!$B100,'ATL CR'!$L:$L,'ATL GA Inventory'!AB$3)</f>
        <v>0</v>
      </c>
      <c r="AC100" s="13">
        <f>SUMIFS('ATL RAW'!$J:$J,'ATL RAW'!$I:$I,'ATL GA Inventory'!$B100,'ATL RAW'!$L:$L,'ATL GA Inventory'!AC$3)+SUMIFS('ATL CR'!$J:$J,'ATL CR'!$I:$I,'ATL GA Inventory'!$B100,'ATL CR'!$L:$L,'ATL GA Inventory'!AC$3)</f>
        <v>0</v>
      </c>
      <c r="AD100" s="13">
        <f>SUMIFS('ATL RAW'!$J:$J,'ATL RAW'!$I:$I,'ATL GA Inventory'!$B100,'ATL RAW'!$L:$L,'ATL GA Inventory'!AD$3)+SUMIFS('ATL CR'!$J:$J,'ATL CR'!$I:$I,'ATL GA Inventory'!$B100,'ATL CR'!$L:$L,'ATL GA Inventory'!AD$3)</f>
        <v>0</v>
      </c>
      <c r="AE100" s="13">
        <f>SUMIFS('ATL RAW'!$J:$J,'ATL RAW'!$I:$I,'ATL GA Inventory'!$B100,'ATL RAW'!$L:$L,'ATL GA Inventory'!AE$3)+SUMIFS('ATL CR'!$J:$J,'ATL CR'!$I:$I,'ATL GA Inventory'!$B100,'ATL CR'!$L:$L,'ATL GA Inventory'!AE$3)</f>
        <v>0</v>
      </c>
      <c r="AF100" s="13">
        <f>SUMIFS('ATL RAW'!$J:$J,'ATL RAW'!$I:$I,'ATL GA Inventory'!$B100,'ATL RAW'!$L:$L,'ATL GA Inventory'!AF$3)+SUMIFS('ATL CR'!$J:$J,'ATL CR'!$I:$I,'ATL GA Inventory'!$B100,'ATL CR'!$L:$L,'ATL GA Inventory'!AF$3)</f>
        <v>0</v>
      </c>
      <c r="AG100" s="13">
        <f>SUMIFS('ATL RAW'!$J:$J,'ATL RAW'!$I:$I,'ATL GA Inventory'!$B100,'ATL RAW'!$L:$L,'ATL GA Inventory'!AG$3)+SUMIFS('ATL CR'!$J:$J,'ATL CR'!$I:$I,'ATL GA Inventory'!$B100,'ATL CR'!$L:$L,'ATL GA Inventory'!AG$3)</f>
        <v>0</v>
      </c>
      <c r="AH100" s="13">
        <f>SUMIFS('ATL RAW'!$J:$J,'ATL RAW'!$I:$I,'ATL GA Inventory'!$B100,'ATL RAW'!$L:$L,'ATL GA Inventory'!AH$3)+SUMIFS('ATL CR'!$J:$J,'ATL CR'!$I:$I,'ATL GA Inventory'!$B100,'ATL CR'!$L:$L,'ATL GA Inventory'!AH$3)</f>
        <v>0</v>
      </c>
      <c r="AI100" s="13">
        <f>SUMIFS('ATL RAW'!$J:$J,'ATL RAW'!$I:$I,'ATL GA Inventory'!$B100,'ATL RAW'!$L:$L,'ATL GA Inventory'!AI$3)+SUMIFS('ATL CR'!$J:$J,'ATL CR'!$I:$I,'ATL GA Inventory'!$B100,'ATL CR'!$L:$L,'ATL GA Inventory'!AI$3)</f>
        <v>0</v>
      </c>
      <c r="AJ100" s="13">
        <f>SUMIFS('ATL RAW'!$J:$J,'ATL RAW'!$I:$I,'ATL GA Inventory'!$B100,'ATL RAW'!$L:$L,'ATL GA Inventory'!AJ$3)+SUMIFS('ATL CR'!$J:$J,'ATL CR'!$I:$I,'ATL GA Inventory'!$B100,'ATL CR'!$L:$L,'ATL GA Inventory'!AJ$3)</f>
        <v>0</v>
      </c>
      <c r="AK100" s="13">
        <f>SUMIFS('ATL RAW'!$J:$J,'ATL RAW'!$I:$I,'ATL GA Inventory'!$B100,'ATL RAW'!$L:$L,'ATL GA Inventory'!AK$3)+SUMIFS('ATL CR'!$J:$J,'ATL CR'!$I:$I,'ATL GA Inventory'!$B100,'ATL CR'!$L:$L,'ATL GA Inventory'!AK$3)</f>
        <v>0</v>
      </c>
      <c r="AL100" s="13">
        <f>SUMIFS('ATL RAW'!$J:$J,'ATL RAW'!$I:$I,'ATL GA Inventory'!$B100,'ATL RAW'!$L:$L,'ATL GA Inventory'!AL$3)+SUMIFS('ATL CR'!$J:$J,'ATL CR'!$I:$I,'ATL GA Inventory'!$B100,'ATL CR'!$L:$L,'ATL GA Inventory'!AL$3)</f>
        <v>0</v>
      </c>
      <c r="AM100" s="13">
        <f>SUMIFS('ATL RAW'!$J:$J,'ATL RAW'!$I:$I,'ATL GA Inventory'!$B100,'ATL RAW'!$L:$L,'ATL GA Inventory'!AM$3)+SUMIFS('ATL CR'!$J:$J,'ATL CR'!$I:$I,'ATL GA Inventory'!$B100,'ATL CR'!$L:$L,'ATL GA Inventory'!AM$3)</f>
        <v>0</v>
      </c>
      <c r="AN100" s="13">
        <f>SUMIFS('ATL RAW'!$J:$J,'ATL RAW'!$I:$I,'ATL GA Inventory'!$B100,'ATL RAW'!$L:$L,'ATL GA Inventory'!AN$3)+SUMIFS('ATL CR'!$J:$J,'ATL CR'!$I:$I,'ATL GA Inventory'!$B100,'ATL CR'!$L:$L,'ATL GA Inventory'!AN$3)</f>
        <v>0</v>
      </c>
      <c r="AO100" s="13">
        <f>SUMIFS('ATL RAW'!$J:$J,'ATL RAW'!$I:$I,'ATL GA Inventory'!$B100,'ATL RAW'!$L:$L,'ATL GA Inventory'!AO$3)+SUMIFS('ATL CR'!$J:$J,'ATL CR'!$I:$I,'ATL GA Inventory'!$B100,'ATL CR'!$L:$L,'ATL GA Inventory'!AO$3)</f>
        <v>0</v>
      </c>
      <c r="AP100" s="13">
        <f>SUMIFS('ATL RAW'!$J:$J,'ATL RAW'!$I:$I,'ATL GA Inventory'!$B100,'ATL RAW'!$L:$L,'ATL GA Inventory'!AP$3)+SUMIFS('ATL CR'!$J:$J,'ATL CR'!$I:$I,'ATL GA Inventory'!$B100,'ATL CR'!$L:$L,'ATL GA Inventory'!AP$3)</f>
        <v>0</v>
      </c>
      <c r="AQ100" s="13">
        <f>SUMIFS('ATL RAW'!$J:$J,'ATL RAW'!$I:$I,'ATL GA Inventory'!$B100,'ATL RAW'!$L:$L,'ATL GA Inventory'!AQ$3)+SUMIFS('ATL CR'!$J:$J,'ATL CR'!$I:$I,'ATL GA Inventory'!$B100,'ATL CR'!$L:$L,'ATL GA Inventory'!AQ$3)</f>
        <v>0</v>
      </c>
      <c r="AR100" s="13">
        <f>SUMIFS('ATL RAW'!$J:$J,'ATL RAW'!$I:$I,'ATL GA Inventory'!$B100,'ATL RAW'!$L:$L,'ATL GA Inventory'!AR$3)+SUMIFS('ATL CR'!$J:$J,'ATL CR'!$I:$I,'ATL GA Inventory'!$B100,'ATL CR'!$L:$L,'ATL GA Inventory'!AR$3)</f>
        <v>0</v>
      </c>
      <c r="AS100" s="13">
        <f>SUMIFS('ATL RAW'!$J:$J,'ATL RAW'!$I:$I,'ATL GA Inventory'!$B100,'ATL RAW'!$L:$L,'ATL GA Inventory'!AS$3)+SUMIFS('ATL CR'!$J:$J,'ATL CR'!$I:$I,'ATL GA Inventory'!$B100,'ATL CR'!$L:$L,'ATL GA Inventory'!AS$3)</f>
        <v>0</v>
      </c>
      <c r="AT100" s="13">
        <f>SUMIFS('ATL RAW'!$J:$J,'ATL RAW'!$I:$I,'ATL GA Inventory'!$B100,'ATL RAW'!$L:$L,'ATL GA Inventory'!AT$3)+SUMIFS('ATL CR'!$J:$J,'ATL CR'!$I:$I,'ATL GA Inventory'!$B100,'ATL CR'!$L:$L,'ATL GA Inventory'!AT$3)</f>
        <v>0</v>
      </c>
      <c r="AU100" s="13">
        <f>SUMIFS('ATL RAW'!$J:$J,'ATL RAW'!$I:$I,'ATL GA Inventory'!$B100,'ATL RAW'!$L:$L,'ATL GA Inventory'!AU$3)+SUMIFS('ATL CR'!$J:$J,'ATL CR'!$I:$I,'ATL GA Inventory'!$B100,'ATL CR'!$L:$L,'ATL GA Inventory'!AU$3)</f>
        <v>0</v>
      </c>
      <c r="AV100" s="13">
        <f>SUMIFS('ATL RAW'!$J:$J,'ATL RAW'!$I:$I,'ATL GA Inventory'!$B100,'ATL RAW'!$L:$L,'ATL GA Inventory'!AV$3)+SUMIFS('ATL CR'!$J:$J,'ATL CR'!$I:$I,'ATL GA Inventory'!$B100,'ATL CR'!$L:$L,'ATL GA Inventory'!AV$3)</f>
        <v>0</v>
      </c>
      <c r="AW100" s="13">
        <f>SUMIFS('ATL RAW'!$J:$J,'ATL RAW'!$I:$I,'ATL GA Inventory'!$B100,'ATL RAW'!$L:$L,'ATL GA Inventory'!AW$3)+SUMIFS('ATL CR'!$J:$J,'ATL CR'!$I:$I,'ATL GA Inventory'!$B100,'ATL CR'!$L:$L,'ATL GA Inventory'!AW$3)</f>
        <v>0</v>
      </c>
      <c r="AX100" s="13">
        <f>SUMIFS('ATL RAW'!$J:$J,'ATL RAW'!$I:$I,'ATL GA Inventory'!$B100,'ATL RAW'!$L:$L,'ATL GA Inventory'!AX$3)+SUMIFS('ATL CR'!$J:$J,'ATL CR'!$I:$I,'ATL GA Inventory'!$B100,'ATL CR'!$L:$L,'ATL GA Inventory'!AX$3)</f>
        <v>0</v>
      </c>
      <c r="AY100" s="13">
        <f>SUMIFS('ATL RAW'!$J:$J,'ATL RAW'!$I:$I,'ATL GA Inventory'!$B100,'ATL RAW'!$L:$L,'ATL GA Inventory'!AY$3)+SUMIFS('ATL CR'!$J:$J,'ATL CR'!$I:$I,'ATL GA Inventory'!$B100,'ATL CR'!$L:$L,'ATL GA Inventory'!AY$3)</f>
        <v>0</v>
      </c>
      <c r="AZ100" s="13">
        <f>SUMIFS('ATL RAW'!$J:$J,'ATL RAW'!$I:$I,'ATL GA Inventory'!$B100,'ATL RAW'!$L:$L,'ATL GA Inventory'!AZ$3)+SUMIFS('ATL CR'!$J:$J,'ATL CR'!$I:$I,'ATL GA Inventory'!$B100,'ATL CR'!$L:$L,'ATL GA Inventory'!AZ$3)</f>
        <v>0</v>
      </c>
      <c r="BA100" s="13">
        <f>SUMIFS('ATL RAW'!$J:$J,'ATL RAW'!$I:$I,'ATL GA Inventory'!$B100,'ATL RAW'!$L:$L,'ATL GA Inventory'!BA$3)+SUMIFS('ATL CR'!$J:$J,'ATL CR'!$I:$I,'ATL GA Inventory'!$B100,'ATL CR'!$L:$L,'ATL GA Inventory'!BA$3)</f>
        <v>0</v>
      </c>
      <c r="BB100" s="13">
        <f>SUMIFS('ATL RAW'!$J:$J,'ATL RAW'!$I:$I,'ATL GA Inventory'!$B100,'ATL RAW'!$L:$L,'ATL GA Inventory'!BB$3)+SUMIFS('ATL CR'!$J:$J,'ATL CR'!$I:$I,'ATL GA Inventory'!$B100,'ATL CR'!$L:$L,'ATL GA Inventory'!BB$3)</f>
        <v>0</v>
      </c>
      <c r="BC100" s="13">
        <f>SUMIFS('ATL RAW'!$J:$J,'ATL RAW'!$I:$I,'ATL GA Inventory'!$B100,'ATL RAW'!$L:$L,'ATL GA Inventory'!BC$3)+SUMIFS('ATL CR'!$J:$J,'ATL CR'!$I:$I,'ATL GA Inventory'!$B100,'ATL CR'!$L:$L,'ATL GA Inventory'!BC$3)</f>
        <v>0</v>
      </c>
      <c r="BD100" s="13">
        <f>SUMIFS('ATL RAW'!$J:$J,'ATL RAW'!$I:$I,'ATL GA Inventory'!$B100,'ATL RAW'!$L:$L,'ATL GA Inventory'!BD$3)+SUMIFS('ATL CR'!$J:$J,'ATL CR'!$I:$I,'ATL GA Inventory'!$B100,'ATL CR'!$L:$L,'ATL GA Inventory'!BD$3)</f>
        <v>0</v>
      </c>
      <c r="BE100" s="13">
        <f>SUMIFS('ATL RAW'!$J:$J,'ATL RAW'!$I:$I,'ATL GA Inventory'!$B100,'ATL RAW'!$L:$L,'ATL GA Inventory'!BE$3)+SUMIFS('ATL CR'!$J:$J,'ATL CR'!$I:$I,'ATL GA Inventory'!$B100,'ATL CR'!$L:$L,'ATL GA Inventory'!BE$3)</f>
        <v>0</v>
      </c>
      <c r="BF100" s="13">
        <f>SUMIFS('ATL RAW'!$J:$J,'ATL RAW'!$I:$I,'ATL GA Inventory'!$B100,'ATL RAW'!$L:$L,'ATL GA Inventory'!BF$3)+SUMIFS('ATL CR'!$J:$J,'ATL CR'!$I:$I,'ATL GA Inventory'!$B100,'ATL CR'!$L:$L,'ATL GA Inventory'!BF$3)</f>
        <v>0</v>
      </c>
      <c r="BG100" s="13">
        <f>SUMIFS('ATL RAW'!$J:$J,'ATL RAW'!$I:$I,'ATL GA Inventory'!$B100,'ATL RAW'!$L:$L,'ATL GA Inventory'!BG$3)+SUMIFS('ATL CR'!$J:$J,'ATL CR'!$I:$I,'ATL GA Inventory'!$B100,'ATL CR'!$L:$L,'ATL GA Inventory'!BG$3)</f>
        <v>0</v>
      </c>
      <c r="BH100" s="13">
        <f>SUMIFS('ATL RAW'!$J:$J,'ATL RAW'!$I:$I,'ATL GA Inventory'!$B100,'ATL RAW'!$L:$L,'ATL GA Inventory'!BH$3)+SUMIFS('ATL CR'!$J:$J,'ATL CR'!$I:$I,'ATL GA Inventory'!$B100,'ATL CR'!$L:$L,'ATL GA Inventory'!BH$3)</f>
        <v>0</v>
      </c>
      <c r="BI100" s="13">
        <f>SUMIFS('ATL RAW'!$J:$J,'ATL RAW'!$I:$I,'ATL GA Inventory'!$B100,'ATL RAW'!$L:$L,'ATL GA Inventory'!BI$3)+SUMIFS('ATL CR'!$J:$J,'ATL CR'!$I:$I,'ATL GA Inventory'!$B100,'ATL CR'!$L:$L,'ATL GA Inventory'!BI$3)</f>
        <v>0</v>
      </c>
      <c r="BJ100" s="13">
        <f>SUMIFS('ATL RAW'!$J:$J,'ATL RAW'!$I:$I,'ATL GA Inventory'!$B100,'ATL RAW'!$L:$L,'ATL GA Inventory'!BJ$3)+SUMIFS('ATL CR'!$J:$J,'ATL CR'!$I:$I,'ATL GA Inventory'!$B100,'ATL CR'!$L:$L,'ATL GA Inventory'!BJ$3)</f>
        <v>0</v>
      </c>
      <c r="BK100" s="13">
        <f>SUMIFS('ATL RAW'!$J:$J,'ATL RAW'!$I:$I,'ATL GA Inventory'!$B100,'ATL RAW'!$L:$L,'ATL GA Inventory'!BK$3)+SUMIFS('ATL CR'!$J:$J,'ATL CR'!$I:$I,'ATL GA Inventory'!$B100,'ATL CR'!$L:$L,'ATL GA Inventory'!BK$3)</f>
        <v>0</v>
      </c>
      <c r="BL100" s="13">
        <f>SUMIFS('ATL RAW'!$J:$J,'ATL RAW'!$I:$I,'ATL GA Inventory'!$B100,'ATL RAW'!$L:$L,'ATL GA Inventory'!BL$3)+SUMIFS('ATL CR'!$J:$J,'ATL CR'!$I:$I,'ATL GA Inventory'!$B100,'ATL CR'!$L:$L,'ATL GA Inventory'!BL$3)</f>
        <v>0</v>
      </c>
      <c r="BM100" s="13">
        <f>SUMIFS('ATL RAW'!$J:$J,'ATL RAW'!$I:$I,'ATL GA Inventory'!$B100,'ATL RAW'!$L:$L,'ATL GA Inventory'!BM$3)+SUMIFS('ATL CR'!$J:$J,'ATL CR'!$I:$I,'ATL GA Inventory'!$B100,'ATL CR'!$L:$L,'ATL GA Inventory'!BM$3)</f>
        <v>0</v>
      </c>
      <c r="BN100" s="13">
        <f>SUMIFS('ATL RAW'!$J:$J,'ATL RAW'!$I:$I,'ATL GA Inventory'!$B100,'ATL RAW'!$L:$L,'ATL GA Inventory'!BN$3)+SUMIFS('ATL CR'!$J:$J,'ATL CR'!$I:$I,'ATL GA Inventory'!$B100,'ATL CR'!$L:$L,'ATL GA Inventory'!BN$3)</f>
        <v>0</v>
      </c>
      <c r="BO100" s="13">
        <f>SUMIFS('ATL RAW'!$J:$J,'ATL RAW'!$I:$I,'ATL GA Inventory'!$B100,'ATL RAW'!$L:$L,'ATL GA Inventory'!BO$3)+SUMIFS('ATL CR'!$J:$J,'ATL CR'!$I:$I,'ATL GA Inventory'!$B100,'ATL CR'!$L:$L,'ATL GA Inventory'!BO$3)</f>
        <v>0</v>
      </c>
      <c r="BP100" s="13">
        <f>SUMIFS('ATL RAW'!$J:$J,'ATL RAW'!$I:$I,'ATL GA Inventory'!$B100,'ATL RAW'!$L:$L,'ATL GA Inventory'!BP$3)+SUMIFS('ATL CR'!$J:$J,'ATL CR'!$I:$I,'ATL GA Inventory'!$B100,'ATL CR'!$L:$L,'ATL GA Inventory'!BP$3)</f>
        <v>0</v>
      </c>
      <c r="BQ100" s="13">
        <f>SUMIFS('ATL RAW'!$J:$J,'ATL RAW'!$I:$I,'ATL GA Inventory'!$B100,'ATL RAW'!$L:$L,'ATL GA Inventory'!BQ$3)+SUMIFS('ATL CR'!$J:$J,'ATL CR'!$I:$I,'ATL GA Inventory'!$B100,'ATL CR'!$L:$L,'ATL GA Inventory'!BQ$3)</f>
        <v>0</v>
      </c>
      <c r="BR100" s="13">
        <f>SUMIFS('ATL RAW'!$J:$J,'ATL RAW'!$I:$I,'ATL GA Inventory'!$B100,'ATL RAW'!$L:$L,'ATL GA Inventory'!BR$3)+SUMIFS('ATL CR'!$J:$J,'ATL CR'!$I:$I,'ATL GA Inventory'!$B100,'ATL CR'!$L:$L,'ATL GA Inventory'!BR$3)</f>
        <v>0</v>
      </c>
      <c r="BS100" s="13">
        <f>SUMIFS('ATL RAW'!$J:$J,'ATL RAW'!$I:$I,'ATL GA Inventory'!$B100,'ATL RAW'!$L:$L,'ATL GA Inventory'!BS$3)+SUMIFS('ATL CR'!$J:$J,'ATL CR'!$I:$I,'ATL GA Inventory'!$B100,'ATL CR'!$L:$L,'ATL GA Inventory'!BS$3)</f>
        <v>0</v>
      </c>
      <c r="BT100" s="13">
        <f>SUMIFS('ATL RAW'!$J:$J,'ATL RAW'!$I:$I,'ATL GA Inventory'!$B100,'ATL RAW'!$L:$L,'ATL GA Inventory'!BT$3)+SUMIFS('ATL CR'!$J:$J,'ATL CR'!$I:$I,'ATL GA Inventory'!$B100,'ATL CR'!$L:$L,'ATL GA Inventory'!BT$3)</f>
        <v>0</v>
      </c>
      <c r="BU100" s="13">
        <f>SUMIFS('ATL RAW'!$J:$J,'ATL RAW'!$I:$I,'ATL GA Inventory'!$B100,'ATL RAW'!$L:$L,'ATL GA Inventory'!BU$3)+SUMIFS('ATL CR'!$J:$J,'ATL CR'!$I:$I,'ATL GA Inventory'!$B100,'ATL CR'!$L:$L,'ATL GA Inventory'!BU$3)</f>
        <v>0</v>
      </c>
      <c r="BV100" s="13">
        <f>SUMIFS('ATL RAW'!$J:$J,'ATL RAW'!$I:$I,'ATL GA Inventory'!$B100,'ATL RAW'!$L:$L,'ATL GA Inventory'!BV$3)+SUMIFS('ATL CR'!$J:$J,'ATL CR'!$I:$I,'ATL GA Inventory'!$B100,'ATL CR'!$L:$L,'ATL GA Inventory'!BV$3)</f>
        <v>0</v>
      </c>
      <c r="BW100" s="13">
        <f>SUMIFS('ATL RAW'!$J:$J,'ATL RAW'!$I:$I,'ATL GA Inventory'!$B100,'ATL RAW'!$L:$L,'ATL GA Inventory'!BW$3)+SUMIFS('ATL CR'!$J:$J,'ATL CR'!$I:$I,'ATL GA Inventory'!$B100,'ATL CR'!$L:$L,'ATL GA Inventory'!BW$3)</f>
        <v>0</v>
      </c>
      <c r="BX100" s="13">
        <f>SUMIFS('ATL RAW'!$J:$J,'ATL RAW'!$I:$I,'ATL GA Inventory'!$B100,'ATL RAW'!$L:$L,'ATL GA Inventory'!BX$3)+SUMIFS('ATL CR'!$J:$J,'ATL CR'!$I:$I,'ATL GA Inventory'!$B100,'ATL CR'!$L:$L,'ATL GA Inventory'!BX$3)</f>
        <v>0</v>
      </c>
      <c r="BY100" s="13">
        <f>SUMIFS('ATL RAW'!$J:$J,'ATL RAW'!$I:$I,'ATL GA Inventory'!$B100,'ATL RAW'!$L:$L,'ATL GA Inventory'!BY$3)+SUMIFS('ATL CR'!$J:$J,'ATL CR'!$I:$I,'ATL GA Inventory'!$B100,'ATL CR'!$L:$L,'ATL GA Inventory'!BY$3)</f>
        <v>0</v>
      </c>
      <c r="BZ100" s="13">
        <f>SUMIFS('ATL RAW'!$J:$J,'ATL RAW'!$I:$I,'ATL GA Inventory'!$B100,'ATL RAW'!$L:$L,'ATL GA Inventory'!BZ$3)+SUMIFS('ATL CR'!$J:$J,'ATL CR'!$I:$I,'ATL GA Inventory'!$B100,'ATL CR'!$L:$L,'ATL GA Inventory'!BZ$3)</f>
        <v>0</v>
      </c>
      <c r="CA100" s="13">
        <f>SUMIFS('ATL RAW'!$J:$J,'ATL RAW'!$I:$I,'ATL GA Inventory'!$B100,'ATL RAW'!$L:$L,'ATL GA Inventory'!CA$3)+SUMIFS('ATL CR'!$J:$J,'ATL CR'!$I:$I,'ATL GA Inventory'!$B100,'ATL CR'!$L:$L,'ATL GA Inventory'!CA$3)</f>
        <v>0</v>
      </c>
      <c r="CB100" s="13">
        <f>SUMIFS('ATL RAW'!$J:$J,'ATL RAW'!$I:$I,'ATL GA Inventory'!$B100,'ATL RAW'!$L:$L,'ATL GA Inventory'!CB$3)+SUMIFS('ATL CR'!$J:$J,'ATL CR'!$I:$I,'ATL GA Inventory'!$B100,'ATL CR'!$L:$L,'ATL GA Inventory'!CB$3)</f>
        <v>0</v>
      </c>
      <c r="CC100" s="13">
        <f>SUMIFS('ATL RAW'!$J:$J,'ATL RAW'!$I:$I,'ATL GA Inventory'!$B100,'ATL RAW'!$L:$L,'ATL GA Inventory'!CC$3)+SUMIFS('ATL CR'!$J:$J,'ATL CR'!$I:$I,'ATL GA Inventory'!$B100,'ATL CR'!$L:$L,'ATL GA Inventory'!CC$3)</f>
        <v>0</v>
      </c>
      <c r="CD100" s="13">
        <f>SUMIFS('ATL RAW'!$J:$J,'ATL RAW'!$I:$I,'ATL GA Inventory'!$B100,'ATL RAW'!$L:$L,'ATL GA Inventory'!CD$3)+SUMIFS('ATL CR'!$J:$J,'ATL CR'!$I:$I,'ATL GA Inventory'!$B100,'ATL CR'!$L:$L,'ATL GA Inventory'!CD$3)</f>
        <v>0</v>
      </c>
      <c r="CE100" s="13">
        <f>SUMIFS('ATL RAW'!$J:$J,'ATL RAW'!$I:$I,'ATL GA Inventory'!$B100,'ATL RAW'!$L:$L,'ATL GA Inventory'!CE$3)+SUMIFS('ATL CR'!$J:$J,'ATL CR'!$I:$I,'ATL GA Inventory'!$B100,'ATL CR'!$L:$L,'ATL GA Inventory'!CE$3)</f>
        <v>0</v>
      </c>
      <c r="CF100" s="13">
        <f>SUMIFS('ATL RAW'!$J:$J,'ATL RAW'!$I:$I,'ATL GA Inventory'!$B100,'ATL RAW'!$L:$L,'ATL GA Inventory'!CF$3)+SUMIFS('ATL CR'!$J:$J,'ATL CR'!$I:$I,'ATL GA Inventory'!$B100,'ATL CR'!$L:$L,'ATL GA Inventory'!CF$3)</f>
        <v>0</v>
      </c>
      <c r="CG100" s="13">
        <f>SUMIFS('ATL RAW'!$J:$J,'ATL RAW'!$I:$I,'ATL GA Inventory'!$B100,'ATL RAW'!$L:$L,'ATL GA Inventory'!CG$3)+SUMIFS('ATL CR'!$J:$J,'ATL CR'!$I:$I,'ATL GA Inventory'!$B100,'ATL CR'!$L:$L,'ATL GA Inventory'!CG$3)</f>
        <v>0</v>
      </c>
      <c r="CH100" s="13">
        <f>SUMIFS('ATL RAW'!$J:$J,'ATL RAW'!$I:$I,'ATL GA Inventory'!$B100,'ATL RAW'!$L:$L,'ATL GA Inventory'!CH$3)+SUMIFS('ATL CR'!$J:$J,'ATL CR'!$I:$I,'ATL GA Inventory'!$B100,'ATL CR'!$L:$L,'ATL GA Inventory'!CH$3)</f>
        <v>0</v>
      </c>
      <c r="CI100" s="13">
        <f>SUMIFS('ATL RAW'!$J:$J,'ATL RAW'!$I:$I,'ATL GA Inventory'!$B100,'ATL RAW'!$L:$L,'ATL GA Inventory'!CI$3)+SUMIFS('ATL CR'!$J:$J,'ATL CR'!$I:$I,'ATL GA Inventory'!$B100,'ATL CR'!$L:$L,'ATL GA Inventory'!CI$3)</f>
        <v>0</v>
      </c>
      <c r="CJ100" s="13">
        <f>SUMIFS('ATL RAW'!$J:$J,'ATL RAW'!$I:$I,'ATL GA Inventory'!$B100,'ATL RAW'!$L:$L,'ATL GA Inventory'!CJ$3)+SUMIFS('ATL CR'!$J:$J,'ATL CR'!$I:$I,'ATL GA Inventory'!$B100,'ATL CR'!$L:$L,'ATL GA Inventory'!CJ$3)</f>
        <v>0</v>
      </c>
      <c r="CK100" s="13">
        <f>SUMIFS('ATL RAW'!$J:$J,'ATL RAW'!$I:$I,'ATL GA Inventory'!$B100,'ATL RAW'!$L:$L,'ATL GA Inventory'!CK$3)+SUMIFS('ATL CR'!$J:$J,'ATL CR'!$I:$I,'ATL GA Inventory'!$B100,'ATL CR'!$L:$L,'ATL GA Inventory'!CK$3)</f>
        <v>0</v>
      </c>
      <c r="CL100" s="13">
        <f>SUMIFS('ATL RAW'!$J:$J,'ATL RAW'!$I:$I,'ATL GA Inventory'!$B100,'ATL RAW'!$L:$L,'ATL GA Inventory'!CL$3)+SUMIFS('ATL CR'!$J:$J,'ATL CR'!$I:$I,'ATL GA Inventory'!$B100,'ATL CR'!$L:$L,'ATL GA Inventory'!CL$3)</f>
        <v>0</v>
      </c>
      <c r="CM100" s="13">
        <f>SUMIFS('ATL RAW'!$J:$J,'ATL RAW'!$I:$I,'ATL GA Inventory'!$B100,'ATL RAW'!$L:$L,'ATL GA Inventory'!CM$3)+SUMIFS('ATL CR'!$J:$J,'ATL CR'!$I:$I,'ATL GA Inventory'!$B100,'ATL CR'!$L:$L,'ATL GA Inventory'!CM$3)</f>
        <v>0</v>
      </c>
      <c r="CN100" s="13">
        <f>SUMIFS('ATL RAW'!$J:$J,'ATL RAW'!$I:$I,'ATL GA Inventory'!$B100,'ATL RAW'!$L:$L,'ATL GA Inventory'!CN$3)+SUMIFS('ATL CR'!$J:$J,'ATL CR'!$I:$I,'ATL GA Inventory'!$B100,'ATL CR'!$L:$L,'ATL GA Inventory'!CN$3)</f>
        <v>0</v>
      </c>
      <c r="CO100" s="13">
        <f>SUMIFS('ATL RAW'!$J:$J,'ATL RAW'!$I:$I,'ATL GA Inventory'!$B100,'ATL RAW'!$L:$L,'ATL GA Inventory'!CO$3)+SUMIFS('ATL CR'!$J:$J,'ATL CR'!$I:$I,'ATL GA Inventory'!$B100,'ATL CR'!$L:$L,'ATL GA Inventory'!CO$3)</f>
        <v>0</v>
      </c>
      <c r="CP100" s="13">
        <f>SUMIFS('ATL RAW'!$J:$J,'ATL RAW'!$I:$I,'ATL GA Inventory'!$B100,'ATL RAW'!$L:$L,'ATL GA Inventory'!CP$3)+SUMIFS('ATL CR'!$J:$J,'ATL CR'!$I:$I,'ATL GA Inventory'!$B100,'ATL CR'!$L:$L,'ATL GA Inventory'!CP$3)</f>
        <v>0</v>
      </c>
      <c r="CQ100" s="13">
        <f>SUMIFS('ATL RAW'!$J:$J,'ATL RAW'!$I:$I,'ATL GA Inventory'!$B100,'ATL RAW'!$L:$L,'ATL GA Inventory'!CQ$3)+SUMIFS('ATL CR'!$J:$J,'ATL CR'!$I:$I,'ATL GA Inventory'!$B100,'ATL CR'!$L:$L,'ATL GA Inventory'!CQ$3)</f>
        <v>0</v>
      </c>
      <c r="CR100" s="13">
        <f>SUMIFS('ATL RAW'!$J:$J,'ATL RAW'!$I:$I,'ATL GA Inventory'!$B100,'ATL RAW'!$L:$L,'ATL GA Inventory'!CR$3)+SUMIFS('ATL CR'!$J:$J,'ATL CR'!$I:$I,'ATL GA Inventory'!$B100,'ATL CR'!$L:$L,'ATL GA Inventory'!CR$3)</f>
        <v>0</v>
      </c>
      <c r="CS100" s="13">
        <f>SUMIFS('ATL RAW'!$J:$J,'ATL RAW'!$I:$I,'ATL GA Inventory'!$B100,'ATL RAW'!$L:$L,'ATL GA Inventory'!CS$3)+SUMIFS('ATL CR'!$J:$J,'ATL CR'!$I:$I,'ATL GA Inventory'!$B100,'ATL CR'!$L:$L,'ATL GA Inventory'!CS$3)</f>
        <v>0</v>
      </c>
      <c r="CT100" s="13">
        <f>SUMIFS('ATL RAW'!$J:$J,'ATL RAW'!$I:$I,'ATL GA Inventory'!$B100,'ATL RAW'!$L:$L,'ATL GA Inventory'!CT$3)+SUMIFS('ATL CR'!$J:$J,'ATL CR'!$I:$I,'ATL GA Inventory'!$B100,'ATL CR'!$L:$L,'ATL GA Inventory'!CT$3)</f>
        <v>0</v>
      </c>
      <c r="CU100" s="13">
        <f>SUMIFS('ATL RAW'!$J:$J,'ATL RAW'!$I:$I,'ATL GA Inventory'!$B100,'ATL RAW'!$L:$L,'ATL GA Inventory'!CU$3)+SUMIFS('ATL CR'!$J:$J,'ATL CR'!$I:$I,'ATL GA Inventory'!$B100,'ATL CR'!$L:$L,'ATL GA Inventory'!CU$3)</f>
        <v>0</v>
      </c>
      <c r="CV100" s="13">
        <f>SUMIFS('ATL RAW'!$J:$J,'ATL RAW'!$I:$I,'ATL GA Inventory'!$B100,'ATL RAW'!$L:$L,'ATL GA Inventory'!CV$3)+SUMIFS('ATL CR'!$J:$J,'ATL CR'!$I:$I,'ATL GA Inventory'!$B100,'ATL CR'!$L:$L,'ATL GA Inventory'!CV$3)</f>
        <v>0</v>
      </c>
      <c r="CW100" s="13">
        <f>SUMIFS('ATL RAW'!$J:$J,'ATL RAW'!$I:$I,'ATL GA Inventory'!$B100,'ATL RAW'!$L:$L,'ATL GA Inventory'!CW$3)+SUMIFS('ATL CR'!$J:$J,'ATL CR'!$I:$I,'ATL GA Inventory'!$B100,'ATL CR'!$L:$L,'ATL GA Inventory'!CW$3)</f>
        <v>0</v>
      </c>
      <c r="CX100" s="13">
        <f>SUMIFS('ATL RAW'!$J:$J,'ATL RAW'!$I:$I,'ATL GA Inventory'!$B100,'ATL RAW'!$L:$L,'ATL GA Inventory'!CX$3)+SUMIFS('ATL CR'!$J:$J,'ATL CR'!$I:$I,'ATL GA Inventory'!$B100,'ATL CR'!$L:$L,'ATL GA Inventory'!CX$3)</f>
        <v>0</v>
      </c>
      <c r="CY100" s="13">
        <f>SUMIFS('ATL RAW'!$J:$J,'ATL RAW'!$I:$I,'ATL GA Inventory'!$B100,'ATL RAW'!$L:$L,'ATL GA Inventory'!CY$3)+SUMIFS('ATL CR'!$J:$J,'ATL CR'!$I:$I,'ATL GA Inventory'!$B100,'ATL CR'!$L:$L,'ATL GA Inventory'!CY$3)</f>
        <v>0</v>
      </c>
      <c r="CZ100" s="13">
        <f>SUMIFS('ATL RAW'!$J:$J,'ATL RAW'!$I:$I,'ATL GA Inventory'!$B100,'ATL RAW'!$L:$L,'ATL GA Inventory'!CZ$3)+SUMIFS('ATL CR'!$J:$J,'ATL CR'!$I:$I,'ATL GA Inventory'!$B100,'ATL CR'!$L:$L,'ATL GA Inventory'!CZ$3)</f>
        <v>0</v>
      </c>
      <c r="DA100" s="13">
        <f>SUMIFS('ATL RAW'!$J:$J,'ATL RAW'!$I:$I,'ATL GA Inventory'!$B100,'ATL RAW'!$L:$L,'ATL GA Inventory'!DA$3)+SUMIFS('ATL CR'!$J:$J,'ATL CR'!$I:$I,'ATL GA Inventory'!$B100,'ATL CR'!$L:$L,'ATL GA Inventory'!DA$3)</f>
        <v>0</v>
      </c>
      <c r="DB100" s="13">
        <f>SUMIFS('ATL RAW'!$J:$J,'ATL RAW'!$I:$I,'ATL GA Inventory'!$B100,'ATL RAW'!$L:$L,'ATL GA Inventory'!DB$3)+SUMIFS('ATL CR'!$J:$J,'ATL CR'!$I:$I,'ATL GA Inventory'!$B100,'ATL CR'!$L:$L,'ATL GA Inventory'!DB$3)</f>
        <v>0</v>
      </c>
      <c r="DC100" s="13">
        <f>SUMIFS('ATL RAW'!$J:$J,'ATL RAW'!$I:$I,'ATL GA Inventory'!$B100,'ATL RAW'!$L:$L,'ATL GA Inventory'!DC$3)+SUMIFS('ATL CR'!$J:$J,'ATL CR'!$I:$I,'ATL GA Inventory'!$B100,'ATL CR'!$L:$L,'ATL GA Inventory'!DC$3)</f>
        <v>0</v>
      </c>
      <c r="DD100" s="13">
        <f>SUMIFS('ATL RAW'!$J:$J,'ATL RAW'!$I:$I,'ATL GA Inventory'!$B100,'ATL RAW'!$L:$L,'ATL GA Inventory'!DD$3)+SUMIFS('ATL CR'!$J:$J,'ATL CR'!$I:$I,'ATL GA Inventory'!$B100,'ATL CR'!$L:$L,'ATL GA Inventory'!DD$3)</f>
        <v>0</v>
      </c>
      <c r="DE100" s="13">
        <f>SUMIFS('ATL RAW'!$J:$J,'ATL RAW'!$I:$I,'ATL GA Inventory'!$B100,'ATL RAW'!$L:$L,'ATL GA Inventory'!DE$3)+SUMIFS('ATL CR'!$J:$J,'ATL CR'!$I:$I,'ATL GA Inventory'!$B100,'ATL CR'!$L:$L,'ATL GA Inventory'!DE$3)</f>
        <v>0</v>
      </c>
      <c r="DF100" s="13">
        <f>SUMIFS('ATL RAW'!$J:$J,'ATL RAW'!$I:$I,'ATL GA Inventory'!$B100,'ATL RAW'!$L:$L,'ATL GA Inventory'!DF$3)+SUMIFS('ATL CR'!$J:$J,'ATL CR'!$I:$I,'ATL GA Inventory'!$B100,'ATL CR'!$L:$L,'ATL GA Inventory'!DF$3)</f>
        <v>0</v>
      </c>
      <c r="DG100" s="13">
        <f>SUMIFS('ATL RAW'!$J:$J,'ATL RAW'!$I:$I,'ATL GA Inventory'!$B100,'ATL RAW'!$L:$L,'ATL GA Inventory'!DG$3)+SUMIFS('ATL CR'!$J:$J,'ATL CR'!$I:$I,'ATL GA Inventory'!$B100,'ATL CR'!$L:$L,'ATL GA Inventory'!DG$3)</f>
        <v>0</v>
      </c>
      <c r="DH100" s="13">
        <f>SUMIFS('ATL RAW'!$J:$J,'ATL RAW'!$I:$I,'ATL GA Inventory'!$B100,'ATL RAW'!$L:$L,'ATL GA Inventory'!DH$3)+SUMIFS('ATL CR'!$J:$J,'ATL CR'!$I:$I,'ATL GA Inventory'!$B100,'ATL CR'!$L:$L,'ATL GA Inventory'!DH$3)</f>
        <v>0</v>
      </c>
      <c r="DI100" s="13">
        <f>SUMIFS('ATL RAW'!$J:$J,'ATL RAW'!$I:$I,'ATL GA Inventory'!$B100,'ATL RAW'!$L:$L,'ATL GA Inventory'!DI$3)+SUMIFS('ATL CR'!$J:$J,'ATL CR'!$I:$I,'ATL GA Inventory'!$B100,'ATL CR'!$L:$L,'ATL GA Inventory'!DI$3)</f>
        <v>0</v>
      </c>
      <c r="DJ100" s="13">
        <f>SUMIFS('ATL RAW'!$J:$J,'ATL RAW'!$I:$I,'ATL GA Inventory'!$B100,'ATL RAW'!$L:$L,'ATL GA Inventory'!DJ$3)+SUMIFS('ATL CR'!$J:$J,'ATL CR'!$I:$I,'ATL GA Inventory'!$B100,'ATL CR'!$L:$L,'ATL GA Inventory'!DJ$3)</f>
        <v>0</v>
      </c>
      <c r="DK100" s="13">
        <f>SUMIFS('ATL RAW'!$J:$J,'ATL RAW'!$I:$I,'ATL GA Inventory'!$B100,'ATL RAW'!$L:$L,'ATL GA Inventory'!DK$3)+SUMIFS('ATL CR'!$J:$J,'ATL CR'!$I:$I,'ATL GA Inventory'!$B100,'ATL CR'!$L:$L,'ATL GA Inventory'!DK$3)</f>
        <v>0</v>
      </c>
      <c r="DL100" s="13">
        <f>SUMIFS('ATL RAW'!$J:$J,'ATL RAW'!$I:$I,'ATL GA Inventory'!$B100,'ATL RAW'!$L:$L,'ATL GA Inventory'!DL$3)+SUMIFS('ATL CR'!$J:$J,'ATL CR'!$I:$I,'ATL GA Inventory'!$B100,'ATL CR'!$L:$L,'ATL GA Inventory'!DL$3)</f>
        <v>0</v>
      </c>
      <c r="DM100" s="13">
        <f>SUMIFS('ATL RAW'!$J:$J,'ATL RAW'!$I:$I,'ATL GA Inventory'!$B100,'ATL RAW'!$L:$L,'ATL GA Inventory'!DM$3)+SUMIFS('ATL CR'!$J:$J,'ATL CR'!$I:$I,'ATL GA Inventory'!$B100,'ATL CR'!$L:$L,'ATL GA Inventory'!DM$3)</f>
        <v>0</v>
      </c>
      <c r="DN100" s="13">
        <f>SUMIFS('ATL RAW'!$J:$J,'ATL RAW'!$I:$I,'ATL GA Inventory'!$B100,'ATL RAW'!$L:$L,'ATL GA Inventory'!DN$3)+SUMIFS('ATL CR'!$J:$J,'ATL CR'!$I:$I,'ATL GA Inventory'!$B100,'ATL CR'!$L:$L,'ATL GA Inventory'!DN$3)</f>
        <v>0</v>
      </c>
      <c r="DO100" s="13">
        <f>SUMIFS('ATL RAW'!$J:$J,'ATL RAW'!$I:$I,'ATL GA Inventory'!$B100,'ATL RAW'!$L:$L,'ATL GA Inventory'!DO$3)+SUMIFS('ATL CR'!$J:$J,'ATL CR'!$I:$I,'ATL GA Inventory'!$B100,'ATL CR'!$L:$L,'ATL GA Inventory'!DO$3)</f>
        <v>0</v>
      </c>
      <c r="DP100" s="13">
        <f>SUMIFS('ATL RAW'!$J:$J,'ATL RAW'!$I:$I,'ATL GA Inventory'!$B100,'ATL RAW'!$L:$L,'ATL GA Inventory'!DP$3)+SUMIFS('ATL CR'!$J:$J,'ATL CR'!$I:$I,'ATL GA Inventory'!$B100,'ATL CR'!$L:$L,'ATL GA Inventory'!DP$3)</f>
        <v>0</v>
      </c>
      <c r="DQ100" s="13">
        <f>SUMIFS('ATL RAW'!$J:$J,'ATL RAW'!$I:$I,'ATL GA Inventory'!$B100,'ATL RAW'!$L:$L,'ATL GA Inventory'!DQ$3)+SUMIFS('ATL CR'!$J:$J,'ATL CR'!$I:$I,'ATL GA Inventory'!$B100,'ATL CR'!$L:$L,'ATL GA Inventory'!DQ$3)</f>
        <v>0</v>
      </c>
      <c r="DR100" s="13">
        <f>SUMIFS('ATL RAW'!$J:$J,'ATL RAW'!$I:$I,'ATL GA Inventory'!$B100,'ATL RAW'!$L:$L,'ATL GA Inventory'!DR$3)+SUMIFS('ATL CR'!$J:$J,'ATL CR'!$I:$I,'ATL GA Inventory'!$B100,'ATL CR'!$L:$L,'ATL GA Inventory'!DR$3)</f>
        <v>0</v>
      </c>
      <c r="DS100" s="13">
        <f>SUMIFS('ATL RAW'!$J:$J,'ATL RAW'!$I:$I,'ATL GA Inventory'!$B100,'ATL RAW'!$L:$L,'ATL GA Inventory'!DS$3)+SUMIFS('ATL CR'!$J:$J,'ATL CR'!$I:$I,'ATL GA Inventory'!$B100,'ATL CR'!$L:$L,'ATL GA Inventory'!DS$3)</f>
        <v>0</v>
      </c>
      <c r="DT100" s="13">
        <f>SUMIFS('ATL RAW'!$J:$J,'ATL RAW'!$I:$I,'ATL GA Inventory'!$B100,'ATL RAW'!$L:$L,'ATL GA Inventory'!DT$3)+SUMIFS('ATL CR'!$J:$J,'ATL CR'!$I:$I,'ATL GA Inventory'!$B100,'ATL CR'!$L:$L,'ATL GA Inventory'!DT$3)</f>
        <v>0</v>
      </c>
      <c r="DU100" s="13">
        <f>SUMIFS('ATL RAW'!$J:$J,'ATL RAW'!$I:$I,'ATL GA Inventory'!$B100,'ATL RAW'!$L:$L,'ATL GA Inventory'!DU$3)+SUMIFS('ATL CR'!$J:$J,'ATL CR'!$I:$I,'ATL GA Inventory'!$B100,'ATL CR'!$L:$L,'ATL GA Inventory'!DU$3)</f>
        <v>0</v>
      </c>
      <c r="DV100" s="13">
        <f>SUMIFS('ATL RAW'!$J:$J,'ATL RAW'!$I:$I,'ATL GA Inventory'!$B100,'ATL RAW'!$L:$L,'ATL GA Inventory'!DV$3)+SUMIFS('ATL CR'!$J:$J,'ATL CR'!$I:$I,'ATL GA Inventory'!$B100,'ATL CR'!$L:$L,'ATL GA Inventory'!DV$3)</f>
        <v>0</v>
      </c>
      <c r="DW100" s="13">
        <f>SUMIFS('ATL RAW'!$J:$J,'ATL RAW'!$I:$I,'ATL GA Inventory'!$B100,'ATL RAW'!$L:$L,'ATL GA Inventory'!DW$3)+SUMIFS('ATL CR'!$J:$J,'ATL CR'!$I:$I,'ATL GA Inventory'!$B100,'ATL CR'!$L:$L,'ATL GA Inventory'!DW$3)</f>
        <v>0</v>
      </c>
      <c r="DX100" s="13">
        <f>SUMIFS('ATL RAW'!$J:$J,'ATL RAW'!$I:$I,'ATL GA Inventory'!$B100,'ATL RAW'!$L:$L,'ATL GA Inventory'!DX$3)+SUMIFS('ATL CR'!$J:$J,'ATL CR'!$I:$I,'ATL GA Inventory'!$B100,'ATL CR'!$L:$L,'ATL GA Inventory'!DX$3)</f>
        <v>0</v>
      </c>
      <c r="DY100" s="13">
        <f>SUMIFS('ATL RAW'!$J:$J,'ATL RAW'!$I:$I,'ATL GA Inventory'!$B100,'ATL RAW'!$L:$L,'ATL GA Inventory'!DY$3)+SUMIFS('ATL CR'!$J:$J,'ATL CR'!$I:$I,'ATL GA Inventory'!$B100,'ATL CR'!$L:$L,'ATL GA Inventory'!DY$3)</f>
        <v>0</v>
      </c>
      <c r="DZ100" s="13">
        <f>SUMIFS('ATL RAW'!$J:$J,'ATL RAW'!$I:$I,'ATL GA Inventory'!$B100,'ATL RAW'!$L:$L,'ATL GA Inventory'!DZ$3)+SUMIFS('ATL CR'!$J:$J,'ATL CR'!$I:$I,'ATL GA Inventory'!$B100,'ATL CR'!$L:$L,'ATL GA Inventory'!DZ$3)</f>
        <v>0</v>
      </c>
      <c r="EA100" s="13">
        <f>SUMIFS('ATL RAW'!$J:$J,'ATL RAW'!$I:$I,'ATL GA Inventory'!$B100,'ATL RAW'!$L:$L,'ATL GA Inventory'!EA$3)+SUMIFS('ATL CR'!$J:$J,'ATL CR'!$I:$I,'ATL GA Inventory'!$B100,'ATL CR'!$L:$L,'ATL GA Inventory'!EA$3)</f>
        <v>0</v>
      </c>
      <c r="EB100" s="13">
        <f>SUMIFS('ATL RAW'!$J:$J,'ATL RAW'!$I:$I,'ATL GA Inventory'!$B100,'ATL RAW'!$L:$L,'ATL GA Inventory'!EB$3)+SUMIFS('ATL CR'!$J:$J,'ATL CR'!$I:$I,'ATL GA Inventory'!$B100,'ATL CR'!$L:$L,'ATL GA Inventory'!EB$3)</f>
        <v>0</v>
      </c>
      <c r="EC100" s="13">
        <f>SUMIFS('ATL RAW'!$J:$J,'ATL RAW'!$I:$I,'ATL GA Inventory'!$B100,'ATL RAW'!$L:$L,'ATL GA Inventory'!EC$3)+SUMIFS('ATL CR'!$J:$J,'ATL CR'!$I:$I,'ATL GA Inventory'!$B100,'ATL CR'!$L:$L,'ATL GA Inventory'!EC$3)</f>
        <v>0</v>
      </c>
      <c r="ED100" s="13">
        <f>SUMIFS('ATL RAW'!$J:$J,'ATL RAW'!$I:$I,'ATL GA Inventory'!$B100,'ATL RAW'!$L:$L,'ATL GA Inventory'!ED$3)+SUMIFS('ATL CR'!$J:$J,'ATL CR'!$I:$I,'ATL GA Inventory'!$B100,'ATL CR'!$L:$L,'ATL GA Inventory'!ED$3)</f>
        <v>0</v>
      </c>
      <c r="EE100" s="13">
        <f>SUMIFS('ATL RAW'!$J:$J,'ATL RAW'!$I:$I,'ATL GA Inventory'!$B100,'ATL RAW'!$L:$L,'ATL GA Inventory'!EE$3)+SUMIFS('ATL CR'!$J:$J,'ATL CR'!$I:$I,'ATL GA Inventory'!$B100,'ATL CR'!$L:$L,'ATL GA Inventory'!EE$3)</f>
        <v>0</v>
      </c>
      <c r="EF100" s="13">
        <f>SUMIFS('ATL RAW'!$J:$J,'ATL RAW'!$I:$I,'ATL GA Inventory'!$B100,'ATL RAW'!$L:$L,'ATL GA Inventory'!EF$3)+SUMIFS('ATL CR'!$J:$J,'ATL CR'!$I:$I,'ATL GA Inventory'!$B100,'ATL CR'!$L:$L,'ATL GA Inventory'!EF$3)</f>
        <v>0</v>
      </c>
      <c r="EG100" s="13">
        <f>SUMIFS('ATL RAW'!$J:$J,'ATL RAW'!$I:$I,'ATL GA Inventory'!$B100,'ATL RAW'!$L:$L,'ATL GA Inventory'!EG$3)+SUMIFS('ATL CR'!$J:$J,'ATL CR'!$I:$I,'ATL GA Inventory'!$B100,'ATL CR'!$L:$L,'ATL GA Inventory'!EG$3)</f>
        <v>0</v>
      </c>
      <c r="EH100" s="13">
        <f>SUMIFS('ATL RAW'!$J:$J,'ATL RAW'!$I:$I,'ATL GA Inventory'!$B100,'ATL RAW'!$L:$L,'ATL GA Inventory'!EH$3)+SUMIFS('ATL CR'!$J:$J,'ATL CR'!$I:$I,'ATL GA Inventory'!$B100,'ATL CR'!$L:$L,'ATL GA Inventory'!EH$3)</f>
        <v>0</v>
      </c>
      <c r="EI100" s="13">
        <f>SUMIFS('ATL RAW'!$J:$J,'ATL RAW'!$I:$I,'ATL GA Inventory'!$B100,'ATL RAW'!$L:$L,'ATL GA Inventory'!EI$3)+SUMIFS('ATL CR'!$J:$J,'ATL CR'!$I:$I,'ATL GA Inventory'!$B100,'ATL CR'!$L:$L,'ATL GA Inventory'!EI$3)</f>
        <v>0</v>
      </c>
      <c r="EJ100" s="13">
        <f>SUMIFS('ATL RAW'!$J:$J,'ATL RAW'!$I:$I,'ATL GA Inventory'!$B100,'ATL RAW'!$L:$L,'ATL GA Inventory'!EJ$3)+SUMIFS('ATL CR'!$J:$J,'ATL CR'!$I:$I,'ATL GA Inventory'!$B100,'ATL CR'!$L:$L,'ATL GA Inventory'!EJ$3)</f>
        <v>0</v>
      </c>
      <c r="EK100" s="13">
        <f>SUMIFS('ATL RAW'!$J:$J,'ATL RAW'!$I:$I,'ATL GA Inventory'!$B100,'ATL RAW'!$L:$L,'ATL GA Inventory'!EK$3)+SUMIFS('ATL CR'!$J:$J,'ATL CR'!$I:$I,'ATL GA Inventory'!$B100,'ATL CR'!$L:$L,'ATL GA Inventory'!EK$3)</f>
        <v>0</v>
      </c>
      <c r="EL100" s="13">
        <f>SUMIFS('ATL RAW'!$J:$J,'ATL RAW'!$I:$I,'ATL GA Inventory'!$B100,'ATL RAW'!$L:$L,'ATL GA Inventory'!EL$3)+SUMIFS('ATL CR'!$J:$J,'ATL CR'!$I:$I,'ATL GA Inventory'!$B100,'ATL CR'!$L:$L,'ATL GA Inventory'!EL$3)</f>
        <v>0</v>
      </c>
      <c r="EM100" s="13">
        <f>SUMIFS('ATL RAW'!$J:$J,'ATL RAW'!$I:$I,'ATL GA Inventory'!$B100,'ATL RAW'!$L:$L,'ATL GA Inventory'!EM$3)+SUMIFS('ATL CR'!$J:$J,'ATL CR'!$I:$I,'ATL GA Inventory'!$B100,'ATL CR'!$L:$L,'ATL GA Inventory'!EM$3)</f>
        <v>0</v>
      </c>
      <c r="EN100" s="13">
        <f>SUMIFS('ATL RAW'!$J:$J,'ATL RAW'!$I:$I,'ATL GA Inventory'!$B100,'ATL RAW'!$L:$L,'ATL GA Inventory'!EN$3)+SUMIFS('ATL CR'!$J:$J,'ATL CR'!$I:$I,'ATL GA Inventory'!$B100,'ATL CR'!$L:$L,'ATL GA Inventory'!EN$3)</f>
        <v>0</v>
      </c>
      <c r="EO100" s="13">
        <f>SUMIFS('ATL RAW'!$J:$J,'ATL RAW'!$I:$I,'ATL GA Inventory'!$B100,'ATL RAW'!$L:$L,'ATL GA Inventory'!EO$3)+SUMIFS('ATL CR'!$J:$J,'ATL CR'!$I:$I,'ATL GA Inventory'!$B100,'ATL CR'!$L:$L,'ATL GA Inventory'!EO$3)</f>
        <v>0</v>
      </c>
      <c r="EP100" s="13">
        <f>SUMIFS('ATL RAW'!$J:$J,'ATL RAW'!$I:$I,'ATL GA Inventory'!$B100,'ATL RAW'!$L:$L,'ATL GA Inventory'!EP$3)+SUMIFS('ATL CR'!$J:$J,'ATL CR'!$I:$I,'ATL GA Inventory'!$B100,'ATL CR'!$L:$L,'ATL GA Inventory'!EP$3)</f>
        <v>0</v>
      </c>
      <c r="EQ100" s="13">
        <f>SUMIFS('ATL RAW'!$J:$J,'ATL RAW'!$I:$I,'ATL GA Inventory'!$B100,'ATL RAW'!$L:$L,'ATL GA Inventory'!EQ$3)+SUMIFS('ATL CR'!$J:$J,'ATL CR'!$I:$I,'ATL GA Inventory'!$B100,'ATL CR'!$L:$L,'ATL GA Inventory'!EQ$3)</f>
        <v>0</v>
      </c>
      <c r="ER100" s="13">
        <f>SUMIFS('ATL RAW'!$J:$J,'ATL RAW'!$I:$I,'ATL GA Inventory'!$B100,'ATL RAW'!$L:$L,'ATL GA Inventory'!ER$3)+SUMIFS('ATL CR'!$J:$J,'ATL CR'!$I:$I,'ATL GA Inventory'!$B100,'ATL CR'!$L:$L,'ATL GA Inventory'!ER$3)</f>
        <v>0</v>
      </c>
      <c r="ES100" s="13">
        <f>SUMIFS('ATL RAW'!$J:$J,'ATL RAW'!$I:$I,'ATL GA Inventory'!$B100,'ATL RAW'!$L:$L,'ATL GA Inventory'!ES$3)+SUMIFS('ATL CR'!$J:$J,'ATL CR'!$I:$I,'ATL GA Inventory'!$B100,'ATL CR'!$L:$L,'ATL GA Inventory'!ES$3)</f>
        <v>0</v>
      </c>
      <c r="ET100" s="13">
        <f>SUMIFS('ATL RAW'!$J:$J,'ATL RAW'!$I:$I,'ATL GA Inventory'!$B100,'ATL RAW'!$L:$L,'ATL GA Inventory'!ET$3)+SUMIFS('ATL CR'!$J:$J,'ATL CR'!$I:$I,'ATL GA Inventory'!$B100,'ATL CR'!$L:$L,'ATL GA Inventory'!ET$3)</f>
        <v>0</v>
      </c>
      <c r="EU100" s="13">
        <f>SUMIFS('ATL RAW'!$J:$J,'ATL RAW'!$I:$I,'ATL GA Inventory'!$B100,'ATL RAW'!$L:$L,'ATL GA Inventory'!EU$3)+SUMIFS('ATL CR'!$J:$J,'ATL CR'!$I:$I,'ATL GA Inventory'!$B100,'ATL CR'!$L:$L,'ATL GA Inventory'!EU$3)</f>
        <v>0</v>
      </c>
      <c r="EV100" s="13">
        <f>SUMIFS('ATL RAW'!$J:$J,'ATL RAW'!$I:$I,'ATL GA Inventory'!$B100,'ATL RAW'!$L:$L,'ATL GA Inventory'!EV$3)+SUMIFS('ATL CR'!$J:$J,'ATL CR'!$I:$I,'ATL GA Inventory'!$B100,'ATL CR'!$L:$L,'ATL GA Inventory'!EV$3)</f>
        <v>0</v>
      </c>
      <c r="EW100" s="13">
        <f>SUMIFS('ATL RAW'!$J:$J,'ATL RAW'!$I:$I,'ATL GA Inventory'!$B100,'ATL RAW'!$L:$L,'ATL GA Inventory'!EW$3)+SUMIFS('ATL CR'!$J:$J,'ATL CR'!$I:$I,'ATL GA Inventory'!$B100,'ATL CR'!$L:$L,'ATL GA Inventory'!EW$3)</f>
        <v>0</v>
      </c>
      <c r="EX100" s="13">
        <f>SUMIFS('ATL RAW'!$J:$J,'ATL RAW'!$I:$I,'ATL GA Inventory'!$B100,'ATL RAW'!$L:$L,'ATL GA Inventory'!EX$3)+SUMIFS('ATL CR'!$J:$J,'ATL CR'!$I:$I,'ATL GA Inventory'!$B100,'ATL CR'!$L:$L,'ATL GA Inventory'!EX$3)</f>
        <v>0</v>
      </c>
      <c r="EY100" s="13">
        <f>SUMIFS('ATL RAW'!$J:$J,'ATL RAW'!$I:$I,'ATL GA Inventory'!$B100,'ATL RAW'!$L:$L,'ATL GA Inventory'!EY$3)+SUMIFS('ATL CR'!$J:$J,'ATL CR'!$I:$I,'ATL GA Inventory'!$B100,'ATL CR'!$L:$L,'ATL GA Inventory'!EY$3)</f>
        <v>0</v>
      </c>
      <c r="EZ100" s="13">
        <f>SUMIFS('ATL RAW'!$J:$J,'ATL RAW'!$I:$I,'ATL GA Inventory'!$B100,'ATL RAW'!$L:$L,'ATL GA Inventory'!EZ$3)+SUMIFS('ATL CR'!$J:$J,'ATL CR'!$I:$I,'ATL GA Inventory'!$B100,'ATL CR'!$L:$L,'ATL GA Inventory'!EZ$3)</f>
        <v>0</v>
      </c>
      <c r="FA100" s="13">
        <f>SUMIFS('ATL RAW'!$J:$J,'ATL RAW'!$I:$I,'ATL GA Inventory'!$B100,'ATL RAW'!$L:$L,'ATL GA Inventory'!FA$3)+SUMIFS('ATL CR'!$J:$J,'ATL CR'!$I:$I,'ATL GA Inventory'!$B100,'ATL CR'!$L:$L,'ATL GA Inventory'!FA$3)</f>
        <v>0</v>
      </c>
      <c r="FB100" s="13">
        <f>SUMIFS('ATL RAW'!$J:$J,'ATL RAW'!$I:$I,'ATL GA Inventory'!$B100,'ATL RAW'!$L:$L,'ATL GA Inventory'!FB$3)+SUMIFS('ATL CR'!$J:$J,'ATL CR'!$I:$I,'ATL GA Inventory'!$B100,'ATL CR'!$L:$L,'ATL GA Inventory'!FB$3)</f>
        <v>0</v>
      </c>
      <c r="FC100" s="13">
        <f>SUMIFS('ATL RAW'!$J:$J,'ATL RAW'!$I:$I,'ATL GA Inventory'!$B100,'ATL RAW'!$L:$L,'ATL GA Inventory'!FC$3)+SUMIFS('ATL CR'!$J:$J,'ATL CR'!$I:$I,'ATL GA Inventory'!$B100,'ATL CR'!$L:$L,'ATL GA Inventory'!FC$3)</f>
        <v>0</v>
      </c>
      <c r="FD100" s="13">
        <f>SUMIFS('ATL RAW'!$J:$J,'ATL RAW'!$I:$I,'ATL GA Inventory'!$B100,'ATL RAW'!$L:$L,'ATL GA Inventory'!FD$3)+SUMIFS('ATL CR'!$J:$J,'ATL CR'!$I:$I,'ATL GA Inventory'!$B100,'ATL CR'!$L:$L,'ATL GA Inventory'!FD$3)</f>
        <v>0</v>
      </c>
      <c r="FE100" s="13">
        <f>SUMIFS('ATL RAW'!$J:$J,'ATL RAW'!$I:$I,'ATL GA Inventory'!$B100,'ATL RAW'!$L:$L,'ATL GA Inventory'!FE$3)+SUMIFS('ATL CR'!$J:$J,'ATL CR'!$I:$I,'ATL GA Inventory'!$B100,'ATL CR'!$L:$L,'ATL GA Inventory'!FE$3)</f>
        <v>0</v>
      </c>
      <c r="FF100" s="13">
        <f>SUMIFS('ATL RAW'!$J:$J,'ATL RAW'!$I:$I,'ATL GA Inventory'!$B100,'ATL RAW'!$L:$L,'ATL GA Inventory'!FF$3)+SUMIFS('ATL CR'!$J:$J,'ATL CR'!$I:$I,'ATL GA Inventory'!$B100,'ATL CR'!$L:$L,'ATL GA Inventory'!FF$3)</f>
        <v>0</v>
      </c>
      <c r="FG100" s="13">
        <f>SUMIFS('ATL RAW'!$J:$J,'ATL RAW'!$I:$I,'ATL GA Inventory'!$B100,'ATL RAW'!$L:$L,'ATL GA Inventory'!FG$3)+SUMIFS('ATL CR'!$J:$J,'ATL CR'!$I:$I,'ATL GA Inventory'!$B100,'ATL CR'!$L:$L,'ATL GA Inventory'!FG$3)</f>
        <v>0</v>
      </c>
      <c r="FH100" s="13">
        <f>SUMIFS('ATL RAW'!$J:$J,'ATL RAW'!$I:$I,'ATL GA Inventory'!$B100,'ATL RAW'!$L:$L,'ATL GA Inventory'!FH$3)+SUMIFS('ATL CR'!$J:$J,'ATL CR'!$I:$I,'ATL GA Inventory'!$B100,'ATL CR'!$L:$L,'ATL GA Inventory'!FH$3)</f>
        <v>0</v>
      </c>
      <c r="FI100" s="13">
        <f>SUMIFS('ATL RAW'!$J:$J,'ATL RAW'!$I:$I,'ATL GA Inventory'!$B100,'ATL RAW'!$L:$L,'ATL GA Inventory'!FI$3)+SUMIFS('ATL CR'!$J:$J,'ATL CR'!$I:$I,'ATL GA Inventory'!$B100,'ATL CR'!$L:$L,'ATL GA Inventory'!FI$3)</f>
        <v>0</v>
      </c>
      <c r="FJ100" s="13">
        <f>SUMIFS('ATL RAW'!$J:$J,'ATL RAW'!$I:$I,'ATL GA Inventory'!$B100,'ATL RAW'!$L:$L,'ATL GA Inventory'!FJ$3)+SUMIFS('ATL CR'!$J:$J,'ATL CR'!$I:$I,'ATL GA Inventory'!$B100,'ATL CR'!$L:$L,'ATL GA Inventory'!FJ$3)</f>
        <v>0</v>
      </c>
      <c r="FK100" s="13">
        <f>SUMIFS('ATL RAW'!$J:$J,'ATL RAW'!$I:$I,'ATL GA Inventory'!$B100,'ATL RAW'!$L:$L,'ATL GA Inventory'!FK$3)+SUMIFS('ATL CR'!$J:$J,'ATL CR'!$I:$I,'ATL GA Inventory'!$B100,'ATL CR'!$L:$L,'ATL GA Inventory'!FK$3)</f>
        <v>0</v>
      </c>
      <c r="FL100" s="13">
        <f>SUMIFS('ATL RAW'!$J:$J,'ATL RAW'!$I:$I,'ATL GA Inventory'!$B100,'ATL RAW'!$L:$L,'ATL GA Inventory'!FL$3)+SUMIFS('ATL CR'!$J:$J,'ATL CR'!$I:$I,'ATL GA Inventory'!$B100,'ATL CR'!$L:$L,'ATL GA Inventory'!FL$3)</f>
        <v>0</v>
      </c>
      <c r="FM100" s="13">
        <f>SUMIFS('ATL RAW'!$J:$J,'ATL RAW'!$I:$I,'ATL GA Inventory'!$B100,'ATL RAW'!$L:$L,'ATL GA Inventory'!FM$3)+SUMIFS('ATL CR'!$J:$J,'ATL CR'!$I:$I,'ATL GA Inventory'!$B100,'ATL CR'!$L:$L,'ATL GA Inventory'!FM$3)</f>
        <v>0</v>
      </c>
      <c r="FN100" s="13">
        <f>SUMIFS('ATL RAW'!$J:$J,'ATL RAW'!$I:$I,'ATL GA Inventory'!$B100,'ATL RAW'!$L:$L,'ATL GA Inventory'!FN$3)+SUMIFS('ATL CR'!$J:$J,'ATL CR'!$I:$I,'ATL GA Inventory'!$B100,'ATL CR'!$L:$L,'ATL GA Inventory'!FN$3)</f>
        <v>0</v>
      </c>
      <c r="FO100" s="13">
        <f>SUMIFS('ATL RAW'!$J:$J,'ATL RAW'!$I:$I,'ATL GA Inventory'!$B100,'ATL RAW'!$L:$L,'ATL GA Inventory'!FO$3)+SUMIFS('ATL CR'!$J:$J,'ATL CR'!$I:$I,'ATL GA Inventory'!$B100,'ATL CR'!$L:$L,'ATL GA Inventory'!FO$3)</f>
        <v>0</v>
      </c>
      <c r="FP100" s="13">
        <f>SUMIFS('ATL RAW'!$J:$J,'ATL RAW'!$I:$I,'ATL GA Inventory'!$B100,'ATL RAW'!$L:$L,'ATL GA Inventory'!FP$3)+SUMIFS('ATL CR'!$J:$J,'ATL CR'!$I:$I,'ATL GA Inventory'!$B100,'ATL CR'!$L:$L,'ATL GA Inventory'!FP$3)</f>
        <v>0</v>
      </c>
      <c r="FQ100" s="13">
        <f>SUMIFS('ATL RAW'!$J:$J,'ATL RAW'!$I:$I,'ATL GA Inventory'!$B100,'ATL RAW'!$L:$L,'ATL GA Inventory'!FQ$3)+SUMIFS('ATL CR'!$J:$J,'ATL CR'!$I:$I,'ATL GA Inventory'!$B100,'ATL CR'!$L:$L,'ATL GA Inventory'!FQ$3)</f>
        <v>0</v>
      </c>
      <c r="FR100" s="13">
        <f>SUMIFS('ATL RAW'!$J:$J,'ATL RAW'!$I:$I,'ATL GA Inventory'!$B100,'ATL RAW'!$L:$L,'ATL GA Inventory'!FR$3)+SUMIFS('ATL CR'!$J:$J,'ATL CR'!$I:$I,'ATL GA Inventory'!$B100,'ATL CR'!$L:$L,'ATL GA Inventory'!FR$3)</f>
        <v>0</v>
      </c>
      <c r="FS100" s="13">
        <f>SUMIFS('ATL RAW'!$J:$J,'ATL RAW'!$I:$I,'ATL GA Inventory'!$B100,'ATL RAW'!$L:$L,'ATL GA Inventory'!FS$3)+SUMIFS('ATL CR'!$J:$J,'ATL CR'!$I:$I,'ATL GA Inventory'!$B100,'ATL CR'!$L:$L,'ATL GA Inventory'!FS$3)</f>
        <v>0</v>
      </c>
      <c r="FT100" s="13">
        <f>SUMIFS('ATL RAW'!$J:$J,'ATL RAW'!$I:$I,'ATL GA Inventory'!$B100,'ATL RAW'!$L:$L,'ATL GA Inventory'!FT$3)+SUMIFS('ATL CR'!$J:$J,'ATL CR'!$I:$I,'ATL GA Inventory'!$B100,'ATL CR'!$L:$L,'ATL GA Inventory'!FT$3)</f>
        <v>0</v>
      </c>
      <c r="FU100" s="13">
        <f>SUMIFS('ATL RAW'!$J:$J,'ATL RAW'!$I:$I,'ATL GA Inventory'!$B100,'ATL RAW'!$L:$L,'ATL GA Inventory'!FU$3)+SUMIFS('ATL CR'!$J:$J,'ATL CR'!$I:$I,'ATL GA Inventory'!$B100,'ATL CR'!$L:$L,'ATL GA Inventory'!FU$3)</f>
        <v>0</v>
      </c>
      <c r="FV100" s="13">
        <f>SUMIFS('ATL RAW'!$J:$J,'ATL RAW'!$I:$I,'ATL GA Inventory'!$B100,'ATL RAW'!$L:$L,'ATL GA Inventory'!FV$3)+SUMIFS('ATL CR'!$J:$J,'ATL CR'!$I:$I,'ATL GA Inventory'!$B100,'ATL CR'!$L:$L,'ATL GA Inventory'!FV$3)</f>
        <v>0</v>
      </c>
      <c r="FW100" s="13">
        <f>SUMIFS('ATL RAW'!$J:$J,'ATL RAW'!$I:$I,'ATL GA Inventory'!$B100,'ATL RAW'!$L:$L,'ATL GA Inventory'!FW$3)+SUMIFS('ATL CR'!$J:$J,'ATL CR'!$I:$I,'ATL GA Inventory'!$B100,'ATL CR'!$L:$L,'ATL GA Inventory'!FW$3)</f>
        <v>0</v>
      </c>
      <c r="FX100" s="13">
        <f>SUMIFS('ATL RAW'!$J:$J,'ATL RAW'!$I:$I,'ATL GA Inventory'!$B100,'ATL RAW'!$L:$L,'ATL GA Inventory'!FX$3)+SUMIFS('ATL CR'!$J:$J,'ATL CR'!$I:$I,'ATL GA Inventory'!$B100,'ATL CR'!$L:$L,'ATL GA Inventory'!FX$3)</f>
        <v>0</v>
      </c>
      <c r="FY100" s="13">
        <f>SUMIFS('ATL RAW'!$J:$J,'ATL RAW'!$I:$I,'ATL GA Inventory'!$B100,'ATL RAW'!$L:$L,'ATL GA Inventory'!FY$3)+SUMIFS('ATL CR'!$J:$J,'ATL CR'!$I:$I,'ATL GA Inventory'!$B100,'ATL CR'!$L:$L,'ATL GA Inventory'!FY$3)</f>
        <v>0</v>
      </c>
      <c r="FZ100" s="13">
        <f>SUMIFS('ATL RAW'!$J:$J,'ATL RAW'!$I:$I,'ATL GA Inventory'!$B100,'ATL RAW'!$L:$L,'ATL GA Inventory'!FZ$3)+SUMIFS('ATL CR'!$J:$J,'ATL CR'!$I:$I,'ATL GA Inventory'!$B100,'ATL CR'!$L:$L,'ATL GA Inventory'!FZ$3)</f>
        <v>0</v>
      </c>
      <c r="GA100" s="13">
        <f>SUMIFS('ATL RAW'!$J:$J,'ATL RAW'!$I:$I,'ATL GA Inventory'!$B100,'ATL RAW'!$L:$L,'ATL GA Inventory'!GA$3)+SUMIFS('ATL CR'!$J:$J,'ATL CR'!$I:$I,'ATL GA Inventory'!$B100,'ATL CR'!$L:$L,'ATL GA Inventory'!GA$3)</f>
        <v>0</v>
      </c>
      <c r="GB100" s="13">
        <f>SUMIFS('ATL RAW'!$J:$J,'ATL RAW'!$I:$I,'ATL GA Inventory'!$B100,'ATL RAW'!$L:$L,'ATL GA Inventory'!GB$3)+SUMIFS('ATL CR'!$J:$J,'ATL CR'!$I:$I,'ATL GA Inventory'!$B100,'ATL CR'!$L:$L,'ATL GA Inventory'!GB$3)</f>
        <v>0</v>
      </c>
      <c r="GC100" s="13">
        <f>SUMIFS('ATL RAW'!$J:$J,'ATL RAW'!$I:$I,'ATL GA Inventory'!$B100,'ATL RAW'!$L:$L,'ATL GA Inventory'!GC$3)+SUMIFS('ATL CR'!$J:$J,'ATL CR'!$I:$I,'ATL GA Inventory'!$B100,'ATL CR'!$L:$L,'ATL GA Inventory'!GC$3)</f>
        <v>0</v>
      </c>
      <c r="GD100" s="13">
        <f>SUMIFS('ATL RAW'!$J:$J,'ATL RAW'!$I:$I,'ATL GA Inventory'!$B100,'ATL RAW'!$L:$L,'ATL GA Inventory'!GD$3)+SUMIFS('ATL CR'!$J:$J,'ATL CR'!$I:$I,'ATL GA Inventory'!$B100,'ATL CR'!$L:$L,'ATL GA Inventory'!GD$3)</f>
        <v>0</v>
      </c>
      <c r="GE100" s="13">
        <f>SUMIFS('ATL RAW'!$J:$J,'ATL RAW'!$I:$I,'ATL GA Inventory'!$B100,'ATL RAW'!$L:$L,'ATL GA Inventory'!GE$3)+SUMIFS('ATL CR'!$J:$J,'ATL CR'!$I:$I,'ATL GA Inventory'!$B100,'ATL CR'!$L:$L,'ATL GA Inventory'!GE$3)</f>
        <v>0</v>
      </c>
      <c r="GF100" s="13">
        <f>SUMIFS('ATL RAW'!$J:$J,'ATL RAW'!$I:$I,'ATL GA Inventory'!$B100,'ATL RAW'!$L:$L,'ATL GA Inventory'!GF$3)+SUMIFS('ATL CR'!$J:$J,'ATL CR'!$I:$I,'ATL GA Inventory'!$B100,'ATL CR'!$L:$L,'ATL GA Inventory'!GF$3)</f>
        <v>0</v>
      </c>
      <c r="GG100" s="13">
        <f>SUMIFS('ATL RAW'!$J:$J,'ATL RAW'!$I:$I,'ATL GA Inventory'!$B100,'ATL RAW'!$L:$L,'ATL GA Inventory'!GG$3)+SUMIFS('ATL CR'!$J:$J,'ATL CR'!$I:$I,'ATL GA Inventory'!$B100,'ATL CR'!$L:$L,'ATL GA Inventory'!GG$3)</f>
        <v>0</v>
      </c>
      <c r="GH100" s="13">
        <f>SUMIFS('ATL RAW'!$J:$J,'ATL RAW'!$I:$I,'ATL GA Inventory'!$B100,'ATL RAW'!$L:$L,'ATL GA Inventory'!GH$3)+SUMIFS('ATL CR'!$J:$J,'ATL CR'!$I:$I,'ATL GA Inventory'!$B100,'ATL CR'!$L:$L,'ATL GA Inventory'!GH$3)</f>
        <v>0</v>
      </c>
      <c r="GI100" s="13">
        <f>SUMIFS('ATL RAW'!$J:$J,'ATL RAW'!$I:$I,'ATL GA Inventory'!$B100,'ATL RAW'!$L:$L,'ATL GA Inventory'!GI$3)+SUMIFS('ATL CR'!$J:$J,'ATL CR'!$I:$I,'ATL GA Inventory'!$B100,'ATL CR'!$L:$L,'ATL GA Inventory'!GI$3)</f>
        <v>0</v>
      </c>
      <c r="GJ100" s="13">
        <f>SUMIFS('ATL RAW'!$J:$J,'ATL RAW'!$I:$I,'ATL GA Inventory'!$B100,'ATL RAW'!$L:$L,'ATL GA Inventory'!GJ$3)+SUMIFS('ATL CR'!$J:$J,'ATL CR'!$I:$I,'ATL GA Inventory'!$B100,'ATL CR'!$L:$L,'ATL GA Inventory'!GJ$3)</f>
        <v>0</v>
      </c>
      <c r="GK100" s="13">
        <f>SUMIFS('ATL RAW'!$J:$J,'ATL RAW'!$I:$I,'ATL GA Inventory'!$B100,'ATL RAW'!$L:$L,'ATL GA Inventory'!GK$3)+SUMIFS('ATL CR'!$J:$J,'ATL CR'!$I:$I,'ATL GA Inventory'!$B100,'ATL CR'!$L:$L,'ATL GA Inventory'!GK$3)</f>
        <v>0</v>
      </c>
      <c r="GL100" s="13">
        <f>SUMIFS('ATL RAW'!$J:$J,'ATL RAW'!$I:$I,'ATL GA Inventory'!$B100,'ATL RAW'!$L:$L,'ATL GA Inventory'!GL$3)+SUMIFS('ATL CR'!$J:$J,'ATL CR'!$I:$I,'ATL GA Inventory'!$B100,'ATL CR'!$L:$L,'ATL GA Inventory'!GL$3)</f>
        <v>0</v>
      </c>
      <c r="GM100" s="13">
        <f>SUMIFS('ATL RAW'!$J:$J,'ATL RAW'!$I:$I,'ATL GA Inventory'!$B100,'ATL RAW'!$L:$L,'ATL GA Inventory'!GM$3)+SUMIFS('ATL CR'!$J:$J,'ATL CR'!$I:$I,'ATL GA Inventory'!$B100,'ATL CR'!$L:$L,'ATL GA Inventory'!GM$3)</f>
        <v>0</v>
      </c>
      <c r="GN100" s="13">
        <f>SUMIFS('ATL RAW'!$J:$J,'ATL RAW'!$I:$I,'ATL GA Inventory'!$B100,'ATL RAW'!$L:$L,'ATL GA Inventory'!GN$3)+SUMIFS('ATL CR'!$J:$J,'ATL CR'!$I:$I,'ATL GA Inventory'!$B100,'ATL CR'!$L:$L,'ATL GA Inventory'!GN$3)</f>
        <v>0</v>
      </c>
      <c r="GO100" s="13">
        <f>SUMIFS('ATL RAW'!$J:$J,'ATL RAW'!$I:$I,'ATL GA Inventory'!$B100,'ATL RAW'!$L:$L,'ATL GA Inventory'!GO$3)+SUMIFS('ATL CR'!$J:$J,'ATL CR'!$I:$I,'ATL GA Inventory'!$B100,'ATL CR'!$L:$L,'ATL GA Inventory'!GO$3)</f>
        <v>0</v>
      </c>
      <c r="GP100" s="13">
        <f>SUMIFS('ATL RAW'!$J:$J,'ATL RAW'!$I:$I,'ATL GA Inventory'!$B100,'ATL RAW'!$L:$L,'ATL GA Inventory'!GP$3)+SUMIFS('ATL CR'!$J:$J,'ATL CR'!$I:$I,'ATL GA Inventory'!$B100,'ATL CR'!$L:$L,'ATL GA Inventory'!GP$3)</f>
        <v>0</v>
      </c>
      <c r="GQ100" s="13">
        <f>SUMIFS('ATL RAW'!$J:$J,'ATL RAW'!$I:$I,'ATL GA Inventory'!$B100,'ATL RAW'!$L:$L,'ATL GA Inventory'!GQ$3)+SUMIFS('ATL CR'!$J:$J,'ATL CR'!$I:$I,'ATL GA Inventory'!$B100,'ATL CR'!$L:$L,'ATL GA Inventory'!GQ$3)</f>
        <v>0</v>
      </c>
      <c r="GR100" s="13">
        <f>SUMIFS('ATL RAW'!$J:$J,'ATL RAW'!$I:$I,'ATL GA Inventory'!$B100,'ATL RAW'!$L:$L,'ATL GA Inventory'!GR$3)+SUMIFS('ATL CR'!$J:$J,'ATL CR'!$I:$I,'ATL GA Inventory'!$B100,'ATL CR'!$L:$L,'ATL GA Inventory'!GR$3)</f>
        <v>0</v>
      </c>
      <c r="GS100" s="13">
        <f>SUMIFS('ATL RAW'!$J:$J,'ATL RAW'!$I:$I,'ATL GA Inventory'!$B100,'ATL RAW'!$L:$L,'ATL GA Inventory'!GS$3)+SUMIFS('ATL CR'!$J:$J,'ATL CR'!$I:$I,'ATL GA Inventory'!$B100,'ATL CR'!$L:$L,'ATL GA Inventory'!GS$3)</f>
        <v>0</v>
      </c>
      <c r="GT100" s="13">
        <f>SUMIFS('ATL RAW'!$J:$J,'ATL RAW'!$I:$I,'ATL GA Inventory'!$B100,'ATL RAW'!$L:$L,'ATL GA Inventory'!GT$3)+SUMIFS('ATL CR'!$J:$J,'ATL CR'!$I:$I,'ATL GA Inventory'!$B100,'ATL CR'!$L:$L,'ATL GA Inventory'!GT$3)</f>
        <v>0</v>
      </c>
      <c r="GU100" s="13">
        <f>SUMIFS('ATL RAW'!$J:$J,'ATL RAW'!$I:$I,'ATL GA Inventory'!$B100,'ATL RAW'!$L:$L,'ATL GA Inventory'!GU$3)+SUMIFS('ATL CR'!$J:$J,'ATL CR'!$I:$I,'ATL GA Inventory'!$B100,'ATL CR'!$L:$L,'ATL GA Inventory'!GU$3)</f>
        <v>0</v>
      </c>
      <c r="GV100" s="13">
        <f>SUMIFS('ATL RAW'!$J:$J,'ATL RAW'!$I:$I,'ATL GA Inventory'!$B100,'ATL RAW'!$L:$L,'ATL GA Inventory'!GV$3)+SUMIFS('ATL CR'!$J:$J,'ATL CR'!$I:$I,'ATL GA Inventory'!$B100,'ATL CR'!$L:$L,'ATL GA Inventory'!GV$3)</f>
        <v>0</v>
      </c>
      <c r="GW100" s="13">
        <f>SUMIFS('ATL RAW'!$J:$J,'ATL RAW'!$I:$I,'ATL GA Inventory'!$B100,'ATL RAW'!$L:$L,'ATL GA Inventory'!GW$3)+SUMIFS('ATL CR'!$J:$J,'ATL CR'!$I:$I,'ATL GA Inventory'!$B100,'ATL CR'!$L:$L,'ATL GA Inventory'!GW$3)</f>
        <v>0</v>
      </c>
      <c r="GX100" s="13">
        <f>SUMIFS('ATL RAW'!$J:$J,'ATL RAW'!$I:$I,'ATL GA Inventory'!$B100,'ATL RAW'!$L:$L,'ATL GA Inventory'!GX$3)+SUMIFS('ATL CR'!$J:$J,'ATL CR'!$I:$I,'ATL GA Inventory'!$B100,'ATL CR'!$L:$L,'ATL GA Inventory'!GX$3)</f>
        <v>0</v>
      </c>
      <c r="GY100" s="13">
        <f>SUMIFS('ATL RAW'!$J:$J,'ATL RAW'!$I:$I,'ATL GA Inventory'!$B100,'ATL RAW'!$L:$L,'ATL GA Inventory'!GY$3)+SUMIFS('ATL CR'!$J:$J,'ATL CR'!$I:$I,'ATL GA Inventory'!$B100,'ATL CR'!$L:$L,'ATL GA Inventory'!GY$3)</f>
        <v>0</v>
      </c>
    </row>
    <row r="101" spans="1:207">
      <c r="A101" s="15" t="s">
        <v>983</v>
      </c>
      <c r="B101" s="15">
        <f t="shared" si="13"/>
        <v>49301154</v>
      </c>
      <c r="C101" s="15" t="str">
        <f t="shared" si="13"/>
        <v>Q.PEAK DUO  XL-G10.C</v>
      </c>
      <c r="D101" s="14">
        <f t="shared" si="13"/>
        <v>470</v>
      </c>
      <c r="E101" s="13">
        <f>SUMIFS('ATL RAW'!$J:$J,'ATL RAW'!$I:$I,'ATL GA Inventory'!$B101,'ATL RAW'!$L:$L,'ATL GA Inventory'!E$3)+SUMIFS('ATL CR'!$J:$J,'ATL CR'!$I:$I,'ATL GA Inventory'!$B101,'ATL CR'!$L:$L,'ATL GA Inventory'!E$3)</f>
        <v>0</v>
      </c>
      <c r="F101" s="13">
        <f>SUMIFS('ATL RAW'!$J:$J,'ATL RAW'!$I:$I,'ATL GA Inventory'!$B101,'ATL RAW'!$L:$L,'ATL GA Inventory'!F$3)+SUMIFS('ATL CR'!$J:$J,'ATL CR'!$I:$I,'ATL GA Inventory'!$B101,'ATL CR'!$L:$L,'ATL GA Inventory'!F$3)</f>
        <v>0</v>
      </c>
      <c r="G101" s="13">
        <f>SUMIFS('ATL RAW'!$J:$J,'ATL RAW'!$I:$I,'ATL GA Inventory'!$B101,'ATL RAW'!$L:$L,'ATL GA Inventory'!G$3)+SUMIFS('ATL CR'!$J:$J,'ATL CR'!$I:$I,'ATL GA Inventory'!$B101,'ATL CR'!$L:$L,'ATL GA Inventory'!G$3)</f>
        <v>0</v>
      </c>
      <c r="H101" s="13">
        <f>SUMIFS('ATL RAW'!$J:$J,'ATL RAW'!$I:$I,'ATL GA Inventory'!$B101,'ATL RAW'!$L:$L,'ATL GA Inventory'!H$3)+SUMIFS('ATL CR'!$J:$J,'ATL CR'!$I:$I,'ATL GA Inventory'!$B101,'ATL CR'!$L:$L,'ATL GA Inventory'!H$3)</f>
        <v>0</v>
      </c>
      <c r="I101" s="13">
        <f>SUMIFS('ATL RAW'!$J:$J,'ATL RAW'!$I:$I,'ATL GA Inventory'!$B101,'ATL RAW'!$L:$L,'ATL GA Inventory'!I$3)+SUMIFS('ATL CR'!$J:$J,'ATL CR'!$I:$I,'ATL GA Inventory'!$B101,'ATL CR'!$L:$L,'ATL GA Inventory'!I$3)</f>
        <v>0</v>
      </c>
      <c r="J101" s="13">
        <f>SUMIFS('ATL RAW'!$J:$J,'ATL RAW'!$I:$I,'ATL GA Inventory'!$B101,'ATL RAW'!$L:$L,'ATL GA Inventory'!J$3)+SUMIFS('ATL CR'!$J:$J,'ATL CR'!$I:$I,'ATL GA Inventory'!$B101,'ATL CR'!$L:$L,'ATL GA Inventory'!J$3)</f>
        <v>0</v>
      </c>
      <c r="K101" s="13">
        <f>SUMIFS('ATL RAW'!$J:$J,'ATL RAW'!$I:$I,'ATL GA Inventory'!$B101,'ATL RAW'!$L:$L,'ATL GA Inventory'!K$3)+SUMIFS('ATL CR'!$J:$J,'ATL CR'!$I:$I,'ATL GA Inventory'!$B101,'ATL CR'!$L:$L,'ATL GA Inventory'!K$3)</f>
        <v>0</v>
      </c>
      <c r="L101" s="13">
        <f>SUMIFS('ATL RAW'!$J:$J,'ATL RAW'!$I:$I,'ATL GA Inventory'!$B101,'ATL RAW'!$L:$L,'ATL GA Inventory'!L$3)+SUMIFS('ATL CR'!$J:$J,'ATL CR'!$I:$I,'ATL GA Inventory'!$B101,'ATL CR'!$L:$L,'ATL GA Inventory'!L$3)</f>
        <v>0</v>
      </c>
      <c r="M101" s="13">
        <f>SUMIFS('ATL RAW'!$J:$J,'ATL RAW'!$I:$I,'ATL GA Inventory'!$B101,'ATL RAW'!$L:$L,'ATL GA Inventory'!M$3)+SUMIFS('ATL CR'!$J:$J,'ATL CR'!$I:$I,'ATL GA Inventory'!$B101,'ATL CR'!$L:$L,'ATL GA Inventory'!M$3)</f>
        <v>0</v>
      </c>
      <c r="N101" s="13">
        <f>SUMIFS('ATL RAW'!$J:$J,'ATL RAW'!$I:$I,'ATL GA Inventory'!$B101,'ATL RAW'!$L:$L,'ATL GA Inventory'!N$3)+SUMIFS('ATL CR'!$J:$J,'ATL CR'!$I:$I,'ATL GA Inventory'!$B101,'ATL CR'!$L:$L,'ATL GA Inventory'!N$3)</f>
        <v>0</v>
      </c>
      <c r="O101" s="13">
        <f>SUMIFS('ATL RAW'!$J:$J,'ATL RAW'!$I:$I,'ATL GA Inventory'!$B101,'ATL RAW'!$L:$L,'ATL GA Inventory'!O$3)+SUMIFS('ATL CR'!$J:$J,'ATL CR'!$I:$I,'ATL GA Inventory'!$B101,'ATL CR'!$L:$L,'ATL GA Inventory'!O$3)</f>
        <v>0</v>
      </c>
      <c r="P101" s="13">
        <f>SUMIFS('ATL RAW'!$J:$J,'ATL RAW'!$I:$I,'ATL GA Inventory'!$B101,'ATL RAW'!$L:$L,'ATL GA Inventory'!P$3)+SUMIFS('ATL CR'!$J:$J,'ATL CR'!$I:$I,'ATL GA Inventory'!$B101,'ATL CR'!$L:$L,'ATL GA Inventory'!P$3)</f>
        <v>0</v>
      </c>
      <c r="Q101" s="13">
        <f>SUMIFS('ATL RAW'!$J:$J,'ATL RAW'!$I:$I,'ATL GA Inventory'!$B101,'ATL RAW'!$L:$L,'ATL GA Inventory'!Q$3)+SUMIFS('ATL CR'!$J:$J,'ATL CR'!$I:$I,'ATL GA Inventory'!$B101,'ATL CR'!$L:$L,'ATL GA Inventory'!Q$3)</f>
        <v>0</v>
      </c>
      <c r="R101" s="13">
        <f>SUMIFS('ATL RAW'!$J:$J,'ATL RAW'!$I:$I,'ATL GA Inventory'!$B101,'ATL RAW'!$L:$L,'ATL GA Inventory'!R$3)+SUMIFS('ATL CR'!$J:$J,'ATL CR'!$I:$I,'ATL GA Inventory'!$B101,'ATL CR'!$L:$L,'ATL GA Inventory'!R$3)</f>
        <v>0</v>
      </c>
      <c r="S101" s="13">
        <f>SUMIFS('ATL RAW'!$J:$J,'ATL RAW'!$I:$I,'ATL GA Inventory'!$B101,'ATL RAW'!$L:$L,'ATL GA Inventory'!S$3)+SUMIFS('ATL CR'!$J:$J,'ATL CR'!$I:$I,'ATL GA Inventory'!$B101,'ATL CR'!$L:$L,'ATL GA Inventory'!S$3)</f>
        <v>0</v>
      </c>
      <c r="T101" s="13">
        <f>SUMIFS('ATL RAW'!$J:$J,'ATL RAW'!$I:$I,'ATL GA Inventory'!$B101,'ATL RAW'!$L:$L,'ATL GA Inventory'!T$3)+SUMIFS('ATL CR'!$J:$J,'ATL CR'!$I:$I,'ATL GA Inventory'!$B101,'ATL CR'!$L:$L,'ATL GA Inventory'!T$3)</f>
        <v>0</v>
      </c>
      <c r="U101" s="13">
        <f>SUMIFS('ATL RAW'!$J:$J,'ATL RAW'!$I:$I,'ATL GA Inventory'!$B101,'ATL RAW'!$L:$L,'ATL GA Inventory'!U$3)+SUMIFS('ATL CR'!$J:$J,'ATL CR'!$I:$I,'ATL GA Inventory'!$B101,'ATL CR'!$L:$L,'ATL GA Inventory'!U$3)</f>
        <v>0</v>
      </c>
      <c r="V101" s="13">
        <f>SUMIFS('ATL RAW'!$J:$J,'ATL RAW'!$I:$I,'ATL GA Inventory'!$B101,'ATL RAW'!$L:$L,'ATL GA Inventory'!V$3)+SUMIFS('ATL CR'!$J:$J,'ATL CR'!$I:$I,'ATL GA Inventory'!$B101,'ATL CR'!$L:$L,'ATL GA Inventory'!V$3)</f>
        <v>0</v>
      </c>
      <c r="W101" s="13">
        <f>SUMIFS('ATL RAW'!$J:$J,'ATL RAW'!$I:$I,'ATL GA Inventory'!$B101,'ATL RAW'!$L:$L,'ATL GA Inventory'!W$3)+SUMIFS('ATL CR'!$J:$J,'ATL CR'!$I:$I,'ATL GA Inventory'!$B101,'ATL CR'!$L:$L,'ATL GA Inventory'!W$3)</f>
        <v>0</v>
      </c>
      <c r="X101" s="13">
        <f>SUMIFS('ATL RAW'!$J:$J,'ATL RAW'!$I:$I,'ATL GA Inventory'!$B101,'ATL RAW'!$L:$L,'ATL GA Inventory'!X$3)+SUMIFS('ATL CR'!$J:$J,'ATL CR'!$I:$I,'ATL GA Inventory'!$B101,'ATL CR'!$L:$L,'ATL GA Inventory'!X$3)</f>
        <v>0</v>
      </c>
      <c r="Y101" s="13">
        <f>SUMIFS('ATL RAW'!$J:$J,'ATL RAW'!$I:$I,'ATL GA Inventory'!$B101,'ATL RAW'!$L:$L,'ATL GA Inventory'!Y$3)+SUMIFS('ATL CR'!$J:$J,'ATL CR'!$I:$I,'ATL GA Inventory'!$B101,'ATL CR'!$L:$L,'ATL GA Inventory'!Y$3)</f>
        <v>0</v>
      </c>
      <c r="Z101" s="13">
        <f>SUMIFS('ATL RAW'!$J:$J,'ATL RAW'!$I:$I,'ATL GA Inventory'!$B101,'ATL RAW'!$L:$L,'ATL GA Inventory'!Z$3)+SUMIFS('ATL CR'!$J:$J,'ATL CR'!$I:$I,'ATL GA Inventory'!$B101,'ATL CR'!$L:$L,'ATL GA Inventory'!Z$3)</f>
        <v>0</v>
      </c>
      <c r="AA101" s="13">
        <f>SUMIFS('ATL RAW'!$J:$J,'ATL RAW'!$I:$I,'ATL GA Inventory'!$B101,'ATL RAW'!$L:$L,'ATL GA Inventory'!AA$3)+SUMIFS('ATL CR'!$J:$J,'ATL CR'!$I:$I,'ATL GA Inventory'!$B101,'ATL CR'!$L:$L,'ATL GA Inventory'!AA$3)</f>
        <v>0</v>
      </c>
      <c r="AB101" s="13">
        <f>SUMIFS('ATL RAW'!$J:$J,'ATL RAW'!$I:$I,'ATL GA Inventory'!$B101,'ATL RAW'!$L:$L,'ATL GA Inventory'!AB$3)+SUMIFS('ATL CR'!$J:$J,'ATL CR'!$I:$I,'ATL GA Inventory'!$B101,'ATL CR'!$L:$L,'ATL GA Inventory'!AB$3)</f>
        <v>0</v>
      </c>
      <c r="AC101" s="13">
        <f>SUMIFS('ATL RAW'!$J:$J,'ATL RAW'!$I:$I,'ATL GA Inventory'!$B101,'ATL RAW'!$L:$L,'ATL GA Inventory'!AC$3)+SUMIFS('ATL CR'!$J:$J,'ATL CR'!$I:$I,'ATL GA Inventory'!$B101,'ATL CR'!$L:$L,'ATL GA Inventory'!AC$3)</f>
        <v>0</v>
      </c>
      <c r="AD101" s="13">
        <f>SUMIFS('ATL RAW'!$J:$J,'ATL RAW'!$I:$I,'ATL GA Inventory'!$B101,'ATL RAW'!$L:$L,'ATL GA Inventory'!AD$3)+SUMIFS('ATL CR'!$J:$J,'ATL CR'!$I:$I,'ATL GA Inventory'!$B101,'ATL CR'!$L:$L,'ATL GA Inventory'!AD$3)</f>
        <v>0</v>
      </c>
      <c r="AE101" s="13">
        <f>SUMIFS('ATL RAW'!$J:$J,'ATL RAW'!$I:$I,'ATL GA Inventory'!$B101,'ATL RAW'!$L:$L,'ATL GA Inventory'!AE$3)+SUMIFS('ATL CR'!$J:$J,'ATL CR'!$I:$I,'ATL GA Inventory'!$B101,'ATL CR'!$L:$L,'ATL GA Inventory'!AE$3)</f>
        <v>0</v>
      </c>
      <c r="AF101" s="13">
        <f>SUMIFS('ATL RAW'!$J:$J,'ATL RAW'!$I:$I,'ATL GA Inventory'!$B101,'ATL RAW'!$L:$L,'ATL GA Inventory'!AF$3)+SUMIFS('ATL CR'!$J:$J,'ATL CR'!$I:$I,'ATL GA Inventory'!$B101,'ATL CR'!$L:$L,'ATL GA Inventory'!AF$3)</f>
        <v>0</v>
      </c>
      <c r="AG101" s="13">
        <f>SUMIFS('ATL RAW'!$J:$J,'ATL RAW'!$I:$I,'ATL GA Inventory'!$B101,'ATL RAW'!$L:$L,'ATL GA Inventory'!AG$3)+SUMIFS('ATL CR'!$J:$J,'ATL CR'!$I:$I,'ATL GA Inventory'!$B101,'ATL CR'!$L:$L,'ATL GA Inventory'!AG$3)</f>
        <v>0</v>
      </c>
      <c r="AH101" s="13">
        <f>SUMIFS('ATL RAW'!$J:$J,'ATL RAW'!$I:$I,'ATL GA Inventory'!$B101,'ATL RAW'!$L:$L,'ATL GA Inventory'!AH$3)+SUMIFS('ATL CR'!$J:$J,'ATL CR'!$I:$I,'ATL GA Inventory'!$B101,'ATL CR'!$L:$L,'ATL GA Inventory'!AH$3)</f>
        <v>0</v>
      </c>
      <c r="AI101" s="13">
        <f>SUMIFS('ATL RAW'!$J:$J,'ATL RAW'!$I:$I,'ATL GA Inventory'!$B101,'ATL RAW'!$L:$L,'ATL GA Inventory'!AI$3)+SUMIFS('ATL CR'!$J:$J,'ATL CR'!$I:$I,'ATL GA Inventory'!$B101,'ATL CR'!$L:$L,'ATL GA Inventory'!AI$3)</f>
        <v>0</v>
      </c>
      <c r="AJ101" s="13">
        <f>SUMIFS('ATL RAW'!$J:$J,'ATL RAW'!$I:$I,'ATL GA Inventory'!$B101,'ATL RAW'!$L:$L,'ATL GA Inventory'!AJ$3)+SUMIFS('ATL CR'!$J:$J,'ATL CR'!$I:$I,'ATL GA Inventory'!$B101,'ATL CR'!$L:$L,'ATL GA Inventory'!AJ$3)</f>
        <v>0</v>
      </c>
      <c r="AK101" s="13">
        <f>SUMIFS('ATL RAW'!$J:$J,'ATL RAW'!$I:$I,'ATL GA Inventory'!$B101,'ATL RAW'!$L:$L,'ATL GA Inventory'!AK$3)+SUMIFS('ATL CR'!$J:$J,'ATL CR'!$I:$I,'ATL GA Inventory'!$B101,'ATL CR'!$L:$L,'ATL GA Inventory'!AK$3)</f>
        <v>0</v>
      </c>
      <c r="AL101" s="13">
        <f>SUMIFS('ATL RAW'!$J:$J,'ATL RAW'!$I:$I,'ATL GA Inventory'!$B101,'ATL RAW'!$L:$L,'ATL GA Inventory'!AL$3)+SUMIFS('ATL CR'!$J:$J,'ATL CR'!$I:$I,'ATL GA Inventory'!$B101,'ATL CR'!$L:$L,'ATL GA Inventory'!AL$3)</f>
        <v>0</v>
      </c>
      <c r="AM101" s="13">
        <f>SUMIFS('ATL RAW'!$J:$J,'ATL RAW'!$I:$I,'ATL GA Inventory'!$B101,'ATL RAW'!$L:$L,'ATL GA Inventory'!AM$3)+SUMIFS('ATL CR'!$J:$J,'ATL CR'!$I:$I,'ATL GA Inventory'!$B101,'ATL CR'!$L:$L,'ATL GA Inventory'!AM$3)</f>
        <v>0</v>
      </c>
      <c r="AN101" s="13">
        <f>SUMIFS('ATL RAW'!$J:$J,'ATL RAW'!$I:$I,'ATL GA Inventory'!$B101,'ATL RAW'!$L:$L,'ATL GA Inventory'!AN$3)+SUMIFS('ATL CR'!$J:$J,'ATL CR'!$I:$I,'ATL GA Inventory'!$B101,'ATL CR'!$L:$L,'ATL GA Inventory'!AN$3)</f>
        <v>0</v>
      </c>
      <c r="AO101" s="13">
        <f>SUMIFS('ATL RAW'!$J:$J,'ATL RAW'!$I:$I,'ATL GA Inventory'!$B101,'ATL RAW'!$L:$L,'ATL GA Inventory'!AO$3)+SUMIFS('ATL CR'!$J:$J,'ATL CR'!$I:$I,'ATL GA Inventory'!$B101,'ATL CR'!$L:$L,'ATL GA Inventory'!AO$3)</f>
        <v>0</v>
      </c>
      <c r="AP101" s="13">
        <f>SUMIFS('ATL RAW'!$J:$J,'ATL RAW'!$I:$I,'ATL GA Inventory'!$B101,'ATL RAW'!$L:$L,'ATL GA Inventory'!AP$3)+SUMIFS('ATL CR'!$J:$J,'ATL CR'!$I:$I,'ATL GA Inventory'!$B101,'ATL CR'!$L:$L,'ATL GA Inventory'!AP$3)</f>
        <v>0</v>
      </c>
      <c r="AQ101" s="13">
        <f>SUMIFS('ATL RAW'!$J:$J,'ATL RAW'!$I:$I,'ATL GA Inventory'!$B101,'ATL RAW'!$L:$L,'ATL GA Inventory'!AQ$3)+SUMIFS('ATL CR'!$J:$J,'ATL CR'!$I:$I,'ATL GA Inventory'!$B101,'ATL CR'!$L:$L,'ATL GA Inventory'!AQ$3)</f>
        <v>0</v>
      </c>
      <c r="AR101" s="13">
        <f>SUMIFS('ATL RAW'!$J:$J,'ATL RAW'!$I:$I,'ATL GA Inventory'!$B101,'ATL RAW'!$L:$L,'ATL GA Inventory'!AR$3)+SUMIFS('ATL CR'!$J:$J,'ATL CR'!$I:$I,'ATL GA Inventory'!$B101,'ATL CR'!$L:$L,'ATL GA Inventory'!AR$3)</f>
        <v>0</v>
      </c>
      <c r="AS101" s="13">
        <f>SUMIFS('ATL RAW'!$J:$J,'ATL RAW'!$I:$I,'ATL GA Inventory'!$B101,'ATL RAW'!$L:$L,'ATL GA Inventory'!AS$3)+SUMIFS('ATL CR'!$J:$J,'ATL CR'!$I:$I,'ATL GA Inventory'!$B101,'ATL CR'!$L:$L,'ATL GA Inventory'!AS$3)</f>
        <v>0</v>
      </c>
      <c r="AT101" s="13">
        <f>SUMIFS('ATL RAW'!$J:$J,'ATL RAW'!$I:$I,'ATL GA Inventory'!$B101,'ATL RAW'!$L:$L,'ATL GA Inventory'!AT$3)+SUMIFS('ATL CR'!$J:$J,'ATL CR'!$I:$I,'ATL GA Inventory'!$B101,'ATL CR'!$L:$L,'ATL GA Inventory'!AT$3)</f>
        <v>0</v>
      </c>
      <c r="AU101" s="13">
        <f>SUMIFS('ATL RAW'!$J:$J,'ATL RAW'!$I:$I,'ATL GA Inventory'!$B101,'ATL RAW'!$L:$L,'ATL GA Inventory'!AU$3)+SUMIFS('ATL CR'!$J:$J,'ATL CR'!$I:$I,'ATL GA Inventory'!$B101,'ATL CR'!$L:$L,'ATL GA Inventory'!AU$3)</f>
        <v>0</v>
      </c>
      <c r="AV101" s="13">
        <f>SUMIFS('ATL RAW'!$J:$J,'ATL RAW'!$I:$I,'ATL GA Inventory'!$B101,'ATL RAW'!$L:$L,'ATL GA Inventory'!AV$3)+SUMIFS('ATL CR'!$J:$J,'ATL CR'!$I:$I,'ATL GA Inventory'!$B101,'ATL CR'!$L:$L,'ATL GA Inventory'!AV$3)</f>
        <v>0</v>
      </c>
      <c r="AW101" s="13">
        <f>SUMIFS('ATL RAW'!$J:$J,'ATL RAW'!$I:$I,'ATL GA Inventory'!$B101,'ATL RAW'!$L:$L,'ATL GA Inventory'!AW$3)+SUMIFS('ATL CR'!$J:$J,'ATL CR'!$I:$I,'ATL GA Inventory'!$B101,'ATL CR'!$L:$L,'ATL GA Inventory'!AW$3)</f>
        <v>0</v>
      </c>
      <c r="AX101" s="13">
        <f>SUMIFS('ATL RAW'!$J:$J,'ATL RAW'!$I:$I,'ATL GA Inventory'!$B101,'ATL RAW'!$L:$L,'ATL GA Inventory'!AX$3)+SUMIFS('ATL CR'!$J:$J,'ATL CR'!$I:$I,'ATL GA Inventory'!$B101,'ATL CR'!$L:$L,'ATL GA Inventory'!AX$3)</f>
        <v>0</v>
      </c>
      <c r="AY101" s="13">
        <f>SUMIFS('ATL RAW'!$J:$J,'ATL RAW'!$I:$I,'ATL GA Inventory'!$B101,'ATL RAW'!$L:$L,'ATL GA Inventory'!AY$3)+SUMIFS('ATL CR'!$J:$J,'ATL CR'!$I:$I,'ATL GA Inventory'!$B101,'ATL CR'!$L:$L,'ATL GA Inventory'!AY$3)</f>
        <v>0</v>
      </c>
      <c r="AZ101" s="13">
        <f>SUMIFS('ATL RAW'!$J:$J,'ATL RAW'!$I:$I,'ATL GA Inventory'!$B101,'ATL RAW'!$L:$L,'ATL GA Inventory'!AZ$3)+SUMIFS('ATL CR'!$J:$J,'ATL CR'!$I:$I,'ATL GA Inventory'!$B101,'ATL CR'!$L:$L,'ATL GA Inventory'!AZ$3)</f>
        <v>0</v>
      </c>
      <c r="BA101" s="13">
        <f>SUMIFS('ATL RAW'!$J:$J,'ATL RAW'!$I:$I,'ATL GA Inventory'!$B101,'ATL RAW'!$L:$L,'ATL GA Inventory'!BA$3)+SUMIFS('ATL CR'!$J:$J,'ATL CR'!$I:$I,'ATL GA Inventory'!$B101,'ATL CR'!$L:$L,'ATL GA Inventory'!BA$3)</f>
        <v>0</v>
      </c>
      <c r="BB101" s="13">
        <f>SUMIFS('ATL RAW'!$J:$J,'ATL RAW'!$I:$I,'ATL GA Inventory'!$B101,'ATL RAW'!$L:$L,'ATL GA Inventory'!BB$3)+SUMIFS('ATL CR'!$J:$J,'ATL CR'!$I:$I,'ATL GA Inventory'!$B101,'ATL CR'!$L:$L,'ATL GA Inventory'!BB$3)</f>
        <v>0</v>
      </c>
      <c r="BC101" s="13">
        <f>SUMIFS('ATL RAW'!$J:$J,'ATL RAW'!$I:$I,'ATL GA Inventory'!$B101,'ATL RAW'!$L:$L,'ATL GA Inventory'!BC$3)+SUMIFS('ATL CR'!$J:$J,'ATL CR'!$I:$I,'ATL GA Inventory'!$B101,'ATL CR'!$L:$L,'ATL GA Inventory'!BC$3)</f>
        <v>0</v>
      </c>
      <c r="BD101" s="13">
        <f>SUMIFS('ATL RAW'!$J:$J,'ATL RAW'!$I:$I,'ATL GA Inventory'!$B101,'ATL RAW'!$L:$L,'ATL GA Inventory'!BD$3)+SUMIFS('ATL CR'!$J:$J,'ATL CR'!$I:$I,'ATL GA Inventory'!$B101,'ATL CR'!$L:$L,'ATL GA Inventory'!BD$3)</f>
        <v>0</v>
      </c>
      <c r="BE101" s="13">
        <f>SUMIFS('ATL RAW'!$J:$J,'ATL RAW'!$I:$I,'ATL GA Inventory'!$B101,'ATL RAW'!$L:$L,'ATL GA Inventory'!BE$3)+SUMIFS('ATL CR'!$J:$J,'ATL CR'!$I:$I,'ATL GA Inventory'!$B101,'ATL CR'!$L:$L,'ATL GA Inventory'!BE$3)</f>
        <v>0</v>
      </c>
      <c r="BF101" s="13">
        <f>SUMIFS('ATL RAW'!$J:$J,'ATL RAW'!$I:$I,'ATL GA Inventory'!$B101,'ATL RAW'!$L:$L,'ATL GA Inventory'!BF$3)+SUMIFS('ATL CR'!$J:$J,'ATL CR'!$I:$I,'ATL GA Inventory'!$B101,'ATL CR'!$L:$L,'ATL GA Inventory'!BF$3)</f>
        <v>0</v>
      </c>
      <c r="BG101" s="13">
        <f>SUMIFS('ATL RAW'!$J:$J,'ATL RAW'!$I:$I,'ATL GA Inventory'!$B101,'ATL RAW'!$L:$L,'ATL GA Inventory'!BG$3)+SUMIFS('ATL CR'!$J:$J,'ATL CR'!$I:$I,'ATL GA Inventory'!$B101,'ATL CR'!$L:$L,'ATL GA Inventory'!BG$3)</f>
        <v>0</v>
      </c>
      <c r="BH101" s="13">
        <f>SUMIFS('ATL RAW'!$J:$J,'ATL RAW'!$I:$I,'ATL GA Inventory'!$B101,'ATL RAW'!$L:$L,'ATL GA Inventory'!BH$3)+SUMIFS('ATL CR'!$J:$J,'ATL CR'!$I:$I,'ATL GA Inventory'!$B101,'ATL CR'!$L:$L,'ATL GA Inventory'!BH$3)</f>
        <v>0</v>
      </c>
      <c r="BI101" s="13">
        <f>SUMIFS('ATL RAW'!$J:$J,'ATL RAW'!$I:$I,'ATL GA Inventory'!$B101,'ATL RAW'!$L:$L,'ATL GA Inventory'!BI$3)+SUMIFS('ATL CR'!$J:$J,'ATL CR'!$I:$I,'ATL GA Inventory'!$B101,'ATL CR'!$L:$L,'ATL GA Inventory'!BI$3)</f>
        <v>0</v>
      </c>
      <c r="BJ101" s="13">
        <f>SUMIFS('ATL RAW'!$J:$J,'ATL RAW'!$I:$I,'ATL GA Inventory'!$B101,'ATL RAW'!$L:$L,'ATL GA Inventory'!BJ$3)+SUMIFS('ATL CR'!$J:$J,'ATL CR'!$I:$I,'ATL GA Inventory'!$B101,'ATL CR'!$L:$L,'ATL GA Inventory'!BJ$3)</f>
        <v>0</v>
      </c>
      <c r="BK101" s="13">
        <f>SUMIFS('ATL RAW'!$J:$J,'ATL RAW'!$I:$I,'ATL GA Inventory'!$B101,'ATL RAW'!$L:$L,'ATL GA Inventory'!BK$3)+SUMIFS('ATL CR'!$J:$J,'ATL CR'!$I:$I,'ATL GA Inventory'!$B101,'ATL CR'!$L:$L,'ATL GA Inventory'!BK$3)</f>
        <v>0</v>
      </c>
      <c r="BL101" s="13">
        <f>SUMIFS('ATL RAW'!$J:$J,'ATL RAW'!$I:$I,'ATL GA Inventory'!$B101,'ATL RAW'!$L:$L,'ATL GA Inventory'!BL$3)+SUMIFS('ATL CR'!$J:$J,'ATL CR'!$I:$I,'ATL GA Inventory'!$B101,'ATL CR'!$L:$L,'ATL GA Inventory'!BL$3)</f>
        <v>0</v>
      </c>
      <c r="BM101" s="13">
        <f>SUMIFS('ATL RAW'!$J:$J,'ATL RAW'!$I:$I,'ATL GA Inventory'!$B101,'ATL RAW'!$L:$L,'ATL GA Inventory'!BM$3)+SUMIFS('ATL CR'!$J:$J,'ATL CR'!$I:$I,'ATL GA Inventory'!$B101,'ATL CR'!$L:$L,'ATL GA Inventory'!BM$3)</f>
        <v>0</v>
      </c>
      <c r="BN101" s="13">
        <f>SUMIFS('ATL RAW'!$J:$J,'ATL RAW'!$I:$I,'ATL GA Inventory'!$B101,'ATL RAW'!$L:$L,'ATL GA Inventory'!BN$3)+SUMIFS('ATL CR'!$J:$J,'ATL CR'!$I:$I,'ATL GA Inventory'!$B101,'ATL CR'!$L:$L,'ATL GA Inventory'!BN$3)</f>
        <v>0</v>
      </c>
      <c r="BO101" s="13">
        <f>SUMIFS('ATL RAW'!$J:$J,'ATL RAW'!$I:$I,'ATL GA Inventory'!$B101,'ATL RAW'!$L:$L,'ATL GA Inventory'!BO$3)+SUMIFS('ATL CR'!$J:$J,'ATL CR'!$I:$I,'ATL GA Inventory'!$B101,'ATL CR'!$L:$L,'ATL GA Inventory'!BO$3)</f>
        <v>0</v>
      </c>
      <c r="BP101" s="13">
        <f>SUMIFS('ATL RAW'!$J:$J,'ATL RAW'!$I:$I,'ATL GA Inventory'!$B101,'ATL RAW'!$L:$L,'ATL GA Inventory'!BP$3)+SUMIFS('ATL CR'!$J:$J,'ATL CR'!$I:$I,'ATL GA Inventory'!$B101,'ATL CR'!$L:$L,'ATL GA Inventory'!BP$3)</f>
        <v>0</v>
      </c>
      <c r="BQ101" s="13">
        <f>SUMIFS('ATL RAW'!$J:$J,'ATL RAW'!$I:$I,'ATL GA Inventory'!$B101,'ATL RAW'!$L:$L,'ATL GA Inventory'!BQ$3)+SUMIFS('ATL CR'!$J:$J,'ATL CR'!$I:$I,'ATL GA Inventory'!$B101,'ATL CR'!$L:$L,'ATL GA Inventory'!BQ$3)</f>
        <v>0</v>
      </c>
      <c r="BR101" s="13">
        <f>SUMIFS('ATL RAW'!$J:$J,'ATL RAW'!$I:$I,'ATL GA Inventory'!$B101,'ATL RAW'!$L:$L,'ATL GA Inventory'!BR$3)+SUMIFS('ATL CR'!$J:$J,'ATL CR'!$I:$I,'ATL GA Inventory'!$B101,'ATL CR'!$L:$L,'ATL GA Inventory'!BR$3)</f>
        <v>0</v>
      </c>
      <c r="BS101" s="13">
        <f>SUMIFS('ATL RAW'!$J:$J,'ATL RAW'!$I:$I,'ATL GA Inventory'!$B101,'ATL RAW'!$L:$L,'ATL GA Inventory'!BS$3)+SUMIFS('ATL CR'!$J:$J,'ATL CR'!$I:$I,'ATL GA Inventory'!$B101,'ATL CR'!$L:$L,'ATL GA Inventory'!BS$3)</f>
        <v>0</v>
      </c>
      <c r="BT101" s="13">
        <f>SUMIFS('ATL RAW'!$J:$J,'ATL RAW'!$I:$I,'ATL GA Inventory'!$B101,'ATL RAW'!$L:$L,'ATL GA Inventory'!BT$3)+SUMIFS('ATL CR'!$J:$J,'ATL CR'!$I:$I,'ATL GA Inventory'!$B101,'ATL CR'!$L:$L,'ATL GA Inventory'!BT$3)</f>
        <v>0</v>
      </c>
      <c r="BU101" s="13">
        <f>SUMIFS('ATL RAW'!$J:$J,'ATL RAW'!$I:$I,'ATL GA Inventory'!$B101,'ATL RAW'!$L:$L,'ATL GA Inventory'!BU$3)+SUMIFS('ATL CR'!$J:$J,'ATL CR'!$I:$I,'ATL GA Inventory'!$B101,'ATL CR'!$L:$L,'ATL GA Inventory'!BU$3)</f>
        <v>0</v>
      </c>
      <c r="BV101" s="13">
        <f>SUMIFS('ATL RAW'!$J:$J,'ATL RAW'!$I:$I,'ATL GA Inventory'!$B101,'ATL RAW'!$L:$L,'ATL GA Inventory'!BV$3)+SUMIFS('ATL CR'!$J:$J,'ATL CR'!$I:$I,'ATL GA Inventory'!$B101,'ATL CR'!$L:$L,'ATL GA Inventory'!BV$3)</f>
        <v>0</v>
      </c>
      <c r="BW101" s="13">
        <f>SUMIFS('ATL RAW'!$J:$J,'ATL RAW'!$I:$I,'ATL GA Inventory'!$B101,'ATL RAW'!$L:$L,'ATL GA Inventory'!BW$3)+SUMIFS('ATL CR'!$J:$J,'ATL CR'!$I:$I,'ATL GA Inventory'!$B101,'ATL CR'!$L:$L,'ATL GA Inventory'!BW$3)</f>
        <v>0</v>
      </c>
      <c r="BX101" s="13">
        <f>SUMIFS('ATL RAW'!$J:$J,'ATL RAW'!$I:$I,'ATL GA Inventory'!$B101,'ATL RAW'!$L:$L,'ATL GA Inventory'!BX$3)+SUMIFS('ATL CR'!$J:$J,'ATL CR'!$I:$I,'ATL GA Inventory'!$B101,'ATL CR'!$L:$L,'ATL GA Inventory'!BX$3)</f>
        <v>0</v>
      </c>
      <c r="BY101" s="13">
        <f>SUMIFS('ATL RAW'!$J:$J,'ATL RAW'!$I:$I,'ATL GA Inventory'!$B101,'ATL RAW'!$L:$L,'ATL GA Inventory'!BY$3)+SUMIFS('ATL CR'!$J:$J,'ATL CR'!$I:$I,'ATL GA Inventory'!$B101,'ATL CR'!$L:$L,'ATL GA Inventory'!BY$3)</f>
        <v>0</v>
      </c>
      <c r="BZ101" s="13">
        <f>SUMIFS('ATL RAW'!$J:$J,'ATL RAW'!$I:$I,'ATL GA Inventory'!$B101,'ATL RAW'!$L:$L,'ATL GA Inventory'!BZ$3)+SUMIFS('ATL CR'!$J:$J,'ATL CR'!$I:$I,'ATL GA Inventory'!$B101,'ATL CR'!$L:$L,'ATL GA Inventory'!BZ$3)</f>
        <v>0</v>
      </c>
      <c r="CA101" s="13">
        <f>SUMIFS('ATL RAW'!$J:$J,'ATL RAW'!$I:$I,'ATL GA Inventory'!$B101,'ATL RAW'!$L:$L,'ATL GA Inventory'!CA$3)+SUMIFS('ATL CR'!$J:$J,'ATL CR'!$I:$I,'ATL GA Inventory'!$B101,'ATL CR'!$L:$L,'ATL GA Inventory'!CA$3)</f>
        <v>0</v>
      </c>
      <c r="CB101" s="13">
        <f>SUMIFS('ATL RAW'!$J:$J,'ATL RAW'!$I:$I,'ATL GA Inventory'!$B101,'ATL RAW'!$L:$L,'ATL GA Inventory'!CB$3)+SUMIFS('ATL CR'!$J:$J,'ATL CR'!$I:$I,'ATL GA Inventory'!$B101,'ATL CR'!$L:$L,'ATL GA Inventory'!CB$3)</f>
        <v>0</v>
      </c>
      <c r="CC101" s="13">
        <f>SUMIFS('ATL RAW'!$J:$J,'ATL RAW'!$I:$I,'ATL GA Inventory'!$B101,'ATL RAW'!$L:$L,'ATL GA Inventory'!CC$3)+SUMIFS('ATL CR'!$J:$J,'ATL CR'!$I:$I,'ATL GA Inventory'!$B101,'ATL CR'!$L:$L,'ATL GA Inventory'!CC$3)</f>
        <v>0</v>
      </c>
      <c r="CD101" s="13">
        <f>SUMIFS('ATL RAW'!$J:$J,'ATL RAW'!$I:$I,'ATL GA Inventory'!$B101,'ATL RAW'!$L:$L,'ATL GA Inventory'!CD$3)+SUMIFS('ATL CR'!$J:$J,'ATL CR'!$I:$I,'ATL GA Inventory'!$B101,'ATL CR'!$L:$L,'ATL GA Inventory'!CD$3)</f>
        <v>0</v>
      </c>
      <c r="CE101" s="13">
        <f>SUMIFS('ATL RAW'!$J:$J,'ATL RAW'!$I:$I,'ATL GA Inventory'!$B101,'ATL RAW'!$L:$L,'ATL GA Inventory'!CE$3)+SUMIFS('ATL CR'!$J:$J,'ATL CR'!$I:$I,'ATL GA Inventory'!$B101,'ATL CR'!$L:$L,'ATL GA Inventory'!CE$3)</f>
        <v>0</v>
      </c>
      <c r="CF101" s="13">
        <f>SUMIFS('ATL RAW'!$J:$J,'ATL RAW'!$I:$I,'ATL GA Inventory'!$B101,'ATL RAW'!$L:$L,'ATL GA Inventory'!CF$3)+SUMIFS('ATL CR'!$J:$J,'ATL CR'!$I:$I,'ATL GA Inventory'!$B101,'ATL CR'!$L:$L,'ATL GA Inventory'!CF$3)</f>
        <v>0</v>
      </c>
      <c r="CG101" s="13">
        <f>SUMIFS('ATL RAW'!$J:$J,'ATL RAW'!$I:$I,'ATL GA Inventory'!$B101,'ATL RAW'!$L:$L,'ATL GA Inventory'!CG$3)+SUMIFS('ATL CR'!$J:$J,'ATL CR'!$I:$I,'ATL GA Inventory'!$B101,'ATL CR'!$L:$L,'ATL GA Inventory'!CG$3)</f>
        <v>0</v>
      </c>
      <c r="CH101" s="13">
        <f>SUMIFS('ATL RAW'!$J:$J,'ATL RAW'!$I:$I,'ATL GA Inventory'!$B101,'ATL RAW'!$L:$L,'ATL GA Inventory'!CH$3)+SUMIFS('ATL CR'!$J:$J,'ATL CR'!$I:$I,'ATL GA Inventory'!$B101,'ATL CR'!$L:$L,'ATL GA Inventory'!CH$3)</f>
        <v>0</v>
      </c>
      <c r="CI101" s="13">
        <f>SUMIFS('ATL RAW'!$J:$J,'ATL RAW'!$I:$I,'ATL GA Inventory'!$B101,'ATL RAW'!$L:$L,'ATL GA Inventory'!CI$3)+SUMIFS('ATL CR'!$J:$J,'ATL CR'!$I:$I,'ATL GA Inventory'!$B101,'ATL CR'!$L:$L,'ATL GA Inventory'!CI$3)</f>
        <v>0</v>
      </c>
      <c r="CJ101" s="13">
        <f>SUMIFS('ATL RAW'!$J:$J,'ATL RAW'!$I:$I,'ATL GA Inventory'!$B101,'ATL RAW'!$L:$L,'ATL GA Inventory'!CJ$3)+SUMIFS('ATL CR'!$J:$J,'ATL CR'!$I:$I,'ATL GA Inventory'!$B101,'ATL CR'!$L:$L,'ATL GA Inventory'!CJ$3)</f>
        <v>0</v>
      </c>
      <c r="CK101" s="13">
        <f>SUMIFS('ATL RAW'!$J:$J,'ATL RAW'!$I:$I,'ATL GA Inventory'!$B101,'ATL RAW'!$L:$L,'ATL GA Inventory'!CK$3)+SUMIFS('ATL CR'!$J:$J,'ATL CR'!$I:$I,'ATL GA Inventory'!$B101,'ATL CR'!$L:$L,'ATL GA Inventory'!CK$3)</f>
        <v>0</v>
      </c>
      <c r="CL101" s="13">
        <f>SUMIFS('ATL RAW'!$J:$J,'ATL RAW'!$I:$I,'ATL GA Inventory'!$B101,'ATL RAW'!$L:$L,'ATL GA Inventory'!CL$3)+SUMIFS('ATL CR'!$J:$J,'ATL CR'!$I:$I,'ATL GA Inventory'!$B101,'ATL CR'!$L:$L,'ATL GA Inventory'!CL$3)</f>
        <v>0</v>
      </c>
      <c r="CM101" s="13">
        <f>SUMIFS('ATL RAW'!$J:$J,'ATL RAW'!$I:$I,'ATL GA Inventory'!$B101,'ATL RAW'!$L:$L,'ATL GA Inventory'!CM$3)+SUMIFS('ATL CR'!$J:$J,'ATL CR'!$I:$I,'ATL GA Inventory'!$B101,'ATL CR'!$L:$L,'ATL GA Inventory'!CM$3)</f>
        <v>0</v>
      </c>
      <c r="CN101" s="13">
        <f>SUMIFS('ATL RAW'!$J:$J,'ATL RAW'!$I:$I,'ATL GA Inventory'!$B101,'ATL RAW'!$L:$L,'ATL GA Inventory'!CN$3)+SUMIFS('ATL CR'!$J:$J,'ATL CR'!$I:$I,'ATL GA Inventory'!$B101,'ATL CR'!$L:$L,'ATL GA Inventory'!CN$3)</f>
        <v>0</v>
      </c>
      <c r="CO101" s="13">
        <f>SUMIFS('ATL RAW'!$J:$J,'ATL RAW'!$I:$I,'ATL GA Inventory'!$B101,'ATL RAW'!$L:$L,'ATL GA Inventory'!CO$3)+SUMIFS('ATL CR'!$J:$J,'ATL CR'!$I:$I,'ATL GA Inventory'!$B101,'ATL CR'!$L:$L,'ATL GA Inventory'!CO$3)</f>
        <v>0</v>
      </c>
      <c r="CP101" s="13">
        <f>SUMIFS('ATL RAW'!$J:$J,'ATL RAW'!$I:$I,'ATL GA Inventory'!$B101,'ATL RAW'!$L:$L,'ATL GA Inventory'!CP$3)+SUMIFS('ATL CR'!$J:$J,'ATL CR'!$I:$I,'ATL GA Inventory'!$B101,'ATL CR'!$L:$L,'ATL GA Inventory'!CP$3)</f>
        <v>0</v>
      </c>
      <c r="CQ101" s="13">
        <f>SUMIFS('ATL RAW'!$J:$J,'ATL RAW'!$I:$I,'ATL GA Inventory'!$B101,'ATL RAW'!$L:$L,'ATL GA Inventory'!CQ$3)+SUMIFS('ATL CR'!$J:$J,'ATL CR'!$I:$I,'ATL GA Inventory'!$B101,'ATL CR'!$L:$L,'ATL GA Inventory'!CQ$3)</f>
        <v>0</v>
      </c>
      <c r="CR101" s="13">
        <f>SUMIFS('ATL RAW'!$J:$J,'ATL RAW'!$I:$I,'ATL GA Inventory'!$B101,'ATL RAW'!$L:$L,'ATL GA Inventory'!CR$3)+SUMIFS('ATL CR'!$J:$J,'ATL CR'!$I:$I,'ATL GA Inventory'!$B101,'ATL CR'!$L:$L,'ATL GA Inventory'!CR$3)</f>
        <v>0</v>
      </c>
      <c r="CS101" s="13">
        <f>SUMIFS('ATL RAW'!$J:$J,'ATL RAW'!$I:$I,'ATL GA Inventory'!$B101,'ATL RAW'!$L:$L,'ATL GA Inventory'!CS$3)+SUMIFS('ATL CR'!$J:$J,'ATL CR'!$I:$I,'ATL GA Inventory'!$B101,'ATL CR'!$L:$L,'ATL GA Inventory'!CS$3)</f>
        <v>0</v>
      </c>
      <c r="CT101" s="13">
        <f>SUMIFS('ATL RAW'!$J:$J,'ATL RAW'!$I:$I,'ATL GA Inventory'!$B101,'ATL RAW'!$L:$L,'ATL GA Inventory'!CT$3)+SUMIFS('ATL CR'!$J:$J,'ATL CR'!$I:$I,'ATL GA Inventory'!$B101,'ATL CR'!$L:$L,'ATL GA Inventory'!CT$3)</f>
        <v>0</v>
      </c>
      <c r="CU101" s="13">
        <f>SUMIFS('ATL RAW'!$J:$J,'ATL RAW'!$I:$I,'ATL GA Inventory'!$B101,'ATL RAW'!$L:$L,'ATL GA Inventory'!CU$3)+SUMIFS('ATL CR'!$J:$J,'ATL CR'!$I:$I,'ATL GA Inventory'!$B101,'ATL CR'!$L:$L,'ATL GA Inventory'!CU$3)</f>
        <v>0</v>
      </c>
      <c r="CV101" s="13">
        <f>SUMIFS('ATL RAW'!$J:$J,'ATL RAW'!$I:$I,'ATL GA Inventory'!$B101,'ATL RAW'!$L:$L,'ATL GA Inventory'!CV$3)+SUMIFS('ATL CR'!$J:$J,'ATL CR'!$I:$I,'ATL GA Inventory'!$B101,'ATL CR'!$L:$L,'ATL GA Inventory'!CV$3)</f>
        <v>0</v>
      </c>
      <c r="CW101" s="13">
        <f>SUMIFS('ATL RAW'!$J:$J,'ATL RAW'!$I:$I,'ATL GA Inventory'!$B101,'ATL RAW'!$L:$L,'ATL GA Inventory'!CW$3)+SUMIFS('ATL CR'!$J:$J,'ATL CR'!$I:$I,'ATL GA Inventory'!$B101,'ATL CR'!$L:$L,'ATL GA Inventory'!CW$3)</f>
        <v>0</v>
      </c>
      <c r="CX101" s="13">
        <f>SUMIFS('ATL RAW'!$J:$J,'ATL RAW'!$I:$I,'ATL GA Inventory'!$B101,'ATL RAW'!$L:$L,'ATL GA Inventory'!CX$3)+SUMIFS('ATL CR'!$J:$J,'ATL CR'!$I:$I,'ATL GA Inventory'!$B101,'ATL CR'!$L:$L,'ATL GA Inventory'!CX$3)</f>
        <v>0</v>
      </c>
      <c r="CY101" s="13">
        <f>SUMIFS('ATL RAW'!$J:$J,'ATL RAW'!$I:$I,'ATL GA Inventory'!$B101,'ATL RAW'!$L:$L,'ATL GA Inventory'!CY$3)+SUMIFS('ATL CR'!$J:$J,'ATL CR'!$I:$I,'ATL GA Inventory'!$B101,'ATL CR'!$L:$L,'ATL GA Inventory'!CY$3)</f>
        <v>0</v>
      </c>
      <c r="CZ101" s="13">
        <f>SUMIFS('ATL RAW'!$J:$J,'ATL RAW'!$I:$I,'ATL GA Inventory'!$B101,'ATL RAW'!$L:$L,'ATL GA Inventory'!CZ$3)+SUMIFS('ATL CR'!$J:$J,'ATL CR'!$I:$I,'ATL GA Inventory'!$B101,'ATL CR'!$L:$L,'ATL GA Inventory'!CZ$3)</f>
        <v>0</v>
      </c>
      <c r="DA101" s="13">
        <f>SUMIFS('ATL RAW'!$J:$J,'ATL RAW'!$I:$I,'ATL GA Inventory'!$B101,'ATL RAW'!$L:$L,'ATL GA Inventory'!DA$3)+SUMIFS('ATL CR'!$J:$J,'ATL CR'!$I:$I,'ATL GA Inventory'!$B101,'ATL CR'!$L:$L,'ATL GA Inventory'!DA$3)</f>
        <v>0</v>
      </c>
      <c r="DB101" s="13">
        <f>SUMIFS('ATL RAW'!$J:$J,'ATL RAW'!$I:$I,'ATL GA Inventory'!$B101,'ATL RAW'!$L:$L,'ATL GA Inventory'!DB$3)+SUMIFS('ATL CR'!$J:$J,'ATL CR'!$I:$I,'ATL GA Inventory'!$B101,'ATL CR'!$L:$L,'ATL GA Inventory'!DB$3)</f>
        <v>0</v>
      </c>
      <c r="DC101" s="13">
        <f>SUMIFS('ATL RAW'!$J:$J,'ATL RAW'!$I:$I,'ATL GA Inventory'!$B101,'ATL RAW'!$L:$L,'ATL GA Inventory'!DC$3)+SUMIFS('ATL CR'!$J:$J,'ATL CR'!$I:$I,'ATL GA Inventory'!$B101,'ATL CR'!$L:$L,'ATL GA Inventory'!DC$3)</f>
        <v>0</v>
      </c>
      <c r="DD101" s="13">
        <f>SUMIFS('ATL RAW'!$J:$J,'ATL RAW'!$I:$I,'ATL GA Inventory'!$B101,'ATL RAW'!$L:$L,'ATL GA Inventory'!DD$3)+SUMIFS('ATL CR'!$J:$J,'ATL CR'!$I:$I,'ATL GA Inventory'!$B101,'ATL CR'!$L:$L,'ATL GA Inventory'!DD$3)</f>
        <v>0</v>
      </c>
      <c r="DE101" s="13">
        <f>SUMIFS('ATL RAW'!$J:$J,'ATL RAW'!$I:$I,'ATL GA Inventory'!$B101,'ATL RAW'!$L:$L,'ATL GA Inventory'!DE$3)+SUMIFS('ATL CR'!$J:$J,'ATL CR'!$I:$I,'ATL GA Inventory'!$B101,'ATL CR'!$L:$L,'ATL GA Inventory'!DE$3)</f>
        <v>0</v>
      </c>
      <c r="DF101" s="13">
        <f>SUMIFS('ATL RAW'!$J:$J,'ATL RAW'!$I:$I,'ATL GA Inventory'!$B101,'ATL RAW'!$L:$L,'ATL GA Inventory'!DF$3)+SUMIFS('ATL CR'!$J:$J,'ATL CR'!$I:$I,'ATL GA Inventory'!$B101,'ATL CR'!$L:$L,'ATL GA Inventory'!DF$3)</f>
        <v>0</v>
      </c>
      <c r="DG101" s="13">
        <f>SUMIFS('ATL RAW'!$J:$J,'ATL RAW'!$I:$I,'ATL GA Inventory'!$B101,'ATL RAW'!$L:$L,'ATL GA Inventory'!DG$3)+SUMIFS('ATL CR'!$J:$J,'ATL CR'!$I:$I,'ATL GA Inventory'!$B101,'ATL CR'!$L:$L,'ATL GA Inventory'!DG$3)</f>
        <v>0</v>
      </c>
      <c r="DH101" s="13">
        <f>SUMIFS('ATL RAW'!$J:$J,'ATL RAW'!$I:$I,'ATL GA Inventory'!$B101,'ATL RAW'!$L:$L,'ATL GA Inventory'!DH$3)+SUMIFS('ATL CR'!$J:$J,'ATL CR'!$I:$I,'ATL GA Inventory'!$B101,'ATL CR'!$L:$L,'ATL GA Inventory'!DH$3)</f>
        <v>0</v>
      </c>
      <c r="DI101" s="13">
        <f>SUMIFS('ATL RAW'!$J:$J,'ATL RAW'!$I:$I,'ATL GA Inventory'!$B101,'ATL RAW'!$L:$L,'ATL GA Inventory'!DI$3)+SUMIFS('ATL CR'!$J:$J,'ATL CR'!$I:$I,'ATL GA Inventory'!$B101,'ATL CR'!$L:$L,'ATL GA Inventory'!DI$3)</f>
        <v>0</v>
      </c>
      <c r="DJ101" s="13">
        <f>SUMIFS('ATL RAW'!$J:$J,'ATL RAW'!$I:$I,'ATL GA Inventory'!$B101,'ATL RAW'!$L:$L,'ATL GA Inventory'!DJ$3)+SUMIFS('ATL CR'!$J:$J,'ATL CR'!$I:$I,'ATL GA Inventory'!$B101,'ATL CR'!$L:$L,'ATL GA Inventory'!DJ$3)</f>
        <v>0</v>
      </c>
      <c r="DK101" s="13">
        <f>SUMIFS('ATL RAW'!$J:$J,'ATL RAW'!$I:$I,'ATL GA Inventory'!$B101,'ATL RAW'!$L:$L,'ATL GA Inventory'!DK$3)+SUMIFS('ATL CR'!$J:$J,'ATL CR'!$I:$I,'ATL GA Inventory'!$B101,'ATL CR'!$L:$L,'ATL GA Inventory'!DK$3)</f>
        <v>0</v>
      </c>
      <c r="DL101" s="13">
        <f>SUMIFS('ATL RAW'!$J:$J,'ATL RAW'!$I:$I,'ATL GA Inventory'!$B101,'ATL RAW'!$L:$L,'ATL GA Inventory'!DL$3)+SUMIFS('ATL CR'!$J:$J,'ATL CR'!$I:$I,'ATL GA Inventory'!$B101,'ATL CR'!$L:$L,'ATL GA Inventory'!DL$3)</f>
        <v>0</v>
      </c>
      <c r="DM101" s="13">
        <f>SUMIFS('ATL RAW'!$J:$J,'ATL RAW'!$I:$I,'ATL GA Inventory'!$B101,'ATL RAW'!$L:$L,'ATL GA Inventory'!DM$3)+SUMIFS('ATL CR'!$J:$J,'ATL CR'!$I:$I,'ATL GA Inventory'!$B101,'ATL CR'!$L:$L,'ATL GA Inventory'!DM$3)</f>
        <v>0</v>
      </c>
      <c r="DN101" s="13">
        <f>SUMIFS('ATL RAW'!$J:$J,'ATL RAW'!$I:$I,'ATL GA Inventory'!$B101,'ATL RAW'!$L:$L,'ATL GA Inventory'!DN$3)+SUMIFS('ATL CR'!$J:$J,'ATL CR'!$I:$I,'ATL GA Inventory'!$B101,'ATL CR'!$L:$L,'ATL GA Inventory'!DN$3)</f>
        <v>0</v>
      </c>
      <c r="DO101" s="13">
        <f>SUMIFS('ATL RAW'!$J:$J,'ATL RAW'!$I:$I,'ATL GA Inventory'!$B101,'ATL RAW'!$L:$L,'ATL GA Inventory'!DO$3)+SUMIFS('ATL CR'!$J:$J,'ATL CR'!$I:$I,'ATL GA Inventory'!$B101,'ATL CR'!$L:$L,'ATL GA Inventory'!DO$3)</f>
        <v>0</v>
      </c>
      <c r="DP101" s="13">
        <f>SUMIFS('ATL RAW'!$J:$J,'ATL RAW'!$I:$I,'ATL GA Inventory'!$B101,'ATL RAW'!$L:$L,'ATL GA Inventory'!DP$3)+SUMIFS('ATL CR'!$J:$J,'ATL CR'!$I:$I,'ATL GA Inventory'!$B101,'ATL CR'!$L:$L,'ATL GA Inventory'!DP$3)</f>
        <v>0</v>
      </c>
      <c r="DQ101" s="13">
        <f>SUMIFS('ATL RAW'!$J:$J,'ATL RAW'!$I:$I,'ATL GA Inventory'!$B101,'ATL RAW'!$L:$L,'ATL GA Inventory'!DQ$3)+SUMIFS('ATL CR'!$J:$J,'ATL CR'!$I:$I,'ATL GA Inventory'!$B101,'ATL CR'!$L:$L,'ATL GA Inventory'!DQ$3)</f>
        <v>0</v>
      </c>
      <c r="DR101" s="13">
        <f>SUMIFS('ATL RAW'!$J:$J,'ATL RAW'!$I:$I,'ATL GA Inventory'!$B101,'ATL RAW'!$L:$L,'ATL GA Inventory'!DR$3)+SUMIFS('ATL CR'!$J:$J,'ATL CR'!$I:$I,'ATL GA Inventory'!$B101,'ATL CR'!$L:$L,'ATL GA Inventory'!DR$3)</f>
        <v>0</v>
      </c>
      <c r="DS101" s="13">
        <f>SUMIFS('ATL RAW'!$J:$J,'ATL RAW'!$I:$I,'ATL GA Inventory'!$B101,'ATL RAW'!$L:$L,'ATL GA Inventory'!DS$3)+SUMIFS('ATL CR'!$J:$J,'ATL CR'!$I:$I,'ATL GA Inventory'!$B101,'ATL CR'!$L:$L,'ATL GA Inventory'!DS$3)</f>
        <v>0</v>
      </c>
      <c r="DT101" s="13">
        <f>SUMIFS('ATL RAW'!$J:$J,'ATL RAW'!$I:$I,'ATL GA Inventory'!$B101,'ATL RAW'!$L:$L,'ATL GA Inventory'!DT$3)+SUMIFS('ATL CR'!$J:$J,'ATL CR'!$I:$I,'ATL GA Inventory'!$B101,'ATL CR'!$L:$L,'ATL GA Inventory'!DT$3)</f>
        <v>0</v>
      </c>
      <c r="DU101" s="13">
        <f>SUMIFS('ATL RAW'!$J:$J,'ATL RAW'!$I:$I,'ATL GA Inventory'!$B101,'ATL RAW'!$L:$L,'ATL GA Inventory'!DU$3)+SUMIFS('ATL CR'!$J:$J,'ATL CR'!$I:$I,'ATL GA Inventory'!$B101,'ATL CR'!$L:$L,'ATL GA Inventory'!DU$3)</f>
        <v>0</v>
      </c>
      <c r="DV101" s="13">
        <f>SUMIFS('ATL RAW'!$J:$J,'ATL RAW'!$I:$I,'ATL GA Inventory'!$B101,'ATL RAW'!$L:$L,'ATL GA Inventory'!DV$3)+SUMIFS('ATL CR'!$J:$J,'ATL CR'!$I:$I,'ATL GA Inventory'!$B101,'ATL CR'!$L:$L,'ATL GA Inventory'!DV$3)</f>
        <v>0</v>
      </c>
      <c r="DW101" s="13">
        <f>SUMIFS('ATL RAW'!$J:$J,'ATL RAW'!$I:$I,'ATL GA Inventory'!$B101,'ATL RAW'!$L:$L,'ATL GA Inventory'!DW$3)+SUMIFS('ATL CR'!$J:$J,'ATL CR'!$I:$I,'ATL GA Inventory'!$B101,'ATL CR'!$L:$L,'ATL GA Inventory'!DW$3)</f>
        <v>0</v>
      </c>
      <c r="DX101" s="13">
        <f>SUMIFS('ATL RAW'!$J:$J,'ATL RAW'!$I:$I,'ATL GA Inventory'!$B101,'ATL RAW'!$L:$L,'ATL GA Inventory'!DX$3)+SUMIFS('ATL CR'!$J:$J,'ATL CR'!$I:$I,'ATL GA Inventory'!$B101,'ATL CR'!$L:$L,'ATL GA Inventory'!DX$3)</f>
        <v>0</v>
      </c>
      <c r="DY101" s="13">
        <f>SUMIFS('ATL RAW'!$J:$J,'ATL RAW'!$I:$I,'ATL GA Inventory'!$B101,'ATL RAW'!$L:$L,'ATL GA Inventory'!DY$3)+SUMIFS('ATL CR'!$J:$J,'ATL CR'!$I:$I,'ATL GA Inventory'!$B101,'ATL CR'!$L:$L,'ATL GA Inventory'!DY$3)</f>
        <v>0</v>
      </c>
      <c r="DZ101" s="13">
        <f>SUMIFS('ATL RAW'!$J:$J,'ATL RAW'!$I:$I,'ATL GA Inventory'!$B101,'ATL RAW'!$L:$L,'ATL GA Inventory'!DZ$3)+SUMIFS('ATL CR'!$J:$J,'ATL CR'!$I:$I,'ATL GA Inventory'!$B101,'ATL CR'!$L:$L,'ATL GA Inventory'!DZ$3)</f>
        <v>0</v>
      </c>
      <c r="EA101" s="13">
        <f>SUMIFS('ATL RAW'!$J:$J,'ATL RAW'!$I:$I,'ATL GA Inventory'!$B101,'ATL RAW'!$L:$L,'ATL GA Inventory'!EA$3)+SUMIFS('ATL CR'!$J:$J,'ATL CR'!$I:$I,'ATL GA Inventory'!$B101,'ATL CR'!$L:$L,'ATL GA Inventory'!EA$3)</f>
        <v>0</v>
      </c>
      <c r="EB101" s="13">
        <f>SUMIFS('ATL RAW'!$J:$J,'ATL RAW'!$I:$I,'ATL GA Inventory'!$B101,'ATL RAW'!$L:$L,'ATL GA Inventory'!EB$3)+SUMIFS('ATL CR'!$J:$J,'ATL CR'!$I:$I,'ATL GA Inventory'!$B101,'ATL CR'!$L:$L,'ATL GA Inventory'!EB$3)</f>
        <v>0</v>
      </c>
      <c r="EC101" s="13">
        <f>SUMIFS('ATL RAW'!$J:$J,'ATL RAW'!$I:$I,'ATL GA Inventory'!$B101,'ATL RAW'!$L:$L,'ATL GA Inventory'!EC$3)+SUMIFS('ATL CR'!$J:$J,'ATL CR'!$I:$I,'ATL GA Inventory'!$B101,'ATL CR'!$L:$L,'ATL GA Inventory'!EC$3)</f>
        <v>0</v>
      </c>
      <c r="ED101" s="13">
        <f>SUMIFS('ATL RAW'!$J:$J,'ATL RAW'!$I:$I,'ATL GA Inventory'!$B101,'ATL RAW'!$L:$L,'ATL GA Inventory'!ED$3)+SUMIFS('ATL CR'!$J:$J,'ATL CR'!$I:$I,'ATL GA Inventory'!$B101,'ATL CR'!$L:$L,'ATL GA Inventory'!ED$3)</f>
        <v>0</v>
      </c>
      <c r="EE101" s="13">
        <f>SUMIFS('ATL RAW'!$J:$J,'ATL RAW'!$I:$I,'ATL GA Inventory'!$B101,'ATL RAW'!$L:$L,'ATL GA Inventory'!EE$3)+SUMIFS('ATL CR'!$J:$J,'ATL CR'!$I:$I,'ATL GA Inventory'!$B101,'ATL CR'!$L:$L,'ATL GA Inventory'!EE$3)</f>
        <v>0</v>
      </c>
      <c r="EF101" s="13">
        <f>SUMIFS('ATL RAW'!$J:$J,'ATL RAW'!$I:$I,'ATL GA Inventory'!$B101,'ATL RAW'!$L:$L,'ATL GA Inventory'!EF$3)+SUMIFS('ATL CR'!$J:$J,'ATL CR'!$I:$I,'ATL GA Inventory'!$B101,'ATL CR'!$L:$L,'ATL GA Inventory'!EF$3)</f>
        <v>0</v>
      </c>
      <c r="EG101" s="13">
        <f>SUMIFS('ATL RAW'!$J:$J,'ATL RAW'!$I:$I,'ATL GA Inventory'!$B101,'ATL RAW'!$L:$L,'ATL GA Inventory'!EG$3)+SUMIFS('ATL CR'!$J:$J,'ATL CR'!$I:$I,'ATL GA Inventory'!$B101,'ATL CR'!$L:$L,'ATL GA Inventory'!EG$3)</f>
        <v>0</v>
      </c>
      <c r="EH101" s="13">
        <f>SUMIFS('ATL RAW'!$J:$J,'ATL RAW'!$I:$I,'ATL GA Inventory'!$B101,'ATL RAW'!$L:$L,'ATL GA Inventory'!EH$3)+SUMIFS('ATL CR'!$J:$J,'ATL CR'!$I:$I,'ATL GA Inventory'!$B101,'ATL CR'!$L:$L,'ATL GA Inventory'!EH$3)</f>
        <v>0</v>
      </c>
      <c r="EI101" s="13">
        <f>SUMIFS('ATL RAW'!$J:$J,'ATL RAW'!$I:$I,'ATL GA Inventory'!$B101,'ATL RAW'!$L:$L,'ATL GA Inventory'!EI$3)+SUMIFS('ATL CR'!$J:$J,'ATL CR'!$I:$I,'ATL GA Inventory'!$B101,'ATL CR'!$L:$L,'ATL GA Inventory'!EI$3)</f>
        <v>0</v>
      </c>
      <c r="EJ101" s="13">
        <f>SUMIFS('ATL RAW'!$J:$J,'ATL RAW'!$I:$I,'ATL GA Inventory'!$B101,'ATL RAW'!$L:$L,'ATL GA Inventory'!EJ$3)+SUMIFS('ATL CR'!$J:$J,'ATL CR'!$I:$I,'ATL GA Inventory'!$B101,'ATL CR'!$L:$L,'ATL GA Inventory'!EJ$3)</f>
        <v>0</v>
      </c>
      <c r="EK101" s="13">
        <f>SUMIFS('ATL RAW'!$J:$J,'ATL RAW'!$I:$I,'ATL GA Inventory'!$B101,'ATL RAW'!$L:$L,'ATL GA Inventory'!EK$3)+SUMIFS('ATL CR'!$J:$J,'ATL CR'!$I:$I,'ATL GA Inventory'!$B101,'ATL CR'!$L:$L,'ATL GA Inventory'!EK$3)</f>
        <v>0</v>
      </c>
      <c r="EL101" s="13">
        <f>SUMIFS('ATL RAW'!$J:$J,'ATL RAW'!$I:$I,'ATL GA Inventory'!$B101,'ATL RAW'!$L:$L,'ATL GA Inventory'!EL$3)+SUMIFS('ATL CR'!$J:$J,'ATL CR'!$I:$I,'ATL GA Inventory'!$B101,'ATL CR'!$L:$L,'ATL GA Inventory'!EL$3)</f>
        <v>0</v>
      </c>
      <c r="EM101" s="13">
        <f>SUMIFS('ATL RAW'!$J:$J,'ATL RAW'!$I:$I,'ATL GA Inventory'!$B101,'ATL RAW'!$L:$L,'ATL GA Inventory'!EM$3)+SUMIFS('ATL CR'!$J:$J,'ATL CR'!$I:$I,'ATL GA Inventory'!$B101,'ATL CR'!$L:$L,'ATL GA Inventory'!EM$3)</f>
        <v>0</v>
      </c>
      <c r="EN101" s="13">
        <f>SUMIFS('ATL RAW'!$J:$J,'ATL RAW'!$I:$I,'ATL GA Inventory'!$B101,'ATL RAW'!$L:$L,'ATL GA Inventory'!EN$3)+SUMIFS('ATL CR'!$J:$J,'ATL CR'!$I:$I,'ATL GA Inventory'!$B101,'ATL CR'!$L:$L,'ATL GA Inventory'!EN$3)</f>
        <v>0</v>
      </c>
      <c r="EO101" s="13">
        <f>SUMIFS('ATL RAW'!$J:$J,'ATL RAW'!$I:$I,'ATL GA Inventory'!$B101,'ATL RAW'!$L:$L,'ATL GA Inventory'!EO$3)+SUMIFS('ATL CR'!$J:$J,'ATL CR'!$I:$I,'ATL GA Inventory'!$B101,'ATL CR'!$L:$L,'ATL GA Inventory'!EO$3)</f>
        <v>0</v>
      </c>
      <c r="EP101" s="13">
        <f>SUMIFS('ATL RAW'!$J:$J,'ATL RAW'!$I:$I,'ATL GA Inventory'!$B101,'ATL RAW'!$L:$L,'ATL GA Inventory'!EP$3)+SUMIFS('ATL CR'!$J:$J,'ATL CR'!$I:$I,'ATL GA Inventory'!$B101,'ATL CR'!$L:$L,'ATL GA Inventory'!EP$3)</f>
        <v>0</v>
      </c>
      <c r="EQ101" s="13">
        <f>SUMIFS('ATL RAW'!$J:$J,'ATL RAW'!$I:$I,'ATL GA Inventory'!$B101,'ATL RAW'!$L:$L,'ATL GA Inventory'!EQ$3)+SUMIFS('ATL CR'!$J:$J,'ATL CR'!$I:$I,'ATL GA Inventory'!$B101,'ATL CR'!$L:$L,'ATL GA Inventory'!EQ$3)</f>
        <v>0</v>
      </c>
      <c r="ER101" s="13">
        <f>SUMIFS('ATL RAW'!$J:$J,'ATL RAW'!$I:$I,'ATL GA Inventory'!$B101,'ATL RAW'!$L:$L,'ATL GA Inventory'!ER$3)+SUMIFS('ATL CR'!$J:$J,'ATL CR'!$I:$I,'ATL GA Inventory'!$B101,'ATL CR'!$L:$L,'ATL GA Inventory'!ER$3)</f>
        <v>0</v>
      </c>
      <c r="ES101" s="13">
        <f>SUMIFS('ATL RAW'!$J:$J,'ATL RAW'!$I:$I,'ATL GA Inventory'!$B101,'ATL RAW'!$L:$L,'ATL GA Inventory'!ES$3)+SUMIFS('ATL CR'!$J:$J,'ATL CR'!$I:$I,'ATL GA Inventory'!$B101,'ATL CR'!$L:$L,'ATL GA Inventory'!ES$3)</f>
        <v>0</v>
      </c>
      <c r="ET101" s="13">
        <f>SUMIFS('ATL RAW'!$J:$J,'ATL RAW'!$I:$I,'ATL GA Inventory'!$B101,'ATL RAW'!$L:$L,'ATL GA Inventory'!ET$3)+SUMIFS('ATL CR'!$J:$J,'ATL CR'!$I:$I,'ATL GA Inventory'!$B101,'ATL CR'!$L:$L,'ATL GA Inventory'!ET$3)</f>
        <v>0</v>
      </c>
      <c r="EU101" s="13">
        <f>SUMIFS('ATL RAW'!$J:$J,'ATL RAW'!$I:$I,'ATL GA Inventory'!$B101,'ATL RAW'!$L:$L,'ATL GA Inventory'!EU$3)+SUMIFS('ATL CR'!$J:$J,'ATL CR'!$I:$I,'ATL GA Inventory'!$B101,'ATL CR'!$L:$L,'ATL GA Inventory'!EU$3)</f>
        <v>0</v>
      </c>
      <c r="EV101" s="13">
        <f>SUMIFS('ATL RAW'!$J:$J,'ATL RAW'!$I:$I,'ATL GA Inventory'!$B101,'ATL RAW'!$L:$L,'ATL GA Inventory'!EV$3)+SUMIFS('ATL CR'!$J:$J,'ATL CR'!$I:$I,'ATL GA Inventory'!$B101,'ATL CR'!$L:$L,'ATL GA Inventory'!EV$3)</f>
        <v>0</v>
      </c>
      <c r="EW101" s="13">
        <f>SUMIFS('ATL RAW'!$J:$J,'ATL RAW'!$I:$I,'ATL GA Inventory'!$B101,'ATL RAW'!$L:$L,'ATL GA Inventory'!EW$3)+SUMIFS('ATL CR'!$J:$J,'ATL CR'!$I:$I,'ATL GA Inventory'!$B101,'ATL CR'!$L:$L,'ATL GA Inventory'!EW$3)</f>
        <v>0</v>
      </c>
      <c r="EX101" s="13">
        <f>SUMIFS('ATL RAW'!$J:$J,'ATL RAW'!$I:$I,'ATL GA Inventory'!$B101,'ATL RAW'!$L:$L,'ATL GA Inventory'!EX$3)+SUMIFS('ATL CR'!$J:$J,'ATL CR'!$I:$I,'ATL GA Inventory'!$B101,'ATL CR'!$L:$L,'ATL GA Inventory'!EX$3)</f>
        <v>0</v>
      </c>
      <c r="EY101" s="13">
        <f>SUMIFS('ATL RAW'!$J:$J,'ATL RAW'!$I:$I,'ATL GA Inventory'!$B101,'ATL RAW'!$L:$L,'ATL GA Inventory'!EY$3)+SUMIFS('ATL CR'!$J:$J,'ATL CR'!$I:$I,'ATL GA Inventory'!$B101,'ATL CR'!$L:$L,'ATL GA Inventory'!EY$3)</f>
        <v>0</v>
      </c>
      <c r="EZ101" s="13">
        <f>SUMIFS('ATL RAW'!$J:$J,'ATL RAW'!$I:$I,'ATL GA Inventory'!$B101,'ATL RAW'!$L:$L,'ATL GA Inventory'!EZ$3)+SUMIFS('ATL CR'!$J:$J,'ATL CR'!$I:$I,'ATL GA Inventory'!$B101,'ATL CR'!$L:$L,'ATL GA Inventory'!EZ$3)</f>
        <v>0</v>
      </c>
      <c r="FA101" s="13">
        <f>SUMIFS('ATL RAW'!$J:$J,'ATL RAW'!$I:$I,'ATL GA Inventory'!$B101,'ATL RAW'!$L:$L,'ATL GA Inventory'!FA$3)+SUMIFS('ATL CR'!$J:$J,'ATL CR'!$I:$I,'ATL GA Inventory'!$B101,'ATL CR'!$L:$L,'ATL GA Inventory'!FA$3)</f>
        <v>0</v>
      </c>
      <c r="FB101" s="13">
        <f>SUMIFS('ATL RAW'!$J:$J,'ATL RAW'!$I:$I,'ATL GA Inventory'!$B101,'ATL RAW'!$L:$L,'ATL GA Inventory'!FB$3)+SUMIFS('ATL CR'!$J:$J,'ATL CR'!$I:$I,'ATL GA Inventory'!$B101,'ATL CR'!$L:$L,'ATL GA Inventory'!FB$3)</f>
        <v>0</v>
      </c>
      <c r="FC101" s="13">
        <f>SUMIFS('ATL RAW'!$J:$J,'ATL RAW'!$I:$I,'ATL GA Inventory'!$B101,'ATL RAW'!$L:$L,'ATL GA Inventory'!FC$3)+SUMIFS('ATL CR'!$J:$J,'ATL CR'!$I:$I,'ATL GA Inventory'!$B101,'ATL CR'!$L:$L,'ATL GA Inventory'!FC$3)</f>
        <v>0</v>
      </c>
      <c r="FD101" s="13">
        <f>SUMIFS('ATL RAW'!$J:$J,'ATL RAW'!$I:$I,'ATL GA Inventory'!$B101,'ATL RAW'!$L:$L,'ATL GA Inventory'!FD$3)+SUMIFS('ATL CR'!$J:$J,'ATL CR'!$I:$I,'ATL GA Inventory'!$B101,'ATL CR'!$L:$L,'ATL GA Inventory'!FD$3)</f>
        <v>0</v>
      </c>
      <c r="FE101" s="13">
        <f>SUMIFS('ATL RAW'!$J:$J,'ATL RAW'!$I:$I,'ATL GA Inventory'!$B101,'ATL RAW'!$L:$L,'ATL GA Inventory'!FE$3)+SUMIFS('ATL CR'!$J:$J,'ATL CR'!$I:$I,'ATL GA Inventory'!$B101,'ATL CR'!$L:$L,'ATL GA Inventory'!FE$3)</f>
        <v>0</v>
      </c>
      <c r="FF101" s="13">
        <f>SUMIFS('ATL RAW'!$J:$J,'ATL RAW'!$I:$I,'ATL GA Inventory'!$B101,'ATL RAW'!$L:$L,'ATL GA Inventory'!FF$3)+SUMIFS('ATL CR'!$J:$J,'ATL CR'!$I:$I,'ATL GA Inventory'!$B101,'ATL CR'!$L:$L,'ATL GA Inventory'!FF$3)</f>
        <v>0</v>
      </c>
      <c r="FG101" s="13">
        <f>SUMIFS('ATL RAW'!$J:$J,'ATL RAW'!$I:$I,'ATL GA Inventory'!$B101,'ATL RAW'!$L:$L,'ATL GA Inventory'!FG$3)+SUMIFS('ATL CR'!$J:$J,'ATL CR'!$I:$I,'ATL GA Inventory'!$B101,'ATL CR'!$L:$L,'ATL GA Inventory'!FG$3)</f>
        <v>0</v>
      </c>
      <c r="FH101" s="13">
        <f>SUMIFS('ATL RAW'!$J:$J,'ATL RAW'!$I:$I,'ATL GA Inventory'!$B101,'ATL RAW'!$L:$L,'ATL GA Inventory'!FH$3)+SUMIFS('ATL CR'!$J:$J,'ATL CR'!$I:$I,'ATL GA Inventory'!$B101,'ATL CR'!$L:$L,'ATL GA Inventory'!FH$3)</f>
        <v>0</v>
      </c>
      <c r="FI101" s="13">
        <f>SUMIFS('ATL RAW'!$J:$J,'ATL RAW'!$I:$I,'ATL GA Inventory'!$B101,'ATL RAW'!$L:$L,'ATL GA Inventory'!FI$3)+SUMIFS('ATL CR'!$J:$J,'ATL CR'!$I:$I,'ATL GA Inventory'!$B101,'ATL CR'!$L:$L,'ATL GA Inventory'!FI$3)</f>
        <v>0</v>
      </c>
      <c r="FJ101" s="13">
        <f>SUMIFS('ATL RAW'!$J:$J,'ATL RAW'!$I:$I,'ATL GA Inventory'!$B101,'ATL RAW'!$L:$L,'ATL GA Inventory'!FJ$3)+SUMIFS('ATL CR'!$J:$J,'ATL CR'!$I:$I,'ATL GA Inventory'!$B101,'ATL CR'!$L:$L,'ATL GA Inventory'!FJ$3)</f>
        <v>0</v>
      </c>
      <c r="FK101" s="13">
        <f>SUMIFS('ATL RAW'!$J:$J,'ATL RAW'!$I:$I,'ATL GA Inventory'!$B101,'ATL RAW'!$L:$L,'ATL GA Inventory'!FK$3)+SUMIFS('ATL CR'!$J:$J,'ATL CR'!$I:$I,'ATL GA Inventory'!$B101,'ATL CR'!$L:$L,'ATL GA Inventory'!FK$3)</f>
        <v>0</v>
      </c>
      <c r="FL101" s="13">
        <f>SUMIFS('ATL RAW'!$J:$J,'ATL RAW'!$I:$I,'ATL GA Inventory'!$B101,'ATL RAW'!$L:$L,'ATL GA Inventory'!FL$3)+SUMIFS('ATL CR'!$J:$J,'ATL CR'!$I:$I,'ATL GA Inventory'!$B101,'ATL CR'!$L:$L,'ATL GA Inventory'!FL$3)</f>
        <v>0</v>
      </c>
      <c r="FM101" s="13">
        <f>SUMIFS('ATL RAW'!$J:$J,'ATL RAW'!$I:$I,'ATL GA Inventory'!$B101,'ATL RAW'!$L:$L,'ATL GA Inventory'!FM$3)+SUMIFS('ATL CR'!$J:$J,'ATL CR'!$I:$I,'ATL GA Inventory'!$B101,'ATL CR'!$L:$L,'ATL GA Inventory'!FM$3)</f>
        <v>0</v>
      </c>
      <c r="FN101" s="13">
        <f>SUMIFS('ATL RAW'!$J:$J,'ATL RAW'!$I:$I,'ATL GA Inventory'!$B101,'ATL RAW'!$L:$L,'ATL GA Inventory'!FN$3)+SUMIFS('ATL CR'!$J:$J,'ATL CR'!$I:$I,'ATL GA Inventory'!$B101,'ATL CR'!$L:$L,'ATL GA Inventory'!FN$3)</f>
        <v>0</v>
      </c>
      <c r="FO101" s="13">
        <f>SUMIFS('ATL RAW'!$J:$J,'ATL RAW'!$I:$I,'ATL GA Inventory'!$B101,'ATL RAW'!$L:$L,'ATL GA Inventory'!FO$3)+SUMIFS('ATL CR'!$J:$J,'ATL CR'!$I:$I,'ATL GA Inventory'!$B101,'ATL CR'!$L:$L,'ATL GA Inventory'!FO$3)</f>
        <v>0</v>
      </c>
      <c r="FP101" s="13">
        <f>SUMIFS('ATL RAW'!$J:$J,'ATL RAW'!$I:$I,'ATL GA Inventory'!$B101,'ATL RAW'!$L:$L,'ATL GA Inventory'!FP$3)+SUMIFS('ATL CR'!$J:$J,'ATL CR'!$I:$I,'ATL GA Inventory'!$B101,'ATL CR'!$L:$L,'ATL GA Inventory'!FP$3)</f>
        <v>0</v>
      </c>
      <c r="FQ101" s="13">
        <f>SUMIFS('ATL RAW'!$J:$J,'ATL RAW'!$I:$I,'ATL GA Inventory'!$B101,'ATL RAW'!$L:$L,'ATL GA Inventory'!FQ$3)+SUMIFS('ATL CR'!$J:$J,'ATL CR'!$I:$I,'ATL GA Inventory'!$B101,'ATL CR'!$L:$L,'ATL GA Inventory'!FQ$3)</f>
        <v>0</v>
      </c>
      <c r="FR101" s="13">
        <f>SUMIFS('ATL RAW'!$J:$J,'ATL RAW'!$I:$I,'ATL GA Inventory'!$B101,'ATL RAW'!$L:$L,'ATL GA Inventory'!FR$3)+SUMIFS('ATL CR'!$J:$J,'ATL CR'!$I:$I,'ATL GA Inventory'!$B101,'ATL CR'!$L:$L,'ATL GA Inventory'!FR$3)</f>
        <v>0</v>
      </c>
      <c r="FS101" s="13">
        <f>SUMIFS('ATL RAW'!$J:$J,'ATL RAW'!$I:$I,'ATL GA Inventory'!$B101,'ATL RAW'!$L:$L,'ATL GA Inventory'!FS$3)+SUMIFS('ATL CR'!$J:$J,'ATL CR'!$I:$I,'ATL GA Inventory'!$B101,'ATL CR'!$L:$L,'ATL GA Inventory'!FS$3)</f>
        <v>0</v>
      </c>
      <c r="FT101" s="13">
        <f>SUMIFS('ATL RAW'!$J:$J,'ATL RAW'!$I:$I,'ATL GA Inventory'!$B101,'ATL RAW'!$L:$L,'ATL GA Inventory'!FT$3)+SUMIFS('ATL CR'!$J:$J,'ATL CR'!$I:$I,'ATL GA Inventory'!$B101,'ATL CR'!$L:$L,'ATL GA Inventory'!FT$3)</f>
        <v>0</v>
      </c>
      <c r="FU101" s="13">
        <f>SUMIFS('ATL RAW'!$J:$J,'ATL RAW'!$I:$I,'ATL GA Inventory'!$B101,'ATL RAW'!$L:$L,'ATL GA Inventory'!FU$3)+SUMIFS('ATL CR'!$J:$J,'ATL CR'!$I:$I,'ATL GA Inventory'!$B101,'ATL CR'!$L:$L,'ATL GA Inventory'!FU$3)</f>
        <v>0</v>
      </c>
      <c r="FV101" s="13">
        <f>SUMIFS('ATL RAW'!$J:$J,'ATL RAW'!$I:$I,'ATL GA Inventory'!$B101,'ATL RAW'!$L:$L,'ATL GA Inventory'!FV$3)+SUMIFS('ATL CR'!$J:$J,'ATL CR'!$I:$I,'ATL GA Inventory'!$B101,'ATL CR'!$L:$L,'ATL GA Inventory'!FV$3)</f>
        <v>0</v>
      </c>
      <c r="FW101" s="13">
        <f>SUMIFS('ATL RAW'!$J:$J,'ATL RAW'!$I:$I,'ATL GA Inventory'!$B101,'ATL RAW'!$L:$L,'ATL GA Inventory'!FW$3)+SUMIFS('ATL CR'!$J:$J,'ATL CR'!$I:$I,'ATL GA Inventory'!$B101,'ATL CR'!$L:$L,'ATL GA Inventory'!FW$3)</f>
        <v>0</v>
      </c>
      <c r="FX101" s="13">
        <f>SUMIFS('ATL RAW'!$J:$J,'ATL RAW'!$I:$I,'ATL GA Inventory'!$B101,'ATL RAW'!$L:$L,'ATL GA Inventory'!FX$3)+SUMIFS('ATL CR'!$J:$J,'ATL CR'!$I:$I,'ATL GA Inventory'!$B101,'ATL CR'!$L:$L,'ATL GA Inventory'!FX$3)</f>
        <v>0</v>
      </c>
      <c r="FY101" s="13">
        <f>SUMIFS('ATL RAW'!$J:$J,'ATL RAW'!$I:$I,'ATL GA Inventory'!$B101,'ATL RAW'!$L:$L,'ATL GA Inventory'!FY$3)+SUMIFS('ATL CR'!$J:$J,'ATL CR'!$I:$I,'ATL GA Inventory'!$B101,'ATL CR'!$L:$L,'ATL GA Inventory'!FY$3)</f>
        <v>0</v>
      </c>
      <c r="FZ101" s="13">
        <f>SUMIFS('ATL RAW'!$J:$J,'ATL RAW'!$I:$I,'ATL GA Inventory'!$B101,'ATL RAW'!$L:$L,'ATL GA Inventory'!FZ$3)+SUMIFS('ATL CR'!$J:$J,'ATL CR'!$I:$I,'ATL GA Inventory'!$B101,'ATL CR'!$L:$L,'ATL GA Inventory'!FZ$3)</f>
        <v>0</v>
      </c>
      <c r="GA101" s="13">
        <f>SUMIFS('ATL RAW'!$J:$J,'ATL RAW'!$I:$I,'ATL GA Inventory'!$B101,'ATL RAW'!$L:$L,'ATL GA Inventory'!GA$3)+SUMIFS('ATL CR'!$J:$J,'ATL CR'!$I:$I,'ATL GA Inventory'!$B101,'ATL CR'!$L:$L,'ATL GA Inventory'!GA$3)</f>
        <v>0</v>
      </c>
      <c r="GB101" s="13">
        <f>SUMIFS('ATL RAW'!$J:$J,'ATL RAW'!$I:$I,'ATL GA Inventory'!$B101,'ATL RAW'!$L:$L,'ATL GA Inventory'!GB$3)+SUMIFS('ATL CR'!$J:$J,'ATL CR'!$I:$I,'ATL GA Inventory'!$B101,'ATL CR'!$L:$L,'ATL GA Inventory'!GB$3)</f>
        <v>0</v>
      </c>
      <c r="GC101" s="13">
        <f>SUMIFS('ATL RAW'!$J:$J,'ATL RAW'!$I:$I,'ATL GA Inventory'!$B101,'ATL RAW'!$L:$L,'ATL GA Inventory'!GC$3)+SUMIFS('ATL CR'!$J:$J,'ATL CR'!$I:$I,'ATL GA Inventory'!$B101,'ATL CR'!$L:$L,'ATL GA Inventory'!GC$3)</f>
        <v>0</v>
      </c>
      <c r="GD101" s="13">
        <f>SUMIFS('ATL RAW'!$J:$J,'ATL RAW'!$I:$I,'ATL GA Inventory'!$B101,'ATL RAW'!$L:$L,'ATL GA Inventory'!GD$3)+SUMIFS('ATL CR'!$J:$J,'ATL CR'!$I:$I,'ATL GA Inventory'!$B101,'ATL CR'!$L:$L,'ATL GA Inventory'!GD$3)</f>
        <v>0</v>
      </c>
      <c r="GE101" s="13">
        <f>SUMIFS('ATL RAW'!$J:$J,'ATL RAW'!$I:$I,'ATL GA Inventory'!$B101,'ATL RAW'!$L:$L,'ATL GA Inventory'!GE$3)+SUMIFS('ATL CR'!$J:$J,'ATL CR'!$I:$I,'ATL GA Inventory'!$B101,'ATL CR'!$L:$L,'ATL GA Inventory'!GE$3)</f>
        <v>0</v>
      </c>
      <c r="GF101" s="13">
        <f>SUMIFS('ATL RAW'!$J:$J,'ATL RAW'!$I:$I,'ATL GA Inventory'!$B101,'ATL RAW'!$L:$L,'ATL GA Inventory'!GF$3)+SUMIFS('ATL CR'!$J:$J,'ATL CR'!$I:$I,'ATL GA Inventory'!$B101,'ATL CR'!$L:$L,'ATL GA Inventory'!GF$3)</f>
        <v>0</v>
      </c>
      <c r="GG101" s="13">
        <f>SUMIFS('ATL RAW'!$J:$J,'ATL RAW'!$I:$I,'ATL GA Inventory'!$B101,'ATL RAW'!$L:$L,'ATL GA Inventory'!GG$3)+SUMIFS('ATL CR'!$J:$J,'ATL CR'!$I:$I,'ATL GA Inventory'!$B101,'ATL CR'!$L:$L,'ATL GA Inventory'!GG$3)</f>
        <v>0</v>
      </c>
      <c r="GH101" s="13">
        <f>SUMIFS('ATL RAW'!$J:$J,'ATL RAW'!$I:$I,'ATL GA Inventory'!$B101,'ATL RAW'!$L:$L,'ATL GA Inventory'!GH$3)+SUMIFS('ATL CR'!$J:$J,'ATL CR'!$I:$I,'ATL GA Inventory'!$B101,'ATL CR'!$L:$L,'ATL GA Inventory'!GH$3)</f>
        <v>0</v>
      </c>
      <c r="GI101" s="13">
        <f>SUMIFS('ATL RAW'!$J:$J,'ATL RAW'!$I:$I,'ATL GA Inventory'!$B101,'ATL RAW'!$L:$L,'ATL GA Inventory'!GI$3)+SUMIFS('ATL CR'!$J:$J,'ATL CR'!$I:$I,'ATL GA Inventory'!$B101,'ATL CR'!$L:$L,'ATL GA Inventory'!GI$3)</f>
        <v>0</v>
      </c>
      <c r="GJ101" s="13">
        <f>SUMIFS('ATL RAW'!$J:$J,'ATL RAW'!$I:$I,'ATL GA Inventory'!$B101,'ATL RAW'!$L:$L,'ATL GA Inventory'!GJ$3)+SUMIFS('ATL CR'!$J:$J,'ATL CR'!$I:$I,'ATL GA Inventory'!$B101,'ATL CR'!$L:$L,'ATL GA Inventory'!GJ$3)</f>
        <v>0</v>
      </c>
      <c r="GK101" s="13">
        <f>SUMIFS('ATL RAW'!$J:$J,'ATL RAW'!$I:$I,'ATL GA Inventory'!$B101,'ATL RAW'!$L:$L,'ATL GA Inventory'!GK$3)+SUMIFS('ATL CR'!$J:$J,'ATL CR'!$I:$I,'ATL GA Inventory'!$B101,'ATL CR'!$L:$L,'ATL GA Inventory'!GK$3)</f>
        <v>0</v>
      </c>
      <c r="GL101" s="13">
        <f>SUMIFS('ATL RAW'!$J:$J,'ATL RAW'!$I:$I,'ATL GA Inventory'!$B101,'ATL RAW'!$L:$L,'ATL GA Inventory'!GL$3)+SUMIFS('ATL CR'!$J:$J,'ATL CR'!$I:$I,'ATL GA Inventory'!$B101,'ATL CR'!$L:$L,'ATL GA Inventory'!GL$3)</f>
        <v>0</v>
      </c>
      <c r="GM101" s="13">
        <f>SUMIFS('ATL RAW'!$J:$J,'ATL RAW'!$I:$I,'ATL GA Inventory'!$B101,'ATL RAW'!$L:$L,'ATL GA Inventory'!GM$3)+SUMIFS('ATL CR'!$J:$J,'ATL CR'!$I:$I,'ATL GA Inventory'!$B101,'ATL CR'!$L:$L,'ATL GA Inventory'!GM$3)</f>
        <v>0</v>
      </c>
      <c r="GN101" s="13">
        <f>SUMIFS('ATL RAW'!$J:$J,'ATL RAW'!$I:$I,'ATL GA Inventory'!$B101,'ATL RAW'!$L:$L,'ATL GA Inventory'!GN$3)+SUMIFS('ATL CR'!$J:$J,'ATL CR'!$I:$I,'ATL GA Inventory'!$B101,'ATL CR'!$L:$L,'ATL GA Inventory'!GN$3)</f>
        <v>0</v>
      </c>
      <c r="GO101" s="13">
        <f>SUMIFS('ATL RAW'!$J:$J,'ATL RAW'!$I:$I,'ATL GA Inventory'!$B101,'ATL RAW'!$L:$L,'ATL GA Inventory'!GO$3)+SUMIFS('ATL CR'!$J:$J,'ATL CR'!$I:$I,'ATL GA Inventory'!$B101,'ATL CR'!$L:$L,'ATL GA Inventory'!GO$3)</f>
        <v>0</v>
      </c>
      <c r="GP101" s="13">
        <f>SUMIFS('ATL RAW'!$J:$J,'ATL RAW'!$I:$I,'ATL GA Inventory'!$B101,'ATL RAW'!$L:$L,'ATL GA Inventory'!GP$3)+SUMIFS('ATL CR'!$J:$J,'ATL CR'!$I:$I,'ATL GA Inventory'!$B101,'ATL CR'!$L:$L,'ATL GA Inventory'!GP$3)</f>
        <v>0</v>
      </c>
      <c r="GQ101" s="13">
        <f>SUMIFS('ATL RAW'!$J:$J,'ATL RAW'!$I:$I,'ATL GA Inventory'!$B101,'ATL RAW'!$L:$L,'ATL GA Inventory'!GQ$3)+SUMIFS('ATL CR'!$J:$J,'ATL CR'!$I:$I,'ATL GA Inventory'!$B101,'ATL CR'!$L:$L,'ATL GA Inventory'!GQ$3)</f>
        <v>0</v>
      </c>
      <c r="GR101" s="13">
        <f>SUMIFS('ATL RAW'!$J:$J,'ATL RAW'!$I:$I,'ATL GA Inventory'!$B101,'ATL RAW'!$L:$L,'ATL GA Inventory'!GR$3)+SUMIFS('ATL CR'!$J:$J,'ATL CR'!$I:$I,'ATL GA Inventory'!$B101,'ATL CR'!$L:$L,'ATL GA Inventory'!GR$3)</f>
        <v>0</v>
      </c>
      <c r="GS101" s="13">
        <f>SUMIFS('ATL RAW'!$J:$J,'ATL RAW'!$I:$I,'ATL GA Inventory'!$B101,'ATL RAW'!$L:$L,'ATL GA Inventory'!GS$3)+SUMIFS('ATL CR'!$J:$J,'ATL CR'!$I:$I,'ATL GA Inventory'!$B101,'ATL CR'!$L:$L,'ATL GA Inventory'!GS$3)</f>
        <v>0</v>
      </c>
      <c r="GT101" s="13">
        <f>SUMIFS('ATL RAW'!$J:$J,'ATL RAW'!$I:$I,'ATL GA Inventory'!$B101,'ATL RAW'!$L:$L,'ATL GA Inventory'!GT$3)+SUMIFS('ATL CR'!$J:$J,'ATL CR'!$I:$I,'ATL GA Inventory'!$B101,'ATL CR'!$L:$L,'ATL GA Inventory'!GT$3)</f>
        <v>0</v>
      </c>
      <c r="GU101" s="13">
        <f>SUMIFS('ATL RAW'!$J:$J,'ATL RAW'!$I:$I,'ATL GA Inventory'!$B101,'ATL RAW'!$L:$L,'ATL GA Inventory'!GU$3)+SUMIFS('ATL CR'!$J:$J,'ATL CR'!$I:$I,'ATL GA Inventory'!$B101,'ATL CR'!$L:$L,'ATL GA Inventory'!GU$3)</f>
        <v>0</v>
      </c>
      <c r="GV101" s="13">
        <f>SUMIFS('ATL RAW'!$J:$J,'ATL RAW'!$I:$I,'ATL GA Inventory'!$B101,'ATL RAW'!$L:$L,'ATL GA Inventory'!GV$3)+SUMIFS('ATL CR'!$J:$J,'ATL CR'!$I:$I,'ATL GA Inventory'!$B101,'ATL CR'!$L:$L,'ATL GA Inventory'!GV$3)</f>
        <v>0</v>
      </c>
      <c r="GW101" s="13">
        <f>SUMIFS('ATL RAW'!$J:$J,'ATL RAW'!$I:$I,'ATL GA Inventory'!$B101,'ATL RAW'!$L:$L,'ATL GA Inventory'!GW$3)+SUMIFS('ATL CR'!$J:$J,'ATL CR'!$I:$I,'ATL GA Inventory'!$B101,'ATL CR'!$L:$L,'ATL GA Inventory'!GW$3)</f>
        <v>0</v>
      </c>
      <c r="GX101" s="13">
        <f>SUMIFS('ATL RAW'!$J:$J,'ATL RAW'!$I:$I,'ATL GA Inventory'!$B101,'ATL RAW'!$L:$L,'ATL GA Inventory'!GX$3)+SUMIFS('ATL CR'!$J:$J,'ATL CR'!$I:$I,'ATL GA Inventory'!$B101,'ATL CR'!$L:$L,'ATL GA Inventory'!GX$3)</f>
        <v>0</v>
      </c>
      <c r="GY101" s="13">
        <f>SUMIFS('ATL RAW'!$J:$J,'ATL RAW'!$I:$I,'ATL GA Inventory'!$B101,'ATL RAW'!$L:$L,'ATL GA Inventory'!GY$3)+SUMIFS('ATL CR'!$J:$J,'ATL CR'!$I:$I,'ATL GA Inventory'!$B101,'ATL CR'!$L:$L,'ATL GA Inventory'!GY$3)</f>
        <v>0</v>
      </c>
    </row>
    <row r="102" spans="1:207">
      <c r="A102" s="15" t="s">
        <v>983</v>
      </c>
      <c r="B102" s="15">
        <f t="shared" si="13"/>
        <v>49302154</v>
      </c>
      <c r="C102" s="15" t="str">
        <f t="shared" si="13"/>
        <v>Q.PEAK DUO XL G10.c 470</v>
      </c>
      <c r="D102" s="14">
        <f t="shared" si="13"/>
        <v>470</v>
      </c>
      <c r="E102" s="13">
        <f>SUMIFS('ATL RAW'!$J:$J,'ATL RAW'!$I:$I,'ATL GA Inventory'!$B102,'ATL RAW'!$L:$L,'ATL GA Inventory'!E$3)+SUMIFS('ATL CR'!$J:$J,'ATL CR'!$I:$I,'ATL GA Inventory'!$B102,'ATL CR'!$L:$L,'ATL GA Inventory'!E$3)</f>
        <v>0</v>
      </c>
      <c r="F102" s="13">
        <f>SUMIFS('ATL RAW'!$J:$J,'ATL RAW'!$I:$I,'ATL GA Inventory'!$B102,'ATL RAW'!$L:$L,'ATL GA Inventory'!F$3)+SUMIFS('ATL CR'!$J:$J,'ATL CR'!$I:$I,'ATL GA Inventory'!$B102,'ATL CR'!$L:$L,'ATL GA Inventory'!F$3)</f>
        <v>0</v>
      </c>
      <c r="G102" s="13">
        <f>SUMIFS('ATL RAW'!$J:$J,'ATL RAW'!$I:$I,'ATL GA Inventory'!$B102,'ATL RAW'!$L:$L,'ATL GA Inventory'!G$3)+SUMIFS('ATL CR'!$J:$J,'ATL CR'!$I:$I,'ATL GA Inventory'!$B102,'ATL CR'!$L:$L,'ATL GA Inventory'!G$3)</f>
        <v>0</v>
      </c>
      <c r="H102" s="13">
        <f>SUMIFS('ATL RAW'!$J:$J,'ATL RAW'!$I:$I,'ATL GA Inventory'!$B102,'ATL RAW'!$L:$L,'ATL GA Inventory'!H$3)+SUMIFS('ATL CR'!$J:$J,'ATL CR'!$I:$I,'ATL GA Inventory'!$B102,'ATL CR'!$L:$L,'ATL GA Inventory'!H$3)</f>
        <v>0</v>
      </c>
      <c r="I102" s="13">
        <f>SUMIFS('ATL RAW'!$J:$J,'ATL RAW'!$I:$I,'ATL GA Inventory'!$B102,'ATL RAW'!$L:$L,'ATL GA Inventory'!I$3)+SUMIFS('ATL CR'!$J:$J,'ATL CR'!$I:$I,'ATL GA Inventory'!$B102,'ATL CR'!$L:$L,'ATL GA Inventory'!I$3)</f>
        <v>0</v>
      </c>
      <c r="J102" s="13">
        <f>SUMIFS('ATL RAW'!$J:$J,'ATL RAW'!$I:$I,'ATL GA Inventory'!$B102,'ATL RAW'!$L:$L,'ATL GA Inventory'!J$3)+SUMIFS('ATL CR'!$J:$J,'ATL CR'!$I:$I,'ATL GA Inventory'!$B102,'ATL CR'!$L:$L,'ATL GA Inventory'!J$3)</f>
        <v>0</v>
      </c>
      <c r="K102" s="13">
        <f>SUMIFS('ATL RAW'!$J:$J,'ATL RAW'!$I:$I,'ATL GA Inventory'!$B102,'ATL RAW'!$L:$L,'ATL GA Inventory'!K$3)+SUMIFS('ATL CR'!$J:$J,'ATL CR'!$I:$I,'ATL GA Inventory'!$B102,'ATL CR'!$L:$L,'ATL GA Inventory'!K$3)</f>
        <v>0</v>
      </c>
      <c r="L102" s="13">
        <f>SUMIFS('ATL RAW'!$J:$J,'ATL RAW'!$I:$I,'ATL GA Inventory'!$B102,'ATL RAW'!$L:$L,'ATL GA Inventory'!L$3)+SUMIFS('ATL CR'!$J:$J,'ATL CR'!$I:$I,'ATL GA Inventory'!$B102,'ATL CR'!$L:$L,'ATL GA Inventory'!L$3)</f>
        <v>0</v>
      </c>
      <c r="M102" s="13">
        <f>SUMIFS('ATL RAW'!$J:$J,'ATL RAW'!$I:$I,'ATL GA Inventory'!$B102,'ATL RAW'!$L:$L,'ATL GA Inventory'!M$3)+SUMIFS('ATL CR'!$J:$J,'ATL CR'!$I:$I,'ATL GA Inventory'!$B102,'ATL CR'!$L:$L,'ATL GA Inventory'!M$3)</f>
        <v>0</v>
      </c>
      <c r="N102" s="13">
        <f>SUMIFS('ATL RAW'!$J:$J,'ATL RAW'!$I:$I,'ATL GA Inventory'!$B102,'ATL RAW'!$L:$L,'ATL GA Inventory'!N$3)+SUMIFS('ATL CR'!$J:$J,'ATL CR'!$I:$I,'ATL GA Inventory'!$B102,'ATL CR'!$L:$L,'ATL GA Inventory'!N$3)</f>
        <v>0</v>
      </c>
      <c r="O102" s="13">
        <f>SUMIFS('ATL RAW'!$J:$J,'ATL RAW'!$I:$I,'ATL GA Inventory'!$B102,'ATL RAW'!$L:$L,'ATL GA Inventory'!O$3)+SUMIFS('ATL CR'!$J:$J,'ATL CR'!$I:$I,'ATL GA Inventory'!$B102,'ATL CR'!$L:$L,'ATL GA Inventory'!O$3)</f>
        <v>0</v>
      </c>
      <c r="P102" s="13">
        <f>SUMIFS('ATL RAW'!$J:$J,'ATL RAW'!$I:$I,'ATL GA Inventory'!$B102,'ATL RAW'!$L:$L,'ATL GA Inventory'!P$3)+SUMIFS('ATL CR'!$J:$J,'ATL CR'!$I:$I,'ATL GA Inventory'!$B102,'ATL CR'!$L:$L,'ATL GA Inventory'!P$3)</f>
        <v>0</v>
      </c>
      <c r="Q102" s="13">
        <f>SUMIFS('ATL RAW'!$J:$J,'ATL RAW'!$I:$I,'ATL GA Inventory'!$B102,'ATL RAW'!$L:$L,'ATL GA Inventory'!Q$3)+SUMIFS('ATL CR'!$J:$J,'ATL CR'!$I:$I,'ATL GA Inventory'!$B102,'ATL CR'!$L:$L,'ATL GA Inventory'!Q$3)</f>
        <v>0</v>
      </c>
      <c r="R102" s="13">
        <f>SUMIFS('ATL RAW'!$J:$J,'ATL RAW'!$I:$I,'ATL GA Inventory'!$B102,'ATL RAW'!$L:$L,'ATL GA Inventory'!R$3)+SUMIFS('ATL CR'!$J:$J,'ATL CR'!$I:$I,'ATL GA Inventory'!$B102,'ATL CR'!$L:$L,'ATL GA Inventory'!R$3)</f>
        <v>0</v>
      </c>
      <c r="S102" s="13">
        <f>SUMIFS('ATL RAW'!$J:$J,'ATL RAW'!$I:$I,'ATL GA Inventory'!$B102,'ATL RAW'!$L:$L,'ATL GA Inventory'!S$3)+SUMIFS('ATL CR'!$J:$J,'ATL CR'!$I:$I,'ATL GA Inventory'!$B102,'ATL CR'!$L:$L,'ATL GA Inventory'!S$3)</f>
        <v>0</v>
      </c>
      <c r="T102" s="13">
        <f>SUMIFS('ATL RAW'!$J:$J,'ATL RAW'!$I:$I,'ATL GA Inventory'!$B102,'ATL RAW'!$L:$L,'ATL GA Inventory'!T$3)+SUMIFS('ATL CR'!$J:$J,'ATL CR'!$I:$I,'ATL GA Inventory'!$B102,'ATL CR'!$L:$L,'ATL GA Inventory'!T$3)</f>
        <v>0</v>
      </c>
      <c r="U102" s="13">
        <f>SUMIFS('ATL RAW'!$J:$J,'ATL RAW'!$I:$I,'ATL GA Inventory'!$B102,'ATL RAW'!$L:$L,'ATL GA Inventory'!U$3)+SUMIFS('ATL CR'!$J:$J,'ATL CR'!$I:$I,'ATL GA Inventory'!$B102,'ATL CR'!$L:$L,'ATL GA Inventory'!U$3)</f>
        <v>0</v>
      </c>
      <c r="V102" s="13">
        <f>SUMIFS('ATL RAW'!$J:$J,'ATL RAW'!$I:$I,'ATL GA Inventory'!$B102,'ATL RAW'!$L:$L,'ATL GA Inventory'!V$3)+SUMIFS('ATL CR'!$J:$J,'ATL CR'!$I:$I,'ATL GA Inventory'!$B102,'ATL CR'!$L:$L,'ATL GA Inventory'!V$3)</f>
        <v>0</v>
      </c>
      <c r="W102" s="13">
        <f>SUMIFS('ATL RAW'!$J:$J,'ATL RAW'!$I:$I,'ATL GA Inventory'!$B102,'ATL RAW'!$L:$L,'ATL GA Inventory'!W$3)+SUMIFS('ATL CR'!$J:$J,'ATL CR'!$I:$I,'ATL GA Inventory'!$B102,'ATL CR'!$L:$L,'ATL GA Inventory'!W$3)</f>
        <v>0</v>
      </c>
      <c r="X102" s="13">
        <f>SUMIFS('ATL RAW'!$J:$J,'ATL RAW'!$I:$I,'ATL GA Inventory'!$B102,'ATL RAW'!$L:$L,'ATL GA Inventory'!X$3)+SUMIFS('ATL CR'!$J:$J,'ATL CR'!$I:$I,'ATL GA Inventory'!$B102,'ATL CR'!$L:$L,'ATL GA Inventory'!X$3)</f>
        <v>0</v>
      </c>
      <c r="Y102" s="13">
        <f>SUMIFS('ATL RAW'!$J:$J,'ATL RAW'!$I:$I,'ATL GA Inventory'!$B102,'ATL RAW'!$L:$L,'ATL GA Inventory'!Y$3)+SUMIFS('ATL CR'!$J:$J,'ATL CR'!$I:$I,'ATL GA Inventory'!$B102,'ATL CR'!$L:$L,'ATL GA Inventory'!Y$3)</f>
        <v>0</v>
      </c>
      <c r="Z102" s="13">
        <f>SUMIFS('ATL RAW'!$J:$J,'ATL RAW'!$I:$I,'ATL GA Inventory'!$B102,'ATL RAW'!$L:$L,'ATL GA Inventory'!Z$3)+SUMIFS('ATL CR'!$J:$J,'ATL CR'!$I:$I,'ATL GA Inventory'!$B102,'ATL CR'!$L:$L,'ATL GA Inventory'!Z$3)</f>
        <v>0</v>
      </c>
      <c r="AA102" s="13">
        <f>SUMIFS('ATL RAW'!$J:$J,'ATL RAW'!$I:$I,'ATL GA Inventory'!$B102,'ATL RAW'!$L:$L,'ATL GA Inventory'!AA$3)+SUMIFS('ATL CR'!$J:$J,'ATL CR'!$I:$I,'ATL GA Inventory'!$B102,'ATL CR'!$L:$L,'ATL GA Inventory'!AA$3)</f>
        <v>0</v>
      </c>
      <c r="AB102" s="13">
        <f>SUMIFS('ATL RAW'!$J:$J,'ATL RAW'!$I:$I,'ATL GA Inventory'!$B102,'ATL RAW'!$L:$L,'ATL GA Inventory'!AB$3)+SUMIFS('ATL CR'!$J:$J,'ATL CR'!$I:$I,'ATL GA Inventory'!$B102,'ATL CR'!$L:$L,'ATL GA Inventory'!AB$3)</f>
        <v>0</v>
      </c>
      <c r="AC102" s="13">
        <f>SUMIFS('ATL RAW'!$J:$J,'ATL RAW'!$I:$I,'ATL GA Inventory'!$B102,'ATL RAW'!$L:$L,'ATL GA Inventory'!AC$3)+SUMIFS('ATL CR'!$J:$J,'ATL CR'!$I:$I,'ATL GA Inventory'!$B102,'ATL CR'!$L:$L,'ATL GA Inventory'!AC$3)</f>
        <v>0</v>
      </c>
      <c r="AD102" s="13">
        <f>SUMIFS('ATL RAW'!$J:$J,'ATL RAW'!$I:$I,'ATL GA Inventory'!$B102,'ATL RAW'!$L:$L,'ATL GA Inventory'!AD$3)+SUMIFS('ATL CR'!$J:$J,'ATL CR'!$I:$I,'ATL GA Inventory'!$B102,'ATL CR'!$L:$L,'ATL GA Inventory'!AD$3)</f>
        <v>0</v>
      </c>
      <c r="AE102" s="13">
        <f>SUMIFS('ATL RAW'!$J:$J,'ATL RAW'!$I:$I,'ATL GA Inventory'!$B102,'ATL RAW'!$L:$L,'ATL GA Inventory'!AE$3)+SUMIFS('ATL CR'!$J:$J,'ATL CR'!$I:$I,'ATL GA Inventory'!$B102,'ATL CR'!$L:$L,'ATL GA Inventory'!AE$3)</f>
        <v>0</v>
      </c>
      <c r="AF102" s="13">
        <f>SUMIFS('ATL RAW'!$J:$J,'ATL RAW'!$I:$I,'ATL GA Inventory'!$B102,'ATL RAW'!$L:$L,'ATL GA Inventory'!AF$3)+SUMIFS('ATL CR'!$J:$J,'ATL CR'!$I:$I,'ATL GA Inventory'!$B102,'ATL CR'!$L:$L,'ATL GA Inventory'!AF$3)</f>
        <v>0</v>
      </c>
      <c r="AG102" s="13">
        <f>SUMIFS('ATL RAW'!$J:$J,'ATL RAW'!$I:$I,'ATL GA Inventory'!$B102,'ATL RAW'!$L:$L,'ATL GA Inventory'!AG$3)+SUMIFS('ATL CR'!$J:$J,'ATL CR'!$I:$I,'ATL GA Inventory'!$B102,'ATL CR'!$L:$L,'ATL GA Inventory'!AG$3)</f>
        <v>0</v>
      </c>
      <c r="AH102" s="13">
        <f>SUMIFS('ATL RAW'!$J:$J,'ATL RAW'!$I:$I,'ATL GA Inventory'!$B102,'ATL RAW'!$L:$L,'ATL GA Inventory'!AH$3)+SUMIFS('ATL CR'!$J:$J,'ATL CR'!$I:$I,'ATL GA Inventory'!$B102,'ATL CR'!$L:$L,'ATL GA Inventory'!AH$3)</f>
        <v>0</v>
      </c>
      <c r="AI102" s="13">
        <f>SUMIFS('ATL RAW'!$J:$J,'ATL RAW'!$I:$I,'ATL GA Inventory'!$B102,'ATL RAW'!$L:$L,'ATL GA Inventory'!AI$3)+SUMIFS('ATL CR'!$J:$J,'ATL CR'!$I:$I,'ATL GA Inventory'!$B102,'ATL CR'!$L:$L,'ATL GA Inventory'!AI$3)</f>
        <v>0</v>
      </c>
      <c r="AJ102" s="13">
        <f>SUMIFS('ATL RAW'!$J:$J,'ATL RAW'!$I:$I,'ATL GA Inventory'!$B102,'ATL RAW'!$L:$L,'ATL GA Inventory'!AJ$3)+SUMIFS('ATL CR'!$J:$J,'ATL CR'!$I:$I,'ATL GA Inventory'!$B102,'ATL CR'!$L:$L,'ATL GA Inventory'!AJ$3)</f>
        <v>0</v>
      </c>
      <c r="AK102" s="13">
        <f>SUMIFS('ATL RAW'!$J:$J,'ATL RAW'!$I:$I,'ATL GA Inventory'!$B102,'ATL RAW'!$L:$L,'ATL GA Inventory'!AK$3)+SUMIFS('ATL CR'!$J:$J,'ATL CR'!$I:$I,'ATL GA Inventory'!$B102,'ATL CR'!$L:$L,'ATL GA Inventory'!AK$3)</f>
        <v>0</v>
      </c>
      <c r="AL102" s="13">
        <f>SUMIFS('ATL RAW'!$J:$J,'ATL RAW'!$I:$I,'ATL GA Inventory'!$B102,'ATL RAW'!$L:$L,'ATL GA Inventory'!AL$3)+SUMIFS('ATL CR'!$J:$J,'ATL CR'!$I:$I,'ATL GA Inventory'!$B102,'ATL CR'!$L:$L,'ATL GA Inventory'!AL$3)</f>
        <v>0</v>
      </c>
      <c r="AM102" s="13">
        <f>SUMIFS('ATL RAW'!$J:$J,'ATL RAW'!$I:$I,'ATL GA Inventory'!$B102,'ATL RAW'!$L:$L,'ATL GA Inventory'!AM$3)+SUMIFS('ATL CR'!$J:$J,'ATL CR'!$I:$I,'ATL GA Inventory'!$B102,'ATL CR'!$L:$L,'ATL GA Inventory'!AM$3)</f>
        <v>0</v>
      </c>
      <c r="AN102" s="13">
        <f>SUMIFS('ATL RAW'!$J:$J,'ATL RAW'!$I:$I,'ATL GA Inventory'!$B102,'ATL RAW'!$L:$L,'ATL GA Inventory'!AN$3)+SUMIFS('ATL CR'!$J:$J,'ATL CR'!$I:$I,'ATL GA Inventory'!$B102,'ATL CR'!$L:$L,'ATL GA Inventory'!AN$3)</f>
        <v>0</v>
      </c>
      <c r="AO102" s="13">
        <f>SUMIFS('ATL RAW'!$J:$J,'ATL RAW'!$I:$I,'ATL GA Inventory'!$B102,'ATL RAW'!$L:$L,'ATL GA Inventory'!AO$3)+SUMIFS('ATL CR'!$J:$J,'ATL CR'!$I:$I,'ATL GA Inventory'!$B102,'ATL CR'!$L:$L,'ATL GA Inventory'!AO$3)</f>
        <v>0</v>
      </c>
      <c r="AP102" s="13">
        <f>SUMIFS('ATL RAW'!$J:$J,'ATL RAW'!$I:$I,'ATL GA Inventory'!$B102,'ATL RAW'!$L:$L,'ATL GA Inventory'!AP$3)+SUMIFS('ATL CR'!$J:$J,'ATL CR'!$I:$I,'ATL GA Inventory'!$B102,'ATL CR'!$L:$L,'ATL GA Inventory'!AP$3)</f>
        <v>0</v>
      </c>
      <c r="AQ102" s="13">
        <f>SUMIFS('ATL RAW'!$J:$J,'ATL RAW'!$I:$I,'ATL GA Inventory'!$B102,'ATL RAW'!$L:$L,'ATL GA Inventory'!AQ$3)+SUMIFS('ATL CR'!$J:$J,'ATL CR'!$I:$I,'ATL GA Inventory'!$B102,'ATL CR'!$L:$L,'ATL GA Inventory'!AQ$3)</f>
        <v>0</v>
      </c>
      <c r="AR102" s="13">
        <f>SUMIFS('ATL RAW'!$J:$J,'ATL RAW'!$I:$I,'ATL GA Inventory'!$B102,'ATL RAW'!$L:$L,'ATL GA Inventory'!AR$3)+SUMIFS('ATL CR'!$J:$J,'ATL CR'!$I:$I,'ATL GA Inventory'!$B102,'ATL CR'!$L:$L,'ATL GA Inventory'!AR$3)</f>
        <v>0</v>
      </c>
      <c r="AS102" s="13">
        <f>SUMIFS('ATL RAW'!$J:$J,'ATL RAW'!$I:$I,'ATL GA Inventory'!$B102,'ATL RAW'!$L:$L,'ATL GA Inventory'!AS$3)+SUMIFS('ATL CR'!$J:$J,'ATL CR'!$I:$I,'ATL GA Inventory'!$B102,'ATL CR'!$L:$L,'ATL GA Inventory'!AS$3)</f>
        <v>0</v>
      </c>
      <c r="AT102" s="13">
        <f>SUMIFS('ATL RAW'!$J:$J,'ATL RAW'!$I:$I,'ATL GA Inventory'!$B102,'ATL RAW'!$L:$L,'ATL GA Inventory'!AT$3)+SUMIFS('ATL CR'!$J:$J,'ATL CR'!$I:$I,'ATL GA Inventory'!$B102,'ATL CR'!$L:$L,'ATL GA Inventory'!AT$3)</f>
        <v>0</v>
      </c>
      <c r="AU102" s="13">
        <f>SUMIFS('ATL RAW'!$J:$J,'ATL RAW'!$I:$I,'ATL GA Inventory'!$B102,'ATL RAW'!$L:$L,'ATL GA Inventory'!AU$3)+SUMIFS('ATL CR'!$J:$J,'ATL CR'!$I:$I,'ATL GA Inventory'!$B102,'ATL CR'!$L:$L,'ATL GA Inventory'!AU$3)</f>
        <v>0</v>
      </c>
      <c r="AV102" s="13">
        <f>SUMIFS('ATL RAW'!$J:$J,'ATL RAW'!$I:$I,'ATL GA Inventory'!$B102,'ATL RAW'!$L:$L,'ATL GA Inventory'!AV$3)+SUMIFS('ATL CR'!$J:$J,'ATL CR'!$I:$I,'ATL GA Inventory'!$B102,'ATL CR'!$L:$L,'ATL GA Inventory'!AV$3)</f>
        <v>0</v>
      </c>
      <c r="AW102" s="13">
        <f>SUMIFS('ATL RAW'!$J:$J,'ATL RAW'!$I:$I,'ATL GA Inventory'!$B102,'ATL RAW'!$L:$L,'ATL GA Inventory'!AW$3)+SUMIFS('ATL CR'!$J:$J,'ATL CR'!$I:$I,'ATL GA Inventory'!$B102,'ATL CR'!$L:$L,'ATL GA Inventory'!AW$3)</f>
        <v>0</v>
      </c>
      <c r="AX102" s="13">
        <f>SUMIFS('ATL RAW'!$J:$J,'ATL RAW'!$I:$I,'ATL GA Inventory'!$B102,'ATL RAW'!$L:$L,'ATL GA Inventory'!AX$3)+SUMIFS('ATL CR'!$J:$J,'ATL CR'!$I:$I,'ATL GA Inventory'!$B102,'ATL CR'!$L:$L,'ATL GA Inventory'!AX$3)</f>
        <v>0</v>
      </c>
      <c r="AY102" s="13">
        <f>SUMIFS('ATL RAW'!$J:$J,'ATL RAW'!$I:$I,'ATL GA Inventory'!$B102,'ATL RAW'!$L:$L,'ATL GA Inventory'!AY$3)+SUMIFS('ATL CR'!$J:$J,'ATL CR'!$I:$I,'ATL GA Inventory'!$B102,'ATL CR'!$L:$L,'ATL GA Inventory'!AY$3)</f>
        <v>0</v>
      </c>
      <c r="AZ102" s="13">
        <f>SUMIFS('ATL RAW'!$J:$J,'ATL RAW'!$I:$I,'ATL GA Inventory'!$B102,'ATL RAW'!$L:$L,'ATL GA Inventory'!AZ$3)+SUMIFS('ATL CR'!$J:$J,'ATL CR'!$I:$I,'ATL GA Inventory'!$B102,'ATL CR'!$L:$L,'ATL GA Inventory'!AZ$3)</f>
        <v>0</v>
      </c>
      <c r="BA102" s="13">
        <f>SUMIFS('ATL RAW'!$J:$J,'ATL RAW'!$I:$I,'ATL GA Inventory'!$B102,'ATL RAW'!$L:$L,'ATL GA Inventory'!BA$3)+SUMIFS('ATL CR'!$J:$J,'ATL CR'!$I:$I,'ATL GA Inventory'!$B102,'ATL CR'!$L:$L,'ATL GA Inventory'!BA$3)</f>
        <v>0</v>
      </c>
      <c r="BB102" s="13">
        <f>SUMIFS('ATL RAW'!$J:$J,'ATL RAW'!$I:$I,'ATL GA Inventory'!$B102,'ATL RAW'!$L:$L,'ATL GA Inventory'!BB$3)+SUMIFS('ATL CR'!$J:$J,'ATL CR'!$I:$I,'ATL GA Inventory'!$B102,'ATL CR'!$L:$L,'ATL GA Inventory'!BB$3)</f>
        <v>0</v>
      </c>
      <c r="BC102" s="13">
        <f>SUMIFS('ATL RAW'!$J:$J,'ATL RAW'!$I:$I,'ATL GA Inventory'!$B102,'ATL RAW'!$L:$L,'ATL GA Inventory'!BC$3)+SUMIFS('ATL CR'!$J:$J,'ATL CR'!$I:$I,'ATL GA Inventory'!$B102,'ATL CR'!$L:$L,'ATL GA Inventory'!BC$3)</f>
        <v>0</v>
      </c>
      <c r="BD102" s="13">
        <f>SUMIFS('ATL RAW'!$J:$J,'ATL RAW'!$I:$I,'ATL GA Inventory'!$B102,'ATL RAW'!$L:$L,'ATL GA Inventory'!BD$3)+SUMIFS('ATL CR'!$J:$J,'ATL CR'!$I:$I,'ATL GA Inventory'!$B102,'ATL CR'!$L:$L,'ATL GA Inventory'!BD$3)</f>
        <v>0</v>
      </c>
      <c r="BE102" s="13">
        <f>SUMIFS('ATL RAW'!$J:$J,'ATL RAW'!$I:$I,'ATL GA Inventory'!$B102,'ATL RAW'!$L:$L,'ATL GA Inventory'!BE$3)+SUMIFS('ATL CR'!$J:$J,'ATL CR'!$I:$I,'ATL GA Inventory'!$B102,'ATL CR'!$L:$L,'ATL GA Inventory'!BE$3)</f>
        <v>0</v>
      </c>
      <c r="BF102" s="13">
        <f>SUMIFS('ATL RAW'!$J:$J,'ATL RAW'!$I:$I,'ATL GA Inventory'!$B102,'ATL RAW'!$L:$L,'ATL GA Inventory'!BF$3)+SUMIFS('ATL CR'!$J:$J,'ATL CR'!$I:$I,'ATL GA Inventory'!$B102,'ATL CR'!$L:$L,'ATL GA Inventory'!BF$3)</f>
        <v>0</v>
      </c>
      <c r="BG102" s="13">
        <f>SUMIFS('ATL RAW'!$J:$J,'ATL RAW'!$I:$I,'ATL GA Inventory'!$B102,'ATL RAW'!$L:$L,'ATL GA Inventory'!BG$3)+SUMIFS('ATL CR'!$J:$J,'ATL CR'!$I:$I,'ATL GA Inventory'!$B102,'ATL CR'!$L:$L,'ATL GA Inventory'!BG$3)</f>
        <v>0</v>
      </c>
      <c r="BH102" s="13">
        <f>SUMIFS('ATL RAW'!$J:$J,'ATL RAW'!$I:$I,'ATL GA Inventory'!$B102,'ATL RAW'!$L:$L,'ATL GA Inventory'!BH$3)+SUMIFS('ATL CR'!$J:$J,'ATL CR'!$I:$I,'ATL GA Inventory'!$B102,'ATL CR'!$L:$L,'ATL GA Inventory'!BH$3)</f>
        <v>0</v>
      </c>
      <c r="BI102" s="13">
        <f>SUMIFS('ATL RAW'!$J:$J,'ATL RAW'!$I:$I,'ATL GA Inventory'!$B102,'ATL RAW'!$L:$L,'ATL GA Inventory'!BI$3)+SUMIFS('ATL CR'!$J:$J,'ATL CR'!$I:$I,'ATL GA Inventory'!$B102,'ATL CR'!$L:$L,'ATL GA Inventory'!BI$3)</f>
        <v>0</v>
      </c>
      <c r="BJ102" s="13">
        <f>SUMIFS('ATL RAW'!$J:$J,'ATL RAW'!$I:$I,'ATL GA Inventory'!$B102,'ATL RAW'!$L:$L,'ATL GA Inventory'!BJ$3)+SUMIFS('ATL CR'!$J:$J,'ATL CR'!$I:$I,'ATL GA Inventory'!$B102,'ATL CR'!$L:$L,'ATL GA Inventory'!BJ$3)</f>
        <v>0</v>
      </c>
      <c r="BK102" s="13">
        <f>SUMIFS('ATL RAW'!$J:$J,'ATL RAW'!$I:$I,'ATL GA Inventory'!$B102,'ATL RAW'!$L:$L,'ATL GA Inventory'!BK$3)+SUMIFS('ATL CR'!$J:$J,'ATL CR'!$I:$I,'ATL GA Inventory'!$B102,'ATL CR'!$L:$L,'ATL GA Inventory'!BK$3)</f>
        <v>0</v>
      </c>
      <c r="BL102" s="13">
        <f>SUMIFS('ATL RAW'!$J:$J,'ATL RAW'!$I:$I,'ATL GA Inventory'!$B102,'ATL RAW'!$L:$L,'ATL GA Inventory'!BL$3)+SUMIFS('ATL CR'!$J:$J,'ATL CR'!$I:$I,'ATL GA Inventory'!$B102,'ATL CR'!$L:$L,'ATL GA Inventory'!BL$3)</f>
        <v>0</v>
      </c>
      <c r="BM102" s="13">
        <f>SUMIFS('ATL RAW'!$J:$J,'ATL RAW'!$I:$I,'ATL GA Inventory'!$B102,'ATL RAW'!$L:$L,'ATL GA Inventory'!BM$3)+SUMIFS('ATL CR'!$J:$J,'ATL CR'!$I:$I,'ATL GA Inventory'!$B102,'ATL CR'!$L:$L,'ATL GA Inventory'!BM$3)</f>
        <v>0</v>
      </c>
      <c r="BN102" s="13">
        <f>SUMIFS('ATL RAW'!$J:$J,'ATL RAW'!$I:$I,'ATL GA Inventory'!$B102,'ATL RAW'!$L:$L,'ATL GA Inventory'!BN$3)+SUMIFS('ATL CR'!$J:$J,'ATL CR'!$I:$I,'ATL GA Inventory'!$B102,'ATL CR'!$L:$L,'ATL GA Inventory'!BN$3)</f>
        <v>0</v>
      </c>
      <c r="BO102" s="13">
        <f>SUMIFS('ATL RAW'!$J:$J,'ATL RAW'!$I:$I,'ATL GA Inventory'!$B102,'ATL RAW'!$L:$L,'ATL GA Inventory'!BO$3)+SUMIFS('ATL CR'!$J:$J,'ATL CR'!$I:$I,'ATL GA Inventory'!$B102,'ATL CR'!$L:$L,'ATL GA Inventory'!BO$3)</f>
        <v>0</v>
      </c>
      <c r="BP102" s="13">
        <f>SUMIFS('ATL RAW'!$J:$J,'ATL RAW'!$I:$I,'ATL GA Inventory'!$B102,'ATL RAW'!$L:$L,'ATL GA Inventory'!BP$3)+SUMIFS('ATL CR'!$J:$J,'ATL CR'!$I:$I,'ATL GA Inventory'!$B102,'ATL CR'!$L:$L,'ATL GA Inventory'!BP$3)</f>
        <v>0</v>
      </c>
      <c r="BQ102" s="13">
        <f>SUMIFS('ATL RAW'!$J:$J,'ATL RAW'!$I:$I,'ATL GA Inventory'!$B102,'ATL RAW'!$L:$L,'ATL GA Inventory'!BQ$3)+SUMIFS('ATL CR'!$J:$J,'ATL CR'!$I:$I,'ATL GA Inventory'!$B102,'ATL CR'!$L:$L,'ATL GA Inventory'!BQ$3)</f>
        <v>0</v>
      </c>
      <c r="BR102" s="13">
        <f>SUMIFS('ATL RAW'!$J:$J,'ATL RAW'!$I:$I,'ATL GA Inventory'!$B102,'ATL RAW'!$L:$L,'ATL GA Inventory'!BR$3)+SUMIFS('ATL CR'!$J:$J,'ATL CR'!$I:$I,'ATL GA Inventory'!$B102,'ATL CR'!$L:$L,'ATL GA Inventory'!BR$3)</f>
        <v>0</v>
      </c>
      <c r="BS102" s="13">
        <f>SUMIFS('ATL RAW'!$J:$J,'ATL RAW'!$I:$I,'ATL GA Inventory'!$B102,'ATL RAW'!$L:$L,'ATL GA Inventory'!BS$3)+SUMIFS('ATL CR'!$J:$J,'ATL CR'!$I:$I,'ATL GA Inventory'!$B102,'ATL CR'!$L:$L,'ATL GA Inventory'!BS$3)</f>
        <v>0</v>
      </c>
      <c r="BT102" s="13">
        <f>SUMIFS('ATL RAW'!$J:$J,'ATL RAW'!$I:$I,'ATL GA Inventory'!$B102,'ATL RAW'!$L:$L,'ATL GA Inventory'!BT$3)+SUMIFS('ATL CR'!$J:$J,'ATL CR'!$I:$I,'ATL GA Inventory'!$B102,'ATL CR'!$L:$L,'ATL GA Inventory'!BT$3)</f>
        <v>0</v>
      </c>
      <c r="BU102" s="13">
        <f>SUMIFS('ATL RAW'!$J:$J,'ATL RAW'!$I:$I,'ATL GA Inventory'!$B102,'ATL RAW'!$L:$L,'ATL GA Inventory'!BU$3)+SUMIFS('ATL CR'!$J:$J,'ATL CR'!$I:$I,'ATL GA Inventory'!$B102,'ATL CR'!$L:$L,'ATL GA Inventory'!BU$3)</f>
        <v>0</v>
      </c>
      <c r="BV102" s="13">
        <f>SUMIFS('ATL RAW'!$J:$J,'ATL RAW'!$I:$I,'ATL GA Inventory'!$B102,'ATL RAW'!$L:$L,'ATL GA Inventory'!BV$3)+SUMIFS('ATL CR'!$J:$J,'ATL CR'!$I:$I,'ATL GA Inventory'!$B102,'ATL CR'!$L:$L,'ATL GA Inventory'!BV$3)</f>
        <v>0</v>
      </c>
      <c r="BW102" s="13">
        <f>SUMIFS('ATL RAW'!$J:$J,'ATL RAW'!$I:$I,'ATL GA Inventory'!$B102,'ATL RAW'!$L:$L,'ATL GA Inventory'!BW$3)+SUMIFS('ATL CR'!$J:$J,'ATL CR'!$I:$I,'ATL GA Inventory'!$B102,'ATL CR'!$L:$L,'ATL GA Inventory'!BW$3)</f>
        <v>0</v>
      </c>
      <c r="BX102" s="13">
        <f>SUMIFS('ATL RAW'!$J:$J,'ATL RAW'!$I:$I,'ATL GA Inventory'!$B102,'ATL RAW'!$L:$L,'ATL GA Inventory'!BX$3)+SUMIFS('ATL CR'!$J:$J,'ATL CR'!$I:$I,'ATL GA Inventory'!$B102,'ATL CR'!$L:$L,'ATL GA Inventory'!BX$3)</f>
        <v>0</v>
      </c>
      <c r="BY102" s="13">
        <f>SUMIFS('ATL RAW'!$J:$J,'ATL RAW'!$I:$I,'ATL GA Inventory'!$B102,'ATL RAW'!$L:$L,'ATL GA Inventory'!BY$3)+SUMIFS('ATL CR'!$J:$J,'ATL CR'!$I:$I,'ATL GA Inventory'!$B102,'ATL CR'!$L:$L,'ATL GA Inventory'!BY$3)</f>
        <v>0</v>
      </c>
      <c r="BZ102" s="13">
        <f>SUMIFS('ATL RAW'!$J:$J,'ATL RAW'!$I:$I,'ATL GA Inventory'!$B102,'ATL RAW'!$L:$L,'ATL GA Inventory'!BZ$3)+SUMIFS('ATL CR'!$J:$J,'ATL CR'!$I:$I,'ATL GA Inventory'!$B102,'ATL CR'!$L:$L,'ATL GA Inventory'!BZ$3)</f>
        <v>0</v>
      </c>
      <c r="CA102" s="13">
        <f>SUMIFS('ATL RAW'!$J:$J,'ATL RAW'!$I:$I,'ATL GA Inventory'!$B102,'ATL RAW'!$L:$L,'ATL GA Inventory'!CA$3)+SUMIFS('ATL CR'!$J:$J,'ATL CR'!$I:$I,'ATL GA Inventory'!$B102,'ATL CR'!$L:$L,'ATL GA Inventory'!CA$3)</f>
        <v>0</v>
      </c>
      <c r="CB102" s="13">
        <f>SUMIFS('ATL RAW'!$J:$J,'ATL RAW'!$I:$I,'ATL GA Inventory'!$B102,'ATL RAW'!$L:$L,'ATL GA Inventory'!CB$3)+SUMIFS('ATL CR'!$J:$J,'ATL CR'!$I:$I,'ATL GA Inventory'!$B102,'ATL CR'!$L:$L,'ATL GA Inventory'!CB$3)</f>
        <v>0</v>
      </c>
      <c r="CC102" s="13">
        <f>SUMIFS('ATL RAW'!$J:$J,'ATL RAW'!$I:$I,'ATL GA Inventory'!$B102,'ATL RAW'!$L:$L,'ATL GA Inventory'!CC$3)+SUMIFS('ATL CR'!$J:$J,'ATL CR'!$I:$I,'ATL GA Inventory'!$B102,'ATL CR'!$L:$L,'ATL GA Inventory'!CC$3)</f>
        <v>0</v>
      </c>
      <c r="CD102" s="13">
        <f>SUMIFS('ATL RAW'!$J:$J,'ATL RAW'!$I:$I,'ATL GA Inventory'!$B102,'ATL RAW'!$L:$L,'ATL GA Inventory'!CD$3)+SUMIFS('ATL CR'!$J:$J,'ATL CR'!$I:$I,'ATL GA Inventory'!$B102,'ATL CR'!$L:$L,'ATL GA Inventory'!CD$3)</f>
        <v>0</v>
      </c>
      <c r="CE102" s="13">
        <f>SUMIFS('ATL RAW'!$J:$J,'ATL RAW'!$I:$I,'ATL GA Inventory'!$B102,'ATL RAW'!$L:$L,'ATL GA Inventory'!CE$3)+SUMIFS('ATL CR'!$J:$J,'ATL CR'!$I:$I,'ATL GA Inventory'!$B102,'ATL CR'!$L:$L,'ATL GA Inventory'!CE$3)</f>
        <v>0</v>
      </c>
      <c r="CF102" s="13">
        <f>SUMIFS('ATL RAW'!$J:$J,'ATL RAW'!$I:$I,'ATL GA Inventory'!$B102,'ATL RAW'!$L:$L,'ATL GA Inventory'!CF$3)+SUMIFS('ATL CR'!$J:$J,'ATL CR'!$I:$I,'ATL GA Inventory'!$B102,'ATL CR'!$L:$L,'ATL GA Inventory'!CF$3)</f>
        <v>0</v>
      </c>
      <c r="CG102" s="13">
        <f>SUMIFS('ATL RAW'!$J:$J,'ATL RAW'!$I:$I,'ATL GA Inventory'!$B102,'ATL RAW'!$L:$L,'ATL GA Inventory'!CG$3)+SUMIFS('ATL CR'!$J:$J,'ATL CR'!$I:$I,'ATL GA Inventory'!$B102,'ATL CR'!$L:$L,'ATL GA Inventory'!CG$3)</f>
        <v>0</v>
      </c>
      <c r="CH102" s="13">
        <f>SUMIFS('ATL RAW'!$J:$J,'ATL RAW'!$I:$I,'ATL GA Inventory'!$B102,'ATL RAW'!$L:$L,'ATL GA Inventory'!CH$3)+SUMIFS('ATL CR'!$J:$J,'ATL CR'!$I:$I,'ATL GA Inventory'!$B102,'ATL CR'!$L:$L,'ATL GA Inventory'!CH$3)</f>
        <v>0</v>
      </c>
      <c r="CI102" s="13">
        <f>SUMIFS('ATL RAW'!$J:$J,'ATL RAW'!$I:$I,'ATL GA Inventory'!$B102,'ATL RAW'!$L:$L,'ATL GA Inventory'!CI$3)+SUMIFS('ATL CR'!$J:$J,'ATL CR'!$I:$I,'ATL GA Inventory'!$B102,'ATL CR'!$L:$L,'ATL GA Inventory'!CI$3)</f>
        <v>0</v>
      </c>
      <c r="CJ102" s="13">
        <f>SUMIFS('ATL RAW'!$J:$J,'ATL RAW'!$I:$I,'ATL GA Inventory'!$B102,'ATL RAW'!$L:$L,'ATL GA Inventory'!CJ$3)+SUMIFS('ATL CR'!$J:$J,'ATL CR'!$I:$I,'ATL GA Inventory'!$B102,'ATL CR'!$L:$L,'ATL GA Inventory'!CJ$3)</f>
        <v>0</v>
      </c>
      <c r="CK102" s="13">
        <f>SUMIFS('ATL RAW'!$J:$J,'ATL RAW'!$I:$I,'ATL GA Inventory'!$B102,'ATL RAW'!$L:$L,'ATL GA Inventory'!CK$3)+SUMIFS('ATL CR'!$J:$J,'ATL CR'!$I:$I,'ATL GA Inventory'!$B102,'ATL CR'!$L:$L,'ATL GA Inventory'!CK$3)</f>
        <v>0</v>
      </c>
      <c r="CL102" s="13">
        <f>SUMIFS('ATL RAW'!$J:$J,'ATL RAW'!$I:$I,'ATL GA Inventory'!$B102,'ATL RAW'!$L:$L,'ATL GA Inventory'!CL$3)+SUMIFS('ATL CR'!$J:$J,'ATL CR'!$I:$I,'ATL GA Inventory'!$B102,'ATL CR'!$L:$L,'ATL GA Inventory'!CL$3)</f>
        <v>0</v>
      </c>
      <c r="CM102" s="13">
        <f>SUMIFS('ATL RAW'!$J:$J,'ATL RAW'!$I:$I,'ATL GA Inventory'!$B102,'ATL RAW'!$L:$L,'ATL GA Inventory'!CM$3)+SUMIFS('ATL CR'!$J:$J,'ATL CR'!$I:$I,'ATL GA Inventory'!$B102,'ATL CR'!$L:$L,'ATL GA Inventory'!CM$3)</f>
        <v>0</v>
      </c>
      <c r="CN102" s="13">
        <f>SUMIFS('ATL RAW'!$J:$J,'ATL RAW'!$I:$I,'ATL GA Inventory'!$B102,'ATL RAW'!$L:$L,'ATL GA Inventory'!CN$3)+SUMIFS('ATL CR'!$J:$J,'ATL CR'!$I:$I,'ATL GA Inventory'!$B102,'ATL CR'!$L:$L,'ATL GA Inventory'!CN$3)</f>
        <v>0</v>
      </c>
      <c r="CO102" s="13">
        <f>SUMIFS('ATL RAW'!$J:$J,'ATL RAW'!$I:$I,'ATL GA Inventory'!$B102,'ATL RAW'!$L:$L,'ATL GA Inventory'!CO$3)+SUMIFS('ATL CR'!$J:$J,'ATL CR'!$I:$I,'ATL GA Inventory'!$B102,'ATL CR'!$L:$L,'ATL GA Inventory'!CO$3)</f>
        <v>0</v>
      </c>
      <c r="CP102" s="13">
        <f>SUMIFS('ATL RAW'!$J:$J,'ATL RAW'!$I:$I,'ATL GA Inventory'!$B102,'ATL RAW'!$L:$L,'ATL GA Inventory'!CP$3)+SUMIFS('ATL CR'!$J:$J,'ATL CR'!$I:$I,'ATL GA Inventory'!$B102,'ATL CR'!$L:$L,'ATL GA Inventory'!CP$3)</f>
        <v>0</v>
      </c>
      <c r="CQ102" s="13">
        <f>SUMIFS('ATL RAW'!$J:$J,'ATL RAW'!$I:$I,'ATL GA Inventory'!$B102,'ATL RAW'!$L:$L,'ATL GA Inventory'!CQ$3)+SUMIFS('ATL CR'!$J:$J,'ATL CR'!$I:$I,'ATL GA Inventory'!$B102,'ATL CR'!$L:$L,'ATL GA Inventory'!CQ$3)</f>
        <v>0</v>
      </c>
      <c r="CR102" s="13">
        <f>SUMIFS('ATL RAW'!$J:$J,'ATL RAW'!$I:$I,'ATL GA Inventory'!$B102,'ATL RAW'!$L:$L,'ATL GA Inventory'!CR$3)+SUMIFS('ATL CR'!$J:$J,'ATL CR'!$I:$I,'ATL GA Inventory'!$B102,'ATL CR'!$L:$L,'ATL GA Inventory'!CR$3)</f>
        <v>0</v>
      </c>
      <c r="CS102" s="13">
        <f>SUMIFS('ATL RAW'!$J:$J,'ATL RAW'!$I:$I,'ATL GA Inventory'!$B102,'ATL RAW'!$L:$L,'ATL GA Inventory'!CS$3)+SUMIFS('ATL CR'!$J:$J,'ATL CR'!$I:$I,'ATL GA Inventory'!$B102,'ATL CR'!$L:$L,'ATL GA Inventory'!CS$3)</f>
        <v>0</v>
      </c>
      <c r="CT102" s="13">
        <f>SUMIFS('ATL RAW'!$J:$J,'ATL RAW'!$I:$I,'ATL GA Inventory'!$B102,'ATL RAW'!$L:$L,'ATL GA Inventory'!CT$3)+SUMIFS('ATL CR'!$J:$J,'ATL CR'!$I:$I,'ATL GA Inventory'!$B102,'ATL CR'!$L:$L,'ATL GA Inventory'!CT$3)</f>
        <v>0</v>
      </c>
      <c r="CU102" s="13">
        <f>SUMIFS('ATL RAW'!$J:$J,'ATL RAW'!$I:$I,'ATL GA Inventory'!$B102,'ATL RAW'!$L:$L,'ATL GA Inventory'!CU$3)+SUMIFS('ATL CR'!$J:$J,'ATL CR'!$I:$I,'ATL GA Inventory'!$B102,'ATL CR'!$L:$L,'ATL GA Inventory'!CU$3)</f>
        <v>0</v>
      </c>
      <c r="CV102" s="13">
        <f>SUMIFS('ATL RAW'!$J:$J,'ATL RAW'!$I:$I,'ATL GA Inventory'!$B102,'ATL RAW'!$L:$L,'ATL GA Inventory'!CV$3)+SUMIFS('ATL CR'!$J:$J,'ATL CR'!$I:$I,'ATL GA Inventory'!$B102,'ATL CR'!$L:$L,'ATL GA Inventory'!CV$3)</f>
        <v>0</v>
      </c>
      <c r="CW102" s="13">
        <f>SUMIFS('ATL RAW'!$J:$J,'ATL RAW'!$I:$I,'ATL GA Inventory'!$B102,'ATL RAW'!$L:$L,'ATL GA Inventory'!CW$3)+SUMIFS('ATL CR'!$J:$J,'ATL CR'!$I:$I,'ATL GA Inventory'!$B102,'ATL CR'!$L:$L,'ATL GA Inventory'!CW$3)</f>
        <v>0</v>
      </c>
      <c r="CX102" s="13">
        <f>SUMIFS('ATL RAW'!$J:$J,'ATL RAW'!$I:$I,'ATL GA Inventory'!$B102,'ATL RAW'!$L:$L,'ATL GA Inventory'!CX$3)+SUMIFS('ATL CR'!$J:$J,'ATL CR'!$I:$I,'ATL GA Inventory'!$B102,'ATL CR'!$L:$L,'ATL GA Inventory'!CX$3)</f>
        <v>0</v>
      </c>
      <c r="CY102" s="13">
        <f>SUMIFS('ATL RAW'!$J:$J,'ATL RAW'!$I:$I,'ATL GA Inventory'!$B102,'ATL RAW'!$L:$L,'ATL GA Inventory'!CY$3)+SUMIFS('ATL CR'!$J:$J,'ATL CR'!$I:$I,'ATL GA Inventory'!$B102,'ATL CR'!$L:$L,'ATL GA Inventory'!CY$3)</f>
        <v>0</v>
      </c>
      <c r="CZ102" s="13">
        <f>SUMIFS('ATL RAW'!$J:$J,'ATL RAW'!$I:$I,'ATL GA Inventory'!$B102,'ATL RAW'!$L:$L,'ATL GA Inventory'!CZ$3)+SUMIFS('ATL CR'!$J:$J,'ATL CR'!$I:$I,'ATL GA Inventory'!$B102,'ATL CR'!$L:$L,'ATL GA Inventory'!CZ$3)</f>
        <v>0</v>
      </c>
      <c r="DA102" s="13">
        <f>SUMIFS('ATL RAW'!$J:$J,'ATL RAW'!$I:$I,'ATL GA Inventory'!$B102,'ATL RAW'!$L:$L,'ATL GA Inventory'!DA$3)+SUMIFS('ATL CR'!$J:$J,'ATL CR'!$I:$I,'ATL GA Inventory'!$B102,'ATL CR'!$L:$L,'ATL GA Inventory'!DA$3)</f>
        <v>0</v>
      </c>
      <c r="DB102" s="13">
        <f>SUMIFS('ATL RAW'!$J:$J,'ATL RAW'!$I:$I,'ATL GA Inventory'!$B102,'ATL RAW'!$L:$L,'ATL GA Inventory'!DB$3)+SUMIFS('ATL CR'!$J:$J,'ATL CR'!$I:$I,'ATL GA Inventory'!$B102,'ATL CR'!$L:$L,'ATL GA Inventory'!DB$3)</f>
        <v>0</v>
      </c>
      <c r="DC102" s="13">
        <f>SUMIFS('ATL RAW'!$J:$J,'ATL RAW'!$I:$I,'ATL GA Inventory'!$B102,'ATL RAW'!$L:$L,'ATL GA Inventory'!DC$3)+SUMIFS('ATL CR'!$J:$J,'ATL CR'!$I:$I,'ATL GA Inventory'!$B102,'ATL CR'!$L:$L,'ATL GA Inventory'!DC$3)</f>
        <v>0</v>
      </c>
      <c r="DD102" s="13">
        <f>SUMIFS('ATL RAW'!$J:$J,'ATL RAW'!$I:$I,'ATL GA Inventory'!$B102,'ATL RAW'!$L:$L,'ATL GA Inventory'!DD$3)+SUMIFS('ATL CR'!$J:$J,'ATL CR'!$I:$I,'ATL GA Inventory'!$B102,'ATL CR'!$L:$L,'ATL GA Inventory'!DD$3)</f>
        <v>0</v>
      </c>
      <c r="DE102" s="13">
        <f>SUMIFS('ATL RAW'!$J:$J,'ATL RAW'!$I:$I,'ATL GA Inventory'!$B102,'ATL RAW'!$L:$L,'ATL GA Inventory'!DE$3)+SUMIFS('ATL CR'!$J:$J,'ATL CR'!$I:$I,'ATL GA Inventory'!$B102,'ATL CR'!$L:$L,'ATL GA Inventory'!DE$3)</f>
        <v>0</v>
      </c>
      <c r="DF102" s="13">
        <f>SUMIFS('ATL RAW'!$J:$J,'ATL RAW'!$I:$I,'ATL GA Inventory'!$B102,'ATL RAW'!$L:$L,'ATL GA Inventory'!DF$3)+SUMIFS('ATL CR'!$J:$J,'ATL CR'!$I:$I,'ATL GA Inventory'!$B102,'ATL CR'!$L:$L,'ATL GA Inventory'!DF$3)</f>
        <v>0</v>
      </c>
      <c r="DG102" s="13">
        <f>SUMIFS('ATL RAW'!$J:$J,'ATL RAW'!$I:$I,'ATL GA Inventory'!$B102,'ATL RAW'!$L:$L,'ATL GA Inventory'!DG$3)+SUMIFS('ATL CR'!$J:$J,'ATL CR'!$I:$I,'ATL GA Inventory'!$B102,'ATL CR'!$L:$L,'ATL GA Inventory'!DG$3)</f>
        <v>0</v>
      </c>
      <c r="DH102" s="13">
        <f>SUMIFS('ATL RAW'!$J:$J,'ATL RAW'!$I:$I,'ATL GA Inventory'!$B102,'ATL RAW'!$L:$L,'ATL GA Inventory'!DH$3)+SUMIFS('ATL CR'!$J:$J,'ATL CR'!$I:$I,'ATL GA Inventory'!$B102,'ATL CR'!$L:$L,'ATL GA Inventory'!DH$3)</f>
        <v>0</v>
      </c>
      <c r="DI102" s="13">
        <f>SUMIFS('ATL RAW'!$J:$J,'ATL RAW'!$I:$I,'ATL GA Inventory'!$B102,'ATL RAW'!$L:$L,'ATL GA Inventory'!DI$3)+SUMIFS('ATL CR'!$J:$J,'ATL CR'!$I:$I,'ATL GA Inventory'!$B102,'ATL CR'!$L:$L,'ATL GA Inventory'!DI$3)</f>
        <v>0</v>
      </c>
      <c r="DJ102" s="13">
        <f>SUMIFS('ATL RAW'!$J:$J,'ATL RAW'!$I:$I,'ATL GA Inventory'!$B102,'ATL RAW'!$L:$L,'ATL GA Inventory'!DJ$3)+SUMIFS('ATL CR'!$J:$J,'ATL CR'!$I:$I,'ATL GA Inventory'!$B102,'ATL CR'!$L:$L,'ATL GA Inventory'!DJ$3)</f>
        <v>0</v>
      </c>
      <c r="DK102" s="13">
        <f>SUMIFS('ATL RAW'!$J:$J,'ATL RAW'!$I:$I,'ATL GA Inventory'!$B102,'ATL RAW'!$L:$L,'ATL GA Inventory'!DK$3)+SUMIFS('ATL CR'!$J:$J,'ATL CR'!$I:$I,'ATL GA Inventory'!$B102,'ATL CR'!$L:$L,'ATL GA Inventory'!DK$3)</f>
        <v>0</v>
      </c>
      <c r="DL102" s="13">
        <f>SUMIFS('ATL RAW'!$J:$J,'ATL RAW'!$I:$I,'ATL GA Inventory'!$B102,'ATL RAW'!$L:$L,'ATL GA Inventory'!DL$3)+SUMIFS('ATL CR'!$J:$J,'ATL CR'!$I:$I,'ATL GA Inventory'!$B102,'ATL CR'!$L:$L,'ATL GA Inventory'!DL$3)</f>
        <v>0</v>
      </c>
      <c r="DM102" s="13">
        <f>SUMIFS('ATL RAW'!$J:$J,'ATL RAW'!$I:$I,'ATL GA Inventory'!$B102,'ATL RAW'!$L:$L,'ATL GA Inventory'!DM$3)+SUMIFS('ATL CR'!$J:$J,'ATL CR'!$I:$I,'ATL GA Inventory'!$B102,'ATL CR'!$L:$L,'ATL GA Inventory'!DM$3)</f>
        <v>0</v>
      </c>
      <c r="DN102" s="13">
        <f>SUMIFS('ATL RAW'!$J:$J,'ATL RAW'!$I:$I,'ATL GA Inventory'!$B102,'ATL RAW'!$L:$L,'ATL GA Inventory'!DN$3)+SUMIFS('ATL CR'!$J:$J,'ATL CR'!$I:$I,'ATL GA Inventory'!$B102,'ATL CR'!$L:$L,'ATL GA Inventory'!DN$3)</f>
        <v>0</v>
      </c>
      <c r="DO102" s="13">
        <f>SUMIFS('ATL RAW'!$J:$J,'ATL RAW'!$I:$I,'ATL GA Inventory'!$B102,'ATL RAW'!$L:$L,'ATL GA Inventory'!DO$3)+SUMIFS('ATL CR'!$J:$J,'ATL CR'!$I:$I,'ATL GA Inventory'!$B102,'ATL CR'!$L:$L,'ATL GA Inventory'!DO$3)</f>
        <v>0</v>
      </c>
      <c r="DP102" s="13">
        <f>SUMIFS('ATL RAW'!$J:$J,'ATL RAW'!$I:$I,'ATL GA Inventory'!$B102,'ATL RAW'!$L:$L,'ATL GA Inventory'!DP$3)+SUMIFS('ATL CR'!$J:$J,'ATL CR'!$I:$I,'ATL GA Inventory'!$B102,'ATL CR'!$L:$L,'ATL GA Inventory'!DP$3)</f>
        <v>0</v>
      </c>
      <c r="DQ102" s="13">
        <f>SUMIFS('ATL RAW'!$J:$J,'ATL RAW'!$I:$I,'ATL GA Inventory'!$B102,'ATL RAW'!$L:$L,'ATL GA Inventory'!DQ$3)+SUMIFS('ATL CR'!$J:$J,'ATL CR'!$I:$I,'ATL GA Inventory'!$B102,'ATL CR'!$L:$L,'ATL GA Inventory'!DQ$3)</f>
        <v>0</v>
      </c>
      <c r="DR102" s="13">
        <f>SUMIFS('ATL RAW'!$J:$J,'ATL RAW'!$I:$I,'ATL GA Inventory'!$B102,'ATL RAW'!$L:$L,'ATL GA Inventory'!DR$3)+SUMIFS('ATL CR'!$J:$J,'ATL CR'!$I:$I,'ATL GA Inventory'!$B102,'ATL CR'!$L:$L,'ATL GA Inventory'!DR$3)</f>
        <v>0</v>
      </c>
      <c r="DS102" s="13">
        <f>SUMIFS('ATL RAW'!$J:$J,'ATL RAW'!$I:$I,'ATL GA Inventory'!$B102,'ATL RAW'!$L:$L,'ATL GA Inventory'!DS$3)+SUMIFS('ATL CR'!$J:$J,'ATL CR'!$I:$I,'ATL GA Inventory'!$B102,'ATL CR'!$L:$L,'ATL GA Inventory'!DS$3)</f>
        <v>0</v>
      </c>
      <c r="DT102" s="13">
        <f>SUMIFS('ATL RAW'!$J:$J,'ATL RAW'!$I:$I,'ATL GA Inventory'!$B102,'ATL RAW'!$L:$L,'ATL GA Inventory'!DT$3)+SUMIFS('ATL CR'!$J:$J,'ATL CR'!$I:$I,'ATL GA Inventory'!$B102,'ATL CR'!$L:$L,'ATL GA Inventory'!DT$3)</f>
        <v>0</v>
      </c>
      <c r="DU102" s="13">
        <f>SUMIFS('ATL RAW'!$J:$J,'ATL RAW'!$I:$I,'ATL GA Inventory'!$B102,'ATL RAW'!$L:$L,'ATL GA Inventory'!DU$3)+SUMIFS('ATL CR'!$J:$J,'ATL CR'!$I:$I,'ATL GA Inventory'!$B102,'ATL CR'!$L:$L,'ATL GA Inventory'!DU$3)</f>
        <v>0</v>
      </c>
      <c r="DV102" s="13">
        <f>SUMIFS('ATL RAW'!$J:$J,'ATL RAW'!$I:$I,'ATL GA Inventory'!$B102,'ATL RAW'!$L:$L,'ATL GA Inventory'!DV$3)+SUMIFS('ATL CR'!$J:$J,'ATL CR'!$I:$I,'ATL GA Inventory'!$B102,'ATL CR'!$L:$L,'ATL GA Inventory'!DV$3)</f>
        <v>0</v>
      </c>
      <c r="DW102" s="13">
        <f>SUMIFS('ATL RAW'!$J:$J,'ATL RAW'!$I:$I,'ATL GA Inventory'!$B102,'ATL RAW'!$L:$L,'ATL GA Inventory'!DW$3)+SUMIFS('ATL CR'!$J:$J,'ATL CR'!$I:$I,'ATL GA Inventory'!$B102,'ATL CR'!$L:$L,'ATL GA Inventory'!DW$3)</f>
        <v>0</v>
      </c>
      <c r="DX102" s="13">
        <f>SUMIFS('ATL RAW'!$J:$J,'ATL RAW'!$I:$I,'ATL GA Inventory'!$B102,'ATL RAW'!$L:$L,'ATL GA Inventory'!DX$3)+SUMIFS('ATL CR'!$J:$J,'ATL CR'!$I:$I,'ATL GA Inventory'!$B102,'ATL CR'!$L:$L,'ATL GA Inventory'!DX$3)</f>
        <v>0</v>
      </c>
      <c r="DY102" s="13">
        <f>SUMIFS('ATL RAW'!$J:$J,'ATL RAW'!$I:$I,'ATL GA Inventory'!$B102,'ATL RAW'!$L:$L,'ATL GA Inventory'!DY$3)+SUMIFS('ATL CR'!$J:$J,'ATL CR'!$I:$I,'ATL GA Inventory'!$B102,'ATL CR'!$L:$L,'ATL GA Inventory'!DY$3)</f>
        <v>0</v>
      </c>
      <c r="DZ102" s="13">
        <f>SUMIFS('ATL RAW'!$J:$J,'ATL RAW'!$I:$I,'ATL GA Inventory'!$B102,'ATL RAW'!$L:$L,'ATL GA Inventory'!DZ$3)+SUMIFS('ATL CR'!$J:$J,'ATL CR'!$I:$I,'ATL GA Inventory'!$B102,'ATL CR'!$L:$L,'ATL GA Inventory'!DZ$3)</f>
        <v>0</v>
      </c>
      <c r="EA102" s="13">
        <f>SUMIFS('ATL RAW'!$J:$J,'ATL RAW'!$I:$I,'ATL GA Inventory'!$B102,'ATL RAW'!$L:$L,'ATL GA Inventory'!EA$3)+SUMIFS('ATL CR'!$J:$J,'ATL CR'!$I:$I,'ATL GA Inventory'!$B102,'ATL CR'!$L:$L,'ATL GA Inventory'!EA$3)</f>
        <v>0</v>
      </c>
      <c r="EB102" s="13">
        <f>SUMIFS('ATL RAW'!$J:$J,'ATL RAW'!$I:$I,'ATL GA Inventory'!$B102,'ATL RAW'!$L:$L,'ATL GA Inventory'!EB$3)+SUMIFS('ATL CR'!$J:$J,'ATL CR'!$I:$I,'ATL GA Inventory'!$B102,'ATL CR'!$L:$L,'ATL GA Inventory'!EB$3)</f>
        <v>0</v>
      </c>
      <c r="EC102" s="13">
        <f>SUMIFS('ATL RAW'!$J:$J,'ATL RAW'!$I:$I,'ATL GA Inventory'!$B102,'ATL RAW'!$L:$L,'ATL GA Inventory'!EC$3)+SUMIFS('ATL CR'!$J:$J,'ATL CR'!$I:$I,'ATL GA Inventory'!$B102,'ATL CR'!$L:$L,'ATL GA Inventory'!EC$3)</f>
        <v>0</v>
      </c>
      <c r="ED102" s="13">
        <f>SUMIFS('ATL RAW'!$J:$J,'ATL RAW'!$I:$I,'ATL GA Inventory'!$B102,'ATL RAW'!$L:$L,'ATL GA Inventory'!ED$3)+SUMIFS('ATL CR'!$J:$J,'ATL CR'!$I:$I,'ATL GA Inventory'!$B102,'ATL CR'!$L:$L,'ATL GA Inventory'!ED$3)</f>
        <v>0</v>
      </c>
      <c r="EE102" s="13">
        <f>SUMIFS('ATL RAW'!$J:$J,'ATL RAW'!$I:$I,'ATL GA Inventory'!$B102,'ATL RAW'!$L:$L,'ATL GA Inventory'!EE$3)+SUMIFS('ATL CR'!$J:$J,'ATL CR'!$I:$I,'ATL GA Inventory'!$B102,'ATL CR'!$L:$L,'ATL GA Inventory'!EE$3)</f>
        <v>0</v>
      </c>
      <c r="EF102" s="13">
        <f>SUMIFS('ATL RAW'!$J:$J,'ATL RAW'!$I:$I,'ATL GA Inventory'!$B102,'ATL RAW'!$L:$L,'ATL GA Inventory'!EF$3)+SUMIFS('ATL CR'!$J:$J,'ATL CR'!$I:$I,'ATL GA Inventory'!$B102,'ATL CR'!$L:$L,'ATL GA Inventory'!EF$3)</f>
        <v>0</v>
      </c>
      <c r="EG102" s="13">
        <f>SUMIFS('ATL RAW'!$J:$J,'ATL RAW'!$I:$I,'ATL GA Inventory'!$B102,'ATL RAW'!$L:$L,'ATL GA Inventory'!EG$3)+SUMIFS('ATL CR'!$J:$J,'ATL CR'!$I:$I,'ATL GA Inventory'!$B102,'ATL CR'!$L:$L,'ATL GA Inventory'!EG$3)</f>
        <v>0</v>
      </c>
      <c r="EH102" s="13">
        <f>SUMIFS('ATL RAW'!$J:$J,'ATL RAW'!$I:$I,'ATL GA Inventory'!$B102,'ATL RAW'!$L:$L,'ATL GA Inventory'!EH$3)+SUMIFS('ATL CR'!$J:$J,'ATL CR'!$I:$I,'ATL GA Inventory'!$B102,'ATL CR'!$L:$L,'ATL GA Inventory'!EH$3)</f>
        <v>0</v>
      </c>
      <c r="EI102" s="13">
        <f>SUMIFS('ATL RAW'!$J:$J,'ATL RAW'!$I:$I,'ATL GA Inventory'!$B102,'ATL RAW'!$L:$L,'ATL GA Inventory'!EI$3)+SUMIFS('ATL CR'!$J:$J,'ATL CR'!$I:$I,'ATL GA Inventory'!$B102,'ATL CR'!$L:$L,'ATL GA Inventory'!EI$3)</f>
        <v>0</v>
      </c>
      <c r="EJ102" s="13">
        <f>SUMIFS('ATL RAW'!$J:$J,'ATL RAW'!$I:$I,'ATL GA Inventory'!$B102,'ATL RAW'!$L:$L,'ATL GA Inventory'!EJ$3)+SUMIFS('ATL CR'!$J:$J,'ATL CR'!$I:$I,'ATL GA Inventory'!$B102,'ATL CR'!$L:$L,'ATL GA Inventory'!EJ$3)</f>
        <v>0</v>
      </c>
      <c r="EK102" s="13">
        <f>SUMIFS('ATL RAW'!$J:$J,'ATL RAW'!$I:$I,'ATL GA Inventory'!$B102,'ATL RAW'!$L:$L,'ATL GA Inventory'!EK$3)+SUMIFS('ATL CR'!$J:$J,'ATL CR'!$I:$I,'ATL GA Inventory'!$B102,'ATL CR'!$L:$L,'ATL GA Inventory'!EK$3)</f>
        <v>0</v>
      </c>
      <c r="EL102" s="13">
        <f>SUMIFS('ATL RAW'!$J:$J,'ATL RAW'!$I:$I,'ATL GA Inventory'!$B102,'ATL RAW'!$L:$L,'ATL GA Inventory'!EL$3)+SUMIFS('ATL CR'!$J:$J,'ATL CR'!$I:$I,'ATL GA Inventory'!$B102,'ATL CR'!$L:$L,'ATL GA Inventory'!EL$3)</f>
        <v>0</v>
      </c>
      <c r="EM102" s="13">
        <f>SUMIFS('ATL RAW'!$J:$J,'ATL RAW'!$I:$I,'ATL GA Inventory'!$B102,'ATL RAW'!$L:$L,'ATL GA Inventory'!EM$3)+SUMIFS('ATL CR'!$J:$J,'ATL CR'!$I:$I,'ATL GA Inventory'!$B102,'ATL CR'!$L:$L,'ATL GA Inventory'!EM$3)</f>
        <v>0</v>
      </c>
      <c r="EN102" s="13">
        <f>SUMIFS('ATL RAW'!$J:$J,'ATL RAW'!$I:$I,'ATL GA Inventory'!$B102,'ATL RAW'!$L:$L,'ATL GA Inventory'!EN$3)+SUMIFS('ATL CR'!$J:$J,'ATL CR'!$I:$I,'ATL GA Inventory'!$B102,'ATL CR'!$L:$L,'ATL GA Inventory'!EN$3)</f>
        <v>0</v>
      </c>
      <c r="EO102" s="13">
        <f>SUMIFS('ATL RAW'!$J:$J,'ATL RAW'!$I:$I,'ATL GA Inventory'!$B102,'ATL RAW'!$L:$L,'ATL GA Inventory'!EO$3)+SUMIFS('ATL CR'!$J:$J,'ATL CR'!$I:$I,'ATL GA Inventory'!$B102,'ATL CR'!$L:$L,'ATL GA Inventory'!EO$3)</f>
        <v>0</v>
      </c>
      <c r="EP102" s="13">
        <f>SUMIFS('ATL RAW'!$J:$J,'ATL RAW'!$I:$I,'ATL GA Inventory'!$B102,'ATL RAW'!$L:$L,'ATL GA Inventory'!EP$3)+SUMIFS('ATL CR'!$J:$J,'ATL CR'!$I:$I,'ATL GA Inventory'!$B102,'ATL CR'!$L:$L,'ATL GA Inventory'!EP$3)</f>
        <v>0</v>
      </c>
      <c r="EQ102" s="13">
        <f>SUMIFS('ATL RAW'!$J:$J,'ATL RAW'!$I:$I,'ATL GA Inventory'!$B102,'ATL RAW'!$L:$L,'ATL GA Inventory'!EQ$3)+SUMIFS('ATL CR'!$J:$J,'ATL CR'!$I:$I,'ATL GA Inventory'!$B102,'ATL CR'!$L:$L,'ATL GA Inventory'!EQ$3)</f>
        <v>0</v>
      </c>
      <c r="ER102" s="13">
        <f>SUMIFS('ATL RAW'!$J:$J,'ATL RAW'!$I:$I,'ATL GA Inventory'!$B102,'ATL RAW'!$L:$L,'ATL GA Inventory'!ER$3)+SUMIFS('ATL CR'!$J:$J,'ATL CR'!$I:$I,'ATL GA Inventory'!$B102,'ATL CR'!$L:$L,'ATL GA Inventory'!ER$3)</f>
        <v>0</v>
      </c>
      <c r="ES102" s="13">
        <f>SUMIFS('ATL RAW'!$J:$J,'ATL RAW'!$I:$I,'ATL GA Inventory'!$B102,'ATL RAW'!$L:$L,'ATL GA Inventory'!ES$3)+SUMIFS('ATL CR'!$J:$J,'ATL CR'!$I:$I,'ATL GA Inventory'!$B102,'ATL CR'!$L:$L,'ATL GA Inventory'!ES$3)</f>
        <v>0</v>
      </c>
      <c r="ET102" s="13">
        <f>SUMIFS('ATL RAW'!$J:$J,'ATL RAW'!$I:$I,'ATL GA Inventory'!$B102,'ATL RAW'!$L:$L,'ATL GA Inventory'!ET$3)+SUMIFS('ATL CR'!$J:$J,'ATL CR'!$I:$I,'ATL GA Inventory'!$B102,'ATL CR'!$L:$L,'ATL GA Inventory'!ET$3)</f>
        <v>0</v>
      </c>
      <c r="EU102" s="13">
        <f>SUMIFS('ATL RAW'!$J:$J,'ATL RAW'!$I:$I,'ATL GA Inventory'!$B102,'ATL RAW'!$L:$L,'ATL GA Inventory'!EU$3)+SUMIFS('ATL CR'!$J:$J,'ATL CR'!$I:$I,'ATL GA Inventory'!$B102,'ATL CR'!$L:$L,'ATL GA Inventory'!EU$3)</f>
        <v>0</v>
      </c>
      <c r="EV102" s="13">
        <f>SUMIFS('ATL RAW'!$J:$J,'ATL RAW'!$I:$I,'ATL GA Inventory'!$B102,'ATL RAW'!$L:$L,'ATL GA Inventory'!EV$3)+SUMIFS('ATL CR'!$J:$J,'ATL CR'!$I:$I,'ATL GA Inventory'!$B102,'ATL CR'!$L:$L,'ATL GA Inventory'!EV$3)</f>
        <v>0</v>
      </c>
      <c r="EW102" s="13">
        <f>SUMIFS('ATL RAW'!$J:$J,'ATL RAW'!$I:$I,'ATL GA Inventory'!$B102,'ATL RAW'!$L:$L,'ATL GA Inventory'!EW$3)+SUMIFS('ATL CR'!$J:$J,'ATL CR'!$I:$I,'ATL GA Inventory'!$B102,'ATL CR'!$L:$L,'ATL GA Inventory'!EW$3)</f>
        <v>0</v>
      </c>
      <c r="EX102" s="13">
        <f>SUMIFS('ATL RAW'!$J:$J,'ATL RAW'!$I:$I,'ATL GA Inventory'!$B102,'ATL RAW'!$L:$L,'ATL GA Inventory'!EX$3)+SUMIFS('ATL CR'!$J:$J,'ATL CR'!$I:$I,'ATL GA Inventory'!$B102,'ATL CR'!$L:$L,'ATL GA Inventory'!EX$3)</f>
        <v>0</v>
      </c>
      <c r="EY102" s="13">
        <f>SUMIFS('ATL RAW'!$J:$J,'ATL RAW'!$I:$I,'ATL GA Inventory'!$B102,'ATL RAW'!$L:$L,'ATL GA Inventory'!EY$3)+SUMIFS('ATL CR'!$J:$J,'ATL CR'!$I:$I,'ATL GA Inventory'!$B102,'ATL CR'!$L:$L,'ATL GA Inventory'!EY$3)</f>
        <v>0</v>
      </c>
      <c r="EZ102" s="13">
        <f>SUMIFS('ATL RAW'!$J:$J,'ATL RAW'!$I:$I,'ATL GA Inventory'!$B102,'ATL RAW'!$L:$L,'ATL GA Inventory'!EZ$3)+SUMIFS('ATL CR'!$J:$J,'ATL CR'!$I:$I,'ATL GA Inventory'!$B102,'ATL CR'!$L:$L,'ATL GA Inventory'!EZ$3)</f>
        <v>0</v>
      </c>
      <c r="FA102" s="13">
        <f>SUMIFS('ATL RAW'!$J:$J,'ATL RAW'!$I:$I,'ATL GA Inventory'!$B102,'ATL RAW'!$L:$L,'ATL GA Inventory'!FA$3)+SUMIFS('ATL CR'!$J:$J,'ATL CR'!$I:$I,'ATL GA Inventory'!$B102,'ATL CR'!$L:$L,'ATL GA Inventory'!FA$3)</f>
        <v>0</v>
      </c>
      <c r="FB102" s="13">
        <f>SUMIFS('ATL RAW'!$J:$J,'ATL RAW'!$I:$I,'ATL GA Inventory'!$B102,'ATL RAW'!$L:$L,'ATL GA Inventory'!FB$3)+SUMIFS('ATL CR'!$J:$J,'ATL CR'!$I:$I,'ATL GA Inventory'!$B102,'ATL CR'!$L:$L,'ATL GA Inventory'!FB$3)</f>
        <v>0</v>
      </c>
      <c r="FC102" s="13">
        <f>SUMIFS('ATL RAW'!$J:$J,'ATL RAW'!$I:$I,'ATL GA Inventory'!$B102,'ATL RAW'!$L:$L,'ATL GA Inventory'!FC$3)+SUMIFS('ATL CR'!$J:$J,'ATL CR'!$I:$I,'ATL GA Inventory'!$B102,'ATL CR'!$L:$L,'ATL GA Inventory'!FC$3)</f>
        <v>0</v>
      </c>
      <c r="FD102" s="13">
        <f>SUMIFS('ATL RAW'!$J:$J,'ATL RAW'!$I:$I,'ATL GA Inventory'!$B102,'ATL RAW'!$L:$L,'ATL GA Inventory'!FD$3)+SUMIFS('ATL CR'!$J:$J,'ATL CR'!$I:$I,'ATL GA Inventory'!$B102,'ATL CR'!$L:$L,'ATL GA Inventory'!FD$3)</f>
        <v>0</v>
      </c>
      <c r="FE102" s="13">
        <f>SUMIFS('ATL RAW'!$J:$J,'ATL RAW'!$I:$I,'ATL GA Inventory'!$B102,'ATL RAW'!$L:$L,'ATL GA Inventory'!FE$3)+SUMIFS('ATL CR'!$J:$J,'ATL CR'!$I:$I,'ATL GA Inventory'!$B102,'ATL CR'!$L:$L,'ATL GA Inventory'!FE$3)</f>
        <v>0</v>
      </c>
      <c r="FF102" s="13">
        <f>SUMIFS('ATL RAW'!$J:$J,'ATL RAW'!$I:$I,'ATL GA Inventory'!$B102,'ATL RAW'!$L:$L,'ATL GA Inventory'!FF$3)+SUMIFS('ATL CR'!$J:$J,'ATL CR'!$I:$I,'ATL GA Inventory'!$B102,'ATL CR'!$L:$L,'ATL GA Inventory'!FF$3)</f>
        <v>0</v>
      </c>
      <c r="FG102" s="13">
        <f>SUMIFS('ATL RAW'!$J:$J,'ATL RAW'!$I:$I,'ATL GA Inventory'!$B102,'ATL RAW'!$L:$L,'ATL GA Inventory'!FG$3)+SUMIFS('ATL CR'!$J:$J,'ATL CR'!$I:$I,'ATL GA Inventory'!$B102,'ATL CR'!$L:$L,'ATL GA Inventory'!FG$3)</f>
        <v>0</v>
      </c>
      <c r="FH102" s="13">
        <f>SUMIFS('ATL RAW'!$J:$J,'ATL RAW'!$I:$I,'ATL GA Inventory'!$B102,'ATL RAW'!$L:$L,'ATL GA Inventory'!FH$3)+SUMIFS('ATL CR'!$J:$J,'ATL CR'!$I:$I,'ATL GA Inventory'!$B102,'ATL CR'!$L:$L,'ATL GA Inventory'!FH$3)</f>
        <v>0</v>
      </c>
      <c r="FI102" s="13">
        <f>SUMIFS('ATL RAW'!$J:$J,'ATL RAW'!$I:$I,'ATL GA Inventory'!$B102,'ATL RAW'!$L:$L,'ATL GA Inventory'!FI$3)+SUMIFS('ATL CR'!$J:$J,'ATL CR'!$I:$I,'ATL GA Inventory'!$B102,'ATL CR'!$L:$L,'ATL GA Inventory'!FI$3)</f>
        <v>0</v>
      </c>
      <c r="FJ102" s="13">
        <f>SUMIFS('ATL RAW'!$J:$J,'ATL RAW'!$I:$I,'ATL GA Inventory'!$B102,'ATL RAW'!$L:$L,'ATL GA Inventory'!FJ$3)+SUMIFS('ATL CR'!$J:$J,'ATL CR'!$I:$I,'ATL GA Inventory'!$B102,'ATL CR'!$L:$L,'ATL GA Inventory'!FJ$3)</f>
        <v>0</v>
      </c>
      <c r="FK102" s="13">
        <f>SUMIFS('ATL RAW'!$J:$J,'ATL RAW'!$I:$I,'ATL GA Inventory'!$B102,'ATL RAW'!$L:$L,'ATL GA Inventory'!FK$3)+SUMIFS('ATL CR'!$J:$J,'ATL CR'!$I:$I,'ATL GA Inventory'!$B102,'ATL CR'!$L:$L,'ATL GA Inventory'!FK$3)</f>
        <v>0</v>
      </c>
      <c r="FL102" s="13">
        <f>SUMIFS('ATL RAW'!$J:$J,'ATL RAW'!$I:$I,'ATL GA Inventory'!$B102,'ATL RAW'!$L:$L,'ATL GA Inventory'!FL$3)+SUMIFS('ATL CR'!$J:$J,'ATL CR'!$I:$I,'ATL GA Inventory'!$B102,'ATL CR'!$L:$L,'ATL GA Inventory'!FL$3)</f>
        <v>0</v>
      </c>
      <c r="FM102" s="13">
        <f>SUMIFS('ATL RAW'!$J:$J,'ATL RAW'!$I:$I,'ATL GA Inventory'!$B102,'ATL RAW'!$L:$L,'ATL GA Inventory'!FM$3)+SUMIFS('ATL CR'!$J:$J,'ATL CR'!$I:$I,'ATL GA Inventory'!$B102,'ATL CR'!$L:$L,'ATL GA Inventory'!FM$3)</f>
        <v>0</v>
      </c>
      <c r="FN102" s="13">
        <f>SUMIFS('ATL RAW'!$J:$J,'ATL RAW'!$I:$I,'ATL GA Inventory'!$B102,'ATL RAW'!$L:$L,'ATL GA Inventory'!FN$3)+SUMIFS('ATL CR'!$J:$J,'ATL CR'!$I:$I,'ATL GA Inventory'!$B102,'ATL CR'!$L:$L,'ATL GA Inventory'!FN$3)</f>
        <v>0</v>
      </c>
      <c r="FO102" s="13">
        <f>SUMIFS('ATL RAW'!$J:$J,'ATL RAW'!$I:$I,'ATL GA Inventory'!$B102,'ATL RAW'!$L:$L,'ATL GA Inventory'!FO$3)+SUMIFS('ATL CR'!$J:$J,'ATL CR'!$I:$I,'ATL GA Inventory'!$B102,'ATL CR'!$L:$L,'ATL GA Inventory'!FO$3)</f>
        <v>0</v>
      </c>
      <c r="FP102" s="13">
        <f>SUMIFS('ATL RAW'!$J:$J,'ATL RAW'!$I:$I,'ATL GA Inventory'!$B102,'ATL RAW'!$L:$L,'ATL GA Inventory'!FP$3)+SUMIFS('ATL CR'!$J:$J,'ATL CR'!$I:$I,'ATL GA Inventory'!$B102,'ATL CR'!$L:$L,'ATL GA Inventory'!FP$3)</f>
        <v>0</v>
      </c>
      <c r="FQ102" s="13">
        <f>SUMIFS('ATL RAW'!$J:$J,'ATL RAW'!$I:$I,'ATL GA Inventory'!$B102,'ATL RAW'!$L:$L,'ATL GA Inventory'!FQ$3)+SUMIFS('ATL CR'!$J:$J,'ATL CR'!$I:$I,'ATL GA Inventory'!$B102,'ATL CR'!$L:$L,'ATL GA Inventory'!FQ$3)</f>
        <v>0</v>
      </c>
      <c r="FR102" s="13">
        <f>SUMIFS('ATL RAW'!$J:$J,'ATL RAW'!$I:$I,'ATL GA Inventory'!$B102,'ATL RAW'!$L:$L,'ATL GA Inventory'!FR$3)+SUMIFS('ATL CR'!$J:$J,'ATL CR'!$I:$I,'ATL GA Inventory'!$B102,'ATL CR'!$L:$L,'ATL GA Inventory'!FR$3)</f>
        <v>0</v>
      </c>
      <c r="FS102" s="13">
        <f>SUMIFS('ATL RAW'!$J:$J,'ATL RAW'!$I:$I,'ATL GA Inventory'!$B102,'ATL RAW'!$L:$L,'ATL GA Inventory'!FS$3)+SUMIFS('ATL CR'!$J:$J,'ATL CR'!$I:$I,'ATL GA Inventory'!$B102,'ATL CR'!$L:$L,'ATL GA Inventory'!FS$3)</f>
        <v>0</v>
      </c>
      <c r="FT102" s="13">
        <f>SUMIFS('ATL RAW'!$J:$J,'ATL RAW'!$I:$I,'ATL GA Inventory'!$B102,'ATL RAW'!$L:$L,'ATL GA Inventory'!FT$3)+SUMIFS('ATL CR'!$J:$J,'ATL CR'!$I:$I,'ATL GA Inventory'!$B102,'ATL CR'!$L:$L,'ATL GA Inventory'!FT$3)</f>
        <v>0</v>
      </c>
      <c r="FU102" s="13">
        <f>SUMIFS('ATL RAW'!$J:$J,'ATL RAW'!$I:$I,'ATL GA Inventory'!$B102,'ATL RAW'!$L:$L,'ATL GA Inventory'!FU$3)+SUMIFS('ATL CR'!$J:$J,'ATL CR'!$I:$I,'ATL GA Inventory'!$B102,'ATL CR'!$L:$L,'ATL GA Inventory'!FU$3)</f>
        <v>0</v>
      </c>
      <c r="FV102" s="13">
        <f>SUMIFS('ATL RAW'!$J:$J,'ATL RAW'!$I:$I,'ATL GA Inventory'!$B102,'ATL RAW'!$L:$L,'ATL GA Inventory'!FV$3)+SUMIFS('ATL CR'!$J:$J,'ATL CR'!$I:$I,'ATL GA Inventory'!$B102,'ATL CR'!$L:$L,'ATL GA Inventory'!FV$3)</f>
        <v>0</v>
      </c>
      <c r="FW102" s="13">
        <f>SUMIFS('ATL RAW'!$J:$J,'ATL RAW'!$I:$I,'ATL GA Inventory'!$B102,'ATL RAW'!$L:$L,'ATL GA Inventory'!FW$3)+SUMIFS('ATL CR'!$J:$J,'ATL CR'!$I:$I,'ATL GA Inventory'!$B102,'ATL CR'!$L:$L,'ATL GA Inventory'!FW$3)</f>
        <v>0</v>
      </c>
      <c r="FX102" s="13">
        <f>SUMIFS('ATL RAW'!$J:$J,'ATL RAW'!$I:$I,'ATL GA Inventory'!$B102,'ATL RAW'!$L:$L,'ATL GA Inventory'!FX$3)+SUMIFS('ATL CR'!$J:$J,'ATL CR'!$I:$I,'ATL GA Inventory'!$B102,'ATL CR'!$L:$L,'ATL GA Inventory'!FX$3)</f>
        <v>0</v>
      </c>
      <c r="FY102" s="13">
        <f>SUMIFS('ATL RAW'!$J:$J,'ATL RAW'!$I:$I,'ATL GA Inventory'!$B102,'ATL RAW'!$L:$L,'ATL GA Inventory'!FY$3)+SUMIFS('ATL CR'!$J:$J,'ATL CR'!$I:$I,'ATL GA Inventory'!$B102,'ATL CR'!$L:$L,'ATL GA Inventory'!FY$3)</f>
        <v>0</v>
      </c>
      <c r="FZ102" s="13">
        <f>SUMIFS('ATL RAW'!$J:$J,'ATL RAW'!$I:$I,'ATL GA Inventory'!$B102,'ATL RAW'!$L:$L,'ATL GA Inventory'!FZ$3)+SUMIFS('ATL CR'!$J:$J,'ATL CR'!$I:$I,'ATL GA Inventory'!$B102,'ATL CR'!$L:$L,'ATL GA Inventory'!FZ$3)</f>
        <v>0</v>
      </c>
      <c r="GA102" s="13">
        <f>SUMIFS('ATL RAW'!$J:$J,'ATL RAW'!$I:$I,'ATL GA Inventory'!$B102,'ATL RAW'!$L:$L,'ATL GA Inventory'!GA$3)+SUMIFS('ATL CR'!$J:$J,'ATL CR'!$I:$I,'ATL GA Inventory'!$B102,'ATL CR'!$L:$L,'ATL GA Inventory'!GA$3)</f>
        <v>0</v>
      </c>
      <c r="GB102" s="13">
        <f>SUMIFS('ATL RAW'!$J:$J,'ATL RAW'!$I:$I,'ATL GA Inventory'!$B102,'ATL RAW'!$L:$L,'ATL GA Inventory'!GB$3)+SUMIFS('ATL CR'!$J:$J,'ATL CR'!$I:$I,'ATL GA Inventory'!$B102,'ATL CR'!$L:$L,'ATL GA Inventory'!GB$3)</f>
        <v>0</v>
      </c>
      <c r="GC102" s="13">
        <f>SUMIFS('ATL RAW'!$J:$J,'ATL RAW'!$I:$I,'ATL GA Inventory'!$B102,'ATL RAW'!$L:$L,'ATL GA Inventory'!GC$3)+SUMIFS('ATL CR'!$J:$J,'ATL CR'!$I:$I,'ATL GA Inventory'!$B102,'ATL CR'!$L:$L,'ATL GA Inventory'!GC$3)</f>
        <v>0</v>
      </c>
      <c r="GD102" s="13">
        <f>SUMIFS('ATL RAW'!$J:$J,'ATL RAW'!$I:$I,'ATL GA Inventory'!$B102,'ATL RAW'!$L:$L,'ATL GA Inventory'!GD$3)+SUMIFS('ATL CR'!$J:$J,'ATL CR'!$I:$I,'ATL GA Inventory'!$B102,'ATL CR'!$L:$L,'ATL GA Inventory'!GD$3)</f>
        <v>0</v>
      </c>
      <c r="GE102" s="13">
        <f>SUMIFS('ATL RAW'!$J:$J,'ATL RAW'!$I:$I,'ATL GA Inventory'!$B102,'ATL RAW'!$L:$L,'ATL GA Inventory'!GE$3)+SUMIFS('ATL CR'!$J:$J,'ATL CR'!$I:$I,'ATL GA Inventory'!$B102,'ATL CR'!$L:$L,'ATL GA Inventory'!GE$3)</f>
        <v>0</v>
      </c>
      <c r="GF102" s="13">
        <f>SUMIFS('ATL RAW'!$J:$J,'ATL RAW'!$I:$I,'ATL GA Inventory'!$B102,'ATL RAW'!$L:$L,'ATL GA Inventory'!GF$3)+SUMIFS('ATL CR'!$J:$J,'ATL CR'!$I:$I,'ATL GA Inventory'!$B102,'ATL CR'!$L:$L,'ATL GA Inventory'!GF$3)</f>
        <v>0</v>
      </c>
      <c r="GG102" s="13">
        <f>SUMIFS('ATL RAW'!$J:$J,'ATL RAW'!$I:$I,'ATL GA Inventory'!$B102,'ATL RAW'!$L:$L,'ATL GA Inventory'!GG$3)+SUMIFS('ATL CR'!$J:$J,'ATL CR'!$I:$I,'ATL GA Inventory'!$B102,'ATL CR'!$L:$L,'ATL GA Inventory'!GG$3)</f>
        <v>0</v>
      </c>
      <c r="GH102" s="13">
        <f>SUMIFS('ATL RAW'!$J:$J,'ATL RAW'!$I:$I,'ATL GA Inventory'!$B102,'ATL RAW'!$L:$L,'ATL GA Inventory'!GH$3)+SUMIFS('ATL CR'!$J:$J,'ATL CR'!$I:$I,'ATL GA Inventory'!$B102,'ATL CR'!$L:$L,'ATL GA Inventory'!GH$3)</f>
        <v>0</v>
      </c>
      <c r="GI102" s="13">
        <f>SUMIFS('ATL RAW'!$J:$J,'ATL RAW'!$I:$I,'ATL GA Inventory'!$B102,'ATL RAW'!$L:$L,'ATL GA Inventory'!GI$3)+SUMIFS('ATL CR'!$J:$J,'ATL CR'!$I:$I,'ATL GA Inventory'!$B102,'ATL CR'!$L:$L,'ATL GA Inventory'!GI$3)</f>
        <v>0</v>
      </c>
      <c r="GJ102" s="13">
        <f>SUMIFS('ATL RAW'!$J:$J,'ATL RAW'!$I:$I,'ATL GA Inventory'!$B102,'ATL RAW'!$L:$L,'ATL GA Inventory'!GJ$3)+SUMIFS('ATL CR'!$J:$J,'ATL CR'!$I:$I,'ATL GA Inventory'!$B102,'ATL CR'!$L:$L,'ATL GA Inventory'!GJ$3)</f>
        <v>0</v>
      </c>
      <c r="GK102" s="13">
        <f>SUMIFS('ATL RAW'!$J:$J,'ATL RAW'!$I:$I,'ATL GA Inventory'!$B102,'ATL RAW'!$L:$L,'ATL GA Inventory'!GK$3)+SUMIFS('ATL CR'!$J:$J,'ATL CR'!$I:$I,'ATL GA Inventory'!$B102,'ATL CR'!$L:$L,'ATL GA Inventory'!GK$3)</f>
        <v>0</v>
      </c>
      <c r="GL102" s="13">
        <f>SUMIFS('ATL RAW'!$J:$J,'ATL RAW'!$I:$I,'ATL GA Inventory'!$B102,'ATL RAW'!$L:$L,'ATL GA Inventory'!GL$3)+SUMIFS('ATL CR'!$J:$J,'ATL CR'!$I:$I,'ATL GA Inventory'!$B102,'ATL CR'!$L:$L,'ATL GA Inventory'!GL$3)</f>
        <v>0</v>
      </c>
      <c r="GM102" s="13">
        <f>SUMIFS('ATL RAW'!$J:$J,'ATL RAW'!$I:$I,'ATL GA Inventory'!$B102,'ATL RAW'!$L:$L,'ATL GA Inventory'!GM$3)+SUMIFS('ATL CR'!$J:$J,'ATL CR'!$I:$I,'ATL GA Inventory'!$B102,'ATL CR'!$L:$L,'ATL GA Inventory'!GM$3)</f>
        <v>0</v>
      </c>
      <c r="GN102" s="13">
        <f>SUMIFS('ATL RAW'!$J:$J,'ATL RAW'!$I:$I,'ATL GA Inventory'!$B102,'ATL RAW'!$L:$L,'ATL GA Inventory'!GN$3)+SUMIFS('ATL CR'!$J:$J,'ATL CR'!$I:$I,'ATL GA Inventory'!$B102,'ATL CR'!$L:$L,'ATL GA Inventory'!GN$3)</f>
        <v>0</v>
      </c>
      <c r="GO102" s="13">
        <f>SUMIFS('ATL RAW'!$J:$J,'ATL RAW'!$I:$I,'ATL GA Inventory'!$B102,'ATL RAW'!$L:$L,'ATL GA Inventory'!GO$3)+SUMIFS('ATL CR'!$J:$J,'ATL CR'!$I:$I,'ATL GA Inventory'!$B102,'ATL CR'!$L:$L,'ATL GA Inventory'!GO$3)</f>
        <v>0</v>
      </c>
      <c r="GP102" s="13">
        <f>SUMIFS('ATL RAW'!$J:$J,'ATL RAW'!$I:$I,'ATL GA Inventory'!$B102,'ATL RAW'!$L:$L,'ATL GA Inventory'!GP$3)+SUMIFS('ATL CR'!$J:$J,'ATL CR'!$I:$I,'ATL GA Inventory'!$B102,'ATL CR'!$L:$L,'ATL GA Inventory'!GP$3)</f>
        <v>0</v>
      </c>
      <c r="GQ102" s="13">
        <f>SUMIFS('ATL RAW'!$J:$J,'ATL RAW'!$I:$I,'ATL GA Inventory'!$B102,'ATL RAW'!$L:$L,'ATL GA Inventory'!GQ$3)+SUMIFS('ATL CR'!$J:$J,'ATL CR'!$I:$I,'ATL GA Inventory'!$B102,'ATL CR'!$L:$L,'ATL GA Inventory'!GQ$3)</f>
        <v>0</v>
      </c>
      <c r="GR102" s="13">
        <f>SUMIFS('ATL RAW'!$J:$J,'ATL RAW'!$I:$I,'ATL GA Inventory'!$B102,'ATL RAW'!$L:$L,'ATL GA Inventory'!GR$3)+SUMIFS('ATL CR'!$J:$J,'ATL CR'!$I:$I,'ATL GA Inventory'!$B102,'ATL CR'!$L:$L,'ATL GA Inventory'!GR$3)</f>
        <v>0</v>
      </c>
      <c r="GS102" s="13">
        <f>SUMIFS('ATL RAW'!$J:$J,'ATL RAW'!$I:$I,'ATL GA Inventory'!$B102,'ATL RAW'!$L:$L,'ATL GA Inventory'!GS$3)+SUMIFS('ATL CR'!$J:$J,'ATL CR'!$I:$I,'ATL GA Inventory'!$B102,'ATL CR'!$L:$L,'ATL GA Inventory'!GS$3)</f>
        <v>0</v>
      </c>
      <c r="GT102" s="13">
        <f>SUMIFS('ATL RAW'!$J:$J,'ATL RAW'!$I:$I,'ATL GA Inventory'!$B102,'ATL RAW'!$L:$L,'ATL GA Inventory'!GT$3)+SUMIFS('ATL CR'!$J:$J,'ATL CR'!$I:$I,'ATL GA Inventory'!$B102,'ATL CR'!$L:$L,'ATL GA Inventory'!GT$3)</f>
        <v>0</v>
      </c>
      <c r="GU102" s="13">
        <f>SUMIFS('ATL RAW'!$J:$J,'ATL RAW'!$I:$I,'ATL GA Inventory'!$B102,'ATL RAW'!$L:$L,'ATL GA Inventory'!GU$3)+SUMIFS('ATL CR'!$J:$J,'ATL CR'!$I:$I,'ATL GA Inventory'!$B102,'ATL CR'!$L:$L,'ATL GA Inventory'!GU$3)</f>
        <v>0</v>
      </c>
      <c r="GV102" s="13">
        <f>SUMIFS('ATL RAW'!$J:$J,'ATL RAW'!$I:$I,'ATL GA Inventory'!$B102,'ATL RAW'!$L:$L,'ATL GA Inventory'!GV$3)+SUMIFS('ATL CR'!$J:$J,'ATL CR'!$I:$I,'ATL GA Inventory'!$B102,'ATL CR'!$L:$L,'ATL GA Inventory'!GV$3)</f>
        <v>0</v>
      </c>
      <c r="GW102" s="13">
        <f>SUMIFS('ATL RAW'!$J:$J,'ATL RAW'!$I:$I,'ATL GA Inventory'!$B102,'ATL RAW'!$L:$L,'ATL GA Inventory'!GW$3)+SUMIFS('ATL CR'!$J:$J,'ATL CR'!$I:$I,'ATL GA Inventory'!$B102,'ATL CR'!$L:$L,'ATL GA Inventory'!GW$3)</f>
        <v>0</v>
      </c>
      <c r="GX102" s="13">
        <f>SUMIFS('ATL RAW'!$J:$J,'ATL RAW'!$I:$I,'ATL GA Inventory'!$B102,'ATL RAW'!$L:$L,'ATL GA Inventory'!GX$3)+SUMIFS('ATL CR'!$J:$J,'ATL CR'!$I:$I,'ATL GA Inventory'!$B102,'ATL CR'!$L:$L,'ATL GA Inventory'!GX$3)</f>
        <v>0</v>
      </c>
      <c r="GY102" s="13">
        <f>SUMIFS('ATL RAW'!$J:$J,'ATL RAW'!$I:$I,'ATL GA Inventory'!$B102,'ATL RAW'!$L:$L,'ATL GA Inventory'!GY$3)+SUMIFS('ATL CR'!$J:$J,'ATL CR'!$I:$I,'ATL GA Inventory'!$B102,'ATL CR'!$L:$L,'ATL GA Inventory'!GY$3)</f>
        <v>0</v>
      </c>
    </row>
    <row r="103" spans="1:207">
      <c r="A103" s="15" t="s">
        <v>983</v>
      </c>
      <c r="B103" s="15">
        <f t="shared" si="13"/>
        <v>49201132</v>
      </c>
      <c r="C103" s="15" t="str">
        <f t="shared" si="13"/>
        <v>Q.PEAK DUO BLK-G10+</v>
      </c>
      <c r="D103" s="14">
        <f t="shared" si="13"/>
        <v>360</v>
      </c>
      <c r="E103" s="13">
        <f>SUMIFS('ATL RAW'!$J:$J,'ATL RAW'!$I:$I,'ATL GA Inventory'!$B103,'ATL RAW'!$L:$L,'ATL GA Inventory'!E$3)+SUMIFS('ATL CR'!$J:$J,'ATL CR'!$I:$I,'ATL GA Inventory'!$B103,'ATL CR'!$L:$L,'ATL GA Inventory'!E$3)</f>
        <v>0</v>
      </c>
      <c r="F103" s="13">
        <f>SUMIFS('ATL RAW'!$J:$J,'ATL RAW'!$I:$I,'ATL GA Inventory'!$B103,'ATL RAW'!$L:$L,'ATL GA Inventory'!F$3)+SUMIFS('ATL CR'!$J:$J,'ATL CR'!$I:$I,'ATL GA Inventory'!$B103,'ATL CR'!$L:$L,'ATL GA Inventory'!F$3)</f>
        <v>0</v>
      </c>
      <c r="G103" s="13">
        <f>SUMIFS('ATL RAW'!$J:$J,'ATL RAW'!$I:$I,'ATL GA Inventory'!$B103,'ATL RAW'!$L:$L,'ATL GA Inventory'!G$3)+SUMIFS('ATL CR'!$J:$J,'ATL CR'!$I:$I,'ATL GA Inventory'!$B103,'ATL CR'!$L:$L,'ATL GA Inventory'!G$3)</f>
        <v>0</v>
      </c>
      <c r="H103" s="13">
        <f>SUMIFS('ATL RAW'!$J:$J,'ATL RAW'!$I:$I,'ATL GA Inventory'!$B103,'ATL RAW'!$L:$L,'ATL GA Inventory'!H$3)+SUMIFS('ATL CR'!$J:$J,'ATL CR'!$I:$I,'ATL GA Inventory'!$B103,'ATL CR'!$L:$L,'ATL GA Inventory'!H$3)</f>
        <v>0</v>
      </c>
      <c r="I103" s="13">
        <f>SUMIFS('ATL RAW'!$J:$J,'ATL RAW'!$I:$I,'ATL GA Inventory'!$B103,'ATL RAW'!$L:$L,'ATL GA Inventory'!I$3)+SUMIFS('ATL CR'!$J:$J,'ATL CR'!$I:$I,'ATL GA Inventory'!$B103,'ATL CR'!$L:$L,'ATL GA Inventory'!I$3)</f>
        <v>0</v>
      </c>
      <c r="J103" s="13">
        <f>SUMIFS('ATL RAW'!$J:$J,'ATL RAW'!$I:$I,'ATL GA Inventory'!$B103,'ATL RAW'!$L:$L,'ATL GA Inventory'!J$3)+SUMIFS('ATL CR'!$J:$J,'ATL CR'!$I:$I,'ATL GA Inventory'!$B103,'ATL CR'!$L:$L,'ATL GA Inventory'!J$3)</f>
        <v>0</v>
      </c>
      <c r="K103" s="13">
        <f>SUMIFS('ATL RAW'!$J:$J,'ATL RAW'!$I:$I,'ATL GA Inventory'!$B103,'ATL RAW'!$L:$L,'ATL GA Inventory'!K$3)+SUMIFS('ATL CR'!$J:$J,'ATL CR'!$I:$I,'ATL GA Inventory'!$B103,'ATL CR'!$L:$L,'ATL GA Inventory'!K$3)</f>
        <v>0</v>
      </c>
      <c r="L103" s="13">
        <f>SUMIFS('ATL RAW'!$J:$J,'ATL RAW'!$I:$I,'ATL GA Inventory'!$B103,'ATL RAW'!$L:$L,'ATL GA Inventory'!L$3)+SUMIFS('ATL CR'!$J:$J,'ATL CR'!$I:$I,'ATL GA Inventory'!$B103,'ATL CR'!$L:$L,'ATL GA Inventory'!L$3)</f>
        <v>0</v>
      </c>
      <c r="M103" s="13">
        <f>SUMIFS('ATL RAW'!$J:$J,'ATL RAW'!$I:$I,'ATL GA Inventory'!$B103,'ATL RAW'!$L:$L,'ATL GA Inventory'!M$3)+SUMIFS('ATL CR'!$J:$J,'ATL CR'!$I:$I,'ATL GA Inventory'!$B103,'ATL CR'!$L:$L,'ATL GA Inventory'!M$3)</f>
        <v>0</v>
      </c>
      <c r="N103" s="13">
        <f>SUMIFS('ATL RAW'!$J:$J,'ATL RAW'!$I:$I,'ATL GA Inventory'!$B103,'ATL RAW'!$L:$L,'ATL GA Inventory'!N$3)+SUMIFS('ATL CR'!$J:$J,'ATL CR'!$I:$I,'ATL GA Inventory'!$B103,'ATL CR'!$L:$L,'ATL GA Inventory'!N$3)</f>
        <v>0</v>
      </c>
      <c r="O103" s="13">
        <f>SUMIFS('ATL RAW'!$J:$J,'ATL RAW'!$I:$I,'ATL GA Inventory'!$B103,'ATL RAW'!$L:$L,'ATL GA Inventory'!O$3)+SUMIFS('ATL CR'!$J:$J,'ATL CR'!$I:$I,'ATL GA Inventory'!$B103,'ATL CR'!$L:$L,'ATL GA Inventory'!O$3)</f>
        <v>0</v>
      </c>
      <c r="P103" s="13">
        <f>SUMIFS('ATL RAW'!$J:$J,'ATL RAW'!$I:$I,'ATL GA Inventory'!$B103,'ATL RAW'!$L:$L,'ATL GA Inventory'!P$3)+SUMIFS('ATL CR'!$J:$J,'ATL CR'!$I:$I,'ATL GA Inventory'!$B103,'ATL CR'!$L:$L,'ATL GA Inventory'!P$3)</f>
        <v>0</v>
      </c>
      <c r="Q103" s="13">
        <f>SUMIFS('ATL RAW'!$J:$J,'ATL RAW'!$I:$I,'ATL GA Inventory'!$B103,'ATL RAW'!$L:$L,'ATL GA Inventory'!Q$3)+SUMIFS('ATL CR'!$J:$J,'ATL CR'!$I:$I,'ATL GA Inventory'!$B103,'ATL CR'!$L:$L,'ATL GA Inventory'!Q$3)</f>
        <v>0</v>
      </c>
      <c r="R103" s="13">
        <f>SUMIFS('ATL RAW'!$J:$J,'ATL RAW'!$I:$I,'ATL GA Inventory'!$B103,'ATL RAW'!$L:$L,'ATL GA Inventory'!R$3)+SUMIFS('ATL CR'!$J:$J,'ATL CR'!$I:$I,'ATL GA Inventory'!$B103,'ATL CR'!$L:$L,'ATL GA Inventory'!R$3)</f>
        <v>0</v>
      </c>
      <c r="S103" s="13">
        <f>SUMIFS('ATL RAW'!$J:$J,'ATL RAW'!$I:$I,'ATL GA Inventory'!$B103,'ATL RAW'!$L:$L,'ATL GA Inventory'!S$3)+SUMIFS('ATL CR'!$J:$J,'ATL CR'!$I:$I,'ATL GA Inventory'!$B103,'ATL CR'!$L:$L,'ATL GA Inventory'!S$3)</f>
        <v>0</v>
      </c>
      <c r="T103" s="13">
        <f>SUMIFS('ATL RAW'!$J:$J,'ATL RAW'!$I:$I,'ATL GA Inventory'!$B103,'ATL RAW'!$L:$L,'ATL GA Inventory'!T$3)+SUMIFS('ATL CR'!$J:$J,'ATL CR'!$I:$I,'ATL GA Inventory'!$B103,'ATL CR'!$L:$L,'ATL GA Inventory'!T$3)</f>
        <v>0</v>
      </c>
      <c r="U103" s="13">
        <f>SUMIFS('ATL RAW'!$J:$J,'ATL RAW'!$I:$I,'ATL GA Inventory'!$B103,'ATL RAW'!$L:$L,'ATL GA Inventory'!U$3)+SUMIFS('ATL CR'!$J:$J,'ATL CR'!$I:$I,'ATL GA Inventory'!$B103,'ATL CR'!$L:$L,'ATL GA Inventory'!U$3)</f>
        <v>0</v>
      </c>
      <c r="V103" s="13">
        <f>SUMIFS('ATL RAW'!$J:$J,'ATL RAW'!$I:$I,'ATL GA Inventory'!$B103,'ATL RAW'!$L:$L,'ATL GA Inventory'!V$3)+SUMIFS('ATL CR'!$J:$J,'ATL CR'!$I:$I,'ATL GA Inventory'!$B103,'ATL CR'!$L:$L,'ATL GA Inventory'!V$3)</f>
        <v>0</v>
      </c>
      <c r="W103" s="13">
        <f>SUMIFS('ATL RAW'!$J:$J,'ATL RAW'!$I:$I,'ATL GA Inventory'!$B103,'ATL RAW'!$L:$L,'ATL GA Inventory'!W$3)+SUMIFS('ATL CR'!$J:$J,'ATL CR'!$I:$I,'ATL GA Inventory'!$B103,'ATL CR'!$L:$L,'ATL GA Inventory'!W$3)</f>
        <v>0</v>
      </c>
      <c r="X103" s="13">
        <f>SUMIFS('ATL RAW'!$J:$J,'ATL RAW'!$I:$I,'ATL GA Inventory'!$B103,'ATL RAW'!$L:$L,'ATL GA Inventory'!X$3)+SUMIFS('ATL CR'!$J:$J,'ATL CR'!$I:$I,'ATL GA Inventory'!$B103,'ATL CR'!$L:$L,'ATL GA Inventory'!X$3)</f>
        <v>0</v>
      </c>
      <c r="Y103" s="13">
        <f>SUMIFS('ATL RAW'!$J:$J,'ATL RAW'!$I:$I,'ATL GA Inventory'!$B103,'ATL RAW'!$L:$L,'ATL GA Inventory'!Y$3)+SUMIFS('ATL CR'!$J:$J,'ATL CR'!$I:$I,'ATL GA Inventory'!$B103,'ATL CR'!$L:$L,'ATL GA Inventory'!Y$3)</f>
        <v>0</v>
      </c>
      <c r="Z103" s="13">
        <f>SUMIFS('ATL RAW'!$J:$J,'ATL RAW'!$I:$I,'ATL GA Inventory'!$B103,'ATL RAW'!$L:$L,'ATL GA Inventory'!Z$3)+SUMIFS('ATL CR'!$J:$J,'ATL CR'!$I:$I,'ATL GA Inventory'!$B103,'ATL CR'!$L:$L,'ATL GA Inventory'!Z$3)</f>
        <v>0</v>
      </c>
      <c r="AA103" s="13">
        <f>SUMIFS('ATL RAW'!$J:$J,'ATL RAW'!$I:$I,'ATL GA Inventory'!$B103,'ATL RAW'!$L:$L,'ATL GA Inventory'!AA$3)+SUMIFS('ATL CR'!$J:$J,'ATL CR'!$I:$I,'ATL GA Inventory'!$B103,'ATL CR'!$L:$L,'ATL GA Inventory'!AA$3)</f>
        <v>0</v>
      </c>
      <c r="AB103" s="13">
        <f>SUMIFS('ATL RAW'!$J:$J,'ATL RAW'!$I:$I,'ATL GA Inventory'!$B103,'ATL RAW'!$L:$L,'ATL GA Inventory'!AB$3)+SUMIFS('ATL CR'!$J:$J,'ATL CR'!$I:$I,'ATL GA Inventory'!$B103,'ATL CR'!$L:$L,'ATL GA Inventory'!AB$3)</f>
        <v>0</v>
      </c>
      <c r="AC103" s="13">
        <f>SUMIFS('ATL RAW'!$J:$J,'ATL RAW'!$I:$I,'ATL GA Inventory'!$B103,'ATL RAW'!$L:$L,'ATL GA Inventory'!AC$3)+SUMIFS('ATL CR'!$J:$J,'ATL CR'!$I:$I,'ATL GA Inventory'!$B103,'ATL CR'!$L:$L,'ATL GA Inventory'!AC$3)</f>
        <v>0</v>
      </c>
      <c r="AD103" s="13">
        <f>SUMIFS('ATL RAW'!$J:$J,'ATL RAW'!$I:$I,'ATL GA Inventory'!$B103,'ATL RAW'!$L:$L,'ATL GA Inventory'!AD$3)+SUMIFS('ATL CR'!$J:$J,'ATL CR'!$I:$I,'ATL GA Inventory'!$B103,'ATL CR'!$L:$L,'ATL GA Inventory'!AD$3)</f>
        <v>0</v>
      </c>
      <c r="AE103" s="13">
        <f>SUMIFS('ATL RAW'!$J:$J,'ATL RAW'!$I:$I,'ATL GA Inventory'!$B103,'ATL RAW'!$L:$L,'ATL GA Inventory'!AE$3)+SUMIFS('ATL CR'!$J:$J,'ATL CR'!$I:$I,'ATL GA Inventory'!$B103,'ATL CR'!$L:$L,'ATL GA Inventory'!AE$3)</f>
        <v>0</v>
      </c>
      <c r="AF103" s="13">
        <f>SUMIFS('ATL RAW'!$J:$J,'ATL RAW'!$I:$I,'ATL GA Inventory'!$B103,'ATL RAW'!$L:$L,'ATL GA Inventory'!AF$3)+SUMIFS('ATL CR'!$J:$J,'ATL CR'!$I:$I,'ATL GA Inventory'!$B103,'ATL CR'!$L:$L,'ATL GA Inventory'!AF$3)</f>
        <v>0</v>
      </c>
      <c r="AG103" s="13">
        <f>SUMIFS('ATL RAW'!$J:$J,'ATL RAW'!$I:$I,'ATL GA Inventory'!$B103,'ATL RAW'!$L:$L,'ATL GA Inventory'!AG$3)+SUMIFS('ATL CR'!$J:$J,'ATL CR'!$I:$I,'ATL GA Inventory'!$B103,'ATL CR'!$L:$L,'ATL GA Inventory'!AG$3)</f>
        <v>0</v>
      </c>
      <c r="AH103" s="13">
        <f>SUMIFS('ATL RAW'!$J:$J,'ATL RAW'!$I:$I,'ATL GA Inventory'!$B103,'ATL RAW'!$L:$L,'ATL GA Inventory'!AH$3)+SUMIFS('ATL CR'!$J:$J,'ATL CR'!$I:$I,'ATL GA Inventory'!$B103,'ATL CR'!$L:$L,'ATL GA Inventory'!AH$3)</f>
        <v>0</v>
      </c>
      <c r="AI103" s="13">
        <f>SUMIFS('ATL RAW'!$J:$J,'ATL RAW'!$I:$I,'ATL GA Inventory'!$B103,'ATL RAW'!$L:$L,'ATL GA Inventory'!AI$3)+SUMIFS('ATL CR'!$J:$J,'ATL CR'!$I:$I,'ATL GA Inventory'!$B103,'ATL CR'!$L:$L,'ATL GA Inventory'!AI$3)</f>
        <v>0</v>
      </c>
      <c r="AJ103" s="13">
        <f>SUMIFS('ATL RAW'!$J:$J,'ATL RAW'!$I:$I,'ATL GA Inventory'!$B103,'ATL RAW'!$L:$L,'ATL GA Inventory'!AJ$3)+SUMIFS('ATL CR'!$J:$J,'ATL CR'!$I:$I,'ATL GA Inventory'!$B103,'ATL CR'!$L:$L,'ATL GA Inventory'!AJ$3)</f>
        <v>0</v>
      </c>
      <c r="AK103" s="13">
        <f>SUMIFS('ATL RAW'!$J:$J,'ATL RAW'!$I:$I,'ATL GA Inventory'!$B103,'ATL RAW'!$L:$L,'ATL GA Inventory'!AK$3)+SUMIFS('ATL CR'!$J:$J,'ATL CR'!$I:$I,'ATL GA Inventory'!$B103,'ATL CR'!$L:$L,'ATL GA Inventory'!AK$3)</f>
        <v>0</v>
      </c>
      <c r="AL103" s="13">
        <f>SUMIFS('ATL RAW'!$J:$J,'ATL RAW'!$I:$I,'ATL GA Inventory'!$B103,'ATL RAW'!$L:$L,'ATL GA Inventory'!AL$3)+SUMIFS('ATL CR'!$J:$J,'ATL CR'!$I:$I,'ATL GA Inventory'!$B103,'ATL CR'!$L:$L,'ATL GA Inventory'!AL$3)</f>
        <v>0</v>
      </c>
      <c r="AM103" s="13">
        <f>SUMIFS('ATL RAW'!$J:$J,'ATL RAW'!$I:$I,'ATL GA Inventory'!$B103,'ATL RAW'!$L:$L,'ATL GA Inventory'!AM$3)+SUMIFS('ATL CR'!$J:$J,'ATL CR'!$I:$I,'ATL GA Inventory'!$B103,'ATL CR'!$L:$L,'ATL GA Inventory'!AM$3)</f>
        <v>0</v>
      </c>
      <c r="AN103" s="13">
        <f>SUMIFS('ATL RAW'!$J:$J,'ATL RAW'!$I:$I,'ATL GA Inventory'!$B103,'ATL RAW'!$L:$L,'ATL GA Inventory'!AN$3)+SUMIFS('ATL CR'!$J:$J,'ATL CR'!$I:$I,'ATL GA Inventory'!$B103,'ATL CR'!$L:$L,'ATL GA Inventory'!AN$3)</f>
        <v>0</v>
      </c>
      <c r="AO103" s="13">
        <f>SUMIFS('ATL RAW'!$J:$J,'ATL RAW'!$I:$I,'ATL GA Inventory'!$B103,'ATL RAW'!$L:$L,'ATL GA Inventory'!AO$3)+SUMIFS('ATL CR'!$J:$J,'ATL CR'!$I:$I,'ATL GA Inventory'!$B103,'ATL CR'!$L:$L,'ATL GA Inventory'!AO$3)</f>
        <v>0</v>
      </c>
      <c r="AP103" s="13">
        <f>SUMIFS('ATL RAW'!$J:$J,'ATL RAW'!$I:$I,'ATL GA Inventory'!$B103,'ATL RAW'!$L:$L,'ATL GA Inventory'!AP$3)+SUMIFS('ATL CR'!$J:$J,'ATL CR'!$I:$I,'ATL GA Inventory'!$B103,'ATL CR'!$L:$L,'ATL GA Inventory'!AP$3)</f>
        <v>0</v>
      </c>
      <c r="AQ103" s="13">
        <f>SUMIFS('ATL RAW'!$J:$J,'ATL RAW'!$I:$I,'ATL GA Inventory'!$B103,'ATL RAW'!$L:$L,'ATL GA Inventory'!AQ$3)+SUMIFS('ATL CR'!$J:$J,'ATL CR'!$I:$I,'ATL GA Inventory'!$B103,'ATL CR'!$L:$L,'ATL GA Inventory'!AQ$3)</f>
        <v>0</v>
      </c>
      <c r="AR103" s="13">
        <f>SUMIFS('ATL RAW'!$J:$J,'ATL RAW'!$I:$I,'ATL GA Inventory'!$B103,'ATL RAW'!$L:$L,'ATL GA Inventory'!AR$3)+SUMIFS('ATL CR'!$J:$J,'ATL CR'!$I:$I,'ATL GA Inventory'!$B103,'ATL CR'!$L:$L,'ATL GA Inventory'!AR$3)</f>
        <v>0</v>
      </c>
      <c r="AS103" s="13">
        <f>SUMIFS('ATL RAW'!$J:$J,'ATL RAW'!$I:$I,'ATL GA Inventory'!$B103,'ATL RAW'!$L:$L,'ATL GA Inventory'!AS$3)+SUMIFS('ATL CR'!$J:$J,'ATL CR'!$I:$I,'ATL GA Inventory'!$B103,'ATL CR'!$L:$L,'ATL GA Inventory'!AS$3)</f>
        <v>0</v>
      </c>
      <c r="AT103" s="13">
        <f>SUMIFS('ATL RAW'!$J:$J,'ATL RAW'!$I:$I,'ATL GA Inventory'!$B103,'ATL RAW'!$L:$L,'ATL GA Inventory'!AT$3)+SUMIFS('ATL CR'!$J:$J,'ATL CR'!$I:$I,'ATL GA Inventory'!$B103,'ATL CR'!$L:$L,'ATL GA Inventory'!AT$3)</f>
        <v>0</v>
      </c>
      <c r="AU103" s="13">
        <f>SUMIFS('ATL RAW'!$J:$J,'ATL RAW'!$I:$I,'ATL GA Inventory'!$B103,'ATL RAW'!$L:$L,'ATL GA Inventory'!AU$3)+SUMIFS('ATL CR'!$J:$J,'ATL CR'!$I:$I,'ATL GA Inventory'!$B103,'ATL CR'!$L:$L,'ATL GA Inventory'!AU$3)</f>
        <v>0</v>
      </c>
      <c r="AV103" s="13">
        <f>SUMIFS('ATL RAW'!$J:$J,'ATL RAW'!$I:$I,'ATL GA Inventory'!$B103,'ATL RAW'!$L:$L,'ATL GA Inventory'!AV$3)+SUMIFS('ATL CR'!$J:$J,'ATL CR'!$I:$I,'ATL GA Inventory'!$B103,'ATL CR'!$L:$L,'ATL GA Inventory'!AV$3)</f>
        <v>0</v>
      </c>
      <c r="AW103" s="13">
        <f>SUMIFS('ATL RAW'!$J:$J,'ATL RAW'!$I:$I,'ATL GA Inventory'!$B103,'ATL RAW'!$L:$L,'ATL GA Inventory'!AW$3)+SUMIFS('ATL CR'!$J:$J,'ATL CR'!$I:$I,'ATL GA Inventory'!$B103,'ATL CR'!$L:$L,'ATL GA Inventory'!AW$3)</f>
        <v>0</v>
      </c>
      <c r="AX103" s="13">
        <f>SUMIFS('ATL RAW'!$J:$J,'ATL RAW'!$I:$I,'ATL GA Inventory'!$B103,'ATL RAW'!$L:$L,'ATL GA Inventory'!AX$3)+SUMIFS('ATL CR'!$J:$J,'ATL CR'!$I:$I,'ATL GA Inventory'!$B103,'ATL CR'!$L:$L,'ATL GA Inventory'!AX$3)</f>
        <v>0</v>
      </c>
      <c r="AY103" s="13">
        <f>SUMIFS('ATL RAW'!$J:$J,'ATL RAW'!$I:$I,'ATL GA Inventory'!$B103,'ATL RAW'!$L:$L,'ATL GA Inventory'!AY$3)+SUMIFS('ATL CR'!$J:$J,'ATL CR'!$I:$I,'ATL GA Inventory'!$B103,'ATL CR'!$L:$L,'ATL GA Inventory'!AY$3)</f>
        <v>0</v>
      </c>
      <c r="AZ103" s="13">
        <f>SUMIFS('ATL RAW'!$J:$J,'ATL RAW'!$I:$I,'ATL GA Inventory'!$B103,'ATL RAW'!$L:$L,'ATL GA Inventory'!AZ$3)+SUMIFS('ATL CR'!$J:$J,'ATL CR'!$I:$I,'ATL GA Inventory'!$B103,'ATL CR'!$L:$L,'ATL GA Inventory'!AZ$3)</f>
        <v>0</v>
      </c>
      <c r="BA103" s="13">
        <f>SUMIFS('ATL RAW'!$J:$J,'ATL RAW'!$I:$I,'ATL GA Inventory'!$B103,'ATL RAW'!$L:$L,'ATL GA Inventory'!BA$3)+SUMIFS('ATL CR'!$J:$J,'ATL CR'!$I:$I,'ATL GA Inventory'!$B103,'ATL CR'!$L:$L,'ATL GA Inventory'!BA$3)</f>
        <v>0</v>
      </c>
      <c r="BB103" s="13">
        <f>SUMIFS('ATL RAW'!$J:$J,'ATL RAW'!$I:$I,'ATL GA Inventory'!$B103,'ATL RAW'!$L:$L,'ATL GA Inventory'!BB$3)+SUMIFS('ATL CR'!$J:$J,'ATL CR'!$I:$I,'ATL GA Inventory'!$B103,'ATL CR'!$L:$L,'ATL GA Inventory'!BB$3)</f>
        <v>0</v>
      </c>
      <c r="BC103" s="13">
        <f>SUMIFS('ATL RAW'!$J:$J,'ATL RAW'!$I:$I,'ATL GA Inventory'!$B103,'ATL RAW'!$L:$L,'ATL GA Inventory'!BC$3)+SUMIFS('ATL CR'!$J:$J,'ATL CR'!$I:$I,'ATL GA Inventory'!$B103,'ATL CR'!$L:$L,'ATL GA Inventory'!BC$3)</f>
        <v>0</v>
      </c>
      <c r="BD103" s="13">
        <f>SUMIFS('ATL RAW'!$J:$J,'ATL RAW'!$I:$I,'ATL GA Inventory'!$B103,'ATL RAW'!$L:$L,'ATL GA Inventory'!BD$3)+SUMIFS('ATL CR'!$J:$J,'ATL CR'!$I:$I,'ATL GA Inventory'!$B103,'ATL CR'!$L:$L,'ATL GA Inventory'!BD$3)</f>
        <v>0</v>
      </c>
      <c r="BE103" s="13">
        <f>SUMIFS('ATL RAW'!$J:$J,'ATL RAW'!$I:$I,'ATL GA Inventory'!$B103,'ATL RAW'!$L:$L,'ATL GA Inventory'!BE$3)+SUMIFS('ATL CR'!$J:$J,'ATL CR'!$I:$I,'ATL GA Inventory'!$B103,'ATL CR'!$L:$L,'ATL GA Inventory'!BE$3)</f>
        <v>0</v>
      </c>
      <c r="BF103" s="13">
        <f>SUMIFS('ATL RAW'!$J:$J,'ATL RAW'!$I:$I,'ATL GA Inventory'!$B103,'ATL RAW'!$L:$L,'ATL GA Inventory'!BF$3)+SUMIFS('ATL CR'!$J:$J,'ATL CR'!$I:$I,'ATL GA Inventory'!$B103,'ATL CR'!$L:$L,'ATL GA Inventory'!BF$3)</f>
        <v>0</v>
      </c>
      <c r="BG103" s="13">
        <f>SUMIFS('ATL RAW'!$J:$J,'ATL RAW'!$I:$I,'ATL GA Inventory'!$B103,'ATL RAW'!$L:$L,'ATL GA Inventory'!BG$3)+SUMIFS('ATL CR'!$J:$J,'ATL CR'!$I:$I,'ATL GA Inventory'!$B103,'ATL CR'!$L:$L,'ATL GA Inventory'!BG$3)</f>
        <v>0</v>
      </c>
      <c r="BH103" s="13">
        <f>SUMIFS('ATL RAW'!$J:$J,'ATL RAW'!$I:$I,'ATL GA Inventory'!$B103,'ATL RAW'!$L:$L,'ATL GA Inventory'!BH$3)+SUMIFS('ATL CR'!$J:$J,'ATL CR'!$I:$I,'ATL GA Inventory'!$B103,'ATL CR'!$L:$L,'ATL GA Inventory'!BH$3)</f>
        <v>0</v>
      </c>
      <c r="BI103" s="13">
        <f>SUMIFS('ATL RAW'!$J:$J,'ATL RAW'!$I:$I,'ATL GA Inventory'!$B103,'ATL RAW'!$L:$L,'ATL GA Inventory'!BI$3)+SUMIFS('ATL CR'!$J:$J,'ATL CR'!$I:$I,'ATL GA Inventory'!$B103,'ATL CR'!$L:$L,'ATL GA Inventory'!BI$3)</f>
        <v>0</v>
      </c>
      <c r="BJ103" s="13">
        <f>SUMIFS('ATL RAW'!$J:$J,'ATL RAW'!$I:$I,'ATL GA Inventory'!$B103,'ATL RAW'!$L:$L,'ATL GA Inventory'!BJ$3)+SUMIFS('ATL CR'!$J:$J,'ATL CR'!$I:$I,'ATL GA Inventory'!$B103,'ATL CR'!$L:$L,'ATL GA Inventory'!BJ$3)</f>
        <v>1664</v>
      </c>
      <c r="BK103" s="13">
        <f>SUMIFS('ATL RAW'!$J:$J,'ATL RAW'!$I:$I,'ATL GA Inventory'!$B103,'ATL RAW'!$L:$L,'ATL GA Inventory'!BK$3)+SUMIFS('ATL CR'!$J:$J,'ATL CR'!$I:$I,'ATL GA Inventory'!$B103,'ATL CR'!$L:$L,'ATL GA Inventory'!BK$3)</f>
        <v>3392</v>
      </c>
      <c r="BL103" s="13">
        <f>SUMIFS('ATL RAW'!$J:$J,'ATL RAW'!$I:$I,'ATL GA Inventory'!$B103,'ATL RAW'!$L:$L,'ATL GA Inventory'!BL$3)+SUMIFS('ATL CR'!$J:$J,'ATL CR'!$I:$I,'ATL GA Inventory'!$B103,'ATL CR'!$L:$L,'ATL GA Inventory'!BL$3)</f>
        <v>4928</v>
      </c>
      <c r="BM103" s="13">
        <f>SUMIFS('ATL RAW'!$J:$J,'ATL RAW'!$I:$I,'ATL GA Inventory'!$B103,'ATL RAW'!$L:$L,'ATL GA Inventory'!BM$3)+SUMIFS('ATL CR'!$J:$J,'ATL CR'!$I:$I,'ATL GA Inventory'!$B103,'ATL CR'!$L:$L,'ATL GA Inventory'!BM$3)</f>
        <v>5632</v>
      </c>
      <c r="BN103" s="13">
        <f>SUMIFS('ATL RAW'!$J:$J,'ATL RAW'!$I:$I,'ATL GA Inventory'!$B103,'ATL RAW'!$L:$L,'ATL GA Inventory'!BN$3)+SUMIFS('ATL CR'!$J:$J,'ATL CR'!$I:$I,'ATL GA Inventory'!$B103,'ATL CR'!$L:$L,'ATL GA Inventory'!BN$3)</f>
        <v>0</v>
      </c>
      <c r="BO103" s="13">
        <f>SUMIFS('ATL RAW'!$J:$J,'ATL RAW'!$I:$I,'ATL GA Inventory'!$B103,'ATL RAW'!$L:$L,'ATL GA Inventory'!BO$3)+SUMIFS('ATL CR'!$J:$J,'ATL CR'!$I:$I,'ATL GA Inventory'!$B103,'ATL CR'!$L:$L,'ATL GA Inventory'!BO$3)</f>
        <v>4864</v>
      </c>
      <c r="BP103" s="13">
        <f>SUMIFS('ATL RAW'!$J:$J,'ATL RAW'!$I:$I,'ATL GA Inventory'!$B103,'ATL RAW'!$L:$L,'ATL GA Inventory'!BP$3)+SUMIFS('ATL CR'!$J:$J,'ATL CR'!$I:$I,'ATL GA Inventory'!$B103,'ATL CR'!$L:$L,'ATL GA Inventory'!BP$3)</f>
        <v>4832</v>
      </c>
      <c r="BQ103" s="13">
        <f>SUMIFS('ATL RAW'!$J:$J,'ATL RAW'!$I:$I,'ATL GA Inventory'!$B103,'ATL RAW'!$L:$L,'ATL GA Inventory'!BQ$3)+SUMIFS('ATL CR'!$J:$J,'ATL CR'!$I:$I,'ATL GA Inventory'!$B103,'ATL CR'!$L:$L,'ATL GA Inventory'!BQ$3)</f>
        <v>6720</v>
      </c>
      <c r="BR103" s="13">
        <f>SUMIFS('ATL RAW'!$J:$J,'ATL RAW'!$I:$I,'ATL GA Inventory'!$B103,'ATL RAW'!$L:$L,'ATL GA Inventory'!BR$3)+SUMIFS('ATL CR'!$J:$J,'ATL CR'!$I:$I,'ATL GA Inventory'!$B103,'ATL CR'!$L:$L,'ATL GA Inventory'!BR$3)</f>
        <v>8832</v>
      </c>
      <c r="BS103" s="13">
        <f>SUMIFS('ATL RAW'!$J:$J,'ATL RAW'!$I:$I,'ATL GA Inventory'!$B103,'ATL RAW'!$L:$L,'ATL GA Inventory'!BS$3)+SUMIFS('ATL CR'!$J:$J,'ATL CR'!$I:$I,'ATL GA Inventory'!$B103,'ATL CR'!$L:$L,'ATL GA Inventory'!BS$3)</f>
        <v>1664</v>
      </c>
      <c r="BT103" s="13">
        <f>SUMIFS('ATL RAW'!$J:$J,'ATL RAW'!$I:$I,'ATL GA Inventory'!$B103,'ATL RAW'!$L:$L,'ATL GA Inventory'!BT$3)+SUMIFS('ATL CR'!$J:$J,'ATL CR'!$I:$I,'ATL GA Inventory'!$B103,'ATL CR'!$L:$L,'ATL GA Inventory'!BT$3)</f>
        <v>832</v>
      </c>
      <c r="BU103" s="13">
        <f>SUMIFS('ATL RAW'!$J:$J,'ATL RAW'!$I:$I,'ATL GA Inventory'!$B103,'ATL RAW'!$L:$L,'ATL GA Inventory'!BU$3)+SUMIFS('ATL CR'!$J:$J,'ATL CR'!$I:$I,'ATL GA Inventory'!$B103,'ATL CR'!$L:$L,'ATL GA Inventory'!BU$3)</f>
        <v>0</v>
      </c>
      <c r="BV103" s="13">
        <f>SUMIFS('ATL RAW'!$J:$J,'ATL RAW'!$I:$I,'ATL GA Inventory'!$B103,'ATL RAW'!$L:$L,'ATL GA Inventory'!BV$3)+SUMIFS('ATL CR'!$J:$J,'ATL CR'!$I:$I,'ATL GA Inventory'!$B103,'ATL CR'!$L:$L,'ATL GA Inventory'!BV$3)</f>
        <v>0</v>
      </c>
      <c r="BW103" s="13">
        <f>SUMIFS('ATL RAW'!$J:$J,'ATL RAW'!$I:$I,'ATL GA Inventory'!$B103,'ATL RAW'!$L:$L,'ATL GA Inventory'!BW$3)+SUMIFS('ATL CR'!$J:$J,'ATL CR'!$I:$I,'ATL GA Inventory'!$B103,'ATL CR'!$L:$L,'ATL GA Inventory'!BW$3)</f>
        <v>0</v>
      </c>
      <c r="BX103" s="13">
        <f>SUMIFS('ATL RAW'!$J:$J,'ATL RAW'!$I:$I,'ATL GA Inventory'!$B103,'ATL RAW'!$L:$L,'ATL GA Inventory'!BX$3)+SUMIFS('ATL CR'!$J:$J,'ATL CR'!$I:$I,'ATL GA Inventory'!$B103,'ATL CR'!$L:$L,'ATL GA Inventory'!BX$3)</f>
        <v>832</v>
      </c>
      <c r="BY103" s="13">
        <f>SUMIFS('ATL RAW'!$J:$J,'ATL RAW'!$I:$I,'ATL GA Inventory'!$B103,'ATL RAW'!$L:$L,'ATL GA Inventory'!BY$3)+SUMIFS('ATL CR'!$J:$J,'ATL CR'!$I:$I,'ATL GA Inventory'!$B103,'ATL CR'!$L:$L,'ATL GA Inventory'!BY$3)</f>
        <v>0</v>
      </c>
      <c r="BZ103" s="13">
        <f>SUMIFS('ATL RAW'!$J:$J,'ATL RAW'!$I:$I,'ATL GA Inventory'!$B103,'ATL RAW'!$L:$L,'ATL GA Inventory'!BZ$3)+SUMIFS('ATL CR'!$J:$J,'ATL CR'!$I:$I,'ATL GA Inventory'!$B103,'ATL CR'!$L:$L,'ATL GA Inventory'!BZ$3)</f>
        <v>0</v>
      </c>
      <c r="CA103" s="13">
        <f>SUMIFS('ATL RAW'!$J:$J,'ATL RAW'!$I:$I,'ATL GA Inventory'!$B103,'ATL RAW'!$L:$L,'ATL GA Inventory'!CA$3)+SUMIFS('ATL CR'!$J:$J,'ATL CR'!$I:$I,'ATL GA Inventory'!$B103,'ATL CR'!$L:$L,'ATL GA Inventory'!CA$3)</f>
        <v>0</v>
      </c>
      <c r="CB103" s="13">
        <f>SUMIFS('ATL RAW'!$J:$J,'ATL RAW'!$I:$I,'ATL GA Inventory'!$B103,'ATL RAW'!$L:$L,'ATL GA Inventory'!CB$3)+SUMIFS('ATL CR'!$J:$J,'ATL CR'!$I:$I,'ATL GA Inventory'!$B103,'ATL CR'!$L:$L,'ATL GA Inventory'!CB$3)</f>
        <v>0</v>
      </c>
      <c r="CC103" s="13">
        <f>SUMIFS('ATL RAW'!$J:$J,'ATL RAW'!$I:$I,'ATL GA Inventory'!$B103,'ATL RAW'!$L:$L,'ATL GA Inventory'!CC$3)+SUMIFS('ATL CR'!$J:$J,'ATL CR'!$I:$I,'ATL GA Inventory'!$B103,'ATL CR'!$L:$L,'ATL GA Inventory'!CC$3)</f>
        <v>0</v>
      </c>
      <c r="CD103" s="13">
        <f>SUMIFS('ATL RAW'!$J:$J,'ATL RAW'!$I:$I,'ATL GA Inventory'!$B103,'ATL RAW'!$L:$L,'ATL GA Inventory'!CD$3)+SUMIFS('ATL CR'!$J:$J,'ATL CR'!$I:$I,'ATL GA Inventory'!$B103,'ATL CR'!$L:$L,'ATL GA Inventory'!CD$3)</f>
        <v>0</v>
      </c>
      <c r="CE103" s="13">
        <f>SUMIFS('ATL RAW'!$J:$J,'ATL RAW'!$I:$I,'ATL GA Inventory'!$B103,'ATL RAW'!$L:$L,'ATL GA Inventory'!CE$3)+SUMIFS('ATL CR'!$J:$J,'ATL CR'!$I:$I,'ATL GA Inventory'!$B103,'ATL CR'!$L:$L,'ATL GA Inventory'!CE$3)</f>
        <v>0</v>
      </c>
      <c r="CF103" s="13">
        <f>SUMIFS('ATL RAW'!$J:$J,'ATL RAW'!$I:$I,'ATL GA Inventory'!$B103,'ATL RAW'!$L:$L,'ATL GA Inventory'!CF$3)+SUMIFS('ATL CR'!$J:$J,'ATL CR'!$I:$I,'ATL GA Inventory'!$B103,'ATL CR'!$L:$L,'ATL GA Inventory'!CF$3)</f>
        <v>0</v>
      </c>
      <c r="CG103" s="13">
        <f>SUMIFS('ATL RAW'!$J:$J,'ATL RAW'!$I:$I,'ATL GA Inventory'!$B103,'ATL RAW'!$L:$L,'ATL GA Inventory'!CG$3)+SUMIFS('ATL CR'!$J:$J,'ATL CR'!$I:$I,'ATL GA Inventory'!$B103,'ATL CR'!$L:$L,'ATL GA Inventory'!CG$3)</f>
        <v>0</v>
      </c>
      <c r="CH103" s="13">
        <f>SUMIFS('ATL RAW'!$J:$J,'ATL RAW'!$I:$I,'ATL GA Inventory'!$B103,'ATL RAW'!$L:$L,'ATL GA Inventory'!CH$3)+SUMIFS('ATL CR'!$J:$J,'ATL CR'!$I:$I,'ATL GA Inventory'!$B103,'ATL CR'!$L:$L,'ATL GA Inventory'!CH$3)</f>
        <v>0</v>
      </c>
      <c r="CI103" s="13">
        <f>SUMIFS('ATL RAW'!$J:$J,'ATL RAW'!$I:$I,'ATL GA Inventory'!$B103,'ATL RAW'!$L:$L,'ATL GA Inventory'!CI$3)+SUMIFS('ATL CR'!$J:$J,'ATL CR'!$I:$I,'ATL GA Inventory'!$B103,'ATL CR'!$L:$L,'ATL GA Inventory'!CI$3)</f>
        <v>0</v>
      </c>
      <c r="CJ103" s="13">
        <f>SUMIFS('ATL RAW'!$J:$J,'ATL RAW'!$I:$I,'ATL GA Inventory'!$B103,'ATL RAW'!$L:$L,'ATL GA Inventory'!CJ$3)+SUMIFS('ATL CR'!$J:$J,'ATL CR'!$I:$I,'ATL GA Inventory'!$B103,'ATL CR'!$L:$L,'ATL GA Inventory'!CJ$3)</f>
        <v>0</v>
      </c>
      <c r="CK103" s="13">
        <f>SUMIFS('ATL RAW'!$J:$J,'ATL RAW'!$I:$I,'ATL GA Inventory'!$B103,'ATL RAW'!$L:$L,'ATL GA Inventory'!CK$3)+SUMIFS('ATL CR'!$J:$J,'ATL CR'!$I:$I,'ATL GA Inventory'!$B103,'ATL CR'!$L:$L,'ATL GA Inventory'!CK$3)</f>
        <v>0</v>
      </c>
      <c r="CL103" s="13">
        <f>SUMIFS('ATL RAW'!$J:$J,'ATL RAW'!$I:$I,'ATL GA Inventory'!$B103,'ATL RAW'!$L:$L,'ATL GA Inventory'!CL$3)+SUMIFS('ATL CR'!$J:$J,'ATL CR'!$I:$I,'ATL GA Inventory'!$B103,'ATL CR'!$L:$L,'ATL GA Inventory'!CL$3)</f>
        <v>0</v>
      </c>
      <c r="CM103" s="13">
        <f>SUMIFS('ATL RAW'!$J:$J,'ATL RAW'!$I:$I,'ATL GA Inventory'!$B103,'ATL RAW'!$L:$L,'ATL GA Inventory'!CM$3)+SUMIFS('ATL CR'!$J:$J,'ATL CR'!$I:$I,'ATL GA Inventory'!$B103,'ATL CR'!$L:$L,'ATL GA Inventory'!CM$3)</f>
        <v>0</v>
      </c>
      <c r="CN103" s="13">
        <f>SUMIFS('ATL RAW'!$J:$J,'ATL RAW'!$I:$I,'ATL GA Inventory'!$B103,'ATL RAW'!$L:$L,'ATL GA Inventory'!CN$3)+SUMIFS('ATL CR'!$J:$J,'ATL CR'!$I:$I,'ATL GA Inventory'!$B103,'ATL CR'!$L:$L,'ATL GA Inventory'!CN$3)</f>
        <v>0</v>
      </c>
      <c r="CO103" s="13">
        <f>SUMIFS('ATL RAW'!$J:$J,'ATL RAW'!$I:$I,'ATL GA Inventory'!$B103,'ATL RAW'!$L:$L,'ATL GA Inventory'!CO$3)+SUMIFS('ATL CR'!$J:$J,'ATL CR'!$I:$I,'ATL GA Inventory'!$B103,'ATL CR'!$L:$L,'ATL GA Inventory'!CO$3)</f>
        <v>0</v>
      </c>
      <c r="CP103" s="13">
        <f>SUMIFS('ATL RAW'!$J:$J,'ATL RAW'!$I:$I,'ATL GA Inventory'!$B103,'ATL RAW'!$L:$L,'ATL GA Inventory'!CP$3)+SUMIFS('ATL CR'!$J:$J,'ATL CR'!$I:$I,'ATL GA Inventory'!$B103,'ATL CR'!$L:$L,'ATL GA Inventory'!CP$3)</f>
        <v>0</v>
      </c>
      <c r="CQ103" s="13">
        <f>SUMIFS('ATL RAW'!$J:$J,'ATL RAW'!$I:$I,'ATL GA Inventory'!$B103,'ATL RAW'!$L:$L,'ATL GA Inventory'!CQ$3)+SUMIFS('ATL CR'!$J:$J,'ATL CR'!$I:$I,'ATL GA Inventory'!$B103,'ATL CR'!$L:$L,'ATL GA Inventory'!CQ$3)</f>
        <v>0</v>
      </c>
      <c r="CR103" s="13">
        <f>SUMIFS('ATL RAW'!$J:$J,'ATL RAW'!$I:$I,'ATL GA Inventory'!$B103,'ATL RAW'!$L:$L,'ATL GA Inventory'!CR$3)+SUMIFS('ATL CR'!$J:$J,'ATL CR'!$I:$I,'ATL GA Inventory'!$B103,'ATL CR'!$L:$L,'ATL GA Inventory'!CR$3)</f>
        <v>0</v>
      </c>
      <c r="CS103" s="13">
        <f>SUMIFS('ATL RAW'!$J:$J,'ATL RAW'!$I:$I,'ATL GA Inventory'!$B103,'ATL RAW'!$L:$L,'ATL GA Inventory'!CS$3)+SUMIFS('ATL CR'!$J:$J,'ATL CR'!$I:$I,'ATL GA Inventory'!$B103,'ATL CR'!$L:$L,'ATL GA Inventory'!CS$3)</f>
        <v>0</v>
      </c>
      <c r="CT103" s="13">
        <f>SUMIFS('ATL RAW'!$J:$J,'ATL RAW'!$I:$I,'ATL GA Inventory'!$B103,'ATL RAW'!$L:$L,'ATL GA Inventory'!CT$3)+SUMIFS('ATL CR'!$J:$J,'ATL CR'!$I:$I,'ATL GA Inventory'!$B103,'ATL CR'!$L:$L,'ATL GA Inventory'!CT$3)</f>
        <v>0</v>
      </c>
      <c r="CU103" s="13">
        <f>SUMIFS('ATL RAW'!$J:$J,'ATL RAW'!$I:$I,'ATL GA Inventory'!$B103,'ATL RAW'!$L:$L,'ATL GA Inventory'!CU$3)+SUMIFS('ATL CR'!$J:$J,'ATL CR'!$I:$I,'ATL GA Inventory'!$B103,'ATL CR'!$L:$L,'ATL GA Inventory'!CU$3)</f>
        <v>0</v>
      </c>
      <c r="CV103" s="13">
        <f>SUMIFS('ATL RAW'!$J:$J,'ATL RAW'!$I:$I,'ATL GA Inventory'!$B103,'ATL RAW'!$L:$L,'ATL GA Inventory'!CV$3)+SUMIFS('ATL CR'!$J:$J,'ATL CR'!$I:$I,'ATL GA Inventory'!$B103,'ATL CR'!$L:$L,'ATL GA Inventory'!CV$3)</f>
        <v>0</v>
      </c>
      <c r="CW103" s="13">
        <f>SUMIFS('ATL RAW'!$J:$J,'ATL RAW'!$I:$I,'ATL GA Inventory'!$B103,'ATL RAW'!$L:$L,'ATL GA Inventory'!CW$3)+SUMIFS('ATL CR'!$J:$J,'ATL CR'!$I:$I,'ATL GA Inventory'!$B103,'ATL CR'!$L:$L,'ATL GA Inventory'!CW$3)</f>
        <v>0</v>
      </c>
      <c r="CX103" s="13">
        <f>SUMIFS('ATL RAW'!$J:$J,'ATL RAW'!$I:$I,'ATL GA Inventory'!$B103,'ATL RAW'!$L:$L,'ATL GA Inventory'!CX$3)+SUMIFS('ATL CR'!$J:$J,'ATL CR'!$I:$I,'ATL GA Inventory'!$B103,'ATL CR'!$L:$L,'ATL GA Inventory'!CX$3)</f>
        <v>0</v>
      </c>
      <c r="CY103" s="13">
        <f>SUMIFS('ATL RAW'!$J:$J,'ATL RAW'!$I:$I,'ATL GA Inventory'!$B103,'ATL RAW'!$L:$L,'ATL GA Inventory'!CY$3)+SUMIFS('ATL CR'!$J:$J,'ATL CR'!$I:$I,'ATL GA Inventory'!$B103,'ATL CR'!$L:$L,'ATL GA Inventory'!CY$3)</f>
        <v>0</v>
      </c>
      <c r="CZ103" s="13">
        <f>SUMIFS('ATL RAW'!$J:$J,'ATL RAW'!$I:$I,'ATL GA Inventory'!$B103,'ATL RAW'!$L:$L,'ATL GA Inventory'!CZ$3)+SUMIFS('ATL CR'!$J:$J,'ATL CR'!$I:$I,'ATL GA Inventory'!$B103,'ATL CR'!$L:$L,'ATL GA Inventory'!CZ$3)</f>
        <v>0</v>
      </c>
      <c r="DA103" s="13">
        <f>SUMIFS('ATL RAW'!$J:$J,'ATL RAW'!$I:$I,'ATL GA Inventory'!$B103,'ATL RAW'!$L:$L,'ATL GA Inventory'!DA$3)+SUMIFS('ATL CR'!$J:$J,'ATL CR'!$I:$I,'ATL GA Inventory'!$B103,'ATL CR'!$L:$L,'ATL GA Inventory'!DA$3)</f>
        <v>0</v>
      </c>
      <c r="DB103" s="13">
        <f>SUMIFS('ATL RAW'!$J:$J,'ATL RAW'!$I:$I,'ATL GA Inventory'!$B103,'ATL RAW'!$L:$L,'ATL GA Inventory'!DB$3)+SUMIFS('ATL CR'!$J:$J,'ATL CR'!$I:$I,'ATL GA Inventory'!$B103,'ATL CR'!$L:$L,'ATL GA Inventory'!DB$3)</f>
        <v>0</v>
      </c>
      <c r="DC103" s="13">
        <f>SUMIFS('ATL RAW'!$J:$J,'ATL RAW'!$I:$I,'ATL GA Inventory'!$B103,'ATL RAW'!$L:$L,'ATL GA Inventory'!DC$3)+SUMIFS('ATL CR'!$J:$J,'ATL CR'!$I:$I,'ATL GA Inventory'!$B103,'ATL CR'!$L:$L,'ATL GA Inventory'!DC$3)</f>
        <v>0</v>
      </c>
      <c r="DD103" s="13">
        <f>SUMIFS('ATL RAW'!$J:$J,'ATL RAW'!$I:$I,'ATL GA Inventory'!$B103,'ATL RAW'!$L:$L,'ATL GA Inventory'!DD$3)+SUMIFS('ATL CR'!$J:$J,'ATL CR'!$I:$I,'ATL GA Inventory'!$B103,'ATL CR'!$L:$L,'ATL GA Inventory'!DD$3)</f>
        <v>0</v>
      </c>
      <c r="DE103" s="13">
        <f>SUMIFS('ATL RAW'!$J:$J,'ATL RAW'!$I:$I,'ATL GA Inventory'!$B103,'ATL RAW'!$L:$L,'ATL GA Inventory'!DE$3)+SUMIFS('ATL CR'!$J:$J,'ATL CR'!$I:$I,'ATL GA Inventory'!$B103,'ATL CR'!$L:$L,'ATL GA Inventory'!DE$3)</f>
        <v>0</v>
      </c>
      <c r="DF103" s="13">
        <f>SUMIFS('ATL RAW'!$J:$J,'ATL RAW'!$I:$I,'ATL GA Inventory'!$B103,'ATL RAW'!$L:$L,'ATL GA Inventory'!DF$3)+SUMIFS('ATL CR'!$J:$J,'ATL CR'!$I:$I,'ATL GA Inventory'!$B103,'ATL CR'!$L:$L,'ATL GA Inventory'!DF$3)</f>
        <v>0</v>
      </c>
      <c r="DG103" s="13">
        <f>SUMIFS('ATL RAW'!$J:$J,'ATL RAW'!$I:$I,'ATL GA Inventory'!$B103,'ATL RAW'!$L:$L,'ATL GA Inventory'!DG$3)+SUMIFS('ATL CR'!$J:$J,'ATL CR'!$I:$I,'ATL GA Inventory'!$B103,'ATL CR'!$L:$L,'ATL GA Inventory'!DG$3)</f>
        <v>0</v>
      </c>
      <c r="DH103" s="13">
        <f>SUMIFS('ATL RAW'!$J:$J,'ATL RAW'!$I:$I,'ATL GA Inventory'!$B103,'ATL RAW'!$L:$L,'ATL GA Inventory'!DH$3)+SUMIFS('ATL CR'!$J:$J,'ATL CR'!$I:$I,'ATL GA Inventory'!$B103,'ATL CR'!$L:$L,'ATL GA Inventory'!DH$3)</f>
        <v>0</v>
      </c>
      <c r="DI103" s="13">
        <f>SUMIFS('ATL RAW'!$J:$J,'ATL RAW'!$I:$I,'ATL GA Inventory'!$B103,'ATL RAW'!$L:$L,'ATL GA Inventory'!DI$3)+SUMIFS('ATL CR'!$J:$J,'ATL CR'!$I:$I,'ATL GA Inventory'!$B103,'ATL CR'!$L:$L,'ATL GA Inventory'!DI$3)</f>
        <v>0</v>
      </c>
      <c r="DJ103" s="13">
        <f>SUMIFS('ATL RAW'!$J:$J,'ATL RAW'!$I:$I,'ATL GA Inventory'!$B103,'ATL RAW'!$L:$L,'ATL GA Inventory'!DJ$3)+SUMIFS('ATL CR'!$J:$J,'ATL CR'!$I:$I,'ATL GA Inventory'!$B103,'ATL CR'!$L:$L,'ATL GA Inventory'!DJ$3)</f>
        <v>0</v>
      </c>
      <c r="DK103" s="13">
        <f>SUMIFS('ATL RAW'!$J:$J,'ATL RAW'!$I:$I,'ATL GA Inventory'!$B103,'ATL RAW'!$L:$L,'ATL GA Inventory'!DK$3)+SUMIFS('ATL CR'!$J:$J,'ATL CR'!$I:$I,'ATL GA Inventory'!$B103,'ATL CR'!$L:$L,'ATL GA Inventory'!DK$3)</f>
        <v>0</v>
      </c>
      <c r="DL103" s="13">
        <f>SUMIFS('ATL RAW'!$J:$J,'ATL RAW'!$I:$I,'ATL GA Inventory'!$B103,'ATL RAW'!$L:$L,'ATL GA Inventory'!DL$3)+SUMIFS('ATL CR'!$J:$J,'ATL CR'!$I:$I,'ATL GA Inventory'!$B103,'ATL CR'!$L:$L,'ATL GA Inventory'!DL$3)</f>
        <v>0</v>
      </c>
      <c r="DM103" s="13">
        <f>SUMIFS('ATL RAW'!$J:$J,'ATL RAW'!$I:$I,'ATL GA Inventory'!$B103,'ATL RAW'!$L:$L,'ATL GA Inventory'!DM$3)+SUMIFS('ATL CR'!$J:$J,'ATL CR'!$I:$I,'ATL GA Inventory'!$B103,'ATL CR'!$L:$L,'ATL GA Inventory'!DM$3)</f>
        <v>0</v>
      </c>
      <c r="DN103" s="13">
        <f>SUMIFS('ATL RAW'!$J:$J,'ATL RAW'!$I:$I,'ATL GA Inventory'!$B103,'ATL RAW'!$L:$L,'ATL GA Inventory'!DN$3)+SUMIFS('ATL CR'!$J:$J,'ATL CR'!$I:$I,'ATL GA Inventory'!$B103,'ATL CR'!$L:$L,'ATL GA Inventory'!DN$3)</f>
        <v>0</v>
      </c>
      <c r="DO103" s="13">
        <f>SUMIFS('ATL RAW'!$J:$J,'ATL RAW'!$I:$I,'ATL GA Inventory'!$B103,'ATL RAW'!$L:$L,'ATL GA Inventory'!DO$3)+SUMIFS('ATL CR'!$J:$J,'ATL CR'!$I:$I,'ATL GA Inventory'!$B103,'ATL CR'!$L:$L,'ATL GA Inventory'!DO$3)</f>
        <v>0</v>
      </c>
      <c r="DP103" s="13">
        <f>SUMIFS('ATL RAW'!$J:$J,'ATL RAW'!$I:$I,'ATL GA Inventory'!$B103,'ATL RAW'!$L:$L,'ATL GA Inventory'!DP$3)+SUMIFS('ATL CR'!$J:$J,'ATL CR'!$I:$I,'ATL GA Inventory'!$B103,'ATL CR'!$L:$L,'ATL GA Inventory'!DP$3)</f>
        <v>0</v>
      </c>
      <c r="DQ103" s="13">
        <f>SUMIFS('ATL RAW'!$J:$J,'ATL RAW'!$I:$I,'ATL GA Inventory'!$B103,'ATL RAW'!$L:$L,'ATL GA Inventory'!DQ$3)+SUMIFS('ATL CR'!$J:$J,'ATL CR'!$I:$I,'ATL GA Inventory'!$B103,'ATL CR'!$L:$L,'ATL GA Inventory'!DQ$3)</f>
        <v>0</v>
      </c>
      <c r="DR103" s="13">
        <f>SUMIFS('ATL RAW'!$J:$J,'ATL RAW'!$I:$I,'ATL GA Inventory'!$B103,'ATL RAW'!$L:$L,'ATL GA Inventory'!DR$3)+SUMIFS('ATL CR'!$J:$J,'ATL CR'!$I:$I,'ATL GA Inventory'!$B103,'ATL CR'!$L:$L,'ATL GA Inventory'!DR$3)</f>
        <v>0</v>
      </c>
      <c r="DS103" s="13">
        <f>SUMIFS('ATL RAW'!$J:$J,'ATL RAW'!$I:$I,'ATL GA Inventory'!$B103,'ATL RAW'!$L:$L,'ATL GA Inventory'!DS$3)+SUMIFS('ATL CR'!$J:$J,'ATL CR'!$I:$I,'ATL GA Inventory'!$B103,'ATL CR'!$L:$L,'ATL GA Inventory'!DS$3)</f>
        <v>0</v>
      </c>
      <c r="DT103" s="13">
        <f>SUMIFS('ATL RAW'!$J:$J,'ATL RAW'!$I:$I,'ATL GA Inventory'!$B103,'ATL RAW'!$L:$L,'ATL GA Inventory'!DT$3)+SUMIFS('ATL CR'!$J:$J,'ATL CR'!$I:$I,'ATL GA Inventory'!$B103,'ATL CR'!$L:$L,'ATL GA Inventory'!DT$3)</f>
        <v>0</v>
      </c>
      <c r="DU103" s="13">
        <f>SUMIFS('ATL RAW'!$J:$J,'ATL RAW'!$I:$I,'ATL GA Inventory'!$B103,'ATL RAW'!$L:$L,'ATL GA Inventory'!DU$3)+SUMIFS('ATL CR'!$J:$J,'ATL CR'!$I:$I,'ATL GA Inventory'!$B103,'ATL CR'!$L:$L,'ATL GA Inventory'!DU$3)</f>
        <v>0</v>
      </c>
      <c r="DV103" s="13">
        <f>SUMIFS('ATL RAW'!$J:$J,'ATL RAW'!$I:$I,'ATL GA Inventory'!$B103,'ATL RAW'!$L:$L,'ATL GA Inventory'!DV$3)+SUMIFS('ATL CR'!$J:$J,'ATL CR'!$I:$I,'ATL GA Inventory'!$B103,'ATL CR'!$L:$L,'ATL GA Inventory'!DV$3)</f>
        <v>0</v>
      </c>
      <c r="DW103" s="13">
        <f>SUMIFS('ATL RAW'!$J:$J,'ATL RAW'!$I:$I,'ATL GA Inventory'!$B103,'ATL RAW'!$L:$L,'ATL GA Inventory'!DW$3)+SUMIFS('ATL CR'!$J:$J,'ATL CR'!$I:$I,'ATL GA Inventory'!$B103,'ATL CR'!$L:$L,'ATL GA Inventory'!DW$3)</f>
        <v>0</v>
      </c>
      <c r="DX103" s="13">
        <f>SUMIFS('ATL RAW'!$J:$J,'ATL RAW'!$I:$I,'ATL GA Inventory'!$B103,'ATL RAW'!$L:$L,'ATL GA Inventory'!DX$3)+SUMIFS('ATL CR'!$J:$J,'ATL CR'!$I:$I,'ATL GA Inventory'!$B103,'ATL CR'!$L:$L,'ATL GA Inventory'!DX$3)</f>
        <v>0</v>
      </c>
      <c r="DY103" s="13">
        <f>SUMIFS('ATL RAW'!$J:$J,'ATL RAW'!$I:$I,'ATL GA Inventory'!$B103,'ATL RAW'!$L:$L,'ATL GA Inventory'!DY$3)+SUMIFS('ATL CR'!$J:$J,'ATL CR'!$I:$I,'ATL GA Inventory'!$B103,'ATL CR'!$L:$L,'ATL GA Inventory'!DY$3)</f>
        <v>0</v>
      </c>
      <c r="DZ103" s="13">
        <f>SUMIFS('ATL RAW'!$J:$J,'ATL RAW'!$I:$I,'ATL GA Inventory'!$B103,'ATL RAW'!$L:$L,'ATL GA Inventory'!DZ$3)+SUMIFS('ATL CR'!$J:$J,'ATL CR'!$I:$I,'ATL GA Inventory'!$B103,'ATL CR'!$L:$L,'ATL GA Inventory'!DZ$3)</f>
        <v>0</v>
      </c>
      <c r="EA103" s="13">
        <f>SUMIFS('ATL RAW'!$J:$J,'ATL RAW'!$I:$I,'ATL GA Inventory'!$B103,'ATL RAW'!$L:$L,'ATL GA Inventory'!EA$3)+SUMIFS('ATL CR'!$J:$J,'ATL CR'!$I:$I,'ATL GA Inventory'!$B103,'ATL CR'!$L:$L,'ATL GA Inventory'!EA$3)</f>
        <v>0</v>
      </c>
      <c r="EB103" s="13">
        <f>SUMIFS('ATL RAW'!$J:$J,'ATL RAW'!$I:$I,'ATL GA Inventory'!$B103,'ATL RAW'!$L:$L,'ATL GA Inventory'!EB$3)+SUMIFS('ATL CR'!$J:$J,'ATL CR'!$I:$I,'ATL GA Inventory'!$B103,'ATL CR'!$L:$L,'ATL GA Inventory'!EB$3)</f>
        <v>0</v>
      </c>
      <c r="EC103" s="13">
        <f>SUMIFS('ATL RAW'!$J:$J,'ATL RAW'!$I:$I,'ATL GA Inventory'!$B103,'ATL RAW'!$L:$L,'ATL GA Inventory'!EC$3)+SUMIFS('ATL CR'!$J:$J,'ATL CR'!$I:$I,'ATL GA Inventory'!$B103,'ATL CR'!$L:$L,'ATL GA Inventory'!EC$3)</f>
        <v>0</v>
      </c>
      <c r="ED103" s="13">
        <f>SUMIFS('ATL RAW'!$J:$J,'ATL RAW'!$I:$I,'ATL GA Inventory'!$B103,'ATL RAW'!$L:$L,'ATL GA Inventory'!ED$3)+SUMIFS('ATL CR'!$J:$J,'ATL CR'!$I:$I,'ATL GA Inventory'!$B103,'ATL CR'!$L:$L,'ATL GA Inventory'!ED$3)</f>
        <v>0</v>
      </c>
      <c r="EE103" s="13">
        <f>SUMIFS('ATL RAW'!$J:$J,'ATL RAW'!$I:$I,'ATL GA Inventory'!$B103,'ATL RAW'!$L:$L,'ATL GA Inventory'!EE$3)+SUMIFS('ATL CR'!$J:$J,'ATL CR'!$I:$I,'ATL GA Inventory'!$B103,'ATL CR'!$L:$L,'ATL GA Inventory'!EE$3)</f>
        <v>0</v>
      </c>
      <c r="EF103" s="13">
        <f>SUMIFS('ATL RAW'!$J:$J,'ATL RAW'!$I:$I,'ATL GA Inventory'!$B103,'ATL RAW'!$L:$L,'ATL GA Inventory'!EF$3)+SUMIFS('ATL CR'!$J:$J,'ATL CR'!$I:$I,'ATL GA Inventory'!$B103,'ATL CR'!$L:$L,'ATL GA Inventory'!EF$3)</f>
        <v>0</v>
      </c>
      <c r="EG103" s="13">
        <f>SUMIFS('ATL RAW'!$J:$J,'ATL RAW'!$I:$I,'ATL GA Inventory'!$B103,'ATL RAW'!$L:$L,'ATL GA Inventory'!EG$3)+SUMIFS('ATL CR'!$J:$J,'ATL CR'!$I:$I,'ATL GA Inventory'!$B103,'ATL CR'!$L:$L,'ATL GA Inventory'!EG$3)</f>
        <v>0</v>
      </c>
      <c r="EH103" s="13">
        <f>SUMIFS('ATL RAW'!$J:$J,'ATL RAW'!$I:$I,'ATL GA Inventory'!$B103,'ATL RAW'!$L:$L,'ATL GA Inventory'!EH$3)+SUMIFS('ATL CR'!$J:$J,'ATL CR'!$I:$I,'ATL GA Inventory'!$B103,'ATL CR'!$L:$L,'ATL GA Inventory'!EH$3)</f>
        <v>0</v>
      </c>
      <c r="EI103" s="13">
        <f>SUMIFS('ATL RAW'!$J:$J,'ATL RAW'!$I:$I,'ATL GA Inventory'!$B103,'ATL RAW'!$L:$L,'ATL GA Inventory'!EI$3)+SUMIFS('ATL CR'!$J:$J,'ATL CR'!$I:$I,'ATL GA Inventory'!$B103,'ATL CR'!$L:$L,'ATL GA Inventory'!EI$3)</f>
        <v>0</v>
      </c>
      <c r="EJ103" s="13">
        <f>SUMIFS('ATL RAW'!$J:$J,'ATL RAW'!$I:$I,'ATL GA Inventory'!$B103,'ATL RAW'!$L:$L,'ATL GA Inventory'!EJ$3)+SUMIFS('ATL CR'!$J:$J,'ATL CR'!$I:$I,'ATL GA Inventory'!$B103,'ATL CR'!$L:$L,'ATL GA Inventory'!EJ$3)</f>
        <v>0</v>
      </c>
      <c r="EK103" s="13">
        <f>SUMIFS('ATL RAW'!$J:$J,'ATL RAW'!$I:$I,'ATL GA Inventory'!$B103,'ATL RAW'!$L:$L,'ATL GA Inventory'!EK$3)+SUMIFS('ATL CR'!$J:$J,'ATL CR'!$I:$I,'ATL GA Inventory'!$B103,'ATL CR'!$L:$L,'ATL GA Inventory'!EK$3)</f>
        <v>0</v>
      </c>
      <c r="EL103" s="13">
        <f>SUMIFS('ATL RAW'!$J:$J,'ATL RAW'!$I:$I,'ATL GA Inventory'!$B103,'ATL RAW'!$L:$L,'ATL GA Inventory'!EL$3)+SUMIFS('ATL CR'!$J:$J,'ATL CR'!$I:$I,'ATL GA Inventory'!$B103,'ATL CR'!$L:$L,'ATL GA Inventory'!EL$3)</f>
        <v>0</v>
      </c>
      <c r="EM103" s="13">
        <f>SUMIFS('ATL RAW'!$J:$J,'ATL RAW'!$I:$I,'ATL GA Inventory'!$B103,'ATL RAW'!$L:$L,'ATL GA Inventory'!EM$3)+SUMIFS('ATL CR'!$J:$J,'ATL CR'!$I:$I,'ATL GA Inventory'!$B103,'ATL CR'!$L:$L,'ATL GA Inventory'!EM$3)</f>
        <v>0</v>
      </c>
      <c r="EN103" s="13">
        <f>SUMIFS('ATL RAW'!$J:$J,'ATL RAW'!$I:$I,'ATL GA Inventory'!$B103,'ATL RAW'!$L:$L,'ATL GA Inventory'!EN$3)+SUMIFS('ATL CR'!$J:$J,'ATL CR'!$I:$I,'ATL GA Inventory'!$B103,'ATL CR'!$L:$L,'ATL GA Inventory'!EN$3)</f>
        <v>0</v>
      </c>
      <c r="EO103" s="13">
        <f>SUMIFS('ATL RAW'!$J:$J,'ATL RAW'!$I:$I,'ATL GA Inventory'!$B103,'ATL RAW'!$L:$L,'ATL GA Inventory'!EO$3)+SUMIFS('ATL CR'!$J:$J,'ATL CR'!$I:$I,'ATL GA Inventory'!$B103,'ATL CR'!$L:$L,'ATL GA Inventory'!EO$3)</f>
        <v>0</v>
      </c>
      <c r="EP103" s="13">
        <f>SUMIFS('ATL RAW'!$J:$J,'ATL RAW'!$I:$I,'ATL GA Inventory'!$B103,'ATL RAW'!$L:$L,'ATL GA Inventory'!EP$3)+SUMIFS('ATL CR'!$J:$J,'ATL CR'!$I:$I,'ATL GA Inventory'!$B103,'ATL CR'!$L:$L,'ATL GA Inventory'!EP$3)</f>
        <v>0</v>
      </c>
      <c r="EQ103" s="13">
        <f>SUMIFS('ATL RAW'!$J:$J,'ATL RAW'!$I:$I,'ATL GA Inventory'!$B103,'ATL RAW'!$L:$L,'ATL GA Inventory'!EQ$3)+SUMIFS('ATL CR'!$J:$J,'ATL CR'!$I:$I,'ATL GA Inventory'!$B103,'ATL CR'!$L:$L,'ATL GA Inventory'!EQ$3)</f>
        <v>0</v>
      </c>
      <c r="ER103" s="13">
        <f>SUMIFS('ATL RAW'!$J:$J,'ATL RAW'!$I:$I,'ATL GA Inventory'!$B103,'ATL RAW'!$L:$L,'ATL GA Inventory'!ER$3)+SUMIFS('ATL CR'!$J:$J,'ATL CR'!$I:$I,'ATL GA Inventory'!$B103,'ATL CR'!$L:$L,'ATL GA Inventory'!ER$3)</f>
        <v>0</v>
      </c>
      <c r="ES103" s="13">
        <f>SUMIFS('ATL RAW'!$J:$J,'ATL RAW'!$I:$I,'ATL GA Inventory'!$B103,'ATL RAW'!$L:$L,'ATL GA Inventory'!ES$3)+SUMIFS('ATL CR'!$J:$J,'ATL CR'!$I:$I,'ATL GA Inventory'!$B103,'ATL CR'!$L:$L,'ATL GA Inventory'!ES$3)</f>
        <v>0</v>
      </c>
      <c r="ET103" s="13">
        <f>SUMIFS('ATL RAW'!$J:$J,'ATL RAW'!$I:$I,'ATL GA Inventory'!$B103,'ATL RAW'!$L:$L,'ATL GA Inventory'!ET$3)+SUMIFS('ATL CR'!$J:$J,'ATL CR'!$I:$I,'ATL GA Inventory'!$B103,'ATL CR'!$L:$L,'ATL GA Inventory'!ET$3)</f>
        <v>0</v>
      </c>
      <c r="EU103" s="13">
        <f>SUMIFS('ATL RAW'!$J:$J,'ATL RAW'!$I:$I,'ATL GA Inventory'!$B103,'ATL RAW'!$L:$L,'ATL GA Inventory'!EU$3)+SUMIFS('ATL CR'!$J:$J,'ATL CR'!$I:$I,'ATL GA Inventory'!$B103,'ATL CR'!$L:$L,'ATL GA Inventory'!EU$3)</f>
        <v>0</v>
      </c>
      <c r="EV103" s="13">
        <f>SUMIFS('ATL RAW'!$J:$J,'ATL RAW'!$I:$I,'ATL GA Inventory'!$B103,'ATL RAW'!$L:$L,'ATL GA Inventory'!EV$3)+SUMIFS('ATL CR'!$J:$J,'ATL CR'!$I:$I,'ATL GA Inventory'!$B103,'ATL CR'!$L:$L,'ATL GA Inventory'!EV$3)</f>
        <v>0</v>
      </c>
      <c r="EW103" s="13">
        <f>SUMIFS('ATL RAW'!$J:$J,'ATL RAW'!$I:$I,'ATL GA Inventory'!$B103,'ATL RAW'!$L:$L,'ATL GA Inventory'!EW$3)+SUMIFS('ATL CR'!$J:$J,'ATL CR'!$I:$I,'ATL GA Inventory'!$B103,'ATL CR'!$L:$L,'ATL GA Inventory'!EW$3)</f>
        <v>0</v>
      </c>
      <c r="EX103" s="13">
        <f>SUMIFS('ATL RAW'!$J:$J,'ATL RAW'!$I:$I,'ATL GA Inventory'!$B103,'ATL RAW'!$L:$L,'ATL GA Inventory'!EX$3)+SUMIFS('ATL CR'!$J:$J,'ATL CR'!$I:$I,'ATL GA Inventory'!$B103,'ATL CR'!$L:$L,'ATL GA Inventory'!EX$3)</f>
        <v>0</v>
      </c>
      <c r="EY103" s="13">
        <f>SUMIFS('ATL RAW'!$J:$J,'ATL RAW'!$I:$I,'ATL GA Inventory'!$B103,'ATL RAW'!$L:$L,'ATL GA Inventory'!EY$3)+SUMIFS('ATL CR'!$J:$J,'ATL CR'!$I:$I,'ATL GA Inventory'!$B103,'ATL CR'!$L:$L,'ATL GA Inventory'!EY$3)</f>
        <v>0</v>
      </c>
      <c r="EZ103" s="13">
        <f>SUMIFS('ATL RAW'!$J:$J,'ATL RAW'!$I:$I,'ATL GA Inventory'!$B103,'ATL RAW'!$L:$L,'ATL GA Inventory'!EZ$3)+SUMIFS('ATL CR'!$J:$J,'ATL CR'!$I:$I,'ATL GA Inventory'!$B103,'ATL CR'!$L:$L,'ATL GA Inventory'!EZ$3)</f>
        <v>0</v>
      </c>
      <c r="FA103" s="13">
        <f>SUMIFS('ATL RAW'!$J:$J,'ATL RAW'!$I:$I,'ATL GA Inventory'!$B103,'ATL RAW'!$L:$L,'ATL GA Inventory'!FA$3)+SUMIFS('ATL CR'!$J:$J,'ATL CR'!$I:$I,'ATL GA Inventory'!$B103,'ATL CR'!$L:$L,'ATL GA Inventory'!FA$3)</f>
        <v>0</v>
      </c>
      <c r="FB103" s="13">
        <f>SUMIFS('ATL RAW'!$J:$J,'ATL RAW'!$I:$I,'ATL GA Inventory'!$B103,'ATL RAW'!$L:$L,'ATL GA Inventory'!FB$3)+SUMIFS('ATL CR'!$J:$J,'ATL CR'!$I:$I,'ATL GA Inventory'!$B103,'ATL CR'!$L:$L,'ATL GA Inventory'!FB$3)</f>
        <v>0</v>
      </c>
      <c r="FC103" s="13">
        <f>SUMIFS('ATL RAW'!$J:$J,'ATL RAW'!$I:$I,'ATL GA Inventory'!$B103,'ATL RAW'!$L:$L,'ATL GA Inventory'!FC$3)+SUMIFS('ATL CR'!$J:$J,'ATL CR'!$I:$I,'ATL GA Inventory'!$B103,'ATL CR'!$L:$L,'ATL GA Inventory'!FC$3)</f>
        <v>0</v>
      </c>
      <c r="FD103" s="13">
        <f>SUMIFS('ATL RAW'!$J:$J,'ATL RAW'!$I:$I,'ATL GA Inventory'!$B103,'ATL RAW'!$L:$L,'ATL GA Inventory'!FD$3)+SUMIFS('ATL CR'!$J:$J,'ATL CR'!$I:$I,'ATL GA Inventory'!$B103,'ATL CR'!$L:$L,'ATL GA Inventory'!FD$3)</f>
        <v>0</v>
      </c>
      <c r="FE103" s="13">
        <f>SUMIFS('ATL RAW'!$J:$J,'ATL RAW'!$I:$I,'ATL GA Inventory'!$B103,'ATL RAW'!$L:$L,'ATL GA Inventory'!FE$3)+SUMIFS('ATL CR'!$J:$J,'ATL CR'!$I:$I,'ATL GA Inventory'!$B103,'ATL CR'!$L:$L,'ATL GA Inventory'!FE$3)</f>
        <v>0</v>
      </c>
      <c r="FF103" s="13">
        <f>SUMIFS('ATL RAW'!$J:$J,'ATL RAW'!$I:$I,'ATL GA Inventory'!$B103,'ATL RAW'!$L:$L,'ATL GA Inventory'!FF$3)+SUMIFS('ATL CR'!$J:$J,'ATL CR'!$I:$I,'ATL GA Inventory'!$B103,'ATL CR'!$L:$L,'ATL GA Inventory'!FF$3)</f>
        <v>0</v>
      </c>
      <c r="FG103" s="13">
        <f>SUMIFS('ATL RAW'!$J:$J,'ATL RAW'!$I:$I,'ATL GA Inventory'!$B103,'ATL RAW'!$L:$L,'ATL GA Inventory'!FG$3)+SUMIFS('ATL CR'!$J:$J,'ATL CR'!$I:$I,'ATL GA Inventory'!$B103,'ATL CR'!$L:$L,'ATL GA Inventory'!FG$3)</f>
        <v>0</v>
      </c>
      <c r="FH103" s="13">
        <f>SUMIFS('ATL RAW'!$J:$J,'ATL RAW'!$I:$I,'ATL GA Inventory'!$B103,'ATL RAW'!$L:$L,'ATL GA Inventory'!FH$3)+SUMIFS('ATL CR'!$J:$J,'ATL CR'!$I:$I,'ATL GA Inventory'!$B103,'ATL CR'!$L:$L,'ATL GA Inventory'!FH$3)</f>
        <v>0</v>
      </c>
      <c r="FI103" s="13">
        <f>SUMIFS('ATL RAW'!$J:$J,'ATL RAW'!$I:$I,'ATL GA Inventory'!$B103,'ATL RAW'!$L:$L,'ATL GA Inventory'!FI$3)+SUMIFS('ATL CR'!$J:$J,'ATL CR'!$I:$I,'ATL GA Inventory'!$B103,'ATL CR'!$L:$L,'ATL GA Inventory'!FI$3)</f>
        <v>0</v>
      </c>
      <c r="FJ103" s="13">
        <f>SUMIFS('ATL RAW'!$J:$J,'ATL RAW'!$I:$I,'ATL GA Inventory'!$B103,'ATL RAW'!$L:$L,'ATL GA Inventory'!FJ$3)+SUMIFS('ATL CR'!$J:$J,'ATL CR'!$I:$I,'ATL GA Inventory'!$B103,'ATL CR'!$L:$L,'ATL GA Inventory'!FJ$3)</f>
        <v>0</v>
      </c>
      <c r="FK103" s="13">
        <f>SUMIFS('ATL RAW'!$J:$J,'ATL RAW'!$I:$I,'ATL GA Inventory'!$B103,'ATL RAW'!$L:$L,'ATL GA Inventory'!FK$3)+SUMIFS('ATL CR'!$J:$J,'ATL CR'!$I:$I,'ATL GA Inventory'!$B103,'ATL CR'!$L:$L,'ATL GA Inventory'!FK$3)</f>
        <v>0</v>
      </c>
      <c r="FL103" s="13">
        <f>SUMIFS('ATL RAW'!$J:$J,'ATL RAW'!$I:$I,'ATL GA Inventory'!$B103,'ATL RAW'!$L:$L,'ATL GA Inventory'!FL$3)+SUMIFS('ATL CR'!$J:$J,'ATL CR'!$I:$I,'ATL GA Inventory'!$B103,'ATL CR'!$L:$L,'ATL GA Inventory'!FL$3)</f>
        <v>0</v>
      </c>
      <c r="FM103" s="13">
        <f>SUMIFS('ATL RAW'!$J:$J,'ATL RAW'!$I:$I,'ATL GA Inventory'!$B103,'ATL RAW'!$L:$L,'ATL GA Inventory'!FM$3)+SUMIFS('ATL CR'!$J:$J,'ATL CR'!$I:$I,'ATL GA Inventory'!$B103,'ATL CR'!$L:$L,'ATL GA Inventory'!FM$3)</f>
        <v>0</v>
      </c>
      <c r="FN103" s="13">
        <f>SUMIFS('ATL RAW'!$J:$J,'ATL RAW'!$I:$I,'ATL GA Inventory'!$B103,'ATL RAW'!$L:$L,'ATL GA Inventory'!FN$3)+SUMIFS('ATL CR'!$J:$J,'ATL CR'!$I:$I,'ATL GA Inventory'!$B103,'ATL CR'!$L:$L,'ATL GA Inventory'!FN$3)</f>
        <v>0</v>
      </c>
      <c r="FO103" s="13">
        <f>SUMIFS('ATL RAW'!$J:$J,'ATL RAW'!$I:$I,'ATL GA Inventory'!$B103,'ATL RAW'!$L:$L,'ATL GA Inventory'!FO$3)+SUMIFS('ATL CR'!$J:$J,'ATL CR'!$I:$I,'ATL GA Inventory'!$B103,'ATL CR'!$L:$L,'ATL GA Inventory'!FO$3)</f>
        <v>0</v>
      </c>
      <c r="FP103" s="13">
        <f>SUMIFS('ATL RAW'!$J:$J,'ATL RAW'!$I:$I,'ATL GA Inventory'!$B103,'ATL RAW'!$L:$L,'ATL GA Inventory'!FP$3)+SUMIFS('ATL CR'!$J:$J,'ATL CR'!$I:$I,'ATL GA Inventory'!$B103,'ATL CR'!$L:$L,'ATL GA Inventory'!FP$3)</f>
        <v>0</v>
      </c>
      <c r="FQ103" s="13">
        <f>SUMIFS('ATL RAW'!$J:$J,'ATL RAW'!$I:$I,'ATL GA Inventory'!$B103,'ATL RAW'!$L:$L,'ATL GA Inventory'!FQ$3)+SUMIFS('ATL CR'!$J:$J,'ATL CR'!$I:$I,'ATL GA Inventory'!$B103,'ATL CR'!$L:$L,'ATL GA Inventory'!FQ$3)</f>
        <v>0</v>
      </c>
      <c r="FR103" s="13">
        <f>SUMIFS('ATL RAW'!$J:$J,'ATL RAW'!$I:$I,'ATL GA Inventory'!$B103,'ATL RAW'!$L:$L,'ATL GA Inventory'!FR$3)+SUMIFS('ATL CR'!$J:$J,'ATL CR'!$I:$I,'ATL GA Inventory'!$B103,'ATL CR'!$L:$L,'ATL GA Inventory'!FR$3)</f>
        <v>0</v>
      </c>
      <c r="FS103" s="13">
        <f>SUMIFS('ATL RAW'!$J:$J,'ATL RAW'!$I:$I,'ATL GA Inventory'!$B103,'ATL RAW'!$L:$L,'ATL GA Inventory'!FS$3)+SUMIFS('ATL CR'!$J:$J,'ATL CR'!$I:$I,'ATL GA Inventory'!$B103,'ATL CR'!$L:$L,'ATL GA Inventory'!FS$3)</f>
        <v>0</v>
      </c>
      <c r="FT103" s="13">
        <f>SUMIFS('ATL RAW'!$J:$J,'ATL RAW'!$I:$I,'ATL GA Inventory'!$B103,'ATL RAW'!$L:$L,'ATL GA Inventory'!FT$3)+SUMIFS('ATL CR'!$J:$J,'ATL CR'!$I:$I,'ATL GA Inventory'!$B103,'ATL CR'!$L:$L,'ATL GA Inventory'!FT$3)</f>
        <v>0</v>
      </c>
      <c r="FU103" s="13">
        <f>SUMIFS('ATL RAW'!$J:$J,'ATL RAW'!$I:$I,'ATL GA Inventory'!$B103,'ATL RAW'!$L:$L,'ATL GA Inventory'!FU$3)+SUMIFS('ATL CR'!$J:$J,'ATL CR'!$I:$I,'ATL GA Inventory'!$B103,'ATL CR'!$L:$L,'ATL GA Inventory'!FU$3)</f>
        <v>0</v>
      </c>
      <c r="FV103" s="13">
        <f>SUMIFS('ATL RAW'!$J:$J,'ATL RAW'!$I:$I,'ATL GA Inventory'!$B103,'ATL RAW'!$L:$L,'ATL GA Inventory'!FV$3)+SUMIFS('ATL CR'!$J:$J,'ATL CR'!$I:$I,'ATL GA Inventory'!$B103,'ATL CR'!$L:$L,'ATL GA Inventory'!FV$3)</f>
        <v>0</v>
      </c>
      <c r="FW103" s="13">
        <f>SUMIFS('ATL RAW'!$J:$J,'ATL RAW'!$I:$I,'ATL GA Inventory'!$B103,'ATL RAW'!$L:$L,'ATL GA Inventory'!FW$3)+SUMIFS('ATL CR'!$J:$J,'ATL CR'!$I:$I,'ATL GA Inventory'!$B103,'ATL CR'!$L:$L,'ATL GA Inventory'!FW$3)</f>
        <v>0</v>
      </c>
      <c r="FX103" s="13">
        <f>SUMIFS('ATL RAW'!$J:$J,'ATL RAW'!$I:$I,'ATL GA Inventory'!$B103,'ATL RAW'!$L:$L,'ATL GA Inventory'!FX$3)+SUMIFS('ATL CR'!$J:$J,'ATL CR'!$I:$I,'ATL GA Inventory'!$B103,'ATL CR'!$L:$L,'ATL GA Inventory'!FX$3)</f>
        <v>0</v>
      </c>
      <c r="FY103" s="13">
        <f>SUMIFS('ATL RAW'!$J:$J,'ATL RAW'!$I:$I,'ATL GA Inventory'!$B103,'ATL RAW'!$L:$L,'ATL GA Inventory'!FY$3)+SUMIFS('ATL CR'!$J:$J,'ATL CR'!$I:$I,'ATL GA Inventory'!$B103,'ATL CR'!$L:$L,'ATL GA Inventory'!FY$3)</f>
        <v>0</v>
      </c>
      <c r="FZ103" s="13">
        <f>SUMIFS('ATL RAW'!$J:$J,'ATL RAW'!$I:$I,'ATL GA Inventory'!$B103,'ATL RAW'!$L:$L,'ATL GA Inventory'!FZ$3)+SUMIFS('ATL CR'!$J:$J,'ATL CR'!$I:$I,'ATL GA Inventory'!$B103,'ATL CR'!$L:$L,'ATL GA Inventory'!FZ$3)</f>
        <v>0</v>
      </c>
      <c r="GA103" s="13">
        <f>SUMIFS('ATL RAW'!$J:$J,'ATL RAW'!$I:$I,'ATL GA Inventory'!$B103,'ATL RAW'!$L:$L,'ATL GA Inventory'!GA$3)+SUMIFS('ATL CR'!$J:$J,'ATL CR'!$I:$I,'ATL GA Inventory'!$B103,'ATL CR'!$L:$L,'ATL GA Inventory'!GA$3)</f>
        <v>0</v>
      </c>
      <c r="GB103" s="13">
        <f>SUMIFS('ATL RAW'!$J:$J,'ATL RAW'!$I:$I,'ATL GA Inventory'!$B103,'ATL RAW'!$L:$L,'ATL GA Inventory'!GB$3)+SUMIFS('ATL CR'!$J:$J,'ATL CR'!$I:$I,'ATL GA Inventory'!$B103,'ATL CR'!$L:$L,'ATL GA Inventory'!GB$3)</f>
        <v>0</v>
      </c>
      <c r="GC103" s="13">
        <f>SUMIFS('ATL RAW'!$J:$J,'ATL RAW'!$I:$I,'ATL GA Inventory'!$B103,'ATL RAW'!$L:$L,'ATL GA Inventory'!GC$3)+SUMIFS('ATL CR'!$J:$J,'ATL CR'!$I:$I,'ATL GA Inventory'!$B103,'ATL CR'!$L:$L,'ATL GA Inventory'!GC$3)</f>
        <v>0</v>
      </c>
      <c r="GD103" s="13">
        <f>SUMIFS('ATL RAW'!$J:$J,'ATL RAW'!$I:$I,'ATL GA Inventory'!$B103,'ATL RAW'!$L:$L,'ATL GA Inventory'!GD$3)+SUMIFS('ATL CR'!$J:$J,'ATL CR'!$I:$I,'ATL GA Inventory'!$B103,'ATL CR'!$L:$L,'ATL GA Inventory'!GD$3)</f>
        <v>0</v>
      </c>
      <c r="GE103" s="13">
        <f>SUMIFS('ATL RAW'!$J:$J,'ATL RAW'!$I:$I,'ATL GA Inventory'!$B103,'ATL RAW'!$L:$L,'ATL GA Inventory'!GE$3)+SUMIFS('ATL CR'!$J:$J,'ATL CR'!$I:$I,'ATL GA Inventory'!$B103,'ATL CR'!$L:$L,'ATL GA Inventory'!GE$3)</f>
        <v>0</v>
      </c>
      <c r="GF103" s="13">
        <f>SUMIFS('ATL RAW'!$J:$J,'ATL RAW'!$I:$I,'ATL GA Inventory'!$B103,'ATL RAW'!$L:$L,'ATL GA Inventory'!GF$3)+SUMIFS('ATL CR'!$J:$J,'ATL CR'!$I:$I,'ATL GA Inventory'!$B103,'ATL CR'!$L:$L,'ATL GA Inventory'!GF$3)</f>
        <v>0</v>
      </c>
      <c r="GG103" s="13">
        <f>SUMIFS('ATL RAW'!$J:$J,'ATL RAW'!$I:$I,'ATL GA Inventory'!$B103,'ATL RAW'!$L:$L,'ATL GA Inventory'!GG$3)+SUMIFS('ATL CR'!$J:$J,'ATL CR'!$I:$I,'ATL GA Inventory'!$B103,'ATL CR'!$L:$L,'ATL GA Inventory'!GG$3)</f>
        <v>0</v>
      </c>
      <c r="GH103" s="13">
        <f>SUMIFS('ATL RAW'!$J:$J,'ATL RAW'!$I:$I,'ATL GA Inventory'!$B103,'ATL RAW'!$L:$L,'ATL GA Inventory'!GH$3)+SUMIFS('ATL CR'!$J:$J,'ATL CR'!$I:$I,'ATL GA Inventory'!$B103,'ATL CR'!$L:$L,'ATL GA Inventory'!GH$3)</f>
        <v>0</v>
      </c>
      <c r="GI103" s="13">
        <f>SUMIFS('ATL RAW'!$J:$J,'ATL RAW'!$I:$I,'ATL GA Inventory'!$B103,'ATL RAW'!$L:$L,'ATL GA Inventory'!GI$3)+SUMIFS('ATL CR'!$J:$J,'ATL CR'!$I:$I,'ATL GA Inventory'!$B103,'ATL CR'!$L:$L,'ATL GA Inventory'!GI$3)</f>
        <v>0</v>
      </c>
      <c r="GJ103" s="13">
        <f>SUMIFS('ATL RAW'!$J:$J,'ATL RAW'!$I:$I,'ATL GA Inventory'!$B103,'ATL RAW'!$L:$L,'ATL GA Inventory'!GJ$3)+SUMIFS('ATL CR'!$J:$J,'ATL CR'!$I:$I,'ATL GA Inventory'!$B103,'ATL CR'!$L:$L,'ATL GA Inventory'!GJ$3)</f>
        <v>0</v>
      </c>
      <c r="GK103" s="13">
        <f>SUMIFS('ATL RAW'!$J:$J,'ATL RAW'!$I:$I,'ATL GA Inventory'!$B103,'ATL RAW'!$L:$L,'ATL GA Inventory'!GK$3)+SUMIFS('ATL CR'!$J:$J,'ATL CR'!$I:$I,'ATL GA Inventory'!$B103,'ATL CR'!$L:$L,'ATL GA Inventory'!GK$3)</f>
        <v>0</v>
      </c>
      <c r="GL103" s="13">
        <f>SUMIFS('ATL RAW'!$J:$J,'ATL RAW'!$I:$I,'ATL GA Inventory'!$B103,'ATL RAW'!$L:$L,'ATL GA Inventory'!GL$3)+SUMIFS('ATL CR'!$J:$J,'ATL CR'!$I:$I,'ATL GA Inventory'!$B103,'ATL CR'!$L:$L,'ATL GA Inventory'!GL$3)</f>
        <v>0</v>
      </c>
      <c r="GM103" s="13">
        <f>SUMIFS('ATL RAW'!$J:$J,'ATL RAW'!$I:$I,'ATL GA Inventory'!$B103,'ATL RAW'!$L:$L,'ATL GA Inventory'!GM$3)+SUMIFS('ATL CR'!$J:$J,'ATL CR'!$I:$I,'ATL GA Inventory'!$B103,'ATL CR'!$L:$L,'ATL GA Inventory'!GM$3)</f>
        <v>0</v>
      </c>
      <c r="GN103" s="13">
        <f>SUMIFS('ATL RAW'!$J:$J,'ATL RAW'!$I:$I,'ATL GA Inventory'!$B103,'ATL RAW'!$L:$L,'ATL GA Inventory'!GN$3)+SUMIFS('ATL CR'!$J:$J,'ATL CR'!$I:$I,'ATL GA Inventory'!$B103,'ATL CR'!$L:$L,'ATL GA Inventory'!GN$3)</f>
        <v>0</v>
      </c>
      <c r="GO103" s="13">
        <f>SUMIFS('ATL RAW'!$J:$J,'ATL RAW'!$I:$I,'ATL GA Inventory'!$B103,'ATL RAW'!$L:$L,'ATL GA Inventory'!GO$3)+SUMIFS('ATL CR'!$J:$J,'ATL CR'!$I:$I,'ATL GA Inventory'!$B103,'ATL CR'!$L:$L,'ATL GA Inventory'!GO$3)</f>
        <v>0</v>
      </c>
      <c r="GP103" s="13">
        <f>SUMIFS('ATL RAW'!$J:$J,'ATL RAW'!$I:$I,'ATL GA Inventory'!$B103,'ATL RAW'!$L:$L,'ATL GA Inventory'!GP$3)+SUMIFS('ATL CR'!$J:$J,'ATL CR'!$I:$I,'ATL GA Inventory'!$B103,'ATL CR'!$L:$L,'ATL GA Inventory'!GP$3)</f>
        <v>0</v>
      </c>
      <c r="GQ103" s="13">
        <f>SUMIFS('ATL RAW'!$J:$J,'ATL RAW'!$I:$I,'ATL GA Inventory'!$B103,'ATL RAW'!$L:$L,'ATL GA Inventory'!GQ$3)+SUMIFS('ATL CR'!$J:$J,'ATL CR'!$I:$I,'ATL GA Inventory'!$B103,'ATL CR'!$L:$L,'ATL GA Inventory'!GQ$3)</f>
        <v>0</v>
      </c>
      <c r="GR103" s="13">
        <f>SUMIFS('ATL RAW'!$J:$J,'ATL RAW'!$I:$I,'ATL GA Inventory'!$B103,'ATL RAW'!$L:$L,'ATL GA Inventory'!GR$3)+SUMIFS('ATL CR'!$J:$J,'ATL CR'!$I:$I,'ATL GA Inventory'!$B103,'ATL CR'!$L:$L,'ATL GA Inventory'!GR$3)</f>
        <v>0</v>
      </c>
      <c r="GS103" s="13">
        <f>SUMIFS('ATL RAW'!$J:$J,'ATL RAW'!$I:$I,'ATL GA Inventory'!$B103,'ATL RAW'!$L:$L,'ATL GA Inventory'!GS$3)+SUMIFS('ATL CR'!$J:$J,'ATL CR'!$I:$I,'ATL GA Inventory'!$B103,'ATL CR'!$L:$L,'ATL GA Inventory'!GS$3)</f>
        <v>0</v>
      </c>
      <c r="GT103" s="13">
        <f>SUMIFS('ATL RAW'!$J:$J,'ATL RAW'!$I:$I,'ATL GA Inventory'!$B103,'ATL RAW'!$L:$L,'ATL GA Inventory'!GT$3)+SUMIFS('ATL CR'!$J:$J,'ATL CR'!$I:$I,'ATL GA Inventory'!$B103,'ATL CR'!$L:$L,'ATL GA Inventory'!GT$3)</f>
        <v>0</v>
      </c>
      <c r="GU103" s="13">
        <f>SUMIFS('ATL RAW'!$J:$J,'ATL RAW'!$I:$I,'ATL GA Inventory'!$B103,'ATL RAW'!$L:$L,'ATL GA Inventory'!GU$3)+SUMIFS('ATL CR'!$J:$J,'ATL CR'!$I:$I,'ATL GA Inventory'!$B103,'ATL CR'!$L:$L,'ATL GA Inventory'!GU$3)</f>
        <v>0</v>
      </c>
      <c r="GV103" s="13">
        <f>SUMIFS('ATL RAW'!$J:$J,'ATL RAW'!$I:$I,'ATL GA Inventory'!$B103,'ATL RAW'!$L:$L,'ATL GA Inventory'!GV$3)+SUMIFS('ATL CR'!$J:$J,'ATL CR'!$I:$I,'ATL GA Inventory'!$B103,'ATL CR'!$L:$L,'ATL GA Inventory'!GV$3)</f>
        <v>0</v>
      </c>
      <c r="GW103" s="13">
        <f>SUMIFS('ATL RAW'!$J:$J,'ATL RAW'!$I:$I,'ATL GA Inventory'!$B103,'ATL RAW'!$L:$L,'ATL GA Inventory'!GW$3)+SUMIFS('ATL CR'!$J:$J,'ATL CR'!$I:$I,'ATL GA Inventory'!$B103,'ATL CR'!$L:$L,'ATL GA Inventory'!GW$3)</f>
        <v>0</v>
      </c>
      <c r="GX103" s="13">
        <f>SUMIFS('ATL RAW'!$J:$J,'ATL RAW'!$I:$I,'ATL GA Inventory'!$B103,'ATL RAW'!$L:$L,'ATL GA Inventory'!GX$3)+SUMIFS('ATL CR'!$J:$J,'ATL CR'!$I:$I,'ATL GA Inventory'!$B103,'ATL CR'!$L:$L,'ATL GA Inventory'!GX$3)</f>
        <v>0</v>
      </c>
      <c r="GY103" s="13">
        <f>SUMIFS('ATL RAW'!$J:$J,'ATL RAW'!$I:$I,'ATL GA Inventory'!$B103,'ATL RAW'!$L:$L,'ATL GA Inventory'!GY$3)+SUMIFS('ATL CR'!$J:$J,'ATL CR'!$I:$I,'ATL GA Inventory'!$B103,'ATL CR'!$L:$L,'ATL GA Inventory'!GY$3)</f>
        <v>0</v>
      </c>
    </row>
    <row r="104" spans="1:207">
      <c r="A104" s="15" t="s">
        <v>983</v>
      </c>
      <c r="B104" s="15">
        <f t="shared" si="13"/>
        <v>49403139</v>
      </c>
      <c r="C104" s="15" t="str">
        <f t="shared" si="13"/>
        <v>Q.PEAK DUO BLK ML-G10+</v>
      </c>
      <c r="D104" s="14">
        <f t="shared" si="13"/>
        <v>395</v>
      </c>
      <c r="E104" s="13">
        <f>SUMIFS('ATL RAW'!$J:$J,'ATL RAW'!$I:$I,'ATL GA Inventory'!$B104,'ATL RAW'!$L:$L,'ATL GA Inventory'!E$3)+SUMIFS('ATL CR'!$J:$J,'ATL CR'!$I:$I,'ATL GA Inventory'!$B104,'ATL CR'!$L:$L,'ATL GA Inventory'!E$3)</f>
        <v>0</v>
      </c>
      <c r="F104" s="13">
        <f>SUMIFS('ATL RAW'!$J:$J,'ATL RAW'!$I:$I,'ATL GA Inventory'!$B104,'ATL RAW'!$L:$L,'ATL GA Inventory'!F$3)+SUMIFS('ATL CR'!$J:$J,'ATL CR'!$I:$I,'ATL GA Inventory'!$B104,'ATL CR'!$L:$L,'ATL GA Inventory'!F$3)</f>
        <v>0</v>
      </c>
      <c r="G104" s="13">
        <f>SUMIFS('ATL RAW'!$J:$J,'ATL RAW'!$I:$I,'ATL GA Inventory'!$B104,'ATL RAW'!$L:$L,'ATL GA Inventory'!G$3)+SUMIFS('ATL CR'!$J:$J,'ATL CR'!$I:$I,'ATL GA Inventory'!$B104,'ATL CR'!$L:$L,'ATL GA Inventory'!G$3)</f>
        <v>0</v>
      </c>
      <c r="H104" s="13">
        <f>SUMIFS('ATL RAW'!$J:$J,'ATL RAW'!$I:$I,'ATL GA Inventory'!$B104,'ATL RAW'!$L:$L,'ATL GA Inventory'!H$3)+SUMIFS('ATL CR'!$J:$J,'ATL CR'!$I:$I,'ATL GA Inventory'!$B104,'ATL CR'!$L:$L,'ATL GA Inventory'!H$3)</f>
        <v>0</v>
      </c>
      <c r="I104" s="13">
        <f>SUMIFS('ATL RAW'!$J:$J,'ATL RAW'!$I:$I,'ATL GA Inventory'!$B104,'ATL RAW'!$L:$L,'ATL GA Inventory'!I$3)+SUMIFS('ATL CR'!$J:$J,'ATL CR'!$I:$I,'ATL GA Inventory'!$B104,'ATL CR'!$L:$L,'ATL GA Inventory'!I$3)</f>
        <v>0</v>
      </c>
      <c r="J104" s="13">
        <f>SUMIFS('ATL RAW'!$J:$J,'ATL RAW'!$I:$I,'ATL GA Inventory'!$B104,'ATL RAW'!$L:$L,'ATL GA Inventory'!J$3)+SUMIFS('ATL CR'!$J:$J,'ATL CR'!$I:$I,'ATL GA Inventory'!$B104,'ATL CR'!$L:$L,'ATL GA Inventory'!J$3)</f>
        <v>0</v>
      </c>
      <c r="K104" s="13">
        <f>SUMIFS('ATL RAW'!$J:$J,'ATL RAW'!$I:$I,'ATL GA Inventory'!$B104,'ATL RAW'!$L:$L,'ATL GA Inventory'!K$3)+SUMIFS('ATL CR'!$J:$J,'ATL CR'!$I:$I,'ATL GA Inventory'!$B104,'ATL CR'!$L:$L,'ATL GA Inventory'!K$3)</f>
        <v>0</v>
      </c>
      <c r="L104" s="13">
        <f>SUMIFS('ATL RAW'!$J:$J,'ATL RAW'!$I:$I,'ATL GA Inventory'!$B104,'ATL RAW'!$L:$L,'ATL GA Inventory'!L$3)+SUMIFS('ATL CR'!$J:$J,'ATL CR'!$I:$I,'ATL GA Inventory'!$B104,'ATL CR'!$L:$L,'ATL GA Inventory'!L$3)</f>
        <v>0</v>
      </c>
      <c r="M104" s="13">
        <f>SUMIFS('ATL RAW'!$J:$J,'ATL RAW'!$I:$I,'ATL GA Inventory'!$B104,'ATL RAW'!$L:$L,'ATL GA Inventory'!M$3)+SUMIFS('ATL CR'!$J:$J,'ATL CR'!$I:$I,'ATL GA Inventory'!$B104,'ATL CR'!$L:$L,'ATL GA Inventory'!M$3)</f>
        <v>0</v>
      </c>
      <c r="N104" s="13">
        <f>SUMIFS('ATL RAW'!$J:$J,'ATL RAW'!$I:$I,'ATL GA Inventory'!$B104,'ATL RAW'!$L:$L,'ATL GA Inventory'!N$3)+SUMIFS('ATL CR'!$J:$J,'ATL CR'!$I:$I,'ATL GA Inventory'!$B104,'ATL CR'!$L:$L,'ATL GA Inventory'!N$3)</f>
        <v>0</v>
      </c>
      <c r="O104" s="13">
        <f>SUMIFS('ATL RAW'!$J:$J,'ATL RAW'!$I:$I,'ATL GA Inventory'!$B104,'ATL RAW'!$L:$L,'ATL GA Inventory'!O$3)+SUMIFS('ATL CR'!$J:$J,'ATL CR'!$I:$I,'ATL GA Inventory'!$B104,'ATL CR'!$L:$L,'ATL GA Inventory'!O$3)</f>
        <v>0</v>
      </c>
      <c r="P104" s="13">
        <f>SUMIFS('ATL RAW'!$J:$J,'ATL RAW'!$I:$I,'ATL GA Inventory'!$B104,'ATL RAW'!$L:$L,'ATL GA Inventory'!P$3)+SUMIFS('ATL CR'!$J:$J,'ATL CR'!$I:$I,'ATL GA Inventory'!$B104,'ATL CR'!$L:$L,'ATL GA Inventory'!P$3)</f>
        <v>0</v>
      </c>
      <c r="Q104" s="13">
        <f>SUMIFS('ATL RAW'!$J:$J,'ATL RAW'!$I:$I,'ATL GA Inventory'!$B104,'ATL RAW'!$L:$L,'ATL GA Inventory'!Q$3)+SUMIFS('ATL CR'!$J:$J,'ATL CR'!$I:$I,'ATL GA Inventory'!$B104,'ATL CR'!$L:$L,'ATL GA Inventory'!Q$3)</f>
        <v>0</v>
      </c>
      <c r="R104" s="13">
        <f>SUMIFS('ATL RAW'!$J:$J,'ATL RAW'!$I:$I,'ATL GA Inventory'!$B104,'ATL RAW'!$L:$L,'ATL GA Inventory'!R$3)+SUMIFS('ATL CR'!$J:$J,'ATL CR'!$I:$I,'ATL GA Inventory'!$B104,'ATL CR'!$L:$L,'ATL GA Inventory'!R$3)</f>
        <v>0</v>
      </c>
      <c r="S104" s="13">
        <f>SUMIFS('ATL RAW'!$J:$J,'ATL RAW'!$I:$I,'ATL GA Inventory'!$B104,'ATL RAW'!$L:$L,'ATL GA Inventory'!S$3)+SUMIFS('ATL CR'!$J:$J,'ATL CR'!$I:$I,'ATL GA Inventory'!$B104,'ATL CR'!$L:$L,'ATL GA Inventory'!S$3)</f>
        <v>0</v>
      </c>
      <c r="T104" s="13">
        <f>SUMIFS('ATL RAW'!$J:$J,'ATL RAW'!$I:$I,'ATL GA Inventory'!$B104,'ATL RAW'!$L:$L,'ATL GA Inventory'!T$3)+SUMIFS('ATL CR'!$J:$J,'ATL CR'!$I:$I,'ATL GA Inventory'!$B104,'ATL CR'!$L:$L,'ATL GA Inventory'!T$3)</f>
        <v>0</v>
      </c>
      <c r="U104" s="13">
        <f>SUMIFS('ATL RAW'!$J:$J,'ATL RAW'!$I:$I,'ATL GA Inventory'!$B104,'ATL RAW'!$L:$L,'ATL GA Inventory'!U$3)+SUMIFS('ATL CR'!$J:$J,'ATL CR'!$I:$I,'ATL GA Inventory'!$B104,'ATL CR'!$L:$L,'ATL GA Inventory'!U$3)</f>
        <v>0</v>
      </c>
      <c r="V104" s="13">
        <f>SUMIFS('ATL RAW'!$J:$J,'ATL RAW'!$I:$I,'ATL GA Inventory'!$B104,'ATL RAW'!$L:$L,'ATL GA Inventory'!V$3)+SUMIFS('ATL CR'!$J:$J,'ATL CR'!$I:$I,'ATL GA Inventory'!$B104,'ATL CR'!$L:$L,'ATL GA Inventory'!V$3)</f>
        <v>0</v>
      </c>
      <c r="W104" s="13">
        <f>SUMIFS('ATL RAW'!$J:$J,'ATL RAW'!$I:$I,'ATL GA Inventory'!$B104,'ATL RAW'!$L:$L,'ATL GA Inventory'!W$3)+SUMIFS('ATL CR'!$J:$J,'ATL CR'!$I:$I,'ATL GA Inventory'!$B104,'ATL CR'!$L:$L,'ATL GA Inventory'!W$3)</f>
        <v>0</v>
      </c>
      <c r="X104" s="13">
        <f>SUMIFS('ATL RAW'!$J:$J,'ATL RAW'!$I:$I,'ATL GA Inventory'!$B104,'ATL RAW'!$L:$L,'ATL GA Inventory'!X$3)+SUMIFS('ATL CR'!$J:$J,'ATL CR'!$I:$I,'ATL GA Inventory'!$B104,'ATL CR'!$L:$L,'ATL GA Inventory'!X$3)</f>
        <v>0</v>
      </c>
      <c r="Y104" s="13">
        <f>SUMIFS('ATL RAW'!$J:$J,'ATL RAW'!$I:$I,'ATL GA Inventory'!$B104,'ATL RAW'!$L:$L,'ATL GA Inventory'!Y$3)+SUMIFS('ATL CR'!$J:$J,'ATL CR'!$I:$I,'ATL GA Inventory'!$B104,'ATL CR'!$L:$L,'ATL GA Inventory'!Y$3)</f>
        <v>0</v>
      </c>
      <c r="Z104" s="13">
        <f>SUMIFS('ATL RAW'!$J:$J,'ATL RAW'!$I:$I,'ATL GA Inventory'!$B104,'ATL RAW'!$L:$L,'ATL GA Inventory'!Z$3)+SUMIFS('ATL CR'!$J:$J,'ATL CR'!$I:$I,'ATL GA Inventory'!$B104,'ATL CR'!$L:$L,'ATL GA Inventory'!Z$3)</f>
        <v>0</v>
      </c>
      <c r="AA104" s="13">
        <f>SUMIFS('ATL RAW'!$J:$J,'ATL RAW'!$I:$I,'ATL GA Inventory'!$B104,'ATL RAW'!$L:$L,'ATL GA Inventory'!AA$3)+SUMIFS('ATL CR'!$J:$J,'ATL CR'!$I:$I,'ATL GA Inventory'!$B104,'ATL CR'!$L:$L,'ATL GA Inventory'!AA$3)</f>
        <v>0</v>
      </c>
      <c r="AB104" s="13">
        <f>SUMIFS('ATL RAW'!$J:$J,'ATL RAW'!$I:$I,'ATL GA Inventory'!$B104,'ATL RAW'!$L:$L,'ATL GA Inventory'!AB$3)+SUMIFS('ATL CR'!$J:$J,'ATL CR'!$I:$I,'ATL GA Inventory'!$B104,'ATL CR'!$L:$L,'ATL GA Inventory'!AB$3)</f>
        <v>0</v>
      </c>
      <c r="AC104" s="13">
        <f>SUMIFS('ATL RAW'!$J:$J,'ATL RAW'!$I:$I,'ATL GA Inventory'!$B104,'ATL RAW'!$L:$L,'ATL GA Inventory'!AC$3)+SUMIFS('ATL CR'!$J:$J,'ATL CR'!$I:$I,'ATL GA Inventory'!$B104,'ATL CR'!$L:$L,'ATL GA Inventory'!AC$3)</f>
        <v>0</v>
      </c>
      <c r="AD104" s="13">
        <f>SUMIFS('ATL RAW'!$J:$J,'ATL RAW'!$I:$I,'ATL GA Inventory'!$B104,'ATL RAW'!$L:$L,'ATL GA Inventory'!AD$3)+SUMIFS('ATL CR'!$J:$J,'ATL CR'!$I:$I,'ATL GA Inventory'!$B104,'ATL CR'!$L:$L,'ATL GA Inventory'!AD$3)</f>
        <v>0</v>
      </c>
      <c r="AE104" s="13">
        <f>SUMIFS('ATL RAW'!$J:$J,'ATL RAW'!$I:$I,'ATL GA Inventory'!$B104,'ATL RAW'!$L:$L,'ATL GA Inventory'!AE$3)+SUMIFS('ATL CR'!$J:$J,'ATL CR'!$I:$I,'ATL GA Inventory'!$B104,'ATL CR'!$L:$L,'ATL GA Inventory'!AE$3)</f>
        <v>0</v>
      </c>
      <c r="AF104" s="13">
        <f>SUMIFS('ATL RAW'!$J:$J,'ATL RAW'!$I:$I,'ATL GA Inventory'!$B104,'ATL RAW'!$L:$L,'ATL GA Inventory'!AF$3)+SUMIFS('ATL CR'!$J:$J,'ATL CR'!$I:$I,'ATL GA Inventory'!$B104,'ATL CR'!$L:$L,'ATL GA Inventory'!AF$3)</f>
        <v>0</v>
      </c>
      <c r="AG104" s="13">
        <f>SUMIFS('ATL RAW'!$J:$J,'ATL RAW'!$I:$I,'ATL GA Inventory'!$B104,'ATL RAW'!$L:$L,'ATL GA Inventory'!AG$3)+SUMIFS('ATL CR'!$J:$J,'ATL CR'!$I:$I,'ATL GA Inventory'!$B104,'ATL CR'!$L:$L,'ATL GA Inventory'!AG$3)</f>
        <v>0</v>
      </c>
      <c r="AH104" s="13">
        <f>SUMIFS('ATL RAW'!$J:$J,'ATL RAW'!$I:$I,'ATL GA Inventory'!$B104,'ATL RAW'!$L:$L,'ATL GA Inventory'!AH$3)+SUMIFS('ATL CR'!$J:$J,'ATL CR'!$I:$I,'ATL GA Inventory'!$B104,'ATL CR'!$L:$L,'ATL GA Inventory'!AH$3)</f>
        <v>0</v>
      </c>
      <c r="AI104" s="13">
        <f>SUMIFS('ATL RAW'!$J:$J,'ATL RAW'!$I:$I,'ATL GA Inventory'!$B104,'ATL RAW'!$L:$L,'ATL GA Inventory'!AI$3)+SUMIFS('ATL CR'!$J:$J,'ATL CR'!$I:$I,'ATL GA Inventory'!$B104,'ATL CR'!$L:$L,'ATL GA Inventory'!AI$3)</f>
        <v>0</v>
      </c>
      <c r="AJ104" s="13">
        <f>SUMIFS('ATL RAW'!$J:$J,'ATL RAW'!$I:$I,'ATL GA Inventory'!$B104,'ATL RAW'!$L:$L,'ATL GA Inventory'!AJ$3)+SUMIFS('ATL CR'!$J:$J,'ATL CR'!$I:$I,'ATL GA Inventory'!$B104,'ATL CR'!$L:$L,'ATL GA Inventory'!AJ$3)</f>
        <v>0</v>
      </c>
      <c r="AK104" s="13">
        <f>SUMIFS('ATL RAW'!$J:$J,'ATL RAW'!$I:$I,'ATL GA Inventory'!$B104,'ATL RAW'!$L:$L,'ATL GA Inventory'!AK$3)+SUMIFS('ATL CR'!$J:$J,'ATL CR'!$I:$I,'ATL GA Inventory'!$B104,'ATL CR'!$L:$L,'ATL GA Inventory'!AK$3)</f>
        <v>0</v>
      </c>
      <c r="AL104" s="13">
        <f>SUMIFS('ATL RAW'!$J:$J,'ATL RAW'!$I:$I,'ATL GA Inventory'!$B104,'ATL RAW'!$L:$L,'ATL GA Inventory'!AL$3)+SUMIFS('ATL CR'!$J:$J,'ATL CR'!$I:$I,'ATL GA Inventory'!$B104,'ATL CR'!$L:$L,'ATL GA Inventory'!AL$3)</f>
        <v>0</v>
      </c>
      <c r="AM104" s="13">
        <f>SUMIFS('ATL RAW'!$J:$J,'ATL RAW'!$I:$I,'ATL GA Inventory'!$B104,'ATL RAW'!$L:$L,'ATL GA Inventory'!AM$3)+SUMIFS('ATL CR'!$J:$J,'ATL CR'!$I:$I,'ATL GA Inventory'!$B104,'ATL CR'!$L:$L,'ATL GA Inventory'!AM$3)</f>
        <v>0</v>
      </c>
      <c r="AN104" s="13">
        <f>SUMIFS('ATL RAW'!$J:$J,'ATL RAW'!$I:$I,'ATL GA Inventory'!$B104,'ATL RAW'!$L:$L,'ATL GA Inventory'!AN$3)+SUMIFS('ATL CR'!$J:$J,'ATL CR'!$I:$I,'ATL GA Inventory'!$B104,'ATL CR'!$L:$L,'ATL GA Inventory'!AN$3)</f>
        <v>0</v>
      </c>
      <c r="AO104" s="13">
        <f>SUMIFS('ATL RAW'!$J:$J,'ATL RAW'!$I:$I,'ATL GA Inventory'!$B104,'ATL RAW'!$L:$L,'ATL GA Inventory'!AO$3)+SUMIFS('ATL CR'!$J:$J,'ATL CR'!$I:$I,'ATL GA Inventory'!$B104,'ATL CR'!$L:$L,'ATL GA Inventory'!AO$3)</f>
        <v>0</v>
      </c>
      <c r="AP104" s="13">
        <f>SUMIFS('ATL RAW'!$J:$J,'ATL RAW'!$I:$I,'ATL GA Inventory'!$B104,'ATL RAW'!$L:$L,'ATL GA Inventory'!AP$3)+SUMIFS('ATL CR'!$J:$J,'ATL CR'!$I:$I,'ATL GA Inventory'!$B104,'ATL CR'!$L:$L,'ATL GA Inventory'!AP$3)</f>
        <v>0</v>
      </c>
      <c r="AQ104" s="13">
        <f>SUMIFS('ATL RAW'!$J:$J,'ATL RAW'!$I:$I,'ATL GA Inventory'!$B104,'ATL RAW'!$L:$L,'ATL GA Inventory'!AQ$3)+SUMIFS('ATL CR'!$J:$J,'ATL CR'!$I:$I,'ATL GA Inventory'!$B104,'ATL CR'!$L:$L,'ATL GA Inventory'!AQ$3)</f>
        <v>0</v>
      </c>
      <c r="AR104" s="13">
        <f>SUMIFS('ATL RAW'!$J:$J,'ATL RAW'!$I:$I,'ATL GA Inventory'!$B104,'ATL RAW'!$L:$L,'ATL GA Inventory'!AR$3)+SUMIFS('ATL CR'!$J:$J,'ATL CR'!$I:$I,'ATL GA Inventory'!$B104,'ATL CR'!$L:$L,'ATL GA Inventory'!AR$3)</f>
        <v>0</v>
      </c>
      <c r="AS104" s="13">
        <f>SUMIFS('ATL RAW'!$J:$J,'ATL RAW'!$I:$I,'ATL GA Inventory'!$B104,'ATL RAW'!$L:$L,'ATL GA Inventory'!AS$3)+SUMIFS('ATL CR'!$J:$J,'ATL CR'!$I:$I,'ATL GA Inventory'!$B104,'ATL CR'!$L:$L,'ATL GA Inventory'!AS$3)</f>
        <v>0</v>
      </c>
      <c r="AT104" s="13">
        <f>SUMIFS('ATL RAW'!$J:$J,'ATL RAW'!$I:$I,'ATL GA Inventory'!$B104,'ATL RAW'!$L:$L,'ATL GA Inventory'!AT$3)+SUMIFS('ATL CR'!$J:$J,'ATL CR'!$I:$I,'ATL GA Inventory'!$B104,'ATL CR'!$L:$L,'ATL GA Inventory'!AT$3)</f>
        <v>0</v>
      </c>
      <c r="AU104" s="13">
        <f>SUMIFS('ATL RAW'!$J:$J,'ATL RAW'!$I:$I,'ATL GA Inventory'!$B104,'ATL RAW'!$L:$L,'ATL GA Inventory'!AU$3)+SUMIFS('ATL CR'!$J:$J,'ATL CR'!$I:$I,'ATL GA Inventory'!$B104,'ATL CR'!$L:$L,'ATL GA Inventory'!AU$3)</f>
        <v>0</v>
      </c>
      <c r="AV104" s="13">
        <f>SUMIFS('ATL RAW'!$J:$J,'ATL RAW'!$I:$I,'ATL GA Inventory'!$B104,'ATL RAW'!$L:$L,'ATL GA Inventory'!AV$3)+SUMIFS('ATL CR'!$J:$J,'ATL CR'!$I:$I,'ATL GA Inventory'!$B104,'ATL CR'!$L:$L,'ATL GA Inventory'!AV$3)</f>
        <v>0</v>
      </c>
      <c r="AW104" s="13">
        <f>SUMIFS('ATL RAW'!$J:$J,'ATL RAW'!$I:$I,'ATL GA Inventory'!$B104,'ATL RAW'!$L:$L,'ATL GA Inventory'!AW$3)+SUMIFS('ATL CR'!$J:$J,'ATL CR'!$I:$I,'ATL GA Inventory'!$B104,'ATL CR'!$L:$L,'ATL GA Inventory'!AW$3)</f>
        <v>0</v>
      </c>
      <c r="AX104" s="13">
        <f>SUMIFS('ATL RAW'!$J:$J,'ATL RAW'!$I:$I,'ATL GA Inventory'!$B104,'ATL RAW'!$L:$L,'ATL GA Inventory'!AX$3)+SUMIFS('ATL CR'!$J:$J,'ATL CR'!$I:$I,'ATL GA Inventory'!$B104,'ATL CR'!$L:$L,'ATL GA Inventory'!AX$3)</f>
        <v>0</v>
      </c>
      <c r="AY104" s="13">
        <f>SUMIFS('ATL RAW'!$J:$J,'ATL RAW'!$I:$I,'ATL GA Inventory'!$B104,'ATL RAW'!$L:$L,'ATL GA Inventory'!AY$3)+SUMIFS('ATL CR'!$J:$J,'ATL CR'!$I:$I,'ATL GA Inventory'!$B104,'ATL CR'!$L:$L,'ATL GA Inventory'!AY$3)</f>
        <v>0</v>
      </c>
      <c r="AZ104" s="13">
        <f>SUMIFS('ATL RAW'!$J:$J,'ATL RAW'!$I:$I,'ATL GA Inventory'!$B104,'ATL RAW'!$L:$L,'ATL GA Inventory'!AZ$3)+SUMIFS('ATL CR'!$J:$J,'ATL CR'!$I:$I,'ATL GA Inventory'!$B104,'ATL CR'!$L:$L,'ATL GA Inventory'!AZ$3)</f>
        <v>0</v>
      </c>
      <c r="BA104" s="13">
        <f>SUMIFS('ATL RAW'!$J:$J,'ATL RAW'!$I:$I,'ATL GA Inventory'!$B104,'ATL RAW'!$L:$L,'ATL GA Inventory'!BA$3)+SUMIFS('ATL CR'!$J:$J,'ATL CR'!$I:$I,'ATL GA Inventory'!$B104,'ATL CR'!$L:$L,'ATL GA Inventory'!BA$3)</f>
        <v>0</v>
      </c>
      <c r="BB104" s="13">
        <f>SUMIFS('ATL RAW'!$J:$J,'ATL RAW'!$I:$I,'ATL GA Inventory'!$B104,'ATL RAW'!$L:$L,'ATL GA Inventory'!BB$3)+SUMIFS('ATL CR'!$J:$J,'ATL CR'!$I:$I,'ATL GA Inventory'!$B104,'ATL CR'!$L:$L,'ATL GA Inventory'!BB$3)</f>
        <v>0</v>
      </c>
      <c r="BC104" s="13">
        <f>SUMIFS('ATL RAW'!$J:$J,'ATL RAW'!$I:$I,'ATL GA Inventory'!$B104,'ATL RAW'!$L:$L,'ATL GA Inventory'!BC$3)+SUMIFS('ATL CR'!$J:$J,'ATL CR'!$I:$I,'ATL GA Inventory'!$B104,'ATL CR'!$L:$L,'ATL GA Inventory'!BC$3)</f>
        <v>0</v>
      </c>
      <c r="BD104" s="13">
        <f>SUMIFS('ATL RAW'!$J:$J,'ATL RAW'!$I:$I,'ATL GA Inventory'!$B104,'ATL RAW'!$L:$L,'ATL GA Inventory'!BD$3)+SUMIFS('ATL CR'!$J:$J,'ATL CR'!$I:$I,'ATL GA Inventory'!$B104,'ATL CR'!$L:$L,'ATL GA Inventory'!BD$3)</f>
        <v>0</v>
      </c>
      <c r="BE104" s="13">
        <f>SUMIFS('ATL RAW'!$J:$J,'ATL RAW'!$I:$I,'ATL GA Inventory'!$B104,'ATL RAW'!$L:$L,'ATL GA Inventory'!BE$3)+SUMIFS('ATL CR'!$J:$J,'ATL CR'!$I:$I,'ATL GA Inventory'!$B104,'ATL CR'!$L:$L,'ATL GA Inventory'!BE$3)</f>
        <v>0</v>
      </c>
      <c r="BF104" s="13">
        <f>SUMIFS('ATL RAW'!$J:$J,'ATL RAW'!$I:$I,'ATL GA Inventory'!$B104,'ATL RAW'!$L:$L,'ATL GA Inventory'!BF$3)+SUMIFS('ATL CR'!$J:$J,'ATL CR'!$I:$I,'ATL GA Inventory'!$B104,'ATL CR'!$L:$L,'ATL GA Inventory'!BF$3)</f>
        <v>0</v>
      </c>
      <c r="BG104" s="13">
        <f>SUMIFS('ATL RAW'!$J:$J,'ATL RAW'!$I:$I,'ATL GA Inventory'!$B104,'ATL RAW'!$L:$L,'ATL GA Inventory'!BG$3)+SUMIFS('ATL CR'!$J:$J,'ATL CR'!$I:$I,'ATL GA Inventory'!$B104,'ATL CR'!$L:$L,'ATL GA Inventory'!BG$3)</f>
        <v>0</v>
      </c>
      <c r="BH104" s="13">
        <f>SUMIFS('ATL RAW'!$J:$J,'ATL RAW'!$I:$I,'ATL GA Inventory'!$B104,'ATL RAW'!$L:$L,'ATL GA Inventory'!BH$3)+SUMIFS('ATL CR'!$J:$J,'ATL CR'!$I:$I,'ATL GA Inventory'!$B104,'ATL CR'!$L:$L,'ATL GA Inventory'!BH$3)</f>
        <v>0</v>
      </c>
      <c r="BI104" s="13">
        <f>SUMIFS('ATL RAW'!$J:$J,'ATL RAW'!$I:$I,'ATL GA Inventory'!$B104,'ATL RAW'!$L:$L,'ATL GA Inventory'!BI$3)+SUMIFS('ATL CR'!$J:$J,'ATL CR'!$I:$I,'ATL GA Inventory'!$B104,'ATL CR'!$L:$L,'ATL GA Inventory'!BI$3)</f>
        <v>0</v>
      </c>
      <c r="BJ104" s="13">
        <f>SUMIFS('ATL RAW'!$J:$J,'ATL RAW'!$I:$I,'ATL GA Inventory'!$B104,'ATL RAW'!$L:$L,'ATL GA Inventory'!BJ$3)+SUMIFS('ATL CR'!$J:$J,'ATL CR'!$I:$I,'ATL GA Inventory'!$B104,'ATL CR'!$L:$L,'ATL GA Inventory'!BJ$3)</f>
        <v>0</v>
      </c>
      <c r="BK104" s="13">
        <f>SUMIFS('ATL RAW'!$J:$J,'ATL RAW'!$I:$I,'ATL GA Inventory'!$B104,'ATL RAW'!$L:$L,'ATL GA Inventory'!BK$3)+SUMIFS('ATL CR'!$J:$J,'ATL CR'!$I:$I,'ATL GA Inventory'!$B104,'ATL CR'!$L:$L,'ATL GA Inventory'!BK$3)</f>
        <v>0</v>
      </c>
      <c r="BL104" s="13">
        <f>SUMIFS('ATL RAW'!$J:$J,'ATL RAW'!$I:$I,'ATL GA Inventory'!$B104,'ATL RAW'!$L:$L,'ATL GA Inventory'!BL$3)+SUMIFS('ATL CR'!$J:$J,'ATL CR'!$I:$I,'ATL GA Inventory'!$B104,'ATL CR'!$L:$L,'ATL GA Inventory'!BL$3)</f>
        <v>1664</v>
      </c>
      <c r="BM104" s="13">
        <f>SUMIFS('ATL RAW'!$J:$J,'ATL RAW'!$I:$I,'ATL GA Inventory'!$B104,'ATL RAW'!$L:$L,'ATL GA Inventory'!BM$3)+SUMIFS('ATL CR'!$J:$J,'ATL CR'!$I:$I,'ATL GA Inventory'!$B104,'ATL CR'!$L:$L,'ATL GA Inventory'!BM$3)</f>
        <v>0</v>
      </c>
      <c r="BN104" s="13">
        <f>SUMIFS('ATL RAW'!$J:$J,'ATL RAW'!$I:$I,'ATL GA Inventory'!$B104,'ATL RAW'!$L:$L,'ATL GA Inventory'!BN$3)+SUMIFS('ATL CR'!$J:$J,'ATL CR'!$I:$I,'ATL GA Inventory'!$B104,'ATL CR'!$L:$L,'ATL GA Inventory'!BN$3)</f>
        <v>0</v>
      </c>
      <c r="BO104" s="13">
        <f>SUMIFS('ATL RAW'!$J:$J,'ATL RAW'!$I:$I,'ATL GA Inventory'!$B104,'ATL RAW'!$L:$L,'ATL GA Inventory'!BO$3)+SUMIFS('ATL CR'!$J:$J,'ATL CR'!$I:$I,'ATL GA Inventory'!$B104,'ATL CR'!$L:$L,'ATL GA Inventory'!BO$3)</f>
        <v>0</v>
      </c>
      <c r="BP104" s="13">
        <f>SUMIFS('ATL RAW'!$J:$J,'ATL RAW'!$I:$I,'ATL GA Inventory'!$B104,'ATL RAW'!$L:$L,'ATL GA Inventory'!BP$3)+SUMIFS('ATL CR'!$J:$J,'ATL CR'!$I:$I,'ATL GA Inventory'!$B104,'ATL CR'!$L:$L,'ATL GA Inventory'!BP$3)</f>
        <v>0</v>
      </c>
      <c r="BQ104" s="13">
        <f>SUMIFS('ATL RAW'!$J:$J,'ATL RAW'!$I:$I,'ATL GA Inventory'!$B104,'ATL RAW'!$L:$L,'ATL GA Inventory'!BQ$3)+SUMIFS('ATL CR'!$J:$J,'ATL CR'!$I:$I,'ATL GA Inventory'!$B104,'ATL CR'!$L:$L,'ATL GA Inventory'!BQ$3)</f>
        <v>0</v>
      </c>
      <c r="BR104" s="13">
        <f>SUMIFS('ATL RAW'!$J:$J,'ATL RAW'!$I:$I,'ATL GA Inventory'!$B104,'ATL RAW'!$L:$L,'ATL GA Inventory'!BR$3)+SUMIFS('ATL CR'!$J:$J,'ATL CR'!$I:$I,'ATL GA Inventory'!$B104,'ATL CR'!$L:$L,'ATL GA Inventory'!BR$3)</f>
        <v>0</v>
      </c>
      <c r="BS104" s="13">
        <f>SUMIFS('ATL RAW'!$J:$J,'ATL RAW'!$I:$I,'ATL GA Inventory'!$B104,'ATL RAW'!$L:$L,'ATL GA Inventory'!BS$3)+SUMIFS('ATL CR'!$J:$J,'ATL CR'!$I:$I,'ATL GA Inventory'!$B104,'ATL CR'!$L:$L,'ATL GA Inventory'!BS$3)</f>
        <v>0</v>
      </c>
      <c r="BT104" s="13">
        <f>SUMIFS('ATL RAW'!$J:$J,'ATL RAW'!$I:$I,'ATL GA Inventory'!$B104,'ATL RAW'!$L:$L,'ATL GA Inventory'!BT$3)+SUMIFS('ATL CR'!$J:$J,'ATL CR'!$I:$I,'ATL GA Inventory'!$B104,'ATL CR'!$L:$L,'ATL GA Inventory'!BT$3)</f>
        <v>0</v>
      </c>
      <c r="BU104" s="13">
        <f>SUMIFS('ATL RAW'!$J:$J,'ATL RAW'!$I:$I,'ATL GA Inventory'!$B104,'ATL RAW'!$L:$L,'ATL GA Inventory'!BU$3)+SUMIFS('ATL CR'!$J:$J,'ATL CR'!$I:$I,'ATL GA Inventory'!$B104,'ATL CR'!$L:$L,'ATL GA Inventory'!BU$3)</f>
        <v>0</v>
      </c>
      <c r="BV104" s="13">
        <f>SUMIFS('ATL RAW'!$J:$J,'ATL RAW'!$I:$I,'ATL GA Inventory'!$B104,'ATL RAW'!$L:$L,'ATL GA Inventory'!BV$3)+SUMIFS('ATL CR'!$J:$J,'ATL CR'!$I:$I,'ATL GA Inventory'!$B104,'ATL CR'!$L:$L,'ATL GA Inventory'!BV$3)</f>
        <v>0</v>
      </c>
      <c r="BW104" s="13">
        <f>SUMIFS('ATL RAW'!$J:$J,'ATL RAW'!$I:$I,'ATL GA Inventory'!$B104,'ATL RAW'!$L:$L,'ATL GA Inventory'!BW$3)+SUMIFS('ATL CR'!$J:$J,'ATL CR'!$I:$I,'ATL GA Inventory'!$B104,'ATL CR'!$L:$L,'ATL GA Inventory'!BW$3)</f>
        <v>0</v>
      </c>
      <c r="BX104" s="13">
        <f>SUMIFS('ATL RAW'!$J:$J,'ATL RAW'!$I:$I,'ATL GA Inventory'!$B104,'ATL RAW'!$L:$L,'ATL GA Inventory'!BX$3)+SUMIFS('ATL CR'!$J:$J,'ATL CR'!$I:$I,'ATL GA Inventory'!$B104,'ATL CR'!$L:$L,'ATL GA Inventory'!BX$3)</f>
        <v>0</v>
      </c>
      <c r="BY104" s="13">
        <f>SUMIFS('ATL RAW'!$J:$J,'ATL RAW'!$I:$I,'ATL GA Inventory'!$B104,'ATL RAW'!$L:$L,'ATL GA Inventory'!BY$3)+SUMIFS('ATL CR'!$J:$J,'ATL CR'!$I:$I,'ATL GA Inventory'!$B104,'ATL CR'!$L:$L,'ATL GA Inventory'!BY$3)</f>
        <v>0</v>
      </c>
      <c r="BZ104" s="13">
        <f>SUMIFS('ATL RAW'!$J:$J,'ATL RAW'!$I:$I,'ATL GA Inventory'!$B104,'ATL RAW'!$L:$L,'ATL GA Inventory'!BZ$3)+SUMIFS('ATL CR'!$J:$J,'ATL CR'!$I:$I,'ATL GA Inventory'!$B104,'ATL CR'!$L:$L,'ATL GA Inventory'!BZ$3)</f>
        <v>0</v>
      </c>
      <c r="CA104" s="13">
        <f>SUMIFS('ATL RAW'!$J:$J,'ATL RAW'!$I:$I,'ATL GA Inventory'!$B104,'ATL RAW'!$L:$L,'ATL GA Inventory'!CA$3)+SUMIFS('ATL CR'!$J:$J,'ATL CR'!$I:$I,'ATL GA Inventory'!$B104,'ATL CR'!$L:$L,'ATL GA Inventory'!CA$3)</f>
        <v>0</v>
      </c>
      <c r="CB104" s="13">
        <f>SUMIFS('ATL RAW'!$J:$J,'ATL RAW'!$I:$I,'ATL GA Inventory'!$B104,'ATL RAW'!$L:$L,'ATL GA Inventory'!CB$3)+SUMIFS('ATL CR'!$J:$J,'ATL CR'!$I:$I,'ATL GA Inventory'!$B104,'ATL CR'!$L:$L,'ATL GA Inventory'!CB$3)</f>
        <v>0</v>
      </c>
      <c r="CC104" s="13">
        <f>SUMIFS('ATL RAW'!$J:$J,'ATL RAW'!$I:$I,'ATL GA Inventory'!$B104,'ATL RAW'!$L:$L,'ATL GA Inventory'!CC$3)+SUMIFS('ATL CR'!$J:$J,'ATL CR'!$I:$I,'ATL GA Inventory'!$B104,'ATL CR'!$L:$L,'ATL GA Inventory'!CC$3)</f>
        <v>0</v>
      </c>
      <c r="CD104" s="13">
        <f>SUMIFS('ATL RAW'!$J:$J,'ATL RAW'!$I:$I,'ATL GA Inventory'!$B104,'ATL RAW'!$L:$L,'ATL GA Inventory'!CD$3)+SUMIFS('ATL CR'!$J:$J,'ATL CR'!$I:$I,'ATL GA Inventory'!$B104,'ATL CR'!$L:$L,'ATL GA Inventory'!CD$3)</f>
        <v>0</v>
      </c>
      <c r="CE104" s="13">
        <f>SUMIFS('ATL RAW'!$J:$J,'ATL RAW'!$I:$I,'ATL GA Inventory'!$B104,'ATL RAW'!$L:$L,'ATL GA Inventory'!CE$3)+SUMIFS('ATL CR'!$J:$J,'ATL CR'!$I:$I,'ATL GA Inventory'!$B104,'ATL CR'!$L:$L,'ATL GA Inventory'!CE$3)</f>
        <v>0</v>
      </c>
      <c r="CF104" s="13">
        <f>SUMIFS('ATL RAW'!$J:$J,'ATL RAW'!$I:$I,'ATL GA Inventory'!$B104,'ATL RAW'!$L:$L,'ATL GA Inventory'!CF$3)+SUMIFS('ATL CR'!$J:$J,'ATL CR'!$I:$I,'ATL GA Inventory'!$B104,'ATL CR'!$L:$L,'ATL GA Inventory'!CF$3)</f>
        <v>0</v>
      </c>
      <c r="CG104" s="13">
        <f>SUMIFS('ATL RAW'!$J:$J,'ATL RAW'!$I:$I,'ATL GA Inventory'!$B104,'ATL RAW'!$L:$L,'ATL GA Inventory'!CG$3)+SUMIFS('ATL CR'!$J:$J,'ATL CR'!$I:$I,'ATL GA Inventory'!$B104,'ATL CR'!$L:$L,'ATL GA Inventory'!CG$3)</f>
        <v>0</v>
      </c>
      <c r="CH104" s="13">
        <f>SUMIFS('ATL RAW'!$J:$J,'ATL RAW'!$I:$I,'ATL GA Inventory'!$B104,'ATL RAW'!$L:$L,'ATL GA Inventory'!CH$3)+SUMIFS('ATL CR'!$J:$J,'ATL CR'!$I:$I,'ATL GA Inventory'!$B104,'ATL CR'!$L:$L,'ATL GA Inventory'!CH$3)</f>
        <v>0</v>
      </c>
      <c r="CI104" s="13">
        <f>SUMIFS('ATL RAW'!$J:$J,'ATL RAW'!$I:$I,'ATL GA Inventory'!$B104,'ATL RAW'!$L:$L,'ATL GA Inventory'!CI$3)+SUMIFS('ATL CR'!$J:$J,'ATL CR'!$I:$I,'ATL GA Inventory'!$B104,'ATL CR'!$L:$L,'ATL GA Inventory'!CI$3)</f>
        <v>0</v>
      </c>
      <c r="CJ104" s="13">
        <f>SUMIFS('ATL RAW'!$J:$J,'ATL RAW'!$I:$I,'ATL GA Inventory'!$B104,'ATL RAW'!$L:$L,'ATL GA Inventory'!CJ$3)+SUMIFS('ATL CR'!$J:$J,'ATL CR'!$I:$I,'ATL GA Inventory'!$B104,'ATL CR'!$L:$L,'ATL GA Inventory'!CJ$3)</f>
        <v>0</v>
      </c>
      <c r="CK104" s="13">
        <f>SUMIFS('ATL RAW'!$J:$J,'ATL RAW'!$I:$I,'ATL GA Inventory'!$B104,'ATL RAW'!$L:$L,'ATL GA Inventory'!CK$3)+SUMIFS('ATL CR'!$J:$J,'ATL CR'!$I:$I,'ATL GA Inventory'!$B104,'ATL CR'!$L:$L,'ATL GA Inventory'!CK$3)</f>
        <v>0</v>
      </c>
      <c r="CL104" s="13">
        <f>SUMIFS('ATL RAW'!$J:$J,'ATL RAW'!$I:$I,'ATL GA Inventory'!$B104,'ATL RAW'!$L:$L,'ATL GA Inventory'!CL$3)+SUMIFS('ATL CR'!$J:$J,'ATL CR'!$I:$I,'ATL GA Inventory'!$B104,'ATL CR'!$L:$L,'ATL GA Inventory'!CL$3)</f>
        <v>0</v>
      </c>
      <c r="CM104" s="13">
        <f>SUMIFS('ATL RAW'!$J:$J,'ATL RAW'!$I:$I,'ATL GA Inventory'!$B104,'ATL RAW'!$L:$L,'ATL GA Inventory'!CM$3)+SUMIFS('ATL CR'!$J:$J,'ATL CR'!$I:$I,'ATL GA Inventory'!$B104,'ATL CR'!$L:$L,'ATL GA Inventory'!CM$3)</f>
        <v>0</v>
      </c>
      <c r="CN104" s="13">
        <f>SUMIFS('ATL RAW'!$J:$J,'ATL RAW'!$I:$I,'ATL GA Inventory'!$B104,'ATL RAW'!$L:$L,'ATL GA Inventory'!CN$3)+SUMIFS('ATL CR'!$J:$J,'ATL CR'!$I:$I,'ATL GA Inventory'!$B104,'ATL CR'!$L:$L,'ATL GA Inventory'!CN$3)</f>
        <v>0</v>
      </c>
      <c r="CO104" s="13">
        <f>SUMIFS('ATL RAW'!$J:$J,'ATL RAW'!$I:$I,'ATL GA Inventory'!$B104,'ATL RAW'!$L:$L,'ATL GA Inventory'!CO$3)+SUMIFS('ATL CR'!$J:$J,'ATL CR'!$I:$I,'ATL GA Inventory'!$B104,'ATL CR'!$L:$L,'ATL GA Inventory'!CO$3)</f>
        <v>0</v>
      </c>
      <c r="CP104" s="13">
        <f>SUMIFS('ATL RAW'!$J:$J,'ATL RAW'!$I:$I,'ATL GA Inventory'!$B104,'ATL RAW'!$L:$L,'ATL GA Inventory'!CP$3)+SUMIFS('ATL CR'!$J:$J,'ATL CR'!$I:$I,'ATL GA Inventory'!$B104,'ATL CR'!$L:$L,'ATL GA Inventory'!CP$3)</f>
        <v>0</v>
      </c>
      <c r="CQ104" s="13">
        <f>SUMIFS('ATL RAW'!$J:$J,'ATL RAW'!$I:$I,'ATL GA Inventory'!$B104,'ATL RAW'!$L:$L,'ATL GA Inventory'!CQ$3)+SUMIFS('ATL CR'!$J:$J,'ATL CR'!$I:$I,'ATL GA Inventory'!$B104,'ATL CR'!$L:$L,'ATL GA Inventory'!CQ$3)</f>
        <v>0</v>
      </c>
      <c r="CR104" s="13">
        <f>SUMIFS('ATL RAW'!$J:$J,'ATL RAW'!$I:$I,'ATL GA Inventory'!$B104,'ATL RAW'!$L:$L,'ATL GA Inventory'!CR$3)+SUMIFS('ATL CR'!$J:$J,'ATL CR'!$I:$I,'ATL GA Inventory'!$B104,'ATL CR'!$L:$L,'ATL GA Inventory'!CR$3)</f>
        <v>0</v>
      </c>
      <c r="CS104" s="13">
        <f>SUMIFS('ATL RAW'!$J:$J,'ATL RAW'!$I:$I,'ATL GA Inventory'!$B104,'ATL RAW'!$L:$L,'ATL GA Inventory'!CS$3)+SUMIFS('ATL CR'!$J:$J,'ATL CR'!$I:$I,'ATL GA Inventory'!$B104,'ATL CR'!$L:$L,'ATL GA Inventory'!CS$3)</f>
        <v>0</v>
      </c>
      <c r="CT104" s="13">
        <f>SUMIFS('ATL RAW'!$J:$J,'ATL RAW'!$I:$I,'ATL GA Inventory'!$B104,'ATL RAW'!$L:$L,'ATL GA Inventory'!CT$3)+SUMIFS('ATL CR'!$J:$J,'ATL CR'!$I:$I,'ATL GA Inventory'!$B104,'ATL CR'!$L:$L,'ATL GA Inventory'!CT$3)</f>
        <v>0</v>
      </c>
      <c r="CU104" s="13">
        <f>SUMIFS('ATL RAW'!$J:$J,'ATL RAW'!$I:$I,'ATL GA Inventory'!$B104,'ATL RAW'!$L:$L,'ATL GA Inventory'!CU$3)+SUMIFS('ATL CR'!$J:$J,'ATL CR'!$I:$I,'ATL GA Inventory'!$B104,'ATL CR'!$L:$L,'ATL GA Inventory'!CU$3)</f>
        <v>0</v>
      </c>
      <c r="CV104" s="13">
        <f>SUMIFS('ATL RAW'!$J:$J,'ATL RAW'!$I:$I,'ATL GA Inventory'!$B104,'ATL RAW'!$L:$L,'ATL GA Inventory'!CV$3)+SUMIFS('ATL CR'!$J:$J,'ATL CR'!$I:$I,'ATL GA Inventory'!$B104,'ATL CR'!$L:$L,'ATL GA Inventory'!CV$3)</f>
        <v>0</v>
      </c>
      <c r="CW104" s="13">
        <f>SUMIFS('ATL RAW'!$J:$J,'ATL RAW'!$I:$I,'ATL GA Inventory'!$B104,'ATL RAW'!$L:$L,'ATL GA Inventory'!CW$3)+SUMIFS('ATL CR'!$J:$J,'ATL CR'!$I:$I,'ATL GA Inventory'!$B104,'ATL CR'!$L:$L,'ATL GA Inventory'!CW$3)</f>
        <v>0</v>
      </c>
      <c r="CX104" s="13">
        <f>SUMIFS('ATL RAW'!$J:$J,'ATL RAW'!$I:$I,'ATL GA Inventory'!$B104,'ATL RAW'!$L:$L,'ATL GA Inventory'!CX$3)+SUMIFS('ATL CR'!$J:$J,'ATL CR'!$I:$I,'ATL GA Inventory'!$B104,'ATL CR'!$L:$L,'ATL GA Inventory'!CX$3)</f>
        <v>0</v>
      </c>
      <c r="CY104" s="13">
        <f>SUMIFS('ATL RAW'!$J:$J,'ATL RAW'!$I:$I,'ATL GA Inventory'!$B104,'ATL RAW'!$L:$L,'ATL GA Inventory'!CY$3)+SUMIFS('ATL CR'!$J:$J,'ATL CR'!$I:$I,'ATL GA Inventory'!$B104,'ATL CR'!$L:$L,'ATL GA Inventory'!CY$3)</f>
        <v>0</v>
      </c>
      <c r="CZ104" s="13">
        <f>SUMIFS('ATL RAW'!$J:$J,'ATL RAW'!$I:$I,'ATL GA Inventory'!$B104,'ATL RAW'!$L:$L,'ATL GA Inventory'!CZ$3)+SUMIFS('ATL CR'!$J:$J,'ATL CR'!$I:$I,'ATL GA Inventory'!$B104,'ATL CR'!$L:$L,'ATL GA Inventory'!CZ$3)</f>
        <v>0</v>
      </c>
      <c r="DA104" s="13">
        <f>SUMIFS('ATL RAW'!$J:$J,'ATL RAW'!$I:$I,'ATL GA Inventory'!$B104,'ATL RAW'!$L:$L,'ATL GA Inventory'!DA$3)+SUMIFS('ATL CR'!$J:$J,'ATL CR'!$I:$I,'ATL GA Inventory'!$B104,'ATL CR'!$L:$L,'ATL GA Inventory'!DA$3)</f>
        <v>0</v>
      </c>
      <c r="DB104" s="13">
        <f>SUMIFS('ATL RAW'!$J:$J,'ATL RAW'!$I:$I,'ATL GA Inventory'!$B104,'ATL RAW'!$L:$L,'ATL GA Inventory'!DB$3)+SUMIFS('ATL CR'!$J:$J,'ATL CR'!$I:$I,'ATL GA Inventory'!$B104,'ATL CR'!$L:$L,'ATL GA Inventory'!DB$3)</f>
        <v>0</v>
      </c>
      <c r="DC104" s="13">
        <f>SUMIFS('ATL RAW'!$J:$J,'ATL RAW'!$I:$I,'ATL GA Inventory'!$B104,'ATL RAW'!$L:$L,'ATL GA Inventory'!DC$3)+SUMIFS('ATL CR'!$J:$J,'ATL CR'!$I:$I,'ATL GA Inventory'!$B104,'ATL CR'!$L:$L,'ATL GA Inventory'!DC$3)</f>
        <v>0</v>
      </c>
      <c r="DD104" s="13">
        <f>SUMIFS('ATL RAW'!$J:$J,'ATL RAW'!$I:$I,'ATL GA Inventory'!$B104,'ATL RAW'!$L:$L,'ATL GA Inventory'!DD$3)+SUMIFS('ATL CR'!$J:$J,'ATL CR'!$I:$I,'ATL GA Inventory'!$B104,'ATL CR'!$L:$L,'ATL GA Inventory'!DD$3)</f>
        <v>0</v>
      </c>
      <c r="DE104" s="13">
        <f>SUMIFS('ATL RAW'!$J:$J,'ATL RAW'!$I:$I,'ATL GA Inventory'!$B104,'ATL RAW'!$L:$L,'ATL GA Inventory'!DE$3)+SUMIFS('ATL CR'!$J:$J,'ATL CR'!$I:$I,'ATL GA Inventory'!$B104,'ATL CR'!$L:$L,'ATL GA Inventory'!DE$3)</f>
        <v>0</v>
      </c>
      <c r="DF104" s="13">
        <f>SUMIFS('ATL RAW'!$J:$J,'ATL RAW'!$I:$I,'ATL GA Inventory'!$B104,'ATL RAW'!$L:$L,'ATL GA Inventory'!DF$3)+SUMIFS('ATL CR'!$J:$J,'ATL CR'!$I:$I,'ATL GA Inventory'!$B104,'ATL CR'!$L:$L,'ATL GA Inventory'!DF$3)</f>
        <v>0</v>
      </c>
      <c r="DG104" s="13">
        <f>SUMIFS('ATL RAW'!$J:$J,'ATL RAW'!$I:$I,'ATL GA Inventory'!$B104,'ATL RAW'!$L:$L,'ATL GA Inventory'!DG$3)+SUMIFS('ATL CR'!$J:$J,'ATL CR'!$I:$I,'ATL GA Inventory'!$B104,'ATL CR'!$L:$L,'ATL GA Inventory'!DG$3)</f>
        <v>0</v>
      </c>
      <c r="DH104" s="13">
        <f>SUMIFS('ATL RAW'!$J:$J,'ATL RAW'!$I:$I,'ATL GA Inventory'!$B104,'ATL RAW'!$L:$L,'ATL GA Inventory'!DH$3)+SUMIFS('ATL CR'!$J:$J,'ATL CR'!$I:$I,'ATL GA Inventory'!$B104,'ATL CR'!$L:$L,'ATL GA Inventory'!DH$3)</f>
        <v>0</v>
      </c>
      <c r="DI104" s="13">
        <f>SUMIFS('ATL RAW'!$J:$J,'ATL RAW'!$I:$I,'ATL GA Inventory'!$B104,'ATL RAW'!$L:$L,'ATL GA Inventory'!DI$3)+SUMIFS('ATL CR'!$J:$J,'ATL CR'!$I:$I,'ATL GA Inventory'!$B104,'ATL CR'!$L:$L,'ATL GA Inventory'!DI$3)</f>
        <v>0</v>
      </c>
      <c r="DJ104" s="13">
        <f>SUMIFS('ATL RAW'!$J:$J,'ATL RAW'!$I:$I,'ATL GA Inventory'!$B104,'ATL RAW'!$L:$L,'ATL GA Inventory'!DJ$3)+SUMIFS('ATL CR'!$J:$J,'ATL CR'!$I:$I,'ATL GA Inventory'!$B104,'ATL CR'!$L:$L,'ATL GA Inventory'!DJ$3)</f>
        <v>0</v>
      </c>
      <c r="DK104" s="13">
        <f>SUMIFS('ATL RAW'!$J:$J,'ATL RAW'!$I:$I,'ATL GA Inventory'!$B104,'ATL RAW'!$L:$L,'ATL GA Inventory'!DK$3)+SUMIFS('ATL CR'!$J:$J,'ATL CR'!$I:$I,'ATL GA Inventory'!$B104,'ATL CR'!$L:$L,'ATL GA Inventory'!DK$3)</f>
        <v>0</v>
      </c>
      <c r="DL104" s="13">
        <f>SUMIFS('ATL RAW'!$J:$J,'ATL RAW'!$I:$I,'ATL GA Inventory'!$B104,'ATL RAW'!$L:$L,'ATL GA Inventory'!DL$3)+SUMIFS('ATL CR'!$J:$J,'ATL CR'!$I:$I,'ATL GA Inventory'!$B104,'ATL CR'!$L:$L,'ATL GA Inventory'!DL$3)</f>
        <v>0</v>
      </c>
      <c r="DM104" s="13">
        <f>SUMIFS('ATL RAW'!$J:$J,'ATL RAW'!$I:$I,'ATL GA Inventory'!$B104,'ATL RAW'!$L:$L,'ATL GA Inventory'!DM$3)+SUMIFS('ATL CR'!$J:$J,'ATL CR'!$I:$I,'ATL GA Inventory'!$B104,'ATL CR'!$L:$L,'ATL GA Inventory'!DM$3)</f>
        <v>0</v>
      </c>
      <c r="DN104" s="13">
        <f>SUMIFS('ATL RAW'!$J:$J,'ATL RAW'!$I:$I,'ATL GA Inventory'!$B104,'ATL RAW'!$L:$L,'ATL GA Inventory'!DN$3)+SUMIFS('ATL CR'!$J:$J,'ATL CR'!$I:$I,'ATL GA Inventory'!$B104,'ATL CR'!$L:$L,'ATL GA Inventory'!DN$3)</f>
        <v>0</v>
      </c>
      <c r="DO104" s="13">
        <f>SUMIFS('ATL RAW'!$J:$J,'ATL RAW'!$I:$I,'ATL GA Inventory'!$B104,'ATL RAW'!$L:$L,'ATL GA Inventory'!DO$3)+SUMIFS('ATL CR'!$J:$J,'ATL CR'!$I:$I,'ATL GA Inventory'!$B104,'ATL CR'!$L:$L,'ATL GA Inventory'!DO$3)</f>
        <v>0</v>
      </c>
      <c r="DP104" s="13">
        <f>SUMIFS('ATL RAW'!$J:$J,'ATL RAW'!$I:$I,'ATL GA Inventory'!$B104,'ATL RAW'!$L:$L,'ATL GA Inventory'!DP$3)+SUMIFS('ATL CR'!$J:$J,'ATL CR'!$I:$I,'ATL GA Inventory'!$B104,'ATL CR'!$L:$L,'ATL GA Inventory'!DP$3)</f>
        <v>0</v>
      </c>
      <c r="DQ104" s="13">
        <f>SUMIFS('ATL RAW'!$J:$J,'ATL RAW'!$I:$I,'ATL GA Inventory'!$B104,'ATL RAW'!$L:$L,'ATL GA Inventory'!DQ$3)+SUMIFS('ATL CR'!$J:$J,'ATL CR'!$I:$I,'ATL GA Inventory'!$B104,'ATL CR'!$L:$L,'ATL GA Inventory'!DQ$3)</f>
        <v>0</v>
      </c>
      <c r="DR104" s="13">
        <f>SUMIFS('ATL RAW'!$J:$J,'ATL RAW'!$I:$I,'ATL GA Inventory'!$B104,'ATL RAW'!$L:$L,'ATL GA Inventory'!DR$3)+SUMIFS('ATL CR'!$J:$J,'ATL CR'!$I:$I,'ATL GA Inventory'!$B104,'ATL CR'!$L:$L,'ATL GA Inventory'!DR$3)</f>
        <v>0</v>
      </c>
      <c r="DS104" s="13">
        <f>SUMIFS('ATL RAW'!$J:$J,'ATL RAW'!$I:$I,'ATL GA Inventory'!$B104,'ATL RAW'!$L:$L,'ATL GA Inventory'!DS$3)+SUMIFS('ATL CR'!$J:$J,'ATL CR'!$I:$I,'ATL GA Inventory'!$B104,'ATL CR'!$L:$L,'ATL GA Inventory'!DS$3)</f>
        <v>0</v>
      </c>
      <c r="DT104" s="13">
        <f>SUMIFS('ATL RAW'!$J:$J,'ATL RAW'!$I:$I,'ATL GA Inventory'!$B104,'ATL RAW'!$L:$L,'ATL GA Inventory'!DT$3)+SUMIFS('ATL CR'!$J:$J,'ATL CR'!$I:$I,'ATL GA Inventory'!$B104,'ATL CR'!$L:$L,'ATL GA Inventory'!DT$3)</f>
        <v>0</v>
      </c>
      <c r="DU104" s="13">
        <f>SUMIFS('ATL RAW'!$J:$J,'ATL RAW'!$I:$I,'ATL GA Inventory'!$B104,'ATL RAW'!$L:$L,'ATL GA Inventory'!DU$3)+SUMIFS('ATL CR'!$J:$J,'ATL CR'!$I:$I,'ATL GA Inventory'!$B104,'ATL CR'!$L:$L,'ATL GA Inventory'!DU$3)</f>
        <v>0</v>
      </c>
      <c r="DV104" s="13">
        <f>SUMIFS('ATL RAW'!$J:$J,'ATL RAW'!$I:$I,'ATL GA Inventory'!$B104,'ATL RAW'!$L:$L,'ATL GA Inventory'!DV$3)+SUMIFS('ATL CR'!$J:$J,'ATL CR'!$I:$I,'ATL GA Inventory'!$B104,'ATL CR'!$L:$L,'ATL GA Inventory'!DV$3)</f>
        <v>0</v>
      </c>
      <c r="DW104" s="13">
        <f>SUMIFS('ATL RAW'!$J:$J,'ATL RAW'!$I:$I,'ATL GA Inventory'!$B104,'ATL RAW'!$L:$L,'ATL GA Inventory'!DW$3)+SUMIFS('ATL CR'!$J:$J,'ATL CR'!$I:$I,'ATL GA Inventory'!$B104,'ATL CR'!$L:$L,'ATL GA Inventory'!DW$3)</f>
        <v>0</v>
      </c>
      <c r="DX104" s="13">
        <f>SUMIFS('ATL RAW'!$J:$J,'ATL RAW'!$I:$I,'ATL GA Inventory'!$B104,'ATL RAW'!$L:$L,'ATL GA Inventory'!DX$3)+SUMIFS('ATL CR'!$J:$J,'ATL CR'!$I:$I,'ATL GA Inventory'!$B104,'ATL CR'!$L:$L,'ATL GA Inventory'!DX$3)</f>
        <v>0</v>
      </c>
      <c r="DY104" s="13">
        <f>SUMIFS('ATL RAW'!$J:$J,'ATL RAW'!$I:$I,'ATL GA Inventory'!$B104,'ATL RAW'!$L:$L,'ATL GA Inventory'!DY$3)+SUMIFS('ATL CR'!$J:$J,'ATL CR'!$I:$I,'ATL GA Inventory'!$B104,'ATL CR'!$L:$L,'ATL GA Inventory'!DY$3)</f>
        <v>0</v>
      </c>
      <c r="DZ104" s="13">
        <f>SUMIFS('ATL RAW'!$J:$J,'ATL RAW'!$I:$I,'ATL GA Inventory'!$B104,'ATL RAW'!$L:$L,'ATL GA Inventory'!DZ$3)+SUMIFS('ATL CR'!$J:$J,'ATL CR'!$I:$I,'ATL GA Inventory'!$B104,'ATL CR'!$L:$L,'ATL GA Inventory'!DZ$3)</f>
        <v>0</v>
      </c>
      <c r="EA104" s="13">
        <f>SUMIFS('ATL RAW'!$J:$J,'ATL RAW'!$I:$I,'ATL GA Inventory'!$B104,'ATL RAW'!$L:$L,'ATL GA Inventory'!EA$3)+SUMIFS('ATL CR'!$J:$J,'ATL CR'!$I:$I,'ATL GA Inventory'!$B104,'ATL CR'!$L:$L,'ATL GA Inventory'!EA$3)</f>
        <v>0</v>
      </c>
      <c r="EB104" s="13">
        <f>SUMIFS('ATL RAW'!$J:$J,'ATL RAW'!$I:$I,'ATL GA Inventory'!$B104,'ATL RAW'!$L:$L,'ATL GA Inventory'!EB$3)+SUMIFS('ATL CR'!$J:$J,'ATL CR'!$I:$I,'ATL GA Inventory'!$B104,'ATL CR'!$L:$L,'ATL GA Inventory'!EB$3)</f>
        <v>0</v>
      </c>
      <c r="EC104" s="13">
        <f>SUMIFS('ATL RAW'!$J:$J,'ATL RAW'!$I:$I,'ATL GA Inventory'!$B104,'ATL RAW'!$L:$L,'ATL GA Inventory'!EC$3)+SUMIFS('ATL CR'!$J:$J,'ATL CR'!$I:$I,'ATL GA Inventory'!$B104,'ATL CR'!$L:$L,'ATL GA Inventory'!EC$3)</f>
        <v>0</v>
      </c>
      <c r="ED104" s="13">
        <f>SUMIFS('ATL RAW'!$J:$J,'ATL RAW'!$I:$I,'ATL GA Inventory'!$B104,'ATL RAW'!$L:$L,'ATL GA Inventory'!ED$3)+SUMIFS('ATL CR'!$J:$J,'ATL CR'!$I:$I,'ATL GA Inventory'!$B104,'ATL CR'!$L:$L,'ATL GA Inventory'!ED$3)</f>
        <v>0</v>
      </c>
      <c r="EE104" s="13">
        <f>SUMIFS('ATL RAW'!$J:$J,'ATL RAW'!$I:$I,'ATL GA Inventory'!$B104,'ATL RAW'!$L:$L,'ATL GA Inventory'!EE$3)+SUMIFS('ATL CR'!$J:$J,'ATL CR'!$I:$I,'ATL GA Inventory'!$B104,'ATL CR'!$L:$L,'ATL GA Inventory'!EE$3)</f>
        <v>0</v>
      </c>
      <c r="EF104" s="13">
        <f>SUMIFS('ATL RAW'!$J:$J,'ATL RAW'!$I:$I,'ATL GA Inventory'!$B104,'ATL RAW'!$L:$L,'ATL GA Inventory'!EF$3)+SUMIFS('ATL CR'!$J:$J,'ATL CR'!$I:$I,'ATL GA Inventory'!$B104,'ATL CR'!$L:$L,'ATL GA Inventory'!EF$3)</f>
        <v>0</v>
      </c>
      <c r="EG104" s="13">
        <f>SUMIFS('ATL RAW'!$J:$J,'ATL RAW'!$I:$I,'ATL GA Inventory'!$B104,'ATL RAW'!$L:$L,'ATL GA Inventory'!EG$3)+SUMIFS('ATL CR'!$J:$J,'ATL CR'!$I:$I,'ATL GA Inventory'!$B104,'ATL CR'!$L:$L,'ATL GA Inventory'!EG$3)</f>
        <v>0</v>
      </c>
      <c r="EH104" s="13">
        <f>SUMIFS('ATL RAW'!$J:$J,'ATL RAW'!$I:$I,'ATL GA Inventory'!$B104,'ATL RAW'!$L:$L,'ATL GA Inventory'!EH$3)+SUMIFS('ATL CR'!$J:$J,'ATL CR'!$I:$I,'ATL GA Inventory'!$B104,'ATL CR'!$L:$L,'ATL GA Inventory'!EH$3)</f>
        <v>0</v>
      </c>
      <c r="EI104" s="13">
        <f>SUMIFS('ATL RAW'!$J:$J,'ATL RAW'!$I:$I,'ATL GA Inventory'!$B104,'ATL RAW'!$L:$L,'ATL GA Inventory'!EI$3)+SUMIFS('ATL CR'!$J:$J,'ATL CR'!$I:$I,'ATL GA Inventory'!$B104,'ATL CR'!$L:$L,'ATL GA Inventory'!EI$3)</f>
        <v>0</v>
      </c>
      <c r="EJ104" s="13">
        <f>SUMIFS('ATL RAW'!$J:$J,'ATL RAW'!$I:$I,'ATL GA Inventory'!$B104,'ATL RAW'!$L:$L,'ATL GA Inventory'!EJ$3)+SUMIFS('ATL CR'!$J:$J,'ATL CR'!$I:$I,'ATL GA Inventory'!$B104,'ATL CR'!$L:$L,'ATL GA Inventory'!EJ$3)</f>
        <v>0</v>
      </c>
      <c r="EK104" s="13">
        <f>SUMIFS('ATL RAW'!$J:$J,'ATL RAW'!$I:$I,'ATL GA Inventory'!$B104,'ATL RAW'!$L:$L,'ATL GA Inventory'!EK$3)+SUMIFS('ATL CR'!$J:$J,'ATL CR'!$I:$I,'ATL GA Inventory'!$B104,'ATL CR'!$L:$L,'ATL GA Inventory'!EK$3)</f>
        <v>0</v>
      </c>
      <c r="EL104" s="13">
        <f>SUMIFS('ATL RAW'!$J:$J,'ATL RAW'!$I:$I,'ATL GA Inventory'!$B104,'ATL RAW'!$L:$L,'ATL GA Inventory'!EL$3)+SUMIFS('ATL CR'!$J:$J,'ATL CR'!$I:$I,'ATL GA Inventory'!$B104,'ATL CR'!$L:$L,'ATL GA Inventory'!EL$3)</f>
        <v>0</v>
      </c>
      <c r="EM104" s="13">
        <f>SUMIFS('ATL RAW'!$J:$J,'ATL RAW'!$I:$I,'ATL GA Inventory'!$B104,'ATL RAW'!$L:$L,'ATL GA Inventory'!EM$3)+SUMIFS('ATL CR'!$J:$J,'ATL CR'!$I:$I,'ATL GA Inventory'!$B104,'ATL CR'!$L:$L,'ATL GA Inventory'!EM$3)</f>
        <v>0</v>
      </c>
      <c r="EN104" s="13">
        <f>SUMIFS('ATL RAW'!$J:$J,'ATL RAW'!$I:$I,'ATL GA Inventory'!$B104,'ATL RAW'!$L:$L,'ATL GA Inventory'!EN$3)+SUMIFS('ATL CR'!$J:$J,'ATL CR'!$I:$I,'ATL GA Inventory'!$B104,'ATL CR'!$L:$L,'ATL GA Inventory'!EN$3)</f>
        <v>0</v>
      </c>
      <c r="EO104" s="13">
        <f>SUMIFS('ATL RAW'!$J:$J,'ATL RAW'!$I:$I,'ATL GA Inventory'!$B104,'ATL RAW'!$L:$L,'ATL GA Inventory'!EO$3)+SUMIFS('ATL CR'!$J:$J,'ATL CR'!$I:$I,'ATL GA Inventory'!$B104,'ATL CR'!$L:$L,'ATL GA Inventory'!EO$3)</f>
        <v>0</v>
      </c>
      <c r="EP104" s="13">
        <f>SUMIFS('ATL RAW'!$J:$J,'ATL RAW'!$I:$I,'ATL GA Inventory'!$B104,'ATL RAW'!$L:$L,'ATL GA Inventory'!EP$3)+SUMIFS('ATL CR'!$J:$J,'ATL CR'!$I:$I,'ATL GA Inventory'!$B104,'ATL CR'!$L:$L,'ATL GA Inventory'!EP$3)</f>
        <v>0</v>
      </c>
      <c r="EQ104" s="13">
        <f>SUMIFS('ATL RAW'!$J:$J,'ATL RAW'!$I:$I,'ATL GA Inventory'!$B104,'ATL RAW'!$L:$L,'ATL GA Inventory'!EQ$3)+SUMIFS('ATL CR'!$J:$J,'ATL CR'!$I:$I,'ATL GA Inventory'!$B104,'ATL CR'!$L:$L,'ATL GA Inventory'!EQ$3)</f>
        <v>0</v>
      </c>
      <c r="ER104" s="13">
        <f>SUMIFS('ATL RAW'!$J:$J,'ATL RAW'!$I:$I,'ATL GA Inventory'!$B104,'ATL RAW'!$L:$L,'ATL GA Inventory'!ER$3)+SUMIFS('ATL CR'!$J:$J,'ATL CR'!$I:$I,'ATL GA Inventory'!$B104,'ATL CR'!$L:$L,'ATL GA Inventory'!ER$3)</f>
        <v>0</v>
      </c>
      <c r="ES104" s="13">
        <f>SUMIFS('ATL RAW'!$J:$J,'ATL RAW'!$I:$I,'ATL GA Inventory'!$B104,'ATL RAW'!$L:$L,'ATL GA Inventory'!ES$3)+SUMIFS('ATL CR'!$J:$J,'ATL CR'!$I:$I,'ATL GA Inventory'!$B104,'ATL CR'!$L:$L,'ATL GA Inventory'!ES$3)</f>
        <v>0</v>
      </c>
      <c r="ET104" s="13">
        <f>SUMIFS('ATL RAW'!$J:$J,'ATL RAW'!$I:$I,'ATL GA Inventory'!$B104,'ATL RAW'!$L:$L,'ATL GA Inventory'!ET$3)+SUMIFS('ATL CR'!$J:$J,'ATL CR'!$I:$I,'ATL GA Inventory'!$B104,'ATL CR'!$L:$L,'ATL GA Inventory'!ET$3)</f>
        <v>0</v>
      </c>
      <c r="EU104" s="13">
        <f>SUMIFS('ATL RAW'!$J:$J,'ATL RAW'!$I:$I,'ATL GA Inventory'!$B104,'ATL RAW'!$L:$L,'ATL GA Inventory'!EU$3)+SUMIFS('ATL CR'!$J:$J,'ATL CR'!$I:$I,'ATL GA Inventory'!$B104,'ATL CR'!$L:$L,'ATL GA Inventory'!EU$3)</f>
        <v>0</v>
      </c>
      <c r="EV104" s="13">
        <f>SUMIFS('ATL RAW'!$J:$J,'ATL RAW'!$I:$I,'ATL GA Inventory'!$B104,'ATL RAW'!$L:$L,'ATL GA Inventory'!EV$3)+SUMIFS('ATL CR'!$J:$J,'ATL CR'!$I:$I,'ATL GA Inventory'!$B104,'ATL CR'!$L:$L,'ATL GA Inventory'!EV$3)</f>
        <v>0</v>
      </c>
      <c r="EW104" s="13">
        <f>SUMIFS('ATL RAW'!$J:$J,'ATL RAW'!$I:$I,'ATL GA Inventory'!$B104,'ATL RAW'!$L:$L,'ATL GA Inventory'!EW$3)+SUMIFS('ATL CR'!$J:$J,'ATL CR'!$I:$I,'ATL GA Inventory'!$B104,'ATL CR'!$L:$L,'ATL GA Inventory'!EW$3)</f>
        <v>0</v>
      </c>
      <c r="EX104" s="13">
        <f>SUMIFS('ATL RAW'!$J:$J,'ATL RAW'!$I:$I,'ATL GA Inventory'!$B104,'ATL RAW'!$L:$L,'ATL GA Inventory'!EX$3)+SUMIFS('ATL CR'!$J:$J,'ATL CR'!$I:$I,'ATL GA Inventory'!$B104,'ATL CR'!$L:$L,'ATL GA Inventory'!EX$3)</f>
        <v>0</v>
      </c>
      <c r="EY104" s="13">
        <f>SUMIFS('ATL RAW'!$J:$J,'ATL RAW'!$I:$I,'ATL GA Inventory'!$B104,'ATL RAW'!$L:$L,'ATL GA Inventory'!EY$3)+SUMIFS('ATL CR'!$J:$J,'ATL CR'!$I:$I,'ATL GA Inventory'!$B104,'ATL CR'!$L:$L,'ATL GA Inventory'!EY$3)</f>
        <v>0</v>
      </c>
      <c r="EZ104" s="13">
        <f>SUMIFS('ATL RAW'!$J:$J,'ATL RAW'!$I:$I,'ATL GA Inventory'!$B104,'ATL RAW'!$L:$L,'ATL GA Inventory'!EZ$3)+SUMIFS('ATL CR'!$J:$J,'ATL CR'!$I:$I,'ATL GA Inventory'!$B104,'ATL CR'!$L:$L,'ATL GA Inventory'!EZ$3)</f>
        <v>0</v>
      </c>
      <c r="FA104" s="13">
        <f>SUMIFS('ATL RAW'!$J:$J,'ATL RAW'!$I:$I,'ATL GA Inventory'!$B104,'ATL RAW'!$L:$L,'ATL GA Inventory'!FA$3)+SUMIFS('ATL CR'!$J:$J,'ATL CR'!$I:$I,'ATL GA Inventory'!$B104,'ATL CR'!$L:$L,'ATL GA Inventory'!FA$3)</f>
        <v>0</v>
      </c>
      <c r="FB104" s="13">
        <f>SUMIFS('ATL RAW'!$J:$J,'ATL RAW'!$I:$I,'ATL GA Inventory'!$B104,'ATL RAW'!$L:$L,'ATL GA Inventory'!FB$3)+SUMIFS('ATL CR'!$J:$J,'ATL CR'!$I:$I,'ATL GA Inventory'!$B104,'ATL CR'!$L:$L,'ATL GA Inventory'!FB$3)</f>
        <v>0</v>
      </c>
      <c r="FC104" s="13">
        <f>SUMIFS('ATL RAW'!$J:$J,'ATL RAW'!$I:$I,'ATL GA Inventory'!$B104,'ATL RAW'!$L:$L,'ATL GA Inventory'!FC$3)+SUMIFS('ATL CR'!$J:$J,'ATL CR'!$I:$I,'ATL GA Inventory'!$B104,'ATL CR'!$L:$L,'ATL GA Inventory'!FC$3)</f>
        <v>0</v>
      </c>
      <c r="FD104" s="13">
        <f>SUMIFS('ATL RAW'!$J:$J,'ATL RAW'!$I:$I,'ATL GA Inventory'!$B104,'ATL RAW'!$L:$L,'ATL GA Inventory'!FD$3)+SUMIFS('ATL CR'!$J:$J,'ATL CR'!$I:$I,'ATL GA Inventory'!$B104,'ATL CR'!$L:$L,'ATL GA Inventory'!FD$3)</f>
        <v>0</v>
      </c>
      <c r="FE104" s="13">
        <f>SUMIFS('ATL RAW'!$J:$J,'ATL RAW'!$I:$I,'ATL GA Inventory'!$B104,'ATL RAW'!$L:$L,'ATL GA Inventory'!FE$3)+SUMIFS('ATL CR'!$J:$J,'ATL CR'!$I:$I,'ATL GA Inventory'!$B104,'ATL CR'!$L:$L,'ATL GA Inventory'!FE$3)</f>
        <v>0</v>
      </c>
      <c r="FF104" s="13">
        <f>SUMIFS('ATL RAW'!$J:$J,'ATL RAW'!$I:$I,'ATL GA Inventory'!$B104,'ATL RAW'!$L:$L,'ATL GA Inventory'!FF$3)+SUMIFS('ATL CR'!$J:$J,'ATL CR'!$I:$I,'ATL GA Inventory'!$B104,'ATL CR'!$L:$L,'ATL GA Inventory'!FF$3)</f>
        <v>0</v>
      </c>
      <c r="FG104" s="13">
        <f>SUMIFS('ATL RAW'!$J:$J,'ATL RAW'!$I:$I,'ATL GA Inventory'!$B104,'ATL RAW'!$L:$L,'ATL GA Inventory'!FG$3)+SUMIFS('ATL CR'!$J:$J,'ATL CR'!$I:$I,'ATL GA Inventory'!$B104,'ATL CR'!$L:$L,'ATL GA Inventory'!FG$3)</f>
        <v>0</v>
      </c>
      <c r="FH104" s="13">
        <f>SUMIFS('ATL RAW'!$J:$J,'ATL RAW'!$I:$I,'ATL GA Inventory'!$B104,'ATL RAW'!$L:$L,'ATL GA Inventory'!FH$3)+SUMIFS('ATL CR'!$J:$J,'ATL CR'!$I:$I,'ATL GA Inventory'!$B104,'ATL CR'!$L:$L,'ATL GA Inventory'!FH$3)</f>
        <v>0</v>
      </c>
      <c r="FI104" s="13">
        <f>SUMIFS('ATL RAW'!$J:$J,'ATL RAW'!$I:$I,'ATL GA Inventory'!$B104,'ATL RAW'!$L:$L,'ATL GA Inventory'!FI$3)+SUMIFS('ATL CR'!$J:$J,'ATL CR'!$I:$I,'ATL GA Inventory'!$B104,'ATL CR'!$L:$L,'ATL GA Inventory'!FI$3)</f>
        <v>0</v>
      </c>
      <c r="FJ104" s="13">
        <f>SUMIFS('ATL RAW'!$J:$J,'ATL RAW'!$I:$I,'ATL GA Inventory'!$B104,'ATL RAW'!$L:$L,'ATL GA Inventory'!FJ$3)+SUMIFS('ATL CR'!$J:$J,'ATL CR'!$I:$I,'ATL GA Inventory'!$B104,'ATL CR'!$L:$L,'ATL GA Inventory'!FJ$3)</f>
        <v>0</v>
      </c>
      <c r="FK104" s="13">
        <f>SUMIFS('ATL RAW'!$J:$J,'ATL RAW'!$I:$I,'ATL GA Inventory'!$B104,'ATL RAW'!$L:$L,'ATL GA Inventory'!FK$3)+SUMIFS('ATL CR'!$J:$J,'ATL CR'!$I:$I,'ATL GA Inventory'!$B104,'ATL CR'!$L:$L,'ATL GA Inventory'!FK$3)</f>
        <v>0</v>
      </c>
      <c r="FL104" s="13">
        <f>SUMIFS('ATL RAW'!$J:$J,'ATL RAW'!$I:$I,'ATL GA Inventory'!$B104,'ATL RAW'!$L:$L,'ATL GA Inventory'!FL$3)+SUMIFS('ATL CR'!$J:$J,'ATL CR'!$I:$I,'ATL GA Inventory'!$B104,'ATL CR'!$L:$L,'ATL GA Inventory'!FL$3)</f>
        <v>0</v>
      </c>
      <c r="FM104" s="13">
        <f>SUMIFS('ATL RAW'!$J:$J,'ATL RAW'!$I:$I,'ATL GA Inventory'!$B104,'ATL RAW'!$L:$L,'ATL GA Inventory'!FM$3)+SUMIFS('ATL CR'!$J:$J,'ATL CR'!$I:$I,'ATL GA Inventory'!$B104,'ATL CR'!$L:$L,'ATL GA Inventory'!FM$3)</f>
        <v>0</v>
      </c>
      <c r="FN104" s="13">
        <f>SUMIFS('ATL RAW'!$J:$J,'ATL RAW'!$I:$I,'ATL GA Inventory'!$B104,'ATL RAW'!$L:$L,'ATL GA Inventory'!FN$3)+SUMIFS('ATL CR'!$J:$J,'ATL CR'!$I:$I,'ATL GA Inventory'!$B104,'ATL CR'!$L:$L,'ATL GA Inventory'!FN$3)</f>
        <v>0</v>
      </c>
      <c r="FO104" s="13">
        <f>SUMIFS('ATL RAW'!$J:$J,'ATL RAW'!$I:$I,'ATL GA Inventory'!$B104,'ATL RAW'!$L:$L,'ATL GA Inventory'!FO$3)+SUMIFS('ATL CR'!$J:$J,'ATL CR'!$I:$I,'ATL GA Inventory'!$B104,'ATL CR'!$L:$L,'ATL GA Inventory'!FO$3)</f>
        <v>0</v>
      </c>
      <c r="FP104" s="13">
        <f>SUMIFS('ATL RAW'!$J:$J,'ATL RAW'!$I:$I,'ATL GA Inventory'!$B104,'ATL RAW'!$L:$L,'ATL GA Inventory'!FP$3)+SUMIFS('ATL CR'!$J:$J,'ATL CR'!$I:$I,'ATL GA Inventory'!$B104,'ATL CR'!$L:$L,'ATL GA Inventory'!FP$3)</f>
        <v>0</v>
      </c>
      <c r="FQ104" s="13">
        <f>SUMIFS('ATL RAW'!$J:$J,'ATL RAW'!$I:$I,'ATL GA Inventory'!$B104,'ATL RAW'!$L:$L,'ATL GA Inventory'!FQ$3)+SUMIFS('ATL CR'!$J:$J,'ATL CR'!$I:$I,'ATL GA Inventory'!$B104,'ATL CR'!$L:$L,'ATL GA Inventory'!FQ$3)</f>
        <v>0</v>
      </c>
      <c r="FR104" s="13">
        <f>SUMIFS('ATL RAW'!$J:$J,'ATL RAW'!$I:$I,'ATL GA Inventory'!$B104,'ATL RAW'!$L:$L,'ATL GA Inventory'!FR$3)+SUMIFS('ATL CR'!$J:$J,'ATL CR'!$I:$I,'ATL GA Inventory'!$B104,'ATL CR'!$L:$L,'ATL GA Inventory'!FR$3)</f>
        <v>0</v>
      </c>
      <c r="FS104" s="13">
        <f>SUMIFS('ATL RAW'!$J:$J,'ATL RAW'!$I:$I,'ATL GA Inventory'!$B104,'ATL RAW'!$L:$L,'ATL GA Inventory'!FS$3)+SUMIFS('ATL CR'!$J:$J,'ATL CR'!$I:$I,'ATL GA Inventory'!$B104,'ATL CR'!$L:$L,'ATL GA Inventory'!FS$3)</f>
        <v>0</v>
      </c>
      <c r="FT104" s="13">
        <f>SUMIFS('ATL RAW'!$J:$J,'ATL RAW'!$I:$I,'ATL GA Inventory'!$B104,'ATL RAW'!$L:$L,'ATL GA Inventory'!FT$3)+SUMIFS('ATL CR'!$J:$J,'ATL CR'!$I:$I,'ATL GA Inventory'!$B104,'ATL CR'!$L:$L,'ATL GA Inventory'!FT$3)</f>
        <v>0</v>
      </c>
      <c r="FU104" s="13">
        <f>SUMIFS('ATL RAW'!$J:$J,'ATL RAW'!$I:$I,'ATL GA Inventory'!$B104,'ATL RAW'!$L:$L,'ATL GA Inventory'!FU$3)+SUMIFS('ATL CR'!$J:$J,'ATL CR'!$I:$I,'ATL GA Inventory'!$B104,'ATL CR'!$L:$L,'ATL GA Inventory'!FU$3)</f>
        <v>0</v>
      </c>
      <c r="FV104" s="13">
        <f>SUMIFS('ATL RAW'!$J:$J,'ATL RAW'!$I:$I,'ATL GA Inventory'!$B104,'ATL RAW'!$L:$L,'ATL GA Inventory'!FV$3)+SUMIFS('ATL CR'!$J:$J,'ATL CR'!$I:$I,'ATL GA Inventory'!$B104,'ATL CR'!$L:$L,'ATL GA Inventory'!FV$3)</f>
        <v>0</v>
      </c>
      <c r="FW104" s="13">
        <f>SUMIFS('ATL RAW'!$J:$J,'ATL RAW'!$I:$I,'ATL GA Inventory'!$B104,'ATL RAW'!$L:$L,'ATL GA Inventory'!FW$3)+SUMIFS('ATL CR'!$J:$J,'ATL CR'!$I:$I,'ATL GA Inventory'!$B104,'ATL CR'!$L:$L,'ATL GA Inventory'!FW$3)</f>
        <v>0</v>
      </c>
      <c r="FX104" s="13">
        <f>SUMIFS('ATL RAW'!$J:$J,'ATL RAW'!$I:$I,'ATL GA Inventory'!$B104,'ATL RAW'!$L:$L,'ATL GA Inventory'!FX$3)+SUMIFS('ATL CR'!$J:$J,'ATL CR'!$I:$I,'ATL GA Inventory'!$B104,'ATL CR'!$L:$L,'ATL GA Inventory'!FX$3)</f>
        <v>0</v>
      </c>
      <c r="FY104" s="13">
        <f>SUMIFS('ATL RAW'!$J:$J,'ATL RAW'!$I:$I,'ATL GA Inventory'!$B104,'ATL RAW'!$L:$L,'ATL GA Inventory'!FY$3)+SUMIFS('ATL CR'!$J:$J,'ATL CR'!$I:$I,'ATL GA Inventory'!$B104,'ATL CR'!$L:$L,'ATL GA Inventory'!FY$3)</f>
        <v>0</v>
      </c>
      <c r="FZ104" s="13">
        <f>SUMIFS('ATL RAW'!$J:$J,'ATL RAW'!$I:$I,'ATL GA Inventory'!$B104,'ATL RAW'!$L:$L,'ATL GA Inventory'!FZ$3)+SUMIFS('ATL CR'!$J:$J,'ATL CR'!$I:$I,'ATL GA Inventory'!$B104,'ATL CR'!$L:$L,'ATL GA Inventory'!FZ$3)</f>
        <v>0</v>
      </c>
      <c r="GA104" s="13">
        <f>SUMIFS('ATL RAW'!$J:$J,'ATL RAW'!$I:$I,'ATL GA Inventory'!$B104,'ATL RAW'!$L:$L,'ATL GA Inventory'!GA$3)+SUMIFS('ATL CR'!$J:$J,'ATL CR'!$I:$I,'ATL GA Inventory'!$B104,'ATL CR'!$L:$L,'ATL GA Inventory'!GA$3)</f>
        <v>0</v>
      </c>
      <c r="GB104" s="13">
        <f>SUMIFS('ATL RAW'!$J:$J,'ATL RAW'!$I:$I,'ATL GA Inventory'!$B104,'ATL RAW'!$L:$L,'ATL GA Inventory'!GB$3)+SUMIFS('ATL CR'!$J:$J,'ATL CR'!$I:$I,'ATL GA Inventory'!$B104,'ATL CR'!$L:$L,'ATL GA Inventory'!GB$3)</f>
        <v>0</v>
      </c>
      <c r="GC104" s="13">
        <f>SUMIFS('ATL RAW'!$J:$J,'ATL RAW'!$I:$I,'ATL GA Inventory'!$B104,'ATL RAW'!$L:$L,'ATL GA Inventory'!GC$3)+SUMIFS('ATL CR'!$J:$J,'ATL CR'!$I:$I,'ATL GA Inventory'!$B104,'ATL CR'!$L:$L,'ATL GA Inventory'!GC$3)</f>
        <v>0</v>
      </c>
      <c r="GD104" s="13">
        <f>SUMIFS('ATL RAW'!$J:$J,'ATL RAW'!$I:$I,'ATL GA Inventory'!$B104,'ATL RAW'!$L:$L,'ATL GA Inventory'!GD$3)+SUMIFS('ATL CR'!$J:$J,'ATL CR'!$I:$I,'ATL GA Inventory'!$B104,'ATL CR'!$L:$L,'ATL GA Inventory'!GD$3)</f>
        <v>0</v>
      </c>
      <c r="GE104" s="13">
        <f>SUMIFS('ATL RAW'!$J:$J,'ATL RAW'!$I:$I,'ATL GA Inventory'!$B104,'ATL RAW'!$L:$L,'ATL GA Inventory'!GE$3)+SUMIFS('ATL CR'!$J:$J,'ATL CR'!$I:$I,'ATL GA Inventory'!$B104,'ATL CR'!$L:$L,'ATL GA Inventory'!GE$3)</f>
        <v>0</v>
      </c>
      <c r="GF104" s="13">
        <f>SUMIFS('ATL RAW'!$J:$J,'ATL RAW'!$I:$I,'ATL GA Inventory'!$B104,'ATL RAW'!$L:$L,'ATL GA Inventory'!GF$3)+SUMIFS('ATL CR'!$J:$J,'ATL CR'!$I:$I,'ATL GA Inventory'!$B104,'ATL CR'!$L:$L,'ATL GA Inventory'!GF$3)</f>
        <v>0</v>
      </c>
      <c r="GG104" s="13">
        <f>SUMIFS('ATL RAW'!$J:$J,'ATL RAW'!$I:$I,'ATL GA Inventory'!$B104,'ATL RAW'!$L:$L,'ATL GA Inventory'!GG$3)+SUMIFS('ATL CR'!$J:$J,'ATL CR'!$I:$I,'ATL GA Inventory'!$B104,'ATL CR'!$L:$L,'ATL GA Inventory'!GG$3)</f>
        <v>0</v>
      </c>
      <c r="GH104" s="13">
        <f>SUMIFS('ATL RAW'!$J:$J,'ATL RAW'!$I:$I,'ATL GA Inventory'!$B104,'ATL RAW'!$L:$L,'ATL GA Inventory'!GH$3)+SUMIFS('ATL CR'!$J:$J,'ATL CR'!$I:$I,'ATL GA Inventory'!$B104,'ATL CR'!$L:$L,'ATL GA Inventory'!GH$3)</f>
        <v>0</v>
      </c>
      <c r="GI104" s="13">
        <f>SUMIFS('ATL RAW'!$J:$J,'ATL RAW'!$I:$I,'ATL GA Inventory'!$B104,'ATL RAW'!$L:$L,'ATL GA Inventory'!GI$3)+SUMIFS('ATL CR'!$J:$J,'ATL CR'!$I:$I,'ATL GA Inventory'!$B104,'ATL CR'!$L:$L,'ATL GA Inventory'!GI$3)</f>
        <v>0</v>
      </c>
      <c r="GJ104" s="13">
        <f>SUMIFS('ATL RAW'!$J:$J,'ATL RAW'!$I:$I,'ATL GA Inventory'!$B104,'ATL RAW'!$L:$L,'ATL GA Inventory'!GJ$3)+SUMIFS('ATL CR'!$J:$J,'ATL CR'!$I:$I,'ATL GA Inventory'!$B104,'ATL CR'!$L:$L,'ATL GA Inventory'!GJ$3)</f>
        <v>0</v>
      </c>
      <c r="GK104" s="13">
        <f>SUMIFS('ATL RAW'!$J:$J,'ATL RAW'!$I:$I,'ATL GA Inventory'!$B104,'ATL RAW'!$L:$L,'ATL GA Inventory'!GK$3)+SUMIFS('ATL CR'!$J:$J,'ATL CR'!$I:$I,'ATL GA Inventory'!$B104,'ATL CR'!$L:$L,'ATL GA Inventory'!GK$3)</f>
        <v>0</v>
      </c>
      <c r="GL104" s="13">
        <f>SUMIFS('ATL RAW'!$J:$J,'ATL RAW'!$I:$I,'ATL GA Inventory'!$B104,'ATL RAW'!$L:$L,'ATL GA Inventory'!GL$3)+SUMIFS('ATL CR'!$J:$J,'ATL CR'!$I:$I,'ATL GA Inventory'!$B104,'ATL CR'!$L:$L,'ATL GA Inventory'!GL$3)</f>
        <v>0</v>
      </c>
      <c r="GM104" s="13">
        <f>SUMIFS('ATL RAW'!$J:$J,'ATL RAW'!$I:$I,'ATL GA Inventory'!$B104,'ATL RAW'!$L:$L,'ATL GA Inventory'!GM$3)+SUMIFS('ATL CR'!$J:$J,'ATL CR'!$I:$I,'ATL GA Inventory'!$B104,'ATL CR'!$L:$L,'ATL GA Inventory'!GM$3)</f>
        <v>0</v>
      </c>
      <c r="GN104" s="13">
        <f>SUMIFS('ATL RAW'!$J:$J,'ATL RAW'!$I:$I,'ATL GA Inventory'!$B104,'ATL RAW'!$L:$L,'ATL GA Inventory'!GN$3)+SUMIFS('ATL CR'!$J:$J,'ATL CR'!$I:$I,'ATL GA Inventory'!$B104,'ATL CR'!$L:$L,'ATL GA Inventory'!GN$3)</f>
        <v>0</v>
      </c>
      <c r="GO104" s="13">
        <f>SUMIFS('ATL RAW'!$J:$J,'ATL RAW'!$I:$I,'ATL GA Inventory'!$B104,'ATL RAW'!$L:$L,'ATL GA Inventory'!GO$3)+SUMIFS('ATL CR'!$J:$J,'ATL CR'!$I:$I,'ATL GA Inventory'!$B104,'ATL CR'!$L:$L,'ATL GA Inventory'!GO$3)</f>
        <v>0</v>
      </c>
      <c r="GP104" s="13">
        <f>SUMIFS('ATL RAW'!$J:$J,'ATL RAW'!$I:$I,'ATL GA Inventory'!$B104,'ATL RAW'!$L:$L,'ATL GA Inventory'!GP$3)+SUMIFS('ATL CR'!$J:$J,'ATL CR'!$I:$I,'ATL GA Inventory'!$B104,'ATL CR'!$L:$L,'ATL GA Inventory'!GP$3)</f>
        <v>0</v>
      </c>
      <c r="GQ104" s="13">
        <f>SUMIFS('ATL RAW'!$J:$J,'ATL RAW'!$I:$I,'ATL GA Inventory'!$B104,'ATL RAW'!$L:$L,'ATL GA Inventory'!GQ$3)+SUMIFS('ATL CR'!$J:$J,'ATL CR'!$I:$I,'ATL GA Inventory'!$B104,'ATL CR'!$L:$L,'ATL GA Inventory'!GQ$3)</f>
        <v>0</v>
      </c>
      <c r="GR104" s="13">
        <f>SUMIFS('ATL RAW'!$J:$J,'ATL RAW'!$I:$I,'ATL GA Inventory'!$B104,'ATL RAW'!$L:$L,'ATL GA Inventory'!GR$3)+SUMIFS('ATL CR'!$J:$J,'ATL CR'!$I:$I,'ATL GA Inventory'!$B104,'ATL CR'!$L:$L,'ATL GA Inventory'!GR$3)</f>
        <v>0</v>
      </c>
      <c r="GS104" s="13">
        <f>SUMIFS('ATL RAW'!$J:$J,'ATL RAW'!$I:$I,'ATL GA Inventory'!$B104,'ATL RAW'!$L:$L,'ATL GA Inventory'!GS$3)+SUMIFS('ATL CR'!$J:$J,'ATL CR'!$I:$I,'ATL GA Inventory'!$B104,'ATL CR'!$L:$L,'ATL GA Inventory'!GS$3)</f>
        <v>0</v>
      </c>
      <c r="GT104" s="13">
        <f>SUMIFS('ATL RAW'!$J:$J,'ATL RAW'!$I:$I,'ATL GA Inventory'!$B104,'ATL RAW'!$L:$L,'ATL GA Inventory'!GT$3)+SUMIFS('ATL CR'!$J:$J,'ATL CR'!$I:$I,'ATL GA Inventory'!$B104,'ATL CR'!$L:$L,'ATL GA Inventory'!GT$3)</f>
        <v>0</v>
      </c>
      <c r="GU104" s="13">
        <f>SUMIFS('ATL RAW'!$J:$J,'ATL RAW'!$I:$I,'ATL GA Inventory'!$B104,'ATL RAW'!$L:$L,'ATL GA Inventory'!GU$3)+SUMIFS('ATL CR'!$J:$J,'ATL CR'!$I:$I,'ATL GA Inventory'!$B104,'ATL CR'!$L:$L,'ATL GA Inventory'!GU$3)</f>
        <v>0</v>
      </c>
      <c r="GV104" s="13">
        <f>SUMIFS('ATL RAW'!$J:$J,'ATL RAW'!$I:$I,'ATL GA Inventory'!$B104,'ATL RAW'!$L:$L,'ATL GA Inventory'!GV$3)+SUMIFS('ATL CR'!$J:$J,'ATL CR'!$I:$I,'ATL GA Inventory'!$B104,'ATL CR'!$L:$L,'ATL GA Inventory'!GV$3)</f>
        <v>0</v>
      </c>
      <c r="GW104" s="13">
        <f>SUMIFS('ATL RAW'!$J:$J,'ATL RAW'!$I:$I,'ATL GA Inventory'!$B104,'ATL RAW'!$L:$L,'ATL GA Inventory'!GW$3)+SUMIFS('ATL CR'!$J:$J,'ATL CR'!$I:$I,'ATL GA Inventory'!$B104,'ATL CR'!$L:$L,'ATL GA Inventory'!GW$3)</f>
        <v>0</v>
      </c>
      <c r="GX104" s="13">
        <f>SUMIFS('ATL RAW'!$J:$J,'ATL RAW'!$I:$I,'ATL GA Inventory'!$B104,'ATL RAW'!$L:$L,'ATL GA Inventory'!GX$3)+SUMIFS('ATL CR'!$J:$J,'ATL CR'!$I:$I,'ATL GA Inventory'!$B104,'ATL CR'!$L:$L,'ATL GA Inventory'!GX$3)</f>
        <v>0</v>
      </c>
      <c r="GY104" s="13">
        <f>SUMIFS('ATL RAW'!$J:$J,'ATL RAW'!$I:$I,'ATL GA Inventory'!$B104,'ATL RAW'!$L:$L,'ATL GA Inventory'!GY$3)+SUMIFS('ATL CR'!$J:$J,'ATL CR'!$I:$I,'ATL GA Inventory'!$B104,'ATL CR'!$L:$L,'ATL GA Inventory'!GY$3)</f>
        <v>0</v>
      </c>
    </row>
    <row r="105" spans="1:207">
      <c r="A105" s="15" t="s">
        <v>983</v>
      </c>
      <c r="B105" s="15">
        <f t="shared" si="13"/>
        <v>49403140</v>
      </c>
      <c r="C105" s="15" t="str">
        <f t="shared" si="13"/>
        <v>Q.PEAK DUO BLK ML-G10+</v>
      </c>
      <c r="D105" s="14">
        <f t="shared" si="13"/>
        <v>400</v>
      </c>
      <c r="E105" s="13">
        <f>SUMIFS('ATL RAW'!$J:$J,'ATL RAW'!$I:$I,'ATL GA Inventory'!$B105,'ATL RAW'!$L:$L,'ATL GA Inventory'!E$3)+SUMIFS('ATL CR'!$J:$J,'ATL CR'!$I:$I,'ATL GA Inventory'!$B105,'ATL CR'!$L:$L,'ATL GA Inventory'!E$3)</f>
        <v>0</v>
      </c>
      <c r="F105" s="13">
        <f>SUMIFS('ATL RAW'!$J:$J,'ATL RAW'!$I:$I,'ATL GA Inventory'!$B105,'ATL RAW'!$L:$L,'ATL GA Inventory'!F$3)+SUMIFS('ATL CR'!$J:$J,'ATL CR'!$I:$I,'ATL GA Inventory'!$B105,'ATL CR'!$L:$L,'ATL GA Inventory'!F$3)</f>
        <v>0</v>
      </c>
      <c r="G105" s="13">
        <f>SUMIFS('ATL RAW'!$J:$J,'ATL RAW'!$I:$I,'ATL GA Inventory'!$B105,'ATL RAW'!$L:$L,'ATL GA Inventory'!G$3)+SUMIFS('ATL CR'!$J:$J,'ATL CR'!$I:$I,'ATL GA Inventory'!$B105,'ATL CR'!$L:$L,'ATL GA Inventory'!G$3)</f>
        <v>0</v>
      </c>
      <c r="H105" s="13">
        <f>SUMIFS('ATL RAW'!$J:$J,'ATL RAW'!$I:$I,'ATL GA Inventory'!$B105,'ATL RAW'!$L:$L,'ATL GA Inventory'!H$3)+SUMIFS('ATL CR'!$J:$J,'ATL CR'!$I:$I,'ATL GA Inventory'!$B105,'ATL CR'!$L:$L,'ATL GA Inventory'!H$3)</f>
        <v>0</v>
      </c>
      <c r="I105" s="13">
        <f>SUMIFS('ATL RAW'!$J:$J,'ATL RAW'!$I:$I,'ATL GA Inventory'!$B105,'ATL RAW'!$L:$L,'ATL GA Inventory'!I$3)+SUMIFS('ATL CR'!$J:$J,'ATL CR'!$I:$I,'ATL GA Inventory'!$B105,'ATL CR'!$L:$L,'ATL GA Inventory'!I$3)</f>
        <v>0</v>
      </c>
      <c r="J105" s="13">
        <f>SUMIFS('ATL RAW'!$J:$J,'ATL RAW'!$I:$I,'ATL GA Inventory'!$B105,'ATL RAW'!$L:$L,'ATL GA Inventory'!J$3)+SUMIFS('ATL CR'!$J:$J,'ATL CR'!$I:$I,'ATL GA Inventory'!$B105,'ATL CR'!$L:$L,'ATL GA Inventory'!J$3)</f>
        <v>0</v>
      </c>
      <c r="K105" s="13">
        <f>SUMIFS('ATL RAW'!$J:$J,'ATL RAW'!$I:$I,'ATL GA Inventory'!$B105,'ATL RAW'!$L:$L,'ATL GA Inventory'!K$3)+SUMIFS('ATL CR'!$J:$J,'ATL CR'!$I:$I,'ATL GA Inventory'!$B105,'ATL CR'!$L:$L,'ATL GA Inventory'!K$3)</f>
        <v>0</v>
      </c>
      <c r="L105" s="13">
        <f>SUMIFS('ATL RAW'!$J:$J,'ATL RAW'!$I:$I,'ATL GA Inventory'!$B105,'ATL RAW'!$L:$L,'ATL GA Inventory'!L$3)+SUMIFS('ATL CR'!$J:$J,'ATL CR'!$I:$I,'ATL GA Inventory'!$B105,'ATL CR'!$L:$L,'ATL GA Inventory'!L$3)</f>
        <v>0</v>
      </c>
      <c r="M105" s="13">
        <f>SUMIFS('ATL RAW'!$J:$J,'ATL RAW'!$I:$I,'ATL GA Inventory'!$B105,'ATL RAW'!$L:$L,'ATL GA Inventory'!M$3)+SUMIFS('ATL CR'!$J:$J,'ATL CR'!$I:$I,'ATL GA Inventory'!$B105,'ATL CR'!$L:$L,'ATL GA Inventory'!M$3)</f>
        <v>0</v>
      </c>
      <c r="N105" s="13">
        <f>SUMIFS('ATL RAW'!$J:$J,'ATL RAW'!$I:$I,'ATL GA Inventory'!$B105,'ATL RAW'!$L:$L,'ATL GA Inventory'!N$3)+SUMIFS('ATL CR'!$J:$J,'ATL CR'!$I:$I,'ATL GA Inventory'!$B105,'ATL CR'!$L:$L,'ATL GA Inventory'!N$3)</f>
        <v>0</v>
      </c>
      <c r="O105" s="13">
        <f>SUMIFS('ATL RAW'!$J:$J,'ATL RAW'!$I:$I,'ATL GA Inventory'!$B105,'ATL RAW'!$L:$L,'ATL GA Inventory'!O$3)+SUMIFS('ATL CR'!$J:$J,'ATL CR'!$I:$I,'ATL GA Inventory'!$B105,'ATL CR'!$L:$L,'ATL GA Inventory'!O$3)</f>
        <v>0</v>
      </c>
      <c r="P105" s="13">
        <f>SUMIFS('ATL RAW'!$J:$J,'ATL RAW'!$I:$I,'ATL GA Inventory'!$B105,'ATL RAW'!$L:$L,'ATL GA Inventory'!P$3)+SUMIFS('ATL CR'!$J:$J,'ATL CR'!$I:$I,'ATL GA Inventory'!$B105,'ATL CR'!$L:$L,'ATL GA Inventory'!P$3)</f>
        <v>0</v>
      </c>
      <c r="Q105" s="13">
        <f>SUMIFS('ATL RAW'!$J:$J,'ATL RAW'!$I:$I,'ATL GA Inventory'!$B105,'ATL RAW'!$L:$L,'ATL GA Inventory'!Q$3)+SUMIFS('ATL CR'!$J:$J,'ATL CR'!$I:$I,'ATL GA Inventory'!$B105,'ATL CR'!$L:$L,'ATL GA Inventory'!Q$3)</f>
        <v>0</v>
      </c>
      <c r="R105" s="13">
        <f>SUMIFS('ATL RAW'!$J:$J,'ATL RAW'!$I:$I,'ATL GA Inventory'!$B105,'ATL RAW'!$L:$L,'ATL GA Inventory'!R$3)+SUMIFS('ATL CR'!$J:$J,'ATL CR'!$I:$I,'ATL GA Inventory'!$B105,'ATL CR'!$L:$L,'ATL GA Inventory'!R$3)</f>
        <v>0</v>
      </c>
      <c r="S105" s="13">
        <f>SUMIFS('ATL RAW'!$J:$J,'ATL RAW'!$I:$I,'ATL GA Inventory'!$B105,'ATL RAW'!$L:$L,'ATL GA Inventory'!S$3)+SUMIFS('ATL CR'!$J:$J,'ATL CR'!$I:$I,'ATL GA Inventory'!$B105,'ATL CR'!$L:$L,'ATL GA Inventory'!S$3)</f>
        <v>0</v>
      </c>
      <c r="T105" s="13">
        <f>SUMIFS('ATL RAW'!$J:$J,'ATL RAW'!$I:$I,'ATL GA Inventory'!$B105,'ATL RAW'!$L:$L,'ATL GA Inventory'!T$3)+SUMIFS('ATL CR'!$J:$J,'ATL CR'!$I:$I,'ATL GA Inventory'!$B105,'ATL CR'!$L:$L,'ATL GA Inventory'!T$3)</f>
        <v>0</v>
      </c>
      <c r="U105" s="13">
        <f>SUMIFS('ATL RAW'!$J:$J,'ATL RAW'!$I:$I,'ATL GA Inventory'!$B105,'ATL RAW'!$L:$L,'ATL GA Inventory'!U$3)+SUMIFS('ATL CR'!$J:$J,'ATL CR'!$I:$I,'ATL GA Inventory'!$B105,'ATL CR'!$L:$L,'ATL GA Inventory'!U$3)</f>
        <v>0</v>
      </c>
      <c r="V105" s="13">
        <f>SUMIFS('ATL RAW'!$J:$J,'ATL RAW'!$I:$I,'ATL GA Inventory'!$B105,'ATL RAW'!$L:$L,'ATL GA Inventory'!V$3)+SUMIFS('ATL CR'!$J:$J,'ATL CR'!$I:$I,'ATL GA Inventory'!$B105,'ATL CR'!$L:$L,'ATL GA Inventory'!V$3)</f>
        <v>0</v>
      </c>
      <c r="W105" s="13">
        <f>SUMIFS('ATL RAW'!$J:$J,'ATL RAW'!$I:$I,'ATL GA Inventory'!$B105,'ATL RAW'!$L:$L,'ATL GA Inventory'!W$3)+SUMIFS('ATL CR'!$J:$J,'ATL CR'!$I:$I,'ATL GA Inventory'!$B105,'ATL CR'!$L:$L,'ATL GA Inventory'!W$3)</f>
        <v>0</v>
      </c>
      <c r="X105" s="13">
        <f>SUMIFS('ATL RAW'!$J:$J,'ATL RAW'!$I:$I,'ATL GA Inventory'!$B105,'ATL RAW'!$L:$L,'ATL GA Inventory'!X$3)+SUMIFS('ATL CR'!$J:$J,'ATL CR'!$I:$I,'ATL GA Inventory'!$B105,'ATL CR'!$L:$L,'ATL GA Inventory'!X$3)</f>
        <v>0</v>
      </c>
      <c r="Y105" s="13">
        <f>SUMIFS('ATL RAW'!$J:$J,'ATL RAW'!$I:$I,'ATL GA Inventory'!$B105,'ATL RAW'!$L:$L,'ATL GA Inventory'!Y$3)+SUMIFS('ATL CR'!$J:$J,'ATL CR'!$I:$I,'ATL GA Inventory'!$B105,'ATL CR'!$L:$L,'ATL GA Inventory'!Y$3)</f>
        <v>0</v>
      </c>
      <c r="Z105" s="13">
        <f>SUMIFS('ATL RAW'!$J:$J,'ATL RAW'!$I:$I,'ATL GA Inventory'!$B105,'ATL RAW'!$L:$L,'ATL GA Inventory'!Z$3)+SUMIFS('ATL CR'!$J:$J,'ATL CR'!$I:$I,'ATL GA Inventory'!$B105,'ATL CR'!$L:$L,'ATL GA Inventory'!Z$3)</f>
        <v>0</v>
      </c>
      <c r="AA105" s="13">
        <f>SUMIFS('ATL RAW'!$J:$J,'ATL RAW'!$I:$I,'ATL GA Inventory'!$B105,'ATL RAW'!$L:$L,'ATL GA Inventory'!AA$3)+SUMIFS('ATL CR'!$J:$J,'ATL CR'!$I:$I,'ATL GA Inventory'!$B105,'ATL CR'!$L:$L,'ATL GA Inventory'!AA$3)</f>
        <v>0</v>
      </c>
      <c r="AB105" s="13">
        <f>SUMIFS('ATL RAW'!$J:$J,'ATL RAW'!$I:$I,'ATL GA Inventory'!$B105,'ATL RAW'!$L:$L,'ATL GA Inventory'!AB$3)+SUMIFS('ATL CR'!$J:$J,'ATL CR'!$I:$I,'ATL GA Inventory'!$B105,'ATL CR'!$L:$L,'ATL GA Inventory'!AB$3)</f>
        <v>0</v>
      </c>
      <c r="AC105" s="13">
        <f>SUMIFS('ATL RAW'!$J:$J,'ATL RAW'!$I:$I,'ATL GA Inventory'!$B105,'ATL RAW'!$L:$L,'ATL GA Inventory'!AC$3)+SUMIFS('ATL CR'!$J:$J,'ATL CR'!$I:$I,'ATL GA Inventory'!$B105,'ATL CR'!$L:$L,'ATL GA Inventory'!AC$3)</f>
        <v>0</v>
      </c>
      <c r="AD105" s="13">
        <f>SUMIFS('ATL RAW'!$J:$J,'ATL RAW'!$I:$I,'ATL GA Inventory'!$B105,'ATL RAW'!$L:$L,'ATL GA Inventory'!AD$3)+SUMIFS('ATL CR'!$J:$J,'ATL CR'!$I:$I,'ATL GA Inventory'!$B105,'ATL CR'!$L:$L,'ATL GA Inventory'!AD$3)</f>
        <v>0</v>
      </c>
      <c r="AE105" s="13">
        <f>SUMIFS('ATL RAW'!$J:$J,'ATL RAW'!$I:$I,'ATL GA Inventory'!$B105,'ATL RAW'!$L:$L,'ATL GA Inventory'!AE$3)+SUMIFS('ATL CR'!$J:$J,'ATL CR'!$I:$I,'ATL GA Inventory'!$B105,'ATL CR'!$L:$L,'ATL GA Inventory'!AE$3)</f>
        <v>0</v>
      </c>
      <c r="AF105" s="13">
        <f>SUMIFS('ATL RAW'!$J:$J,'ATL RAW'!$I:$I,'ATL GA Inventory'!$B105,'ATL RAW'!$L:$L,'ATL GA Inventory'!AF$3)+SUMIFS('ATL CR'!$J:$J,'ATL CR'!$I:$I,'ATL GA Inventory'!$B105,'ATL CR'!$L:$L,'ATL GA Inventory'!AF$3)</f>
        <v>0</v>
      </c>
      <c r="AG105" s="13">
        <f>SUMIFS('ATL RAW'!$J:$J,'ATL RAW'!$I:$I,'ATL GA Inventory'!$B105,'ATL RAW'!$L:$L,'ATL GA Inventory'!AG$3)+SUMIFS('ATL CR'!$J:$J,'ATL CR'!$I:$I,'ATL GA Inventory'!$B105,'ATL CR'!$L:$L,'ATL GA Inventory'!AG$3)</f>
        <v>0</v>
      </c>
      <c r="AH105" s="13">
        <f>SUMIFS('ATL RAW'!$J:$J,'ATL RAW'!$I:$I,'ATL GA Inventory'!$B105,'ATL RAW'!$L:$L,'ATL GA Inventory'!AH$3)+SUMIFS('ATL CR'!$J:$J,'ATL CR'!$I:$I,'ATL GA Inventory'!$B105,'ATL CR'!$L:$L,'ATL GA Inventory'!AH$3)</f>
        <v>0</v>
      </c>
      <c r="AI105" s="13">
        <f>SUMIFS('ATL RAW'!$J:$J,'ATL RAW'!$I:$I,'ATL GA Inventory'!$B105,'ATL RAW'!$L:$L,'ATL GA Inventory'!AI$3)+SUMIFS('ATL CR'!$J:$J,'ATL CR'!$I:$I,'ATL GA Inventory'!$B105,'ATL CR'!$L:$L,'ATL GA Inventory'!AI$3)</f>
        <v>0</v>
      </c>
      <c r="AJ105" s="13">
        <f>SUMIFS('ATL RAW'!$J:$J,'ATL RAW'!$I:$I,'ATL GA Inventory'!$B105,'ATL RAW'!$L:$L,'ATL GA Inventory'!AJ$3)+SUMIFS('ATL CR'!$J:$J,'ATL CR'!$I:$I,'ATL GA Inventory'!$B105,'ATL CR'!$L:$L,'ATL GA Inventory'!AJ$3)</f>
        <v>0</v>
      </c>
      <c r="AK105" s="13">
        <f>SUMIFS('ATL RAW'!$J:$J,'ATL RAW'!$I:$I,'ATL GA Inventory'!$B105,'ATL RAW'!$L:$L,'ATL GA Inventory'!AK$3)+SUMIFS('ATL CR'!$J:$J,'ATL CR'!$I:$I,'ATL GA Inventory'!$B105,'ATL CR'!$L:$L,'ATL GA Inventory'!AK$3)</f>
        <v>0</v>
      </c>
      <c r="AL105" s="13">
        <f>SUMIFS('ATL RAW'!$J:$J,'ATL RAW'!$I:$I,'ATL GA Inventory'!$B105,'ATL RAW'!$L:$L,'ATL GA Inventory'!AL$3)+SUMIFS('ATL CR'!$J:$J,'ATL CR'!$I:$I,'ATL GA Inventory'!$B105,'ATL CR'!$L:$L,'ATL GA Inventory'!AL$3)</f>
        <v>0</v>
      </c>
      <c r="AM105" s="13">
        <f>SUMIFS('ATL RAW'!$J:$J,'ATL RAW'!$I:$I,'ATL GA Inventory'!$B105,'ATL RAW'!$L:$L,'ATL GA Inventory'!AM$3)+SUMIFS('ATL CR'!$J:$J,'ATL CR'!$I:$I,'ATL GA Inventory'!$B105,'ATL CR'!$L:$L,'ATL GA Inventory'!AM$3)</f>
        <v>0</v>
      </c>
      <c r="AN105" s="13">
        <f>SUMIFS('ATL RAW'!$J:$J,'ATL RAW'!$I:$I,'ATL GA Inventory'!$B105,'ATL RAW'!$L:$L,'ATL GA Inventory'!AN$3)+SUMIFS('ATL CR'!$J:$J,'ATL CR'!$I:$I,'ATL GA Inventory'!$B105,'ATL CR'!$L:$L,'ATL GA Inventory'!AN$3)</f>
        <v>0</v>
      </c>
      <c r="AO105" s="13">
        <f>SUMIFS('ATL RAW'!$J:$J,'ATL RAW'!$I:$I,'ATL GA Inventory'!$B105,'ATL RAW'!$L:$L,'ATL GA Inventory'!AO$3)+SUMIFS('ATL CR'!$J:$J,'ATL CR'!$I:$I,'ATL GA Inventory'!$B105,'ATL CR'!$L:$L,'ATL GA Inventory'!AO$3)</f>
        <v>0</v>
      </c>
      <c r="AP105" s="13">
        <f>SUMIFS('ATL RAW'!$J:$J,'ATL RAW'!$I:$I,'ATL GA Inventory'!$B105,'ATL RAW'!$L:$L,'ATL GA Inventory'!AP$3)+SUMIFS('ATL CR'!$J:$J,'ATL CR'!$I:$I,'ATL GA Inventory'!$B105,'ATL CR'!$L:$L,'ATL GA Inventory'!AP$3)</f>
        <v>0</v>
      </c>
      <c r="AQ105" s="13">
        <f>SUMIFS('ATL RAW'!$J:$J,'ATL RAW'!$I:$I,'ATL GA Inventory'!$B105,'ATL RAW'!$L:$L,'ATL GA Inventory'!AQ$3)+SUMIFS('ATL CR'!$J:$J,'ATL CR'!$I:$I,'ATL GA Inventory'!$B105,'ATL CR'!$L:$L,'ATL GA Inventory'!AQ$3)</f>
        <v>0</v>
      </c>
      <c r="AR105" s="13">
        <f>SUMIFS('ATL RAW'!$J:$J,'ATL RAW'!$I:$I,'ATL GA Inventory'!$B105,'ATL RAW'!$L:$L,'ATL GA Inventory'!AR$3)+SUMIFS('ATL CR'!$J:$J,'ATL CR'!$I:$I,'ATL GA Inventory'!$B105,'ATL CR'!$L:$L,'ATL GA Inventory'!AR$3)</f>
        <v>0</v>
      </c>
      <c r="AS105" s="13">
        <f>SUMIFS('ATL RAW'!$J:$J,'ATL RAW'!$I:$I,'ATL GA Inventory'!$B105,'ATL RAW'!$L:$L,'ATL GA Inventory'!AS$3)+SUMIFS('ATL CR'!$J:$J,'ATL CR'!$I:$I,'ATL GA Inventory'!$B105,'ATL CR'!$L:$L,'ATL GA Inventory'!AS$3)</f>
        <v>0</v>
      </c>
      <c r="AT105" s="13">
        <f>SUMIFS('ATL RAW'!$J:$J,'ATL RAW'!$I:$I,'ATL GA Inventory'!$B105,'ATL RAW'!$L:$L,'ATL GA Inventory'!AT$3)+SUMIFS('ATL CR'!$J:$J,'ATL CR'!$I:$I,'ATL GA Inventory'!$B105,'ATL CR'!$L:$L,'ATL GA Inventory'!AT$3)</f>
        <v>0</v>
      </c>
      <c r="AU105" s="13">
        <f>SUMIFS('ATL RAW'!$J:$J,'ATL RAW'!$I:$I,'ATL GA Inventory'!$B105,'ATL RAW'!$L:$L,'ATL GA Inventory'!AU$3)+SUMIFS('ATL CR'!$J:$J,'ATL CR'!$I:$I,'ATL GA Inventory'!$B105,'ATL CR'!$L:$L,'ATL GA Inventory'!AU$3)</f>
        <v>0</v>
      </c>
      <c r="AV105" s="13">
        <f>SUMIFS('ATL RAW'!$J:$J,'ATL RAW'!$I:$I,'ATL GA Inventory'!$B105,'ATL RAW'!$L:$L,'ATL GA Inventory'!AV$3)+SUMIFS('ATL CR'!$J:$J,'ATL CR'!$I:$I,'ATL GA Inventory'!$B105,'ATL CR'!$L:$L,'ATL GA Inventory'!AV$3)</f>
        <v>0</v>
      </c>
      <c r="AW105" s="13">
        <f>SUMIFS('ATL RAW'!$J:$J,'ATL RAW'!$I:$I,'ATL GA Inventory'!$B105,'ATL RAW'!$L:$L,'ATL GA Inventory'!AW$3)+SUMIFS('ATL CR'!$J:$J,'ATL CR'!$I:$I,'ATL GA Inventory'!$B105,'ATL CR'!$L:$L,'ATL GA Inventory'!AW$3)</f>
        <v>0</v>
      </c>
      <c r="AX105" s="13">
        <f>SUMIFS('ATL RAW'!$J:$J,'ATL RAW'!$I:$I,'ATL GA Inventory'!$B105,'ATL RAW'!$L:$L,'ATL GA Inventory'!AX$3)+SUMIFS('ATL CR'!$J:$J,'ATL CR'!$I:$I,'ATL GA Inventory'!$B105,'ATL CR'!$L:$L,'ATL GA Inventory'!AX$3)</f>
        <v>0</v>
      </c>
      <c r="AY105" s="13">
        <f>SUMIFS('ATL RAW'!$J:$J,'ATL RAW'!$I:$I,'ATL GA Inventory'!$B105,'ATL RAW'!$L:$L,'ATL GA Inventory'!AY$3)+SUMIFS('ATL CR'!$J:$J,'ATL CR'!$I:$I,'ATL GA Inventory'!$B105,'ATL CR'!$L:$L,'ATL GA Inventory'!AY$3)</f>
        <v>0</v>
      </c>
      <c r="AZ105" s="13">
        <f>SUMIFS('ATL RAW'!$J:$J,'ATL RAW'!$I:$I,'ATL GA Inventory'!$B105,'ATL RAW'!$L:$L,'ATL GA Inventory'!AZ$3)+SUMIFS('ATL CR'!$J:$J,'ATL CR'!$I:$I,'ATL GA Inventory'!$B105,'ATL CR'!$L:$L,'ATL GA Inventory'!AZ$3)</f>
        <v>0</v>
      </c>
      <c r="BA105" s="13">
        <f>SUMIFS('ATL RAW'!$J:$J,'ATL RAW'!$I:$I,'ATL GA Inventory'!$B105,'ATL RAW'!$L:$L,'ATL GA Inventory'!BA$3)+SUMIFS('ATL CR'!$J:$J,'ATL CR'!$I:$I,'ATL GA Inventory'!$B105,'ATL CR'!$L:$L,'ATL GA Inventory'!BA$3)</f>
        <v>0</v>
      </c>
      <c r="BB105" s="13">
        <f>SUMIFS('ATL RAW'!$J:$J,'ATL RAW'!$I:$I,'ATL GA Inventory'!$B105,'ATL RAW'!$L:$L,'ATL GA Inventory'!BB$3)+SUMIFS('ATL CR'!$J:$J,'ATL CR'!$I:$I,'ATL GA Inventory'!$B105,'ATL CR'!$L:$L,'ATL GA Inventory'!BB$3)</f>
        <v>0</v>
      </c>
      <c r="BC105" s="13">
        <f>SUMIFS('ATL RAW'!$J:$J,'ATL RAW'!$I:$I,'ATL GA Inventory'!$B105,'ATL RAW'!$L:$L,'ATL GA Inventory'!BC$3)+SUMIFS('ATL CR'!$J:$J,'ATL CR'!$I:$I,'ATL GA Inventory'!$B105,'ATL CR'!$L:$L,'ATL GA Inventory'!BC$3)</f>
        <v>0</v>
      </c>
      <c r="BD105" s="13">
        <f>SUMIFS('ATL RAW'!$J:$J,'ATL RAW'!$I:$I,'ATL GA Inventory'!$B105,'ATL RAW'!$L:$L,'ATL GA Inventory'!BD$3)+SUMIFS('ATL CR'!$J:$J,'ATL CR'!$I:$I,'ATL GA Inventory'!$B105,'ATL CR'!$L:$L,'ATL GA Inventory'!BD$3)</f>
        <v>0</v>
      </c>
      <c r="BE105" s="13">
        <f>SUMIFS('ATL RAW'!$J:$J,'ATL RAW'!$I:$I,'ATL GA Inventory'!$B105,'ATL RAW'!$L:$L,'ATL GA Inventory'!BE$3)+SUMIFS('ATL CR'!$J:$J,'ATL CR'!$I:$I,'ATL GA Inventory'!$B105,'ATL CR'!$L:$L,'ATL GA Inventory'!BE$3)</f>
        <v>0</v>
      </c>
      <c r="BF105" s="13">
        <f>SUMIFS('ATL RAW'!$J:$J,'ATL RAW'!$I:$I,'ATL GA Inventory'!$B105,'ATL RAW'!$L:$L,'ATL GA Inventory'!BF$3)+SUMIFS('ATL CR'!$J:$J,'ATL CR'!$I:$I,'ATL GA Inventory'!$B105,'ATL CR'!$L:$L,'ATL GA Inventory'!BF$3)</f>
        <v>0</v>
      </c>
      <c r="BG105" s="13">
        <f>SUMIFS('ATL RAW'!$J:$J,'ATL RAW'!$I:$I,'ATL GA Inventory'!$B105,'ATL RAW'!$L:$L,'ATL GA Inventory'!BG$3)+SUMIFS('ATL CR'!$J:$J,'ATL CR'!$I:$I,'ATL GA Inventory'!$B105,'ATL CR'!$L:$L,'ATL GA Inventory'!BG$3)</f>
        <v>0</v>
      </c>
      <c r="BH105" s="13">
        <f>SUMIFS('ATL RAW'!$J:$J,'ATL RAW'!$I:$I,'ATL GA Inventory'!$B105,'ATL RAW'!$L:$L,'ATL GA Inventory'!BH$3)+SUMIFS('ATL CR'!$J:$J,'ATL CR'!$I:$I,'ATL GA Inventory'!$B105,'ATL CR'!$L:$L,'ATL GA Inventory'!BH$3)</f>
        <v>0</v>
      </c>
      <c r="BI105" s="13">
        <f>SUMIFS('ATL RAW'!$J:$J,'ATL RAW'!$I:$I,'ATL GA Inventory'!$B105,'ATL RAW'!$L:$L,'ATL GA Inventory'!BI$3)+SUMIFS('ATL CR'!$J:$J,'ATL CR'!$I:$I,'ATL GA Inventory'!$B105,'ATL CR'!$L:$L,'ATL GA Inventory'!BI$3)</f>
        <v>0</v>
      </c>
      <c r="BJ105" s="13">
        <f>SUMIFS('ATL RAW'!$J:$J,'ATL RAW'!$I:$I,'ATL GA Inventory'!$B105,'ATL RAW'!$L:$L,'ATL GA Inventory'!BJ$3)+SUMIFS('ATL CR'!$J:$J,'ATL CR'!$I:$I,'ATL GA Inventory'!$B105,'ATL CR'!$L:$L,'ATL GA Inventory'!BJ$3)</f>
        <v>0</v>
      </c>
      <c r="BK105" s="13">
        <f>SUMIFS('ATL RAW'!$J:$J,'ATL RAW'!$I:$I,'ATL GA Inventory'!$B105,'ATL RAW'!$L:$L,'ATL GA Inventory'!BK$3)+SUMIFS('ATL CR'!$J:$J,'ATL CR'!$I:$I,'ATL GA Inventory'!$B105,'ATL CR'!$L:$L,'ATL GA Inventory'!BK$3)</f>
        <v>768</v>
      </c>
      <c r="BL105" s="13">
        <f>SUMIFS('ATL RAW'!$J:$J,'ATL RAW'!$I:$I,'ATL GA Inventory'!$B105,'ATL RAW'!$L:$L,'ATL GA Inventory'!BL$3)+SUMIFS('ATL CR'!$J:$J,'ATL CR'!$I:$I,'ATL GA Inventory'!$B105,'ATL CR'!$L:$L,'ATL GA Inventory'!BL$3)</f>
        <v>64</v>
      </c>
      <c r="BM105" s="13">
        <f>SUMIFS('ATL RAW'!$J:$J,'ATL RAW'!$I:$I,'ATL GA Inventory'!$B105,'ATL RAW'!$L:$L,'ATL GA Inventory'!BM$3)+SUMIFS('ATL CR'!$J:$J,'ATL CR'!$I:$I,'ATL GA Inventory'!$B105,'ATL CR'!$L:$L,'ATL GA Inventory'!BM$3)</f>
        <v>0</v>
      </c>
      <c r="BN105" s="13">
        <f>SUMIFS('ATL RAW'!$J:$J,'ATL RAW'!$I:$I,'ATL GA Inventory'!$B105,'ATL RAW'!$L:$L,'ATL GA Inventory'!BN$3)+SUMIFS('ATL CR'!$J:$J,'ATL CR'!$I:$I,'ATL GA Inventory'!$B105,'ATL CR'!$L:$L,'ATL GA Inventory'!BN$3)</f>
        <v>0</v>
      </c>
      <c r="BO105" s="13">
        <f>SUMIFS('ATL RAW'!$J:$J,'ATL RAW'!$I:$I,'ATL GA Inventory'!$B105,'ATL RAW'!$L:$L,'ATL GA Inventory'!BO$3)+SUMIFS('ATL CR'!$J:$J,'ATL CR'!$I:$I,'ATL GA Inventory'!$B105,'ATL CR'!$L:$L,'ATL GA Inventory'!BO$3)</f>
        <v>0</v>
      </c>
      <c r="BP105" s="13">
        <f>SUMIFS('ATL RAW'!$J:$J,'ATL RAW'!$I:$I,'ATL GA Inventory'!$B105,'ATL RAW'!$L:$L,'ATL GA Inventory'!BP$3)+SUMIFS('ATL CR'!$J:$J,'ATL CR'!$I:$I,'ATL GA Inventory'!$B105,'ATL CR'!$L:$L,'ATL GA Inventory'!BP$3)</f>
        <v>0</v>
      </c>
      <c r="BQ105" s="13">
        <f>SUMIFS('ATL RAW'!$J:$J,'ATL RAW'!$I:$I,'ATL GA Inventory'!$B105,'ATL RAW'!$L:$L,'ATL GA Inventory'!BQ$3)+SUMIFS('ATL CR'!$J:$J,'ATL CR'!$I:$I,'ATL GA Inventory'!$B105,'ATL CR'!$L:$L,'ATL GA Inventory'!BQ$3)</f>
        <v>0</v>
      </c>
      <c r="BR105" s="13">
        <f>SUMIFS('ATL RAW'!$J:$J,'ATL RAW'!$I:$I,'ATL GA Inventory'!$B105,'ATL RAW'!$L:$L,'ATL GA Inventory'!BR$3)+SUMIFS('ATL CR'!$J:$J,'ATL CR'!$I:$I,'ATL GA Inventory'!$B105,'ATL CR'!$L:$L,'ATL GA Inventory'!BR$3)</f>
        <v>0</v>
      </c>
      <c r="BS105" s="13">
        <f>SUMIFS('ATL RAW'!$J:$J,'ATL RAW'!$I:$I,'ATL GA Inventory'!$B105,'ATL RAW'!$L:$L,'ATL GA Inventory'!BS$3)+SUMIFS('ATL CR'!$J:$J,'ATL CR'!$I:$I,'ATL GA Inventory'!$B105,'ATL CR'!$L:$L,'ATL GA Inventory'!BS$3)</f>
        <v>0</v>
      </c>
      <c r="BT105" s="13">
        <f>SUMIFS('ATL RAW'!$J:$J,'ATL RAW'!$I:$I,'ATL GA Inventory'!$B105,'ATL RAW'!$L:$L,'ATL GA Inventory'!BT$3)+SUMIFS('ATL CR'!$J:$J,'ATL CR'!$I:$I,'ATL GA Inventory'!$B105,'ATL CR'!$L:$L,'ATL GA Inventory'!BT$3)</f>
        <v>0</v>
      </c>
      <c r="BU105" s="13">
        <f>SUMIFS('ATL RAW'!$J:$J,'ATL RAW'!$I:$I,'ATL GA Inventory'!$B105,'ATL RAW'!$L:$L,'ATL GA Inventory'!BU$3)+SUMIFS('ATL CR'!$J:$J,'ATL CR'!$I:$I,'ATL GA Inventory'!$B105,'ATL CR'!$L:$L,'ATL GA Inventory'!BU$3)</f>
        <v>0</v>
      </c>
      <c r="BV105" s="13">
        <f>SUMIFS('ATL RAW'!$J:$J,'ATL RAW'!$I:$I,'ATL GA Inventory'!$B105,'ATL RAW'!$L:$L,'ATL GA Inventory'!BV$3)+SUMIFS('ATL CR'!$J:$J,'ATL CR'!$I:$I,'ATL GA Inventory'!$B105,'ATL CR'!$L:$L,'ATL GA Inventory'!BV$3)</f>
        <v>0</v>
      </c>
      <c r="BW105" s="13">
        <f>SUMIFS('ATL RAW'!$J:$J,'ATL RAW'!$I:$I,'ATL GA Inventory'!$B105,'ATL RAW'!$L:$L,'ATL GA Inventory'!BW$3)+SUMIFS('ATL CR'!$J:$J,'ATL CR'!$I:$I,'ATL GA Inventory'!$B105,'ATL CR'!$L:$L,'ATL GA Inventory'!BW$3)</f>
        <v>0</v>
      </c>
      <c r="BX105" s="13">
        <f>SUMIFS('ATL RAW'!$J:$J,'ATL RAW'!$I:$I,'ATL GA Inventory'!$B105,'ATL RAW'!$L:$L,'ATL GA Inventory'!BX$3)+SUMIFS('ATL CR'!$J:$J,'ATL CR'!$I:$I,'ATL GA Inventory'!$B105,'ATL CR'!$L:$L,'ATL GA Inventory'!BX$3)</f>
        <v>0</v>
      </c>
      <c r="BY105" s="13">
        <f>SUMIFS('ATL RAW'!$J:$J,'ATL RAW'!$I:$I,'ATL GA Inventory'!$B105,'ATL RAW'!$L:$L,'ATL GA Inventory'!BY$3)+SUMIFS('ATL CR'!$J:$J,'ATL CR'!$I:$I,'ATL GA Inventory'!$B105,'ATL CR'!$L:$L,'ATL GA Inventory'!BY$3)</f>
        <v>0</v>
      </c>
      <c r="BZ105" s="13">
        <f>SUMIFS('ATL RAW'!$J:$J,'ATL RAW'!$I:$I,'ATL GA Inventory'!$B105,'ATL RAW'!$L:$L,'ATL GA Inventory'!BZ$3)+SUMIFS('ATL CR'!$J:$J,'ATL CR'!$I:$I,'ATL GA Inventory'!$B105,'ATL CR'!$L:$L,'ATL GA Inventory'!BZ$3)</f>
        <v>0</v>
      </c>
      <c r="CA105" s="13">
        <f>SUMIFS('ATL RAW'!$J:$J,'ATL RAW'!$I:$I,'ATL GA Inventory'!$B105,'ATL RAW'!$L:$L,'ATL GA Inventory'!CA$3)+SUMIFS('ATL CR'!$J:$J,'ATL CR'!$I:$I,'ATL GA Inventory'!$B105,'ATL CR'!$L:$L,'ATL GA Inventory'!CA$3)</f>
        <v>0</v>
      </c>
      <c r="CB105" s="13">
        <f>SUMIFS('ATL RAW'!$J:$J,'ATL RAW'!$I:$I,'ATL GA Inventory'!$B105,'ATL RAW'!$L:$L,'ATL GA Inventory'!CB$3)+SUMIFS('ATL CR'!$J:$J,'ATL CR'!$I:$I,'ATL GA Inventory'!$B105,'ATL CR'!$L:$L,'ATL GA Inventory'!CB$3)</f>
        <v>0</v>
      </c>
      <c r="CC105" s="13">
        <f>SUMIFS('ATL RAW'!$J:$J,'ATL RAW'!$I:$I,'ATL GA Inventory'!$B105,'ATL RAW'!$L:$L,'ATL GA Inventory'!CC$3)+SUMIFS('ATL CR'!$J:$J,'ATL CR'!$I:$I,'ATL GA Inventory'!$B105,'ATL CR'!$L:$L,'ATL GA Inventory'!CC$3)</f>
        <v>0</v>
      </c>
      <c r="CD105" s="13">
        <f>SUMIFS('ATL RAW'!$J:$J,'ATL RAW'!$I:$I,'ATL GA Inventory'!$B105,'ATL RAW'!$L:$L,'ATL GA Inventory'!CD$3)+SUMIFS('ATL CR'!$J:$J,'ATL CR'!$I:$I,'ATL GA Inventory'!$B105,'ATL CR'!$L:$L,'ATL GA Inventory'!CD$3)</f>
        <v>0</v>
      </c>
      <c r="CE105" s="13">
        <f>SUMIFS('ATL RAW'!$J:$J,'ATL RAW'!$I:$I,'ATL GA Inventory'!$B105,'ATL RAW'!$L:$L,'ATL GA Inventory'!CE$3)+SUMIFS('ATL CR'!$J:$J,'ATL CR'!$I:$I,'ATL GA Inventory'!$B105,'ATL CR'!$L:$L,'ATL GA Inventory'!CE$3)</f>
        <v>0</v>
      </c>
      <c r="CF105" s="13">
        <f>SUMIFS('ATL RAW'!$J:$J,'ATL RAW'!$I:$I,'ATL GA Inventory'!$B105,'ATL RAW'!$L:$L,'ATL GA Inventory'!CF$3)+SUMIFS('ATL CR'!$J:$J,'ATL CR'!$I:$I,'ATL GA Inventory'!$B105,'ATL CR'!$L:$L,'ATL GA Inventory'!CF$3)</f>
        <v>0</v>
      </c>
      <c r="CG105" s="13">
        <f>SUMIFS('ATL RAW'!$J:$J,'ATL RAW'!$I:$I,'ATL GA Inventory'!$B105,'ATL RAW'!$L:$L,'ATL GA Inventory'!CG$3)+SUMIFS('ATL CR'!$J:$J,'ATL CR'!$I:$I,'ATL GA Inventory'!$B105,'ATL CR'!$L:$L,'ATL GA Inventory'!CG$3)</f>
        <v>0</v>
      </c>
      <c r="CH105" s="13">
        <f>SUMIFS('ATL RAW'!$J:$J,'ATL RAW'!$I:$I,'ATL GA Inventory'!$B105,'ATL RAW'!$L:$L,'ATL GA Inventory'!CH$3)+SUMIFS('ATL CR'!$J:$J,'ATL CR'!$I:$I,'ATL GA Inventory'!$B105,'ATL CR'!$L:$L,'ATL GA Inventory'!CH$3)</f>
        <v>0</v>
      </c>
      <c r="CI105" s="13">
        <f>SUMIFS('ATL RAW'!$J:$J,'ATL RAW'!$I:$I,'ATL GA Inventory'!$B105,'ATL RAW'!$L:$L,'ATL GA Inventory'!CI$3)+SUMIFS('ATL CR'!$J:$J,'ATL CR'!$I:$I,'ATL GA Inventory'!$B105,'ATL CR'!$L:$L,'ATL GA Inventory'!CI$3)</f>
        <v>0</v>
      </c>
      <c r="CJ105" s="13">
        <f>SUMIFS('ATL RAW'!$J:$J,'ATL RAW'!$I:$I,'ATL GA Inventory'!$B105,'ATL RAW'!$L:$L,'ATL GA Inventory'!CJ$3)+SUMIFS('ATL CR'!$J:$J,'ATL CR'!$I:$I,'ATL GA Inventory'!$B105,'ATL CR'!$L:$L,'ATL GA Inventory'!CJ$3)</f>
        <v>0</v>
      </c>
      <c r="CK105" s="13">
        <f>SUMIFS('ATL RAW'!$J:$J,'ATL RAW'!$I:$I,'ATL GA Inventory'!$B105,'ATL RAW'!$L:$L,'ATL GA Inventory'!CK$3)+SUMIFS('ATL CR'!$J:$J,'ATL CR'!$I:$I,'ATL GA Inventory'!$B105,'ATL CR'!$L:$L,'ATL GA Inventory'!CK$3)</f>
        <v>0</v>
      </c>
      <c r="CL105" s="13">
        <f>SUMIFS('ATL RAW'!$J:$J,'ATL RAW'!$I:$I,'ATL GA Inventory'!$B105,'ATL RAW'!$L:$L,'ATL GA Inventory'!CL$3)+SUMIFS('ATL CR'!$J:$J,'ATL CR'!$I:$I,'ATL GA Inventory'!$B105,'ATL CR'!$L:$L,'ATL GA Inventory'!CL$3)</f>
        <v>0</v>
      </c>
      <c r="CM105" s="13">
        <f>SUMIFS('ATL RAW'!$J:$J,'ATL RAW'!$I:$I,'ATL GA Inventory'!$B105,'ATL RAW'!$L:$L,'ATL GA Inventory'!CM$3)+SUMIFS('ATL CR'!$J:$J,'ATL CR'!$I:$I,'ATL GA Inventory'!$B105,'ATL CR'!$L:$L,'ATL GA Inventory'!CM$3)</f>
        <v>0</v>
      </c>
      <c r="CN105" s="13">
        <f>SUMIFS('ATL RAW'!$J:$J,'ATL RAW'!$I:$I,'ATL GA Inventory'!$B105,'ATL RAW'!$L:$L,'ATL GA Inventory'!CN$3)+SUMIFS('ATL CR'!$J:$J,'ATL CR'!$I:$I,'ATL GA Inventory'!$B105,'ATL CR'!$L:$L,'ATL GA Inventory'!CN$3)</f>
        <v>0</v>
      </c>
      <c r="CO105" s="13">
        <f>SUMIFS('ATL RAW'!$J:$J,'ATL RAW'!$I:$I,'ATL GA Inventory'!$B105,'ATL RAW'!$L:$L,'ATL GA Inventory'!CO$3)+SUMIFS('ATL CR'!$J:$J,'ATL CR'!$I:$I,'ATL GA Inventory'!$B105,'ATL CR'!$L:$L,'ATL GA Inventory'!CO$3)</f>
        <v>0</v>
      </c>
      <c r="CP105" s="13">
        <f>SUMIFS('ATL RAW'!$J:$J,'ATL RAW'!$I:$I,'ATL GA Inventory'!$B105,'ATL RAW'!$L:$L,'ATL GA Inventory'!CP$3)+SUMIFS('ATL CR'!$J:$J,'ATL CR'!$I:$I,'ATL GA Inventory'!$B105,'ATL CR'!$L:$L,'ATL GA Inventory'!CP$3)</f>
        <v>0</v>
      </c>
      <c r="CQ105" s="13">
        <f>SUMIFS('ATL RAW'!$J:$J,'ATL RAW'!$I:$I,'ATL GA Inventory'!$B105,'ATL RAW'!$L:$L,'ATL GA Inventory'!CQ$3)+SUMIFS('ATL CR'!$J:$J,'ATL CR'!$I:$I,'ATL GA Inventory'!$B105,'ATL CR'!$L:$L,'ATL GA Inventory'!CQ$3)</f>
        <v>0</v>
      </c>
      <c r="CR105" s="13">
        <f>SUMIFS('ATL RAW'!$J:$J,'ATL RAW'!$I:$I,'ATL GA Inventory'!$B105,'ATL RAW'!$L:$L,'ATL GA Inventory'!CR$3)+SUMIFS('ATL CR'!$J:$J,'ATL CR'!$I:$I,'ATL GA Inventory'!$B105,'ATL CR'!$L:$L,'ATL GA Inventory'!CR$3)</f>
        <v>0</v>
      </c>
      <c r="CS105" s="13">
        <f>SUMIFS('ATL RAW'!$J:$J,'ATL RAW'!$I:$I,'ATL GA Inventory'!$B105,'ATL RAW'!$L:$L,'ATL GA Inventory'!CS$3)+SUMIFS('ATL CR'!$J:$J,'ATL CR'!$I:$I,'ATL GA Inventory'!$B105,'ATL CR'!$L:$L,'ATL GA Inventory'!CS$3)</f>
        <v>0</v>
      </c>
      <c r="CT105" s="13">
        <f>SUMIFS('ATL RAW'!$J:$J,'ATL RAW'!$I:$I,'ATL GA Inventory'!$B105,'ATL RAW'!$L:$L,'ATL GA Inventory'!CT$3)+SUMIFS('ATL CR'!$J:$J,'ATL CR'!$I:$I,'ATL GA Inventory'!$B105,'ATL CR'!$L:$L,'ATL GA Inventory'!CT$3)</f>
        <v>0</v>
      </c>
      <c r="CU105" s="13">
        <f>SUMIFS('ATL RAW'!$J:$J,'ATL RAW'!$I:$I,'ATL GA Inventory'!$B105,'ATL RAW'!$L:$L,'ATL GA Inventory'!CU$3)+SUMIFS('ATL CR'!$J:$J,'ATL CR'!$I:$I,'ATL GA Inventory'!$B105,'ATL CR'!$L:$L,'ATL GA Inventory'!CU$3)</f>
        <v>0</v>
      </c>
      <c r="CV105" s="13">
        <f>SUMIFS('ATL RAW'!$J:$J,'ATL RAW'!$I:$I,'ATL GA Inventory'!$B105,'ATL RAW'!$L:$L,'ATL GA Inventory'!CV$3)+SUMIFS('ATL CR'!$J:$J,'ATL CR'!$I:$I,'ATL GA Inventory'!$B105,'ATL CR'!$L:$L,'ATL GA Inventory'!CV$3)</f>
        <v>0</v>
      </c>
      <c r="CW105" s="13">
        <f>SUMIFS('ATL RAW'!$J:$J,'ATL RAW'!$I:$I,'ATL GA Inventory'!$B105,'ATL RAW'!$L:$L,'ATL GA Inventory'!CW$3)+SUMIFS('ATL CR'!$J:$J,'ATL CR'!$I:$I,'ATL GA Inventory'!$B105,'ATL CR'!$L:$L,'ATL GA Inventory'!CW$3)</f>
        <v>0</v>
      </c>
      <c r="CX105" s="13">
        <f>SUMIFS('ATL RAW'!$J:$J,'ATL RAW'!$I:$I,'ATL GA Inventory'!$B105,'ATL RAW'!$L:$L,'ATL GA Inventory'!CX$3)+SUMIFS('ATL CR'!$J:$J,'ATL CR'!$I:$I,'ATL GA Inventory'!$B105,'ATL CR'!$L:$L,'ATL GA Inventory'!CX$3)</f>
        <v>0</v>
      </c>
      <c r="CY105" s="13">
        <f>SUMIFS('ATL RAW'!$J:$J,'ATL RAW'!$I:$I,'ATL GA Inventory'!$B105,'ATL RAW'!$L:$L,'ATL GA Inventory'!CY$3)+SUMIFS('ATL CR'!$J:$J,'ATL CR'!$I:$I,'ATL GA Inventory'!$B105,'ATL CR'!$L:$L,'ATL GA Inventory'!CY$3)</f>
        <v>0</v>
      </c>
      <c r="CZ105" s="13">
        <f>SUMIFS('ATL RAW'!$J:$J,'ATL RAW'!$I:$I,'ATL GA Inventory'!$B105,'ATL RAW'!$L:$L,'ATL GA Inventory'!CZ$3)+SUMIFS('ATL CR'!$J:$J,'ATL CR'!$I:$I,'ATL GA Inventory'!$B105,'ATL CR'!$L:$L,'ATL GA Inventory'!CZ$3)</f>
        <v>0</v>
      </c>
      <c r="DA105" s="13">
        <f>SUMIFS('ATL RAW'!$J:$J,'ATL RAW'!$I:$I,'ATL GA Inventory'!$B105,'ATL RAW'!$L:$L,'ATL GA Inventory'!DA$3)+SUMIFS('ATL CR'!$J:$J,'ATL CR'!$I:$I,'ATL GA Inventory'!$B105,'ATL CR'!$L:$L,'ATL GA Inventory'!DA$3)</f>
        <v>0</v>
      </c>
      <c r="DB105" s="13">
        <f>SUMIFS('ATL RAW'!$J:$J,'ATL RAW'!$I:$I,'ATL GA Inventory'!$B105,'ATL RAW'!$L:$L,'ATL GA Inventory'!DB$3)+SUMIFS('ATL CR'!$J:$J,'ATL CR'!$I:$I,'ATL GA Inventory'!$B105,'ATL CR'!$L:$L,'ATL GA Inventory'!DB$3)</f>
        <v>0</v>
      </c>
      <c r="DC105" s="13">
        <f>SUMIFS('ATL RAW'!$J:$J,'ATL RAW'!$I:$I,'ATL GA Inventory'!$B105,'ATL RAW'!$L:$L,'ATL GA Inventory'!DC$3)+SUMIFS('ATL CR'!$J:$J,'ATL CR'!$I:$I,'ATL GA Inventory'!$B105,'ATL CR'!$L:$L,'ATL GA Inventory'!DC$3)</f>
        <v>0</v>
      </c>
      <c r="DD105" s="13">
        <f>SUMIFS('ATL RAW'!$J:$J,'ATL RAW'!$I:$I,'ATL GA Inventory'!$B105,'ATL RAW'!$L:$L,'ATL GA Inventory'!DD$3)+SUMIFS('ATL CR'!$J:$J,'ATL CR'!$I:$I,'ATL GA Inventory'!$B105,'ATL CR'!$L:$L,'ATL GA Inventory'!DD$3)</f>
        <v>0</v>
      </c>
      <c r="DE105" s="13">
        <f>SUMIFS('ATL RAW'!$J:$J,'ATL RAW'!$I:$I,'ATL GA Inventory'!$B105,'ATL RAW'!$L:$L,'ATL GA Inventory'!DE$3)+SUMIFS('ATL CR'!$J:$J,'ATL CR'!$I:$I,'ATL GA Inventory'!$B105,'ATL CR'!$L:$L,'ATL GA Inventory'!DE$3)</f>
        <v>0</v>
      </c>
      <c r="DF105" s="13">
        <f>SUMIFS('ATL RAW'!$J:$J,'ATL RAW'!$I:$I,'ATL GA Inventory'!$B105,'ATL RAW'!$L:$L,'ATL GA Inventory'!DF$3)+SUMIFS('ATL CR'!$J:$J,'ATL CR'!$I:$I,'ATL GA Inventory'!$B105,'ATL CR'!$L:$L,'ATL GA Inventory'!DF$3)</f>
        <v>0</v>
      </c>
      <c r="DG105" s="13">
        <f>SUMIFS('ATL RAW'!$J:$J,'ATL RAW'!$I:$I,'ATL GA Inventory'!$B105,'ATL RAW'!$L:$L,'ATL GA Inventory'!DG$3)+SUMIFS('ATL CR'!$J:$J,'ATL CR'!$I:$I,'ATL GA Inventory'!$B105,'ATL CR'!$L:$L,'ATL GA Inventory'!DG$3)</f>
        <v>0</v>
      </c>
      <c r="DH105" s="13">
        <f>SUMIFS('ATL RAW'!$J:$J,'ATL RAW'!$I:$I,'ATL GA Inventory'!$B105,'ATL RAW'!$L:$L,'ATL GA Inventory'!DH$3)+SUMIFS('ATL CR'!$J:$J,'ATL CR'!$I:$I,'ATL GA Inventory'!$B105,'ATL CR'!$L:$L,'ATL GA Inventory'!DH$3)</f>
        <v>0</v>
      </c>
      <c r="DI105" s="13">
        <f>SUMIFS('ATL RAW'!$J:$J,'ATL RAW'!$I:$I,'ATL GA Inventory'!$B105,'ATL RAW'!$L:$L,'ATL GA Inventory'!DI$3)+SUMIFS('ATL CR'!$J:$J,'ATL CR'!$I:$I,'ATL GA Inventory'!$B105,'ATL CR'!$L:$L,'ATL GA Inventory'!DI$3)</f>
        <v>0</v>
      </c>
      <c r="DJ105" s="13">
        <f>SUMIFS('ATL RAW'!$J:$J,'ATL RAW'!$I:$I,'ATL GA Inventory'!$B105,'ATL RAW'!$L:$L,'ATL GA Inventory'!DJ$3)+SUMIFS('ATL CR'!$J:$J,'ATL CR'!$I:$I,'ATL GA Inventory'!$B105,'ATL CR'!$L:$L,'ATL GA Inventory'!DJ$3)</f>
        <v>0</v>
      </c>
      <c r="DK105" s="13">
        <f>SUMIFS('ATL RAW'!$J:$J,'ATL RAW'!$I:$I,'ATL GA Inventory'!$B105,'ATL RAW'!$L:$L,'ATL GA Inventory'!DK$3)+SUMIFS('ATL CR'!$J:$J,'ATL CR'!$I:$I,'ATL GA Inventory'!$B105,'ATL CR'!$L:$L,'ATL GA Inventory'!DK$3)</f>
        <v>0</v>
      </c>
      <c r="DL105" s="13">
        <f>SUMIFS('ATL RAW'!$J:$J,'ATL RAW'!$I:$I,'ATL GA Inventory'!$B105,'ATL RAW'!$L:$L,'ATL GA Inventory'!DL$3)+SUMIFS('ATL CR'!$J:$J,'ATL CR'!$I:$I,'ATL GA Inventory'!$B105,'ATL CR'!$L:$L,'ATL GA Inventory'!DL$3)</f>
        <v>0</v>
      </c>
      <c r="DM105" s="13">
        <f>SUMIFS('ATL RAW'!$J:$J,'ATL RAW'!$I:$I,'ATL GA Inventory'!$B105,'ATL RAW'!$L:$L,'ATL GA Inventory'!DM$3)+SUMIFS('ATL CR'!$J:$J,'ATL CR'!$I:$I,'ATL GA Inventory'!$B105,'ATL CR'!$L:$L,'ATL GA Inventory'!DM$3)</f>
        <v>0</v>
      </c>
      <c r="DN105" s="13">
        <f>SUMIFS('ATL RAW'!$J:$J,'ATL RAW'!$I:$I,'ATL GA Inventory'!$B105,'ATL RAW'!$L:$L,'ATL GA Inventory'!DN$3)+SUMIFS('ATL CR'!$J:$J,'ATL CR'!$I:$I,'ATL GA Inventory'!$B105,'ATL CR'!$L:$L,'ATL GA Inventory'!DN$3)</f>
        <v>0</v>
      </c>
      <c r="DO105" s="13">
        <f>SUMIFS('ATL RAW'!$J:$J,'ATL RAW'!$I:$I,'ATL GA Inventory'!$B105,'ATL RAW'!$L:$L,'ATL GA Inventory'!DO$3)+SUMIFS('ATL CR'!$J:$J,'ATL CR'!$I:$I,'ATL GA Inventory'!$B105,'ATL CR'!$L:$L,'ATL GA Inventory'!DO$3)</f>
        <v>0</v>
      </c>
      <c r="DP105" s="13">
        <f>SUMIFS('ATL RAW'!$J:$J,'ATL RAW'!$I:$I,'ATL GA Inventory'!$B105,'ATL RAW'!$L:$L,'ATL GA Inventory'!DP$3)+SUMIFS('ATL CR'!$J:$J,'ATL CR'!$I:$I,'ATL GA Inventory'!$B105,'ATL CR'!$L:$L,'ATL GA Inventory'!DP$3)</f>
        <v>0</v>
      </c>
      <c r="DQ105" s="13">
        <f>SUMIFS('ATL RAW'!$J:$J,'ATL RAW'!$I:$I,'ATL GA Inventory'!$B105,'ATL RAW'!$L:$L,'ATL GA Inventory'!DQ$3)+SUMIFS('ATL CR'!$J:$J,'ATL CR'!$I:$I,'ATL GA Inventory'!$B105,'ATL CR'!$L:$L,'ATL GA Inventory'!DQ$3)</f>
        <v>0</v>
      </c>
      <c r="DR105" s="13">
        <f>SUMIFS('ATL RAW'!$J:$J,'ATL RAW'!$I:$I,'ATL GA Inventory'!$B105,'ATL RAW'!$L:$L,'ATL GA Inventory'!DR$3)+SUMIFS('ATL CR'!$J:$J,'ATL CR'!$I:$I,'ATL GA Inventory'!$B105,'ATL CR'!$L:$L,'ATL GA Inventory'!DR$3)</f>
        <v>0</v>
      </c>
      <c r="DS105" s="13">
        <f>SUMIFS('ATL RAW'!$J:$J,'ATL RAW'!$I:$I,'ATL GA Inventory'!$B105,'ATL RAW'!$L:$L,'ATL GA Inventory'!DS$3)+SUMIFS('ATL CR'!$J:$J,'ATL CR'!$I:$I,'ATL GA Inventory'!$B105,'ATL CR'!$L:$L,'ATL GA Inventory'!DS$3)</f>
        <v>0</v>
      </c>
      <c r="DT105" s="13">
        <f>SUMIFS('ATL RAW'!$J:$J,'ATL RAW'!$I:$I,'ATL GA Inventory'!$B105,'ATL RAW'!$L:$L,'ATL GA Inventory'!DT$3)+SUMIFS('ATL CR'!$J:$J,'ATL CR'!$I:$I,'ATL GA Inventory'!$B105,'ATL CR'!$L:$L,'ATL GA Inventory'!DT$3)</f>
        <v>0</v>
      </c>
      <c r="DU105" s="13">
        <f>SUMIFS('ATL RAW'!$J:$J,'ATL RAW'!$I:$I,'ATL GA Inventory'!$B105,'ATL RAW'!$L:$L,'ATL GA Inventory'!DU$3)+SUMIFS('ATL CR'!$J:$J,'ATL CR'!$I:$I,'ATL GA Inventory'!$B105,'ATL CR'!$L:$L,'ATL GA Inventory'!DU$3)</f>
        <v>0</v>
      </c>
      <c r="DV105" s="13">
        <f>SUMIFS('ATL RAW'!$J:$J,'ATL RAW'!$I:$I,'ATL GA Inventory'!$B105,'ATL RAW'!$L:$L,'ATL GA Inventory'!DV$3)+SUMIFS('ATL CR'!$J:$J,'ATL CR'!$I:$I,'ATL GA Inventory'!$B105,'ATL CR'!$L:$L,'ATL GA Inventory'!DV$3)</f>
        <v>0</v>
      </c>
      <c r="DW105" s="13">
        <f>SUMIFS('ATL RAW'!$J:$J,'ATL RAW'!$I:$I,'ATL GA Inventory'!$B105,'ATL RAW'!$L:$L,'ATL GA Inventory'!DW$3)+SUMIFS('ATL CR'!$J:$J,'ATL CR'!$I:$I,'ATL GA Inventory'!$B105,'ATL CR'!$L:$L,'ATL GA Inventory'!DW$3)</f>
        <v>0</v>
      </c>
      <c r="DX105" s="13">
        <f>SUMIFS('ATL RAW'!$J:$J,'ATL RAW'!$I:$I,'ATL GA Inventory'!$B105,'ATL RAW'!$L:$L,'ATL GA Inventory'!DX$3)+SUMIFS('ATL CR'!$J:$J,'ATL CR'!$I:$I,'ATL GA Inventory'!$B105,'ATL CR'!$L:$L,'ATL GA Inventory'!DX$3)</f>
        <v>0</v>
      </c>
      <c r="DY105" s="13">
        <f>SUMIFS('ATL RAW'!$J:$J,'ATL RAW'!$I:$I,'ATL GA Inventory'!$B105,'ATL RAW'!$L:$L,'ATL GA Inventory'!DY$3)+SUMIFS('ATL CR'!$J:$J,'ATL CR'!$I:$I,'ATL GA Inventory'!$B105,'ATL CR'!$L:$L,'ATL GA Inventory'!DY$3)</f>
        <v>0</v>
      </c>
      <c r="DZ105" s="13">
        <f>SUMIFS('ATL RAW'!$J:$J,'ATL RAW'!$I:$I,'ATL GA Inventory'!$B105,'ATL RAW'!$L:$L,'ATL GA Inventory'!DZ$3)+SUMIFS('ATL CR'!$J:$J,'ATL CR'!$I:$I,'ATL GA Inventory'!$B105,'ATL CR'!$L:$L,'ATL GA Inventory'!DZ$3)</f>
        <v>0</v>
      </c>
      <c r="EA105" s="13">
        <f>SUMIFS('ATL RAW'!$J:$J,'ATL RAW'!$I:$I,'ATL GA Inventory'!$B105,'ATL RAW'!$L:$L,'ATL GA Inventory'!EA$3)+SUMIFS('ATL CR'!$J:$J,'ATL CR'!$I:$I,'ATL GA Inventory'!$B105,'ATL CR'!$L:$L,'ATL GA Inventory'!EA$3)</f>
        <v>0</v>
      </c>
      <c r="EB105" s="13">
        <f>SUMIFS('ATL RAW'!$J:$J,'ATL RAW'!$I:$I,'ATL GA Inventory'!$B105,'ATL RAW'!$L:$L,'ATL GA Inventory'!EB$3)+SUMIFS('ATL CR'!$J:$J,'ATL CR'!$I:$I,'ATL GA Inventory'!$B105,'ATL CR'!$L:$L,'ATL GA Inventory'!EB$3)</f>
        <v>0</v>
      </c>
      <c r="EC105" s="13">
        <f>SUMIFS('ATL RAW'!$J:$J,'ATL RAW'!$I:$I,'ATL GA Inventory'!$B105,'ATL RAW'!$L:$L,'ATL GA Inventory'!EC$3)+SUMIFS('ATL CR'!$J:$J,'ATL CR'!$I:$I,'ATL GA Inventory'!$B105,'ATL CR'!$L:$L,'ATL GA Inventory'!EC$3)</f>
        <v>0</v>
      </c>
      <c r="ED105" s="13">
        <f>SUMIFS('ATL RAW'!$J:$J,'ATL RAW'!$I:$I,'ATL GA Inventory'!$B105,'ATL RAW'!$L:$L,'ATL GA Inventory'!ED$3)+SUMIFS('ATL CR'!$J:$J,'ATL CR'!$I:$I,'ATL GA Inventory'!$B105,'ATL CR'!$L:$L,'ATL GA Inventory'!ED$3)</f>
        <v>0</v>
      </c>
      <c r="EE105" s="13">
        <f>SUMIFS('ATL RAW'!$J:$J,'ATL RAW'!$I:$I,'ATL GA Inventory'!$B105,'ATL RAW'!$L:$L,'ATL GA Inventory'!EE$3)+SUMIFS('ATL CR'!$J:$J,'ATL CR'!$I:$I,'ATL GA Inventory'!$B105,'ATL CR'!$L:$L,'ATL GA Inventory'!EE$3)</f>
        <v>0</v>
      </c>
      <c r="EF105" s="13">
        <f>SUMIFS('ATL RAW'!$J:$J,'ATL RAW'!$I:$I,'ATL GA Inventory'!$B105,'ATL RAW'!$L:$L,'ATL GA Inventory'!EF$3)+SUMIFS('ATL CR'!$J:$J,'ATL CR'!$I:$I,'ATL GA Inventory'!$B105,'ATL CR'!$L:$L,'ATL GA Inventory'!EF$3)</f>
        <v>0</v>
      </c>
      <c r="EG105" s="13">
        <f>SUMIFS('ATL RAW'!$J:$J,'ATL RAW'!$I:$I,'ATL GA Inventory'!$B105,'ATL RAW'!$L:$L,'ATL GA Inventory'!EG$3)+SUMIFS('ATL CR'!$J:$J,'ATL CR'!$I:$I,'ATL GA Inventory'!$B105,'ATL CR'!$L:$L,'ATL GA Inventory'!EG$3)</f>
        <v>0</v>
      </c>
      <c r="EH105" s="13">
        <f>SUMIFS('ATL RAW'!$J:$J,'ATL RAW'!$I:$I,'ATL GA Inventory'!$B105,'ATL RAW'!$L:$L,'ATL GA Inventory'!EH$3)+SUMIFS('ATL CR'!$J:$J,'ATL CR'!$I:$I,'ATL GA Inventory'!$B105,'ATL CR'!$L:$L,'ATL GA Inventory'!EH$3)</f>
        <v>0</v>
      </c>
      <c r="EI105" s="13">
        <f>SUMIFS('ATL RAW'!$J:$J,'ATL RAW'!$I:$I,'ATL GA Inventory'!$B105,'ATL RAW'!$L:$L,'ATL GA Inventory'!EI$3)+SUMIFS('ATL CR'!$J:$J,'ATL CR'!$I:$I,'ATL GA Inventory'!$B105,'ATL CR'!$L:$L,'ATL GA Inventory'!EI$3)</f>
        <v>0</v>
      </c>
      <c r="EJ105" s="13">
        <f>SUMIFS('ATL RAW'!$J:$J,'ATL RAW'!$I:$I,'ATL GA Inventory'!$B105,'ATL RAW'!$L:$L,'ATL GA Inventory'!EJ$3)+SUMIFS('ATL CR'!$J:$J,'ATL CR'!$I:$I,'ATL GA Inventory'!$B105,'ATL CR'!$L:$L,'ATL GA Inventory'!EJ$3)</f>
        <v>0</v>
      </c>
      <c r="EK105" s="13">
        <f>SUMIFS('ATL RAW'!$J:$J,'ATL RAW'!$I:$I,'ATL GA Inventory'!$B105,'ATL RAW'!$L:$L,'ATL GA Inventory'!EK$3)+SUMIFS('ATL CR'!$J:$J,'ATL CR'!$I:$I,'ATL GA Inventory'!$B105,'ATL CR'!$L:$L,'ATL GA Inventory'!EK$3)</f>
        <v>0</v>
      </c>
      <c r="EL105" s="13">
        <f>SUMIFS('ATL RAW'!$J:$J,'ATL RAW'!$I:$I,'ATL GA Inventory'!$B105,'ATL RAW'!$L:$L,'ATL GA Inventory'!EL$3)+SUMIFS('ATL CR'!$J:$J,'ATL CR'!$I:$I,'ATL GA Inventory'!$B105,'ATL CR'!$L:$L,'ATL GA Inventory'!EL$3)</f>
        <v>0</v>
      </c>
      <c r="EM105" s="13">
        <f>SUMIFS('ATL RAW'!$J:$J,'ATL RAW'!$I:$I,'ATL GA Inventory'!$B105,'ATL RAW'!$L:$L,'ATL GA Inventory'!EM$3)+SUMIFS('ATL CR'!$J:$J,'ATL CR'!$I:$I,'ATL GA Inventory'!$B105,'ATL CR'!$L:$L,'ATL GA Inventory'!EM$3)</f>
        <v>0</v>
      </c>
      <c r="EN105" s="13">
        <f>SUMIFS('ATL RAW'!$J:$J,'ATL RAW'!$I:$I,'ATL GA Inventory'!$B105,'ATL RAW'!$L:$L,'ATL GA Inventory'!EN$3)+SUMIFS('ATL CR'!$J:$J,'ATL CR'!$I:$I,'ATL GA Inventory'!$B105,'ATL CR'!$L:$L,'ATL GA Inventory'!EN$3)</f>
        <v>0</v>
      </c>
      <c r="EO105" s="13">
        <f>SUMIFS('ATL RAW'!$J:$J,'ATL RAW'!$I:$I,'ATL GA Inventory'!$B105,'ATL RAW'!$L:$L,'ATL GA Inventory'!EO$3)+SUMIFS('ATL CR'!$J:$J,'ATL CR'!$I:$I,'ATL GA Inventory'!$B105,'ATL CR'!$L:$L,'ATL GA Inventory'!EO$3)</f>
        <v>0</v>
      </c>
      <c r="EP105" s="13">
        <f>SUMIFS('ATL RAW'!$J:$J,'ATL RAW'!$I:$I,'ATL GA Inventory'!$B105,'ATL RAW'!$L:$L,'ATL GA Inventory'!EP$3)+SUMIFS('ATL CR'!$J:$J,'ATL CR'!$I:$I,'ATL GA Inventory'!$B105,'ATL CR'!$L:$L,'ATL GA Inventory'!EP$3)</f>
        <v>0</v>
      </c>
      <c r="EQ105" s="13">
        <f>SUMIFS('ATL RAW'!$J:$J,'ATL RAW'!$I:$I,'ATL GA Inventory'!$B105,'ATL RAW'!$L:$L,'ATL GA Inventory'!EQ$3)+SUMIFS('ATL CR'!$J:$J,'ATL CR'!$I:$I,'ATL GA Inventory'!$B105,'ATL CR'!$L:$L,'ATL GA Inventory'!EQ$3)</f>
        <v>0</v>
      </c>
      <c r="ER105" s="13">
        <f>SUMIFS('ATL RAW'!$J:$J,'ATL RAW'!$I:$I,'ATL GA Inventory'!$B105,'ATL RAW'!$L:$L,'ATL GA Inventory'!ER$3)+SUMIFS('ATL CR'!$J:$J,'ATL CR'!$I:$I,'ATL GA Inventory'!$B105,'ATL CR'!$L:$L,'ATL GA Inventory'!ER$3)</f>
        <v>0</v>
      </c>
      <c r="ES105" s="13">
        <f>SUMIFS('ATL RAW'!$J:$J,'ATL RAW'!$I:$I,'ATL GA Inventory'!$B105,'ATL RAW'!$L:$L,'ATL GA Inventory'!ES$3)+SUMIFS('ATL CR'!$J:$J,'ATL CR'!$I:$I,'ATL GA Inventory'!$B105,'ATL CR'!$L:$L,'ATL GA Inventory'!ES$3)</f>
        <v>0</v>
      </c>
      <c r="ET105" s="13">
        <f>SUMIFS('ATL RAW'!$J:$J,'ATL RAW'!$I:$I,'ATL GA Inventory'!$B105,'ATL RAW'!$L:$L,'ATL GA Inventory'!ET$3)+SUMIFS('ATL CR'!$J:$J,'ATL CR'!$I:$I,'ATL GA Inventory'!$B105,'ATL CR'!$L:$L,'ATL GA Inventory'!ET$3)</f>
        <v>0</v>
      </c>
      <c r="EU105" s="13">
        <f>SUMIFS('ATL RAW'!$J:$J,'ATL RAW'!$I:$I,'ATL GA Inventory'!$B105,'ATL RAW'!$L:$L,'ATL GA Inventory'!EU$3)+SUMIFS('ATL CR'!$J:$J,'ATL CR'!$I:$I,'ATL GA Inventory'!$B105,'ATL CR'!$L:$L,'ATL GA Inventory'!EU$3)</f>
        <v>0</v>
      </c>
      <c r="EV105" s="13">
        <f>SUMIFS('ATL RAW'!$J:$J,'ATL RAW'!$I:$I,'ATL GA Inventory'!$B105,'ATL RAW'!$L:$L,'ATL GA Inventory'!EV$3)+SUMIFS('ATL CR'!$J:$J,'ATL CR'!$I:$I,'ATL GA Inventory'!$B105,'ATL CR'!$L:$L,'ATL GA Inventory'!EV$3)</f>
        <v>0</v>
      </c>
      <c r="EW105" s="13">
        <f>SUMIFS('ATL RAW'!$J:$J,'ATL RAW'!$I:$I,'ATL GA Inventory'!$B105,'ATL RAW'!$L:$L,'ATL GA Inventory'!EW$3)+SUMIFS('ATL CR'!$J:$J,'ATL CR'!$I:$I,'ATL GA Inventory'!$B105,'ATL CR'!$L:$L,'ATL GA Inventory'!EW$3)</f>
        <v>0</v>
      </c>
      <c r="EX105" s="13">
        <f>SUMIFS('ATL RAW'!$J:$J,'ATL RAW'!$I:$I,'ATL GA Inventory'!$B105,'ATL RAW'!$L:$L,'ATL GA Inventory'!EX$3)+SUMIFS('ATL CR'!$J:$J,'ATL CR'!$I:$I,'ATL GA Inventory'!$B105,'ATL CR'!$L:$L,'ATL GA Inventory'!EX$3)</f>
        <v>0</v>
      </c>
      <c r="EY105" s="13">
        <f>SUMIFS('ATL RAW'!$J:$J,'ATL RAW'!$I:$I,'ATL GA Inventory'!$B105,'ATL RAW'!$L:$L,'ATL GA Inventory'!EY$3)+SUMIFS('ATL CR'!$J:$J,'ATL CR'!$I:$I,'ATL GA Inventory'!$B105,'ATL CR'!$L:$L,'ATL GA Inventory'!EY$3)</f>
        <v>0</v>
      </c>
      <c r="EZ105" s="13">
        <f>SUMIFS('ATL RAW'!$J:$J,'ATL RAW'!$I:$I,'ATL GA Inventory'!$B105,'ATL RAW'!$L:$L,'ATL GA Inventory'!EZ$3)+SUMIFS('ATL CR'!$J:$J,'ATL CR'!$I:$I,'ATL GA Inventory'!$B105,'ATL CR'!$L:$L,'ATL GA Inventory'!EZ$3)</f>
        <v>0</v>
      </c>
      <c r="FA105" s="13">
        <f>SUMIFS('ATL RAW'!$J:$J,'ATL RAW'!$I:$I,'ATL GA Inventory'!$B105,'ATL RAW'!$L:$L,'ATL GA Inventory'!FA$3)+SUMIFS('ATL CR'!$J:$J,'ATL CR'!$I:$I,'ATL GA Inventory'!$B105,'ATL CR'!$L:$L,'ATL GA Inventory'!FA$3)</f>
        <v>0</v>
      </c>
      <c r="FB105" s="13">
        <f>SUMIFS('ATL RAW'!$J:$J,'ATL RAW'!$I:$I,'ATL GA Inventory'!$B105,'ATL RAW'!$L:$L,'ATL GA Inventory'!FB$3)+SUMIFS('ATL CR'!$J:$J,'ATL CR'!$I:$I,'ATL GA Inventory'!$B105,'ATL CR'!$L:$L,'ATL GA Inventory'!FB$3)</f>
        <v>0</v>
      </c>
      <c r="FC105" s="13">
        <f>SUMIFS('ATL RAW'!$J:$J,'ATL RAW'!$I:$I,'ATL GA Inventory'!$B105,'ATL RAW'!$L:$L,'ATL GA Inventory'!FC$3)+SUMIFS('ATL CR'!$J:$J,'ATL CR'!$I:$I,'ATL GA Inventory'!$B105,'ATL CR'!$L:$L,'ATL GA Inventory'!FC$3)</f>
        <v>0</v>
      </c>
      <c r="FD105" s="13">
        <f>SUMIFS('ATL RAW'!$J:$J,'ATL RAW'!$I:$I,'ATL GA Inventory'!$B105,'ATL RAW'!$L:$L,'ATL GA Inventory'!FD$3)+SUMIFS('ATL CR'!$J:$J,'ATL CR'!$I:$I,'ATL GA Inventory'!$B105,'ATL CR'!$L:$L,'ATL GA Inventory'!FD$3)</f>
        <v>0</v>
      </c>
      <c r="FE105" s="13">
        <f>SUMIFS('ATL RAW'!$J:$J,'ATL RAW'!$I:$I,'ATL GA Inventory'!$B105,'ATL RAW'!$L:$L,'ATL GA Inventory'!FE$3)+SUMIFS('ATL CR'!$J:$J,'ATL CR'!$I:$I,'ATL GA Inventory'!$B105,'ATL CR'!$L:$L,'ATL GA Inventory'!FE$3)</f>
        <v>0</v>
      </c>
      <c r="FF105" s="13">
        <f>SUMIFS('ATL RAW'!$J:$J,'ATL RAW'!$I:$I,'ATL GA Inventory'!$B105,'ATL RAW'!$L:$L,'ATL GA Inventory'!FF$3)+SUMIFS('ATL CR'!$J:$J,'ATL CR'!$I:$I,'ATL GA Inventory'!$B105,'ATL CR'!$L:$L,'ATL GA Inventory'!FF$3)</f>
        <v>0</v>
      </c>
      <c r="FG105" s="13">
        <f>SUMIFS('ATL RAW'!$J:$J,'ATL RAW'!$I:$I,'ATL GA Inventory'!$B105,'ATL RAW'!$L:$L,'ATL GA Inventory'!FG$3)+SUMIFS('ATL CR'!$J:$J,'ATL CR'!$I:$I,'ATL GA Inventory'!$B105,'ATL CR'!$L:$L,'ATL GA Inventory'!FG$3)</f>
        <v>0</v>
      </c>
      <c r="FH105" s="13">
        <f>SUMIFS('ATL RAW'!$J:$J,'ATL RAW'!$I:$I,'ATL GA Inventory'!$B105,'ATL RAW'!$L:$L,'ATL GA Inventory'!FH$3)+SUMIFS('ATL CR'!$J:$J,'ATL CR'!$I:$I,'ATL GA Inventory'!$B105,'ATL CR'!$L:$L,'ATL GA Inventory'!FH$3)</f>
        <v>0</v>
      </c>
      <c r="FI105" s="13">
        <f>SUMIFS('ATL RAW'!$J:$J,'ATL RAW'!$I:$I,'ATL GA Inventory'!$B105,'ATL RAW'!$L:$L,'ATL GA Inventory'!FI$3)+SUMIFS('ATL CR'!$J:$J,'ATL CR'!$I:$I,'ATL GA Inventory'!$B105,'ATL CR'!$L:$L,'ATL GA Inventory'!FI$3)</f>
        <v>0</v>
      </c>
      <c r="FJ105" s="13">
        <f>SUMIFS('ATL RAW'!$J:$J,'ATL RAW'!$I:$I,'ATL GA Inventory'!$B105,'ATL RAW'!$L:$L,'ATL GA Inventory'!FJ$3)+SUMIFS('ATL CR'!$J:$J,'ATL CR'!$I:$I,'ATL GA Inventory'!$B105,'ATL CR'!$L:$L,'ATL GA Inventory'!FJ$3)</f>
        <v>0</v>
      </c>
      <c r="FK105" s="13">
        <f>SUMIFS('ATL RAW'!$J:$J,'ATL RAW'!$I:$I,'ATL GA Inventory'!$B105,'ATL RAW'!$L:$L,'ATL GA Inventory'!FK$3)+SUMIFS('ATL CR'!$J:$J,'ATL CR'!$I:$I,'ATL GA Inventory'!$B105,'ATL CR'!$L:$L,'ATL GA Inventory'!FK$3)</f>
        <v>0</v>
      </c>
      <c r="FL105" s="13">
        <f>SUMIFS('ATL RAW'!$J:$J,'ATL RAW'!$I:$I,'ATL GA Inventory'!$B105,'ATL RAW'!$L:$L,'ATL GA Inventory'!FL$3)+SUMIFS('ATL CR'!$J:$J,'ATL CR'!$I:$I,'ATL GA Inventory'!$B105,'ATL CR'!$L:$L,'ATL GA Inventory'!FL$3)</f>
        <v>0</v>
      </c>
      <c r="FM105" s="13">
        <f>SUMIFS('ATL RAW'!$J:$J,'ATL RAW'!$I:$I,'ATL GA Inventory'!$B105,'ATL RAW'!$L:$L,'ATL GA Inventory'!FM$3)+SUMIFS('ATL CR'!$J:$J,'ATL CR'!$I:$I,'ATL GA Inventory'!$B105,'ATL CR'!$L:$L,'ATL GA Inventory'!FM$3)</f>
        <v>0</v>
      </c>
      <c r="FN105" s="13">
        <f>SUMIFS('ATL RAW'!$J:$J,'ATL RAW'!$I:$I,'ATL GA Inventory'!$B105,'ATL RAW'!$L:$L,'ATL GA Inventory'!FN$3)+SUMIFS('ATL CR'!$J:$J,'ATL CR'!$I:$I,'ATL GA Inventory'!$B105,'ATL CR'!$L:$L,'ATL GA Inventory'!FN$3)</f>
        <v>0</v>
      </c>
      <c r="FO105" s="13">
        <f>SUMIFS('ATL RAW'!$J:$J,'ATL RAW'!$I:$I,'ATL GA Inventory'!$B105,'ATL RAW'!$L:$L,'ATL GA Inventory'!FO$3)+SUMIFS('ATL CR'!$J:$J,'ATL CR'!$I:$I,'ATL GA Inventory'!$B105,'ATL CR'!$L:$L,'ATL GA Inventory'!FO$3)</f>
        <v>0</v>
      </c>
      <c r="FP105" s="13">
        <f>SUMIFS('ATL RAW'!$J:$J,'ATL RAW'!$I:$I,'ATL GA Inventory'!$B105,'ATL RAW'!$L:$L,'ATL GA Inventory'!FP$3)+SUMIFS('ATL CR'!$J:$J,'ATL CR'!$I:$I,'ATL GA Inventory'!$B105,'ATL CR'!$L:$L,'ATL GA Inventory'!FP$3)</f>
        <v>0</v>
      </c>
      <c r="FQ105" s="13">
        <f>SUMIFS('ATL RAW'!$J:$J,'ATL RAW'!$I:$I,'ATL GA Inventory'!$B105,'ATL RAW'!$L:$L,'ATL GA Inventory'!FQ$3)+SUMIFS('ATL CR'!$J:$J,'ATL CR'!$I:$I,'ATL GA Inventory'!$B105,'ATL CR'!$L:$L,'ATL GA Inventory'!FQ$3)</f>
        <v>0</v>
      </c>
      <c r="FR105" s="13">
        <f>SUMIFS('ATL RAW'!$J:$J,'ATL RAW'!$I:$I,'ATL GA Inventory'!$B105,'ATL RAW'!$L:$L,'ATL GA Inventory'!FR$3)+SUMIFS('ATL CR'!$J:$J,'ATL CR'!$I:$I,'ATL GA Inventory'!$B105,'ATL CR'!$L:$L,'ATL GA Inventory'!FR$3)</f>
        <v>0</v>
      </c>
      <c r="FS105" s="13">
        <f>SUMIFS('ATL RAW'!$J:$J,'ATL RAW'!$I:$I,'ATL GA Inventory'!$B105,'ATL RAW'!$L:$L,'ATL GA Inventory'!FS$3)+SUMIFS('ATL CR'!$J:$J,'ATL CR'!$I:$I,'ATL GA Inventory'!$B105,'ATL CR'!$L:$L,'ATL GA Inventory'!FS$3)</f>
        <v>0</v>
      </c>
      <c r="FT105" s="13">
        <f>SUMIFS('ATL RAW'!$J:$J,'ATL RAW'!$I:$I,'ATL GA Inventory'!$B105,'ATL RAW'!$L:$L,'ATL GA Inventory'!FT$3)+SUMIFS('ATL CR'!$J:$J,'ATL CR'!$I:$I,'ATL GA Inventory'!$B105,'ATL CR'!$L:$L,'ATL GA Inventory'!FT$3)</f>
        <v>0</v>
      </c>
      <c r="FU105" s="13">
        <f>SUMIFS('ATL RAW'!$J:$J,'ATL RAW'!$I:$I,'ATL GA Inventory'!$B105,'ATL RAW'!$L:$L,'ATL GA Inventory'!FU$3)+SUMIFS('ATL CR'!$J:$J,'ATL CR'!$I:$I,'ATL GA Inventory'!$B105,'ATL CR'!$L:$L,'ATL GA Inventory'!FU$3)</f>
        <v>0</v>
      </c>
      <c r="FV105" s="13">
        <f>SUMIFS('ATL RAW'!$J:$J,'ATL RAW'!$I:$I,'ATL GA Inventory'!$B105,'ATL RAW'!$L:$L,'ATL GA Inventory'!FV$3)+SUMIFS('ATL CR'!$J:$J,'ATL CR'!$I:$I,'ATL GA Inventory'!$B105,'ATL CR'!$L:$L,'ATL GA Inventory'!FV$3)</f>
        <v>0</v>
      </c>
      <c r="FW105" s="13">
        <f>SUMIFS('ATL RAW'!$J:$J,'ATL RAW'!$I:$I,'ATL GA Inventory'!$B105,'ATL RAW'!$L:$L,'ATL GA Inventory'!FW$3)+SUMIFS('ATL CR'!$J:$J,'ATL CR'!$I:$I,'ATL GA Inventory'!$B105,'ATL CR'!$L:$L,'ATL GA Inventory'!FW$3)</f>
        <v>0</v>
      </c>
      <c r="FX105" s="13">
        <f>SUMIFS('ATL RAW'!$J:$J,'ATL RAW'!$I:$I,'ATL GA Inventory'!$B105,'ATL RAW'!$L:$L,'ATL GA Inventory'!FX$3)+SUMIFS('ATL CR'!$J:$J,'ATL CR'!$I:$I,'ATL GA Inventory'!$B105,'ATL CR'!$L:$L,'ATL GA Inventory'!FX$3)</f>
        <v>0</v>
      </c>
      <c r="FY105" s="13">
        <f>SUMIFS('ATL RAW'!$J:$J,'ATL RAW'!$I:$I,'ATL GA Inventory'!$B105,'ATL RAW'!$L:$L,'ATL GA Inventory'!FY$3)+SUMIFS('ATL CR'!$J:$J,'ATL CR'!$I:$I,'ATL GA Inventory'!$B105,'ATL CR'!$L:$L,'ATL GA Inventory'!FY$3)</f>
        <v>0</v>
      </c>
      <c r="FZ105" s="13">
        <f>SUMIFS('ATL RAW'!$J:$J,'ATL RAW'!$I:$I,'ATL GA Inventory'!$B105,'ATL RAW'!$L:$L,'ATL GA Inventory'!FZ$3)+SUMIFS('ATL CR'!$J:$J,'ATL CR'!$I:$I,'ATL GA Inventory'!$B105,'ATL CR'!$L:$L,'ATL GA Inventory'!FZ$3)</f>
        <v>0</v>
      </c>
      <c r="GA105" s="13">
        <f>SUMIFS('ATL RAW'!$J:$J,'ATL RAW'!$I:$I,'ATL GA Inventory'!$B105,'ATL RAW'!$L:$L,'ATL GA Inventory'!GA$3)+SUMIFS('ATL CR'!$J:$J,'ATL CR'!$I:$I,'ATL GA Inventory'!$B105,'ATL CR'!$L:$L,'ATL GA Inventory'!GA$3)</f>
        <v>0</v>
      </c>
      <c r="GB105" s="13">
        <f>SUMIFS('ATL RAW'!$J:$J,'ATL RAW'!$I:$I,'ATL GA Inventory'!$B105,'ATL RAW'!$L:$L,'ATL GA Inventory'!GB$3)+SUMIFS('ATL CR'!$J:$J,'ATL CR'!$I:$I,'ATL GA Inventory'!$B105,'ATL CR'!$L:$L,'ATL GA Inventory'!GB$3)</f>
        <v>0</v>
      </c>
      <c r="GC105" s="13">
        <f>SUMIFS('ATL RAW'!$J:$J,'ATL RAW'!$I:$I,'ATL GA Inventory'!$B105,'ATL RAW'!$L:$L,'ATL GA Inventory'!GC$3)+SUMIFS('ATL CR'!$J:$J,'ATL CR'!$I:$I,'ATL GA Inventory'!$B105,'ATL CR'!$L:$L,'ATL GA Inventory'!GC$3)</f>
        <v>0</v>
      </c>
      <c r="GD105" s="13">
        <f>SUMIFS('ATL RAW'!$J:$J,'ATL RAW'!$I:$I,'ATL GA Inventory'!$B105,'ATL RAW'!$L:$L,'ATL GA Inventory'!GD$3)+SUMIFS('ATL CR'!$J:$J,'ATL CR'!$I:$I,'ATL GA Inventory'!$B105,'ATL CR'!$L:$L,'ATL GA Inventory'!GD$3)</f>
        <v>0</v>
      </c>
      <c r="GE105" s="13">
        <f>SUMIFS('ATL RAW'!$J:$J,'ATL RAW'!$I:$I,'ATL GA Inventory'!$B105,'ATL RAW'!$L:$L,'ATL GA Inventory'!GE$3)+SUMIFS('ATL CR'!$J:$J,'ATL CR'!$I:$I,'ATL GA Inventory'!$B105,'ATL CR'!$L:$L,'ATL GA Inventory'!GE$3)</f>
        <v>0</v>
      </c>
      <c r="GF105" s="13">
        <f>SUMIFS('ATL RAW'!$J:$J,'ATL RAW'!$I:$I,'ATL GA Inventory'!$B105,'ATL RAW'!$L:$L,'ATL GA Inventory'!GF$3)+SUMIFS('ATL CR'!$J:$J,'ATL CR'!$I:$I,'ATL GA Inventory'!$B105,'ATL CR'!$L:$L,'ATL GA Inventory'!GF$3)</f>
        <v>0</v>
      </c>
      <c r="GG105" s="13">
        <f>SUMIFS('ATL RAW'!$J:$J,'ATL RAW'!$I:$I,'ATL GA Inventory'!$B105,'ATL RAW'!$L:$L,'ATL GA Inventory'!GG$3)+SUMIFS('ATL CR'!$J:$J,'ATL CR'!$I:$I,'ATL GA Inventory'!$B105,'ATL CR'!$L:$L,'ATL GA Inventory'!GG$3)</f>
        <v>0</v>
      </c>
      <c r="GH105" s="13">
        <f>SUMIFS('ATL RAW'!$J:$J,'ATL RAW'!$I:$I,'ATL GA Inventory'!$B105,'ATL RAW'!$L:$L,'ATL GA Inventory'!GH$3)+SUMIFS('ATL CR'!$J:$J,'ATL CR'!$I:$I,'ATL GA Inventory'!$B105,'ATL CR'!$L:$L,'ATL GA Inventory'!GH$3)</f>
        <v>0</v>
      </c>
      <c r="GI105" s="13">
        <f>SUMIFS('ATL RAW'!$J:$J,'ATL RAW'!$I:$I,'ATL GA Inventory'!$B105,'ATL RAW'!$L:$L,'ATL GA Inventory'!GI$3)+SUMIFS('ATL CR'!$J:$J,'ATL CR'!$I:$I,'ATL GA Inventory'!$B105,'ATL CR'!$L:$L,'ATL GA Inventory'!GI$3)</f>
        <v>0</v>
      </c>
      <c r="GJ105" s="13">
        <f>SUMIFS('ATL RAW'!$J:$J,'ATL RAW'!$I:$I,'ATL GA Inventory'!$B105,'ATL RAW'!$L:$L,'ATL GA Inventory'!GJ$3)+SUMIFS('ATL CR'!$J:$J,'ATL CR'!$I:$I,'ATL GA Inventory'!$B105,'ATL CR'!$L:$L,'ATL GA Inventory'!GJ$3)</f>
        <v>0</v>
      </c>
      <c r="GK105" s="13">
        <f>SUMIFS('ATL RAW'!$J:$J,'ATL RAW'!$I:$I,'ATL GA Inventory'!$B105,'ATL RAW'!$L:$L,'ATL GA Inventory'!GK$3)+SUMIFS('ATL CR'!$J:$J,'ATL CR'!$I:$I,'ATL GA Inventory'!$B105,'ATL CR'!$L:$L,'ATL GA Inventory'!GK$3)</f>
        <v>0</v>
      </c>
      <c r="GL105" s="13">
        <f>SUMIFS('ATL RAW'!$J:$J,'ATL RAW'!$I:$I,'ATL GA Inventory'!$B105,'ATL RAW'!$L:$L,'ATL GA Inventory'!GL$3)+SUMIFS('ATL CR'!$J:$J,'ATL CR'!$I:$I,'ATL GA Inventory'!$B105,'ATL CR'!$L:$L,'ATL GA Inventory'!GL$3)</f>
        <v>0</v>
      </c>
      <c r="GM105" s="13">
        <f>SUMIFS('ATL RAW'!$J:$J,'ATL RAW'!$I:$I,'ATL GA Inventory'!$B105,'ATL RAW'!$L:$L,'ATL GA Inventory'!GM$3)+SUMIFS('ATL CR'!$J:$J,'ATL CR'!$I:$I,'ATL GA Inventory'!$B105,'ATL CR'!$L:$L,'ATL GA Inventory'!GM$3)</f>
        <v>0</v>
      </c>
      <c r="GN105" s="13">
        <f>SUMIFS('ATL RAW'!$J:$J,'ATL RAW'!$I:$I,'ATL GA Inventory'!$B105,'ATL RAW'!$L:$L,'ATL GA Inventory'!GN$3)+SUMIFS('ATL CR'!$J:$J,'ATL CR'!$I:$I,'ATL GA Inventory'!$B105,'ATL CR'!$L:$L,'ATL GA Inventory'!GN$3)</f>
        <v>0</v>
      </c>
      <c r="GO105" s="13">
        <f>SUMIFS('ATL RAW'!$J:$J,'ATL RAW'!$I:$I,'ATL GA Inventory'!$B105,'ATL RAW'!$L:$L,'ATL GA Inventory'!GO$3)+SUMIFS('ATL CR'!$J:$J,'ATL CR'!$I:$I,'ATL GA Inventory'!$B105,'ATL CR'!$L:$L,'ATL GA Inventory'!GO$3)</f>
        <v>0</v>
      </c>
      <c r="GP105" s="13">
        <f>SUMIFS('ATL RAW'!$J:$J,'ATL RAW'!$I:$I,'ATL GA Inventory'!$B105,'ATL RAW'!$L:$L,'ATL GA Inventory'!GP$3)+SUMIFS('ATL CR'!$J:$J,'ATL CR'!$I:$I,'ATL GA Inventory'!$B105,'ATL CR'!$L:$L,'ATL GA Inventory'!GP$3)</f>
        <v>0</v>
      </c>
      <c r="GQ105" s="13">
        <f>SUMIFS('ATL RAW'!$J:$J,'ATL RAW'!$I:$I,'ATL GA Inventory'!$B105,'ATL RAW'!$L:$L,'ATL GA Inventory'!GQ$3)+SUMIFS('ATL CR'!$J:$J,'ATL CR'!$I:$I,'ATL GA Inventory'!$B105,'ATL CR'!$L:$L,'ATL GA Inventory'!GQ$3)</f>
        <v>0</v>
      </c>
      <c r="GR105" s="13">
        <f>SUMIFS('ATL RAW'!$J:$J,'ATL RAW'!$I:$I,'ATL GA Inventory'!$B105,'ATL RAW'!$L:$L,'ATL GA Inventory'!GR$3)+SUMIFS('ATL CR'!$J:$J,'ATL CR'!$I:$I,'ATL GA Inventory'!$B105,'ATL CR'!$L:$L,'ATL GA Inventory'!GR$3)</f>
        <v>0</v>
      </c>
      <c r="GS105" s="13">
        <f>SUMIFS('ATL RAW'!$J:$J,'ATL RAW'!$I:$I,'ATL GA Inventory'!$B105,'ATL RAW'!$L:$L,'ATL GA Inventory'!GS$3)+SUMIFS('ATL CR'!$J:$J,'ATL CR'!$I:$I,'ATL GA Inventory'!$B105,'ATL CR'!$L:$L,'ATL GA Inventory'!GS$3)</f>
        <v>0</v>
      </c>
      <c r="GT105" s="13">
        <f>SUMIFS('ATL RAW'!$J:$J,'ATL RAW'!$I:$I,'ATL GA Inventory'!$B105,'ATL RAW'!$L:$L,'ATL GA Inventory'!GT$3)+SUMIFS('ATL CR'!$J:$J,'ATL CR'!$I:$I,'ATL GA Inventory'!$B105,'ATL CR'!$L:$L,'ATL GA Inventory'!GT$3)</f>
        <v>0</v>
      </c>
      <c r="GU105" s="13">
        <f>SUMIFS('ATL RAW'!$J:$J,'ATL RAW'!$I:$I,'ATL GA Inventory'!$B105,'ATL RAW'!$L:$L,'ATL GA Inventory'!GU$3)+SUMIFS('ATL CR'!$J:$J,'ATL CR'!$I:$I,'ATL GA Inventory'!$B105,'ATL CR'!$L:$L,'ATL GA Inventory'!GU$3)</f>
        <v>0</v>
      </c>
      <c r="GV105" s="13">
        <f>SUMIFS('ATL RAW'!$J:$J,'ATL RAW'!$I:$I,'ATL GA Inventory'!$B105,'ATL RAW'!$L:$L,'ATL GA Inventory'!GV$3)+SUMIFS('ATL CR'!$J:$J,'ATL CR'!$I:$I,'ATL GA Inventory'!$B105,'ATL CR'!$L:$L,'ATL GA Inventory'!GV$3)</f>
        <v>0</v>
      </c>
      <c r="GW105" s="13">
        <f>SUMIFS('ATL RAW'!$J:$J,'ATL RAW'!$I:$I,'ATL GA Inventory'!$B105,'ATL RAW'!$L:$L,'ATL GA Inventory'!GW$3)+SUMIFS('ATL CR'!$J:$J,'ATL CR'!$I:$I,'ATL GA Inventory'!$B105,'ATL CR'!$L:$L,'ATL GA Inventory'!GW$3)</f>
        <v>0</v>
      </c>
      <c r="GX105" s="13">
        <f>SUMIFS('ATL RAW'!$J:$J,'ATL RAW'!$I:$I,'ATL GA Inventory'!$B105,'ATL RAW'!$L:$L,'ATL GA Inventory'!GX$3)+SUMIFS('ATL CR'!$J:$J,'ATL CR'!$I:$I,'ATL GA Inventory'!$B105,'ATL CR'!$L:$L,'ATL GA Inventory'!GX$3)</f>
        <v>0</v>
      </c>
      <c r="GY105" s="13">
        <f>SUMIFS('ATL RAW'!$J:$J,'ATL RAW'!$I:$I,'ATL GA Inventory'!$B105,'ATL RAW'!$L:$L,'ATL GA Inventory'!GY$3)+SUMIFS('ATL CR'!$J:$J,'ATL CR'!$I:$I,'ATL GA Inventory'!$B105,'ATL CR'!$L:$L,'ATL GA Inventory'!GY$3)</f>
        <v>0</v>
      </c>
    </row>
    <row r="106" spans="1:207">
      <c r="A106" s="15" t="s">
        <v>983</v>
      </c>
      <c r="B106" s="15">
        <f t="shared" si="13"/>
        <v>49403540</v>
      </c>
      <c r="C106" s="15" t="str">
        <f t="shared" si="13"/>
        <v>Q.PEAK DUO BLK ML-G10+</v>
      </c>
      <c r="D106" s="14">
        <f t="shared" si="13"/>
        <v>400</v>
      </c>
      <c r="E106" s="13">
        <f>SUMIFS('ATL RAW'!$J:$J,'ATL RAW'!$I:$I,'ATL GA Inventory'!$B106,'ATL RAW'!$L:$L,'ATL GA Inventory'!E$3)+SUMIFS('ATL CR'!$J:$J,'ATL CR'!$I:$I,'ATL GA Inventory'!$B106,'ATL CR'!$L:$L,'ATL GA Inventory'!E$3)</f>
        <v>0</v>
      </c>
      <c r="F106" s="13">
        <f>SUMIFS('ATL RAW'!$J:$J,'ATL RAW'!$I:$I,'ATL GA Inventory'!$B106,'ATL RAW'!$L:$L,'ATL GA Inventory'!F$3)+SUMIFS('ATL CR'!$J:$J,'ATL CR'!$I:$I,'ATL GA Inventory'!$B106,'ATL CR'!$L:$L,'ATL GA Inventory'!F$3)</f>
        <v>0</v>
      </c>
      <c r="G106" s="13">
        <f>SUMIFS('ATL RAW'!$J:$J,'ATL RAW'!$I:$I,'ATL GA Inventory'!$B106,'ATL RAW'!$L:$L,'ATL GA Inventory'!G$3)+SUMIFS('ATL CR'!$J:$J,'ATL CR'!$I:$I,'ATL GA Inventory'!$B106,'ATL CR'!$L:$L,'ATL GA Inventory'!G$3)</f>
        <v>0</v>
      </c>
      <c r="H106" s="13">
        <f>SUMIFS('ATL RAW'!$J:$J,'ATL RAW'!$I:$I,'ATL GA Inventory'!$B106,'ATL RAW'!$L:$L,'ATL GA Inventory'!H$3)+SUMIFS('ATL CR'!$J:$J,'ATL CR'!$I:$I,'ATL GA Inventory'!$B106,'ATL CR'!$L:$L,'ATL GA Inventory'!H$3)</f>
        <v>0</v>
      </c>
      <c r="I106" s="13">
        <f>SUMIFS('ATL RAW'!$J:$J,'ATL RAW'!$I:$I,'ATL GA Inventory'!$B106,'ATL RAW'!$L:$L,'ATL GA Inventory'!I$3)+SUMIFS('ATL CR'!$J:$J,'ATL CR'!$I:$I,'ATL GA Inventory'!$B106,'ATL CR'!$L:$L,'ATL GA Inventory'!I$3)</f>
        <v>0</v>
      </c>
      <c r="J106" s="13">
        <f>SUMIFS('ATL RAW'!$J:$J,'ATL RAW'!$I:$I,'ATL GA Inventory'!$B106,'ATL RAW'!$L:$L,'ATL GA Inventory'!J$3)+SUMIFS('ATL CR'!$J:$J,'ATL CR'!$I:$I,'ATL GA Inventory'!$B106,'ATL CR'!$L:$L,'ATL GA Inventory'!J$3)</f>
        <v>0</v>
      </c>
      <c r="K106" s="13">
        <f>SUMIFS('ATL RAW'!$J:$J,'ATL RAW'!$I:$I,'ATL GA Inventory'!$B106,'ATL RAW'!$L:$L,'ATL GA Inventory'!K$3)+SUMIFS('ATL CR'!$J:$J,'ATL CR'!$I:$I,'ATL GA Inventory'!$B106,'ATL CR'!$L:$L,'ATL GA Inventory'!K$3)</f>
        <v>0</v>
      </c>
      <c r="L106" s="13">
        <f>SUMIFS('ATL RAW'!$J:$J,'ATL RAW'!$I:$I,'ATL GA Inventory'!$B106,'ATL RAW'!$L:$L,'ATL GA Inventory'!L$3)+SUMIFS('ATL CR'!$J:$J,'ATL CR'!$I:$I,'ATL GA Inventory'!$B106,'ATL CR'!$L:$L,'ATL GA Inventory'!L$3)</f>
        <v>0</v>
      </c>
      <c r="M106" s="13">
        <f>SUMIFS('ATL RAW'!$J:$J,'ATL RAW'!$I:$I,'ATL GA Inventory'!$B106,'ATL RAW'!$L:$L,'ATL GA Inventory'!M$3)+SUMIFS('ATL CR'!$J:$J,'ATL CR'!$I:$I,'ATL GA Inventory'!$B106,'ATL CR'!$L:$L,'ATL GA Inventory'!M$3)</f>
        <v>0</v>
      </c>
      <c r="N106" s="13">
        <f>SUMIFS('ATL RAW'!$J:$J,'ATL RAW'!$I:$I,'ATL GA Inventory'!$B106,'ATL RAW'!$L:$L,'ATL GA Inventory'!N$3)+SUMIFS('ATL CR'!$J:$J,'ATL CR'!$I:$I,'ATL GA Inventory'!$B106,'ATL CR'!$L:$L,'ATL GA Inventory'!N$3)</f>
        <v>0</v>
      </c>
      <c r="O106" s="13">
        <f>SUMIFS('ATL RAW'!$J:$J,'ATL RAW'!$I:$I,'ATL GA Inventory'!$B106,'ATL RAW'!$L:$L,'ATL GA Inventory'!O$3)+SUMIFS('ATL CR'!$J:$J,'ATL CR'!$I:$I,'ATL GA Inventory'!$B106,'ATL CR'!$L:$L,'ATL GA Inventory'!O$3)</f>
        <v>0</v>
      </c>
      <c r="P106" s="13">
        <f>SUMIFS('ATL RAW'!$J:$J,'ATL RAW'!$I:$I,'ATL GA Inventory'!$B106,'ATL RAW'!$L:$L,'ATL GA Inventory'!P$3)+SUMIFS('ATL CR'!$J:$J,'ATL CR'!$I:$I,'ATL GA Inventory'!$B106,'ATL CR'!$L:$L,'ATL GA Inventory'!P$3)</f>
        <v>0</v>
      </c>
      <c r="Q106" s="13">
        <f>SUMIFS('ATL RAW'!$J:$J,'ATL RAW'!$I:$I,'ATL GA Inventory'!$B106,'ATL RAW'!$L:$L,'ATL GA Inventory'!Q$3)+SUMIFS('ATL CR'!$J:$J,'ATL CR'!$I:$I,'ATL GA Inventory'!$B106,'ATL CR'!$L:$L,'ATL GA Inventory'!Q$3)</f>
        <v>0</v>
      </c>
      <c r="R106" s="13">
        <f>SUMIFS('ATL RAW'!$J:$J,'ATL RAW'!$I:$I,'ATL GA Inventory'!$B106,'ATL RAW'!$L:$L,'ATL GA Inventory'!R$3)+SUMIFS('ATL CR'!$J:$J,'ATL CR'!$I:$I,'ATL GA Inventory'!$B106,'ATL CR'!$L:$L,'ATL GA Inventory'!R$3)</f>
        <v>0</v>
      </c>
      <c r="S106" s="13">
        <f>SUMIFS('ATL RAW'!$J:$J,'ATL RAW'!$I:$I,'ATL GA Inventory'!$B106,'ATL RAW'!$L:$L,'ATL GA Inventory'!S$3)+SUMIFS('ATL CR'!$J:$J,'ATL CR'!$I:$I,'ATL GA Inventory'!$B106,'ATL CR'!$L:$L,'ATL GA Inventory'!S$3)</f>
        <v>0</v>
      </c>
      <c r="T106" s="13">
        <f>SUMIFS('ATL RAW'!$J:$J,'ATL RAW'!$I:$I,'ATL GA Inventory'!$B106,'ATL RAW'!$L:$L,'ATL GA Inventory'!T$3)+SUMIFS('ATL CR'!$J:$J,'ATL CR'!$I:$I,'ATL GA Inventory'!$B106,'ATL CR'!$L:$L,'ATL GA Inventory'!T$3)</f>
        <v>0</v>
      </c>
      <c r="U106" s="13">
        <f>SUMIFS('ATL RAW'!$J:$J,'ATL RAW'!$I:$I,'ATL GA Inventory'!$B106,'ATL RAW'!$L:$L,'ATL GA Inventory'!U$3)+SUMIFS('ATL CR'!$J:$J,'ATL CR'!$I:$I,'ATL GA Inventory'!$B106,'ATL CR'!$L:$L,'ATL GA Inventory'!U$3)</f>
        <v>0</v>
      </c>
      <c r="V106" s="13">
        <f>SUMIFS('ATL RAW'!$J:$J,'ATL RAW'!$I:$I,'ATL GA Inventory'!$B106,'ATL RAW'!$L:$L,'ATL GA Inventory'!V$3)+SUMIFS('ATL CR'!$J:$J,'ATL CR'!$I:$I,'ATL GA Inventory'!$B106,'ATL CR'!$L:$L,'ATL GA Inventory'!V$3)</f>
        <v>0</v>
      </c>
      <c r="W106" s="13">
        <f>SUMIFS('ATL RAW'!$J:$J,'ATL RAW'!$I:$I,'ATL GA Inventory'!$B106,'ATL RAW'!$L:$L,'ATL GA Inventory'!W$3)+SUMIFS('ATL CR'!$J:$J,'ATL CR'!$I:$I,'ATL GA Inventory'!$B106,'ATL CR'!$L:$L,'ATL GA Inventory'!W$3)</f>
        <v>0</v>
      </c>
      <c r="X106" s="13">
        <f>SUMIFS('ATL RAW'!$J:$J,'ATL RAW'!$I:$I,'ATL GA Inventory'!$B106,'ATL RAW'!$L:$L,'ATL GA Inventory'!X$3)+SUMIFS('ATL CR'!$J:$J,'ATL CR'!$I:$I,'ATL GA Inventory'!$B106,'ATL CR'!$L:$L,'ATL GA Inventory'!X$3)</f>
        <v>0</v>
      </c>
      <c r="Y106" s="13">
        <f>SUMIFS('ATL RAW'!$J:$J,'ATL RAW'!$I:$I,'ATL GA Inventory'!$B106,'ATL RAW'!$L:$L,'ATL GA Inventory'!Y$3)+SUMIFS('ATL CR'!$J:$J,'ATL CR'!$I:$I,'ATL GA Inventory'!$B106,'ATL CR'!$L:$L,'ATL GA Inventory'!Y$3)</f>
        <v>0</v>
      </c>
      <c r="Z106" s="13">
        <f>SUMIFS('ATL RAW'!$J:$J,'ATL RAW'!$I:$I,'ATL GA Inventory'!$B106,'ATL RAW'!$L:$L,'ATL GA Inventory'!Z$3)+SUMIFS('ATL CR'!$J:$J,'ATL CR'!$I:$I,'ATL GA Inventory'!$B106,'ATL CR'!$L:$L,'ATL GA Inventory'!Z$3)</f>
        <v>0</v>
      </c>
      <c r="AA106" s="13">
        <f>SUMIFS('ATL RAW'!$J:$J,'ATL RAW'!$I:$I,'ATL GA Inventory'!$B106,'ATL RAW'!$L:$L,'ATL GA Inventory'!AA$3)+SUMIFS('ATL CR'!$J:$J,'ATL CR'!$I:$I,'ATL GA Inventory'!$B106,'ATL CR'!$L:$L,'ATL GA Inventory'!AA$3)</f>
        <v>0</v>
      </c>
      <c r="AB106" s="13">
        <f>SUMIFS('ATL RAW'!$J:$J,'ATL RAW'!$I:$I,'ATL GA Inventory'!$B106,'ATL RAW'!$L:$L,'ATL GA Inventory'!AB$3)+SUMIFS('ATL CR'!$J:$J,'ATL CR'!$I:$I,'ATL GA Inventory'!$B106,'ATL CR'!$L:$L,'ATL GA Inventory'!AB$3)</f>
        <v>0</v>
      </c>
      <c r="AC106" s="13">
        <f>SUMIFS('ATL RAW'!$J:$J,'ATL RAW'!$I:$I,'ATL GA Inventory'!$B106,'ATL RAW'!$L:$L,'ATL GA Inventory'!AC$3)+SUMIFS('ATL CR'!$J:$J,'ATL CR'!$I:$I,'ATL GA Inventory'!$B106,'ATL CR'!$L:$L,'ATL GA Inventory'!AC$3)</f>
        <v>0</v>
      </c>
      <c r="AD106" s="13">
        <f>SUMIFS('ATL RAW'!$J:$J,'ATL RAW'!$I:$I,'ATL GA Inventory'!$B106,'ATL RAW'!$L:$L,'ATL GA Inventory'!AD$3)+SUMIFS('ATL CR'!$J:$J,'ATL CR'!$I:$I,'ATL GA Inventory'!$B106,'ATL CR'!$L:$L,'ATL GA Inventory'!AD$3)</f>
        <v>0</v>
      </c>
      <c r="AE106" s="13">
        <f>SUMIFS('ATL RAW'!$J:$J,'ATL RAW'!$I:$I,'ATL GA Inventory'!$B106,'ATL RAW'!$L:$L,'ATL GA Inventory'!AE$3)+SUMIFS('ATL CR'!$J:$J,'ATL CR'!$I:$I,'ATL GA Inventory'!$B106,'ATL CR'!$L:$L,'ATL GA Inventory'!AE$3)</f>
        <v>0</v>
      </c>
      <c r="AF106" s="13">
        <f>SUMIFS('ATL RAW'!$J:$J,'ATL RAW'!$I:$I,'ATL GA Inventory'!$B106,'ATL RAW'!$L:$L,'ATL GA Inventory'!AF$3)+SUMIFS('ATL CR'!$J:$J,'ATL CR'!$I:$I,'ATL GA Inventory'!$B106,'ATL CR'!$L:$L,'ATL GA Inventory'!AF$3)</f>
        <v>0</v>
      </c>
      <c r="AG106" s="13">
        <f>SUMIFS('ATL RAW'!$J:$J,'ATL RAW'!$I:$I,'ATL GA Inventory'!$B106,'ATL RAW'!$L:$L,'ATL GA Inventory'!AG$3)+SUMIFS('ATL CR'!$J:$J,'ATL CR'!$I:$I,'ATL GA Inventory'!$B106,'ATL CR'!$L:$L,'ATL GA Inventory'!AG$3)</f>
        <v>0</v>
      </c>
      <c r="AH106" s="13">
        <f>SUMIFS('ATL RAW'!$J:$J,'ATL RAW'!$I:$I,'ATL GA Inventory'!$B106,'ATL RAW'!$L:$L,'ATL GA Inventory'!AH$3)+SUMIFS('ATL CR'!$J:$J,'ATL CR'!$I:$I,'ATL GA Inventory'!$B106,'ATL CR'!$L:$L,'ATL GA Inventory'!AH$3)</f>
        <v>0</v>
      </c>
      <c r="AI106" s="13">
        <f>SUMIFS('ATL RAW'!$J:$J,'ATL RAW'!$I:$I,'ATL GA Inventory'!$B106,'ATL RAW'!$L:$L,'ATL GA Inventory'!AI$3)+SUMIFS('ATL CR'!$J:$J,'ATL CR'!$I:$I,'ATL GA Inventory'!$B106,'ATL CR'!$L:$L,'ATL GA Inventory'!AI$3)</f>
        <v>0</v>
      </c>
      <c r="AJ106" s="13">
        <f>SUMIFS('ATL RAW'!$J:$J,'ATL RAW'!$I:$I,'ATL GA Inventory'!$B106,'ATL RAW'!$L:$L,'ATL GA Inventory'!AJ$3)+SUMIFS('ATL CR'!$J:$J,'ATL CR'!$I:$I,'ATL GA Inventory'!$B106,'ATL CR'!$L:$L,'ATL GA Inventory'!AJ$3)</f>
        <v>0</v>
      </c>
      <c r="AK106" s="13">
        <f>SUMIFS('ATL RAW'!$J:$J,'ATL RAW'!$I:$I,'ATL GA Inventory'!$B106,'ATL RAW'!$L:$L,'ATL GA Inventory'!AK$3)+SUMIFS('ATL CR'!$J:$J,'ATL CR'!$I:$I,'ATL GA Inventory'!$B106,'ATL CR'!$L:$L,'ATL GA Inventory'!AK$3)</f>
        <v>0</v>
      </c>
      <c r="AL106" s="13">
        <f>SUMIFS('ATL RAW'!$J:$J,'ATL RAW'!$I:$I,'ATL GA Inventory'!$B106,'ATL RAW'!$L:$L,'ATL GA Inventory'!AL$3)+SUMIFS('ATL CR'!$J:$J,'ATL CR'!$I:$I,'ATL GA Inventory'!$B106,'ATL CR'!$L:$L,'ATL GA Inventory'!AL$3)</f>
        <v>0</v>
      </c>
      <c r="AM106" s="13">
        <f>SUMIFS('ATL RAW'!$J:$J,'ATL RAW'!$I:$I,'ATL GA Inventory'!$B106,'ATL RAW'!$L:$L,'ATL GA Inventory'!AM$3)+SUMIFS('ATL CR'!$J:$J,'ATL CR'!$I:$I,'ATL GA Inventory'!$B106,'ATL CR'!$L:$L,'ATL GA Inventory'!AM$3)</f>
        <v>0</v>
      </c>
      <c r="AN106" s="13">
        <f>SUMIFS('ATL RAW'!$J:$J,'ATL RAW'!$I:$I,'ATL GA Inventory'!$B106,'ATL RAW'!$L:$L,'ATL GA Inventory'!AN$3)+SUMIFS('ATL CR'!$J:$J,'ATL CR'!$I:$I,'ATL GA Inventory'!$B106,'ATL CR'!$L:$L,'ATL GA Inventory'!AN$3)</f>
        <v>0</v>
      </c>
      <c r="AO106" s="13">
        <f>SUMIFS('ATL RAW'!$J:$J,'ATL RAW'!$I:$I,'ATL GA Inventory'!$B106,'ATL RAW'!$L:$L,'ATL GA Inventory'!AO$3)+SUMIFS('ATL CR'!$J:$J,'ATL CR'!$I:$I,'ATL GA Inventory'!$B106,'ATL CR'!$L:$L,'ATL GA Inventory'!AO$3)</f>
        <v>0</v>
      </c>
      <c r="AP106" s="13">
        <f>SUMIFS('ATL RAW'!$J:$J,'ATL RAW'!$I:$I,'ATL GA Inventory'!$B106,'ATL RAW'!$L:$L,'ATL GA Inventory'!AP$3)+SUMIFS('ATL CR'!$J:$J,'ATL CR'!$I:$I,'ATL GA Inventory'!$B106,'ATL CR'!$L:$L,'ATL GA Inventory'!AP$3)</f>
        <v>0</v>
      </c>
      <c r="AQ106" s="13">
        <f>SUMIFS('ATL RAW'!$J:$J,'ATL RAW'!$I:$I,'ATL GA Inventory'!$B106,'ATL RAW'!$L:$L,'ATL GA Inventory'!AQ$3)+SUMIFS('ATL CR'!$J:$J,'ATL CR'!$I:$I,'ATL GA Inventory'!$B106,'ATL CR'!$L:$L,'ATL GA Inventory'!AQ$3)</f>
        <v>0</v>
      </c>
      <c r="AR106" s="13">
        <f>SUMIFS('ATL RAW'!$J:$J,'ATL RAW'!$I:$I,'ATL GA Inventory'!$B106,'ATL RAW'!$L:$L,'ATL GA Inventory'!AR$3)+SUMIFS('ATL CR'!$J:$J,'ATL CR'!$I:$I,'ATL GA Inventory'!$B106,'ATL CR'!$L:$L,'ATL GA Inventory'!AR$3)</f>
        <v>0</v>
      </c>
      <c r="AS106" s="13">
        <f>SUMIFS('ATL RAW'!$J:$J,'ATL RAW'!$I:$I,'ATL GA Inventory'!$B106,'ATL RAW'!$L:$L,'ATL GA Inventory'!AS$3)+SUMIFS('ATL CR'!$J:$J,'ATL CR'!$I:$I,'ATL GA Inventory'!$B106,'ATL CR'!$L:$L,'ATL GA Inventory'!AS$3)</f>
        <v>0</v>
      </c>
      <c r="AT106" s="13">
        <f>SUMIFS('ATL RAW'!$J:$J,'ATL RAW'!$I:$I,'ATL GA Inventory'!$B106,'ATL RAW'!$L:$L,'ATL GA Inventory'!AT$3)+SUMIFS('ATL CR'!$J:$J,'ATL CR'!$I:$I,'ATL GA Inventory'!$B106,'ATL CR'!$L:$L,'ATL GA Inventory'!AT$3)</f>
        <v>0</v>
      </c>
      <c r="AU106" s="13">
        <f>SUMIFS('ATL RAW'!$J:$J,'ATL RAW'!$I:$I,'ATL GA Inventory'!$B106,'ATL RAW'!$L:$L,'ATL GA Inventory'!AU$3)+SUMIFS('ATL CR'!$J:$J,'ATL CR'!$I:$I,'ATL GA Inventory'!$B106,'ATL CR'!$L:$L,'ATL GA Inventory'!AU$3)</f>
        <v>0</v>
      </c>
      <c r="AV106" s="13">
        <f>SUMIFS('ATL RAW'!$J:$J,'ATL RAW'!$I:$I,'ATL GA Inventory'!$B106,'ATL RAW'!$L:$L,'ATL GA Inventory'!AV$3)+SUMIFS('ATL CR'!$J:$J,'ATL CR'!$I:$I,'ATL GA Inventory'!$B106,'ATL CR'!$L:$L,'ATL GA Inventory'!AV$3)</f>
        <v>0</v>
      </c>
      <c r="AW106" s="13">
        <f>SUMIFS('ATL RAW'!$J:$J,'ATL RAW'!$I:$I,'ATL GA Inventory'!$B106,'ATL RAW'!$L:$L,'ATL GA Inventory'!AW$3)+SUMIFS('ATL CR'!$J:$J,'ATL CR'!$I:$I,'ATL GA Inventory'!$B106,'ATL CR'!$L:$L,'ATL GA Inventory'!AW$3)</f>
        <v>0</v>
      </c>
      <c r="AX106" s="13">
        <f>SUMIFS('ATL RAW'!$J:$J,'ATL RAW'!$I:$I,'ATL GA Inventory'!$B106,'ATL RAW'!$L:$L,'ATL GA Inventory'!AX$3)+SUMIFS('ATL CR'!$J:$J,'ATL CR'!$I:$I,'ATL GA Inventory'!$B106,'ATL CR'!$L:$L,'ATL GA Inventory'!AX$3)</f>
        <v>0</v>
      </c>
      <c r="AY106" s="13">
        <f>SUMIFS('ATL RAW'!$J:$J,'ATL RAW'!$I:$I,'ATL GA Inventory'!$B106,'ATL RAW'!$L:$L,'ATL GA Inventory'!AY$3)+SUMIFS('ATL CR'!$J:$J,'ATL CR'!$I:$I,'ATL GA Inventory'!$B106,'ATL CR'!$L:$L,'ATL GA Inventory'!AY$3)</f>
        <v>0</v>
      </c>
      <c r="AZ106" s="13">
        <f>SUMIFS('ATL RAW'!$J:$J,'ATL RAW'!$I:$I,'ATL GA Inventory'!$B106,'ATL RAW'!$L:$L,'ATL GA Inventory'!AZ$3)+SUMIFS('ATL CR'!$J:$J,'ATL CR'!$I:$I,'ATL GA Inventory'!$B106,'ATL CR'!$L:$L,'ATL GA Inventory'!AZ$3)</f>
        <v>0</v>
      </c>
      <c r="BA106" s="13">
        <f>SUMIFS('ATL RAW'!$J:$J,'ATL RAW'!$I:$I,'ATL GA Inventory'!$B106,'ATL RAW'!$L:$L,'ATL GA Inventory'!BA$3)+SUMIFS('ATL CR'!$J:$J,'ATL CR'!$I:$I,'ATL GA Inventory'!$B106,'ATL CR'!$L:$L,'ATL GA Inventory'!BA$3)</f>
        <v>0</v>
      </c>
      <c r="BB106" s="13">
        <f>SUMIFS('ATL RAW'!$J:$J,'ATL RAW'!$I:$I,'ATL GA Inventory'!$B106,'ATL RAW'!$L:$L,'ATL GA Inventory'!BB$3)+SUMIFS('ATL CR'!$J:$J,'ATL CR'!$I:$I,'ATL GA Inventory'!$B106,'ATL CR'!$L:$L,'ATL GA Inventory'!BB$3)</f>
        <v>0</v>
      </c>
      <c r="BC106" s="13">
        <f>SUMIFS('ATL RAW'!$J:$J,'ATL RAW'!$I:$I,'ATL GA Inventory'!$B106,'ATL RAW'!$L:$L,'ATL GA Inventory'!BC$3)+SUMIFS('ATL CR'!$J:$J,'ATL CR'!$I:$I,'ATL GA Inventory'!$B106,'ATL CR'!$L:$L,'ATL GA Inventory'!BC$3)</f>
        <v>0</v>
      </c>
      <c r="BD106" s="13">
        <f>SUMIFS('ATL RAW'!$J:$J,'ATL RAW'!$I:$I,'ATL GA Inventory'!$B106,'ATL RAW'!$L:$L,'ATL GA Inventory'!BD$3)+SUMIFS('ATL CR'!$J:$J,'ATL CR'!$I:$I,'ATL GA Inventory'!$B106,'ATL CR'!$L:$L,'ATL GA Inventory'!BD$3)</f>
        <v>0</v>
      </c>
      <c r="BE106" s="13">
        <f>SUMIFS('ATL RAW'!$J:$J,'ATL RAW'!$I:$I,'ATL GA Inventory'!$B106,'ATL RAW'!$L:$L,'ATL GA Inventory'!BE$3)+SUMIFS('ATL CR'!$J:$J,'ATL CR'!$I:$I,'ATL GA Inventory'!$B106,'ATL CR'!$L:$L,'ATL GA Inventory'!BE$3)</f>
        <v>0</v>
      </c>
      <c r="BF106" s="13">
        <f>SUMIFS('ATL RAW'!$J:$J,'ATL RAW'!$I:$I,'ATL GA Inventory'!$B106,'ATL RAW'!$L:$L,'ATL GA Inventory'!BF$3)+SUMIFS('ATL CR'!$J:$J,'ATL CR'!$I:$I,'ATL GA Inventory'!$B106,'ATL CR'!$L:$L,'ATL GA Inventory'!BF$3)</f>
        <v>0</v>
      </c>
      <c r="BG106" s="13">
        <f>SUMIFS('ATL RAW'!$J:$J,'ATL RAW'!$I:$I,'ATL GA Inventory'!$B106,'ATL RAW'!$L:$L,'ATL GA Inventory'!BG$3)+SUMIFS('ATL CR'!$J:$J,'ATL CR'!$I:$I,'ATL GA Inventory'!$B106,'ATL CR'!$L:$L,'ATL GA Inventory'!BG$3)</f>
        <v>0</v>
      </c>
      <c r="BH106" s="13">
        <f>SUMIFS('ATL RAW'!$J:$J,'ATL RAW'!$I:$I,'ATL GA Inventory'!$B106,'ATL RAW'!$L:$L,'ATL GA Inventory'!BH$3)+SUMIFS('ATL CR'!$J:$J,'ATL CR'!$I:$I,'ATL GA Inventory'!$B106,'ATL CR'!$L:$L,'ATL GA Inventory'!BH$3)</f>
        <v>0</v>
      </c>
      <c r="BI106" s="13">
        <f>SUMIFS('ATL RAW'!$J:$J,'ATL RAW'!$I:$I,'ATL GA Inventory'!$B106,'ATL RAW'!$L:$L,'ATL GA Inventory'!BI$3)+SUMIFS('ATL CR'!$J:$J,'ATL CR'!$I:$I,'ATL GA Inventory'!$B106,'ATL CR'!$L:$L,'ATL GA Inventory'!BI$3)</f>
        <v>0</v>
      </c>
      <c r="BJ106" s="13">
        <f>SUMIFS('ATL RAW'!$J:$J,'ATL RAW'!$I:$I,'ATL GA Inventory'!$B106,'ATL RAW'!$L:$L,'ATL GA Inventory'!BJ$3)+SUMIFS('ATL CR'!$J:$J,'ATL CR'!$I:$I,'ATL GA Inventory'!$B106,'ATL CR'!$L:$L,'ATL GA Inventory'!BJ$3)</f>
        <v>0</v>
      </c>
      <c r="BK106" s="13">
        <f>SUMIFS('ATL RAW'!$J:$J,'ATL RAW'!$I:$I,'ATL GA Inventory'!$B106,'ATL RAW'!$L:$L,'ATL GA Inventory'!BK$3)+SUMIFS('ATL CR'!$J:$J,'ATL CR'!$I:$I,'ATL GA Inventory'!$B106,'ATL CR'!$L:$L,'ATL GA Inventory'!BK$3)</f>
        <v>2304</v>
      </c>
      <c r="BL106" s="13">
        <f>SUMIFS('ATL RAW'!$J:$J,'ATL RAW'!$I:$I,'ATL GA Inventory'!$B106,'ATL RAW'!$L:$L,'ATL GA Inventory'!BL$3)+SUMIFS('ATL CR'!$J:$J,'ATL CR'!$I:$I,'ATL GA Inventory'!$B106,'ATL CR'!$L:$L,'ATL GA Inventory'!BL$3)</f>
        <v>3552</v>
      </c>
      <c r="BM106" s="13">
        <f>SUMIFS('ATL RAW'!$J:$J,'ATL RAW'!$I:$I,'ATL GA Inventory'!$B106,'ATL RAW'!$L:$L,'ATL GA Inventory'!BM$3)+SUMIFS('ATL CR'!$J:$J,'ATL CR'!$I:$I,'ATL GA Inventory'!$B106,'ATL CR'!$L:$L,'ATL GA Inventory'!BM$3)</f>
        <v>768</v>
      </c>
      <c r="BN106" s="13">
        <f>SUMIFS('ATL RAW'!$J:$J,'ATL RAW'!$I:$I,'ATL GA Inventory'!$B106,'ATL RAW'!$L:$L,'ATL GA Inventory'!BN$3)+SUMIFS('ATL CR'!$J:$J,'ATL CR'!$I:$I,'ATL GA Inventory'!$B106,'ATL CR'!$L:$L,'ATL GA Inventory'!BN$3)</f>
        <v>768</v>
      </c>
      <c r="BO106" s="13">
        <f>SUMIFS('ATL RAW'!$J:$J,'ATL RAW'!$I:$I,'ATL GA Inventory'!$B106,'ATL RAW'!$L:$L,'ATL GA Inventory'!BO$3)+SUMIFS('ATL CR'!$J:$J,'ATL CR'!$I:$I,'ATL GA Inventory'!$B106,'ATL CR'!$L:$L,'ATL GA Inventory'!BO$3)</f>
        <v>0</v>
      </c>
      <c r="BP106" s="13">
        <f>SUMIFS('ATL RAW'!$J:$J,'ATL RAW'!$I:$I,'ATL GA Inventory'!$B106,'ATL RAW'!$L:$L,'ATL GA Inventory'!BP$3)+SUMIFS('ATL CR'!$J:$J,'ATL CR'!$I:$I,'ATL GA Inventory'!$B106,'ATL CR'!$L:$L,'ATL GA Inventory'!BP$3)</f>
        <v>1536</v>
      </c>
      <c r="BQ106" s="13">
        <f>SUMIFS('ATL RAW'!$J:$J,'ATL RAW'!$I:$I,'ATL GA Inventory'!$B106,'ATL RAW'!$L:$L,'ATL GA Inventory'!BQ$3)+SUMIFS('ATL CR'!$J:$J,'ATL CR'!$I:$I,'ATL GA Inventory'!$B106,'ATL CR'!$L:$L,'ATL GA Inventory'!BQ$3)</f>
        <v>0</v>
      </c>
      <c r="BR106" s="13">
        <f>SUMIFS('ATL RAW'!$J:$J,'ATL RAW'!$I:$I,'ATL GA Inventory'!$B106,'ATL RAW'!$L:$L,'ATL GA Inventory'!BR$3)+SUMIFS('ATL CR'!$J:$J,'ATL CR'!$I:$I,'ATL GA Inventory'!$B106,'ATL CR'!$L:$L,'ATL GA Inventory'!BR$3)</f>
        <v>0</v>
      </c>
      <c r="BS106" s="13">
        <f>SUMIFS('ATL RAW'!$J:$J,'ATL RAW'!$I:$I,'ATL GA Inventory'!$B106,'ATL RAW'!$L:$L,'ATL GA Inventory'!BS$3)+SUMIFS('ATL CR'!$J:$J,'ATL CR'!$I:$I,'ATL GA Inventory'!$B106,'ATL CR'!$L:$L,'ATL GA Inventory'!BS$3)</f>
        <v>0</v>
      </c>
      <c r="BT106" s="13">
        <f>SUMIFS('ATL RAW'!$J:$J,'ATL RAW'!$I:$I,'ATL GA Inventory'!$B106,'ATL RAW'!$L:$L,'ATL GA Inventory'!BT$3)+SUMIFS('ATL CR'!$J:$J,'ATL CR'!$I:$I,'ATL GA Inventory'!$B106,'ATL CR'!$L:$L,'ATL GA Inventory'!BT$3)</f>
        <v>0</v>
      </c>
      <c r="BU106" s="13">
        <f>SUMIFS('ATL RAW'!$J:$J,'ATL RAW'!$I:$I,'ATL GA Inventory'!$B106,'ATL RAW'!$L:$L,'ATL GA Inventory'!BU$3)+SUMIFS('ATL CR'!$J:$J,'ATL CR'!$I:$I,'ATL GA Inventory'!$B106,'ATL CR'!$L:$L,'ATL GA Inventory'!BU$3)</f>
        <v>0</v>
      </c>
      <c r="BV106" s="13">
        <f>SUMIFS('ATL RAW'!$J:$J,'ATL RAW'!$I:$I,'ATL GA Inventory'!$B106,'ATL RAW'!$L:$L,'ATL GA Inventory'!BV$3)+SUMIFS('ATL CR'!$J:$J,'ATL CR'!$I:$I,'ATL GA Inventory'!$B106,'ATL CR'!$L:$L,'ATL GA Inventory'!BV$3)</f>
        <v>0</v>
      </c>
      <c r="BW106" s="13">
        <f>SUMIFS('ATL RAW'!$J:$J,'ATL RAW'!$I:$I,'ATL GA Inventory'!$B106,'ATL RAW'!$L:$L,'ATL GA Inventory'!BW$3)+SUMIFS('ATL CR'!$J:$J,'ATL CR'!$I:$I,'ATL GA Inventory'!$B106,'ATL CR'!$L:$L,'ATL GA Inventory'!BW$3)</f>
        <v>0</v>
      </c>
      <c r="BX106" s="13">
        <f>SUMIFS('ATL RAW'!$J:$J,'ATL RAW'!$I:$I,'ATL GA Inventory'!$B106,'ATL RAW'!$L:$L,'ATL GA Inventory'!BX$3)+SUMIFS('ATL CR'!$J:$J,'ATL CR'!$I:$I,'ATL GA Inventory'!$B106,'ATL CR'!$L:$L,'ATL GA Inventory'!BX$3)</f>
        <v>0</v>
      </c>
      <c r="BY106" s="13">
        <f>SUMIFS('ATL RAW'!$J:$J,'ATL RAW'!$I:$I,'ATL GA Inventory'!$B106,'ATL RAW'!$L:$L,'ATL GA Inventory'!BY$3)+SUMIFS('ATL CR'!$J:$J,'ATL CR'!$I:$I,'ATL GA Inventory'!$B106,'ATL CR'!$L:$L,'ATL GA Inventory'!BY$3)</f>
        <v>0</v>
      </c>
      <c r="BZ106" s="13">
        <f>SUMIFS('ATL RAW'!$J:$J,'ATL RAW'!$I:$I,'ATL GA Inventory'!$B106,'ATL RAW'!$L:$L,'ATL GA Inventory'!BZ$3)+SUMIFS('ATL CR'!$J:$J,'ATL CR'!$I:$I,'ATL GA Inventory'!$B106,'ATL CR'!$L:$L,'ATL GA Inventory'!BZ$3)</f>
        <v>0</v>
      </c>
      <c r="CA106" s="13">
        <f>SUMIFS('ATL RAW'!$J:$J,'ATL RAW'!$I:$I,'ATL GA Inventory'!$B106,'ATL RAW'!$L:$L,'ATL GA Inventory'!CA$3)+SUMIFS('ATL CR'!$J:$J,'ATL CR'!$I:$I,'ATL GA Inventory'!$B106,'ATL CR'!$L:$L,'ATL GA Inventory'!CA$3)</f>
        <v>0</v>
      </c>
      <c r="CB106" s="13">
        <f>SUMIFS('ATL RAW'!$J:$J,'ATL RAW'!$I:$I,'ATL GA Inventory'!$B106,'ATL RAW'!$L:$L,'ATL GA Inventory'!CB$3)+SUMIFS('ATL CR'!$J:$J,'ATL CR'!$I:$I,'ATL GA Inventory'!$B106,'ATL CR'!$L:$L,'ATL GA Inventory'!CB$3)</f>
        <v>0</v>
      </c>
      <c r="CC106" s="13">
        <f>SUMIFS('ATL RAW'!$J:$J,'ATL RAW'!$I:$I,'ATL GA Inventory'!$B106,'ATL RAW'!$L:$L,'ATL GA Inventory'!CC$3)+SUMIFS('ATL CR'!$J:$J,'ATL CR'!$I:$I,'ATL GA Inventory'!$B106,'ATL CR'!$L:$L,'ATL GA Inventory'!CC$3)</f>
        <v>0</v>
      </c>
      <c r="CD106" s="13">
        <f>SUMIFS('ATL RAW'!$J:$J,'ATL RAW'!$I:$I,'ATL GA Inventory'!$B106,'ATL RAW'!$L:$L,'ATL GA Inventory'!CD$3)+SUMIFS('ATL CR'!$J:$J,'ATL CR'!$I:$I,'ATL GA Inventory'!$B106,'ATL CR'!$L:$L,'ATL GA Inventory'!CD$3)</f>
        <v>0</v>
      </c>
      <c r="CE106" s="13">
        <f>SUMIFS('ATL RAW'!$J:$J,'ATL RAW'!$I:$I,'ATL GA Inventory'!$B106,'ATL RAW'!$L:$L,'ATL GA Inventory'!CE$3)+SUMIFS('ATL CR'!$J:$J,'ATL CR'!$I:$I,'ATL GA Inventory'!$B106,'ATL CR'!$L:$L,'ATL GA Inventory'!CE$3)</f>
        <v>0</v>
      </c>
      <c r="CF106" s="13">
        <f>SUMIFS('ATL RAW'!$J:$J,'ATL RAW'!$I:$I,'ATL GA Inventory'!$B106,'ATL RAW'!$L:$L,'ATL GA Inventory'!CF$3)+SUMIFS('ATL CR'!$J:$J,'ATL CR'!$I:$I,'ATL GA Inventory'!$B106,'ATL CR'!$L:$L,'ATL GA Inventory'!CF$3)</f>
        <v>0</v>
      </c>
      <c r="CG106" s="13">
        <f>SUMIFS('ATL RAW'!$J:$J,'ATL RAW'!$I:$I,'ATL GA Inventory'!$B106,'ATL RAW'!$L:$L,'ATL GA Inventory'!CG$3)+SUMIFS('ATL CR'!$J:$J,'ATL CR'!$I:$I,'ATL GA Inventory'!$B106,'ATL CR'!$L:$L,'ATL GA Inventory'!CG$3)</f>
        <v>0</v>
      </c>
      <c r="CH106" s="13">
        <f>SUMIFS('ATL RAW'!$J:$J,'ATL RAW'!$I:$I,'ATL GA Inventory'!$B106,'ATL RAW'!$L:$L,'ATL GA Inventory'!CH$3)+SUMIFS('ATL CR'!$J:$J,'ATL CR'!$I:$I,'ATL GA Inventory'!$B106,'ATL CR'!$L:$L,'ATL GA Inventory'!CH$3)</f>
        <v>0</v>
      </c>
      <c r="CI106" s="13">
        <f>SUMIFS('ATL RAW'!$J:$J,'ATL RAW'!$I:$I,'ATL GA Inventory'!$B106,'ATL RAW'!$L:$L,'ATL GA Inventory'!CI$3)+SUMIFS('ATL CR'!$J:$J,'ATL CR'!$I:$I,'ATL GA Inventory'!$B106,'ATL CR'!$L:$L,'ATL GA Inventory'!CI$3)</f>
        <v>0</v>
      </c>
      <c r="CJ106" s="13">
        <f>SUMIFS('ATL RAW'!$J:$J,'ATL RAW'!$I:$I,'ATL GA Inventory'!$B106,'ATL RAW'!$L:$L,'ATL GA Inventory'!CJ$3)+SUMIFS('ATL CR'!$J:$J,'ATL CR'!$I:$I,'ATL GA Inventory'!$B106,'ATL CR'!$L:$L,'ATL GA Inventory'!CJ$3)</f>
        <v>0</v>
      </c>
      <c r="CK106" s="13">
        <f>SUMIFS('ATL RAW'!$J:$J,'ATL RAW'!$I:$I,'ATL GA Inventory'!$B106,'ATL RAW'!$L:$L,'ATL GA Inventory'!CK$3)+SUMIFS('ATL CR'!$J:$J,'ATL CR'!$I:$I,'ATL GA Inventory'!$B106,'ATL CR'!$L:$L,'ATL GA Inventory'!CK$3)</f>
        <v>0</v>
      </c>
      <c r="CL106" s="13">
        <f>SUMIFS('ATL RAW'!$J:$J,'ATL RAW'!$I:$I,'ATL GA Inventory'!$B106,'ATL RAW'!$L:$L,'ATL GA Inventory'!CL$3)+SUMIFS('ATL CR'!$J:$J,'ATL CR'!$I:$I,'ATL GA Inventory'!$B106,'ATL CR'!$L:$L,'ATL GA Inventory'!CL$3)</f>
        <v>0</v>
      </c>
      <c r="CM106" s="13">
        <f>SUMIFS('ATL RAW'!$J:$J,'ATL RAW'!$I:$I,'ATL GA Inventory'!$B106,'ATL RAW'!$L:$L,'ATL GA Inventory'!CM$3)+SUMIFS('ATL CR'!$J:$J,'ATL CR'!$I:$I,'ATL GA Inventory'!$B106,'ATL CR'!$L:$L,'ATL GA Inventory'!CM$3)</f>
        <v>0</v>
      </c>
      <c r="CN106" s="13">
        <f>SUMIFS('ATL RAW'!$J:$J,'ATL RAW'!$I:$I,'ATL GA Inventory'!$B106,'ATL RAW'!$L:$L,'ATL GA Inventory'!CN$3)+SUMIFS('ATL CR'!$J:$J,'ATL CR'!$I:$I,'ATL GA Inventory'!$B106,'ATL CR'!$L:$L,'ATL GA Inventory'!CN$3)</f>
        <v>0</v>
      </c>
      <c r="CO106" s="13">
        <f>SUMIFS('ATL RAW'!$J:$J,'ATL RAW'!$I:$I,'ATL GA Inventory'!$B106,'ATL RAW'!$L:$L,'ATL GA Inventory'!CO$3)+SUMIFS('ATL CR'!$J:$J,'ATL CR'!$I:$I,'ATL GA Inventory'!$B106,'ATL CR'!$L:$L,'ATL GA Inventory'!CO$3)</f>
        <v>0</v>
      </c>
      <c r="CP106" s="13">
        <f>SUMIFS('ATL RAW'!$J:$J,'ATL RAW'!$I:$I,'ATL GA Inventory'!$B106,'ATL RAW'!$L:$L,'ATL GA Inventory'!CP$3)+SUMIFS('ATL CR'!$J:$J,'ATL CR'!$I:$I,'ATL GA Inventory'!$B106,'ATL CR'!$L:$L,'ATL GA Inventory'!CP$3)</f>
        <v>0</v>
      </c>
      <c r="CQ106" s="13">
        <f>SUMIFS('ATL RAW'!$J:$J,'ATL RAW'!$I:$I,'ATL GA Inventory'!$B106,'ATL RAW'!$L:$L,'ATL GA Inventory'!CQ$3)+SUMIFS('ATL CR'!$J:$J,'ATL CR'!$I:$I,'ATL GA Inventory'!$B106,'ATL CR'!$L:$L,'ATL GA Inventory'!CQ$3)</f>
        <v>0</v>
      </c>
      <c r="CR106" s="13">
        <f>SUMIFS('ATL RAW'!$J:$J,'ATL RAW'!$I:$I,'ATL GA Inventory'!$B106,'ATL RAW'!$L:$L,'ATL GA Inventory'!CR$3)+SUMIFS('ATL CR'!$J:$J,'ATL CR'!$I:$I,'ATL GA Inventory'!$B106,'ATL CR'!$L:$L,'ATL GA Inventory'!CR$3)</f>
        <v>0</v>
      </c>
      <c r="CS106" s="13">
        <f>SUMIFS('ATL RAW'!$J:$J,'ATL RAW'!$I:$I,'ATL GA Inventory'!$B106,'ATL RAW'!$L:$L,'ATL GA Inventory'!CS$3)+SUMIFS('ATL CR'!$J:$J,'ATL CR'!$I:$I,'ATL GA Inventory'!$B106,'ATL CR'!$L:$L,'ATL GA Inventory'!CS$3)</f>
        <v>0</v>
      </c>
      <c r="CT106" s="13">
        <f>SUMIFS('ATL RAW'!$J:$J,'ATL RAW'!$I:$I,'ATL GA Inventory'!$B106,'ATL RAW'!$L:$L,'ATL GA Inventory'!CT$3)+SUMIFS('ATL CR'!$J:$J,'ATL CR'!$I:$I,'ATL GA Inventory'!$B106,'ATL CR'!$L:$L,'ATL GA Inventory'!CT$3)</f>
        <v>0</v>
      </c>
      <c r="CU106" s="13">
        <f>SUMIFS('ATL RAW'!$J:$J,'ATL RAW'!$I:$I,'ATL GA Inventory'!$B106,'ATL RAW'!$L:$L,'ATL GA Inventory'!CU$3)+SUMIFS('ATL CR'!$J:$J,'ATL CR'!$I:$I,'ATL GA Inventory'!$B106,'ATL CR'!$L:$L,'ATL GA Inventory'!CU$3)</f>
        <v>0</v>
      </c>
      <c r="CV106" s="13">
        <f>SUMIFS('ATL RAW'!$J:$J,'ATL RAW'!$I:$I,'ATL GA Inventory'!$B106,'ATL RAW'!$L:$L,'ATL GA Inventory'!CV$3)+SUMIFS('ATL CR'!$J:$J,'ATL CR'!$I:$I,'ATL GA Inventory'!$B106,'ATL CR'!$L:$L,'ATL GA Inventory'!CV$3)</f>
        <v>0</v>
      </c>
      <c r="CW106" s="13">
        <f>SUMIFS('ATL RAW'!$J:$J,'ATL RAW'!$I:$I,'ATL GA Inventory'!$B106,'ATL RAW'!$L:$L,'ATL GA Inventory'!CW$3)+SUMIFS('ATL CR'!$J:$J,'ATL CR'!$I:$I,'ATL GA Inventory'!$B106,'ATL CR'!$L:$L,'ATL GA Inventory'!CW$3)</f>
        <v>0</v>
      </c>
      <c r="CX106" s="13">
        <f>SUMIFS('ATL RAW'!$J:$J,'ATL RAW'!$I:$I,'ATL GA Inventory'!$B106,'ATL RAW'!$L:$L,'ATL GA Inventory'!CX$3)+SUMIFS('ATL CR'!$J:$J,'ATL CR'!$I:$I,'ATL GA Inventory'!$B106,'ATL CR'!$L:$L,'ATL GA Inventory'!CX$3)</f>
        <v>0</v>
      </c>
      <c r="CY106" s="13">
        <f>SUMIFS('ATL RAW'!$J:$J,'ATL RAW'!$I:$I,'ATL GA Inventory'!$B106,'ATL RAW'!$L:$L,'ATL GA Inventory'!CY$3)+SUMIFS('ATL CR'!$J:$J,'ATL CR'!$I:$I,'ATL GA Inventory'!$B106,'ATL CR'!$L:$L,'ATL GA Inventory'!CY$3)</f>
        <v>0</v>
      </c>
      <c r="CZ106" s="13">
        <f>SUMIFS('ATL RAW'!$J:$J,'ATL RAW'!$I:$I,'ATL GA Inventory'!$B106,'ATL RAW'!$L:$L,'ATL GA Inventory'!CZ$3)+SUMIFS('ATL CR'!$J:$J,'ATL CR'!$I:$I,'ATL GA Inventory'!$B106,'ATL CR'!$L:$L,'ATL GA Inventory'!CZ$3)</f>
        <v>0</v>
      </c>
      <c r="DA106" s="13">
        <f>SUMIFS('ATL RAW'!$J:$J,'ATL RAW'!$I:$I,'ATL GA Inventory'!$B106,'ATL RAW'!$L:$L,'ATL GA Inventory'!DA$3)+SUMIFS('ATL CR'!$J:$J,'ATL CR'!$I:$I,'ATL GA Inventory'!$B106,'ATL CR'!$L:$L,'ATL GA Inventory'!DA$3)</f>
        <v>0</v>
      </c>
      <c r="DB106" s="13">
        <f>SUMIFS('ATL RAW'!$J:$J,'ATL RAW'!$I:$I,'ATL GA Inventory'!$B106,'ATL RAW'!$L:$L,'ATL GA Inventory'!DB$3)+SUMIFS('ATL CR'!$J:$J,'ATL CR'!$I:$I,'ATL GA Inventory'!$B106,'ATL CR'!$L:$L,'ATL GA Inventory'!DB$3)</f>
        <v>0</v>
      </c>
      <c r="DC106" s="13">
        <f>SUMIFS('ATL RAW'!$J:$J,'ATL RAW'!$I:$I,'ATL GA Inventory'!$B106,'ATL RAW'!$L:$L,'ATL GA Inventory'!DC$3)+SUMIFS('ATL CR'!$J:$J,'ATL CR'!$I:$I,'ATL GA Inventory'!$B106,'ATL CR'!$L:$L,'ATL GA Inventory'!DC$3)</f>
        <v>0</v>
      </c>
      <c r="DD106" s="13">
        <f>SUMIFS('ATL RAW'!$J:$J,'ATL RAW'!$I:$I,'ATL GA Inventory'!$B106,'ATL RAW'!$L:$L,'ATL GA Inventory'!DD$3)+SUMIFS('ATL CR'!$J:$J,'ATL CR'!$I:$I,'ATL GA Inventory'!$B106,'ATL CR'!$L:$L,'ATL GA Inventory'!DD$3)</f>
        <v>0</v>
      </c>
      <c r="DE106" s="13">
        <f>SUMIFS('ATL RAW'!$J:$J,'ATL RAW'!$I:$I,'ATL GA Inventory'!$B106,'ATL RAW'!$L:$L,'ATL GA Inventory'!DE$3)+SUMIFS('ATL CR'!$J:$J,'ATL CR'!$I:$I,'ATL GA Inventory'!$B106,'ATL CR'!$L:$L,'ATL GA Inventory'!DE$3)</f>
        <v>0</v>
      </c>
      <c r="DF106" s="13">
        <f>SUMIFS('ATL RAW'!$J:$J,'ATL RAW'!$I:$I,'ATL GA Inventory'!$B106,'ATL RAW'!$L:$L,'ATL GA Inventory'!DF$3)+SUMIFS('ATL CR'!$J:$J,'ATL CR'!$I:$I,'ATL GA Inventory'!$B106,'ATL CR'!$L:$L,'ATL GA Inventory'!DF$3)</f>
        <v>0</v>
      </c>
      <c r="DG106" s="13">
        <f>SUMIFS('ATL RAW'!$J:$J,'ATL RAW'!$I:$I,'ATL GA Inventory'!$B106,'ATL RAW'!$L:$L,'ATL GA Inventory'!DG$3)+SUMIFS('ATL CR'!$J:$J,'ATL CR'!$I:$I,'ATL GA Inventory'!$B106,'ATL CR'!$L:$L,'ATL GA Inventory'!DG$3)</f>
        <v>0</v>
      </c>
      <c r="DH106" s="13">
        <f>SUMIFS('ATL RAW'!$J:$J,'ATL RAW'!$I:$I,'ATL GA Inventory'!$B106,'ATL RAW'!$L:$L,'ATL GA Inventory'!DH$3)+SUMIFS('ATL CR'!$J:$J,'ATL CR'!$I:$I,'ATL GA Inventory'!$B106,'ATL CR'!$L:$L,'ATL GA Inventory'!DH$3)</f>
        <v>0</v>
      </c>
      <c r="DI106" s="13">
        <f>SUMIFS('ATL RAW'!$J:$J,'ATL RAW'!$I:$I,'ATL GA Inventory'!$B106,'ATL RAW'!$L:$L,'ATL GA Inventory'!DI$3)+SUMIFS('ATL CR'!$J:$J,'ATL CR'!$I:$I,'ATL GA Inventory'!$B106,'ATL CR'!$L:$L,'ATL GA Inventory'!DI$3)</f>
        <v>0</v>
      </c>
      <c r="DJ106" s="13">
        <f>SUMIFS('ATL RAW'!$J:$J,'ATL RAW'!$I:$I,'ATL GA Inventory'!$B106,'ATL RAW'!$L:$L,'ATL GA Inventory'!DJ$3)+SUMIFS('ATL CR'!$J:$J,'ATL CR'!$I:$I,'ATL GA Inventory'!$B106,'ATL CR'!$L:$L,'ATL GA Inventory'!DJ$3)</f>
        <v>0</v>
      </c>
      <c r="DK106" s="13">
        <f>SUMIFS('ATL RAW'!$J:$J,'ATL RAW'!$I:$I,'ATL GA Inventory'!$B106,'ATL RAW'!$L:$L,'ATL GA Inventory'!DK$3)+SUMIFS('ATL CR'!$J:$J,'ATL CR'!$I:$I,'ATL GA Inventory'!$B106,'ATL CR'!$L:$L,'ATL GA Inventory'!DK$3)</f>
        <v>0</v>
      </c>
      <c r="DL106" s="13">
        <f>SUMIFS('ATL RAW'!$J:$J,'ATL RAW'!$I:$I,'ATL GA Inventory'!$B106,'ATL RAW'!$L:$L,'ATL GA Inventory'!DL$3)+SUMIFS('ATL CR'!$J:$J,'ATL CR'!$I:$I,'ATL GA Inventory'!$B106,'ATL CR'!$L:$L,'ATL GA Inventory'!DL$3)</f>
        <v>0</v>
      </c>
      <c r="DM106" s="13">
        <f>SUMIFS('ATL RAW'!$J:$J,'ATL RAW'!$I:$I,'ATL GA Inventory'!$B106,'ATL RAW'!$L:$L,'ATL GA Inventory'!DM$3)+SUMIFS('ATL CR'!$J:$J,'ATL CR'!$I:$I,'ATL GA Inventory'!$B106,'ATL CR'!$L:$L,'ATL GA Inventory'!DM$3)</f>
        <v>0</v>
      </c>
      <c r="DN106" s="13">
        <f>SUMIFS('ATL RAW'!$J:$J,'ATL RAW'!$I:$I,'ATL GA Inventory'!$B106,'ATL RAW'!$L:$L,'ATL GA Inventory'!DN$3)+SUMIFS('ATL CR'!$J:$J,'ATL CR'!$I:$I,'ATL GA Inventory'!$B106,'ATL CR'!$L:$L,'ATL GA Inventory'!DN$3)</f>
        <v>0</v>
      </c>
      <c r="DO106" s="13">
        <f>SUMIFS('ATL RAW'!$J:$J,'ATL RAW'!$I:$I,'ATL GA Inventory'!$B106,'ATL RAW'!$L:$L,'ATL GA Inventory'!DO$3)+SUMIFS('ATL CR'!$J:$J,'ATL CR'!$I:$I,'ATL GA Inventory'!$B106,'ATL CR'!$L:$L,'ATL GA Inventory'!DO$3)</f>
        <v>0</v>
      </c>
      <c r="DP106" s="13">
        <f>SUMIFS('ATL RAW'!$J:$J,'ATL RAW'!$I:$I,'ATL GA Inventory'!$B106,'ATL RAW'!$L:$L,'ATL GA Inventory'!DP$3)+SUMIFS('ATL CR'!$J:$J,'ATL CR'!$I:$I,'ATL GA Inventory'!$B106,'ATL CR'!$L:$L,'ATL GA Inventory'!DP$3)</f>
        <v>0</v>
      </c>
      <c r="DQ106" s="13">
        <f>SUMIFS('ATL RAW'!$J:$J,'ATL RAW'!$I:$I,'ATL GA Inventory'!$B106,'ATL RAW'!$L:$L,'ATL GA Inventory'!DQ$3)+SUMIFS('ATL CR'!$J:$J,'ATL CR'!$I:$I,'ATL GA Inventory'!$B106,'ATL CR'!$L:$L,'ATL GA Inventory'!DQ$3)</f>
        <v>0</v>
      </c>
      <c r="DR106" s="13">
        <f>SUMIFS('ATL RAW'!$J:$J,'ATL RAW'!$I:$I,'ATL GA Inventory'!$B106,'ATL RAW'!$L:$L,'ATL GA Inventory'!DR$3)+SUMIFS('ATL CR'!$J:$J,'ATL CR'!$I:$I,'ATL GA Inventory'!$B106,'ATL CR'!$L:$L,'ATL GA Inventory'!DR$3)</f>
        <v>0</v>
      </c>
      <c r="DS106" s="13">
        <f>SUMIFS('ATL RAW'!$J:$J,'ATL RAW'!$I:$I,'ATL GA Inventory'!$B106,'ATL RAW'!$L:$L,'ATL GA Inventory'!DS$3)+SUMIFS('ATL CR'!$J:$J,'ATL CR'!$I:$I,'ATL GA Inventory'!$B106,'ATL CR'!$L:$L,'ATL GA Inventory'!DS$3)</f>
        <v>0</v>
      </c>
      <c r="DT106" s="13">
        <f>SUMIFS('ATL RAW'!$J:$J,'ATL RAW'!$I:$I,'ATL GA Inventory'!$B106,'ATL RAW'!$L:$L,'ATL GA Inventory'!DT$3)+SUMIFS('ATL CR'!$J:$J,'ATL CR'!$I:$I,'ATL GA Inventory'!$B106,'ATL CR'!$L:$L,'ATL GA Inventory'!DT$3)</f>
        <v>0</v>
      </c>
      <c r="DU106" s="13">
        <f>SUMIFS('ATL RAW'!$J:$J,'ATL RAW'!$I:$I,'ATL GA Inventory'!$B106,'ATL RAW'!$L:$L,'ATL GA Inventory'!DU$3)+SUMIFS('ATL CR'!$J:$J,'ATL CR'!$I:$I,'ATL GA Inventory'!$B106,'ATL CR'!$L:$L,'ATL GA Inventory'!DU$3)</f>
        <v>0</v>
      </c>
      <c r="DV106" s="13">
        <f>SUMIFS('ATL RAW'!$J:$J,'ATL RAW'!$I:$I,'ATL GA Inventory'!$B106,'ATL RAW'!$L:$L,'ATL GA Inventory'!DV$3)+SUMIFS('ATL CR'!$J:$J,'ATL CR'!$I:$I,'ATL GA Inventory'!$B106,'ATL CR'!$L:$L,'ATL GA Inventory'!DV$3)</f>
        <v>0</v>
      </c>
      <c r="DW106" s="13">
        <f>SUMIFS('ATL RAW'!$J:$J,'ATL RAW'!$I:$I,'ATL GA Inventory'!$B106,'ATL RAW'!$L:$L,'ATL GA Inventory'!DW$3)+SUMIFS('ATL CR'!$J:$J,'ATL CR'!$I:$I,'ATL GA Inventory'!$B106,'ATL CR'!$L:$L,'ATL GA Inventory'!DW$3)</f>
        <v>0</v>
      </c>
      <c r="DX106" s="13">
        <f>SUMIFS('ATL RAW'!$J:$J,'ATL RAW'!$I:$I,'ATL GA Inventory'!$B106,'ATL RAW'!$L:$L,'ATL GA Inventory'!DX$3)+SUMIFS('ATL CR'!$J:$J,'ATL CR'!$I:$I,'ATL GA Inventory'!$B106,'ATL CR'!$L:$L,'ATL GA Inventory'!DX$3)</f>
        <v>0</v>
      </c>
      <c r="DY106" s="13">
        <f>SUMIFS('ATL RAW'!$J:$J,'ATL RAW'!$I:$I,'ATL GA Inventory'!$B106,'ATL RAW'!$L:$L,'ATL GA Inventory'!DY$3)+SUMIFS('ATL CR'!$J:$J,'ATL CR'!$I:$I,'ATL GA Inventory'!$B106,'ATL CR'!$L:$L,'ATL GA Inventory'!DY$3)</f>
        <v>0</v>
      </c>
      <c r="DZ106" s="13">
        <f>SUMIFS('ATL RAW'!$J:$J,'ATL RAW'!$I:$I,'ATL GA Inventory'!$B106,'ATL RAW'!$L:$L,'ATL GA Inventory'!DZ$3)+SUMIFS('ATL CR'!$J:$J,'ATL CR'!$I:$I,'ATL GA Inventory'!$B106,'ATL CR'!$L:$L,'ATL GA Inventory'!DZ$3)</f>
        <v>0</v>
      </c>
      <c r="EA106" s="13">
        <f>SUMIFS('ATL RAW'!$J:$J,'ATL RAW'!$I:$I,'ATL GA Inventory'!$B106,'ATL RAW'!$L:$L,'ATL GA Inventory'!EA$3)+SUMIFS('ATL CR'!$J:$J,'ATL CR'!$I:$I,'ATL GA Inventory'!$B106,'ATL CR'!$L:$L,'ATL GA Inventory'!EA$3)</f>
        <v>0</v>
      </c>
      <c r="EB106" s="13">
        <f>SUMIFS('ATL RAW'!$J:$J,'ATL RAW'!$I:$I,'ATL GA Inventory'!$B106,'ATL RAW'!$L:$L,'ATL GA Inventory'!EB$3)+SUMIFS('ATL CR'!$J:$J,'ATL CR'!$I:$I,'ATL GA Inventory'!$B106,'ATL CR'!$L:$L,'ATL GA Inventory'!EB$3)</f>
        <v>0</v>
      </c>
      <c r="EC106" s="13">
        <f>SUMIFS('ATL RAW'!$J:$J,'ATL RAW'!$I:$I,'ATL GA Inventory'!$B106,'ATL RAW'!$L:$L,'ATL GA Inventory'!EC$3)+SUMIFS('ATL CR'!$J:$J,'ATL CR'!$I:$I,'ATL GA Inventory'!$B106,'ATL CR'!$L:$L,'ATL GA Inventory'!EC$3)</f>
        <v>0</v>
      </c>
      <c r="ED106" s="13">
        <f>SUMIFS('ATL RAW'!$J:$J,'ATL RAW'!$I:$I,'ATL GA Inventory'!$B106,'ATL RAW'!$L:$L,'ATL GA Inventory'!ED$3)+SUMIFS('ATL CR'!$J:$J,'ATL CR'!$I:$I,'ATL GA Inventory'!$B106,'ATL CR'!$L:$L,'ATL GA Inventory'!ED$3)</f>
        <v>0</v>
      </c>
      <c r="EE106" s="13">
        <f>SUMIFS('ATL RAW'!$J:$J,'ATL RAW'!$I:$I,'ATL GA Inventory'!$B106,'ATL RAW'!$L:$L,'ATL GA Inventory'!EE$3)+SUMIFS('ATL CR'!$J:$J,'ATL CR'!$I:$I,'ATL GA Inventory'!$B106,'ATL CR'!$L:$L,'ATL GA Inventory'!EE$3)</f>
        <v>0</v>
      </c>
      <c r="EF106" s="13">
        <f>SUMIFS('ATL RAW'!$J:$J,'ATL RAW'!$I:$I,'ATL GA Inventory'!$B106,'ATL RAW'!$L:$L,'ATL GA Inventory'!EF$3)+SUMIFS('ATL CR'!$J:$J,'ATL CR'!$I:$I,'ATL GA Inventory'!$B106,'ATL CR'!$L:$L,'ATL GA Inventory'!EF$3)</f>
        <v>0</v>
      </c>
      <c r="EG106" s="13">
        <f>SUMIFS('ATL RAW'!$J:$J,'ATL RAW'!$I:$I,'ATL GA Inventory'!$B106,'ATL RAW'!$L:$L,'ATL GA Inventory'!EG$3)+SUMIFS('ATL CR'!$J:$J,'ATL CR'!$I:$I,'ATL GA Inventory'!$B106,'ATL CR'!$L:$L,'ATL GA Inventory'!EG$3)</f>
        <v>0</v>
      </c>
      <c r="EH106" s="13">
        <f>SUMIFS('ATL RAW'!$J:$J,'ATL RAW'!$I:$I,'ATL GA Inventory'!$B106,'ATL RAW'!$L:$L,'ATL GA Inventory'!EH$3)+SUMIFS('ATL CR'!$J:$J,'ATL CR'!$I:$I,'ATL GA Inventory'!$B106,'ATL CR'!$L:$L,'ATL GA Inventory'!EH$3)</f>
        <v>0</v>
      </c>
      <c r="EI106" s="13">
        <f>SUMIFS('ATL RAW'!$J:$J,'ATL RAW'!$I:$I,'ATL GA Inventory'!$B106,'ATL RAW'!$L:$L,'ATL GA Inventory'!EI$3)+SUMIFS('ATL CR'!$J:$J,'ATL CR'!$I:$I,'ATL GA Inventory'!$B106,'ATL CR'!$L:$L,'ATL GA Inventory'!EI$3)</f>
        <v>0</v>
      </c>
      <c r="EJ106" s="13">
        <f>SUMIFS('ATL RAW'!$J:$J,'ATL RAW'!$I:$I,'ATL GA Inventory'!$B106,'ATL RAW'!$L:$L,'ATL GA Inventory'!EJ$3)+SUMIFS('ATL CR'!$J:$J,'ATL CR'!$I:$I,'ATL GA Inventory'!$B106,'ATL CR'!$L:$L,'ATL GA Inventory'!EJ$3)</f>
        <v>0</v>
      </c>
      <c r="EK106" s="13">
        <f>SUMIFS('ATL RAW'!$J:$J,'ATL RAW'!$I:$I,'ATL GA Inventory'!$B106,'ATL RAW'!$L:$L,'ATL GA Inventory'!EK$3)+SUMIFS('ATL CR'!$J:$J,'ATL CR'!$I:$I,'ATL GA Inventory'!$B106,'ATL CR'!$L:$L,'ATL GA Inventory'!EK$3)</f>
        <v>0</v>
      </c>
      <c r="EL106" s="13">
        <f>SUMIFS('ATL RAW'!$J:$J,'ATL RAW'!$I:$I,'ATL GA Inventory'!$B106,'ATL RAW'!$L:$L,'ATL GA Inventory'!EL$3)+SUMIFS('ATL CR'!$J:$J,'ATL CR'!$I:$I,'ATL GA Inventory'!$B106,'ATL CR'!$L:$L,'ATL GA Inventory'!EL$3)</f>
        <v>0</v>
      </c>
      <c r="EM106" s="13">
        <f>SUMIFS('ATL RAW'!$J:$J,'ATL RAW'!$I:$I,'ATL GA Inventory'!$B106,'ATL RAW'!$L:$L,'ATL GA Inventory'!EM$3)+SUMIFS('ATL CR'!$J:$J,'ATL CR'!$I:$I,'ATL GA Inventory'!$B106,'ATL CR'!$L:$L,'ATL GA Inventory'!EM$3)</f>
        <v>0</v>
      </c>
      <c r="EN106" s="13">
        <f>SUMIFS('ATL RAW'!$J:$J,'ATL RAW'!$I:$I,'ATL GA Inventory'!$B106,'ATL RAW'!$L:$L,'ATL GA Inventory'!EN$3)+SUMIFS('ATL CR'!$J:$J,'ATL CR'!$I:$I,'ATL GA Inventory'!$B106,'ATL CR'!$L:$L,'ATL GA Inventory'!EN$3)</f>
        <v>0</v>
      </c>
      <c r="EO106" s="13">
        <f>SUMIFS('ATL RAW'!$J:$J,'ATL RAW'!$I:$I,'ATL GA Inventory'!$B106,'ATL RAW'!$L:$L,'ATL GA Inventory'!EO$3)+SUMIFS('ATL CR'!$J:$J,'ATL CR'!$I:$I,'ATL GA Inventory'!$B106,'ATL CR'!$L:$L,'ATL GA Inventory'!EO$3)</f>
        <v>0</v>
      </c>
      <c r="EP106" s="13">
        <f>SUMIFS('ATL RAW'!$J:$J,'ATL RAW'!$I:$I,'ATL GA Inventory'!$B106,'ATL RAW'!$L:$L,'ATL GA Inventory'!EP$3)+SUMIFS('ATL CR'!$J:$J,'ATL CR'!$I:$I,'ATL GA Inventory'!$B106,'ATL CR'!$L:$L,'ATL GA Inventory'!EP$3)</f>
        <v>0</v>
      </c>
      <c r="EQ106" s="13">
        <f>SUMIFS('ATL RAW'!$J:$J,'ATL RAW'!$I:$I,'ATL GA Inventory'!$B106,'ATL RAW'!$L:$L,'ATL GA Inventory'!EQ$3)+SUMIFS('ATL CR'!$J:$J,'ATL CR'!$I:$I,'ATL GA Inventory'!$B106,'ATL CR'!$L:$L,'ATL GA Inventory'!EQ$3)</f>
        <v>0</v>
      </c>
      <c r="ER106" s="13">
        <f>SUMIFS('ATL RAW'!$J:$J,'ATL RAW'!$I:$I,'ATL GA Inventory'!$B106,'ATL RAW'!$L:$L,'ATL GA Inventory'!ER$3)+SUMIFS('ATL CR'!$J:$J,'ATL CR'!$I:$I,'ATL GA Inventory'!$B106,'ATL CR'!$L:$L,'ATL GA Inventory'!ER$3)</f>
        <v>0</v>
      </c>
      <c r="ES106" s="13">
        <f>SUMIFS('ATL RAW'!$J:$J,'ATL RAW'!$I:$I,'ATL GA Inventory'!$B106,'ATL RAW'!$L:$L,'ATL GA Inventory'!ES$3)+SUMIFS('ATL CR'!$J:$J,'ATL CR'!$I:$I,'ATL GA Inventory'!$B106,'ATL CR'!$L:$L,'ATL GA Inventory'!ES$3)</f>
        <v>0</v>
      </c>
      <c r="ET106" s="13">
        <f>SUMIFS('ATL RAW'!$J:$J,'ATL RAW'!$I:$I,'ATL GA Inventory'!$B106,'ATL RAW'!$L:$L,'ATL GA Inventory'!ET$3)+SUMIFS('ATL CR'!$J:$J,'ATL CR'!$I:$I,'ATL GA Inventory'!$B106,'ATL CR'!$L:$L,'ATL GA Inventory'!ET$3)</f>
        <v>0</v>
      </c>
      <c r="EU106" s="13">
        <f>SUMIFS('ATL RAW'!$J:$J,'ATL RAW'!$I:$I,'ATL GA Inventory'!$B106,'ATL RAW'!$L:$L,'ATL GA Inventory'!EU$3)+SUMIFS('ATL CR'!$J:$J,'ATL CR'!$I:$I,'ATL GA Inventory'!$B106,'ATL CR'!$L:$L,'ATL GA Inventory'!EU$3)</f>
        <v>0</v>
      </c>
      <c r="EV106" s="13">
        <f>SUMIFS('ATL RAW'!$J:$J,'ATL RAW'!$I:$I,'ATL GA Inventory'!$B106,'ATL RAW'!$L:$L,'ATL GA Inventory'!EV$3)+SUMIFS('ATL CR'!$J:$J,'ATL CR'!$I:$I,'ATL GA Inventory'!$B106,'ATL CR'!$L:$L,'ATL GA Inventory'!EV$3)</f>
        <v>0</v>
      </c>
      <c r="EW106" s="13">
        <f>SUMIFS('ATL RAW'!$J:$J,'ATL RAW'!$I:$I,'ATL GA Inventory'!$B106,'ATL RAW'!$L:$L,'ATL GA Inventory'!EW$3)+SUMIFS('ATL CR'!$J:$J,'ATL CR'!$I:$I,'ATL GA Inventory'!$B106,'ATL CR'!$L:$L,'ATL GA Inventory'!EW$3)</f>
        <v>0</v>
      </c>
      <c r="EX106" s="13">
        <f>SUMIFS('ATL RAW'!$J:$J,'ATL RAW'!$I:$I,'ATL GA Inventory'!$B106,'ATL RAW'!$L:$L,'ATL GA Inventory'!EX$3)+SUMIFS('ATL CR'!$J:$J,'ATL CR'!$I:$I,'ATL GA Inventory'!$B106,'ATL CR'!$L:$L,'ATL GA Inventory'!EX$3)</f>
        <v>0</v>
      </c>
      <c r="EY106" s="13">
        <f>SUMIFS('ATL RAW'!$J:$J,'ATL RAW'!$I:$I,'ATL GA Inventory'!$B106,'ATL RAW'!$L:$L,'ATL GA Inventory'!EY$3)+SUMIFS('ATL CR'!$J:$J,'ATL CR'!$I:$I,'ATL GA Inventory'!$B106,'ATL CR'!$L:$L,'ATL GA Inventory'!EY$3)</f>
        <v>0</v>
      </c>
      <c r="EZ106" s="13">
        <f>SUMIFS('ATL RAW'!$J:$J,'ATL RAW'!$I:$I,'ATL GA Inventory'!$B106,'ATL RAW'!$L:$L,'ATL GA Inventory'!EZ$3)+SUMIFS('ATL CR'!$J:$J,'ATL CR'!$I:$I,'ATL GA Inventory'!$B106,'ATL CR'!$L:$L,'ATL GA Inventory'!EZ$3)</f>
        <v>0</v>
      </c>
      <c r="FA106" s="13">
        <f>SUMIFS('ATL RAW'!$J:$J,'ATL RAW'!$I:$I,'ATL GA Inventory'!$B106,'ATL RAW'!$L:$L,'ATL GA Inventory'!FA$3)+SUMIFS('ATL CR'!$J:$J,'ATL CR'!$I:$I,'ATL GA Inventory'!$B106,'ATL CR'!$L:$L,'ATL GA Inventory'!FA$3)</f>
        <v>0</v>
      </c>
      <c r="FB106" s="13">
        <f>SUMIFS('ATL RAW'!$J:$J,'ATL RAW'!$I:$I,'ATL GA Inventory'!$B106,'ATL RAW'!$L:$L,'ATL GA Inventory'!FB$3)+SUMIFS('ATL CR'!$J:$J,'ATL CR'!$I:$I,'ATL GA Inventory'!$B106,'ATL CR'!$L:$L,'ATL GA Inventory'!FB$3)</f>
        <v>0</v>
      </c>
      <c r="FC106" s="13">
        <f>SUMIFS('ATL RAW'!$J:$J,'ATL RAW'!$I:$I,'ATL GA Inventory'!$B106,'ATL RAW'!$L:$L,'ATL GA Inventory'!FC$3)+SUMIFS('ATL CR'!$J:$J,'ATL CR'!$I:$I,'ATL GA Inventory'!$B106,'ATL CR'!$L:$L,'ATL GA Inventory'!FC$3)</f>
        <v>0</v>
      </c>
      <c r="FD106" s="13">
        <f>SUMIFS('ATL RAW'!$J:$J,'ATL RAW'!$I:$I,'ATL GA Inventory'!$B106,'ATL RAW'!$L:$L,'ATL GA Inventory'!FD$3)+SUMIFS('ATL CR'!$J:$J,'ATL CR'!$I:$I,'ATL GA Inventory'!$B106,'ATL CR'!$L:$L,'ATL GA Inventory'!FD$3)</f>
        <v>0</v>
      </c>
      <c r="FE106" s="13">
        <f>SUMIFS('ATL RAW'!$J:$J,'ATL RAW'!$I:$I,'ATL GA Inventory'!$B106,'ATL RAW'!$L:$L,'ATL GA Inventory'!FE$3)+SUMIFS('ATL CR'!$J:$J,'ATL CR'!$I:$I,'ATL GA Inventory'!$B106,'ATL CR'!$L:$L,'ATL GA Inventory'!FE$3)</f>
        <v>0</v>
      </c>
      <c r="FF106" s="13">
        <f>SUMIFS('ATL RAW'!$J:$J,'ATL RAW'!$I:$I,'ATL GA Inventory'!$B106,'ATL RAW'!$L:$L,'ATL GA Inventory'!FF$3)+SUMIFS('ATL CR'!$J:$J,'ATL CR'!$I:$I,'ATL GA Inventory'!$B106,'ATL CR'!$L:$L,'ATL GA Inventory'!FF$3)</f>
        <v>0</v>
      </c>
      <c r="FG106" s="13">
        <f>SUMIFS('ATL RAW'!$J:$J,'ATL RAW'!$I:$I,'ATL GA Inventory'!$B106,'ATL RAW'!$L:$L,'ATL GA Inventory'!FG$3)+SUMIFS('ATL CR'!$J:$J,'ATL CR'!$I:$I,'ATL GA Inventory'!$B106,'ATL CR'!$L:$L,'ATL GA Inventory'!FG$3)</f>
        <v>0</v>
      </c>
      <c r="FH106" s="13">
        <f>SUMIFS('ATL RAW'!$J:$J,'ATL RAW'!$I:$I,'ATL GA Inventory'!$B106,'ATL RAW'!$L:$L,'ATL GA Inventory'!FH$3)+SUMIFS('ATL CR'!$J:$J,'ATL CR'!$I:$I,'ATL GA Inventory'!$B106,'ATL CR'!$L:$L,'ATL GA Inventory'!FH$3)</f>
        <v>0</v>
      </c>
      <c r="FI106" s="13">
        <f>SUMIFS('ATL RAW'!$J:$J,'ATL RAW'!$I:$I,'ATL GA Inventory'!$B106,'ATL RAW'!$L:$L,'ATL GA Inventory'!FI$3)+SUMIFS('ATL CR'!$J:$J,'ATL CR'!$I:$I,'ATL GA Inventory'!$B106,'ATL CR'!$L:$L,'ATL GA Inventory'!FI$3)</f>
        <v>0</v>
      </c>
      <c r="FJ106" s="13">
        <f>SUMIFS('ATL RAW'!$J:$J,'ATL RAW'!$I:$I,'ATL GA Inventory'!$B106,'ATL RAW'!$L:$L,'ATL GA Inventory'!FJ$3)+SUMIFS('ATL CR'!$J:$J,'ATL CR'!$I:$I,'ATL GA Inventory'!$B106,'ATL CR'!$L:$L,'ATL GA Inventory'!FJ$3)</f>
        <v>0</v>
      </c>
      <c r="FK106" s="13">
        <f>SUMIFS('ATL RAW'!$J:$J,'ATL RAW'!$I:$I,'ATL GA Inventory'!$B106,'ATL RAW'!$L:$L,'ATL GA Inventory'!FK$3)+SUMIFS('ATL CR'!$J:$J,'ATL CR'!$I:$I,'ATL GA Inventory'!$B106,'ATL CR'!$L:$L,'ATL GA Inventory'!FK$3)</f>
        <v>0</v>
      </c>
      <c r="FL106" s="13">
        <f>SUMIFS('ATL RAW'!$J:$J,'ATL RAW'!$I:$I,'ATL GA Inventory'!$B106,'ATL RAW'!$L:$L,'ATL GA Inventory'!FL$3)+SUMIFS('ATL CR'!$J:$J,'ATL CR'!$I:$I,'ATL GA Inventory'!$B106,'ATL CR'!$L:$L,'ATL GA Inventory'!FL$3)</f>
        <v>0</v>
      </c>
      <c r="FM106" s="13">
        <f>SUMIFS('ATL RAW'!$J:$J,'ATL RAW'!$I:$I,'ATL GA Inventory'!$B106,'ATL RAW'!$L:$L,'ATL GA Inventory'!FM$3)+SUMIFS('ATL CR'!$J:$J,'ATL CR'!$I:$I,'ATL GA Inventory'!$B106,'ATL CR'!$L:$L,'ATL GA Inventory'!FM$3)</f>
        <v>0</v>
      </c>
      <c r="FN106" s="13">
        <f>SUMIFS('ATL RAW'!$J:$J,'ATL RAW'!$I:$I,'ATL GA Inventory'!$B106,'ATL RAW'!$L:$L,'ATL GA Inventory'!FN$3)+SUMIFS('ATL CR'!$J:$J,'ATL CR'!$I:$I,'ATL GA Inventory'!$B106,'ATL CR'!$L:$L,'ATL GA Inventory'!FN$3)</f>
        <v>0</v>
      </c>
      <c r="FO106" s="13">
        <f>SUMIFS('ATL RAW'!$J:$J,'ATL RAW'!$I:$I,'ATL GA Inventory'!$B106,'ATL RAW'!$L:$L,'ATL GA Inventory'!FO$3)+SUMIFS('ATL CR'!$J:$J,'ATL CR'!$I:$I,'ATL GA Inventory'!$B106,'ATL CR'!$L:$L,'ATL GA Inventory'!FO$3)</f>
        <v>0</v>
      </c>
      <c r="FP106" s="13">
        <f>SUMIFS('ATL RAW'!$J:$J,'ATL RAW'!$I:$I,'ATL GA Inventory'!$B106,'ATL RAW'!$L:$L,'ATL GA Inventory'!FP$3)+SUMIFS('ATL CR'!$J:$J,'ATL CR'!$I:$I,'ATL GA Inventory'!$B106,'ATL CR'!$L:$L,'ATL GA Inventory'!FP$3)</f>
        <v>0</v>
      </c>
      <c r="FQ106" s="13">
        <f>SUMIFS('ATL RAW'!$J:$J,'ATL RAW'!$I:$I,'ATL GA Inventory'!$B106,'ATL RAW'!$L:$L,'ATL GA Inventory'!FQ$3)+SUMIFS('ATL CR'!$J:$J,'ATL CR'!$I:$I,'ATL GA Inventory'!$B106,'ATL CR'!$L:$L,'ATL GA Inventory'!FQ$3)</f>
        <v>0</v>
      </c>
      <c r="FR106" s="13">
        <f>SUMIFS('ATL RAW'!$J:$J,'ATL RAW'!$I:$I,'ATL GA Inventory'!$B106,'ATL RAW'!$L:$L,'ATL GA Inventory'!FR$3)+SUMIFS('ATL CR'!$J:$J,'ATL CR'!$I:$I,'ATL GA Inventory'!$B106,'ATL CR'!$L:$L,'ATL GA Inventory'!FR$3)</f>
        <v>0</v>
      </c>
      <c r="FS106" s="13">
        <f>SUMIFS('ATL RAW'!$J:$J,'ATL RAW'!$I:$I,'ATL GA Inventory'!$B106,'ATL RAW'!$L:$L,'ATL GA Inventory'!FS$3)+SUMIFS('ATL CR'!$J:$J,'ATL CR'!$I:$I,'ATL GA Inventory'!$B106,'ATL CR'!$L:$L,'ATL GA Inventory'!FS$3)</f>
        <v>0</v>
      </c>
      <c r="FT106" s="13">
        <f>SUMIFS('ATL RAW'!$J:$J,'ATL RAW'!$I:$I,'ATL GA Inventory'!$B106,'ATL RAW'!$L:$L,'ATL GA Inventory'!FT$3)+SUMIFS('ATL CR'!$J:$J,'ATL CR'!$I:$I,'ATL GA Inventory'!$B106,'ATL CR'!$L:$L,'ATL GA Inventory'!FT$3)</f>
        <v>0</v>
      </c>
      <c r="FU106" s="13">
        <f>SUMIFS('ATL RAW'!$J:$J,'ATL RAW'!$I:$I,'ATL GA Inventory'!$B106,'ATL RAW'!$L:$L,'ATL GA Inventory'!FU$3)+SUMIFS('ATL CR'!$J:$J,'ATL CR'!$I:$I,'ATL GA Inventory'!$B106,'ATL CR'!$L:$L,'ATL GA Inventory'!FU$3)</f>
        <v>0</v>
      </c>
      <c r="FV106" s="13">
        <f>SUMIFS('ATL RAW'!$J:$J,'ATL RAW'!$I:$I,'ATL GA Inventory'!$B106,'ATL RAW'!$L:$L,'ATL GA Inventory'!FV$3)+SUMIFS('ATL CR'!$J:$J,'ATL CR'!$I:$I,'ATL GA Inventory'!$B106,'ATL CR'!$L:$L,'ATL GA Inventory'!FV$3)</f>
        <v>0</v>
      </c>
      <c r="FW106" s="13">
        <f>SUMIFS('ATL RAW'!$J:$J,'ATL RAW'!$I:$I,'ATL GA Inventory'!$B106,'ATL RAW'!$L:$L,'ATL GA Inventory'!FW$3)+SUMIFS('ATL CR'!$J:$J,'ATL CR'!$I:$I,'ATL GA Inventory'!$B106,'ATL CR'!$L:$L,'ATL GA Inventory'!FW$3)</f>
        <v>0</v>
      </c>
      <c r="FX106" s="13">
        <f>SUMIFS('ATL RAW'!$J:$J,'ATL RAW'!$I:$I,'ATL GA Inventory'!$B106,'ATL RAW'!$L:$L,'ATL GA Inventory'!FX$3)+SUMIFS('ATL CR'!$J:$J,'ATL CR'!$I:$I,'ATL GA Inventory'!$B106,'ATL CR'!$L:$L,'ATL GA Inventory'!FX$3)</f>
        <v>0</v>
      </c>
      <c r="FY106" s="13">
        <f>SUMIFS('ATL RAW'!$J:$J,'ATL RAW'!$I:$I,'ATL GA Inventory'!$B106,'ATL RAW'!$L:$L,'ATL GA Inventory'!FY$3)+SUMIFS('ATL CR'!$J:$J,'ATL CR'!$I:$I,'ATL GA Inventory'!$B106,'ATL CR'!$L:$L,'ATL GA Inventory'!FY$3)</f>
        <v>0</v>
      </c>
      <c r="FZ106" s="13">
        <f>SUMIFS('ATL RAW'!$J:$J,'ATL RAW'!$I:$I,'ATL GA Inventory'!$B106,'ATL RAW'!$L:$L,'ATL GA Inventory'!FZ$3)+SUMIFS('ATL CR'!$J:$J,'ATL CR'!$I:$I,'ATL GA Inventory'!$B106,'ATL CR'!$L:$L,'ATL GA Inventory'!FZ$3)</f>
        <v>0</v>
      </c>
      <c r="GA106" s="13">
        <f>SUMIFS('ATL RAW'!$J:$J,'ATL RAW'!$I:$I,'ATL GA Inventory'!$B106,'ATL RAW'!$L:$L,'ATL GA Inventory'!GA$3)+SUMIFS('ATL CR'!$J:$J,'ATL CR'!$I:$I,'ATL GA Inventory'!$B106,'ATL CR'!$L:$L,'ATL GA Inventory'!GA$3)</f>
        <v>0</v>
      </c>
      <c r="GB106" s="13">
        <f>SUMIFS('ATL RAW'!$J:$J,'ATL RAW'!$I:$I,'ATL GA Inventory'!$B106,'ATL RAW'!$L:$L,'ATL GA Inventory'!GB$3)+SUMIFS('ATL CR'!$J:$J,'ATL CR'!$I:$I,'ATL GA Inventory'!$B106,'ATL CR'!$L:$L,'ATL GA Inventory'!GB$3)</f>
        <v>0</v>
      </c>
      <c r="GC106" s="13">
        <f>SUMIFS('ATL RAW'!$J:$J,'ATL RAW'!$I:$I,'ATL GA Inventory'!$B106,'ATL RAW'!$L:$L,'ATL GA Inventory'!GC$3)+SUMIFS('ATL CR'!$J:$J,'ATL CR'!$I:$I,'ATL GA Inventory'!$B106,'ATL CR'!$L:$L,'ATL GA Inventory'!GC$3)</f>
        <v>0</v>
      </c>
      <c r="GD106" s="13">
        <f>SUMIFS('ATL RAW'!$J:$J,'ATL RAW'!$I:$I,'ATL GA Inventory'!$B106,'ATL RAW'!$L:$L,'ATL GA Inventory'!GD$3)+SUMIFS('ATL CR'!$J:$J,'ATL CR'!$I:$I,'ATL GA Inventory'!$B106,'ATL CR'!$L:$L,'ATL GA Inventory'!GD$3)</f>
        <v>0</v>
      </c>
      <c r="GE106" s="13">
        <f>SUMIFS('ATL RAW'!$J:$J,'ATL RAW'!$I:$I,'ATL GA Inventory'!$B106,'ATL RAW'!$L:$L,'ATL GA Inventory'!GE$3)+SUMIFS('ATL CR'!$J:$J,'ATL CR'!$I:$I,'ATL GA Inventory'!$B106,'ATL CR'!$L:$L,'ATL GA Inventory'!GE$3)</f>
        <v>0</v>
      </c>
      <c r="GF106" s="13">
        <f>SUMIFS('ATL RAW'!$J:$J,'ATL RAW'!$I:$I,'ATL GA Inventory'!$B106,'ATL RAW'!$L:$L,'ATL GA Inventory'!GF$3)+SUMIFS('ATL CR'!$J:$J,'ATL CR'!$I:$I,'ATL GA Inventory'!$B106,'ATL CR'!$L:$L,'ATL GA Inventory'!GF$3)</f>
        <v>0</v>
      </c>
      <c r="GG106" s="13">
        <f>SUMIFS('ATL RAW'!$J:$J,'ATL RAW'!$I:$I,'ATL GA Inventory'!$B106,'ATL RAW'!$L:$L,'ATL GA Inventory'!GG$3)+SUMIFS('ATL CR'!$J:$J,'ATL CR'!$I:$I,'ATL GA Inventory'!$B106,'ATL CR'!$L:$L,'ATL GA Inventory'!GG$3)</f>
        <v>0</v>
      </c>
      <c r="GH106" s="13">
        <f>SUMIFS('ATL RAW'!$J:$J,'ATL RAW'!$I:$I,'ATL GA Inventory'!$B106,'ATL RAW'!$L:$L,'ATL GA Inventory'!GH$3)+SUMIFS('ATL CR'!$J:$J,'ATL CR'!$I:$I,'ATL GA Inventory'!$B106,'ATL CR'!$L:$L,'ATL GA Inventory'!GH$3)</f>
        <v>0</v>
      </c>
      <c r="GI106" s="13">
        <f>SUMIFS('ATL RAW'!$J:$J,'ATL RAW'!$I:$I,'ATL GA Inventory'!$B106,'ATL RAW'!$L:$L,'ATL GA Inventory'!GI$3)+SUMIFS('ATL CR'!$J:$J,'ATL CR'!$I:$I,'ATL GA Inventory'!$B106,'ATL CR'!$L:$L,'ATL GA Inventory'!GI$3)</f>
        <v>0</v>
      </c>
      <c r="GJ106" s="13">
        <f>SUMIFS('ATL RAW'!$J:$J,'ATL RAW'!$I:$I,'ATL GA Inventory'!$B106,'ATL RAW'!$L:$L,'ATL GA Inventory'!GJ$3)+SUMIFS('ATL CR'!$J:$J,'ATL CR'!$I:$I,'ATL GA Inventory'!$B106,'ATL CR'!$L:$L,'ATL GA Inventory'!GJ$3)</f>
        <v>0</v>
      </c>
      <c r="GK106" s="13">
        <f>SUMIFS('ATL RAW'!$J:$J,'ATL RAW'!$I:$I,'ATL GA Inventory'!$B106,'ATL RAW'!$L:$L,'ATL GA Inventory'!GK$3)+SUMIFS('ATL CR'!$J:$J,'ATL CR'!$I:$I,'ATL GA Inventory'!$B106,'ATL CR'!$L:$L,'ATL GA Inventory'!GK$3)</f>
        <v>0</v>
      </c>
      <c r="GL106" s="13">
        <f>SUMIFS('ATL RAW'!$J:$J,'ATL RAW'!$I:$I,'ATL GA Inventory'!$B106,'ATL RAW'!$L:$L,'ATL GA Inventory'!GL$3)+SUMIFS('ATL CR'!$J:$J,'ATL CR'!$I:$I,'ATL GA Inventory'!$B106,'ATL CR'!$L:$L,'ATL GA Inventory'!GL$3)</f>
        <v>0</v>
      </c>
      <c r="GM106" s="13">
        <f>SUMIFS('ATL RAW'!$J:$J,'ATL RAW'!$I:$I,'ATL GA Inventory'!$B106,'ATL RAW'!$L:$L,'ATL GA Inventory'!GM$3)+SUMIFS('ATL CR'!$J:$J,'ATL CR'!$I:$I,'ATL GA Inventory'!$B106,'ATL CR'!$L:$L,'ATL GA Inventory'!GM$3)</f>
        <v>0</v>
      </c>
      <c r="GN106" s="13">
        <f>SUMIFS('ATL RAW'!$J:$J,'ATL RAW'!$I:$I,'ATL GA Inventory'!$B106,'ATL RAW'!$L:$L,'ATL GA Inventory'!GN$3)+SUMIFS('ATL CR'!$J:$J,'ATL CR'!$I:$I,'ATL GA Inventory'!$B106,'ATL CR'!$L:$L,'ATL GA Inventory'!GN$3)</f>
        <v>0</v>
      </c>
      <c r="GO106" s="13">
        <f>SUMIFS('ATL RAW'!$J:$J,'ATL RAW'!$I:$I,'ATL GA Inventory'!$B106,'ATL RAW'!$L:$L,'ATL GA Inventory'!GO$3)+SUMIFS('ATL CR'!$J:$J,'ATL CR'!$I:$I,'ATL GA Inventory'!$B106,'ATL CR'!$L:$L,'ATL GA Inventory'!GO$3)</f>
        <v>0</v>
      </c>
      <c r="GP106" s="13">
        <f>SUMIFS('ATL RAW'!$J:$J,'ATL RAW'!$I:$I,'ATL GA Inventory'!$B106,'ATL RAW'!$L:$L,'ATL GA Inventory'!GP$3)+SUMIFS('ATL CR'!$J:$J,'ATL CR'!$I:$I,'ATL GA Inventory'!$B106,'ATL CR'!$L:$L,'ATL GA Inventory'!GP$3)</f>
        <v>0</v>
      </c>
      <c r="GQ106" s="13">
        <f>SUMIFS('ATL RAW'!$J:$J,'ATL RAW'!$I:$I,'ATL GA Inventory'!$B106,'ATL RAW'!$L:$L,'ATL GA Inventory'!GQ$3)+SUMIFS('ATL CR'!$J:$J,'ATL CR'!$I:$I,'ATL GA Inventory'!$B106,'ATL CR'!$L:$L,'ATL GA Inventory'!GQ$3)</f>
        <v>0</v>
      </c>
      <c r="GR106" s="13">
        <f>SUMIFS('ATL RAW'!$J:$J,'ATL RAW'!$I:$I,'ATL GA Inventory'!$B106,'ATL RAW'!$L:$L,'ATL GA Inventory'!GR$3)+SUMIFS('ATL CR'!$J:$J,'ATL CR'!$I:$I,'ATL GA Inventory'!$B106,'ATL CR'!$L:$L,'ATL GA Inventory'!GR$3)</f>
        <v>0</v>
      </c>
      <c r="GS106" s="13">
        <f>SUMIFS('ATL RAW'!$J:$J,'ATL RAW'!$I:$I,'ATL GA Inventory'!$B106,'ATL RAW'!$L:$L,'ATL GA Inventory'!GS$3)+SUMIFS('ATL CR'!$J:$J,'ATL CR'!$I:$I,'ATL GA Inventory'!$B106,'ATL CR'!$L:$L,'ATL GA Inventory'!GS$3)</f>
        <v>0</v>
      </c>
      <c r="GT106" s="13">
        <f>SUMIFS('ATL RAW'!$J:$J,'ATL RAW'!$I:$I,'ATL GA Inventory'!$B106,'ATL RAW'!$L:$L,'ATL GA Inventory'!GT$3)+SUMIFS('ATL CR'!$J:$J,'ATL CR'!$I:$I,'ATL GA Inventory'!$B106,'ATL CR'!$L:$L,'ATL GA Inventory'!GT$3)</f>
        <v>0</v>
      </c>
      <c r="GU106" s="13">
        <f>SUMIFS('ATL RAW'!$J:$J,'ATL RAW'!$I:$I,'ATL GA Inventory'!$B106,'ATL RAW'!$L:$L,'ATL GA Inventory'!GU$3)+SUMIFS('ATL CR'!$J:$J,'ATL CR'!$I:$I,'ATL GA Inventory'!$B106,'ATL CR'!$L:$L,'ATL GA Inventory'!GU$3)</f>
        <v>0</v>
      </c>
      <c r="GV106" s="13">
        <f>SUMIFS('ATL RAW'!$J:$J,'ATL RAW'!$I:$I,'ATL GA Inventory'!$B106,'ATL RAW'!$L:$L,'ATL GA Inventory'!GV$3)+SUMIFS('ATL CR'!$J:$J,'ATL CR'!$I:$I,'ATL GA Inventory'!$B106,'ATL CR'!$L:$L,'ATL GA Inventory'!GV$3)</f>
        <v>0</v>
      </c>
      <c r="GW106" s="13">
        <f>SUMIFS('ATL RAW'!$J:$J,'ATL RAW'!$I:$I,'ATL GA Inventory'!$B106,'ATL RAW'!$L:$L,'ATL GA Inventory'!GW$3)+SUMIFS('ATL CR'!$J:$J,'ATL CR'!$I:$I,'ATL GA Inventory'!$B106,'ATL CR'!$L:$L,'ATL GA Inventory'!GW$3)</f>
        <v>0</v>
      </c>
      <c r="GX106" s="13">
        <f>SUMIFS('ATL RAW'!$J:$J,'ATL RAW'!$I:$I,'ATL GA Inventory'!$B106,'ATL RAW'!$L:$L,'ATL GA Inventory'!GX$3)+SUMIFS('ATL CR'!$J:$J,'ATL CR'!$I:$I,'ATL GA Inventory'!$B106,'ATL CR'!$L:$L,'ATL GA Inventory'!GX$3)</f>
        <v>0</v>
      </c>
      <c r="GY106" s="13">
        <f>SUMIFS('ATL RAW'!$J:$J,'ATL RAW'!$I:$I,'ATL GA Inventory'!$B106,'ATL RAW'!$L:$L,'ATL GA Inventory'!GY$3)+SUMIFS('ATL CR'!$J:$J,'ATL CR'!$I:$I,'ATL GA Inventory'!$B106,'ATL CR'!$L:$L,'ATL GA Inventory'!GY$3)</f>
        <v>0</v>
      </c>
    </row>
    <row r="107" spans="1:207">
      <c r="A107" s="15" t="s">
        <v>983</v>
      </c>
      <c r="B107" s="15">
        <f t="shared" si="13"/>
        <v>49405140</v>
      </c>
      <c r="C107" s="15" t="str">
        <f t="shared" si="13"/>
        <v>Q.PEAK DUO BLK ML-G10+</v>
      </c>
      <c r="D107" s="14">
        <f t="shared" si="13"/>
        <v>400</v>
      </c>
      <c r="E107" s="13">
        <f>SUMIFS('ATL RAW'!$J:$J,'ATL RAW'!$I:$I,'ATL GA Inventory'!$B107,'ATL RAW'!$L:$L,'ATL GA Inventory'!E$3)+SUMIFS('ATL CR'!$J:$J,'ATL CR'!$I:$I,'ATL GA Inventory'!$B107,'ATL CR'!$L:$L,'ATL GA Inventory'!E$3)</f>
        <v>0</v>
      </c>
      <c r="F107" s="13">
        <f>SUMIFS('ATL RAW'!$J:$J,'ATL RAW'!$I:$I,'ATL GA Inventory'!$B107,'ATL RAW'!$L:$L,'ATL GA Inventory'!F$3)+SUMIFS('ATL CR'!$J:$J,'ATL CR'!$I:$I,'ATL GA Inventory'!$B107,'ATL CR'!$L:$L,'ATL GA Inventory'!F$3)</f>
        <v>0</v>
      </c>
      <c r="G107" s="13">
        <f>SUMIFS('ATL RAW'!$J:$J,'ATL RAW'!$I:$I,'ATL GA Inventory'!$B107,'ATL RAW'!$L:$L,'ATL GA Inventory'!G$3)+SUMIFS('ATL CR'!$J:$J,'ATL CR'!$I:$I,'ATL GA Inventory'!$B107,'ATL CR'!$L:$L,'ATL GA Inventory'!G$3)</f>
        <v>0</v>
      </c>
      <c r="H107" s="13">
        <f>SUMIFS('ATL RAW'!$J:$J,'ATL RAW'!$I:$I,'ATL GA Inventory'!$B107,'ATL RAW'!$L:$L,'ATL GA Inventory'!H$3)+SUMIFS('ATL CR'!$J:$J,'ATL CR'!$I:$I,'ATL GA Inventory'!$B107,'ATL CR'!$L:$L,'ATL GA Inventory'!H$3)</f>
        <v>0</v>
      </c>
      <c r="I107" s="13">
        <f>SUMIFS('ATL RAW'!$J:$J,'ATL RAW'!$I:$I,'ATL GA Inventory'!$B107,'ATL RAW'!$L:$L,'ATL GA Inventory'!I$3)+SUMIFS('ATL CR'!$J:$J,'ATL CR'!$I:$I,'ATL GA Inventory'!$B107,'ATL CR'!$L:$L,'ATL GA Inventory'!I$3)</f>
        <v>0</v>
      </c>
      <c r="J107" s="13">
        <f>SUMIFS('ATL RAW'!$J:$J,'ATL RAW'!$I:$I,'ATL GA Inventory'!$B107,'ATL RAW'!$L:$L,'ATL GA Inventory'!J$3)+SUMIFS('ATL CR'!$J:$J,'ATL CR'!$I:$I,'ATL GA Inventory'!$B107,'ATL CR'!$L:$L,'ATL GA Inventory'!J$3)</f>
        <v>0</v>
      </c>
      <c r="K107" s="13">
        <f>SUMIFS('ATL RAW'!$J:$J,'ATL RAW'!$I:$I,'ATL GA Inventory'!$B107,'ATL RAW'!$L:$L,'ATL GA Inventory'!K$3)+SUMIFS('ATL CR'!$J:$J,'ATL CR'!$I:$I,'ATL GA Inventory'!$B107,'ATL CR'!$L:$L,'ATL GA Inventory'!K$3)</f>
        <v>0</v>
      </c>
      <c r="L107" s="13">
        <f>SUMIFS('ATL RAW'!$J:$J,'ATL RAW'!$I:$I,'ATL GA Inventory'!$B107,'ATL RAW'!$L:$L,'ATL GA Inventory'!L$3)+SUMIFS('ATL CR'!$J:$J,'ATL CR'!$I:$I,'ATL GA Inventory'!$B107,'ATL CR'!$L:$L,'ATL GA Inventory'!L$3)</f>
        <v>0</v>
      </c>
      <c r="M107" s="13">
        <f>SUMIFS('ATL RAW'!$J:$J,'ATL RAW'!$I:$I,'ATL GA Inventory'!$B107,'ATL RAW'!$L:$L,'ATL GA Inventory'!M$3)+SUMIFS('ATL CR'!$J:$J,'ATL CR'!$I:$I,'ATL GA Inventory'!$B107,'ATL CR'!$L:$L,'ATL GA Inventory'!M$3)</f>
        <v>0</v>
      </c>
      <c r="N107" s="13">
        <f>SUMIFS('ATL RAW'!$J:$J,'ATL RAW'!$I:$I,'ATL GA Inventory'!$B107,'ATL RAW'!$L:$L,'ATL GA Inventory'!N$3)+SUMIFS('ATL CR'!$J:$J,'ATL CR'!$I:$I,'ATL GA Inventory'!$B107,'ATL CR'!$L:$L,'ATL GA Inventory'!N$3)</f>
        <v>0</v>
      </c>
      <c r="O107" s="13">
        <f>SUMIFS('ATL RAW'!$J:$J,'ATL RAW'!$I:$I,'ATL GA Inventory'!$B107,'ATL RAW'!$L:$L,'ATL GA Inventory'!O$3)+SUMIFS('ATL CR'!$J:$J,'ATL CR'!$I:$I,'ATL GA Inventory'!$B107,'ATL CR'!$L:$L,'ATL GA Inventory'!O$3)</f>
        <v>0</v>
      </c>
      <c r="P107" s="13">
        <f>SUMIFS('ATL RAW'!$J:$J,'ATL RAW'!$I:$I,'ATL GA Inventory'!$B107,'ATL RAW'!$L:$L,'ATL GA Inventory'!P$3)+SUMIFS('ATL CR'!$J:$J,'ATL CR'!$I:$I,'ATL GA Inventory'!$B107,'ATL CR'!$L:$L,'ATL GA Inventory'!P$3)</f>
        <v>0</v>
      </c>
      <c r="Q107" s="13">
        <f>SUMIFS('ATL RAW'!$J:$J,'ATL RAW'!$I:$I,'ATL GA Inventory'!$B107,'ATL RAW'!$L:$L,'ATL GA Inventory'!Q$3)+SUMIFS('ATL CR'!$J:$J,'ATL CR'!$I:$I,'ATL GA Inventory'!$B107,'ATL CR'!$L:$L,'ATL GA Inventory'!Q$3)</f>
        <v>0</v>
      </c>
      <c r="R107" s="13">
        <f>SUMIFS('ATL RAW'!$J:$J,'ATL RAW'!$I:$I,'ATL GA Inventory'!$B107,'ATL RAW'!$L:$L,'ATL GA Inventory'!R$3)+SUMIFS('ATL CR'!$J:$J,'ATL CR'!$I:$I,'ATL GA Inventory'!$B107,'ATL CR'!$L:$L,'ATL GA Inventory'!R$3)</f>
        <v>0</v>
      </c>
      <c r="S107" s="13">
        <f>SUMIFS('ATL RAW'!$J:$J,'ATL RAW'!$I:$I,'ATL GA Inventory'!$B107,'ATL RAW'!$L:$L,'ATL GA Inventory'!S$3)+SUMIFS('ATL CR'!$J:$J,'ATL CR'!$I:$I,'ATL GA Inventory'!$B107,'ATL CR'!$L:$L,'ATL GA Inventory'!S$3)</f>
        <v>0</v>
      </c>
      <c r="T107" s="13">
        <f>SUMIFS('ATL RAW'!$J:$J,'ATL RAW'!$I:$I,'ATL GA Inventory'!$B107,'ATL RAW'!$L:$L,'ATL GA Inventory'!T$3)+SUMIFS('ATL CR'!$J:$J,'ATL CR'!$I:$I,'ATL GA Inventory'!$B107,'ATL CR'!$L:$L,'ATL GA Inventory'!T$3)</f>
        <v>0</v>
      </c>
      <c r="U107" s="13">
        <f>SUMIFS('ATL RAW'!$J:$J,'ATL RAW'!$I:$I,'ATL GA Inventory'!$B107,'ATL RAW'!$L:$L,'ATL GA Inventory'!U$3)+SUMIFS('ATL CR'!$J:$J,'ATL CR'!$I:$I,'ATL GA Inventory'!$B107,'ATL CR'!$L:$L,'ATL GA Inventory'!U$3)</f>
        <v>0</v>
      </c>
      <c r="V107" s="13">
        <f>SUMIFS('ATL RAW'!$J:$J,'ATL RAW'!$I:$I,'ATL GA Inventory'!$B107,'ATL RAW'!$L:$L,'ATL GA Inventory'!V$3)+SUMIFS('ATL CR'!$J:$J,'ATL CR'!$I:$I,'ATL GA Inventory'!$B107,'ATL CR'!$L:$L,'ATL GA Inventory'!V$3)</f>
        <v>0</v>
      </c>
      <c r="W107" s="13">
        <f>SUMIFS('ATL RAW'!$J:$J,'ATL RAW'!$I:$I,'ATL GA Inventory'!$B107,'ATL RAW'!$L:$L,'ATL GA Inventory'!W$3)+SUMIFS('ATL CR'!$J:$J,'ATL CR'!$I:$I,'ATL GA Inventory'!$B107,'ATL CR'!$L:$L,'ATL GA Inventory'!W$3)</f>
        <v>0</v>
      </c>
      <c r="X107" s="13">
        <f>SUMIFS('ATL RAW'!$J:$J,'ATL RAW'!$I:$I,'ATL GA Inventory'!$B107,'ATL RAW'!$L:$L,'ATL GA Inventory'!X$3)+SUMIFS('ATL CR'!$J:$J,'ATL CR'!$I:$I,'ATL GA Inventory'!$B107,'ATL CR'!$L:$L,'ATL GA Inventory'!X$3)</f>
        <v>0</v>
      </c>
      <c r="Y107" s="13">
        <f>SUMIFS('ATL RAW'!$J:$J,'ATL RAW'!$I:$I,'ATL GA Inventory'!$B107,'ATL RAW'!$L:$L,'ATL GA Inventory'!Y$3)+SUMIFS('ATL CR'!$J:$J,'ATL CR'!$I:$I,'ATL GA Inventory'!$B107,'ATL CR'!$L:$L,'ATL GA Inventory'!Y$3)</f>
        <v>0</v>
      </c>
      <c r="Z107" s="13">
        <f>SUMIFS('ATL RAW'!$J:$J,'ATL RAW'!$I:$I,'ATL GA Inventory'!$B107,'ATL RAW'!$L:$L,'ATL GA Inventory'!Z$3)+SUMIFS('ATL CR'!$J:$J,'ATL CR'!$I:$I,'ATL GA Inventory'!$B107,'ATL CR'!$L:$L,'ATL GA Inventory'!Z$3)</f>
        <v>0</v>
      </c>
      <c r="AA107" s="13">
        <f>SUMIFS('ATL RAW'!$J:$J,'ATL RAW'!$I:$I,'ATL GA Inventory'!$B107,'ATL RAW'!$L:$L,'ATL GA Inventory'!AA$3)+SUMIFS('ATL CR'!$J:$J,'ATL CR'!$I:$I,'ATL GA Inventory'!$B107,'ATL CR'!$L:$L,'ATL GA Inventory'!AA$3)</f>
        <v>0</v>
      </c>
      <c r="AB107" s="13">
        <f>SUMIFS('ATL RAW'!$J:$J,'ATL RAW'!$I:$I,'ATL GA Inventory'!$B107,'ATL RAW'!$L:$L,'ATL GA Inventory'!AB$3)+SUMIFS('ATL CR'!$J:$J,'ATL CR'!$I:$I,'ATL GA Inventory'!$B107,'ATL CR'!$L:$L,'ATL GA Inventory'!AB$3)</f>
        <v>0</v>
      </c>
      <c r="AC107" s="13">
        <f>SUMIFS('ATL RAW'!$J:$J,'ATL RAW'!$I:$I,'ATL GA Inventory'!$B107,'ATL RAW'!$L:$L,'ATL GA Inventory'!AC$3)+SUMIFS('ATL CR'!$J:$J,'ATL CR'!$I:$I,'ATL GA Inventory'!$B107,'ATL CR'!$L:$L,'ATL GA Inventory'!AC$3)</f>
        <v>0</v>
      </c>
      <c r="AD107" s="13">
        <f>SUMIFS('ATL RAW'!$J:$J,'ATL RAW'!$I:$I,'ATL GA Inventory'!$B107,'ATL RAW'!$L:$L,'ATL GA Inventory'!AD$3)+SUMIFS('ATL CR'!$J:$J,'ATL CR'!$I:$I,'ATL GA Inventory'!$B107,'ATL CR'!$L:$L,'ATL GA Inventory'!AD$3)</f>
        <v>0</v>
      </c>
      <c r="AE107" s="13">
        <f>SUMIFS('ATL RAW'!$J:$J,'ATL RAW'!$I:$I,'ATL GA Inventory'!$B107,'ATL RAW'!$L:$L,'ATL GA Inventory'!AE$3)+SUMIFS('ATL CR'!$J:$J,'ATL CR'!$I:$I,'ATL GA Inventory'!$B107,'ATL CR'!$L:$L,'ATL GA Inventory'!AE$3)</f>
        <v>0</v>
      </c>
      <c r="AF107" s="13">
        <f>SUMIFS('ATL RAW'!$J:$J,'ATL RAW'!$I:$I,'ATL GA Inventory'!$B107,'ATL RAW'!$L:$L,'ATL GA Inventory'!AF$3)+SUMIFS('ATL CR'!$J:$J,'ATL CR'!$I:$I,'ATL GA Inventory'!$B107,'ATL CR'!$L:$L,'ATL GA Inventory'!AF$3)</f>
        <v>0</v>
      </c>
      <c r="AG107" s="13">
        <f>SUMIFS('ATL RAW'!$J:$J,'ATL RAW'!$I:$I,'ATL GA Inventory'!$B107,'ATL RAW'!$L:$L,'ATL GA Inventory'!AG$3)+SUMIFS('ATL CR'!$J:$J,'ATL CR'!$I:$I,'ATL GA Inventory'!$B107,'ATL CR'!$L:$L,'ATL GA Inventory'!AG$3)</f>
        <v>0</v>
      </c>
      <c r="AH107" s="13">
        <f>SUMIFS('ATL RAW'!$J:$J,'ATL RAW'!$I:$I,'ATL GA Inventory'!$B107,'ATL RAW'!$L:$L,'ATL GA Inventory'!AH$3)+SUMIFS('ATL CR'!$J:$J,'ATL CR'!$I:$I,'ATL GA Inventory'!$B107,'ATL CR'!$L:$L,'ATL GA Inventory'!AH$3)</f>
        <v>0</v>
      </c>
      <c r="AI107" s="13">
        <f>SUMIFS('ATL RAW'!$J:$J,'ATL RAW'!$I:$I,'ATL GA Inventory'!$B107,'ATL RAW'!$L:$L,'ATL GA Inventory'!AI$3)+SUMIFS('ATL CR'!$J:$J,'ATL CR'!$I:$I,'ATL GA Inventory'!$B107,'ATL CR'!$L:$L,'ATL GA Inventory'!AI$3)</f>
        <v>0</v>
      </c>
      <c r="AJ107" s="13">
        <f>SUMIFS('ATL RAW'!$J:$J,'ATL RAW'!$I:$I,'ATL GA Inventory'!$B107,'ATL RAW'!$L:$L,'ATL GA Inventory'!AJ$3)+SUMIFS('ATL CR'!$J:$J,'ATL CR'!$I:$I,'ATL GA Inventory'!$B107,'ATL CR'!$L:$L,'ATL GA Inventory'!AJ$3)</f>
        <v>0</v>
      </c>
      <c r="AK107" s="13">
        <f>SUMIFS('ATL RAW'!$J:$J,'ATL RAW'!$I:$I,'ATL GA Inventory'!$B107,'ATL RAW'!$L:$L,'ATL GA Inventory'!AK$3)+SUMIFS('ATL CR'!$J:$J,'ATL CR'!$I:$I,'ATL GA Inventory'!$B107,'ATL CR'!$L:$L,'ATL GA Inventory'!AK$3)</f>
        <v>0</v>
      </c>
      <c r="AL107" s="13">
        <f>SUMIFS('ATL RAW'!$J:$J,'ATL RAW'!$I:$I,'ATL GA Inventory'!$B107,'ATL RAW'!$L:$L,'ATL GA Inventory'!AL$3)+SUMIFS('ATL CR'!$J:$J,'ATL CR'!$I:$I,'ATL GA Inventory'!$B107,'ATL CR'!$L:$L,'ATL GA Inventory'!AL$3)</f>
        <v>0</v>
      </c>
      <c r="AM107" s="13">
        <f>SUMIFS('ATL RAW'!$J:$J,'ATL RAW'!$I:$I,'ATL GA Inventory'!$B107,'ATL RAW'!$L:$L,'ATL GA Inventory'!AM$3)+SUMIFS('ATL CR'!$J:$J,'ATL CR'!$I:$I,'ATL GA Inventory'!$B107,'ATL CR'!$L:$L,'ATL GA Inventory'!AM$3)</f>
        <v>0</v>
      </c>
      <c r="AN107" s="13">
        <f>SUMIFS('ATL RAW'!$J:$J,'ATL RAW'!$I:$I,'ATL GA Inventory'!$B107,'ATL RAW'!$L:$L,'ATL GA Inventory'!AN$3)+SUMIFS('ATL CR'!$J:$J,'ATL CR'!$I:$I,'ATL GA Inventory'!$B107,'ATL CR'!$L:$L,'ATL GA Inventory'!AN$3)</f>
        <v>0</v>
      </c>
      <c r="AO107" s="13">
        <f>SUMIFS('ATL RAW'!$J:$J,'ATL RAW'!$I:$I,'ATL GA Inventory'!$B107,'ATL RAW'!$L:$L,'ATL GA Inventory'!AO$3)+SUMIFS('ATL CR'!$J:$J,'ATL CR'!$I:$I,'ATL GA Inventory'!$B107,'ATL CR'!$L:$L,'ATL GA Inventory'!AO$3)</f>
        <v>0</v>
      </c>
      <c r="AP107" s="13">
        <f>SUMIFS('ATL RAW'!$J:$J,'ATL RAW'!$I:$I,'ATL GA Inventory'!$B107,'ATL RAW'!$L:$L,'ATL GA Inventory'!AP$3)+SUMIFS('ATL CR'!$J:$J,'ATL CR'!$I:$I,'ATL GA Inventory'!$B107,'ATL CR'!$L:$L,'ATL GA Inventory'!AP$3)</f>
        <v>0</v>
      </c>
      <c r="AQ107" s="13">
        <f>SUMIFS('ATL RAW'!$J:$J,'ATL RAW'!$I:$I,'ATL GA Inventory'!$B107,'ATL RAW'!$L:$L,'ATL GA Inventory'!AQ$3)+SUMIFS('ATL CR'!$J:$J,'ATL CR'!$I:$I,'ATL GA Inventory'!$B107,'ATL CR'!$L:$L,'ATL GA Inventory'!AQ$3)</f>
        <v>0</v>
      </c>
      <c r="AR107" s="13">
        <f>SUMIFS('ATL RAW'!$J:$J,'ATL RAW'!$I:$I,'ATL GA Inventory'!$B107,'ATL RAW'!$L:$L,'ATL GA Inventory'!AR$3)+SUMIFS('ATL CR'!$J:$J,'ATL CR'!$I:$I,'ATL GA Inventory'!$B107,'ATL CR'!$L:$L,'ATL GA Inventory'!AR$3)</f>
        <v>0</v>
      </c>
      <c r="AS107" s="13">
        <f>SUMIFS('ATL RAW'!$J:$J,'ATL RAW'!$I:$I,'ATL GA Inventory'!$B107,'ATL RAW'!$L:$L,'ATL GA Inventory'!AS$3)+SUMIFS('ATL CR'!$J:$J,'ATL CR'!$I:$I,'ATL GA Inventory'!$B107,'ATL CR'!$L:$L,'ATL GA Inventory'!AS$3)</f>
        <v>0</v>
      </c>
      <c r="AT107" s="13">
        <f>SUMIFS('ATL RAW'!$J:$J,'ATL RAW'!$I:$I,'ATL GA Inventory'!$B107,'ATL RAW'!$L:$L,'ATL GA Inventory'!AT$3)+SUMIFS('ATL CR'!$J:$J,'ATL CR'!$I:$I,'ATL GA Inventory'!$B107,'ATL CR'!$L:$L,'ATL GA Inventory'!AT$3)</f>
        <v>0</v>
      </c>
      <c r="AU107" s="13">
        <f>SUMIFS('ATL RAW'!$J:$J,'ATL RAW'!$I:$I,'ATL GA Inventory'!$B107,'ATL RAW'!$L:$L,'ATL GA Inventory'!AU$3)+SUMIFS('ATL CR'!$J:$J,'ATL CR'!$I:$I,'ATL GA Inventory'!$B107,'ATL CR'!$L:$L,'ATL GA Inventory'!AU$3)</f>
        <v>0</v>
      </c>
      <c r="AV107" s="13">
        <f>SUMIFS('ATL RAW'!$J:$J,'ATL RAW'!$I:$I,'ATL GA Inventory'!$B107,'ATL RAW'!$L:$L,'ATL GA Inventory'!AV$3)+SUMIFS('ATL CR'!$J:$J,'ATL CR'!$I:$I,'ATL GA Inventory'!$B107,'ATL CR'!$L:$L,'ATL GA Inventory'!AV$3)</f>
        <v>0</v>
      </c>
      <c r="AW107" s="13">
        <f>SUMIFS('ATL RAW'!$J:$J,'ATL RAW'!$I:$I,'ATL GA Inventory'!$B107,'ATL RAW'!$L:$L,'ATL GA Inventory'!AW$3)+SUMIFS('ATL CR'!$J:$J,'ATL CR'!$I:$I,'ATL GA Inventory'!$B107,'ATL CR'!$L:$L,'ATL GA Inventory'!AW$3)</f>
        <v>0</v>
      </c>
      <c r="AX107" s="13">
        <f>SUMIFS('ATL RAW'!$J:$J,'ATL RAW'!$I:$I,'ATL GA Inventory'!$B107,'ATL RAW'!$L:$L,'ATL GA Inventory'!AX$3)+SUMIFS('ATL CR'!$J:$J,'ATL CR'!$I:$I,'ATL GA Inventory'!$B107,'ATL CR'!$L:$L,'ATL GA Inventory'!AX$3)</f>
        <v>0</v>
      </c>
      <c r="AY107" s="13">
        <f>SUMIFS('ATL RAW'!$J:$J,'ATL RAW'!$I:$I,'ATL GA Inventory'!$B107,'ATL RAW'!$L:$L,'ATL GA Inventory'!AY$3)+SUMIFS('ATL CR'!$J:$J,'ATL CR'!$I:$I,'ATL GA Inventory'!$B107,'ATL CR'!$L:$L,'ATL GA Inventory'!AY$3)</f>
        <v>0</v>
      </c>
      <c r="AZ107" s="13">
        <f>SUMIFS('ATL RAW'!$J:$J,'ATL RAW'!$I:$I,'ATL GA Inventory'!$B107,'ATL RAW'!$L:$L,'ATL GA Inventory'!AZ$3)+SUMIFS('ATL CR'!$J:$J,'ATL CR'!$I:$I,'ATL GA Inventory'!$B107,'ATL CR'!$L:$L,'ATL GA Inventory'!AZ$3)</f>
        <v>0</v>
      </c>
      <c r="BA107" s="13">
        <f>SUMIFS('ATL RAW'!$J:$J,'ATL RAW'!$I:$I,'ATL GA Inventory'!$B107,'ATL RAW'!$L:$L,'ATL GA Inventory'!BA$3)+SUMIFS('ATL CR'!$J:$J,'ATL CR'!$I:$I,'ATL GA Inventory'!$B107,'ATL CR'!$L:$L,'ATL GA Inventory'!BA$3)</f>
        <v>0</v>
      </c>
      <c r="BB107" s="13">
        <f>SUMIFS('ATL RAW'!$J:$J,'ATL RAW'!$I:$I,'ATL GA Inventory'!$B107,'ATL RAW'!$L:$L,'ATL GA Inventory'!BB$3)+SUMIFS('ATL CR'!$J:$J,'ATL CR'!$I:$I,'ATL GA Inventory'!$B107,'ATL CR'!$L:$L,'ATL GA Inventory'!BB$3)</f>
        <v>0</v>
      </c>
      <c r="BC107" s="13">
        <f>SUMIFS('ATL RAW'!$J:$J,'ATL RAW'!$I:$I,'ATL GA Inventory'!$B107,'ATL RAW'!$L:$L,'ATL GA Inventory'!BC$3)+SUMIFS('ATL CR'!$J:$J,'ATL CR'!$I:$I,'ATL GA Inventory'!$B107,'ATL CR'!$L:$L,'ATL GA Inventory'!BC$3)</f>
        <v>0</v>
      </c>
      <c r="BD107" s="13">
        <f>SUMIFS('ATL RAW'!$J:$J,'ATL RAW'!$I:$I,'ATL GA Inventory'!$B107,'ATL RAW'!$L:$L,'ATL GA Inventory'!BD$3)+SUMIFS('ATL CR'!$J:$J,'ATL CR'!$I:$I,'ATL GA Inventory'!$B107,'ATL CR'!$L:$L,'ATL GA Inventory'!BD$3)</f>
        <v>0</v>
      </c>
      <c r="BE107" s="13">
        <f>SUMIFS('ATL RAW'!$J:$J,'ATL RAW'!$I:$I,'ATL GA Inventory'!$B107,'ATL RAW'!$L:$L,'ATL GA Inventory'!BE$3)+SUMIFS('ATL CR'!$J:$J,'ATL CR'!$I:$I,'ATL GA Inventory'!$B107,'ATL CR'!$L:$L,'ATL GA Inventory'!BE$3)</f>
        <v>0</v>
      </c>
      <c r="BF107" s="13">
        <f>SUMIFS('ATL RAW'!$J:$J,'ATL RAW'!$I:$I,'ATL GA Inventory'!$B107,'ATL RAW'!$L:$L,'ATL GA Inventory'!BF$3)+SUMIFS('ATL CR'!$J:$J,'ATL CR'!$I:$I,'ATL GA Inventory'!$B107,'ATL CR'!$L:$L,'ATL GA Inventory'!BF$3)</f>
        <v>0</v>
      </c>
      <c r="BG107" s="13">
        <f>SUMIFS('ATL RAW'!$J:$J,'ATL RAW'!$I:$I,'ATL GA Inventory'!$B107,'ATL RAW'!$L:$L,'ATL GA Inventory'!BG$3)+SUMIFS('ATL CR'!$J:$J,'ATL CR'!$I:$I,'ATL GA Inventory'!$B107,'ATL CR'!$L:$L,'ATL GA Inventory'!BG$3)</f>
        <v>0</v>
      </c>
      <c r="BH107" s="13">
        <f>SUMIFS('ATL RAW'!$J:$J,'ATL RAW'!$I:$I,'ATL GA Inventory'!$B107,'ATL RAW'!$L:$L,'ATL GA Inventory'!BH$3)+SUMIFS('ATL CR'!$J:$J,'ATL CR'!$I:$I,'ATL GA Inventory'!$B107,'ATL CR'!$L:$L,'ATL GA Inventory'!BH$3)</f>
        <v>0</v>
      </c>
      <c r="BI107" s="13">
        <f>SUMIFS('ATL RAW'!$J:$J,'ATL RAW'!$I:$I,'ATL GA Inventory'!$B107,'ATL RAW'!$L:$L,'ATL GA Inventory'!BI$3)+SUMIFS('ATL CR'!$J:$J,'ATL CR'!$I:$I,'ATL GA Inventory'!$B107,'ATL CR'!$L:$L,'ATL GA Inventory'!BI$3)</f>
        <v>0</v>
      </c>
      <c r="BJ107" s="13">
        <f>SUMIFS('ATL RAW'!$J:$J,'ATL RAW'!$I:$I,'ATL GA Inventory'!$B107,'ATL RAW'!$L:$L,'ATL GA Inventory'!BJ$3)+SUMIFS('ATL CR'!$J:$J,'ATL CR'!$I:$I,'ATL GA Inventory'!$B107,'ATL CR'!$L:$L,'ATL GA Inventory'!BJ$3)</f>
        <v>0</v>
      </c>
      <c r="BK107" s="13">
        <f>SUMIFS('ATL RAW'!$J:$J,'ATL RAW'!$I:$I,'ATL GA Inventory'!$B107,'ATL RAW'!$L:$L,'ATL GA Inventory'!BK$3)+SUMIFS('ATL CR'!$J:$J,'ATL CR'!$I:$I,'ATL GA Inventory'!$B107,'ATL CR'!$L:$L,'ATL GA Inventory'!BK$3)</f>
        <v>0</v>
      </c>
      <c r="BL107" s="13">
        <f>SUMIFS('ATL RAW'!$J:$J,'ATL RAW'!$I:$I,'ATL GA Inventory'!$B107,'ATL RAW'!$L:$L,'ATL GA Inventory'!BL$3)+SUMIFS('ATL CR'!$J:$J,'ATL CR'!$I:$I,'ATL GA Inventory'!$B107,'ATL CR'!$L:$L,'ATL GA Inventory'!BL$3)</f>
        <v>3488</v>
      </c>
      <c r="BM107" s="13">
        <f>SUMIFS('ATL RAW'!$J:$J,'ATL RAW'!$I:$I,'ATL GA Inventory'!$B107,'ATL RAW'!$L:$L,'ATL GA Inventory'!BM$3)+SUMIFS('ATL CR'!$J:$J,'ATL CR'!$I:$I,'ATL GA Inventory'!$B107,'ATL CR'!$L:$L,'ATL GA Inventory'!BM$3)</f>
        <v>416</v>
      </c>
      <c r="BN107" s="13">
        <f>SUMIFS('ATL RAW'!$J:$J,'ATL RAW'!$I:$I,'ATL GA Inventory'!$B107,'ATL RAW'!$L:$L,'ATL GA Inventory'!BN$3)+SUMIFS('ATL CR'!$J:$J,'ATL CR'!$I:$I,'ATL GA Inventory'!$B107,'ATL CR'!$L:$L,'ATL GA Inventory'!BN$3)</f>
        <v>0</v>
      </c>
      <c r="BO107" s="13">
        <f>SUMIFS('ATL RAW'!$J:$J,'ATL RAW'!$I:$I,'ATL GA Inventory'!$B107,'ATL RAW'!$L:$L,'ATL GA Inventory'!BO$3)+SUMIFS('ATL CR'!$J:$J,'ATL CR'!$I:$I,'ATL GA Inventory'!$B107,'ATL CR'!$L:$L,'ATL GA Inventory'!BO$3)</f>
        <v>0</v>
      </c>
      <c r="BP107" s="13">
        <f>SUMIFS('ATL RAW'!$J:$J,'ATL RAW'!$I:$I,'ATL GA Inventory'!$B107,'ATL RAW'!$L:$L,'ATL GA Inventory'!BP$3)+SUMIFS('ATL CR'!$J:$J,'ATL CR'!$I:$I,'ATL GA Inventory'!$B107,'ATL CR'!$L:$L,'ATL GA Inventory'!BP$3)</f>
        <v>0</v>
      </c>
      <c r="BQ107" s="13">
        <f>SUMIFS('ATL RAW'!$J:$J,'ATL RAW'!$I:$I,'ATL GA Inventory'!$B107,'ATL RAW'!$L:$L,'ATL GA Inventory'!BQ$3)+SUMIFS('ATL CR'!$J:$J,'ATL CR'!$I:$I,'ATL GA Inventory'!$B107,'ATL CR'!$L:$L,'ATL GA Inventory'!BQ$3)</f>
        <v>2432</v>
      </c>
      <c r="BR107" s="13">
        <f>SUMIFS('ATL RAW'!$J:$J,'ATL RAW'!$I:$I,'ATL GA Inventory'!$B107,'ATL RAW'!$L:$L,'ATL GA Inventory'!BR$3)+SUMIFS('ATL CR'!$J:$J,'ATL CR'!$I:$I,'ATL GA Inventory'!$B107,'ATL CR'!$L:$L,'ATL GA Inventory'!BR$3)</f>
        <v>0</v>
      </c>
      <c r="BS107" s="13">
        <f>SUMIFS('ATL RAW'!$J:$J,'ATL RAW'!$I:$I,'ATL GA Inventory'!$B107,'ATL RAW'!$L:$L,'ATL GA Inventory'!BS$3)+SUMIFS('ATL CR'!$J:$J,'ATL CR'!$I:$I,'ATL GA Inventory'!$B107,'ATL CR'!$L:$L,'ATL GA Inventory'!BS$3)</f>
        <v>0</v>
      </c>
      <c r="BT107" s="13">
        <f>SUMIFS('ATL RAW'!$J:$J,'ATL RAW'!$I:$I,'ATL GA Inventory'!$B107,'ATL RAW'!$L:$L,'ATL GA Inventory'!BT$3)+SUMIFS('ATL CR'!$J:$J,'ATL CR'!$I:$I,'ATL GA Inventory'!$B107,'ATL CR'!$L:$L,'ATL GA Inventory'!BT$3)</f>
        <v>0</v>
      </c>
      <c r="BU107" s="13">
        <f>SUMIFS('ATL RAW'!$J:$J,'ATL RAW'!$I:$I,'ATL GA Inventory'!$B107,'ATL RAW'!$L:$L,'ATL GA Inventory'!BU$3)+SUMIFS('ATL CR'!$J:$J,'ATL CR'!$I:$I,'ATL GA Inventory'!$B107,'ATL CR'!$L:$L,'ATL GA Inventory'!BU$3)</f>
        <v>0</v>
      </c>
      <c r="BV107" s="13">
        <f>SUMIFS('ATL RAW'!$J:$J,'ATL RAW'!$I:$I,'ATL GA Inventory'!$B107,'ATL RAW'!$L:$L,'ATL GA Inventory'!BV$3)+SUMIFS('ATL CR'!$J:$J,'ATL CR'!$I:$I,'ATL GA Inventory'!$B107,'ATL CR'!$L:$L,'ATL GA Inventory'!BV$3)</f>
        <v>0</v>
      </c>
      <c r="BW107" s="13">
        <f>SUMIFS('ATL RAW'!$J:$J,'ATL RAW'!$I:$I,'ATL GA Inventory'!$B107,'ATL RAW'!$L:$L,'ATL GA Inventory'!BW$3)+SUMIFS('ATL CR'!$J:$J,'ATL CR'!$I:$I,'ATL GA Inventory'!$B107,'ATL CR'!$L:$L,'ATL GA Inventory'!BW$3)</f>
        <v>0</v>
      </c>
      <c r="BX107" s="13">
        <f>SUMIFS('ATL RAW'!$J:$J,'ATL RAW'!$I:$I,'ATL GA Inventory'!$B107,'ATL RAW'!$L:$L,'ATL GA Inventory'!BX$3)+SUMIFS('ATL CR'!$J:$J,'ATL CR'!$I:$I,'ATL GA Inventory'!$B107,'ATL CR'!$L:$L,'ATL GA Inventory'!BX$3)</f>
        <v>2816</v>
      </c>
      <c r="BY107" s="13">
        <f>SUMIFS('ATL RAW'!$J:$J,'ATL RAW'!$I:$I,'ATL GA Inventory'!$B107,'ATL RAW'!$L:$L,'ATL GA Inventory'!BY$3)+SUMIFS('ATL CR'!$J:$J,'ATL CR'!$I:$I,'ATL GA Inventory'!$B107,'ATL CR'!$L:$L,'ATL GA Inventory'!BY$3)</f>
        <v>0</v>
      </c>
      <c r="BZ107" s="13">
        <f>SUMIFS('ATL RAW'!$J:$J,'ATL RAW'!$I:$I,'ATL GA Inventory'!$B107,'ATL RAW'!$L:$L,'ATL GA Inventory'!BZ$3)+SUMIFS('ATL CR'!$J:$J,'ATL CR'!$I:$I,'ATL GA Inventory'!$B107,'ATL CR'!$L:$L,'ATL GA Inventory'!BZ$3)</f>
        <v>2816</v>
      </c>
      <c r="CA107" s="13">
        <f>SUMIFS('ATL RAW'!$J:$J,'ATL RAW'!$I:$I,'ATL GA Inventory'!$B107,'ATL RAW'!$L:$L,'ATL GA Inventory'!CA$3)+SUMIFS('ATL CR'!$J:$J,'ATL CR'!$I:$I,'ATL GA Inventory'!$B107,'ATL CR'!$L:$L,'ATL GA Inventory'!CA$3)</f>
        <v>13124</v>
      </c>
      <c r="CB107" s="13">
        <f>SUMIFS('ATL RAW'!$J:$J,'ATL RAW'!$I:$I,'ATL GA Inventory'!$B107,'ATL RAW'!$L:$L,'ATL GA Inventory'!CB$3)+SUMIFS('ATL CR'!$J:$J,'ATL CR'!$I:$I,'ATL GA Inventory'!$B107,'ATL CR'!$L:$L,'ATL GA Inventory'!CB$3)</f>
        <v>0</v>
      </c>
      <c r="CC107" s="13">
        <f>SUMIFS('ATL RAW'!$J:$J,'ATL RAW'!$I:$I,'ATL GA Inventory'!$B107,'ATL RAW'!$L:$L,'ATL GA Inventory'!CC$3)+SUMIFS('ATL CR'!$J:$J,'ATL CR'!$I:$I,'ATL GA Inventory'!$B107,'ATL CR'!$L:$L,'ATL GA Inventory'!CC$3)</f>
        <v>0</v>
      </c>
      <c r="CD107" s="13">
        <f>SUMIFS('ATL RAW'!$J:$J,'ATL RAW'!$I:$I,'ATL GA Inventory'!$B107,'ATL RAW'!$L:$L,'ATL GA Inventory'!CD$3)+SUMIFS('ATL CR'!$J:$J,'ATL CR'!$I:$I,'ATL GA Inventory'!$B107,'ATL CR'!$L:$L,'ATL GA Inventory'!CD$3)</f>
        <v>6112</v>
      </c>
      <c r="CE107" s="13">
        <f>SUMIFS('ATL RAW'!$J:$J,'ATL RAW'!$I:$I,'ATL GA Inventory'!$B107,'ATL RAW'!$L:$L,'ATL GA Inventory'!CE$3)+SUMIFS('ATL CR'!$J:$J,'ATL CR'!$I:$I,'ATL GA Inventory'!$B107,'ATL CR'!$L:$L,'ATL GA Inventory'!CE$3)</f>
        <v>6336</v>
      </c>
      <c r="CF107" s="13">
        <f>SUMIFS('ATL RAW'!$J:$J,'ATL RAW'!$I:$I,'ATL GA Inventory'!$B107,'ATL RAW'!$L:$L,'ATL GA Inventory'!CF$3)+SUMIFS('ATL CR'!$J:$J,'ATL CR'!$I:$I,'ATL GA Inventory'!$B107,'ATL CR'!$L:$L,'ATL GA Inventory'!CF$3)</f>
        <v>1536</v>
      </c>
      <c r="CG107" s="13">
        <f>SUMIFS('ATL RAW'!$J:$J,'ATL RAW'!$I:$I,'ATL GA Inventory'!$B107,'ATL RAW'!$L:$L,'ATL GA Inventory'!CG$3)+SUMIFS('ATL CR'!$J:$J,'ATL CR'!$I:$I,'ATL GA Inventory'!$B107,'ATL CR'!$L:$L,'ATL GA Inventory'!CG$3)</f>
        <v>0</v>
      </c>
      <c r="CH107" s="13">
        <f>SUMIFS('ATL RAW'!$J:$J,'ATL RAW'!$I:$I,'ATL GA Inventory'!$B107,'ATL RAW'!$L:$L,'ATL GA Inventory'!CH$3)+SUMIFS('ATL CR'!$J:$J,'ATL CR'!$I:$I,'ATL GA Inventory'!$B107,'ATL CR'!$L:$L,'ATL GA Inventory'!CH$3)</f>
        <v>0</v>
      </c>
      <c r="CI107" s="13">
        <f>SUMIFS('ATL RAW'!$J:$J,'ATL RAW'!$I:$I,'ATL GA Inventory'!$B107,'ATL RAW'!$L:$L,'ATL GA Inventory'!CI$3)+SUMIFS('ATL CR'!$J:$J,'ATL CR'!$I:$I,'ATL GA Inventory'!$B107,'ATL CR'!$L:$L,'ATL GA Inventory'!CI$3)</f>
        <v>0</v>
      </c>
      <c r="CJ107" s="13">
        <f>SUMIFS('ATL RAW'!$J:$J,'ATL RAW'!$I:$I,'ATL GA Inventory'!$B107,'ATL RAW'!$L:$L,'ATL GA Inventory'!CJ$3)+SUMIFS('ATL CR'!$J:$J,'ATL CR'!$I:$I,'ATL GA Inventory'!$B107,'ATL CR'!$L:$L,'ATL GA Inventory'!CJ$3)</f>
        <v>0</v>
      </c>
      <c r="CK107" s="13">
        <f>SUMIFS('ATL RAW'!$J:$J,'ATL RAW'!$I:$I,'ATL GA Inventory'!$B107,'ATL RAW'!$L:$L,'ATL GA Inventory'!CK$3)+SUMIFS('ATL CR'!$J:$J,'ATL CR'!$I:$I,'ATL GA Inventory'!$B107,'ATL CR'!$L:$L,'ATL GA Inventory'!CK$3)</f>
        <v>8256</v>
      </c>
      <c r="CL107" s="13">
        <f>SUMIFS('ATL RAW'!$J:$J,'ATL RAW'!$I:$I,'ATL GA Inventory'!$B107,'ATL RAW'!$L:$L,'ATL GA Inventory'!CL$3)+SUMIFS('ATL CR'!$J:$J,'ATL CR'!$I:$I,'ATL GA Inventory'!$B107,'ATL CR'!$L:$L,'ATL GA Inventory'!CL$3)</f>
        <v>6528</v>
      </c>
      <c r="CM107" s="13">
        <f>SUMIFS('ATL RAW'!$J:$J,'ATL RAW'!$I:$I,'ATL GA Inventory'!$B107,'ATL RAW'!$L:$L,'ATL GA Inventory'!CM$3)+SUMIFS('ATL CR'!$J:$J,'ATL CR'!$I:$I,'ATL GA Inventory'!$B107,'ATL CR'!$L:$L,'ATL GA Inventory'!CM$3)</f>
        <v>6688</v>
      </c>
      <c r="CN107" s="13">
        <f>SUMIFS('ATL RAW'!$J:$J,'ATL RAW'!$I:$I,'ATL GA Inventory'!$B107,'ATL RAW'!$L:$L,'ATL GA Inventory'!CN$3)+SUMIFS('ATL CR'!$J:$J,'ATL CR'!$I:$I,'ATL GA Inventory'!$B107,'ATL CR'!$L:$L,'ATL GA Inventory'!CN$3)</f>
        <v>9616</v>
      </c>
      <c r="CO107" s="13">
        <f>SUMIFS('ATL RAW'!$J:$J,'ATL RAW'!$I:$I,'ATL GA Inventory'!$B107,'ATL RAW'!$L:$L,'ATL GA Inventory'!CO$3)+SUMIFS('ATL CR'!$J:$J,'ATL CR'!$I:$I,'ATL GA Inventory'!$B107,'ATL CR'!$L:$L,'ATL GA Inventory'!CO$3)</f>
        <v>10480</v>
      </c>
      <c r="CP107" s="13">
        <f>SUMIFS('ATL RAW'!$J:$J,'ATL RAW'!$I:$I,'ATL GA Inventory'!$B107,'ATL RAW'!$L:$L,'ATL GA Inventory'!CP$3)+SUMIFS('ATL CR'!$J:$J,'ATL CR'!$I:$I,'ATL GA Inventory'!$B107,'ATL CR'!$L:$L,'ATL GA Inventory'!CP$3)</f>
        <v>0</v>
      </c>
      <c r="CQ107" s="13">
        <f>SUMIFS('ATL RAW'!$J:$J,'ATL RAW'!$I:$I,'ATL GA Inventory'!$B107,'ATL RAW'!$L:$L,'ATL GA Inventory'!CQ$3)+SUMIFS('ATL CR'!$J:$J,'ATL CR'!$I:$I,'ATL GA Inventory'!$B107,'ATL CR'!$L:$L,'ATL GA Inventory'!CQ$3)</f>
        <v>0</v>
      </c>
      <c r="CR107" s="13">
        <f>SUMIFS('ATL RAW'!$J:$J,'ATL RAW'!$I:$I,'ATL GA Inventory'!$B107,'ATL RAW'!$L:$L,'ATL GA Inventory'!CR$3)+SUMIFS('ATL CR'!$J:$J,'ATL CR'!$I:$I,'ATL GA Inventory'!$B107,'ATL CR'!$L:$L,'ATL GA Inventory'!CR$3)</f>
        <v>1664</v>
      </c>
      <c r="CS107" s="13">
        <f>SUMIFS('ATL RAW'!$J:$J,'ATL RAW'!$I:$I,'ATL GA Inventory'!$B107,'ATL RAW'!$L:$L,'ATL GA Inventory'!CS$3)+SUMIFS('ATL CR'!$J:$J,'ATL CR'!$I:$I,'ATL GA Inventory'!$B107,'ATL CR'!$L:$L,'ATL GA Inventory'!CS$3)</f>
        <v>2368</v>
      </c>
      <c r="CT107" s="13">
        <f>SUMIFS('ATL RAW'!$J:$J,'ATL RAW'!$I:$I,'ATL GA Inventory'!$B107,'ATL RAW'!$L:$L,'ATL GA Inventory'!CT$3)+SUMIFS('ATL CR'!$J:$J,'ATL CR'!$I:$I,'ATL GA Inventory'!$B107,'ATL CR'!$L:$L,'ATL GA Inventory'!CT$3)</f>
        <v>0</v>
      </c>
      <c r="CU107" s="13">
        <f>SUMIFS('ATL RAW'!$J:$J,'ATL RAW'!$I:$I,'ATL GA Inventory'!$B107,'ATL RAW'!$L:$L,'ATL GA Inventory'!CU$3)+SUMIFS('ATL CR'!$J:$J,'ATL CR'!$I:$I,'ATL GA Inventory'!$B107,'ATL CR'!$L:$L,'ATL GA Inventory'!CU$3)</f>
        <v>0</v>
      </c>
      <c r="CV107" s="13">
        <f>SUMIFS('ATL RAW'!$J:$J,'ATL RAW'!$I:$I,'ATL GA Inventory'!$B107,'ATL RAW'!$L:$L,'ATL GA Inventory'!CV$3)+SUMIFS('ATL CR'!$J:$J,'ATL CR'!$I:$I,'ATL GA Inventory'!$B107,'ATL CR'!$L:$L,'ATL GA Inventory'!CV$3)</f>
        <v>768</v>
      </c>
      <c r="CW107" s="13">
        <f>SUMIFS('ATL RAW'!$J:$J,'ATL RAW'!$I:$I,'ATL GA Inventory'!$B107,'ATL RAW'!$L:$L,'ATL GA Inventory'!CW$3)+SUMIFS('ATL CR'!$J:$J,'ATL CR'!$I:$I,'ATL GA Inventory'!$B107,'ATL CR'!$L:$L,'ATL GA Inventory'!CW$3)</f>
        <v>0</v>
      </c>
      <c r="CX107" s="13">
        <f>SUMIFS('ATL RAW'!$J:$J,'ATL RAW'!$I:$I,'ATL GA Inventory'!$B107,'ATL RAW'!$L:$L,'ATL GA Inventory'!CX$3)+SUMIFS('ATL CR'!$J:$J,'ATL CR'!$I:$I,'ATL GA Inventory'!$B107,'ATL CR'!$L:$L,'ATL GA Inventory'!CX$3)</f>
        <v>0</v>
      </c>
      <c r="CY107" s="13">
        <f>SUMIFS('ATL RAW'!$J:$J,'ATL RAW'!$I:$I,'ATL GA Inventory'!$B107,'ATL RAW'!$L:$L,'ATL GA Inventory'!CY$3)+SUMIFS('ATL CR'!$J:$J,'ATL CR'!$I:$I,'ATL GA Inventory'!$B107,'ATL CR'!$L:$L,'ATL GA Inventory'!CY$3)</f>
        <v>0</v>
      </c>
      <c r="CZ107" s="13">
        <f>SUMIFS('ATL RAW'!$J:$J,'ATL RAW'!$I:$I,'ATL GA Inventory'!$B107,'ATL RAW'!$L:$L,'ATL GA Inventory'!CZ$3)+SUMIFS('ATL CR'!$J:$J,'ATL CR'!$I:$I,'ATL GA Inventory'!$B107,'ATL CR'!$L:$L,'ATL GA Inventory'!CZ$3)</f>
        <v>0</v>
      </c>
      <c r="DA107" s="13">
        <f>SUMIFS('ATL RAW'!$J:$J,'ATL RAW'!$I:$I,'ATL GA Inventory'!$B107,'ATL RAW'!$L:$L,'ATL GA Inventory'!DA$3)+SUMIFS('ATL CR'!$J:$J,'ATL CR'!$I:$I,'ATL GA Inventory'!$B107,'ATL CR'!$L:$L,'ATL GA Inventory'!DA$3)</f>
        <v>0</v>
      </c>
      <c r="DB107" s="13">
        <f>SUMIFS('ATL RAW'!$J:$J,'ATL RAW'!$I:$I,'ATL GA Inventory'!$B107,'ATL RAW'!$L:$L,'ATL GA Inventory'!DB$3)+SUMIFS('ATL CR'!$J:$J,'ATL CR'!$I:$I,'ATL GA Inventory'!$B107,'ATL CR'!$L:$L,'ATL GA Inventory'!DB$3)</f>
        <v>0</v>
      </c>
      <c r="DC107" s="13">
        <f>SUMIFS('ATL RAW'!$J:$J,'ATL RAW'!$I:$I,'ATL GA Inventory'!$B107,'ATL RAW'!$L:$L,'ATL GA Inventory'!DC$3)+SUMIFS('ATL CR'!$J:$J,'ATL CR'!$I:$I,'ATL GA Inventory'!$B107,'ATL CR'!$L:$L,'ATL GA Inventory'!DC$3)</f>
        <v>0</v>
      </c>
      <c r="DD107" s="13">
        <f>SUMIFS('ATL RAW'!$J:$J,'ATL RAW'!$I:$I,'ATL GA Inventory'!$B107,'ATL RAW'!$L:$L,'ATL GA Inventory'!DD$3)+SUMIFS('ATL CR'!$J:$J,'ATL CR'!$I:$I,'ATL GA Inventory'!$B107,'ATL CR'!$L:$L,'ATL GA Inventory'!DD$3)</f>
        <v>0</v>
      </c>
      <c r="DE107" s="13">
        <f>SUMIFS('ATL RAW'!$J:$J,'ATL RAW'!$I:$I,'ATL GA Inventory'!$B107,'ATL RAW'!$L:$L,'ATL GA Inventory'!DE$3)+SUMIFS('ATL CR'!$J:$J,'ATL CR'!$I:$I,'ATL GA Inventory'!$B107,'ATL CR'!$L:$L,'ATL GA Inventory'!DE$3)</f>
        <v>0</v>
      </c>
      <c r="DF107" s="13">
        <f>SUMIFS('ATL RAW'!$J:$J,'ATL RAW'!$I:$I,'ATL GA Inventory'!$B107,'ATL RAW'!$L:$L,'ATL GA Inventory'!DF$3)+SUMIFS('ATL CR'!$J:$J,'ATL CR'!$I:$I,'ATL GA Inventory'!$B107,'ATL CR'!$L:$L,'ATL GA Inventory'!DF$3)</f>
        <v>0</v>
      </c>
      <c r="DG107" s="13">
        <f>SUMIFS('ATL RAW'!$J:$J,'ATL RAW'!$I:$I,'ATL GA Inventory'!$B107,'ATL RAW'!$L:$L,'ATL GA Inventory'!DG$3)+SUMIFS('ATL CR'!$J:$J,'ATL CR'!$I:$I,'ATL GA Inventory'!$B107,'ATL CR'!$L:$L,'ATL GA Inventory'!DG$3)</f>
        <v>0</v>
      </c>
      <c r="DH107" s="13">
        <f>SUMIFS('ATL RAW'!$J:$J,'ATL RAW'!$I:$I,'ATL GA Inventory'!$B107,'ATL RAW'!$L:$L,'ATL GA Inventory'!DH$3)+SUMIFS('ATL CR'!$J:$J,'ATL CR'!$I:$I,'ATL GA Inventory'!$B107,'ATL CR'!$L:$L,'ATL GA Inventory'!DH$3)</f>
        <v>0</v>
      </c>
      <c r="DI107" s="13">
        <f>SUMIFS('ATL RAW'!$J:$J,'ATL RAW'!$I:$I,'ATL GA Inventory'!$B107,'ATL RAW'!$L:$L,'ATL GA Inventory'!DI$3)+SUMIFS('ATL CR'!$J:$J,'ATL CR'!$I:$I,'ATL GA Inventory'!$B107,'ATL CR'!$L:$L,'ATL GA Inventory'!DI$3)</f>
        <v>0</v>
      </c>
      <c r="DJ107" s="13">
        <f>SUMIFS('ATL RAW'!$J:$J,'ATL RAW'!$I:$I,'ATL GA Inventory'!$B107,'ATL RAW'!$L:$L,'ATL GA Inventory'!DJ$3)+SUMIFS('ATL CR'!$J:$J,'ATL CR'!$I:$I,'ATL GA Inventory'!$B107,'ATL CR'!$L:$L,'ATL GA Inventory'!DJ$3)</f>
        <v>0</v>
      </c>
      <c r="DK107" s="13">
        <f>SUMIFS('ATL RAW'!$J:$J,'ATL RAW'!$I:$I,'ATL GA Inventory'!$B107,'ATL RAW'!$L:$L,'ATL GA Inventory'!DK$3)+SUMIFS('ATL CR'!$J:$J,'ATL CR'!$I:$I,'ATL GA Inventory'!$B107,'ATL CR'!$L:$L,'ATL GA Inventory'!DK$3)</f>
        <v>0</v>
      </c>
      <c r="DL107" s="13">
        <f>SUMIFS('ATL RAW'!$J:$J,'ATL RAW'!$I:$I,'ATL GA Inventory'!$B107,'ATL RAW'!$L:$L,'ATL GA Inventory'!DL$3)+SUMIFS('ATL CR'!$J:$J,'ATL CR'!$I:$I,'ATL GA Inventory'!$B107,'ATL CR'!$L:$L,'ATL GA Inventory'!DL$3)</f>
        <v>0</v>
      </c>
      <c r="DM107" s="13">
        <f>SUMIFS('ATL RAW'!$J:$J,'ATL RAW'!$I:$I,'ATL GA Inventory'!$B107,'ATL RAW'!$L:$L,'ATL GA Inventory'!DM$3)+SUMIFS('ATL CR'!$J:$J,'ATL CR'!$I:$I,'ATL GA Inventory'!$B107,'ATL CR'!$L:$L,'ATL GA Inventory'!DM$3)</f>
        <v>0</v>
      </c>
      <c r="DN107" s="13">
        <f>SUMIFS('ATL RAW'!$J:$J,'ATL RAW'!$I:$I,'ATL GA Inventory'!$B107,'ATL RAW'!$L:$L,'ATL GA Inventory'!DN$3)+SUMIFS('ATL CR'!$J:$J,'ATL CR'!$I:$I,'ATL GA Inventory'!$B107,'ATL CR'!$L:$L,'ATL GA Inventory'!DN$3)</f>
        <v>0</v>
      </c>
      <c r="DO107" s="13">
        <f>SUMIFS('ATL RAW'!$J:$J,'ATL RAW'!$I:$I,'ATL GA Inventory'!$B107,'ATL RAW'!$L:$L,'ATL GA Inventory'!DO$3)+SUMIFS('ATL CR'!$J:$J,'ATL CR'!$I:$I,'ATL GA Inventory'!$B107,'ATL CR'!$L:$L,'ATL GA Inventory'!DO$3)</f>
        <v>0</v>
      </c>
      <c r="DP107" s="13">
        <f>SUMIFS('ATL RAW'!$J:$J,'ATL RAW'!$I:$I,'ATL GA Inventory'!$B107,'ATL RAW'!$L:$L,'ATL GA Inventory'!DP$3)+SUMIFS('ATL CR'!$J:$J,'ATL CR'!$I:$I,'ATL GA Inventory'!$B107,'ATL CR'!$L:$L,'ATL GA Inventory'!DP$3)</f>
        <v>0</v>
      </c>
      <c r="DQ107" s="13">
        <f>SUMIFS('ATL RAW'!$J:$J,'ATL RAW'!$I:$I,'ATL GA Inventory'!$B107,'ATL RAW'!$L:$L,'ATL GA Inventory'!DQ$3)+SUMIFS('ATL CR'!$J:$J,'ATL CR'!$I:$I,'ATL GA Inventory'!$B107,'ATL CR'!$L:$L,'ATL GA Inventory'!DQ$3)</f>
        <v>0</v>
      </c>
      <c r="DR107" s="13">
        <f>SUMIFS('ATL RAW'!$J:$J,'ATL RAW'!$I:$I,'ATL GA Inventory'!$B107,'ATL RAW'!$L:$L,'ATL GA Inventory'!DR$3)+SUMIFS('ATL CR'!$J:$J,'ATL CR'!$I:$I,'ATL GA Inventory'!$B107,'ATL CR'!$L:$L,'ATL GA Inventory'!DR$3)</f>
        <v>0</v>
      </c>
      <c r="DS107" s="13">
        <f>SUMIFS('ATL RAW'!$J:$J,'ATL RAW'!$I:$I,'ATL GA Inventory'!$B107,'ATL RAW'!$L:$L,'ATL GA Inventory'!DS$3)+SUMIFS('ATL CR'!$J:$J,'ATL CR'!$I:$I,'ATL GA Inventory'!$B107,'ATL CR'!$L:$L,'ATL GA Inventory'!DS$3)</f>
        <v>0</v>
      </c>
      <c r="DT107" s="13">
        <f>SUMIFS('ATL RAW'!$J:$J,'ATL RAW'!$I:$I,'ATL GA Inventory'!$B107,'ATL RAW'!$L:$L,'ATL GA Inventory'!DT$3)+SUMIFS('ATL CR'!$J:$J,'ATL CR'!$I:$I,'ATL GA Inventory'!$B107,'ATL CR'!$L:$L,'ATL GA Inventory'!DT$3)</f>
        <v>0</v>
      </c>
      <c r="DU107" s="13">
        <f>SUMIFS('ATL RAW'!$J:$J,'ATL RAW'!$I:$I,'ATL GA Inventory'!$B107,'ATL RAW'!$L:$L,'ATL GA Inventory'!DU$3)+SUMIFS('ATL CR'!$J:$J,'ATL CR'!$I:$I,'ATL GA Inventory'!$B107,'ATL CR'!$L:$L,'ATL GA Inventory'!DU$3)</f>
        <v>0</v>
      </c>
      <c r="DV107" s="13">
        <f>SUMIFS('ATL RAW'!$J:$J,'ATL RAW'!$I:$I,'ATL GA Inventory'!$B107,'ATL RAW'!$L:$L,'ATL GA Inventory'!DV$3)+SUMIFS('ATL CR'!$J:$J,'ATL CR'!$I:$I,'ATL GA Inventory'!$B107,'ATL CR'!$L:$L,'ATL GA Inventory'!DV$3)</f>
        <v>0</v>
      </c>
      <c r="DW107" s="13">
        <f>SUMIFS('ATL RAW'!$J:$J,'ATL RAW'!$I:$I,'ATL GA Inventory'!$B107,'ATL RAW'!$L:$L,'ATL GA Inventory'!DW$3)+SUMIFS('ATL CR'!$J:$J,'ATL CR'!$I:$I,'ATL GA Inventory'!$B107,'ATL CR'!$L:$L,'ATL GA Inventory'!DW$3)</f>
        <v>0</v>
      </c>
      <c r="DX107" s="13">
        <f>SUMIFS('ATL RAW'!$J:$J,'ATL RAW'!$I:$I,'ATL GA Inventory'!$B107,'ATL RAW'!$L:$L,'ATL GA Inventory'!DX$3)+SUMIFS('ATL CR'!$J:$J,'ATL CR'!$I:$I,'ATL GA Inventory'!$B107,'ATL CR'!$L:$L,'ATL GA Inventory'!DX$3)</f>
        <v>0</v>
      </c>
      <c r="DY107" s="13">
        <f>SUMIFS('ATL RAW'!$J:$J,'ATL RAW'!$I:$I,'ATL GA Inventory'!$B107,'ATL RAW'!$L:$L,'ATL GA Inventory'!DY$3)+SUMIFS('ATL CR'!$J:$J,'ATL CR'!$I:$I,'ATL GA Inventory'!$B107,'ATL CR'!$L:$L,'ATL GA Inventory'!DY$3)</f>
        <v>0</v>
      </c>
      <c r="DZ107" s="13">
        <f>SUMIFS('ATL RAW'!$J:$J,'ATL RAW'!$I:$I,'ATL GA Inventory'!$B107,'ATL RAW'!$L:$L,'ATL GA Inventory'!DZ$3)+SUMIFS('ATL CR'!$J:$J,'ATL CR'!$I:$I,'ATL GA Inventory'!$B107,'ATL CR'!$L:$L,'ATL GA Inventory'!DZ$3)</f>
        <v>0</v>
      </c>
      <c r="EA107" s="13">
        <f>SUMIFS('ATL RAW'!$J:$J,'ATL RAW'!$I:$I,'ATL GA Inventory'!$B107,'ATL RAW'!$L:$L,'ATL GA Inventory'!EA$3)+SUMIFS('ATL CR'!$J:$J,'ATL CR'!$I:$I,'ATL GA Inventory'!$B107,'ATL CR'!$L:$L,'ATL GA Inventory'!EA$3)</f>
        <v>0</v>
      </c>
      <c r="EB107" s="13">
        <f>SUMIFS('ATL RAW'!$J:$J,'ATL RAW'!$I:$I,'ATL GA Inventory'!$B107,'ATL RAW'!$L:$L,'ATL GA Inventory'!EB$3)+SUMIFS('ATL CR'!$J:$J,'ATL CR'!$I:$I,'ATL GA Inventory'!$B107,'ATL CR'!$L:$L,'ATL GA Inventory'!EB$3)</f>
        <v>0</v>
      </c>
      <c r="EC107" s="13">
        <f>SUMIFS('ATL RAW'!$J:$J,'ATL RAW'!$I:$I,'ATL GA Inventory'!$B107,'ATL RAW'!$L:$L,'ATL GA Inventory'!EC$3)+SUMIFS('ATL CR'!$J:$J,'ATL CR'!$I:$I,'ATL GA Inventory'!$B107,'ATL CR'!$L:$L,'ATL GA Inventory'!EC$3)</f>
        <v>0</v>
      </c>
      <c r="ED107" s="13">
        <f>SUMIFS('ATL RAW'!$J:$J,'ATL RAW'!$I:$I,'ATL GA Inventory'!$B107,'ATL RAW'!$L:$L,'ATL GA Inventory'!ED$3)+SUMIFS('ATL CR'!$J:$J,'ATL CR'!$I:$I,'ATL GA Inventory'!$B107,'ATL CR'!$L:$L,'ATL GA Inventory'!ED$3)</f>
        <v>0</v>
      </c>
      <c r="EE107" s="13">
        <f>SUMIFS('ATL RAW'!$J:$J,'ATL RAW'!$I:$I,'ATL GA Inventory'!$B107,'ATL RAW'!$L:$L,'ATL GA Inventory'!EE$3)+SUMIFS('ATL CR'!$J:$J,'ATL CR'!$I:$I,'ATL GA Inventory'!$B107,'ATL CR'!$L:$L,'ATL GA Inventory'!EE$3)</f>
        <v>0</v>
      </c>
      <c r="EF107" s="13">
        <f>SUMIFS('ATL RAW'!$J:$J,'ATL RAW'!$I:$I,'ATL GA Inventory'!$B107,'ATL RAW'!$L:$L,'ATL GA Inventory'!EF$3)+SUMIFS('ATL CR'!$J:$J,'ATL CR'!$I:$I,'ATL GA Inventory'!$B107,'ATL CR'!$L:$L,'ATL GA Inventory'!EF$3)</f>
        <v>0</v>
      </c>
      <c r="EG107" s="13">
        <f>SUMIFS('ATL RAW'!$J:$J,'ATL RAW'!$I:$I,'ATL GA Inventory'!$B107,'ATL RAW'!$L:$L,'ATL GA Inventory'!EG$3)+SUMIFS('ATL CR'!$J:$J,'ATL CR'!$I:$I,'ATL GA Inventory'!$B107,'ATL CR'!$L:$L,'ATL GA Inventory'!EG$3)</f>
        <v>0</v>
      </c>
      <c r="EH107" s="13">
        <f>SUMIFS('ATL RAW'!$J:$J,'ATL RAW'!$I:$I,'ATL GA Inventory'!$B107,'ATL RAW'!$L:$L,'ATL GA Inventory'!EH$3)+SUMIFS('ATL CR'!$J:$J,'ATL CR'!$I:$I,'ATL GA Inventory'!$B107,'ATL CR'!$L:$L,'ATL GA Inventory'!EH$3)</f>
        <v>0</v>
      </c>
      <c r="EI107" s="13">
        <f>SUMIFS('ATL RAW'!$J:$J,'ATL RAW'!$I:$I,'ATL GA Inventory'!$B107,'ATL RAW'!$L:$L,'ATL GA Inventory'!EI$3)+SUMIFS('ATL CR'!$J:$J,'ATL CR'!$I:$I,'ATL GA Inventory'!$B107,'ATL CR'!$L:$L,'ATL GA Inventory'!EI$3)</f>
        <v>0</v>
      </c>
      <c r="EJ107" s="13">
        <f>SUMIFS('ATL RAW'!$J:$J,'ATL RAW'!$I:$I,'ATL GA Inventory'!$B107,'ATL RAW'!$L:$L,'ATL GA Inventory'!EJ$3)+SUMIFS('ATL CR'!$J:$J,'ATL CR'!$I:$I,'ATL GA Inventory'!$B107,'ATL CR'!$L:$L,'ATL GA Inventory'!EJ$3)</f>
        <v>0</v>
      </c>
      <c r="EK107" s="13">
        <f>SUMIFS('ATL RAW'!$J:$J,'ATL RAW'!$I:$I,'ATL GA Inventory'!$B107,'ATL RAW'!$L:$L,'ATL GA Inventory'!EK$3)+SUMIFS('ATL CR'!$J:$J,'ATL CR'!$I:$I,'ATL GA Inventory'!$B107,'ATL CR'!$L:$L,'ATL GA Inventory'!EK$3)</f>
        <v>0</v>
      </c>
      <c r="EL107" s="13">
        <f>SUMIFS('ATL RAW'!$J:$J,'ATL RAW'!$I:$I,'ATL GA Inventory'!$B107,'ATL RAW'!$L:$L,'ATL GA Inventory'!EL$3)+SUMIFS('ATL CR'!$J:$J,'ATL CR'!$I:$I,'ATL GA Inventory'!$B107,'ATL CR'!$L:$L,'ATL GA Inventory'!EL$3)</f>
        <v>0</v>
      </c>
      <c r="EM107" s="13">
        <f>SUMIFS('ATL RAW'!$J:$J,'ATL RAW'!$I:$I,'ATL GA Inventory'!$B107,'ATL RAW'!$L:$L,'ATL GA Inventory'!EM$3)+SUMIFS('ATL CR'!$J:$J,'ATL CR'!$I:$I,'ATL GA Inventory'!$B107,'ATL CR'!$L:$L,'ATL GA Inventory'!EM$3)</f>
        <v>0</v>
      </c>
      <c r="EN107" s="13">
        <f>SUMIFS('ATL RAW'!$J:$J,'ATL RAW'!$I:$I,'ATL GA Inventory'!$B107,'ATL RAW'!$L:$L,'ATL GA Inventory'!EN$3)+SUMIFS('ATL CR'!$J:$J,'ATL CR'!$I:$I,'ATL GA Inventory'!$B107,'ATL CR'!$L:$L,'ATL GA Inventory'!EN$3)</f>
        <v>0</v>
      </c>
      <c r="EO107" s="13">
        <f>SUMIFS('ATL RAW'!$J:$J,'ATL RAW'!$I:$I,'ATL GA Inventory'!$B107,'ATL RAW'!$L:$L,'ATL GA Inventory'!EO$3)+SUMIFS('ATL CR'!$J:$J,'ATL CR'!$I:$I,'ATL GA Inventory'!$B107,'ATL CR'!$L:$L,'ATL GA Inventory'!EO$3)</f>
        <v>0</v>
      </c>
      <c r="EP107" s="13">
        <f>SUMIFS('ATL RAW'!$J:$J,'ATL RAW'!$I:$I,'ATL GA Inventory'!$B107,'ATL RAW'!$L:$L,'ATL GA Inventory'!EP$3)+SUMIFS('ATL CR'!$J:$J,'ATL CR'!$I:$I,'ATL GA Inventory'!$B107,'ATL CR'!$L:$L,'ATL GA Inventory'!EP$3)</f>
        <v>0</v>
      </c>
      <c r="EQ107" s="13">
        <f>SUMIFS('ATL RAW'!$J:$J,'ATL RAW'!$I:$I,'ATL GA Inventory'!$B107,'ATL RAW'!$L:$L,'ATL GA Inventory'!EQ$3)+SUMIFS('ATL CR'!$J:$J,'ATL CR'!$I:$I,'ATL GA Inventory'!$B107,'ATL CR'!$L:$L,'ATL GA Inventory'!EQ$3)</f>
        <v>0</v>
      </c>
      <c r="ER107" s="13">
        <f>SUMIFS('ATL RAW'!$J:$J,'ATL RAW'!$I:$I,'ATL GA Inventory'!$B107,'ATL RAW'!$L:$L,'ATL GA Inventory'!ER$3)+SUMIFS('ATL CR'!$J:$J,'ATL CR'!$I:$I,'ATL GA Inventory'!$B107,'ATL CR'!$L:$L,'ATL GA Inventory'!ER$3)</f>
        <v>0</v>
      </c>
      <c r="ES107" s="13">
        <f>SUMIFS('ATL RAW'!$J:$J,'ATL RAW'!$I:$I,'ATL GA Inventory'!$B107,'ATL RAW'!$L:$L,'ATL GA Inventory'!ES$3)+SUMIFS('ATL CR'!$J:$J,'ATL CR'!$I:$I,'ATL GA Inventory'!$B107,'ATL CR'!$L:$L,'ATL GA Inventory'!ES$3)</f>
        <v>0</v>
      </c>
      <c r="ET107" s="13">
        <f>SUMIFS('ATL RAW'!$J:$J,'ATL RAW'!$I:$I,'ATL GA Inventory'!$B107,'ATL RAW'!$L:$L,'ATL GA Inventory'!ET$3)+SUMIFS('ATL CR'!$J:$J,'ATL CR'!$I:$I,'ATL GA Inventory'!$B107,'ATL CR'!$L:$L,'ATL GA Inventory'!ET$3)</f>
        <v>0</v>
      </c>
      <c r="EU107" s="13">
        <f>SUMIFS('ATL RAW'!$J:$J,'ATL RAW'!$I:$I,'ATL GA Inventory'!$B107,'ATL RAW'!$L:$L,'ATL GA Inventory'!EU$3)+SUMIFS('ATL CR'!$J:$J,'ATL CR'!$I:$I,'ATL GA Inventory'!$B107,'ATL CR'!$L:$L,'ATL GA Inventory'!EU$3)</f>
        <v>0</v>
      </c>
      <c r="EV107" s="13">
        <f>SUMIFS('ATL RAW'!$J:$J,'ATL RAW'!$I:$I,'ATL GA Inventory'!$B107,'ATL RAW'!$L:$L,'ATL GA Inventory'!EV$3)+SUMIFS('ATL CR'!$J:$J,'ATL CR'!$I:$I,'ATL GA Inventory'!$B107,'ATL CR'!$L:$L,'ATL GA Inventory'!EV$3)</f>
        <v>0</v>
      </c>
      <c r="EW107" s="13">
        <f>SUMIFS('ATL RAW'!$J:$J,'ATL RAW'!$I:$I,'ATL GA Inventory'!$B107,'ATL RAW'!$L:$L,'ATL GA Inventory'!EW$3)+SUMIFS('ATL CR'!$J:$J,'ATL CR'!$I:$I,'ATL GA Inventory'!$B107,'ATL CR'!$L:$L,'ATL GA Inventory'!EW$3)</f>
        <v>0</v>
      </c>
      <c r="EX107" s="13">
        <f>SUMIFS('ATL RAW'!$J:$J,'ATL RAW'!$I:$I,'ATL GA Inventory'!$B107,'ATL RAW'!$L:$L,'ATL GA Inventory'!EX$3)+SUMIFS('ATL CR'!$J:$J,'ATL CR'!$I:$I,'ATL GA Inventory'!$B107,'ATL CR'!$L:$L,'ATL GA Inventory'!EX$3)</f>
        <v>0</v>
      </c>
      <c r="EY107" s="13">
        <f>SUMIFS('ATL RAW'!$J:$J,'ATL RAW'!$I:$I,'ATL GA Inventory'!$B107,'ATL RAW'!$L:$L,'ATL GA Inventory'!EY$3)+SUMIFS('ATL CR'!$J:$J,'ATL CR'!$I:$I,'ATL GA Inventory'!$B107,'ATL CR'!$L:$L,'ATL GA Inventory'!EY$3)</f>
        <v>0</v>
      </c>
      <c r="EZ107" s="13">
        <f>SUMIFS('ATL RAW'!$J:$J,'ATL RAW'!$I:$I,'ATL GA Inventory'!$B107,'ATL RAW'!$L:$L,'ATL GA Inventory'!EZ$3)+SUMIFS('ATL CR'!$J:$J,'ATL CR'!$I:$I,'ATL GA Inventory'!$B107,'ATL CR'!$L:$L,'ATL GA Inventory'!EZ$3)</f>
        <v>0</v>
      </c>
      <c r="FA107" s="13">
        <f>SUMIFS('ATL RAW'!$J:$J,'ATL RAW'!$I:$I,'ATL GA Inventory'!$B107,'ATL RAW'!$L:$L,'ATL GA Inventory'!FA$3)+SUMIFS('ATL CR'!$J:$J,'ATL CR'!$I:$I,'ATL GA Inventory'!$B107,'ATL CR'!$L:$L,'ATL GA Inventory'!FA$3)</f>
        <v>0</v>
      </c>
      <c r="FB107" s="13">
        <f>SUMIFS('ATL RAW'!$J:$J,'ATL RAW'!$I:$I,'ATL GA Inventory'!$B107,'ATL RAW'!$L:$L,'ATL GA Inventory'!FB$3)+SUMIFS('ATL CR'!$J:$J,'ATL CR'!$I:$I,'ATL GA Inventory'!$B107,'ATL CR'!$L:$L,'ATL GA Inventory'!FB$3)</f>
        <v>0</v>
      </c>
      <c r="FC107" s="13">
        <f>SUMIFS('ATL RAW'!$J:$J,'ATL RAW'!$I:$I,'ATL GA Inventory'!$B107,'ATL RAW'!$L:$L,'ATL GA Inventory'!FC$3)+SUMIFS('ATL CR'!$J:$J,'ATL CR'!$I:$I,'ATL GA Inventory'!$B107,'ATL CR'!$L:$L,'ATL GA Inventory'!FC$3)</f>
        <v>0</v>
      </c>
      <c r="FD107" s="13">
        <f>SUMIFS('ATL RAW'!$J:$J,'ATL RAW'!$I:$I,'ATL GA Inventory'!$B107,'ATL RAW'!$L:$L,'ATL GA Inventory'!FD$3)+SUMIFS('ATL CR'!$J:$J,'ATL CR'!$I:$I,'ATL GA Inventory'!$B107,'ATL CR'!$L:$L,'ATL GA Inventory'!FD$3)</f>
        <v>0</v>
      </c>
      <c r="FE107" s="13">
        <f>SUMIFS('ATL RAW'!$J:$J,'ATL RAW'!$I:$I,'ATL GA Inventory'!$B107,'ATL RAW'!$L:$L,'ATL GA Inventory'!FE$3)+SUMIFS('ATL CR'!$J:$J,'ATL CR'!$I:$I,'ATL GA Inventory'!$B107,'ATL CR'!$L:$L,'ATL GA Inventory'!FE$3)</f>
        <v>0</v>
      </c>
      <c r="FF107" s="13">
        <f>SUMIFS('ATL RAW'!$J:$J,'ATL RAW'!$I:$I,'ATL GA Inventory'!$B107,'ATL RAW'!$L:$L,'ATL GA Inventory'!FF$3)+SUMIFS('ATL CR'!$J:$J,'ATL CR'!$I:$I,'ATL GA Inventory'!$B107,'ATL CR'!$L:$L,'ATL GA Inventory'!FF$3)</f>
        <v>0</v>
      </c>
      <c r="FG107" s="13">
        <f>SUMIFS('ATL RAW'!$J:$J,'ATL RAW'!$I:$I,'ATL GA Inventory'!$B107,'ATL RAW'!$L:$L,'ATL GA Inventory'!FG$3)+SUMIFS('ATL CR'!$J:$J,'ATL CR'!$I:$I,'ATL GA Inventory'!$B107,'ATL CR'!$L:$L,'ATL GA Inventory'!FG$3)</f>
        <v>0</v>
      </c>
      <c r="FH107" s="13">
        <f>SUMIFS('ATL RAW'!$J:$J,'ATL RAW'!$I:$I,'ATL GA Inventory'!$B107,'ATL RAW'!$L:$L,'ATL GA Inventory'!FH$3)+SUMIFS('ATL CR'!$J:$J,'ATL CR'!$I:$I,'ATL GA Inventory'!$B107,'ATL CR'!$L:$L,'ATL GA Inventory'!FH$3)</f>
        <v>0</v>
      </c>
      <c r="FI107" s="13">
        <f>SUMIFS('ATL RAW'!$J:$J,'ATL RAW'!$I:$I,'ATL GA Inventory'!$B107,'ATL RAW'!$L:$L,'ATL GA Inventory'!FI$3)+SUMIFS('ATL CR'!$J:$J,'ATL CR'!$I:$I,'ATL GA Inventory'!$B107,'ATL CR'!$L:$L,'ATL GA Inventory'!FI$3)</f>
        <v>0</v>
      </c>
      <c r="FJ107" s="13">
        <f>SUMIFS('ATL RAW'!$J:$J,'ATL RAW'!$I:$I,'ATL GA Inventory'!$B107,'ATL RAW'!$L:$L,'ATL GA Inventory'!FJ$3)+SUMIFS('ATL CR'!$J:$J,'ATL CR'!$I:$I,'ATL GA Inventory'!$B107,'ATL CR'!$L:$L,'ATL GA Inventory'!FJ$3)</f>
        <v>0</v>
      </c>
      <c r="FK107" s="13">
        <f>SUMIFS('ATL RAW'!$J:$J,'ATL RAW'!$I:$I,'ATL GA Inventory'!$B107,'ATL RAW'!$L:$L,'ATL GA Inventory'!FK$3)+SUMIFS('ATL CR'!$J:$J,'ATL CR'!$I:$I,'ATL GA Inventory'!$B107,'ATL CR'!$L:$L,'ATL GA Inventory'!FK$3)</f>
        <v>0</v>
      </c>
      <c r="FL107" s="13">
        <f>SUMIFS('ATL RAW'!$J:$J,'ATL RAW'!$I:$I,'ATL GA Inventory'!$B107,'ATL RAW'!$L:$L,'ATL GA Inventory'!FL$3)+SUMIFS('ATL CR'!$J:$J,'ATL CR'!$I:$I,'ATL GA Inventory'!$B107,'ATL CR'!$L:$L,'ATL GA Inventory'!FL$3)</f>
        <v>0</v>
      </c>
      <c r="FM107" s="13">
        <f>SUMIFS('ATL RAW'!$J:$J,'ATL RAW'!$I:$I,'ATL GA Inventory'!$B107,'ATL RAW'!$L:$L,'ATL GA Inventory'!FM$3)+SUMIFS('ATL CR'!$J:$J,'ATL CR'!$I:$I,'ATL GA Inventory'!$B107,'ATL CR'!$L:$L,'ATL GA Inventory'!FM$3)</f>
        <v>0</v>
      </c>
      <c r="FN107" s="13">
        <f>SUMIFS('ATL RAW'!$J:$J,'ATL RAW'!$I:$I,'ATL GA Inventory'!$B107,'ATL RAW'!$L:$L,'ATL GA Inventory'!FN$3)+SUMIFS('ATL CR'!$J:$J,'ATL CR'!$I:$I,'ATL GA Inventory'!$B107,'ATL CR'!$L:$L,'ATL GA Inventory'!FN$3)</f>
        <v>0</v>
      </c>
      <c r="FO107" s="13">
        <f>SUMIFS('ATL RAW'!$J:$J,'ATL RAW'!$I:$I,'ATL GA Inventory'!$B107,'ATL RAW'!$L:$L,'ATL GA Inventory'!FO$3)+SUMIFS('ATL CR'!$J:$J,'ATL CR'!$I:$I,'ATL GA Inventory'!$B107,'ATL CR'!$L:$L,'ATL GA Inventory'!FO$3)</f>
        <v>0</v>
      </c>
      <c r="FP107" s="13">
        <f>SUMIFS('ATL RAW'!$J:$J,'ATL RAW'!$I:$I,'ATL GA Inventory'!$B107,'ATL RAW'!$L:$L,'ATL GA Inventory'!FP$3)+SUMIFS('ATL CR'!$J:$J,'ATL CR'!$I:$I,'ATL GA Inventory'!$B107,'ATL CR'!$L:$L,'ATL GA Inventory'!FP$3)</f>
        <v>0</v>
      </c>
      <c r="FQ107" s="13">
        <f>SUMIFS('ATL RAW'!$J:$J,'ATL RAW'!$I:$I,'ATL GA Inventory'!$B107,'ATL RAW'!$L:$L,'ATL GA Inventory'!FQ$3)+SUMIFS('ATL CR'!$J:$J,'ATL CR'!$I:$I,'ATL GA Inventory'!$B107,'ATL CR'!$L:$L,'ATL GA Inventory'!FQ$3)</f>
        <v>0</v>
      </c>
      <c r="FR107" s="13">
        <f>SUMIFS('ATL RAW'!$J:$J,'ATL RAW'!$I:$I,'ATL GA Inventory'!$B107,'ATL RAW'!$L:$L,'ATL GA Inventory'!FR$3)+SUMIFS('ATL CR'!$J:$J,'ATL CR'!$I:$I,'ATL GA Inventory'!$B107,'ATL CR'!$L:$L,'ATL GA Inventory'!FR$3)</f>
        <v>0</v>
      </c>
      <c r="FS107" s="13">
        <f>SUMIFS('ATL RAW'!$J:$J,'ATL RAW'!$I:$I,'ATL GA Inventory'!$B107,'ATL RAW'!$L:$L,'ATL GA Inventory'!FS$3)+SUMIFS('ATL CR'!$J:$J,'ATL CR'!$I:$I,'ATL GA Inventory'!$B107,'ATL CR'!$L:$L,'ATL GA Inventory'!FS$3)</f>
        <v>0</v>
      </c>
      <c r="FT107" s="13">
        <f>SUMIFS('ATL RAW'!$J:$J,'ATL RAW'!$I:$I,'ATL GA Inventory'!$B107,'ATL RAW'!$L:$L,'ATL GA Inventory'!FT$3)+SUMIFS('ATL CR'!$J:$J,'ATL CR'!$I:$I,'ATL GA Inventory'!$B107,'ATL CR'!$L:$L,'ATL GA Inventory'!FT$3)</f>
        <v>0</v>
      </c>
      <c r="FU107" s="13">
        <f>SUMIFS('ATL RAW'!$J:$J,'ATL RAW'!$I:$I,'ATL GA Inventory'!$B107,'ATL RAW'!$L:$L,'ATL GA Inventory'!FU$3)+SUMIFS('ATL CR'!$J:$J,'ATL CR'!$I:$I,'ATL GA Inventory'!$B107,'ATL CR'!$L:$L,'ATL GA Inventory'!FU$3)</f>
        <v>0</v>
      </c>
      <c r="FV107" s="13">
        <f>SUMIFS('ATL RAW'!$J:$J,'ATL RAW'!$I:$I,'ATL GA Inventory'!$B107,'ATL RAW'!$L:$L,'ATL GA Inventory'!FV$3)+SUMIFS('ATL CR'!$J:$J,'ATL CR'!$I:$I,'ATL GA Inventory'!$B107,'ATL CR'!$L:$L,'ATL GA Inventory'!FV$3)</f>
        <v>0</v>
      </c>
      <c r="FW107" s="13">
        <f>SUMIFS('ATL RAW'!$J:$J,'ATL RAW'!$I:$I,'ATL GA Inventory'!$B107,'ATL RAW'!$L:$L,'ATL GA Inventory'!FW$3)+SUMIFS('ATL CR'!$J:$J,'ATL CR'!$I:$I,'ATL GA Inventory'!$B107,'ATL CR'!$L:$L,'ATL GA Inventory'!FW$3)</f>
        <v>0</v>
      </c>
      <c r="FX107" s="13">
        <f>SUMIFS('ATL RAW'!$J:$J,'ATL RAW'!$I:$I,'ATL GA Inventory'!$B107,'ATL RAW'!$L:$L,'ATL GA Inventory'!FX$3)+SUMIFS('ATL CR'!$J:$J,'ATL CR'!$I:$I,'ATL GA Inventory'!$B107,'ATL CR'!$L:$L,'ATL GA Inventory'!FX$3)</f>
        <v>0</v>
      </c>
      <c r="FY107" s="13">
        <f>SUMIFS('ATL RAW'!$J:$J,'ATL RAW'!$I:$I,'ATL GA Inventory'!$B107,'ATL RAW'!$L:$L,'ATL GA Inventory'!FY$3)+SUMIFS('ATL CR'!$J:$J,'ATL CR'!$I:$I,'ATL GA Inventory'!$B107,'ATL CR'!$L:$L,'ATL GA Inventory'!FY$3)</f>
        <v>0</v>
      </c>
      <c r="FZ107" s="13">
        <f>SUMIFS('ATL RAW'!$J:$J,'ATL RAW'!$I:$I,'ATL GA Inventory'!$B107,'ATL RAW'!$L:$L,'ATL GA Inventory'!FZ$3)+SUMIFS('ATL CR'!$J:$J,'ATL CR'!$I:$I,'ATL GA Inventory'!$B107,'ATL CR'!$L:$L,'ATL GA Inventory'!FZ$3)</f>
        <v>0</v>
      </c>
      <c r="GA107" s="13">
        <f>SUMIFS('ATL RAW'!$J:$J,'ATL RAW'!$I:$I,'ATL GA Inventory'!$B107,'ATL RAW'!$L:$L,'ATL GA Inventory'!GA$3)+SUMIFS('ATL CR'!$J:$J,'ATL CR'!$I:$I,'ATL GA Inventory'!$B107,'ATL CR'!$L:$L,'ATL GA Inventory'!GA$3)</f>
        <v>0</v>
      </c>
      <c r="GB107" s="13">
        <f>SUMIFS('ATL RAW'!$J:$J,'ATL RAW'!$I:$I,'ATL GA Inventory'!$B107,'ATL RAW'!$L:$L,'ATL GA Inventory'!GB$3)+SUMIFS('ATL CR'!$J:$J,'ATL CR'!$I:$I,'ATL GA Inventory'!$B107,'ATL CR'!$L:$L,'ATL GA Inventory'!GB$3)</f>
        <v>0</v>
      </c>
      <c r="GC107" s="13">
        <f>SUMIFS('ATL RAW'!$J:$J,'ATL RAW'!$I:$I,'ATL GA Inventory'!$B107,'ATL RAW'!$L:$L,'ATL GA Inventory'!GC$3)+SUMIFS('ATL CR'!$J:$J,'ATL CR'!$I:$I,'ATL GA Inventory'!$B107,'ATL CR'!$L:$L,'ATL GA Inventory'!GC$3)</f>
        <v>0</v>
      </c>
      <c r="GD107" s="13">
        <f>SUMIFS('ATL RAW'!$J:$J,'ATL RAW'!$I:$I,'ATL GA Inventory'!$B107,'ATL RAW'!$L:$L,'ATL GA Inventory'!GD$3)+SUMIFS('ATL CR'!$J:$J,'ATL CR'!$I:$I,'ATL GA Inventory'!$B107,'ATL CR'!$L:$L,'ATL GA Inventory'!GD$3)</f>
        <v>0</v>
      </c>
      <c r="GE107" s="13">
        <f>SUMIFS('ATL RAW'!$J:$J,'ATL RAW'!$I:$I,'ATL GA Inventory'!$B107,'ATL RAW'!$L:$L,'ATL GA Inventory'!GE$3)+SUMIFS('ATL CR'!$J:$J,'ATL CR'!$I:$I,'ATL GA Inventory'!$B107,'ATL CR'!$L:$L,'ATL GA Inventory'!GE$3)</f>
        <v>0</v>
      </c>
      <c r="GF107" s="13">
        <f>SUMIFS('ATL RAW'!$J:$J,'ATL RAW'!$I:$I,'ATL GA Inventory'!$B107,'ATL RAW'!$L:$L,'ATL GA Inventory'!GF$3)+SUMIFS('ATL CR'!$J:$J,'ATL CR'!$I:$I,'ATL GA Inventory'!$B107,'ATL CR'!$L:$L,'ATL GA Inventory'!GF$3)</f>
        <v>0</v>
      </c>
      <c r="GG107" s="13">
        <f>SUMIFS('ATL RAW'!$J:$J,'ATL RAW'!$I:$I,'ATL GA Inventory'!$B107,'ATL RAW'!$L:$L,'ATL GA Inventory'!GG$3)+SUMIFS('ATL CR'!$J:$J,'ATL CR'!$I:$I,'ATL GA Inventory'!$B107,'ATL CR'!$L:$L,'ATL GA Inventory'!GG$3)</f>
        <v>0</v>
      </c>
      <c r="GH107" s="13">
        <f>SUMIFS('ATL RAW'!$J:$J,'ATL RAW'!$I:$I,'ATL GA Inventory'!$B107,'ATL RAW'!$L:$L,'ATL GA Inventory'!GH$3)+SUMIFS('ATL CR'!$J:$J,'ATL CR'!$I:$I,'ATL GA Inventory'!$B107,'ATL CR'!$L:$L,'ATL GA Inventory'!GH$3)</f>
        <v>0</v>
      </c>
      <c r="GI107" s="13">
        <f>SUMIFS('ATL RAW'!$J:$J,'ATL RAW'!$I:$I,'ATL GA Inventory'!$B107,'ATL RAW'!$L:$L,'ATL GA Inventory'!GI$3)+SUMIFS('ATL CR'!$J:$J,'ATL CR'!$I:$I,'ATL GA Inventory'!$B107,'ATL CR'!$L:$L,'ATL GA Inventory'!GI$3)</f>
        <v>0</v>
      </c>
      <c r="GJ107" s="13">
        <f>SUMIFS('ATL RAW'!$J:$J,'ATL RAW'!$I:$I,'ATL GA Inventory'!$B107,'ATL RAW'!$L:$L,'ATL GA Inventory'!GJ$3)+SUMIFS('ATL CR'!$J:$J,'ATL CR'!$I:$I,'ATL GA Inventory'!$B107,'ATL CR'!$L:$L,'ATL GA Inventory'!GJ$3)</f>
        <v>0</v>
      </c>
      <c r="GK107" s="13">
        <f>SUMIFS('ATL RAW'!$J:$J,'ATL RAW'!$I:$I,'ATL GA Inventory'!$B107,'ATL RAW'!$L:$L,'ATL GA Inventory'!GK$3)+SUMIFS('ATL CR'!$J:$J,'ATL CR'!$I:$I,'ATL GA Inventory'!$B107,'ATL CR'!$L:$L,'ATL GA Inventory'!GK$3)</f>
        <v>0</v>
      </c>
      <c r="GL107" s="13">
        <f>SUMIFS('ATL RAW'!$J:$J,'ATL RAW'!$I:$I,'ATL GA Inventory'!$B107,'ATL RAW'!$L:$L,'ATL GA Inventory'!GL$3)+SUMIFS('ATL CR'!$J:$J,'ATL CR'!$I:$I,'ATL GA Inventory'!$B107,'ATL CR'!$L:$L,'ATL GA Inventory'!GL$3)</f>
        <v>0</v>
      </c>
      <c r="GM107" s="13">
        <f>SUMIFS('ATL RAW'!$J:$J,'ATL RAW'!$I:$I,'ATL GA Inventory'!$B107,'ATL RAW'!$L:$L,'ATL GA Inventory'!GM$3)+SUMIFS('ATL CR'!$J:$J,'ATL CR'!$I:$I,'ATL GA Inventory'!$B107,'ATL CR'!$L:$L,'ATL GA Inventory'!GM$3)</f>
        <v>0</v>
      </c>
      <c r="GN107" s="13">
        <f>SUMIFS('ATL RAW'!$J:$J,'ATL RAW'!$I:$I,'ATL GA Inventory'!$B107,'ATL RAW'!$L:$L,'ATL GA Inventory'!GN$3)+SUMIFS('ATL CR'!$J:$J,'ATL CR'!$I:$I,'ATL GA Inventory'!$B107,'ATL CR'!$L:$L,'ATL GA Inventory'!GN$3)</f>
        <v>0</v>
      </c>
      <c r="GO107" s="13">
        <f>SUMIFS('ATL RAW'!$J:$J,'ATL RAW'!$I:$I,'ATL GA Inventory'!$B107,'ATL RAW'!$L:$L,'ATL GA Inventory'!GO$3)+SUMIFS('ATL CR'!$J:$J,'ATL CR'!$I:$I,'ATL GA Inventory'!$B107,'ATL CR'!$L:$L,'ATL GA Inventory'!GO$3)</f>
        <v>0</v>
      </c>
      <c r="GP107" s="13">
        <f>SUMIFS('ATL RAW'!$J:$J,'ATL RAW'!$I:$I,'ATL GA Inventory'!$B107,'ATL RAW'!$L:$L,'ATL GA Inventory'!GP$3)+SUMIFS('ATL CR'!$J:$J,'ATL CR'!$I:$I,'ATL GA Inventory'!$B107,'ATL CR'!$L:$L,'ATL GA Inventory'!GP$3)</f>
        <v>0</v>
      </c>
      <c r="GQ107" s="13">
        <f>SUMIFS('ATL RAW'!$J:$J,'ATL RAW'!$I:$I,'ATL GA Inventory'!$B107,'ATL RAW'!$L:$L,'ATL GA Inventory'!GQ$3)+SUMIFS('ATL CR'!$J:$J,'ATL CR'!$I:$I,'ATL GA Inventory'!$B107,'ATL CR'!$L:$L,'ATL GA Inventory'!GQ$3)</f>
        <v>0</v>
      </c>
      <c r="GR107" s="13">
        <f>SUMIFS('ATL RAW'!$J:$J,'ATL RAW'!$I:$I,'ATL GA Inventory'!$B107,'ATL RAW'!$L:$L,'ATL GA Inventory'!GR$3)+SUMIFS('ATL CR'!$J:$J,'ATL CR'!$I:$I,'ATL GA Inventory'!$B107,'ATL CR'!$L:$L,'ATL GA Inventory'!GR$3)</f>
        <v>0</v>
      </c>
      <c r="GS107" s="13">
        <f>SUMIFS('ATL RAW'!$J:$J,'ATL RAW'!$I:$I,'ATL GA Inventory'!$B107,'ATL RAW'!$L:$L,'ATL GA Inventory'!GS$3)+SUMIFS('ATL CR'!$J:$J,'ATL CR'!$I:$I,'ATL GA Inventory'!$B107,'ATL CR'!$L:$L,'ATL GA Inventory'!GS$3)</f>
        <v>0</v>
      </c>
      <c r="GT107" s="13">
        <f>SUMIFS('ATL RAW'!$J:$J,'ATL RAW'!$I:$I,'ATL GA Inventory'!$B107,'ATL RAW'!$L:$L,'ATL GA Inventory'!GT$3)+SUMIFS('ATL CR'!$J:$J,'ATL CR'!$I:$I,'ATL GA Inventory'!$B107,'ATL CR'!$L:$L,'ATL GA Inventory'!GT$3)</f>
        <v>0</v>
      </c>
      <c r="GU107" s="13">
        <f>SUMIFS('ATL RAW'!$J:$J,'ATL RAW'!$I:$I,'ATL GA Inventory'!$B107,'ATL RAW'!$L:$L,'ATL GA Inventory'!GU$3)+SUMIFS('ATL CR'!$J:$J,'ATL CR'!$I:$I,'ATL GA Inventory'!$B107,'ATL CR'!$L:$L,'ATL GA Inventory'!GU$3)</f>
        <v>0</v>
      </c>
      <c r="GV107" s="13">
        <f>SUMIFS('ATL RAW'!$J:$J,'ATL RAW'!$I:$I,'ATL GA Inventory'!$B107,'ATL RAW'!$L:$L,'ATL GA Inventory'!GV$3)+SUMIFS('ATL CR'!$J:$J,'ATL CR'!$I:$I,'ATL GA Inventory'!$B107,'ATL CR'!$L:$L,'ATL GA Inventory'!GV$3)</f>
        <v>0</v>
      </c>
      <c r="GW107" s="13">
        <f>SUMIFS('ATL RAW'!$J:$J,'ATL RAW'!$I:$I,'ATL GA Inventory'!$B107,'ATL RAW'!$L:$L,'ATL GA Inventory'!GW$3)+SUMIFS('ATL CR'!$J:$J,'ATL CR'!$I:$I,'ATL GA Inventory'!$B107,'ATL CR'!$L:$L,'ATL GA Inventory'!GW$3)</f>
        <v>0</v>
      </c>
      <c r="GX107" s="13">
        <f>SUMIFS('ATL RAW'!$J:$J,'ATL RAW'!$I:$I,'ATL GA Inventory'!$B107,'ATL RAW'!$L:$L,'ATL GA Inventory'!GX$3)+SUMIFS('ATL CR'!$J:$J,'ATL CR'!$I:$I,'ATL GA Inventory'!$B107,'ATL CR'!$L:$L,'ATL GA Inventory'!GX$3)</f>
        <v>0</v>
      </c>
      <c r="GY107" s="13">
        <f>SUMIFS('ATL RAW'!$J:$J,'ATL RAW'!$I:$I,'ATL GA Inventory'!$B107,'ATL RAW'!$L:$L,'ATL GA Inventory'!GY$3)+SUMIFS('ATL CR'!$J:$J,'ATL CR'!$I:$I,'ATL GA Inventory'!$B107,'ATL CR'!$L:$L,'ATL GA Inventory'!GY$3)</f>
        <v>0</v>
      </c>
    </row>
    <row r="108" spans="1:207">
      <c r="A108" s="43" t="s">
        <v>983</v>
      </c>
      <c r="B108" s="43">
        <f t="shared" si="13"/>
        <v>49204132</v>
      </c>
      <c r="C108" s="43" t="str">
        <f t="shared" si="13"/>
        <v>Q.PEAK DUO BLK G10+/AC</v>
      </c>
      <c r="D108" s="44">
        <f t="shared" si="13"/>
        <v>360</v>
      </c>
      <c r="E108" s="45">
        <f>SUMIFS('ATL RAW'!$J:$J,'ATL RAW'!$I:$I,'ATL GA Inventory'!$B108,'ATL RAW'!$L:$L,'ATL GA Inventory'!E$3)+SUMIFS('ATL CR'!$J:$J,'ATL CR'!$I:$I,'ATL GA Inventory'!$B108,'ATL CR'!$L:$L,'ATL GA Inventory'!E$3)</f>
        <v>0</v>
      </c>
      <c r="F108" s="45">
        <f>SUMIFS('ATL RAW'!$J:$J,'ATL RAW'!$I:$I,'ATL GA Inventory'!$B108,'ATL RAW'!$L:$L,'ATL GA Inventory'!F$3)+SUMIFS('ATL CR'!$J:$J,'ATL CR'!$I:$I,'ATL GA Inventory'!$B108,'ATL CR'!$L:$L,'ATL GA Inventory'!F$3)</f>
        <v>0</v>
      </c>
      <c r="G108" s="45">
        <f>SUMIFS('ATL RAW'!$J:$J,'ATL RAW'!$I:$I,'ATL GA Inventory'!$B108,'ATL RAW'!$L:$L,'ATL GA Inventory'!G$3)+SUMIFS('ATL CR'!$J:$J,'ATL CR'!$I:$I,'ATL GA Inventory'!$B108,'ATL CR'!$L:$L,'ATL GA Inventory'!G$3)</f>
        <v>0</v>
      </c>
      <c r="H108" s="45">
        <f>SUMIFS('ATL RAW'!$J:$J,'ATL RAW'!$I:$I,'ATL GA Inventory'!$B108,'ATL RAW'!$L:$L,'ATL GA Inventory'!H$3)+SUMIFS('ATL CR'!$J:$J,'ATL CR'!$I:$I,'ATL GA Inventory'!$B108,'ATL CR'!$L:$L,'ATL GA Inventory'!H$3)</f>
        <v>0</v>
      </c>
      <c r="I108" s="45">
        <f>SUMIFS('ATL RAW'!$J:$J,'ATL RAW'!$I:$I,'ATL GA Inventory'!$B108,'ATL RAW'!$L:$L,'ATL GA Inventory'!I$3)+SUMIFS('ATL CR'!$J:$J,'ATL CR'!$I:$I,'ATL GA Inventory'!$B108,'ATL CR'!$L:$L,'ATL GA Inventory'!I$3)</f>
        <v>0</v>
      </c>
      <c r="J108" s="45">
        <f>SUMIFS('ATL RAW'!$J:$J,'ATL RAW'!$I:$I,'ATL GA Inventory'!$B108,'ATL RAW'!$L:$L,'ATL GA Inventory'!J$3)+SUMIFS('ATL CR'!$J:$J,'ATL CR'!$I:$I,'ATL GA Inventory'!$B108,'ATL CR'!$L:$L,'ATL GA Inventory'!J$3)</f>
        <v>0</v>
      </c>
      <c r="K108" s="45">
        <f>SUMIFS('ATL RAW'!$J:$J,'ATL RAW'!$I:$I,'ATL GA Inventory'!$B108,'ATL RAW'!$L:$L,'ATL GA Inventory'!K$3)+SUMIFS('ATL CR'!$J:$J,'ATL CR'!$I:$I,'ATL GA Inventory'!$B108,'ATL CR'!$L:$L,'ATL GA Inventory'!K$3)</f>
        <v>0</v>
      </c>
      <c r="L108" s="45">
        <f>SUMIFS('ATL RAW'!$J:$J,'ATL RAW'!$I:$I,'ATL GA Inventory'!$B108,'ATL RAW'!$L:$L,'ATL GA Inventory'!L$3)+SUMIFS('ATL CR'!$J:$J,'ATL CR'!$I:$I,'ATL GA Inventory'!$B108,'ATL CR'!$L:$L,'ATL GA Inventory'!L$3)</f>
        <v>0</v>
      </c>
      <c r="M108" s="45">
        <f>SUMIFS('ATL RAW'!$J:$J,'ATL RAW'!$I:$I,'ATL GA Inventory'!$B108,'ATL RAW'!$L:$L,'ATL GA Inventory'!M$3)+SUMIFS('ATL CR'!$J:$J,'ATL CR'!$I:$I,'ATL GA Inventory'!$B108,'ATL CR'!$L:$L,'ATL GA Inventory'!M$3)</f>
        <v>0</v>
      </c>
      <c r="N108" s="45">
        <f>SUMIFS('ATL RAW'!$J:$J,'ATL RAW'!$I:$I,'ATL GA Inventory'!$B108,'ATL RAW'!$L:$L,'ATL GA Inventory'!N$3)+SUMIFS('ATL CR'!$J:$J,'ATL CR'!$I:$I,'ATL GA Inventory'!$B108,'ATL CR'!$L:$L,'ATL GA Inventory'!N$3)</f>
        <v>0</v>
      </c>
      <c r="O108" s="45">
        <f>SUMIFS('ATL RAW'!$J:$J,'ATL RAW'!$I:$I,'ATL GA Inventory'!$B108,'ATL RAW'!$L:$L,'ATL GA Inventory'!O$3)+SUMIFS('ATL CR'!$J:$J,'ATL CR'!$I:$I,'ATL GA Inventory'!$B108,'ATL CR'!$L:$L,'ATL GA Inventory'!O$3)</f>
        <v>0</v>
      </c>
      <c r="P108" s="45">
        <f>SUMIFS('ATL RAW'!$J:$J,'ATL RAW'!$I:$I,'ATL GA Inventory'!$B108,'ATL RAW'!$L:$L,'ATL GA Inventory'!P$3)+SUMIFS('ATL CR'!$J:$J,'ATL CR'!$I:$I,'ATL GA Inventory'!$B108,'ATL CR'!$L:$L,'ATL GA Inventory'!P$3)</f>
        <v>0</v>
      </c>
      <c r="Q108" s="45">
        <f>SUMIFS('ATL RAW'!$J:$J,'ATL RAW'!$I:$I,'ATL GA Inventory'!$B108,'ATL RAW'!$L:$L,'ATL GA Inventory'!Q$3)+SUMIFS('ATL CR'!$J:$J,'ATL CR'!$I:$I,'ATL GA Inventory'!$B108,'ATL CR'!$L:$L,'ATL GA Inventory'!Q$3)</f>
        <v>0</v>
      </c>
      <c r="R108" s="45">
        <f>SUMIFS('ATL RAW'!$J:$J,'ATL RAW'!$I:$I,'ATL GA Inventory'!$B108,'ATL RAW'!$L:$L,'ATL GA Inventory'!R$3)+SUMIFS('ATL CR'!$J:$J,'ATL CR'!$I:$I,'ATL GA Inventory'!$B108,'ATL CR'!$L:$L,'ATL GA Inventory'!R$3)</f>
        <v>0</v>
      </c>
      <c r="S108" s="45">
        <f>SUMIFS('ATL RAW'!$J:$J,'ATL RAW'!$I:$I,'ATL GA Inventory'!$B108,'ATL RAW'!$L:$L,'ATL GA Inventory'!S$3)+SUMIFS('ATL CR'!$J:$J,'ATL CR'!$I:$I,'ATL GA Inventory'!$B108,'ATL CR'!$L:$L,'ATL GA Inventory'!S$3)</f>
        <v>0</v>
      </c>
      <c r="T108" s="45">
        <f>SUMIFS('ATL RAW'!$J:$J,'ATL RAW'!$I:$I,'ATL GA Inventory'!$B108,'ATL RAW'!$L:$L,'ATL GA Inventory'!T$3)+SUMIFS('ATL CR'!$J:$J,'ATL CR'!$I:$I,'ATL GA Inventory'!$B108,'ATL CR'!$L:$L,'ATL GA Inventory'!T$3)</f>
        <v>0</v>
      </c>
      <c r="U108" s="45">
        <f>SUMIFS('ATL RAW'!$J:$J,'ATL RAW'!$I:$I,'ATL GA Inventory'!$B108,'ATL RAW'!$L:$L,'ATL GA Inventory'!U$3)+SUMIFS('ATL CR'!$J:$J,'ATL CR'!$I:$I,'ATL GA Inventory'!$B108,'ATL CR'!$L:$L,'ATL GA Inventory'!U$3)</f>
        <v>0</v>
      </c>
      <c r="V108" s="45">
        <f>SUMIFS('ATL RAW'!$J:$J,'ATL RAW'!$I:$I,'ATL GA Inventory'!$B108,'ATL RAW'!$L:$L,'ATL GA Inventory'!V$3)+SUMIFS('ATL CR'!$J:$J,'ATL CR'!$I:$I,'ATL GA Inventory'!$B108,'ATL CR'!$L:$L,'ATL GA Inventory'!V$3)</f>
        <v>0</v>
      </c>
      <c r="W108" s="45">
        <f>SUMIFS('ATL RAW'!$J:$J,'ATL RAW'!$I:$I,'ATL GA Inventory'!$B108,'ATL RAW'!$L:$L,'ATL GA Inventory'!W$3)+SUMIFS('ATL CR'!$J:$J,'ATL CR'!$I:$I,'ATL GA Inventory'!$B108,'ATL CR'!$L:$L,'ATL GA Inventory'!W$3)</f>
        <v>0</v>
      </c>
      <c r="X108" s="45">
        <f>SUMIFS('ATL RAW'!$J:$J,'ATL RAW'!$I:$I,'ATL GA Inventory'!$B108,'ATL RAW'!$L:$L,'ATL GA Inventory'!X$3)+SUMIFS('ATL CR'!$J:$J,'ATL CR'!$I:$I,'ATL GA Inventory'!$B108,'ATL CR'!$L:$L,'ATL GA Inventory'!X$3)</f>
        <v>0</v>
      </c>
      <c r="Y108" s="45">
        <f>SUMIFS('ATL RAW'!$J:$J,'ATL RAW'!$I:$I,'ATL GA Inventory'!$B108,'ATL RAW'!$L:$L,'ATL GA Inventory'!Y$3)+SUMIFS('ATL CR'!$J:$J,'ATL CR'!$I:$I,'ATL GA Inventory'!$B108,'ATL CR'!$L:$L,'ATL GA Inventory'!Y$3)</f>
        <v>0</v>
      </c>
      <c r="Z108" s="45">
        <f>SUMIFS('ATL RAW'!$J:$J,'ATL RAW'!$I:$I,'ATL GA Inventory'!$B108,'ATL RAW'!$L:$L,'ATL GA Inventory'!Z$3)+SUMIFS('ATL CR'!$J:$J,'ATL CR'!$I:$I,'ATL GA Inventory'!$B108,'ATL CR'!$L:$L,'ATL GA Inventory'!Z$3)</f>
        <v>0</v>
      </c>
      <c r="AA108" s="45">
        <f>SUMIFS('ATL RAW'!$J:$J,'ATL RAW'!$I:$I,'ATL GA Inventory'!$B108,'ATL RAW'!$L:$L,'ATL GA Inventory'!AA$3)+SUMIFS('ATL CR'!$J:$J,'ATL CR'!$I:$I,'ATL GA Inventory'!$B108,'ATL CR'!$L:$L,'ATL GA Inventory'!AA$3)</f>
        <v>0</v>
      </c>
      <c r="AB108" s="45">
        <f>SUMIFS('ATL RAW'!$J:$J,'ATL RAW'!$I:$I,'ATL GA Inventory'!$B108,'ATL RAW'!$L:$L,'ATL GA Inventory'!AB$3)+SUMIFS('ATL CR'!$J:$J,'ATL CR'!$I:$I,'ATL GA Inventory'!$B108,'ATL CR'!$L:$L,'ATL GA Inventory'!AB$3)</f>
        <v>0</v>
      </c>
      <c r="AC108" s="45">
        <f>SUMIFS('ATL RAW'!$J:$J,'ATL RAW'!$I:$I,'ATL GA Inventory'!$B108,'ATL RAW'!$L:$L,'ATL GA Inventory'!AC$3)+SUMIFS('ATL CR'!$J:$J,'ATL CR'!$I:$I,'ATL GA Inventory'!$B108,'ATL CR'!$L:$L,'ATL GA Inventory'!AC$3)</f>
        <v>0</v>
      </c>
      <c r="AD108" s="45">
        <f>SUMIFS('ATL RAW'!$J:$J,'ATL RAW'!$I:$I,'ATL GA Inventory'!$B108,'ATL RAW'!$L:$L,'ATL GA Inventory'!AD$3)+SUMIFS('ATL CR'!$J:$J,'ATL CR'!$I:$I,'ATL GA Inventory'!$B108,'ATL CR'!$L:$L,'ATL GA Inventory'!AD$3)</f>
        <v>0</v>
      </c>
      <c r="AE108" s="45">
        <f>SUMIFS('ATL RAW'!$J:$J,'ATL RAW'!$I:$I,'ATL GA Inventory'!$B108,'ATL RAW'!$L:$L,'ATL GA Inventory'!AE$3)+SUMIFS('ATL CR'!$J:$J,'ATL CR'!$I:$I,'ATL GA Inventory'!$B108,'ATL CR'!$L:$L,'ATL GA Inventory'!AE$3)</f>
        <v>0</v>
      </c>
      <c r="AF108" s="45">
        <f>SUMIFS('ATL RAW'!$J:$J,'ATL RAW'!$I:$I,'ATL GA Inventory'!$B108,'ATL RAW'!$L:$L,'ATL GA Inventory'!AF$3)+SUMIFS('ATL CR'!$J:$J,'ATL CR'!$I:$I,'ATL GA Inventory'!$B108,'ATL CR'!$L:$L,'ATL GA Inventory'!AF$3)</f>
        <v>0</v>
      </c>
      <c r="AG108" s="45">
        <f>SUMIFS('ATL RAW'!$J:$J,'ATL RAW'!$I:$I,'ATL GA Inventory'!$B108,'ATL RAW'!$L:$L,'ATL GA Inventory'!AG$3)+SUMIFS('ATL CR'!$J:$J,'ATL CR'!$I:$I,'ATL GA Inventory'!$B108,'ATL CR'!$L:$L,'ATL GA Inventory'!AG$3)</f>
        <v>0</v>
      </c>
      <c r="AH108" s="45">
        <f>SUMIFS('ATL RAW'!$J:$J,'ATL RAW'!$I:$I,'ATL GA Inventory'!$B108,'ATL RAW'!$L:$L,'ATL GA Inventory'!AH$3)+SUMIFS('ATL CR'!$J:$J,'ATL CR'!$I:$I,'ATL GA Inventory'!$B108,'ATL CR'!$L:$L,'ATL GA Inventory'!AH$3)</f>
        <v>0</v>
      </c>
      <c r="AI108" s="45">
        <f>SUMIFS('ATL RAW'!$J:$J,'ATL RAW'!$I:$I,'ATL GA Inventory'!$B108,'ATL RAW'!$L:$L,'ATL GA Inventory'!AI$3)+SUMIFS('ATL CR'!$J:$J,'ATL CR'!$I:$I,'ATL GA Inventory'!$B108,'ATL CR'!$L:$L,'ATL GA Inventory'!AI$3)</f>
        <v>0</v>
      </c>
      <c r="AJ108" s="45">
        <f>SUMIFS('ATL RAW'!$J:$J,'ATL RAW'!$I:$I,'ATL GA Inventory'!$B108,'ATL RAW'!$L:$L,'ATL GA Inventory'!AJ$3)+SUMIFS('ATL CR'!$J:$J,'ATL CR'!$I:$I,'ATL GA Inventory'!$B108,'ATL CR'!$L:$L,'ATL GA Inventory'!AJ$3)</f>
        <v>0</v>
      </c>
      <c r="AK108" s="45">
        <f>SUMIFS('ATL RAW'!$J:$J,'ATL RAW'!$I:$I,'ATL GA Inventory'!$B108,'ATL RAW'!$L:$L,'ATL GA Inventory'!AK$3)+SUMIFS('ATL CR'!$J:$J,'ATL CR'!$I:$I,'ATL GA Inventory'!$B108,'ATL CR'!$L:$L,'ATL GA Inventory'!AK$3)</f>
        <v>0</v>
      </c>
      <c r="AL108" s="45">
        <f>SUMIFS('ATL RAW'!$J:$J,'ATL RAW'!$I:$I,'ATL GA Inventory'!$B108,'ATL RAW'!$L:$L,'ATL GA Inventory'!AL$3)+SUMIFS('ATL CR'!$J:$J,'ATL CR'!$I:$I,'ATL GA Inventory'!$B108,'ATL CR'!$L:$L,'ATL GA Inventory'!AL$3)</f>
        <v>0</v>
      </c>
      <c r="AM108" s="45">
        <f>SUMIFS('ATL RAW'!$J:$J,'ATL RAW'!$I:$I,'ATL GA Inventory'!$B108,'ATL RAW'!$L:$L,'ATL GA Inventory'!AM$3)+SUMIFS('ATL CR'!$J:$J,'ATL CR'!$I:$I,'ATL GA Inventory'!$B108,'ATL CR'!$L:$L,'ATL GA Inventory'!AM$3)</f>
        <v>0</v>
      </c>
      <c r="AN108" s="45">
        <f>SUMIFS('ATL RAW'!$J:$J,'ATL RAW'!$I:$I,'ATL GA Inventory'!$B108,'ATL RAW'!$L:$L,'ATL GA Inventory'!AN$3)+SUMIFS('ATL CR'!$J:$J,'ATL CR'!$I:$I,'ATL GA Inventory'!$B108,'ATL CR'!$L:$L,'ATL GA Inventory'!AN$3)</f>
        <v>0</v>
      </c>
      <c r="AO108" s="45">
        <f>SUMIFS('ATL RAW'!$J:$J,'ATL RAW'!$I:$I,'ATL GA Inventory'!$B108,'ATL RAW'!$L:$L,'ATL GA Inventory'!AO$3)+SUMIFS('ATL CR'!$J:$J,'ATL CR'!$I:$I,'ATL GA Inventory'!$B108,'ATL CR'!$L:$L,'ATL GA Inventory'!AO$3)</f>
        <v>0</v>
      </c>
      <c r="AP108" s="45">
        <f>SUMIFS('ATL RAW'!$J:$J,'ATL RAW'!$I:$I,'ATL GA Inventory'!$B108,'ATL RAW'!$L:$L,'ATL GA Inventory'!AP$3)+SUMIFS('ATL CR'!$J:$J,'ATL CR'!$I:$I,'ATL GA Inventory'!$B108,'ATL CR'!$L:$L,'ATL GA Inventory'!AP$3)</f>
        <v>0</v>
      </c>
      <c r="AQ108" s="45">
        <f>SUMIFS('ATL RAW'!$J:$J,'ATL RAW'!$I:$I,'ATL GA Inventory'!$B108,'ATL RAW'!$L:$L,'ATL GA Inventory'!AQ$3)+SUMIFS('ATL CR'!$J:$J,'ATL CR'!$I:$I,'ATL GA Inventory'!$B108,'ATL CR'!$L:$L,'ATL GA Inventory'!AQ$3)</f>
        <v>0</v>
      </c>
      <c r="AR108" s="45">
        <f>SUMIFS('ATL RAW'!$J:$J,'ATL RAW'!$I:$I,'ATL GA Inventory'!$B108,'ATL RAW'!$L:$L,'ATL GA Inventory'!AR$3)+SUMIFS('ATL CR'!$J:$J,'ATL CR'!$I:$I,'ATL GA Inventory'!$B108,'ATL CR'!$L:$L,'ATL GA Inventory'!AR$3)</f>
        <v>0</v>
      </c>
      <c r="AS108" s="45">
        <f>SUMIFS('ATL RAW'!$J:$J,'ATL RAW'!$I:$I,'ATL GA Inventory'!$B108,'ATL RAW'!$L:$L,'ATL GA Inventory'!AS$3)+SUMIFS('ATL CR'!$J:$J,'ATL CR'!$I:$I,'ATL GA Inventory'!$B108,'ATL CR'!$L:$L,'ATL GA Inventory'!AS$3)</f>
        <v>0</v>
      </c>
      <c r="AT108" s="45">
        <f>SUMIFS('ATL RAW'!$J:$J,'ATL RAW'!$I:$I,'ATL GA Inventory'!$B108,'ATL RAW'!$L:$L,'ATL GA Inventory'!AT$3)+SUMIFS('ATL CR'!$J:$J,'ATL CR'!$I:$I,'ATL GA Inventory'!$B108,'ATL CR'!$L:$L,'ATL GA Inventory'!AT$3)</f>
        <v>0</v>
      </c>
      <c r="AU108" s="45">
        <f>SUMIFS('ATL RAW'!$J:$J,'ATL RAW'!$I:$I,'ATL GA Inventory'!$B108,'ATL RAW'!$L:$L,'ATL GA Inventory'!AU$3)+SUMIFS('ATL CR'!$J:$J,'ATL CR'!$I:$I,'ATL GA Inventory'!$B108,'ATL CR'!$L:$L,'ATL GA Inventory'!AU$3)</f>
        <v>0</v>
      </c>
      <c r="AV108" s="45">
        <f>SUMIFS('ATL RAW'!$J:$J,'ATL RAW'!$I:$I,'ATL GA Inventory'!$B108,'ATL RAW'!$L:$L,'ATL GA Inventory'!AV$3)+SUMIFS('ATL CR'!$J:$J,'ATL CR'!$I:$I,'ATL GA Inventory'!$B108,'ATL CR'!$L:$L,'ATL GA Inventory'!AV$3)</f>
        <v>0</v>
      </c>
      <c r="AW108" s="45">
        <f>SUMIFS('ATL RAW'!$J:$J,'ATL RAW'!$I:$I,'ATL GA Inventory'!$B108,'ATL RAW'!$L:$L,'ATL GA Inventory'!AW$3)+SUMIFS('ATL CR'!$J:$J,'ATL CR'!$I:$I,'ATL GA Inventory'!$B108,'ATL CR'!$L:$L,'ATL GA Inventory'!AW$3)</f>
        <v>0</v>
      </c>
      <c r="AX108" s="45">
        <f>SUMIFS('ATL RAW'!$J:$J,'ATL RAW'!$I:$I,'ATL GA Inventory'!$B108,'ATL RAW'!$L:$L,'ATL GA Inventory'!AX$3)+SUMIFS('ATL CR'!$J:$J,'ATL CR'!$I:$I,'ATL GA Inventory'!$B108,'ATL CR'!$L:$L,'ATL GA Inventory'!AX$3)</f>
        <v>0</v>
      </c>
      <c r="AY108" s="45">
        <f>SUMIFS('ATL RAW'!$J:$J,'ATL RAW'!$I:$I,'ATL GA Inventory'!$B108,'ATL RAW'!$L:$L,'ATL GA Inventory'!AY$3)+SUMIFS('ATL CR'!$J:$J,'ATL CR'!$I:$I,'ATL GA Inventory'!$B108,'ATL CR'!$L:$L,'ATL GA Inventory'!AY$3)</f>
        <v>0</v>
      </c>
      <c r="AZ108" s="45">
        <f>SUMIFS('ATL RAW'!$J:$J,'ATL RAW'!$I:$I,'ATL GA Inventory'!$B108,'ATL RAW'!$L:$L,'ATL GA Inventory'!AZ$3)+SUMIFS('ATL CR'!$J:$J,'ATL CR'!$I:$I,'ATL GA Inventory'!$B108,'ATL CR'!$L:$L,'ATL GA Inventory'!AZ$3)</f>
        <v>0</v>
      </c>
      <c r="BA108" s="45">
        <f>SUMIFS('ATL RAW'!$J:$J,'ATL RAW'!$I:$I,'ATL GA Inventory'!$B108,'ATL RAW'!$L:$L,'ATL GA Inventory'!BA$3)+SUMIFS('ATL CR'!$J:$J,'ATL CR'!$I:$I,'ATL GA Inventory'!$B108,'ATL CR'!$L:$L,'ATL GA Inventory'!BA$3)</f>
        <v>0</v>
      </c>
      <c r="BB108" s="45">
        <f>SUMIFS('ATL RAW'!$J:$J,'ATL RAW'!$I:$I,'ATL GA Inventory'!$B108,'ATL RAW'!$L:$L,'ATL GA Inventory'!BB$3)+SUMIFS('ATL CR'!$J:$J,'ATL CR'!$I:$I,'ATL GA Inventory'!$B108,'ATL CR'!$L:$L,'ATL GA Inventory'!BB$3)</f>
        <v>0</v>
      </c>
      <c r="BC108" s="45">
        <f>SUMIFS('ATL RAW'!$J:$J,'ATL RAW'!$I:$I,'ATL GA Inventory'!$B108,'ATL RAW'!$L:$L,'ATL GA Inventory'!BC$3)+SUMIFS('ATL CR'!$J:$J,'ATL CR'!$I:$I,'ATL GA Inventory'!$B108,'ATL CR'!$L:$L,'ATL GA Inventory'!BC$3)</f>
        <v>0</v>
      </c>
      <c r="BD108" s="45">
        <f>SUMIFS('ATL RAW'!$J:$J,'ATL RAW'!$I:$I,'ATL GA Inventory'!$B108,'ATL RAW'!$L:$L,'ATL GA Inventory'!BD$3)+SUMIFS('ATL CR'!$J:$J,'ATL CR'!$I:$I,'ATL GA Inventory'!$B108,'ATL CR'!$L:$L,'ATL GA Inventory'!BD$3)</f>
        <v>0</v>
      </c>
      <c r="BE108" s="45">
        <f>SUMIFS('ATL RAW'!$J:$J,'ATL RAW'!$I:$I,'ATL GA Inventory'!$B108,'ATL RAW'!$L:$L,'ATL GA Inventory'!BE$3)+SUMIFS('ATL CR'!$J:$J,'ATL CR'!$I:$I,'ATL GA Inventory'!$B108,'ATL CR'!$L:$L,'ATL GA Inventory'!BE$3)</f>
        <v>0</v>
      </c>
      <c r="BF108" s="45">
        <f>SUMIFS('ATL RAW'!$J:$J,'ATL RAW'!$I:$I,'ATL GA Inventory'!$B108,'ATL RAW'!$L:$L,'ATL GA Inventory'!BF$3)+SUMIFS('ATL CR'!$J:$J,'ATL CR'!$I:$I,'ATL GA Inventory'!$B108,'ATL CR'!$L:$L,'ATL GA Inventory'!BF$3)</f>
        <v>0</v>
      </c>
      <c r="BG108" s="45">
        <f>SUMIFS('ATL RAW'!$J:$J,'ATL RAW'!$I:$I,'ATL GA Inventory'!$B108,'ATL RAW'!$L:$L,'ATL GA Inventory'!BG$3)+SUMIFS('ATL CR'!$J:$J,'ATL CR'!$I:$I,'ATL GA Inventory'!$B108,'ATL CR'!$L:$L,'ATL GA Inventory'!BG$3)</f>
        <v>0</v>
      </c>
      <c r="BH108" s="45">
        <f>SUMIFS('ATL RAW'!$J:$J,'ATL RAW'!$I:$I,'ATL GA Inventory'!$B108,'ATL RAW'!$L:$L,'ATL GA Inventory'!BH$3)+SUMIFS('ATL CR'!$J:$J,'ATL CR'!$I:$I,'ATL GA Inventory'!$B108,'ATL CR'!$L:$L,'ATL GA Inventory'!BH$3)</f>
        <v>0</v>
      </c>
      <c r="BI108" s="45">
        <f>SUMIFS('ATL RAW'!$J:$J,'ATL RAW'!$I:$I,'ATL GA Inventory'!$B108,'ATL RAW'!$L:$L,'ATL GA Inventory'!BI$3)+SUMIFS('ATL CR'!$J:$J,'ATL CR'!$I:$I,'ATL GA Inventory'!$B108,'ATL CR'!$L:$L,'ATL GA Inventory'!BI$3)</f>
        <v>0</v>
      </c>
      <c r="BJ108" s="45">
        <f>SUMIFS('ATL RAW'!$J:$J,'ATL RAW'!$I:$I,'ATL GA Inventory'!$B108,'ATL RAW'!$L:$L,'ATL GA Inventory'!BJ$3)+SUMIFS('ATL CR'!$J:$J,'ATL CR'!$I:$I,'ATL GA Inventory'!$B108,'ATL CR'!$L:$L,'ATL GA Inventory'!BJ$3)</f>
        <v>0</v>
      </c>
      <c r="BK108" s="45">
        <f>SUMIFS('ATL RAW'!$J:$J,'ATL RAW'!$I:$I,'ATL GA Inventory'!$B108,'ATL RAW'!$L:$L,'ATL GA Inventory'!BK$3)+SUMIFS('ATL CR'!$J:$J,'ATL CR'!$I:$I,'ATL GA Inventory'!$B108,'ATL CR'!$L:$L,'ATL GA Inventory'!BK$3)</f>
        <v>0</v>
      </c>
      <c r="BL108" s="45">
        <f>SUMIFS('ATL RAW'!$J:$J,'ATL RAW'!$I:$I,'ATL GA Inventory'!$B108,'ATL RAW'!$L:$L,'ATL GA Inventory'!BL$3)+SUMIFS('ATL CR'!$J:$J,'ATL CR'!$I:$I,'ATL GA Inventory'!$B108,'ATL CR'!$L:$L,'ATL GA Inventory'!BL$3)</f>
        <v>0</v>
      </c>
      <c r="BM108" s="45">
        <f>SUMIFS('ATL RAW'!$J:$J,'ATL RAW'!$I:$I,'ATL GA Inventory'!$B108,'ATL RAW'!$L:$L,'ATL GA Inventory'!BM$3)+SUMIFS('ATL CR'!$J:$J,'ATL CR'!$I:$I,'ATL GA Inventory'!$B108,'ATL CR'!$L:$L,'ATL GA Inventory'!BM$3)</f>
        <v>2600</v>
      </c>
      <c r="BN108" s="45">
        <f>SUMIFS('ATL RAW'!$J:$J,'ATL RAW'!$I:$I,'ATL GA Inventory'!$B108,'ATL RAW'!$L:$L,'ATL GA Inventory'!BN$3)+SUMIFS('ATL CR'!$J:$J,'ATL CR'!$I:$I,'ATL GA Inventory'!$B108,'ATL CR'!$L:$L,'ATL GA Inventory'!BN$3)</f>
        <v>364</v>
      </c>
      <c r="BO108" s="45">
        <f>SUMIFS('ATL RAW'!$J:$J,'ATL RAW'!$I:$I,'ATL GA Inventory'!$B108,'ATL RAW'!$L:$L,'ATL GA Inventory'!BO$3)+SUMIFS('ATL CR'!$J:$J,'ATL CR'!$I:$I,'ATL GA Inventory'!$B108,'ATL CR'!$L:$L,'ATL GA Inventory'!BO$3)</f>
        <v>0</v>
      </c>
      <c r="BP108" s="45">
        <f>SUMIFS('ATL RAW'!$J:$J,'ATL RAW'!$I:$I,'ATL GA Inventory'!$B108,'ATL RAW'!$L:$L,'ATL GA Inventory'!BP$3)+SUMIFS('ATL CR'!$J:$J,'ATL CR'!$I:$I,'ATL GA Inventory'!$B108,'ATL CR'!$L:$L,'ATL GA Inventory'!BP$3)</f>
        <v>520</v>
      </c>
      <c r="BQ108" s="45">
        <f>SUMIFS('ATL RAW'!$J:$J,'ATL RAW'!$I:$I,'ATL GA Inventory'!$B108,'ATL RAW'!$L:$L,'ATL GA Inventory'!BQ$3)+SUMIFS('ATL CR'!$J:$J,'ATL CR'!$I:$I,'ATL GA Inventory'!$B108,'ATL CR'!$L:$L,'ATL GA Inventory'!BQ$3)</f>
        <v>1456</v>
      </c>
      <c r="BR108" s="45">
        <f>SUMIFS('ATL RAW'!$J:$J,'ATL RAW'!$I:$I,'ATL GA Inventory'!$B108,'ATL RAW'!$L:$L,'ATL GA Inventory'!BR$3)+SUMIFS('ATL CR'!$J:$J,'ATL CR'!$I:$I,'ATL GA Inventory'!$B108,'ATL CR'!$L:$L,'ATL GA Inventory'!BR$3)</f>
        <v>676</v>
      </c>
      <c r="BS108" s="45">
        <f>SUMIFS('ATL RAW'!$J:$J,'ATL RAW'!$I:$I,'ATL GA Inventory'!$B108,'ATL RAW'!$L:$L,'ATL GA Inventory'!BS$3)+SUMIFS('ATL CR'!$J:$J,'ATL CR'!$I:$I,'ATL GA Inventory'!$B108,'ATL CR'!$L:$L,'ATL GA Inventory'!BS$3)</f>
        <v>5304</v>
      </c>
      <c r="BT108" s="45">
        <f>SUMIFS('ATL RAW'!$J:$J,'ATL RAW'!$I:$I,'ATL GA Inventory'!$B108,'ATL RAW'!$L:$L,'ATL GA Inventory'!BT$3)+SUMIFS('ATL CR'!$J:$J,'ATL CR'!$I:$I,'ATL GA Inventory'!$B108,'ATL CR'!$L:$L,'ATL GA Inventory'!BT$3)</f>
        <v>156</v>
      </c>
      <c r="BU108" s="45">
        <f>SUMIFS('ATL RAW'!$J:$J,'ATL RAW'!$I:$I,'ATL GA Inventory'!$B108,'ATL RAW'!$L:$L,'ATL GA Inventory'!BU$3)+SUMIFS('ATL CR'!$J:$J,'ATL CR'!$I:$I,'ATL GA Inventory'!$B108,'ATL CR'!$L:$L,'ATL GA Inventory'!BU$3)</f>
        <v>0</v>
      </c>
      <c r="BV108" s="45">
        <f>SUMIFS('ATL RAW'!$J:$J,'ATL RAW'!$I:$I,'ATL GA Inventory'!$B108,'ATL RAW'!$L:$L,'ATL GA Inventory'!BV$3)+SUMIFS('ATL CR'!$J:$J,'ATL CR'!$I:$I,'ATL GA Inventory'!$B108,'ATL CR'!$L:$L,'ATL GA Inventory'!BV$3)</f>
        <v>0</v>
      </c>
      <c r="BW108" s="45">
        <f>SUMIFS('ATL RAW'!$J:$J,'ATL RAW'!$I:$I,'ATL GA Inventory'!$B108,'ATL RAW'!$L:$L,'ATL GA Inventory'!BW$3)+SUMIFS('ATL CR'!$J:$J,'ATL CR'!$I:$I,'ATL GA Inventory'!$B108,'ATL CR'!$L:$L,'ATL GA Inventory'!BW$3)</f>
        <v>260</v>
      </c>
      <c r="BX108" s="45">
        <f>SUMIFS('ATL RAW'!$J:$J,'ATL RAW'!$I:$I,'ATL GA Inventory'!$B108,'ATL RAW'!$L:$L,'ATL GA Inventory'!BX$3)+SUMIFS('ATL CR'!$J:$J,'ATL CR'!$I:$I,'ATL GA Inventory'!$B108,'ATL CR'!$L:$L,'ATL GA Inventory'!BX$3)</f>
        <v>260</v>
      </c>
      <c r="BY108" s="45">
        <f>SUMIFS('ATL RAW'!$J:$J,'ATL RAW'!$I:$I,'ATL GA Inventory'!$B108,'ATL RAW'!$L:$L,'ATL GA Inventory'!BY$3)+SUMIFS('ATL CR'!$J:$J,'ATL CR'!$I:$I,'ATL GA Inventory'!$B108,'ATL CR'!$L:$L,'ATL GA Inventory'!BY$3)</f>
        <v>1404</v>
      </c>
      <c r="BZ108" s="45">
        <f>SUMIFS('ATL RAW'!$J:$J,'ATL RAW'!$I:$I,'ATL GA Inventory'!$B108,'ATL RAW'!$L:$L,'ATL GA Inventory'!BZ$3)+SUMIFS('ATL CR'!$J:$J,'ATL CR'!$I:$I,'ATL GA Inventory'!$B108,'ATL CR'!$L:$L,'ATL GA Inventory'!BZ$3)</f>
        <v>0</v>
      </c>
      <c r="CA108" s="45">
        <f>SUMIFS('ATL RAW'!$J:$J,'ATL RAW'!$I:$I,'ATL GA Inventory'!$B108,'ATL RAW'!$L:$L,'ATL GA Inventory'!CA$3)+SUMIFS('ATL CR'!$J:$J,'ATL CR'!$I:$I,'ATL GA Inventory'!$B108,'ATL CR'!$L:$L,'ATL GA Inventory'!CA$3)</f>
        <v>312</v>
      </c>
      <c r="CB108" s="45">
        <f>SUMIFS('ATL RAW'!$J:$J,'ATL RAW'!$I:$I,'ATL GA Inventory'!$B108,'ATL RAW'!$L:$L,'ATL GA Inventory'!CB$3)+SUMIFS('ATL CR'!$J:$J,'ATL CR'!$I:$I,'ATL GA Inventory'!$B108,'ATL CR'!$L:$L,'ATL GA Inventory'!CB$3)</f>
        <v>0</v>
      </c>
      <c r="CC108" s="45">
        <f>SUMIFS('ATL RAW'!$J:$J,'ATL RAW'!$I:$I,'ATL GA Inventory'!$B108,'ATL RAW'!$L:$L,'ATL GA Inventory'!CC$3)+SUMIFS('ATL CR'!$J:$J,'ATL CR'!$I:$I,'ATL GA Inventory'!$B108,'ATL CR'!$L:$L,'ATL GA Inventory'!CC$3)</f>
        <v>0</v>
      </c>
      <c r="CD108" s="45">
        <f>SUMIFS('ATL RAW'!$J:$J,'ATL RAW'!$I:$I,'ATL GA Inventory'!$B108,'ATL RAW'!$L:$L,'ATL GA Inventory'!CD$3)+SUMIFS('ATL CR'!$J:$J,'ATL CR'!$I:$I,'ATL GA Inventory'!$B108,'ATL CR'!$L:$L,'ATL GA Inventory'!CD$3)</f>
        <v>0</v>
      </c>
      <c r="CE108" s="45">
        <f>SUMIFS('ATL RAW'!$J:$J,'ATL RAW'!$I:$I,'ATL GA Inventory'!$B108,'ATL RAW'!$L:$L,'ATL GA Inventory'!CE$3)+SUMIFS('ATL CR'!$J:$J,'ATL CR'!$I:$I,'ATL GA Inventory'!$B108,'ATL CR'!$L:$L,'ATL GA Inventory'!CE$3)</f>
        <v>0</v>
      </c>
      <c r="CF108" s="45">
        <f>SUMIFS('ATL RAW'!$J:$J,'ATL RAW'!$I:$I,'ATL GA Inventory'!$B108,'ATL RAW'!$L:$L,'ATL GA Inventory'!CF$3)+SUMIFS('ATL CR'!$J:$J,'ATL CR'!$I:$I,'ATL GA Inventory'!$B108,'ATL CR'!$L:$L,'ATL GA Inventory'!CF$3)</f>
        <v>0</v>
      </c>
      <c r="CG108" s="45">
        <f>SUMIFS('ATL RAW'!$J:$J,'ATL RAW'!$I:$I,'ATL GA Inventory'!$B108,'ATL RAW'!$L:$L,'ATL GA Inventory'!CG$3)+SUMIFS('ATL CR'!$J:$J,'ATL CR'!$I:$I,'ATL GA Inventory'!$B108,'ATL CR'!$L:$L,'ATL GA Inventory'!CG$3)</f>
        <v>832</v>
      </c>
      <c r="CH108" s="45">
        <f>SUMIFS('ATL RAW'!$J:$J,'ATL RAW'!$I:$I,'ATL GA Inventory'!$B108,'ATL RAW'!$L:$L,'ATL GA Inventory'!CH$3)+SUMIFS('ATL CR'!$J:$J,'ATL CR'!$I:$I,'ATL GA Inventory'!$B108,'ATL CR'!$L:$L,'ATL GA Inventory'!CH$3)</f>
        <v>0</v>
      </c>
      <c r="CI108" s="45">
        <f>SUMIFS('ATL RAW'!$J:$J,'ATL RAW'!$I:$I,'ATL GA Inventory'!$B108,'ATL RAW'!$L:$L,'ATL GA Inventory'!CI$3)+SUMIFS('ATL CR'!$J:$J,'ATL CR'!$I:$I,'ATL GA Inventory'!$B108,'ATL CR'!$L:$L,'ATL GA Inventory'!CI$3)</f>
        <v>0</v>
      </c>
      <c r="CJ108" s="45">
        <f>SUMIFS('ATL RAW'!$J:$J,'ATL RAW'!$I:$I,'ATL GA Inventory'!$B108,'ATL RAW'!$L:$L,'ATL GA Inventory'!CJ$3)+SUMIFS('ATL CR'!$J:$J,'ATL CR'!$I:$I,'ATL GA Inventory'!$B108,'ATL CR'!$L:$L,'ATL GA Inventory'!CJ$3)</f>
        <v>0</v>
      </c>
      <c r="CK108" s="45">
        <f>SUMIFS('ATL RAW'!$J:$J,'ATL RAW'!$I:$I,'ATL GA Inventory'!$B108,'ATL RAW'!$L:$L,'ATL GA Inventory'!CK$3)+SUMIFS('ATL CR'!$J:$J,'ATL CR'!$I:$I,'ATL GA Inventory'!$B108,'ATL CR'!$L:$L,'ATL GA Inventory'!CK$3)</f>
        <v>338</v>
      </c>
      <c r="CL108" s="45">
        <f>SUMIFS('ATL RAW'!$J:$J,'ATL RAW'!$I:$I,'ATL GA Inventory'!$B108,'ATL RAW'!$L:$L,'ATL GA Inventory'!CL$3)+SUMIFS('ATL CR'!$J:$J,'ATL CR'!$I:$I,'ATL GA Inventory'!$B108,'ATL CR'!$L:$L,'ATL GA Inventory'!CL$3)</f>
        <v>0</v>
      </c>
      <c r="CM108" s="45">
        <f>SUMIFS('ATL RAW'!$J:$J,'ATL RAW'!$I:$I,'ATL GA Inventory'!$B108,'ATL RAW'!$L:$L,'ATL GA Inventory'!CM$3)+SUMIFS('ATL CR'!$J:$J,'ATL CR'!$I:$I,'ATL GA Inventory'!$B108,'ATL CR'!$L:$L,'ATL GA Inventory'!CM$3)</f>
        <v>0</v>
      </c>
      <c r="CN108" s="45">
        <f>SUMIFS('ATL RAW'!$J:$J,'ATL RAW'!$I:$I,'ATL GA Inventory'!$B108,'ATL RAW'!$L:$L,'ATL GA Inventory'!CN$3)+SUMIFS('ATL CR'!$J:$J,'ATL CR'!$I:$I,'ATL GA Inventory'!$B108,'ATL CR'!$L:$L,'ATL GA Inventory'!CN$3)</f>
        <v>0</v>
      </c>
      <c r="CO108" s="45">
        <f>SUMIFS('ATL RAW'!$J:$J,'ATL RAW'!$I:$I,'ATL GA Inventory'!$B108,'ATL RAW'!$L:$L,'ATL GA Inventory'!CO$3)+SUMIFS('ATL CR'!$J:$J,'ATL CR'!$I:$I,'ATL GA Inventory'!$B108,'ATL CR'!$L:$L,'ATL GA Inventory'!CO$3)</f>
        <v>1014</v>
      </c>
      <c r="CP108" s="45">
        <f>SUMIFS('ATL RAW'!$J:$J,'ATL RAW'!$I:$I,'ATL GA Inventory'!$B108,'ATL RAW'!$L:$L,'ATL GA Inventory'!CP$3)+SUMIFS('ATL CR'!$J:$J,'ATL CR'!$I:$I,'ATL GA Inventory'!$B108,'ATL CR'!$L:$L,'ATL GA Inventory'!CP$3)</f>
        <v>0</v>
      </c>
      <c r="CQ108" s="45">
        <f>SUMIFS('ATL RAW'!$J:$J,'ATL RAW'!$I:$I,'ATL GA Inventory'!$B108,'ATL RAW'!$L:$L,'ATL GA Inventory'!CQ$3)+SUMIFS('ATL CR'!$J:$J,'ATL CR'!$I:$I,'ATL GA Inventory'!$B108,'ATL CR'!$L:$L,'ATL GA Inventory'!CQ$3)</f>
        <v>0</v>
      </c>
      <c r="CR108" s="45">
        <f>SUMIFS('ATL RAW'!$J:$J,'ATL RAW'!$I:$I,'ATL GA Inventory'!$B108,'ATL RAW'!$L:$L,'ATL GA Inventory'!CR$3)+SUMIFS('ATL CR'!$J:$J,'ATL CR'!$I:$I,'ATL GA Inventory'!$B108,'ATL CR'!$L:$L,'ATL GA Inventory'!CR$3)</f>
        <v>3484</v>
      </c>
      <c r="CS108" s="45">
        <f>SUMIFS('ATL RAW'!$J:$J,'ATL RAW'!$I:$I,'ATL GA Inventory'!$B108,'ATL RAW'!$L:$L,'ATL GA Inventory'!CS$3)+SUMIFS('ATL CR'!$J:$J,'ATL CR'!$I:$I,'ATL GA Inventory'!$B108,'ATL CR'!$L:$L,'ATL GA Inventory'!CS$3)</f>
        <v>1560</v>
      </c>
      <c r="CT108" s="45">
        <f>SUMIFS('ATL RAW'!$J:$J,'ATL RAW'!$I:$I,'ATL GA Inventory'!$B108,'ATL RAW'!$L:$L,'ATL GA Inventory'!CT$3)+SUMIFS('ATL CR'!$J:$J,'ATL CR'!$I:$I,'ATL GA Inventory'!$B108,'ATL CR'!$L:$L,'ATL GA Inventory'!CT$3)</f>
        <v>1404</v>
      </c>
      <c r="CU108" s="45">
        <f>SUMIFS('ATL RAW'!$J:$J,'ATL RAW'!$I:$I,'ATL GA Inventory'!$B108,'ATL RAW'!$L:$L,'ATL GA Inventory'!CU$3)+SUMIFS('ATL CR'!$J:$J,'ATL CR'!$I:$I,'ATL GA Inventory'!$B108,'ATL CR'!$L:$L,'ATL GA Inventory'!CU$3)</f>
        <v>3744</v>
      </c>
      <c r="CV108" s="45">
        <f>SUMIFS('ATL RAW'!$J:$J,'ATL RAW'!$I:$I,'ATL GA Inventory'!$B108,'ATL RAW'!$L:$L,'ATL GA Inventory'!CV$3)+SUMIFS('ATL CR'!$J:$J,'ATL CR'!$I:$I,'ATL GA Inventory'!$B108,'ATL CR'!$L:$L,'ATL GA Inventory'!CV$3)</f>
        <v>8268</v>
      </c>
      <c r="CW108" s="45">
        <f>SUMIFS('ATL RAW'!$J:$J,'ATL RAW'!$I:$I,'ATL GA Inventory'!$B108,'ATL RAW'!$L:$L,'ATL GA Inventory'!CW$3)+SUMIFS('ATL CR'!$J:$J,'ATL CR'!$I:$I,'ATL GA Inventory'!$B108,'ATL CR'!$L:$L,'ATL GA Inventory'!CW$3)</f>
        <v>0</v>
      </c>
      <c r="CX108" s="45">
        <f>SUMIFS('ATL RAW'!$J:$J,'ATL RAW'!$I:$I,'ATL GA Inventory'!$B108,'ATL RAW'!$L:$L,'ATL GA Inventory'!CX$3)+SUMIFS('ATL CR'!$J:$J,'ATL CR'!$I:$I,'ATL GA Inventory'!$B108,'ATL CR'!$L:$L,'ATL GA Inventory'!CX$3)</f>
        <v>0</v>
      </c>
      <c r="CY108" s="45">
        <f>SUMIFS('ATL RAW'!$J:$J,'ATL RAW'!$I:$I,'ATL GA Inventory'!$B108,'ATL RAW'!$L:$L,'ATL GA Inventory'!CY$3)+SUMIFS('ATL CR'!$J:$J,'ATL CR'!$I:$I,'ATL GA Inventory'!$B108,'ATL CR'!$L:$L,'ATL GA Inventory'!CY$3)</f>
        <v>2756</v>
      </c>
      <c r="CZ108" s="45">
        <f>SUMIFS('ATL RAW'!$J:$J,'ATL RAW'!$I:$I,'ATL GA Inventory'!$B108,'ATL RAW'!$L:$L,'ATL GA Inventory'!CZ$3)+SUMIFS('ATL CR'!$J:$J,'ATL CR'!$I:$I,'ATL GA Inventory'!$B108,'ATL CR'!$L:$L,'ATL GA Inventory'!CZ$3)</f>
        <v>1118</v>
      </c>
      <c r="DA108" s="45">
        <f>SUMIFS('ATL RAW'!$J:$J,'ATL RAW'!$I:$I,'ATL GA Inventory'!$B108,'ATL RAW'!$L:$L,'ATL GA Inventory'!DA$3)+SUMIFS('ATL CR'!$J:$J,'ATL CR'!$I:$I,'ATL GA Inventory'!$B108,'ATL CR'!$L:$L,'ATL GA Inventory'!DA$3)</f>
        <v>0</v>
      </c>
      <c r="DB108" s="45">
        <f>SUMIFS('ATL RAW'!$J:$J,'ATL RAW'!$I:$I,'ATL GA Inventory'!$B108,'ATL RAW'!$L:$L,'ATL GA Inventory'!DB$3)+SUMIFS('ATL CR'!$J:$J,'ATL CR'!$I:$I,'ATL GA Inventory'!$B108,'ATL CR'!$L:$L,'ATL GA Inventory'!DB$3)</f>
        <v>2184</v>
      </c>
      <c r="DC108" s="45">
        <f>SUMIFS('ATL RAW'!$J:$J,'ATL RAW'!$I:$I,'ATL GA Inventory'!$B108,'ATL RAW'!$L:$L,'ATL GA Inventory'!DC$3)+SUMIFS('ATL CR'!$J:$J,'ATL CR'!$I:$I,'ATL GA Inventory'!$B108,'ATL CR'!$L:$L,'ATL GA Inventory'!DC$3)</f>
        <v>0</v>
      </c>
      <c r="DD108" s="45">
        <f>SUMIFS('ATL RAW'!$J:$J,'ATL RAW'!$I:$I,'ATL GA Inventory'!$B108,'ATL RAW'!$L:$L,'ATL GA Inventory'!DD$3)+SUMIFS('ATL CR'!$J:$J,'ATL CR'!$I:$I,'ATL GA Inventory'!$B108,'ATL CR'!$L:$L,'ATL GA Inventory'!DD$3)</f>
        <v>0</v>
      </c>
      <c r="DE108" s="45">
        <f>SUMIFS('ATL RAW'!$J:$J,'ATL RAW'!$I:$I,'ATL GA Inventory'!$B108,'ATL RAW'!$L:$L,'ATL GA Inventory'!DE$3)+SUMIFS('ATL CR'!$J:$J,'ATL CR'!$I:$I,'ATL GA Inventory'!$B108,'ATL CR'!$L:$L,'ATL GA Inventory'!DE$3)</f>
        <v>0</v>
      </c>
      <c r="DF108" s="45">
        <f>SUMIFS('ATL RAW'!$J:$J,'ATL RAW'!$I:$I,'ATL GA Inventory'!$B108,'ATL RAW'!$L:$L,'ATL GA Inventory'!DF$3)+SUMIFS('ATL CR'!$J:$J,'ATL CR'!$I:$I,'ATL GA Inventory'!$B108,'ATL CR'!$L:$L,'ATL GA Inventory'!DF$3)</f>
        <v>0</v>
      </c>
      <c r="DG108" s="45">
        <f>SUMIFS('ATL RAW'!$J:$J,'ATL RAW'!$I:$I,'ATL GA Inventory'!$B108,'ATL RAW'!$L:$L,'ATL GA Inventory'!DG$3)+SUMIFS('ATL CR'!$J:$J,'ATL CR'!$I:$I,'ATL GA Inventory'!$B108,'ATL CR'!$L:$L,'ATL GA Inventory'!DG$3)</f>
        <v>0</v>
      </c>
      <c r="DH108" s="45">
        <f>SUMIFS('ATL RAW'!$J:$J,'ATL RAW'!$I:$I,'ATL GA Inventory'!$B108,'ATL RAW'!$L:$L,'ATL GA Inventory'!DH$3)+SUMIFS('ATL CR'!$J:$J,'ATL CR'!$I:$I,'ATL GA Inventory'!$B108,'ATL CR'!$L:$L,'ATL GA Inventory'!DH$3)</f>
        <v>0</v>
      </c>
      <c r="DI108" s="45">
        <f>SUMIFS('ATL RAW'!$J:$J,'ATL RAW'!$I:$I,'ATL GA Inventory'!$B108,'ATL RAW'!$L:$L,'ATL GA Inventory'!DI$3)+SUMIFS('ATL CR'!$J:$J,'ATL CR'!$I:$I,'ATL GA Inventory'!$B108,'ATL CR'!$L:$L,'ATL GA Inventory'!DI$3)</f>
        <v>0</v>
      </c>
      <c r="DJ108" s="45">
        <f>SUMIFS('ATL RAW'!$J:$J,'ATL RAW'!$I:$I,'ATL GA Inventory'!$B108,'ATL RAW'!$L:$L,'ATL GA Inventory'!DJ$3)+SUMIFS('ATL CR'!$J:$J,'ATL CR'!$I:$I,'ATL GA Inventory'!$B108,'ATL CR'!$L:$L,'ATL GA Inventory'!DJ$3)</f>
        <v>0</v>
      </c>
      <c r="DK108" s="45">
        <f>SUMIFS('ATL RAW'!$J:$J,'ATL RAW'!$I:$I,'ATL GA Inventory'!$B108,'ATL RAW'!$L:$L,'ATL GA Inventory'!DK$3)+SUMIFS('ATL CR'!$J:$J,'ATL CR'!$I:$I,'ATL GA Inventory'!$B108,'ATL CR'!$L:$L,'ATL GA Inventory'!DK$3)</f>
        <v>0</v>
      </c>
      <c r="DL108" s="45">
        <f>SUMIFS('ATL RAW'!$J:$J,'ATL RAW'!$I:$I,'ATL GA Inventory'!$B108,'ATL RAW'!$L:$L,'ATL GA Inventory'!DL$3)+SUMIFS('ATL CR'!$J:$J,'ATL CR'!$I:$I,'ATL GA Inventory'!$B108,'ATL CR'!$L:$L,'ATL GA Inventory'!DL$3)</f>
        <v>0</v>
      </c>
      <c r="DM108" s="45">
        <f>SUMIFS('ATL RAW'!$J:$J,'ATL RAW'!$I:$I,'ATL GA Inventory'!$B108,'ATL RAW'!$L:$L,'ATL GA Inventory'!DM$3)+SUMIFS('ATL CR'!$J:$J,'ATL CR'!$I:$I,'ATL GA Inventory'!$B108,'ATL CR'!$L:$L,'ATL GA Inventory'!DM$3)</f>
        <v>0</v>
      </c>
      <c r="DN108" s="45">
        <f>SUMIFS('ATL RAW'!$J:$J,'ATL RAW'!$I:$I,'ATL GA Inventory'!$B108,'ATL RAW'!$L:$L,'ATL GA Inventory'!DN$3)+SUMIFS('ATL CR'!$J:$J,'ATL CR'!$I:$I,'ATL GA Inventory'!$B108,'ATL CR'!$L:$L,'ATL GA Inventory'!DN$3)</f>
        <v>0</v>
      </c>
      <c r="DO108" s="45">
        <f>SUMIFS('ATL RAW'!$J:$J,'ATL RAW'!$I:$I,'ATL GA Inventory'!$B108,'ATL RAW'!$L:$L,'ATL GA Inventory'!DO$3)+SUMIFS('ATL CR'!$J:$J,'ATL CR'!$I:$I,'ATL GA Inventory'!$B108,'ATL CR'!$L:$L,'ATL GA Inventory'!DO$3)</f>
        <v>0</v>
      </c>
      <c r="DP108" s="45">
        <f>SUMIFS('ATL RAW'!$J:$J,'ATL RAW'!$I:$I,'ATL GA Inventory'!$B108,'ATL RAW'!$L:$L,'ATL GA Inventory'!DP$3)+SUMIFS('ATL CR'!$J:$J,'ATL CR'!$I:$I,'ATL GA Inventory'!$B108,'ATL CR'!$L:$L,'ATL GA Inventory'!DP$3)</f>
        <v>0</v>
      </c>
      <c r="DQ108" s="45">
        <f>SUMIFS('ATL RAW'!$J:$J,'ATL RAW'!$I:$I,'ATL GA Inventory'!$B108,'ATL RAW'!$L:$L,'ATL GA Inventory'!DQ$3)+SUMIFS('ATL CR'!$J:$J,'ATL CR'!$I:$I,'ATL GA Inventory'!$B108,'ATL CR'!$L:$L,'ATL GA Inventory'!DQ$3)</f>
        <v>0</v>
      </c>
      <c r="DR108" s="45">
        <f>SUMIFS('ATL RAW'!$J:$J,'ATL RAW'!$I:$I,'ATL GA Inventory'!$B108,'ATL RAW'!$L:$L,'ATL GA Inventory'!DR$3)+SUMIFS('ATL CR'!$J:$J,'ATL CR'!$I:$I,'ATL GA Inventory'!$B108,'ATL CR'!$L:$L,'ATL GA Inventory'!DR$3)</f>
        <v>0</v>
      </c>
      <c r="DS108" s="45">
        <f>SUMIFS('ATL RAW'!$J:$J,'ATL RAW'!$I:$I,'ATL GA Inventory'!$B108,'ATL RAW'!$L:$L,'ATL GA Inventory'!DS$3)+SUMIFS('ATL CR'!$J:$J,'ATL CR'!$I:$I,'ATL GA Inventory'!$B108,'ATL CR'!$L:$L,'ATL GA Inventory'!DS$3)</f>
        <v>0</v>
      </c>
      <c r="DT108" s="45">
        <f>SUMIFS('ATL RAW'!$J:$J,'ATL RAW'!$I:$I,'ATL GA Inventory'!$B108,'ATL RAW'!$L:$L,'ATL GA Inventory'!DT$3)+SUMIFS('ATL CR'!$J:$J,'ATL CR'!$I:$I,'ATL GA Inventory'!$B108,'ATL CR'!$L:$L,'ATL GA Inventory'!DT$3)</f>
        <v>0</v>
      </c>
      <c r="DU108" s="45">
        <f>SUMIFS('ATL RAW'!$J:$J,'ATL RAW'!$I:$I,'ATL GA Inventory'!$B108,'ATL RAW'!$L:$L,'ATL GA Inventory'!DU$3)+SUMIFS('ATL CR'!$J:$J,'ATL CR'!$I:$I,'ATL GA Inventory'!$B108,'ATL CR'!$L:$L,'ATL GA Inventory'!DU$3)</f>
        <v>0</v>
      </c>
      <c r="DV108" s="45">
        <f>SUMIFS('ATL RAW'!$J:$J,'ATL RAW'!$I:$I,'ATL GA Inventory'!$B108,'ATL RAW'!$L:$L,'ATL GA Inventory'!DV$3)+SUMIFS('ATL CR'!$J:$J,'ATL CR'!$I:$I,'ATL GA Inventory'!$B108,'ATL CR'!$L:$L,'ATL GA Inventory'!DV$3)</f>
        <v>0</v>
      </c>
      <c r="DW108" s="45">
        <f>SUMIFS('ATL RAW'!$J:$J,'ATL RAW'!$I:$I,'ATL GA Inventory'!$B108,'ATL RAW'!$L:$L,'ATL GA Inventory'!DW$3)+SUMIFS('ATL CR'!$J:$J,'ATL CR'!$I:$I,'ATL GA Inventory'!$B108,'ATL CR'!$L:$L,'ATL GA Inventory'!DW$3)</f>
        <v>0</v>
      </c>
      <c r="DX108" s="45">
        <f>SUMIFS('ATL RAW'!$J:$J,'ATL RAW'!$I:$I,'ATL GA Inventory'!$B108,'ATL RAW'!$L:$L,'ATL GA Inventory'!DX$3)+SUMIFS('ATL CR'!$J:$J,'ATL CR'!$I:$I,'ATL GA Inventory'!$B108,'ATL CR'!$L:$L,'ATL GA Inventory'!DX$3)</f>
        <v>0</v>
      </c>
      <c r="DY108" s="45">
        <f>SUMIFS('ATL RAW'!$J:$J,'ATL RAW'!$I:$I,'ATL GA Inventory'!$B108,'ATL RAW'!$L:$L,'ATL GA Inventory'!DY$3)+SUMIFS('ATL CR'!$J:$J,'ATL CR'!$I:$I,'ATL GA Inventory'!$B108,'ATL CR'!$L:$L,'ATL GA Inventory'!DY$3)</f>
        <v>0</v>
      </c>
      <c r="DZ108" s="45">
        <f>SUMIFS('ATL RAW'!$J:$J,'ATL RAW'!$I:$I,'ATL GA Inventory'!$B108,'ATL RAW'!$L:$L,'ATL GA Inventory'!DZ$3)+SUMIFS('ATL CR'!$J:$J,'ATL CR'!$I:$I,'ATL GA Inventory'!$B108,'ATL CR'!$L:$L,'ATL GA Inventory'!DZ$3)</f>
        <v>0</v>
      </c>
      <c r="EA108" s="45">
        <f>SUMIFS('ATL RAW'!$J:$J,'ATL RAW'!$I:$I,'ATL GA Inventory'!$B108,'ATL RAW'!$L:$L,'ATL GA Inventory'!EA$3)+SUMIFS('ATL CR'!$J:$J,'ATL CR'!$I:$I,'ATL GA Inventory'!$B108,'ATL CR'!$L:$L,'ATL GA Inventory'!EA$3)</f>
        <v>0</v>
      </c>
      <c r="EB108" s="45">
        <f>SUMIFS('ATL RAW'!$J:$J,'ATL RAW'!$I:$I,'ATL GA Inventory'!$B108,'ATL RAW'!$L:$L,'ATL GA Inventory'!EB$3)+SUMIFS('ATL CR'!$J:$J,'ATL CR'!$I:$I,'ATL GA Inventory'!$B108,'ATL CR'!$L:$L,'ATL GA Inventory'!EB$3)</f>
        <v>0</v>
      </c>
      <c r="EC108" s="45">
        <f>SUMIFS('ATL RAW'!$J:$J,'ATL RAW'!$I:$I,'ATL GA Inventory'!$B108,'ATL RAW'!$L:$L,'ATL GA Inventory'!EC$3)+SUMIFS('ATL CR'!$J:$J,'ATL CR'!$I:$I,'ATL GA Inventory'!$B108,'ATL CR'!$L:$L,'ATL GA Inventory'!EC$3)</f>
        <v>0</v>
      </c>
      <c r="ED108" s="45">
        <f>SUMIFS('ATL RAW'!$J:$J,'ATL RAW'!$I:$I,'ATL GA Inventory'!$B108,'ATL RAW'!$L:$L,'ATL GA Inventory'!ED$3)+SUMIFS('ATL CR'!$J:$J,'ATL CR'!$I:$I,'ATL GA Inventory'!$B108,'ATL CR'!$L:$L,'ATL GA Inventory'!ED$3)</f>
        <v>0</v>
      </c>
      <c r="EE108" s="45">
        <f>SUMIFS('ATL RAW'!$J:$J,'ATL RAW'!$I:$I,'ATL GA Inventory'!$B108,'ATL RAW'!$L:$L,'ATL GA Inventory'!EE$3)+SUMIFS('ATL CR'!$J:$J,'ATL CR'!$I:$I,'ATL GA Inventory'!$B108,'ATL CR'!$L:$L,'ATL GA Inventory'!EE$3)</f>
        <v>0</v>
      </c>
      <c r="EF108" s="45">
        <f>SUMIFS('ATL RAW'!$J:$J,'ATL RAW'!$I:$I,'ATL GA Inventory'!$B108,'ATL RAW'!$L:$L,'ATL GA Inventory'!EF$3)+SUMIFS('ATL CR'!$J:$J,'ATL CR'!$I:$I,'ATL GA Inventory'!$B108,'ATL CR'!$L:$L,'ATL GA Inventory'!EF$3)</f>
        <v>0</v>
      </c>
      <c r="EG108" s="45">
        <f>SUMIFS('ATL RAW'!$J:$J,'ATL RAW'!$I:$I,'ATL GA Inventory'!$B108,'ATL RAW'!$L:$L,'ATL GA Inventory'!EG$3)+SUMIFS('ATL CR'!$J:$J,'ATL CR'!$I:$I,'ATL GA Inventory'!$B108,'ATL CR'!$L:$L,'ATL GA Inventory'!EG$3)</f>
        <v>0</v>
      </c>
      <c r="EH108" s="45">
        <f>SUMIFS('ATL RAW'!$J:$J,'ATL RAW'!$I:$I,'ATL GA Inventory'!$B108,'ATL RAW'!$L:$L,'ATL GA Inventory'!EH$3)+SUMIFS('ATL CR'!$J:$J,'ATL CR'!$I:$I,'ATL GA Inventory'!$B108,'ATL CR'!$L:$L,'ATL GA Inventory'!EH$3)</f>
        <v>0</v>
      </c>
      <c r="EI108" s="45">
        <f>SUMIFS('ATL RAW'!$J:$J,'ATL RAW'!$I:$I,'ATL GA Inventory'!$B108,'ATL RAW'!$L:$L,'ATL GA Inventory'!EI$3)+SUMIFS('ATL CR'!$J:$J,'ATL CR'!$I:$I,'ATL GA Inventory'!$B108,'ATL CR'!$L:$L,'ATL GA Inventory'!EI$3)</f>
        <v>0</v>
      </c>
      <c r="EJ108" s="45">
        <f>SUMIFS('ATL RAW'!$J:$J,'ATL RAW'!$I:$I,'ATL GA Inventory'!$B108,'ATL RAW'!$L:$L,'ATL GA Inventory'!EJ$3)+SUMIFS('ATL CR'!$J:$J,'ATL CR'!$I:$I,'ATL GA Inventory'!$B108,'ATL CR'!$L:$L,'ATL GA Inventory'!EJ$3)</f>
        <v>0</v>
      </c>
      <c r="EK108" s="45">
        <f>SUMIFS('ATL RAW'!$J:$J,'ATL RAW'!$I:$I,'ATL GA Inventory'!$B108,'ATL RAW'!$L:$L,'ATL GA Inventory'!EK$3)+SUMIFS('ATL CR'!$J:$J,'ATL CR'!$I:$I,'ATL GA Inventory'!$B108,'ATL CR'!$L:$L,'ATL GA Inventory'!EK$3)</f>
        <v>0</v>
      </c>
      <c r="EL108" s="45">
        <f>SUMIFS('ATL RAW'!$J:$J,'ATL RAW'!$I:$I,'ATL GA Inventory'!$B108,'ATL RAW'!$L:$L,'ATL GA Inventory'!EL$3)+SUMIFS('ATL CR'!$J:$J,'ATL CR'!$I:$I,'ATL GA Inventory'!$B108,'ATL CR'!$L:$L,'ATL GA Inventory'!EL$3)</f>
        <v>0</v>
      </c>
      <c r="EM108" s="45">
        <f>SUMIFS('ATL RAW'!$J:$J,'ATL RAW'!$I:$I,'ATL GA Inventory'!$B108,'ATL RAW'!$L:$L,'ATL GA Inventory'!EM$3)+SUMIFS('ATL CR'!$J:$J,'ATL CR'!$I:$I,'ATL GA Inventory'!$B108,'ATL CR'!$L:$L,'ATL GA Inventory'!EM$3)</f>
        <v>0</v>
      </c>
      <c r="EN108" s="45">
        <f>SUMIFS('ATL RAW'!$J:$J,'ATL RAW'!$I:$I,'ATL GA Inventory'!$B108,'ATL RAW'!$L:$L,'ATL GA Inventory'!EN$3)+SUMIFS('ATL CR'!$J:$J,'ATL CR'!$I:$I,'ATL GA Inventory'!$B108,'ATL CR'!$L:$L,'ATL GA Inventory'!EN$3)</f>
        <v>0</v>
      </c>
      <c r="EO108" s="45">
        <f>SUMIFS('ATL RAW'!$J:$J,'ATL RAW'!$I:$I,'ATL GA Inventory'!$B108,'ATL RAW'!$L:$L,'ATL GA Inventory'!EO$3)+SUMIFS('ATL CR'!$J:$J,'ATL CR'!$I:$I,'ATL GA Inventory'!$B108,'ATL CR'!$L:$L,'ATL GA Inventory'!EO$3)</f>
        <v>0</v>
      </c>
      <c r="EP108" s="45">
        <f>SUMIFS('ATL RAW'!$J:$J,'ATL RAW'!$I:$I,'ATL GA Inventory'!$B108,'ATL RAW'!$L:$L,'ATL GA Inventory'!EP$3)+SUMIFS('ATL CR'!$J:$J,'ATL CR'!$I:$I,'ATL GA Inventory'!$B108,'ATL CR'!$L:$L,'ATL GA Inventory'!EP$3)</f>
        <v>0</v>
      </c>
      <c r="EQ108" s="45">
        <f>SUMIFS('ATL RAW'!$J:$J,'ATL RAW'!$I:$I,'ATL GA Inventory'!$B108,'ATL RAW'!$L:$L,'ATL GA Inventory'!EQ$3)+SUMIFS('ATL CR'!$J:$J,'ATL CR'!$I:$I,'ATL GA Inventory'!$B108,'ATL CR'!$L:$L,'ATL GA Inventory'!EQ$3)</f>
        <v>0</v>
      </c>
      <c r="ER108" s="45">
        <f>SUMIFS('ATL RAW'!$J:$J,'ATL RAW'!$I:$I,'ATL GA Inventory'!$B108,'ATL RAW'!$L:$L,'ATL GA Inventory'!ER$3)+SUMIFS('ATL CR'!$J:$J,'ATL CR'!$I:$I,'ATL GA Inventory'!$B108,'ATL CR'!$L:$L,'ATL GA Inventory'!ER$3)</f>
        <v>0</v>
      </c>
      <c r="ES108" s="45">
        <f>SUMIFS('ATL RAW'!$J:$J,'ATL RAW'!$I:$I,'ATL GA Inventory'!$B108,'ATL RAW'!$L:$L,'ATL GA Inventory'!ES$3)+SUMIFS('ATL CR'!$J:$J,'ATL CR'!$I:$I,'ATL GA Inventory'!$B108,'ATL CR'!$L:$L,'ATL GA Inventory'!ES$3)</f>
        <v>0</v>
      </c>
      <c r="ET108" s="45">
        <f>SUMIFS('ATL RAW'!$J:$J,'ATL RAW'!$I:$I,'ATL GA Inventory'!$B108,'ATL RAW'!$L:$L,'ATL GA Inventory'!ET$3)+SUMIFS('ATL CR'!$J:$J,'ATL CR'!$I:$I,'ATL GA Inventory'!$B108,'ATL CR'!$L:$L,'ATL GA Inventory'!ET$3)</f>
        <v>0</v>
      </c>
      <c r="EU108" s="45">
        <f>SUMIFS('ATL RAW'!$J:$J,'ATL RAW'!$I:$I,'ATL GA Inventory'!$B108,'ATL RAW'!$L:$L,'ATL GA Inventory'!EU$3)+SUMIFS('ATL CR'!$J:$J,'ATL CR'!$I:$I,'ATL GA Inventory'!$B108,'ATL CR'!$L:$L,'ATL GA Inventory'!EU$3)</f>
        <v>0</v>
      </c>
      <c r="EV108" s="45">
        <f>SUMIFS('ATL RAW'!$J:$J,'ATL RAW'!$I:$I,'ATL GA Inventory'!$B108,'ATL RAW'!$L:$L,'ATL GA Inventory'!EV$3)+SUMIFS('ATL CR'!$J:$J,'ATL CR'!$I:$I,'ATL GA Inventory'!$B108,'ATL CR'!$L:$L,'ATL GA Inventory'!EV$3)</f>
        <v>0</v>
      </c>
      <c r="EW108" s="45">
        <f>SUMIFS('ATL RAW'!$J:$J,'ATL RAW'!$I:$I,'ATL GA Inventory'!$B108,'ATL RAW'!$L:$L,'ATL GA Inventory'!EW$3)+SUMIFS('ATL CR'!$J:$J,'ATL CR'!$I:$I,'ATL GA Inventory'!$B108,'ATL CR'!$L:$L,'ATL GA Inventory'!EW$3)</f>
        <v>0</v>
      </c>
      <c r="EX108" s="45">
        <f>SUMIFS('ATL RAW'!$J:$J,'ATL RAW'!$I:$I,'ATL GA Inventory'!$B108,'ATL RAW'!$L:$L,'ATL GA Inventory'!EX$3)+SUMIFS('ATL CR'!$J:$J,'ATL CR'!$I:$I,'ATL GA Inventory'!$B108,'ATL CR'!$L:$L,'ATL GA Inventory'!EX$3)</f>
        <v>0</v>
      </c>
      <c r="EY108" s="45">
        <f>SUMIFS('ATL RAW'!$J:$J,'ATL RAW'!$I:$I,'ATL GA Inventory'!$B108,'ATL RAW'!$L:$L,'ATL GA Inventory'!EY$3)+SUMIFS('ATL CR'!$J:$J,'ATL CR'!$I:$I,'ATL GA Inventory'!$B108,'ATL CR'!$L:$L,'ATL GA Inventory'!EY$3)</f>
        <v>0</v>
      </c>
      <c r="EZ108" s="45">
        <f>SUMIFS('ATL RAW'!$J:$J,'ATL RAW'!$I:$I,'ATL GA Inventory'!$B108,'ATL RAW'!$L:$L,'ATL GA Inventory'!EZ$3)+SUMIFS('ATL CR'!$J:$J,'ATL CR'!$I:$I,'ATL GA Inventory'!$B108,'ATL CR'!$L:$L,'ATL GA Inventory'!EZ$3)</f>
        <v>0</v>
      </c>
      <c r="FA108" s="45">
        <f>SUMIFS('ATL RAW'!$J:$J,'ATL RAW'!$I:$I,'ATL GA Inventory'!$B108,'ATL RAW'!$L:$L,'ATL GA Inventory'!FA$3)+SUMIFS('ATL CR'!$J:$J,'ATL CR'!$I:$I,'ATL GA Inventory'!$B108,'ATL CR'!$L:$L,'ATL GA Inventory'!FA$3)</f>
        <v>0</v>
      </c>
      <c r="FB108" s="45">
        <f>SUMIFS('ATL RAW'!$J:$J,'ATL RAW'!$I:$I,'ATL GA Inventory'!$B108,'ATL RAW'!$L:$L,'ATL GA Inventory'!FB$3)+SUMIFS('ATL CR'!$J:$J,'ATL CR'!$I:$I,'ATL GA Inventory'!$B108,'ATL CR'!$L:$L,'ATL GA Inventory'!FB$3)</f>
        <v>0</v>
      </c>
      <c r="FC108" s="45">
        <f>SUMIFS('ATL RAW'!$J:$J,'ATL RAW'!$I:$I,'ATL GA Inventory'!$B108,'ATL RAW'!$L:$L,'ATL GA Inventory'!FC$3)+SUMIFS('ATL CR'!$J:$J,'ATL CR'!$I:$I,'ATL GA Inventory'!$B108,'ATL CR'!$L:$L,'ATL GA Inventory'!FC$3)</f>
        <v>0</v>
      </c>
      <c r="FD108" s="45">
        <f>SUMIFS('ATL RAW'!$J:$J,'ATL RAW'!$I:$I,'ATL GA Inventory'!$B108,'ATL RAW'!$L:$L,'ATL GA Inventory'!FD$3)+SUMIFS('ATL CR'!$J:$J,'ATL CR'!$I:$I,'ATL GA Inventory'!$B108,'ATL CR'!$L:$L,'ATL GA Inventory'!FD$3)</f>
        <v>0</v>
      </c>
      <c r="FE108" s="45">
        <f>SUMIFS('ATL RAW'!$J:$J,'ATL RAW'!$I:$I,'ATL GA Inventory'!$B108,'ATL RAW'!$L:$L,'ATL GA Inventory'!FE$3)+SUMIFS('ATL CR'!$J:$J,'ATL CR'!$I:$I,'ATL GA Inventory'!$B108,'ATL CR'!$L:$L,'ATL GA Inventory'!FE$3)</f>
        <v>0</v>
      </c>
      <c r="FF108" s="45">
        <f>SUMIFS('ATL RAW'!$J:$J,'ATL RAW'!$I:$I,'ATL GA Inventory'!$B108,'ATL RAW'!$L:$L,'ATL GA Inventory'!FF$3)+SUMIFS('ATL CR'!$J:$J,'ATL CR'!$I:$I,'ATL GA Inventory'!$B108,'ATL CR'!$L:$L,'ATL GA Inventory'!FF$3)</f>
        <v>0</v>
      </c>
      <c r="FG108" s="45">
        <f>SUMIFS('ATL RAW'!$J:$J,'ATL RAW'!$I:$I,'ATL GA Inventory'!$B108,'ATL RAW'!$L:$L,'ATL GA Inventory'!FG$3)+SUMIFS('ATL CR'!$J:$J,'ATL CR'!$I:$I,'ATL GA Inventory'!$B108,'ATL CR'!$L:$L,'ATL GA Inventory'!FG$3)</f>
        <v>0</v>
      </c>
      <c r="FH108" s="45">
        <f>SUMIFS('ATL RAW'!$J:$J,'ATL RAW'!$I:$I,'ATL GA Inventory'!$B108,'ATL RAW'!$L:$L,'ATL GA Inventory'!FH$3)+SUMIFS('ATL CR'!$J:$J,'ATL CR'!$I:$I,'ATL GA Inventory'!$B108,'ATL CR'!$L:$L,'ATL GA Inventory'!FH$3)</f>
        <v>0</v>
      </c>
      <c r="FI108" s="45">
        <f>SUMIFS('ATL RAW'!$J:$J,'ATL RAW'!$I:$I,'ATL GA Inventory'!$B108,'ATL RAW'!$L:$L,'ATL GA Inventory'!FI$3)+SUMIFS('ATL CR'!$J:$J,'ATL CR'!$I:$I,'ATL GA Inventory'!$B108,'ATL CR'!$L:$L,'ATL GA Inventory'!FI$3)</f>
        <v>0</v>
      </c>
      <c r="FJ108" s="45">
        <f>SUMIFS('ATL RAW'!$J:$J,'ATL RAW'!$I:$I,'ATL GA Inventory'!$B108,'ATL RAW'!$L:$L,'ATL GA Inventory'!FJ$3)+SUMIFS('ATL CR'!$J:$J,'ATL CR'!$I:$I,'ATL GA Inventory'!$B108,'ATL CR'!$L:$L,'ATL GA Inventory'!FJ$3)</f>
        <v>0</v>
      </c>
      <c r="FK108" s="45">
        <f>SUMIFS('ATL RAW'!$J:$J,'ATL RAW'!$I:$I,'ATL GA Inventory'!$B108,'ATL RAW'!$L:$L,'ATL GA Inventory'!FK$3)+SUMIFS('ATL CR'!$J:$J,'ATL CR'!$I:$I,'ATL GA Inventory'!$B108,'ATL CR'!$L:$L,'ATL GA Inventory'!FK$3)</f>
        <v>0</v>
      </c>
      <c r="FL108" s="45">
        <f>SUMIFS('ATL RAW'!$J:$J,'ATL RAW'!$I:$I,'ATL GA Inventory'!$B108,'ATL RAW'!$L:$L,'ATL GA Inventory'!FL$3)+SUMIFS('ATL CR'!$J:$J,'ATL CR'!$I:$I,'ATL GA Inventory'!$B108,'ATL CR'!$L:$L,'ATL GA Inventory'!FL$3)</f>
        <v>0</v>
      </c>
      <c r="FM108" s="45">
        <f>SUMIFS('ATL RAW'!$J:$J,'ATL RAW'!$I:$I,'ATL GA Inventory'!$B108,'ATL RAW'!$L:$L,'ATL GA Inventory'!FM$3)+SUMIFS('ATL CR'!$J:$J,'ATL CR'!$I:$I,'ATL GA Inventory'!$B108,'ATL CR'!$L:$L,'ATL GA Inventory'!FM$3)</f>
        <v>0</v>
      </c>
      <c r="FN108" s="45">
        <f>SUMIFS('ATL RAW'!$J:$J,'ATL RAW'!$I:$I,'ATL GA Inventory'!$B108,'ATL RAW'!$L:$L,'ATL GA Inventory'!FN$3)+SUMIFS('ATL CR'!$J:$J,'ATL CR'!$I:$I,'ATL GA Inventory'!$B108,'ATL CR'!$L:$L,'ATL GA Inventory'!FN$3)</f>
        <v>0</v>
      </c>
      <c r="FO108" s="45">
        <f>SUMIFS('ATL RAW'!$J:$J,'ATL RAW'!$I:$I,'ATL GA Inventory'!$B108,'ATL RAW'!$L:$L,'ATL GA Inventory'!FO$3)+SUMIFS('ATL CR'!$J:$J,'ATL CR'!$I:$I,'ATL GA Inventory'!$B108,'ATL CR'!$L:$L,'ATL GA Inventory'!FO$3)</f>
        <v>0</v>
      </c>
      <c r="FP108" s="45">
        <f>SUMIFS('ATL RAW'!$J:$J,'ATL RAW'!$I:$I,'ATL GA Inventory'!$B108,'ATL RAW'!$L:$L,'ATL GA Inventory'!FP$3)+SUMIFS('ATL CR'!$J:$J,'ATL CR'!$I:$I,'ATL GA Inventory'!$B108,'ATL CR'!$L:$L,'ATL GA Inventory'!FP$3)</f>
        <v>0</v>
      </c>
      <c r="FQ108" s="45">
        <f>SUMIFS('ATL RAW'!$J:$J,'ATL RAW'!$I:$I,'ATL GA Inventory'!$B108,'ATL RAW'!$L:$L,'ATL GA Inventory'!FQ$3)+SUMIFS('ATL CR'!$J:$J,'ATL CR'!$I:$I,'ATL GA Inventory'!$B108,'ATL CR'!$L:$L,'ATL GA Inventory'!FQ$3)</f>
        <v>0</v>
      </c>
      <c r="FR108" s="45">
        <f>SUMIFS('ATL RAW'!$J:$J,'ATL RAW'!$I:$I,'ATL GA Inventory'!$B108,'ATL RAW'!$L:$L,'ATL GA Inventory'!FR$3)+SUMIFS('ATL CR'!$J:$J,'ATL CR'!$I:$I,'ATL GA Inventory'!$B108,'ATL CR'!$L:$L,'ATL GA Inventory'!FR$3)</f>
        <v>0</v>
      </c>
      <c r="FS108" s="45">
        <f>SUMIFS('ATL RAW'!$J:$J,'ATL RAW'!$I:$I,'ATL GA Inventory'!$B108,'ATL RAW'!$L:$L,'ATL GA Inventory'!FS$3)+SUMIFS('ATL CR'!$J:$J,'ATL CR'!$I:$I,'ATL GA Inventory'!$B108,'ATL CR'!$L:$L,'ATL GA Inventory'!FS$3)</f>
        <v>0</v>
      </c>
      <c r="FT108" s="45">
        <f>SUMIFS('ATL RAW'!$J:$J,'ATL RAW'!$I:$I,'ATL GA Inventory'!$B108,'ATL RAW'!$L:$L,'ATL GA Inventory'!FT$3)+SUMIFS('ATL CR'!$J:$J,'ATL CR'!$I:$I,'ATL GA Inventory'!$B108,'ATL CR'!$L:$L,'ATL GA Inventory'!FT$3)</f>
        <v>0</v>
      </c>
      <c r="FU108" s="45">
        <f>SUMIFS('ATL RAW'!$J:$J,'ATL RAW'!$I:$I,'ATL GA Inventory'!$B108,'ATL RAW'!$L:$L,'ATL GA Inventory'!FU$3)+SUMIFS('ATL CR'!$J:$J,'ATL CR'!$I:$I,'ATL GA Inventory'!$B108,'ATL CR'!$L:$L,'ATL GA Inventory'!FU$3)</f>
        <v>0</v>
      </c>
      <c r="FV108" s="45">
        <f>SUMIFS('ATL RAW'!$J:$J,'ATL RAW'!$I:$I,'ATL GA Inventory'!$B108,'ATL RAW'!$L:$L,'ATL GA Inventory'!FV$3)+SUMIFS('ATL CR'!$J:$J,'ATL CR'!$I:$I,'ATL GA Inventory'!$B108,'ATL CR'!$L:$L,'ATL GA Inventory'!FV$3)</f>
        <v>0</v>
      </c>
      <c r="FW108" s="45">
        <f>SUMIFS('ATL RAW'!$J:$J,'ATL RAW'!$I:$I,'ATL GA Inventory'!$B108,'ATL RAW'!$L:$L,'ATL GA Inventory'!FW$3)+SUMIFS('ATL CR'!$J:$J,'ATL CR'!$I:$I,'ATL GA Inventory'!$B108,'ATL CR'!$L:$L,'ATL GA Inventory'!FW$3)</f>
        <v>0</v>
      </c>
      <c r="FX108" s="45">
        <f>SUMIFS('ATL RAW'!$J:$J,'ATL RAW'!$I:$I,'ATL GA Inventory'!$B108,'ATL RAW'!$L:$L,'ATL GA Inventory'!FX$3)+SUMIFS('ATL CR'!$J:$J,'ATL CR'!$I:$I,'ATL GA Inventory'!$B108,'ATL CR'!$L:$L,'ATL GA Inventory'!FX$3)</f>
        <v>0</v>
      </c>
      <c r="FY108" s="45">
        <f>SUMIFS('ATL RAW'!$J:$J,'ATL RAW'!$I:$I,'ATL GA Inventory'!$B108,'ATL RAW'!$L:$L,'ATL GA Inventory'!FY$3)+SUMIFS('ATL CR'!$J:$J,'ATL CR'!$I:$I,'ATL GA Inventory'!$B108,'ATL CR'!$L:$L,'ATL GA Inventory'!FY$3)</f>
        <v>0</v>
      </c>
      <c r="FZ108" s="45">
        <f>SUMIFS('ATL RAW'!$J:$J,'ATL RAW'!$I:$I,'ATL GA Inventory'!$B108,'ATL RAW'!$L:$L,'ATL GA Inventory'!FZ$3)+SUMIFS('ATL CR'!$J:$J,'ATL CR'!$I:$I,'ATL GA Inventory'!$B108,'ATL CR'!$L:$L,'ATL GA Inventory'!FZ$3)</f>
        <v>0</v>
      </c>
      <c r="GA108" s="45">
        <f>SUMIFS('ATL RAW'!$J:$J,'ATL RAW'!$I:$I,'ATL GA Inventory'!$B108,'ATL RAW'!$L:$L,'ATL GA Inventory'!GA$3)+SUMIFS('ATL CR'!$J:$J,'ATL CR'!$I:$I,'ATL GA Inventory'!$B108,'ATL CR'!$L:$L,'ATL GA Inventory'!GA$3)</f>
        <v>0</v>
      </c>
      <c r="GB108" s="45">
        <f>SUMIFS('ATL RAW'!$J:$J,'ATL RAW'!$I:$I,'ATL GA Inventory'!$B108,'ATL RAW'!$L:$L,'ATL GA Inventory'!GB$3)+SUMIFS('ATL CR'!$J:$J,'ATL CR'!$I:$I,'ATL GA Inventory'!$B108,'ATL CR'!$L:$L,'ATL GA Inventory'!GB$3)</f>
        <v>0</v>
      </c>
      <c r="GC108" s="45">
        <f>SUMIFS('ATL RAW'!$J:$J,'ATL RAW'!$I:$I,'ATL GA Inventory'!$B108,'ATL RAW'!$L:$L,'ATL GA Inventory'!GC$3)+SUMIFS('ATL CR'!$J:$J,'ATL CR'!$I:$I,'ATL GA Inventory'!$B108,'ATL CR'!$L:$L,'ATL GA Inventory'!GC$3)</f>
        <v>0</v>
      </c>
      <c r="GD108" s="45">
        <f>SUMIFS('ATL RAW'!$J:$J,'ATL RAW'!$I:$I,'ATL GA Inventory'!$B108,'ATL RAW'!$L:$L,'ATL GA Inventory'!GD$3)+SUMIFS('ATL CR'!$J:$J,'ATL CR'!$I:$I,'ATL GA Inventory'!$B108,'ATL CR'!$L:$L,'ATL GA Inventory'!GD$3)</f>
        <v>0</v>
      </c>
      <c r="GE108" s="45">
        <f>SUMIFS('ATL RAW'!$J:$J,'ATL RAW'!$I:$I,'ATL GA Inventory'!$B108,'ATL RAW'!$L:$L,'ATL GA Inventory'!GE$3)+SUMIFS('ATL CR'!$J:$J,'ATL CR'!$I:$I,'ATL GA Inventory'!$B108,'ATL CR'!$L:$L,'ATL GA Inventory'!GE$3)</f>
        <v>0</v>
      </c>
      <c r="GF108" s="45">
        <f>SUMIFS('ATL RAW'!$J:$J,'ATL RAW'!$I:$I,'ATL GA Inventory'!$B108,'ATL RAW'!$L:$L,'ATL GA Inventory'!GF$3)+SUMIFS('ATL CR'!$J:$J,'ATL CR'!$I:$I,'ATL GA Inventory'!$B108,'ATL CR'!$L:$L,'ATL GA Inventory'!GF$3)</f>
        <v>0</v>
      </c>
      <c r="GG108" s="45">
        <f>SUMIFS('ATL RAW'!$J:$J,'ATL RAW'!$I:$I,'ATL GA Inventory'!$B108,'ATL RAW'!$L:$L,'ATL GA Inventory'!GG$3)+SUMIFS('ATL CR'!$J:$J,'ATL CR'!$I:$I,'ATL GA Inventory'!$B108,'ATL CR'!$L:$L,'ATL GA Inventory'!GG$3)</f>
        <v>0</v>
      </c>
      <c r="GH108" s="45">
        <f>SUMIFS('ATL RAW'!$J:$J,'ATL RAW'!$I:$I,'ATL GA Inventory'!$B108,'ATL RAW'!$L:$L,'ATL GA Inventory'!GH$3)+SUMIFS('ATL CR'!$J:$J,'ATL CR'!$I:$I,'ATL GA Inventory'!$B108,'ATL CR'!$L:$L,'ATL GA Inventory'!GH$3)</f>
        <v>0</v>
      </c>
      <c r="GI108" s="45">
        <f>SUMIFS('ATL RAW'!$J:$J,'ATL RAW'!$I:$I,'ATL GA Inventory'!$B108,'ATL RAW'!$L:$L,'ATL GA Inventory'!GI$3)+SUMIFS('ATL CR'!$J:$J,'ATL CR'!$I:$I,'ATL GA Inventory'!$B108,'ATL CR'!$L:$L,'ATL GA Inventory'!GI$3)</f>
        <v>0</v>
      </c>
      <c r="GJ108" s="45">
        <f>SUMIFS('ATL RAW'!$J:$J,'ATL RAW'!$I:$I,'ATL GA Inventory'!$B108,'ATL RAW'!$L:$L,'ATL GA Inventory'!GJ$3)+SUMIFS('ATL CR'!$J:$J,'ATL CR'!$I:$I,'ATL GA Inventory'!$B108,'ATL CR'!$L:$L,'ATL GA Inventory'!GJ$3)</f>
        <v>0</v>
      </c>
      <c r="GK108" s="45">
        <f>SUMIFS('ATL RAW'!$J:$J,'ATL RAW'!$I:$I,'ATL GA Inventory'!$B108,'ATL RAW'!$L:$L,'ATL GA Inventory'!GK$3)+SUMIFS('ATL CR'!$J:$J,'ATL CR'!$I:$I,'ATL GA Inventory'!$B108,'ATL CR'!$L:$L,'ATL GA Inventory'!GK$3)</f>
        <v>0</v>
      </c>
      <c r="GL108" s="45">
        <f>SUMIFS('ATL RAW'!$J:$J,'ATL RAW'!$I:$I,'ATL GA Inventory'!$B108,'ATL RAW'!$L:$L,'ATL GA Inventory'!GL$3)+SUMIFS('ATL CR'!$J:$J,'ATL CR'!$I:$I,'ATL GA Inventory'!$B108,'ATL CR'!$L:$L,'ATL GA Inventory'!GL$3)</f>
        <v>0</v>
      </c>
      <c r="GM108" s="45">
        <f>SUMIFS('ATL RAW'!$J:$J,'ATL RAW'!$I:$I,'ATL GA Inventory'!$B108,'ATL RAW'!$L:$L,'ATL GA Inventory'!GM$3)+SUMIFS('ATL CR'!$J:$J,'ATL CR'!$I:$I,'ATL GA Inventory'!$B108,'ATL CR'!$L:$L,'ATL GA Inventory'!GM$3)</f>
        <v>0</v>
      </c>
      <c r="GN108" s="45">
        <f>SUMIFS('ATL RAW'!$J:$J,'ATL RAW'!$I:$I,'ATL GA Inventory'!$B108,'ATL RAW'!$L:$L,'ATL GA Inventory'!GN$3)+SUMIFS('ATL CR'!$J:$J,'ATL CR'!$I:$I,'ATL GA Inventory'!$B108,'ATL CR'!$L:$L,'ATL GA Inventory'!GN$3)</f>
        <v>0</v>
      </c>
      <c r="GO108" s="45">
        <f>SUMIFS('ATL RAW'!$J:$J,'ATL RAW'!$I:$I,'ATL GA Inventory'!$B108,'ATL RAW'!$L:$L,'ATL GA Inventory'!GO$3)+SUMIFS('ATL CR'!$J:$J,'ATL CR'!$I:$I,'ATL GA Inventory'!$B108,'ATL CR'!$L:$L,'ATL GA Inventory'!GO$3)</f>
        <v>0</v>
      </c>
      <c r="GP108" s="45">
        <f>SUMIFS('ATL RAW'!$J:$J,'ATL RAW'!$I:$I,'ATL GA Inventory'!$B108,'ATL RAW'!$L:$L,'ATL GA Inventory'!GP$3)+SUMIFS('ATL CR'!$J:$J,'ATL CR'!$I:$I,'ATL GA Inventory'!$B108,'ATL CR'!$L:$L,'ATL GA Inventory'!GP$3)</f>
        <v>0</v>
      </c>
      <c r="GQ108" s="45">
        <f>SUMIFS('ATL RAW'!$J:$J,'ATL RAW'!$I:$I,'ATL GA Inventory'!$B108,'ATL RAW'!$L:$L,'ATL GA Inventory'!GQ$3)+SUMIFS('ATL CR'!$J:$J,'ATL CR'!$I:$I,'ATL GA Inventory'!$B108,'ATL CR'!$L:$L,'ATL GA Inventory'!GQ$3)</f>
        <v>0</v>
      </c>
      <c r="GR108" s="45">
        <f>SUMIFS('ATL RAW'!$J:$J,'ATL RAW'!$I:$I,'ATL GA Inventory'!$B108,'ATL RAW'!$L:$L,'ATL GA Inventory'!GR$3)+SUMIFS('ATL CR'!$J:$J,'ATL CR'!$I:$I,'ATL GA Inventory'!$B108,'ATL CR'!$L:$L,'ATL GA Inventory'!GR$3)</f>
        <v>0</v>
      </c>
      <c r="GS108" s="45">
        <f>SUMIFS('ATL RAW'!$J:$J,'ATL RAW'!$I:$I,'ATL GA Inventory'!$B108,'ATL RAW'!$L:$L,'ATL GA Inventory'!GS$3)+SUMIFS('ATL CR'!$J:$J,'ATL CR'!$I:$I,'ATL GA Inventory'!$B108,'ATL CR'!$L:$L,'ATL GA Inventory'!GS$3)</f>
        <v>0</v>
      </c>
      <c r="GT108" s="45">
        <f>SUMIFS('ATL RAW'!$J:$J,'ATL RAW'!$I:$I,'ATL GA Inventory'!$B108,'ATL RAW'!$L:$L,'ATL GA Inventory'!GT$3)+SUMIFS('ATL CR'!$J:$J,'ATL CR'!$I:$I,'ATL GA Inventory'!$B108,'ATL CR'!$L:$L,'ATL GA Inventory'!GT$3)</f>
        <v>0</v>
      </c>
      <c r="GU108" s="45">
        <f>SUMIFS('ATL RAW'!$J:$J,'ATL RAW'!$I:$I,'ATL GA Inventory'!$B108,'ATL RAW'!$L:$L,'ATL GA Inventory'!GU$3)+SUMIFS('ATL CR'!$J:$J,'ATL CR'!$I:$I,'ATL GA Inventory'!$B108,'ATL CR'!$L:$L,'ATL GA Inventory'!GU$3)</f>
        <v>0</v>
      </c>
      <c r="GV108" s="45">
        <f>SUMIFS('ATL RAW'!$J:$J,'ATL RAW'!$I:$I,'ATL GA Inventory'!$B108,'ATL RAW'!$L:$L,'ATL GA Inventory'!GV$3)+SUMIFS('ATL CR'!$J:$J,'ATL CR'!$I:$I,'ATL GA Inventory'!$B108,'ATL CR'!$L:$L,'ATL GA Inventory'!GV$3)</f>
        <v>0</v>
      </c>
      <c r="GW108" s="45">
        <f>SUMIFS('ATL RAW'!$J:$J,'ATL RAW'!$I:$I,'ATL GA Inventory'!$B108,'ATL RAW'!$L:$L,'ATL GA Inventory'!GW$3)+SUMIFS('ATL CR'!$J:$J,'ATL CR'!$I:$I,'ATL GA Inventory'!$B108,'ATL CR'!$L:$L,'ATL GA Inventory'!GW$3)</f>
        <v>0</v>
      </c>
      <c r="GX108" s="45">
        <f>SUMIFS('ATL RAW'!$J:$J,'ATL RAW'!$I:$I,'ATL GA Inventory'!$B108,'ATL RAW'!$L:$L,'ATL GA Inventory'!GX$3)+SUMIFS('ATL CR'!$J:$J,'ATL CR'!$I:$I,'ATL GA Inventory'!$B108,'ATL CR'!$L:$L,'ATL GA Inventory'!GX$3)</f>
        <v>0</v>
      </c>
      <c r="GY108" s="45">
        <f>SUMIFS('ATL RAW'!$J:$J,'ATL RAW'!$I:$I,'ATL GA Inventory'!$B108,'ATL RAW'!$L:$L,'ATL GA Inventory'!GY$3)+SUMIFS('ATL CR'!$J:$J,'ATL CR'!$I:$I,'ATL GA Inventory'!$B108,'ATL CR'!$L:$L,'ATL GA Inventory'!GY$3)</f>
        <v>0</v>
      </c>
    </row>
    <row r="109" spans="1:207">
      <c r="A109" s="43" t="s">
        <v>983</v>
      </c>
      <c r="B109" s="43">
        <f t="shared" si="13"/>
        <v>46213128</v>
      </c>
      <c r="C109" s="43" t="str">
        <f t="shared" si="13"/>
        <v>Q.PEAK DUO BLK-G6P+/AC</v>
      </c>
      <c r="D109" s="44" t="str">
        <f t="shared" si="13"/>
        <v>340</v>
      </c>
      <c r="E109" s="45">
        <f>SUMIFS('ATL RAW'!$J:$J,'ATL RAW'!$I:$I,'ATL GA Inventory'!$B109,'ATL RAW'!$L:$L,'ATL GA Inventory'!E$3)+SUMIFS('ATL CR'!$J:$J,'ATL CR'!$I:$I,'ATL GA Inventory'!$B109,'ATL CR'!$L:$L,'ATL GA Inventory'!E$3)</f>
        <v>0</v>
      </c>
      <c r="F109" s="45">
        <f>SUMIFS('ATL RAW'!$J:$J,'ATL RAW'!$I:$I,'ATL GA Inventory'!$B109,'ATL RAW'!$L:$L,'ATL GA Inventory'!F$3)+SUMIFS('ATL CR'!$J:$J,'ATL CR'!$I:$I,'ATL GA Inventory'!$B109,'ATL CR'!$L:$L,'ATL GA Inventory'!F$3)</f>
        <v>0</v>
      </c>
      <c r="G109" s="45">
        <f>SUMIFS('ATL RAW'!$J:$J,'ATL RAW'!$I:$I,'ATL GA Inventory'!$B109,'ATL RAW'!$L:$L,'ATL GA Inventory'!G$3)+SUMIFS('ATL CR'!$J:$J,'ATL CR'!$I:$I,'ATL GA Inventory'!$B109,'ATL CR'!$L:$L,'ATL GA Inventory'!G$3)</f>
        <v>0</v>
      </c>
      <c r="H109" s="45">
        <f>SUMIFS('ATL RAW'!$J:$J,'ATL RAW'!$I:$I,'ATL GA Inventory'!$B109,'ATL RAW'!$L:$L,'ATL GA Inventory'!H$3)+SUMIFS('ATL CR'!$J:$J,'ATL CR'!$I:$I,'ATL GA Inventory'!$B109,'ATL CR'!$L:$L,'ATL GA Inventory'!H$3)</f>
        <v>0</v>
      </c>
      <c r="I109" s="45">
        <f>SUMIFS('ATL RAW'!$J:$J,'ATL RAW'!$I:$I,'ATL GA Inventory'!$B109,'ATL RAW'!$L:$L,'ATL GA Inventory'!I$3)+SUMIFS('ATL CR'!$J:$J,'ATL CR'!$I:$I,'ATL GA Inventory'!$B109,'ATL CR'!$L:$L,'ATL GA Inventory'!I$3)</f>
        <v>0</v>
      </c>
      <c r="J109" s="45">
        <f>SUMIFS('ATL RAW'!$J:$J,'ATL RAW'!$I:$I,'ATL GA Inventory'!$B109,'ATL RAW'!$L:$L,'ATL GA Inventory'!J$3)+SUMIFS('ATL CR'!$J:$J,'ATL CR'!$I:$I,'ATL GA Inventory'!$B109,'ATL CR'!$L:$L,'ATL GA Inventory'!J$3)</f>
        <v>0</v>
      </c>
      <c r="K109" s="45">
        <f>SUMIFS('ATL RAW'!$J:$J,'ATL RAW'!$I:$I,'ATL GA Inventory'!$B109,'ATL RAW'!$L:$L,'ATL GA Inventory'!K$3)+SUMIFS('ATL CR'!$J:$J,'ATL CR'!$I:$I,'ATL GA Inventory'!$B109,'ATL CR'!$L:$L,'ATL GA Inventory'!K$3)</f>
        <v>0</v>
      </c>
      <c r="L109" s="45">
        <f>SUMIFS('ATL RAW'!$J:$J,'ATL RAW'!$I:$I,'ATL GA Inventory'!$B109,'ATL RAW'!$L:$L,'ATL GA Inventory'!L$3)+SUMIFS('ATL CR'!$J:$J,'ATL CR'!$I:$I,'ATL GA Inventory'!$B109,'ATL CR'!$L:$L,'ATL GA Inventory'!L$3)</f>
        <v>0</v>
      </c>
      <c r="M109" s="45">
        <f>SUMIFS('ATL RAW'!$J:$J,'ATL RAW'!$I:$I,'ATL GA Inventory'!$B109,'ATL RAW'!$L:$L,'ATL GA Inventory'!M$3)+SUMIFS('ATL CR'!$J:$J,'ATL CR'!$I:$I,'ATL GA Inventory'!$B109,'ATL CR'!$L:$L,'ATL GA Inventory'!M$3)</f>
        <v>0</v>
      </c>
      <c r="N109" s="45">
        <f>SUMIFS('ATL RAW'!$J:$J,'ATL RAW'!$I:$I,'ATL GA Inventory'!$B109,'ATL RAW'!$L:$L,'ATL GA Inventory'!N$3)+SUMIFS('ATL CR'!$J:$J,'ATL CR'!$I:$I,'ATL GA Inventory'!$B109,'ATL CR'!$L:$L,'ATL GA Inventory'!N$3)</f>
        <v>0</v>
      </c>
      <c r="O109" s="45">
        <f>SUMIFS('ATL RAW'!$J:$J,'ATL RAW'!$I:$I,'ATL GA Inventory'!$B109,'ATL RAW'!$L:$L,'ATL GA Inventory'!O$3)+SUMIFS('ATL CR'!$J:$J,'ATL CR'!$I:$I,'ATL GA Inventory'!$B109,'ATL CR'!$L:$L,'ATL GA Inventory'!O$3)</f>
        <v>0</v>
      </c>
      <c r="P109" s="45">
        <f>SUMIFS('ATL RAW'!$J:$J,'ATL RAW'!$I:$I,'ATL GA Inventory'!$B109,'ATL RAW'!$L:$L,'ATL GA Inventory'!P$3)+SUMIFS('ATL CR'!$J:$J,'ATL CR'!$I:$I,'ATL GA Inventory'!$B109,'ATL CR'!$L:$L,'ATL GA Inventory'!P$3)</f>
        <v>0</v>
      </c>
      <c r="Q109" s="45">
        <f>SUMIFS('ATL RAW'!$J:$J,'ATL RAW'!$I:$I,'ATL GA Inventory'!$B109,'ATL RAW'!$L:$L,'ATL GA Inventory'!Q$3)+SUMIFS('ATL CR'!$J:$J,'ATL CR'!$I:$I,'ATL GA Inventory'!$B109,'ATL CR'!$L:$L,'ATL GA Inventory'!Q$3)</f>
        <v>0</v>
      </c>
      <c r="R109" s="45">
        <f>SUMIFS('ATL RAW'!$J:$J,'ATL RAW'!$I:$I,'ATL GA Inventory'!$B109,'ATL RAW'!$L:$L,'ATL GA Inventory'!R$3)+SUMIFS('ATL CR'!$J:$J,'ATL CR'!$I:$I,'ATL GA Inventory'!$B109,'ATL CR'!$L:$L,'ATL GA Inventory'!R$3)</f>
        <v>0</v>
      </c>
      <c r="S109" s="45">
        <f>SUMIFS('ATL RAW'!$J:$J,'ATL RAW'!$I:$I,'ATL GA Inventory'!$B109,'ATL RAW'!$L:$L,'ATL GA Inventory'!S$3)+SUMIFS('ATL CR'!$J:$J,'ATL CR'!$I:$I,'ATL GA Inventory'!$B109,'ATL CR'!$L:$L,'ATL GA Inventory'!S$3)</f>
        <v>0</v>
      </c>
      <c r="T109" s="45">
        <f>SUMIFS('ATL RAW'!$J:$J,'ATL RAW'!$I:$I,'ATL GA Inventory'!$B109,'ATL RAW'!$L:$L,'ATL GA Inventory'!T$3)+SUMIFS('ATL CR'!$J:$J,'ATL CR'!$I:$I,'ATL GA Inventory'!$B109,'ATL CR'!$L:$L,'ATL GA Inventory'!T$3)</f>
        <v>0</v>
      </c>
      <c r="U109" s="45">
        <f>SUMIFS('ATL RAW'!$J:$J,'ATL RAW'!$I:$I,'ATL GA Inventory'!$B109,'ATL RAW'!$L:$L,'ATL GA Inventory'!U$3)+SUMIFS('ATL CR'!$J:$J,'ATL CR'!$I:$I,'ATL GA Inventory'!$B109,'ATL CR'!$L:$L,'ATL GA Inventory'!U$3)</f>
        <v>0</v>
      </c>
      <c r="V109" s="45">
        <f>SUMIFS('ATL RAW'!$J:$J,'ATL RAW'!$I:$I,'ATL GA Inventory'!$B109,'ATL RAW'!$L:$L,'ATL GA Inventory'!V$3)+SUMIFS('ATL CR'!$J:$J,'ATL CR'!$I:$I,'ATL GA Inventory'!$B109,'ATL CR'!$L:$L,'ATL GA Inventory'!V$3)</f>
        <v>0</v>
      </c>
      <c r="W109" s="45">
        <f>SUMIFS('ATL RAW'!$J:$J,'ATL RAW'!$I:$I,'ATL GA Inventory'!$B109,'ATL RAW'!$L:$L,'ATL GA Inventory'!W$3)+SUMIFS('ATL CR'!$J:$J,'ATL CR'!$I:$I,'ATL GA Inventory'!$B109,'ATL CR'!$L:$L,'ATL GA Inventory'!W$3)</f>
        <v>0</v>
      </c>
      <c r="X109" s="45">
        <f>SUMIFS('ATL RAW'!$J:$J,'ATL RAW'!$I:$I,'ATL GA Inventory'!$B109,'ATL RAW'!$L:$L,'ATL GA Inventory'!X$3)+SUMIFS('ATL CR'!$J:$J,'ATL CR'!$I:$I,'ATL GA Inventory'!$B109,'ATL CR'!$L:$L,'ATL GA Inventory'!X$3)</f>
        <v>0</v>
      </c>
      <c r="Y109" s="45">
        <f>SUMIFS('ATL RAW'!$J:$J,'ATL RAW'!$I:$I,'ATL GA Inventory'!$B109,'ATL RAW'!$L:$L,'ATL GA Inventory'!Y$3)+SUMIFS('ATL CR'!$J:$J,'ATL CR'!$I:$I,'ATL GA Inventory'!$B109,'ATL CR'!$L:$L,'ATL GA Inventory'!Y$3)</f>
        <v>0</v>
      </c>
      <c r="Z109" s="45">
        <f>SUMIFS('ATL RAW'!$J:$J,'ATL RAW'!$I:$I,'ATL GA Inventory'!$B109,'ATL RAW'!$L:$L,'ATL GA Inventory'!Z$3)+SUMIFS('ATL CR'!$J:$J,'ATL CR'!$I:$I,'ATL GA Inventory'!$B109,'ATL CR'!$L:$L,'ATL GA Inventory'!Z$3)</f>
        <v>0</v>
      </c>
      <c r="AA109" s="45">
        <f>SUMIFS('ATL RAW'!$J:$J,'ATL RAW'!$I:$I,'ATL GA Inventory'!$B109,'ATL RAW'!$L:$L,'ATL GA Inventory'!AA$3)+SUMIFS('ATL CR'!$J:$J,'ATL CR'!$I:$I,'ATL GA Inventory'!$B109,'ATL CR'!$L:$L,'ATL GA Inventory'!AA$3)</f>
        <v>0</v>
      </c>
      <c r="AB109" s="45">
        <f>SUMIFS('ATL RAW'!$J:$J,'ATL RAW'!$I:$I,'ATL GA Inventory'!$B109,'ATL RAW'!$L:$L,'ATL GA Inventory'!AB$3)+SUMIFS('ATL CR'!$J:$J,'ATL CR'!$I:$I,'ATL GA Inventory'!$B109,'ATL CR'!$L:$L,'ATL GA Inventory'!AB$3)</f>
        <v>0</v>
      </c>
      <c r="AC109" s="45">
        <f>SUMIFS('ATL RAW'!$J:$J,'ATL RAW'!$I:$I,'ATL GA Inventory'!$B109,'ATL RAW'!$L:$L,'ATL GA Inventory'!AC$3)+SUMIFS('ATL CR'!$J:$J,'ATL CR'!$I:$I,'ATL GA Inventory'!$B109,'ATL CR'!$L:$L,'ATL GA Inventory'!AC$3)</f>
        <v>0</v>
      </c>
      <c r="AD109" s="45">
        <f>SUMIFS('ATL RAW'!$J:$J,'ATL RAW'!$I:$I,'ATL GA Inventory'!$B109,'ATL RAW'!$L:$L,'ATL GA Inventory'!AD$3)+SUMIFS('ATL CR'!$J:$J,'ATL CR'!$I:$I,'ATL GA Inventory'!$B109,'ATL CR'!$L:$L,'ATL GA Inventory'!AD$3)</f>
        <v>0</v>
      </c>
      <c r="AE109" s="45">
        <f>SUMIFS('ATL RAW'!$J:$J,'ATL RAW'!$I:$I,'ATL GA Inventory'!$B109,'ATL RAW'!$L:$L,'ATL GA Inventory'!AE$3)+SUMIFS('ATL CR'!$J:$J,'ATL CR'!$I:$I,'ATL GA Inventory'!$B109,'ATL CR'!$L:$L,'ATL GA Inventory'!AE$3)</f>
        <v>0</v>
      </c>
      <c r="AF109" s="45">
        <f>SUMIFS('ATL RAW'!$J:$J,'ATL RAW'!$I:$I,'ATL GA Inventory'!$B109,'ATL RAW'!$L:$L,'ATL GA Inventory'!AF$3)+SUMIFS('ATL CR'!$J:$J,'ATL CR'!$I:$I,'ATL GA Inventory'!$B109,'ATL CR'!$L:$L,'ATL GA Inventory'!AF$3)</f>
        <v>0</v>
      </c>
      <c r="AG109" s="45">
        <f>SUMIFS('ATL RAW'!$J:$J,'ATL RAW'!$I:$I,'ATL GA Inventory'!$B109,'ATL RAW'!$L:$L,'ATL GA Inventory'!AG$3)+SUMIFS('ATL CR'!$J:$J,'ATL CR'!$I:$I,'ATL GA Inventory'!$B109,'ATL CR'!$L:$L,'ATL GA Inventory'!AG$3)</f>
        <v>0</v>
      </c>
      <c r="AH109" s="45">
        <f>SUMIFS('ATL RAW'!$J:$J,'ATL RAW'!$I:$I,'ATL GA Inventory'!$B109,'ATL RAW'!$L:$L,'ATL GA Inventory'!AH$3)+SUMIFS('ATL CR'!$J:$J,'ATL CR'!$I:$I,'ATL GA Inventory'!$B109,'ATL CR'!$L:$L,'ATL GA Inventory'!AH$3)</f>
        <v>0</v>
      </c>
      <c r="AI109" s="45">
        <f>SUMIFS('ATL RAW'!$J:$J,'ATL RAW'!$I:$I,'ATL GA Inventory'!$B109,'ATL RAW'!$L:$L,'ATL GA Inventory'!AI$3)+SUMIFS('ATL CR'!$J:$J,'ATL CR'!$I:$I,'ATL GA Inventory'!$B109,'ATL CR'!$L:$L,'ATL GA Inventory'!AI$3)</f>
        <v>0</v>
      </c>
      <c r="AJ109" s="45">
        <f>SUMIFS('ATL RAW'!$J:$J,'ATL RAW'!$I:$I,'ATL GA Inventory'!$B109,'ATL RAW'!$L:$L,'ATL GA Inventory'!AJ$3)+SUMIFS('ATL CR'!$J:$J,'ATL CR'!$I:$I,'ATL GA Inventory'!$B109,'ATL CR'!$L:$L,'ATL GA Inventory'!AJ$3)</f>
        <v>0</v>
      </c>
      <c r="AK109" s="45">
        <f>SUMIFS('ATL RAW'!$J:$J,'ATL RAW'!$I:$I,'ATL GA Inventory'!$B109,'ATL RAW'!$L:$L,'ATL GA Inventory'!AK$3)+SUMIFS('ATL CR'!$J:$J,'ATL CR'!$I:$I,'ATL GA Inventory'!$B109,'ATL CR'!$L:$L,'ATL GA Inventory'!AK$3)</f>
        <v>0</v>
      </c>
      <c r="AL109" s="45">
        <f>SUMIFS('ATL RAW'!$J:$J,'ATL RAW'!$I:$I,'ATL GA Inventory'!$B109,'ATL RAW'!$L:$L,'ATL GA Inventory'!AL$3)+SUMIFS('ATL CR'!$J:$J,'ATL CR'!$I:$I,'ATL GA Inventory'!$B109,'ATL CR'!$L:$L,'ATL GA Inventory'!AL$3)</f>
        <v>0</v>
      </c>
      <c r="AM109" s="45">
        <f>SUMIFS('ATL RAW'!$J:$J,'ATL RAW'!$I:$I,'ATL GA Inventory'!$B109,'ATL RAW'!$L:$L,'ATL GA Inventory'!AM$3)+SUMIFS('ATL CR'!$J:$J,'ATL CR'!$I:$I,'ATL GA Inventory'!$B109,'ATL CR'!$L:$L,'ATL GA Inventory'!AM$3)</f>
        <v>0</v>
      </c>
      <c r="AN109" s="45">
        <f>SUMIFS('ATL RAW'!$J:$J,'ATL RAW'!$I:$I,'ATL GA Inventory'!$B109,'ATL RAW'!$L:$L,'ATL GA Inventory'!AN$3)+SUMIFS('ATL CR'!$J:$J,'ATL CR'!$I:$I,'ATL GA Inventory'!$B109,'ATL CR'!$L:$L,'ATL GA Inventory'!AN$3)</f>
        <v>0</v>
      </c>
      <c r="AO109" s="45">
        <f>SUMIFS('ATL RAW'!$J:$J,'ATL RAW'!$I:$I,'ATL GA Inventory'!$B109,'ATL RAW'!$L:$L,'ATL GA Inventory'!AO$3)+SUMIFS('ATL CR'!$J:$J,'ATL CR'!$I:$I,'ATL GA Inventory'!$B109,'ATL CR'!$L:$L,'ATL GA Inventory'!AO$3)</f>
        <v>0</v>
      </c>
      <c r="AP109" s="45">
        <f>SUMIFS('ATL RAW'!$J:$J,'ATL RAW'!$I:$I,'ATL GA Inventory'!$B109,'ATL RAW'!$L:$L,'ATL GA Inventory'!AP$3)+SUMIFS('ATL CR'!$J:$J,'ATL CR'!$I:$I,'ATL GA Inventory'!$B109,'ATL CR'!$L:$L,'ATL GA Inventory'!AP$3)</f>
        <v>0</v>
      </c>
      <c r="AQ109" s="45">
        <f>SUMIFS('ATL RAW'!$J:$J,'ATL RAW'!$I:$I,'ATL GA Inventory'!$B109,'ATL RAW'!$L:$L,'ATL GA Inventory'!AQ$3)+SUMIFS('ATL CR'!$J:$J,'ATL CR'!$I:$I,'ATL GA Inventory'!$B109,'ATL CR'!$L:$L,'ATL GA Inventory'!AQ$3)</f>
        <v>0</v>
      </c>
      <c r="AR109" s="45">
        <f>SUMIFS('ATL RAW'!$J:$J,'ATL RAW'!$I:$I,'ATL GA Inventory'!$B109,'ATL RAW'!$L:$L,'ATL GA Inventory'!AR$3)+SUMIFS('ATL CR'!$J:$J,'ATL CR'!$I:$I,'ATL GA Inventory'!$B109,'ATL CR'!$L:$L,'ATL GA Inventory'!AR$3)</f>
        <v>0</v>
      </c>
      <c r="AS109" s="45">
        <f>SUMIFS('ATL RAW'!$J:$J,'ATL RAW'!$I:$I,'ATL GA Inventory'!$B109,'ATL RAW'!$L:$L,'ATL GA Inventory'!AS$3)+SUMIFS('ATL CR'!$J:$J,'ATL CR'!$I:$I,'ATL GA Inventory'!$B109,'ATL CR'!$L:$L,'ATL GA Inventory'!AS$3)</f>
        <v>0</v>
      </c>
      <c r="AT109" s="45">
        <f>SUMIFS('ATL RAW'!$J:$J,'ATL RAW'!$I:$I,'ATL GA Inventory'!$B109,'ATL RAW'!$L:$L,'ATL GA Inventory'!AT$3)+SUMIFS('ATL CR'!$J:$J,'ATL CR'!$I:$I,'ATL GA Inventory'!$B109,'ATL CR'!$L:$L,'ATL GA Inventory'!AT$3)</f>
        <v>0</v>
      </c>
      <c r="AU109" s="45">
        <f>SUMIFS('ATL RAW'!$J:$J,'ATL RAW'!$I:$I,'ATL GA Inventory'!$B109,'ATL RAW'!$L:$L,'ATL GA Inventory'!AU$3)+SUMIFS('ATL CR'!$J:$J,'ATL CR'!$I:$I,'ATL GA Inventory'!$B109,'ATL CR'!$L:$L,'ATL GA Inventory'!AU$3)</f>
        <v>0</v>
      </c>
      <c r="AV109" s="45">
        <f>SUMIFS('ATL RAW'!$J:$J,'ATL RAW'!$I:$I,'ATL GA Inventory'!$B109,'ATL RAW'!$L:$L,'ATL GA Inventory'!AV$3)+SUMIFS('ATL CR'!$J:$J,'ATL CR'!$I:$I,'ATL GA Inventory'!$B109,'ATL CR'!$L:$L,'ATL GA Inventory'!AV$3)</f>
        <v>0</v>
      </c>
      <c r="AW109" s="45">
        <f>SUMIFS('ATL RAW'!$J:$J,'ATL RAW'!$I:$I,'ATL GA Inventory'!$B109,'ATL RAW'!$L:$L,'ATL GA Inventory'!AW$3)+SUMIFS('ATL CR'!$J:$J,'ATL CR'!$I:$I,'ATL GA Inventory'!$B109,'ATL CR'!$L:$L,'ATL GA Inventory'!AW$3)</f>
        <v>0</v>
      </c>
      <c r="AX109" s="45">
        <f>SUMIFS('ATL RAW'!$J:$J,'ATL RAW'!$I:$I,'ATL GA Inventory'!$B109,'ATL RAW'!$L:$L,'ATL GA Inventory'!AX$3)+SUMIFS('ATL CR'!$J:$J,'ATL CR'!$I:$I,'ATL GA Inventory'!$B109,'ATL CR'!$L:$L,'ATL GA Inventory'!AX$3)</f>
        <v>0</v>
      </c>
      <c r="AY109" s="45">
        <f>SUMIFS('ATL RAW'!$J:$J,'ATL RAW'!$I:$I,'ATL GA Inventory'!$B109,'ATL RAW'!$L:$L,'ATL GA Inventory'!AY$3)+SUMIFS('ATL CR'!$J:$J,'ATL CR'!$I:$I,'ATL GA Inventory'!$B109,'ATL CR'!$L:$L,'ATL GA Inventory'!AY$3)</f>
        <v>0</v>
      </c>
      <c r="AZ109" s="45">
        <f>SUMIFS('ATL RAW'!$J:$J,'ATL RAW'!$I:$I,'ATL GA Inventory'!$B109,'ATL RAW'!$L:$L,'ATL GA Inventory'!AZ$3)+SUMIFS('ATL CR'!$J:$J,'ATL CR'!$I:$I,'ATL GA Inventory'!$B109,'ATL CR'!$L:$L,'ATL GA Inventory'!AZ$3)</f>
        <v>0</v>
      </c>
      <c r="BA109" s="45">
        <f>SUMIFS('ATL RAW'!$J:$J,'ATL RAW'!$I:$I,'ATL GA Inventory'!$B109,'ATL RAW'!$L:$L,'ATL GA Inventory'!BA$3)+SUMIFS('ATL CR'!$J:$J,'ATL CR'!$I:$I,'ATL GA Inventory'!$B109,'ATL CR'!$L:$L,'ATL GA Inventory'!BA$3)</f>
        <v>0</v>
      </c>
      <c r="BB109" s="45">
        <f>SUMIFS('ATL RAW'!$J:$J,'ATL RAW'!$I:$I,'ATL GA Inventory'!$B109,'ATL RAW'!$L:$L,'ATL GA Inventory'!BB$3)+SUMIFS('ATL CR'!$J:$J,'ATL CR'!$I:$I,'ATL GA Inventory'!$B109,'ATL CR'!$L:$L,'ATL GA Inventory'!BB$3)</f>
        <v>0</v>
      </c>
      <c r="BC109" s="45">
        <f>SUMIFS('ATL RAW'!$J:$J,'ATL RAW'!$I:$I,'ATL GA Inventory'!$B109,'ATL RAW'!$L:$L,'ATL GA Inventory'!BC$3)+SUMIFS('ATL CR'!$J:$J,'ATL CR'!$I:$I,'ATL GA Inventory'!$B109,'ATL CR'!$L:$L,'ATL GA Inventory'!BC$3)</f>
        <v>0</v>
      </c>
      <c r="BD109" s="45">
        <f>SUMIFS('ATL RAW'!$J:$J,'ATL RAW'!$I:$I,'ATL GA Inventory'!$B109,'ATL RAW'!$L:$L,'ATL GA Inventory'!BD$3)+SUMIFS('ATL CR'!$J:$J,'ATL CR'!$I:$I,'ATL GA Inventory'!$B109,'ATL CR'!$L:$L,'ATL GA Inventory'!BD$3)</f>
        <v>0</v>
      </c>
      <c r="BE109" s="45">
        <f>SUMIFS('ATL RAW'!$J:$J,'ATL RAW'!$I:$I,'ATL GA Inventory'!$B109,'ATL RAW'!$L:$L,'ATL GA Inventory'!BE$3)+SUMIFS('ATL CR'!$J:$J,'ATL CR'!$I:$I,'ATL GA Inventory'!$B109,'ATL CR'!$L:$L,'ATL GA Inventory'!BE$3)</f>
        <v>0</v>
      </c>
      <c r="BF109" s="45">
        <f>SUMIFS('ATL RAW'!$J:$J,'ATL RAW'!$I:$I,'ATL GA Inventory'!$B109,'ATL RAW'!$L:$L,'ATL GA Inventory'!BF$3)+SUMIFS('ATL CR'!$J:$J,'ATL CR'!$I:$I,'ATL GA Inventory'!$B109,'ATL CR'!$L:$L,'ATL GA Inventory'!BF$3)</f>
        <v>0</v>
      </c>
      <c r="BG109" s="45">
        <f>SUMIFS('ATL RAW'!$J:$J,'ATL RAW'!$I:$I,'ATL GA Inventory'!$B109,'ATL RAW'!$L:$L,'ATL GA Inventory'!BG$3)+SUMIFS('ATL CR'!$J:$J,'ATL CR'!$I:$I,'ATL GA Inventory'!$B109,'ATL CR'!$L:$L,'ATL GA Inventory'!BG$3)</f>
        <v>0</v>
      </c>
      <c r="BH109" s="45">
        <f>SUMIFS('ATL RAW'!$J:$J,'ATL RAW'!$I:$I,'ATL GA Inventory'!$B109,'ATL RAW'!$L:$L,'ATL GA Inventory'!BH$3)+SUMIFS('ATL CR'!$J:$J,'ATL CR'!$I:$I,'ATL GA Inventory'!$B109,'ATL CR'!$L:$L,'ATL GA Inventory'!BH$3)</f>
        <v>0</v>
      </c>
      <c r="BI109" s="45">
        <f>SUMIFS('ATL RAW'!$J:$J,'ATL RAW'!$I:$I,'ATL GA Inventory'!$B109,'ATL RAW'!$L:$L,'ATL GA Inventory'!BI$3)+SUMIFS('ATL CR'!$J:$J,'ATL CR'!$I:$I,'ATL GA Inventory'!$B109,'ATL CR'!$L:$L,'ATL GA Inventory'!BI$3)</f>
        <v>0</v>
      </c>
      <c r="BJ109" s="45">
        <f>SUMIFS('ATL RAW'!$J:$J,'ATL RAW'!$I:$I,'ATL GA Inventory'!$B109,'ATL RAW'!$L:$L,'ATL GA Inventory'!BJ$3)+SUMIFS('ATL CR'!$J:$J,'ATL CR'!$I:$I,'ATL GA Inventory'!$B109,'ATL CR'!$L:$L,'ATL GA Inventory'!BJ$3)</f>
        <v>0</v>
      </c>
      <c r="BK109" s="45">
        <f>SUMIFS('ATL RAW'!$J:$J,'ATL RAW'!$I:$I,'ATL GA Inventory'!$B109,'ATL RAW'!$L:$L,'ATL GA Inventory'!BK$3)+SUMIFS('ATL CR'!$J:$J,'ATL CR'!$I:$I,'ATL GA Inventory'!$B109,'ATL CR'!$L:$L,'ATL GA Inventory'!BK$3)</f>
        <v>0</v>
      </c>
      <c r="BL109" s="45">
        <f>SUMIFS('ATL RAW'!$J:$J,'ATL RAW'!$I:$I,'ATL GA Inventory'!$B109,'ATL RAW'!$L:$L,'ATL GA Inventory'!BL$3)+SUMIFS('ATL CR'!$J:$J,'ATL CR'!$I:$I,'ATL GA Inventory'!$B109,'ATL CR'!$L:$L,'ATL GA Inventory'!BL$3)</f>
        <v>0</v>
      </c>
      <c r="BM109" s="45">
        <f>SUMIFS('ATL RAW'!$J:$J,'ATL RAW'!$I:$I,'ATL GA Inventory'!$B109,'ATL RAW'!$L:$L,'ATL GA Inventory'!BM$3)+SUMIFS('ATL CR'!$J:$J,'ATL CR'!$I:$I,'ATL GA Inventory'!$B109,'ATL CR'!$L:$L,'ATL GA Inventory'!BM$3)</f>
        <v>0</v>
      </c>
      <c r="BN109" s="45">
        <f>SUMIFS('ATL RAW'!$J:$J,'ATL RAW'!$I:$I,'ATL GA Inventory'!$B109,'ATL RAW'!$L:$L,'ATL GA Inventory'!BN$3)+SUMIFS('ATL CR'!$J:$J,'ATL CR'!$I:$I,'ATL GA Inventory'!$B109,'ATL CR'!$L:$L,'ATL GA Inventory'!BN$3)</f>
        <v>0</v>
      </c>
      <c r="BO109" s="45">
        <f>SUMIFS('ATL RAW'!$J:$J,'ATL RAW'!$I:$I,'ATL GA Inventory'!$B109,'ATL RAW'!$L:$L,'ATL GA Inventory'!BO$3)+SUMIFS('ATL CR'!$J:$J,'ATL CR'!$I:$I,'ATL GA Inventory'!$B109,'ATL CR'!$L:$L,'ATL GA Inventory'!BO$3)</f>
        <v>0</v>
      </c>
      <c r="BP109" s="45">
        <f>SUMIFS('ATL RAW'!$J:$J,'ATL RAW'!$I:$I,'ATL GA Inventory'!$B109,'ATL RAW'!$L:$L,'ATL GA Inventory'!BP$3)+SUMIFS('ATL CR'!$J:$J,'ATL CR'!$I:$I,'ATL GA Inventory'!$B109,'ATL CR'!$L:$L,'ATL GA Inventory'!BP$3)</f>
        <v>0</v>
      </c>
      <c r="BQ109" s="45">
        <f>SUMIFS('ATL RAW'!$J:$J,'ATL RAW'!$I:$I,'ATL GA Inventory'!$B109,'ATL RAW'!$L:$L,'ATL GA Inventory'!BQ$3)+SUMIFS('ATL CR'!$J:$J,'ATL CR'!$I:$I,'ATL GA Inventory'!$B109,'ATL CR'!$L:$L,'ATL GA Inventory'!BQ$3)</f>
        <v>105</v>
      </c>
      <c r="BR109" s="45">
        <f>SUMIFS('ATL RAW'!$J:$J,'ATL RAW'!$I:$I,'ATL GA Inventory'!$B109,'ATL RAW'!$L:$L,'ATL GA Inventory'!BR$3)+SUMIFS('ATL CR'!$J:$J,'ATL CR'!$I:$I,'ATL GA Inventory'!$B109,'ATL CR'!$L:$L,'ATL GA Inventory'!BR$3)</f>
        <v>0</v>
      </c>
      <c r="BS109" s="45">
        <f>SUMIFS('ATL RAW'!$J:$J,'ATL RAW'!$I:$I,'ATL GA Inventory'!$B109,'ATL RAW'!$L:$L,'ATL GA Inventory'!BS$3)+SUMIFS('ATL CR'!$J:$J,'ATL CR'!$I:$I,'ATL GA Inventory'!$B109,'ATL CR'!$L:$L,'ATL GA Inventory'!BS$3)</f>
        <v>0</v>
      </c>
      <c r="BT109" s="45">
        <f>SUMIFS('ATL RAW'!$J:$J,'ATL RAW'!$I:$I,'ATL GA Inventory'!$B109,'ATL RAW'!$L:$L,'ATL GA Inventory'!BT$3)+SUMIFS('ATL CR'!$J:$J,'ATL CR'!$I:$I,'ATL GA Inventory'!$B109,'ATL CR'!$L:$L,'ATL GA Inventory'!BT$3)</f>
        <v>0</v>
      </c>
      <c r="BU109" s="45">
        <f>SUMIFS('ATL RAW'!$J:$J,'ATL RAW'!$I:$I,'ATL GA Inventory'!$B109,'ATL RAW'!$L:$L,'ATL GA Inventory'!BU$3)+SUMIFS('ATL CR'!$J:$J,'ATL CR'!$I:$I,'ATL GA Inventory'!$B109,'ATL CR'!$L:$L,'ATL GA Inventory'!BU$3)</f>
        <v>0</v>
      </c>
      <c r="BV109" s="45">
        <f>SUMIFS('ATL RAW'!$J:$J,'ATL RAW'!$I:$I,'ATL GA Inventory'!$B109,'ATL RAW'!$L:$L,'ATL GA Inventory'!BV$3)+SUMIFS('ATL CR'!$J:$J,'ATL CR'!$I:$I,'ATL GA Inventory'!$B109,'ATL CR'!$L:$L,'ATL GA Inventory'!BV$3)</f>
        <v>0</v>
      </c>
      <c r="BW109" s="45">
        <f>SUMIFS('ATL RAW'!$J:$J,'ATL RAW'!$I:$I,'ATL GA Inventory'!$B109,'ATL RAW'!$L:$L,'ATL GA Inventory'!BW$3)+SUMIFS('ATL CR'!$J:$J,'ATL CR'!$I:$I,'ATL GA Inventory'!$B109,'ATL CR'!$L:$L,'ATL GA Inventory'!BW$3)</f>
        <v>0</v>
      </c>
      <c r="BX109" s="45">
        <f>SUMIFS('ATL RAW'!$J:$J,'ATL RAW'!$I:$I,'ATL GA Inventory'!$B109,'ATL RAW'!$L:$L,'ATL GA Inventory'!BX$3)+SUMIFS('ATL CR'!$J:$J,'ATL CR'!$I:$I,'ATL GA Inventory'!$B109,'ATL CR'!$L:$L,'ATL GA Inventory'!BX$3)</f>
        <v>0</v>
      </c>
      <c r="BY109" s="45">
        <f>SUMIFS('ATL RAW'!$J:$J,'ATL RAW'!$I:$I,'ATL GA Inventory'!$B109,'ATL RAW'!$L:$L,'ATL GA Inventory'!BY$3)+SUMIFS('ATL CR'!$J:$J,'ATL CR'!$I:$I,'ATL GA Inventory'!$B109,'ATL CR'!$L:$L,'ATL GA Inventory'!BY$3)</f>
        <v>0</v>
      </c>
      <c r="BZ109" s="45">
        <f>SUMIFS('ATL RAW'!$J:$J,'ATL RAW'!$I:$I,'ATL GA Inventory'!$B109,'ATL RAW'!$L:$L,'ATL GA Inventory'!BZ$3)+SUMIFS('ATL CR'!$J:$J,'ATL CR'!$I:$I,'ATL GA Inventory'!$B109,'ATL CR'!$L:$L,'ATL GA Inventory'!BZ$3)</f>
        <v>0</v>
      </c>
      <c r="CA109" s="45">
        <f>SUMIFS('ATL RAW'!$J:$J,'ATL RAW'!$I:$I,'ATL GA Inventory'!$B109,'ATL RAW'!$L:$L,'ATL GA Inventory'!CA$3)+SUMIFS('ATL CR'!$J:$J,'ATL CR'!$I:$I,'ATL GA Inventory'!$B109,'ATL CR'!$L:$L,'ATL GA Inventory'!CA$3)</f>
        <v>0</v>
      </c>
      <c r="CB109" s="45">
        <f>SUMIFS('ATL RAW'!$J:$J,'ATL RAW'!$I:$I,'ATL GA Inventory'!$B109,'ATL RAW'!$L:$L,'ATL GA Inventory'!CB$3)+SUMIFS('ATL CR'!$J:$J,'ATL CR'!$I:$I,'ATL GA Inventory'!$B109,'ATL CR'!$L:$L,'ATL GA Inventory'!CB$3)</f>
        <v>0</v>
      </c>
      <c r="CC109" s="45">
        <f>SUMIFS('ATL RAW'!$J:$J,'ATL RAW'!$I:$I,'ATL GA Inventory'!$B109,'ATL RAW'!$L:$L,'ATL GA Inventory'!CC$3)+SUMIFS('ATL CR'!$J:$J,'ATL CR'!$I:$I,'ATL GA Inventory'!$B109,'ATL CR'!$L:$L,'ATL GA Inventory'!CC$3)</f>
        <v>0</v>
      </c>
      <c r="CD109" s="45">
        <f>SUMIFS('ATL RAW'!$J:$J,'ATL RAW'!$I:$I,'ATL GA Inventory'!$B109,'ATL RAW'!$L:$L,'ATL GA Inventory'!CD$3)+SUMIFS('ATL CR'!$J:$J,'ATL CR'!$I:$I,'ATL GA Inventory'!$B109,'ATL CR'!$L:$L,'ATL GA Inventory'!CD$3)</f>
        <v>0</v>
      </c>
      <c r="CE109" s="45">
        <f>SUMIFS('ATL RAW'!$J:$J,'ATL RAW'!$I:$I,'ATL GA Inventory'!$B109,'ATL RAW'!$L:$L,'ATL GA Inventory'!CE$3)+SUMIFS('ATL CR'!$J:$J,'ATL CR'!$I:$I,'ATL GA Inventory'!$B109,'ATL CR'!$L:$L,'ATL GA Inventory'!CE$3)</f>
        <v>0</v>
      </c>
      <c r="CF109" s="45">
        <f>SUMIFS('ATL RAW'!$J:$J,'ATL RAW'!$I:$I,'ATL GA Inventory'!$B109,'ATL RAW'!$L:$L,'ATL GA Inventory'!CF$3)+SUMIFS('ATL CR'!$J:$J,'ATL CR'!$I:$I,'ATL GA Inventory'!$B109,'ATL CR'!$L:$L,'ATL GA Inventory'!CF$3)</f>
        <v>0</v>
      </c>
      <c r="CG109" s="45">
        <f>SUMIFS('ATL RAW'!$J:$J,'ATL RAW'!$I:$I,'ATL GA Inventory'!$B109,'ATL RAW'!$L:$L,'ATL GA Inventory'!CG$3)+SUMIFS('ATL CR'!$J:$J,'ATL CR'!$I:$I,'ATL GA Inventory'!$B109,'ATL CR'!$L:$L,'ATL GA Inventory'!CG$3)</f>
        <v>0</v>
      </c>
      <c r="CH109" s="45">
        <f>SUMIFS('ATL RAW'!$J:$J,'ATL RAW'!$I:$I,'ATL GA Inventory'!$B109,'ATL RAW'!$L:$L,'ATL GA Inventory'!CH$3)+SUMIFS('ATL CR'!$J:$J,'ATL CR'!$I:$I,'ATL GA Inventory'!$B109,'ATL CR'!$L:$L,'ATL GA Inventory'!CH$3)</f>
        <v>0</v>
      </c>
      <c r="CI109" s="45">
        <f>SUMIFS('ATL RAW'!$J:$J,'ATL RAW'!$I:$I,'ATL GA Inventory'!$B109,'ATL RAW'!$L:$L,'ATL GA Inventory'!CI$3)+SUMIFS('ATL CR'!$J:$J,'ATL CR'!$I:$I,'ATL GA Inventory'!$B109,'ATL CR'!$L:$L,'ATL GA Inventory'!CI$3)</f>
        <v>0</v>
      </c>
      <c r="CJ109" s="45">
        <f>SUMIFS('ATL RAW'!$J:$J,'ATL RAW'!$I:$I,'ATL GA Inventory'!$B109,'ATL RAW'!$L:$L,'ATL GA Inventory'!CJ$3)+SUMIFS('ATL CR'!$J:$J,'ATL CR'!$I:$I,'ATL GA Inventory'!$B109,'ATL CR'!$L:$L,'ATL GA Inventory'!CJ$3)</f>
        <v>0</v>
      </c>
      <c r="CK109" s="45">
        <f>SUMIFS('ATL RAW'!$J:$J,'ATL RAW'!$I:$I,'ATL GA Inventory'!$B109,'ATL RAW'!$L:$L,'ATL GA Inventory'!CK$3)+SUMIFS('ATL CR'!$J:$J,'ATL CR'!$I:$I,'ATL GA Inventory'!$B109,'ATL CR'!$L:$L,'ATL GA Inventory'!CK$3)</f>
        <v>0</v>
      </c>
      <c r="CL109" s="45">
        <f>SUMIFS('ATL RAW'!$J:$J,'ATL RAW'!$I:$I,'ATL GA Inventory'!$B109,'ATL RAW'!$L:$L,'ATL GA Inventory'!CL$3)+SUMIFS('ATL CR'!$J:$J,'ATL CR'!$I:$I,'ATL GA Inventory'!$B109,'ATL CR'!$L:$L,'ATL GA Inventory'!CL$3)</f>
        <v>0</v>
      </c>
      <c r="CM109" s="45">
        <f>SUMIFS('ATL RAW'!$J:$J,'ATL RAW'!$I:$I,'ATL GA Inventory'!$B109,'ATL RAW'!$L:$L,'ATL GA Inventory'!CM$3)+SUMIFS('ATL CR'!$J:$J,'ATL CR'!$I:$I,'ATL GA Inventory'!$B109,'ATL CR'!$L:$L,'ATL GA Inventory'!CM$3)</f>
        <v>0</v>
      </c>
      <c r="CN109" s="45">
        <f>SUMIFS('ATL RAW'!$J:$J,'ATL RAW'!$I:$I,'ATL GA Inventory'!$B109,'ATL RAW'!$L:$L,'ATL GA Inventory'!CN$3)+SUMIFS('ATL CR'!$J:$J,'ATL CR'!$I:$I,'ATL GA Inventory'!$B109,'ATL CR'!$L:$L,'ATL GA Inventory'!CN$3)</f>
        <v>0</v>
      </c>
      <c r="CO109" s="45">
        <f>SUMIFS('ATL RAW'!$J:$J,'ATL RAW'!$I:$I,'ATL GA Inventory'!$B109,'ATL RAW'!$L:$L,'ATL GA Inventory'!CO$3)+SUMIFS('ATL CR'!$J:$J,'ATL CR'!$I:$I,'ATL GA Inventory'!$B109,'ATL CR'!$L:$L,'ATL GA Inventory'!CO$3)</f>
        <v>0</v>
      </c>
      <c r="CP109" s="45">
        <f>SUMIFS('ATL RAW'!$J:$J,'ATL RAW'!$I:$I,'ATL GA Inventory'!$B109,'ATL RAW'!$L:$L,'ATL GA Inventory'!CP$3)+SUMIFS('ATL CR'!$J:$J,'ATL CR'!$I:$I,'ATL GA Inventory'!$B109,'ATL CR'!$L:$L,'ATL GA Inventory'!CP$3)</f>
        <v>0</v>
      </c>
      <c r="CQ109" s="45">
        <f>SUMIFS('ATL RAW'!$J:$J,'ATL RAW'!$I:$I,'ATL GA Inventory'!$B109,'ATL RAW'!$L:$L,'ATL GA Inventory'!CQ$3)+SUMIFS('ATL CR'!$J:$J,'ATL CR'!$I:$I,'ATL GA Inventory'!$B109,'ATL CR'!$L:$L,'ATL GA Inventory'!CQ$3)</f>
        <v>0</v>
      </c>
      <c r="CR109" s="45">
        <f>SUMIFS('ATL RAW'!$J:$J,'ATL RAW'!$I:$I,'ATL GA Inventory'!$B109,'ATL RAW'!$L:$L,'ATL GA Inventory'!CR$3)+SUMIFS('ATL CR'!$J:$J,'ATL CR'!$I:$I,'ATL GA Inventory'!$B109,'ATL CR'!$L:$L,'ATL GA Inventory'!CR$3)</f>
        <v>0</v>
      </c>
      <c r="CS109" s="45">
        <f>SUMIFS('ATL RAW'!$J:$J,'ATL RAW'!$I:$I,'ATL GA Inventory'!$B109,'ATL RAW'!$L:$L,'ATL GA Inventory'!CS$3)+SUMIFS('ATL CR'!$J:$J,'ATL CR'!$I:$I,'ATL GA Inventory'!$B109,'ATL CR'!$L:$L,'ATL GA Inventory'!CS$3)</f>
        <v>0</v>
      </c>
      <c r="CT109" s="45">
        <f>SUMIFS('ATL RAW'!$J:$J,'ATL RAW'!$I:$I,'ATL GA Inventory'!$B109,'ATL RAW'!$L:$L,'ATL GA Inventory'!CT$3)+SUMIFS('ATL CR'!$J:$J,'ATL CR'!$I:$I,'ATL GA Inventory'!$B109,'ATL CR'!$L:$L,'ATL GA Inventory'!CT$3)</f>
        <v>0</v>
      </c>
      <c r="CU109" s="45">
        <f>SUMIFS('ATL RAW'!$J:$J,'ATL RAW'!$I:$I,'ATL GA Inventory'!$B109,'ATL RAW'!$L:$L,'ATL GA Inventory'!CU$3)+SUMIFS('ATL CR'!$J:$J,'ATL CR'!$I:$I,'ATL GA Inventory'!$B109,'ATL CR'!$L:$L,'ATL GA Inventory'!CU$3)</f>
        <v>0</v>
      </c>
      <c r="CV109" s="45">
        <f>SUMIFS('ATL RAW'!$J:$J,'ATL RAW'!$I:$I,'ATL GA Inventory'!$B109,'ATL RAW'!$L:$L,'ATL GA Inventory'!CV$3)+SUMIFS('ATL CR'!$J:$J,'ATL CR'!$I:$I,'ATL GA Inventory'!$B109,'ATL CR'!$L:$L,'ATL GA Inventory'!CV$3)</f>
        <v>0</v>
      </c>
      <c r="CW109" s="45">
        <f>SUMIFS('ATL RAW'!$J:$J,'ATL RAW'!$I:$I,'ATL GA Inventory'!$B109,'ATL RAW'!$L:$L,'ATL GA Inventory'!CW$3)+SUMIFS('ATL CR'!$J:$J,'ATL CR'!$I:$I,'ATL GA Inventory'!$B109,'ATL CR'!$L:$L,'ATL GA Inventory'!CW$3)</f>
        <v>0</v>
      </c>
      <c r="CX109" s="45">
        <f>SUMIFS('ATL RAW'!$J:$J,'ATL RAW'!$I:$I,'ATL GA Inventory'!$B109,'ATL RAW'!$L:$L,'ATL GA Inventory'!CX$3)+SUMIFS('ATL CR'!$J:$J,'ATL CR'!$I:$I,'ATL GA Inventory'!$B109,'ATL CR'!$L:$L,'ATL GA Inventory'!CX$3)</f>
        <v>0</v>
      </c>
      <c r="CY109" s="45">
        <f>SUMIFS('ATL RAW'!$J:$J,'ATL RAW'!$I:$I,'ATL GA Inventory'!$B109,'ATL RAW'!$L:$L,'ATL GA Inventory'!CY$3)+SUMIFS('ATL CR'!$J:$J,'ATL CR'!$I:$I,'ATL GA Inventory'!$B109,'ATL CR'!$L:$L,'ATL GA Inventory'!CY$3)</f>
        <v>0</v>
      </c>
      <c r="CZ109" s="45">
        <f>SUMIFS('ATL RAW'!$J:$J,'ATL RAW'!$I:$I,'ATL GA Inventory'!$B109,'ATL RAW'!$L:$L,'ATL GA Inventory'!CZ$3)+SUMIFS('ATL CR'!$J:$J,'ATL CR'!$I:$I,'ATL GA Inventory'!$B109,'ATL CR'!$L:$L,'ATL GA Inventory'!CZ$3)</f>
        <v>0</v>
      </c>
      <c r="DA109" s="45">
        <f>SUMIFS('ATL RAW'!$J:$J,'ATL RAW'!$I:$I,'ATL GA Inventory'!$B109,'ATL RAW'!$L:$L,'ATL GA Inventory'!DA$3)+SUMIFS('ATL CR'!$J:$J,'ATL CR'!$I:$I,'ATL GA Inventory'!$B109,'ATL CR'!$L:$L,'ATL GA Inventory'!DA$3)</f>
        <v>0</v>
      </c>
      <c r="DB109" s="45">
        <f>SUMIFS('ATL RAW'!$J:$J,'ATL RAW'!$I:$I,'ATL GA Inventory'!$B109,'ATL RAW'!$L:$L,'ATL GA Inventory'!DB$3)+SUMIFS('ATL CR'!$J:$J,'ATL CR'!$I:$I,'ATL GA Inventory'!$B109,'ATL CR'!$L:$L,'ATL GA Inventory'!DB$3)</f>
        <v>0</v>
      </c>
      <c r="DC109" s="45">
        <f>SUMIFS('ATL RAW'!$J:$J,'ATL RAW'!$I:$I,'ATL GA Inventory'!$B109,'ATL RAW'!$L:$L,'ATL GA Inventory'!DC$3)+SUMIFS('ATL CR'!$J:$J,'ATL CR'!$I:$I,'ATL GA Inventory'!$B109,'ATL CR'!$L:$L,'ATL GA Inventory'!DC$3)</f>
        <v>0</v>
      </c>
      <c r="DD109" s="45">
        <f>SUMIFS('ATL RAW'!$J:$J,'ATL RAW'!$I:$I,'ATL GA Inventory'!$B109,'ATL RAW'!$L:$L,'ATL GA Inventory'!DD$3)+SUMIFS('ATL CR'!$J:$J,'ATL CR'!$I:$I,'ATL GA Inventory'!$B109,'ATL CR'!$L:$L,'ATL GA Inventory'!DD$3)</f>
        <v>0</v>
      </c>
      <c r="DE109" s="45">
        <f>SUMIFS('ATL RAW'!$J:$J,'ATL RAW'!$I:$I,'ATL GA Inventory'!$B109,'ATL RAW'!$L:$L,'ATL GA Inventory'!DE$3)+SUMIFS('ATL CR'!$J:$J,'ATL CR'!$I:$I,'ATL GA Inventory'!$B109,'ATL CR'!$L:$L,'ATL GA Inventory'!DE$3)</f>
        <v>0</v>
      </c>
      <c r="DF109" s="45">
        <f>SUMIFS('ATL RAW'!$J:$J,'ATL RAW'!$I:$I,'ATL GA Inventory'!$B109,'ATL RAW'!$L:$L,'ATL GA Inventory'!DF$3)+SUMIFS('ATL CR'!$J:$J,'ATL CR'!$I:$I,'ATL GA Inventory'!$B109,'ATL CR'!$L:$L,'ATL GA Inventory'!DF$3)</f>
        <v>0</v>
      </c>
      <c r="DG109" s="45">
        <f>SUMIFS('ATL RAW'!$J:$J,'ATL RAW'!$I:$I,'ATL GA Inventory'!$B109,'ATL RAW'!$L:$L,'ATL GA Inventory'!DG$3)+SUMIFS('ATL CR'!$J:$J,'ATL CR'!$I:$I,'ATL GA Inventory'!$B109,'ATL CR'!$L:$L,'ATL GA Inventory'!DG$3)</f>
        <v>0</v>
      </c>
      <c r="DH109" s="45">
        <f>SUMIFS('ATL RAW'!$J:$J,'ATL RAW'!$I:$I,'ATL GA Inventory'!$B109,'ATL RAW'!$L:$L,'ATL GA Inventory'!DH$3)+SUMIFS('ATL CR'!$J:$J,'ATL CR'!$I:$I,'ATL GA Inventory'!$B109,'ATL CR'!$L:$L,'ATL GA Inventory'!DH$3)</f>
        <v>0</v>
      </c>
      <c r="DI109" s="45">
        <f>SUMIFS('ATL RAW'!$J:$J,'ATL RAW'!$I:$I,'ATL GA Inventory'!$B109,'ATL RAW'!$L:$L,'ATL GA Inventory'!DI$3)+SUMIFS('ATL CR'!$J:$J,'ATL CR'!$I:$I,'ATL GA Inventory'!$B109,'ATL CR'!$L:$L,'ATL GA Inventory'!DI$3)</f>
        <v>0</v>
      </c>
      <c r="DJ109" s="45">
        <f>SUMIFS('ATL RAW'!$J:$J,'ATL RAW'!$I:$I,'ATL GA Inventory'!$B109,'ATL RAW'!$L:$L,'ATL GA Inventory'!DJ$3)+SUMIFS('ATL CR'!$J:$J,'ATL CR'!$I:$I,'ATL GA Inventory'!$B109,'ATL CR'!$L:$L,'ATL GA Inventory'!DJ$3)</f>
        <v>0</v>
      </c>
      <c r="DK109" s="45">
        <f>SUMIFS('ATL RAW'!$J:$J,'ATL RAW'!$I:$I,'ATL GA Inventory'!$B109,'ATL RAW'!$L:$L,'ATL GA Inventory'!DK$3)+SUMIFS('ATL CR'!$J:$J,'ATL CR'!$I:$I,'ATL GA Inventory'!$B109,'ATL CR'!$L:$L,'ATL GA Inventory'!DK$3)</f>
        <v>0</v>
      </c>
      <c r="DL109" s="45">
        <f>SUMIFS('ATL RAW'!$J:$J,'ATL RAW'!$I:$I,'ATL GA Inventory'!$B109,'ATL RAW'!$L:$L,'ATL GA Inventory'!DL$3)+SUMIFS('ATL CR'!$J:$J,'ATL CR'!$I:$I,'ATL GA Inventory'!$B109,'ATL CR'!$L:$L,'ATL GA Inventory'!DL$3)</f>
        <v>0</v>
      </c>
      <c r="DM109" s="45">
        <f>SUMIFS('ATL RAW'!$J:$J,'ATL RAW'!$I:$I,'ATL GA Inventory'!$B109,'ATL RAW'!$L:$L,'ATL GA Inventory'!DM$3)+SUMIFS('ATL CR'!$J:$J,'ATL CR'!$I:$I,'ATL GA Inventory'!$B109,'ATL CR'!$L:$L,'ATL GA Inventory'!DM$3)</f>
        <v>0</v>
      </c>
      <c r="DN109" s="45">
        <f>SUMIFS('ATL RAW'!$J:$J,'ATL RAW'!$I:$I,'ATL GA Inventory'!$B109,'ATL RAW'!$L:$L,'ATL GA Inventory'!DN$3)+SUMIFS('ATL CR'!$J:$J,'ATL CR'!$I:$I,'ATL GA Inventory'!$B109,'ATL CR'!$L:$L,'ATL GA Inventory'!DN$3)</f>
        <v>0</v>
      </c>
      <c r="DO109" s="45">
        <f>SUMIFS('ATL RAW'!$J:$J,'ATL RAW'!$I:$I,'ATL GA Inventory'!$B109,'ATL RAW'!$L:$L,'ATL GA Inventory'!DO$3)+SUMIFS('ATL CR'!$J:$J,'ATL CR'!$I:$I,'ATL GA Inventory'!$B109,'ATL CR'!$L:$L,'ATL GA Inventory'!DO$3)</f>
        <v>0</v>
      </c>
      <c r="DP109" s="45">
        <f>SUMIFS('ATL RAW'!$J:$J,'ATL RAW'!$I:$I,'ATL GA Inventory'!$B109,'ATL RAW'!$L:$L,'ATL GA Inventory'!DP$3)+SUMIFS('ATL CR'!$J:$J,'ATL CR'!$I:$I,'ATL GA Inventory'!$B109,'ATL CR'!$L:$L,'ATL GA Inventory'!DP$3)</f>
        <v>0</v>
      </c>
      <c r="DQ109" s="45">
        <f>SUMIFS('ATL RAW'!$J:$J,'ATL RAW'!$I:$I,'ATL GA Inventory'!$B109,'ATL RAW'!$L:$L,'ATL GA Inventory'!DQ$3)+SUMIFS('ATL CR'!$J:$J,'ATL CR'!$I:$I,'ATL GA Inventory'!$B109,'ATL CR'!$L:$L,'ATL GA Inventory'!DQ$3)</f>
        <v>0</v>
      </c>
      <c r="DR109" s="45">
        <f>SUMIFS('ATL RAW'!$J:$J,'ATL RAW'!$I:$I,'ATL GA Inventory'!$B109,'ATL RAW'!$L:$L,'ATL GA Inventory'!DR$3)+SUMIFS('ATL CR'!$J:$J,'ATL CR'!$I:$I,'ATL GA Inventory'!$B109,'ATL CR'!$L:$L,'ATL GA Inventory'!DR$3)</f>
        <v>0</v>
      </c>
      <c r="DS109" s="45">
        <f>SUMIFS('ATL RAW'!$J:$J,'ATL RAW'!$I:$I,'ATL GA Inventory'!$B109,'ATL RAW'!$L:$L,'ATL GA Inventory'!DS$3)+SUMIFS('ATL CR'!$J:$J,'ATL CR'!$I:$I,'ATL GA Inventory'!$B109,'ATL CR'!$L:$L,'ATL GA Inventory'!DS$3)</f>
        <v>0</v>
      </c>
      <c r="DT109" s="45">
        <f>SUMIFS('ATL RAW'!$J:$J,'ATL RAW'!$I:$I,'ATL GA Inventory'!$B109,'ATL RAW'!$L:$L,'ATL GA Inventory'!DT$3)+SUMIFS('ATL CR'!$J:$J,'ATL CR'!$I:$I,'ATL GA Inventory'!$B109,'ATL CR'!$L:$L,'ATL GA Inventory'!DT$3)</f>
        <v>0</v>
      </c>
      <c r="DU109" s="45">
        <f>SUMIFS('ATL RAW'!$J:$J,'ATL RAW'!$I:$I,'ATL GA Inventory'!$B109,'ATL RAW'!$L:$L,'ATL GA Inventory'!DU$3)+SUMIFS('ATL CR'!$J:$J,'ATL CR'!$I:$I,'ATL GA Inventory'!$B109,'ATL CR'!$L:$L,'ATL GA Inventory'!DU$3)</f>
        <v>0</v>
      </c>
      <c r="DV109" s="45">
        <f>SUMIFS('ATL RAW'!$J:$J,'ATL RAW'!$I:$I,'ATL GA Inventory'!$B109,'ATL RAW'!$L:$L,'ATL GA Inventory'!DV$3)+SUMIFS('ATL CR'!$J:$J,'ATL CR'!$I:$I,'ATL GA Inventory'!$B109,'ATL CR'!$L:$L,'ATL GA Inventory'!DV$3)</f>
        <v>0</v>
      </c>
      <c r="DW109" s="45">
        <f>SUMIFS('ATL RAW'!$J:$J,'ATL RAW'!$I:$I,'ATL GA Inventory'!$B109,'ATL RAW'!$L:$L,'ATL GA Inventory'!DW$3)+SUMIFS('ATL CR'!$J:$J,'ATL CR'!$I:$I,'ATL GA Inventory'!$B109,'ATL CR'!$L:$L,'ATL GA Inventory'!DW$3)</f>
        <v>0</v>
      </c>
      <c r="DX109" s="45">
        <f>SUMIFS('ATL RAW'!$J:$J,'ATL RAW'!$I:$I,'ATL GA Inventory'!$B109,'ATL RAW'!$L:$L,'ATL GA Inventory'!DX$3)+SUMIFS('ATL CR'!$J:$J,'ATL CR'!$I:$I,'ATL GA Inventory'!$B109,'ATL CR'!$L:$L,'ATL GA Inventory'!DX$3)</f>
        <v>0</v>
      </c>
      <c r="DY109" s="45">
        <f>SUMIFS('ATL RAW'!$J:$J,'ATL RAW'!$I:$I,'ATL GA Inventory'!$B109,'ATL RAW'!$L:$L,'ATL GA Inventory'!DY$3)+SUMIFS('ATL CR'!$J:$J,'ATL CR'!$I:$I,'ATL GA Inventory'!$B109,'ATL CR'!$L:$L,'ATL GA Inventory'!DY$3)</f>
        <v>0</v>
      </c>
      <c r="DZ109" s="45">
        <f>SUMIFS('ATL RAW'!$J:$J,'ATL RAW'!$I:$I,'ATL GA Inventory'!$B109,'ATL RAW'!$L:$L,'ATL GA Inventory'!DZ$3)+SUMIFS('ATL CR'!$J:$J,'ATL CR'!$I:$I,'ATL GA Inventory'!$B109,'ATL CR'!$L:$L,'ATL GA Inventory'!DZ$3)</f>
        <v>0</v>
      </c>
      <c r="EA109" s="45">
        <f>SUMIFS('ATL RAW'!$J:$J,'ATL RAW'!$I:$I,'ATL GA Inventory'!$B109,'ATL RAW'!$L:$L,'ATL GA Inventory'!EA$3)+SUMIFS('ATL CR'!$J:$J,'ATL CR'!$I:$I,'ATL GA Inventory'!$B109,'ATL CR'!$L:$L,'ATL GA Inventory'!EA$3)</f>
        <v>0</v>
      </c>
      <c r="EB109" s="45">
        <f>SUMIFS('ATL RAW'!$J:$J,'ATL RAW'!$I:$I,'ATL GA Inventory'!$B109,'ATL RAW'!$L:$L,'ATL GA Inventory'!EB$3)+SUMIFS('ATL CR'!$J:$J,'ATL CR'!$I:$I,'ATL GA Inventory'!$B109,'ATL CR'!$L:$L,'ATL GA Inventory'!EB$3)</f>
        <v>0</v>
      </c>
      <c r="EC109" s="45">
        <f>SUMIFS('ATL RAW'!$J:$J,'ATL RAW'!$I:$I,'ATL GA Inventory'!$B109,'ATL RAW'!$L:$L,'ATL GA Inventory'!EC$3)+SUMIFS('ATL CR'!$J:$J,'ATL CR'!$I:$I,'ATL GA Inventory'!$B109,'ATL CR'!$L:$L,'ATL GA Inventory'!EC$3)</f>
        <v>0</v>
      </c>
      <c r="ED109" s="45">
        <f>SUMIFS('ATL RAW'!$J:$J,'ATL RAW'!$I:$I,'ATL GA Inventory'!$B109,'ATL RAW'!$L:$L,'ATL GA Inventory'!ED$3)+SUMIFS('ATL CR'!$J:$J,'ATL CR'!$I:$I,'ATL GA Inventory'!$B109,'ATL CR'!$L:$L,'ATL GA Inventory'!ED$3)</f>
        <v>0</v>
      </c>
      <c r="EE109" s="45">
        <f>SUMIFS('ATL RAW'!$J:$J,'ATL RAW'!$I:$I,'ATL GA Inventory'!$B109,'ATL RAW'!$L:$L,'ATL GA Inventory'!EE$3)+SUMIFS('ATL CR'!$J:$J,'ATL CR'!$I:$I,'ATL GA Inventory'!$B109,'ATL CR'!$L:$L,'ATL GA Inventory'!EE$3)</f>
        <v>0</v>
      </c>
      <c r="EF109" s="45">
        <f>SUMIFS('ATL RAW'!$J:$J,'ATL RAW'!$I:$I,'ATL GA Inventory'!$B109,'ATL RAW'!$L:$L,'ATL GA Inventory'!EF$3)+SUMIFS('ATL CR'!$J:$J,'ATL CR'!$I:$I,'ATL GA Inventory'!$B109,'ATL CR'!$L:$L,'ATL GA Inventory'!EF$3)</f>
        <v>0</v>
      </c>
      <c r="EG109" s="45">
        <f>SUMIFS('ATL RAW'!$J:$J,'ATL RAW'!$I:$I,'ATL GA Inventory'!$B109,'ATL RAW'!$L:$L,'ATL GA Inventory'!EG$3)+SUMIFS('ATL CR'!$J:$J,'ATL CR'!$I:$I,'ATL GA Inventory'!$B109,'ATL CR'!$L:$L,'ATL GA Inventory'!EG$3)</f>
        <v>0</v>
      </c>
      <c r="EH109" s="45">
        <f>SUMIFS('ATL RAW'!$J:$J,'ATL RAW'!$I:$I,'ATL GA Inventory'!$B109,'ATL RAW'!$L:$L,'ATL GA Inventory'!EH$3)+SUMIFS('ATL CR'!$J:$J,'ATL CR'!$I:$I,'ATL GA Inventory'!$B109,'ATL CR'!$L:$L,'ATL GA Inventory'!EH$3)</f>
        <v>0</v>
      </c>
      <c r="EI109" s="45">
        <f>SUMIFS('ATL RAW'!$J:$J,'ATL RAW'!$I:$I,'ATL GA Inventory'!$B109,'ATL RAW'!$L:$L,'ATL GA Inventory'!EI$3)+SUMIFS('ATL CR'!$J:$J,'ATL CR'!$I:$I,'ATL GA Inventory'!$B109,'ATL CR'!$L:$L,'ATL GA Inventory'!EI$3)</f>
        <v>0</v>
      </c>
      <c r="EJ109" s="45">
        <f>SUMIFS('ATL RAW'!$J:$J,'ATL RAW'!$I:$I,'ATL GA Inventory'!$B109,'ATL RAW'!$L:$L,'ATL GA Inventory'!EJ$3)+SUMIFS('ATL CR'!$J:$J,'ATL CR'!$I:$I,'ATL GA Inventory'!$B109,'ATL CR'!$L:$L,'ATL GA Inventory'!EJ$3)</f>
        <v>0</v>
      </c>
      <c r="EK109" s="45">
        <f>SUMIFS('ATL RAW'!$J:$J,'ATL RAW'!$I:$I,'ATL GA Inventory'!$B109,'ATL RAW'!$L:$L,'ATL GA Inventory'!EK$3)+SUMIFS('ATL CR'!$J:$J,'ATL CR'!$I:$I,'ATL GA Inventory'!$B109,'ATL CR'!$L:$L,'ATL GA Inventory'!EK$3)</f>
        <v>0</v>
      </c>
      <c r="EL109" s="45">
        <f>SUMIFS('ATL RAW'!$J:$J,'ATL RAW'!$I:$I,'ATL GA Inventory'!$B109,'ATL RAW'!$L:$L,'ATL GA Inventory'!EL$3)+SUMIFS('ATL CR'!$J:$J,'ATL CR'!$I:$I,'ATL GA Inventory'!$B109,'ATL CR'!$L:$L,'ATL GA Inventory'!EL$3)</f>
        <v>0</v>
      </c>
      <c r="EM109" s="45">
        <f>SUMIFS('ATL RAW'!$J:$J,'ATL RAW'!$I:$I,'ATL GA Inventory'!$B109,'ATL RAW'!$L:$L,'ATL GA Inventory'!EM$3)+SUMIFS('ATL CR'!$J:$J,'ATL CR'!$I:$I,'ATL GA Inventory'!$B109,'ATL CR'!$L:$L,'ATL GA Inventory'!EM$3)</f>
        <v>0</v>
      </c>
      <c r="EN109" s="45">
        <f>SUMIFS('ATL RAW'!$J:$J,'ATL RAW'!$I:$I,'ATL GA Inventory'!$B109,'ATL RAW'!$L:$L,'ATL GA Inventory'!EN$3)+SUMIFS('ATL CR'!$J:$J,'ATL CR'!$I:$I,'ATL GA Inventory'!$B109,'ATL CR'!$L:$L,'ATL GA Inventory'!EN$3)</f>
        <v>0</v>
      </c>
      <c r="EO109" s="45">
        <f>SUMIFS('ATL RAW'!$J:$J,'ATL RAW'!$I:$I,'ATL GA Inventory'!$B109,'ATL RAW'!$L:$L,'ATL GA Inventory'!EO$3)+SUMIFS('ATL CR'!$J:$J,'ATL CR'!$I:$I,'ATL GA Inventory'!$B109,'ATL CR'!$L:$L,'ATL GA Inventory'!EO$3)</f>
        <v>0</v>
      </c>
      <c r="EP109" s="45">
        <f>SUMIFS('ATL RAW'!$J:$J,'ATL RAW'!$I:$I,'ATL GA Inventory'!$B109,'ATL RAW'!$L:$L,'ATL GA Inventory'!EP$3)+SUMIFS('ATL CR'!$J:$J,'ATL CR'!$I:$I,'ATL GA Inventory'!$B109,'ATL CR'!$L:$L,'ATL GA Inventory'!EP$3)</f>
        <v>0</v>
      </c>
      <c r="EQ109" s="45">
        <f>SUMIFS('ATL RAW'!$J:$J,'ATL RAW'!$I:$I,'ATL GA Inventory'!$B109,'ATL RAW'!$L:$L,'ATL GA Inventory'!EQ$3)+SUMIFS('ATL CR'!$J:$J,'ATL CR'!$I:$I,'ATL GA Inventory'!$B109,'ATL CR'!$L:$L,'ATL GA Inventory'!EQ$3)</f>
        <v>0</v>
      </c>
      <c r="ER109" s="45">
        <f>SUMIFS('ATL RAW'!$J:$J,'ATL RAW'!$I:$I,'ATL GA Inventory'!$B109,'ATL RAW'!$L:$L,'ATL GA Inventory'!ER$3)+SUMIFS('ATL CR'!$J:$J,'ATL CR'!$I:$I,'ATL GA Inventory'!$B109,'ATL CR'!$L:$L,'ATL GA Inventory'!ER$3)</f>
        <v>0</v>
      </c>
      <c r="ES109" s="45">
        <f>SUMIFS('ATL RAW'!$J:$J,'ATL RAW'!$I:$I,'ATL GA Inventory'!$B109,'ATL RAW'!$L:$L,'ATL GA Inventory'!ES$3)+SUMIFS('ATL CR'!$J:$J,'ATL CR'!$I:$I,'ATL GA Inventory'!$B109,'ATL CR'!$L:$L,'ATL GA Inventory'!ES$3)</f>
        <v>0</v>
      </c>
      <c r="ET109" s="45">
        <f>SUMIFS('ATL RAW'!$J:$J,'ATL RAW'!$I:$I,'ATL GA Inventory'!$B109,'ATL RAW'!$L:$L,'ATL GA Inventory'!ET$3)+SUMIFS('ATL CR'!$J:$J,'ATL CR'!$I:$I,'ATL GA Inventory'!$B109,'ATL CR'!$L:$L,'ATL GA Inventory'!ET$3)</f>
        <v>0</v>
      </c>
      <c r="EU109" s="45">
        <f>SUMIFS('ATL RAW'!$J:$J,'ATL RAW'!$I:$I,'ATL GA Inventory'!$B109,'ATL RAW'!$L:$L,'ATL GA Inventory'!EU$3)+SUMIFS('ATL CR'!$J:$J,'ATL CR'!$I:$I,'ATL GA Inventory'!$B109,'ATL CR'!$L:$L,'ATL GA Inventory'!EU$3)</f>
        <v>0</v>
      </c>
      <c r="EV109" s="45">
        <f>SUMIFS('ATL RAW'!$J:$J,'ATL RAW'!$I:$I,'ATL GA Inventory'!$B109,'ATL RAW'!$L:$L,'ATL GA Inventory'!EV$3)+SUMIFS('ATL CR'!$J:$J,'ATL CR'!$I:$I,'ATL GA Inventory'!$B109,'ATL CR'!$L:$L,'ATL GA Inventory'!EV$3)</f>
        <v>0</v>
      </c>
      <c r="EW109" s="45">
        <f>SUMIFS('ATL RAW'!$J:$J,'ATL RAW'!$I:$I,'ATL GA Inventory'!$B109,'ATL RAW'!$L:$L,'ATL GA Inventory'!EW$3)+SUMIFS('ATL CR'!$J:$J,'ATL CR'!$I:$I,'ATL GA Inventory'!$B109,'ATL CR'!$L:$L,'ATL GA Inventory'!EW$3)</f>
        <v>0</v>
      </c>
      <c r="EX109" s="45">
        <f>SUMIFS('ATL RAW'!$J:$J,'ATL RAW'!$I:$I,'ATL GA Inventory'!$B109,'ATL RAW'!$L:$L,'ATL GA Inventory'!EX$3)+SUMIFS('ATL CR'!$J:$J,'ATL CR'!$I:$I,'ATL GA Inventory'!$B109,'ATL CR'!$L:$L,'ATL GA Inventory'!EX$3)</f>
        <v>0</v>
      </c>
      <c r="EY109" s="45">
        <f>SUMIFS('ATL RAW'!$J:$J,'ATL RAW'!$I:$I,'ATL GA Inventory'!$B109,'ATL RAW'!$L:$L,'ATL GA Inventory'!EY$3)+SUMIFS('ATL CR'!$J:$J,'ATL CR'!$I:$I,'ATL GA Inventory'!$B109,'ATL CR'!$L:$L,'ATL GA Inventory'!EY$3)</f>
        <v>0</v>
      </c>
      <c r="EZ109" s="45">
        <f>SUMIFS('ATL RAW'!$J:$J,'ATL RAW'!$I:$I,'ATL GA Inventory'!$B109,'ATL RAW'!$L:$L,'ATL GA Inventory'!EZ$3)+SUMIFS('ATL CR'!$J:$J,'ATL CR'!$I:$I,'ATL GA Inventory'!$B109,'ATL CR'!$L:$L,'ATL GA Inventory'!EZ$3)</f>
        <v>0</v>
      </c>
      <c r="FA109" s="45">
        <f>SUMIFS('ATL RAW'!$J:$J,'ATL RAW'!$I:$I,'ATL GA Inventory'!$B109,'ATL RAW'!$L:$L,'ATL GA Inventory'!FA$3)+SUMIFS('ATL CR'!$J:$J,'ATL CR'!$I:$I,'ATL GA Inventory'!$B109,'ATL CR'!$L:$L,'ATL GA Inventory'!FA$3)</f>
        <v>0</v>
      </c>
      <c r="FB109" s="45">
        <f>SUMIFS('ATL RAW'!$J:$J,'ATL RAW'!$I:$I,'ATL GA Inventory'!$B109,'ATL RAW'!$L:$L,'ATL GA Inventory'!FB$3)+SUMIFS('ATL CR'!$J:$J,'ATL CR'!$I:$I,'ATL GA Inventory'!$B109,'ATL CR'!$L:$L,'ATL GA Inventory'!FB$3)</f>
        <v>0</v>
      </c>
      <c r="FC109" s="45">
        <f>SUMIFS('ATL RAW'!$J:$J,'ATL RAW'!$I:$I,'ATL GA Inventory'!$B109,'ATL RAW'!$L:$L,'ATL GA Inventory'!FC$3)+SUMIFS('ATL CR'!$J:$J,'ATL CR'!$I:$I,'ATL GA Inventory'!$B109,'ATL CR'!$L:$L,'ATL GA Inventory'!FC$3)</f>
        <v>0</v>
      </c>
      <c r="FD109" s="45">
        <f>SUMIFS('ATL RAW'!$J:$J,'ATL RAW'!$I:$I,'ATL GA Inventory'!$B109,'ATL RAW'!$L:$L,'ATL GA Inventory'!FD$3)+SUMIFS('ATL CR'!$J:$J,'ATL CR'!$I:$I,'ATL GA Inventory'!$B109,'ATL CR'!$L:$L,'ATL GA Inventory'!FD$3)</f>
        <v>0</v>
      </c>
      <c r="FE109" s="45">
        <f>SUMIFS('ATL RAW'!$J:$J,'ATL RAW'!$I:$I,'ATL GA Inventory'!$B109,'ATL RAW'!$L:$L,'ATL GA Inventory'!FE$3)+SUMIFS('ATL CR'!$J:$J,'ATL CR'!$I:$I,'ATL GA Inventory'!$B109,'ATL CR'!$L:$L,'ATL GA Inventory'!FE$3)</f>
        <v>0</v>
      </c>
      <c r="FF109" s="45">
        <f>SUMIFS('ATL RAW'!$J:$J,'ATL RAW'!$I:$I,'ATL GA Inventory'!$B109,'ATL RAW'!$L:$L,'ATL GA Inventory'!FF$3)+SUMIFS('ATL CR'!$J:$J,'ATL CR'!$I:$I,'ATL GA Inventory'!$B109,'ATL CR'!$L:$L,'ATL GA Inventory'!FF$3)</f>
        <v>0</v>
      </c>
      <c r="FG109" s="45">
        <f>SUMIFS('ATL RAW'!$J:$J,'ATL RAW'!$I:$I,'ATL GA Inventory'!$B109,'ATL RAW'!$L:$L,'ATL GA Inventory'!FG$3)+SUMIFS('ATL CR'!$J:$J,'ATL CR'!$I:$I,'ATL GA Inventory'!$B109,'ATL CR'!$L:$L,'ATL GA Inventory'!FG$3)</f>
        <v>0</v>
      </c>
      <c r="FH109" s="45">
        <f>SUMIFS('ATL RAW'!$J:$J,'ATL RAW'!$I:$I,'ATL GA Inventory'!$B109,'ATL RAW'!$L:$L,'ATL GA Inventory'!FH$3)+SUMIFS('ATL CR'!$J:$J,'ATL CR'!$I:$I,'ATL GA Inventory'!$B109,'ATL CR'!$L:$L,'ATL GA Inventory'!FH$3)</f>
        <v>0</v>
      </c>
      <c r="FI109" s="45">
        <f>SUMIFS('ATL RAW'!$J:$J,'ATL RAW'!$I:$I,'ATL GA Inventory'!$B109,'ATL RAW'!$L:$L,'ATL GA Inventory'!FI$3)+SUMIFS('ATL CR'!$J:$J,'ATL CR'!$I:$I,'ATL GA Inventory'!$B109,'ATL CR'!$L:$L,'ATL GA Inventory'!FI$3)</f>
        <v>0</v>
      </c>
      <c r="FJ109" s="45">
        <f>SUMIFS('ATL RAW'!$J:$J,'ATL RAW'!$I:$I,'ATL GA Inventory'!$B109,'ATL RAW'!$L:$L,'ATL GA Inventory'!FJ$3)+SUMIFS('ATL CR'!$J:$J,'ATL CR'!$I:$I,'ATL GA Inventory'!$B109,'ATL CR'!$L:$L,'ATL GA Inventory'!FJ$3)</f>
        <v>0</v>
      </c>
      <c r="FK109" s="45">
        <f>SUMIFS('ATL RAW'!$J:$J,'ATL RAW'!$I:$I,'ATL GA Inventory'!$B109,'ATL RAW'!$L:$L,'ATL GA Inventory'!FK$3)+SUMIFS('ATL CR'!$J:$J,'ATL CR'!$I:$I,'ATL GA Inventory'!$B109,'ATL CR'!$L:$L,'ATL GA Inventory'!FK$3)</f>
        <v>0</v>
      </c>
      <c r="FL109" s="45">
        <f>SUMIFS('ATL RAW'!$J:$J,'ATL RAW'!$I:$I,'ATL GA Inventory'!$B109,'ATL RAW'!$L:$L,'ATL GA Inventory'!FL$3)+SUMIFS('ATL CR'!$J:$J,'ATL CR'!$I:$I,'ATL GA Inventory'!$B109,'ATL CR'!$L:$L,'ATL GA Inventory'!FL$3)</f>
        <v>0</v>
      </c>
      <c r="FM109" s="45">
        <f>SUMIFS('ATL RAW'!$J:$J,'ATL RAW'!$I:$I,'ATL GA Inventory'!$B109,'ATL RAW'!$L:$L,'ATL GA Inventory'!FM$3)+SUMIFS('ATL CR'!$J:$J,'ATL CR'!$I:$I,'ATL GA Inventory'!$B109,'ATL CR'!$L:$L,'ATL GA Inventory'!FM$3)</f>
        <v>0</v>
      </c>
      <c r="FN109" s="45">
        <f>SUMIFS('ATL RAW'!$J:$J,'ATL RAW'!$I:$I,'ATL GA Inventory'!$B109,'ATL RAW'!$L:$L,'ATL GA Inventory'!FN$3)+SUMIFS('ATL CR'!$J:$J,'ATL CR'!$I:$I,'ATL GA Inventory'!$B109,'ATL CR'!$L:$L,'ATL GA Inventory'!FN$3)</f>
        <v>0</v>
      </c>
      <c r="FO109" s="45">
        <f>SUMIFS('ATL RAW'!$J:$J,'ATL RAW'!$I:$I,'ATL GA Inventory'!$B109,'ATL RAW'!$L:$L,'ATL GA Inventory'!FO$3)+SUMIFS('ATL CR'!$J:$J,'ATL CR'!$I:$I,'ATL GA Inventory'!$B109,'ATL CR'!$L:$L,'ATL GA Inventory'!FO$3)</f>
        <v>0</v>
      </c>
      <c r="FP109" s="45">
        <f>SUMIFS('ATL RAW'!$J:$J,'ATL RAW'!$I:$I,'ATL GA Inventory'!$B109,'ATL RAW'!$L:$L,'ATL GA Inventory'!FP$3)+SUMIFS('ATL CR'!$J:$J,'ATL CR'!$I:$I,'ATL GA Inventory'!$B109,'ATL CR'!$L:$L,'ATL GA Inventory'!FP$3)</f>
        <v>0</v>
      </c>
      <c r="FQ109" s="45">
        <f>SUMIFS('ATL RAW'!$J:$J,'ATL RAW'!$I:$I,'ATL GA Inventory'!$B109,'ATL RAW'!$L:$L,'ATL GA Inventory'!FQ$3)+SUMIFS('ATL CR'!$J:$J,'ATL CR'!$I:$I,'ATL GA Inventory'!$B109,'ATL CR'!$L:$L,'ATL GA Inventory'!FQ$3)</f>
        <v>0</v>
      </c>
      <c r="FR109" s="45">
        <f>SUMIFS('ATL RAW'!$J:$J,'ATL RAW'!$I:$I,'ATL GA Inventory'!$B109,'ATL RAW'!$L:$L,'ATL GA Inventory'!FR$3)+SUMIFS('ATL CR'!$J:$J,'ATL CR'!$I:$I,'ATL GA Inventory'!$B109,'ATL CR'!$L:$L,'ATL GA Inventory'!FR$3)</f>
        <v>0</v>
      </c>
      <c r="FS109" s="45">
        <f>SUMIFS('ATL RAW'!$J:$J,'ATL RAW'!$I:$I,'ATL GA Inventory'!$B109,'ATL RAW'!$L:$L,'ATL GA Inventory'!FS$3)+SUMIFS('ATL CR'!$J:$J,'ATL CR'!$I:$I,'ATL GA Inventory'!$B109,'ATL CR'!$L:$L,'ATL GA Inventory'!FS$3)</f>
        <v>0</v>
      </c>
      <c r="FT109" s="45">
        <f>SUMIFS('ATL RAW'!$J:$J,'ATL RAW'!$I:$I,'ATL GA Inventory'!$B109,'ATL RAW'!$L:$L,'ATL GA Inventory'!FT$3)+SUMIFS('ATL CR'!$J:$J,'ATL CR'!$I:$I,'ATL GA Inventory'!$B109,'ATL CR'!$L:$L,'ATL GA Inventory'!FT$3)</f>
        <v>0</v>
      </c>
      <c r="FU109" s="45">
        <f>SUMIFS('ATL RAW'!$J:$J,'ATL RAW'!$I:$I,'ATL GA Inventory'!$B109,'ATL RAW'!$L:$L,'ATL GA Inventory'!FU$3)+SUMIFS('ATL CR'!$J:$J,'ATL CR'!$I:$I,'ATL GA Inventory'!$B109,'ATL CR'!$L:$L,'ATL GA Inventory'!FU$3)</f>
        <v>0</v>
      </c>
      <c r="FV109" s="45">
        <f>SUMIFS('ATL RAW'!$J:$J,'ATL RAW'!$I:$I,'ATL GA Inventory'!$B109,'ATL RAW'!$L:$L,'ATL GA Inventory'!FV$3)+SUMIFS('ATL CR'!$J:$J,'ATL CR'!$I:$I,'ATL GA Inventory'!$B109,'ATL CR'!$L:$L,'ATL GA Inventory'!FV$3)</f>
        <v>0</v>
      </c>
      <c r="FW109" s="45">
        <f>SUMIFS('ATL RAW'!$J:$J,'ATL RAW'!$I:$I,'ATL GA Inventory'!$B109,'ATL RAW'!$L:$L,'ATL GA Inventory'!FW$3)+SUMIFS('ATL CR'!$J:$J,'ATL CR'!$I:$I,'ATL GA Inventory'!$B109,'ATL CR'!$L:$L,'ATL GA Inventory'!FW$3)</f>
        <v>0</v>
      </c>
      <c r="FX109" s="45">
        <f>SUMIFS('ATL RAW'!$J:$J,'ATL RAW'!$I:$I,'ATL GA Inventory'!$B109,'ATL RAW'!$L:$L,'ATL GA Inventory'!FX$3)+SUMIFS('ATL CR'!$J:$J,'ATL CR'!$I:$I,'ATL GA Inventory'!$B109,'ATL CR'!$L:$L,'ATL GA Inventory'!FX$3)</f>
        <v>0</v>
      </c>
      <c r="FY109" s="45">
        <f>SUMIFS('ATL RAW'!$J:$J,'ATL RAW'!$I:$I,'ATL GA Inventory'!$B109,'ATL RAW'!$L:$L,'ATL GA Inventory'!FY$3)+SUMIFS('ATL CR'!$J:$J,'ATL CR'!$I:$I,'ATL GA Inventory'!$B109,'ATL CR'!$L:$L,'ATL GA Inventory'!FY$3)</f>
        <v>0</v>
      </c>
      <c r="FZ109" s="45">
        <f>SUMIFS('ATL RAW'!$J:$J,'ATL RAW'!$I:$I,'ATL GA Inventory'!$B109,'ATL RAW'!$L:$L,'ATL GA Inventory'!FZ$3)+SUMIFS('ATL CR'!$J:$J,'ATL CR'!$I:$I,'ATL GA Inventory'!$B109,'ATL CR'!$L:$L,'ATL GA Inventory'!FZ$3)</f>
        <v>0</v>
      </c>
      <c r="GA109" s="45">
        <f>SUMIFS('ATL RAW'!$J:$J,'ATL RAW'!$I:$I,'ATL GA Inventory'!$B109,'ATL RAW'!$L:$L,'ATL GA Inventory'!GA$3)+SUMIFS('ATL CR'!$J:$J,'ATL CR'!$I:$I,'ATL GA Inventory'!$B109,'ATL CR'!$L:$L,'ATL GA Inventory'!GA$3)</f>
        <v>0</v>
      </c>
      <c r="GB109" s="45">
        <f>SUMIFS('ATL RAW'!$J:$J,'ATL RAW'!$I:$I,'ATL GA Inventory'!$B109,'ATL RAW'!$L:$L,'ATL GA Inventory'!GB$3)+SUMIFS('ATL CR'!$J:$J,'ATL CR'!$I:$I,'ATL GA Inventory'!$B109,'ATL CR'!$L:$L,'ATL GA Inventory'!GB$3)</f>
        <v>0</v>
      </c>
      <c r="GC109" s="45">
        <f>SUMIFS('ATL RAW'!$J:$J,'ATL RAW'!$I:$I,'ATL GA Inventory'!$B109,'ATL RAW'!$L:$L,'ATL GA Inventory'!GC$3)+SUMIFS('ATL CR'!$J:$J,'ATL CR'!$I:$I,'ATL GA Inventory'!$B109,'ATL CR'!$L:$L,'ATL GA Inventory'!GC$3)</f>
        <v>0</v>
      </c>
      <c r="GD109" s="45">
        <f>SUMIFS('ATL RAW'!$J:$J,'ATL RAW'!$I:$I,'ATL GA Inventory'!$B109,'ATL RAW'!$L:$L,'ATL GA Inventory'!GD$3)+SUMIFS('ATL CR'!$J:$J,'ATL CR'!$I:$I,'ATL GA Inventory'!$B109,'ATL CR'!$L:$L,'ATL GA Inventory'!GD$3)</f>
        <v>0</v>
      </c>
      <c r="GE109" s="45">
        <f>SUMIFS('ATL RAW'!$J:$J,'ATL RAW'!$I:$I,'ATL GA Inventory'!$B109,'ATL RAW'!$L:$L,'ATL GA Inventory'!GE$3)+SUMIFS('ATL CR'!$J:$J,'ATL CR'!$I:$I,'ATL GA Inventory'!$B109,'ATL CR'!$L:$L,'ATL GA Inventory'!GE$3)</f>
        <v>0</v>
      </c>
      <c r="GF109" s="45">
        <f>SUMIFS('ATL RAW'!$J:$J,'ATL RAW'!$I:$I,'ATL GA Inventory'!$B109,'ATL RAW'!$L:$L,'ATL GA Inventory'!GF$3)+SUMIFS('ATL CR'!$J:$J,'ATL CR'!$I:$I,'ATL GA Inventory'!$B109,'ATL CR'!$L:$L,'ATL GA Inventory'!GF$3)</f>
        <v>0</v>
      </c>
      <c r="GG109" s="45">
        <f>SUMIFS('ATL RAW'!$J:$J,'ATL RAW'!$I:$I,'ATL GA Inventory'!$B109,'ATL RAW'!$L:$L,'ATL GA Inventory'!GG$3)+SUMIFS('ATL CR'!$J:$J,'ATL CR'!$I:$I,'ATL GA Inventory'!$B109,'ATL CR'!$L:$L,'ATL GA Inventory'!GG$3)</f>
        <v>0</v>
      </c>
      <c r="GH109" s="45">
        <f>SUMIFS('ATL RAW'!$J:$J,'ATL RAW'!$I:$I,'ATL GA Inventory'!$B109,'ATL RAW'!$L:$L,'ATL GA Inventory'!GH$3)+SUMIFS('ATL CR'!$J:$J,'ATL CR'!$I:$I,'ATL GA Inventory'!$B109,'ATL CR'!$L:$L,'ATL GA Inventory'!GH$3)</f>
        <v>0</v>
      </c>
      <c r="GI109" s="45">
        <f>SUMIFS('ATL RAW'!$J:$J,'ATL RAW'!$I:$I,'ATL GA Inventory'!$B109,'ATL RAW'!$L:$L,'ATL GA Inventory'!GI$3)+SUMIFS('ATL CR'!$J:$J,'ATL CR'!$I:$I,'ATL GA Inventory'!$B109,'ATL CR'!$L:$L,'ATL GA Inventory'!GI$3)</f>
        <v>0</v>
      </c>
      <c r="GJ109" s="45">
        <f>SUMIFS('ATL RAW'!$J:$J,'ATL RAW'!$I:$I,'ATL GA Inventory'!$B109,'ATL RAW'!$L:$L,'ATL GA Inventory'!GJ$3)+SUMIFS('ATL CR'!$J:$J,'ATL CR'!$I:$I,'ATL GA Inventory'!$B109,'ATL CR'!$L:$L,'ATL GA Inventory'!GJ$3)</f>
        <v>0</v>
      </c>
      <c r="GK109" s="45">
        <f>SUMIFS('ATL RAW'!$J:$J,'ATL RAW'!$I:$I,'ATL GA Inventory'!$B109,'ATL RAW'!$L:$L,'ATL GA Inventory'!GK$3)+SUMIFS('ATL CR'!$J:$J,'ATL CR'!$I:$I,'ATL GA Inventory'!$B109,'ATL CR'!$L:$L,'ATL GA Inventory'!GK$3)</f>
        <v>0</v>
      </c>
      <c r="GL109" s="45">
        <f>SUMIFS('ATL RAW'!$J:$J,'ATL RAW'!$I:$I,'ATL GA Inventory'!$B109,'ATL RAW'!$L:$L,'ATL GA Inventory'!GL$3)+SUMIFS('ATL CR'!$J:$J,'ATL CR'!$I:$I,'ATL GA Inventory'!$B109,'ATL CR'!$L:$L,'ATL GA Inventory'!GL$3)</f>
        <v>0</v>
      </c>
      <c r="GM109" s="45">
        <f>SUMIFS('ATL RAW'!$J:$J,'ATL RAW'!$I:$I,'ATL GA Inventory'!$B109,'ATL RAW'!$L:$L,'ATL GA Inventory'!GM$3)+SUMIFS('ATL CR'!$J:$J,'ATL CR'!$I:$I,'ATL GA Inventory'!$B109,'ATL CR'!$L:$L,'ATL GA Inventory'!GM$3)</f>
        <v>0</v>
      </c>
      <c r="GN109" s="45">
        <f>SUMIFS('ATL RAW'!$J:$J,'ATL RAW'!$I:$I,'ATL GA Inventory'!$B109,'ATL RAW'!$L:$L,'ATL GA Inventory'!GN$3)+SUMIFS('ATL CR'!$J:$J,'ATL CR'!$I:$I,'ATL GA Inventory'!$B109,'ATL CR'!$L:$L,'ATL GA Inventory'!GN$3)</f>
        <v>0</v>
      </c>
      <c r="GO109" s="45">
        <f>SUMIFS('ATL RAW'!$J:$J,'ATL RAW'!$I:$I,'ATL GA Inventory'!$B109,'ATL RAW'!$L:$L,'ATL GA Inventory'!GO$3)+SUMIFS('ATL CR'!$J:$J,'ATL CR'!$I:$I,'ATL GA Inventory'!$B109,'ATL CR'!$L:$L,'ATL GA Inventory'!GO$3)</f>
        <v>0</v>
      </c>
      <c r="GP109" s="45">
        <f>SUMIFS('ATL RAW'!$J:$J,'ATL RAW'!$I:$I,'ATL GA Inventory'!$B109,'ATL RAW'!$L:$L,'ATL GA Inventory'!GP$3)+SUMIFS('ATL CR'!$J:$J,'ATL CR'!$I:$I,'ATL GA Inventory'!$B109,'ATL CR'!$L:$L,'ATL GA Inventory'!GP$3)</f>
        <v>0</v>
      </c>
      <c r="GQ109" s="45">
        <f>SUMIFS('ATL RAW'!$J:$J,'ATL RAW'!$I:$I,'ATL GA Inventory'!$B109,'ATL RAW'!$L:$L,'ATL GA Inventory'!GQ$3)+SUMIFS('ATL CR'!$J:$J,'ATL CR'!$I:$I,'ATL GA Inventory'!$B109,'ATL CR'!$L:$L,'ATL GA Inventory'!GQ$3)</f>
        <v>0</v>
      </c>
      <c r="GR109" s="45">
        <f>SUMIFS('ATL RAW'!$J:$J,'ATL RAW'!$I:$I,'ATL GA Inventory'!$B109,'ATL RAW'!$L:$L,'ATL GA Inventory'!GR$3)+SUMIFS('ATL CR'!$J:$J,'ATL CR'!$I:$I,'ATL GA Inventory'!$B109,'ATL CR'!$L:$L,'ATL GA Inventory'!GR$3)</f>
        <v>0</v>
      </c>
      <c r="GS109" s="45">
        <f>SUMIFS('ATL RAW'!$J:$J,'ATL RAW'!$I:$I,'ATL GA Inventory'!$B109,'ATL RAW'!$L:$L,'ATL GA Inventory'!GS$3)+SUMIFS('ATL CR'!$J:$J,'ATL CR'!$I:$I,'ATL GA Inventory'!$B109,'ATL CR'!$L:$L,'ATL GA Inventory'!GS$3)</f>
        <v>0</v>
      </c>
      <c r="GT109" s="45">
        <f>SUMIFS('ATL RAW'!$J:$J,'ATL RAW'!$I:$I,'ATL GA Inventory'!$B109,'ATL RAW'!$L:$L,'ATL GA Inventory'!GT$3)+SUMIFS('ATL CR'!$J:$J,'ATL CR'!$I:$I,'ATL GA Inventory'!$B109,'ATL CR'!$L:$L,'ATL GA Inventory'!GT$3)</f>
        <v>0</v>
      </c>
      <c r="GU109" s="45">
        <f>SUMIFS('ATL RAW'!$J:$J,'ATL RAW'!$I:$I,'ATL GA Inventory'!$B109,'ATL RAW'!$L:$L,'ATL GA Inventory'!GU$3)+SUMIFS('ATL CR'!$J:$J,'ATL CR'!$I:$I,'ATL GA Inventory'!$B109,'ATL CR'!$L:$L,'ATL GA Inventory'!GU$3)</f>
        <v>0</v>
      </c>
      <c r="GV109" s="45">
        <f>SUMIFS('ATL RAW'!$J:$J,'ATL RAW'!$I:$I,'ATL GA Inventory'!$B109,'ATL RAW'!$L:$L,'ATL GA Inventory'!GV$3)+SUMIFS('ATL CR'!$J:$J,'ATL CR'!$I:$I,'ATL GA Inventory'!$B109,'ATL CR'!$L:$L,'ATL GA Inventory'!GV$3)</f>
        <v>0</v>
      </c>
      <c r="GW109" s="45">
        <f>SUMIFS('ATL RAW'!$J:$J,'ATL RAW'!$I:$I,'ATL GA Inventory'!$B109,'ATL RAW'!$L:$L,'ATL GA Inventory'!GW$3)+SUMIFS('ATL CR'!$J:$J,'ATL CR'!$I:$I,'ATL GA Inventory'!$B109,'ATL CR'!$L:$L,'ATL GA Inventory'!GW$3)</f>
        <v>0</v>
      </c>
      <c r="GX109" s="45">
        <f>SUMIFS('ATL RAW'!$J:$J,'ATL RAW'!$I:$I,'ATL GA Inventory'!$B109,'ATL RAW'!$L:$L,'ATL GA Inventory'!GX$3)+SUMIFS('ATL CR'!$J:$J,'ATL CR'!$I:$I,'ATL GA Inventory'!$B109,'ATL CR'!$L:$L,'ATL GA Inventory'!GX$3)</f>
        <v>0</v>
      </c>
      <c r="GY109" s="45">
        <f>SUMIFS('ATL RAW'!$J:$J,'ATL RAW'!$I:$I,'ATL GA Inventory'!$B109,'ATL RAW'!$L:$L,'ATL GA Inventory'!GY$3)+SUMIFS('ATL CR'!$J:$J,'ATL CR'!$I:$I,'ATL GA Inventory'!$B109,'ATL CR'!$L:$L,'ATL GA Inventory'!GY$3)</f>
        <v>0</v>
      </c>
    </row>
    <row r="110" spans="1:207">
      <c r="A110" s="43" t="s">
        <v>983</v>
      </c>
      <c r="B110" s="43">
        <f t="shared" si="13"/>
        <v>46220127</v>
      </c>
      <c r="C110" s="43" t="str">
        <f t="shared" si="13"/>
        <v>Q.PEAK DUO BLK-G6P+/HL</v>
      </c>
      <c r="D110" s="44" t="str">
        <f t="shared" si="13"/>
        <v>335</v>
      </c>
      <c r="E110" s="45">
        <f>SUMIFS('ATL RAW'!$J:$J,'ATL RAW'!$I:$I,'ATL GA Inventory'!$B110,'ATL RAW'!$L:$L,'ATL GA Inventory'!E$3)+SUMIFS('ATL CR'!$J:$J,'ATL CR'!$I:$I,'ATL GA Inventory'!$B110,'ATL CR'!$L:$L,'ATL GA Inventory'!E$3)</f>
        <v>0</v>
      </c>
      <c r="F110" s="45">
        <f>SUMIFS('ATL RAW'!$J:$J,'ATL RAW'!$I:$I,'ATL GA Inventory'!$B110,'ATL RAW'!$L:$L,'ATL GA Inventory'!F$3)+SUMIFS('ATL CR'!$J:$J,'ATL CR'!$I:$I,'ATL GA Inventory'!$B110,'ATL CR'!$L:$L,'ATL GA Inventory'!F$3)</f>
        <v>0</v>
      </c>
      <c r="G110" s="45">
        <f>SUMIFS('ATL RAW'!$J:$J,'ATL RAW'!$I:$I,'ATL GA Inventory'!$B110,'ATL RAW'!$L:$L,'ATL GA Inventory'!G$3)+SUMIFS('ATL CR'!$J:$J,'ATL CR'!$I:$I,'ATL GA Inventory'!$B110,'ATL CR'!$L:$L,'ATL GA Inventory'!G$3)</f>
        <v>0</v>
      </c>
      <c r="H110" s="45">
        <f>SUMIFS('ATL RAW'!$J:$J,'ATL RAW'!$I:$I,'ATL GA Inventory'!$B110,'ATL RAW'!$L:$L,'ATL GA Inventory'!H$3)+SUMIFS('ATL CR'!$J:$J,'ATL CR'!$I:$I,'ATL GA Inventory'!$B110,'ATL CR'!$L:$L,'ATL GA Inventory'!H$3)</f>
        <v>0</v>
      </c>
      <c r="I110" s="45">
        <f>SUMIFS('ATL RAW'!$J:$J,'ATL RAW'!$I:$I,'ATL GA Inventory'!$B110,'ATL RAW'!$L:$L,'ATL GA Inventory'!I$3)+SUMIFS('ATL CR'!$J:$J,'ATL CR'!$I:$I,'ATL GA Inventory'!$B110,'ATL CR'!$L:$L,'ATL GA Inventory'!I$3)</f>
        <v>0</v>
      </c>
      <c r="J110" s="45">
        <f>SUMIFS('ATL RAW'!$J:$J,'ATL RAW'!$I:$I,'ATL GA Inventory'!$B110,'ATL RAW'!$L:$L,'ATL GA Inventory'!J$3)+SUMIFS('ATL CR'!$J:$J,'ATL CR'!$I:$I,'ATL GA Inventory'!$B110,'ATL CR'!$L:$L,'ATL GA Inventory'!J$3)</f>
        <v>0</v>
      </c>
      <c r="K110" s="45">
        <f>SUMIFS('ATL RAW'!$J:$J,'ATL RAW'!$I:$I,'ATL GA Inventory'!$B110,'ATL RAW'!$L:$L,'ATL GA Inventory'!K$3)+SUMIFS('ATL CR'!$J:$J,'ATL CR'!$I:$I,'ATL GA Inventory'!$B110,'ATL CR'!$L:$L,'ATL GA Inventory'!K$3)</f>
        <v>0</v>
      </c>
      <c r="L110" s="45">
        <f>SUMIFS('ATL RAW'!$J:$J,'ATL RAW'!$I:$I,'ATL GA Inventory'!$B110,'ATL RAW'!$L:$L,'ATL GA Inventory'!L$3)+SUMIFS('ATL CR'!$J:$J,'ATL CR'!$I:$I,'ATL GA Inventory'!$B110,'ATL CR'!$L:$L,'ATL GA Inventory'!L$3)</f>
        <v>0</v>
      </c>
      <c r="M110" s="45">
        <f>SUMIFS('ATL RAW'!$J:$J,'ATL RAW'!$I:$I,'ATL GA Inventory'!$B110,'ATL RAW'!$L:$L,'ATL GA Inventory'!M$3)+SUMIFS('ATL CR'!$J:$J,'ATL CR'!$I:$I,'ATL GA Inventory'!$B110,'ATL CR'!$L:$L,'ATL GA Inventory'!M$3)</f>
        <v>0</v>
      </c>
      <c r="N110" s="45">
        <f>SUMIFS('ATL RAW'!$J:$J,'ATL RAW'!$I:$I,'ATL GA Inventory'!$B110,'ATL RAW'!$L:$L,'ATL GA Inventory'!N$3)+SUMIFS('ATL CR'!$J:$J,'ATL CR'!$I:$I,'ATL GA Inventory'!$B110,'ATL CR'!$L:$L,'ATL GA Inventory'!N$3)</f>
        <v>0</v>
      </c>
      <c r="O110" s="45">
        <f>SUMIFS('ATL RAW'!$J:$J,'ATL RAW'!$I:$I,'ATL GA Inventory'!$B110,'ATL RAW'!$L:$L,'ATL GA Inventory'!O$3)+SUMIFS('ATL CR'!$J:$J,'ATL CR'!$I:$I,'ATL GA Inventory'!$B110,'ATL CR'!$L:$L,'ATL GA Inventory'!O$3)</f>
        <v>0</v>
      </c>
      <c r="P110" s="45">
        <f>SUMIFS('ATL RAW'!$J:$J,'ATL RAW'!$I:$I,'ATL GA Inventory'!$B110,'ATL RAW'!$L:$L,'ATL GA Inventory'!P$3)+SUMIFS('ATL CR'!$J:$J,'ATL CR'!$I:$I,'ATL GA Inventory'!$B110,'ATL CR'!$L:$L,'ATL GA Inventory'!P$3)</f>
        <v>0</v>
      </c>
      <c r="Q110" s="45">
        <f>SUMIFS('ATL RAW'!$J:$J,'ATL RAW'!$I:$I,'ATL GA Inventory'!$B110,'ATL RAW'!$L:$L,'ATL GA Inventory'!Q$3)+SUMIFS('ATL CR'!$J:$J,'ATL CR'!$I:$I,'ATL GA Inventory'!$B110,'ATL CR'!$L:$L,'ATL GA Inventory'!Q$3)</f>
        <v>0</v>
      </c>
      <c r="R110" s="45">
        <f>SUMIFS('ATL RAW'!$J:$J,'ATL RAW'!$I:$I,'ATL GA Inventory'!$B110,'ATL RAW'!$L:$L,'ATL GA Inventory'!R$3)+SUMIFS('ATL CR'!$J:$J,'ATL CR'!$I:$I,'ATL GA Inventory'!$B110,'ATL CR'!$L:$L,'ATL GA Inventory'!R$3)</f>
        <v>0</v>
      </c>
      <c r="S110" s="45">
        <f>SUMIFS('ATL RAW'!$J:$J,'ATL RAW'!$I:$I,'ATL GA Inventory'!$B110,'ATL RAW'!$L:$L,'ATL GA Inventory'!S$3)+SUMIFS('ATL CR'!$J:$J,'ATL CR'!$I:$I,'ATL GA Inventory'!$B110,'ATL CR'!$L:$L,'ATL GA Inventory'!S$3)</f>
        <v>0</v>
      </c>
      <c r="T110" s="45">
        <f>SUMIFS('ATL RAW'!$J:$J,'ATL RAW'!$I:$I,'ATL GA Inventory'!$B110,'ATL RAW'!$L:$L,'ATL GA Inventory'!T$3)+SUMIFS('ATL CR'!$J:$J,'ATL CR'!$I:$I,'ATL GA Inventory'!$B110,'ATL CR'!$L:$L,'ATL GA Inventory'!T$3)</f>
        <v>0</v>
      </c>
      <c r="U110" s="45">
        <f>SUMIFS('ATL RAW'!$J:$J,'ATL RAW'!$I:$I,'ATL GA Inventory'!$B110,'ATL RAW'!$L:$L,'ATL GA Inventory'!U$3)+SUMIFS('ATL CR'!$J:$J,'ATL CR'!$I:$I,'ATL GA Inventory'!$B110,'ATL CR'!$L:$L,'ATL GA Inventory'!U$3)</f>
        <v>0</v>
      </c>
      <c r="V110" s="45">
        <f>SUMIFS('ATL RAW'!$J:$J,'ATL RAW'!$I:$I,'ATL GA Inventory'!$B110,'ATL RAW'!$L:$L,'ATL GA Inventory'!V$3)+SUMIFS('ATL CR'!$J:$J,'ATL CR'!$I:$I,'ATL GA Inventory'!$B110,'ATL CR'!$L:$L,'ATL GA Inventory'!V$3)</f>
        <v>0</v>
      </c>
      <c r="W110" s="45">
        <f>SUMIFS('ATL RAW'!$J:$J,'ATL RAW'!$I:$I,'ATL GA Inventory'!$B110,'ATL RAW'!$L:$L,'ATL GA Inventory'!W$3)+SUMIFS('ATL CR'!$J:$J,'ATL CR'!$I:$I,'ATL GA Inventory'!$B110,'ATL CR'!$L:$L,'ATL GA Inventory'!W$3)</f>
        <v>0</v>
      </c>
      <c r="X110" s="45">
        <f>SUMIFS('ATL RAW'!$J:$J,'ATL RAW'!$I:$I,'ATL GA Inventory'!$B110,'ATL RAW'!$L:$L,'ATL GA Inventory'!X$3)+SUMIFS('ATL CR'!$J:$J,'ATL CR'!$I:$I,'ATL GA Inventory'!$B110,'ATL CR'!$L:$L,'ATL GA Inventory'!X$3)</f>
        <v>0</v>
      </c>
      <c r="Y110" s="45">
        <f>SUMIFS('ATL RAW'!$J:$J,'ATL RAW'!$I:$I,'ATL GA Inventory'!$B110,'ATL RAW'!$L:$L,'ATL GA Inventory'!Y$3)+SUMIFS('ATL CR'!$J:$J,'ATL CR'!$I:$I,'ATL GA Inventory'!$B110,'ATL CR'!$L:$L,'ATL GA Inventory'!Y$3)</f>
        <v>0</v>
      </c>
      <c r="Z110" s="45">
        <f>SUMIFS('ATL RAW'!$J:$J,'ATL RAW'!$I:$I,'ATL GA Inventory'!$B110,'ATL RAW'!$L:$L,'ATL GA Inventory'!Z$3)+SUMIFS('ATL CR'!$J:$J,'ATL CR'!$I:$I,'ATL GA Inventory'!$B110,'ATL CR'!$L:$L,'ATL GA Inventory'!Z$3)</f>
        <v>0</v>
      </c>
      <c r="AA110" s="45">
        <f>SUMIFS('ATL RAW'!$J:$J,'ATL RAW'!$I:$I,'ATL GA Inventory'!$B110,'ATL RAW'!$L:$L,'ATL GA Inventory'!AA$3)+SUMIFS('ATL CR'!$J:$J,'ATL CR'!$I:$I,'ATL GA Inventory'!$B110,'ATL CR'!$L:$L,'ATL GA Inventory'!AA$3)</f>
        <v>0</v>
      </c>
      <c r="AB110" s="45">
        <f>SUMIFS('ATL RAW'!$J:$J,'ATL RAW'!$I:$I,'ATL GA Inventory'!$B110,'ATL RAW'!$L:$L,'ATL GA Inventory'!AB$3)+SUMIFS('ATL CR'!$J:$J,'ATL CR'!$I:$I,'ATL GA Inventory'!$B110,'ATL CR'!$L:$L,'ATL GA Inventory'!AB$3)</f>
        <v>0</v>
      </c>
      <c r="AC110" s="45">
        <f>SUMIFS('ATL RAW'!$J:$J,'ATL RAW'!$I:$I,'ATL GA Inventory'!$B110,'ATL RAW'!$L:$L,'ATL GA Inventory'!AC$3)+SUMIFS('ATL CR'!$J:$J,'ATL CR'!$I:$I,'ATL GA Inventory'!$B110,'ATL CR'!$L:$L,'ATL GA Inventory'!AC$3)</f>
        <v>0</v>
      </c>
      <c r="AD110" s="45">
        <f>SUMIFS('ATL RAW'!$J:$J,'ATL RAW'!$I:$I,'ATL GA Inventory'!$B110,'ATL RAW'!$L:$L,'ATL GA Inventory'!AD$3)+SUMIFS('ATL CR'!$J:$J,'ATL CR'!$I:$I,'ATL GA Inventory'!$B110,'ATL CR'!$L:$L,'ATL GA Inventory'!AD$3)</f>
        <v>0</v>
      </c>
      <c r="AE110" s="45">
        <f>SUMIFS('ATL RAW'!$J:$J,'ATL RAW'!$I:$I,'ATL GA Inventory'!$B110,'ATL RAW'!$L:$L,'ATL GA Inventory'!AE$3)+SUMIFS('ATL CR'!$J:$J,'ATL CR'!$I:$I,'ATL GA Inventory'!$B110,'ATL CR'!$L:$L,'ATL GA Inventory'!AE$3)</f>
        <v>0</v>
      </c>
      <c r="AF110" s="45">
        <f>SUMIFS('ATL RAW'!$J:$J,'ATL RAW'!$I:$I,'ATL GA Inventory'!$B110,'ATL RAW'!$L:$L,'ATL GA Inventory'!AF$3)+SUMIFS('ATL CR'!$J:$J,'ATL CR'!$I:$I,'ATL GA Inventory'!$B110,'ATL CR'!$L:$L,'ATL GA Inventory'!AF$3)</f>
        <v>0</v>
      </c>
      <c r="AG110" s="45">
        <f>SUMIFS('ATL RAW'!$J:$J,'ATL RAW'!$I:$I,'ATL GA Inventory'!$B110,'ATL RAW'!$L:$L,'ATL GA Inventory'!AG$3)+SUMIFS('ATL CR'!$J:$J,'ATL CR'!$I:$I,'ATL GA Inventory'!$B110,'ATL CR'!$L:$L,'ATL GA Inventory'!AG$3)</f>
        <v>0</v>
      </c>
      <c r="AH110" s="45">
        <f>SUMIFS('ATL RAW'!$J:$J,'ATL RAW'!$I:$I,'ATL GA Inventory'!$B110,'ATL RAW'!$L:$L,'ATL GA Inventory'!AH$3)+SUMIFS('ATL CR'!$J:$J,'ATL CR'!$I:$I,'ATL GA Inventory'!$B110,'ATL CR'!$L:$L,'ATL GA Inventory'!AH$3)</f>
        <v>0</v>
      </c>
      <c r="AI110" s="45">
        <f>SUMIFS('ATL RAW'!$J:$J,'ATL RAW'!$I:$I,'ATL GA Inventory'!$B110,'ATL RAW'!$L:$L,'ATL GA Inventory'!AI$3)+SUMIFS('ATL CR'!$J:$J,'ATL CR'!$I:$I,'ATL GA Inventory'!$B110,'ATL CR'!$L:$L,'ATL GA Inventory'!AI$3)</f>
        <v>0</v>
      </c>
      <c r="AJ110" s="45">
        <f>SUMIFS('ATL RAW'!$J:$J,'ATL RAW'!$I:$I,'ATL GA Inventory'!$B110,'ATL RAW'!$L:$L,'ATL GA Inventory'!AJ$3)+SUMIFS('ATL CR'!$J:$J,'ATL CR'!$I:$I,'ATL GA Inventory'!$B110,'ATL CR'!$L:$L,'ATL GA Inventory'!AJ$3)</f>
        <v>0</v>
      </c>
      <c r="AK110" s="45">
        <f>SUMIFS('ATL RAW'!$J:$J,'ATL RAW'!$I:$I,'ATL GA Inventory'!$B110,'ATL RAW'!$L:$L,'ATL GA Inventory'!AK$3)+SUMIFS('ATL CR'!$J:$J,'ATL CR'!$I:$I,'ATL GA Inventory'!$B110,'ATL CR'!$L:$L,'ATL GA Inventory'!AK$3)</f>
        <v>0</v>
      </c>
      <c r="AL110" s="45">
        <f>SUMIFS('ATL RAW'!$J:$J,'ATL RAW'!$I:$I,'ATL GA Inventory'!$B110,'ATL RAW'!$L:$L,'ATL GA Inventory'!AL$3)+SUMIFS('ATL CR'!$J:$J,'ATL CR'!$I:$I,'ATL GA Inventory'!$B110,'ATL CR'!$L:$L,'ATL GA Inventory'!AL$3)</f>
        <v>0</v>
      </c>
      <c r="AM110" s="45">
        <f>SUMIFS('ATL RAW'!$J:$J,'ATL RAW'!$I:$I,'ATL GA Inventory'!$B110,'ATL RAW'!$L:$L,'ATL GA Inventory'!AM$3)+SUMIFS('ATL CR'!$J:$J,'ATL CR'!$I:$I,'ATL GA Inventory'!$B110,'ATL CR'!$L:$L,'ATL GA Inventory'!AM$3)</f>
        <v>0</v>
      </c>
      <c r="AN110" s="45">
        <f>SUMIFS('ATL RAW'!$J:$J,'ATL RAW'!$I:$I,'ATL GA Inventory'!$B110,'ATL RAW'!$L:$L,'ATL GA Inventory'!AN$3)+SUMIFS('ATL CR'!$J:$J,'ATL CR'!$I:$I,'ATL GA Inventory'!$B110,'ATL CR'!$L:$L,'ATL GA Inventory'!AN$3)</f>
        <v>0</v>
      </c>
      <c r="AO110" s="45">
        <f>SUMIFS('ATL RAW'!$J:$J,'ATL RAW'!$I:$I,'ATL GA Inventory'!$B110,'ATL RAW'!$L:$L,'ATL GA Inventory'!AO$3)+SUMIFS('ATL CR'!$J:$J,'ATL CR'!$I:$I,'ATL GA Inventory'!$B110,'ATL CR'!$L:$L,'ATL GA Inventory'!AO$3)</f>
        <v>0</v>
      </c>
      <c r="AP110" s="45">
        <f>SUMIFS('ATL RAW'!$J:$J,'ATL RAW'!$I:$I,'ATL GA Inventory'!$B110,'ATL RAW'!$L:$L,'ATL GA Inventory'!AP$3)+SUMIFS('ATL CR'!$J:$J,'ATL CR'!$I:$I,'ATL GA Inventory'!$B110,'ATL CR'!$L:$L,'ATL GA Inventory'!AP$3)</f>
        <v>0</v>
      </c>
      <c r="AQ110" s="45">
        <f>SUMIFS('ATL RAW'!$J:$J,'ATL RAW'!$I:$I,'ATL GA Inventory'!$B110,'ATL RAW'!$L:$L,'ATL GA Inventory'!AQ$3)+SUMIFS('ATL CR'!$J:$J,'ATL CR'!$I:$I,'ATL GA Inventory'!$B110,'ATL CR'!$L:$L,'ATL GA Inventory'!AQ$3)</f>
        <v>0</v>
      </c>
      <c r="AR110" s="45">
        <f>SUMIFS('ATL RAW'!$J:$J,'ATL RAW'!$I:$I,'ATL GA Inventory'!$B110,'ATL RAW'!$L:$L,'ATL GA Inventory'!AR$3)+SUMIFS('ATL CR'!$J:$J,'ATL CR'!$I:$I,'ATL GA Inventory'!$B110,'ATL CR'!$L:$L,'ATL GA Inventory'!AR$3)</f>
        <v>0</v>
      </c>
      <c r="AS110" s="45">
        <f>SUMIFS('ATL RAW'!$J:$J,'ATL RAW'!$I:$I,'ATL GA Inventory'!$B110,'ATL RAW'!$L:$L,'ATL GA Inventory'!AS$3)+SUMIFS('ATL CR'!$J:$J,'ATL CR'!$I:$I,'ATL GA Inventory'!$B110,'ATL CR'!$L:$L,'ATL GA Inventory'!AS$3)</f>
        <v>0</v>
      </c>
      <c r="AT110" s="45">
        <f>SUMIFS('ATL RAW'!$J:$J,'ATL RAW'!$I:$I,'ATL GA Inventory'!$B110,'ATL RAW'!$L:$L,'ATL GA Inventory'!AT$3)+SUMIFS('ATL CR'!$J:$J,'ATL CR'!$I:$I,'ATL GA Inventory'!$B110,'ATL CR'!$L:$L,'ATL GA Inventory'!AT$3)</f>
        <v>0</v>
      </c>
      <c r="AU110" s="45">
        <f>SUMIFS('ATL RAW'!$J:$J,'ATL RAW'!$I:$I,'ATL GA Inventory'!$B110,'ATL RAW'!$L:$L,'ATL GA Inventory'!AU$3)+SUMIFS('ATL CR'!$J:$J,'ATL CR'!$I:$I,'ATL GA Inventory'!$B110,'ATL CR'!$L:$L,'ATL GA Inventory'!AU$3)</f>
        <v>0</v>
      </c>
      <c r="AV110" s="45">
        <f>SUMIFS('ATL RAW'!$J:$J,'ATL RAW'!$I:$I,'ATL GA Inventory'!$B110,'ATL RAW'!$L:$L,'ATL GA Inventory'!AV$3)+SUMIFS('ATL CR'!$J:$J,'ATL CR'!$I:$I,'ATL GA Inventory'!$B110,'ATL CR'!$L:$L,'ATL GA Inventory'!AV$3)</f>
        <v>0</v>
      </c>
      <c r="AW110" s="45">
        <f>SUMIFS('ATL RAW'!$J:$J,'ATL RAW'!$I:$I,'ATL GA Inventory'!$B110,'ATL RAW'!$L:$L,'ATL GA Inventory'!AW$3)+SUMIFS('ATL CR'!$J:$J,'ATL CR'!$I:$I,'ATL GA Inventory'!$B110,'ATL CR'!$L:$L,'ATL GA Inventory'!AW$3)</f>
        <v>0</v>
      </c>
      <c r="AX110" s="45">
        <f>SUMIFS('ATL RAW'!$J:$J,'ATL RAW'!$I:$I,'ATL GA Inventory'!$B110,'ATL RAW'!$L:$L,'ATL GA Inventory'!AX$3)+SUMIFS('ATL CR'!$J:$J,'ATL CR'!$I:$I,'ATL GA Inventory'!$B110,'ATL CR'!$L:$L,'ATL GA Inventory'!AX$3)</f>
        <v>0</v>
      </c>
      <c r="AY110" s="45">
        <f>SUMIFS('ATL RAW'!$J:$J,'ATL RAW'!$I:$I,'ATL GA Inventory'!$B110,'ATL RAW'!$L:$L,'ATL GA Inventory'!AY$3)+SUMIFS('ATL CR'!$J:$J,'ATL CR'!$I:$I,'ATL GA Inventory'!$B110,'ATL CR'!$L:$L,'ATL GA Inventory'!AY$3)</f>
        <v>0</v>
      </c>
      <c r="AZ110" s="45">
        <f>SUMIFS('ATL RAW'!$J:$J,'ATL RAW'!$I:$I,'ATL GA Inventory'!$B110,'ATL RAW'!$L:$L,'ATL GA Inventory'!AZ$3)+SUMIFS('ATL CR'!$J:$J,'ATL CR'!$I:$I,'ATL GA Inventory'!$B110,'ATL CR'!$L:$L,'ATL GA Inventory'!AZ$3)</f>
        <v>0</v>
      </c>
      <c r="BA110" s="45">
        <f>SUMIFS('ATL RAW'!$J:$J,'ATL RAW'!$I:$I,'ATL GA Inventory'!$B110,'ATL RAW'!$L:$L,'ATL GA Inventory'!BA$3)+SUMIFS('ATL CR'!$J:$J,'ATL CR'!$I:$I,'ATL GA Inventory'!$B110,'ATL CR'!$L:$L,'ATL GA Inventory'!BA$3)</f>
        <v>0</v>
      </c>
      <c r="BB110" s="45">
        <f>SUMIFS('ATL RAW'!$J:$J,'ATL RAW'!$I:$I,'ATL GA Inventory'!$B110,'ATL RAW'!$L:$L,'ATL GA Inventory'!BB$3)+SUMIFS('ATL CR'!$J:$J,'ATL CR'!$I:$I,'ATL GA Inventory'!$B110,'ATL CR'!$L:$L,'ATL GA Inventory'!BB$3)</f>
        <v>0</v>
      </c>
      <c r="BC110" s="45">
        <f>SUMIFS('ATL RAW'!$J:$J,'ATL RAW'!$I:$I,'ATL GA Inventory'!$B110,'ATL RAW'!$L:$L,'ATL GA Inventory'!BC$3)+SUMIFS('ATL CR'!$J:$J,'ATL CR'!$I:$I,'ATL GA Inventory'!$B110,'ATL CR'!$L:$L,'ATL GA Inventory'!BC$3)</f>
        <v>0</v>
      </c>
      <c r="BD110" s="45">
        <f>SUMIFS('ATL RAW'!$J:$J,'ATL RAW'!$I:$I,'ATL GA Inventory'!$B110,'ATL RAW'!$L:$L,'ATL GA Inventory'!BD$3)+SUMIFS('ATL CR'!$J:$J,'ATL CR'!$I:$I,'ATL GA Inventory'!$B110,'ATL CR'!$L:$L,'ATL GA Inventory'!BD$3)</f>
        <v>0</v>
      </c>
      <c r="BE110" s="45">
        <f>SUMIFS('ATL RAW'!$J:$J,'ATL RAW'!$I:$I,'ATL GA Inventory'!$B110,'ATL RAW'!$L:$L,'ATL GA Inventory'!BE$3)+SUMIFS('ATL CR'!$J:$J,'ATL CR'!$I:$I,'ATL GA Inventory'!$B110,'ATL CR'!$L:$L,'ATL GA Inventory'!BE$3)</f>
        <v>0</v>
      </c>
      <c r="BF110" s="45">
        <f>SUMIFS('ATL RAW'!$J:$J,'ATL RAW'!$I:$I,'ATL GA Inventory'!$B110,'ATL RAW'!$L:$L,'ATL GA Inventory'!BF$3)+SUMIFS('ATL CR'!$J:$J,'ATL CR'!$I:$I,'ATL GA Inventory'!$B110,'ATL CR'!$L:$L,'ATL GA Inventory'!BF$3)</f>
        <v>0</v>
      </c>
      <c r="BG110" s="45">
        <f>SUMIFS('ATL RAW'!$J:$J,'ATL RAW'!$I:$I,'ATL GA Inventory'!$B110,'ATL RAW'!$L:$L,'ATL GA Inventory'!BG$3)+SUMIFS('ATL CR'!$J:$J,'ATL CR'!$I:$I,'ATL GA Inventory'!$B110,'ATL CR'!$L:$L,'ATL GA Inventory'!BG$3)</f>
        <v>0</v>
      </c>
      <c r="BH110" s="45">
        <f>SUMIFS('ATL RAW'!$J:$J,'ATL RAW'!$I:$I,'ATL GA Inventory'!$B110,'ATL RAW'!$L:$L,'ATL GA Inventory'!BH$3)+SUMIFS('ATL CR'!$J:$J,'ATL CR'!$I:$I,'ATL GA Inventory'!$B110,'ATL CR'!$L:$L,'ATL GA Inventory'!BH$3)</f>
        <v>0</v>
      </c>
      <c r="BI110" s="45">
        <f>SUMIFS('ATL RAW'!$J:$J,'ATL RAW'!$I:$I,'ATL GA Inventory'!$B110,'ATL RAW'!$L:$L,'ATL GA Inventory'!BI$3)+SUMIFS('ATL CR'!$J:$J,'ATL CR'!$I:$I,'ATL GA Inventory'!$B110,'ATL CR'!$L:$L,'ATL GA Inventory'!BI$3)</f>
        <v>0</v>
      </c>
      <c r="BJ110" s="45">
        <f>SUMIFS('ATL RAW'!$J:$J,'ATL RAW'!$I:$I,'ATL GA Inventory'!$B110,'ATL RAW'!$L:$L,'ATL GA Inventory'!BJ$3)+SUMIFS('ATL CR'!$J:$J,'ATL CR'!$I:$I,'ATL GA Inventory'!$B110,'ATL CR'!$L:$L,'ATL GA Inventory'!BJ$3)</f>
        <v>0</v>
      </c>
      <c r="BK110" s="45">
        <f>SUMIFS('ATL RAW'!$J:$J,'ATL RAW'!$I:$I,'ATL GA Inventory'!$B110,'ATL RAW'!$L:$L,'ATL GA Inventory'!BK$3)+SUMIFS('ATL CR'!$J:$J,'ATL CR'!$I:$I,'ATL GA Inventory'!$B110,'ATL CR'!$L:$L,'ATL GA Inventory'!BK$3)</f>
        <v>0</v>
      </c>
      <c r="BL110" s="45">
        <f>SUMIFS('ATL RAW'!$J:$J,'ATL RAW'!$I:$I,'ATL GA Inventory'!$B110,'ATL RAW'!$L:$L,'ATL GA Inventory'!BL$3)+SUMIFS('ATL CR'!$J:$J,'ATL CR'!$I:$I,'ATL GA Inventory'!$B110,'ATL CR'!$L:$L,'ATL GA Inventory'!BL$3)</f>
        <v>0</v>
      </c>
      <c r="BM110" s="45">
        <f>SUMIFS('ATL RAW'!$J:$J,'ATL RAW'!$I:$I,'ATL GA Inventory'!$B110,'ATL RAW'!$L:$L,'ATL GA Inventory'!BM$3)+SUMIFS('ATL CR'!$J:$J,'ATL CR'!$I:$I,'ATL GA Inventory'!$B110,'ATL CR'!$L:$L,'ATL GA Inventory'!BM$3)</f>
        <v>0</v>
      </c>
      <c r="BN110" s="45">
        <f>SUMIFS('ATL RAW'!$J:$J,'ATL RAW'!$I:$I,'ATL GA Inventory'!$B110,'ATL RAW'!$L:$L,'ATL GA Inventory'!BN$3)+SUMIFS('ATL CR'!$J:$J,'ATL CR'!$I:$I,'ATL GA Inventory'!$B110,'ATL CR'!$L:$L,'ATL GA Inventory'!BN$3)</f>
        <v>0</v>
      </c>
      <c r="BO110" s="45">
        <f>SUMIFS('ATL RAW'!$J:$J,'ATL RAW'!$I:$I,'ATL GA Inventory'!$B110,'ATL RAW'!$L:$L,'ATL GA Inventory'!BO$3)+SUMIFS('ATL CR'!$J:$J,'ATL CR'!$I:$I,'ATL GA Inventory'!$B110,'ATL CR'!$L:$L,'ATL GA Inventory'!BO$3)</f>
        <v>0</v>
      </c>
      <c r="BP110" s="45">
        <f>SUMIFS('ATL RAW'!$J:$J,'ATL RAW'!$I:$I,'ATL GA Inventory'!$B110,'ATL RAW'!$L:$L,'ATL GA Inventory'!BP$3)+SUMIFS('ATL CR'!$J:$J,'ATL CR'!$I:$I,'ATL GA Inventory'!$B110,'ATL CR'!$L:$L,'ATL GA Inventory'!BP$3)</f>
        <v>0</v>
      </c>
      <c r="BQ110" s="45">
        <f>SUMIFS('ATL RAW'!$J:$J,'ATL RAW'!$I:$I,'ATL GA Inventory'!$B110,'ATL RAW'!$L:$L,'ATL GA Inventory'!BQ$3)+SUMIFS('ATL CR'!$J:$J,'ATL CR'!$I:$I,'ATL GA Inventory'!$B110,'ATL CR'!$L:$L,'ATL GA Inventory'!BQ$3)</f>
        <v>0</v>
      </c>
      <c r="BR110" s="45">
        <f>SUMIFS('ATL RAW'!$J:$J,'ATL RAW'!$I:$I,'ATL GA Inventory'!$B110,'ATL RAW'!$L:$L,'ATL GA Inventory'!BR$3)+SUMIFS('ATL CR'!$J:$J,'ATL CR'!$I:$I,'ATL GA Inventory'!$B110,'ATL CR'!$L:$L,'ATL GA Inventory'!BR$3)</f>
        <v>0</v>
      </c>
      <c r="BS110" s="45">
        <f>SUMIFS('ATL RAW'!$J:$J,'ATL RAW'!$I:$I,'ATL GA Inventory'!$B110,'ATL RAW'!$L:$L,'ATL GA Inventory'!BS$3)+SUMIFS('ATL CR'!$J:$J,'ATL CR'!$I:$I,'ATL GA Inventory'!$B110,'ATL CR'!$L:$L,'ATL GA Inventory'!BS$3)</f>
        <v>0</v>
      </c>
      <c r="BT110" s="45">
        <f>SUMIFS('ATL RAW'!$J:$J,'ATL RAW'!$I:$I,'ATL GA Inventory'!$B110,'ATL RAW'!$L:$L,'ATL GA Inventory'!BT$3)+SUMIFS('ATL CR'!$J:$J,'ATL CR'!$I:$I,'ATL GA Inventory'!$B110,'ATL CR'!$L:$L,'ATL GA Inventory'!BT$3)</f>
        <v>0</v>
      </c>
      <c r="BU110" s="45">
        <f>SUMIFS('ATL RAW'!$J:$J,'ATL RAW'!$I:$I,'ATL GA Inventory'!$B110,'ATL RAW'!$L:$L,'ATL GA Inventory'!BU$3)+SUMIFS('ATL CR'!$J:$J,'ATL CR'!$I:$I,'ATL GA Inventory'!$B110,'ATL CR'!$L:$L,'ATL GA Inventory'!BU$3)</f>
        <v>0</v>
      </c>
      <c r="BV110" s="45">
        <f>SUMIFS('ATL RAW'!$J:$J,'ATL RAW'!$I:$I,'ATL GA Inventory'!$B110,'ATL RAW'!$L:$L,'ATL GA Inventory'!BV$3)+SUMIFS('ATL CR'!$J:$J,'ATL CR'!$I:$I,'ATL GA Inventory'!$B110,'ATL CR'!$L:$L,'ATL GA Inventory'!BV$3)</f>
        <v>0</v>
      </c>
      <c r="BW110" s="45">
        <f>SUMIFS('ATL RAW'!$J:$J,'ATL RAW'!$I:$I,'ATL GA Inventory'!$B110,'ATL RAW'!$L:$L,'ATL GA Inventory'!BW$3)+SUMIFS('ATL CR'!$J:$J,'ATL CR'!$I:$I,'ATL GA Inventory'!$B110,'ATL CR'!$L:$L,'ATL GA Inventory'!BW$3)</f>
        <v>0</v>
      </c>
      <c r="BX110" s="45">
        <f>SUMIFS('ATL RAW'!$J:$J,'ATL RAW'!$I:$I,'ATL GA Inventory'!$B110,'ATL RAW'!$L:$L,'ATL GA Inventory'!BX$3)+SUMIFS('ATL CR'!$J:$J,'ATL CR'!$I:$I,'ATL GA Inventory'!$B110,'ATL CR'!$L:$L,'ATL GA Inventory'!BX$3)</f>
        <v>0</v>
      </c>
      <c r="BY110" s="45">
        <f>SUMIFS('ATL RAW'!$J:$J,'ATL RAW'!$I:$I,'ATL GA Inventory'!$B110,'ATL RAW'!$L:$L,'ATL GA Inventory'!BY$3)+SUMIFS('ATL CR'!$J:$J,'ATL CR'!$I:$I,'ATL GA Inventory'!$B110,'ATL CR'!$L:$L,'ATL GA Inventory'!BY$3)</f>
        <v>0</v>
      </c>
      <c r="BZ110" s="45">
        <f>SUMIFS('ATL RAW'!$J:$J,'ATL RAW'!$I:$I,'ATL GA Inventory'!$B110,'ATL RAW'!$L:$L,'ATL GA Inventory'!BZ$3)+SUMIFS('ATL CR'!$J:$J,'ATL CR'!$I:$I,'ATL GA Inventory'!$B110,'ATL CR'!$L:$L,'ATL GA Inventory'!BZ$3)</f>
        <v>0</v>
      </c>
      <c r="CA110" s="45">
        <f>SUMIFS('ATL RAW'!$J:$J,'ATL RAW'!$I:$I,'ATL GA Inventory'!$B110,'ATL RAW'!$L:$L,'ATL GA Inventory'!CA$3)+SUMIFS('ATL CR'!$J:$J,'ATL CR'!$I:$I,'ATL GA Inventory'!$B110,'ATL CR'!$L:$L,'ATL GA Inventory'!CA$3)</f>
        <v>0</v>
      </c>
      <c r="CB110" s="45">
        <f>SUMIFS('ATL RAW'!$J:$J,'ATL RAW'!$I:$I,'ATL GA Inventory'!$B110,'ATL RAW'!$L:$L,'ATL GA Inventory'!CB$3)+SUMIFS('ATL CR'!$J:$J,'ATL CR'!$I:$I,'ATL GA Inventory'!$B110,'ATL CR'!$L:$L,'ATL GA Inventory'!CB$3)</f>
        <v>0</v>
      </c>
      <c r="CC110" s="45">
        <f>SUMIFS('ATL RAW'!$J:$J,'ATL RAW'!$I:$I,'ATL GA Inventory'!$B110,'ATL RAW'!$L:$L,'ATL GA Inventory'!CC$3)+SUMIFS('ATL CR'!$J:$J,'ATL CR'!$I:$I,'ATL GA Inventory'!$B110,'ATL CR'!$L:$L,'ATL GA Inventory'!CC$3)</f>
        <v>0</v>
      </c>
      <c r="CD110" s="45">
        <f>SUMIFS('ATL RAW'!$J:$J,'ATL RAW'!$I:$I,'ATL GA Inventory'!$B110,'ATL RAW'!$L:$L,'ATL GA Inventory'!CD$3)+SUMIFS('ATL CR'!$J:$J,'ATL CR'!$I:$I,'ATL GA Inventory'!$B110,'ATL CR'!$L:$L,'ATL GA Inventory'!CD$3)</f>
        <v>0</v>
      </c>
      <c r="CE110" s="45">
        <f>SUMIFS('ATL RAW'!$J:$J,'ATL RAW'!$I:$I,'ATL GA Inventory'!$B110,'ATL RAW'!$L:$L,'ATL GA Inventory'!CE$3)+SUMIFS('ATL CR'!$J:$J,'ATL CR'!$I:$I,'ATL GA Inventory'!$B110,'ATL CR'!$L:$L,'ATL GA Inventory'!CE$3)</f>
        <v>0</v>
      </c>
      <c r="CF110" s="45">
        <f>SUMIFS('ATL RAW'!$J:$J,'ATL RAW'!$I:$I,'ATL GA Inventory'!$B110,'ATL RAW'!$L:$L,'ATL GA Inventory'!CF$3)+SUMIFS('ATL CR'!$J:$J,'ATL CR'!$I:$I,'ATL GA Inventory'!$B110,'ATL CR'!$L:$L,'ATL GA Inventory'!CF$3)</f>
        <v>0</v>
      </c>
      <c r="CG110" s="45">
        <f>SUMIFS('ATL RAW'!$J:$J,'ATL RAW'!$I:$I,'ATL GA Inventory'!$B110,'ATL RAW'!$L:$L,'ATL GA Inventory'!CG$3)+SUMIFS('ATL CR'!$J:$J,'ATL CR'!$I:$I,'ATL GA Inventory'!$B110,'ATL CR'!$L:$L,'ATL GA Inventory'!CG$3)</f>
        <v>0</v>
      </c>
      <c r="CH110" s="45">
        <f>SUMIFS('ATL RAW'!$J:$J,'ATL RAW'!$I:$I,'ATL GA Inventory'!$B110,'ATL RAW'!$L:$L,'ATL GA Inventory'!CH$3)+SUMIFS('ATL CR'!$J:$J,'ATL CR'!$I:$I,'ATL GA Inventory'!$B110,'ATL CR'!$L:$L,'ATL GA Inventory'!CH$3)</f>
        <v>0</v>
      </c>
      <c r="CI110" s="45">
        <f>SUMIFS('ATL RAW'!$J:$J,'ATL RAW'!$I:$I,'ATL GA Inventory'!$B110,'ATL RAW'!$L:$L,'ATL GA Inventory'!CI$3)+SUMIFS('ATL CR'!$J:$J,'ATL CR'!$I:$I,'ATL GA Inventory'!$B110,'ATL CR'!$L:$L,'ATL GA Inventory'!CI$3)</f>
        <v>0</v>
      </c>
      <c r="CJ110" s="45">
        <f>SUMIFS('ATL RAW'!$J:$J,'ATL RAW'!$I:$I,'ATL GA Inventory'!$B110,'ATL RAW'!$L:$L,'ATL GA Inventory'!CJ$3)+SUMIFS('ATL CR'!$J:$J,'ATL CR'!$I:$I,'ATL GA Inventory'!$B110,'ATL CR'!$L:$L,'ATL GA Inventory'!CJ$3)</f>
        <v>0</v>
      </c>
      <c r="CK110" s="45">
        <f>SUMIFS('ATL RAW'!$J:$J,'ATL RAW'!$I:$I,'ATL GA Inventory'!$B110,'ATL RAW'!$L:$L,'ATL GA Inventory'!CK$3)+SUMIFS('ATL CR'!$J:$J,'ATL CR'!$I:$I,'ATL GA Inventory'!$B110,'ATL CR'!$L:$L,'ATL GA Inventory'!CK$3)</f>
        <v>0</v>
      </c>
      <c r="CL110" s="45">
        <f>SUMIFS('ATL RAW'!$J:$J,'ATL RAW'!$I:$I,'ATL GA Inventory'!$B110,'ATL RAW'!$L:$L,'ATL GA Inventory'!CL$3)+SUMIFS('ATL CR'!$J:$J,'ATL CR'!$I:$I,'ATL GA Inventory'!$B110,'ATL CR'!$L:$L,'ATL GA Inventory'!CL$3)</f>
        <v>0</v>
      </c>
      <c r="CM110" s="45">
        <f>SUMIFS('ATL RAW'!$J:$J,'ATL RAW'!$I:$I,'ATL GA Inventory'!$B110,'ATL RAW'!$L:$L,'ATL GA Inventory'!CM$3)+SUMIFS('ATL CR'!$J:$J,'ATL CR'!$I:$I,'ATL GA Inventory'!$B110,'ATL CR'!$L:$L,'ATL GA Inventory'!CM$3)</f>
        <v>0</v>
      </c>
      <c r="CN110" s="45">
        <f>SUMIFS('ATL RAW'!$J:$J,'ATL RAW'!$I:$I,'ATL GA Inventory'!$B110,'ATL RAW'!$L:$L,'ATL GA Inventory'!CN$3)+SUMIFS('ATL CR'!$J:$J,'ATL CR'!$I:$I,'ATL GA Inventory'!$B110,'ATL CR'!$L:$L,'ATL GA Inventory'!CN$3)</f>
        <v>0</v>
      </c>
      <c r="CO110" s="45">
        <f>SUMIFS('ATL RAW'!$J:$J,'ATL RAW'!$I:$I,'ATL GA Inventory'!$B110,'ATL RAW'!$L:$L,'ATL GA Inventory'!CO$3)+SUMIFS('ATL CR'!$J:$J,'ATL CR'!$I:$I,'ATL GA Inventory'!$B110,'ATL CR'!$L:$L,'ATL GA Inventory'!CO$3)</f>
        <v>0</v>
      </c>
      <c r="CP110" s="45">
        <f>SUMIFS('ATL RAW'!$J:$J,'ATL RAW'!$I:$I,'ATL GA Inventory'!$B110,'ATL RAW'!$L:$L,'ATL GA Inventory'!CP$3)+SUMIFS('ATL CR'!$J:$J,'ATL CR'!$I:$I,'ATL GA Inventory'!$B110,'ATL CR'!$L:$L,'ATL GA Inventory'!CP$3)</f>
        <v>0</v>
      </c>
      <c r="CQ110" s="45">
        <f>SUMIFS('ATL RAW'!$J:$J,'ATL RAW'!$I:$I,'ATL GA Inventory'!$B110,'ATL RAW'!$L:$L,'ATL GA Inventory'!CQ$3)+SUMIFS('ATL CR'!$J:$J,'ATL CR'!$I:$I,'ATL GA Inventory'!$B110,'ATL CR'!$L:$L,'ATL GA Inventory'!CQ$3)</f>
        <v>0</v>
      </c>
      <c r="CR110" s="45">
        <f>SUMIFS('ATL RAW'!$J:$J,'ATL RAW'!$I:$I,'ATL GA Inventory'!$B110,'ATL RAW'!$L:$L,'ATL GA Inventory'!CR$3)+SUMIFS('ATL CR'!$J:$J,'ATL CR'!$I:$I,'ATL GA Inventory'!$B110,'ATL CR'!$L:$L,'ATL GA Inventory'!CR$3)</f>
        <v>0</v>
      </c>
      <c r="CS110" s="45">
        <f>SUMIFS('ATL RAW'!$J:$J,'ATL RAW'!$I:$I,'ATL GA Inventory'!$B110,'ATL RAW'!$L:$L,'ATL GA Inventory'!CS$3)+SUMIFS('ATL CR'!$J:$J,'ATL CR'!$I:$I,'ATL GA Inventory'!$B110,'ATL CR'!$L:$L,'ATL GA Inventory'!CS$3)</f>
        <v>0</v>
      </c>
      <c r="CT110" s="45">
        <f>SUMIFS('ATL RAW'!$J:$J,'ATL RAW'!$I:$I,'ATL GA Inventory'!$B110,'ATL RAW'!$L:$L,'ATL GA Inventory'!CT$3)+SUMIFS('ATL CR'!$J:$J,'ATL CR'!$I:$I,'ATL GA Inventory'!$B110,'ATL CR'!$L:$L,'ATL GA Inventory'!CT$3)</f>
        <v>0</v>
      </c>
      <c r="CU110" s="45">
        <f>SUMIFS('ATL RAW'!$J:$J,'ATL RAW'!$I:$I,'ATL GA Inventory'!$B110,'ATL RAW'!$L:$L,'ATL GA Inventory'!CU$3)+SUMIFS('ATL CR'!$J:$J,'ATL CR'!$I:$I,'ATL GA Inventory'!$B110,'ATL CR'!$L:$L,'ATL GA Inventory'!CU$3)</f>
        <v>0</v>
      </c>
      <c r="CV110" s="45">
        <f>SUMIFS('ATL RAW'!$J:$J,'ATL RAW'!$I:$I,'ATL GA Inventory'!$B110,'ATL RAW'!$L:$L,'ATL GA Inventory'!CV$3)+SUMIFS('ATL CR'!$J:$J,'ATL CR'!$I:$I,'ATL GA Inventory'!$B110,'ATL CR'!$L:$L,'ATL GA Inventory'!CV$3)</f>
        <v>0</v>
      </c>
      <c r="CW110" s="45">
        <f>SUMIFS('ATL RAW'!$J:$J,'ATL RAW'!$I:$I,'ATL GA Inventory'!$B110,'ATL RAW'!$L:$L,'ATL GA Inventory'!CW$3)+SUMIFS('ATL CR'!$J:$J,'ATL CR'!$I:$I,'ATL GA Inventory'!$B110,'ATL CR'!$L:$L,'ATL GA Inventory'!CW$3)</f>
        <v>0</v>
      </c>
      <c r="CX110" s="45">
        <f>SUMIFS('ATL RAW'!$J:$J,'ATL RAW'!$I:$I,'ATL GA Inventory'!$B110,'ATL RAW'!$L:$L,'ATL GA Inventory'!CX$3)+SUMIFS('ATL CR'!$J:$J,'ATL CR'!$I:$I,'ATL GA Inventory'!$B110,'ATL CR'!$L:$L,'ATL GA Inventory'!CX$3)</f>
        <v>0</v>
      </c>
      <c r="CY110" s="45">
        <f>SUMIFS('ATL RAW'!$J:$J,'ATL RAW'!$I:$I,'ATL GA Inventory'!$B110,'ATL RAW'!$L:$L,'ATL GA Inventory'!CY$3)+SUMIFS('ATL CR'!$J:$J,'ATL CR'!$I:$I,'ATL GA Inventory'!$B110,'ATL CR'!$L:$L,'ATL GA Inventory'!CY$3)</f>
        <v>0</v>
      </c>
      <c r="CZ110" s="45">
        <f>SUMIFS('ATL RAW'!$J:$J,'ATL RAW'!$I:$I,'ATL GA Inventory'!$B110,'ATL RAW'!$L:$L,'ATL GA Inventory'!CZ$3)+SUMIFS('ATL CR'!$J:$J,'ATL CR'!$I:$I,'ATL GA Inventory'!$B110,'ATL CR'!$L:$L,'ATL GA Inventory'!CZ$3)</f>
        <v>0</v>
      </c>
      <c r="DA110" s="45">
        <f>SUMIFS('ATL RAW'!$J:$J,'ATL RAW'!$I:$I,'ATL GA Inventory'!$B110,'ATL RAW'!$L:$L,'ATL GA Inventory'!DA$3)+SUMIFS('ATL CR'!$J:$J,'ATL CR'!$I:$I,'ATL GA Inventory'!$B110,'ATL CR'!$L:$L,'ATL GA Inventory'!DA$3)</f>
        <v>0</v>
      </c>
      <c r="DB110" s="45">
        <f>SUMIFS('ATL RAW'!$J:$J,'ATL RAW'!$I:$I,'ATL GA Inventory'!$B110,'ATL RAW'!$L:$L,'ATL GA Inventory'!DB$3)+SUMIFS('ATL CR'!$J:$J,'ATL CR'!$I:$I,'ATL GA Inventory'!$B110,'ATL CR'!$L:$L,'ATL GA Inventory'!DB$3)</f>
        <v>0</v>
      </c>
      <c r="DC110" s="45">
        <f>SUMIFS('ATL RAW'!$J:$J,'ATL RAW'!$I:$I,'ATL GA Inventory'!$B110,'ATL RAW'!$L:$L,'ATL GA Inventory'!DC$3)+SUMIFS('ATL CR'!$J:$J,'ATL CR'!$I:$I,'ATL GA Inventory'!$B110,'ATL CR'!$L:$L,'ATL GA Inventory'!DC$3)</f>
        <v>0</v>
      </c>
      <c r="DD110" s="45">
        <f>SUMIFS('ATL RAW'!$J:$J,'ATL RAW'!$I:$I,'ATL GA Inventory'!$B110,'ATL RAW'!$L:$L,'ATL GA Inventory'!DD$3)+SUMIFS('ATL CR'!$J:$J,'ATL CR'!$I:$I,'ATL GA Inventory'!$B110,'ATL CR'!$L:$L,'ATL GA Inventory'!DD$3)</f>
        <v>0</v>
      </c>
      <c r="DE110" s="45">
        <f>SUMIFS('ATL RAW'!$J:$J,'ATL RAW'!$I:$I,'ATL GA Inventory'!$B110,'ATL RAW'!$L:$L,'ATL GA Inventory'!DE$3)+SUMIFS('ATL CR'!$J:$J,'ATL CR'!$I:$I,'ATL GA Inventory'!$B110,'ATL CR'!$L:$L,'ATL GA Inventory'!DE$3)</f>
        <v>0</v>
      </c>
      <c r="DF110" s="45">
        <f>SUMIFS('ATL RAW'!$J:$J,'ATL RAW'!$I:$I,'ATL GA Inventory'!$B110,'ATL RAW'!$L:$L,'ATL GA Inventory'!DF$3)+SUMIFS('ATL CR'!$J:$J,'ATL CR'!$I:$I,'ATL GA Inventory'!$B110,'ATL CR'!$L:$L,'ATL GA Inventory'!DF$3)</f>
        <v>0</v>
      </c>
      <c r="DG110" s="45">
        <f>SUMIFS('ATL RAW'!$J:$J,'ATL RAW'!$I:$I,'ATL GA Inventory'!$B110,'ATL RAW'!$L:$L,'ATL GA Inventory'!DG$3)+SUMIFS('ATL CR'!$J:$J,'ATL CR'!$I:$I,'ATL GA Inventory'!$B110,'ATL CR'!$L:$L,'ATL GA Inventory'!DG$3)</f>
        <v>0</v>
      </c>
      <c r="DH110" s="45">
        <f>SUMIFS('ATL RAW'!$J:$J,'ATL RAW'!$I:$I,'ATL GA Inventory'!$B110,'ATL RAW'!$L:$L,'ATL GA Inventory'!DH$3)+SUMIFS('ATL CR'!$J:$J,'ATL CR'!$I:$I,'ATL GA Inventory'!$B110,'ATL CR'!$L:$L,'ATL GA Inventory'!DH$3)</f>
        <v>0</v>
      </c>
      <c r="DI110" s="45">
        <f>SUMIFS('ATL RAW'!$J:$J,'ATL RAW'!$I:$I,'ATL GA Inventory'!$B110,'ATL RAW'!$L:$L,'ATL GA Inventory'!DI$3)+SUMIFS('ATL CR'!$J:$J,'ATL CR'!$I:$I,'ATL GA Inventory'!$B110,'ATL CR'!$L:$L,'ATL GA Inventory'!DI$3)</f>
        <v>0</v>
      </c>
      <c r="DJ110" s="45">
        <f>SUMIFS('ATL RAW'!$J:$J,'ATL RAW'!$I:$I,'ATL GA Inventory'!$B110,'ATL RAW'!$L:$L,'ATL GA Inventory'!DJ$3)+SUMIFS('ATL CR'!$J:$J,'ATL CR'!$I:$I,'ATL GA Inventory'!$B110,'ATL CR'!$L:$L,'ATL GA Inventory'!DJ$3)</f>
        <v>0</v>
      </c>
      <c r="DK110" s="45">
        <f>SUMIFS('ATL RAW'!$J:$J,'ATL RAW'!$I:$I,'ATL GA Inventory'!$B110,'ATL RAW'!$L:$L,'ATL GA Inventory'!DK$3)+SUMIFS('ATL CR'!$J:$J,'ATL CR'!$I:$I,'ATL GA Inventory'!$B110,'ATL CR'!$L:$L,'ATL GA Inventory'!DK$3)</f>
        <v>0</v>
      </c>
      <c r="DL110" s="45">
        <f>SUMIFS('ATL RAW'!$J:$J,'ATL RAW'!$I:$I,'ATL GA Inventory'!$B110,'ATL RAW'!$L:$L,'ATL GA Inventory'!DL$3)+SUMIFS('ATL CR'!$J:$J,'ATL CR'!$I:$I,'ATL GA Inventory'!$B110,'ATL CR'!$L:$L,'ATL GA Inventory'!DL$3)</f>
        <v>0</v>
      </c>
      <c r="DM110" s="45">
        <f>SUMIFS('ATL RAW'!$J:$J,'ATL RAW'!$I:$I,'ATL GA Inventory'!$B110,'ATL RAW'!$L:$L,'ATL GA Inventory'!DM$3)+SUMIFS('ATL CR'!$J:$J,'ATL CR'!$I:$I,'ATL GA Inventory'!$B110,'ATL CR'!$L:$L,'ATL GA Inventory'!DM$3)</f>
        <v>0</v>
      </c>
      <c r="DN110" s="45">
        <f>SUMIFS('ATL RAW'!$J:$J,'ATL RAW'!$I:$I,'ATL GA Inventory'!$B110,'ATL RAW'!$L:$L,'ATL GA Inventory'!DN$3)+SUMIFS('ATL CR'!$J:$J,'ATL CR'!$I:$I,'ATL GA Inventory'!$B110,'ATL CR'!$L:$L,'ATL GA Inventory'!DN$3)</f>
        <v>0</v>
      </c>
      <c r="DO110" s="45">
        <f>SUMIFS('ATL RAW'!$J:$J,'ATL RAW'!$I:$I,'ATL GA Inventory'!$B110,'ATL RAW'!$L:$L,'ATL GA Inventory'!DO$3)+SUMIFS('ATL CR'!$J:$J,'ATL CR'!$I:$I,'ATL GA Inventory'!$B110,'ATL CR'!$L:$L,'ATL GA Inventory'!DO$3)</f>
        <v>0</v>
      </c>
      <c r="DP110" s="45">
        <f>SUMIFS('ATL RAW'!$J:$J,'ATL RAW'!$I:$I,'ATL GA Inventory'!$B110,'ATL RAW'!$L:$L,'ATL GA Inventory'!DP$3)+SUMIFS('ATL CR'!$J:$J,'ATL CR'!$I:$I,'ATL GA Inventory'!$B110,'ATL CR'!$L:$L,'ATL GA Inventory'!DP$3)</f>
        <v>0</v>
      </c>
      <c r="DQ110" s="45">
        <f>SUMIFS('ATL RAW'!$J:$J,'ATL RAW'!$I:$I,'ATL GA Inventory'!$B110,'ATL RAW'!$L:$L,'ATL GA Inventory'!DQ$3)+SUMIFS('ATL CR'!$J:$J,'ATL CR'!$I:$I,'ATL GA Inventory'!$B110,'ATL CR'!$L:$L,'ATL GA Inventory'!DQ$3)</f>
        <v>0</v>
      </c>
      <c r="DR110" s="45">
        <f>SUMIFS('ATL RAW'!$J:$J,'ATL RAW'!$I:$I,'ATL GA Inventory'!$B110,'ATL RAW'!$L:$L,'ATL GA Inventory'!DR$3)+SUMIFS('ATL CR'!$J:$J,'ATL CR'!$I:$I,'ATL GA Inventory'!$B110,'ATL CR'!$L:$L,'ATL GA Inventory'!DR$3)</f>
        <v>0</v>
      </c>
      <c r="DS110" s="45">
        <f>SUMIFS('ATL RAW'!$J:$J,'ATL RAW'!$I:$I,'ATL GA Inventory'!$B110,'ATL RAW'!$L:$L,'ATL GA Inventory'!DS$3)+SUMIFS('ATL CR'!$J:$J,'ATL CR'!$I:$I,'ATL GA Inventory'!$B110,'ATL CR'!$L:$L,'ATL GA Inventory'!DS$3)</f>
        <v>0</v>
      </c>
      <c r="DT110" s="45">
        <f>SUMIFS('ATL RAW'!$J:$J,'ATL RAW'!$I:$I,'ATL GA Inventory'!$B110,'ATL RAW'!$L:$L,'ATL GA Inventory'!DT$3)+SUMIFS('ATL CR'!$J:$J,'ATL CR'!$I:$I,'ATL GA Inventory'!$B110,'ATL CR'!$L:$L,'ATL GA Inventory'!DT$3)</f>
        <v>0</v>
      </c>
      <c r="DU110" s="45">
        <f>SUMIFS('ATL RAW'!$J:$J,'ATL RAW'!$I:$I,'ATL GA Inventory'!$B110,'ATL RAW'!$L:$L,'ATL GA Inventory'!DU$3)+SUMIFS('ATL CR'!$J:$J,'ATL CR'!$I:$I,'ATL GA Inventory'!$B110,'ATL CR'!$L:$L,'ATL GA Inventory'!DU$3)</f>
        <v>0</v>
      </c>
      <c r="DV110" s="45">
        <f>SUMIFS('ATL RAW'!$J:$J,'ATL RAW'!$I:$I,'ATL GA Inventory'!$B110,'ATL RAW'!$L:$L,'ATL GA Inventory'!DV$3)+SUMIFS('ATL CR'!$J:$J,'ATL CR'!$I:$I,'ATL GA Inventory'!$B110,'ATL CR'!$L:$L,'ATL GA Inventory'!DV$3)</f>
        <v>0</v>
      </c>
      <c r="DW110" s="45">
        <f>SUMIFS('ATL RAW'!$J:$J,'ATL RAW'!$I:$I,'ATL GA Inventory'!$B110,'ATL RAW'!$L:$L,'ATL GA Inventory'!DW$3)+SUMIFS('ATL CR'!$J:$J,'ATL CR'!$I:$I,'ATL GA Inventory'!$B110,'ATL CR'!$L:$L,'ATL GA Inventory'!DW$3)</f>
        <v>0</v>
      </c>
      <c r="DX110" s="45">
        <f>SUMIFS('ATL RAW'!$J:$J,'ATL RAW'!$I:$I,'ATL GA Inventory'!$B110,'ATL RAW'!$L:$L,'ATL GA Inventory'!DX$3)+SUMIFS('ATL CR'!$J:$J,'ATL CR'!$I:$I,'ATL GA Inventory'!$B110,'ATL CR'!$L:$L,'ATL GA Inventory'!DX$3)</f>
        <v>0</v>
      </c>
      <c r="DY110" s="45">
        <f>SUMIFS('ATL RAW'!$J:$J,'ATL RAW'!$I:$I,'ATL GA Inventory'!$B110,'ATL RAW'!$L:$L,'ATL GA Inventory'!DY$3)+SUMIFS('ATL CR'!$J:$J,'ATL CR'!$I:$I,'ATL GA Inventory'!$B110,'ATL CR'!$L:$L,'ATL GA Inventory'!DY$3)</f>
        <v>0</v>
      </c>
      <c r="DZ110" s="45">
        <f>SUMIFS('ATL RAW'!$J:$J,'ATL RAW'!$I:$I,'ATL GA Inventory'!$B110,'ATL RAW'!$L:$L,'ATL GA Inventory'!DZ$3)+SUMIFS('ATL CR'!$J:$J,'ATL CR'!$I:$I,'ATL GA Inventory'!$B110,'ATL CR'!$L:$L,'ATL GA Inventory'!DZ$3)</f>
        <v>0</v>
      </c>
      <c r="EA110" s="45">
        <f>SUMIFS('ATL RAW'!$J:$J,'ATL RAW'!$I:$I,'ATL GA Inventory'!$B110,'ATL RAW'!$L:$L,'ATL GA Inventory'!EA$3)+SUMIFS('ATL CR'!$J:$J,'ATL CR'!$I:$I,'ATL GA Inventory'!$B110,'ATL CR'!$L:$L,'ATL GA Inventory'!EA$3)</f>
        <v>0</v>
      </c>
      <c r="EB110" s="45">
        <f>SUMIFS('ATL RAW'!$J:$J,'ATL RAW'!$I:$I,'ATL GA Inventory'!$B110,'ATL RAW'!$L:$L,'ATL GA Inventory'!EB$3)+SUMIFS('ATL CR'!$J:$J,'ATL CR'!$I:$I,'ATL GA Inventory'!$B110,'ATL CR'!$L:$L,'ATL GA Inventory'!EB$3)</f>
        <v>0</v>
      </c>
      <c r="EC110" s="45">
        <f>SUMIFS('ATL RAW'!$J:$J,'ATL RAW'!$I:$I,'ATL GA Inventory'!$B110,'ATL RAW'!$L:$L,'ATL GA Inventory'!EC$3)+SUMIFS('ATL CR'!$J:$J,'ATL CR'!$I:$I,'ATL GA Inventory'!$B110,'ATL CR'!$L:$L,'ATL GA Inventory'!EC$3)</f>
        <v>0</v>
      </c>
      <c r="ED110" s="45">
        <f>SUMIFS('ATL RAW'!$J:$J,'ATL RAW'!$I:$I,'ATL GA Inventory'!$B110,'ATL RAW'!$L:$L,'ATL GA Inventory'!ED$3)+SUMIFS('ATL CR'!$J:$J,'ATL CR'!$I:$I,'ATL GA Inventory'!$B110,'ATL CR'!$L:$L,'ATL GA Inventory'!ED$3)</f>
        <v>0</v>
      </c>
      <c r="EE110" s="45">
        <f>SUMIFS('ATL RAW'!$J:$J,'ATL RAW'!$I:$I,'ATL GA Inventory'!$B110,'ATL RAW'!$L:$L,'ATL GA Inventory'!EE$3)+SUMIFS('ATL CR'!$J:$J,'ATL CR'!$I:$I,'ATL GA Inventory'!$B110,'ATL CR'!$L:$L,'ATL GA Inventory'!EE$3)</f>
        <v>0</v>
      </c>
      <c r="EF110" s="45">
        <f>SUMIFS('ATL RAW'!$J:$J,'ATL RAW'!$I:$I,'ATL GA Inventory'!$B110,'ATL RAW'!$L:$L,'ATL GA Inventory'!EF$3)+SUMIFS('ATL CR'!$J:$J,'ATL CR'!$I:$I,'ATL GA Inventory'!$B110,'ATL CR'!$L:$L,'ATL GA Inventory'!EF$3)</f>
        <v>0</v>
      </c>
      <c r="EG110" s="45">
        <f>SUMIFS('ATL RAW'!$J:$J,'ATL RAW'!$I:$I,'ATL GA Inventory'!$B110,'ATL RAW'!$L:$L,'ATL GA Inventory'!EG$3)+SUMIFS('ATL CR'!$J:$J,'ATL CR'!$I:$I,'ATL GA Inventory'!$B110,'ATL CR'!$L:$L,'ATL GA Inventory'!EG$3)</f>
        <v>0</v>
      </c>
      <c r="EH110" s="45">
        <f>SUMIFS('ATL RAW'!$J:$J,'ATL RAW'!$I:$I,'ATL GA Inventory'!$B110,'ATL RAW'!$L:$L,'ATL GA Inventory'!EH$3)+SUMIFS('ATL CR'!$J:$J,'ATL CR'!$I:$I,'ATL GA Inventory'!$B110,'ATL CR'!$L:$L,'ATL GA Inventory'!EH$3)</f>
        <v>0</v>
      </c>
      <c r="EI110" s="45">
        <f>SUMIFS('ATL RAW'!$J:$J,'ATL RAW'!$I:$I,'ATL GA Inventory'!$B110,'ATL RAW'!$L:$L,'ATL GA Inventory'!EI$3)+SUMIFS('ATL CR'!$J:$J,'ATL CR'!$I:$I,'ATL GA Inventory'!$B110,'ATL CR'!$L:$L,'ATL GA Inventory'!EI$3)</f>
        <v>0</v>
      </c>
      <c r="EJ110" s="45">
        <f>SUMIFS('ATL RAW'!$J:$J,'ATL RAW'!$I:$I,'ATL GA Inventory'!$B110,'ATL RAW'!$L:$L,'ATL GA Inventory'!EJ$3)+SUMIFS('ATL CR'!$J:$J,'ATL CR'!$I:$I,'ATL GA Inventory'!$B110,'ATL CR'!$L:$L,'ATL GA Inventory'!EJ$3)</f>
        <v>0</v>
      </c>
      <c r="EK110" s="45">
        <f>SUMIFS('ATL RAW'!$J:$J,'ATL RAW'!$I:$I,'ATL GA Inventory'!$B110,'ATL RAW'!$L:$L,'ATL GA Inventory'!EK$3)+SUMIFS('ATL CR'!$J:$J,'ATL CR'!$I:$I,'ATL GA Inventory'!$B110,'ATL CR'!$L:$L,'ATL GA Inventory'!EK$3)</f>
        <v>0</v>
      </c>
      <c r="EL110" s="45">
        <f>SUMIFS('ATL RAW'!$J:$J,'ATL RAW'!$I:$I,'ATL GA Inventory'!$B110,'ATL RAW'!$L:$L,'ATL GA Inventory'!EL$3)+SUMIFS('ATL CR'!$J:$J,'ATL CR'!$I:$I,'ATL GA Inventory'!$B110,'ATL CR'!$L:$L,'ATL GA Inventory'!EL$3)</f>
        <v>0</v>
      </c>
      <c r="EM110" s="45">
        <f>SUMIFS('ATL RAW'!$J:$J,'ATL RAW'!$I:$I,'ATL GA Inventory'!$B110,'ATL RAW'!$L:$L,'ATL GA Inventory'!EM$3)+SUMIFS('ATL CR'!$J:$J,'ATL CR'!$I:$I,'ATL GA Inventory'!$B110,'ATL CR'!$L:$L,'ATL GA Inventory'!EM$3)</f>
        <v>0</v>
      </c>
      <c r="EN110" s="45">
        <f>SUMIFS('ATL RAW'!$J:$J,'ATL RAW'!$I:$I,'ATL GA Inventory'!$B110,'ATL RAW'!$L:$L,'ATL GA Inventory'!EN$3)+SUMIFS('ATL CR'!$J:$J,'ATL CR'!$I:$I,'ATL GA Inventory'!$B110,'ATL CR'!$L:$L,'ATL GA Inventory'!EN$3)</f>
        <v>0</v>
      </c>
      <c r="EO110" s="45">
        <f>SUMIFS('ATL RAW'!$J:$J,'ATL RAW'!$I:$I,'ATL GA Inventory'!$B110,'ATL RAW'!$L:$L,'ATL GA Inventory'!EO$3)+SUMIFS('ATL CR'!$J:$J,'ATL CR'!$I:$I,'ATL GA Inventory'!$B110,'ATL CR'!$L:$L,'ATL GA Inventory'!EO$3)</f>
        <v>0</v>
      </c>
      <c r="EP110" s="45">
        <f>SUMIFS('ATL RAW'!$J:$J,'ATL RAW'!$I:$I,'ATL GA Inventory'!$B110,'ATL RAW'!$L:$L,'ATL GA Inventory'!EP$3)+SUMIFS('ATL CR'!$J:$J,'ATL CR'!$I:$I,'ATL GA Inventory'!$B110,'ATL CR'!$L:$L,'ATL GA Inventory'!EP$3)</f>
        <v>0</v>
      </c>
      <c r="EQ110" s="45">
        <f>SUMIFS('ATL RAW'!$J:$J,'ATL RAW'!$I:$I,'ATL GA Inventory'!$B110,'ATL RAW'!$L:$L,'ATL GA Inventory'!EQ$3)+SUMIFS('ATL CR'!$J:$J,'ATL CR'!$I:$I,'ATL GA Inventory'!$B110,'ATL CR'!$L:$L,'ATL GA Inventory'!EQ$3)</f>
        <v>0</v>
      </c>
      <c r="ER110" s="45">
        <f>SUMIFS('ATL RAW'!$J:$J,'ATL RAW'!$I:$I,'ATL GA Inventory'!$B110,'ATL RAW'!$L:$L,'ATL GA Inventory'!ER$3)+SUMIFS('ATL CR'!$J:$J,'ATL CR'!$I:$I,'ATL GA Inventory'!$B110,'ATL CR'!$L:$L,'ATL GA Inventory'!ER$3)</f>
        <v>0</v>
      </c>
      <c r="ES110" s="45">
        <f>SUMIFS('ATL RAW'!$J:$J,'ATL RAW'!$I:$I,'ATL GA Inventory'!$B110,'ATL RAW'!$L:$L,'ATL GA Inventory'!ES$3)+SUMIFS('ATL CR'!$J:$J,'ATL CR'!$I:$I,'ATL GA Inventory'!$B110,'ATL CR'!$L:$L,'ATL GA Inventory'!ES$3)</f>
        <v>0</v>
      </c>
      <c r="ET110" s="45">
        <f>SUMIFS('ATL RAW'!$J:$J,'ATL RAW'!$I:$I,'ATL GA Inventory'!$B110,'ATL RAW'!$L:$L,'ATL GA Inventory'!ET$3)+SUMIFS('ATL CR'!$J:$J,'ATL CR'!$I:$I,'ATL GA Inventory'!$B110,'ATL CR'!$L:$L,'ATL GA Inventory'!ET$3)</f>
        <v>0</v>
      </c>
      <c r="EU110" s="45">
        <f>SUMIFS('ATL RAW'!$J:$J,'ATL RAW'!$I:$I,'ATL GA Inventory'!$B110,'ATL RAW'!$L:$L,'ATL GA Inventory'!EU$3)+SUMIFS('ATL CR'!$J:$J,'ATL CR'!$I:$I,'ATL GA Inventory'!$B110,'ATL CR'!$L:$L,'ATL GA Inventory'!EU$3)</f>
        <v>0</v>
      </c>
      <c r="EV110" s="45">
        <f>SUMIFS('ATL RAW'!$J:$J,'ATL RAW'!$I:$I,'ATL GA Inventory'!$B110,'ATL RAW'!$L:$L,'ATL GA Inventory'!EV$3)+SUMIFS('ATL CR'!$J:$J,'ATL CR'!$I:$I,'ATL GA Inventory'!$B110,'ATL CR'!$L:$L,'ATL GA Inventory'!EV$3)</f>
        <v>0</v>
      </c>
      <c r="EW110" s="45">
        <f>SUMIFS('ATL RAW'!$J:$J,'ATL RAW'!$I:$I,'ATL GA Inventory'!$B110,'ATL RAW'!$L:$L,'ATL GA Inventory'!EW$3)+SUMIFS('ATL CR'!$J:$J,'ATL CR'!$I:$I,'ATL GA Inventory'!$B110,'ATL CR'!$L:$L,'ATL GA Inventory'!EW$3)</f>
        <v>0</v>
      </c>
      <c r="EX110" s="45">
        <f>SUMIFS('ATL RAW'!$J:$J,'ATL RAW'!$I:$I,'ATL GA Inventory'!$B110,'ATL RAW'!$L:$L,'ATL GA Inventory'!EX$3)+SUMIFS('ATL CR'!$J:$J,'ATL CR'!$I:$I,'ATL GA Inventory'!$B110,'ATL CR'!$L:$L,'ATL GA Inventory'!EX$3)</f>
        <v>0</v>
      </c>
      <c r="EY110" s="45">
        <f>SUMIFS('ATL RAW'!$J:$J,'ATL RAW'!$I:$I,'ATL GA Inventory'!$B110,'ATL RAW'!$L:$L,'ATL GA Inventory'!EY$3)+SUMIFS('ATL CR'!$J:$J,'ATL CR'!$I:$I,'ATL GA Inventory'!$B110,'ATL CR'!$L:$L,'ATL GA Inventory'!EY$3)</f>
        <v>0</v>
      </c>
      <c r="EZ110" s="45">
        <f>SUMIFS('ATL RAW'!$J:$J,'ATL RAW'!$I:$I,'ATL GA Inventory'!$B110,'ATL RAW'!$L:$L,'ATL GA Inventory'!EZ$3)+SUMIFS('ATL CR'!$J:$J,'ATL CR'!$I:$I,'ATL GA Inventory'!$B110,'ATL CR'!$L:$L,'ATL GA Inventory'!EZ$3)</f>
        <v>0</v>
      </c>
      <c r="FA110" s="45">
        <f>SUMIFS('ATL RAW'!$J:$J,'ATL RAW'!$I:$I,'ATL GA Inventory'!$B110,'ATL RAW'!$L:$L,'ATL GA Inventory'!FA$3)+SUMIFS('ATL CR'!$J:$J,'ATL CR'!$I:$I,'ATL GA Inventory'!$B110,'ATL CR'!$L:$L,'ATL GA Inventory'!FA$3)</f>
        <v>0</v>
      </c>
      <c r="FB110" s="45">
        <f>SUMIFS('ATL RAW'!$J:$J,'ATL RAW'!$I:$I,'ATL GA Inventory'!$B110,'ATL RAW'!$L:$L,'ATL GA Inventory'!FB$3)+SUMIFS('ATL CR'!$J:$J,'ATL CR'!$I:$I,'ATL GA Inventory'!$B110,'ATL CR'!$L:$L,'ATL GA Inventory'!FB$3)</f>
        <v>0</v>
      </c>
      <c r="FC110" s="45">
        <f>SUMIFS('ATL RAW'!$J:$J,'ATL RAW'!$I:$I,'ATL GA Inventory'!$B110,'ATL RAW'!$L:$L,'ATL GA Inventory'!FC$3)+SUMIFS('ATL CR'!$J:$J,'ATL CR'!$I:$I,'ATL GA Inventory'!$B110,'ATL CR'!$L:$L,'ATL GA Inventory'!FC$3)</f>
        <v>0</v>
      </c>
      <c r="FD110" s="45">
        <f>SUMIFS('ATL RAW'!$J:$J,'ATL RAW'!$I:$I,'ATL GA Inventory'!$B110,'ATL RAW'!$L:$L,'ATL GA Inventory'!FD$3)+SUMIFS('ATL CR'!$J:$J,'ATL CR'!$I:$I,'ATL GA Inventory'!$B110,'ATL CR'!$L:$L,'ATL GA Inventory'!FD$3)</f>
        <v>0</v>
      </c>
      <c r="FE110" s="45">
        <f>SUMIFS('ATL RAW'!$J:$J,'ATL RAW'!$I:$I,'ATL GA Inventory'!$B110,'ATL RAW'!$L:$L,'ATL GA Inventory'!FE$3)+SUMIFS('ATL CR'!$J:$J,'ATL CR'!$I:$I,'ATL GA Inventory'!$B110,'ATL CR'!$L:$L,'ATL GA Inventory'!FE$3)</f>
        <v>0</v>
      </c>
      <c r="FF110" s="45">
        <f>SUMIFS('ATL RAW'!$J:$J,'ATL RAW'!$I:$I,'ATL GA Inventory'!$B110,'ATL RAW'!$L:$L,'ATL GA Inventory'!FF$3)+SUMIFS('ATL CR'!$J:$J,'ATL CR'!$I:$I,'ATL GA Inventory'!$B110,'ATL CR'!$L:$L,'ATL GA Inventory'!FF$3)</f>
        <v>0</v>
      </c>
      <c r="FG110" s="45">
        <f>SUMIFS('ATL RAW'!$J:$J,'ATL RAW'!$I:$I,'ATL GA Inventory'!$B110,'ATL RAW'!$L:$L,'ATL GA Inventory'!FG$3)+SUMIFS('ATL CR'!$J:$J,'ATL CR'!$I:$I,'ATL GA Inventory'!$B110,'ATL CR'!$L:$L,'ATL GA Inventory'!FG$3)</f>
        <v>0</v>
      </c>
      <c r="FH110" s="45">
        <f>SUMIFS('ATL RAW'!$J:$J,'ATL RAW'!$I:$I,'ATL GA Inventory'!$B110,'ATL RAW'!$L:$L,'ATL GA Inventory'!FH$3)+SUMIFS('ATL CR'!$J:$J,'ATL CR'!$I:$I,'ATL GA Inventory'!$B110,'ATL CR'!$L:$L,'ATL GA Inventory'!FH$3)</f>
        <v>0</v>
      </c>
      <c r="FI110" s="45">
        <f>SUMIFS('ATL RAW'!$J:$J,'ATL RAW'!$I:$I,'ATL GA Inventory'!$B110,'ATL RAW'!$L:$L,'ATL GA Inventory'!FI$3)+SUMIFS('ATL CR'!$J:$J,'ATL CR'!$I:$I,'ATL GA Inventory'!$B110,'ATL CR'!$L:$L,'ATL GA Inventory'!FI$3)</f>
        <v>0</v>
      </c>
      <c r="FJ110" s="45">
        <f>SUMIFS('ATL RAW'!$J:$J,'ATL RAW'!$I:$I,'ATL GA Inventory'!$B110,'ATL RAW'!$L:$L,'ATL GA Inventory'!FJ$3)+SUMIFS('ATL CR'!$J:$J,'ATL CR'!$I:$I,'ATL GA Inventory'!$B110,'ATL CR'!$L:$L,'ATL GA Inventory'!FJ$3)</f>
        <v>0</v>
      </c>
      <c r="FK110" s="45">
        <f>SUMIFS('ATL RAW'!$J:$J,'ATL RAW'!$I:$I,'ATL GA Inventory'!$B110,'ATL RAW'!$L:$L,'ATL GA Inventory'!FK$3)+SUMIFS('ATL CR'!$J:$J,'ATL CR'!$I:$I,'ATL GA Inventory'!$B110,'ATL CR'!$L:$L,'ATL GA Inventory'!FK$3)</f>
        <v>0</v>
      </c>
      <c r="FL110" s="45">
        <f>SUMIFS('ATL RAW'!$J:$J,'ATL RAW'!$I:$I,'ATL GA Inventory'!$B110,'ATL RAW'!$L:$L,'ATL GA Inventory'!FL$3)+SUMIFS('ATL CR'!$J:$J,'ATL CR'!$I:$I,'ATL GA Inventory'!$B110,'ATL CR'!$L:$L,'ATL GA Inventory'!FL$3)</f>
        <v>0</v>
      </c>
      <c r="FM110" s="45">
        <f>SUMIFS('ATL RAW'!$J:$J,'ATL RAW'!$I:$I,'ATL GA Inventory'!$B110,'ATL RAW'!$L:$L,'ATL GA Inventory'!FM$3)+SUMIFS('ATL CR'!$J:$J,'ATL CR'!$I:$I,'ATL GA Inventory'!$B110,'ATL CR'!$L:$L,'ATL GA Inventory'!FM$3)</f>
        <v>0</v>
      </c>
      <c r="FN110" s="45">
        <f>SUMIFS('ATL RAW'!$J:$J,'ATL RAW'!$I:$I,'ATL GA Inventory'!$B110,'ATL RAW'!$L:$L,'ATL GA Inventory'!FN$3)+SUMIFS('ATL CR'!$J:$J,'ATL CR'!$I:$I,'ATL GA Inventory'!$B110,'ATL CR'!$L:$L,'ATL GA Inventory'!FN$3)</f>
        <v>0</v>
      </c>
      <c r="FO110" s="45">
        <f>SUMIFS('ATL RAW'!$J:$J,'ATL RAW'!$I:$I,'ATL GA Inventory'!$B110,'ATL RAW'!$L:$L,'ATL GA Inventory'!FO$3)+SUMIFS('ATL CR'!$J:$J,'ATL CR'!$I:$I,'ATL GA Inventory'!$B110,'ATL CR'!$L:$L,'ATL GA Inventory'!FO$3)</f>
        <v>0</v>
      </c>
      <c r="FP110" s="45">
        <f>SUMIFS('ATL RAW'!$J:$J,'ATL RAW'!$I:$I,'ATL GA Inventory'!$B110,'ATL RAW'!$L:$L,'ATL GA Inventory'!FP$3)+SUMIFS('ATL CR'!$J:$J,'ATL CR'!$I:$I,'ATL GA Inventory'!$B110,'ATL CR'!$L:$L,'ATL GA Inventory'!FP$3)</f>
        <v>0</v>
      </c>
      <c r="FQ110" s="45">
        <f>SUMIFS('ATL RAW'!$J:$J,'ATL RAW'!$I:$I,'ATL GA Inventory'!$B110,'ATL RAW'!$L:$L,'ATL GA Inventory'!FQ$3)+SUMIFS('ATL CR'!$J:$J,'ATL CR'!$I:$I,'ATL GA Inventory'!$B110,'ATL CR'!$L:$L,'ATL GA Inventory'!FQ$3)</f>
        <v>0</v>
      </c>
      <c r="FR110" s="45">
        <f>SUMIFS('ATL RAW'!$J:$J,'ATL RAW'!$I:$I,'ATL GA Inventory'!$B110,'ATL RAW'!$L:$L,'ATL GA Inventory'!FR$3)+SUMIFS('ATL CR'!$J:$J,'ATL CR'!$I:$I,'ATL GA Inventory'!$B110,'ATL CR'!$L:$L,'ATL GA Inventory'!FR$3)</f>
        <v>0</v>
      </c>
      <c r="FS110" s="45">
        <f>SUMIFS('ATL RAW'!$J:$J,'ATL RAW'!$I:$I,'ATL GA Inventory'!$B110,'ATL RAW'!$L:$L,'ATL GA Inventory'!FS$3)+SUMIFS('ATL CR'!$J:$J,'ATL CR'!$I:$I,'ATL GA Inventory'!$B110,'ATL CR'!$L:$L,'ATL GA Inventory'!FS$3)</f>
        <v>0</v>
      </c>
      <c r="FT110" s="45">
        <f>SUMIFS('ATL RAW'!$J:$J,'ATL RAW'!$I:$I,'ATL GA Inventory'!$B110,'ATL RAW'!$L:$L,'ATL GA Inventory'!FT$3)+SUMIFS('ATL CR'!$J:$J,'ATL CR'!$I:$I,'ATL GA Inventory'!$B110,'ATL CR'!$L:$L,'ATL GA Inventory'!FT$3)</f>
        <v>0</v>
      </c>
      <c r="FU110" s="45">
        <f>SUMIFS('ATL RAW'!$J:$J,'ATL RAW'!$I:$I,'ATL GA Inventory'!$B110,'ATL RAW'!$L:$L,'ATL GA Inventory'!FU$3)+SUMIFS('ATL CR'!$J:$J,'ATL CR'!$I:$I,'ATL GA Inventory'!$B110,'ATL CR'!$L:$L,'ATL GA Inventory'!FU$3)</f>
        <v>0</v>
      </c>
      <c r="FV110" s="45">
        <f>SUMIFS('ATL RAW'!$J:$J,'ATL RAW'!$I:$I,'ATL GA Inventory'!$B110,'ATL RAW'!$L:$L,'ATL GA Inventory'!FV$3)+SUMIFS('ATL CR'!$J:$J,'ATL CR'!$I:$I,'ATL GA Inventory'!$B110,'ATL CR'!$L:$L,'ATL GA Inventory'!FV$3)</f>
        <v>0</v>
      </c>
      <c r="FW110" s="45">
        <f>SUMIFS('ATL RAW'!$J:$J,'ATL RAW'!$I:$I,'ATL GA Inventory'!$B110,'ATL RAW'!$L:$L,'ATL GA Inventory'!FW$3)+SUMIFS('ATL CR'!$J:$J,'ATL CR'!$I:$I,'ATL GA Inventory'!$B110,'ATL CR'!$L:$L,'ATL GA Inventory'!FW$3)</f>
        <v>0</v>
      </c>
      <c r="FX110" s="45">
        <f>SUMIFS('ATL RAW'!$J:$J,'ATL RAW'!$I:$I,'ATL GA Inventory'!$B110,'ATL RAW'!$L:$L,'ATL GA Inventory'!FX$3)+SUMIFS('ATL CR'!$J:$J,'ATL CR'!$I:$I,'ATL GA Inventory'!$B110,'ATL CR'!$L:$L,'ATL GA Inventory'!FX$3)</f>
        <v>0</v>
      </c>
      <c r="FY110" s="45">
        <f>SUMIFS('ATL RAW'!$J:$J,'ATL RAW'!$I:$I,'ATL GA Inventory'!$B110,'ATL RAW'!$L:$L,'ATL GA Inventory'!FY$3)+SUMIFS('ATL CR'!$J:$J,'ATL CR'!$I:$I,'ATL GA Inventory'!$B110,'ATL CR'!$L:$L,'ATL GA Inventory'!FY$3)</f>
        <v>0</v>
      </c>
      <c r="FZ110" s="45">
        <f>SUMIFS('ATL RAW'!$J:$J,'ATL RAW'!$I:$I,'ATL GA Inventory'!$B110,'ATL RAW'!$L:$L,'ATL GA Inventory'!FZ$3)+SUMIFS('ATL CR'!$J:$J,'ATL CR'!$I:$I,'ATL GA Inventory'!$B110,'ATL CR'!$L:$L,'ATL GA Inventory'!FZ$3)</f>
        <v>0</v>
      </c>
      <c r="GA110" s="45">
        <f>SUMIFS('ATL RAW'!$J:$J,'ATL RAW'!$I:$I,'ATL GA Inventory'!$B110,'ATL RAW'!$L:$L,'ATL GA Inventory'!GA$3)+SUMIFS('ATL CR'!$J:$J,'ATL CR'!$I:$I,'ATL GA Inventory'!$B110,'ATL CR'!$L:$L,'ATL GA Inventory'!GA$3)</f>
        <v>0</v>
      </c>
      <c r="GB110" s="45">
        <f>SUMIFS('ATL RAW'!$J:$J,'ATL RAW'!$I:$I,'ATL GA Inventory'!$B110,'ATL RAW'!$L:$L,'ATL GA Inventory'!GB$3)+SUMIFS('ATL CR'!$J:$J,'ATL CR'!$I:$I,'ATL GA Inventory'!$B110,'ATL CR'!$L:$L,'ATL GA Inventory'!GB$3)</f>
        <v>0</v>
      </c>
      <c r="GC110" s="45">
        <f>SUMIFS('ATL RAW'!$J:$J,'ATL RAW'!$I:$I,'ATL GA Inventory'!$B110,'ATL RAW'!$L:$L,'ATL GA Inventory'!GC$3)+SUMIFS('ATL CR'!$J:$J,'ATL CR'!$I:$I,'ATL GA Inventory'!$B110,'ATL CR'!$L:$L,'ATL GA Inventory'!GC$3)</f>
        <v>0</v>
      </c>
      <c r="GD110" s="45">
        <f>SUMIFS('ATL RAW'!$J:$J,'ATL RAW'!$I:$I,'ATL GA Inventory'!$B110,'ATL RAW'!$L:$L,'ATL GA Inventory'!GD$3)+SUMIFS('ATL CR'!$J:$J,'ATL CR'!$I:$I,'ATL GA Inventory'!$B110,'ATL CR'!$L:$L,'ATL GA Inventory'!GD$3)</f>
        <v>0</v>
      </c>
      <c r="GE110" s="45">
        <f>SUMIFS('ATL RAW'!$J:$J,'ATL RAW'!$I:$I,'ATL GA Inventory'!$B110,'ATL RAW'!$L:$L,'ATL GA Inventory'!GE$3)+SUMIFS('ATL CR'!$J:$J,'ATL CR'!$I:$I,'ATL GA Inventory'!$B110,'ATL CR'!$L:$L,'ATL GA Inventory'!GE$3)</f>
        <v>0</v>
      </c>
      <c r="GF110" s="45">
        <f>SUMIFS('ATL RAW'!$J:$J,'ATL RAW'!$I:$I,'ATL GA Inventory'!$B110,'ATL RAW'!$L:$L,'ATL GA Inventory'!GF$3)+SUMIFS('ATL CR'!$J:$J,'ATL CR'!$I:$I,'ATL GA Inventory'!$B110,'ATL CR'!$L:$L,'ATL GA Inventory'!GF$3)</f>
        <v>0</v>
      </c>
      <c r="GG110" s="45">
        <f>SUMIFS('ATL RAW'!$J:$J,'ATL RAW'!$I:$I,'ATL GA Inventory'!$B110,'ATL RAW'!$L:$L,'ATL GA Inventory'!GG$3)+SUMIFS('ATL CR'!$J:$J,'ATL CR'!$I:$I,'ATL GA Inventory'!$B110,'ATL CR'!$L:$L,'ATL GA Inventory'!GG$3)</f>
        <v>0</v>
      </c>
      <c r="GH110" s="45">
        <f>SUMIFS('ATL RAW'!$J:$J,'ATL RAW'!$I:$I,'ATL GA Inventory'!$B110,'ATL RAW'!$L:$L,'ATL GA Inventory'!GH$3)+SUMIFS('ATL CR'!$J:$J,'ATL CR'!$I:$I,'ATL GA Inventory'!$B110,'ATL CR'!$L:$L,'ATL GA Inventory'!GH$3)</f>
        <v>0</v>
      </c>
      <c r="GI110" s="45">
        <f>SUMIFS('ATL RAW'!$J:$J,'ATL RAW'!$I:$I,'ATL GA Inventory'!$B110,'ATL RAW'!$L:$L,'ATL GA Inventory'!GI$3)+SUMIFS('ATL CR'!$J:$J,'ATL CR'!$I:$I,'ATL GA Inventory'!$B110,'ATL CR'!$L:$L,'ATL GA Inventory'!GI$3)</f>
        <v>0</v>
      </c>
      <c r="GJ110" s="45">
        <f>SUMIFS('ATL RAW'!$J:$J,'ATL RAW'!$I:$I,'ATL GA Inventory'!$B110,'ATL RAW'!$L:$L,'ATL GA Inventory'!GJ$3)+SUMIFS('ATL CR'!$J:$J,'ATL CR'!$I:$I,'ATL GA Inventory'!$B110,'ATL CR'!$L:$L,'ATL GA Inventory'!GJ$3)</f>
        <v>0</v>
      </c>
      <c r="GK110" s="45">
        <f>SUMIFS('ATL RAW'!$J:$J,'ATL RAW'!$I:$I,'ATL GA Inventory'!$B110,'ATL RAW'!$L:$L,'ATL GA Inventory'!GK$3)+SUMIFS('ATL CR'!$J:$J,'ATL CR'!$I:$I,'ATL GA Inventory'!$B110,'ATL CR'!$L:$L,'ATL GA Inventory'!GK$3)</f>
        <v>0</v>
      </c>
      <c r="GL110" s="45">
        <f>SUMIFS('ATL RAW'!$J:$J,'ATL RAW'!$I:$I,'ATL GA Inventory'!$B110,'ATL RAW'!$L:$L,'ATL GA Inventory'!GL$3)+SUMIFS('ATL CR'!$J:$J,'ATL CR'!$I:$I,'ATL GA Inventory'!$B110,'ATL CR'!$L:$L,'ATL GA Inventory'!GL$3)</f>
        <v>0</v>
      </c>
      <c r="GM110" s="45">
        <f>SUMIFS('ATL RAW'!$J:$J,'ATL RAW'!$I:$I,'ATL GA Inventory'!$B110,'ATL RAW'!$L:$L,'ATL GA Inventory'!GM$3)+SUMIFS('ATL CR'!$J:$J,'ATL CR'!$I:$I,'ATL GA Inventory'!$B110,'ATL CR'!$L:$L,'ATL GA Inventory'!GM$3)</f>
        <v>0</v>
      </c>
      <c r="GN110" s="45">
        <f>SUMIFS('ATL RAW'!$J:$J,'ATL RAW'!$I:$I,'ATL GA Inventory'!$B110,'ATL RAW'!$L:$L,'ATL GA Inventory'!GN$3)+SUMIFS('ATL CR'!$J:$J,'ATL CR'!$I:$I,'ATL GA Inventory'!$B110,'ATL CR'!$L:$L,'ATL GA Inventory'!GN$3)</f>
        <v>0</v>
      </c>
      <c r="GO110" s="45">
        <f>SUMIFS('ATL RAW'!$J:$J,'ATL RAW'!$I:$I,'ATL GA Inventory'!$B110,'ATL RAW'!$L:$L,'ATL GA Inventory'!GO$3)+SUMIFS('ATL CR'!$J:$J,'ATL CR'!$I:$I,'ATL GA Inventory'!$B110,'ATL CR'!$L:$L,'ATL GA Inventory'!GO$3)</f>
        <v>0</v>
      </c>
      <c r="GP110" s="45">
        <f>SUMIFS('ATL RAW'!$J:$J,'ATL RAW'!$I:$I,'ATL GA Inventory'!$B110,'ATL RAW'!$L:$L,'ATL GA Inventory'!GP$3)+SUMIFS('ATL CR'!$J:$J,'ATL CR'!$I:$I,'ATL GA Inventory'!$B110,'ATL CR'!$L:$L,'ATL GA Inventory'!GP$3)</f>
        <v>0</v>
      </c>
      <c r="GQ110" s="45">
        <f>SUMIFS('ATL RAW'!$J:$J,'ATL RAW'!$I:$I,'ATL GA Inventory'!$B110,'ATL RAW'!$L:$L,'ATL GA Inventory'!GQ$3)+SUMIFS('ATL CR'!$J:$J,'ATL CR'!$I:$I,'ATL GA Inventory'!$B110,'ATL CR'!$L:$L,'ATL GA Inventory'!GQ$3)</f>
        <v>0</v>
      </c>
      <c r="GR110" s="45">
        <f>SUMIFS('ATL RAW'!$J:$J,'ATL RAW'!$I:$I,'ATL GA Inventory'!$B110,'ATL RAW'!$L:$L,'ATL GA Inventory'!GR$3)+SUMIFS('ATL CR'!$J:$J,'ATL CR'!$I:$I,'ATL GA Inventory'!$B110,'ATL CR'!$L:$L,'ATL GA Inventory'!GR$3)</f>
        <v>0</v>
      </c>
      <c r="GS110" s="45">
        <f>SUMIFS('ATL RAW'!$J:$J,'ATL RAW'!$I:$I,'ATL GA Inventory'!$B110,'ATL RAW'!$L:$L,'ATL GA Inventory'!GS$3)+SUMIFS('ATL CR'!$J:$J,'ATL CR'!$I:$I,'ATL GA Inventory'!$B110,'ATL CR'!$L:$L,'ATL GA Inventory'!GS$3)</f>
        <v>0</v>
      </c>
      <c r="GT110" s="45">
        <f>SUMIFS('ATL RAW'!$J:$J,'ATL RAW'!$I:$I,'ATL GA Inventory'!$B110,'ATL RAW'!$L:$L,'ATL GA Inventory'!GT$3)+SUMIFS('ATL CR'!$J:$J,'ATL CR'!$I:$I,'ATL GA Inventory'!$B110,'ATL CR'!$L:$L,'ATL GA Inventory'!GT$3)</f>
        <v>0</v>
      </c>
      <c r="GU110" s="45">
        <f>SUMIFS('ATL RAW'!$J:$J,'ATL RAW'!$I:$I,'ATL GA Inventory'!$B110,'ATL RAW'!$L:$L,'ATL GA Inventory'!GU$3)+SUMIFS('ATL CR'!$J:$J,'ATL CR'!$I:$I,'ATL GA Inventory'!$B110,'ATL CR'!$L:$L,'ATL GA Inventory'!GU$3)</f>
        <v>0</v>
      </c>
      <c r="GV110" s="45">
        <f>SUMIFS('ATL RAW'!$J:$J,'ATL RAW'!$I:$I,'ATL GA Inventory'!$B110,'ATL RAW'!$L:$L,'ATL GA Inventory'!GV$3)+SUMIFS('ATL CR'!$J:$J,'ATL CR'!$I:$I,'ATL GA Inventory'!$B110,'ATL CR'!$L:$L,'ATL GA Inventory'!GV$3)</f>
        <v>0</v>
      </c>
      <c r="GW110" s="45">
        <f>SUMIFS('ATL RAW'!$J:$J,'ATL RAW'!$I:$I,'ATL GA Inventory'!$B110,'ATL RAW'!$L:$L,'ATL GA Inventory'!GW$3)+SUMIFS('ATL CR'!$J:$J,'ATL CR'!$I:$I,'ATL GA Inventory'!$B110,'ATL CR'!$L:$L,'ATL GA Inventory'!GW$3)</f>
        <v>0</v>
      </c>
      <c r="GX110" s="45">
        <f>SUMIFS('ATL RAW'!$J:$J,'ATL RAW'!$I:$I,'ATL GA Inventory'!$B110,'ATL RAW'!$L:$L,'ATL GA Inventory'!GX$3)+SUMIFS('ATL CR'!$J:$J,'ATL CR'!$I:$I,'ATL GA Inventory'!$B110,'ATL CR'!$L:$L,'ATL GA Inventory'!GX$3)</f>
        <v>0</v>
      </c>
      <c r="GY110" s="45">
        <f>SUMIFS('ATL RAW'!$J:$J,'ATL RAW'!$I:$I,'ATL GA Inventory'!$B110,'ATL RAW'!$L:$L,'ATL GA Inventory'!GY$3)+SUMIFS('ATL CR'!$J:$J,'ATL CR'!$I:$I,'ATL GA Inventory'!$B110,'ATL CR'!$L:$L,'ATL GA Inventory'!GY$3)</f>
        <v>0</v>
      </c>
    </row>
    <row r="111" spans="1:207">
      <c r="A111" s="43" t="s">
        <v>983</v>
      </c>
      <c r="B111" s="43">
        <f t="shared" si="13"/>
        <v>46222127</v>
      </c>
      <c r="C111" s="43" t="str">
        <f t="shared" si="13"/>
        <v>Q.PEAK DUO BLK-G6P+/HL</v>
      </c>
      <c r="D111" s="44" t="str">
        <f t="shared" si="13"/>
        <v>335</v>
      </c>
      <c r="E111" s="45">
        <f>SUMIFS('ATL RAW'!$J:$J,'ATL RAW'!$I:$I,'ATL GA Inventory'!$B111,'ATL RAW'!$L:$L,'ATL GA Inventory'!E$3)+SUMIFS('ATL CR'!$J:$J,'ATL CR'!$I:$I,'ATL GA Inventory'!$B111,'ATL CR'!$L:$L,'ATL GA Inventory'!E$3)</f>
        <v>0</v>
      </c>
      <c r="F111" s="45">
        <f>SUMIFS('ATL RAW'!$J:$J,'ATL RAW'!$I:$I,'ATL GA Inventory'!$B111,'ATL RAW'!$L:$L,'ATL GA Inventory'!F$3)+SUMIFS('ATL CR'!$J:$J,'ATL CR'!$I:$I,'ATL GA Inventory'!$B111,'ATL CR'!$L:$L,'ATL GA Inventory'!F$3)</f>
        <v>0</v>
      </c>
      <c r="G111" s="45">
        <f>SUMIFS('ATL RAW'!$J:$J,'ATL RAW'!$I:$I,'ATL GA Inventory'!$B111,'ATL RAW'!$L:$L,'ATL GA Inventory'!G$3)+SUMIFS('ATL CR'!$J:$J,'ATL CR'!$I:$I,'ATL GA Inventory'!$B111,'ATL CR'!$L:$L,'ATL GA Inventory'!G$3)</f>
        <v>0</v>
      </c>
      <c r="H111" s="45">
        <f>SUMIFS('ATL RAW'!$J:$J,'ATL RAW'!$I:$I,'ATL GA Inventory'!$B111,'ATL RAW'!$L:$L,'ATL GA Inventory'!H$3)+SUMIFS('ATL CR'!$J:$J,'ATL CR'!$I:$I,'ATL GA Inventory'!$B111,'ATL CR'!$L:$L,'ATL GA Inventory'!H$3)</f>
        <v>0</v>
      </c>
      <c r="I111" s="45">
        <f>SUMIFS('ATL RAW'!$J:$J,'ATL RAW'!$I:$I,'ATL GA Inventory'!$B111,'ATL RAW'!$L:$L,'ATL GA Inventory'!I$3)+SUMIFS('ATL CR'!$J:$J,'ATL CR'!$I:$I,'ATL GA Inventory'!$B111,'ATL CR'!$L:$L,'ATL GA Inventory'!I$3)</f>
        <v>0</v>
      </c>
      <c r="J111" s="45">
        <f>SUMIFS('ATL RAW'!$J:$J,'ATL RAW'!$I:$I,'ATL GA Inventory'!$B111,'ATL RAW'!$L:$L,'ATL GA Inventory'!J$3)+SUMIFS('ATL CR'!$J:$J,'ATL CR'!$I:$I,'ATL GA Inventory'!$B111,'ATL CR'!$L:$L,'ATL GA Inventory'!J$3)</f>
        <v>0</v>
      </c>
      <c r="K111" s="45">
        <f>SUMIFS('ATL RAW'!$J:$J,'ATL RAW'!$I:$I,'ATL GA Inventory'!$B111,'ATL RAW'!$L:$L,'ATL GA Inventory'!K$3)+SUMIFS('ATL CR'!$J:$J,'ATL CR'!$I:$I,'ATL GA Inventory'!$B111,'ATL CR'!$L:$L,'ATL GA Inventory'!K$3)</f>
        <v>0</v>
      </c>
      <c r="L111" s="45">
        <f>SUMIFS('ATL RAW'!$J:$J,'ATL RAW'!$I:$I,'ATL GA Inventory'!$B111,'ATL RAW'!$L:$L,'ATL GA Inventory'!L$3)+SUMIFS('ATL CR'!$J:$J,'ATL CR'!$I:$I,'ATL GA Inventory'!$B111,'ATL CR'!$L:$L,'ATL GA Inventory'!L$3)</f>
        <v>0</v>
      </c>
      <c r="M111" s="45">
        <f>SUMIFS('ATL RAW'!$J:$J,'ATL RAW'!$I:$I,'ATL GA Inventory'!$B111,'ATL RAW'!$L:$L,'ATL GA Inventory'!M$3)+SUMIFS('ATL CR'!$J:$J,'ATL CR'!$I:$I,'ATL GA Inventory'!$B111,'ATL CR'!$L:$L,'ATL GA Inventory'!M$3)</f>
        <v>0</v>
      </c>
      <c r="N111" s="45">
        <f>SUMIFS('ATL RAW'!$J:$J,'ATL RAW'!$I:$I,'ATL GA Inventory'!$B111,'ATL RAW'!$L:$L,'ATL GA Inventory'!N$3)+SUMIFS('ATL CR'!$J:$J,'ATL CR'!$I:$I,'ATL GA Inventory'!$B111,'ATL CR'!$L:$L,'ATL GA Inventory'!N$3)</f>
        <v>0</v>
      </c>
      <c r="O111" s="45">
        <f>SUMIFS('ATL RAW'!$J:$J,'ATL RAW'!$I:$I,'ATL GA Inventory'!$B111,'ATL RAW'!$L:$L,'ATL GA Inventory'!O$3)+SUMIFS('ATL CR'!$J:$J,'ATL CR'!$I:$I,'ATL GA Inventory'!$B111,'ATL CR'!$L:$L,'ATL GA Inventory'!O$3)</f>
        <v>0</v>
      </c>
      <c r="P111" s="45">
        <f>SUMIFS('ATL RAW'!$J:$J,'ATL RAW'!$I:$I,'ATL GA Inventory'!$B111,'ATL RAW'!$L:$L,'ATL GA Inventory'!P$3)+SUMIFS('ATL CR'!$J:$J,'ATL CR'!$I:$I,'ATL GA Inventory'!$B111,'ATL CR'!$L:$L,'ATL GA Inventory'!P$3)</f>
        <v>0</v>
      </c>
      <c r="Q111" s="45">
        <f>SUMIFS('ATL RAW'!$J:$J,'ATL RAW'!$I:$I,'ATL GA Inventory'!$B111,'ATL RAW'!$L:$L,'ATL GA Inventory'!Q$3)+SUMIFS('ATL CR'!$J:$J,'ATL CR'!$I:$I,'ATL GA Inventory'!$B111,'ATL CR'!$L:$L,'ATL GA Inventory'!Q$3)</f>
        <v>0</v>
      </c>
      <c r="R111" s="45">
        <f>SUMIFS('ATL RAW'!$J:$J,'ATL RAW'!$I:$I,'ATL GA Inventory'!$B111,'ATL RAW'!$L:$L,'ATL GA Inventory'!R$3)+SUMIFS('ATL CR'!$J:$J,'ATL CR'!$I:$I,'ATL GA Inventory'!$B111,'ATL CR'!$L:$L,'ATL GA Inventory'!R$3)</f>
        <v>0</v>
      </c>
      <c r="S111" s="45">
        <f>SUMIFS('ATL RAW'!$J:$J,'ATL RAW'!$I:$I,'ATL GA Inventory'!$B111,'ATL RAW'!$L:$L,'ATL GA Inventory'!S$3)+SUMIFS('ATL CR'!$J:$J,'ATL CR'!$I:$I,'ATL GA Inventory'!$B111,'ATL CR'!$L:$L,'ATL GA Inventory'!S$3)</f>
        <v>0</v>
      </c>
      <c r="T111" s="45">
        <f>SUMIFS('ATL RAW'!$J:$J,'ATL RAW'!$I:$I,'ATL GA Inventory'!$B111,'ATL RAW'!$L:$L,'ATL GA Inventory'!T$3)+SUMIFS('ATL CR'!$J:$J,'ATL CR'!$I:$I,'ATL GA Inventory'!$B111,'ATL CR'!$L:$L,'ATL GA Inventory'!T$3)</f>
        <v>0</v>
      </c>
      <c r="U111" s="45">
        <f>SUMIFS('ATL RAW'!$J:$J,'ATL RAW'!$I:$I,'ATL GA Inventory'!$B111,'ATL RAW'!$L:$L,'ATL GA Inventory'!U$3)+SUMIFS('ATL CR'!$J:$J,'ATL CR'!$I:$I,'ATL GA Inventory'!$B111,'ATL CR'!$L:$L,'ATL GA Inventory'!U$3)</f>
        <v>0</v>
      </c>
      <c r="V111" s="45">
        <f>SUMIFS('ATL RAW'!$J:$J,'ATL RAW'!$I:$I,'ATL GA Inventory'!$B111,'ATL RAW'!$L:$L,'ATL GA Inventory'!V$3)+SUMIFS('ATL CR'!$J:$J,'ATL CR'!$I:$I,'ATL GA Inventory'!$B111,'ATL CR'!$L:$L,'ATL GA Inventory'!V$3)</f>
        <v>0</v>
      </c>
      <c r="W111" s="45">
        <f>SUMIFS('ATL RAW'!$J:$J,'ATL RAW'!$I:$I,'ATL GA Inventory'!$B111,'ATL RAW'!$L:$L,'ATL GA Inventory'!W$3)+SUMIFS('ATL CR'!$J:$J,'ATL CR'!$I:$I,'ATL GA Inventory'!$B111,'ATL CR'!$L:$L,'ATL GA Inventory'!W$3)</f>
        <v>0</v>
      </c>
      <c r="X111" s="45">
        <f>SUMIFS('ATL RAW'!$J:$J,'ATL RAW'!$I:$I,'ATL GA Inventory'!$B111,'ATL RAW'!$L:$L,'ATL GA Inventory'!X$3)+SUMIFS('ATL CR'!$J:$J,'ATL CR'!$I:$I,'ATL GA Inventory'!$B111,'ATL CR'!$L:$L,'ATL GA Inventory'!X$3)</f>
        <v>0</v>
      </c>
      <c r="Y111" s="45">
        <f>SUMIFS('ATL RAW'!$J:$J,'ATL RAW'!$I:$I,'ATL GA Inventory'!$B111,'ATL RAW'!$L:$L,'ATL GA Inventory'!Y$3)+SUMIFS('ATL CR'!$J:$J,'ATL CR'!$I:$I,'ATL GA Inventory'!$B111,'ATL CR'!$L:$L,'ATL GA Inventory'!Y$3)</f>
        <v>0</v>
      </c>
      <c r="Z111" s="45">
        <f>SUMIFS('ATL RAW'!$J:$J,'ATL RAW'!$I:$I,'ATL GA Inventory'!$B111,'ATL RAW'!$L:$L,'ATL GA Inventory'!Z$3)+SUMIFS('ATL CR'!$J:$J,'ATL CR'!$I:$I,'ATL GA Inventory'!$B111,'ATL CR'!$L:$L,'ATL GA Inventory'!Z$3)</f>
        <v>0</v>
      </c>
      <c r="AA111" s="45">
        <f>SUMIFS('ATL RAW'!$J:$J,'ATL RAW'!$I:$I,'ATL GA Inventory'!$B111,'ATL RAW'!$L:$L,'ATL GA Inventory'!AA$3)+SUMIFS('ATL CR'!$J:$J,'ATL CR'!$I:$I,'ATL GA Inventory'!$B111,'ATL CR'!$L:$L,'ATL GA Inventory'!AA$3)</f>
        <v>0</v>
      </c>
      <c r="AB111" s="45">
        <f>SUMIFS('ATL RAW'!$J:$J,'ATL RAW'!$I:$I,'ATL GA Inventory'!$B111,'ATL RAW'!$L:$L,'ATL GA Inventory'!AB$3)+SUMIFS('ATL CR'!$J:$J,'ATL CR'!$I:$I,'ATL GA Inventory'!$B111,'ATL CR'!$L:$L,'ATL GA Inventory'!AB$3)</f>
        <v>0</v>
      </c>
      <c r="AC111" s="45">
        <f>SUMIFS('ATL RAW'!$J:$J,'ATL RAW'!$I:$I,'ATL GA Inventory'!$B111,'ATL RAW'!$L:$L,'ATL GA Inventory'!AC$3)+SUMIFS('ATL CR'!$J:$J,'ATL CR'!$I:$I,'ATL GA Inventory'!$B111,'ATL CR'!$L:$L,'ATL GA Inventory'!AC$3)</f>
        <v>0</v>
      </c>
      <c r="AD111" s="45">
        <f>SUMIFS('ATL RAW'!$J:$J,'ATL RAW'!$I:$I,'ATL GA Inventory'!$B111,'ATL RAW'!$L:$L,'ATL GA Inventory'!AD$3)+SUMIFS('ATL CR'!$J:$J,'ATL CR'!$I:$I,'ATL GA Inventory'!$B111,'ATL CR'!$L:$L,'ATL GA Inventory'!AD$3)</f>
        <v>0</v>
      </c>
      <c r="AE111" s="45">
        <f>SUMIFS('ATL RAW'!$J:$J,'ATL RAW'!$I:$I,'ATL GA Inventory'!$B111,'ATL RAW'!$L:$L,'ATL GA Inventory'!AE$3)+SUMIFS('ATL CR'!$J:$J,'ATL CR'!$I:$I,'ATL GA Inventory'!$B111,'ATL CR'!$L:$L,'ATL GA Inventory'!AE$3)</f>
        <v>0</v>
      </c>
      <c r="AF111" s="45">
        <f>SUMIFS('ATL RAW'!$J:$J,'ATL RAW'!$I:$I,'ATL GA Inventory'!$B111,'ATL RAW'!$L:$L,'ATL GA Inventory'!AF$3)+SUMIFS('ATL CR'!$J:$J,'ATL CR'!$I:$I,'ATL GA Inventory'!$B111,'ATL CR'!$L:$L,'ATL GA Inventory'!AF$3)</f>
        <v>0</v>
      </c>
      <c r="AG111" s="45">
        <f>SUMIFS('ATL RAW'!$J:$J,'ATL RAW'!$I:$I,'ATL GA Inventory'!$B111,'ATL RAW'!$L:$L,'ATL GA Inventory'!AG$3)+SUMIFS('ATL CR'!$J:$J,'ATL CR'!$I:$I,'ATL GA Inventory'!$B111,'ATL CR'!$L:$L,'ATL GA Inventory'!AG$3)</f>
        <v>0</v>
      </c>
      <c r="AH111" s="45">
        <f>SUMIFS('ATL RAW'!$J:$J,'ATL RAW'!$I:$I,'ATL GA Inventory'!$B111,'ATL RAW'!$L:$L,'ATL GA Inventory'!AH$3)+SUMIFS('ATL CR'!$J:$J,'ATL CR'!$I:$I,'ATL GA Inventory'!$B111,'ATL CR'!$L:$L,'ATL GA Inventory'!AH$3)</f>
        <v>0</v>
      </c>
      <c r="AI111" s="45">
        <f>SUMIFS('ATL RAW'!$J:$J,'ATL RAW'!$I:$I,'ATL GA Inventory'!$B111,'ATL RAW'!$L:$L,'ATL GA Inventory'!AI$3)+SUMIFS('ATL CR'!$J:$J,'ATL CR'!$I:$I,'ATL GA Inventory'!$B111,'ATL CR'!$L:$L,'ATL GA Inventory'!AI$3)</f>
        <v>0</v>
      </c>
      <c r="AJ111" s="45">
        <f>SUMIFS('ATL RAW'!$J:$J,'ATL RAW'!$I:$I,'ATL GA Inventory'!$B111,'ATL RAW'!$L:$L,'ATL GA Inventory'!AJ$3)+SUMIFS('ATL CR'!$J:$J,'ATL CR'!$I:$I,'ATL GA Inventory'!$B111,'ATL CR'!$L:$L,'ATL GA Inventory'!AJ$3)</f>
        <v>0</v>
      </c>
      <c r="AK111" s="45">
        <f>SUMIFS('ATL RAW'!$J:$J,'ATL RAW'!$I:$I,'ATL GA Inventory'!$B111,'ATL RAW'!$L:$L,'ATL GA Inventory'!AK$3)+SUMIFS('ATL CR'!$J:$J,'ATL CR'!$I:$I,'ATL GA Inventory'!$B111,'ATL CR'!$L:$L,'ATL GA Inventory'!AK$3)</f>
        <v>0</v>
      </c>
      <c r="AL111" s="45">
        <f>SUMIFS('ATL RAW'!$J:$J,'ATL RAW'!$I:$I,'ATL GA Inventory'!$B111,'ATL RAW'!$L:$L,'ATL GA Inventory'!AL$3)+SUMIFS('ATL CR'!$J:$J,'ATL CR'!$I:$I,'ATL GA Inventory'!$B111,'ATL CR'!$L:$L,'ATL GA Inventory'!AL$3)</f>
        <v>0</v>
      </c>
      <c r="AM111" s="45">
        <f>SUMIFS('ATL RAW'!$J:$J,'ATL RAW'!$I:$I,'ATL GA Inventory'!$B111,'ATL RAW'!$L:$L,'ATL GA Inventory'!AM$3)+SUMIFS('ATL CR'!$J:$J,'ATL CR'!$I:$I,'ATL GA Inventory'!$B111,'ATL CR'!$L:$L,'ATL GA Inventory'!AM$3)</f>
        <v>0</v>
      </c>
      <c r="AN111" s="45">
        <f>SUMIFS('ATL RAW'!$J:$J,'ATL RAW'!$I:$I,'ATL GA Inventory'!$B111,'ATL RAW'!$L:$L,'ATL GA Inventory'!AN$3)+SUMIFS('ATL CR'!$J:$J,'ATL CR'!$I:$I,'ATL GA Inventory'!$B111,'ATL CR'!$L:$L,'ATL GA Inventory'!AN$3)</f>
        <v>0</v>
      </c>
      <c r="AO111" s="45">
        <f>SUMIFS('ATL RAW'!$J:$J,'ATL RAW'!$I:$I,'ATL GA Inventory'!$B111,'ATL RAW'!$L:$L,'ATL GA Inventory'!AO$3)+SUMIFS('ATL CR'!$J:$J,'ATL CR'!$I:$I,'ATL GA Inventory'!$B111,'ATL CR'!$L:$L,'ATL GA Inventory'!AO$3)</f>
        <v>0</v>
      </c>
      <c r="AP111" s="45">
        <f>SUMIFS('ATL RAW'!$J:$J,'ATL RAW'!$I:$I,'ATL GA Inventory'!$B111,'ATL RAW'!$L:$L,'ATL GA Inventory'!AP$3)+SUMIFS('ATL CR'!$J:$J,'ATL CR'!$I:$I,'ATL GA Inventory'!$B111,'ATL CR'!$L:$L,'ATL GA Inventory'!AP$3)</f>
        <v>0</v>
      </c>
      <c r="AQ111" s="45">
        <f>SUMIFS('ATL RAW'!$J:$J,'ATL RAW'!$I:$I,'ATL GA Inventory'!$B111,'ATL RAW'!$L:$L,'ATL GA Inventory'!AQ$3)+SUMIFS('ATL CR'!$J:$J,'ATL CR'!$I:$I,'ATL GA Inventory'!$B111,'ATL CR'!$L:$L,'ATL GA Inventory'!AQ$3)</f>
        <v>0</v>
      </c>
      <c r="AR111" s="45">
        <f>SUMIFS('ATL RAW'!$J:$J,'ATL RAW'!$I:$I,'ATL GA Inventory'!$B111,'ATL RAW'!$L:$L,'ATL GA Inventory'!AR$3)+SUMIFS('ATL CR'!$J:$J,'ATL CR'!$I:$I,'ATL GA Inventory'!$B111,'ATL CR'!$L:$L,'ATL GA Inventory'!AR$3)</f>
        <v>0</v>
      </c>
      <c r="AS111" s="45">
        <f>SUMIFS('ATL RAW'!$J:$J,'ATL RAW'!$I:$I,'ATL GA Inventory'!$B111,'ATL RAW'!$L:$L,'ATL GA Inventory'!AS$3)+SUMIFS('ATL CR'!$J:$J,'ATL CR'!$I:$I,'ATL GA Inventory'!$B111,'ATL CR'!$L:$L,'ATL GA Inventory'!AS$3)</f>
        <v>0</v>
      </c>
      <c r="AT111" s="45">
        <f>SUMIFS('ATL RAW'!$J:$J,'ATL RAW'!$I:$I,'ATL GA Inventory'!$B111,'ATL RAW'!$L:$L,'ATL GA Inventory'!AT$3)+SUMIFS('ATL CR'!$J:$J,'ATL CR'!$I:$I,'ATL GA Inventory'!$B111,'ATL CR'!$L:$L,'ATL GA Inventory'!AT$3)</f>
        <v>0</v>
      </c>
      <c r="AU111" s="45">
        <f>SUMIFS('ATL RAW'!$J:$J,'ATL RAW'!$I:$I,'ATL GA Inventory'!$B111,'ATL RAW'!$L:$L,'ATL GA Inventory'!AU$3)+SUMIFS('ATL CR'!$J:$J,'ATL CR'!$I:$I,'ATL GA Inventory'!$B111,'ATL CR'!$L:$L,'ATL GA Inventory'!AU$3)</f>
        <v>0</v>
      </c>
      <c r="AV111" s="45">
        <f>SUMIFS('ATL RAW'!$J:$J,'ATL RAW'!$I:$I,'ATL GA Inventory'!$B111,'ATL RAW'!$L:$L,'ATL GA Inventory'!AV$3)+SUMIFS('ATL CR'!$J:$J,'ATL CR'!$I:$I,'ATL GA Inventory'!$B111,'ATL CR'!$L:$L,'ATL GA Inventory'!AV$3)</f>
        <v>0</v>
      </c>
      <c r="AW111" s="45">
        <f>SUMIFS('ATL RAW'!$J:$J,'ATL RAW'!$I:$I,'ATL GA Inventory'!$B111,'ATL RAW'!$L:$L,'ATL GA Inventory'!AW$3)+SUMIFS('ATL CR'!$J:$J,'ATL CR'!$I:$I,'ATL GA Inventory'!$B111,'ATL CR'!$L:$L,'ATL GA Inventory'!AW$3)</f>
        <v>0</v>
      </c>
      <c r="AX111" s="45">
        <f>SUMIFS('ATL RAW'!$J:$J,'ATL RAW'!$I:$I,'ATL GA Inventory'!$B111,'ATL RAW'!$L:$L,'ATL GA Inventory'!AX$3)+SUMIFS('ATL CR'!$J:$J,'ATL CR'!$I:$I,'ATL GA Inventory'!$B111,'ATL CR'!$L:$L,'ATL GA Inventory'!AX$3)</f>
        <v>0</v>
      </c>
      <c r="AY111" s="45">
        <f>SUMIFS('ATL RAW'!$J:$J,'ATL RAW'!$I:$I,'ATL GA Inventory'!$B111,'ATL RAW'!$L:$L,'ATL GA Inventory'!AY$3)+SUMIFS('ATL CR'!$J:$J,'ATL CR'!$I:$I,'ATL GA Inventory'!$B111,'ATL CR'!$L:$L,'ATL GA Inventory'!AY$3)</f>
        <v>0</v>
      </c>
      <c r="AZ111" s="45">
        <f>SUMIFS('ATL RAW'!$J:$J,'ATL RAW'!$I:$I,'ATL GA Inventory'!$B111,'ATL RAW'!$L:$L,'ATL GA Inventory'!AZ$3)+SUMIFS('ATL CR'!$J:$J,'ATL CR'!$I:$I,'ATL GA Inventory'!$B111,'ATL CR'!$L:$L,'ATL GA Inventory'!AZ$3)</f>
        <v>0</v>
      </c>
      <c r="BA111" s="45">
        <f>SUMIFS('ATL RAW'!$J:$J,'ATL RAW'!$I:$I,'ATL GA Inventory'!$B111,'ATL RAW'!$L:$L,'ATL GA Inventory'!BA$3)+SUMIFS('ATL CR'!$J:$J,'ATL CR'!$I:$I,'ATL GA Inventory'!$B111,'ATL CR'!$L:$L,'ATL GA Inventory'!BA$3)</f>
        <v>0</v>
      </c>
      <c r="BB111" s="45">
        <f>SUMIFS('ATL RAW'!$J:$J,'ATL RAW'!$I:$I,'ATL GA Inventory'!$B111,'ATL RAW'!$L:$L,'ATL GA Inventory'!BB$3)+SUMIFS('ATL CR'!$J:$J,'ATL CR'!$I:$I,'ATL GA Inventory'!$B111,'ATL CR'!$L:$L,'ATL GA Inventory'!BB$3)</f>
        <v>0</v>
      </c>
      <c r="BC111" s="45">
        <f>SUMIFS('ATL RAW'!$J:$J,'ATL RAW'!$I:$I,'ATL GA Inventory'!$B111,'ATL RAW'!$L:$L,'ATL GA Inventory'!BC$3)+SUMIFS('ATL CR'!$J:$J,'ATL CR'!$I:$I,'ATL GA Inventory'!$B111,'ATL CR'!$L:$L,'ATL GA Inventory'!BC$3)</f>
        <v>0</v>
      </c>
      <c r="BD111" s="45">
        <f>SUMIFS('ATL RAW'!$J:$J,'ATL RAW'!$I:$I,'ATL GA Inventory'!$B111,'ATL RAW'!$L:$L,'ATL GA Inventory'!BD$3)+SUMIFS('ATL CR'!$J:$J,'ATL CR'!$I:$I,'ATL GA Inventory'!$B111,'ATL CR'!$L:$L,'ATL GA Inventory'!BD$3)</f>
        <v>0</v>
      </c>
      <c r="BE111" s="45">
        <f>SUMIFS('ATL RAW'!$J:$J,'ATL RAW'!$I:$I,'ATL GA Inventory'!$B111,'ATL RAW'!$L:$L,'ATL GA Inventory'!BE$3)+SUMIFS('ATL CR'!$J:$J,'ATL CR'!$I:$I,'ATL GA Inventory'!$B111,'ATL CR'!$L:$L,'ATL GA Inventory'!BE$3)</f>
        <v>0</v>
      </c>
      <c r="BF111" s="45">
        <f>SUMIFS('ATL RAW'!$J:$J,'ATL RAW'!$I:$I,'ATL GA Inventory'!$B111,'ATL RAW'!$L:$L,'ATL GA Inventory'!BF$3)+SUMIFS('ATL CR'!$J:$J,'ATL CR'!$I:$I,'ATL GA Inventory'!$B111,'ATL CR'!$L:$L,'ATL GA Inventory'!BF$3)</f>
        <v>0</v>
      </c>
      <c r="BG111" s="45">
        <f>SUMIFS('ATL RAW'!$J:$J,'ATL RAW'!$I:$I,'ATL GA Inventory'!$B111,'ATL RAW'!$L:$L,'ATL GA Inventory'!BG$3)+SUMIFS('ATL CR'!$J:$J,'ATL CR'!$I:$I,'ATL GA Inventory'!$B111,'ATL CR'!$L:$L,'ATL GA Inventory'!BG$3)</f>
        <v>0</v>
      </c>
      <c r="BH111" s="45">
        <f>SUMIFS('ATL RAW'!$J:$J,'ATL RAW'!$I:$I,'ATL GA Inventory'!$B111,'ATL RAW'!$L:$L,'ATL GA Inventory'!BH$3)+SUMIFS('ATL CR'!$J:$J,'ATL CR'!$I:$I,'ATL GA Inventory'!$B111,'ATL CR'!$L:$L,'ATL GA Inventory'!BH$3)</f>
        <v>0</v>
      </c>
      <c r="BI111" s="45">
        <f>SUMIFS('ATL RAW'!$J:$J,'ATL RAW'!$I:$I,'ATL GA Inventory'!$B111,'ATL RAW'!$L:$L,'ATL GA Inventory'!BI$3)+SUMIFS('ATL CR'!$J:$J,'ATL CR'!$I:$I,'ATL GA Inventory'!$B111,'ATL CR'!$L:$L,'ATL GA Inventory'!BI$3)</f>
        <v>0</v>
      </c>
      <c r="BJ111" s="45">
        <f>SUMIFS('ATL RAW'!$J:$J,'ATL RAW'!$I:$I,'ATL GA Inventory'!$B111,'ATL RAW'!$L:$L,'ATL GA Inventory'!BJ$3)+SUMIFS('ATL CR'!$J:$J,'ATL CR'!$I:$I,'ATL GA Inventory'!$B111,'ATL CR'!$L:$L,'ATL GA Inventory'!BJ$3)</f>
        <v>0</v>
      </c>
      <c r="BK111" s="45">
        <f>SUMIFS('ATL RAW'!$J:$J,'ATL RAW'!$I:$I,'ATL GA Inventory'!$B111,'ATL RAW'!$L:$L,'ATL GA Inventory'!BK$3)+SUMIFS('ATL CR'!$J:$J,'ATL CR'!$I:$I,'ATL GA Inventory'!$B111,'ATL CR'!$L:$L,'ATL GA Inventory'!BK$3)</f>
        <v>0</v>
      </c>
      <c r="BL111" s="45">
        <f>SUMIFS('ATL RAW'!$J:$J,'ATL RAW'!$I:$I,'ATL GA Inventory'!$B111,'ATL RAW'!$L:$L,'ATL GA Inventory'!BL$3)+SUMIFS('ATL CR'!$J:$J,'ATL CR'!$I:$I,'ATL GA Inventory'!$B111,'ATL CR'!$L:$L,'ATL GA Inventory'!BL$3)</f>
        <v>0</v>
      </c>
      <c r="BM111" s="45">
        <f>SUMIFS('ATL RAW'!$J:$J,'ATL RAW'!$I:$I,'ATL GA Inventory'!$B111,'ATL RAW'!$L:$L,'ATL GA Inventory'!BM$3)+SUMIFS('ATL CR'!$J:$J,'ATL CR'!$I:$I,'ATL GA Inventory'!$B111,'ATL CR'!$L:$L,'ATL GA Inventory'!BM$3)</f>
        <v>0</v>
      </c>
      <c r="BN111" s="45">
        <f>SUMIFS('ATL RAW'!$J:$J,'ATL RAW'!$I:$I,'ATL GA Inventory'!$B111,'ATL RAW'!$L:$L,'ATL GA Inventory'!BN$3)+SUMIFS('ATL CR'!$J:$J,'ATL CR'!$I:$I,'ATL GA Inventory'!$B111,'ATL CR'!$L:$L,'ATL GA Inventory'!BN$3)</f>
        <v>0</v>
      </c>
      <c r="BO111" s="45">
        <f>SUMIFS('ATL RAW'!$J:$J,'ATL RAW'!$I:$I,'ATL GA Inventory'!$B111,'ATL RAW'!$L:$L,'ATL GA Inventory'!BO$3)+SUMIFS('ATL CR'!$J:$J,'ATL CR'!$I:$I,'ATL GA Inventory'!$B111,'ATL CR'!$L:$L,'ATL GA Inventory'!BO$3)</f>
        <v>0</v>
      </c>
      <c r="BP111" s="45">
        <f>SUMIFS('ATL RAW'!$J:$J,'ATL RAW'!$I:$I,'ATL GA Inventory'!$B111,'ATL RAW'!$L:$L,'ATL GA Inventory'!BP$3)+SUMIFS('ATL CR'!$J:$J,'ATL CR'!$I:$I,'ATL GA Inventory'!$B111,'ATL CR'!$L:$L,'ATL GA Inventory'!BP$3)</f>
        <v>0</v>
      </c>
      <c r="BQ111" s="45">
        <f>SUMIFS('ATL RAW'!$J:$J,'ATL RAW'!$I:$I,'ATL GA Inventory'!$B111,'ATL RAW'!$L:$L,'ATL GA Inventory'!BQ$3)+SUMIFS('ATL CR'!$J:$J,'ATL CR'!$I:$I,'ATL GA Inventory'!$B111,'ATL CR'!$L:$L,'ATL GA Inventory'!BQ$3)</f>
        <v>0</v>
      </c>
      <c r="BR111" s="45">
        <f>SUMIFS('ATL RAW'!$J:$J,'ATL RAW'!$I:$I,'ATL GA Inventory'!$B111,'ATL RAW'!$L:$L,'ATL GA Inventory'!BR$3)+SUMIFS('ATL CR'!$J:$J,'ATL CR'!$I:$I,'ATL GA Inventory'!$B111,'ATL CR'!$L:$L,'ATL GA Inventory'!BR$3)</f>
        <v>0</v>
      </c>
      <c r="BS111" s="45">
        <f>SUMIFS('ATL RAW'!$J:$J,'ATL RAW'!$I:$I,'ATL GA Inventory'!$B111,'ATL RAW'!$L:$L,'ATL GA Inventory'!BS$3)+SUMIFS('ATL CR'!$J:$J,'ATL CR'!$I:$I,'ATL GA Inventory'!$B111,'ATL CR'!$L:$L,'ATL GA Inventory'!BS$3)</f>
        <v>0</v>
      </c>
      <c r="BT111" s="45">
        <f>SUMIFS('ATL RAW'!$J:$J,'ATL RAW'!$I:$I,'ATL GA Inventory'!$B111,'ATL RAW'!$L:$L,'ATL GA Inventory'!BT$3)+SUMIFS('ATL CR'!$J:$J,'ATL CR'!$I:$I,'ATL GA Inventory'!$B111,'ATL CR'!$L:$L,'ATL GA Inventory'!BT$3)</f>
        <v>0</v>
      </c>
      <c r="BU111" s="45">
        <f>SUMIFS('ATL RAW'!$J:$J,'ATL RAW'!$I:$I,'ATL GA Inventory'!$B111,'ATL RAW'!$L:$L,'ATL GA Inventory'!BU$3)+SUMIFS('ATL CR'!$J:$J,'ATL CR'!$I:$I,'ATL GA Inventory'!$B111,'ATL CR'!$L:$L,'ATL GA Inventory'!BU$3)</f>
        <v>0</v>
      </c>
      <c r="BV111" s="45">
        <f>SUMIFS('ATL RAW'!$J:$J,'ATL RAW'!$I:$I,'ATL GA Inventory'!$B111,'ATL RAW'!$L:$L,'ATL GA Inventory'!BV$3)+SUMIFS('ATL CR'!$J:$J,'ATL CR'!$I:$I,'ATL GA Inventory'!$B111,'ATL CR'!$L:$L,'ATL GA Inventory'!BV$3)</f>
        <v>0</v>
      </c>
      <c r="BW111" s="45">
        <f>SUMIFS('ATL RAW'!$J:$J,'ATL RAW'!$I:$I,'ATL GA Inventory'!$B111,'ATL RAW'!$L:$L,'ATL GA Inventory'!BW$3)+SUMIFS('ATL CR'!$J:$J,'ATL CR'!$I:$I,'ATL GA Inventory'!$B111,'ATL CR'!$L:$L,'ATL GA Inventory'!BW$3)</f>
        <v>0</v>
      </c>
      <c r="BX111" s="45">
        <f>SUMIFS('ATL RAW'!$J:$J,'ATL RAW'!$I:$I,'ATL GA Inventory'!$B111,'ATL RAW'!$L:$L,'ATL GA Inventory'!BX$3)+SUMIFS('ATL CR'!$J:$J,'ATL CR'!$I:$I,'ATL GA Inventory'!$B111,'ATL CR'!$L:$L,'ATL GA Inventory'!BX$3)</f>
        <v>0</v>
      </c>
      <c r="BY111" s="45">
        <f>SUMIFS('ATL RAW'!$J:$J,'ATL RAW'!$I:$I,'ATL GA Inventory'!$B111,'ATL RAW'!$L:$L,'ATL GA Inventory'!BY$3)+SUMIFS('ATL CR'!$J:$J,'ATL CR'!$I:$I,'ATL GA Inventory'!$B111,'ATL CR'!$L:$L,'ATL GA Inventory'!BY$3)</f>
        <v>0</v>
      </c>
      <c r="BZ111" s="45">
        <f>SUMIFS('ATL RAW'!$J:$J,'ATL RAW'!$I:$I,'ATL GA Inventory'!$B111,'ATL RAW'!$L:$L,'ATL GA Inventory'!BZ$3)+SUMIFS('ATL CR'!$J:$J,'ATL CR'!$I:$I,'ATL GA Inventory'!$B111,'ATL CR'!$L:$L,'ATL GA Inventory'!BZ$3)</f>
        <v>0</v>
      </c>
      <c r="CA111" s="45">
        <f>SUMIFS('ATL RAW'!$J:$J,'ATL RAW'!$I:$I,'ATL GA Inventory'!$B111,'ATL RAW'!$L:$L,'ATL GA Inventory'!CA$3)+SUMIFS('ATL CR'!$J:$J,'ATL CR'!$I:$I,'ATL GA Inventory'!$B111,'ATL CR'!$L:$L,'ATL GA Inventory'!CA$3)</f>
        <v>0</v>
      </c>
      <c r="CB111" s="45">
        <f>SUMIFS('ATL RAW'!$J:$J,'ATL RAW'!$I:$I,'ATL GA Inventory'!$B111,'ATL RAW'!$L:$L,'ATL GA Inventory'!CB$3)+SUMIFS('ATL CR'!$J:$J,'ATL CR'!$I:$I,'ATL GA Inventory'!$B111,'ATL CR'!$L:$L,'ATL GA Inventory'!CB$3)</f>
        <v>0</v>
      </c>
      <c r="CC111" s="45">
        <f>SUMIFS('ATL RAW'!$J:$J,'ATL RAW'!$I:$I,'ATL GA Inventory'!$B111,'ATL RAW'!$L:$L,'ATL GA Inventory'!CC$3)+SUMIFS('ATL CR'!$J:$J,'ATL CR'!$I:$I,'ATL GA Inventory'!$B111,'ATL CR'!$L:$L,'ATL GA Inventory'!CC$3)</f>
        <v>0</v>
      </c>
      <c r="CD111" s="45">
        <f>SUMIFS('ATL RAW'!$J:$J,'ATL RAW'!$I:$I,'ATL GA Inventory'!$B111,'ATL RAW'!$L:$L,'ATL GA Inventory'!CD$3)+SUMIFS('ATL CR'!$J:$J,'ATL CR'!$I:$I,'ATL GA Inventory'!$B111,'ATL CR'!$L:$L,'ATL GA Inventory'!CD$3)</f>
        <v>0</v>
      </c>
      <c r="CE111" s="45">
        <f>SUMIFS('ATL RAW'!$J:$J,'ATL RAW'!$I:$I,'ATL GA Inventory'!$B111,'ATL RAW'!$L:$L,'ATL GA Inventory'!CE$3)+SUMIFS('ATL CR'!$J:$J,'ATL CR'!$I:$I,'ATL GA Inventory'!$B111,'ATL CR'!$L:$L,'ATL GA Inventory'!CE$3)</f>
        <v>0</v>
      </c>
      <c r="CF111" s="45">
        <f>SUMIFS('ATL RAW'!$J:$J,'ATL RAW'!$I:$I,'ATL GA Inventory'!$B111,'ATL RAW'!$L:$L,'ATL GA Inventory'!CF$3)+SUMIFS('ATL CR'!$J:$J,'ATL CR'!$I:$I,'ATL GA Inventory'!$B111,'ATL CR'!$L:$L,'ATL GA Inventory'!CF$3)</f>
        <v>0</v>
      </c>
      <c r="CG111" s="45">
        <f>SUMIFS('ATL RAW'!$J:$J,'ATL RAW'!$I:$I,'ATL GA Inventory'!$B111,'ATL RAW'!$L:$L,'ATL GA Inventory'!CG$3)+SUMIFS('ATL CR'!$J:$J,'ATL CR'!$I:$I,'ATL GA Inventory'!$B111,'ATL CR'!$L:$L,'ATL GA Inventory'!CG$3)</f>
        <v>0</v>
      </c>
      <c r="CH111" s="45">
        <f>SUMIFS('ATL RAW'!$J:$J,'ATL RAW'!$I:$I,'ATL GA Inventory'!$B111,'ATL RAW'!$L:$L,'ATL GA Inventory'!CH$3)+SUMIFS('ATL CR'!$J:$J,'ATL CR'!$I:$I,'ATL GA Inventory'!$B111,'ATL CR'!$L:$L,'ATL GA Inventory'!CH$3)</f>
        <v>0</v>
      </c>
      <c r="CI111" s="45">
        <f>SUMIFS('ATL RAW'!$J:$J,'ATL RAW'!$I:$I,'ATL GA Inventory'!$B111,'ATL RAW'!$L:$L,'ATL GA Inventory'!CI$3)+SUMIFS('ATL CR'!$J:$J,'ATL CR'!$I:$I,'ATL GA Inventory'!$B111,'ATL CR'!$L:$L,'ATL GA Inventory'!CI$3)</f>
        <v>0</v>
      </c>
      <c r="CJ111" s="45">
        <f>SUMIFS('ATL RAW'!$J:$J,'ATL RAW'!$I:$I,'ATL GA Inventory'!$B111,'ATL RAW'!$L:$L,'ATL GA Inventory'!CJ$3)+SUMIFS('ATL CR'!$J:$J,'ATL CR'!$I:$I,'ATL GA Inventory'!$B111,'ATL CR'!$L:$L,'ATL GA Inventory'!CJ$3)</f>
        <v>0</v>
      </c>
      <c r="CK111" s="45">
        <f>SUMIFS('ATL RAW'!$J:$J,'ATL RAW'!$I:$I,'ATL GA Inventory'!$B111,'ATL RAW'!$L:$L,'ATL GA Inventory'!CK$3)+SUMIFS('ATL CR'!$J:$J,'ATL CR'!$I:$I,'ATL GA Inventory'!$B111,'ATL CR'!$L:$L,'ATL GA Inventory'!CK$3)</f>
        <v>0</v>
      </c>
      <c r="CL111" s="45">
        <f>SUMIFS('ATL RAW'!$J:$J,'ATL RAW'!$I:$I,'ATL GA Inventory'!$B111,'ATL RAW'!$L:$L,'ATL GA Inventory'!CL$3)+SUMIFS('ATL CR'!$J:$J,'ATL CR'!$I:$I,'ATL GA Inventory'!$B111,'ATL CR'!$L:$L,'ATL GA Inventory'!CL$3)</f>
        <v>0</v>
      </c>
      <c r="CM111" s="45">
        <f>SUMIFS('ATL RAW'!$J:$J,'ATL RAW'!$I:$I,'ATL GA Inventory'!$B111,'ATL RAW'!$L:$L,'ATL GA Inventory'!CM$3)+SUMIFS('ATL CR'!$J:$J,'ATL CR'!$I:$I,'ATL GA Inventory'!$B111,'ATL CR'!$L:$L,'ATL GA Inventory'!CM$3)</f>
        <v>0</v>
      </c>
      <c r="CN111" s="45">
        <f>SUMIFS('ATL RAW'!$J:$J,'ATL RAW'!$I:$I,'ATL GA Inventory'!$B111,'ATL RAW'!$L:$L,'ATL GA Inventory'!CN$3)+SUMIFS('ATL CR'!$J:$J,'ATL CR'!$I:$I,'ATL GA Inventory'!$B111,'ATL CR'!$L:$L,'ATL GA Inventory'!CN$3)</f>
        <v>0</v>
      </c>
      <c r="CO111" s="45">
        <f>SUMIFS('ATL RAW'!$J:$J,'ATL RAW'!$I:$I,'ATL GA Inventory'!$B111,'ATL RAW'!$L:$L,'ATL GA Inventory'!CO$3)+SUMIFS('ATL CR'!$J:$J,'ATL CR'!$I:$I,'ATL GA Inventory'!$B111,'ATL CR'!$L:$L,'ATL GA Inventory'!CO$3)</f>
        <v>0</v>
      </c>
      <c r="CP111" s="45">
        <f>SUMIFS('ATL RAW'!$J:$J,'ATL RAW'!$I:$I,'ATL GA Inventory'!$B111,'ATL RAW'!$L:$L,'ATL GA Inventory'!CP$3)+SUMIFS('ATL CR'!$J:$J,'ATL CR'!$I:$I,'ATL GA Inventory'!$B111,'ATL CR'!$L:$L,'ATL GA Inventory'!CP$3)</f>
        <v>0</v>
      </c>
      <c r="CQ111" s="45">
        <f>SUMIFS('ATL RAW'!$J:$J,'ATL RAW'!$I:$I,'ATL GA Inventory'!$B111,'ATL RAW'!$L:$L,'ATL GA Inventory'!CQ$3)+SUMIFS('ATL CR'!$J:$J,'ATL CR'!$I:$I,'ATL GA Inventory'!$B111,'ATL CR'!$L:$L,'ATL GA Inventory'!CQ$3)</f>
        <v>0</v>
      </c>
      <c r="CR111" s="45">
        <f>SUMIFS('ATL RAW'!$J:$J,'ATL RAW'!$I:$I,'ATL GA Inventory'!$B111,'ATL RAW'!$L:$L,'ATL GA Inventory'!CR$3)+SUMIFS('ATL CR'!$J:$J,'ATL CR'!$I:$I,'ATL GA Inventory'!$B111,'ATL CR'!$L:$L,'ATL GA Inventory'!CR$3)</f>
        <v>0</v>
      </c>
      <c r="CS111" s="45">
        <f>SUMIFS('ATL RAW'!$J:$J,'ATL RAW'!$I:$I,'ATL GA Inventory'!$B111,'ATL RAW'!$L:$L,'ATL GA Inventory'!CS$3)+SUMIFS('ATL CR'!$J:$J,'ATL CR'!$I:$I,'ATL GA Inventory'!$B111,'ATL CR'!$L:$L,'ATL GA Inventory'!CS$3)</f>
        <v>0</v>
      </c>
      <c r="CT111" s="45">
        <f>SUMIFS('ATL RAW'!$J:$J,'ATL RAW'!$I:$I,'ATL GA Inventory'!$B111,'ATL RAW'!$L:$L,'ATL GA Inventory'!CT$3)+SUMIFS('ATL CR'!$J:$J,'ATL CR'!$I:$I,'ATL GA Inventory'!$B111,'ATL CR'!$L:$L,'ATL GA Inventory'!CT$3)</f>
        <v>0</v>
      </c>
      <c r="CU111" s="45">
        <f>SUMIFS('ATL RAW'!$J:$J,'ATL RAW'!$I:$I,'ATL GA Inventory'!$B111,'ATL RAW'!$L:$L,'ATL GA Inventory'!CU$3)+SUMIFS('ATL CR'!$J:$J,'ATL CR'!$I:$I,'ATL GA Inventory'!$B111,'ATL CR'!$L:$L,'ATL GA Inventory'!CU$3)</f>
        <v>0</v>
      </c>
      <c r="CV111" s="45">
        <f>SUMIFS('ATL RAW'!$J:$J,'ATL RAW'!$I:$I,'ATL GA Inventory'!$B111,'ATL RAW'!$L:$L,'ATL GA Inventory'!CV$3)+SUMIFS('ATL CR'!$J:$J,'ATL CR'!$I:$I,'ATL GA Inventory'!$B111,'ATL CR'!$L:$L,'ATL GA Inventory'!CV$3)</f>
        <v>0</v>
      </c>
      <c r="CW111" s="45">
        <f>SUMIFS('ATL RAW'!$J:$J,'ATL RAW'!$I:$I,'ATL GA Inventory'!$B111,'ATL RAW'!$L:$L,'ATL GA Inventory'!CW$3)+SUMIFS('ATL CR'!$J:$J,'ATL CR'!$I:$I,'ATL GA Inventory'!$B111,'ATL CR'!$L:$L,'ATL GA Inventory'!CW$3)</f>
        <v>0</v>
      </c>
      <c r="CX111" s="45">
        <f>SUMIFS('ATL RAW'!$J:$J,'ATL RAW'!$I:$I,'ATL GA Inventory'!$B111,'ATL RAW'!$L:$L,'ATL GA Inventory'!CX$3)+SUMIFS('ATL CR'!$J:$J,'ATL CR'!$I:$I,'ATL GA Inventory'!$B111,'ATL CR'!$L:$L,'ATL GA Inventory'!CX$3)</f>
        <v>0</v>
      </c>
      <c r="CY111" s="45">
        <f>SUMIFS('ATL RAW'!$J:$J,'ATL RAW'!$I:$I,'ATL GA Inventory'!$B111,'ATL RAW'!$L:$L,'ATL GA Inventory'!CY$3)+SUMIFS('ATL CR'!$J:$J,'ATL CR'!$I:$I,'ATL GA Inventory'!$B111,'ATL CR'!$L:$L,'ATL GA Inventory'!CY$3)</f>
        <v>0</v>
      </c>
      <c r="CZ111" s="45">
        <f>SUMIFS('ATL RAW'!$J:$J,'ATL RAW'!$I:$I,'ATL GA Inventory'!$B111,'ATL RAW'!$L:$L,'ATL GA Inventory'!CZ$3)+SUMIFS('ATL CR'!$J:$J,'ATL CR'!$I:$I,'ATL GA Inventory'!$B111,'ATL CR'!$L:$L,'ATL GA Inventory'!CZ$3)</f>
        <v>0</v>
      </c>
      <c r="DA111" s="45">
        <f>SUMIFS('ATL RAW'!$J:$J,'ATL RAW'!$I:$I,'ATL GA Inventory'!$B111,'ATL RAW'!$L:$L,'ATL GA Inventory'!DA$3)+SUMIFS('ATL CR'!$J:$J,'ATL CR'!$I:$I,'ATL GA Inventory'!$B111,'ATL CR'!$L:$L,'ATL GA Inventory'!DA$3)</f>
        <v>0</v>
      </c>
      <c r="DB111" s="45">
        <f>SUMIFS('ATL RAW'!$J:$J,'ATL RAW'!$I:$I,'ATL GA Inventory'!$B111,'ATL RAW'!$L:$L,'ATL GA Inventory'!DB$3)+SUMIFS('ATL CR'!$J:$J,'ATL CR'!$I:$I,'ATL GA Inventory'!$B111,'ATL CR'!$L:$L,'ATL GA Inventory'!DB$3)</f>
        <v>0</v>
      </c>
      <c r="DC111" s="45">
        <f>SUMIFS('ATL RAW'!$J:$J,'ATL RAW'!$I:$I,'ATL GA Inventory'!$B111,'ATL RAW'!$L:$L,'ATL GA Inventory'!DC$3)+SUMIFS('ATL CR'!$J:$J,'ATL CR'!$I:$I,'ATL GA Inventory'!$B111,'ATL CR'!$L:$L,'ATL GA Inventory'!DC$3)</f>
        <v>0</v>
      </c>
      <c r="DD111" s="45">
        <f>SUMIFS('ATL RAW'!$J:$J,'ATL RAW'!$I:$I,'ATL GA Inventory'!$B111,'ATL RAW'!$L:$L,'ATL GA Inventory'!DD$3)+SUMIFS('ATL CR'!$J:$J,'ATL CR'!$I:$I,'ATL GA Inventory'!$B111,'ATL CR'!$L:$L,'ATL GA Inventory'!DD$3)</f>
        <v>0</v>
      </c>
      <c r="DE111" s="45">
        <f>SUMIFS('ATL RAW'!$J:$J,'ATL RAW'!$I:$I,'ATL GA Inventory'!$B111,'ATL RAW'!$L:$L,'ATL GA Inventory'!DE$3)+SUMIFS('ATL CR'!$J:$J,'ATL CR'!$I:$I,'ATL GA Inventory'!$B111,'ATL CR'!$L:$L,'ATL GA Inventory'!DE$3)</f>
        <v>0</v>
      </c>
      <c r="DF111" s="45">
        <f>SUMIFS('ATL RAW'!$J:$J,'ATL RAW'!$I:$I,'ATL GA Inventory'!$B111,'ATL RAW'!$L:$L,'ATL GA Inventory'!DF$3)+SUMIFS('ATL CR'!$J:$J,'ATL CR'!$I:$I,'ATL GA Inventory'!$B111,'ATL CR'!$L:$L,'ATL GA Inventory'!DF$3)</f>
        <v>0</v>
      </c>
      <c r="DG111" s="45">
        <f>SUMIFS('ATL RAW'!$J:$J,'ATL RAW'!$I:$I,'ATL GA Inventory'!$B111,'ATL RAW'!$L:$L,'ATL GA Inventory'!DG$3)+SUMIFS('ATL CR'!$J:$J,'ATL CR'!$I:$I,'ATL GA Inventory'!$B111,'ATL CR'!$L:$L,'ATL GA Inventory'!DG$3)</f>
        <v>0</v>
      </c>
      <c r="DH111" s="45">
        <f>SUMIFS('ATL RAW'!$J:$J,'ATL RAW'!$I:$I,'ATL GA Inventory'!$B111,'ATL RAW'!$L:$L,'ATL GA Inventory'!DH$3)+SUMIFS('ATL CR'!$J:$J,'ATL CR'!$I:$I,'ATL GA Inventory'!$B111,'ATL CR'!$L:$L,'ATL GA Inventory'!DH$3)</f>
        <v>0</v>
      </c>
      <c r="DI111" s="45">
        <f>SUMIFS('ATL RAW'!$J:$J,'ATL RAW'!$I:$I,'ATL GA Inventory'!$B111,'ATL RAW'!$L:$L,'ATL GA Inventory'!DI$3)+SUMIFS('ATL CR'!$J:$J,'ATL CR'!$I:$I,'ATL GA Inventory'!$B111,'ATL CR'!$L:$L,'ATL GA Inventory'!DI$3)</f>
        <v>0</v>
      </c>
      <c r="DJ111" s="45">
        <f>SUMIFS('ATL RAW'!$J:$J,'ATL RAW'!$I:$I,'ATL GA Inventory'!$B111,'ATL RAW'!$L:$L,'ATL GA Inventory'!DJ$3)+SUMIFS('ATL CR'!$J:$J,'ATL CR'!$I:$I,'ATL GA Inventory'!$B111,'ATL CR'!$L:$L,'ATL GA Inventory'!DJ$3)</f>
        <v>0</v>
      </c>
      <c r="DK111" s="45">
        <f>SUMIFS('ATL RAW'!$J:$J,'ATL RAW'!$I:$I,'ATL GA Inventory'!$B111,'ATL RAW'!$L:$L,'ATL GA Inventory'!DK$3)+SUMIFS('ATL CR'!$J:$J,'ATL CR'!$I:$I,'ATL GA Inventory'!$B111,'ATL CR'!$L:$L,'ATL GA Inventory'!DK$3)</f>
        <v>0</v>
      </c>
      <c r="DL111" s="45">
        <f>SUMIFS('ATL RAW'!$J:$J,'ATL RAW'!$I:$I,'ATL GA Inventory'!$B111,'ATL RAW'!$L:$L,'ATL GA Inventory'!DL$3)+SUMIFS('ATL CR'!$J:$J,'ATL CR'!$I:$I,'ATL GA Inventory'!$B111,'ATL CR'!$L:$L,'ATL GA Inventory'!DL$3)</f>
        <v>0</v>
      </c>
      <c r="DM111" s="45">
        <f>SUMIFS('ATL RAW'!$J:$J,'ATL RAW'!$I:$I,'ATL GA Inventory'!$B111,'ATL RAW'!$L:$L,'ATL GA Inventory'!DM$3)+SUMIFS('ATL CR'!$J:$J,'ATL CR'!$I:$I,'ATL GA Inventory'!$B111,'ATL CR'!$L:$L,'ATL GA Inventory'!DM$3)</f>
        <v>0</v>
      </c>
      <c r="DN111" s="45">
        <f>SUMIFS('ATL RAW'!$J:$J,'ATL RAW'!$I:$I,'ATL GA Inventory'!$B111,'ATL RAW'!$L:$L,'ATL GA Inventory'!DN$3)+SUMIFS('ATL CR'!$J:$J,'ATL CR'!$I:$I,'ATL GA Inventory'!$B111,'ATL CR'!$L:$L,'ATL GA Inventory'!DN$3)</f>
        <v>0</v>
      </c>
      <c r="DO111" s="45">
        <f>SUMIFS('ATL RAW'!$J:$J,'ATL RAW'!$I:$I,'ATL GA Inventory'!$B111,'ATL RAW'!$L:$L,'ATL GA Inventory'!DO$3)+SUMIFS('ATL CR'!$J:$J,'ATL CR'!$I:$I,'ATL GA Inventory'!$B111,'ATL CR'!$L:$L,'ATL GA Inventory'!DO$3)</f>
        <v>0</v>
      </c>
      <c r="DP111" s="45">
        <f>SUMIFS('ATL RAW'!$J:$J,'ATL RAW'!$I:$I,'ATL GA Inventory'!$B111,'ATL RAW'!$L:$L,'ATL GA Inventory'!DP$3)+SUMIFS('ATL CR'!$J:$J,'ATL CR'!$I:$I,'ATL GA Inventory'!$B111,'ATL CR'!$L:$L,'ATL GA Inventory'!DP$3)</f>
        <v>0</v>
      </c>
      <c r="DQ111" s="45">
        <f>SUMIFS('ATL RAW'!$J:$J,'ATL RAW'!$I:$I,'ATL GA Inventory'!$B111,'ATL RAW'!$L:$L,'ATL GA Inventory'!DQ$3)+SUMIFS('ATL CR'!$J:$J,'ATL CR'!$I:$I,'ATL GA Inventory'!$B111,'ATL CR'!$L:$L,'ATL GA Inventory'!DQ$3)</f>
        <v>0</v>
      </c>
      <c r="DR111" s="45">
        <f>SUMIFS('ATL RAW'!$J:$J,'ATL RAW'!$I:$I,'ATL GA Inventory'!$B111,'ATL RAW'!$L:$L,'ATL GA Inventory'!DR$3)+SUMIFS('ATL CR'!$J:$J,'ATL CR'!$I:$I,'ATL GA Inventory'!$B111,'ATL CR'!$L:$L,'ATL GA Inventory'!DR$3)</f>
        <v>0</v>
      </c>
      <c r="DS111" s="45">
        <f>SUMIFS('ATL RAW'!$J:$J,'ATL RAW'!$I:$I,'ATL GA Inventory'!$B111,'ATL RAW'!$L:$L,'ATL GA Inventory'!DS$3)+SUMIFS('ATL CR'!$J:$J,'ATL CR'!$I:$I,'ATL GA Inventory'!$B111,'ATL CR'!$L:$L,'ATL GA Inventory'!DS$3)</f>
        <v>0</v>
      </c>
      <c r="DT111" s="45">
        <f>SUMIFS('ATL RAW'!$J:$J,'ATL RAW'!$I:$I,'ATL GA Inventory'!$B111,'ATL RAW'!$L:$L,'ATL GA Inventory'!DT$3)+SUMIFS('ATL CR'!$J:$J,'ATL CR'!$I:$I,'ATL GA Inventory'!$B111,'ATL CR'!$L:$L,'ATL GA Inventory'!DT$3)</f>
        <v>0</v>
      </c>
      <c r="DU111" s="45">
        <f>SUMIFS('ATL RAW'!$J:$J,'ATL RAW'!$I:$I,'ATL GA Inventory'!$B111,'ATL RAW'!$L:$L,'ATL GA Inventory'!DU$3)+SUMIFS('ATL CR'!$J:$J,'ATL CR'!$I:$I,'ATL GA Inventory'!$B111,'ATL CR'!$L:$L,'ATL GA Inventory'!DU$3)</f>
        <v>0</v>
      </c>
      <c r="DV111" s="45">
        <f>SUMIFS('ATL RAW'!$J:$J,'ATL RAW'!$I:$I,'ATL GA Inventory'!$B111,'ATL RAW'!$L:$L,'ATL GA Inventory'!DV$3)+SUMIFS('ATL CR'!$J:$J,'ATL CR'!$I:$I,'ATL GA Inventory'!$B111,'ATL CR'!$L:$L,'ATL GA Inventory'!DV$3)</f>
        <v>0</v>
      </c>
      <c r="DW111" s="45">
        <f>SUMIFS('ATL RAW'!$J:$J,'ATL RAW'!$I:$I,'ATL GA Inventory'!$B111,'ATL RAW'!$L:$L,'ATL GA Inventory'!DW$3)+SUMIFS('ATL CR'!$J:$J,'ATL CR'!$I:$I,'ATL GA Inventory'!$B111,'ATL CR'!$L:$L,'ATL GA Inventory'!DW$3)</f>
        <v>0</v>
      </c>
      <c r="DX111" s="45">
        <f>SUMIFS('ATL RAW'!$J:$J,'ATL RAW'!$I:$I,'ATL GA Inventory'!$B111,'ATL RAW'!$L:$L,'ATL GA Inventory'!DX$3)+SUMIFS('ATL CR'!$J:$J,'ATL CR'!$I:$I,'ATL GA Inventory'!$B111,'ATL CR'!$L:$L,'ATL GA Inventory'!DX$3)</f>
        <v>0</v>
      </c>
      <c r="DY111" s="45">
        <f>SUMIFS('ATL RAW'!$J:$J,'ATL RAW'!$I:$I,'ATL GA Inventory'!$B111,'ATL RAW'!$L:$L,'ATL GA Inventory'!DY$3)+SUMIFS('ATL CR'!$J:$J,'ATL CR'!$I:$I,'ATL GA Inventory'!$B111,'ATL CR'!$L:$L,'ATL GA Inventory'!DY$3)</f>
        <v>0</v>
      </c>
      <c r="DZ111" s="45">
        <f>SUMIFS('ATL RAW'!$J:$J,'ATL RAW'!$I:$I,'ATL GA Inventory'!$B111,'ATL RAW'!$L:$L,'ATL GA Inventory'!DZ$3)+SUMIFS('ATL CR'!$J:$J,'ATL CR'!$I:$I,'ATL GA Inventory'!$B111,'ATL CR'!$L:$L,'ATL GA Inventory'!DZ$3)</f>
        <v>0</v>
      </c>
      <c r="EA111" s="45">
        <f>SUMIFS('ATL RAW'!$J:$J,'ATL RAW'!$I:$I,'ATL GA Inventory'!$B111,'ATL RAW'!$L:$L,'ATL GA Inventory'!EA$3)+SUMIFS('ATL CR'!$J:$J,'ATL CR'!$I:$I,'ATL GA Inventory'!$B111,'ATL CR'!$L:$L,'ATL GA Inventory'!EA$3)</f>
        <v>0</v>
      </c>
      <c r="EB111" s="45">
        <f>SUMIFS('ATL RAW'!$J:$J,'ATL RAW'!$I:$I,'ATL GA Inventory'!$B111,'ATL RAW'!$L:$L,'ATL GA Inventory'!EB$3)+SUMIFS('ATL CR'!$J:$J,'ATL CR'!$I:$I,'ATL GA Inventory'!$B111,'ATL CR'!$L:$L,'ATL GA Inventory'!EB$3)</f>
        <v>0</v>
      </c>
      <c r="EC111" s="45">
        <f>SUMIFS('ATL RAW'!$J:$J,'ATL RAW'!$I:$I,'ATL GA Inventory'!$B111,'ATL RAW'!$L:$L,'ATL GA Inventory'!EC$3)+SUMIFS('ATL CR'!$J:$J,'ATL CR'!$I:$I,'ATL GA Inventory'!$B111,'ATL CR'!$L:$L,'ATL GA Inventory'!EC$3)</f>
        <v>0</v>
      </c>
      <c r="ED111" s="45">
        <f>SUMIFS('ATL RAW'!$J:$J,'ATL RAW'!$I:$I,'ATL GA Inventory'!$B111,'ATL RAW'!$L:$L,'ATL GA Inventory'!ED$3)+SUMIFS('ATL CR'!$J:$J,'ATL CR'!$I:$I,'ATL GA Inventory'!$B111,'ATL CR'!$L:$L,'ATL GA Inventory'!ED$3)</f>
        <v>0</v>
      </c>
      <c r="EE111" s="45">
        <f>SUMIFS('ATL RAW'!$J:$J,'ATL RAW'!$I:$I,'ATL GA Inventory'!$B111,'ATL RAW'!$L:$L,'ATL GA Inventory'!EE$3)+SUMIFS('ATL CR'!$J:$J,'ATL CR'!$I:$I,'ATL GA Inventory'!$B111,'ATL CR'!$L:$L,'ATL GA Inventory'!EE$3)</f>
        <v>0</v>
      </c>
      <c r="EF111" s="45">
        <f>SUMIFS('ATL RAW'!$J:$J,'ATL RAW'!$I:$I,'ATL GA Inventory'!$B111,'ATL RAW'!$L:$L,'ATL GA Inventory'!EF$3)+SUMIFS('ATL CR'!$J:$J,'ATL CR'!$I:$I,'ATL GA Inventory'!$B111,'ATL CR'!$L:$L,'ATL GA Inventory'!EF$3)</f>
        <v>0</v>
      </c>
      <c r="EG111" s="45">
        <f>SUMIFS('ATL RAW'!$J:$J,'ATL RAW'!$I:$I,'ATL GA Inventory'!$B111,'ATL RAW'!$L:$L,'ATL GA Inventory'!EG$3)+SUMIFS('ATL CR'!$J:$J,'ATL CR'!$I:$I,'ATL GA Inventory'!$B111,'ATL CR'!$L:$L,'ATL GA Inventory'!EG$3)</f>
        <v>0</v>
      </c>
      <c r="EH111" s="45">
        <f>SUMIFS('ATL RAW'!$J:$J,'ATL RAW'!$I:$I,'ATL GA Inventory'!$B111,'ATL RAW'!$L:$L,'ATL GA Inventory'!EH$3)+SUMIFS('ATL CR'!$J:$J,'ATL CR'!$I:$I,'ATL GA Inventory'!$B111,'ATL CR'!$L:$L,'ATL GA Inventory'!EH$3)</f>
        <v>0</v>
      </c>
      <c r="EI111" s="45">
        <f>SUMIFS('ATL RAW'!$J:$J,'ATL RAW'!$I:$I,'ATL GA Inventory'!$B111,'ATL RAW'!$L:$L,'ATL GA Inventory'!EI$3)+SUMIFS('ATL CR'!$J:$J,'ATL CR'!$I:$I,'ATL GA Inventory'!$B111,'ATL CR'!$L:$L,'ATL GA Inventory'!EI$3)</f>
        <v>0</v>
      </c>
      <c r="EJ111" s="45">
        <f>SUMIFS('ATL RAW'!$J:$J,'ATL RAW'!$I:$I,'ATL GA Inventory'!$B111,'ATL RAW'!$L:$L,'ATL GA Inventory'!EJ$3)+SUMIFS('ATL CR'!$J:$J,'ATL CR'!$I:$I,'ATL GA Inventory'!$B111,'ATL CR'!$L:$L,'ATL GA Inventory'!EJ$3)</f>
        <v>0</v>
      </c>
      <c r="EK111" s="45">
        <f>SUMIFS('ATL RAW'!$J:$J,'ATL RAW'!$I:$I,'ATL GA Inventory'!$B111,'ATL RAW'!$L:$L,'ATL GA Inventory'!EK$3)+SUMIFS('ATL CR'!$J:$J,'ATL CR'!$I:$I,'ATL GA Inventory'!$B111,'ATL CR'!$L:$L,'ATL GA Inventory'!EK$3)</f>
        <v>0</v>
      </c>
      <c r="EL111" s="45">
        <f>SUMIFS('ATL RAW'!$J:$J,'ATL RAW'!$I:$I,'ATL GA Inventory'!$B111,'ATL RAW'!$L:$L,'ATL GA Inventory'!EL$3)+SUMIFS('ATL CR'!$J:$J,'ATL CR'!$I:$I,'ATL GA Inventory'!$B111,'ATL CR'!$L:$L,'ATL GA Inventory'!EL$3)</f>
        <v>0</v>
      </c>
      <c r="EM111" s="45">
        <f>SUMIFS('ATL RAW'!$J:$J,'ATL RAW'!$I:$I,'ATL GA Inventory'!$B111,'ATL RAW'!$L:$L,'ATL GA Inventory'!EM$3)+SUMIFS('ATL CR'!$J:$J,'ATL CR'!$I:$I,'ATL GA Inventory'!$B111,'ATL CR'!$L:$L,'ATL GA Inventory'!EM$3)</f>
        <v>0</v>
      </c>
      <c r="EN111" s="45">
        <f>SUMIFS('ATL RAW'!$J:$J,'ATL RAW'!$I:$I,'ATL GA Inventory'!$B111,'ATL RAW'!$L:$L,'ATL GA Inventory'!EN$3)+SUMIFS('ATL CR'!$J:$J,'ATL CR'!$I:$I,'ATL GA Inventory'!$B111,'ATL CR'!$L:$L,'ATL GA Inventory'!EN$3)</f>
        <v>0</v>
      </c>
      <c r="EO111" s="45">
        <f>SUMIFS('ATL RAW'!$J:$J,'ATL RAW'!$I:$I,'ATL GA Inventory'!$B111,'ATL RAW'!$L:$L,'ATL GA Inventory'!EO$3)+SUMIFS('ATL CR'!$J:$J,'ATL CR'!$I:$I,'ATL GA Inventory'!$B111,'ATL CR'!$L:$L,'ATL GA Inventory'!EO$3)</f>
        <v>0</v>
      </c>
      <c r="EP111" s="45">
        <f>SUMIFS('ATL RAW'!$J:$J,'ATL RAW'!$I:$I,'ATL GA Inventory'!$B111,'ATL RAW'!$L:$L,'ATL GA Inventory'!EP$3)+SUMIFS('ATL CR'!$J:$J,'ATL CR'!$I:$I,'ATL GA Inventory'!$B111,'ATL CR'!$L:$L,'ATL GA Inventory'!EP$3)</f>
        <v>0</v>
      </c>
      <c r="EQ111" s="45">
        <f>SUMIFS('ATL RAW'!$J:$J,'ATL RAW'!$I:$I,'ATL GA Inventory'!$B111,'ATL RAW'!$L:$L,'ATL GA Inventory'!EQ$3)+SUMIFS('ATL CR'!$J:$J,'ATL CR'!$I:$I,'ATL GA Inventory'!$B111,'ATL CR'!$L:$L,'ATL GA Inventory'!EQ$3)</f>
        <v>0</v>
      </c>
      <c r="ER111" s="45">
        <f>SUMIFS('ATL RAW'!$J:$J,'ATL RAW'!$I:$I,'ATL GA Inventory'!$B111,'ATL RAW'!$L:$L,'ATL GA Inventory'!ER$3)+SUMIFS('ATL CR'!$J:$J,'ATL CR'!$I:$I,'ATL GA Inventory'!$B111,'ATL CR'!$L:$L,'ATL GA Inventory'!ER$3)</f>
        <v>0</v>
      </c>
      <c r="ES111" s="45">
        <f>SUMIFS('ATL RAW'!$J:$J,'ATL RAW'!$I:$I,'ATL GA Inventory'!$B111,'ATL RAW'!$L:$L,'ATL GA Inventory'!ES$3)+SUMIFS('ATL CR'!$J:$J,'ATL CR'!$I:$I,'ATL GA Inventory'!$B111,'ATL CR'!$L:$L,'ATL GA Inventory'!ES$3)</f>
        <v>0</v>
      </c>
      <c r="ET111" s="45">
        <f>SUMIFS('ATL RAW'!$J:$J,'ATL RAW'!$I:$I,'ATL GA Inventory'!$B111,'ATL RAW'!$L:$L,'ATL GA Inventory'!ET$3)+SUMIFS('ATL CR'!$J:$J,'ATL CR'!$I:$I,'ATL GA Inventory'!$B111,'ATL CR'!$L:$L,'ATL GA Inventory'!ET$3)</f>
        <v>0</v>
      </c>
      <c r="EU111" s="45">
        <f>SUMIFS('ATL RAW'!$J:$J,'ATL RAW'!$I:$I,'ATL GA Inventory'!$B111,'ATL RAW'!$L:$L,'ATL GA Inventory'!EU$3)+SUMIFS('ATL CR'!$J:$J,'ATL CR'!$I:$I,'ATL GA Inventory'!$B111,'ATL CR'!$L:$L,'ATL GA Inventory'!EU$3)</f>
        <v>0</v>
      </c>
      <c r="EV111" s="45">
        <f>SUMIFS('ATL RAW'!$J:$J,'ATL RAW'!$I:$I,'ATL GA Inventory'!$B111,'ATL RAW'!$L:$L,'ATL GA Inventory'!EV$3)+SUMIFS('ATL CR'!$J:$J,'ATL CR'!$I:$I,'ATL GA Inventory'!$B111,'ATL CR'!$L:$L,'ATL GA Inventory'!EV$3)</f>
        <v>0</v>
      </c>
      <c r="EW111" s="45">
        <f>SUMIFS('ATL RAW'!$J:$J,'ATL RAW'!$I:$I,'ATL GA Inventory'!$B111,'ATL RAW'!$L:$L,'ATL GA Inventory'!EW$3)+SUMIFS('ATL CR'!$J:$J,'ATL CR'!$I:$I,'ATL GA Inventory'!$B111,'ATL CR'!$L:$L,'ATL GA Inventory'!EW$3)</f>
        <v>0</v>
      </c>
      <c r="EX111" s="45">
        <f>SUMIFS('ATL RAW'!$J:$J,'ATL RAW'!$I:$I,'ATL GA Inventory'!$B111,'ATL RAW'!$L:$L,'ATL GA Inventory'!EX$3)+SUMIFS('ATL CR'!$J:$J,'ATL CR'!$I:$I,'ATL GA Inventory'!$B111,'ATL CR'!$L:$L,'ATL GA Inventory'!EX$3)</f>
        <v>0</v>
      </c>
      <c r="EY111" s="45">
        <f>SUMIFS('ATL RAW'!$J:$J,'ATL RAW'!$I:$I,'ATL GA Inventory'!$B111,'ATL RAW'!$L:$L,'ATL GA Inventory'!EY$3)+SUMIFS('ATL CR'!$J:$J,'ATL CR'!$I:$I,'ATL GA Inventory'!$B111,'ATL CR'!$L:$L,'ATL GA Inventory'!EY$3)</f>
        <v>0</v>
      </c>
      <c r="EZ111" s="45">
        <f>SUMIFS('ATL RAW'!$J:$J,'ATL RAW'!$I:$I,'ATL GA Inventory'!$B111,'ATL RAW'!$L:$L,'ATL GA Inventory'!EZ$3)+SUMIFS('ATL CR'!$J:$J,'ATL CR'!$I:$I,'ATL GA Inventory'!$B111,'ATL CR'!$L:$L,'ATL GA Inventory'!EZ$3)</f>
        <v>0</v>
      </c>
      <c r="FA111" s="45">
        <f>SUMIFS('ATL RAW'!$J:$J,'ATL RAW'!$I:$I,'ATL GA Inventory'!$B111,'ATL RAW'!$L:$L,'ATL GA Inventory'!FA$3)+SUMIFS('ATL CR'!$J:$J,'ATL CR'!$I:$I,'ATL GA Inventory'!$B111,'ATL CR'!$L:$L,'ATL GA Inventory'!FA$3)</f>
        <v>0</v>
      </c>
      <c r="FB111" s="45">
        <f>SUMIFS('ATL RAW'!$J:$J,'ATL RAW'!$I:$I,'ATL GA Inventory'!$B111,'ATL RAW'!$L:$L,'ATL GA Inventory'!FB$3)+SUMIFS('ATL CR'!$J:$J,'ATL CR'!$I:$I,'ATL GA Inventory'!$B111,'ATL CR'!$L:$L,'ATL GA Inventory'!FB$3)</f>
        <v>0</v>
      </c>
      <c r="FC111" s="45">
        <f>SUMIFS('ATL RAW'!$J:$J,'ATL RAW'!$I:$I,'ATL GA Inventory'!$B111,'ATL RAW'!$L:$L,'ATL GA Inventory'!FC$3)+SUMIFS('ATL CR'!$J:$J,'ATL CR'!$I:$I,'ATL GA Inventory'!$B111,'ATL CR'!$L:$L,'ATL GA Inventory'!FC$3)</f>
        <v>0</v>
      </c>
      <c r="FD111" s="45">
        <f>SUMIFS('ATL RAW'!$J:$J,'ATL RAW'!$I:$I,'ATL GA Inventory'!$B111,'ATL RAW'!$L:$L,'ATL GA Inventory'!FD$3)+SUMIFS('ATL CR'!$J:$J,'ATL CR'!$I:$I,'ATL GA Inventory'!$B111,'ATL CR'!$L:$L,'ATL GA Inventory'!FD$3)</f>
        <v>0</v>
      </c>
      <c r="FE111" s="45">
        <f>SUMIFS('ATL RAW'!$J:$J,'ATL RAW'!$I:$I,'ATL GA Inventory'!$B111,'ATL RAW'!$L:$L,'ATL GA Inventory'!FE$3)+SUMIFS('ATL CR'!$J:$J,'ATL CR'!$I:$I,'ATL GA Inventory'!$B111,'ATL CR'!$L:$L,'ATL GA Inventory'!FE$3)</f>
        <v>0</v>
      </c>
      <c r="FF111" s="45">
        <f>SUMIFS('ATL RAW'!$J:$J,'ATL RAW'!$I:$I,'ATL GA Inventory'!$B111,'ATL RAW'!$L:$L,'ATL GA Inventory'!FF$3)+SUMIFS('ATL CR'!$J:$J,'ATL CR'!$I:$I,'ATL GA Inventory'!$B111,'ATL CR'!$L:$L,'ATL GA Inventory'!FF$3)</f>
        <v>0</v>
      </c>
      <c r="FG111" s="45">
        <f>SUMIFS('ATL RAW'!$J:$J,'ATL RAW'!$I:$I,'ATL GA Inventory'!$B111,'ATL RAW'!$L:$L,'ATL GA Inventory'!FG$3)+SUMIFS('ATL CR'!$J:$J,'ATL CR'!$I:$I,'ATL GA Inventory'!$B111,'ATL CR'!$L:$L,'ATL GA Inventory'!FG$3)</f>
        <v>0</v>
      </c>
      <c r="FH111" s="45">
        <f>SUMIFS('ATL RAW'!$J:$J,'ATL RAW'!$I:$I,'ATL GA Inventory'!$B111,'ATL RAW'!$L:$L,'ATL GA Inventory'!FH$3)+SUMIFS('ATL CR'!$J:$J,'ATL CR'!$I:$I,'ATL GA Inventory'!$B111,'ATL CR'!$L:$L,'ATL GA Inventory'!FH$3)</f>
        <v>0</v>
      </c>
      <c r="FI111" s="45">
        <f>SUMIFS('ATL RAW'!$J:$J,'ATL RAW'!$I:$I,'ATL GA Inventory'!$B111,'ATL RAW'!$L:$L,'ATL GA Inventory'!FI$3)+SUMIFS('ATL CR'!$J:$J,'ATL CR'!$I:$I,'ATL GA Inventory'!$B111,'ATL CR'!$L:$L,'ATL GA Inventory'!FI$3)</f>
        <v>0</v>
      </c>
      <c r="FJ111" s="45">
        <f>SUMIFS('ATL RAW'!$J:$J,'ATL RAW'!$I:$I,'ATL GA Inventory'!$B111,'ATL RAW'!$L:$L,'ATL GA Inventory'!FJ$3)+SUMIFS('ATL CR'!$J:$J,'ATL CR'!$I:$I,'ATL GA Inventory'!$B111,'ATL CR'!$L:$L,'ATL GA Inventory'!FJ$3)</f>
        <v>0</v>
      </c>
      <c r="FK111" s="45">
        <f>SUMIFS('ATL RAW'!$J:$J,'ATL RAW'!$I:$I,'ATL GA Inventory'!$B111,'ATL RAW'!$L:$L,'ATL GA Inventory'!FK$3)+SUMIFS('ATL CR'!$J:$J,'ATL CR'!$I:$I,'ATL GA Inventory'!$B111,'ATL CR'!$L:$L,'ATL GA Inventory'!FK$3)</f>
        <v>0</v>
      </c>
      <c r="FL111" s="45">
        <f>SUMIFS('ATL RAW'!$J:$J,'ATL RAW'!$I:$I,'ATL GA Inventory'!$B111,'ATL RAW'!$L:$L,'ATL GA Inventory'!FL$3)+SUMIFS('ATL CR'!$J:$J,'ATL CR'!$I:$I,'ATL GA Inventory'!$B111,'ATL CR'!$L:$L,'ATL GA Inventory'!FL$3)</f>
        <v>0</v>
      </c>
      <c r="FM111" s="45">
        <f>SUMIFS('ATL RAW'!$J:$J,'ATL RAW'!$I:$I,'ATL GA Inventory'!$B111,'ATL RAW'!$L:$L,'ATL GA Inventory'!FM$3)+SUMIFS('ATL CR'!$J:$J,'ATL CR'!$I:$I,'ATL GA Inventory'!$B111,'ATL CR'!$L:$L,'ATL GA Inventory'!FM$3)</f>
        <v>0</v>
      </c>
      <c r="FN111" s="45">
        <f>SUMIFS('ATL RAW'!$J:$J,'ATL RAW'!$I:$I,'ATL GA Inventory'!$B111,'ATL RAW'!$L:$L,'ATL GA Inventory'!FN$3)+SUMIFS('ATL CR'!$J:$J,'ATL CR'!$I:$I,'ATL GA Inventory'!$B111,'ATL CR'!$L:$L,'ATL GA Inventory'!FN$3)</f>
        <v>0</v>
      </c>
      <c r="FO111" s="45">
        <f>SUMIFS('ATL RAW'!$J:$J,'ATL RAW'!$I:$I,'ATL GA Inventory'!$B111,'ATL RAW'!$L:$L,'ATL GA Inventory'!FO$3)+SUMIFS('ATL CR'!$J:$J,'ATL CR'!$I:$I,'ATL GA Inventory'!$B111,'ATL CR'!$L:$L,'ATL GA Inventory'!FO$3)</f>
        <v>0</v>
      </c>
      <c r="FP111" s="45">
        <f>SUMIFS('ATL RAW'!$J:$J,'ATL RAW'!$I:$I,'ATL GA Inventory'!$B111,'ATL RAW'!$L:$L,'ATL GA Inventory'!FP$3)+SUMIFS('ATL CR'!$J:$J,'ATL CR'!$I:$I,'ATL GA Inventory'!$B111,'ATL CR'!$L:$L,'ATL GA Inventory'!FP$3)</f>
        <v>0</v>
      </c>
      <c r="FQ111" s="45">
        <f>SUMIFS('ATL RAW'!$J:$J,'ATL RAW'!$I:$I,'ATL GA Inventory'!$B111,'ATL RAW'!$L:$L,'ATL GA Inventory'!FQ$3)+SUMIFS('ATL CR'!$J:$J,'ATL CR'!$I:$I,'ATL GA Inventory'!$B111,'ATL CR'!$L:$L,'ATL GA Inventory'!FQ$3)</f>
        <v>0</v>
      </c>
      <c r="FR111" s="45">
        <f>SUMIFS('ATL RAW'!$J:$J,'ATL RAW'!$I:$I,'ATL GA Inventory'!$B111,'ATL RAW'!$L:$L,'ATL GA Inventory'!FR$3)+SUMIFS('ATL CR'!$J:$J,'ATL CR'!$I:$I,'ATL GA Inventory'!$B111,'ATL CR'!$L:$L,'ATL GA Inventory'!FR$3)</f>
        <v>0</v>
      </c>
      <c r="FS111" s="45">
        <f>SUMIFS('ATL RAW'!$J:$J,'ATL RAW'!$I:$I,'ATL GA Inventory'!$B111,'ATL RAW'!$L:$L,'ATL GA Inventory'!FS$3)+SUMIFS('ATL CR'!$J:$J,'ATL CR'!$I:$I,'ATL GA Inventory'!$B111,'ATL CR'!$L:$L,'ATL GA Inventory'!FS$3)</f>
        <v>0</v>
      </c>
      <c r="FT111" s="45">
        <f>SUMIFS('ATL RAW'!$J:$J,'ATL RAW'!$I:$I,'ATL GA Inventory'!$B111,'ATL RAW'!$L:$L,'ATL GA Inventory'!FT$3)+SUMIFS('ATL CR'!$J:$J,'ATL CR'!$I:$I,'ATL GA Inventory'!$B111,'ATL CR'!$L:$L,'ATL GA Inventory'!FT$3)</f>
        <v>0</v>
      </c>
      <c r="FU111" s="45">
        <f>SUMIFS('ATL RAW'!$J:$J,'ATL RAW'!$I:$I,'ATL GA Inventory'!$B111,'ATL RAW'!$L:$L,'ATL GA Inventory'!FU$3)+SUMIFS('ATL CR'!$J:$J,'ATL CR'!$I:$I,'ATL GA Inventory'!$B111,'ATL CR'!$L:$L,'ATL GA Inventory'!FU$3)</f>
        <v>0</v>
      </c>
      <c r="FV111" s="45">
        <f>SUMIFS('ATL RAW'!$J:$J,'ATL RAW'!$I:$I,'ATL GA Inventory'!$B111,'ATL RAW'!$L:$L,'ATL GA Inventory'!FV$3)+SUMIFS('ATL CR'!$J:$J,'ATL CR'!$I:$I,'ATL GA Inventory'!$B111,'ATL CR'!$L:$L,'ATL GA Inventory'!FV$3)</f>
        <v>0</v>
      </c>
      <c r="FW111" s="45">
        <f>SUMIFS('ATL RAW'!$J:$J,'ATL RAW'!$I:$I,'ATL GA Inventory'!$B111,'ATL RAW'!$L:$L,'ATL GA Inventory'!FW$3)+SUMIFS('ATL CR'!$J:$J,'ATL CR'!$I:$I,'ATL GA Inventory'!$B111,'ATL CR'!$L:$L,'ATL GA Inventory'!FW$3)</f>
        <v>0</v>
      </c>
      <c r="FX111" s="45">
        <f>SUMIFS('ATL RAW'!$J:$J,'ATL RAW'!$I:$I,'ATL GA Inventory'!$B111,'ATL RAW'!$L:$L,'ATL GA Inventory'!FX$3)+SUMIFS('ATL CR'!$J:$J,'ATL CR'!$I:$I,'ATL GA Inventory'!$B111,'ATL CR'!$L:$L,'ATL GA Inventory'!FX$3)</f>
        <v>0</v>
      </c>
      <c r="FY111" s="45">
        <f>SUMIFS('ATL RAW'!$J:$J,'ATL RAW'!$I:$I,'ATL GA Inventory'!$B111,'ATL RAW'!$L:$L,'ATL GA Inventory'!FY$3)+SUMIFS('ATL CR'!$J:$J,'ATL CR'!$I:$I,'ATL GA Inventory'!$B111,'ATL CR'!$L:$L,'ATL GA Inventory'!FY$3)</f>
        <v>0</v>
      </c>
      <c r="FZ111" s="45">
        <f>SUMIFS('ATL RAW'!$J:$J,'ATL RAW'!$I:$I,'ATL GA Inventory'!$B111,'ATL RAW'!$L:$L,'ATL GA Inventory'!FZ$3)+SUMIFS('ATL CR'!$J:$J,'ATL CR'!$I:$I,'ATL GA Inventory'!$B111,'ATL CR'!$L:$L,'ATL GA Inventory'!FZ$3)</f>
        <v>0</v>
      </c>
      <c r="GA111" s="45">
        <f>SUMIFS('ATL RAW'!$J:$J,'ATL RAW'!$I:$I,'ATL GA Inventory'!$B111,'ATL RAW'!$L:$L,'ATL GA Inventory'!GA$3)+SUMIFS('ATL CR'!$J:$J,'ATL CR'!$I:$I,'ATL GA Inventory'!$B111,'ATL CR'!$L:$L,'ATL GA Inventory'!GA$3)</f>
        <v>0</v>
      </c>
      <c r="GB111" s="45">
        <f>SUMIFS('ATL RAW'!$J:$J,'ATL RAW'!$I:$I,'ATL GA Inventory'!$B111,'ATL RAW'!$L:$L,'ATL GA Inventory'!GB$3)+SUMIFS('ATL CR'!$J:$J,'ATL CR'!$I:$I,'ATL GA Inventory'!$B111,'ATL CR'!$L:$L,'ATL GA Inventory'!GB$3)</f>
        <v>0</v>
      </c>
      <c r="GC111" s="45">
        <f>SUMIFS('ATL RAW'!$J:$J,'ATL RAW'!$I:$I,'ATL GA Inventory'!$B111,'ATL RAW'!$L:$L,'ATL GA Inventory'!GC$3)+SUMIFS('ATL CR'!$J:$J,'ATL CR'!$I:$I,'ATL GA Inventory'!$B111,'ATL CR'!$L:$L,'ATL GA Inventory'!GC$3)</f>
        <v>0</v>
      </c>
      <c r="GD111" s="45">
        <f>SUMIFS('ATL RAW'!$J:$J,'ATL RAW'!$I:$I,'ATL GA Inventory'!$B111,'ATL RAW'!$L:$L,'ATL GA Inventory'!GD$3)+SUMIFS('ATL CR'!$J:$J,'ATL CR'!$I:$I,'ATL GA Inventory'!$B111,'ATL CR'!$L:$L,'ATL GA Inventory'!GD$3)</f>
        <v>0</v>
      </c>
      <c r="GE111" s="45">
        <f>SUMIFS('ATL RAW'!$J:$J,'ATL RAW'!$I:$I,'ATL GA Inventory'!$B111,'ATL RAW'!$L:$L,'ATL GA Inventory'!GE$3)+SUMIFS('ATL CR'!$J:$J,'ATL CR'!$I:$I,'ATL GA Inventory'!$B111,'ATL CR'!$L:$L,'ATL GA Inventory'!GE$3)</f>
        <v>0</v>
      </c>
      <c r="GF111" s="45">
        <f>SUMIFS('ATL RAW'!$J:$J,'ATL RAW'!$I:$I,'ATL GA Inventory'!$B111,'ATL RAW'!$L:$L,'ATL GA Inventory'!GF$3)+SUMIFS('ATL CR'!$J:$J,'ATL CR'!$I:$I,'ATL GA Inventory'!$B111,'ATL CR'!$L:$L,'ATL GA Inventory'!GF$3)</f>
        <v>0</v>
      </c>
      <c r="GG111" s="45">
        <f>SUMIFS('ATL RAW'!$J:$J,'ATL RAW'!$I:$I,'ATL GA Inventory'!$B111,'ATL RAW'!$L:$L,'ATL GA Inventory'!GG$3)+SUMIFS('ATL CR'!$J:$J,'ATL CR'!$I:$I,'ATL GA Inventory'!$B111,'ATL CR'!$L:$L,'ATL GA Inventory'!GG$3)</f>
        <v>0</v>
      </c>
      <c r="GH111" s="45">
        <f>SUMIFS('ATL RAW'!$J:$J,'ATL RAW'!$I:$I,'ATL GA Inventory'!$B111,'ATL RAW'!$L:$L,'ATL GA Inventory'!GH$3)+SUMIFS('ATL CR'!$J:$J,'ATL CR'!$I:$I,'ATL GA Inventory'!$B111,'ATL CR'!$L:$L,'ATL GA Inventory'!GH$3)</f>
        <v>0</v>
      </c>
      <c r="GI111" s="45">
        <f>SUMIFS('ATL RAW'!$J:$J,'ATL RAW'!$I:$I,'ATL GA Inventory'!$B111,'ATL RAW'!$L:$L,'ATL GA Inventory'!GI$3)+SUMIFS('ATL CR'!$J:$J,'ATL CR'!$I:$I,'ATL GA Inventory'!$B111,'ATL CR'!$L:$L,'ATL GA Inventory'!GI$3)</f>
        <v>0</v>
      </c>
      <c r="GJ111" s="45">
        <f>SUMIFS('ATL RAW'!$J:$J,'ATL RAW'!$I:$I,'ATL GA Inventory'!$B111,'ATL RAW'!$L:$L,'ATL GA Inventory'!GJ$3)+SUMIFS('ATL CR'!$J:$J,'ATL CR'!$I:$I,'ATL GA Inventory'!$B111,'ATL CR'!$L:$L,'ATL GA Inventory'!GJ$3)</f>
        <v>0</v>
      </c>
      <c r="GK111" s="45">
        <f>SUMIFS('ATL RAW'!$J:$J,'ATL RAW'!$I:$I,'ATL GA Inventory'!$B111,'ATL RAW'!$L:$L,'ATL GA Inventory'!GK$3)+SUMIFS('ATL CR'!$J:$J,'ATL CR'!$I:$I,'ATL GA Inventory'!$B111,'ATL CR'!$L:$L,'ATL GA Inventory'!GK$3)</f>
        <v>0</v>
      </c>
      <c r="GL111" s="45">
        <f>SUMIFS('ATL RAW'!$J:$J,'ATL RAW'!$I:$I,'ATL GA Inventory'!$B111,'ATL RAW'!$L:$L,'ATL GA Inventory'!GL$3)+SUMIFS('ATL CR'!$J:$J,'ATL CR'!$I:$I,'ATL GA Inventory'!$B111,'ATL CR'!$L:$L,'ATL GA Inventory'!GL$3)</f>
        <v>0</v>
      </c>
      <c r="GM111" s="45">
        <f>SUMIFS('ATL RAW'!$J:$J,'ATL RAW'!$I:$I,'ATL GA Inventory'!$B111,'ATL RAW'!$L:$L,'ATL GA Inventory'!GM$3)+SUMIFS('ATL CR'!$J:$J,'ATL CR'!$I:$I,'ATL GA Inventory'!$B111,'ATL CR'!$L:$L,'ATL GA Inventory'!GM$3)</f>
        <v>0</v>
      </c>
      <c r="GN111" s="45">
        <f>SUMIFS('ATL RAW'!$J:$J,'ATL RAW'!$I:$I,'ATL GA Inventory'!$B111,'ATL RAW'!$L:$L,'ATL GA Inventory'!GN$3)+SUMIFS('ATL CR'!$J:$J,'ATL CR'!$I:$I,'ATL GA Inventory'!$B111,'ATL CR'!$L:$L,'ATL GA Inventory'!GN$3)</f>
        <v>0</v>
      </c>
      <c r="GO111" s="45">
        <f>SUMIFS('ATL RAW'!$J:$J,'ATL RAW'!$I:$I,'ATL GA Inventory'!$B111,'ATL RAW'!$L:$L,'ATL GA Inventory'!GO$3)+SUMIFS('ATL CR'!$J:$J,'ATL CR'!$I:$I,'ATL GA Inventory'!$B111,'ATL CR'!$L:$L,'ATL GA Inventory'!GO$3)</f>
        <v>0</v>
      </c>
      <c r="GP111" s="45">
        <f>SUMIFS('ATL RAW'!$J:$J,'ATL RAW'!$I:$I,'ATL GA Inventory'!$B111,'ATL RAW'!$L:$L,'ATL GA Inventory'!GP$3)+SUMIFS('ATL CR'!$J:$J,'ATL CR'!$I:$I,'ATL GA Inventory'!$B111,'ATL CR'!$L:$L,'ATL GA Inventory'!GP$3)</f>
        <v>0</v>
      </c>
      <c r="GQ111" s="45">
        <f>SUMIFS('ATL RAW'!$J:$J,'ATL RAW'!$I:$I,'ATL GA Inventory'!$B111,'ATL RAW'!$L:$L,'ATL GA Inventory'!GQ$3)+SUMIFS('ATL CR'!$J:$J,'ATL CR'!$I:$I,'ATL GA Inventory'!$B111,'ATL CR'!$L:$L,'ATL GA Inventory'!GQ$3)</f>
        <v>0</v>
      </c>
      <c r="GR111" s="45">
        <f>SUMIFS('ATL RAW'!$J:$J,'ATL RAW'!$I:$I,'ATL GA Inventory'!$B111,'ATL RAW'!$L:$L,'ATL GA Inventory'!GR$3)+SUMIFS('ATL CR'!$J:$J,'ATL CR'!$I:$I,'ATL GA Inventory'!$B111,'ATL CR'!$L:$L,'ATL GA Inventory'!GR$3)</f>
        <v>0</v>
      </c>
      <c r="GS111" s="45">
        <f>SUMIFS('ATL RAW'!$J:$J,'ATL RAW'!$I:$I,'ATL GA Inventory'!$B111,'ATL RAW'!$L:$L,'ATL GA Inventory'!GS$3)+SUMIFS('ATL CR'!$J:$J,'ATL CR'!$I:$I,'ATL GA Inventory'!$B111,'ATL CR'!$L:$L,'ATL GA Inventory'!GS$3)</f>
        <v>0</v>
      </c>
      <c r="GT111" s="45">
        <f>SUMIFS('ATL RAW'!$J:$J,'ATL RAW'!$I:$I,'ATL GA Inventory'!$B111,'ATL RAW'!$L:$L,'ATL GA Inventory'!GT$3)+SUMIFS('ATL CR'!$J:$J,'ATL CR'!$I:$I,'ATL GA Inventory'!$B111,'ATL CR'!$L:$L,'ATL GA Inventory'!GT$3)</f>
        <v>0</v>
      </c>
      <c r="GU111" s="45">
        <f>SUMIFS('ATL RAW'!$J:$J,'ATL RAW'!$I:$I,'ATL GA Inventory'!$B111,'ATL RAW'!$L:$L,'ATL GA Inventory'!GU$3)+SUMIFS('ATL CR'!$J:$J,'ATL CR'!$I:$I,'ATL GA Inventory'!$B111,'ATL CR'!$L:$L,'ATL GA Inventory'!GU$3)</f>
        <v>0</v>
      </c>
      <c r="GV111" s="45">
        <f>SUMIFS('ATL RAW'!$J:$J,'ATL RAW'!$I:$I,'ATL GA Inventory'!$B111,'ATL RAW'!$L:$L,'ATL GA Inventory'!GV$3)+SUMIFS('ATL CR'!$J:$J,'ATL CR'!$I:$I,'ATL GA Inventory'!$B111,'ATL CR'!$L:$L,'ATL GA Inventory'!GV$3)</f>
        <v>0</v>
      </c>
      <c r="GW111" s="45">
        <f>SUMIFS('ATL RAW'!$J:$J,'ATL RAW'!$I:$I,'ATL GA Inventory'!$B111,'ATL RAW'!$L:$L,'ATL GA Inventory'!GW$3)+SUMIFS('ATL CR'!$J:$J,'ATL CR'!$I:$I,'ATL GA Inventory'!$B111,'ATL CR'!$L:$L,'ATL GA Inventory'!GW$3)</f>
        <v>0</v>
      </c>
      <c r="GX111" s="45">
        <f>SUMIFS('ATL RAW'!$J:$J,'ATL RAW'!$I:$I,'ATL GA Inventory'!$B111,'ATL RAW'!$L:$L,'ATL GA Inventory'!GX$3)+SUMIFS('ATL CR'!$J:$J,'ATL CR'!$I:$I,'ATL GA Inventory'!$B111,'ATL CR'!$L:$L,'ATL GA Inventory'!GX$3)</f>
        <v>0</v>
      </c>
      <c r="GY111" s="45">
        <f>SUMIFS('ATL RAW'!$J:$J,'ATL RAW'!$I:$I,'ATL GA Inventory'!$B111,'ATL RAW'!$L:$L,'ATL GA Inventory'!GY$3)+SUMIFS('ATL CR'!$J:$J,'ATL CR'!$I:$I,'ATL GA Inventory'!$B111,'ATL CR'!$L:$L,'ATL GA Inventory'!GY$3)</f>
        <v>0</v>
      </c>
    </row>
    <row r="112" spans="1:207">
      <c r="A112" s="43" t="s">
        <v>983</v>
      </c>
      <c r="B112" s="43">
        <f t="shared" ref="B112:D131" si="14">B45</f>
        <v>46212128</v>
      </c>
      <c r="C112" s="43" t="str">
        <f t="shared" si="14"/>
        <v>Q.PEAK DUO BLK-G6P+/HL</v>
      </c>
      <c r="D112" s="44" t="str">
        <f t="shared" si="14"/>
        <v>340</v>
      </c>
      <c r="E112" s="45">
        <f>SUMIFS('ATL RAW'!$J:$J,'ATL RAW'!$I:$I,'ATL GA Inventory'!$B112,'ATL RAW'!$L:$L,'ATL GA Inventory'!E$3)+SUMIFS('ATL CR'!$J:$J,'ATL CR'!$I:$I,'ATL GA Inventory'!$B112,'ATL CR'!$L:$L,'ATL GA Inventory'!E$3)</f>
        <v>0</v>
      </c>
      <c r="F112" s="45">
        <f>SUMIFS('ATL RAW'!$J:$J,'ATL RAW'!$I:$I,'ATL GA Inventory'!$B112,'ATL RAW'!$L:$L,'ATL GA Inventory'!F$3)+SUMIFS('ATL CR'!$J:$J,'ATL CR'!$I:$I,'ATL GA Inventory'!$B112,'ATL CR'!$L:$L,'ATL GA Inventory'!F$3)</f>
        <v>0</v>
      </c>
      <c r="G112" s="45">
        <f>SUMIFS('ATL RAW'!$J:$J,'ATL RAW'!$I:$I,'ATL GA Inventory'!$B112,'ATL RAW'!$L:$L,'ATL GA Inventory'!G$3)+SUMIFS('ATL CR'!$J:$J,'ATL CR'!$I:$I,'ATL GA Inventory'!$B112,'ATL CR'!$L:$L,'ATL GA Inventory'!G$3)</f>
        <v>0</v>
      </c>
      <c r="H112" s="45">
        <f>SUMIFS('ATL RAW'!$J:$J,'ATL RAW'!$I:$I,'ATL GA Inventory'!$B112,'ATL RAW'!$L:$L,'ATL GA Inventory'!H$3)+SUMIFS('ATL CR'!$J:$J,'ATL CR'!$I:$I,'ATL GA Inventory'!$B112,'ATL CR'!$L:$L,'ATL GA Inventory'!H$3)</f>
        <v>0</v>
      </c>
      <c r="I112" s="45">
        <f>SUMIFS('ATL RAW'!$J:$J,'ATL RAW'!$I:$I,'ATL GA Inventory'!$B112,'ATL RAW'!$L:$L,'ATL GA Inventory'!I$3)+SUMIFS('ATL CR'!$J:$J,'ATL CR'!$I:$I,'ATL GA Inventory'!$B112,'ATL CR'!$L:$L,'ATL GA Inventory'!I$3)</f>
        <v>0</v>
      </c>
      <c r="J112" s="45">
        <f>SUMIFS('ATL RAW'!$J:$J,'ATL RAW'!$I:$I,'ATL GA Inventory'!$B112,'ATL RAW'!$L:$L,'ATL GA Inventory'!J$3)+SUMIFS('ATL CR'!$J:$J,'ATL CR'!$I:$I,'ATL GA Inventory'!$B112,'ATL CR'!$L:$L,'ATL GA Inventory'!J$3)</f>
        <v>0</v>
      </c>
      <c r="K112" s="45">
        <f>SUMIFS('ATL RAW'!$J:$J,'ATL RAW'!$I:$I,'ATL GA Inventory'!$B112,'ATL RAW'!$L:$L,'ATL GA Inventory'!K$3)+SUMIFS('ATL CR'!$J:$J,'ATL CR'!$I:$I,'ATL GA Inventory'!$B112,'ATL CR'!$L:$L,'ATL GA Inventory'!K$3)</f>
        <v>0</v>
      </c>
      <c r="L112" s="45">
        <f>SUMIFS('ATL RAW'!$J:$J,'ATL RAW'!$I:$I,'ATL GA Inventory'!$B112,'ATL RAW'!$L:$L,'ATL GA Inventory'!L$3)+SUMIFS('ATL CR'!$J:$J,'ATL CR'!$I:$I,'ATL GA Inventory'!$B112,'ATL CR'!$L:$L,'ATL GA Inventory'!L$3)</f>
        <v>0</v>
      </c>
      <c r="M112" s="45">
        <f>SUMIFS('ATL RAW'!$J:$J,'ATL RAW'!$I:$I,'ATL GA Inventory'!$B112,'ATL RAW'!$L:$L,'ATL GA Inventory'!M$3)+SUMIFS('ATL CR'!$J:$J,'ATL CR'!$I:$I,'ATL GA Inventory'!$B112,'ATL CR'!$L:$L,'ATL GA Inventory'!M$3)</f>
        <v>0</v>
      </c>
      <c r="N112" s="45">
        <f>SUMIFS('ATL RAW'!$J:$J,'ATL RAW'!$I:$I,'ATL GA Inventory'!$B112,'ATL RAW'!$L:$L,'ATL GA Inventory'!N$3)+SUMIFS('ATL CR'!$J:$J,'ATL CR'!$I:$I,'ATL GA Inventory'!$B112,'ATL CR'!$L:$L,'ATL GA Inventory'!N$3)</f>
        <v>0</v>
      </c>
      <c r="O112" s="45">
        <f>SUMIFS('ATL RAW'!$J:$J,'ATL RAW'!$I:$I,'ATL GA Inventory'!$B112,'ATL RAW'!$L:$L,'ATL GA Inventory'!O$3)+SUMIFS('ATL CR'!$J:$J,'ATL CR'!$I:$I,'ATL GA Inventory'!$B112,'ATL CR'!$L:$L,'ATL GA Inventory'!O$3)</f>
        <v>0</v>
      </c>
      <c r="P112" s="45">
        <f>SUMIFS('ATL RAW'!$J:$J,'ATL RAW'!$I:$I,'ATL GA Inventory'!$B112,'ATL RAW'!$L:$L,'ATL GA Inventory'!P$3)+SUMIFS('ATL CR'!$J:$J,'ATL CR'!$I:$I,'ATL GA Inventory'!$B112,'ATL CR'!$L:$L,'ATL GA Inventory'!P$3)</f>
        <v>0</v>
      </c>
      <c r="Q112" s="45">
        <f>SUMIFS('ATL RAW'!$J:$J,'ATL RAW'!$I:$I,'ATL GA Inventory'!$B112,'ATL RAW'!$L:$L,'ATL GA Inventory'!Q$3)+SUMIFS('ATL CR'!$J:$J,'ATL CR'!$I:$I,'ATL GA Inventory'!$B112,'ATL CR'!$L:$L,'ATL GA Inventory'!Q$3)</f>
        <v>0</v>
      </c>
      <c r="R112" s="45">
        <f>SUMIFS('ATL RAW'!$J:$J,'ATL RAW'!$I:$I,'ATL GA Inventory'!$B112,'ATL RAW'!$L:$L,'ATL GA Inventory'!R$3)+SUMIFS('ATL CR'!$J:$J,'ATL CR'!$I:$I,'ATL GA Inventory'!$B112,'ATL CR'!$L:$L,'ATL GA Inventory'!R$3)</f>
        <v>0</v>
      </c>
      <c r="S112" s="45">
        <f>SUMIFS('ATL RAW'!$J:$J,'ATL RAW'!$I:$I,'ATL GA Inventory'!$B112,'ATL RAW'!$L:$L,'ATL GA Inventory'!S$3)+SUMIFS('ATL CR'!$J:$J,'ATL CR'!$I:$I,'ATL GA Inventory'!$B112,'ATL CR'!$L:$L,'ATL GA Inventory'!S$3)</f>
        <v>0</v>
      </c>
      <c r="T112" s="45">
        <f>SUMIFS('ATL RAW'!$J:$J,'ATL RAW'!$I:$I,'ATL GA Inventory'!$B112,'ATL RAW'!$L:$L,'ATL GA Inventory'!T$3)+SUMIFS('ATL CR'!$J:$J,'ATL CR'!$I:$I,'ATL GA Inventory'!$B112,'ATL CR'!$L:$L,'ATL GA Inventory'!T$3)</f>
        <v>0</v>
      </c>
      <c r="U112" s="45">
        <f>SUMIFS('ATL RAW'!$J:$J,'ATL RAW'!$I:$I,'ATL GA Inventory'!$B112,'ATL RAW'!$L:$L,'ATL GA Inventory'!U$3)+SUMIFS('ATL CR'!$J:$J,'ATL CR'!$I:$I,'ATL GA Inventory'!$B112,'ATL CR'!$L:$L,'ATL GA Inventory'!U$3)</f>
        <v>0</v>
      </c>
      <c r="V112" s="45">
        <f>SUMIFS('ATL RAW'!$J:$J,'ATL RAW'!$I:$I,'ATL GA Inventory'!$B112,'ATL RAW'!$L:$L,'ATL GA Inventory'!V$3)+SUMIFS('ATL CR'!$J:$J,'ATL CR'!$I:$I,'ATL GA Inventory'!$B112,'ATL CR'!$L:$L,'ATL GA Inventory'!V$3)</f>
        <v>0</v>
      </c>
      <c r="W112" s="45">
        <f>SUMIFS('ATL RAW'!$J:$J,'ATL RAW'!$I:$I,'ATL GA Inventory'!$B112,'ATL RAW'!$L:$L,'ATL GA Inventory'!W$3)+SUMIFS('ATL CR'!$J:$J,'ATL CR'!$I:$I,'ATL GA Inventory'!$B112,'ATL CR'!$L:$L,'ATL GA Inventory'!W$3)</f>
        <v>0</v>
      </c>
      <c r="X112" s="45">
        <f>SUMIFS('ATL RAW'!$J:$J,'ATL RAW'!$I:$I,'ATL GA Inventory'!$B112,'ATL RAW'!$L:$L,'ATL GA Inventory'!X$3)+SUMIFS('ATL CR'!$J:$J,'ATL CR'!$I:$I,'ATL GA Inventory'!$B112,'ATL CR'!$L:$L,'ATL GA Inventory'!X$3)</f>
        <v>0</v>
      </c>
      <c r="Y112" s="45">
        <f>SUMIFS('ATL RAW'!$J:$J,'ATL RAW'!$I:$I,'ATL GA Inventory'!$B112,'ATL RAW'!$L:$L,'ATL GA Inventory'!Y$3)+SUMIFS('ATL CR'!$J:$J,'ATL CR'!$I:$I,'ATL GA Inventory'!$B112,'ATL CR'!$L:$L,'ATL GA Inventory'!Y$3)</f>
        <v>0</v>
      </c>
      <c r="Z112" s="45">
        <f>SUMIFS('ATL RAW'!$J:$J,'ATL RAW'!$I:$I,'ATL GA Inventory'!$B112,'ATL RAW'!$L:$L,'ATL GA Inventory'!Z$3)+SUMIFS('ATL CR'!$J:$J,'ATL CR'!$I:$I,'ATL GA Inventory'!$B112,'ATL CR'!$L:$L,'ATL GA Inventory'!Z$3)</f>
        <v>0</v>
      </c>
      <c r="AA112" s="45">
        <f>SUMIFS('ATL RAW'!$J:$J,'ATL RAW'!$I:$I,'ATL GA Inventory'!$B112,'ATL RAW'!$L:$L,'ATL GA Inventory'!AA$3)+SUMIFS('ATL CR'!$J:$J,'ATL CR'!$I:$I,'ATL GA Inventory'!$B112,'ATL CR'!$L:$L,'ATL GA Inventory'!AA$3)</f>
        <v>0</v>
      </c>
      <c r="AB112" s="45">
        <f>SUMIFS('ATL RAW'!$J:$J,'ATL RAW'!$I:$I,'ATL GA Inventory'!$B112,'ATL RAW'!$L:$L,'ATL GA Inventory'!AB$3)+SUMIFS('ATL CR'!$J:$J,'ATL CR'!$I:$I,'ATL GA Inventory'!$B112,'ATL CR'!$L:$L,'ATL GA Inventory'!AB$3)</f>
        <v>0</v>
      </c>
      <c r="AC112" s="45">
        <f>SUMIFS('ATL RAW'!$J:$J,'ATL RAW'!$I:$I,'ATL GA Inventory'!$B112,'ATL RAW'!$L:$L,'ATL GA Inventory'!AC$3)+SUMIFS('ATL CR'!$J:$J,'ATL CR'!$I:$I,'ATL GA Inventory'!$B112,'ATL CR'!$L:$L,'ATL GA Inventory'!AC$3)</f>
        <v>0</v>
      </c>
      <c r="AD112" s="45">
        <f>SUMIFS('ATL RAW'!$J:$J,'ATL RAW'!$I:$I,'ATL GA Inventory'!$B112,'ATL RAW'!$L:$L,'ATL GA Inventory'!AD$3)+SUMIFS('ATL CR'!$J:$J,'ATL CR'!$I:$I,'ATL GA Inventory'!$B112,'ATL CR'!$L:$L,'ATL GA Inventory'!AD$3)</f>
        <v>0</v>
      </c>
      <c r="AE112" s="45">
        <f>SUMIFS('ATL RAW'!$J:$J,'ATL RAW'!$I:$I,'ATL GA Inventory'!$B112,'ATL RAW'!$L:$L,'ATL GA Inventory'!AE$3)+SUMIFS('ATL CR'!$J:$J,'ATL CR'!$I:$I,'ATL GA Inventory'!$B112,'ATL CR'!$L:$L,'ATL GA Inventory'!AE$3)</f>
        <v>0</v>
      </c>
      <c r="AF112" s="45">
        <f>SUMIFS('ATL RAW'!$J:$J,'ATL RAW'!$I:$I,'ATL GA Inventory'!$B112,'ATL RAW'!$L:$L,'ATL GA Inventory'!AF$3)+SUMIFS('ATL CR'!$J:$J,'ATL CR'!$I:$I,'ATL GA Inventory'!$B112,'ATL CR'!$L:$L,'ATL GA Inventory'!AF$3)</f>
        <v>0</v>
      </c>
      <c r="AG112" s="45">
        <f>SUMIFS('ATL RAW'!$J:$J,'ATL RAW'!$I:$I,'ATL GA Inventory'!$B112,'ATL RAW'!$L:$L,'ATL GA Inventory'!AG$3)+SUMIFS('ATL CR'!$J:$J,'ATL CR'!$I:$I,'ATL GA Inventory'!$B112,'ATL CR'!$L:$L,'ATL GA Inventory'!AG$3)</f>
        <v>0</v>
      </c>
      <c r="AH112" s="45">
        <f>SUMIFS('ATL RAW'!$J:$J,'ATL RAW'!$I:$I,'ATL GA Inventory'!$B112,'ATL RAW'!$L:$L,'ATL GA Inventory'!AH$3)+SUMIFS('ATL CR'!$J:$J,'ATL CR'!$I:$I,'ATL GA Inventory'!$B112,'ATL CR'!$L:$L,'ATL GA Inventory'!AH$3)</f>
        <v>0</v>
      </c>
      <c r="AI112" s="45">
        <f>SUMIFS('ATL RAW'!$J:$J,'ATL RAW'!$I:$I,'ATL GA Inventory'!$B112,'ATL RAW'!$L:$L,'ATL GA Inventory'!AI$3)+SUMIFS('ATL CR'!$J:$J,'ATL CR'!$I:$I,'ATL GA Inventory'!$B112,'ATL CR'!$L:$L,'ATL GA Inventory'!AI$3)</f>
        <v>0</v>
      </c>
      <c r="AJ112" s="45">
        <f>SUMIFS('ATL RAW'!$J:$J,'ATL RAW'!$I:$I,'ATL GA Inventory'!$B112,'ATL RAW'!$L:$L,'ATL GA Inventory'!AJ$3)+SUMIFS('ATL CR'!$J:$J,'ATL CR'!$I:$I,'ATL GA Inventory'!$B112,'ATL CR'!$L:$L,'ATL GA Inventory'!AJ$3)</f>
        <v>0</v>
      </c>
      <c r="AK112" s="45">
        <f>SUMIFS('ATL RAW'!$J:$J,'ATL RAW'!$I:$I,'ATL GA Inventory'!$B112,'ATL RAW'!$L:$L,'ATL GA Inventory'!AK$3)+SUMIFS('ATL CR'!$J:$J,'ATL CR'!$I:$I,'ATL GA Inventory'!$B112,'ATL CR'!$L:$L,'ATL GA Inventory'!AK$3)</f>
        <v>0</v>
      </c>
      <c r="AL112" s="45">
        <f>SUMIFS('ATL RAW'!$J:$J,'ATL RAW'!$I:$I,'ATL GA Inventory'!$B112,'ATL RAW'!$L:$L,'ATL GA Inventory'!AL$3)+SUMIFS('ATL CR'!$J:$J,'ATL CR'!$I:$I,'ATL GA Inventory'!$B112,'ATL CR'!$L:$L,'ATL GA Inventory'!AL$3)</f>
        <v>0</v>
      </c>
      <c r="AM112" s="45">
        <f>SUMIFS('ATL RAW'!$J:$J,'ATL RAW'!$I:$I,'ATL GA Inventory'!$B112,'ATL RAW'!$L:$L,'ATL GA Inventory'!AM$3)+SUMIFS('ATL CR'!$J:$J,'ATL CR'!$I:$I,'ATL GA Inventory'!$B112,'ATL CR'!$L:$L,'ATL GA Inventory'!AM$3)</f>
        <v>0</v>
      </c>
      <c r="AN112" s="45">
        <f>SUMIFS('ATL RAW'!$J:$J,'ATL RAW'!$I:$I,'ATL GA Inventory'!$B112,'ATL RAW'!$L:$L,'ATL GA Inventory'!AN$3)+SUMIFS('ATL CR'!$J:$J,'ATL CR'!$I:$I,'ATL GA Inventory'!$B112,'ATL CR'!$L:$L,'ATL GA Inventory'!AN$3)</f>
        <v>0</v>
      </c>
      <c r="AO112" s="45">
        <f>SUMIFS('ATL RAW'!$J:$J,'ATL RAW'!$I:$I,'ATL GA Inventory'!$B112,'ATL RAW'!$L:$L,'ATL GA Inventory'!AO$3)+SUMIFS('ATL CR'!$J:$J,'ATL CR'!$I:$I,'ATL GA Inventory'!$B112,'ATL CR'!$L:$L,'ATL GA Inventory'!AO$3)</f>
        <v>0</v>
      </c>
      <c r="AP112" s="45">
        <f>SUMIFS('ATL RAW'!$J:$J,'ATL RAW'!$I:$I,'ATL GA Inventory'!$B112,'ATL RAW'!$L:$L,'ATL GA Inventory'!AP$3)+SUMIFS('ATL CR'!$J:$J,'ATL CR'!$I:$I,'ATL GA Inventory'!$B112,'ATL CR'!$L:$L,'ATL GA Inventory'!AP$3)</f>
        <v>0</v>
      </c>
      <c r="AQ112" s="45">
        <f>SUMIFS('ATL RAW'!$J:$J,'ATL RAW'!$I:$I,'ATL GA Inventory'!$B112,'ATL RAW'!$L:$L,'ATL GA Inventory'!AQ$3)+SUMIFS('ATL CR'!$J:$J,'ATL CR'!$I:$I,'ATL GA Inventory'!$B112,'ATL CR'!$L:$L,'ATL GA Inventory'!AQ$3)</f>
        <v>0</v>
      </c>
      <c r="AR112" s="45">
        <f>SUMIFS('ATL RAW'!$J:$J,'ATL RAW'!$I:$I,'ATL GA Inventory'!$B112,'ATL RAW'!$L:$L,'ATL GA Inventory'!AR$3)+SUMIFS('ATL CR'!$J:$J,'ATL CR'!$I:$I,'ATL GA Inventory'!$B112,'ATL CR'!$L:$L,'ATL GA Inventory'!AR$3)</f>
        <v>0</v>
      </c>
      <c r="AS112" s="45">
        <f>SUMIFS('ATL RAW'!$J:$J,'ATL RAW'!$I:$I,'ATL GA Inventory'!$B112,'ATL RAW'!$L:$L,'ATL GA Inventory'!AS$3)+SUMIFS('ATL CR'!$J:$J,'ATL CR'!$I:$I,'ATL GA Inventory'!$B112,'ATL CR'!$L:$L,'ATL GA Inventory'!AS$3)</f>
        <v>0</v>
      </c>
      <c r="AT112" s="45">
        <f>SUMIFS('ATL RAW'!$J:$J,'ATL RAW'!$I:$I,'ATL GA Inventory'!$B112,'ATL RAW'!$L:$L,'ATL GA Inventory'!AT$3)+SUMIFS('ATL CR'!$J:$J,'ATL CR'!$I:$I,'ATL GA Inventory'!$B112,'ATL CR'!$L:$L,'ATL GA Inventory'!AT$3)</f>
        <v>0</v>
      </c>
      <c r="AU112" s="45">
        <f>SUMIFS('ATL RAW'!$J:$J,'ATL RAW'!$I:$I,'ATL GA Inventory'!$B112,'ATL RAW'!$L:$L,'ATL GA Inventory'!AU$3)+SUMIFS('ATL CR'!$J:$J,'ATL CR'!$I:$I,'ATL GA Inventory'!$B112,'ATL CR'!$L:$L,'ATL GA Inventory'!AU$3)</f>
        <v>0</v>
      </c>
      <c r="AV112" s="45">
        <f>SUMIFS('ATL RAW'!$J:$J,'ATL RAW'!$I:$I,'ATL GA Inventory'!$B112,'ATL RAW'!$L:$L,'ATL GA Inventory'!AV$3)+SUMIFS('ATL CR'!$J:$J,'ATL CR'!$I:$I,'ATL GA Inventory'!$B112,'ATL CR'!$L:$L,'ATL GA Inventory'!AV$3)</f>
        <v>0</v>
      </c>
      <c r="AW112" s="45">
        <f>SUMIFS('ATL RAW'!$J:$J,'ATL RAW'!$I:$I,'ATL GA Inventory'!$B112,'ATL RAW'!$L:$L,'ATL GA Inventory'!AW$3)+SUMIFS('ATL CR'!$J:$J,'ATL CR'!$I:$I,'ATL GA Inventory'!$B112,'ATL CR'!$L:$L,'ATL GA Inventory'!AW$3)</f>
        <v>0</v>
      </c>
      <c r="AX112" s="45">
        <f>SUMIFS('ATL RAW'!$J:$J,'ATL RAW'!$I:$I,'ATL GA Inventory'!$B112,'ATL RAW'!$L:$L,'ATL GA Inventory'!AX$3)+SUMIFS('ATL CR'!$J:$J,'ATL CR'!$I:$I,'ATL GA Inventory'!$B112,'ATL CR'!$L:$L,'ATL GA Inventory'!AX$3)</f>
        <v>0</v>
      </c>
      <c r="AY112" s="45">
        <f>SUMIFS('ATL RAW'!$J:$J,'ATL RAW'!$I:$I,'ATL GA Inventory'!$B112,'ATL RAW'!$L:$L,'ATL GA Inventory'!AY$3)+SUMIFS('ATL CR'!$J:$J,'ATL CR'!$I:$I,'ATL GA Inventory'!$B112,'ATL CR'!$L:$L,'ATL GA Inventory'!AY$3)</f>
        <v>0</v>
      </c>
      <c r="AZ112" s="45">
        <f>SUMIFS('ATL RAW'!$J:$J,'ATL RAW'!$I:$I,'ATL GA Inventory'!$B112,'ATL RAW'!$L:$L,'ATL GA Inventory'!AZ$3)+SUMIFS('ATL CR'!$J:$J,'ATL CR'!$I:$I,'ATL GA Inventory'!$B112,'ATL CR'!$L:$L,'ATL GA Inventory'!AZ$3)</f>
        <v>0</v>
      </c>
      <c r="BA112" s="45">
        <f>SUMIFS('ATL RAW'!$J:$J,'ATL RAW'!$I:$I,'ATL GA Inventory'!$B112,'ATL RAW'!$L:$L,'ATL GA Inventory'!BA$3)+SUMIFS('ATL CR'!$J:$J,'ATL CR'!$I:$I,'ATL GA Inventory'!$B112,'ATL CR'!$L:$L,'ATL GA Inventory'!BA$3)</f>
        <v>0</v>
      </c>
      <c r="BB112" s="45">
        <f>SUMIFS('ATL RAW'!$J:$J,'ATL RAW'!$I:$I,'ATL GA Inventory'!$B112,'ATL RAW'!$L:$L,'ATL GA Inventory'!BB$3)+SUMIFS('ATL CR'!$J:$J,'ATL CR'!$I:$I,'ATL GA Inventory'!$B112,'ATL CR'!$L:$L,'ATL GA Inventory'!BB$3)</f>
        <v>0</v>
      </c>
      <c r="BC112" s="45">
        <f>SUMIFS('ATL RAW'!$J:$J,'ATL RAW'!$I:$I,'ATL GA Inventory'!$B112,'ATL RAW'!$L:$L,'ATL GA Inventory'!BC$3)+SUMIFS('ATL CR'!$J:$J,'ATL CR'!$I:$I,'ATL GA Inventory'!$B112,'ATL CR'!$L:$L,'ATL GA Inventory'!BC$3)</f>
        <v>0</v>
      </c>
      <c r="BD112" s="45">
        <f>SUMIFS('ATL RAW'!$J:$J,'ATL RAW'!$I:$I,'ATL GA Inventory'!$B112,'ATL RAW'!$L:$L,'ATL GA Inventory'!BD$3)+SUMIFS('ATL CR'!$J:$J,'ATL CR'!$I:$I,'ATL GA Inventory'!$B112,'ATL CR'!$L:$L,'ATL GA Inventory'!BD$3)</f>
        <v>0</v>
      </c>
      <c r="BE112" s="45">
        <f>SUMIFS('ATL RAW'!$J:$J,'ATL RAW'!$I:$I,'ATL GA Inventory'!$B112,'ATL RAW'!$L:$L,'ATL GA Inventory'!BE$3)+SUMIFS('ATL CR'!$J:$J,'ATL CR'!$I:$I,'ATL GA Inventory'!$B112,'ATL CR'!$L:$L,'ATL GA Inventory'!BE$3)</f>
        <v>0</v>
      </c>
      <c r="BF112" s="45">
        <f>SUMIFS('ATL RAW'!$J:$J,'ATL RAW'!$I:$I,'ATL GA Inventory'!$B112,'ATL RAW'!$L:$L,'ATL GA Inventory'!BF$3)+SUMIFS('ATL CR'!$J:$J,'ATL CR'!$I:$I,'ATL GA Inventory'!$B112,'ATL CR'!$L:$L,'ATL GA Inventory'!BF$3)</f>
        <v>0</v>
      </c>
      <c r="BG112" s="45">
        <f>SUMIFS('ATL RAW'!$J:$J,'ATL RAW'!$I:$I,'ATL GA Inventory'!$B112,'ATL RAW'!$L:$L,'ATL GA Inventory'!BG$3)+SUMIFS('ATL CR'!$J:$J,'ATL CR'!$I:$I,'ATL GA Inventory'!$B112,'ATL CR'!$L:$L,'ATL GA Inventory'!BG$3)</f>
        <v>0</v>
      </c>
      <c r="BH112" s="45">
        <f>SUMIFS('ATL RAW'!$J:$J,'ATL RAW'!$I:$I,'ATL GA Inventory'!$B112,'ATL RAW'!$L:$L,'ATL GA Inventory'!BH$3)+SUMIFS('ATL CR'!$J:$J,'ATL CR'!$I:$I,'ATL GA Inventory'!$B112,'ATL CR'!$L:$L,'ATL GA Inventory'!BH$3)</f>
        <v>0</v>
      </c>
      <c r="BI112" s="45">
        <f>SUMIFS('ATL RAW'!$J:$J,'ATL RAW'!$I:$I,'ATL GA Inventory'!$B112,'ATL RAW'!$L:$L,'ATL GA Inventory'!BI$3)+SUMIFS('ATL CR'!$J:$J,'ATL CR'!$I:$I,'ATL GA Inventory'!$B112,'ATL CR'!$L:$L,'ATL GA Inventory'!BI$3)</f>
        <v>0</v>
      </c>
      <c r="BJ112" s="45">
        <f>SUMIFS('ATL RAW'!$J:$J,'ATL RAW'!$I:$I,'ATL GA Inventory'!$B112,'ATL RAW'!$L:$L,'ATL GA Inventory'!BJ$3)+SUMIFS('ATL CR'!$J:$J,'ATL CR'!$I:$I,'ATL GA Inventory'!$B112,'ATL CR'!$L:$L,'ATL GA Inventory'!BJ$3)</f>
        <v>0</v>
      </c>
      <c r="BK112" s="45">
        <f>SUMIFS('ATL RAW'!$J:$J,'ATL RAW'!$I:$I,'ATL GA Inventory'!$B112,'ATL RAW'!$L:$L,'ATL GA Inventory'!BK$3)+SUMIFS('ATL CR'!$J:$J,'ATL CR'!$I:$I,'ATL GA Inventory'!$B112,'ATL CR'!$L:$L,'ATL GA Inventory'!BK$3)</f>
        <v>0</v>
      </c>
      <c r="BL112" s="45">
        <f>SUMIFS('ATL RAW'!$J:$J,'ATL RAW'!$I:$I,'ATL GA Inventory'!$B112,'ATL RAW'!$L:$L,'ATL GA Inventory'!BL$3)+SUMIFS('ATL CR'!$J:$J,'ATL CR'!$I:$I,'ATL GA Inventory'!$B112,'ATL CR'!$L:$L,'ATL GA Inventory'!BL$3)</f>
        <v>0</v>
      </c>
      <c r="BM112" s="45">
        <f>SUMIFS('ATL RAW'!$J:$J,'ATL RAW'!$I:$I,'ATL GA Inventory'!$B112,'ATL RAW'!$L:$L,'ATL GA Inventory'!BM$3)+SUMIFS('ATL CR'!$J:$J,'ATL CR'!$I:$I,'ATL GA Inventory'!$B112,'ATL CR'!$L:$L,'ATL GA Inventory'!BM$3)</f>
        <v>0</v>
      </c>
      <c r="BN112" s="45">
        <f>SUMIFS('ATL RAW'!$J:$J,'ATL RAW'!$I:$I,'ATL GA Inventory'!$B112,'ATL RAW'!$L:$L,'ATL GA Inventory'!BN$3)+SUMIFS('ATL CR'!$J:$J,'ATL CR'!$I:$I,'ATL GA Inventory'!$B112,'ATL CR'!$L:$L,'ATL GA Inventory'!BN$3)</f>
        <v>0</v>
      </c>
      <c r="BO112" s="45">
        <f>SUMIFS('ATL RAW'!$J:$J,'ATL RAW'!$I:$I,'ATL GA Inventory'!$B112,'ATL RAW'!$L:$L,'ATL GA Inventory'!BO$3)+SUMIFS('ATL CR'!$J:$J,'ATL CR'!$I:$I,'ATL GA Inventory'!$B112,'ATL CR'!$L:$L,'ATL GA Inventory'!BO$3)</f>
        <v>0</v>
      </c>
      <c r="BP112" s="45">
        <f>SUMIFS('ATL RAW'!$J:$J,'ATL RAW'!$I:$I,'ATL GA Inventory'!$B112,'ATL RAW'!$L:$L,'ATL GA Inventory'!BP$3)+SUMIFS('ATL CR'!$J:$J,'ATL CR'!$I:$I,'ATL GA Inventory'!$B112,'ATL CR'!$L:$L,'ATL GA Inventory'!BP$3)</f>
        <v>0</v>
      </c>
      <c r="BQ112" s="45">
        <f>SUMIFS('ATL RAW'!$J:$J,'ATL RAW'!$I:$I,'ATL GA Inventory'!$B112,'ATL RAW'!$L:$L,'ATL GA Inventory'!BQ$3)+SUMIFS('ATL CR'!$J:$J,'ATL CR'!$I:$I,'ATL GA Inventory'!$B112,'ATL CR'!$L:$L,'ATL GA Inventory'!BQ$3)</f>
        <v>0</v>
      </c>
      <c r="BR112" s="45">
        <f>SUMIFS('ATL RAW'!$J:$J,'ATL RAW'!$I:$I,'ATL GA Inventory'!$B112,'ATL RAW'!$L:$L,'ATL GA Inventory'!BR$3)+SUMIFS('ATL CR'!$J:$J,'ATL CR'!$I:$I,'ATL GA Inventory'!$B112,'ATL CR'!$L:$L,'ATL GA Inventory'!BR$3)</f>
        <v>0</v>
      </c>
      <c r="BS112" s="45">
        <f>SUMIFS('ATL RAW'!$J:$J,'ATL RAW'!$I:$I,'ATL GA Inventory'!$B112,'ATL RAW'!$L:$L,'ATL GA Inventory'!BS$3)+SUMIFS('ATL CR'!$J:$J,'ATL CR'!$I:$I,'ATL GA Inventory'!$B112,'ATL CR'!$L:$L,'ATL GA Inventory'!BS$3)</f>
        <v>0</v>
      </c>
      <c r="BT112" s="45">
        <f>SUMIFS('ATL RAW'!$J:$J,'ATL RAW'!$I:$I,'ATL GA Inventory'!$B112,'ATL RAW'!$L:$L,'ATL GA Inventory'!BT$3)+SUMIFS('ATL CR'!$J:$J,'ATL CR'!$I:$I,'ATL GA Inventory'!$B112,'ATL CR'!$L:$L,'ATL GA Inventory'!BT$3)</f>
        <v>0</v>
      </c>
      <c r="BU112" s="45">
        <f>SUMIFS('ATL RAW'!$J:$J,'ATL RAW'!$I:$I,'ATL GA Inventory'!$B112,'ATL RAW'!$L:$L,'ATL GA Inventory'!BU$3)+SUMIFS('ATL CR'!$J:$J,'ATL CR'!$I:$I,'ATL GA Inventory'!$B112,'ATL CR'!$L:$L,'ATL GA Inventory'!BU$3)</f>
        <v>0</v>
      </c>
      <c r="BV112" s="45">
        <f>SUMIFS('ATL RAW'!$J:$J,'ATL RAW'!$I:$I,'ATL GA Inventory'!$B112,'ATL RAW'!$L:$L,'ATL GA Inventory'!BV$3)+SUMIFS('ATL CR'!$J:$J,'ATL CR'!$I:$I,'ATL GA Inventory'!$B112,'ATL CR'!$L:$L,'ATL GA Inventory'!BV$3)</f>
        <v>0</v>
      </c>
      <c r="BW112" s="45">
        <f>SUMIFS('ATL RAW'!$J:$J,'ATL RAW'!$I:$I,'ATL GA Inventory'!$B112,'ATL RAW'!$L:$L,'ATL GA Inventory'!BW$3)+SUMIFS('ATL CR'!$J:$J,'ATL CR'!$I:$I,'ATL GA Inventory'!$B112,'ATL CR'!$L:$L,'ATL GA Inventory'!BW$3)</f>
        <v>0</v>
      </c>
      <c r="BX112" s="45">
        <f>SUMIFS('ATL RAW'!$J:$J,'ATL RAW'!$I:$I,'ATL GA Inventory'!$B112,'ATL RAW'!$L:$L,'ATL GA Inventory'!BX$3)+SUMIFS('ATL CR'!$J:$J,'ATL CR'!$I:$I,'ATL GA Inventory'!$B112,'ATL CR'!$L:$L,'ATL GA Inventory'!BX$3)</f>
        <v>0</v>
      </c>
      <c r="BY112" s="45">
        <f>SUMIFS('ATL RAW'!$J:$J,'ATL RAW'!$I:$I,'ATL GA Inventory'!$B112,'ATL RAW'!$L:$L,'ATL GA Inventory'!BY$3)+SUMIFS('ATL CR'!$J:$J,'ATL CR'!$I:$I,'ATL GA Inventory'!$B112,'ATL CR'!$L:$L,'ATL GA Inventory'!BY$3)</f>
        <v>0</v>
      </c>
      <c r="BZ112" s="45">
        <f>SUMIFS('ATL RAW'!$J:$J,'ATL RAW'!$I:$I,'ATL GA Inventory'!$B112,'ATL RAW'!$L:$L,'ATL GA Inventory'!BZ$3)+SUMIFS('ATL CR'!$J:$J,'ATL CR'!$I:$I,'ATL GA Inventory'!$B112,'ATL CR'!$L:$L,'ATL GA Inventory'!BZ$3)</f>
        <v>0</v>
      </c>
      <c r="CA112" s="45">
        <f>SUMIFS('ATL RAW'!$J:$J,'ATL RAW'!$I:$I,'ATL GA Inventory'!$B112,'ATL RAW'!$L:$L,'ATL GA Inventory'!CA$3)+SUMIFS('ATL CR'!$J:$J,'ATL CR'!$I:$I,'ATL GA Inventory'!$B112,'ATL CR'!$L:$L,'ATL GA Inventory'!CA$3)</f>
        <v>0</v>
      </c>
      <c r="CB112" s="45">
        <f>SUMIFS('ATL RAW'!$J:$J,'ATL RAW'!$I:$I,'ATL GA Inventory'!$B112,'ATL RAW'!$L:$L,'ATL GA Inventory'!CB$3)+SUMIFS('ATL CR'!$J:$J,'ATL CR'!$I:$I,'ATL GA Inventory'!$B112,'ATL CR'!$L:$L,'ATL GA Inventory'!CB$3)</f>
        <v>0</v>
      </c>
      <c r="CC112" s="45">
        <f>SUMIFS('ATL RAW'!$J:$J,'ATL RAW'!$I:$I,'ATL GA Inventory'!$B112,'ATL RAW'!$L:$L,'ATL GA Inventory'!CC$3)+SUMIFS('ATL CR'!$J:$J,'ATL CR'!$I:$I,'ATL GA Inventory'!$B112,'ATL CR'!$L:$L,'ATL GA Inventory'!CC$3)</f>
        <v>0</v>
      </c>
      <c r="CD112" s="45">
        <f>SUMIFS('ATL RAW'!$J:$J,'ATL RAW'!$I:$I,'ATL GA Inventory'!$B112,'ATL RAW'!$L:$L,'ATL GA Inventory'!CD$3)+SUMIFS('ATL CR'!$J:$J,'ATL CR'!$I:$I,'ATL GA Inventory'!$B112,'ATL CR'!$L:$L,'ATL GA Inventory'!CD$3)</f>
        <v>0</v>
      </c>
      <c r="CE112" s="45">
        <f>SUMIFS('ATL RAW'!$J:$J,'ATL RAW'!$I:$I,'ATL GA Inventory'!$B112,'ATL RAW'!$L:$L,'ATL GA Inventory'!CE$3)+SUMIFS('ATL CR'!$J:$J,'ATL CR'!$I:$I,'ATL GA Inventory'!$B112,'ATL CR'!$L:$L,'ATL GA Inventory'!CE$3)</f>
        <v>0</v>
      </c>
      <c r="CF112" s="45">
        <f>SUMIFS('ATL RAW'!$J:$J,'ATL RAW'!$I:$I,'ATL GA Inventory'!$B112,'ATL RAW'!$L:$L,'ATL GA Inventory'!CF$3)+SUMIFS('ATL CR'!$J:$J,'ATL CR'!$I:$I,'ATL GA Inventory'!$B112,'ATL CR'!$L:$L,'ATL GA Inventory'!CF$3)</f>
        <v>0</v>
      </c>
      <c r="CG112" s="45">
        <f>SUMIFS('ATL RAW'!$J:$J,'ATL RAW'!$I:$I,'ATL GA Inventory'!$B112,'ATL RAW'!$L:$L,'ATL GA Inventory'!CG$3)+SUMIFS('ATL CR'!$J:$J,'ATL CR'!$I:$I,'ATL GA Inventory'!$B112,'ATL CR'!$L:$L,'ATL GA Inventory'!CG$3)</f>
        <v>0</v>
      </c>
      <c r="CH112" s="45">
        <f>SUMIFS('ATL RAW'!$J:$J,'ATL RAW'!$I:$I,'ATL GA Inventory'!$B112,'ATL RAW'!$L:$L,'ATL GA Inventory'!CH$3)+SUMIFS('ATL CR'!$J:$J,'ATL CR'!$I:$I,'ATL GA Inventory'!$B112,'ATL CR'!$L:$L,'ATL GA Inventory'!CH$3)</f>
        <v>0</v>
      </c>
      <c r="CI112" s="45">
        <f>SUMIFS('ATL RAW'!$J:$J,'ATL RAW'!$I:$I,'ATL GA Inventory'!$B112,'ATL RAW'!$L:$L,'ATL GA Inventory'!CI$3)+SUMIFS('ATL CR'!$J:$J,'ATL CR'!$I:$I,'ATL GA Inventory'!$B112,'ATL CR'!$L:$L,'ATL GA Inventory'!CI$3)</f>
        <v>0</v>
      </c>
      <c r="CJ112" s="45">
        <f>SUMIFS('ATL RAW'!$J:$J,'ATL RAW'!$I:$I,'ATL GA Inventory'!$B112,'ATL RAW'!$L:$L,'ATL GA Inventory'!CJ$3)+SUMIFS('ATL CR'!$J:$J,'ATL CR'!$I:$I,'ATL GA Inventory'!$B112,'ATL CR'!$L:$L,'ATL GA Inventory'!CJ$3)</f>
        <v>0</v>
      </c>
      <c r="CK112" s="45">
        <f>SUMIFS('ATL RAW'!$J:$J,'ATL RAW'!$I:$I,'ATL GA Inventory'!$B112,'ATL RAW'!$L:$L,'ATL GA Inventory'!CK$3)+SUMIFS('ATL CR'!$J:$J,'ATL CR'!$I:$I,'ATL GA Inventory'!$B112,'ATL CR'!$L:$L,'ATL GA Inventory'!CK$3)</f>
        <v>0</v>
      </c>
      <c r="CL112" s="45">
        <f>SUMIFS('ATL RAW'!$J:$J,'ATL RAW'!$I:$I,'ATL GA Inventory'!$B112,'ATL RAW'!$L:$L,'ATL GA Inventory'!CL$3)+SUMIFS('ATL CR'!$J:$J,'ATL CR'!$I:$I,'ATL GA Inventory'!$B112,'ATL CR'!$L:$L,'ATL GA Inventory'!CL$3)</f>
        <v>0</v>
      </c>
      <c r="CM112" s="45">
        <f>SUMIFS('ATL RAW'!$J:$J,'ATL RAW'!$I:$I,'ATL GA Inventory'!$B112,'ATL RAW'!$L:$L,'ATL GA Inventory'!CM$3)+SUMIFS('ATL CR'!$J:$J,'ATL CR'!$I:$I,'ATL GA Inventory'!$B112,'ATL CR'!$L:$L,'ATL GA Inventory'!CM$3)</f>
        <v>0</v>
      </c>
      <c r="CN112" s="45">
        <f>SUMIFS('ATL RAW'!$J:$J,'ATL RAW'!$I:$I,'ATL GA Inventory'!$B112,'ATL RAW'!$L:$L,'ATL GA Inventory'!CN$3)+SUMIFS('ATL CR'!$J:$J,'ATL CR'!$I:$I,'ATL GA Inventory'!$B112,'ATL CR'!$L:$L,'ATL GA Inventory'!CN$3)</f>
        <v>0</v>
      </c>
      <c r="CO112" s="45">
        <f>SUMIFS('ATL RAW'!$J:$J,'ATL RAW'!$I:$I,'ATL GA Inventory'!$B112,'ATL RAW'!$L:$L,'ATL GA Inventory'!CO$3)+SUMIFS('ATL CR'!$J:$J,'ATL CR'!$I:$I,'ATL GA Inventory'!$B112,'ATL CR'!$L:$L,'ATL GA Inventory'!CO$3)</f>
        <v>0</v>
      </c>
      <c r="CP112" s="45">
        <f>SUMIFS('ATL RAW'!$J:$J,'ATL RAW'!$I:$I,'ATL GA Inventory'!$B112,'ATL RAW'!$L:$L,'ATL GA Inventory'!CP$3)+SUMIFS('ATL CR'!$J:$J,'ATL CR'!$I:$I,'ATL GA Inventory'!$B112,'ATL CR'!$L:$L,'ATL GA Inventory'!CP$3)</f>
        <v>0</v>
      </c>
      <c r="CQ112" s="45">
        <f>SUMIFS('ATL RAW'!$J:$J,'ATL RAW'!$I:$I,'ATL GA Inventory'!$B112,'ATL RAW'!$L:$L,'ATL GA Inventory'!CQ$3)+SUMIFS('ATL CR'!$J:$J,'ATL CR'!$I:$I,'ATL GA Inventory'!$B112,'ATL CR'!$L:$L,'ATL GA Inventory'!CQ$3)</f>
        <v>0</v>
      </c>
      <c r="CR112" s="45">
        <f>SUMIFS('ATL RAW'!$J:$J,'ATL RAW'!$I:$I,'ATL GA Inventory'!$B112,'ATL RAW'!$L:$L,'ATL GA Inventory'!CR$3)+SUMIFS('ATL CR'!$J:$J,'ATL CR'!$I:$I,'ATL GA Inventory'!$B112,'ATL CR'!$L:$L,'ATL GA Inventory'!CR$3)</f>
        <v>0</v>
      </c>
      <c r="CS112" s="45">
        <f>SUMIFS('ATL RAW'!$J:$J,'ATL RAW'!$I:$I,'ATL GA Inventory'!$B112,'ATL RAW'!$L:$L,'ATL GA Inventory'!CS$3)+SUMIFS('ATL CR'!$J:$J,'ATL CR'!$I:$I,'ATL GA Inventory'!$B112,'ATL CR'!$L:$L,'ATL GA Inventory'!CS$3)</f>
        <v>0</v>
      </c>
      <c r="CT112" s="45">
        <f>SUMIFS('ATL RAW'!$J:$J,'ATL RAW'!$I:$I,'ATL GA Inventory'!$B112,'ATL RAW'!$L:$L,'ATL GA Inventory'!CT$3)+SUMIFS('ATL CR'!$J:$J,'ATL CR'!$I:$I,'ATL GA Inventory'!$B112,'ATL CR'!$L:$L,'ATL GA Inventory'!CT$3)</f>
        <v>0</v>
      </c>
      <c r="CU112" s="45">
        <f>SUMIFS('ATL RAW'!$J:$J,'ATL RAW'!$I:$I,'ATL GA Inventory'!$B112,'ATL RAW'!$L:$L,'ATL GA Inventory'!CU$3)+SUMIFS('ATL CR'!$J:$J,'ATL CR'!$I:$I,'ATL GA Inventory'!$B112,'ATL CR'!$L:$L,'ATL GA Inventory'!CU$3)</f>
        <v>0</v>
      </c>
      <c r="CV112" s="45">
        <f>SUMIFS('ATL RAW'!$J:$J,'ATL RAW'!$I:$I,'ATL GA Inventory'!$B112,'ATL RAW'!$L:$L,'ATL GA Inventory'!CV$3)+SUMIFS('ATL CR'!$J:$J,'ATL CR'!$I:$I,'ATL GA Inventory'!$B112,'ATL CR'!$L:$L,'ATL GA Inventory'!CV$3)</f>
        <v>0</v>
      </c>
      <c r="CW112" s="45">
        <f>SUMIFS('ATL RAW'!$J:$J,'ATL RAW'!$I:$I,'ATL GA Inventory'!$B112,'ATL RAW'!$L:$L,'ATL GA Inventory'!CW$3)+SUMIFS('ATL CR'!$J:$J,'ATL CR'!$I:$I,'ATL GA Inventory'!$B112,'ATL CR'!$L:$L,'ATL GA Inventory'!CW$3)</f>
        <v>0</v>
      </c>
      <c r="CX112" s="45">
        <f>SUMIFS('ATL RAW'!$J:$J,'ATL RAW'!$I:$I,'ATL GA Inventory'!$B112,'ATL RAW'!$L:$L,'ATL GA Inventory'!CX$3)+SUMIFS('ATL CR'!$J:$J,'ATL CR'!$I:$I,'ATL GA Inventory'!$B112,'ATL CR'!$L:$L,'ATL GA Inventory'!CX$3)</f>
        <v>0</v>
      </c>
      <c r="CY112" s="45">
        <f>SUMIFS('ATL RAW'!$J:$J,'ATL RAW'!$I:$I,'ATL GA Inventory'!$B112,'ATL RAW'!$L:$L,'ATL GA Inventory'!CY$3)+SUMIFS('ATL CR'!$J:$J,'ATL CR'!$I:$I,'ATL GA Inventory'!$B112,'ATL CR'!$L:$L,'ATL GA Inventory'!CY$3)</f>
        <v>0</v>
      </c>
      <c r="CZ112" s="45">
        <f>SUMIFS('ATL RAW'!$J:$J,'ATL RAW'!$I:$I,'ATL GA Inventory'!$B112,'ATL RAW'!$L:$L,'ATL GA Inventory'!CZ$3)+SUMIFS('ATL CR'!$J:$J,'ATL CR'!$I:$I,'ATL GA Inventory'!$B112,'ATL CR'!$L:$L,'ATL GA Inventory'!CZ$3)</f>
        <v>0</v>
      </c>
      <c r="DA112" s="45">
        <f>SUMIFS('ATL RAW'!$J:$J,'ATL RAW'!$I:$I,'ATL GA Inventory'!$B112,'ATL RAW'!$L:$L,'ATL GA Inventory'!DA$3)+SUMIFS('ATL CR'!$J:$J,'ATL CR'!$I:$I,'ATL GA Inventory'!$B112,'ATL CR'!$L:$L,'ATL GA Inventory'!DA$3)</f>
        <v>0</v>
      </c>
      <c r="DB112" s="45">
        <f>SUMIFS('ATL RAW'!$J:$J,'ATL RAW'!$I:$I,'ATL GA Inventory'!$B112,'ATL RAW'!$L:$L,'ATL GA Inventory'!DB$3)+SUMIFS('ATL CR'!$J:$J,'ATL CR'!$I:$I,'ATL GA Inventory'!$B112,'ATL CR'!$L:$L,'ATL GA Inventory'!DB$3)</f>
        <v>0</v>
      </c>
      <c r="DC112" s="45">
        <f>SUMIFS('ATL RAW'!$J:$J,'ATL RAW'!$I:$I,'ATL GA Inventory'!$B112,'ATL RAW'!$L:$L,'ATL GA Inventory'!DC$3)+SUMIFS('ATL CR'!$J:$J,'ATL CR'!$I:$I,'ATL GA Inventory'!$B112,'ATL CR'!$L:$L,'ATL GA Inventory'!DC$3)</f>
        <v>0</v>
      </c>
      <c r="DD112" s="45">
        <f>SUMIFS('ATL RAW'!$J:$J,'ATL RAW'!$I:$I,'ATL GA Inventory'!$B112,'ATL RAW'!$L:$L,'ATL GA Inventory'!DD$3)+SUMIFS('ATL CR'!$J:$J,'ATL CR'!$I:$I,'ATL GA Inventory'!$B112,'ATL CR'!$L:$L,'ATL GA Inventory'!DD$3)</f>
        <v>0</v>
      </c>
      <c r="DE112" s="45">
        <f>SUMIFS('ATL RAW'!$J:$J,'ATL RAW'!$I:$I,'ATL GA Inventory'!$B112,'ATL RAW'!$L:$L,'ATL GA Inventory'!DE$3)+SUMIFS('ATL CR'!$J:$J,'ATL CR'!$I:$I,'ATL GA Inventory'!$B112,'ATL CR'!$L:$L,'ATL GA Inventory'!DE$3)</f>
        <v>0</v>
      </c>
      <c r="DF112" s="45">
        <f>SUMIFS('ATL RAW'!$J:$J,'ATL RAW'!$I:$I,'ATL GA Inventory'!$B112,'ATL RAW'!$L:$L,'ATL GA Inventory'!DF$3)+SUMIFS('ATL CR'!$J:$J,'ATL CR'!$I:$I,'ATL GA Inventory'!$B112,'ATL CR'!$L:$L,'ATL GA Inventory'!DF$3)</f>
        <v>0</v>
      </c>
      <c r="DG112" s="45">
        <f>SUMIFS('ATL RAW'!$J:$J,'ATL RAW'!$I:$I,'ATL GA Inventory'!$B112,'ATL RAW'!$L:$L,'ATL GA Inventory'!DG$3)+SUMIFS('ATL CR'!$J:$J,'ATL CR'!$I:$I,'ATL GA Inventory'!$B112,'ATL CR'!$L:$L,'ATL GA Inventory'!DG$3)</f>
        <v>0</v>
      </c>
      <c r="DH112" s="45">
        <f>SUMIFS('ATL RAW'!$J:$J,'ATL RAW'!$I:$I,'ATL GA Inventory'!$B112,'ATL RAW'!$L:$L,'ATL GA Inventory'!DH$3)+SUMIFS('ATL CR'!$J:$J,'ATL CR'!$I:$I,'ATL GA Inventory'!$B112,'ATL CR'!$L:$L,'ATL GA Inventory'!DH$3)</f>
        <v>0</v>
      </c>
      <c r="DI112" s="45">
        <f>SUMIFS('ATL RAW'!$J:$J,'ATL RAW'!$I:$I,'ATL GA Inventory'!$B112,'ATL RAW'!$L:$L,'ATL GA Inventory'!DI$3)+SUMIFS('ATL CR'!$J:$J,'ATL CR'!$I:$I,'ATL GA Inventory'!$B112,'ATL CR'!$L:$L,'ATL GA Inventory'!DI$3)</f>
        <v>0</v>
      </c>
      <c r="DJ112" s="45">
        <f>SUMIFS('ATL RAW'!$J:$J,'ATL RAW'!$I:$I,'ATL GA Inventory'!$B112,'ATL RAW'!$L:$L,'ATL GA Inventory'!DJ$3)+SUMIFS('ATL CR'!$J:$J,'ATL CR'!$I:$I,'ATL GA Inventory'!$B112,'ATL CR'!$L:$L,'ATL GA Inventory'!DJ$3)</f>
        <v>0</v>
      </c>
      <c r="DK112" s="45">
        <f>SUMIFS('ATL RAW'!$J:$J,'ATL RAW'!$I:$I,'ATL GA Inventory'!$B112,'ATL RAW'!$L:$L,'ATL GA Inventory'!DK$3)+SUMIFS('ATL CR'!$J:$J,'ATL CR'!$I:$I,'ATL GA Inventory'!$B112,'ATL CR'!$L:$L,'ATL GA Inventory'!DK$3)</f>
        <v>0</v>
      </c>
      <c r="DL112" s="45">
        <f>SUMIFS('ATL RAW'!$J:$J,'ATL RAW'!$I:$I,'ATL GA Inventory'!$B112,'ATL RAW'!$L:$L,'ATL GA Inventory'!DL$3)+SUMIFS('ATL CR'!$J:$J,'ATL CR'!$I:$I,'ATL GA Inventory'!$B112,'ATL CR'!$L:$L,'ATL GA Inventory'!DL$3)</f>
        <v>0</v>
      </c>
      <c r="DM112" s="45">
        <f>SUMIFS('ATL RAW'!$J:$J,'ATL RAW'!$I:$I,'ATL GA Inventory'!$B112,'ATL RAW'!$L:$L,'ATL GA Inventory'!DM$3)+SUMIFS('ATL CR'!$J:$J,'ATL CR'!$I:$I,'ATL GA Inventory'!$B112,'ATL CR'!$L:$L,'ATL GA Inventory'!DM$3)</f>
        <v>0</v>
      </c>
      <c r="DN112" s="45">
        <f>SUMIFS('ATL RAW'!$J:$J,'ATL RAW'!$I:$I,'ATL GA Inventory'!$B112,'ATL RAW'!$L:$L,'ATL GA Inventory'!DN$3)+SUMIFS('ATL CR'!$J:$J,'ATL CR'!$I:$I,'ATL GA Inventory'!$B112,'ATL CR'!$L:$L,'ATL GA Inventory'!DN$3)</f>
        <v>0</v>
      </c>
      <c r="DO112" s="45">
        <f>SUMIFS('ATL RAW'!$J:$J,'ATL RAW'!$I:$I,'ATL GA Inventory'!$B112,'ATL RAW'!$L:$L,'ATL GA Inventory'!DO$3)+SUMIFS('ATL CR'!$J:$J,'ATL CR'!$I:$I,'ATL GA Inventory'!$B112,'ATL CR'!$L:$L,'ATL GA Inventory'!DO$3)</f>
        <v>0</v>
      </c>
      <c r="DP112" s="45">
        <f>SUMIFS('ATL RAW'!$J:$J,'ATL RAW'!$I:$I,'ATL GA Inventory'!$B112,'ATL RAW'!$L:$L,'ATL GA Inventory'!DP$3)+SUMIFS('ATL CR'!$J:$J,'ATL CR'!$I:$I,'ATL GA Inventory'!$B112,'ATL CR'!$L:$L,'ATL GA Inventory'!DP$3)</f>
        <v>0</v>
      </c>
      <c r="DQ112" s="45">
        <f>SUMIFS('ATL RAW'!$J:$J,'ATL RAW'!$I:$I,'ATL GA Inventory'!$B112,'ATL RAW'!$L:$L,'ATL GA Inventory'!DQ$3)+SUMIFS('ATL CR'!$J:$J,'ATL CR'!$I:$I,'ATL GA Inventory'!$B112,'ATL CR'!$L:$L,'ATL GA Inventory'!DQ$3)</f>
        <v>0</v>
      </c>
      <c r="DR112" s="45">
        <f>SUMIFS('ATL RAW'!$J:$J,'ATL RAW'!$I:$I,'ATL GA Inventory'!$B112,'ATL RAW'!$L:$L,'ATL GA Inventory'!DR$3)+SUMIFS('ATL CR'!$J:$J,'ATL CR'!$I:$I,'ATL GA Inventory'!$B112,'ATL CR'!$L:$L,'ATL GA Inventory'!DR$3)</f>
        <v>0</v>
      </c>
      <c r="DS112" s="45">
        <f>SUMIFS('ATL RAW'!$J:$J,'ATL RAW'!$I:$I,'ATL GA Inventory'!$B112,'ATL RAW'!$L:$L,'ATL GA Inventory'!DS$3)+SUMIFS('ATL CR'!$J:$J,'ATL CR'!$I:$I,'ATL GA Inventory'!$B112,'ATL CR'!$L:$L,'ATL GA Inventory'!DS$3)</f>
        <v>0</v>
      </c>
      <c r="DT112" s="45">
        <f>SUMIFS('ATL RAW'!$J:$J,'ATL RAW'!$I:$I,'ATL GA Inventory'!$B112,'ATL RAW'!$L:$L,'ATL GA Inventory'!DT$3)+SUMIFS('ATL CR'!$J:$J,'ATL CR'!$I:$I,'ATL GA Inventory'!$B112,'ATL CR'!$L:$L,'ATL GA Inventory'!DT$3)</f>
        <v>0</v>
      </c>
      <c r="DU112" s="45">
        <f>SUMIFS('ATL RAW'!$J:$J,'ATL RAW'!$I:$I,'ATL GA Inventory'!$B112,'ATL RAW'!$L:$L,'ATL GA Inventory'!DU$3)+SUMIFS('ATL CR'!$J:$J,'ATL CR'!$I:$I,'ATL GA Inventory'!$B112,'ATL CR'!$L:$L,'ATL GA Inventory'!DU$3)</f>
        <v>0</v>
      </c>
      <c r="DV112" s="45">
        <f>SUMIFS('ATL RAW'!$J:$J,'ATL RAW'!$I:$I,'ATL GA Inventory'!$B112,'ATL RAW'!$L:$L,'ATL GA Inventory'!DV$3)+SUMIFS('ATL CR'!$J:$J,'ATL CR'!$I:$I,'ATL GA Inventory'!$B112,'ATL CR'!$L:$L,'ATL GA Inventory'!DV$3)</f>
        <v>0</v>
      </c>
      <c r="DW112" s="45">
        <f>SUMIFS('ATL RAW'!$J:$J,'ATL RAW'!$I:$I,'ATL GA Inventory'!$B112,'ATL RAW'!$L:$L,'ATL GA Inventory'!DW$3)+SUMIFS('ATL CR'!$J:$J,'ATL CR'!$I:$I,'ATL GA Inventory'!$B112,'ATL CR'!$L:$L,'ATL GA Inventory'!DW$3)</f>
        <v>0</v>
      </c>
      <c r="DX112" s="45">
        <f>SUMIFS('ATL RAW'!$J:$J,'ATL RAW'!$I:$I,'ATL GA Inventory'!$B112,'ATL RAW'!$L:$L,'ATL GA Inventory'!DX$3)+SUMIFS('ATL CR'!$J:$J,'ATL CR'!$I:$I,'ATL GA Inventory'!$B112,'ATL CR'!$L:$L,'ATL GA Inventory'!DX$3)</f>
        <v>0</v>
      </c>
      <c r="DY112" s="45">
        <f>SUMIFS('ATL RAW'!$J:$J,'ATL RAW'!$I:$I,'ATL GA Inventory'!$B112,'ATL RAW'!$L:$L,'ATL GA Inventory'!DY$3)+SUMIFS('ATL CR'!$J:$J,'ATL CR'!$I:$I,'ATL GA Inventory'!$B112,'ATL CR'!$L:$L,'ATL GA Inventory'!DY$3)</f>
        <v>0</v>
      </c>
      <c r="DZ112" s="45">
        <f>SUMIFS('ATL RAW'!$J:$J,'ATL RAW'!$I:$I,'ATL GA Inventory'!$B112,'ATL RAW'!$L:$L,'ATL GA Inventory'!DZ$3)+SUMIFS('ATL CR'!$J:$J,'ATL CR'!$I:$I,'ATL GA Inventory'!$B112,'ATL CR'!$L:$L,'ATL GA Inventory'!DZ$3)</f>
        <v>0</v>
      </c>
      <c r="EA112" s="45">
        <f>SUMIFS('ATL RAW'!$J:$J,'ATL RAW'!$I:$I,'ATL GA Inventory'!$B112,'ATL RAW'!$L:$L,'ATL GA Inventory'!EA$3)+SUMIFS('ATL CR'!$J:$J,'ATL CR'!$I:$I,'ATL GA Inventory'!$B112,'ATL CR'!$L:$L,'ATL GA Inventory'!EA$3)</f>
        <v>0</v>
      </c>
      <c r="EB112" s="45">
        <f>SUMIFS('ATL RAW'!$J:$J,'ATL RAW'!$I:$I,'ATL GA Inventory'!$B112,'ATL RAW'!$L:$L,'ATL GA Inventory'!EB$3)+SUMIFS('ATL CR'!$J:$J,'ATL CR'!$I:$I,'ATL GA Inventory'!$B112,'ATL CR'!$L:$L,'ATL GA Inventory'!EB$3)</f>
        <v>0</v>
      </c>
      <c r="EC112" s="45">
        <f>SUMIFS('ATL RAW'!$J:$J,'ATL RAW'!$I:$I,'ATL GA Inventory'!$B112,'ATL RAW'!$L:$L,'ATL GA Inventory'!EC$3)+SUMIFS('ATL CR'!$J:$J,'ATL CR'!$I:$I,'ATL GA Inventory'!$B112,'ATL CR'!$L:$L,'ATL GA Inventory'!EC$3)</f>
        <v>0</v>
      </c>
      <c r="ED112" s="45">
        <f>SUMIFS('ATL RAW'!$J:$J,'ATL RAW'!$I:$I,'ATL GA Inventory'!$B112,'ATL RAW'!$L:$L,'ATL GA Inventory'!ED$3)+SUMIFS('ATL CR'!$J:$J,'ATL CR'!$I:$I,'ATL GA Inventory'!$B112,'ATL CR'!$L:$L,'ATL GA Inventory'!ED$3)</f>
        <v>0</v>
      </c>
      <c r="EE112" s="45">
        <f>SUMIFS('ATL RAW'!$J:$J,'ATL RAW'!$I:$I,'ATL GA Inventory'!$B112,'ATL RAW'!$L:$L,'ATL GA Inventory'!EE$3)+SUMIFS('ATL CR'!$J:$J,'ATL CR'!$I:$I,'ATL GA Inventory'!$B112,'ATL CR'!$L:$L,'ATL GA Inventory'!EE$3)</f>
        <v>0</v>
      </c>
      <c r="EF112" s="45">
        <f>SUMIFS('ATL RAW'!$J:$J,'ATL RAW'!$I:$I,'ATL GA Inventory'!$B112,'ATL RAW'!$L:$L,'ATL GA Inventory'!EF$3)+SUMIFS('ATL CR'!$J:$J,'ATL CR'!$I:$I,'ATL GA Inventory'!$B112,'ATL CR'!$L:$L,'ATL GA Inventory'!EF$3)</f>
        <v>0</v>
      </c>
      <c r="EG112" s="45">
        <f>SUMIFS('ATL RAW'!$J:$J,'ATL RAW'!$I:$I,'ATL GA Inventory'!$B112,'ATL RAW'!$L:$L,'ATL GA Inventory'!EG$3)+SUMIFS('ATL CR'!$J:$J,'ATL CR'!$I:$I,'ATL GA Inventory'!$B112,'ATL CR'!$L:$L,'ATL GA Inventory'!EG$3)</f>
        <v>0</v>
      </c>
      <c r="EH112" s="45">
        <f>SUMIFS('ATL RAW'!$J:$J,'ATL RAW'!$I:$I,'ATL GA Inventory'!$B112,'ATL RAW'!$L:$L,'ATL GA Inventory'!EH$3)+SUMIFS('ATL CR'!$J:$J,'ATL CR'!$I:$I,'ATL GA Inventory'!$B112,'ATL CR'!$L:$L,'ATL GA Inventory'!EH$3)</f>
        <v>0</v>
      </c>
      <c r="EI112" s="45">
        <f>SUMIFS('ATL RAW'!$J:$J,'ATL RAW'!$I:$I,'ATL GA Inventory'!$B112,'ATL RAW'!$L:$L,'ATL GA Inventory'!EI$3)+SUMIFS('ATL CR'!$J:$J,'ATL CR'!$I:$I,'ATL GA Inventory'!$B112,'ATL CR'!$L:$L,'ATL GA Inventory'!EI$3)</f>
        <v>0</v>
      </c>
      <c r="EJ112" s="45">
        <f>SUMIFS('ATL RAW'!$J:$J,'ATL RAW'!$I:$I,'ATL GA Inventory'!$B112,'ATL RAW'!$L:$L,'ATL GA Inventory'!EJ$3)+SUMIFS('ATL CR'!$J:$J,'ATL CR'!$I:$I,'ATL GA Inventory'!$B112,'ATL CR'!$L:$L,'ATL GA Inventory'!EJ$3)</f>
        <v>0</v>
      </c>
      <c r="EK112" s="45">
        <f>SUMIFS('ATL RAW'!$J:$J,'ATL RAW'!$I:$I,'ATL GA Inventory'!$B112,'ATL RAW'!$L:$L,'ATL GA Inventory'!EK$3)+SUMIFS('ATL CR'!$J:$J,'ATL CR'!$I:$I,'ATL GA Inventory'!$B112,'ATL CR'!$L:$L,'ATL GA Inventory'!EK$3)</f>
        <v>0</v>
      </c>
      <c r="EL112" s="45">
        <f>SUMIFS('ATL RAW'!$J:$J,'ATL RAW'!$I:$I,'ATL GA Inventory'!$B112,'ATL RAW'!$L:$L,'ATL GA Inventory'!EL$3)+SUMIFS('ATL CR'!$J:$J,'ATL CR'!$I:$I,'ATL GA Inventory'!$B112,'ATL CR'!$L:$L,'ATL GA Inventory'!EL$3)</f>
        <v>0</v>
      </c>
      <c r="EM112" s="45">
        <f>SUMIFS('ATL RAW'!$J:$J,'ATL RAW'!$I:$I,'ATL GA Inventory'!$B112,'ATL RAW'!$L:$L,'ATL GA Inventory'!EM$3)+SUMIFS('ATL CR'!$J:$J,'ATL CR'!$I:$I,'ATL GA Inventory'!$B112,'ATL CR'!$L:$L,'ATL GA Inventory'!EM$3)</f>
        <v>0</v>
      </c>
      <c r="EN112" s="45">
        <f>SUMIFS('ATL RAW'!$J:$J,'ATL RAW'!$I:$I,'ATL GA Inventory'!$B112,'ATL RAW'!$L:$L,'ATL GA Inventory'!EN$3)+SUMIFS('ATL CR'!$J:$J,'ATL CR'!$I:$I,'ATL GA Inventory'!$B112,'ATL CR'!$L:$L,'ATL GA Inventory'!EN$3)</f>
        <v>0</v>
      </c>
      <c r="EO112" s="45">
        <f>SUMIFS('ATL RAW'!$J:$J,'ATL RAW'!$I:$I,'ATL GA Inventory'!$B112,'ATL RAW'!$L:$L,'ATL GA Inventory'!EO$3)+SUMIFS('ATL CR'!$J:$J,'ATL CR'!$I:$I,'ATL GA Inventory'!$B112,'ATL CR'!$L:$L,'ATL GA Inventory'!EO$3)</f>
        <v>0</v>
      </c>
      <c r="EP112" s="45">
        <f>SUMIFS('ATL RAW'!$J:$J,'ATL RAW'!$I:$I,'ATL GA Inventory'!$B112,'ATL RAW'!$L:$L,'ATL GA Inventory'!EP$3)+SUMIFS('ATL CR'!$J:$J,'ATL CR'!$I:$I,'ATL GA Inventory'!$B112,'ATL CR'!$L:$L,'ATL GA Inventory'!EP$3)</f>
        <v>0</v>
      </c>
      <c r="EQ112" s="45">
        <f>SUMIFS('ATL RAW'!$J:$J,'ATL RAW'!$I:$I,'ATL GA Inventory'!$B112,'ATL RAW'!$L:$L,'ATL GA Inventory'!EQ$3)+SUMIFS('ATL CR'!$J:$J,'ATL CR'!$I:$I,'ATL GA Inventory'!$B112,'ATL CR'!$L:$L,'ATL GA Inventory'!EQ$3)</f>
        <v>0</v>
      </c>
      <c r="ER112" s="45">
        <f>SUMIFS('ATL RAW'!$J:$J,'ATL RAW'!$I:$I,'ATL GA Inventory'!$B112,'ATL RAW'!$L:$L,'ATL GA Inventory'!ER$3)+SUMIFS('ATL CR'!$J:$J,'ATL CR'!$I:$I,'ATL GA Inventory'!$B112,'ATL CR'!$L:$L,'ATL GA Inventory'!ER$3)</f>
        <v>0</v>
      </c>
      <c r="ES112" s="45">
        <f>SUMIFS('ATL RAW'!$J:$J,'ATL RAW'!$I:$I,'ATL GA Inventory'!$B112,'ATL RAW'!$L:$L,'ATL GA Inventory'!ES$3)+SUMIFS('ATL CR'!$J:$J,'ATL CR'!$I:$I,'ATL GA Inventory'!$B112,'ATL CR'!$L:$L,'ATL GA Inventory'!ES$3)</f>
        <v>0</v>
      </c>
      <c r="ET112" s="45">
        <f>SUMIFS('ATL RAW'!$J:$J,'ATL RAW'!$I:$I,'ATL GA Inventory'!$B112,'ATL RAW'!$L:$L,'ATL GA Inventory'!ET$3)+SUMIFS('ATL CR'!$J:$J,'ATL CR'!$I:$I,'ATL GA Inventory'!$B112,'ATL CR'!$L:$L,'ATL GA Inventory'!ET$3)</f>
        <v>0</v>
      </c>
      <c r="EU112" s="45">
        <f>SUMIFS('ATL RAW'!$J:$J,'ATL RAW'!$I:$I,'ATL GA Inventory'!$B112,'ATL RAW'!$L:$L,'ATL GA Inventory'!EU$3)+SUMIFS('ATL CR'!$J:$J,'ATL CR'!$I:$I,'ATL GA Inventory'!$B112,'ATL CR'!$L:$L,'ATL GA Inventory'!EU$3)</f>
        <v>0</v>
      </c>
      <c r="EV112" s="45">
        <f>SUMIFS('ATL RAW'!$J:$J,'ATL RAW'!$I:$I,'ATL GA Inventory'!$B112,'ATL RAW'!$L:$L,'ATL GA Inventory'!EV$3)+SUMIFS('ATL CR'!$J:$J,'ATL CR'!$I:$I,'ATL GA Inventory'!$B112,'ATL CR'!$L:$L,'ATL GA Inventory'!EV$3)</f>
        <v>0</v>
      </c>
      <c r="EW112" s="45">
        <f>SUMIFS('ATL RAW'!$J:$J,'ATL RAW'!$I:$I,'ATL GA Inventory'!$B112,'ATL RAW'!$L:$L,'ATL GA Inventory'!EW$3)+SUMIFS('ATL CR'!$J:$J,'ATL CR'!$I:$I,'ATL GA Inventory'!$B112,'ATL CR'!$L:$L,'ATL GA Inventory'!EW$3)</f>
        <v>0</v>
      </c>
      <c r="EX112" s="45">
        <f>SUMIFS('ATL RAW'!$J:$J,'ATL RAW'!$I:$I,'ATL GA Inventory'!$B112,'ATL RAW'!$L:$L,'ATL GA Inventory'!EX$3)+SUMIFS('ATL CR'!$J:$J,'ATL CR'!$I:$I,'ATL GA Inventory'!$B112,'ATL CR'!$L:$L,'ATL GA Inventory'!EX$3)</f>
        <v>0</v>
      </c>
      <c r="EY112" s="45">
        <f>SUMIFS('ATL RAW'!$J:$J,'ATL RAW'!$I:$I,'ATL GA Inventory'!$B112,'ATL RAW'!$L:$L,'ATL GA Inventory'!EY$3)+SUMIFS('ATL CR'!$J:$J,'ATL CR'!$I:$I,'ATL GA Inventory'!$B112,'ATL CR'!$L:$L,'ATL GA Inventory'!EY$3)</f>
        <v>0</v>
      </c>
      <c r="EZ112" s="45">
        <f>SUMIFS('ATL RAW'!$J:$J,'ATL RAW'!$I:$I,'ATL GA Inventory'!$B112,'ATL RAW'!$L:$L,'ATL GA Inventory'!EZ$3)+SUMIFS('ATL CR'!$J:$J,'ATL CR'!$I:$I,'ATL GA Inventory'!$B112,'ATL CR'!$L:$L,'ATL GA Inventory'!EZ$3)</f>
        <v>0</v>
      </c>
      <c r="FA112" s="45">
        <f>SUMIFS('ATL RAW'!$J:$J,'ATL RAW'!$I:$I,'ATL GA Inventory'!$B112,'ATL RAW'!$L:$L,'ATL GA Inventory'!FA$3)+SUMIFS('ATL CR'!$J:$J,'ATL CR'!$I:$I,'ATL GA Inventory'!$B112,'ATL CR'!$L:$L,'ATL GA Inventory'!FA$3)</f>
        <v>0</v>
      </c>
      <c r="FB112" s="45">
        <f>SUMIFS('ATL RAW'!$J:$J,'ATL RAW'!$I:$I,'ATL GA Inventory'!$B112,'ATL RAW'!$L:$L,'ATL GA Inventory'!FB$3)+SUMIFS('ATL CR'!$J:$J,'ATL CR'!$I:$I,'ATL GA Inventory'!$B112,'ATL CR'!$L:$L,'ATL GA Inventory'!FB$3)</f>
        <v>0</v>
      </c>
      <c r="FC112" s="45">
        <f>SUMIFS('ATL RAW'!$J:$J,'ATL RAW'!$I:$I,'ATL GA Inventory'!$B112,'ATL RAW'!$L:$L,'ATL GA Inventory'!FC$3)+SUMIFS('ATL CR'!$J:$J,'ATL CR'!$I:$I,'ATL GA Inventory'!$B112,'ATL CR'!$L:$L,'ATL GA Inventory'!FC$3)</f>
        <v>0</v>
      </c>
      <c r="FD112" s="45">
        <f>SUMIFS('ATL RAW'!$J:$J,'ATL RAW'!$I:$I,'ATL GA Inventory'!$B112,'ATL RAW'!$L:$L,'ATL GA Inventory'!FD$3)+SUMIFS('ATL CR'!$J:$J,'ATL CR'!$I:$I,'ATL GA Inventory'!$B112,'ATL CR'!$L:$L,'ATL GA Inventory'!FD$3)</f>
        <v>0</v>
      </c>
      <c r="FE112" s="45">
        <f>SUMIFS('ATL RAW'!$J:$J,'ATL RAW'!$I:$I,'ATL GA Inventory'!$B112,'ATL RAW'!$L:$L,'ATL GA Inventory'!FE$3)+SUMIFS('ATL CR'!$J:$J,'ATL CR'!$I:$I,'ATL GA Inventory'!$B112,'ATL CR'!$L:$L,'ATL GA Inventory'!FE$3)</f>
        <v>0</v>
      </c>
      <c r="FF112" s="45">
        <f>SUMIFS('ATL RAW'!$J:$J,'ATL RAW'!$I:$I,'ATL GA Inventory'!$B112,'ATL RAW'!$L:$L,'ATL GA Inventory'!FF$3)+SUMIFS('ATL CR'!$J:$J,'ATL CR'!$I:$I,'ATL GA Inventory'!$B112,'ATL CR'!$L:$L,'ATL GA Inventory'!FF$3)</f>
        <v>0</v>
      </c>
      <c r="FG112" s="45">
        <f>SUMIFS('ATL RAW'!$J:$J,'ATL RAW'!$I:$I,'ATL GA Inventory'!$B112,'ATL RAW'!$L:$L,'ATL GA Inventory'!FG$3)+SUMIFS('ATL CR'!$J:$J,'ATL CR'!$I:$I,'ATL GA Inventory'!$B112,'ATL CR'!$L:$L,'ATL GA Inventory'!FG$3)</f>
        <v>0</v>
      </c>
      <c r="FH112" s="45">
        <f>SUMIFS('ATL RAW'!$J:$J,'ATL RAW'!$I:$I,'ATL GA Inventory'!$B112,'ATL RAW'!$L:$L,'ATL GA Inventory'!FH$3)+SUMIFS('ATL CR'!$J:$J,'ATL CR'!$I:$I,'ATL GA Inventory'!$B112,'ATL CR'!$L:$L,'ATL GA Inventory'!FH$3)</f>
        <v>0</v>
      </c>
      <c r="FI112" s="45">
        <f>SUMIFS('ATL RAW'!$J:$J,'ATL RAW'!$I:$I,'ATL GA Inventory'!$B112,'ATL RAW'!$L:$L,'ATL GA Inventory'!FI$3)+SUMIFS('ATL CR'!$J:$J,'ATL CR'!$I:$I,'ATL GA Inventory'!$B112,'ATL CR'!$L:$L,'ATL GA Inventory'!FI$3)</f>
        <v>0</v>
      </c>
      <c r="FJ112" s="45">
        <f>SUMIFS('ATL RAW'!$J:$J,'ATL RAW'!$I:$I,'ATL GA Inventory'!$B112,'ATL RAW'!$L:$L,'ATL GA Inventory'!FJ$3)+SUMIFS('ATL CR'!$J:$J,'ATL CR'!$I:$I,'ATL GA Inventory'!$B112,'ATL CR'!$L:$L,'ATL GA Inventory'!FJ$3)</f>
        <v>0</v>
      </c>
      <c r="FK112" s="45">
        <f>SUMIFS('ATL RAW'!$J:$J,'ATL RAW'!$I:$I,'ATL GA Inventory'!$B112,'ATL RAW'!$L:$L,'ATL GA Inventory'!FK$3)+SUMIFS('ATL CR'!$J:$J,'ATL CR'!$I:$I,'ATL GA Inventory'!$B112,'ATL CR'!$L:$L,'ATL GA Inventory'!FK$3)</f>
        <v>0</v>
      </c>
      <c r="FL112" s="45">
        <f>SUMIFS('ATL RAW'!$J:$J,'ATL RAW'!$I:$I,'ATL GA Inventory'!$B112,'ATL RAW'!$L:$L,'ATL GA Inventory'!FL$3)+SUMIFS('ATL CR'!$J:$J,'ATL CR'!$I:$I,'ATL GA Inventory'!$B112,'ATL CR'!$L:$L,'ATL GA Inventory'!FL$3)</f>
        <v>0</v>
      </c>
      <c r="FM112" s="45">
        <f>SUMIFS('ATL RAW'!$J:$J,'ATL RAW'!$I:$I,'ATL GA Inventory'!$B112,'ATL RAW'!$L:$L,'ATL GA Inventory'!FM$3)+SUMIFS('ATL CR'!$J:$J,'ATL CR'!$I:$I,'ATL GA Inventory'!$B112,'ATL CR'!$L:$L,'ATL GA Inventory'!FM$3)</f>
        <v>0</v>
      </c>
      <c r="FN112" s="45">
        <f>SUMIFS('ATL RAW'!$J:$J,'ATL RAW'!$I:$I,'ATL GA Inventory'!$B112,'ATL RAW'!$L:$L,'ATL GA Inventory'!FN$3)+SUMIFS('ATL CR'!$J:$J,'ATL CR'!$I:$I,'ATL GA Inventory'!$B112,'ATL CR'!$L:$L,'ATL GA Inventory'!FN$3)</f>
        <v>0</v>
      </c>
      <c r="FO112" s="45">
        <f>SUMIFS('ATL RAW'!$J:$J,'ATL RAW'!$I:$I,'ATL GA Inventory'!$B112,'ATL RAW'!$L:$L,'ATL GA Inventory'!FO$3)+SUMIFS('ATL CR'!$J:$J,'ATL CR'!$I:$I,'ATL GA Inventory'!$B112,'ATL CR'!$L:$L,'ATL GA Inventory'!FO$3)</f>
        <v>0</v>
      </c>
      <c r="FP112" s="45">
        <f>SUMIFS('ATL RAW'!$J:$J,'ATL RAW'!$I:$I,'ATL GA Inventory'!$B112,'ATL RAW'!$L:$L,'ATL GA Inventory'!FP$3)+SUMIFS('ATL CR'!$J:$J,'ATL CR'!$I:$I,'ATL GA Inventory'!$B112,'ATL CR'!$L:$L,'ATL GA Inventory'!FP$3)</f>
        <v>0</v>
      </c>
      <c r="FQ112" s="45">
        <f>SUMIFS('ATL RAW'!$J:$J,'ATL RAW'!$I:$I,'ATL GA Inventory'!$B112,'ATL RAW'!$L:$L,'ATL GA Inventory'!FQ$3)+SUMIFS('ATL CR'!$J:$J,'ATL CR'!$I:$I,'ATL GA Inventory'!$B112,'ATL CR'!$L:$L,'ATL GA Inventory'!FQ$3)</f>
        <v>0</v>
      </c>
      <c r="FR112" s="45">
        <f>SUMIFS('ATL RAW'!$J:$J,'ATL RAW'!$I:$I,'ATL GA Inventory'!$B112,'ATL RAW'!$L:$L,'ATL GA Inventory'!FR$3)+SUMIFS('ATL CR'!$J:$J,'ATL CR'!$I:$I,'ATL GA Inventory'!$B112,'ATL CR'!$L:$L,'ATL GA Inventory'!FR$3)</f>
        <v>0</v>
      </c>
      <c r="FS112" s="45">
        <f>SUMIFS('ATL RAW'!$J:$J,'ATL RAW'!$I:$I,'ATL GA Inventory'!$B112,'ATL RAW'!$L:$L,'ATL GA Inventory'!FS$3)+SUMIFS('ATL CR'!$J:$J,'ATL CR'!$I:$I,'ATL GA Inventory'!$B112,'ATL CR'!$L:$L,'ATL GA Inventory'!FS$3)</f>
        <v>0</v>
      </c>
      <c r="FT112" s="45">
        <f>SUMIFS('ATL RAW'!$J:$J,'ATL RAW'!$I:$I,'ATL GA Inventory'!$B112,'ATL RAW'!$L:$L,'ATL GA Inventory'!FT$3)+SUMIFS('ATL CR'!$J:$J,'ATL CR'!$I:$I,'ATL GA Inventory'!$B112,'ATL CR'!$L:$L,'ATL GA Inventory'!FT$3)</f>
        <v>0</v>
      </c>
      <c r="FU112" s="45">
        <f>SUMIFS('ATL RAW'!$J:$J,'ATL RAW'!$I:$I,'ATL GA Inventory'!$B112,'ATL RAW'!$L:$L,'ATL GA Inventory'!FU$3)+SUMIFS('ATL CR'!$J:$J,'ATL CR'!$I:$I,'ATL GA Inventory'!$B112,'ATL CR'!$L:$L,'ATL GA Inventory'!FU$3)</f>
        <v>0</v>
      </c>
      <c r="FV112" s="45">
        <f>SUMIFS('ATL RAW'!$J:$J,'ATL RAW'!$I:$I,'ATL GA Inventory'!$B112,'ATL RAW'!$L:$L,'ATL GA Inventory'!FV$3)+SUMIFS('ATL CR'!$J:$J,'ATL CR'!$I:$I,'ATL GA Inventory'!$B112,'ATL CR'!$L:$L,'ATL GA Inventory'!FV$3)</f>
        <v>0</v>
      </c>
      <c r="FW112" s="45">
        <f>SUMIFS('ATL RAW'!$J:$J,'ATL RAW'!$I:$I,'ATL GA Inventory'!$B112,'ATL RAW'!$L:$L,'ATL GA Inventory'!FW$3)+SUMIFS('ATL CR'!$J:$J,'ATL CR'!$I:$I,'ATL GA Inventory'!$B112,'ATL CR'!$L:$L,'ATL GA Inventory'!FW$3)</f>
        <v>0</v>
      </c>
      <c r="FX112" s="45">
        <f>SUMIFS('ATL RAW'!$J:$J,'ATL RAW'!$I:$I,'ATL GA Inventory'!$B112,'ATL RAW'!$L:$L,'ATL GA Inventory'!FX$3)+SUMIFS('ATL CR'!$J:$J,'ATL CR'!$I:$I,'ATL GA Inventory'!$B112,'ATL CR'!$L:$L,'ATL GA Inventory'!FX$3)</f>
        <v>0</v>
      </c>
      <c r="FY112" s="45">
        <f>SUMIFS('ATL RAW'!$J:$J,'ATL RAW'!$I:$I,'ATL GA Inventory'!$B112,'ATL RAW'!$L:$L,'ATL GA Inventory'!FY$3)+SUMIFS('ATL CR'!$J:$J,'ATL CR'!$I:$I,'ATL GA Inventory'!$B112,'ATL CR'!$L:$L,'ATL GA Inventory'!FY$3)</f>
        <v>0</v>
      </c>
      <c r="FZ112" s="45">
        <f>SUMIFS('ATL RAW'!$J:$J,'ATL RAW'!$I:$I,'ATL GA Inventory'!$B112,'ATL RAW'!$L:$L,'ATL GA Inventory'!FZ$3)+SUMIFS('ATL CR'!$J:$J,'ATL CR'!$I:$I,'ATL GA Inventory'!$B112,'ATL CR'!$L:$L,'ATL GA Inventory'!FZ$3)</f>
        <v>0</v>
      </c>
      <c r="GA112" s="45">
        <f>SUMIFS('ATL RAW'!$J:$J,'ATL RAW'!$I:$I,'ATL GA Inventory'!$B112,'ATL RAW'!$L:$L,'ATL GA Inventory'!GA$3)+SUMIFS('ATL CR'!$J:$J,'ATL CR'!$I:$I,'ATL GA Inventory'!$B112,'ATL CR'!$L:$L,'ATL GA Inventory'!GA$3)</f>
        <v>0</v>
      </c>
      <c r="GB112" s="45">
        <f>SUMIFS('ATL RAW'!$J:$J,'ATL RAW'!$I:$I,'ATL GA Inventory'!$B112,'ATL RAW'!$L:$L,'ATL GA Inventory'!GB$3)+SUMIFS('ATL CR'!$J:$J,'ATL CR'!$I:$I,'ATL GA Inventory'!$B112,'ATL CR'!$L:$L,'ATL GA Inventory'!GB$3)</f>
        <v>0</v>
      </c>
      <c r="GC112" s="45">
        <f>SUMIFS('ATL RAW'!$J:$J,'ATL RAW'!$I:$I,'ATL GA Inventory'!$B112,'ATL RAW'!$L:$L,'ATL GA Inventory'!GC$3)+SUMIFS('ATL CR'!$J:$J,'ATL CR'!$I:$I,'ATL GA Inventory'!$B112,'ATL CR'!$L:$L,'ATL GA Inventory'!GC$3)</f>
        <v>0</v>
      </c>
      <c r="GD112" s="45">
        <f>SUMIFS('ATL RAW'!$J:$J,'ATL RAW'!$I:$I,'ATL GA Inventory'!$B112,'ATL RAW'!$L:$L,'ATL GA Inventory'!GD$3)+SUMIFS('ATL CR'!$J:$J,'ATL CR'!$I:$I,'ATL GA Inventory'!$B112,'ATL CR'!$L:$L,'ATL GA Inventory'!GD$3)</f>
        <v>0</v>
      </c>
      <c r="GE112" s="45">
        <f>SUMIFS('ATL RAW'!$J:$J,'ATL RAW'!$I:$I,'ATL GA Inventory'!$B112,'ATL RAW'!$L:$L,'ATL GA Inventory'!GE$3)+SUMIFS('ATL CR'!$J:$J,'ATL CR'!$I:$I,'ATL GA Inventory'!$B112,'ATL CR'!$L:$L,'ATL GA Inventory'!GE$3)</f>
        <v>0</v>
      </c>
      <c r="GF112" s="45">
        <f>SUMIFS('ATL RAW'!$J:$J,'ATL RAW'!$I:$I,'ATL GA Inventory'!$B112,'ATL RAW'!$L:$L,'ATL GA Inventory'!GF$3)+SUMIFS('ATL CR'!$J:$J,'ATL CR'!$I:$I,'ATL GA Inventory'!$B112,'ATL CR'!$L:$L,'ATL GA Inventory'!GF$3)</f>
        <v>0</v>
      </c>
      <c r="GG112" s="45">
        <f>SUMIFS('ATL RAW'!$J:$J,'ATL RAW'!$I:$I,'ATL GA Inventory'!$B112,'ATL RAW'!$L:$L,'ATL GA Inventory'!GG$3)+SUMIFS('ATL CR'!$J:$J,'ATL CR'!$I:$I,'ATL GA Inventory'!$B112,'ATL CR'!$L:$L,'ATL GA Inventory'!GG$3)</f>
        <v>0</v>
      </c>
      <c r="GH112" s="45">
        <f>SUMIFS('ATL RAW'!$J:$J,'ATL RAW'!$I:$I,'ATL GA Inventory'!$B112,'ATL RAW'!$L:$L,'ATL GA Inventory'!GH$3)+SUMIFS('ATL CR'!$J:$J,'ATL CR'!$I:$I,'ATL GA Inventory'!$B112,'ATL CR'!$L:$L,'ATL GA Inventory'!GH$3)</f>
        <v>0</v>
      </c>
      <c r="GI112" s="45">
        <f>SUMIFS('ATL RAW'!$J:$J,'ATL RAW'!$I:$I,'ATL GA Inventory'!$B112,'ATL RAW'!$L:$L,'ATL GA Inventory'!GI$3)+SUMIFS('ATL CR'!$J:$J,'ATL CR'!$I:$I,'ATL GA Inventory'!$B112,'ATL CR'!$L:$L,'ATL GA Inventory'!GI$3)</f>
        <v>0</v>
      </c>
      <c r="GJ112" s="45">
        <f>SUMIFS('ATL RAW'!$J:$J,'ATL RAW'!$I:$I,'ATL GA Inventory'!$B112,'ATL RAW'!$L:$L,'ATL GA Inventory'!GJ$3)+SUMIFS('ATL CR'!$J:$J,'ATL CR'!$I:$I,'ATL GA Inventory'!$B112,'ATL CR'!$L:$L,'ATL GA Inventory'!GJ$3)</f>
        <v>0</v>
      </c>
      <c r="GK112" s="45">
        <f>SUMIFS('ATL RAW'!$J:$J,'ATL RAW'!$I:$I,'ATL GA Inventory'!$B112,'ATL RAW'!$L:$L,'ATL GA Inventory'!GK$3)+SUMIFS('ATL CR'!$J:$J,'ATL CR'!$I:$I,'ATL GA Inventory'!$B112,'ATL CR'!$L:$L,'ATL GA Inventory'!GK$3)</f>
        <v>0</v>
      </c>
      <c r="GL112" s="45">
        <f>SUMIFS('ATL RAW'!$J:$J,'ATL RAW'!$I:$I,'ATL GA Inventory'!$B112,'ATL RAW'!$L:$L,'ATL GA Inventory'!GL$3)+SUMIFS('ATL CR'!$J:$J,'ATL CR'!$I:$I,'ATL GA Inventory'!$B112,'ATL CR'!$L:$L,'ATL GA Inventory'!GL$3)</f>
        <v>0</v>
      </c>
      <c r="GM112" s="45">
        <f>SUMIFS('ATL RAW'!$J:$J,'ATL RAW'!$I:$I,'ATL GA Inventory'!$B112,'ATL RAW'!$L:$L,'ATL GA Inventory'!GM$3)+SUMIFS('ATL CR'!$J:$J,'ATL CR'!$I:$I,'ATL GA Inventory'!$B112,'ATL CR'!$L:$L,'ATL GA Inventory'!GM$3)</f>
        <v>0</v>
      </c>
      <c r="GN112" s="45">
        <f>SUMIFS('ATL RAW'!$J:$J,'ATL RAW'!$I:$I,'ATL GA Inventory'!$B112,'ATL RAW'!$L:$L,'ATL GA Inventory'!GN$3)+SUMIFS('ATL CR'!$J:$J,'ATL CR'!$I:$I,'ATL GA Inventory'!$B112,'ATL CR'!$L:$L,'ATL GA Inventory'!GN$3)</f>
        <v>0</v>
      </c>
      <c r="GO112" s="45">
        <f>SUMIFS('ATL RAW'!$J:$J,'ATL RAW'!$I:$I,'ATL GA Inventory'!$B112,'ATL RAW'!$L:$L,'ATL GA Inventory'!GO$3)+SUMIFS('ATL CR'!$J:$J,'ATL CR'!$I:$I,'ATL GA Inventory'!$B112,'ATL CR'!$L:$L,'ATL GA Inventory'!GO$3)</f>
        <v>0</v>
      </c>
      <c r="GP112" s="45">
        <f>SUMIFS('ATL RAW'!$J:$J,'ATL RAW'!$I:$I,'ATL GA Inventory'!$B112,'ATL RAW'!$L:$L,'ATL GA Inventory'!GP$3)+SUMIFS('ATL CR'!$J:$J,'ATL CR'!$I:$I,'ATL GA Inventory'!$B112,'ATL CR'!$L:$L,'ATL GA Inventory'!GP$3)</f>
        <v>0</v>
      </c>
      <c r="GQ112" s="45">
        <f>SUMIFS('ATL RAW'!$J:$J,'ATL RAW'!$I:$I,'ATL GA Inventory'!$B112,'ATL RAW'!$L:$L,'ATL GA Inventory'!GQ$3)+SUMIFS('ATL CR'!$J:$J,'ATL CR'!$I:$I,'ATL GA Inventory'!$B112,'ATL CR'!$L:$L,'ATL GA Inventory'!GQ$3)</f>
        <v>0</v>
      </c>
      <c r="GR112" s="45">
        <f>SUMIFS('ATL RAW'!$J:$J,'ATL RAW'!$I:$I,'ATL GA Inventory'!$B112,'ATL RAW'!$L:$L,'ATL GA Inventory'!GR$3)+SUMIFS('ATL CR'!$J:$J,'ATL CR'!$I:$I,'ATL GA Inventory'!$B112,'ATL CR'!$L:$L,'ATL GA Inventory'!GR$3)</f>
        <v>0</v>
      </c>
      <c r="GS112" s="45">
        <f>SUMIFS('ATL RAW'!$J:$J,'ATL RAW'!$I:$I,'ATL GA Inventory'!$B112,'ATL RAW'!$L:$L,'ATL GA Inventory'!GS$3)+SUMIFS('ATL CR'!$J:$J,'ATL CR'!$I:$I,'ATL GA Inventory'!$B112,'ATL CR'!$L:$L,'ATL GA Inventory'!GS$3)</f>
        <v>0</v>
      </c>
      <c r="GT112" s="45">
        <f>SUMIFS('ATL RAW'!$J:$J,'ATL RAW'!$I:$I,'ATL GA Inventory'!$B112,'ATL RAW'!$L:$L,'ATL GA Inventory'!GT$3)+SUMIFS('ATL CR'!$J:$J,'ATL CR'!$I:$I,'ATL GA Inventory'!$B112,'ATL CR'!$L:$L,'ATL GA Inventory'!GT$3)</f>
        <v>0</v>
      </c>
      <c r="GU112" s="45">
        <f>SUMIFS('ATL RAW'!$J:$J,'ATL RAW'!$I:$I,'ATL GA Inventory'!$B112,'ATL RAW'!$L:$L,'ATL GA Inventory'!GU$3)+SUMIFS('ATL CR'!$J:$J,'ATL CR'!$I:$I,'ATL GA Inventory'!$B112,'ATL CR'!$L:$L,'ATL GA Inventory'!GU$3)</f>
        <v>0</v>
      </c>
      <c r="GV112" s="45">
        <f>SUMIFS('ATL RAW'!$J:$J,'ATL RAW'!$I:$I,'ATL GA Inventory'!$B112,'ATL RAW'!$L:$L,'ATL GA Inventory'!GV$3)+SUMIFS('ATL CR'!$J:$J,'ATL CR'!$I:$I,'ATL GA Inventory'!$B112,'ATL CR'!$L:$L,'ATL GA Inventory'!GV$3)</f>
        <v>0</v>
      </c>
      <c r="GW112" s="45">
        <f>SUMIFS('ATL RAW'!$J:$J,'ATL RAW'!$I:$I,'ATL GA Inventory'!$B112,'ATL RAW'!$L:$L,'ATL GA Inventory'!GW$3)+SUMIFS('ATL CR'!$J:$J,'ATL CR'!$I:$I,'ATL GA Inventory'!$B112,'ATL CR'!$L:$L,'ATL GA Inventory'!GW$3)</f>
        <v>0</v>
      </c>
      <c r="GX112" s="45">
        <f>SUMIFS('ATL RAW'!$J:$J,'ATL RAW'!$I:$I,'ATL GA Inventory'!$B112,'ATL RAW'!$L:$L,'ATL GA Inventory'!GX$3)+SUMIFS('ATL CR'!$J:$J,'ATL CR'!$I:$I,'ATL GA Inventory'!$B112,'ATL CR'!$L:$L,'ATL GA Inventory'!GX$3)</f>
        <v>0</v>
      </c>
      <c r="GY112" s="45">
        <f>SUMIFS('ATL RAW'!$J:$J,'ATL RAW'!$I:$I,'ATL GA Inventory'!$B112,'ATL RAW'!$L:$L,'ATL GA Inventory'!GY$3)+SUMIFS('ATL CR'!$J:$J,'ATL CR'!$I:$I,'ATL GA Inventory'!$B112,'ATL CR'!$L:$L,'ATL GA Inventory'!GY$3)</f>
        <v>0</v>
      </c>
    </row>
    <row r="113" spans="1:207">
      <c r="A113" s="43" t="s">
        <v>983</v>
      </c>
      <c r="B113" s="43">
        <f t="shared" si="14"/>
        <v>49203132</v>
      </c>
      <c r="C113" s="43" t="str">
        <f t="shared" si="14"/>
        <v>Q.PEAK DUO BLK-G10+</v>
      </c>
      <c r="D113" s="44">
        <f t="shared" si="14"/>
        <v>360</v>
      </c>
      <c r="E113" s="45">
        <f>SUMIFS('ATL RAW'!$J:$J,'ATL RAW'!$I:$I,'ATL GA Inventory'!$B113,'ATL RAW'!$L:$L,'ATL GA Inventory'!E$3)+SUMIFS('ATL CR'!$J:$J,'ATL CR'!$I:$I,'ATL GA Inventory'!$B113,'ATL CR'!$L:$L,'ATL GA Inventory'!E$3)</f>
        <v>0</v>
      </c>
      <c r="F113" s="45">
        <f>SUMIFS('ATL RAW'!$J:$J,'ATL RAW'!$I:$I,'ATL GA Inventory'!$B113,'ATL RAW'!$L:$L,'ATL GA Inventory'!F$3)+SUMIFS('ATL CR'!$J:$J,'ATL CR'!$I:$I,'ATL GA Inventory'!$B113,'ATL CR'!$L:$L,'ATL GA Inventory'!F$3)</f>
        <v>0</v>
      </c>
      <c r="G113" s="45">
        <f>SUMIFS('ATL RAW'!$J:$J,'ATL RAW'!$I:$I,'ATL GA Inventory'!$B113,'ATL RAW'!$L:$L,'ATL GA Inventory'!G$3)+SUMIFS('ATL CR'!$J:$J,'ATL CR'!$I:$I,'ATL GA Inventory'!$B113,'ATL CR'!$L:$L,'ATL GA Inventory'!G$3)</f>
        <v>0</v>
      </c>
      <c r="H113" s="45">
        <f>SUMIFS('ATL RAW'!$J:$J,'ATL RAW'!$I:$I,'ATL GA Inventory'!$B113,'ATL RAW'!$L:$L,'ATL GA Inventory'!H$3)+SUMIFS('ATL CR'!$J:$J,'ATL CR'!$I:$I,'ATL GA Inventory'!$B113,'ATL CR'!$L:$L,'ATL GA Inventory'!H$3)</f>
        <v>0</v>
      </c>
      <c r="I113" s="45">
        <f>SUMIFS('ATL RAW'!$J:$J,'ATL RAW'!$I:$I,'ATL GA Inventory'!$B113,'ATL RAW'!$L:$L,'ATL GA Inventory'!I$3)+SUMIFS('ATL CR'!$J:$J,'ATL CR'!$I:$I,'ATL GA Inventory'!$B113,'ATL CR'!$L:$L,'ATL GA Inventory'!I$3)</f>
        <v>0</v>
      </c>
      <c r="J113" s="45">
        <f>SUMIFS('ATL RAW'!$J:$J,'ATL RAW'!$I:$I,'ATL GA Inventory'!$B113,'ATL RAW'!$L:$L,'ATL GA Inventory'!J$3)+SUMIFS('ATL CR'!$J:$J,'ATL CR'!$I:$I,'ATL GA Inventory'!$B113,'ATL CR'!$L:$L,'ATL GA Inventory'!J$3)</f>
        <v>0</v>
      </c>
      <c r="K113" s="45">
        <f>SUMIFS('ATL RAW'!$J:$J,'ATL RAW'!$I:$I,'ATL GA Inventory'!$B113,'ATL RAW'!$L:$L,'ATL GA Inventory'!K$3)+SUMIFS('ATL CR'!$J:$J,'ATL CR'!$I:$I,'ATL GA Inventory'!$B113,'ATL CR'!$L:$L,'ATL GA Inventory'!K$3)</f>
        <v>0</v>
      </c>
      <c r="L113" s="45">
        <f>SUMIFS('ATL RAW'!$J:$J,'ATL RAW'!$I:$I,'ATL GA Inventory'!$B113,'ATL RAW'!$L:$L,'ATL GA Inventory'!L$3)+SUMIFS('ATL CR'!$J:$J,'ATL CR'!$I:$I,'ATL GA Inventory'!$B113,'ATL CR'!$L:$L,'ATL GA Inventory'!L$3)</f>
        <v>0</v>
      </c>
      <c r="M113" s="45">
        <f>SUMIFS('ATL RAW'!$J:$J,'ATL RAW'!$I:$I,'ATL GA Inventory'!$B113,'ATL RAW'!$L:$L,'ATL GA Inventory'!M$3)+SUMIFS('ATL CR'!$J:$J,'ATL CR'!$I:$I,'ATL GA Inventory'!$B113,'ATL CR'!$L:$L,'ATL GA Inventory'!M$3)</f>
        <v>0</v>
      </c>
      <c r="N113" s="45">
        <f>SUMIFS('ATL RAW'!$J:$J,'ATL RAW'!$I:$I,'ATL GA Inventory'!$B113,'ATL RAW'!$L:$L,'ATL GA Inventory'!N$3)+SUMIFS('ATL CR'!$J:$J,'ATL CR'!$I:$I,'ATL GA Inventory'!$B113,'ATL CR'!$L:$L,'ATL GA Inventory'!N$3)</f>
        <v>0</v>
      </c>
      <c r="O113" s="45">
        <f>SUMIFS('ATL RAW'!$J:$J,'ATL RAW'!$I:$I,'ATL GA Inventory'!$B113,'ATL RAW'!$L:$L,'ATL GA Inventory'!O$3)+SUMIFS('ATL CR'!$J:$J,'ATL CR'!$I:$I,'ATL GA Inventory'!$B113,'ATL CR'!$L:$L,'ATL GA Inventory'!O$3)</f>
        <v>0</v>
      </c>
      <c r="P113" s="45">
        <f>SUMIFS('ATL RAW'!$J:$J,'ATL RAW'!$I:$I,'ATL GA Inventory'!$B113,'ATL RAW'!$L:$L,'ATL GA Inventory'!P$3)+SUMIFS('ATL CR'!$J:$J,'ATL CR'!$I:$I,'ATL GA Inventory'!$B113,'ATL CR'!$L:$L,'ATL GA Inventory'!P$3)</f>
        <v>0</v>
      </c>
      <c r="Q113" s="45">
        <f>SUMIFS('ATL RAW'!$J:$J,'ATL RAW'!$I:$I,'ATL GA Inventory'!$B113,'ATL RAW'!$L:$L,'ATL GA Inventory'!Q$3)+SUMIFS('ATL CR'!$J:$J,'ATL CR'!$I:$I,'ATL GA Inventory'!$B113,'ATL CR'!$L:$L,'ATL GA Inventory'!Q$3)</f>
        <v>0</v>
      </c>
      <c r="R113" s="45">
        <f>SUMIFS('ATL RAW'!$J:$J,'ATL RAW'!$I:$I,'ATL GA Inventory'!$B113,'ATL RAW'!$L:$L,'ATL GA Inventory'!R$3)+SUMIFS('ATL CR'!$J:$J,'ATL CR'!$I:$I,'ATL GA Inventory'!$B113,'ATL CR'!$L:$L,'ATL GA Inventory'!R$3)</f>
        <v>0</v>
      </c>
      <c r="S113" s="45">
        <f>SUMIFS('ATL RAW'!$J:$J,'ATL RAW'!$I:$I,'ATL GA Inventory'!$B113,'ATL RAW'!$L:$L,'ATL GA Inventory'!S$3)+SUMIFS('ATL CR'!$J:$J,'ATL CR'!$I:$I,'ATL GA Inventory'!$B113,'ATL CR'!$L:$L,'ATL GA Inventory'!S$3)</f>
        <v>0</v>
      </c>
      <c r="T113" s="45">
        <f>SUMIFS('ATL RAW'!$J:$J,'ATL RAW'!$I:$I,'ATL GA Inventory'!$B113,'ATL RAW'!$L:$L,'ATL GA Inventory'!T$3)+SUMIFS('ATL CR'!$J:$J,'ATL CR'!$I:$I,'ATL GA Inventory'!$B113,'ATL CR'!$L:$L,'ATL GA Inventory'!T$3)</f>
        <v>0</v>
      </c>
      <c r="U113" s="45">
        <f>SUMIFS('ATL RAW'!$J:$J,'ATL RAW'!$I:$I,'ATL GA Inventory'!$B113,'ATL RAW'!$L:$L,'ATL GA Inventory'!U$3)+SUMIFS('ATL CR'!$J:$J,'ATL CR'!$I:$I,'ATL GA Inventory'!$B113,'ATL CR'!$L:$L,'ATL GA Inventory'!U$3)</f>
        <v>0</v>
      </c>
      <c r="V113" s="45">
        <f>SUMIFS('ATL RAW'!$J:$J,'ATL RAW'!$I:$I,'ATL GA Inventory'!$B113,'ATL RAW'!$L:$L,'ATL GA Inventory'!V$3)+SUMIFS('ATL CR'!$J:$J,'ATL CR'!$I:$I,'ATL GA Inventory'!$B113,'ATL CR'!$L:$L,'ATL GA Inventory'!V$3)</f>
        <v>0</v>
      </c>
      <c r="W113" s="45">
        <f>SUMIFS('ATL RAW'!$J:$J,'ATL RAW'!$I:$I,'ATL GA Inventory'!$B113,'ATL RAW'!$L:$L,'ATL GA Inventory'!W$3)+SUMIFS('ATL CR'!$J:$J,'ATL CR'!$I:$I,'ATL GA Inventory'!$B113,'ATL CR'!$L:$L,'ATL GA Inventory'!W$3)</f>
        <v>0</v>
      </c>
      <c r="X113" s="45">
        <f>SUMIFS('ATL RAW'!$J:$J,'ATL RAW'!$I:$I,'ATL GA Inventory'!$B113,'ATL RAW'!$L:$L,'ATL GA Inventory'!X$3)+SUMIFS('ATL CR'!$J:$J,'ATL CR'!$I:$I,'ATL GA Inventory'!$B113,'ATL CR'!$L:$L,'ATL GA Inventory'!X$3)</f>
        <v>0</v>
      </c>
      <c r="Y113" s="45">
        <f>SUMIFS('ATL RAW'!$J:$J,'ATL RAW'!$I:$I,'ATL GA Inventory'!$B113,'ATL RAW'!$L:$L,'ATL GA Inventory'!Y$3)+SUMIFS('ATL CR'!$J:$J,'ATL CR'!$I:$I,'ATL GA Inventory'!$B113,'ATL CR'!$L:$L,'ATL GA Inventory'!Y$3)</f>
        <v>0</v>
      </c>
      <c r="Z113" s="45">
        <f>SUMIFS('ATL RAW'!$J:$J,'ATL RAW'!$I:$I,'ATL GA Inventory'!$B113,'ATL RAW'!$L:$L,'ATL GA Inventory'!Z$3)+SUMIFS('ATL CR'!$J:$J,'ATL CR'!$I:$I,'ATL GA Inventory'!$B113,'ATL CR'!$L:$L,'ATL GA Inventory'!Z$3)</f>
        <v>0</v>
      </c>
      <c r="AA113" s="45">
        <f>SUMIFS('ATL RAW'!$J:$J,'ATL RAW'!$I:$I,'ATL GA Inventory'!$B113,'ATL RAW'!$L:$L,'ATL GA Inventory'!AA$3)+SUMIFS('ATL CR'!$J:$J,'ATL CR'!$I:$I,'ATL GA Inventory'!$B113,'ATL CR'!$L:$L,'ATL GA Inventory'!AA$3)</f>
        <v>0</v>
      </c>
      <c r="AB113" s="45">
        <f>SUMIFS('ATL RAW'!$J:$J,'ATL RAW'!$I:$I,'ATL GA Inventory'!$B113,'ATL RAW'!$L:$L,'ATL GA Inventory'!AB$3)+SUMIFS('ATL CR'!$J:$J,'ATL CR'!$I:$I,'ATL GA Inventory'!$B113,'ATL CR'!$L:$L,'ATL GA Inventory'!AB$3)</f>
        <v>0</v>
      </c>
      <c r="AC113" s="45">
        <f>SUMIFS('ATL RAW'!$J:$J,'ATL RAW'!$I:$I,'ATL GA Inventory'!$B113,'ATL RAW'!$L:$L,'ATL GA Inventory'!AC$3)+SUMIFS('ATL CR'!$J:$J,'ATL CR'!$I:$I,'ATL GA Inventory'!$B113,'ATL CR'!$L:$L,'ATL GA Inventory'!AC$3)</f>
        <v>0</v>
      </c>
      <c r="AD113" s="45">
        <f>SUMIFS('ATL RAW'!$J:$J,'ATL RAW'!$I:$I,'ATL GA Inventory'!$B113,'ATL RAW'!$L:$L,'ATL GA Inventory'!AD$3)+SUMIFS('ATL CR'!$J:$J,'ATL CR'!$I:$I,'ATL GA Inventory'!$B113,'ATL CR'!$L:$L,'ATL GA Inventory'!AD$3)</f>
        <v>0</v>
      </c>
      <c r="AE113" s="45">
        <f>SUMIFS('ATL RAW'!$J:$J,'ATL RAW'!$I:$I,'ATL GA Inventory'!$B113,'ATL RAW'!$L:$L,'ATL GA Inventory'!AE$3)+SUMIFS('ATL CR'!$J:$J,'ATL CR'!$I:$I,'ATL GA Inventory'!$B113,'ATL CR'!$L:$L,'ATL GA Inventory'!AE$3)</f>
        <v>0</v>
      </c>
      <c r="AF113" s="45">
        <f>SUMIFS('ATL RAW'!$J:$J,'ATL RAW'!$I:$I,'ATL GA Inventory'!$B113,'ATL RAW'!$L:$L,'ATL GA Inventory'!AF$3)+SUMIFS('ATL CR'!$J:$J,'ATL CR'!$I:$I,'ATL GA Inventory'!$B113,'ATL CR'!$L:$L,'ATL GA Inventory'!AF$3)</f>
        <v>0</v>
      </c>
      <c r="AG113" s="45">
        <f>SUMIFS('ATL RAW'!$J:$J,'ATL RAW'!$I:$I,'ATL GA Inventory'!$B113,'ATL RAW'!$L:$L,'ATL GA Inventory'!AG$3)+SUMIFS('ATL CR'!$J:$J,'ATL CR'!$I:$I,'ATL GA Inventory'!$B113,'ATL CR'!$L:$L,'ATL GA Inventory'!AG$3)</f>
        <v>0</v>
      </c>
      <c r="AH113" s="45">
        <f>SUMIFS('ATL RAW'!$J:$J,'ATL RAW'!$I:$I,'ATL GA Inventory'!$B113,'ATL RAW'!$L:$L,'ATL GA Inventory'!AH$3)+SUMIFS('ATL CR'!$J:$J,'ATL CR'!$I:$I,'ATL GA Inventory'!$B113,'ATL CR'!$L:$L,'ATL GA Inventory'!AH$3)</f>
        <v>0</v>
      </c>
      <c r="AI113" s="45">
        <f>SUMIFS('ATL RAW'!$J:$J,'ATL RAW'!$I:$I,'ATL GA Inventory'!$B113,'ATL RAW'!$L:$L,'ATL GA Inventory'!AI$3)+SUMIFS('ATL CR'!$J:$J,'ATL CR'!$I:$I,'ATL GA Inventory'!$B113,'ATL CR'!$L:$L,'ATL GA Inventory'!AI$3)</f>
        <v>0</v>
      </c>
      <c r="AJ113" s="45">
        <f>SUMIFS('ATL RAW'!$J:$J,'ATL RAW'!$I:$I,'ATL GA Inventory'!$B113,'ATL RAW'!$L:$L,'ATL GA Inventory'!AJ$3)+SUMIFS('ATL CR'!$J:$J,'ATL CR'!$I:$I,'ATL GA Inventory'!$B113,'ATL CR'!$L:$L,'ATL GA Inventory'!AJ$3)</f>
        <v>0</v>
      </c>
      <c r="AK113" s="45">
        <f>SUMIFS('ATL RAW'!$J:$J,'ATL RAW'!$I:$I,'ATL GA Inventory'!$B113,'ATL RAW'!$L:$L,'ATL GA Inventory'!AK$3)+SUMIFS('ATL CR'!$J:$J,'ATL CR'!$I:$I,'ATL GA Inventory'!$B113,'ATL CR'!$L:$L,'ATL GA Inventory'!AK$3)</f>
        <v>0</v>
      </c>
      <c r="AL113" s="45">
        <f>SUMIFS('ATL RAW'!$J:$J,'ATL RAW'!$I:$I,'ATL GA Inventory'!$B113,'ATL RAW'!$L:$L,'ATL GA Inventory'!AL$3)+SUMIFS('ATL CR'!$J:$J,'ATL CR'!$I:$I,'ATL GA Inventory'!$B113,'ATL CR'!$L:$L,'ATL GA Inventory'!AL$3)</f>
        <v>0</v>
      </c>
      <c r="AM113" s="45">
        <f>SUMIFS('ATL RAW'!$J:$J,'ATL RAW'!$I:$I,'ATL GA Inventory'!$B113,'ATL RAW'!$L:$L,'ATL GA Inventory'!AM$3)+SUMIFS('ATL CR'!$J:$J,'ATL CR'!$I:$I,'ATL GA Inventory'!$B113,'ATL CR'!$L:$L,'ATL GA Inventory'!AM$3)</f>
        <v>0</v>
      </c>
      <c r="AN113" s="45">
        <f>SUMIFS('ATL RAW'!$J:$J,'ATL RAW'!$I:$I,'ATL GA Inventory'!$B113,'ATL RAW'!$L:$L,'ATL GA Inventory'!AN$3)+SUMIFS('ATL CR'!$J:$J,'ATL CR'!$I:$I,'ATL GA Inventory'!$B113,'ATL CR'!$L:$L,'ATL GA Inventory'!AN$3)</f>
        <v>0</v>
      </c>
      <c r="AO113" s="45">
        <f>SUMIFS('ATL RAW'!$J:$J,'ATL RAW'!$I:$I,'ATL GA Inventory'!$B113,'ATL RAW'!$L:$L,'ATL GA Inventory'!AO$3)+SUMIFS('ATL CR'!$J:$J,'ATL CR'!$I:$I,'ATL GA Inventory'!$B113,'ATL CR'!$L:$L,'ATL GA Inventory'!AO$3)</f>
        <v>0</v>
      </c>
      <c r="AP113" s="45">
        <f>SUMIFS('ATL RAW'!$J:$J,'ATL RAW'!$I:$I,'ATL GA Inventory'!$B113,'ATL RAW'!$L:$L,'ATL GA Inventory'!AP$3)+SUMIFS('ATL CR'!$J:$J,'ATL CR'!$I:$I,'ATL GA Inventory'!$B113,'ATL CR'!$L:$L,'ATL GA Inventory'!AP$3)</f>
        <v>0</v>
      </c>
      <c r="AQ113" s="45">
        <f>SUMIFS('ATL RAW'!$J:$J,'ATL RAW'!$I:$I,'ATL GA Inventory'!$B113,'ATL RAW'!$L:$L,'ATL GA Inventory'!AQ$3)+SUMIFS('ATL CR'!$J:$J,'ATL CR'!$I:$I,'ATL GA Inventory'!$B113,'ATL CR'!$L:$L,'ATL GA Inventory'!AQ$3)</f>
        <v>0</v>
      </c>
      <c r="AR113" s="45">
        <f>SUMIFS('ATL RAW'!$J:$J,'ATL RAW'!$I:$I,'ATL GA Inventory'!$B113,'ATL RAW'!$L:$L,'ATL GA Inventory'!AR$3)+SUMIFS('ATL CR'!$J:$J,'ATL CR'!$I:$I,'ATL GA Inventory'!$B113,'ATL CR'!$L:$L,'ATL GA Inventory'!AR$3)</f>
        <v>0</v>
      </c>
      <c r="AS113" s="45">
        <f>SUMIFS('ATL RAW'!$J:$J,'ATL RAW'!$I:$I,'ATL GA Inventory'!$B113,'ATL RAW'!$L:$L,'ATL GA Inventory'!AS$3)+SUMIFS('ATL CR'!$J:$J,'ATL CR'!$I:$I,'ATL GA Inventory'!$B113,'ATL CR'!$L:$L,'ATL GA Inventory'!AS$3)</f>
        <v>0</v>
      </c>
      <c r="AT113" s="45">
        <f>SUMIFS('ATL RAW'!$J:$J,'ATL RAW'!$I:$I,'ATL GA Inventory'!$B113,'ATL RAW'!$L:$L,'ATL GA Inventory'!AT$3)+SUMIFS('ATL CR'!$J:$J,'ATL CR'!$I:$I,'ATL GA Inventory'!$B113,'ATL CR'!$L:$L,'ATL GA Inventory'!AT$3)</f>
        <v>0</v>
      </c>
      <c r="AU113" s="45">
        <f>SUMIFS('ATL RAW'!$J:$J,'ATL RAW'!$I:$I,'ATL GA Inventory'!$B113,'ATL RAW'!$L:$L,'ATL GA Inventory'!AU$3)+SUMIFS('ATL CR'!$J:$J,'ATL CR'!$I:$I,'ATL GA Inventory'!$B113,'ATL CR'!$L:$L,'ATL GA Inventory'!AU$3)</f>
        <v>0</v>
      </c>
      <c r="AV113" s="45">
        <f>SUMIFS('ATL RAW'!$J:$J,'ATL RAW'!$I:$I,'ATL GA Inventory'!$B113,'ATL RAW'!$L:$L,'ATL GA Inventory'!AV$3)+SUMIFS('ATL CR'!$J:$J,'ATL CR'!$I:$I,'ATL GA Inventory'!$B113,'ATL CR'!$L:$L,'ATL GA Inventory'!AV$3)</f>
        <v>0</v>
      </c>
      <c r="AW113" s="45">
        <f>SUMIFS('ATL RAW'!$J:$J,'ATL RAW'!$I:$I,'ATL GA Inventory'!$B113,'ATL RAW'!$L:$L,'ATL GA Inventory'!AW$3)+SUMIFS('ATL CR'!$J:$J,'ATL CR'!$I:$I,'ATL GA Inventory'!$B113,'ATL CR'!$L:$L,'ATL GA Inventory'!AW$3)</f>
        <v>0</v>
      </c>
      <c r="AX113" s="45">
        <f>SUMIFS('ATL RAW'!$J:$J,'ATL RAW'!$I:$I,'ATL GA Inventory'!$B113,'ATL RAW'!$L:$L,'ATL GA Inventory'!AX$3)+SUMIFS('ATL CR'!$J:$J,'ATL CR'!$I:$I,'ATL GA Inventory'!$B113,'ATL CR'!$L:$L,'ATL GA Inventory'!AX$3)</f>
        <v>0</v>
      </c>
      <c r="AY113" s="45">
        <f>SUMIFS('ATL RAW'!$J:$J,'ATL RAW'!$I:$I,'ATL GA Inventory'!$B113,'ATL RAW'!$L:$L,'ATL GA Inventory'!AY$3)+SUMIFS('ATL CR'!$J:$J,'ATL CR'!$I:$I,'ATL GA Inventory'!$B113,'ATL CR'!$L:$L,'ATL GA Inventory'!AY$3)</f>
        <v>0</v>
      </c>
      <c r="AZ113" s="45">
        <f>SUMIFS('ATL RAW'!$J:$J,'ATL RAW'!$I:$I,'ATL GA Inventory'!$B113,'ATL RAW'!$L:$L,'ATL GA Inventory'!AZ$3)+SUMIFS('ATL CR'!$J:$J,'ATL CR'!$I:$I,'ATL GA Inventory'!$B113,'ATL CR'!$L:$L,'ATL GA Inventory'!AZ$3)</f>
        <v>0</v>
      </c>
      <c r="BA113" s="45">
        <f>SUMIFS('ATL RAW'!$J:$J,'ATL RAW'!$I:$I,'ATL GA Inventory'!$B113,'ATL RAW'!$L:$L,'ATL GA Inventory'!BA$3)+SUMIFS('ATL CR'!$J:$J,'ATL CR'!$I:$I,'ATL GA Inventory'!$B113,'ATL CR'!$L:$L,'ATL GA Inventory'!BA$3)</f>
        <v>0</v>
      </c>
      <c r="BB113" s="45">
        <f>SUMIFS('ATL RAW'!$J:$J,'ATL RAW'!$I:$I,'ATL GA Inventory'!$B113,'ATL RAW'!$L:$L,'ATL GA Inventory'!BB$3)+SUMIFS('ATL CR'!$J:$J,'ATL CR'!$I:$I,'ATL GA Inventory'!$B113,'ATL CR'!$L:$L,'ATL GA Inventory'!BB$3)</f>
        <v>0</v>
      </c>
      <c r="BC113" s="45">
        <f>SUMIFS('ATL RAW'!$J:$J,'ATL RAW'!$I:$I,'ATL GA Inventory'!$B113,'ATL RAW'!$L:$L,'ATL GA Inventory'!BC$3)+SUMIFS('ATL CR'!$J:$J,'ATL CR'!$I:$I,'ATL GA Inventory'!$B113,'ATL CR'!$L:$L,'ATL GA Inventory'!BC$3)</f>
        <v>0</v>
      </c>
      <c r="BD113" s="45">
        <f>SUMIFS('ATL RAW'!$J:$J,'ATL RAW'!$I:$I,'ATL GA Inventory'!$B113,'ATL RAW'!$L:$L,'ATL GA Inventory'!BD$3)+SUMIFS('ATL CR'!$J:$J,'ATL CR'!$I:$I,'ATL GA Inventory'!$B113,'ATL CR'!$L:$L,'ATL GA Inventory'!BD$3)</f>
        <v>0</v>
      </c>
      <c r="BE113" s="45">
        <f>SUMIFS('ATL RAW'!$J:$J,'ATL RAW'!$I:$I,'ATL GA Inventory'!$B113,'ATL RAW'!$L:$L,'ATL GA Inventory'!BE$3)+SUMIFS('ATL CR'!$J:$J,'ATL CR'!$I:$I,'ATL GA Inventory'!$B113,'ATL CR'!$L:$L,'ATL GA Inventory'!BE$3)</f>
        <v>0</v>
      </c>
      <c r="BF113" s="45">
        <f>SUMIFS('ATL RAW'!$J:$J,'ATL RAW'!$I:$I,'ATL GA Inventory'!$B113,'ATL RAW'!$L:$L,'ATL GA Inventory'!BF$3)+SUMIFS('ATL CR'!$J:$J,'ATL CR'!$I:$I,'ATL GA Inventory'!$B113,'ATL CR'!$L:$L,'ATL GA Inventory'!BF$3)</f>
        <v>0</v>
      </c>
      <c r="BG113" s="45">
        <f>SUMIFS('ATL RAW'!$J:$J,'ATL RAW'!$I:$I,'ATL GA Inventory'!$B113,'ATL RAW'!$L:$L,'ATL GA Inventory'!BG$3)+SUMIFS('ATL CR'!$J:$J,'ATL CR'!$I:$I,'ATL GA Inventory'!$B113,'ATL CR'!$L:$L,'ATL GA Inventory'!BG$3)</f>
        <v>0</v>
      </c>
      <c r="BH113" s="45">
        <f>SUMIFS('ATL RAW'!$J:$J,'ATL RAW'!$I:$I,'ATL GA Inventory'!$B113,'ATL RAW'!$L:$L,'ATL GA Inventory'!BH$3)+SUMIFS('ATL CR'!$J:$J,'ATL CR'!$I:$I,'ATL GA Inventory'!$B113,'ATL CR'!$L:$L,'ATL GA Inventory'!BH$3)</f>
        <v>0</v>
      </c>
      <c r="BI113" s="45">
        <f>SUMIFS('ATL RAW'!$J:$J,'ATL RAW'!$I:$I,'ATL GA Inventory'!$B113,'ATL RAW'!$L:$L,'ATL GA Inventory'!BI$3)+SUMIFS('ATL CR'!$J:$J,'ATL CR'!$I:$I,'ATL GA Inventory'!$B113,'ATL CR'!$L:$L,'ATL GA Inventory'!BI$3)</f>
        <v>0</v>
      </c>
      <c r="BJ113" s="45">
        <f>SUMIFS('ATL RAW'!$J:$J,'ATL RAW'!$I:$I,'ATL GA Inventory'!$B113,'ATL RAW'!$L:$L,'ATL GA Inventory'!BJ$3)+SUMIFS('ATL CR'!$J:$J,'ATL CR'!$I:$I,'ATL GA Inventory'!$B113,'ATL CR'!$L:$L,'ATL GA Inventory'!BJ$3)</f>
        <v>0</v>
      </c>
      <c r="BK113" s="45">
        <f>SUMIFS('ATL RAW'!$J:$J,'ATL RAW'!$I:$I,'ATL GA Inventory'!$B113,'ATL RAW'!$L:$L,'ATL GA Inventory'!BK$3)+SUMIFS('ATL CR'!$J:$J,'ATL CR'!$I:$I,'ATL GA Inventory'!$B113,'ATL CR'!$L:$L,'ATL GA Inventory'!BK$3)</f>
        <v>0</v>
      </c>
      <c r="BL113" s="45">
        <f>SUMIFS('ATL RAW'!$J:$J,'ATL RAW'!$I:$I,'ATL GA Inventory'!$B113,'ATL RAW'!$L:$L,'ATL GA Inventory'!BL$3)+SUMIFS('ATL CR'!$J:$J,'ATL CR'!$I:$I,'ATL GA Inventory'!$B113,'ATL CR'!$L:$L,'ATL GA Inventory'!BL$3)</f>
        <v>0</v>
      </c>
      <c r="BM113" s="45">
        <f>SUMIFS('ATL RAW'!$J:$J,'ATL RAW'!$I:$I,'ATL GA Inventory'!$B113,'ATL RAW'!$L:$L,'ATL GA Inventory'!BM$3)+SUMIFS('ATL CR'!$J:$J,'ATL CR'!$I:$I,'ATL GA Inventory'!$B113,'ATL CR'!$L:$L,'ATL GA Inventory'!BM$3)</f>
        <v>0</v>
      </c>
      <c r="BN113" s="45">
        <f>SUMIFS('ATL RAW'!$J:$J,'ATL RAW'!$I:$I,'ATL GA Inventory'!$B113,'ATL RAW'!$L:$L,'ATL GA Inventory'!BN$3)+SUMIFS('ATL CR'!$J:$J,'ATL CR'!$I:$I,'ATL GA Inventory'!$B113,'ATL CR'!$L:$L,'ATL GA Inventory'!BN$3)</f>
        <v>0</v>
      </c>
      <c r="BO113" s="45">
        <f>SUMIFS('ATL RAW'!$J:$J,'ATL RAW'!$I:$I,'ATL GA Inventory'!$B113,'ATL RAW'!$L:$L,'ATL GA Inventory'!BO$3)+SUMIFS('ATL CR'!$J:$J,'ATL CR'!$I:$I,'ATL GA Inventory'!$B113,'ATL CR'!$L:$L,'ATL GA Inventory'!BO$3)</f>
        <v>0</v>
      </c>
      <c r="BP113" s="45">
        <f>SUMIFS('ATL RAW'!$J:$J,'ATL RAW'!$I:$I,'ATL GA Inventory'!$B113,'ATL RAW'!$L:$L,'ATL GA Inventory'!BP$3)+SUMIFS('ATL CR'!$J:$J,'ATL CR'!$I:$I,'ATL GA Inventory'!$B113,'ATL CR'!$L:$L,'ATL GA Inventory'!BP$3)</f>
        <v>0</v>
      </c>
      <c r="BQ113" s="45">
        <f>SUMIFS('ATL RAW'!$J:$J,'ATL RAW'!$I:$I,'ATL GA Inventory'!$B113,'ATL RAW'!$L:$L,'ATL GA Inventory'!BQ$3)+SUMIFS('ATL CR'!$J:$J,'ATL CR'!$I:$I,'ATL GA Inventory'!$B113,'ATL CR'!$L:$L,'ATL GA Inventory'!BQ$3)</f>
        <v>0</v>
      </c>
      <c r="BR113" s="45">
        <f>SUMIFS('ATL RAW'!$J:$J,'ATL RAW'!$I:$I,'ATL GA Inventory'!$B113,'ATL RAW'!$L:$L,'ATL GA Inventory'!BR$3)+SUMIFS('ATL CR'!$J:$J,'ATL CR'!$I:$I,'ATL GA Inventory'!$B113,'ATL CR'!$L:$L,'ATL GA Inventory'!BR$3)</f>
        <v>896</v>
      </c>
      <c r="BS113" s="45">
        <f>SUMIFS('ATL RAW'!$J:$J,'ATL RAW'!$I:$I,'ATL GA Inventory'!$B113,'ATL RAW'!$L:$L,'ATL GA Inventory'!BS$3)+SUMIFS('ATL CR'!$J:$J,'ATL CR'!$I:$I,'ATL GA Inventory'!$B113,'ATL CR'!$L:$L,'ATL GA Inventory'!BS$3)</f>
        <v>0</v>
      </c>
      <c r="BT113" s="45">
        <f>SUMIFS('ATL RAW'!$J:$J,'ATL RAW'!$I:$I,'ATL GA Inventory'!$B113,'ATL RAW'!$L:$L,'ATL GA Inventory'!BT$3)+SUMIFS('ATL CR'!$J:$J,'ATL CR'!$I:$I,'ATL GA Inventory'!$B113,'ATL CR'!$L:$L,'ATL GA Inventory'!BT$3)</f>
        <v>0</v>
      </c>
      <c r="BU113" s="45">
        <f>SUMIFS('ATL RAW'!$J:$J,'ATL RAW'!$I:$I,'ATL GA Inventory'!$B113,'ATL RAW'!$L:$L,'ATL GA Inventory'!BU$3)+SUMIFS('ATL CR'!$J:$J,'ATL CR'!$I:$I,'ATL GA Inventory'!$B113,'ATL CR'!$L:$L,'ATL GA Inventory'!BU$3)</f>
        <v>0</v>
      </c>
      <c r="BV113" s="45">
        <f>SUMIFS('ATL RAW'!$J:$J,'ATL RAW'!$I:$I,'ATL GA Inventory'!$B113,'ATL RAW'!$L:$L,'ATL GA Inventory'!BV$3)+SUMIFS('ATL CR'!$J:$J,'ATL CR'!$I:$I,'ATL GA Inventory'!$B113,'ATL CR'!$L:$L,'ATL GA Inventory'!BV$3)</f>
        <v>0</v>
      </c>
      <c r="BW113" s="45">
        <f>SUMIFS('ATL RAW'!$J:$J,'ATL RAW'!$I:$I,'ATL GA Inventory'!$B113,'ATL RAW'!$L:$L,'ATL GA Inventory'!BW$3)+SUMIFS('ATL CR'!$J:$J,'ATL CR'!$I:$I,'ATL GA Inventory'!$B113,'ATL CR'!$L:$L,'ATL GA Inventory'!BW$3)</f>
        <v>1344</v>
      </c>
      <c r="BX113" s="45">
        <f>SUMIFS('ATL RAW'!$J:$J,'ATL RAW'!$I:$I,'ATL GA Inventory'!$B113,'ATL RAW'!$L:$L,'ATL GA Inventory'!BX$3)+SUMIFS('ATL CR'!$J:$J,'ATL CR'!$I:$I,'ATL GA Inventory'!$B113,'ATL CR'!$L:$L,'ATL GA Inventory'!BX$3)</f>
        <v>832</v>
      </c>
      <c r="BY113" s="45">
        <f>SUMIFS('ATL RAW'!$J:$J,'ATL RAW'!$I:$I,'ATL GA Inventory'!$B113,'ATL RAW'!$L:$L,'ATL GA Inventory'!BY$3)+SUMIFS('ATL CR'!$J:$J,'ATL CR'!$I:$I,'ATL GA Inventory'!$B113,'ATL CR'!$L:$L,'ATL GA Inventory'!BY$3)</f>
        <v>3840</v>
      </c>
      <c r="BZ113" s="45">
        <f>SUMIFS('ATL RAW'!$J:$J,'ATL RAW'!$I:$I,'ATL GA Inventory'!$B113,'ATL RAW'!$L:$L,'ATL GA Inventory'!BZ$3)+SUMIFS('ATL CR'!$J:$J,'ATL CR'!$I:$I,'ATL GA Inventory'!$B113,'ATL CR'!$L:$L,'ATL GA Inventory'!BZ$3)</f>
        <v>2304</v>
      </c>
      <c r="CA113" s="45">
        <f>SUMIFS('ATL RAW'!$J:$J,'ATL RAW'!$I:$I,'ATL GA Inventory'!$B113,'ATL RAW'!$L:$L,'ATL GA Inventory'!CA$3)+SUMIFS('ATL CR'!$J:$J,'ATL CR'!$I:$I,'ATL GA Inventory'!$B113,'ATL CR'!$L:$L,'ATL GA Inventory'!CA$3)</f>
        <v>1536</v>
      </c>
      <c r="CB113" s="45">
        <f>SUMIFS('ATL RAW'!$J:$J,'ATL RAW'!$I:$I,'ATL GA Inventory'!$B113,'ATL RAW'!$L:$L,'ATL GA Inventory'!CB$3)+SUMIFS('ATL CR'!$J:$J,'ATL CR'!$I:$I,'ATL GA Inventory'!$B113,'ATL CR'!$L:$L,'ATL GA Inventory'!CB$3)</f>
        <v>0</v>
      </c>
      <c r="CC113" s="45">
        <f>SUMIFS('ATL RAW'!$J:$J,'ATL RAW'!$I:$I,'ATL GA Inventory'!$B113,'ATL RAW'!$L:$L,'ATL GA Inventory'!CC$3)+SUMIFS('ATL CR'!$J:$J,'ATL CR'!$I:$I,'ATL GA Inventory'!$B113,'ATL CR'!$L:$L,'ATL GA Inventory'!CC$3)</f>
        <v>0</v>
      </c>
      <c r="CD113" s="45">
        <f>SUMIFS('ATL RAW'!$J:$J,'ATL RAW'!$I:$I,'ATL GA Inventory'!$B113,'ATL RAW'!$L:$L,'ATL GA Inventory'!CD$3)+SUMIFS('ATL CR'!$J:$J,'ATL CR'!$I:$I,'ATL GA Inventory'!$B113,'ATL CR'!$L:$L,'ATL GA Inventory'!CD$3)</f>
        <v>0</v>
      </c>
      <c r="CE113" s="45">
        <f>SUMIFS('ATL RAW'!$J:$J,'ATL RAW'!$I:$I,'ATL GA Inventory'!$B113,'ATL RAW'!$L:$L,'ATL GA Inventory'!CE$3)+SUMIFS('ATL CR'!$J:$J,'ATL CR'!$I:$I,'ATL GA Inventory'!$B113,'ATL CR'!$L:$L,'ATL GA Inventory'!CE$3)</f>
        <v>0</v>
      </c>
      <c r="CF113" s="45">
        <f>SUMIFS('ATL RAW'!$J:$J,'ATL RAW'!$I:$I,'ATL GA Inventory'!$B113,'ATL RAW'!$L:$L,'ATL GA Inventory'!CF$3)+SUMIFS('ATL CR'!$J:$J,'ATL CR'!$I:$I,'ATL GA Inventory'!$B113,'ATL CR'!$L:$L,'ATL GA Inventory'!CF$3)</f>
        <v>0</v>
      </c>
      <c r="CG113" s="45">
        <f>SUMIFS('ATL RAW'!$J:$J,'ATL RAW'!$I:$I,'ATL GA Inventory'!$B113,'ATL RAW'!$L:$L,'ATL GA Inventory'!CG$3)+SUMIFS('ATL CR'!$J:$J,'ATL CR'!$I:$I,'ATL GA Inventory'!$B113,'ATL CR'!$L:$L,'ATL GA Inventory'!CG$3)</f>
        <v>0</v>
      </c>
      <c r="CH113" s="45">
        <f>SUMIFS('ATL RAW'!$J:$J,'ATL RAW'!$I:$I,'ATL GA Inventory'!$B113,'ATL RAW'!$L:$L,'ATL GA Inventory'!CH$3)+SUMIFS('ATL CR'!$J:$J,'ATL CR'!$I:$I,'ATL GA Inventory'!$B113,'ATL CR'!$L:$L,'ATL GA Inventory'!CH$3)</f>
        <v>0</v>
      </c>
      <c r="CI113" s="45">
        <f>SUMIFS('ATL RAW'!$J:$J,'ATL RAW'!$I:$I,'ATL GA Inventory'!$B113,'ATL RAW'!$L:$L,'ATL GA Inventory'!CI$3)+SUMIFS('ATL CR'!$J:$J,'ATL CR'!$I:$I,'ATL GA Inventory'!$B113,'ATL CR'!$L:$L,'ATL GA Inventory'!CI$3)</f>
        <v>0</v>
      </c>
      <c r="CJ113" s="45">
        <f>SUMIFS('ATL RAW'!$J:$J,'ATL RAW'!$I:$I,'ATL GA Inventory'!$B113,'ATL RAW'!$L:$L,'ATL GA Inventory'!CJ$3)+SUMIFS('ATL CR'!$J:$J,'ATL CR'!$I:$I,'ATL GA Inventory'!$B113,'ATL CR'!$L:$L,'ATL GA Inventory'!CJ$3)</f>
        <v>0</v>
      </c>
      <c r="CK113" s="45">
        <f>SUMIFS('ATL RAW'!$J:$J,'ATL RAW'!$I:$I,'ATL GA Inventory'!$B113,'ATL RAW'!$L:$L,'ATL GA Inventory'!CK$3)+SUMIFS('ATL CR'!$J:$J,'ATL CR'!$I:$I,'ATL GA Inventory'!$B113,'ATL CR'!$L:$L,'ATL GA Inventory'!CK$3)</f>
        <v>6784</v>
      </c>
      <c r="CL113" s="45">
        <f>SUMIFS('ATL RAW'!$J:$J,'ATL RAW'!$I:$I,'ATL GA Inventory'!$B113,'ATL RAW'!$L:$L,'ATL GA Inventory'!CL$3)+SUMIFS('ATL CR'!$J:$J,'ATL CR'!$I:$I,'ATL GA Inventory'!$B113,'ATL CR'!$L:$L,'ATL GA Inventory'!CL$3)</f>
        <v>1728</v>
      </c>
      <c r="CM113" s="45">
        <f>SUMIFS('ATL RAW'!$J:$J,'ATL RAW'!$I:$I,'ATL GA Inventory'!$B113,'ATL RAW'!$L:$L,'ATL GA Inventory'!CM$3)+SUMIFS('ATL CR'!$J:$J,'ATL CR'!$I:$I,'ATL GA Inventory'!$B113,'ATL CR'!$L:$L,'ATL GA Inventory'!CM$3)</f>
        <v>4992</v>
      </c>
      <c r="CN113" s="45">
        <f>SUMIFS('ATL RAW'!$J:$J,'ATL RAW'!$I:$I,'ATL GA Inventory'!$B113,'ATL RAW'!$L:$L,'ATL GA Inventory'!CN$3)+SUMIFS('ATL CR'!$J:$J,'ATL CR'!$I:$I,'ATL GA Inventory'!$B113,'ATL CR'!$L:$L,'ATL GA Inventory'!CN$3)</f>
        <v>2304</v>
      </c>
      <c r="CO113" s="45">
        <f>SUMIFS('ATL RAW'!$J:$J,'ATL RAW'!$I:$I,'ATL GA Inventory'!$B113,'ATL RAW'!$L:$L,'ATL GA Inventory'!CO$3)+SUMIFS('ATL CR'!$J:$J,'ATL CR'!$I:$I,'ATL GA Inventory'!$B113,'ATL CR'!$L:$L,'ATL GA Inventory'!CO$3)</f>
        <v>1664</v>
      </c>
      <c r="CP113" s="45">
        <f>SUMIFS('ATL RAW'!$J:$J,'ATL RAW'!$I:$I,'ATL GA Inventory'!$B113,'ATL RAW'!$L:$L,'ATL GA Inventory'!CP$3)+SUMIFS('ATL CR'!$J:$J,'ATL CR'!$I:$I,'ATL GA Inventory'!$B113,'ATL CR'!$L:$L,'ATL GA Inventory'!CP$3)</f>
        <v>0</v>
      </c>
      <c r="CQ113" s="45">
        <f>SUMIFS('ATL RAW'!$J:$J,'ATL RAW'!$I:$I,'ATL GA Inventory'!$B113,'ATL RAW'!$L:$L,'ATL GA Inventory'!CQ$3)+SUMIFS('ATL CR'!$J:$J,'ATL CR'!$I:$I,'ATL GA Inventory'!$B113,'ATL CR'!$L:$L,'ATL GA Inventory'!CQ$3)</f>
        <v>832</v>
      </c>
      <c r="CR113" s="45">
        <f>SUMIFS('ATL RAW'!$J:$J,'ATL RAW'!$I:$I,'ATL GA Inventory'!$B113,'ATL RAW'!$L:$L,'ATL GA Inventory'!CR$3)+SUMIFS('ATL CR'!$J:$J,'ATL CR'!$I:$I,'ATL GA Inventory'!$B113,'ATL CR'!$L:$L,'ATL GA Inventory'!CR$3)</f>
        <v>11904</v>
      </c>
      <c r="CS113" s="45">
        <f>SUMIFS('ATL RAW'!$J:$J,'ATL RAW'!$I:$I,'ATL GA Inventory'!$B113,'ATL RAW'!$L:$L,'ATL GA Inventory'!CS$3)+SUMIFS('ATL CR'!$J:$J,'ATL CR'!$I:$I,'ATL GA Inventory'!$B113,'ATL CR'!$L:$L,'ATL GA Inventory'!CS$3)</f>
        <v>4928</v>
      </c>
      <c r="CT113" s="45">
        <f>SUMIFS('ATL RAW'!$J:$J,'ATL RAW'!$I:$I,'ATL GA Inventory'!$B113,'ATL RAW'!$L:$L,'ATL GA Inventory'!CT$3)+SUMIFS('ATL CR'!$J:$J,'ATL CR'!$I:$I,'ATL GA Inventory'!$B113,'ATL CR'!$L:$L,'ATL GA Inventory'!CT$3)</f>
        <v>0</v>
      </c>
      <c r="CU113" s="45">
        <f>SUMIFS('ATL RAW'!$J:$J,'ATL RAW'!$I:$I,'ATL GA Inventory'!$B113,'ATL RAW'!$L:$L,'ATL GA Inventory'!CU$3)+SUMIFS('ATL CR'!$J:$J,'ATL CR'!$I:$I,'ATL GA Inventory'!$B113,'ATL CR'!$L:$L,'ATL GA Inventory'!CU$3)</f>
        <v>0</v>
      </c>
      <c r="CV113" s="45">
        <f>SUMIFS('ATL RAW'!$J:$J,'ATL RAW'!$I:$I,'ATL GA Inventory'!$B113,'ATL RAW'!$L:$L,'ATL GA Inventory'!CV$3)+SUMIFS('ATL CR'!$J:$J,'ATL CR'!$I:$I,'ATL GA Inventory'!$B113,'ATL CR'!$L:$L,'ATL GA Inventory'!CV$3)</f>
        <v>5760</v>
      </c>
      <c r="CW113" s="45">
        <f>SUMIFS('ATL RAW'!$J:$J,'ATL RAW'!$I:$I,'ATL GA Inventory'!$B113,'ATL RAW'!$L:$L,'ATL GA Inventory'!CW$3)+SUMIFS('ATL CR'!$J:$J,'ATL CR'!$I:$I,'ATL GA Inventory'!$B113,'ATL CR'!$L:$L,'ATL GA Inventory'!CW$3)</f>
        <v>0</v>
      </c>
      <c r="CX113" s="45">
        <f>SUMIFS('ATL RAW'!$J:$J,'ATL RAW'!$I:$I,'ATL GA Inventory'!$B113,'ATL RAW'!$L:$L,'ATL GA Inventory'!CX$3)+SUMIFS('ATL CR'!$J:$J,'ATL CR'!$I:$I,'ATL GA Inventory'!$B113,'ATL CR'!$L:$L,'ATL GA Inventory'!CX$3)</f>
        <v>0</v>
      </c>
      <c r="CY113" s="45">
        <f>SUMIFS('ATL RAW'!$J:$J,'ATL RAW'!$I:$I,'ATL GA Inventory'!$B113,'ATL RAW'!$L:$L,'ATL GA Inventory'!CY$3)+SUMIFS('ATL CR'!$J:$J,'ATL CR'!$I:$I,'ATL GA Inventory'!$B113,'ATL CR'!$L:$L,'ATL GA Inventory'!CY$3)</f>
        <v>1728</v>
      </c>
      <c r="CZ113" s="45">
        <f>SUMIFS('ATL RAW'!$J:$J,'ATL RAW'!$I:$I,'ATL GA Inventory'!$B113,'ATL RAW'!$L:$L,'ATL GA Inventory'!CZ$3)+SUMIFS('ATL CR'!$J:$J,'ATL CR'!$I:$I,'ATL GA Inventory'!$B113,'ATL CR'!$L:$L,'ATL GA Inventory'!CZ$3)</f>
        <v>0</v>
      </c>
      <c r="DA113" s="45">
        <f>SUMIFS('ATL RAW'!$J:$J,'ATL RAW'!$I:$I,'ATL GA Inventory'!$B113,'ATL RAW'!$L:$L,'ATL GA Inventory'!DA$3)+SUMIFS('ATL CR'!$J:$J,'ATL CR'!$I:$I,'ATL GA Inventory'!$B113,'ATL CR'!$L:$L,'ATL GA Inventory'!DA$3)</f>
        <v>0</v>
      </c>
      <c r="DB113" s="45">
        <f>SUMIFS('ATL RAW'!$J:$J,'ATL RAW'!$I:$I,'ATL GA Inventory'!$B113,'ATL RAW'!$L:$L,'ATL GA Inventory'!DB$3)+SUMIFS('ATL CR'!$J:$J,'ATL CR'!$I:$I,'ATL GA Inventory'!$B113,'ATL CR'!$L:$L,'ATL GA Inventory'!DB$3)</f>
        <v>0</v>
      </c>
      <c r="DC113" s="45">
        <f>SUMIFS('ATL RAW'!$J:$J,'ATL RAW'!$I:$I,'ATL GA Inventory'!$B113,'ATL RAW'!$L:$L,'ATL GA Inventory'!DC$3)+SUMIFS('ATL CR'!$J:$J,'ATL CR'!$I:$I,'ATL GA Inventory'!$B113,'ATL CR'!$L:$L,'ATL GA Inventory'!DC$3)</f>
        <v>0</v>
      </c>
      <c r="DD113" s="45">
        <f>SUMIFS('ATL RAW'!$J:$J,'ATL RAW'!$I:$I,'ATL GA Inventory'!$B113,'ATL RAW'!$L:$L,'ATL GA Inventory'!DD$3)+SUMIFS('ATL CR'!$J:$J,'ATL CR'!$I:$I,'ATL GA Inventory'!$B113,'ATL CR'!$L:$L,'ATL GA Inventory'!DD$3)</f>
        <v>0</v>
      </c>
      <c r="DE113" s="45">
        <f>SUMIFS('ATL RAW'!$J:$J,'ATL RAW'!$I:$I,'ATL GA Inventory'!$B113,'ATL RAW'!$L:$L,'ATL GA Inventory'!DE$3)+SUMIFS('ATL CR'!$J:$J,'ATL CR'!$I:$I,'ATL GA Inventory'!$B113,'ATL CR'!$L:$L,'ATL GA Inventory'!DE$3)</f>
        <v>0</v>
      </c>
      <c r="DF113" s="45">
        <f>SUMIFS('ATL RAW'!$J:$J,'ATL RAW'!$I:$I,'ATL GA Inventory'!$B113,'ATL RAW'!$L:$L,'ATL GA Inventory'!DF$3)+SUMIFS('ATL CR'!$J:$J,'ATL CR'!$I:$I,'ATL GA Inventory'!$B113,'ATL CR'!$L:$L,'ATL GA Inventory'!DF$3)</f>
        <v>0</v>
      </c>
      <c r="DG113" s="45">
        <f>SUMIFS('ATL RAW'!$J:$J,'ATL RAW'!$I:$I,'ATL GA Inventory'!$B113,'ATL RAW'!$L:$L,'ATL GA Inventory'!DG$3)+SUMIFS('ATL CR'!$J:$J,'ATL CR'!$I:$I,'ATL GA Inventory'!$B113,'ATL CR'!$L:$L,'ATL GA Inventory'!DG$3)</f>
        <v>0</v>
      </c>
      <c r="DH113" s="45">
        <f>SUMIFS('ATL RAW'!$J:$J,'ATL RAW'!$I:$I,'ATL GA Inventory'!$B113,'ATL RAW'!$L:$L,'ATL GA Inventory'!DH$3)+SUMIFS('ATL CR'!$J:$J,'ATL CR'!$I:$I,'ATL GA Inventory'!$B113,'ATL CR'!$L:$L,'ATL GA Inventory'!DH$3)</f>
        <v>0</v>
      </c>
      <c r="DI113" s="45">
        <f>SUMIFS('ATL RAW'!$J:$J,'ATL RAW'!$I:$I,'ATL GA Inventory'!$B113,'ATL RAW'!$L:$L,'ATL GA Inventory'!DI$3)+SUMIFS('ATL CR'!$J:$J,'ATL CR'!$I:$I,'ATL GA Inventory'!$B113,'ATL CR'!$L:$L,'ATL GA Inventory'!DI$3)</f>
        <v>0</v>
      </c>
      <c r="DJ113" s="45">
        <f>SUMIFS('ATL RAW'!$J:$J,'ATL RAW'!$I:$I,'ATL GA Inventory'!$B113,'ATL RAW'!$L:$L,'ATL GA Inventory'!DJ$3)+SUMIFS('ATL CR'!$J:$J,'ATL CR'!$I:$I,'ATL GA Inventory'!$B113,'ATL CR'!$L:$L,'ATL GA Inventory'!DJ$3)</f>
        <v>0</v>
      </c>
      <c r="DK113" s="45">
        <f>SUMIFS('ATL RAW'!$J:$J,'ATL RAW'!$I:$I,'ATL GA Inventory'!$B113,'ATL RAW'!$L:$L,'ATL GA Inventory'!DK$3)+SUMIFS('ATL CR'!$J:$J,'ATL CR'!$I:$I,'ATL GA Inventory'!$B113,'ATL CR'!$L:$L,'ATL GA Inventory'!DK$3)</f>
        <v>0</v>
      </c>
      <c r="DL113" s="45">
        <f>SUMIFS('ATL RAW'!$J:$J,'ATL RAW'!$I:$I,'ATL GA Inventory'!$B113,'ATL RAW'!$L:$L,'ATL GA Inventory'!DL$3)+SUMIFS('ATL CR'!$J:$J,'ATL CR'!$I:$I,'ATL GA Inventory'!$B113,'ATL CR'!$L:$L,'ATL GA Inventory'!DL$3)</f>
        <v>0</v>
      </c>
      <c r="DM113" s="45">
        <f>SUMIFS('ATL RAW'!$J:$J,'ATL RAW'!$I:$I,'ATL GA Inventory'!$B113,'ATL RAW'!$L:$L,'ATL GA Inventory'!DM$3)+SUMIFS('ATL CR'!$J:$J,'ATL CR'!$I:$I,'ATL GA Inventory'!$B113,'ATL CR'!$L:$L,'ATL GA Inventory'!DM$3)</f>
        <v>0</v>
      </c>
      <c r="DN113" s="45">
        <f>SUMIFS('ATL RAW'!$J:$J,'ATL RAW'!$I:$I,'ATL GA Inventory'!$B113,'ATL RAW'!$L:$L,'ATL GA Inventory'!DN$3)+SUMIFS('ATL CR'!$J:$J,'ATL CR'!$I:$I,'ATL GA Inventory'!$B113,'ATL CR'!$L:$L,'ATL GA Inventory'!DN$3)</f>
        <v>0</v>
      </c>
      <c r="DO113" s="45">
        <f>SUMIFS('ATL RAW'!$J:$J,'ATL RAW'!$I:$I,'ATL GA Inventory'!$B113,'ATL RAW'!$L:$L,'ATL GA Inventory'!DO$3)+SUMIFS('ATL CR'!$J:$J,'ATL CR'!$I:$I,'ATL GA Inventory'!$B113,'ATL CR'!$L:$L,'ATL GA Inventory'!DO$3)</f>
        <v>0</v>
      </c>
      <c r="DP113" s="45">
        <f>SUMIFS('ATL RAW'!$J:$J,'ATL RAW'!$I:$I,'ATL GA Inventory'!$B113,'ATL RAW'!$L:$L,'ATL GA Inventory'!DP$3)+SUMIFS('ATL CR'!$J:$J,'ATL CR'!$I:$I,'ATL GA Inventory'!$B113,'ATL CR'!$L:$L,'ATL GA Inventory'!DP$3)</f>
        <v>0</v>
      </c>
      <c r="DQ113" s="45">
        <f>SUMIFS('ATL RAW'!$J:$J,'ATL RAW'!$I:$I,'ATL GA Inventory'!$B113,'ATL RAW'!$L:$L,'ATL GA Inventory'!DQ$3)+SUMIFS('ATL CR'!$J:$J,'ATL CR'!$I:$I,'ATL GA Inventory'!$B113,'ATL CR'!$L:$L,'ATL GA Inventory'!DQ$3)</f>
        <v>0</v>
      </c>
      <c r="DR113" s="45">
        <f>SUMIFS('ATL RAW'!$J:$J,'ATL RAW'!$I:$I,'ATL GA Inventory'!$B113,'ATL RAW'!$L:$L,'ATL GA Inventory'!DR$3)+SUMIFS('ATL CR'!$J:$J,'ATL CR'!$I:$I,'ATL GA Inventory'!$B113,'ATL CR'!$L:$L,'ATL GA Inventory'!DR$3)</f>
        <v>0</v>
      </c>
      <c r="DS113" s="45">
        <f>SUMIFS('ATL RAW'!$J:$J,'ATL RAW'!$I:$I,'ATL GA Inventory'!$B113,'ATL RAW'!$L:$L,'ATL GA Inventory'!DS$3)+SUMIFS('ATL CR'!$J:$J,'ATL CR'!$I:$I,'ATL GA Inventory'!$B113,'ATL CR'!$L:$L,'ATL GA Inventory'!DS$3)</f>
        <v>0</v>
      </c>
      <c r="DT113" s="45">
        <f>SUMIFS('ATL RAW'!$J:$J,'ATL RAW'!$I:$I,'ATL GA Inventory'!$B113,'ATL RAW'!$L:$L,'ATL GA Inventory'!DT$3)+SUMIFS('ATL CR'!$J:$J,'ATL CR'!$I:$I,'ATL GA Inventory'!$B113,'ATL CR'!$L:$L,'ATL GA Inventory'!DT$3)</f>
        <v>0</v>
      </c>
      <c r="DU113" s="45">
        <f>SUMIFS('ATL RAW'!$J:$J,'ATL RAW'!$I:$I,'ATL GA Inventory'!$B113,'ATL RAW'!$L:$L,'ATL GA Inventory'!DU$3)+SUMIFS('ATL CR'!$J:$J,'ATL CR'!$I:$I,'ATL GA Inventory'!$B113,'ATL CR'!$L:$L,'ATL GA Inventory'!DU$3)</f>
        <v>0</v>
      </c>
      <c r="DV113" s="45">
        <f>SUMIFS('ATL RAW'!$J:$J,'ATL RAW'!$I:$I,'ATL GA Inventory'!$B113,'ATL RAW'!$L:$L,'ATL GA Inventory'!DV$3)+SUMIFS('ATL CR'!$J:$J,'ATL CR'!$I:$I,'ATL GA Inventory'!$B113,'ATL CR'!$L:$L,'ATL GA Inventory'!DV$3)</f>
        <v>0</v>
      </c>
      <c r="DW113" s="45">
        <f>SUMIFS('ATL RAW'!$J:$J,'ATL RAW'!$I:$I,'ATL GA Inventory'!$B113,'ATL RAW'!$L:$L,'ATL GA Inventory'!DW$3)+SUMIFS('ATL CR'!$J:$J,'ATL CR'!$I:$I,'ATL GA Inventory'!$B113,'ATL CR'!$L:$L,'ATL GA Inventory'!DW$3)</f>
        <v>0</v>
      </c>
      <c r="DX113" s="45">
        <f>SUMIFS('ATL RAW'!$J:$J,'ATL RAW'!$I:$I,'ATL GA Inventory'!$B113,'ATL RAW'!$L:$L,'ATL GA Inventory'!DX$3)+SUMIFS('ATL CR'!$J:$J,'ATL CR'!$I:$I,'ATL GA Inventory'!$B113,'ATL CR'!$L:$L,'ATL GA Inventory'!DX$3)</f>
        <v>0</v>
      </c>
      <c r="DY113" s="45">
        <f>SUMIFS('ATL RAW'!$J:$J,'ATL RAW'!$I:$I,'ATL GA Inventory'!$B113,'ATL RAW'!$L:$L,'ATL GA Inventory'!DY$3)+SUMIFS('ATL CR'!$J:$J,'ATL CR'!$I:$I,'ATL GA Inventory'!$B113,'ATL CR'!$L:$L,'ATL GA Inventory'!DY$3)</f>
        <v>0</v>
      </c>
      <c r="DZ113" s="45">
        <f>SUMIFS('ATL RAW'!$J:$J,'ATL RAW'!$I:$I,'ATL GA Inventory'!$B113,'ATL RAW'!$L:$L,'ATL GA Inventory'!DZ$3)+SUMIFS('ATL CR'!$J:$J,'ATL CR'!$I:$I,'ATL GA Inventory'!$B113,'ATL CR'!$L:$L,'ATL GA Inventory'!DZ$3)</f>
        <v>0</v>
      </c>
      <c r="EA113" s="45">
        <f>SUMIFS('ATL RAW'!$J:$J,'ATL RAW'!$I:$I,'ATL GA Inventory'!$B113,'ATL RAW'!$L:$L,'ATL GA Inventory'!EA$3)+SUMIFS('ATL CR'!$J:$J,'ATL CR'!$I:$I,'ATL GA Inventory'!$B113,'ATL CR'!$L:$L,'ATL GA Inventory'!EA$3)</f>
        <v>0</v>
      </c>
      <c r="EB113" s="45">
        <f>SUMIFS('ATL RAW'!$J:$J,'ATL RAW'!$I:$I,'ATL GA Inventory'!$B113,'ATL RAW'!$L:$L,'ATL GA Inventory'!EB$3)+SUMIFS('ATL CR'!$J:$J,'ATL CR'!$I:$I,'ATL GA Inventory'!$B113,'ATL CR'!$L:$L,'ATL GA Inventory'!EB$3)</f>
        <v>0</v>
      </c>
      <c r="EC113" s="45">
        <f>SUMIFS('ATL RAW'!$J:$J,'ATL RAW'!$I:$I,'ATL GA Inventory'!$B113,'ATL RAW'!$L:$L,'ATL GA Inventory'!EC$3)+SUMIFS('ATL CR'!$J:$J,'ATL CR'!$I:$I,'ATL GA Inventory'!$B113,'ATL CR'!$L:$L,'ATL GA Inventory'!EC$3)</f>
        <v>0</v>
      </c>
      <c r="ED113" s="45">
        <f>SUMIFS('ATL RAW'!$J:$J,'ATL RAW'!$I:$I,'ATL GA Inventory'!$B113,'ATL RAW'!$L:$L,'ATL GA Inventory'!ED$3)+SUMIFS('ATL CR'!$J:$J,'ATL CR'!$I:$I,'ATL GA Inventory'!$B113,'ATL CR'!$L:$L,'ATL GA Inventory'!ED$3)</f>
        <v>0</v>
      </c>
      <c r="EE113" s="45">
        <f>SUMIFS('ATL RAW'!$J:$J,'ATL RAW'!$I:$I,'ATL GA Inventory'!$B113,'ATL RAW'!$L:$L,'ATL GA Inventory'!EE$3)+SUMIFS('ATL CR'!$J:$J,'ATL CR'!$I:$I,'ATL GA Inventory'!$B113,'ATL CR'!$L:$L,'ATL GA Inventory'!EE$3)</f>
        <v>0</v>
      </c>
      <c r="EF113" s="45">
        <f>SUMIFS('ATL RAW'!$J:$J,'ATL RAW'!$I:$I,'ATL GA Inventory'!$B113,'ATL RAW'!$L:$L,'ATL GA Inventory'!EF$3)+SUMIFS('ATL CR'!$J:$J,'ATL CR'!$I:$I,'ATL GA Inventory'!$B113,'ATL CR'!$L:$L,'ATL GA Inventory'!EF$3)</f>
        <v>0</v>
      </c>
      <c r="EG113" s="45">
        <f>SUMIFS('ATL RAW'!$J:$J,'ATL RAW'!$I:$I,'ATL GA Inventory'!$B113,'ATL RAW'!$L:$L,'ATL GA Inventory'!EG$3)+SUMIFS('ATL CR'!$J:$J,'ATL CR'!$I:$I,'ATL GA Inventory'!$B113,'ATL CR'!$L:$L,'ATL GA Inventory'!EG$3)</f>
        <v>0</v>
      </c>
      <c r="EH113" s="45">
        <f>SUMIFS('ATL RAW'!$J:$J,'ATL RAW'!$I:$I,'ATL GA Inventory'!$B113,'ATL RAW'!$L:$L,'ATL GA Inventory'!EH$3)+SUMIFS('ATL CR'!$J:$J,'ATL CR'!$I:$I,'ATL GA Inventory'!$B113,'ATL CR'!$L:$L,'ATL GA Inventory'!EH$3)</f>
        <v>0</v>
      </c>
      <c r="EI113" s="45">
        <f>SUMIFS('ATL RAW'!$J:$J,'ATL RAW'!$I:$I,'ATL GA Inventory'!$B113,'ATL RAW'!$L:$L,'ATL GA Inventory'!EI$3)+SUMIFS('ATL CR'!$J:$J,'ATL CR'!$I:$I,'ATL GA Inventory'!$B113,'ATL CR'!$L:$L,'ATL GA Inventory'!EI$3)</f>
        <v>0</v>
      </c>
      <c r="EJ113" s="45">
        <f>SUMIFS('ATL RAW'!$J:$J,'ATL RAW'!$I:$I,'ATL GA Inventory'!$B113,'ATL RAW'!$L:$L,'ATL GA Inventory'!EJ$3)+SUMIFS('ATL CR'!$J:$J,'ATL CR'!$I:$I,'ATL GA Inventory'!$B113,'ATL CR'!$L:$L,'ATL GA Inventory'!EJ$3)</f>
        <v>0</v>
      </c>
      <c r="EK113" s="45">
        <f>SUMIFS('ATL RAW'!$J:$J,'ATL RAW'!$I:$I,'ATL GA Inventory'!$B113,'ATL RAW'!$L:$L,'ATL GA Inventory'!EK$3)+SUMIFS('ATL CR'!$J:$J,'ATL CR'!$I:$I,'ATL GA Inventory'!$B113,'ATL CR'!$L:$L,'ATL GA Inventory'!EK$3)</f>
        <v>0</v>
      </c>
      <c r="EL113" s="45">
        <f>SUMIFS('ATL RAW'!$J:$J,'ATL RAW'!$I:$I,'ATL GA Inventory'!$B113,'ATL RAW'!$L:$L,'ATL GA Inventory'!EL$3)+SUMIFS('ATL CR'!$J:$J,'ATL CR'!$I:$I,'ATL GA Inventory'!$B113,'ATL CR'!$L:$L,'ATL GA Inventory'!EL$3)</f>
        <v>0</v>
      </c>
      <c r="EM113" s="45">
        <f>SUMIFS('ATL RAW'!$J:$J,'ATL RAW'!$I:$I,'ATL GA Inventory'!$B113,'ATL RAW'!$L:$L,'ATL GA Inventory'!EM$3)+SUMIFS('ATL CR'!$J:$J,'ATL CR'!$I:$I,'ATL GA Inventory'!$B113,'ATL CR'!$L:$L,'ATL GA Inventory'!EM$3)</f>
        <v>0</v>
      </c>
      <c r="EN113" s="45">
        <f>SUMIFS('ATL RAW'!$J:$J,'ATL RAW'!$I:$I,'ATL GA Inventory'!$B113,'ATL RAW'!$L:$L,'ATL GA Inventory'!EN$3)+SUMIFS('ATL CR'!$J:$J,'ATL CR'!$I:$I,'ATL GA Inventory'!$B113,'ATL CR'!$L:$L,'ATL GA Inventory'!EN$3)</f>
        <v>0</v>
      </c>
      <c r="EO113" s="45">
        <f>SUMIFS('ATL RAW'!$J:$J,'ATL RAW'!$I:$I,'ATL GA Inventory'!$B113,'ATL RAW'!$L:$L,'ATL GA Inventory'!EO$3)+SUMIFS('ATL CR'!$J:$J,'ATL CR'!$I:$I,'ATL GA Inventory'!$B113,'ATL CR'!$L:$L,'ATL GA Inventory'!EO$3)</f>
        <v>0</v>
      </c>
      <c r="EP113" s="45">
        <f>SUMIFS('ATL RAW'!$J:$J,'ATL RAW'!$I:$I,'ATL GA Inventory'!$B113,'ATL RAW'!$L:$L,'ATL GA Inventory'!EP$3)+SUMIFS('ATL CR'!$J:$J,'ATL CR'!$I:$I,'ATL GA Inventory'!$B113,'ATL CR'!$L:$L,'ATL GA Inventory'!EP$3)</f>
        <v>0</v>
      </c>
      <c r="EQ113" s="45">
        <f>SUMIFS('ATL RAW'!$J:$J,'ATL RAW'!$I:$I,'ATL GA Inventory'!$B113,'ATL RAW'!$L:$L,'ATL GA Inventory'!EQ$3)+SUMIFS('ATL CR'!$J:$J,'ATL CR'!$I:$I,'ATL GA Inventory'!$B113,'ATL CR'!$L:$L,'ATL GA Inventory'!EQ$3)</f>
        <v>0</v>
      </c>
      <c r="ER113" s="45">
        <f>SUMIFS('ATL RAW'!$J:$J,'ATL RAW'!$I:$I,'ATL GA Inventory'!$B113,'ATL RAW'!$L:$L,'ATL GA Inventory'!ER$3)+SUMIFS('ATL CR'!$J:$J,'ATL CR'!$I:$I,'ATL GA Inventory'!$B113,'ATL CR'!$L:$L,'ATL GA Inventory'!ER$3)</f>
        <v>0</v>
      </c>
      <c r="ES113" s="45">
        <f>SUMIFS('ATL RAW'!$J:$J,'ATL RAW'!$I:$I,'ATL GA Inventory'!$B113,'ATL RAW'!$L:$L,'ATL GA Inventory'!ES$3)+SUMIFS('ATL CR'!$J:$J,'ATL CR'!$I:$I,'ATL GA Inventory'!$B113,'ATL CR'!$L:$L,'ATL GA Inventory'!ES$3)</f>
        <v>0</v>
      </c>
      <c r="ET113" s="45">
        <f>SUMIFS('ATL RAW'!$J:$J,'ATL RAW'!$I:$I,'ATL GA Inventory'!$B113,'ATL RAW'!$L:$L,'ATL GA Inventory'!ET$3)+SUMIFS('ATL CR'!$J:$J,'ATL CR'!$I:$I,'ATL GA Inventory'!$B113,'ATL CR'!$L:$L,'ATL GA Inventory'!ET$3)</f>
        <v>0</v>
      </c>
      <c r="EU113" s="45">
        <f>SUMIFS('ATL RAW'!$J:$J,'ATL RAW'!$I:$I,'ATL GA Inventory'!$B113,'ATL RAW'!$L:$L,'ATL GA Inventory'!EU$3)+SUMIFS('ATL CR'!$J:$J,'ATL CR'!$I:$I,'ATL GA Inventory'!$B113,'ATL CR'!$L:$L,'ATL GA Inventory'!EU$3)</f>
        <v>0</v>
      </c>
      <c r="EV113" s="45">
        <f>SUMIFS('ATL RAW'!$J:$J,'ATL RAW'!$I:$I,'ATL GA Inventory'!$B113,'ATL RAW'!$L:$L,'ATL GA Inventory'!EV$3)+SUMIFS('ATL CR'!$J:$J,'ATL CR'!$I:$I,'ATL GA Inventory'!$B113,'ATL CR'!$L:$L,'ATL GA Inventory'!EV$3)</f>
        <v>0</v>
      </c>
      <c r="EW113" s="45">
        <f>SUMIFS('ATL RAW'!$J:$J,'ATL RAW'!$I:$I,'ATL GA Inventory'!$B113,'ATL RAW'!$L:$L,'ATL GA Inventory'!EW$3)+SUMIFS('ATL CR'!$J:$J,'ATL CR'!$I:$I,'ATL GA Inventory'!$B113,'ATL CR'!$L:$L,'ATL GA Inventory'!EW$3)</f>
        <v>0</v>
      </c>
      <c r="EX113" s="45">
        <f>SUMIFS('ATL RAW'!$J:$J,'ATL RAW'!$I:$I,'ATL GA Inventory'!$B113,'ATL RAW'!$L:$L,'ATL GA Inventory'!EX$3)+SUMIFS('ATL CR'!$J:$J,'ATL CR'!$I:$I,'ATL GA Inventory'!$B113,'ATL CR'!$L:$L,'ATL GA Inventory'!EX$3)</f>
        <v>0</v>
      </c>
      <c r="EY113" s="45">
        <f>SUMIFS('ATL RAW'!$J:$J,'ATL RAW'!$I:$I,'ATL GA Inventory'!$B113,'ATL RAW'!$L:$L,'ATL GA Inventory'!EY$3)+SUMIFS('ATL CR'!$J:$J,'ATL CR'!$I:$I,'ATL GA Inventory'!$B113,'ATL CR'!$L:$L,'ATL GA Inventory'!EY$3)</f>
        <v>0</v>
      </c>
      <c r="EZ113" s="45">
        <f>SUMIFS('ATL RAW'!$J:$J,'ATL RAW'!$I:$I,'ATL GA Inventory'!$B113,'ATL RAW'!$L:$L,'ATL GA Inventory'!EZ$3)+SUMIFS('ATL CR'!$J:$J,'ATL CR'!$I:$I,'ATL GA Inventory'!$B113,'ATL CR'!$L:$L,'ATL GA Inventory'!EZ$3)</f>
        <v>0</v>
      </c>
      <c r="FA113" s="45">
        <f>SUMIFS('ATL RAW'!$J:$J,'ATL RAW'!$I:$I,'ATL GA Inventory'!$B113,'ATL RAW'!$L:$L,'ATL GA Inventory'!FA$3)+SUMIFS('ATL CR'!$J:$J,'ATL CR'!$I:$I,'ATL GA Inventory'!$B113,'ATL CR'!$L:$L,'ATL GA Inventory'!FA$3)</f>
        <v>0</v>
      </c>
      <c r="FB113" s="45">
        <f>SUMIFS('ATL RAW'!$J:$J,'ATL RAW'!$I:$I,'ATL GA Inventory'!$B113,'ATL RAW'!$L:$L,'ATL GA Inventory'!FB$3)+SUMIFS('ATL CR'!$J:$J,'ATL CR'!$I:$I,'ATL GA Inventory'!$B113,'ATL CR'!$L:$L,'ATL GA Inventory'!FB$3)</f>
        <v>0</v>
      </c>
      <c r="FC113" s="45">
        <f>SUMIFS('ATL RAW'!$J:$J,'ATL RAW'!$I:$I,'ATL GA Inventory'!$B113,'ATL RAW'!$L:$L,'ATL GA Inventory'!FC$3)+SUMIFS('ATL CR'!$J:$J,'ATL CR'!$I:$I,'ATL GA Inventory'!$B113,'ATL CR'!$L:$L,'ATL GA Inventory'!FC$3)</f>
        <v>0</v>
      </c>
      <c r="FD113" s="45">
        <f>SUMIFS('ATL RAW'!$J:$J,'ATL RAW'!$I:$I,'ATL GA Inventory'!$B113,'ATL RAW'!$L:$L,'ATL GA Inventory'!FD$3)+SUMIFS('ATL CR'!$J:$J,'ATL CR'!$I:$I,'ATL GA Inventory'!$B113,'ATL CR'!$L:$L,'ATL GA Inventory'!FD$3)</f>
        <v>0</v>
      </c>
      <c r="FE113" s="45">
        <f>SUMIFS('ATL RAW'!$J:$J,'ATL RAW'!$I:$I,'ATL GA Inventory'!$B113,'ATL RAW'!$L:$L,'ATL GA Inventory'!FE$3)+SUMIFS('ATL CR'!$J:$J,'ATL CR'!$I:$I,'ATL GA Inventory'!$B113,'ATL CR'!$L:$L,'ATL GA Inventory'!FE$3)</f>
        <v>0</v>
      </c>
      <c r="FF113" s="45">
        <f>SUMIFS('ATL RAW'!$J:$J,'ATL RAW'!$I:$I,'ATL GA Inventory'!$B113,'ATL RAW'!$L:$L,'ATL GA Inventory'!FF$3)+SUMIFS('ATL CR'!$J:$J,'ATL CR'!$I:$I,'ATL GA Inventory'!$B113,'ATL CR'!$L:$L,'ATL GA Inventory'!FF$3)</f>
        <v>0</v>
      </c>
      <c r="FG113" s="45">
        <f>SUMIFS('ATL RAW'!$J:$J,'ATL RAW'!$I:$I,'ATL GA Inventory'!$B113,'ATL RAW'!$L:$L,'ATL GA Inventory'!FG$3)+SUMIFS('ATL CR'!$J:$J,'ATL CR'!$I:$I,'ATL GA Inventory'!$B113,'ATL CR'!$L:$L,'ATL GA Inventory'!FG$3)</f>
        <v>0</v>
      </c>
      <c r="FH113" s="45">
        <f>SUMIFS('ATL RAW'!$J:$J,'ATL RAW'!$I:$I,'ATL GA Inventory'!$B113,'ATL RAW'!$L:$L,'ATL GA Inventory'!FH$3)+SUMIFS('ATL CR'!$J:$J,'ATL CR'!$I:$I,'ATL GA Inventory'!$B113,'ATL CR'!$L:$L,'ATL GA Inventory'!FH$3)</f>
        <v>0</v>
      </c>
      <c r="FI113" s="45">
        <f>SUMIFS('ATL RAW'!$J:$J,'ATL RAW'!$I:$I,'ATL GA Inventory'!$B113,'ATL RAW'!$L:$L,'ATL GA Inventory'!FI$3)+SUMIFS('ATL CR'!$J:$J,'ATL CR'!$I:$I,'ATL GA Inventory'!$B113,'ATL CR'!$L:$L,'ATL GA Inventory'!FI$3)</f>
        <v>0</v>
      </c>
      <c r="FJ113" s="45">
        <f>SUMIFS('ATL RAW'!$J:$J,'ATL RAW'!$I:$I,'ATL GA Inventory'!$B113,'ATL RAW'!$L:$L,'ATL GA Inventory'!FJ$3)+SUMIFS('ATL CR'!$J:$J,'ATL CR'!$I:$I,'ATL GA Inventory'!$B113,'ATL CR'!$L:$L,'ATL GA Inventory'!FJ$3)</f>
        <v>0</v>
      </c>
      <c r="FK113" s="45">
        <f>SUMIFS('ATL RAW'!$J:$J,'ATL RAW'!$I:$I,'ATL GA Inventory'!$B113,'ATL RAW'!$L:$L,'ATL GA Inventory'!FK$3)+SUMIFS('ATL CR'!$J:$J,'ATL CR'!$I:$I,'ATL GA Inventory'!$B113,'ATL CR'!$L:$L,'ATL GA Inventory'!FK$3)</f>
        <v>0</v>
      </c>
      <c r="FL113" s="45">
        <f>SUMIFS('ATL RAW'!$J:$J,'ATL RAW'!$I:$I,'ATL GA Inventory'!$B113,'ATL RAW'!$L:$L,'ATL GA Inventory'!FL$3)+SUMIFS('ATL CR'!$J:$J,'ATL CR'!$I:$I,'ATL GA Inventory'!$B113,'ATL CR'!$L:$L,'ATL GA Inventory'!FL$3)</f>
        <v>0</v>
      </c>
      <c r="FM113" s="45">
        <f>SUMIFS('ATL RAW'!$J:$J,'ATL RAW'!$I:$I,'ATL GA Inventory'!$B113,'ATL RAW'!$L:$L,'ATL GA Inventory'!FM$3)+SUMIFS('ATL CR'!$J:$J,'ATL CR'!$I:$I,'ATL GA Inventory'!$B113,'ATL CR'!$L:$L,'ATL GA Inventory'!FM$3)</f>
        <v>0</v>
      </c>
      <c r="FN113" s="45">
        <f>SUMIFS('ATL RAW'!$J:$J,'ATL RAW'!$I:$I,'ATL GA Inventory'!$B113,'ATL RAW'!$L:$L,'ATL GA Inventory'!FN$3)+SUMIFS('ATL CR'!$J:$J,'ATL CR'!$I:$I,'ATL GA Inventory'!$B113,'ATL CR'!$L:$L,'ATL GA Inventory'!FN$3)</f>
        <v>0</v>
      </c>
      <c r="FO113" s="45">
        <f>SUMIFS('ATL RAW'!$J:$J,'ATL RAW'!$I:$I,'ATL GA Inventory'!$B113,'ATL RAW'!$L:$L,'ATL GA Inventory'!FO$3)+SUMIFS('ATL CR'!$J:$J,'ATL CR'!$I:$I,'ATL GA Inventory'!$B113,'ATL CR'!$L:$L,'ATL GA Inventory'!FO$3)</f>
        <v>0</v>
      </c>
      <c r="FP113" s="45">
        <f>SUMIFS('ATL RAW'!$J:$J,'ATL RAW'!$I:$I,'ATL GA Inventory'!$B113,'ATL RAW'!$L:$L,'ATL GA Inventory'!FP$3)+SUMIFS('ATL CR'!$J:$J,'ATL CR'!$I:$I,'ATL GA Inventory'!$B113,'ATL CR'!$L:$L,'ATL GA Inventory'!FP$3)</f>
        <v>0</v>
      </c>
      <c r="FQ113" s="45">
        <f>SUMIFS('ATL RAW'!$J:$J,'ATL RAW'!$I:$I,'ATL GA Inventory'!$B113,'ATL RAW'!$L:$L,'ATL GA Inventory'!FQ$3)+SUMIFS('ATL CR'!$J:$J,'ATL CR'!$I:$I,'ATL GA Inventory'!$B113,'ATL CR'!$L:$L,'ATL GA Inventory'!FQ$3)</f>
        <v>0</v>
      </c>
      <c r="FR113" s="45">
        <f>SUMIFS('ATL RAW'!$J:$J,'ATL RAW'!$I:$I,'ATL GA Inventory'!$B113,'ATL RAW'!$L:$L,'ATL GA Inventory'!FR$3)+SUMIFS('ATL CR'!$J:$J,'ATL CR'!$I:$I,'ATL GA Inventory'!$B113,'ATL CR'!$L:$L,'ATL GA Inventory'!FR$3)</f>
        <v>0</v>
      </c>
      <c r="FS113" s="45">
        <f>SUMIFS('ATL RAW'!$J:$J,'ATL RAW'!$I:$I,'ATL GA Inventory'!$B113,'ATL RAW'!$L:$L,'ATL GA Inventory'!FS$3)+SUMIFS('ATL CR'!$J:$J,'ATL CR'!$I:$I,'ATL GA Inventory'!$B113,'ATL CR'!$L:$L,'ATL GA Inventory'!FS$3)</f>
        <v>0</v>
      </c>
      <c r="FT113" s="45">
        <f>SUMIFS('ATL RAW'!$J:$J,'ATL RAW'!$I:$I,'ATL GA Inventory'!$B113,'ATL RAW'!$L:$L,'ATL GA Inventory'!FT$3)+SUMIFS('ATL CR'!$J:$J,'ATL CR'!$I:$I,'ATL GA Inventory'!$B113,'ATL CR'!$L:$L,'ATL GA Inventory'!FT$3)</f>
        <v>0</v>
      </c>
      <c r="FU113" s="45">
        <f>SUMIFS('ATL RAW'!$J:$J,'ATL RAW'!$I:$I,'ATL GA Inventory'!$B113,'ATL RAW'!$L:$L,'ATL GA Inventory'!FU$3)+SUMIFS('ATL CR'!$J:$J,'ATL CR'!$I:$I,'ATL GA Inventory'!$B113,'ATL CR'!$L:$L,'ATL GA Inventory'!FU$3)</f>
        <v>0</v>
      </c>
      <c r="FV113" s="45">
        <f>SUMIFS('ATL RAW'!$J:$J,'ATL RAW'!$I:$I,'ATL GA Inventory'!$B113,'ATL RAW'!$L:$L,'ATL GA Inventory'!FV$3)+SUMIFS('ATL CR'!$J:$J,'ATL CR'!$I:$I,'ATL GA Inventory'!$B113,'ATL CR'!$L:$L,'ATL GA Inventory'!FV$3)</f>
        <v>0</v>
      </c>
      <c r="FW113" s="45">
        <f>SUMIFS('ATL RAW'!$J:$J,'ATL RAW'!$I:$I,'ATL GA Inventory'!$B113,'ATL RAW'!$L:$L,'ATL GA Inventory'!FW$3)+SUMIFS('ATL CR'!$J:$J,'ATL CR'!$I:$I,'ATL GA Inventory'!$B113,'ATL CR'!$L:$L,'ATL GA Inventory'!FW$3)</f>
        <v>0</v>
      </c>
      <c r="FX113" s="45">
        <f>SUMIFS('ATL RAW'!$J:$J,'ATL RAW'!$I:$I,'ATL GA Inventory'!$B113,'ATL RAW'!$L:$L,'ATL GA Inventory'!FX$3)+SUMIFS('ATL CR'!$J:$J,'ATL CR'!$I:$I,'ATL GA Inventory'!$B113,'ATL CR'!$L:$L,'ATL GA Inventory'!FX$3)</f>
        <v>0</v>
      </c>
      <c r="FY113" s="45">
        <f>SUMIFS('ATL RAW'!$J:$J,'ATL RAW'!$I:$I,'ATL GA Inventory'!$B113,'ATL RAW'!$L:$L,'ATL GA Inventory'!FY$3)+SUMIFS('ATL CR'!$J:$J,'ATL CR'!$I:$I,'ATL GA Inventory'!$B113,'ATL CR'!$L:$L,'ATL GA Inventory'!FY$3)</f>
        <v>0</v>
      </c>
      <c r="FZ113" s="45">
        <f>SUMIFS('ATL RAW'!$J:$J,'ATL RAW'!$I:$I,'ATL GA Inventory'!$B113,'ATL RAW'!$L:$L,'ATL GA Inventory'!FZ$3)+SUMIFS('ATL CR'!$J:$J,'ATL CR'!$I:$I,'ATL GA Inventory'!$B113,'ATL CR'!$L:$L,'ATL GA Inventory'!FZ$3)</f>
        <v>0</v>
      </c>
      <c r="GA113" s="45">
        <f>SUMIFS('ATL RAW'!$J:$J,'ATL RAW'!$I:$I,'ATL GA Inventory'!$B113,'ATL RAW'!$L:$L,'ATL GA Inventory'!GA$3)+SUMIFS('ATL CR'!$J:$J,'ATL CR'!$I:$I,'ATL GA Inventory'!$B113,'ATL CR'!$L:$L,'ATL GA Inventory'!GA$3)</f>
        <v>0</v>
      </c>
      <c r="GB113" s="45">
        <f>SUMIFS('ATL RAW'!$J:$J,'ATL RAW'!$I:$I,'ATL GA Inventory'!$B113,'ATL RAW'!$L:$L,'ATL GA Inventory'!GB$3)+SUMIFS('ATL CR'!$J:$J,'ATL CR'!$I:$I,'ATL GA Inventory'!$B113,'ATL CR'!$L:$L,'ATL GA Inventory'!GB$3)</f>
        <v>0</v>
      </c>
      <c r="GC113" s="45">
        <f>SUMIFS('ATL RAW'!$J:$J,'ATL RAW'!$I:$I,'ATL GA Inventory'!$B113,'ATL RAW'!$L:$L,'ATL GA Inventory'!GC$3)+SUMIFS('ATL CR'!$J:$J,'ATL CR'!$I:$I,'ATL GA Inventory'!$B113,'ATL CR'!$L:$L,'ATL GA Inventory'!GC$3)</f>
        <v>0</v>
      </c>
      <c r="GD113" s="45">
        <f>SUMIFS('ATL RAW'!$J:$J,'ATL RAW'!$I:$I,'ATL GA Inventory'!$B113,'ATL RAW'!$L:$L,'ATL GA Inventory'!GD$3)+SUMIFS('ATL CR'!$J:$J,'ATL CR'!$I:$I,'ATL GA Inventory'!$B113,'ATL CR'!$L:$L,'ATL GA Inventory'!GD$3)</f>
        <v>0</v>
      </c>
      <c r="GE113" s="45">
        <f>SUMIFS('ATL RAW'!$J:$J,'ATL RAW'!$I:$I,'ATL GA Inventory'!$B113,'ATL RAW'!$L:$L,'ATL GA Inventory'!GE$3)+SUMIFS('ATL CR'!$J:$J,'ATL CR'!$I:$I,'ATL GA Inventory'!$B113,'ATL CR'!$L:$L,'ATL GA Inventory'!GE$3)</f>
        <v>0</v>
      </c>
      <c r="GF113" s="45">
        <f>SUMIFS('ATL RAW'!$J:$J,'ATL RAW'!$I:$I,'ATL GA Inventory'!$B113,'ATL RAW'!$L:$L,'ATL GA Inventory'!GF$3)+SUMIFS('ATL CR'!$J:$J,'ATL CR'!$I:$I,'ATL GA Inventory'!$B113,'ATL CR'!$L:$L,'ATL GA Inventory'!GF$3)</f>
        <v>0</v>
      </c>
      <c r="GG113" s="45">
        <f>SUMIFS('ATL RAW'!$J:$J,'ATL RAW'!$I:$I,'ATL GA Inventory'!$B113,'ATL RAW'!$L:$L,'ATL GA Inventory'!GG$3)+SUMIFS('ATL CR'!$J:$J,'ATL CR'!$I:$I,'ATL GA Inventory'!$B113,'ATL CR'!$L:$L,'ATL GA Inventory'!GG$3)</f>
        <v>0</v>
      </c>
      <c r="GH113" s="45">
        <f>SUMIFS('ATL RAW'!$J:$J,'ATL RAW'!$I:$I,'ATL GA Inventory'!$B113,'ATL RAW'!$L:$L,'ATL GA Inventory'!GH$3)+SUMIFS('ATL CR'!$J:$J,'ATL CR'!$I:$I,'ATL GA Inventory'!$B113,'ATL CR'!$L:$L,'ATL GA Inventory'!GH$3)</f>
        <v>0</v>
      </c>
      <c r="GI113" s="45">
        <f>SUMIFS('ATL RAW'!$J:$J,'ATL RAW'!$I:$I,'ATL GA Inventory'!$B113,'ATL RAW'!$L:$L,'ATL GA Inventory'!GI$3)+SUMIFS('ATL CR'!$J:$J,'ATL CR'!$I:$I,'ATL GA Inventory'!$B113,'ATL CR'!$L:$L,'ATL GA Inventory'!GI$3)</f>
        <v>0</v>
      </c>
      <c r="GJ113" s="45">
        <f>SUMIFS('ATL RAW'!$J:$J,'ATL RAW'!$I:$I,'ATL GA Inventory'!$B113,'ATL RAW'!$L:$L,'ATL GA Inventory'!GJ$3)+SUMIFS('ATL CR'!$J:$J,'ATL CR'!$I:$I,'ATL GA Inventory'!$B113,'ATL CR'!$L:$L,'ATL GA Inventory'!GJ$3)</f>
        <v>0</v>
      </c>
      <c r="GK113" s="45">
        <f>SUMIFS('ATL RAW'!$J:$J,'ATL RAW'!$I:$I,'ATL GA Inventory'!$B113,'ATL RAW'!$L:$L,'ATL GA Inventory'!GK$3)+SUMIFS('ATL CR'!$J:$J,'ATL CR'!$I:$I,'ATL GA Inventory'!$B113,'ATL CR'!$L:$L,'ATL GA Inventory'!GK$3)</f>
        <v>0</v>
      </c>
      <c r="GL113" s="45">
        <f>SUMIFS('ATL RAW'!$J:$J,'ATL RAW'!$I:$I,'ATL GA Inventory'!$B113,'ATL RAW'!$L:$L,'ATL GA Inventory'!GL$3)+SUMIFS('ATL CR'!$J:$J,'ATL CR'!$I:$I,'ATL GA Inventory'!$B113,'ATL CR'!$L:$L,'ATL GA Inventory'!GL$3)</f>
        <v>0</v>
      </c>
      <c r="GM113" s="45">
        <f>SUMIFS('ATL RAW'!$J:$J,'ATL RAW'!$I:$I,'ATL GA Inventory'!$B113,'ATL RAW'!$L:$L,'ATL GA Inventory'!GM$3)+SUMIFS('ATL CR'!$J:$J,'ATL CR'!$I:$I,'ATL GA Inventory'!$B113,'ATL CR'!$L:$L,'ATL GA Inventory'!GM$3)</f>
        <v>0</v>
      </c>
      <c r="GN113" s="45">
        <f>SUMIFS('ATL RAW'!$J:$J,'ATL RAW'!$I:$I,'ATL GA Inventory'!$B113,'ATL RAW'!$L:$L,'ATL GA Inventory'!GN$3)+SUMIFS('ATL CR'!$J:$J,'ATL CR'!$I:$I,'ATL GA Inventory'!$B113,'ATL CR'!$L:$L,'ATL GA Inventory'!GN$3)</f>
        <v>0</v>
      </c>
      <c r="GO113" s="45">
        <f>SUMIFS('ATL RAW'!$J:$J,'ATL RAW'!$I:$I,'ATL GA Inventory'!$B113,'ATL RAW'!$L:$L,'ATL GA Inventory'!GO$3)+SUMIFS('ATL CR'!$J:$J,'ATL CR'!$I:$I,'ATL GA Inventory'!$B113,'ATL CR'!$L:$L,'ATL GA Inventory'!GO$3)</f>
        <v>0</v>
      </c>
      <c r="GP113" s="45">
        <f>SUMIFS('ATL RAW'!$J:$J,'ATL RAW'!$I:$I,'ATL GA Inventory'!$B113,'ATL RAW'!$L:$L,'ATL GA Inventory'!GP$3)+SUMIFS('ATL CR'!$J:$J,'ATL CR'!$I:$I,'ATL GA Inventory'!$B113,'ATL CR'!$L:$L,'ATL GA Inventory'!GP$3)</f>
        <v>0</v>
      </c>
      <c r="GQ113" s="45">
        <f>SUMIFS('ATL RAW'!$J:$J,'ATL RAW'!$I:$I,'ATL GA Inventory'!$B113,'ATL RAW'!$L:$L,'ATL GA Inventory'!GQ$3)+SUMIFS('ATL CR'!$J:$J,'ATL CR'!$I:$I,'ATL GA Inventory'!$B113,'ATL CR'!$L:$L,'ATL GA Inventory'!GQ$3)</f>
        <v>0</v>
      </c>
      <c r="GR113" s="45">
        <f>SUMIFS('ATL RAW'!$J:$J,'ATL RAW'!$I:$I,'ATL GA Inventory'!$B113,'ATL RAW'!$L:$L,'ATL GA Inventory'!GR$3)+SUMIFS('ATL CR'!$J:$J,'ATL CR'!$I:$I,'ATL GA Inventory'!$B113,'ATL CR'!$L:$L,'ATL GA Inventory'!GR$3)</f>
        <v>0</v>
      </c>
      <c r="GS113" s="45">
        <f>SUMIFS('ATL RAW'!$J:$J,'ATL RAW'!$I:$I,'ATL GA Inventory'!$B113,'ATL RAW'!$L:$L,'ATL GA Inventory'!GS$3)+SUMIFS('ATL CR'!$J:$J,'ATL CR'!$I:$I,'ATL GA Inventory'!$B113,'ATL CR'!$L:$L,'ATL GA Inventory'!GS$3)</f>
        <v>0</v>
      </c>
      <c r="GT113" s="45">
        <f>SUMIFS('ATL RAW'!$J:$J,'ATL RAW'!$I:$I,'ATL GA Inventory'!$B113,'ATL RAW'!$L:$L,'ATL GA Inventory'!GT$3)+SUMIFS('ATL CR'!$J:$J,'ATL CR'!$I:$I,'ATL GA Inventory'!$B113,'ATL CR'!$L:$L,'ATL GA Inventory'!GT$3)</f>
        <v>0</v>
      </c>
      <c r="GU113" s="45">
        <f>SUMIFS('ATL RAW'!$J:$J,'ATL RAW'!$I:$I,'ATL GA Inventory'!$B113,'ATL RAW'!$L:$L,'ATL GA Inventory'!GU$3)+SUMIFS('ATL CR'!$J:$J,'ATL CR'!$I:$I,'ATL GA Inventory'!$B113,'ATL CR'!$L:$L,'ATL GA Inventory'!GU$3)</f>
        <v>0</v>
      </c>
      <c r="GV113" s="45">
        <f>SUMIFS('ATL RAW'!$J:$J,'ATL RAW'!$I:$I,'ATL GA Inventory'!$B113,'ATL RAW'!$L:$L,'ATL GA Inventory'!GV$3)+SUMIFS('ATL CR'!$J:$J,'ATL CR'!$I:$I,'ATL GA Inventory'!$B113,'ATL CR'!$L:$L,'ATL GA Inventory'!GV$3)</f>
        <v>0</v>
      </c>
      <c r="GW113" s="45">
        <f>SUMIFS('ATL RAW'!$J:$J,'ATL RAW'!$I:$I,'ATL GA Inventory'!$B113,'ATL RAW'!$L:$L,'ATL GA Inventory'!GW$3)+SUMIFS('ATL CR'!$J:$J,'ATL CR'!$I:$I,'ATL GA Inventory'!$B113,'ATL CR'!$L:$L,'ATL GA Inventory'!GW$3)</f>
        <v>0</v>
      </c>
      <c r="GX113" s="45">
        <f>SUMIFS('ATL RAW'!$J:$J,'ATL RAW'!$I:$I,'ATL GA Inventory'!$B113,'ATL RAW'!$L:$L,'ATL GA Inventory'!GX$3)+SUMIFS('ATL CR'!$J:$J,'ATL CR'!$I:$I,'ATL GA Inventory'!$B113,'ATL CR'!$L:$L,'ATL GA Inventory'!GX$3)</f>
        <v>0</v>
      </c>
      <c r="GY113" s="45">
        <f>SUMIFS('ATL RAW'!$J:$J,'ATL RAW'!$I:$I,'ATL GA Inventory'!$B113,'ATL RAW'!$L:$L,'ATL GA Inventory'!GY$3)+SUMIFS('ATL CR'!$J:$J,'ATL CR'!$I:$I,'ATL GA Inventory'!$B113,'ATL CR'!$L:$L,'ATL GA Inventory'!GY$3)</f>
        <v>0</v>
      </c>
    </row>
    <row r="114" spans="1:207">
      <c r="A114" s="43" t="s">
        <v>983</v>
      </c>
      <c r="B114" s="43">
        <f t="shared" si="14"/>
        <v>46216128</v>
      </c>
      <c r="C114" s="43" t="str">
        <f t="shared" si="14"/>
        <v>Q.PEAK DUO BLK G6P+</v>
      </c>
      <c r="D114" s="44" t="str">
        <f t="shared" si="14"/>
        <v>340</v>
      </c>
      <c r="E114" s="45">
        <f>SUMIFS('ATL RAW'!$J:$J,'ATL RAW'!$I:$I,'ATL GA Inventory'!$B114,'ATL RAW'!$L:$L,'ATL GA Inventory'!E$3)+SUMIFS('ATL CR'!$J:$J,'ATL CR'!$I:$I,'ATL GA Inventory'!$B114,'ATL CR'!$L:$L,'ATL GA Inventory'!E$3)</f>
        <v>0</v>
      </c>
      <c r="F114" s="45">
        <f>SUMIFS('ATL RAW'!$J:$J,'ATL RAW'!$I:$I,'ATL GA Inventory'!$B114,'ATL RAW'!$L:$L,'ATL GA Inventory'!F$3)+SUMIFS('ATL CR'!$J:$J,'ATL CR'!$I:$I,'ATL GA Inventory'!$B114,'ATL CR'!$L:$L,'ATL GA Inventory'!F$3)</f>
        <v>0</v>
      </c>
      <c r="G114" s="45">
        <f>SUMIFS('ATL RAW'!$J:$J,'ATL RAW'!$I:$I,'ATL GA Inventory'!$B114,'ATL RAW'!$L:$L,'ATL GA Inventory'!G$3)+SUMIFS('ATL CR'!$J:$J,'ATL CR'!$I:$I,'ATL GA Inventory'!$B114,'ATL CR'!$L:$L,'ATL GA Inventory'!G$3)</f>
        <v>0</v>
      </c>
      <c r="H114" s="45">
        <f>SUMIFS('ATL RAW'!$J:$J,'ATL RAW'!$I:$I,'ATL GA Inventory'!$B114,'ATL RAW'!$L:$L,'ATL GA Inventory'!H$3)+SUMIFS('ATL CR'!$J:$J,'ATL CR'!$I:$I,'ATL GA Inventory'!$B114,'ATL CR'!$L:$L,'ATL GA Inventory'!H$3)</f>
        <v>0</v>
      </c>
      <c r="I114" s="45">
        <f>SUMIFS('ATL RAW'!$J:$J,'ATL RAW'!$I:$I,'ATL GA Inventory'!$B114,'ATL RAW'!$L:$L,'ATL GA Inventory'!I$3)+SUMIFS('ATL CR'!$J:$J,'ATL CR'!$I:$I,'ATL GA Inventory'!$B114,'ATL CR'!$L:$L,'ATL GA Inventory'!I$3)</f>
        <v>0</v>
      </c>
      <c r="J114" s="45">
        <f>SUMIFS('ATL RAW'!$J:$J,'ATL RAW'!$I:$I,'ATL GA Inventory'!$B114,'ATL RAW'!$L:$L,'ATL GA Inventory'!J$3)+SUMIFS('ATL CR'!$J:$J,'ATL CR'!$I:$I,'ATL GA Inventory'!$B114,'ATL CR'!$L:$L,'ATL GA Inventory'!J$3)</f>
        <v>0</v>
      </c>
      <c r="K114" s="45">
        <f>SUMIFS('ATL RAW'!$J:$J,'ATL RAW'!$I:$I,'ATL GA Inventory'!$B114,'ATL RAW'!$L:$L,'ATL GA Inventory'!K$3)+SUMIFS('ATL CR'!$J:$J,'ATL CR'!$I:$I,'ATL GA Inventory'!$B114,'ATL CR'!$L:$L,'ATL GA Inventory'!K$3)</f>
        <v>0</v>
      </c>
      <c r="L114" s="45">
        <f>SUMIFS('ATL RAW'!$J:$J,'ATL RAW'!$I:$I,'ATL GA Inventory'!$B114,'ATL RAW'!$L:$L,'ATL GA Inventory'!L$3)+SUMIFS('ATL CR'!$J:$J,'ATL CR'!$I:$I,'ATL GA Inventory'!$B114,'ATL CR'!$L:$L,'ATL GA Inventory'!L$3)</f>
        <v>0</v>
      </c>
      <c r="M114" s="45">
        <f>SUMIFS('ATL RAW'!$J:$J,'ATL RAW'!$I:$I,'ATL GA Inventory'!$B114,'ATL RAW'!$L:$L,'ATL GA Inventory'!M$3)+SUMIFS('ATL CR'!$J:$J,'ATL CR'!$I:$I,'ATL GA Inventory'!$B114,'ATL CR'!$L:$L,'ATL GA Inventory'!M$3)</f>
        <v>0</v>
      </c>
      <c r="N114" s="45">
        <f>SUMIFS('ATL RAW'!$J:$J,'ATL RAW'!$I:$I,'ATL GA Inventory'!$B114,'ATL RAW'!$L:$L,'ATL GA Inventory'!N$3)+SUMIFS('ATL CR'!$J:$J,'ATL CR'!$I:$I,'ATL GA Inventory'!$B114,'ATL CR'!$L:$L,'ATL GA Inventory'!N$3)</f>
        <v>0</v>
      </c>
      <c r="O114" s="45">
        <f>SUMIFS('ATL RAW'!$J:$J,'ATL RAW'!$I:$I,'ATL GA Inventory'!$B114,'ATL RAW'!$L:$L,'ATL GA Inventory'!O$3)+SUMIFS('ATL CR'!$J:$J,'ATL CR'!$I:$I,'ATL GA Inventory'!$B114,'ATL CR'!$L:$L,'ATL GA Inventory'!O$3)</f>
        <v>0</v>
      </c>
      <c r="P114" s="45">
        <f>SUMIFS('ATL RAW'!$J:$J,'ATL RAW'!$I:$I,'ATL GA Inventory'!$B114,'ATL RAW'!$L:$L,'ATL GA Inventory'!P$3)+SUMIFS('ATL CR'!$J:$J,'ATL CR'!$I:$I,'ATL GA Inventory'!$B114,'ATL CR'!$L:$L,'ATL GA Inventory'!P$3)</f>
        <v>0</v>
      </c>
      <c r="Q114" s="45">
        <f>SUMIFS('ATL RAW'!$J:$J,'ATL RAW'!$I:$I,'ATL GA Inventory'!$B114,'ATL RAW'!$L:$L,'ATL GA Inventory'!Q$3)+SUMIFS('ATL CR'!$J:$J,'ATL CR'!$I:$I,'ATL GA Inventory'!$B114,'ATL CR'!$L:$L,'ATL GA Inventory'!Q$3)</f>
        <v>0</v>
      </c>
      <c r="R114" s="45">
        <f>SUMIFS('ATL RAW'!$J:$J,'ATL RAW'!$I:$I,'ATL GA Inventory'!$B114,'ATL RAW'!$L:$L,'ATL GA Inventory'!R$3)+SUMIFS('ATL CR'!$J:$J,'ATL CR'!$I:$I,'ATL GA Inventory'!$B114,'ATL CR'!$L:$L,'ATL GA Inventory'!R$3)</f>
        <v>0</v>
      </c>
      <c r="S114" s="45">
        <f>SUMIFS('ATL RAW'!$J:$J,'ATL RAW'!$I:$I,'ATL GA Inventory'!$B114,'ATL RAW'!$L:$L,'ATL GA Inventory'!S$3)+SUMIFS('ATL CR'!$J:$J,'ATL CR'!$I:$I,'ATL GA Inventory'!$B114,'ATL CR'!$L:$L,'ATL GA Inventory'!S$3)</f>
        <v>0</v>
      </c>
      <c r="T114" s="45">
        <f>SUMIFS('ATL RAW'!$J:$J,'ATL RAW'!$I:$I,'ATL GA Inventory'!$B114,'ATL RAW'!$L:$L,'ATL GA Inventory'!T$3)+SUMIFS('ATL CR'!$J:$J,'ATL CR'!$I:$I,'ATL GA Inventory'!$B114,'ATL CR'!$L:$L,'ATL GA Inventory'!T$3)</f>
        <v>0</v>
      </c>
      <c r="U114" s="45">
        <f>SUMIFS('ATL RAW'!$J:$J,'ATL RAW'!$I:$I,'ATL GA Inventory'!$B114,'ATL RAW'!$L:$L,'ATL GA Inventory'!U$3)+SUMIFS('ATL CR'!$J:$J,'ATL CR'!$I:$I,'ATL GA Inventory'!$B114,'ATL CR'!$L:$L,'ATL GA Inventory'!U$3)</f>
        <v>0</v>
      </c>
      <c r="V114" s="45">
        <f>SUMIFS('ATL RAW'!$J:$J,'ATL RAW'!$I:$I,'ATL GA Inventory'!$B114,'ATL RAW'!$L:$L,'ATL GA Inventory'!V$3)+SUMIFS('ATL CR'!$J:$J,'ATL CR'!$I:$I,'ATL GA Inventory'!$B114,'ATL CR'!$L:$L,'ATL GA Inventory'!V$3)</f>
        <v>0</v>
      </c>
      <c r="W114" s="45">
        <f>SUMIFS('ATL RAW'!$J:$J,'ATL RAW'!$I:$I,'ATL GA Inventory'!$B114,'ATL RAW'!$L:$L,'ATL GA Inventory'!W$3)+SUMIFS('ATL CR'!$J:$J,'ATL CR'!$I:$I,'ATL GA Inventory'!$B114,'ATL CR'!$L:$L,'ATL GA Inventory'!W$3)</f>
        <v>0</v>
      </c>
      <c r="X114" s="45">
        <f>SUMIFS('ATL RAW'!$J:$J,'ATL RAW'!$I:$I,'ATL GA Inventory'!$B114,'ATL RAW'!$L:$L,'ATL GA Inventory'!X$3)+SUMIFS('ATL CR'!$J:$J,'ATL CR'!$I:$I,'ATL GA Inventory'!$B114,'ATL CR'!$L:$L,'ATL GA Inventory'!X$3)</f>
        <v>0</v>
      </c>
      <c r="Y114" s="45">
        <f>SUMIFS('ATL RAW'!$J:$J,'ATL RAW'!$I:$I,'ATL GA Inventory'!$B114,'ATL RAW'!$L:$L,'ATL GA Inventory'!Y$3)+SUMIFS('ATL CR'!$J:$J,'ATL CR'!$I:$I,'ATL GA Inventory'!$B114,'ATL CR'!$L:$L,'ATL GA Inventory'!Y$3)</f>
        <v>0</v>
      </c>
      <c r="Z114" s="45">
        <f>SUMIFS('ATL RAW'!$J:$J,'ATL RAW'!$I:$I,'ATL GA Inventory'!$B114,'ATL RAW'!$L:$L,'ATL GA Inventory'!Z$3)+SUMIFS('ATL CR'!$J:$J,'ATL CR'!$I:$I,'ATL GA Inventory'!$B114,'ATL CR'!$L:$L,'ATL GA Inventory'!Z$3)</f>
        <v>0</v>
      </c>
      <c r="AA114" s="45">
        <f>SUMIFS('ATL RAW'!$J:$J,'ATL RAW'!$I:$I,'ATL GA Inventory'!$B114,'ATL RAW'!$L:$L,'ATL GA Inventory'!AA$3)+SUMIFS('ATL CR'!$J:$J,'ATL CR'!$I:$I,'ATL GA Inventory'!$B114,'ATL CR'!$L:$L,'ATL GA Inventory'!AA$3)</f>
        <v>0</v>
      </c>
      <c r="AB114" s="45">
        <f>SUMIFS('ATL RAW'!$J:$J,'ATL RAW'!$I:$I,'ATL GA Inventory'!$B114,'ATL RAW'!$L:$L,'ATL GA Inventory'!AB$3)+SUMIFS('ATL CR'!$J:$J,'ATL CR'!$I:$I,'ATL GA Inventory'!$B114,'ATL CR'!$L:$L,'ATL GA Inventory'!AB$3)</f>
        <v>0</v>
      </c>
      <c r="AC114" s="45">
        <f>SUMIFS('ATL RAW'!$J:$J,'ATL RAW'!$I:$I,'ATL GA Inventory'!$B114,'ATL RAW'!$L:$L,'ATL GA Inventory'!AC$3)+SUMIFS('ATL CR'!$J:$J,'ATL CR'!$I:$I,'ATL GA Inventory'!$B114,'ATL CR'!$L:$L,'ATL GA Inventory'!AC$3)</f>
        <v>0</v>
      </c>
      <c r="AD114" s="45">
        <f>SUMIFS('ATL RAW'!$J:$J,'ATL RAW'!$I:$I,'ATL GA Inventory'!$B114,'ATL RAW'!$L:$L,'ATL GA Inventory'!AD$3)+SUMIFS('ATL CR'!$J:$J,'ATL CR'!$I:$I,'ATL GA Inventory'!$B114,'ATL CR'!$L:$L,'ATL GA Inventory'!AD$3)</f>
        <v>0</v>
      </c>
      <c r="AE114" s="45">
        <f>SUMIFS('ATL RAW'!$J:$J,'ATL RAW'!$I:$I,'ATL GA Inventory'!$B114,'ATL RAW'!$L:$L,'ATL GA Inventory'!AE$3)+SUMIFS('ATL CR'!$J:$J,'ATL CR'!$I:$I,'ATL GA Inventory'!$B114,'ATL CR'!$L:$L,'ATL GA Inventory'!AE$3)</f>
        <v>0</v>
      </c>
      <c r="AF114" s="45">
        <f>SUMIFS('ATL RAW'!$J:$J,'ATL RAW'!$I:$I,'ATL GA Inventory'!$B114,'ATL RAW'!$L:$L,'ATL GA Inventory'!AF$3)+SUMIFS('ATL CR'!$J:$J,'ATL CR'!$I:$I,'ATL GA Inventory'!$B114,'ATL CR'!$L:$L,'ATL GA Inventory'!AF$3)</f>
        <v>0</v>
      </c>
      <c r="AG114" s="45">
        <f>SUMIFS('ATL RAW'!$J:$J,'ATL RAW'!$I:$I,'ATL GA Inventory'!$B114,'ATL RAW'!$L:$L,'ATL GA Inventory'!AG$3)+SUMIFS('ATL CR'!$J:$J,'ATL CR'!$I:$I,'ATL GA Inventory'!$B114,'ATL CR'!$L:$L,'ATL GA Inventory'!AG$3)</f>
        <v>0</v>
      </c>
      <c r="AH114" s="45">
        <f>SUMIFS('ATL RAW'!$J:$J,'ATL RAW'!$I:$I,'ATL GA Inventory'!$B114,'ATL RAW'!$L:$L,'ATL GA Inventory'!AH$3)+SUMIFS('ATL CR'!$J:$J,'ATL CR'!$I:$I,'ATL GA Inventory'!$B114,'ATL CR'!$L:$L,'ATL GA Inventory'!AH$3)</f>
        <v>0</v>
      </c>
      <c r="AI114" s="45">
        <f>SUMIFS('ATL RAW'!$J:$J,'ATL RAW'!$I:$I,'ATL GA Inventory'!$B114,'ATL RAW'!$L:$L,'ATL GA Inventory'!AI$3)+SUMIFS('ATL CR'!$J:$J,'ATL CR'!$I:$I,'ATL GA Inventory'!$B114,'ATL CR'!$L:$L,'ATL GA Inventory'!AI$3)</f>
        <v>0</v>
      </c>
      <c r="AJ114" s="45">
        <f>SUMIFS('ATL RAW'!$J:$J,'ATL RAW'!$I:$I,'ATL GA Inventory'!$B114,'ATL RAW'!$L:$L,'ATL GA Inventory'!AJ$3)+SUMIFS('ATL CR'!$J:$J,'ATL CR'!$I:$I,'ATL GA Inventory'!$B114,'ATL CR'!$L:$L,'ATL GA Inventory'!AJ$3)</f>
        <v>0</v>
      </c>
      <c r="AK114" s="45">
        <f>SUMIFS('ATL RAW'!$J:$J,'ATL RAW'!$I:$I,'ATL GA Inventory'!$B114,'ATL RAW'!$L:$L,'ATL GA Inventory'!AK$3)+SUMIFS('ATL CR'!$J:$J,'ATL CR'!$I:$I,'ATL GA Inventory'!$B114,'ATL CR'!$L:$L,'ATL GA Inventory'!AK$3)</f>
        <v>0</v>
      </c>
      <c r="AL114" s="45">
        <f>SUMIFS('ATL RAW'!$J:$J,'ATL RAW'!$I:$I,'ATL GA Inventory'!$B114,'ATL RAW'!$L:$L,'ATL GA Inventory'!AL$3)+SUMIFS('ATL CR'!$J:$J,'ATL CR'!$I:$I,'ATL GA Inventory'!$B114,'ATL CR'!$L:$L,'ATL GA Inventory'!AL$3)</f>
        <v>0</v>
      </c>
      <c r="AM114" s="45">
        <f>SUMIFS('ATL RAW'!$J:$J,'ATL RAW'!$I:$I,'ATL GA Inventory'!$B114,'ATL RAW'!$L:$L,'ATL GA Inventory'!AM$3)+SUMIFS('ATL CR'!$J:$J,'ATL CR'!$I:$I,'ATL GA Inventory'!$B114,'ATL CR'!$L:$L,'ATL GA Inventory'!AM$3)</f>
        <v>0</v>
      </c>
      <c r="AN114" s="45">
        <f>SUMIFS('ATL RAW'!$J:$J,'ATL RAW'!$I:$I,'ATL GA Inventory'!$B114,'ATL RAW'!$L:$L,'ATL GA Inventory'!AN$3)+SUMIFS('ATL CR'!$J:$J,'ATL CR'!$I:$I,'ATL GA Inventory'!$B114,'ATL CR'!$L:$L,'ATL GA Inventory'!AN$3)</f>
        <v>0</v>
      </c>
      <c r="AO114" s="45">
        <f>SUMIFS('ATL RAW'!$J:$J,'ATL RAW'!$I:$I,'ATL GA Inventory'!$B114,'ATL RAW'!$L:$L,'ATL GA Inventory'!AO$3)+SUMIFS('ATL CR'!$J:$J,'ATL CR'!$I:$I,'ATL GA Inventory'!$B114,'ATL CR'!$L:$L,'ATL GA Inventory'!AO$3)</f>
        <v>0</v>
      </c>
      <c r="AP114" s="45">
        <f>SUMIFS('ATL RAW'!$J:$J,'ATL RAW'!$I:$I,'ATL GA Inventory'!$B114,'ATL RAW'!$L:$L,'ATL GA Inventory'!AP$3)+SUMIFS('ATL CR'!$J:$J,'ATL CR'!$I:$I,'ATL GA Inventory'!$B114,'ATL CR'!$L:$L,'ATL GA Inventory'!AP$3)</f>
        <v>0</v>
      </c>
      <c r="AQ114" s="45">
        <f>SUMIFS('ATL RAW'!$J:$J,'ATL RAW'!$I:$I,'ATL GA Inventory'!$B114,'ATL RAW'!$L:$L,'ATL GA Inventory'!AQ$3)+SUMIFS('ATL CR'!$J:$J,'ATL CR'!$I:$I,'ATL GA Inventory'!$B114,'ATL CR'!$L:$L,'ATL GA Inventory'!AQ$3)</f>
        <v>0</v>
      </c>
      <c r="AR114" s="45">
        <f>SUMIFS('ATL RAW'!$J:$J,'ATL RAW'!$I:$I,'ATL GA Inventory'!$B114,'ATL RAW'!$L:$L,'ATL GA Inventory'!AR$3)+SUMIFS('ATL CR'!$J:$J,'ATL CR'!$I:$I,'ATL GA Inventory'!$B114,'ATL CR'!$L:$L,'ATL GA Inventory'!AR$3)</f>
        <v>0</v>
      </c>
      <c r="AS114" s="45">
        <f>SUMIFS('ATL RAW'!$J:$J,'ATL RAW'!$I:$I,'ATL GA Inventory'!$B114,'ATL RAW'!$L:$L,'ATL GA Inventory'!AS$3)+SUMIFS('ATL CR'!$J:$J,'ATL CR'!$I:$I,'ATL GA Inventory'!$B114,'ATL CR'!$L:$L,'ATL GA Inventory'!AS$3)</f>
        <v>0</v>
      </c>
      <c r="AT114" s="45">
        <f>SUMIFS('ATL RAW'!$J:$J,'ATL RAW'!$I:$I,'ATL GA Inventory'!$B114,'ATL RAW'!$L:$L,'ATL GA Inventory'!AT$3)+SUMIFS('ATL CR'!$J:$J,'ATL CR'!$I:$I,'ATL GA Inventory'!$B114,'ATL CR'!$L:$L,'ATL GA Inventory'!AT$3)</f>
        <v>0</v>
      </c>
      <c r="AU114" s="45">
        <f>SUMIFS('ATL RAW'!$J:$J,'ATL RAW'!$I:$I,'ATL GA Inventory'!$B114,'ATL RAW'!$L:$L,'ATL GA Inventory'!AU$3)+SUMIFS('ATL CR'!$J:$J,'ATL CR'!$I:$I,'ATL GA Inventory'!$B114,'ATL CR'!$L:$L,'ATL GA Inventory'!AU$3)</f>
        <v>0</v>
      </c>
      <c r="AV114" s="45">
        <f>SUMIFS('ATL RAW'!$J:$J,'ATL RAW'!$I:$I,'ATL GA Inventory'!$B114,'ATL RAW'!$L:$L,'ATL GA Inventory'!AV$3)+SUMIFS('ATL CR'!$J:$J,'ATL CR'!$I:$I,'ATL GA Inventory'!$B114,'ATL CR'!$L:$L,'ATL GA Inventory'!AV$3)</f>
        <v>0</v>
      </c>
      <c r="AW114" s="45">
        <f>SUMIFS('ATL RAW'!$J:$J,'ATL RAW'!$I:$I,'ATL GA Inventory'!$B114,'ATL RAW'!$L:$L,'ATL GA Inventory'!AW$3)+SUMIFS('ATL CR'!$J:$J,'ATL CR'!$I:$I,'ATL GA Inventory'!$B114,'ATL CR'!$L:$L,'ATL GA Inventory'!AW$3)</f>
        <v>0</v>
      </c>
      <c r="AX114" s="45">
        <f>SUMIFS('ATL RAW'!$J:$J,'ATL RAW'!$I:$I,'ATL GA Inventory'!$B114,'ATL RAW'!$L:$L,'ATL GA Inventory'!AX$3)+SUMIFS('ATL CR'!$J:$J,'ATL CR'!$I:$I,'ATL GA Inventory'!$B114,'ATL CR'!$L:$L,'ATL GA Inventory'!AX$3)</f>
        <v>0</v>
      </c>
      <c r="AY114" s="45">
        <f>SUMIFS('ATL RAW'!$J:$J,'ATL RAW'!$I:$I,'ATL GA Inventory'!$B114,'ATL RAW'!$L:$L,'ATL GA Inventory'!AY$3)+SUMIFS('ATL CR'!$J:$J,'ATL CR'!$I:$I,'ATL GA Inventory'!$B114,'ATL CR'!$L:$L,'ATL GA Inventory'!AY$3)</f>
        <v>0</v>
      </c>
      <c r="AZ114" s="45">
        <f>SUMIFS('ATL RAW'!$J:$J,'ATL RAW'!$I:$I,'ATL GA Inventory'!$B114,'ATL RAW'!$L:$L,'ATL GA Inventory'!AZ$3)+SUMIFS('ATL CR'!$J:$J,'ATL CR'!$I:$I,'ATL GA Inventory'!$B114,'ATL CR'!$L:$L,'ATL GA Inventory'!AZ$3)</f>
        <v>0</v>
      </c>
      <c r="BA114" s="45">
        <f>SUMIFS('ATL RAW'!$J:$J,'ATL RAW'!$I:$I,'ATL GA Inventory'!$B114,'ATL RAW'!$L:$L,'ATL GA Inventory'!BA$3)+SUMIFS('ATL CR'!$J:$J,'ATL CR'!$I:$I,'ATL GA Inventory'!$B114,'ATL CR'!$L:$L,'ATL GA Inventory'!BA$3)</f>
        <v>0</v>
      </c>
      <c r="BB114" s="45">
        <f>SUMIFS('ATL RAW'!$J:$J,'ATL RAW'!$I:$I,'ATL GA Inventory'!$B114,'ATL RAW'!$L:$L,'ATL GA Inventory'!BB$3)+SUMIFS('ATL CR'!$J:$J,'ATL CR'!$I:$I,'ATL GA Inventory'!$B114,'ATL CR'!$L:$L,'ATL GA Inventory'!BB$3)</f>
        <v>0</v>
      </c>
      <c r="BC114" s="45">
        <f>SUMIFS('ATL RAW'!$J:$J,'ATL RAW'!$I:$I,'ATL GA Inventory'!$B114,'ATL RAW'!$L:$L,'ATL GA Inventory'!BC$3)+SUMIFS('ATL CR'!$J:$J,'ATL CR'!$I:$I,'ATL GA Inventory'!$B114,'ATL CR'!$L:$L,'ATL GA Inventory'!BC$3)</f>
        <v>0</v>
      </c>
      <c r="BD114" s="45">
        <f>SUMIFS('ATL RAW'!$J:$J,'ATL RAW'!$I:$I,'ATL GA Inventory'!$B114,'ATL RAW'!$L:$L,'ATL GA Inventory'!BD$3)+SUMIFS('ATL CR'!$J:$J,'ATL CR'!$I:$I,'ATL GA Inventory'!$B114,'ATL CR'!$L:$L,'ATL GA Inventory'!BD$3)</f>
        <v>0</v>
      </c>
      <c r="BE114" s="45">
        <f>SUMIFS('ATL RAW'!$J:$J,'ATL RAW'!$I:$I,'ATL GA Inventory'!$B114,'ATL RAW'!$L:$L,'ATL GA Inventory'!BE$3)+SUMIFS('ATL CR'!$J:$J,'ATL CR'!$I:$I,'ATL GA Inventory'!$B114,'ATL CR'!$L:$L,'ATL GA Inventory'!BE$3)</f>
        <v>0</v>
      </c>
      <c r="BF114" s="45">
        <f>SUMIFS('ATL RAW'!$J:$J,'ATL RAW'!$I:$I,'ATL GA Inventory'!$B114,'ATL RAW'!$L:$L,'ATL GA Inventory'!BF$3)+SUMIFS('ATL CR'!$J:$J,'ATL CR'!$I:$I,'ATL GA Inventory'!$B114,'ATL CR'!$L:$L,'ATL GA Inventory'!BF$3)</f>
        <v>0</v>
      </c>
      <c r="BG114" s="45">
        <f>SUMIFS('ATL RAW'!$J:$J,'ATL RAW'!$I:$I,'ATL GA Inventory'!$B114,'ATL RAW'!$L:$L,'ATL GA Inventory'!BG$3)+SUMIFS('ATL CR'!$J:$J,'ATL CR'!$I:$I,'ATL GA Inventory'!$B114,'ATL CR'!$L:$L,'ATL GA Inventory'!BG$3)</f>
        <v>0</v>
      </c>
      <c r="BH114" s="45">
        <f>SUMIFS('ATL RAW'!$J:$J,'ATL RAW'!$I:$I,'ATL GA Inventory'!$B114,'ATL RAW'!$L:$L,'ATL GA Inventory'!BH$3)+SUMIFS('ATL CR'!$J:$J,'ATL CR'!$I:$I,'ATL GA Inventory'!$B114,'ATL CR'!$L:$L,'ATL GA Inventory'!BH$3)</f>
        <v>0</v>
      </c>
      <c r="BI114" s="45">
        <f>SUMIFS('ATL RAW'!$J:$J,'ATL RAW'!$I:$I,'ATL GA Inventory'!$B114,'ATL RAW'!$L:$L,'ATL GA Inventory'!BI$3)+SUMIFS('ATL CR'!$J:$J,'ATL CR'!$I:$I,'ATL GA Inventory'!$B114,'ATL CR'!$L:$L,'ATL GA Inventory'!BI$3)</f>
        <v>0</v>
      </c>
      <c r="BJ114" s="45">
        <f>SUMIFS('ATL RAW'!$J:$J,'ATL RAW'!$I:$I,'ATL GA Inventory'!$B114,'ATL RAW'!$L:$L,'ATL GA Inventory'!BJ$3)+SUMIFS('ATL CR'!$J:$J,'ATL CR'!$I:$I,'ATL GA Inventory'!$B114,'ATL CR'!$L:$L,'ATL GA Inventory'!BJ$3)</f>
        <v>0</v>
      </c>
      <c r="BK114" s="45">
        <f>SUMIFS('ATL RAW'!$J:$J,'ATL RAW'!$I:$I,'ATL GA Inventory'!$B114,'ATL RAW'!$L:$L,'ATL GA Inventory'!BK$3)+SUMIFS('ATL CR'!$J:$J,'ATL CR'!$I:$I,'ATL GA Inventory'!$B114,'ATL CR'!$L:$L,'ATL GA Inventory'!BK$3)</f>
        <v>0</v>
      </c>
      <c r="BL114" s="45">
        <f>SUMIFS('ATL RAW'!$J:$J,'ATL RAW'!$I:$I,'ATL GA Inventory'!$B114,'ATL RAW'!$L:$L,'ATL GA Inventory'!BL$3)+SUMIFS('ATL CR'!$J:$J,'ATL CR'!$I:$I,'ATL GA Inventory'!$B114,'ATL CR'!$L:$L,'ATL GA Inventory'!BL$3)</f>
        <v>0</v>
      </c>
      <c r="BM114" s="45">
        <f>SUMIFS('ATL RAW'!$J:$J,'ATL RAW'!$I:$I,'ATL GA Inventory'!$B114,'ATL RAW'!$L:$L,'ATL GA Inventory'!BM$3)+SUMIFS('ATL CR'!$J:$J,'ATL CR'!$I:$I,'ATL GA Inventory'!$B114,'ATL CR'!$L:$L,'ATL GA Inventory'!BM$3)</f>
        <v>0</v>
      </c>
      <c r="BN114" s="45">
        <f>SUMIFS('ATL RAW'!$J:$J,'ATL RAW'!$I:$I,'ATL GA Inventory'!$B114,'ATL RAW'!$L:$L,'ATL GA Inventory'!BN$3)+SUMIFS('ATL CR'!$J:$J,'ATL CR'!$I:$I,'ATL GA Inventory'!$B114,'ATL CR'!$L:$L,'ATL GA Inventory'!BN$3)</f>
        <v>0</v>
      </c>
      <c r="BO114" s="45">
        <f>SUMIFS('ATL RAW'!$J:$J,'ATL RAW'!$I:$I,'ATL GA Inventory'!$B114,'ATL RAW'!$L:$L,'ATL GA Inventory'!BO$3)+SUMIFS('ATL CR'!$J:$J,'ATL CR'!$I:$I,'ATL GA Inventory'!$B114,'ATL CR'!$L:$L,'ATL GA Inventory'!BO$3)</f>
        <v>0</v>
      </c>
      <c r="BP114" s="45">
        <f>SUMIFS('ATL RAW'!$J:$J,'ATL RAW'!$I:$I,'ATL GA Inventory'!$B114,'ATL RAW'!$L:$L,'ATL GA Inventory'!BP$3)+SUMIFS('ATL CR'!$J:$J,'ATL CR'!$I:$I,'ATL GA Inventory'!$B114,'ATL CR'!$L:$L,'ATL GA Inventory'!BP$3)</f>
        <v>0</v>
      </c>
      <c r="BQ114" s="45">
        <f>SUMIFS('ATL RAW'!$J:$J,'ATL RAW'!$I:$I,'ATL GA Inventory'!$B114,'ATL RAW'!$L:$L,'ATL GA Inventory'!BQ$3)+SUMIFS('ATL CR'!$J:$J,'ATL CR'!$I:$I,'ATL GA Inventory'!$B114,'ATL CR'!$L:$L,'ATL GA Inventory'!BQ$3)</f>
        <v>0</v>
      </c>
      <c r="BR114" s="45">
        <f>SUMIFS('ATL RAW'!$J:$J,'ATL RAW'!$I:$I,'ATL GA Inventory'!$B114,'ATL RAW'!$L:$L,'ATL GA Inventory'!BR$3)+SUMIFS('ATL CR'!$J:$J,'ATL CR'!$I:$I,'ATL GA Inventory'!$B114,'ATL CR'!$L:$L,'ATL GA Inventory'!BR$3)</f>
        <v>0</v>
      </c>
      <c r="BS114" s="45">
        <f>SUMIFS('ATL RAW'!$J:$J,'ATL RAW'!$I:$I,'ATL GA Inventory'!$B114,'ATL RAW'!$L:$L,'ATL GA Inventory'!BS$3)+SUMIFS('ATL CR'!$J:$J,'ATL CR'!$I:$I,'ATL GA Inventory'!$B114,'ATL CR'!$L:$L,'ATL GA Inventory'!BS$3)</f>
        <v>0</v>
      </c>
      <c r="BT114" s="45">
        <f>SUMIFS('ATL RAW'!$J:$J,'ATL RAW'!$I:$I,'ATL GA Inventory'!$B114,'ATL RAW'!$L:$L,'ATL GA Inventory'!BT$3)+SUMIFS('ATL CR'!$J:$J,'ATL CR'!$I:$I,'ATL GA Inventory'!$B114,'ATL CR'!$L:$L,'ATL GA Inventory'!BT$3)</f>
        <v>0</v>
      </c>
      <c r="BU114" s="45">
        <f>SUMIFS('ATL RAW'!$J:$J,'ATL RAW'!$I:$I,'ATL GA Inventory'!$B114,'ATL RAW'!$L:$L,'ATL GA Inventory'!BU$3)+SUMIFS('ATL CR'!$J:$J,'ATL CR'!$I:$I,'ATL GA Inventory'!$B114,'ATL CR'!$L:$L,'ATL GA Inventory'!BU$3)</f>
        <v>0</v>
      </c>
      <c r="BV114" s="45">
        <f>SUMIFS('ATL RAW'!$J:$J,'ATL RAW'!$I:$I,'ATL GA Inventory'!$B114,'ATL RAW'!$L:$L,'ATL GA Inventory'!BV$3)+SUMIFS('ATL CR'!$J:$J,'ATL CR'!$I:$I,'ATL GA Inventory'!$B114,'ATL CR'!$L:$L,'ATL GA Inventory'!BV$3)</f>
        <v>0</v>
      </c>
      <c r="BW114" s="45">
        <f>SUMIFS('ATL RAW'!$J:$J,'ATL RAW'!$I:$I,'ATL GA Inventory'!$B114,'ATL RAW'!$L:$L,'ATL GA Inventory'!BW$3)+SUMIFS('ATL CR'!$J:$J,'ATL CR'!$I:$I,'ATL GA Inventory'!$B114,'ATL CR'!$L:$L,'ATL GA Inventory'!BW$3)</f>
        <v>0</v>
      </c>
      <c r="BX114" s="45">
        <f>SUMIFS('ATL RAW'!$J:$J,'ATL RAW'!$I:$I,'ATL GA Inventory'!$B114,'ATL RAW'!$L:$L,'ATL GA Inventory'!BX$3)+SUMIFS('ATL CR'!$J:$J,'ATL CR'!$I:$I,'ATL GA Inventory'!$B114,'ATL CR'!$L:$L,'ATL GA Inventory'!BX$3)</f>
        <v>0</v>
      </c>
      <c r="BY114" s="45">
        <f>SUMIFS('ATL RAW'!$J:$J,'ATL RAW'!$I:$I,'ATL GA Inventory'!$B114,'ATL RAW'!$L:$L,'ATL GA Inventory'!BY$3)+SUMIFS('ATL CR'!$J:$J,'ATL CR'!$I:$I,'ATL GA Inventory'!$B114,'ATL CR'!$L:$L,'ATL GA Inventory'!BY$3)</f>
        <v>0</v>
      </c>
      <c r="BZ114" s="45">
        <f>SUMIFS('ATL RAW'!$J:$J,'ATL RAW'!$I:$I,'ATL GA Inventory'!$B114,'ATL RAW'!$L:$L,'ATL GA Inventory'!BZ$3)+SUMIFS('ATL CR'!$J:$J,'ATL CR'!$I:$I,'ATL GA Inventory'!$B114,'ATL CR'!$L:$L,'ATL GA Inventory'!BZ$3)</f>
        <v>0</v>
      </c>
      <c r="CA114" s="45">
        <f>SUMIFS('ATL RAW'!$J:$J,'ATL RAW'!$I:$I,'ATL GA Inventory'!$B114,'ATL RAW'!$L:$L,'ATL GA Inventory'!CA$3)+SUMIFS('ATL CR'!$J:$J,'ATL CR'!$I:$I,'ATL GA Inventory'!$B114,'ATL CR'!$L:$L,'ATL GA Inventory'!CA$3)</f>
        <v>0</v>
      </c>
      <c r="CB114" s="45">
        <f>SUMIFS('ATL RAW'!$J:$J,'ATL RAW'!$I:$I,'ATL GA Inventory'!$B114,'ATL RAW'!$L:$L,'ATL GA Inventory'!CB$3)+SUMIFS('ATL CR'!$J:$J,'ATL CR'!$I:$I,'ATL GA Inventory'!$B114,'ATL CR'!$L:$L,'ATL GA Inventory'!CB$3)</f>
        <v>0</v>
      </c>
      <c r="CC114" s="45">
        <f>SUMIFS('ATL RAW'!$J:$J,'ATL RAW'!$I:$I,'ATL GA Inventory'!$B114,'ATL RAW'!$L:$L,'ATL GA Inventory'!CC$3)+SUMIFS('ATL CR'!$J:$J,'ATL CR'!$I:$I,'ATL GA Inventory'!$B114,'ATL CR'!$L:$L,'ATL GA Inventory'!CC$3)</f>
        <v>0</v>
      </c>
      <c r="CD114" s="45">
        <f>SUMIFS('ATL RAW'!$J:$J,'ATL RAW'!$I:$I,'ATL GA Inventory'!$B114,'ATL RAW'!$L:$L,'ATL GA Inventory'!CD$3)+SUMIFS('ATL CR'!$J:$J,'ATL CR'!$I:$I,'ATL GA Inventory'!$B114,'ATL CR'!$L:$L,'ATL GA Inventory'!CD$3)</f>
        <v>0</v>
      </c>
      <c r="CE114" s="45">
        <f>SUMIFS('ATL RAW'!$J:$J,'ATL RAW'!$I:$I,'ATL GA Inventory'!$B114,'ATL RAW'!$L:$L,'ATL GA Inventory'!CE$3)+SUMIFS('ATL CR'!$J:$J,'ATL CR'!$I:$I,'ATL GA Inventory'!$B114,'ATL CR'!$L:$L,'ATL GA Inventory'!CE$3)</f>
        <v>0</v>
      </c>
      <c r="CF114" s="45">
        <f>SUMIFS('ATL RAW'!$J:$J,'ATL RAW'!$I:$I,'ATL GA Inventory'!$B114,'ATL RAW'!$L:$L,'ATL GA Inventory'!CF$3)+SUMIFS('ATL CR'!$J:$J,'ATL CR'!$I:$I,'ATL GA Inventory'!$B114,'ATL CR'!$L:$L,'ATL GA Inventory'!CF$3)</f>
        <v>0</v>
      </c>
      <c r="CG114" s="45">
        <f>SUMIFS('ATL RAW'!$J:$J,'ATL RAW'!$I:$I,'ATL GA Inventory'!$B114,'ATL RAW'!$L:$L,'ATL GA Inventory'!CG$3)+SUMIFS('ATL CR'!$J:$J,'ATL CR'!$I:$I,'ATL GA Inventory'!$B114,'ATL CR'!$L:$L,'ATL GA Inventory'!CG$3)</f>
        <v>0</v>
      </c>
      <c r="CH114" s="45">
        <f>SUMIFS('ATL RAW'!$J:$J,'ATL RAW'!$I:$I,'ATL GA Inventory'!$B114,'ATL RAW'!$L:$L,'ATL GA Inventory'!CH$3)+SUMIFS('ATL CR'!$J:$J,'ATL CR'!$I:$I,'ATL GA Inventory'!$B114,'ATL CR'!$L:$L,'ATL GA Inventory'!CH$3)</f>
        <v>0</v>
      </c>
      <c r="CI114" s="45">
        <f>SUMIFS('ATL RAW'!$J:$J,'ATL RAW'!$I:$I,'ATL GA Inventory'!$B114,'ATL RAW'!$L:$L,'ATL GA Inventory'!CI$3)+SUMIFS('ATL CR'!$J:$J,'ATL CR'!$I:$I,'ATL GA Inventory'!$B114,'ATL CR'!$L:$L,'ATL GA Inventory'!CI$3)</f>
        <v>0</v>
      </c>
      <c r="CJ114" s="45">
        <f>SUMIFS('ATL RAW'!$J:$J,'ATL RAW'!$I:$I,'ATL GA Inventory'!$B114,'ATL RAW'!$L:$L,'ATL GA Inventory'!CJ$3)+SUMIFS('ATL CR'!$J:$J,'ATL CR'!$I:$I,'ATL GA Inventory'!$B114,'ATL CR'!$L:$L,'ATL GA Inventory'!CJ$3)</f>
        <v>0</v>
      </c>
      <c r="CK114" s="45">
        <f>SUMIFS('ATL RAW'!$J:$J,'ATL RAW'!$I:$I,'ATL GA Inventory'!$B114,'ATL RAW'!$L:$L,'ATL GA Inventory'!CK$3)+SUMIFS('ATL CR'!$J:$J,'ATL CR'!$I:$I,'ATL GA Inventory'!$B114,'ATL CR'!$L:$L,'ATL GA Inventory'!CK$3)</f>
        <v>0</v>
      </c>
      <c r="CL114" s="45">
        <f>SUMIFS('ATL RAW'!$J:$J,'ATL RAW'!$I:$I,'ATL GA Inventory'!$B114,'ATL RAW'!$L:$L,'ATL GA Inventory'!CL$3)+SUMIFS('ATL CR'!$J:$J,'ATL CR'!$I:$I,'ATL GA Inventory'!$B114,'ATL CR'!$L:$L,'ATL GA Inventory'!CL$3)</f>
        <v>0</v>
      </c>
      <c r="CM114" s="45">
        <f>SUMIFS('ATL RAW'!$J:$J,'ATL RAW'!$I:$I,'ATL GA Inventory'!$B114,'ATL RAW'!$L:$L,'ATL GA Inventory'!CM$3)+SUMIFS('ATL CR'!$J:$J,'ATL CR'!$I:$I,'ATL GA Inventory'!$B114,'ATL CR'!$L:$L,'ATL GA Inventory'!CM$3)</f>
        <v>0</v>
      </c>
      <c r="CN114" s="45">
        <f>SUMIFS('ATL RAW'!$J:$J,'ATL RAW'!$I:$I,'ATL GA Inventory'!$B114,'ATL RAW'!$L:$L,'ATL GA Inventory'!CN$3)+SUMIFS('ATL CR'!$J:$J,'ATL CR'!$I:$I,'ATL GA Inventory'!$B114,'ATL CR'!$L:$L,'ATL GA Inventory'!CN$3)</f>
        <v>0</v>
      </c>
      <c r="CO114" s="45">
        <f>SUMIFS('ATL RAW'!$J:$J,'ATL RAW'!$I:$I,'ATL GA Inventory'!$B114,'ATL RAW'!$L:$L,'ATL GA Inventory'!CO$3)+SUMIFS('ATL CR'!$J:$J,'ATL CR'!$I:$I,'ATL GA Inventory'!$B114,'ATL CR'!$L:$L,'ATL GA Inventory'!CO$3)</f>
        <v>0</v>
      </c>
      <c r="CP114" s="45">
        <f>SUMIFS('ATL RAW'!$J:$J,'ATL RAW'!$I:$I,'ATL GA Inventory'!$B114,'ATL RAW'!$L:$L,'ATL GA Inventory'!CP$3)+SUMIFS('ATL CR'!$J:$J,'ATL CR'!$I:$I,'ATL GA Inventory'!$B114,'ATL CR'!$L:$L,'ATL GA Inventory'!CP$3)</f>
        <v>0</v>
      </c>
      <c r="CQ114" s="45">
        <f>SUMIFS('ATL RAW'!$J:$J,'ATL RAW'!$I:$I,'ATL GA Inventory'!$B114,'ATL RAW'!$L:$L,'ATL GA Inventory'!CQ$3)+SUMIFS('ATL CR'!$J:$J,'ATL CR'!$I:$I,'ATL GA Inventory'!$B114,'ATL CR'!$L:$L,'ATL GA Inventory'!CQ$3)</f>
        <v>0</v>
      </c>
      <c r="CR114" s="45">
        <f>SUMIFS('ATL RAW'!$J:$J,'ATL RAW'!$I:$I,'ATL GA Inventory'!$B114,'ATL RAW'!$L:$L,'ATL GA Inventory'!CR$3)+SUMIFS('ATL CR'!$J:$J,'ATL CR'!$I:$I,'ATL GA Inventory'!$B114,'ATL CR'!$L:$L,'ATL GA Inventory'!CR$3)</f>
        <v>0</v>
      </c>
      <c r="CS114" s="45">
        <f>SUMIFS('ATL RAW'!$J:$J,'ATL RAW'!$I:$I,'ATL GA Inventory'!$B114,'ATL RAW'!$L:$L,'ATL GA Inventory'!CS$3)+SUMIFS('ATL CR'!$J:$J,'ATL CR'!$I:$I,'ATL GA Inventory'!$B114,'ATL CR'!$L:$L,'ATL GA Inventory'!CS$3)</f>
        <v>0</v>
      </c>
      <c r="CT114" s="45">
        <f>SUMIFS('ATL RAW'!$J:$J,'ATL RAW'!$I:$I,'ATL GA Inventory'!$B114,'ATL RAW'!$L:$L,'ATL GA Inventory'!CT$3)+SUMIFS('ATL CR'!$J:$J,'ATL CR'!$I:$I,'ATL GA Inventory'!$B114,'ATL CR'!$L:$L,'ATL GA Inventory'!CT$3)</f>
        <v>0</v>
      </c>
      <c r="CU114" s="45">
        <f>SUMIFS('ATL RAW'!$J:$J,'ATL RAW'!$I:$I,'ATL GA Inventory'!$B114,'ATL RAW'!$L:$L,'ATL GA Inventory'!CU$3)+SUMIFS('ATL CR'!$J:$J,'ATL CR'!$I:$I,'ATL GA Inventory'!$B114,'ATL CR'!$L:$L,'ATL GA Inventory'!CU$3)</f>
        <v>0</v>
      </c>
      <c r="CV114" s="45">
        <f>SUMIFS('ATL RAW'!$J:$J,'ATL RAW'!$I:$I,'ATL GA Inventory'!$B114,'ATL RAW'!$L:$L,'ATL GA Inventory'!CV$3)+SUMIFS('ATL CR'!$J:$J,'ATL CR'!$I:$I,'ATL GA Inventory'!$B114,'ATL CR'!$L:$L,'ATL GA Inventory'!CV$3)</f>
        <v>0</v>
      </c>
      <c r="CW114" s="45">
        <f>SUMIFS('ATL RAW'!$J:$J,'ATL RAW'!$I:$I,'ATL GA Inventory'!$B114,'ATL RAW'!$L:$L,'ATL GA Inventory'!CW$3)+SUMIFS('ATL CR'!$J:$J,'ATL CR'!$I:$I,'ATL GA Inventory'!$B114,'ATL CR'!$L:$L,'ATL GA Inventory'!CW$3)</f>
        <v>0</v>
      </c>
      <c r="CX114" s="45">
        <f>SUMIFS('ATL RAW'!$J:$J,'ATL RAW'!$I:$I,'ATL GA Inventory'!$B114,'ATL RAW'!$L:$L,'ATL GA Inventory'!CX$3)+SUMIFS('ATL CR'!$J:$J,'ATL CR'!$I:$I,'ATL GA Inventory'!$B114,'ATL CR'!$L:$L,'ATL GA Inventory'!CX$3)</f>
        <v>0</v>
      </c>
      <c r="CY114" s="45">
        <f>SUMIFS('ATL RAW'!$J:$J,'ATL RAW'!$I:$I,'ATL GA Inventory'!$B114,'ATL RAW'!$L:$L,'ATL GA Inventory'!CY$3)+SUMIFS('ATL CR'!$J:$J,'ATL CR'!$I:$I,'ATL GA Inventory'!$B114,'ATL CR'!$L:$L,'ATL GA Inventory'!CY$3)</f>
        <v>0</v>
      </c>
      <c r="CZ114" s="45">
        <f>SUMIFS('ATL RAW'!$J:$J,'ATL RAW'!$I:$I,'ATL GA Inventory'!$B114,'ATL RAW'!$L:$L,'ATL GA Inventory'!CZ$3)+SUMIFS('ATL CR'!$J:$J,'ATL CR'!$I:$I,'ATL GA Inventory'!$B114,'ATL CR'!$L:$L,'ATL GA Inventory'!CZ$3)</f>
        <v>0</v>
      </c>
      <c r="DA114" s="45">
        <f>SUMIFS('ATL RAW'!$J:$J,'ATL RAW'!$I:$I,'ATL GA Inventory'!$B114,'ATL RAW'!$L:$L,'ATL GA Inventory'!DA$3)+SUMIFS('ATL CR'!$J:$J,'ATL CR'!$I:$I,'ATL GA Inventory'!$B114,'ATL CR'!$L:$L,'ATL GA Inventory'!DA$3)</f>
        <v>0</v>
      </c>
      <c r="DB114" s="45">
        <f>SUMIFS('ATL RAW'!$J:$J,'ATL RAW'!$I:$I,'ATL GA Inventory'!$B114,'ATL RAW'!$L:$L,'ATL GA Inventory'!DB$3)+SUMIFS('ATL CR'!$J:$J,'ATL CR'!$I:$I,'ATL GA Inventory'!$B114,'ATL CR'!$L:$L,'ATL GA Inventory'!DB$3)</f>
        <v>0</v>
      </c>
      <c r="DC114" s="45">
        <f>SUMIFS('ATL RAW'!$J:$J,'ATL RAW'!$I:$I,'ATL GA Inventory'!$B114,'ATL RAW'!$L:$L,'ATL GA Inventory'!DC$3)+SUMIFS('ATL CR'!$J:$J,'ATL CR'!$I:$I,'ATL GA Inventory'!$B114,'ATL CR'!$L:$L,'ATL GA Inventory'!DC$3)</f>
        <v>0</v>
      </c>
      <c r="DD114" s="45">
        <f>SUMIFS('ATL RAW'!$J:$J,'ATL RAW'!$I:$I,'ATL GA Inventory'!$B114,'ATL RAW'!$L:$L,'ATL GA Inventory'!DD$3)+SUMIFS('ATL CR'!$J:$J,'ATL CR'!$I:$I,'ATL GA Inventory'!$B114,'ATL CR'!$L:$L,'ATL GA Inventory'!DD$3)</f>
        <v>0</v>
      </c>
      <c r="DE114" s="45">
        <f>SUMIFS('ATL RAW'!$J:$J,'ATL RAW'!$I:$I,'ATL GA Inventory'!$B114,'ATL RAW'!$L:$L,'ATL GA Inventory'!DE$3)+SUMIFS('ATL CR'!$J:$J,'ATL CR'!$I:$I,'ATL GA Inventory'!$B114,'ATL CR'!$L:$L,'ATL GA Inventory'!DE$3)</f>
        <v>0</v>
      </c>
      <c r="DF114" s="45">
        <f>SUMIFS('ATL RAW'!$J:$J,'ATL RAW'!$I:$I,'ATL GA Inventory'!$B114,'ATL RAW'!$L:$L,'ATL GA Inventory'!DF$3)+SUMIFS('ATL CR'!$J:$J,'ATL CR'!$I:$I,'ATL GA Inventory'!$B114,'ATL CR'!$L:$L,'ATL GA Inventory'!DF$3)</f>
        <v>0</v>
      </c>
      <c r="DG114" s="45">
        <f>SUMIFS('ATL RAW'!$J:$J,'ATL RAW'!$I:$I,'ATL GA Inventory'!$B114,'ATL RAW'!$L:$L,'ATL GA Inventory'!DG$3)+SUMIFS('ATL CR'!$J:$J,'ATL CR'!$I:$I,'ATL GA Inventory'!$B114,'ATL CR'!$L:$L,'ATL GA Inventory'!DG$3)</f>
        <v>0</v>
      </c>
      <c r="DH114" s="45">
        <f>SUMIFS('ATL RAW'!$J:$J,'ATL RAW'!$I:$I,'ATL GA Inventory'!$B114,'ATL RAW'!$L:$L,'ATL GA Inventory'!DH$3)+SUMIFS('ATL CR'!$J:$J,'ATL CR'!$I:$I,'ATL GA Inventory'!$B114,'ATL CR'!$L:$L,'ATL GA Inventory'!DH$3)</f>
        <v>0</v>
      </c>
      <c r="DI114" s="45">
        <f>SUMIFS('ATL RAW'!$J:$J,'ATL RAW'!$I:$I,'ATL GA Inventory'!$B114,'ATL RAW'!$L:$L,'ATL GA Inventory'!DI$3)+SUMIFS('ATL CR'!$J:$J,'ATL CR'!$I:$I,'ATL GA Inventory'!$B114,'ATL CR'!$L:$L,'ATL GA Inventory'!DI$3)</f>
        <v>0</v>
      </c>
      <c r="DJ114" s="45">
        <f>SUMIFS('ATL RAW'!$J:$J,'ATL RAW'!$I:$I,'ATL GA Inventory'!$B114,'ATL RAW'!$L:$L,'ATL GA Inventory'!DJ$3)+SUMIFS('ATL CR'!$J:$J,'ATL CR'!$I:$I,'ATL GA Inventory'!$B114,'ATL CR'!$L:$L,'ATL GA Inventory'!DJ$3)</f>
        <v>0</v>
      </c>
      <c r="DK114" s="45">
        <f>SUMIFS('ATL RAW'!$J:$J,'ATL RAW'!$I:$I,'ATL GA Inventory'!$B114,'ATL RAW'!$L:$L,'ATL GA Inventory'!DK$3)+SUMIFS('ATL CR'!$J:$J,'ATL CR'!$I:$I,'ATL GA Inventory'!$B114,'ATL CR'!$L:$L,'ATL GA Inventory'!DK$3)</f>
        <v>0</v>
      </c>
      <c r="DL114" s="45">
        <f>SUMIFS('ATL RAW'!$J:$J,'ATL RAW'!$I:$I,'ATL GA Inventory'!$B114,'ATL RAW'!$L:$L,'ATL GA Inventory'!DL$3)+SUMIFS('ATL CR'!$J:$J,'ATL CR'!$I:$I,'ATL GA Inventory'!$B114,'ATL CR'!$L:$L,'ATL GA Inventory'!DL$3)</f>
        <v>0</v>
      </c>
      <c r="DM114" s="45">
        <f>SUMIFS('ATL RAW'!$J:$J,'ATL RAW'!$I:$I,'ATL GA Inventory'!$B114,'ATL RAW'!$L:$L,'ATL GA Inventory'!DM$3)+SUMIFS('ATL CR'!$J:$J,'ATL CR'!$I:$I,'ATL GA Inventory'!$B114,'ATL CR'!$L:$L,'ATL GA Inventory'!DM$3)</f>
        <v>0</v>
      </c>
      <c r="DN114" s="45">
        <f>SUMIFS('ATL RAW'!$J:$J,'ATL RAW'!$I:$I,'ATL GA Inventory'!$B114,'ATL RAW'!$L:$L,'ATL GA Inventory'!DN$3)+SUMIFS('ATL CR'!$J:$J,'ATL CR'!$I:$I,'ATL GA Inventory'!$B114,'ATL CR'!$L:$L,'ATL GA Inventory'!DN$3)</f>
        <v>0</v>
      </c>
      <c r="DO114" s="45">
        <f>SUMIFS('ATL RAW'!$J:$J,'ATL RAW'!$I:$I,'ATL GA Inventory'!$B114,'ATL RAW'!$L:$L,'ATL GA Inventory'!DO$3)+SUMIFS('ATL CR'!$J:$J,'ATL CR'!$I:$I,'ATL GA Inventory'!$B114,'ATL CR'!$L:$L,'ATL GA Inventory'!DO$3)</f>
        <v>0</v>
      </c>
      <c r="DP114" s="45">
        <f>SUMIFS('ATL RAW'!$J:$J,'ATL RAW'!$I:$I,'ATL GA Inventory'!$B114,'ATL RAW'!$L:$L,'ATL GA Inventory'!DP$3)+SUMIFS('ATL CR'!$J:$J,'ATL CR'!$I:$I,'ATL GA Inventory'!$B114,'ATL CR'!$L:$L,'ATL GA Inventory'!DP$3)</f>
        <v>0</v>
      </c>
      <c r="DQ114" s="45">
        <f>SUMIFS('ATL RAW'!$J:$J,'ATL RAW'!$I:$I,'ATL GA Inventory'!$B114,'ATL RAW'!$L:$L,'ATL GA Inventory'!DQ$3)+SUMIFS('ATL CR'!$J:$J,'ATL CR'!$I:$I,'ATL GA Inventory'!$B114,'ATL CR'!$L:$L,'ATL GA Inventory'!DQ$3)</f>
        <v>0</v>
      </c>
      <c r="DR114" s="45">
        <f>SUMIFS('ATL RAW'!$J:$J,'ATL RAW'!$I:$I,'ATL GA Inventory'!$B114,'ATL RAW'!$L:$L,'ATL GA Inventory'!DR$3)+SUMIFS('ATL CR'!$J:$J,'ATL CR'!$I:$I,'ATL GA Inventory'!$B114,'ATL CR'!$L:$L,'ATL GA Inventory'!DR$3)</f>
        <v>0</v>
      </c>
      <c r="DS114" s="45">
        <f>SUMIFS('ATL RAW'!$J:$J,'ATL RAW'!$I:$I,'ATL GA Inventory'!$B114,'ATL RAW'!$L:$L,'ATL GA Inventory'!DS$3)+SUMIFS('ATL CR'!$J:$J,'ATL CR'!$I:$I,'ATL GA Inventory'!$B114,'ATL CR'!$L:$L,'ATL GA Inventory'!DS$3)</f>
        <v>0</v>
      </c>
      <c r="DT114" s="45">
        <f>SUMIFS('ATL RAW'!$J:$J,'ATL RAW'!$I:$I,'ATL GA Inventory'!$B114,'ATL RAW'!$L:$L,'ATL GA Inventory'!DT$3)+SUMIFS('ATL CR'!$J:$J,'ATL CR'!$I:$I,'ATL GA Inventory'!$B114,'ATL CR'!$L:$L,'ATL GA Inventory'!DT$3)</f>
        <v>0</v>
      </c>
      <c r="DU114" s="45">
        <f>SUMIFS('ATL RAW'!$J:$J,'ATL RAW'!$I:$I,'ATL GA Inventory'!$B114,'ATL RAW'!$L:$L,'ATL GA Inventory'!DU$3)+SUMIFS('ATL CR'!$J:$J,'ATL CR'!$I:$I,'ATL GA Inventory'!$B114,'ATL CR'!$L:$L,'ATL GA Inventory'!DU$3)</f>
        <v>0</v>
      </c>
      <c r="DV114" s="45">
        <f>SUMIFS('ATL RAW'!$J:$J,'ATL RAW'!$I:$I,'ATL GA Inventory'!$B114,'ATL RAW'!$L:$L,'ATL GA Inventory'!DV$3)+SUMIFS('ATL CR'!$J:$J,'ATL CR'!$I:$I,'ATL GA Inventory'!$B114,'ATL CR'!$L:$L,'ATL GA Inventory'!DV$3)</f>
        <v>0</v>
      </c>
      <c r="DW114" s="45">
        <f>SUMIFS('ATL RAW'!$J:$J,'ATL RAW'!$I:$I,'ATL GA Inventory'!$B114,'ATL RAW'!$L:$L,'ATL GA Inventory'!DW$3)+SUMIFS('ATL CR'!$J:$J,'ATL CR'!$I:$I,'ATL GA Inventory'!$B114,'ATL CR'!$L:$L,'ATL GA Inventory'!DW$3)</f>
        <v>0</v>
      </c>
      <c r="DX114" s="45">
        <f>SUMIFS('ATL RAW'!$J:$J,'ATL RAW'!$I:$I,'ATL GA Inventory'!$B114,'ATL RAW'!$L:$L,'ATL GA Inventory'!DX$3)+SUMIFS('ATL CR'!$J:$J,'ATL CR'!$I:$I,'ATL GA Inventory'!$B114,'ATL CR'!$L:$L,'ATL GA Inventory'!DX$3)</f>
        <v>0</v>
      </c>
      <c r="DY114" s="45">
        <f>SUMIFS('ATL RAW'!$J:$J,'ATL RAW'!$I:$I,'ATL GA Inventory'!$B114,'ATL RAW'!$L:$L,'ATL GA Inventory'!DY$3)+SUMIFS('ATL CR'!$J:$J,'ATL CR'!$I:$I,'ATL GA Inventory'!$B114,'ATL CR'!$L:$L,'ATL GA Inventory'!DY$3)</f>
        <v>0</v>
      </c>
      <c r="DZ114" s="45">
        <f>SUMIFS('ATL RAW'!$J:$J,'ATL RAW'!$I:$I,'ATL GA Inventory'!$B114,'ATL RAW'!$L:$L,'ATL GA Inventory'!DZ$3)+SUMIFS('ATL CR'!$J:$J,'ATL CR'!$I:$I,'ATL GA Inventory'!$B114,'ATL CR'!$L:$L,'ATL GA Inventory'!DZ$3)</f>
        <v>0</v>
      </c>
      <c r="EA114" s="45">
        <f>SUMIFS('ATL RAW'!$J:$J,'ATL RAW'!$I:$I,'ATL GA Inventory'!$B114,'ATL RAW'!$L:$L,'ATL GA Inventory'!EA$3)+SUMIFS('ATL CR'!$J:$J,'ATL CR'!$I:$I,'ATL GA Inventory'!$B114,'ATL CR'!$L:$L,'ATL GA Inventory'!EA$3)</f>
        <v>0</v>
      </c>
      <c r="EB114" s="45">
        <f>SUMIFS('ATL RAW'!$J:$J,'ATL RAW'!$I:$I,'ATL GA Inventory'!$B114,'ATL RAW'!$L:$L,'ATL GA Inventory'!EB$3)+SUMIFS('ATL CR'!$J:$J,'ATL CR'!$I:$I,'ATL GA Inventory'!$B114,'ATL CR'!$L:$L,'ATL GA Inventory'!EB$3)</f>
        <v>0</v>
      </c>
      <c r="EC114" s="45">
        <f>SUMIFS('ATL RAW'!$J:$J,'ATL RAW'!$I:$I,'ATL GA Inventory'!$B114,'ATL RAW'!$L:$L,'ATL GA Inventory'!EC$3)+SUMIFS('ATL CR'!$J:$J,'ATL CR'!$I:$I,'ATL GA Inventory'!$B114,'ATL CR'!$L:$L,'ATL GA Inventory'!EC$3)</f>
        <v>0</v>
      </c>
      <c r="ED114" s="45">
        <f>SUMIFS('ATL RAW'!$J:$J,'ATL RAW'!$I:$I,'ATL GA Inventory'!$B114,'ATL RAW'!$L:$L,'ATL GA Inventory'!ED$3)+SUMIFS('ATL CR'!$J:$J,'ATL CR'!$I:$I,'ATL GA Inventory'!$B114,'ATL CR'!$L:$L,'ATL GA Inventory'!ED$3)</f>
        <v>0</v>
      </c>
      <c r="EE114" s="45">
        <f>SUMIFS('ATL RAW'!$J:$J,'ATL RAW'!$I:$I,'ATL GA Inventory'!$B114,'ATL RAW'!$L:$L,'ATL GA Inventory'!EE$3)+SUMIFS('ATL CR'!$J:$J,'ATL CR'!$I:$I,'ATL GA Inventory'!$B114,'ATL CR'!$L:$L,'ATL GA Inventory'!EE$3)</f>
        <v>0</v>
      </c>
      <c r="EF114" s="45">
        <f>SUMIFS('ATL RAW'!$J:$J,'ATL RAW'!$I:$I,'ATL GA Inventory'!$B114,'ATL RAW'!$L:$L,'ATL GA Inventory'!EF$3)+SUMIFS('ATL CR'!$J:$J,'ATL CR'!$I:$I,'ATL GA Inventory'!$B114,'ATL CR'!$L:$L,'ATL GA Inventory'!EF$3)</f>
        <v>0</v>
      </c>
      <c r="EG114" s="45">
        <f>SUMIFS('ATL RAW'!$J:$J,'ATL RAW'!$I:$I,'ATL GA Inventory'!$B114,'ATL RAW'!$L:$L,'ATL GA Inventory'!EG$3)+SUMIFS('ATL CR'!$J:$J,'ATL CR'!$I:$I,'ATL GA Inventory'!$B114,'ATL CR'!$L:$L,'ATL GA Inventory'!EG$3)</f>
        <v>0</v>
      </c>
      <c r="EH114" s="45">
        <f>SUMIFS('ATL RAW'!$J:$J,'ATL RAW'!$I:$I,'ATL GA Inventory'!$B114,'ATL RAW'!$L:$L,'ATL GA Inventory'!EH$3)+SUMIFS('ATL CR'!$J:$J,'ATL CR'!$I:$I,'ATL GA Inventory'!$B114,'ATL CR'!$L:$L,'ATL GA Inventory'!EH$3)</f>
        <v>0</v>
      </c>
      <c r="EI114" s="45">
        <f>SUMIFS('ATL RAW'!$J:$J,'ATL RAW'!$I:$I,'ATL GA Inventory'!$B114,'ATL RAW'!$L:$L,'ATL GA Inventory'!EI$3)+SUMIFS('ATL CR'!$J:$J,'ATL CR'!$I:$I,'ATL GA Inventory'!$B114,'ATL CR'!$L:$L,'ATL GA Inventory'!EI$3)</f>
        <v>0</v>
      </c>
      <c r="EJ114" s="45">
        <f>SUMIFS('ATL RAW'!$J:$J,'ATL RAW'!$I:$I,'ATL GA Inventory'!$B114,'ATL RAW'!$L:$L,'ATL GA Inventory'!EJ$3)+SUMIFS('ATL CR'!$J:$J,'ATL CR'!$I:$I,'ATL GA Inventory'!$B114,'ATL CR'!$L:$L,'ATL GA Inventory'!EJ$3)</f>
        <v>0</v>
      </c>
      <c r="EK114" s="45">
        <f>SUMIFS('ATL RAW'!$J:$J,'ATL RAW'!$I:$I,'ATL GA Inventory'!$B114,'ATL RAW'!$L:$L,'ATL GA Inventory'!EK$3)+SUMIFS('ATL CR'!$J:$J,'ATL CR'!$I:$I,'ATL GA Inventory'!$B114,'ATL CR'!$L:$L,'ATL GA Inventory'!EK$3)</f>
        <v>0</v>
      </c>
      <c r="EL114" s="45">
        <f>SUMIFS('ATL RAW'!$J:$J,'ATL RAW'!$I:$I,'ATL GA Inventory'!$B114,'ATL RAW'!$L:$L,'ATL GA Inventory'!EL$3)+SUMIFS('ATL CR'!$J:$J,'ATL CR'!$I:$I,'ATL GA Inventory'!$B114,'ATL CR'!$L:$L,'ATL GA Inventory'!EL$3)</f>
        <v>0</v>
      </c>
      <c r="EM114" s="45">
        <f>SUMIFS('ATL RAW'!$J:$J,'ATL RAW'!$I:$I,'ATL GA Inventory'!$B114,'ATL RAW'!$L:$L,'ATL GA Inventory'!EM$3)+SUMIFS('ATL CR'!$J:$J,'ATL CR'!$I:$I,'ATL GA Inventory'!$B114,'ATL CR'!$L:$L,'ATL GA Inventory'!EM$3)</f>
        <v>0</v>
      </c>
      <c r="EN114" s="45">
        <f>SUMIFS('ATL RAW'!$J:$J,'ATL RAW'!$I:$I,'ATL GA Inventory'!$B114,'ATL RAW'!$L:$L,'ATL GA Inventory'!EN$3)+SUMIFS('ATL CR'!$J:$J,'ATL CR'!$I:$I,'ATL GA Inventory'!$B114,'ATL CR'!$L:$L,'ATL GA Inventory'!EN$3)</f>
        <v>0</v>
      </c>
      <c r="EO114" s="45">
        <f>SUMIFS('ATL RAW'!$J:$J,'ATL RAW'!$I:$I,'ATL GA Inventory'!$B114,'ATL RAW'!$L:$L,'ATL GA Inventory'!EO$3)+SUMIFS('ATL CR'!$J:$J,'ATL CR'!$I:$I,'ATL GA Inventory'!$B114,'ATL CR'!$L:$L,'ATL GA Inventory'!EO$3)</f>
        <v>0</v>
      </c>
      <c r="EP114" s="45">
        <f>SUMIFS('ATL RAW'!$J:$J,'ATL RAW'!$I:$I,'ATL GA Inventory'!$B114,'ATL RAW'!$L:$L,'ATL GA Inventory'!EP$3)+SUMIFS('ATL CR'!$J:$J,'ATL CR'!$I:$I,'ATL GA Inventory'!$B114,'ATL CR'!$L:$L,'ATL GA Inventory'!EP$3)</f>
        <v>0</v>
      </c>
      <c r="EQ114" s="45">
        <f>SUMIFS('ATL RAW'!$J:$J,'ATL RAW'!$I:$I,'ATL GA Inventory'!$B114,'ATL RAW'!$L:$L,'ATL GA Inventory'!EQ$3)+SUMIFS('ATL CR'!$J:$J,'ATL CR'!$I:$I,'ATL GA Inventory'!$B114,'ATL CR'!$L:$L,'ATL GA Inventory'!EQ$3)</f>
        <v>0</v>
      </c>
      <c r="ER114" s="45">
        <f>SUMIFS('ATL RAW'!$J:$J,'ATL RAW'!$I:$I,'ATL GA Inventory'!$B114,'ATL RAW'!$L:$L,'ATL GA Inventory'!ER$3)+SUMIFS('ATL CR'!$J:$J,'ATL CR'!$I:$I,'ATL GA Inventory'!$B114,'ATL CR'!$L:$L,'ATL GA Inventory'!ER$3)</f>
        <v>0</v>
      </c>
      <c r="ES114" s="45">
        <f>SUMIFS('ATL RAW'!$J:$J,'ATL RAW'!$I:$I,'ATL GA Inventory'!$B114,'ATL RAW'!$L:$L,'ATL GA Inventory'!ES$3)+SUMIFS('ATL CR'!$J:$J,'ATL CR'!$I:$I,'ATL GA Inventory'!$B114,'ATL CR'!$L:$L,'ATL GA Inventory'!ES$3)</f>
        <v>0</v>
      </c>
      <c r="ET114" s="45">
        <f>SUMIFS('ATL RAW'!$J:$J,'ATL RAW'!$I:$I,'ATL GA Inventory'!$B114,'ATL RAW'!$L:$L,'ATL GA Inventory'!ET$3)+SUMIFS('ATL CR'!$J:$J,'ATL CR'!$I:$I,'ATL GA Inventory'!$B114,'ATL CR'!$L:$L,'ATL GA Inventory'!ET$3)</f>
        <v>0</v>
      </c>
      <c r="EU114" s="45">
        <f>SUMIFS('ATL RAW'!$J:$J,'ATL RAW'!$I:$I,'ATL GA Inventory'!$B114,'ATL RAW'!$L:$L,'ATL GA Inventory'!EU$3)+SUMIFS('ATL CR'!$J:$J,'ATL CR'!$I:$I,'ATL GA Inventory'!$B114,'ATL CR'!$L:$L,'ATL GA Inventory'!EU$3)</f>
        <v>0</v>
      </c>
      <c r="EV114" s="45">
        <f>SUMIFS('ATL RAW'!$J:$J,'ATL RAW'!$I:$I,'ATL GA Inventory'!$B114,'ATL RAW'!$L:$L,'ATL GA Inventory'!EV$3)+SUMIFS('ATL CR'!$J:$J,'ATL CR'!$I:$I,'ATL GA Inventory'!$B114,'ATL CR'!$L:$L,'ATL GA Inventory'!EV$3)</f>
        <v>0</v>
      </c>
      <c r="EW114" s="45">
        <f>SUMIFS('ATL RAW'!$J:$J,'ATL RAW'!$I:$I,'ATL GA Inventory'!$B114,'ATL RAW'!$L:$L,'ATL GA Inventory'!EW$3)+SUMIFS('ATL CR'!$J:$J,'ATL CR'!$I:$I,'ATL GA Inventory'!$B114,'ATL CR'!$L:$L,'ATL GA Inventory'!EW$3)</f>
        <v>0</v>
      </c>
      <c r="EX114" s="45">
        <f>SUMIFS('ATL RAW'!$J:$J,'ATL RAW'!$I:$I,'ATL GA Inventory'!$B114,'ATL RAW'!$L:$L,'ATL GA Inventory'!EX$3)+SUMIFS('ATL CR'!$J:$J,'ATL CR'!$I:$I,'ATL GA Inventory'!$B114,'ATL CR'!$L:$L,'ATL GA Inventory'!EX$3)</f>
        <v>0</v>
      </c>
      <c r="EY114" s="45">
        <f>SUMIFS('ATL RAW'!$J:$J,'ATL RAW'!$I:$I,'ATL GA Inventory'!$B114,'ATL RAW'!$L:$L,'ATL GA Inventory'!EY$3)+SUMIFS('ATL CR'!$J:$J,'ATL CR'!$I:$I,'ATL GA Inventory'!$B114,'ATL CR'!$L:$L,'ATL GA Inventory'!EY$3)</f>
        <v>0</v>
      </c>
      <c r="EZ114" s="45">
        <f>SUMIFS('ATL RAW'!$J:$J,'ATL RAW'!$I:$I,'ATL GA Inventory'!$B114,'ATL RAW'!$L:$L,'ATL GA Inventory'!EZ$3)+SUMIFS('ATL CR'!$J:$J,'ATL CR'!$I:$I,'ATL GA Inventory'!$B114,'ATL CR'!$L:$L,'ATL GA Inventory'!EZ$3)</f>
        <v>0</v>
      </c>
      <c r="FA114" s="45">
        <f>SUMIFS('ATL RAW'!$J:$J,'ATL RAW'!$I:$I,'ATL GA Inventory'!$B114,'ATL RAW'!$L:$L,'ATL GA Inventory'!FA$3)+SUMIFS('ATL CR'!$J:$J,'ATL CR'!$I:$I,'ATL GA Inventory'!$B114,'ATL CR'!$L:$L,'ATL GA Inventory'!FA$3)</f>
        <v>0</v>
      </c>
      <c r="FB114" s="45">
        <f>SUMIFS('ATL RAW'!$J:$J,'ATL RAW'!$I:$I,'ATL GA Inventory'!$B114,'ATL RAW'!$L:$L,'ATL GA Inventory'!FB$3)+SUMIFS('ATL CR'!$J:$J,'ATL CR'!$I:$I,'ATL GA Inventory'!$B114,'ATL CR'!$L:$L,'ATL GA Inventory'!FB$3)</f>
        <v>0</v>
      </c>
      <c r="FC114" s="45">
        <f>SUMIFS('ATL RAW'!$J:$J,'ATL RAW'!$I:$I,'ATL GA Inventory'!$B114,'ATL RAW'!$L:$L,'ATL GA Inventory'!FC$3)+SUMIFS('ATL CR'!$J:$J,'ATL CR'!$I:$I,'ATL GA Inventory'!$B114,'ATL CR'!$L:$L,'ATL GA Inventory'!FC$3)</f>
        <v>0</v>
      </c>
      <c r="FD114" s="45">
        <f>SUMIFS('ATL RAW'!$J:$J,'ATL RAW'!$I:$I,'ATL GA Inventory'!$B114,'ATL RAW'!$L:$L,'ATL GA Inventory'!FD$3)+SUMIFS('ATL CR'!$J:$J,'ATL CR'!$I:$I,'ATL GA Inventory'!$B114,'ATL CR'!$L:$L,'ATL GA Inventory'!FD$3)</f>
        <v>0</v>
      </c>
      <c r="FE114" s="45">
        <f>SUMIFS('ATL RAW'!$J:$J,'ATL RAW'!$I:$I,'ATL GA Inventory'!$B114,'ATL RAW'!$L:$L,'ATL GA Inventory'!FE$3)+SUMIFS('ATL CR'!$J:$J,'ATL CR'!$I:$I,'ATL GA Inventory'!$B114,'ATL CR'!$L:$L,'ATL GA Inventory'!FE$3)</f>
        <v>0</v>
      </c>
      <c r="FF114" s="45">
        <f>SUMIFS('ATL RAW'!$J:$J,'ATL RAW'!$I:$I,'ATL GA Inventory'!$B114,'ATL RAW'!$L:$L,'ATL GA Inventory'!FF$3)+SUMIFS('ATL CR'!$J:$J,'ATL CR'!$I:$I,'ATL GA Inventory'!$B114,'ATL CR'!$L:$L,'ATL GA Inventory'!FF$3)</f>
        <v>0</v>
      </c>
      <c r="FG114" s="45">
        <f>SUMIFS('ATL RAW'!$J:$J,'ATL RAW'!$I:$I,'ATL GA Inventory'!$B114,'ATL RAW'!$L:$L,'ATL GA Inventory'!FG$3)+SUMIFS('ATL CR'!$J:$J,'ATL CR'!$I:$I,'ATL GA Inventory'!$B114,'ATL CR'!$L:$L,'ATL GA Inventory'!FG$3)</f>
        <v>0</v>
      </c>
      <c r="FH114" s="45">
        <f>SUMIFS('ATL RAW'!$J:$J,'ATL RAW'!$I:$I,'ATL GA Inventory'!$B114,'ATL RAW'!$L:$L,'ATL GA Inventory'!FH$3)+SUMIFS('ATL CR'!$J:$J,'ATL CR'!$I:$I,'ATL GA Inventory'!$B114,'ATL CR'!$L:$L,'ATL GA Inventory'!FH$3)</f>
        <v>0</v>
      </c>
      <c r="FI114" s="45">
        <f>SUMIFS('ATL RAW'!$J:$J,'ATL RAW'!$I:$I,'ATL GA Inventory'!$B114,'ATL RAW'!$L:$L,'ATL GA Inventory'!FI$3)+SUMIFS('ATL CR'!$J:$J,'ATL CR'!$I:$I,'ATL GA Inventory'!$B114,'ATL CR'!$L:$L,'ATL GA Inventory'!FI$3)</f>
        <v>0</v>
      </c>
      <c r="FJ114" s="45">
        <f>SUMIFS('ATL RAW'!$J:$J,'ATL RAW'!$I:$I,'ATL GA Inventory'!$B114,'ATL RAW'!$L:$L,'ATL GA Inventory'!FJ$3)+SUMIFS('ATL CR'!$J:$J,'ATL CR'!$I:$I,'ATL GA Inventory'!$B114,'ATL CR'!$L:$L,'ATL GA Inventory'!FJ$3)</f>
        <v>0</v>
      </c>
      <c r="FK114" s="45">
        <f>SUMIFS('ATL RAW'!$J:$J,'ATL RAW'!$I:$I,'ATL GA Inventory'!$B114,'ATL RAW'!$L:$L,'ATL GA Inventory'!FK$3)+SUMIFS('ATL CR'!$J:$J,'ATL CR'!$I:$I,'ATL GA Inventory'!$B114,'ATL CR'!$L:$L,'ATL GA Inventory'!FK$3)</f>
        <v>0</v>
      </c>
      <c r="FL114" s="45">
        <f>SUMIFS('ATL RAW'!$J:$J,'ATL RAW'!$I:$I,'ATL GA Inventory'!$B114,'ATL RAW'!$L:$L,'ATL GA Inventory'!FL$3)+SUMIFS('ATL CR'!$J:$J,'ATL CR'!$I:$I,'ATL GA Inventory'!$B114,'ATL CR'!$L:$L,'ATL GA Inventory'!FL$3)</f>
        <v>0</v>
      </c>
      <c r="FM114" s="45">
        <f>SUMIFS('ATL RAW'!$J:$J,'ATL RAW'!$I:$I,'ATL GA Inventory'!$B114,'ATL RAW'!$L:$L,'ATL GA Inventory'!FM$3)+SUMIFS('ATL CR'!$J:$J,'ATL CR'!$I:$I,'ATL GA Inventory'!$B114,'ATL CR'!$L:$L,'ATL GA Inventory'!FM$3)</f>
        <v>0</v>
      </c>
      <c r="FN114" s="45">
        <f>SUMIFS('ATL RAW'!$J:$J,'ATL RAW'!$I:$I,'ATL GA Inventory'!$B114,'ATL RAW'!$L:$L,'ATL GA Inventory'!FN$3)+SUMIFS('ATL CR'!$J:$J,'ATL CR'!$I:$I,'ATL GA Inventory'!$B114,'ATL CR'!$L:$L,'ATL GA Inventory'!FN$3)</f>
        <v>0</v>
      </c>
      <c r="FO114" s="45">
        <f>SUMIFS('ATL RAW'!$J:$J,'ATL RAW'!$I:$I,'ATL GA Inventory'!$B114,'ATL RAW'!$L:$L,'ATL GA Inventory'!FO$3)+SUMIFS('ATL CR'!$J:$J,'ATL CR'!$I:$I,'ATL GA Inventory'!$B114,'ATL CR'!$L:$L,'ATL GA Inventory'!FO$3)</f>
        <v>0</v>
      </c>
      <c r="FP114" s="45">
        <f>SUMIFS('ATL RAW'!$J:$J,'ATL RAW'!$I:$I,'ATL GA Inventory'!$B114,'ATL RAW'!$L:$L,'ATL GA Inventory'!FP$3)+SUMIFS('ATL CR'!$J:$J,'ATL CR'!$I:$I,'ATL GA Inventory'!$B114,'ATL CR'!$L:$L,'ATL GA Inventory'!FP$3)</f>
        <v>0</v>
      </c>
      <c r="FQ114" s="45">
        <f>SUMIFS('ATL RAW'!$J:$J,'ATL RAW'!$I:$I,'ATL GA Inventory'!$B114,'ATL RAW'!$L:$L,'ATL GA Inventory'!FQ$3)+SUMIFS('ATL CR'!$J:$J,'ATL CR'!$I:$I,'ATL GA Inventory'!$B114,'ATL CR'!$L:$L,'ATL GA Inventory'!FQ$3)</f>
        <v>0</v>
      </c>
      <c r="FR114" s="45">
        <f>SUMIFS('ATL RAW'!$J:$J,'ATL RAW'!$I:$I,'ATL GA Inventory'!$B114,'ATL RAW'!$L:$L,'ATL GA Inventory'!FR$3)+SUMIFS('ATL CR'!$J:$J,'ATL CR'!$I:$I,'ATL GA Inventory'!$B114,'ATL CR'!$L:$L,'ATL GA Inventory'!FR$3)</f>
        <v>0</v>
      </c>
      <c r="FS114" s="45">
        <f>SUMIFS('ATL RAW'!$J:$J,'ATL RAW'!$I:$I,'ATL GA Inventory'!$B114,'ATL RAW'!$L:$L,'ATL GA Inventory'!FS$3)+SUMIFS('ATL CR'!$J:$J,'ATL CR'!$I:$I,'ATL GA Inventory'!$B114,'ATL CR'!$L:$L,'ATL GA Inventory'!FS$3)</f>
        <v>0</v>
      </c>
      <c r="FT114" s="45">
        <f>SUMIFS('ATL RAW'!$J:$J,'ATL RAW'!$I:$I,'ATL GA Inventory'!$B114,'ATL RAW'!$L:$L,'ATL GA Inventory'!FT$3)+SUMIFS('ATL CR'!$J:$J,'ATL CR'!$I:$I,'ATL GA Inventory'!$B114,'ATL CR'!$L:$L,'ATL GA Inventory'!FT$3)</f>
        <v>0</v>
      </c>
      <c r="FU114" s="45">
        <f>SUMIFS('ATL RAW'!$J:$J,'ATL RAW'!$I:$I,'ATL GA Inventory'!$B114,'ATL RAW'!$L:$L,'ATL GA Inventory'!FU$3)+SUMIFS('ATL CR'!$J:$J,'ATL CR'!$I:$I,'ATL GA Inventory'!$B114,'ATL CR'!$L:$L,'ATL GA Inventory'!FU$3)</f>
        <v>0</v>
      </c>
      <c r="FV114" s="45">
        <f>SUMIFS('ATL RAW'!$J:$J,'ATL RAW'!$I:$I,'ATL GA Inventory'!$B114,'ATL RAW'!$L:$L,'ATL GA Inventory'!FV$3)+SUMIFS('ATL CR'!$J:$J,'ATL CR'!$I:$I,'ATL GA Inventory'!$B114,'ATL CR'!$L:$L,'ATL GA Inventory'!FV$3)</f>
        <v>0</v>
      </c>
      <c r="FW114" s="45">
        <f>SUMIFS('ATL RAW'!$J:$J,'ATL RAW'!$I:$I,'ATL GA Inventory'!$B114,'ATL RAW'!$L:$L,'ATL GA Inventory'!FW$3)+SUMIFS('ATL CR'!$J:$J,'ATL CR'!$I:$I,'ATL GA Inventory'!$B114,'ATL CR'!$L:$L,'ATL GA Inventory'!FW$3)</f>
        <v>0</v>
      </c>
      <c r="FX114" s="45">
        <f>SUMIFS('ATL RAW'!$J:$J,'ATL RAW'!$I:$I,'ATL GA Inventory'!$B114,'ATL RAW'!$L:$L,'ATL GA Inventory'!FX$3)+SUMIFS('ATL CR'!$J:$J,'ATL CR'!$I:$I,'ATL GA Inventory'!$B114,'ATL CR'!$L:$L,'ATL GA Inventory'!FX$3)</f>
        <v>0</v>
      </c>
      <c r="FY114" s="45">
        <f>SUMIFS('ATL RAW'!$J:$J,'ATL RAW'!$I:$I,'ATL GA Inventory'!$B114,'ATL RAW'!$L:$L,'ATL GA Inventory'!FY$3)+SUMIFS('ATL CR'!$J:$J,'ATL CR'!$I:$I,'ATL GA Inventory'!$B114,'ATL CR'!$L:$L,'ATL GA Inventory'!FY$3)</f>
        <v>0</v>
      </c>
      <c r="FZ114" s="45">
        <f>SUMIFS('ATL RAW'!$J:$J,'ATL RAW'!$I:$I,'ATL GA Inventory'!$B114,'ATL RAW'!$L:$L,'ATL GA Inventory'!FZ$3)+SUMIFS('ATL CR'!$J:$J,'ATL CR'!$I:$I,'ATL GA Inventory'!$B114,'ATL CR'!$L:$L,'ATL GA Inventory'!FZ$3)</f>
        <v>0</v>
      </c>
      <c r="GA114" s="45">
        <f>SUMIFS('ATL RAW'!$J:$J,'ATL RAW'!$I:$I,'ATL GA Inventory'!$B114,'ATL RAW'!$L:$L,'ATL GA Inventory'!GA$3)+SUMIFS('ATL CR'!$J:$J,'ATL CR'!$I:$I,'ATL GA Inventory'!$B114,'ATL CR'!$L:$L,'ATL GA Inventory'!GA$3)</f>
        <v>0</v>
      </c>
      <c r="GB114" s="45">
        <f>SUMIFS('ATL RAW'!$J:$J,'ATL RAW'!$I:$I,'ATL GA Inventory'!$B114,'ATL RAW'!$L:$L,'ATL GA Inventory'!GB$3)+SUMIFS('ATL CR'!$J:$J,'ATL CR'!$I:$I,'ATL GA Inventory'!$B114,'ATL CR'!$L:$L,'ATL GA Inventory'!GB$3)</f>
        <v>0</v>
      </c>
      <c r="GC114" s="45">
        <f>SUMIFS('ATL RAW'!$J:$J,'ATL RAW'!$I:$I,'ATL GA Inventory'!$B114,'ATL RAW'!$L:$L,'ATL GA Inventory'!GC$3)+SUMIFS('ATL CR'!$J:$J,'ATL CR'!$I:$I,'ATL GA Inventory'!$B114,'ATL CR'!$L:$L,'ATL GA Inventory'!GC$3)</f>
        <v>0</v>
      </c>
      <c r="GD114" s="45">
        <f>SUMIFS('ATL RAW'!$J:$J,'ATL RAW'!$I:$I,'ATL GA Inventory'!$B114,'ATL RAW'!$L:$L,'ATL GA Inventory'!GD$3)+SUMIFS('ATL CR'!$J:$J,'ATL CR'!$I:$I,'ATL GA Inventory'!$B114,'ATL CR'!$L:$L,'ATL GA Inventory'!GD$3)</f>
        <v>0</v>
      </c>
      <c r="GE114" s="45">
        <f>SUMIFS('ATL RAW'!$J:$J,'ATL RAW'!$I:$I,'ATL GA Inventory'!$B114,'ATL RAW'!$L:$L,'ATL GA Inventory'!GE$3)+SUMIFS('ATL CR'!$J:$J,'ATL CR'!$I:$I,'ATL GA Inventory'!$B114,'ATL CR'!$L:$L,'ATL GA Inventory'!GE$3)</f>
        <v>0</v>
      </c>
      <c r="GF114" s="45">
        <f>SUMIFS('ATL RAW'!$J:$J,'ATL RAW'!$I:$I,'ATL GA Inventory'!$B114,'ATL RAW'!$L:$L,'ATL GA Inventory'!GF$3)+SUMIFS('ATL CR'!$J:$J,'ATL CR'!$I:$I,'ATL GA Inventory'!$B114,'ATL CR'!$L:$L,'ATL GA Inventory'!GF$3)</f>
        <v>0</v>
      </c>
      <c r="GG114" s="45">
        <f>SUMIFS('ATL RAW'!$J:$J,'ATL RAW'!$I:$I,'ATL GA Inventory'!$B114,'ATL RAW'!$L:$L,'ATL GA Inventory'!GG$3)+SUMIFS('ATL CR'!$J:$J,'ATL CR'!$I:$I,'ATL GA Inventory'!$B114,'ATL CR'!$L:$L,'ATL GA Inventory'!GG$3)</f>
        <v>0</v>
      </c>
      <c r="GH114" s="45">
        <f>SUMIFS('ATL RAW'!$J:$J,'ATL RAW'!$I:$I,'ATL GA Inventory'!$B114,'ATL RAW'!$L:$L,'ATL GA Inventory'!GH$3)+SUMIFS('ATL CR'!$J:$J,'ATL CR'!$I:$I,'ATL GA Inventory'!$B114,'ATL CR'!$L:$L,'ATL GA Inventory'!GH$3)</f>
        <v>0</v>
      </c>
      <c r="GI114" s="45">
        <f>SUMIFS('ATL RAW'!$J:$J,'ATL RAW'!$I:$I,'ATL GA Inventory'!$B114,'ATL RAW'!$L:$L,'ATL GA Inventory'!GI$3)+SUMIFS('ATL CR'!$J:$J,'ATL CR'!$I:$I,'ATL GA Inventory'!$B114,'ATL CR'!$L:$L,'ATL GA Inventory'!GI$3)</f>
        <v>0</v>
      </c>
      <c r="GJ114" s="45">
        <f>SUMIFS('ATL RAW'!$J:$J,'ATL RAW'!$I:$I,'ATL GA Inventory'!$B114,'ATL RAW'!$L:$L,'ATL GA Inventory'!GJ$3)+SUMIFS('ATL CR'!$J:$J,'ATL CR'!$I:$I,'ATL GA Inventory'!$B114,'ATL CR'!$L:$L,'ATL GA Inventory'!GJ$3)</f>
        <v>0</v>
      </c>
      <c r="GK114" s="45">
        <f>SUMIFS('ATL RAW'!$J:$J,'ATL RAW'!$I:$I,'ATL GA Inventory'!$B114,'ATL RAW'!$L:$L,'ATL GA Inventory'!GK$3)+SUMIFS('ATL CR'!$J:$J,'ATL CR'!$I:$I,'ATL GA Inventory'!$B114,'ATL CR'!$L:$L,'ATL GA Inventory'!GK$3)</f>
        <v>0</v>
      </c>
      <c r="GL114" s="45">
        <f>SUMIFS('ATL RAW'!$J:$J,'ATL RAW'!$I:$I,'ATL GA Inventory'!$B114,'ATL RAW'!$L:$L,'ATL GA Inventory'!GL$3)+SUMIFS('ATL CR'!$J:$J,'ATL CR'!$I:$I,'ATL GA Inventory'!$B114,'ATL CR'!$L:$L,'ATL GA Inventory'!GL$3)</f>
        <v>0</v>
      </c>
      <c r="GM114" s="45">
        <f>SUMIFS('ATL RAW'!$J:$J,'ATL RAW'!$I:$I,'ATL GA Inventory'!$B114,'ATL RAW'!$L:$L,'ATL GA Inventory'!GM$3)+SUMIFS('ATL CR'!$J:$J,'ATL CR'!$I:$I,'ATL GA Inventory'!$B114,'ATL CR'!$L:$L,'ATL GA Inventory'!GM$3)</f>
        <v>0</v>
      </c>
      <c r="GN114" s="45">
        <f>SUMIFS('ATL RAW'!$J:$J,'ATL RAW'!$I:$I,'ATL GA Inventory'!$B114,'ATL RAW'!$L:$L,'ATL GA Inventory'!GN$3)+SUMIFS('ATL CR'!$J:$J,'ATL CR'!$I:$I,'ATL GA Inventory'!$B114,'ATL CR'!$L:$L,'ATL GA Inventory'!GN$3)</f>
        <v>0</v>
      </c>
      <c r="GO114" s="45">
        <f>SUMIFS('ATL RAW'!$J:$J,'ATL RAW'!$I:$I,'ATL GA Inventory'!$B114,'ATL RAW'!$L:$L,'ATL GA Inventory'!GO$3)+SUMIFS('ATL CR'!$J:$J,'ATL CR'!$I:$I,'ATL GA Inventory'!$B114,'ATL CR'!$L:$L,'ATL GA Inventory'!GO$3)</f>
        <v>0</v>
      </c>
      <c r="GP114" s="45">
        <f>SUMIFS('ATL RAW'!$J:$J,'ATL RAW'!$I:$I,'ATL GA Inventory'!$B114,'ATL RAW'!$L:$L,'ATL GA Inventory'!GP$3)+SUMIFS('ATL CR'!$J:$J,'ATL CR'!$I:$I,'ATL GA Inventory'!$B114,'ATL CR'!$L:$L,'ATL GA Inventory'!GP$3)</f>
        <v>0</v>
      </c>
      <c r="GQ114" s="45">
        <f>SUMIFS('ATL RAW'!$J:$J,'ATL RAW'!$I:$I,'ATL GA Inventory'!$B114,'ATL RAW'!$L:$L,'ATL GA Inventory'!GQ$3)+SUMIFS('ATL CR'!$J:$J,'ATL CR'!$I:$I,'ATL GA Inventory'!$B114,'ATL CR'!$L:$L,'ATL GA Inventory'!GQ$3)</f>
        <v>0</v>
      </c>
      <c r="GR114" s="45">
        <f>SUMIFS('ATL RAW'!$J:$J,'ATL RAW'!$I:$I,'ATL GA Inventory'!$B114,'ATL RAW'!$L:$L,'ATL GA Inventory'!GR$3)+SUMIFS('ATL CR'!$J:$J,'ATL CR'!$I:$I,'ATL GA Inventory'!$B114,'ATL CR'!$L:$L,'ATL GA Inventory'!GR$3)</f>
        <v>0</v>
      </c>
      <c r="GS114" s="45">
        <f>SUMIFS('ATL RAW'!$J:$J,'ATL RAW'!$I:$I,'ATL GA Inventory'!$B114,'ATL RAW'!$L:$L,'ATL GA Inventory'!GS$3)+SUMIFS('ATL CR'!$J:$J,'ATL CR'!$I:$I,'ATL GA Inventory'!$B114,'ATL CR'!$L:$L,'ATL GA Inventory'!GS$3)</f>
        <v>0</v>
      </c>
      <c r="GT114" s="45">
        <f>SUMIFS('ATL RAW'!$J:$J,'ATL RAW'!$I:$I,'ATL GA Inventory'!$B114,'ATL RAW'!$L:$L,'ATL GA Inventory'!GT$3)+SUMIFS('ATL CR'!$J:$J,'ATL CR'!$I:$I,'ATL GA Inventory'!$B114,'ATL CR'!$L:$L,'ATL GA Inventory'!GT$3)</f>
        <v>0</v>
      </c>
      <c r="GU114" s="45">
        <f>SUMIFS('ATL RAW'!$J:$J,'ATL RAW'!$I:$I,'ATL GA Inventory'!$B114,'ATL RAW'!$L:$L,'ATL GA Inventory'!GU$3)+SUMIFS('ATL CR'!$J:$J,'ATL CR'!$I:$I,'ATL GA Inventory'!$B114,'ATL CR'!$L:$L,'ATL GA Inventory'!GU$3)</f>
        <v>0</v>
      </c>
      <c r="GV114" s="45">
        <f>SUMIFS('ATL RAW'!$J:$J,'ATL RAW'!$I:$I,'ATL GA Inventory'!$B114,'ATL RAW'!$L:$L,'ATL GA Inventory'!GV$3)+SUMIFS('ATL CR'!$J:$J,'ATL CR'!$I:$I,'ATL GA Inventory'!$B114,'ATL CR'!$L:$L,'ATL GA Inventory'!GV$3)</f>
        <v>0</v>
      </c>
      <c r="GW114" s="45">
        <f>SUMIFS('ATL RAW'!$J:$J,'ATL RAW'!$I:$I,'ATL GA Inventory'!$B114,'ATL RAW'!$L:$L,'ATL GA Inventory'!GW$3)+SUMIFS('ATL CR'!$J:$J,'ATL CR'!$I:$I,'ATL GA Inventory'!$B114,'ATL CR'!$L:$L,'ATL GA Inventory'!GW$3)</f>
        <v>0</v>
      </c>
      <c r="GX114" s="45">
        <f>SUMIFS('ATL RAW'!$J:$J,'ATL RAW'!$I:$I,'ATL GA Inventory'!$B114,'ATL RAW'!$L:$L,'ATL GA Inventory'!GX$3)+SUMIFS('ATL CR'!$J:$J,'ATL CR'!$I:$I,'ATL GA Inventory'!$B114,'ATL CR'!$L:$L,'ATL GA Inventory'!GX$3)</f>
        <v>0</v>
      </c>
      <c r="GY114" s="45">
        <f>SUMIFS('ATL RAW'!$J:$J,'ATL RAW'!$I:$I,'ATL GA Inventory'!$B114,'ATL RAW'!$L:$L,'ATL GA Inventory'!GY$3)+SUMIFS('ATL CR'!$J:$J,'ATL CR'!$I:$I,'ATL GA Inventory'!$B114,'ATL CR'!$L:$L,'ATL GA Inventory'!GY$3)</f>
        <v>0</v>
      </c>
    </row>
    <row r="115" spans="1:207">
      <c r="A115" s="43" t="s">
        <v>983</v>
      </c>
      <c r="B115" s="43">
        <f t="shared" si="14"/>
        <v>46206127</v>
      </c>
      <c r="C115" s="43" t="str">
        <f t="shared" si="14"/>
        <v>Q.PEAK DUO BLK G6P+</v>
      </c>
      <c r="D115" s="44" t="str">
        <f t="shared" si="14"/>
        <v>335</v>
      </c>
      <c r="E115" s="45">
        <f>SUMIFS('ATL RAW'!$J:$J,'ATL RAW'!$I:$I,'ATL GA Inventory'!$B115,'ATL RAW'!$L:$L,'ATL GA Inventory'!E$3)+SUMIFS('ATL CR'!$J:$J,'ATL CR'!$I:$I,'ATL GA Inventory'!$B115,'ATL CR'!$L:$L,'ATL GA Inventory'!E$3)</f>
        <v>0</v>
      </c>
      <c r="F115" s="45">
        <f>SUMIFS('ATL RAW'!$J:$J,'ATL RAW'!$I:$I,'ATL GA Inventory'!$B115,'ATL RAW'!$L:$L,'ATL GA Inventory'!F$3)+SUMIFS('ATL CR'!$J:$J,'ATL CR'!$I:$I,'ATL GA Inventory'!$B115,'ATL CR'!$L:$L,'ATL GA Inventory'!F$3)</f>
        <v>0</v>
      </c>
      <c r="G115" s="45">
        <f>SUMIFS('ATL RAW'!$J:$J,'ATL RAW'!$I:$I,'ATL GA Inventory'!$B115,'ATL RAW'!$L:$L,'ATL GA Inventory'!G$3)+SUMIFS('ATL CR'!$J:$J,'ATL CR'!$I:$I,'ATL GA Inventory'!$B115,'ATL CR'!$L:$L,'ATL GA Inventory'!G$3)</f>
        <v>0</v>
      </c>
      <c r="H115" s="45">
        <f>SUMIFS('ATL RAW'!$J:$J,'ATL RAW'!$I:$I,'ATL GA Inventory'!$B115,'ATL RAW'!$L:$L,'ATL GA Inventory'!H$3)+SUMIFS('ATL CR'!$J:$J,'ATL CR'!$I:$I,'ATL GA Inventory'!$B115,'ATL CR'!$L:$L,'ATL GA Inventory'!H$3)</f>
        <v>0</v>
      </c>
      <c r="I115" s="45">
        <f>SUMIFS('ATL RAW'!$J:$J,'ATL RAW'!$I:$I,'ATL GA Inventory'!$B115,'ATL RAW'!$L:$L,'ATL GA Inventory'!I$3)+SUMIFS('ATL CR'!$J:$J,'ATL CR'!$I:$I,'ATL GA Inventory'!$B115,'ATL CR'!$L:$L,'ATL GA Inventory'!I$3)</f>
        <v>0</v>
      </c>
      <c r="J115" s="45">
        <f>SUMIFS('ATL RAW'!$J:$J,'ATL RAW'!$I:$I,'ATL GA Inventory'!$B115,'ATL RAW'!$L:$L,'ATL GA Inventory'!J$3)+SUMIFS('ATL CR'!$J:$J,'ATL CR'!$I:$I,'ATL GA Inventory'!$B115,'ATL CR'!$L:$L,'ATL GA Inventory'!J$3)</f>
        <v>0</v>
      </c>
      <c r="K115" s="45">
        <f>SUMIFS('ATL RAW'!$J:$J,'ATL RAW'!$I:$I,'ATL GA Inventory'!$B115,'ATL RAW'!$L:$L,'ATL GA Inventory'!K$3)+SUMIFS('ATL CR'!$J:$J,'ATL CR'!$I:$I,'ATL GA Inventory'!$B115,'ATL CR'!$L:$L,'ATL GA Inventory'!K$3)</f>
        <v>0</v>
      </c>
      <c r="L115" s="45">
        <f>SUMIFS('ATL RAW'!$J:$J,'ATL RAW'!$I:$I,'ATL GA Inventory'!$B115,'ATL RAW'!$L:$L,'ATL GA Inventory'!L$3)+SUMIFS('ATL CR'!$J:$J,'ATL CR'!$I:$I,'ATL GA Inventory'!$B115,'ATL CR'!$L:$L,'ATL GA Inventory'!L$3)</f>
        <v>0</v>
      </c>
      <c r="M115" s="45">
        <f>SUMIFS('ATL RAW'!$J:$J,'ATL RAW'!$I:$I,'ATL GA Inventory'!$B115,'ATL RAW'!$L:$L,'ATL GA Inventory'!M$3)+SUMIFS('ATL CR'!$J:$J,'ATL CR'!$I:$I,'ATL GA Inventory'!$B115,'ATL CR'!$L:$L,'ATL GA Inventory'!M$3)</f>
        <v>0</v>
      </c>
      <c r="N115" s="45">
        <f>SUMIFS('ATL RAW'!$J:$J,'ATL RAW'!$I:$I,'ATL GA Inventory'!$B115,'ATL RAW'!$L:$L,'ATL GA Inventory'!N$3)+SUMIFS('ATL CR'!$J:$J,'ATL CR'!$I:$I,'ATL GA Inventory'!$B115,'ATL CR'!$L:$L,'ATL GA Inventory'!N$3)</f>
        <v>0</v>
      </c>
      <c r="O115" s="45">
        <f>SUMIFS('ATL RAW'!$J:$J,'ATL RAW'!$I:$I,'ATL GA Inventory'!$B115,'ATL RAW'!$L:$L,'ATL GA Inventory'!O$3)+SUMIFS('ATL CR'!$J:$J,'ATL CR'!$I:$I,'ATL GA Inventory'!$B115,'ATL CR'!$L:$L,'ATL GA Inventory'!O$3)</f>
        <v>0</v>
      </c>
      <c r="P115" s="45">
        <f>SUMIFS('ATL RAW'!$J:$J,'ATL RAW'!$I:$I,'ATL GA Inventory'!$B115,'ATL RAW'!$L:$L,'ATL GA Inventory'!P$3)+SUMIFS('ATL CR'!$J:$J,'ATL CR'!$I:$I,'ATL GA Inventory'!$B115,'ATL CR'!$L:$L,'ATL GA Inventory'!P$3)</f>
        <v>0</v>
      </c>
      <c r="Q115" s="45">
        <f>SUMIFS('ATL RAW'!$J:$J,'ATL RAW'!$I:$I,'ATL GA Inventory'!$B115,'ATL RAW'!$L:$L,'ATL GA Inventory'!Q$3)+SUMIFS('ATL CR'!$J:$J,'ATL CR'!$I:$I,'ATL GA Inventory'!$B115,'ATL CR'!$L:$L,'ATL GA Inventory'!Q$3)</f>
        <v>0</v>
      </c>
      <c r="R115" s="45">
        <f>SUMIFS('ATL RAW'!$J:$J,'ATL RAW'!$I:$I,'ATL GA Inventory'!$B115,'ATL RAW'!$L:$L,'ATL GA Inventory'!R$3)+SUMIFS('ATL CR'!$J:$J,'ATL CR'!$I:$I,'ATL GA Inventory'!$B115,'ATL CR'!$L:$L,'ATL GA Inventory'!R$3)</f>
        <v>0</v>
      </c>
      <c r="S115" s="45">
        <f>SUMIFS('ATL RAW'!$J:$J,'ATL RAW'!$I:$I,'ATL GA Inventory'!$B115,'ATL RAW'!$L:$L,'ATL GA Inventory'!S$3)+SUMIFS('ATL CR'!$J:$J,'ATL CR'!$I:$I,'ATL GA Inventory'!$B115,'ATL CR'!$L:$L,'ATL GA Inventory'!S$3)</f>
        <v>0</v>
      </c>
      <c r="T115" s="45">
        <f>SUMIFS('ATL RAW'!$J:$J,'ATL RAW'!$I:$I,'ATL GA Inventory'!$B115,'ATL RAW'!$L:$L,'ATL GA Inventory'!T$3)+SUMIFS('ATL CR'!$J:$J,'ATL CR'!$I:$I,'ATL GA Inventory'!$B115,'ATL CR'!$L:$L,'ATL GA Inventory'!T$3)</f>
        <v>0</v>
      </c>
      <c r="U115" s="45">
        <f>SUMIFS('ATL RAW'!$J:$J,'ATL RAW'!$I:$I,'ATL GA Inventory'!$B115,'ATL RAW'!$L:$L,'ATL GA Inventory'!U$3)+SUMIFS('ATL CR'!$J:$J,'ATL CR'!$I:$I,'ATL GA Inventory'!$B115,'ATL CR'!$L:$L,'ATL GA Inventory'!U$3)</f>
        <v>0</v>
      </c>
      <c r="V115" s="45">
        <f>SUMIFS('ATL RAW'!$J:$J,'ATL RAW'!$I:$I,'ATL GA Inventory'!$B115,'ATL RAW'!$L:$L,'ATL GA Inventory'!V$3)+SUMIFS('ATL CR'!$J:$J,'ATL CR'!$I:$I,'ATL GA Inventory'!$B115,'ATL CR'!$L:$L,'ATL GA Inventory'!V$3)</f>
        <v>0</v>
      </c>
      <c r="W115" s="45">
        <f>SUMIFS('ATL RAW'!$J:$J,'ATL RAW'!$I:$I,'ATL GA Inventory'!$B115,'ATL RAW'!$L:$L,'ATL GA Inventory'!W$3)+SUMIFS('ATL CR'!$J:$J,'ATL CR'!$I:$I,'ATL GA Inventory'!$B115,'ATL CR'!$L:$L,'ATL GA Inventory'!W$3)</f>
        <v>0</v>
      </c>
      <c r="X115" s="45">
        <f>SUMIFS('ATL RAW'!$J:$J,'ATL RAW'!$I:$I,'ATL GA Inventory'!$B115,'ATL RAW'!$L:$L,'ATL GA Inventory'!X$3)+SUMIFS('ATL CR'!$J:$J,'ATL CR'!$I:$I,'ATL GA Inventory'!$B115,'ATL CR'!$L:$L,'ATL GA Inventory'!X$3)</f>
        <v>0</v>
      </c>
      <c r="Y115" s="45">
        <f>SUMIFS('ATL RAW'!$J:$J,'ATL RAW'!$I:$I,'ATL GA Inventory'!$B115,'ATL RAW'!$L:$L,'ATL GA Inventory'!Y$3)+SUMIFS('ATL CR'!$J:$J,'ATL CR'!$I:$I,'ATL GA Inventory'!$B115,'ATL CR'!$L:$L,'ATL GA Inventory'!Y$3)</f>
        <v>0</v>
      </c>
      <c r="Z115" s="45">
        <f>SUMIFS('ATL RAW'!$J:$J,'ATL RAW'!$I:$I,'ATL GA Inventory'!$B115,'ATL RAW'!$L:$L,'ATL GA Inventory'!Z$3)+SUMIFS('ATL CR'!$J:$J,'ATL CR'!$I:$I,'ATL GA Inventory'!$B115,'ATL CR'!$L:$L,'ATL GA Inventory'!Z$3)</f>
        <v>0</v>
      </c>
      <c r="AA115" s="45">
        <f>SUMIFS('ATL RAW'!$J:$J,'ATL RAW'!$I:$I,'ATL GA Inventory'!$B115,'ATL RAW'!$L:$L,'ATL GA Inventory'!AA$3)+SUMIFS('ATL CR'!$J:$J,'ATL CR'!$I:$I,'ATL GA Inventory'!$B115,'ATL CR'!$L:$L,'ATL GA Inventory'!AA$3)</f>
        <v>0</v>
      </c>
      <c r="AB115" s="45">
        <f>SUMIFS('ATL RAW'!$J:$J,'ATL RAW'!$I:$I,'ATL GA Inventory'!$B115,'ATL RAW'!$L:$L,'ATL GA Inventory'!AB$3)+SUMIFS('ATL CR'!$J:$J,'ATL CR'!$I:$I,'ATL GA Inventory'!$B115,'ATL CR'!$L:$L,'ATL GA Inventory'!AB$3)</f>
        <v>0</v>
      </c>
      <c r="AC115" s="45">
        <f>SUMIFS('ATL RAW'!$J:$J,'ATL RAW'!$I:$I,'ATL GA Inventory'!$B115,'ATL RAW'!$L:$L,'ATL GA Inventory'!AC$3)+SUMIFS('ATL CR'!$J:$J,'ATL CR'!$I:$I,'ATL GA Inventory'!$B115,'ATL CR'!$L:$L,'ATL GA Inventory'!AC$3)</f>
        <v>0</v>
      </c>
      <c r="AD115" s="45">
        <f>SUMIFS('ATL RAW'!$J:$J,'ATL RAW'!$I:$I,'ATL GA Inventory'!$B115,'ATL RAW'!$L:$L,'ATL GA Inventory'!AD$3)+SUMIFS('ATL CR'!$J:$J,'ATL CR'!$I:$I,'ATL GA Inventory'!$B115,'ATL CR'!$L:$L,'ATL GA Inventory'!AD$3)</f>
        <v>0</v>
      </c>
      <c r="AE115" s="45">
        <f>SUMIFS('ATL RAW'!$J:$J,'ATL RAW'!$I:$I,'ATL GA Inventory'!$B115,'ATL RAW'!$L:$L,'ATL GA Inventory'!AE$3)+SUMIFS('ATL CR'!$J:$J,'ATL CR'!$I:$I,'ATL GA Inventory'!$B115,'ATL CR'!$L:$L,'ATL GA Inventory'!AE$3)</f>
        <v>0</v>
      </c>
      <c r="AF115" s="45">
        <f>SUMIFS('ATL RAW'!$J:$J,'ATL RAW'!$I:$I,'ATL GA Inventory'!$B115,'ATL RAW'!$L:$L,'ATL GA Inventory'!AF$3)+SUMIFS('ATL CR'!$J:$J,'ATL CR'!$I:$I,'ATL GA Inventory'!$B115,'ATL CR'!$L:$L,'ATL GA Inventory'!AF$3)</f>
        <v>0</v>
      </c>
      <c r="AG115" s="45">
        <f>SUMIFS('ATL RAW'!$J:$J,'ATL RAW'!$I:$I,'ATL GA Inventory'!$B115,'ATL RAW'!$L:$L,'ATL GA Inventory'!AG$3)+SUMIFS('ATL CR'!$J:$J,'ATL CR'!$I:$I,'ATL GA Inventory'!$B115,'ATL CR'!$L:$L,'ATL GA Inventory'!AG$3)</f>
        <v>0</v>
      </c>
      <c r="AH115" s="45">
        <f>SUMIFS('ATL RAW'!$J:$J,'ATL RAW'!$I:$I,'ATL GA Inventory'!$B115,'ATL RAW'!$L:$L,'ATL GA Inventory'!AH$3)+SUMIFS('ATL CR'!$J:$J,'ATL CR'!$I:$I,'ATL GA Inventory'!$B115,'ATL CR'!$L:$L,'ATL GA Inventory'!AH$3)</f>
        <v>0</v>
      </c>
      <c r="AI115" s="45">
        <f>SUMIFS('ATL RAW'!$J:$J,'ATL RAW'!$I:$I,'ATL GA Inventory'!$B115,'ATL RAW'!$L:$L,'ATL GA Inventory'!AI$3)+SUMIFS('ATL CR'!$J:$J,'ATL CR'!$I:$I,'ATL GA Inventory'!$B115,'ATL CR'!$L:$L,'ATL GA Inventory'!AI$3)</f>
        <v>0</v>
      </c>
      <c r="AJ115" s="45">
        <f>SUMIFS('ATL RAW'!$J:$J,'ATL RAW'!$I:$I,'ATL GA Inventory'!$B115,'ATL RAW'!$L:$L,'ATL GA Inventory'!AJ$3)+SUMIFS('ATL CR'!$J:$J,'ATL CR'!$I:$I,'ATL GA Inventory'!$B115,'ATL CR'!$L:$L,'ATL GA Inventory'!AJ$3)</f>
        <v>0</v>
      </c>
      <c r="AK115" s="45">
        <f>SUMIFS('ATL RAW'!$J:$J,'ATL RAW'!$I:$I,'ATL GA Inventory'!$B115,'ATL RAW'!$L:$L,'ATL GA Inventory'!AK$3)+SUMIFS('ATL CR'!$J:$J,'ATL CR'!$I:$I,'ATL GA Inventory'!$B115,'ATL CR'!$L:$L,'ATL GA Inventory'!AK$3)</f>
        <v>0</v>
      </c>
      <c r="AL115" s="45">
        <f>SUMIFS('ATL RAW'!$J:$J,'ATL RAW'!$I:$I,'ATL GA Inventory'!$B115,'ATL RAW'!$L:$L,'ATL GA Inventory'!AL$3)+SUMIFS('ATL CR'!$J:$J,'ATL CR'!$I:$I,'ATL GA Inventory'!$B115,'ATL CR'!$L:$L,'ATL GA Inventory'!AL$3)</f>
        <v>0</v>
      </c>
      <c r="AM115" s="45">
        <f>SUMIFS('ATL RAW'!$J:$J,'ATL RAW'!$I:$I,'ATL GA Inventory'!$B115,'ATL RAW'!$L:$L,'ATL GA Inventory'!AM$3)+SUMIFS('ATL CR'!$J:$J,'ATL CR'!$I:$I,'ATL GA Inventory'!$B115,'ATL CR'!$L:$L,'ATL GA Inventory'!AM$3)</f>
        <v>0</v>
      </c>
      <c r="AN115" s="45">
        <f>SUMIFS('ATL RAW'!$J:$J,'ATL RAW'!$I:$I,'ATL GA Inventory'!$B115,'ATL RAW'!$L:$L,'ATL GA Inventory'!AN$3)+SUMIFS('ATL CR'!$J:$J,'ATL CR'!$I:$I,'ATL GA Inventory'!$B115,'ATL CR'!$L:$L,'ATL GA Inventory'!AN$3)</f>
        <v>0</v>
      </c>
      <c r="AO115" s="45">
        <f>SUMIFS('ATL RAW'!$J:$J,'ATL RAW'!$I:$I,'ATL GA Inventory'!$B115,'ATL RAW'!$L:$L,'ATL GA Inventory'!AO$3)+SUMIFS('ATL CR'!$J:$J,'ATL CR'!$I:$I,'ATL GA Inventory'!$B115,'ATL CR'!$L:$L,'ATL GA Inventory'!AO$3)</f>
        <v>0</v>
      </c>
      <c r="AP115" s="45">
        <f>SUMIFS('ATL RAW'!$J:$J,'ATL RAW'!$I:$I,'ATL GA Inventory'!$B115,'ATL RAW'!$L:$L,'ATL GA Inventory'!AP$3)+SUMIFS('ATL CR'!$J:$J,'ATL CR'!$I:$I,'ATL GA Inventory'!$B115,'ATL CR'!$L:$L,'ATL GA Inventory'!AP$3)</f>
        <v>0</v>
      </c>
      <c r="AQ115" s="45">
        <f>SUMIFS('ATL RAW'!$J:$J,'ATL RAW'!$I:$I,'ATL GA Inventory'!$B115,'ATL RAW'!$L:$L,'ATL GA Inventory'!AQ$3)+SUMIFS('ATL CR'!$J:$J,'ATL CR'!$I:$I,'ATL GA Inventory'!$B115,'ATL CR'!$L:$L,'ATL GA Inventory'!AQ$3)</f>
        <v>0</v>
      </c>
      <c r="AR115" s="45">
        <f>SUMIFS('ATL RAW'!$J:$J,'ATL RAW'!$I:$I,'ATL GA Inventory'!$B115,'ATL RAW'!$L:$L,'ATL GA Inventory'!AR$3)+SUMIFS('ATL CR'!$J:$J,'ATL CR'!$I:$I,'ATL GA Inventory'!$B115,'ATL CR'!$L:$L,'ATL GA Inventory'!AR$3)</f>
        <v>0</v>
      </c>
      <c r="AS115" s="45">
        <f>SUMIFS('ATL RAW'!$J:$J,'ATL RAW'!$I:$I,'ATL GA Inventory'!$B115,'ATL RAW'!$L:$L,'ATL GA Inventory'!AS$3)+SUMIFS('ATL CR'!$J:$J,'ATL CR'!$I:$I,'ATL GA Inventory'!$B115,'ATL CR'!$L:$L,'ATL GA Inventory'!AS$3)</f>
        <v>0</v>
      </c>
      <c r="AT115" s="45">
        <f>SUMIFS('ATL RAW'!$J:$J,'ATL RAW'!$I:$I,'ATL GA Inventory'!$B115,'ATL RAW'!$L:$L,'ATL GA Inventory'!AT$3)+SUMIFS('ATL CR'!$J:$J,'ATL CR'!$I:$I,'ATL GA Inventory'!$B115,'ATL CR'!$L:$L,'ATL GA Inventory'!AT$3)</f>
        <v>0</v>
      </c>
      <c r="AU115" s="45">
        <f>SUMIFS('ATL RAW'!$J:$J,'ATL RAW'!$I:$I,'ATL GA Inventory'!$B115,'ATL RAW'!$L:$L,'ATL GA Inventory'!AU$3)+SUMIFS('ATL CR'!$J:$J,'ATL CR'!$I:$I,'ATL GA Inventory'!$B115,'ATL CR'!$L:$L,'ATL GA Inventory'!AU$3)</f>
        <v>0</v>
      </c>
      <c r="AV115" s="45">
        <f>SUMIFS('ATL RAW'!$J:$J,'ATL RAW'!$I:$I,'ATL GA Inventory'!$B115,'ATL RAW'!$L:$L,'ATL GA Inventory'!AV$3)+SUMIFS('ATL CR'!$J:$J,'ATL CR'!$I:$I,'ATL GA Inventory'!$B115,'ATL CR'!$L:$L,'ATL GA Inventory'!AV$3)</f>
        <v>0</v>
      </c>
      <c r="AW115" s="45">
        <f>SUMIFS('ATL RAW'!$J:$J,'ATL RAW'!$I:$I,'ATL GA Inventory'!$B115,'ATL RAW'!$L:$L,'ATL GA Inventory'!AW$3)+SUMIFS('ATL CR'!$J:$J,'ATL CR'!$I:$I,'ATL GA Inventory'!$B115,'ATL CR'!$L:$L,'ATL GA Inventory'!AW$3)</f>
        <v>0</v>
      </c>
      <c r="AX115" s="45">
        <f>SUMIFS('ATL RAW'!$J:$J,'ATL RAW'!$I:$I,'ATL GA Inventory'!$B115,'ATL RAW'!$L:$L,'ATL GA Inventory'!AX$3)+SUMIFS('ATL CR'!$J:$J,'ATL CR'!$I:$I,'ATL GA Inventory'!$B115,'ATL CR'!$L:$L,'ATL GA Inventory'!AX$3)</f>
        <v>0</v>
      </c>
      <c r="AY115" s="45">
        <f>SUMIFS('ATL RAW'!$J:$J,'ATL RAW'!$I:$I,'ATL GA Inventory'!$B115,'ATL RAW'!$L:$L,'ATL GA Inventory'!AY$3)+SUMIFS('ATL CR'!$J:$J,'ATL CR'!$I:$I,'ATL GA Inventory'!$B115,'ATL CR'!$L:$L,'ATL GA Inventory'!AY$3)</f>
        <v>0</v>
      </c>
      <c r="AZ115" s="45">
        <f>SUMIFS('ATL RAW'!$J:$J,'ATL RAW'!$I:$I,'ATL GA Inventory'!$B115,'ATL RAW'!$L:$L,'ATL GA Inventory'!AZ$3)+SUMIFS('ATL CR'!$J:$J,'ATL CR'!$I:$I,'ATL GA Inventory'!$B115,'ATL CR'!$L:$L,'ATL GA Inventory'!AZ$3)</f>
        <v>0</v>
      </c>
      <c r="BA115" s="45">
        <f>SUMIFS('ATL RAW'!$J:$J,'ATL RAW'!$I:$I,'ATL GA Inventory'!$B115,'ATL RAW'!$L:$L,'ATL GA Inventory'!BA$3)+SUMIFS('ATL CR'!$J:$J,'ATL CR'!$I:$I,'ATL GA Inventory'!$B115,'ATL CR'!$L:$L,'ATL GA Inventory'!BA$3)</f>
        <v>0</v>
      </c>
      <c r="BB115" s="45">
        <f>SUMIFS('ATL RAW'!$J:$J,'ATL RAW'!$I:$I,'ATL GA Inventory'!$B115,'ATL RAW'!$L:$L,'ATL GA Inventory'!BB$3)+SUMIFS('ATL CR'!$J:$J,'ATL CR'!$I:$I,'ATL GA Inventory'!$B115,'ATL CR'!$L:$L,'ATL GA Inventory'!BB$3)</f>
        <v>0</v>
      </c>
      <c r="BC115" s="45">
        <f>SUMIFS('ATL RAW'!$J:$J,'ATL RAW'!$I:$I,'ATL GA Inventory'!$B115,'ATL RAW'!$L:$L,'ATL GA Inventory'!BC$3)+SUMIFS('ATL CR'!$J:$J,'ATL CR'!$I:$I,'ATL GA Inventory'!$B115,'ATL CR'!$L:$L,'ATL GA Inventory'!BC$3)</f>
        <v>0</v>
      </c>
      <c r="BD115" s="45">
        <f>SUMIFS('ATL RAW'!$J:$J,'ATL RAW'!$I:$I,'ATL GA Inventory'!$B115,'ATL RAW'!$L:$L,'ATL GA Inventory'!BD$3)+SUMIFS('ATL CR'!$J:$J,'ATL CR'!$I:$I,'ATL GA Inventory'!$B115,'ATL CR'!$L:$L,'ATL GA Inventory'!BD$3)</f>
        <v>0</v>
      </c>
      <c r="BE115" s="45">
        <f>SUMIFS('ATL RAW'!$J:$J,'ATL RAW'!$I:$I,'ATL GA Inventory'!$B115,'ATL RAW'!$L:$L,'ATL GA Inventory'!BE$3)+SUMIFS('ATL CR'!$J:$J,'ATL CR'!$I:$I,'ATL GA Inventory'!$B115,'ATL CR'!$L:$L,'ATL GA Inventory'!BE$3)</f>
        <v>0</v>
      </c>
      <c r="BF115" s="45">
        <f>SUMIFS('ATL RAW'!$J:$J,'ATL RAW'!$I:$I,'ATL GA Inventory'!$B115,'ATL RAW'!$L:$L,'ATL GA Inventory'!BF$3)+SUMIFS('ATL CR'!$J:$J,'ATL CR'!$I:$I,'ATL GA Inventory'!$B115,'ATL CR'!$L:$L,'ATL GA Inventory'!BF$3)</f>
        <v>0</v>
      </c>
      <c r="BG115" s="45">
        <f>SUMIFS('ATL RAW'!$J:$J,'ATL RAW'!$I:$I,'ATL GA Inventory'!$B115,'ATL RAW'!$L:$L,'ATL GA Inventory'!BG$3)+SUMIFS('ATL CR'!$J:$J,'ATL CR'!$I:$I,'ATL GA Inventory'!$B115,'ATL CR'!$L:$L,'ATL GA Inventory'!BG$3)</f>
        <v>0</v>
      </c>
      <c r="BH115" s="45">
        <f>SUMIFS('ATL RAW'!$J:$J,'ATL RAW'!$I:$I,'ATL GA Inventory'!$B115,'ATL RAW'!$L:$L,'ATL GA Inventory'!BH$3)+SUMIFS('ATL CR'!$J:$J,'ATL CR'!$I:$I,'ATL GA Inventory'!$B115,'ATL CR'!$L:$L,'ATL GA Inventory'!BH$3)</f>
        <v>0</v>
      </c>
      <c r="BI115" s="45">
        <f>SUMIFS('ATL RAW'!$J:$J,'ATL RAW'!$I:$I,'ATL GA Inventory'!$B115,'ATL RAW'!$L:$L,'ATL GA Inventory'!BI$3)+SUMIFS('ATL CR'!$J:$J,'ATL CR'!$I:$I,'ATL GA Inventory'!$B115,'ATL CR'!$L:$L,'ATL GA Inventory'!BI$3)</f>
        <v>0</v>
      </c>
      <c r="BJ115" s="45">
        <f>SUMIFS('ATL RAW'!$J:$J,'ATL RAW'!$I:$I,'ATL GA Inventory'!$B115,'ATL RAW'!$L:$L,'ATL GA Inventory'!BJ$3)+SUMIFS('ATL CR'!$J:$J,'ATL CR'!$I:$I,'ATL GA Inventory'!$B115,'ATL CR'!$L:$L,'ATL GA Inventory'!BJ$3)</f>
        <v>0</v>
      </c>
      <c r="BK115" s="45">
        <f>SUMIFS('ATL RAW'!$J:$J,'ATL RAW'!$I:$I,'ATL GA Inventory'!$B115,'ATL RAW'!$L:$L,'ATL GA Inventory'!BK$3)+SUMIFS('ATL CR'!$J:$J,'ATL CR'!$I:$I,'ATL GA Inventory'!$B115,'ATL CR'!$L:$L,'ATL GA Inventory'!BK$3)</f>
        <v>0</v>
      </c>
      <c r="BL115" s="45">
        <f>SUMIFS('ATL RAW'!$J:$J,'ATL RAW'!$I:$I,'ATL GA Inventory'!$B115,'ATL RAW'!$L:$L,'ATL GA Inventory'!BL$3)+SUMIFS('ATL CR'!$J:$J,'ATL CR'!$I:$I,'ATL GA Inventory'!$B115,'ATL CR'!$L:$L,'ATL GA Inventory'!BL$3)</f>
        <v>0</v>
      </c>
      <c r="BM115" s="45">
        <f>SUMIFS('ATL RAW'!$J:$J,'ATL RAW'!$I:$I,'ATL GA Inventory'!$B115,'ATL RAW'!$L:$L,'ATL GA Inventory'!BM$3)+SUMIFS('ATL CR'!$J:$J,'ATL CR'!$I:$I,'ATL GA Inventory'!$B115,'ATL CR'!$L:$L,'ATL GA Inventory'!BM$3)</f>
        <v>0</v>
      </c>
      <c r="BN115" s="45">
        <f>SUMIFS('ATL RAW'!$J:$J,'ATL RAW'!$I:$I,'ATL GA Inventory'!$B115,'ATL RAW'!$L:$L,'ATL GA Inventory'!BN$3)+SUMIFS('ATL CR'!$J:$J,'ATL CR'!$I:$I,'ATL GA Inventory'!$B115,'ATL CR'!$L:$L,'ATL GA Inventory'!BN$3)</f>
        <v>0</v>
      </c>
      <c r="BO115" s="45">
        <f>SUMIFS('ATL RAW'!$J:$J,'ATL RAW'!$I:$I,'ATL GA Inventory'!$B115,'ATL RAW'!$L:$L,'ATL GA Inventory'!BO$3)+SUMIFS('ATL CR'!$J:$J,'ATL CR'!$I:$I,'ATL GA Inventory'!$B115,'ATL CR'!$L:$L,'ATL GA Inventory'!BO$3)</f>
        <v>0</v>
      </c>
      <c r="BP115" s="45">
        <f>SUMIFS('ATL RAW'!$J:$J,'ATL RAW'!$I:$I,'ATL GA Inventory'!$B115,'ATL RAW'!$L:$L,'ATL GA Inventory'!BP$3)+SUMIFS('ATL CR'!$J:$J,'ATL CR'!$I:$I,'ATL GA Inventory'!$B115,'ATL CR'!$L:$L,'ATL GA Inventory'!BP$3)</f>
        <v>0</v>
      </c>
      <c r="BQ115" s="45">
        <f>SUMIFS('ATL RAW'!$J:$J,'ATL RAW'!$I:$I,'ATL GA Inventory'!$B115,'ATL RAW'!$L:$L,'ATL GA Inventory'!BQ$3)+SUMIFS('ATL CR'!$J:$J,'ATL CR'!$I:$I,'ATL GA Inventory'!$B115,'ATL CR'!$L:$L,'ATL GA Inventory'!BQ$3)</f>
        <v>0</v>
      </c>
      <c r="BR115" s="45">
        <f>SUMIFS('ATL RAW'!$J:$J,'ATL RAW'!$I:$I,'ATL GA Inventory'!$B115,'ATL RAW'!$L:$L,'ATL GA Inventory'!BR$3)+SUMIFS('ATL CR'!$J:$J,'ATL CR'!$I:$I,'ATL GA Inventory'!$B115,'ATL CR'!$L:$L,'ATL GA Inventory'!BR$3)</f>
        <v>0</v>
      </c>
      <c r="BS115" s="45">
        <f>SUMIFS('ATL RAW'!$J:$J,'ATL RAW'!$I:$I,'ATL GA Inventory'!$B115,'ATL RAW'!$L:$L,'ATL GA Inventory'!BS$3)+SUMIFS('ATL CR'!$J:$J,'ATL CR'!$I:$I,'ATL GA Inventory'!$B115,'ATL CR'!$L:$L,'ATL GA Inventory'!BS$3)</f>
        <v>0</v>
      </c>
      <c r="BT115" s="45">
        <f>SUMIFS('ATL RAW'!$J:$J,'ATL RAW'!$I:$I,'ATL GA Inventory'!$B115,'ATL RAW'!$L:$L,'ATL GA Inventory'!BT$3)+SUMIFS('ATL CR'!$J:$J,'ATL CR'!$I:$I,'ATL GA Inventory'!$B115,'ATL CR'!$L:$L,'ATL GA Inventory'!BT$3)</f>
        <v>0</v>
      </c>
      <c r="BU115" s="45">
        <f>SUMIFS('ATL RAW'!$J:$J,'ATL RAW'!$I:$I,'ATL GA Inventory'!$B115,'ATL RAW'!$L:$L,'ATL GA Inventory'!BU$3)+SUMIFS('ATL CR'!$J:$J,'ATL CR'!$I:$I,'ATL GA Inventory'!$B115,'ATL CR'!$L:$L,'ATL GA Inventory'!BU$3)</f>
        <v>0</v>
      </c>
      <c r="BV115" s="45">
        <f>SUMIFS('ATL RAW'!$J:$J,'ATL RAW'!$I:$I,'ATL GA Inventory'!$B115,'ATL RAW'!$L:$L,'ATL GA Inventory'!BV$3)+SUMIFS('ATL CR'!$J:$J,'ATL CR'!$I:$I,'ATL GA Inventory'!$B115,'ATL CR'!$L:$L,'ATL GA Inventory'!BV$3)</f>
        <v>0</v>
      </c>
      <c r="BW115" s="45">
        <f>SUMIFS('ATL RAW'!$J:$J,'ATL RAW'!$I:$I,'ATL GA Inventory'!$B115,'ATL RAW'!$L:$L,'ATL GA Inventory'!BW$3)+SUMIFS('ATL CR'!$J:$J,'ATL CR'!$I:$I,'ATL GA Inventory'!$B115,'ATL CR'!$L:$L,'ATL GA Inventory'!BW$3)</f>
        <v>0</v>
      </c>
      <c r="BX115" s="45">
        <f>SUMIFS('ATL RAW'!$J:$J,'ATL RAW'!$I:$I,'ATL GA Inventory'!$B115,'ATL RAW'!$L:$L,'ATL GA Inventory'!BX$3)+SUMIFS('ATL CR'!$J:$J,'ATL CR'!$I:$I,'ATL GA Inventory'!$B115,'ATL CR'!$L:$L,'ATL GA Inventory'!BX$3)</f>
        <v>0</v>
      </c>
      <c r="BY115" s="45">
        <f>SUMIFS('ATL RAW'!$J:$J,'ATL RAW'!$I:$I,'ATL GA Inventory'!$B115,'ATL RAW'!$L:$L,'ATL GA Inventory'!BY$3)+SUMIFS('ATL CR'!$J:$J,'ATL CR'!$I:$I,'ATL GA Inventory'!$B115,'ATL CR'!$L:$L,'ATL GA Inventory'!BY$3)</f>
        <v>0</v>
      </c>
      <c r="BZ115" s="45">
        <f>SUMIFS('ATL RAW'!$J:$J,'ATL RAW'!$I:$I,'ATL GA Inventory'!$B115,'ATL RAW'!$L:$L,'ATL GA Inventory'!BZ$3)+SUMIFS('ATL CR'!$J:$J,'ATL CR'!$I:$I,'ATL GA Inventory'!$B115,'ATL CR'!$L:$L,'ATL GA Inventory'!BZ$3)</f>
        <v>0</v>
      </c>
      <c r="CA115" s="45">
        <f>SUMIFS('ATL RAW'!$J:$J,'ATL RAW'!$I:$I,'ATL GA Inventory'!$B115,'ATL RAW'!$L:$L,'ATL GA Inventory'!CA$3)+SUMIFS('ATL CR'!$J:$J,'ATL CR'!$I:$I,'ATL GA Inventory'!$B115,'ATL CR'!$L:$L,'ATL GA Inventory'!CA$3)</f>
        <v>0</v>
      </c>
      <c r="CB115" s="45">
        <f>SUMIFS('ATL RAW'!$J:$J,'ATL RAW'!$I:$I,'ATL GA Inventory'!$B115,'ATL RAW'!$L:$L,'ATL GA Inventory'!CB$3)+SUMIFS('ATL CR'!$J:$J,'ATL CR'!$I:$I,'ATL GA Inventory'!$B115,'ATL CR'!$L:$L,'ATL GA Inventory'!CB$3)</f>
        <v>0</v>
      </c>
      <c r="CC115" s="45">
        <f>SUMIFS('ATL RAW'!$J:$J,'ATL RAW'!$I:$I,'ATL GA Inventory'!$B115,'ATL RAW'!$L:$L,'ATL GA Inventory'!CC$3)+SUMIFS('ATL CR'!$J:$J,'ATL CR'!$I:$I,'ATL GA Inventory'!$B115,'ATL CR'!$L:$L,'ATL GA Inventory'!CC$3)</f>
        <v>0</v>
      </c>
      <c r="CD115" s="45">
        <f>SUMIFS('ATL RAW'!$J:$J,'ATL RAW'!$I:$I,'ATL GA Inventory'!$B115,'ATL RAW'!$L:$L,'ATL GA Inventory'!CD$3)+SUMIFS('ATL CR'!$J:$J,'ATL CR'!$I:$I,'ATL GA Inventory'!$B115,'ATL CR'!$L:$L,'ATL GA Inventory'!CD$3)</f>
        <v>0</v>
      </c>
      <c r="CE115" s="45">
        <f>SUMIFS('ATL RAW'!$J:$J,'ATL RAW'!$I:$I,'ATL GA Inventory'!$B115,'ATL RAW'!$L:$L,'ATL GA Inventory'!CE$3)+SUMIFS('ATL CR'!$J:$J,'ATL CR'!$I:$I,'ATL GA Inventory'!$B115,'ATL CR'!$L:$L,'ATL GA Inventory'!CE$3)</f>
        <v>0</v>
      </c>
      <c r="CF115" s="45">
        <f>SUMIFS('ATL RAW'!$J:$J,'ATL RAW'!$I:$I,'ATL GA Inventory'!$B115,'ATL RAW'!$L:$L,'ATL GA Inventory'!CF$3)+SUMIFS('ATL CR'!$J:$J,'ATL CR'!$I:$I,'ATL GA Inventory'!$B115,'ATL CR'!$L:$L,'ATL GA Inventory'!CF$3)</f>
        <v>0</v>
      </c>
      <c r="CG115" s="45">
        <f>SUMIFS('ATL RAW'!$J:$J,'ATL RAW'!$I:$I,'ATL GA Inventory'!$B115,'ATL RAW'!$L:$L,'ATL GA Inventory'!CG$3)+SUMIFS('ATL CR'!$J:$J,'ATL CR'!$I:$I,'ATL GA Inventory'!$B115,'ATL CR'!$L:$L,'ATL GA Inventory'!CG$3)</f>
        <v>0</v>
      </c>
      <c r="CH115" s="45">
        <f>SUMIFS('ATL RAW'!$J:$J,'ATL RAW'!$I:$I,'ATL GA Inventory'!$B115,'ATL RAW'!$L:$L,'ATL GA Inventory'!CH$3)+SUMIFS('ATL CR'!$J:$J,'ATL CR'!$I:$I,'ATL GA Inventory'!$B115,'ATL CR'!$L:$L,'ATL GA Inventory'!CH$3)</f>
        <v>0</v>
      </c>
      <c r="CI115" s="45">
        <f>SUMIFS('ATL RAW'!$J:$J,'ATL RAW'!$I:$I,'ATL GA Inventory'!$B115,'ATL RAW'!$L:$L,'ATL GA Inventory'!CI$3)+SUMIFS('ATL CR'!$J:$J,'ATL CR'!$I:$I,'ATL GA Inventory'!$B115,'ATL CR'!$L:$L,'ATL GA Inventory'!CI$3)</f>
        <v>0</v>
      </c>
      <c r="CJ115" s="45">
        <f>SUMIFS('ATL RAW'!$J:$J,'ATL RAW'!$I:$I,'ATL GA Inventory'!$B115,'ATL RAW'!$L:$L,'ATL GA Inventory'!CJ$3)+SUMIFS('ATL CR'!$J:$J,'ATL CR'!$I:$I,'ATL GA Inventory'!$B115,'ATL CR'!$L:$L,'ATL GA Inventory'!CJ$3)</f>
        <v>0</v>
      </c>
      <c r="CK115" s="45">
        <f>SUMIFS('ATL RAW'!$J:$J,'ATL RAW'!$I:$I,'ATL GA Inventory'!$B115,'ATL RAW'!$L:$L,'ATL GA Inventory'!CK$3)+SUMIFS('ATL CR'!$J:$J,'ATL CR'!$I:$I,'ATL GA Inventory'!$B115,'ATL CR'!$L:$L,'ATL GA Inventory'!CK$3)</f>
        <v>0</v>
      </c>
      <c r="CL115" s="45">
        <f>SUMIFS('ATL RAW'!$J:$J,'ATL RAW'!$I:$I,'ATL GA Inventory'!$B115,'ATL RAW'!$L:$L,'ATL GA Inventory'!CL$3)+SUMIFS('ATL CR'!$J:$J,'ATL CR'!$I:$I,'ATL GA Inventory'!$B115,'ATL CR'!$L:$L,'ATL GA Inventory'!CL$3)</f>
        <v>0</v>
      </c>
      <c r="CM115" s="45">
        <f>SUMIFS('ATL RAW'!$J:$J,'ATL RAW'!$I:$I,'ATL GA Inventory'!$B115,'ATL RAW'!$L:$L,'ATL GA Inventory'!CM$3)+SUMIFS('ATL CR'!$J:$J,'ATL CR'!$I:$I,'ATL GA Inventory'!$B115,'ATL CR'!$L:$L,'ATL GA Inventory'!CM$3)</f>
        <v>0</v>
      </c>
      <c r="CN115" s="45">
        <f>SUMIFS('ATL RAW'!$J:$J,'ATL RAW'!$I:$I,'ATL GA Inventory'!$B115,'ATL RAW'!$L:$L,'ATL GA Inventory'!CN$3)+SUMIFS('ATL CR'!$J:$J,'ATL CR'!$I:$I,'ATL GA Inventory'!$B115,'ATL CR'!$L:$L,'ATL GA Inventory'!CN$3)</f>
        <v>0</v>
      </c>
      <c r="CO115" s="45">
        <f>SUMIFS('ATL RAW'!$J:$J,'ATL RAW'!$I:$I,'ATL GA Inventory'!$B115,'ATL RAW'!$L:$L,'ATL GA Inventory'!CO$3)+SUMIFS('ATL CR'!$J:$J,'ATL CR'!$I:$I,'ATL GA Inventory'!$B115,'ATL CR'!$L:$L,'ATL GA Inventory'!CO$3)</f>
        <v>0</v>
      </c>
      <c r="CP115" s="45">
        <f>SUMIFS('ATL RAW'!$J:$J,'ATL RAW'!$I:$I,'ATL GA Inventory'!$B115,'ATL RAW'!$L:$L,'ATL GA Inventory'!CP$3)+SUMIFS('ATL CR'!$J:$J,'ATL CR'!$I:$I,'ATL GA Inventory'!$B115,'ATL CR'!$L:$L,'ATL GA Inventory'!CP$3)</f>
        <v>0</v>
      </c>
      <c r="CQ115" s="45">
        <f>SUMIFS('ATL RAW'!$J:$J,'ATL RAW'!$I:$I,'ATL GA Inventory'!$B115,'ATL RAW'!$L:$L,'ATL GA Inventory'!CQ$3)+SUMIFS('ATL CR'!$J:$J,'ATL CR'!$I:$I,'ATL GA Inventory'!$B115,'ATL CR'!$L:$L,'ATL GA Inventory'!CQ$3)</f>
        <v>0</v>
      </c>
      <c r="CR115" s="45">
        <f>SUMIFS('ATL RAW'!$J:$J,'ATL RAW'!$I:$I,'ATL GA Inventory'!$B115,'ATL RAW'!$L:$L,'ATL GA Inventory'!CR$3)+SUMIFS('ATL CR'!$J:$J,'ATL CR'!$I:$I,'ATL GA Inventory'!$B115,'ATL CR'!$L:$L,'ATL GA Inventory'!CR$3)</f>
        <v>0</v>
      </c>
      <c r="CS115" s="45">
        <f>SUMIFS('ATL RAW'!$J:$J,'ATL RAW'!$I:$I,'ATL GA Inventory'!$B115,'ATL RAW'!$L:$L,'ATL GA Inventory'!CS$3)+SUMIFS('ATL CR'!$J:$J,'ATL CR'!$I:$I,'ATL GA Inventory'!$B115,'ATL CR'!$L:$L,'ATL GA Inventory'!CS$3)</f>
        <v>0</v>
      </c>
      <c r="CT115" s="45">
        <f>SUMIFS('ATL RAW'!$J:$J,'ATL RAW'!$I:$I,'ATL GA Inventory'!$B115,'ATL RAW'!$L:$L,'ATL GA Inventory'!CT$3)+SUMIFS('ATL CR'!$J:$J,'ATL CR'!$I:$I,'ATL GA Inventory'!$B115,'ATL CR'!$L:$L,'ATL GA Inventory'!CT$3)</f>
        <v>0</v>
      </c>
      <c r="CU115" s="45">
        <f>SUMIFS('ATL RAW'!$J:$J,'ATL RAW'!$I:$I,'ATL GA Inventory'!$B115,'ATL RAW'!$L:$L,'ATL GA Inventory'!CU$3)+SUMIFS('ATL CR'!$J:$J,'ATL CR'!$I:$I,'ATL GA Inventory'!$B115,'ATL CR'!$L:$L,'ATL GA Inventory'!CU$3)</f>
        <v>0</v>
      </c>
      <c r="CV115" s="45">
        <f>SUMIFS('ATL RAW'!$J:$J,'ATL RAW'!$I:$I,'ATL GA Inventory'!$B115,'ATL RAW'!$L:$L,'ATL GA Inventory'!CV$3)+SUMIFS('ATL CR'!$J:$J,'ATL CR'!$I:$I,'ATL GA Inventory'!$B115,'ATL CR'!$L:$L,'ATL GA Inventory'!CV$3)</f>
        <v>0</v>
      </c>
      <c r="CW115" s="45">
        <f>SUMIFS('ATL RAW'!$J:$J,'ATL RAW'!$I:$I,'ATL GA Inventory'!$B115,'ATL RAW'!$L:$L,'ATL GA Inventory'!CW$3)+SUMIFS('ATL CR'!$J:$J,'ATL CR'!$I:$I,'ATL GA Inventory'!$B115,'ATL CR'!$L:$L,'ATL GA Inventory'!CW$3)</f>
        <v>0</v>
      </c>
      <c r="CX115" s="45">
        <f>SUMIFS('ATL RAW'!$J:$J,'ATL RAW'!$I:$I,'ATL GA Inventory'!$B115,'ATL RAW'!$L:$L,'ATL GA Inventory'!CX$3)+SUMIFS('ATL CR'!$J:$J,'ATL CR'!$I:$I,'ATL GA Inventory'!$B115,'ATL CR'!$L:$L,'ATL GA Inventory'!CX$3)</f>
        <v>0</v>
      </c>
      <c r="CY115" s="45">
        <f>SUMIFS('ATL RAW'!$J:$J,'ATL RAW'!$I:$I,'ATL GA Inventory'!$B115,'ATL RAW'!$L:$L,'ATL GA Inventory'!CY$3)+SUMIFS('ATL CR'!$J:$J,'ATL CR'!$I:$I,'ATL GA Inventory'!$B115,'ATL CR'!$L:$L,'ATL GA Inventory'!CY$3)</f>
        <v>0</v>
      </c>
      <c r="CZ115" s="45">
        <f>SUMIFS('ATL RAW'!$J:$J,'ATL RAW'!$I:$I,'ATL GA Inventory'!$B115,'ATL RAW'!$L:$L,'ATL GA Inventory'!CZ$3)+SUMIFS('ATL CR'!$J:$J,'ATL CR'!$I:$I,'ATL GA Inventory'!$B115,'ATL CR'!$L:$L,'ATL GA Inventory'!CZ$3)</f>
        <v>0</v>
      </c>
      <c r="DA115" s="45">
        <f>SUMIFS('ATL RAW'!$J:$J,'ATL RAW'!$I:$I,'ATL GA Inventory'!$B115,'ATL RAW'!$L:$L,'ATL GA Inventory'!DA$3)+SUMIFS('ATL CR'!$J:$J,'ATL CR'!$I:$I,'ATL GA Inventory'!$B115,'ATL CR'!$L:$L,'ATL GA Inventory'!DA$3)</f>
        <v>0</v>
      </c>
      <c r="DB115" s="45">
        <f>SUMIFS('ATL RAW'!$J:$J,'ATL RAW'!$I:$I,'ATL GA Inventory'!$B115,'ATL RAW'!$L:$L,'ATL GA Inventory'!DB$3)+SUMIFS('ATL CR'!$J:$J,'ATL CR'!$I:$I,'ATL GA Inventory'!$B115,'ATL CR'!$L:$L,'ATL GA Inventory'!DB$3)</f>
        <v>0</v>
      </c>
      <c r="DC115" s="45">
        <f>SUMIFS('ATL RAW'!$J:$J,'ATL RAW'!$I:$I,'ATL GA Inventory'!$B115,'ATL RAW'!$L:$L,'ATL GA Inventory'!DC$3)+SUMIFS('ATL CR'!$J:$J,'ATL CR'!$I:$I,'ATL GA Inventory'!$B115,'ATL CR'!$L:$L,'ATL GA Inventory'!DC$3)</f>
        <v>0</v>
      </c>
      <c r="DD115" s="45">
        <f>SUMIFS('ATL RAW'!$J:$J,'ATL RAW'!$I:$I,'ATL GA Inventory'!$B115,'ATL RAW'!$L:$L,'ATL GA Inventory'!DD$3)+SUMIFS('ATL CR'!$J:$J,'ATL CR'!$I:$I,'ATL GA Inventory'!$B115,'ATL CR'!$L:$L,'ATL GA Inventory'!DD$3)</f>
        <v>0</v>
      </c>
      <c r="DE115" s="45">
        <f>SUMIFS('ATL RAW'!$J:$J,'ATL RAW'!$I:$I,'ATL GA Inventory'!$B115,'ATL RAW'!$L:$L,'ATL GA Inventory'!DE$3)+SUMIFS('ATL CR'!$J:$J,'ATL CR'!$I:$I,'ATL GA Inventory'!$B115,'ATL CR'!$L:$L,'ATL GA Inventory'!DE$3)</f>
        <v>0</v>
      </c>
      <c r="DF115" s="45">
        <f>SUMIFS('ATL RAW'!$J:$J,'ATL RAW'!$I:$I,'ATL GA Inventory'!$B115,'ATL RAW'!$L:$L,'ATL GA Inventory'!DF$3)+SUMIFS('ATL CR'!$J:$J,'ATL CR'!$I:$I,'ATL GA Inventory'!$B115,'ATL CR'!$L:$L,'ATL GA Inventory'!DF$3)</f>
        <v>0</v>
      </c>
      <c r="DG115" s="45">
        <f>SUMIFS('ATL RAW'!$J:$J,'ATL RAW'!$I:$I,'ATL GA Inventory'!$B115,'ATL RAW'!$L:$L,'ATL GA Inventory'!DG$3)+SUMIFS('ATL CR'!$J:$J,'ATL CR'!$I:$I,'ATL GA Inventory'!$B115,'ATL CR'!$L:$L,'ATL GA Inventory'!DG$3)</f>
        <v>0</v>
      </c>
      <c r="DH115" s="45">
        <f>SUMIFS('ATL RAW'!$J:$J,'ATL RAW'!$I:$I,'ATL GA Inventory'!$B115,'ATL RAW'!$L:$L,'ATL GA Inventory'!DH$3)+SUMIFS('ATL CR'!$J:$J,'ATL CR'!$I:$I,'ATL GA Inventory'!$B115,'ATL CR'!$L:$L,'ATL GA Inventory'!DH$3)</f>
        <v>0</v>
      </c>
      <c r="DI115" s="45">
        <f>SUMIFS('ATL RAW'!$J:$J,'ATL RAW'!$I:$I,'ATL GA Inventory'!$B115,'ATL RAW'!$L:$L,'ATL GA Inventory'!DI$3)+SUMIFS('ATL CR'!$J:$J,'ATL CR'!$I:$I,'ATL GA Inventory'!$B115,'ATL CR'!$L:$L,'ATL GA Inventory'!DI$3)</f>
        <v>0</v>
      </c>
      <c r="DJ115" s="45">
        <f>SUMIFS('ATL RAW'!$J:$J,'ATL RAW'!$I:$I,'ATL GA Inventory'!$B115,'ATL RAW'!$L:$L,'ATL GA Inventory'!DJ$3)+SUMIFS('ATL CR'!$J:$J,'ATL CR'!$I:$I,'ATL GA Inventory'!$B115,'ATL CR'!$L:$L,'ATL GA Inventory'!DJ$3)</f>
        <v>0</v>
      </c>
      <c r="DK115" s="45">
        <f>SUMIFS('ATL RAW'!$J:$J,'ATL RAW'!$I:$I,'ATL GA Inventory'!$B115,'ATL RAW'!$L:$L,'ATL GA Inventory'!DK$3)+SUMIFS('ATL CR'!$J:$J,'ATL CR'!$I:$I,'ATL GA Inventory'!$B115,'ATL CR'!$L:$L,'ATL GA Inventory'!DK$3)</f>
        <v>0</v>
      </c>
      <c r="DL115" s="45">
        <f>SUMIFS('ATL RAW'!$J:$J,'ATL RAW'!$I:$I,'ATL GA Inventory'!$B115,'ATL RAW'!$L:$L,'ATL GA Inventory'!DL$3)+SUMIFS('ATL CR'!$J:$J,'ATL CR'!$I:$I,'ATL GA Inventory'!$B115,'ATL CR'!$L:$L,'ATL GA Inventory'!DL$3)</f>
        <v>0</v>
      </c>
      <c r="DM115" s="45">
        <f>SUMIFS('ATL RAW'!$J:$J,'ATL RAW'!$I:$I,'ATL GA Inventory'!$B115,'ATL RAW'!$L:$L,'ATL GA Inventory'!DM$3)+SUMIFS('ATL CR'!$J:$J,'ATL CR'!$I:$I,'ATL GA Inventory'!$B115,'ATL CR'!$L:$L,'ATL GA Inventory'!DM$3)</f>
        <v>0</v>
      </c>
      <c r="DN115" s="45">
        <f>SUMIFS('ATL RAW'!$J:$J,'ATL RAW'!$I:$I,'ATL GA Inventory'!$B115,'ATL RAW'!$L:$L,'ATL GA Inventory'!DN$3)+SUMIFS('ATL CR'!$J:$J,'ATL CR'!$I:$I,'ATL GA Inventory'!$B115,'ATL CR'!$L:$L,'ATL GA Inventory'!DN$3)</f>
        <v>0</v>
      </c>
      <c r="DO115" s="45">
        <f>SUMIFS('ATL RAW'!$J:$J,'ATL RAW'!$I:$I,'ATL GA Inventory'!$B115,'ATL RAW'!$L:$L,'ATL GA Inventory'!DO$3)+SUMIFS('ATL CR'!$J:$J,'ATL CR'!$I:$I,'ATL GA Inventory'!$B115,'ATL CR'!$L:$L,'ATL GA Inventory'!DO$3)</f>
        <v>0</v>
      </c>
      <c r="DP115" s="45">
        <f>SUMIFS('ATL RAW'!$J:$J,'ATL RAW'!$I:$I,'ATL GA Inventory'!$B115,'ATL RAW'!$L:$L,'ATL GA Inventory'!DP$3)+SUMIFS('ATL CR'!$J:$J,'ATL CR'!$I:$I,'ATL GA Inventory'!$B115,'ATL CR'!$L:$L,'ATL GA Inventory'!DP$3)</f>
        <v>0</v>
      </c>
      <c r="DQ115" s="45">
        <f>SUMIFS('ATL RAW'!$J:$J,'ATL RAW'!$I:$I,'ATL GA Inventory'!$B115,'ATL RAW'!$L:$L,'ATL GA Inventory'!DQ$3)+SUMIFS('ATL CR'!$J:$J,'ATL CR'!$I:$I,'ATL GA Inventory'!$B115,'ATL CR'!$L:$L,'ATL GA Inventory'!DQ$3)</f>
        <v>0</v>
      </c>
      <c r="DR115" s="45">
        <f>SUMIFS('ATL RAW'!$J:$J,'ATL RAW'!$I:$I,'ATL GA Inventory'!$B115,'ATL RAW'!$L:$L,'ATL GA Inventory'!DR$3)+SUMIFS('ATL CR'!$J:$J,'ATL CR'!$I:$I,'ATL GA Inventory'!$B115,'ATL CR'!$L:$L,'ATL GA Inventory'!DR$3)</f>
        <v>0</v>
      </c>
      <c r="DS115" s="45">
        <f>SUMIFS('ATL RAW'!$J:$J,'ATL RAW'!$I:$I,'ATL GA Inventory'!$B115,'ATL RAW'!$L:$L,'ATL GA Inventory'!DS$3)+SUMIFS('ATL CR'!$J:$J,'ATL CR'!$I:$I,'ATL GA Inventory'!$B115,'ATL CR'!$L:$L,'ATL GA Inventory'!DS$3)</f>
        <v>0</v>
      </c>
      <c r="DT115" s="45">
        <f>SUMIFS('ATL RAW'!$J:$J,'ATL RAW'!$I:$I,'ATL GA Inventory'!$B115,'ATL RAW'!$L:$L,'ATL GA Inventory'!DT$3)+SUMIFS('ATL CR'!$J:$J,'ATL CR'!$I:$I,'ATL GA Inventory'!$B115,'ATL CR'!$L:$L,'ATL GA Inventory'!DT$3)</f>
        <v>0</v>
      </c>
      <c r="DU115" s="45">
        <f>SUMIFS('ATL RAW'!$J:$J,'ATL RAW'!$I:$I,'ATL GA Inventory'!$B115,'ATL RAW'!$L:$L,'ATL GA Inventory'!DU$3)+SUMIFS('ATL CR'!$J:$J,'ATL CR'!$I:$I,'ATL GA Inventory'!$B115,'ATL CR'!$L:$L,'ATL GA Inventory'!DU$3)</f>
        <v>0</v>
      </c>
      <c r="DV115" s="45">
        <f>SUMIFS('ATL RAW'!$J:$J,'ATL RAW'!$I:$I,'ATL GA Inventory'!$B115,'ATL RAW'!$L:$L,'ATL GA Inventory'!DV$3)+SUMIFS('ATL CR'!$J:$J,'ATL CR'!$I:$I,'ATL GA Inventory'!$B115,'ATL CR'!$L:$L,'ATL GA Inventory'!DV$3)</f>
        <v>0</v>
      </c>
      <c r="DW115" s="45">
        <f>SUMIFS('ATL RAW'!$J:$J,'ATL RAW'!$I:$I,'ATL GA Inventory'!$B115,'ATL RAW'!$L:$L,'ATL GA Inventory'!DW$3)+SUMIFS('ATL CR'!$J:$J,'ATL CR'!$I:$I,'ATL GA Inventory'!$B115,'ATL CR'!$L:$L,'ATL GA Inventory'!DW$3)</f>
        <v>0</v>
      </c>
      <c r="DX115" s="45">
        <f>SUMIFS('ATL RAW'!$J:$J,'ATL RAW'!$I:$I,'ATL GA Inventory'!$B115,'ATL RAW'!$L:$L,'ATL GA Inventory'!DX$3)+SUMIFS('ATL CR'!$J:$J,'ATL CR'!$I:$I,'ATL GA Inventory'!$B115,'ATL CR'!$L:$L,'ATL GA Inventory'!DX$3)</f>
        <v>0</v>
      </c>
      <c r="DY115" s="45">
        <f>SUMIFS('ATL RAW'!$J:$J,'ATL RAW'!$I:$I,'ATL GA Inventory'!$B115,'ATL RAW'!$L:$L,'ATL GA Inventory'!DY$3)+SUMIFS('ATL CR'!$J:$J,'ATL CR'!$I:$I,'ATL GA Inventory'!$B115,'ATL CR'!$L:$L,'ATL GA Inventory'!DY$3)</f>
        <v>0</v>
      </c>
      <c r="DZ115" s="45">
        <f>SUMIFS('ATL RAW'!$J:$J,'ATL RAW'!$I:$I,'ATL GA Inventory'!$B115,'ATL RAW'!$L:$L,'ATL GA Inventory'!DZ$3)+SUMIFS('ATL CR'!$J:$J,'ATL CR'!$I:$I,'ATL GA Inventory'!$B115,'ATL CR'!$L:$L,'ATL GA Inventory'!DZ$3)</f>
        <v>0</v>
      </c>
      <c r="EA115" s="45">
        <f>SUMIFS('ATL RAW'!$J:$J,'ATL RAW'!$I:$I,'ATL GA Inventory'!$B115,'ATL RAW'!$L:$L,'ATL GA Inventory'!EA$3)+SUMIFS('ATL CR'!$J:$J,'ATL CR'!$I:$I,'ATL GA Inventory'!$B115,'ATL CR'!$L:$L,'ATL GA Inventory'!EA$3)</f>
        <v>0</v>
      </c>
      <c r="EB115" s="45">
        <f>SUMIFS('ATL RAW'!$J:$J,'ATL RAW'!$I:$I,'ATL GA Inventory'!$B115,'ATL RAW'!$L:$L,'ATL GA Inventory'!EB$3)+SUMIFS('ATL CR'!$J:$J,'ATL CR'!$I:$I,'ATL GA Inventory'!$B115,'ATL CR'!$L:$L,'ATL GA Inventory'!EB$3)</f>
        <v>0</v>
      </c>
      <c r="EC115" s="45">
        <f>SUMIFS('ATL RAW'!$J:$J,'ATL RAW'!$I:$I,'ATL GA Inventory'!$B115,'ATL RAW'!$L:$L,'ATL GA Inventory'!EC$3)+SUMIFS('ATL CR'!$J:$J,'ATL CR'!$I:$I,'ATL GA Inventory'!$B115,'ATL CR'!$L:$L,'ATL GA Inventory'!EC$3)</f>
        <v>0</v>
      </c>
      <c r="ED115" s="45">
        <f>SUMIFS('ATL RAW'!$J:$J,'ATL RAW'!$I:$I,'ATL GA Inventory'!$B115,'ATL RAW'!$L:$L,'ATL GA Inventory'!ED$3)+SUMIFS('ATL CR'!$J:$J,'ATL CR'!$I:$I,'ATL GA Inventory'!$B115,'ATL CR'!$L:$L,'ATL GA Inventory'!ED$3)</f>
        <v>0</v>
      </c>
      <c r="EE115" s="45">
        <f>SUMIFS('ATL RAW'!$J:$J,'ATL RAW'!$I:$I,'ATL GA Inventory'!$B115,'ATL RAW'!$L:$L,'ATL GA Inventory'!EE$3)+SUMIFS('ATL CR'!$J:$J,'ATL CR'!$I:$I,'ATL GA Inventory'!$B115,'ATL CR'!$L:$L,'ATL GA Inventory'!EE$3)</f>
        <v>0</v>
      </c>
      <c r="EF115" s="45">
        <f>SUMIFS('ATL RAW'!$J:$J,'ATL RAW'!$I:$I,'ATL GA Inventory'!$B115,'ATL RAW'!$L:$L,'ATL GA Inventory'!EF$3)+SUMIFS('ATL CR'!$J:$J,'ATL CR'!$I:$I,'ATL GA Inventory'!$B115,'ATL CR'!$L:$L,'ATL GA Inventory'!EF$3)</f>
        <v>0</v>
      </c>
      <c r="EG115" s="45">
        <f>SUMIFS('ATL RAW'!$J:$J,'ATL RAW'!$I:$I,'ATL GA Inventory'!$B115,'ATL RAW'!$L:$L,'ATL GA Inventory'!EG$3)+SUMIFS('ATL CR'!$J:$J,'ATL CR'!$I:$I,'ATL GA Inventory'!$B115,'ATL CR'!$L:$L,'ATL GA Inventory'!EG$3)</f>
        <v>0</v>
      </c>
      <c r="EH115" s="45">
        <f>SUMIFS('ATL RAW'!$J:$J,'ATL RAW'!$I:$I,'ATL GA Inventory'!$B115,'ATL RAW'!$L:$L,'ATL GA Inventory'!EH$3)+SUMIFS('ATL CR'!$J:$J,'ATL CR'!$I:$I,'ATL GA Inventory'!$B115,'ATL CR'!$L:$L,'ATL GA Inventory'!EH$3)</f>
        <v>0</v>
      </c>
      <c r="EI115" s="45">
        <f>SUMIFS('ATL RAW'!$J:$J,'ATL RAW'!$I:$I,'ATL GA Inventory'!$B115,'ATL RAW'!$L:$L,'ATL GA Inventory'!EI$3)+SUMIFS('ATL CR'!$J:$J,'ATL CR'!$I:$I,'ATL GA Inventory'!$B115,'ATL CR'!$L:$L,'ATL GA Inventory'!EI$3)</f>
        <v>0</v>
      </c>
      <c r="EJ115" s="45">
        <f>SUMIFS('ATL RAW'!$J:$J,'ATL RAW'!$I:$I,'ATL GA Inventory'!$B115,'ATL RAW'!$L:$L,'ATL GA Inventory'!EJ$3)+SUMIFS('ATL CR'!$J:$J,'ATL CR'!$I:$I,'ATL GA Inventory'!$B115,'ATL CR'!$L:$L,'ATL GA Inventory'!EJ$3)</f>
        <v>0</v>
      </c>
      <c r="EK115" s="45">
        <f>SUMIFS('ATL RAW'!$J:$J,'ATL RAW'!$I:$I,'ATL GA Inventory'!$B115,'ATL RAW'!$L:$L,'ATL GA Inventory'!EK$3)+SUMIFS('ATL CR'!$J:$J,'ATL CR'!$I:$I,'ATL GA Inventory'!$B115,'ATL CR'!$L:$L,'ATL GA Inventory'!EK$3)</f>
        <v>0</v>
      </c>
      <c r="EL115" s="45">
        <f>SUMIFS('ATL RAW'!$J:$J,'ATL RAW'!$I:$I,'ATL GA Inventory'!$B115,'ATL RAW'!$L:$L,'ATL GA Inventory'!EL$3)+SUMIFS('ATL CR'!$J:$J,'ATL CR'!$I:$I,'ATL GA Inventory'!$B115,'ATL CR'!$L:$L,'ATL GA Inventory'!EL$3)</f>
        <v>0</v>
      </c>
      <c r="EM115" s="45">
        <f>SUMIFS('ATL RAW'!$J:$J,'ATL RAW'!$I:$I,'ATL GA Inventory'!$B115,'ATL RAW'!$L:$L,'ATL GA Inventory'!EM$3)+SUMIFS('ATL CR'!$J:$J,'ATL CR'!$I:$I,'ATL GA Inventory'!$B115,'ATL CR'!$L:$L,'ATL GA Inventory'!EM$3)</f>
        <v>0</v>
      </c>
      <c r="EN115" s="45">
        <f>SUMIFS('ATL RAW'!$J:$J,'ATL RAW'!$I:$I,'ATL GA Inventory'!$B115,'ATL RAW'!$L:$L,'ATL GA Inventory'!EN$3)+SUMIFS('ATL CR'!$J:$J,'ATL CR'!$I:$I,'ATL GA Inventory'!$B115,'ATL CR'!$L:$L,'ATL GA Inventory'!EN$3)</f>
        <v>0</v>
      </c>
      <c r="EO115" s="45">
        <f>SUMIFS('ATL RAW'!$J:$J,'ATL RAW'!$I:$I,'ATL GA Inventory'!$B115,'ATL RAW'!$L:$L,'ATL GA Inventory'!EO$3)+SUMIFS('ATL CR'!$J:$J,'ATL CR'!$I:$I,'ATL GA Inventory'!$B115,'ATL CR'!$L:$L,'ATL GA Inventory'!EO$3)</f>
        <v>0</v>
      </c>
      <c r="EP115" s="45">
        <f>SUMIFS('ATL RAW'!$J:$J,'ATL RAW'!$I:$I,'ATL GA Inventory'!$B115,'ATL RAW'!$L:$L,'ATL GA Inventory'!EP$3)+SUMIFS('ATL CR'!$J:$J,'ATL CR'!$I:$I,'ATL GA Inventory'!$B115,'ATL CR'!$L:$L,'ATL GA Inventory'!EP$3)</f>
        <v>0</v>
      </c>
      <c r="EQ115" s="45">
        <f>SUMIFS('ATL RAW'!$J:$J,'ATL RAW'!$I:$I,'ATL GA Inventory'!$B115,'ATL RAW'!$L:$L,'ATL GA Inventory'!EQ$3)+SUMIFS('ATL CR'!$J:$J,'ATL CR'!$I:$I,'ATL GA Inventory'!$B115,'ATL CR'!$L:$L,'ATL GA Inventory'!EQ$3)</f>
        <v>0</v>
      </c>
      <c r="ER115" s="45">
        <f>SUMIFS('ATL RAW'!$J:$J,'ATL RAW'!$I:$I,'ATL GA Inventory'!$B115,'ATL RAW'!$L:$L,'ATL GA Inventory'!ER$3)+SUMIFS('ATL CR'!$J:$J,'ATL CR'!$I:$I,'ATL GA Inventory'!$B115,'ATL CR'!$L:$L,'ATL GA Inventory'!ER$3)</f>
        <v>0</v>
      </c>
      <c r="ES115" s="45">
        <f>SUMIFS('ATL RAW'!$J:$J,'ATL RAW'!$I:$I,'ATL GA Inventory'!$B115,'ATL RAW'!$L:$L,'ATL GA Inventory'!ES$3)+SUMIFS('ATL CR'!$J:$J,'ATL CR'!$I:$I,'ATL GA Inventory'!$B115,'ATL CR'!$L:$L,'ATL GA Inventory'!ES$3)</f>
        <v>0</v>
      </c>
      <c r="ET115" s="45">
        <f>SUMIFS('ATL RAW'!$J:$J,'ATL RAW'!$I:$I,'ATL GA Inventory'!$B115,'ATL RAW'!$L:$L,'ATL GA Inventory'!ET$3)+SUMIFS('ATL CR'!$J:$J,'ATL CR'!$I:$I,'ATL GA Inventory'!$B115,'ATL CR'!$L:$L,'ATL GA Inventory'!ET$3)</f>
        <v>0</v>
      </c>
      <c r="EU115" s="45">
        <f>SUMIFS('ATL RAW'!$J:$J,'ATL RAW'!$I:$I,'ATL GA Inventory'!$B115,'ATL RAW'!$L:$L,'ATL GA Inventory'!EU$3)+SUMIFS('ATL CR'!$J:$J,'ATL CR'!$I:$I,'ATL GA Inventory'!$B115,'ATL CR'!$L:$L,'ATL GA Inventory'!EU$3)</f>
        <v>0</v>
      </c>
      <c r="EV115" s="45">
        <f>SUMIFS('ATL RAW'!$J:$J,'ATL RAW'!$I:$I,'ATL GA Inventory'!$B115,'ATL RAW'!$L:$L,'ATL GA Inventory'!EV$3)+SUMIFS('ATL CR'!$J:$J,'ATL CR'!$I:$I,'ATL GA Inventory'!$B115,'ATL CR'!$L:$L,'ATL GA Inventory'!EV$3)</f>
        <v>0</v>
      </c>
      <c r="EW115" s="45">
        <f>SUMIFS('ATL RAW'!$J:$J,'ATL RAW'!$I:$I,'ATL GA Inventory'!$B115,'ATL RAW'!$L:$L,'ATL GA Inventory'!EW$3)+SUMIFS('ATL CR'!$J:$J,'ATL CR'!$I:$I,'ATL GA Inventory'!$B115,'ATL CR'!$L:$L,'ATL GA Inventory'!EW$3)</f>
        <v>0</v>
      </c>
      <c r="EX115" s="45">
        <f>SUMIFS('ATL RAW'!$J:$J,'ATL RAW'!$I:$I,'ATL GA Inventory'!$B115,'ATL RAW'!$L:$L,'ATL GA Inventory'!EX$3)+SUMIFS('ATL CR'!$J:$J,'ATL CR'!$I:$I,'ATL GA Inventory'!$B115,'ATL CR'!$L:$L,'ATL GA Inventory'!EX$3)</f>
        <v>0</v>
      </c>
      <c r="EY115" s="45">
        <f>SUMIFS('ATL RAW'!$J:$J,'ATL RAW'!$I:$I,'ATL GA Inventory'!$B115,'ATL RAW'!$L:$L,'ATL GA Inventory'!EY$3)+SUMIFS('ATL CR'!$J:$J,'ATL CR'!$I:$I,'ATL GA Inventory'!$B115,'ATL CR'!$L:$L,'ATL GA Inventory'!EY$3)</f>
        <v>0</v>
      </c>
      <c r="EZ115" s="45">
        <f>SUMIFS('ATL RAW'!$J:$J,'ATL RAW'!$I:$I,'ATL GA Inventory'!$B115,'ATL RAW'!$L:$L,'ATL GA Inventory'!EZ$3)+SUMIFS('ATL CR'!$J:$J,'ATL CR'!$I:$I,'ATL GA Inventory'!$B115,'ATL CR'!$L:$L,'ATL GA Inventory'!EZ$3)</f>
        <v>0</v>
      </c>
      <c r="FA115" s="45">
        <f>SUMIFS('ATL RAW'!$J:$J,'ATL RAW'!$I:$I,'ATL GA Inventory'!$B115,'ATL RAW'!$L:$L,'ATL GA Inventory'!FA$3)+SUMIFS('ATL CR'!$J:$J,'ATL CR'!$I:$I,'ATL GA Inventory'!$B115,'ATL CR'!$L:$L,'ATL GA Inventory'!FA$3)</f>
        <v>0</v>
      </c>
      <c r="FB115" s="45">
        <f>SUMIFS('ATL RAW'!$J:$J,'ATL RAW'!$I:$I,'ATL GA Inventory'!$B115,'ATL RAW'!$L:$L,'ATL GA Inventory'!FB$3)+SUMIFS('ATL CR'!$J:$J,'ATL CR'!$I:$I,'ATL GA Inventory'!$B115,'ATL CR'!$L:$L,'ATL GA Inventory'!FB$3)</f>
        <v>0</v>
      </c>
      <c r="FC115" s="45">
        <f>SUMIFS('ATL RAW'!$J:$J,'ATL RAW'!$I:$I,'ATL GA Inventory'!$B115,'ATL RAW'!$L:$L,'ATL GA Inventory'!FC$3)+SUMIFS('ATL CR'!$J:$J,'ATL CR'!$I:$I,'ATL GA Inventory'!$B115,'ATL CR'!$L:$L,'ATL GA Inventory'!FC$3)</f>
        <v>0</v>
      </c>
      <c r="FD115" s="45">
        <f>SUMIFS('ATL RAW'!$J:$J,'ATL RAW'!$I:$I,'ATL GA Inventory'!$B115,'ATL RAW'!$L:$L,'ATL GA Inventory'!FD$3)+SUMIFS('ATL CR'!$J:$J,'ATL CR'!$I:$I,'ATL GA Inventory'!$B115,'ATL CR'!$L:$L,'ATL GA Inventory'!FD$3)</f>
        <v>0</v>
      </c>
      <c r="FE115" s="45">
        <f>SUMIFS('ATL RAW'!$J:$J,'ATL RAW'!$I:$I,'ATL GA Inventory'!$B115,'ATL RAW'!$L:$L,'ATL GA Inventory'!FE$3)+SUMIFS('ATL CR'!$J:$J,'ATL CR'!$I:$I,'ATL GA Inventory'!$B115,'ATL CR'!$L:$L,'ATL GA Inventory'!FE$3)</f>
        <v>0</v>
      </c>
      <c r="FF115" s="45">
        <f>SUMIFS('ATL RAW'!$J:$J,'ATL RAW'!$I:$I,'ATL GA Inventory'!$B115,'ATL RAW'!$L:$L,'ATL GA Inventory'!FF$3)+SUMIFS('ATL CR'!$J:$J,'ATL CR'!$I:$I,'ATL GA Inventory'!$B115,'ATL CR'!$L:$L,'ATL GA Inventory'!FF$3)</f>
        <v>0</v>
      </c>
      <c r="FG115" s="45">
        <f>SUMIFS('ATL RAW'!$J:$J,'ATL RAW'!$I:$I,'ATL GA Inventory'!$B115,'ATL RAW'!$L:$L,'ATL GA Inventory'!FG$3)+SUMIFS('ATL CR'!$J:$J,'ATL CR'!$I:$I,'ATL GA Inventory'!$B115,'ATL CR'!$L:$L,'ATL GA Inventory'!FG$3)</f>
        <v>0</v>
      </c>
      <c r="FH115" s="45">
        <f>SUMIFS('ATL RAW'!$J:$J,'ATL RAW'!$I:$I,'ATL GA Inventory'!$B115,'ATL RAW'!$L:$L,'ATL GA Inventory'!FH$3)+SUMIFS('ATL CR'!$J:$J,'ATL CR'!$I:$I,'ATL GA Inventory'!$B115,'ATL CR'!$L:$L,'ATL GA Inventory'!FH$3)</f>
        <v>0</v>
      </c>
      <c r="FI115" s="45">
        <f>SUMIFS('ATL RAW'!$J:$J,'ATL RAW'!$I:$I,'ATL GA Inventory'!$B115,'ATL RAW'!$L:$L,'ATL GA Inventory'!FI$3)+SUMIFS('ATL CR'!$J:$J,'ATL CR'!$I:$I,'ATL GA Inventory'!$B115,'ATL CR'!$L:$L,'ATL GA Inventory'!FI$3)</f>
        <v>0</v>
      </c>
      <c r="FJ115" s="45">
        <f>SUMIFS('ATL RAW'!$J:$J,'ATL RAW'!$I:$I,'ATL GA Inventory'!$B115,'ATL RAW'!$L:$L,'ATL GA Inventory'!FJ$3)+SUMIFS('ATL CR'!$J:$J,'ATL CR'!$I:$I,'ATL GA Inventory'!$B115,'ATL CR'!$L:$L,'ATL GA Inventory'!FJ$3)</f>
        <v>0</v>
      </c>
      <c r="FK115" s="45">
        <f>SUMIFS('ATL RAW'!$J:$J,'ATL RAW'!$I:$I,'ATL GA Inventory'!$B115,'ATL RAW'!$L:$L,'ATL GA Inventory'!FK$3)+SUMIFS('ATL CR'!$J:$J,'ATL CR'!$I:$I,'ATL GA Inventory'!$B115,'ATL CR'!$L:$L,'ATL GA Inventory'!FK$3)</f>
        <v>0</v>
      </c>
      <c r="FL115" s="45">
        <f>SUMIFS('ATL RAW'!$J:$J,'ATL RAW'!$I:$I,'ATL GA Inventory'!$B115,'ATL RAW'!$L:$L,'ATL GA Inventory'!FL$3)+SUMIFS('ATL CR'!$J:$J,'ATL CR'!$I:$I,'ATL GA Inventory'!$B115,'ATL CR'!$L:$L,'ATL GA Inventory'!FL$3)</f>
        <v>0</v>
      </c>
      <c r="FM115" s="45">
        <f>SUMIFS('ATL RAW'!$J:$J,'ATL RAW'!$I:$I,'ATL GA Inventory'!$B115,'ATL RAW'!$L:$L,'ATL GA Inventory'!FM$3)+SUMIFS('ATL CR'!$J:$J,'ATL CR'!$I:$I,'ATL GA Inventory'!$B115,'ATL CR'!$L:$L,'ATL GA Inventory'!FM$3)</f>
        <v>0</v>
      </c>
      <c r="FN115" s="45">
        <f>SUMIFS('ATL RAW'!$J:$J,'ATL RAW'!$I:$I,'ATL GA Inventory'!$B115,'ATL RAW'!$L:$L,'ATL GA Inventory'!FN$3)+SUMIFS('ATL CR'!$J:$J,'ATL CR'!$I:$I,'ATL GA Inventory'!$B115,'ATL CR'!$L:$L,'ATL GA Inventory'!FN$3)</f>
        <v>0</v>
      </c>
      <c r="FO115" s="45">
        <f>SUMIFS('ATL RAW'!$J:$J,'ATL RAW'!$I:$I,'ATL GA Inventory'!$B115,'ATL RAW'!$L:$L,'ATL GA Inventory'!FO$3)+SUMIFS('ATL CR'!$J:$J,'ATL CR'!$I:$I,'ATL GA Inventory'!$B115,'ATL CR'!$L:$L,'ATL GA Inventory'!FO$3)</f>
        <v>0</v>
      </c>
      <c r="FP115" s="45">
        <f>SUMIFS('ATL RAW'!$J:$J,'ATL RAW'!$I:$I,'ATL GA Inventory'!$B115,'ATL RAW'!$L:$L,'ATL GA Inventory'!FP$3)+SUMIFS('ATL CR'!$J:$J,'ATL CR'!$I:$I,'ATL GA Inventory'!$B115,'ATL CR'!$L:$L,'ATL GA Inventory'!FP$3)</f>
        <v>0</v>
      </c>
      <c r="FQ115" s="45">
        <f>SUMIFS('ATL RAW'!$J:$J,'ATL RAW'!$I:$I,'ATL GA Inventory'!$B115,'ATL RAW'!$L:$L,'ATL GA Inventory'!FQ$3)+SUMIFS('ATL CR'!$J:$J,'ATL CR'!$I:$I,'ATL GA Inventory'!$B115,'ATL CR'!$L:$L,'ATL GA Inventory'!FQ$3)</f>
        <v>0</v>
      </c>
      <c r="FR115" s="45">
        <f>SUMIFS('ATL RAW'!$J:$J,'ATL RAW'!$I:$I,'ATL GA Inventory'!$B115,'ATL RAW'!$L:$L,'ATL GA Inventory'!FR$3)+SUMIFS('ATL CR'!$J:$J,'ATL CR'!$I:$I,'ATL GA Inventory'!$B115,'ATL CR'!$L:$L,'ATL GA Inventory'!FR$3)</f>
        <v>0</v>
      </c>
      <c r="FS115" s="45">
        <f>SUMIFS('ATL RAW'!$J:$J,'ATL RAW'!$I:$I,'ATL GA Inventory'!$B115,'ATL RAW'!$L:$L,'ATL GA Inventory'!FS$3)+SUMIFS('ATL CR'!$J:$J,'ATL CR'!$I:$I,'ATL GA Inventory'!$B115,'ATL CR'!$L:$L,'ATL GA Inventory'!FS$3)</f>
        <v>0</v>
      </c>
      <c r="FT115" s="45">
        <f>SUMIFS('ATL RAW'!$J:$J,'ATL RAW'!$I:$I,'ATL GA Inventory'!$B115,'ATL RAW'!$L:$L,'ATL GA Inventory'!FT$3)+SUMIFS('ATL CR'!$J:$J,'ATL CR'!$I:$I,'ATL GA Inventory'!$B115,'ATL CR'!$L:$L,'ATL GA Inventory'!FT$3)</f>
        <v>0</v>
      </c>
      <c r="FU115" s="45">
        <f>SUMIFS('ATL RAW'!$J:$J,'ATL RAW'!$I:$I,'ATL GA Inventory'!$B115,'ATL RAW'!$L:$L,'ATL GA Inventory'!FU$3)+SUMIFS('ATL CR'!$J:$J,'ATL CR'!$I:$I,'ATL GA Inventory'!$B115,'ATL CR'!$L:$L,'ATL GA Inventory'!FU$3)</f>
        <v>0</v>
      </c>
      <c r="FV115" s="45">
        <f>SUMIFS('ATL RAW'!$J:$J,'ATL RAW'!$I:$I,'ATL GA Inventory'!$B115,'ATL RAW'!$L:$L,'ATL GA Inventory'!FV$3)+SUMIFS('ATL CR'!$J:$J,'ATL CR'!$I:$I,'ATL GA Inventory'!$B115,'ATL CR'!$L:$L,'ATL GA Inventory'!FV$3)</f>
        <v>0</v>
      </c>
      <c r="FW115" s="45">
        <f>SUMIFS('ATL RAW'!$J:$J,'ATL RAW'!$I:$I,'ATL GA Inventory'!$B115,'ATL RAW'!$L:$L,'ATL GA Inventory'!FW$3)+SUMIFS('ATL CR'!$J:$J,'ATL CR'!$I:$I,'ATL GA Inventory'!$B115,'ATL CR'!$L:$L,'ATL GA Inventory'!FW$3)</f>
        <v>0</v>
      </c>
      <c r="FX115" s="45">
        <f>SUMIFS('ATL RAW'!$J:$J,'ATL RAW'!$I:$I,'ATL GA Inventory'!$B115,'ATL RAW'!$L:$L,'ATL GA Inventory'!FX$3)+SUMIFS('ATL CR'!$J:$J,'ATL CR'!$I:$I,'ATL GA Inventory'!$B115,'ATL CR'!$L:$L,'ATL GA Inventory'!FX$3)</f>
        <v>0</v>
      </c>
      <c r="FY115" s="45">
        <f>SUMIFS('ATL RAW'!$J:$J,'ATL RAW'!$I:$I,'ATL GA Inventory'!$B115,'ATL RAW'!$L:$L,'ATL GA Inventory'!FY$3)+SUMIFS('ATL CR'!$J:$J,'ATL CR'!$I:$I,'ATL GA Inventory'!$B115,'ATL CR'!$L:$L,'ATL GA Inventory'!FY$3)</f>
        <v>0</v>
      </c>
      <c r="FZ115" s="45">
        <f>SUMIFS('ATL RAW'!$J:$J,'ATL RAW'!$I:$I,'ATL GA Inventory'!$B115,'ATL RAW'!$L:$L,'ATL GA Inventory'!FZ$3)+SUMIFS('ATL CR'!$J:$J,'ATL CR'!$I:$I,'ATL GA Inventory'!$B115,'ATL CR'!$L:$L,'ATL GA Inventory'!FZ$3)</f>
        <v>0</v>
      </c>
      <c r="GA115" s="45">
        <f>SUMIFS('ATL RAW'!$J:$J,'ATL RAW'!$I:$I,'ATL GA Inventory'!$B115,'ATL RAW'!$L:$L,'ATL GA Inventory'!GA$3)+SUMIFS('ATL CR'!$J:$J,'ATL CR'!$I:$I,'ATL GA Inventory'!$B115,'ATL CR'!$L:$L,'ATL GA Inventory'!GA$3)</f>
        <v>0</v>
      </c>
      <c r="GB115" s="45">
        <f>SUMIFS('ATL RAW'!$J:$J,'ATL RAW'!$I:$I,'ATL GA Inventory'!$B115,'ATL RAW'!$L:$L,'ATL GA Inventory'!GB$3)+SUMIFS('ATL CR'!$J:$J,'ATL CR'!$I:$I,'ATL GA Inventory'!$B115,'ATL CR'!$L:$L,'ATL GA Inventory'!GB$3)</f>
        <v>0</v>
      </c>
      <c r="GC115" s="45">
        <f>SUMIFS('ATL RAW'!$J:$J,'ATL RAW'!$I:$I,'ATL GA Inventory'!$B115,'ATL RAW'!$L:$L,'ATL GA Inventory'!GC$3)+SUMIFS('ATL CR'!$J:$J,'ATL CR'!$I:$I,'ATL GA Inventory'!$B115,'ATL CR'!$L:$L,'ATL GA Inventory'!GC$3)</f>
        <v>0</v>
      </c>
      <c r="GD115" s="45">
        <f>SUMIFS('ATL RAW'!$J:$J,'ATL RAW'!$I:$I,'ATL GA Inventory'!$B115,'ATL RAW'!$L:$L,'ATL GA Inventory'!GD$3)+SUMIFS('ATL CR'!$J:$J,'ATL CR'!$I:$I,'ATL GA Inventory'!$B115,'ATL CR'!$L:$L,'ATL GA Inventory'!GD$3)</f>
        <v>0</v>
      </c>
      <c r="GE115" s="45">
        <f>SUMIFS('ATL RAW'!$J:$J,'ATL RAW'!$I:$I,'ATL GA Inventory'!$B115,'ATL RAW'!$L:$L,'ATL GA Inventory'!GE$3)+SUMIFS('ATL CR'!$J:$J,'ATL CR'!$I:$I,'ATL GA Inventory'!$B115,'ATL CR'!$L:$L,'ATL GA Inventory'!GE$3)</f>
        <v>0</v>
      </c>
      <c r="GF115" s="45">
        <f>SUMIFS('ATL RAW'!$J:$J,'ATL RAW'!$I:$I,'ATL GA Inventory'!$B115,'ATL RAW'!$L:$L,'ATL GA Inventory'!GF$3)+SUMIFS('ATL CR'!$J:$J,'ATL CR'!$I:$I,'ATL GA Inventory'!$B115,'ATL CR'!$L:$L,'ATL GA Inventory'!GF$3)</f>
        <v>0</v>
      </c>
      <c r="GG115" s="45">
        <f>SUMIFS('ATL RAW'!$J:$J,'ATL RAW'!$I:$I,'ATL GA Inventory'!$B115,'ATL RAW'!$L:$L,'ATL GA Inventory'!GG$3)+SUMIFS('ATL CR'!$J:$J,'ATL CR'!$I:$I,'ATL GA Inventory'!$B115,'ATL CR'!$L:$L,'ATL GA Inventory'!GG$3)</f>
        <v>0</v>
      </c>
      <c r="GH115" s="45">
        <f>SUMIFS('ATL RAW'!$J:$J,'ATL RAW'!$I:$I,'ATL GA Inventory'!$B115,'ATL RAW'!$L:$L,'ATL GA Inventory'!GH$3)+SUMIFS('ATL CR'!$J:$J,'ATL CR'!$I:$I,'ATL GA Inventory'!$B115,'ATL CR'!$L:$L,'ATL GA Inventory'!GH$3)</f>
        <v>0</v>
      </c>
      <c r="GI115" s="45">
        <f>SUMIFS('ATL RAW'!$J:$J,'ATL RAW'!$I:$I,'ATL GA Inventory'!$B115,'ATL RAW'!$L:$L,'ATL GA Inventory'!GI$3)+SUMIFS('ATL CR'!$J:$J,'ATL CR'!$I:$I,'ATL GA Inventory'!$B115,'ATL CR'!$L:$L,'ATL GA Inventory'!GI$3)</f>
        <v>0</v>
      </c>
      <c r="GJ115" s="45">
        <f>SUMIFS('ATL RAW'!$J:$J,'ATL RAW'!$I:$I,'ATL GA Inventory'!$B115,'ATL RAW'!$L:$L,'ATL GA Inventory'!GJ$3)+SUMIFS('ATL CR'!$J:$J,'ATL CR'!$I:$I,'ATL GA Inventory'!$B115,'ATL CR'!$L:$L,'ATL GA Inventory'!GJ$3)</f>
        <v>0</v>
      </c>
      <c r="GK115" s="45">
        <f>SUMIFS('ATL RAW'!$J:$J,'ATL RAW'!$I:$I,'ATL GA Inventory'!$B115,'ATL RAW'!$L:$L,'ATL GA Inventory'!GK$3)+SUMIFS('ATL CR'!$J:$J,'ATL CR'!$I:$I,'ATL GA Inventory'!$B115,'ATL CR'!$L:$L,'ATL GA Inventory'!GK$3)</f>
        <v>0</v>
      </c>
      <c r="GL115" s="45">
        <f>SUMIFS('ATL RAW'!$J:$J,'ATL RAW'!$I:$I,'ATL GA Inventory'!$B115,'ATL RAW'!$L:$L,'ATL GA Inventory'!GL$3)+SUMIFS('ATL CR'!$J:$J,'ATL CR'!$I:$I,'ATL GA Inventory'!$B115,'ATL CR'!$L:$L,'ATL GA Inventory'!GL$3)</f>
        <v>0</v>
      </c>
      <c r="GM115" s="45">
        <f>SUMIFS('ATL RAW'!$J:$J,'ATL RAW'!$I:$I,'ATL GA Inventory'!$B115,'ATL RAW'!$L:$L,'ATL GA Inventory'!GM$3)+SUMIFS('ATL CR'!$J:$J,'ATL CR'!$I:$I,'ATL GA Inventory'!$B115,'ATL CR'!$L:$L,'ATL GA Inventory'!GM$3)</f>
        <v>0</v>
      </c>
      <c r="GN115" s="45">
        <f>SUMIFS('ATL RAW'!$J:$J,'ATL RAW'!$I:$I,'ATL GA Inventory'!$B115,'ATL RAW'!$L:$L,'ATL GA Inventory'!GN$3)+SUMIFS('ATL CR'!$J:$J,'ATL CR'!$I:$I,'ATL GA Inventory'!$B115,'ATL CR'!$L:$L,'ATL GA Inventory'!GN$3)</f>
        <v>0</v>
      </c>
      <c r="GO115" s="45">
        <f>SUMIFS('ATL RAW'!$J:$J,'ATL RAW'!$I:$I,'ATL GA Inventory'!$B115,'ATL RAW'!$L:$L,'ATL GA Inventory'!GO$3)+SUMIFS('ATL CR'!$J:$J,'ATL CR'!$I:$I,'ATL GA Inventory'!$B115,'ATL CR'!$L:$L,'ATL GA Inventory'!GO$3)</f>
        <v>0</v>
      </c>
      <c r="GP115" s="45">
        <f>SUMIFS('ATL RAW'!$J:$J,'ATL RAW'!$I:$I,'ATL GA Inventory'!$B115,'ATL RAW'!$L:$L,'ATL GA Inventory'!GP$3)+SUMIFS('ATL CR'!$J:$J,'ATL CR'!$I:$I,'ATL GA Inventory'!$B115,'ATL CR'!$L:$L,'ATL GA Inventory'!GP$3)</f>
        <v>0</v>
      </c>
      <c r="GQ115" s="45">
        <f>SUMIFS('ATL RAW'!$J:$J,'ATL RAW'!$I:$I,'ATL GA Inventory'!$B115,'ATL RAW'!$L:$L,'ATL GA Inventory'!GQ$3)+SUMIFS('ATL CR'!$J:$J,'ATL CR'!$I:$I,'ATL GA Inventory'!$B115,'ATL CR'!$L:$L,'ATL GA Inventory'!GQ$3)</f>
        <v>0</v>
      </c>
      <c r="GR115" s="45">
        <f>SUMIFS('ATL RAW'!$J:$J,'ATL RAW'!$I:$I,'ATL GA Inventory'!$B115,'ATL RAW'!$L:$L,'ATL GA Inventory'!GR$3)+SUMIFS('ATL CR'!$J:$J,'ATL CR'!$I:$I,'ATL GA Inventory'!$B115,'ATL CR'!$L:$L,'ATL GA Inventory'!GR$3)</f>
        <v>0</v>
      </c>
      <c r="GS115" s="45">
        <f>SUMIFS('ATL RAW'!$J:$J,'ATL RAW'!$I:$I,'ATL GA Inventory'!$B115,'ATL RAW'!$L:$L,'ATL GA Inventory'!GS$3)+SUMIFS('ATL CR'!$J:$J,'ATL CR'!$I:$I,'ATL GA Inventory'!$B115,'ATL CR'!$L:$L,'ATL GA Inventory'!GS$3)</f>
        <v>0</v>
      </c>
      <c r="GT115" s="45">
        <f>SUMIFS('ATL RAW'!$J:$J,'ATL RAW'!$I:$I,'ATL GA Inventory'!$B115,'ATL RAW'!$L:$L,'ATL GA Inventory'!GT$3)+SUMIFS('ATL CR'!$J:$J,'ATL CR'!$I:$I,'ATL GA Inventory'!$B115,'ATL CR'!$L:$L,'ATL GA Inventory'!GT$3)</f>
        <v>0</v>
      </c>
      <c r="GU115" s="45">
        <f>SUMIFS('ATL RAW'!$J:$J,'ATL RAW'!$I:$I,'ATL GA Inventory'!$B115,'ATL RAW'!$L:$L,'ATL GA Inventory'!GU$3)+SUMIFS('ATL CR'!$J:$J,'ATL CR'!$I:$I,'ATL GA Inventory'!$B115,'ATL CR'!$L:$L,'ATL GA Inventory'!GU$3)</f>
        <v>0</v>
      </c>
      <c r="GV115" s="45">
        <f>SUMIFS('ATL RAW'!$J:$J,'ATL RAW'!$I:$I,'ATL GA Inventory'!$B115,'ATL RAW'!$L:$L,'ATL GA Inventory'!GV$3)+SUMIFS('ATL CR'!$J:$J,'ATL CR'!$I:$I,'ATL GA Inventory'!$B115,'ATL CR'!$L:$L,'ATL GA Inventory'!GV$3)</f>
        <v>0</v>
      </c>
      <c r="GW115" s="45">
        <f>SUMIFS('ATL RAW'!$J:$J,'ATL RAW'!$I:$I,'ATL GA Inventory'!$B115,'ATL RAW'!$L:$L,'ATL GA Inventory'!GW$3)+SUMIFS('ATL CR'!$J:$J,'ATL CR'!$I:$I,'ATL GA Inventory'!$B115,'ATL CR'!$L:$L,'ATL GA Inventory'!GW$3)</f>
        <v>0</v>
      </c>
      <c r="GX115" s="45">
        <f>SUMIFS('ATL RAW'!$J:$J,'ATL RAW'!$I:$I,'ATL GA Inventory'!$B115,'ATL RAW'!$L:$L,'ATL GA Inventory'!GX$3)+SUMIFS('ATL CR'!$J:$J,'ATL CR'!$I:$I,'ATL GA Inventory'!$B115,'ATL CR'!$L:$L,'ATL GA Inventory'!GX$3)</f>
        <v>0</v>
      </c>
      <c r="GY115" s="45">
        <f>SUMIFS('ATL RAW'!$J:$J,'ATL RAW'!$I:$I,'ATL GA Inventory'!$B115,'ATL RAW'!$L:$L,'ATL GA Inventory'!GY$3)+SUMIFS('ATL CR'!$J:$J,'ATL CR'!$I:$I,'ATL GA Inventory'!$B115,'ATL CR'!$L:$L,'ATL GA Inventory'!GY$3)</f>
        <v>0</v>
      </c>
    </row>
    <row r="116" spans="1:207">
      <c r="A116" s="43" t="s">
        <v>983</v>
      </c>
      <c r="B116" s="43">
        <f t="shared" si="14"/>
        <v>46202128</v>
      </c>
      <c r="C116" s="43" t="str">
        <f t="shared" si="14"/>
        <v>Q.PEAK DUO BLK G6P+</v>
      </c>
      <c r="D116" s="44" t="str">
        <f t="shared" si="14"/>
        <v>340</v>
      </c>
      <c r="E116" s="45">
        <f>SUMIFS('ATL RAW'!$J:$J,'ATL RAW'!$I:$I,'ATL GA Inventory'!$B116,'ATL RAW'!$L:$L,'ATL GA Inventory'!E$3)+SUMIFS('ATL CR'!$J:$J,'ATL CR'!$I:$I,'ATL GA Inventory'!$B116,'ATL CR'!$L:$L,'ATL GA Inventory'!E$3)</f>
        <v>0</v>
      </c>
      <c r="F116" s="45">
        <f>SUMIFS('ATL RAW'!$J:$J,'ATL RAW'!$I:$I,'ATL GA Inventory'!$B116,'ATL RAW'!$L:$L,'ATL GA Inventory'!F$3)+SUMIFS('ATL CR'!$J:$J,'ATL CR'!$I:$I,'ATL GA Inventory'!$B116,'ATL CR'!$L:$L,'ATL GA Inventory'!F$3)</f>
        <v>0</v>
      </c>
      <c r="G116" s="45">
        <f>SUMIFS('ATL RAW'!$J:$J,'ATL RAW'!$I:$I,'ATL GA Inventory'!$B116,'ATL RAW'!$L:$L,'ATL GA Inventory'!G$3)+SUMIFS('ATL CR'!$J:$J,'ATL CR'!$I:$I,'ATL GA Inventory'!$B116,'ATL CR'!$L:$L,'ATL GA Inventory'!G$3)</f>
        <v>0</v>
      </c>
      <c r="H116" s="45">
        <f>SUMIFS('ATL RAW'!$J:$J,'ATL RAW'!$I:$I,'ATL GA Inventory'!$B116,'ATL RAW'!$L:$L,'ATL GA Inventory'!H$3)+SUMIFS('ATL CR'!$J:$J,'ATL CR'!$I:$I,'ATL GA Inventory'!$B116,'ATL CR'!$L:$L,'ATL GA Inventory'!H$3)</f>
        <v>0</v>
      </c>
      <c r="I116" s="45">
        <f>SUMIFS('ATL RAW'!$J:$J,'ATL RAW'!$I:$I,'ATL GA Inventory'!$B116,'ATL RAW'!$L:$L,'ATL GA Inventory'!I$3)+SUMIFS('ATL CR'!$J:$J,'ATL CR'!$I:$I,'ATL GA Inventory'!$B116,'ATL CR'!$L:$L,'ATL GA Inventory'!I$3)</f>
        <v>0</v>
      </c>
      <c r="J116" s="45">
        <f>SUMIFS('ATL RAW'!$J:$J,'ATL RAW'!$I:$I,'ATL GA Inventory'!$B116,'ATL RAW'!$L:$L,'ATL GA Inventory'!J$3)+SUMIFS('ATL CR'!$J:$J,'ATL CR'!$I:$I,'ATL GA Inventory'!$B116,'ATL CR'!$L:$L,'ATL GA Inventory'!J$3)</f>
        <v>0</v>
      </c>
      <c r="K116" s="45">
        <f>SUMIFS('ATL RAW'!$J:$J,'ATL RAW'!$I:$I,'ATL GA Inventory'!$B116,'ATL RAW'!$L:$L,'ATL GA Inventory'!K$3)+SUMIFS('ATL CR'!$J:$J,'ATL CR'!$I:$I,'ATL GA Inventory'!$B116,'ATL CR'!$L:$L,'ATL GA Inventory'!K$3)</f>
        <v>0</v>
      </c>
      <c r="L116" s="45">
        <f>SUMIFS('ATL RAW'!$J:$J,'ATL RAW'!$I:$I,'ATL GA Inventory'!$B116,'ATL RAW'!$L:$L,'ATL GA Inventory'!L$3)+SUMIFS('ATL CR'!$J:$J,'ATL CR'!$I:$I,'ATL GA Inventory'!$B116,'ATL CR'!$L:$L,'ATL GA Inventory'!L$3)</f>
        <v>0</v>
      </c>
      <c r="M116" s="45">
        <f>SUMIFS('ATL RAW'!$J:$J,'ATL RAW'!$I:$I,'ATL GA Inventory'!$B116,'ATL RAW'!$L:$L,'ATL GA Inventory'!M$3)+SUMIFS('ATL CR'!$J:$J,'ATL CR'!$I:$I,'ATL GA Inventory'!$B116,'ATL CR'!$L:$L,'ATL GA Inventory'!M$3)</f>
        <v>0</v>
      </c>
      <c r="N116" s="45">
        <f>SUMIFS('ATL RAW'!$J:$J,'ATL RAW'!$I:$I,'ATL GA Inventory'!$B116,'ATL RAW'!$L:$L,'ATL GA Inventory'!N$3)+SUMIFS('ATL CR'!$J:$J,'ATL CR'!$I:$I,'ATL GA Inventory'!$B116,'ATL CR'!$L:$L,'ATL GA Inventory'!N$3)</f>
        <v>0</v>
      </c>
      <c r="O116" s="45">
        <f>SUMIFS('ATL RAW'!$J:$J,'ATL RAW'!$I:$I,'ATL GA Inventory'!$B116,'ATL RAW'!$L:$L,'ATL GA Inventory'!O$3)+SUMIFS('ATL CR'!$J:$J,'ATL CR'!$I:$I,'ATL GA Inventory'!$B116,'ATL CR'!$L:$L,'ATL GA Inventory'!O$3)</f>
        <v>0</v>
      </c>
      <c r="P116" s="45">
        <f>SUMIFS('ATL RAW'!$J:$J,'ATL RAW'!$I:$I,'ATL GA Inventory'!$B116,'ATL RAW'!$L:$L,'ATL GA Inventory'!P$3)+SUMIFS('ATL CR'!$J:$J,'ATL CR'!$I:$I,'ATL GA Inventory'!$B116,'ATL CR'!$L:$L,'ATL GA Inventory'!P$3)</f>
        <v>0</v>
      </c>
      <c r="Q116" s="45">
        <f>SUMIFS('ATL RAW'!$J:$J,'ATL RAW'!$I:$I,'ATL GA Inventory'!$B116,'ATL RAW'!$L:$L,'ATL GA Inventory'!Q$3)+SUMIFS('ATL CR'!$J:$J,'ATL CR'!$I:$I,'ATL GA Inventory'!$B116,'ATL CR'!$L:$L,'ATL GA Inventory'!Q$3)</f>
        <v>0</v>
      </c>
      <c r="R116" s="45">
        <f>SUMIFS('ATL RAW'!$J:$J,'ATL RAW'!$I:$I,'ATL GA Inventory'!$B116,'ATL RAW'!$L:$L,'ATL GA Inventory'!R$3)+SUMIFS('ATL CR'!$J:$J,'ATL CR'!$I:$I,'ATL GA Inventory'!$B116,'ATL CR'!$L:$L,'ATL GA Inventory'!R$3)</f>
        <v>0</v>
      </c>
      <c r="S116" s="45">
        <f>SUMIFS('ATL RAW'!$J:$J,'ATL RAW'!$I:$I,'ATL GA Inventory'!$B116,'ATL RAW'!$L:$L,'ATL GA Inventory'!S$3)+SUMIFS('ATL CR'!$J:$J,'ATL CR'!$I:$I,'ATL GA Inventory'!$B116,'ATL CR'!$L:$L,'ATL GA Inventory'!S$3)</f>
        <v>0</v>
      </c>
      <c r="T116" s="45">
        <f>SUMIFS('ATL RAW'!$J:$J,'ATL RAW'!$I:$I,'ATL GA Inventory'!$B116,'ATL RAW'!$L:$L,'ATL GA Inventory'!T$3)+SUMIFS('ATL CR'!$J:$J,'ATL CR'!$I:$I,'ATL GA Inventory'!$B116,'ATL CR'!$L:$L,'ATL GA Inventory'!T$3)</f>
        <v>0</v>
      </c>
      <c r="U116" s="45">
        <f>SUMIFS('ATL RAW'!$J:$J,'ATL RAW'!$I:$I,'ATL GA Inventory'!$B116,'ATL RAW'!$L:$L,'ATL GA Inventory'!U$3)+SUMIFS('ATL CR'!$J:$J,'ATL CR'!$I:$I,'ATL GA Inventory'!$B116,'ATL CR'!$L:$L,'ATL GA Inventory'!U$3)</f>
        <v>0</v>
      </c>
      <c r="V116" s="45">
        <f>SUMIFS('ATL RAW'!$J:$J,'ATL RAW'!$I:$I,'ATL GA Inventory'!$B116,'ATL RAW'!$L:$L,'ATL GA Inventory'!V$3)+SUMIFS('ATL CR'!$J:$J,'ATL CR'!$I:$I,'ATL GA Inventory'!$B116,'ATL CR'!$L:$L,'ATL GA Inventory'!V$3)</f>
        <v>0</v>
      </c>
      <c r="W116" s="45">
        <f>SUMIFS('ATL RAW'!$J:$J,'ATL RAW'!$I:$I,'ATL GA Inventory'!$B116,'ATL RAW'!$L:$L,'ATL GA Inventory'!W$3)+SUMIFS('ATL CR'!$J:$J,'ATL CR'!$I:$I,'ATL GA Inventory'!$B116,'ATL CR'!$L:$L,'ATL GA Inventory'!W$3)</f>
        <v>0</v>
      </c>
      <c r="X116" s="45">
        <f>SUMIFS('ATL RAW'!$J:$J,'ATL RAW'!$I:$I,'ATL GA Inventory'!$B116,'ATL RAW'!$L:$L,'ATL GA Inventory'!X$3)+SUMIFS('ATL CR'!$J:$J,'ATL CR'!$I:$I,'ATL GA Inventory'!$B116,'ATL CR'!$L:$L,'ATL GA Inventory'!X$3)</f>
        <v>0</v>
      </c>
      <c r="Y116" s="45">
        <f>SUMIFS('ATL RAW'!$J:$J,'ATL RAW'!$I:$I,'ATL GA Inventory'!$B116,'ATL RAW'!$L:$L,'ATL GA Inventory'!Y$3)+SUMIFS('ATL CR'!$J:$J,'ATL CR'!$I:$I,'ATL GA Inventory'!$B116,'ATL CR'!$L:$L,'ATL GA Inventory'!Y$3)</f>
        <v>0</v>
      </c>
      <c r="Z116" s="45">
        <f>SUMIFS('ATL RAW'!$J:$J,'ATL RAW'!$I:$I,'ATL GA Inventory'!$B116,'ATL RAW'!$L:$L,'ATL GA Inventory'!Z$3)+SUMIFS('ATL CR'!$J:$J,'ATL CR'!$I:$I,'ATL GA Inventory'!$B116,'ATL CR'!$L:$L,'ATL GA Inventory'!Z$3)</f>
        <v>0</v>
      </c>
      <c r="AA116" s="45">
        <f>SUMIFS('ATL RAW'!$J:$J,'ATL RAW'!$I:$I,'ATL GA Inventory'!$B116,'ATL RAW'!$L:$L,'ATL GA Inventory'!AA$3)+SUMIFS('ATL CR'!$J:$J,'ATL CR'!$I:$I,'ATL GA Inventory'!$B116,'ATL CR'!$L:$L,'ATL GA Inventory'!AA$3)</f>
        <v>0</v>
      </c>
      <c r="AB116" s="45">
        <f>SUMIFS('ATL RAW'!$J:$J,'ATL RAW'!$I:$I,'ATL GA Inventory'!$B116,'ATL RAW'!$L:$L,'ATL GA Inventory'!AB$3)+SUMIFS('ATL CR'!$J:$J,'ATL CR'!$I:$I,'ATL GA Inventory'!$B116,'ATL CR'!$L:$L,'ATL GA Inventory'!AB$3)</f>
        <v>0</v>
      </c>
      <c r="AC116" s="45">
        <f>SUMIFS('ATL RAW'!$J:$J,'ATL RAW'!$I:$I,'ATL GA Inventory'!$B116,'ATL RAW'!$L:$L,'ATL GA Inventory'!AC$3)+SUMIFS('ATL CR'!$J:$J,'ATL CR'!$I:$I,'ATL GA Inventory'!$B116,'ATL CR'!$L:$L,'ATL GA Inventory'!AC$3)</f>
        <v>0</v>
      </c>
      <c r="AD116" s="45">
        <f>SUMIFS('ATL RAW'!$J:$J,'ATL RAW'!$I:$I,'ATL GA Inventory'!$B116,'ATL RAW'!$L:$L,'ATL GA Inventory'!AD$3)+SUMIFS('ATL CR'!$J:$J,'ATL CR'!$I:$I,'ATL GA Inventory'!$B116,'ATL CR'!$L:$L,'ATL GA Inventory'!AD$3)</f>
        <v>0</v>
      </c>
      <c r="AE116" s="45">
        <f>SUMIFS('ATL RAW'!$J:$J,'ATL RAW'!$I:$I,'ATL GA Inventory'!$B116,'ATL RAW'!$L:$L,'ATL GA Inventory'!AE$3)+SUMIFS('ATL CR'!$J:$J,'ATL CR'!$I:$I,'ATL GA Inventory'!$B116,'ATL CR'!$L:$L,'ATL GA Inventory'!AE$3)</f>
        <v>0</v>
      </c>
      <c r="AF116" s="45">
        <f>SUMIFS('ATL RAW'!$J:$J,'ATL RAW'!$I:$I,'ATL GA Inventory'!$B116,'ATL RAW'!$L:$L,'ATL GA Inventory'!AF$3)+SUMIFS('ATL CR'!$J:$J,'ATL CR'!$I:$I,'ATL GA Inventory'!$B116,'ATL CR'!$L:$L,'ATL GA Inventory'!AF$3)</f>
        <v>0</v>
      </c>
      <c r="AG116" s="45">
        <f>SUMIFS('ATL RAW'!$J:$J,'ATL RAW'!$I:$I,'ATL GA Inventory'!$B116,'ATL RAW'!$L:$L,'ATL GA Inventory'!AG$3)+SUMIFS('ATL CR'!$J:$J,'ATL CR'!$I:$I,'ATL GA Inventory'!$B116,'ATL CR'!$L:$L,'ATL GA Inventory'!AG$3)</f>
        <v>0</v>
      </c>
      <c r="AH116" s="45">
        <f>SUMIFS('ATL RAW'!$J:$J,'ATL RAW'!$I:$I,'ATL GA Inventory'!$B116,'ATL RAW'!$L:$L,'ATL GA Inventory'!AH$3)+SUMIFS('ATL CR'!$J:$J,'ATL CR'!$I:$I,'ATL GA Inventory'!$B116,'ATL CR'!$L:$L,'ATL GA Inventory'!AH$3)</f>
        <v>0</v>
      </c>
      <c r="AI116" s="45">
        <f>SUMIFS('ATL RAW'!$J:$J,'ATL RAW'!$I:$I,'ATL GA Inventory'!$B116,'ATL RAW'!$L:$L,'ATL GA Inventory'!AI$3)+SUMIFS('ATL CR'!$J:$J,'ATL CR'!$I:$I,'ATL GA Inventory'!$B116,'ATL CR'!$L:$L,'ATL GA Inventory'!AI$3)</f>
        <v>0</v>
      </c>
      <c r="AJ116" s="45">
        <f>SUMIFS('ATL RAW'!$J:$J,'ATL RAW'!$I:$I,'ATL GA Inventory'!$B116,'ATL RAW'!$L:$L,'ATL GA Inventory'!AJ$3)+SUMIFS('ATL CR'!$J:$J,'ATL CR'!$I:$I,'ATL GA Inventory'!$B116,'ATL CR'!$L:$L,'ATL GA Inventory'!AJ$3)</f>
        <v>0</v>
      </c>
      <c r="AK116" s="45">
        <f>SUMIFS('ATL RAW'!$J:$J,'ATL RAW'!$I:$I,'ATL GA Inventory'!$B116,'ATL RAW'!$L:$L,'ATL GA Inventory'!AK$3)+SUMIFS('ATL CR'!$J:$J,'ATL CR'!$I:$I,'ATL GA Inventory'!$B116,'ATL CR'!$L:$L,'ATL GA Inventory'!AK$3)</f>
        <v>0</v>
      </c>
      <c r="AL116" s="45">
        <f>SUMIFS('ATL RAW'!$J:$J,'ATL RAW'!$I:$I,'ATL GA Inventory'!$B116,'ATL RAW'!$L:$L,'ATL GA Inventory'!AL$3)+SUMIFS('ATL CR'!$J:$J,'ATL CR'!$I:$I,'ATL GA Inventory'!$B116,'ATL CR'!$L:$L,'ATL GA Inventory'!AL$3)</f>
        <v>0</v>
      </c>
      <c r="AM116" s="45">
        <f>SUMIFS('ATL RAW'!$J:$J,'ATL RAW'!$I:$I,'ATL GA Inventory'!$B116,'ATL RAW'!$L:$L,'ATL GA Inventory'!AM$3)+SUMIFS('ATL CR'!$J:$J,'ATL CR'!$I:$I,'ATL GA Inventory'!$B116,'ATL CR'!$L:$L,'ATL GA Inventory'!AM$3)</f>
        <v>0</v>
      </c>
      <c r="AN116" s="45">
        <f>SUMIFS('ATL RAW'!$J:$J,'ATL RAW'!$I:$I,'ATL GA Inventory'!$B116,'ATL RAW'!$L:$L,'ATL GA Inventory'!AN$3)+SUMIFS('ATL CR'!$J:$J,'ATL CR'!$I:$I,'ATL GA Inventory'!$B116,'ATL CR'!$L:$L,'ATL GA Inventory'!AN$3)</f>
        <v>0</v>
      </c>
      <c r="AO116" s="45">
        <f>SUMIFS('ATL RAW'!$J:$J,'ATL RAW'!$I:$I,'ATL GA Inventory'!$B116,'ATL RAW'!$L:$L,'ATL GA Inventory'!AO$3)+SUMIFS('ATL CR'!$J:$J,'ATL CR'!$I:$I,'ATL GA Inventory'!$B116,'ATL CR'!$L:$L,'ATL GA Inventory'!AO$3)</f>
        <v>0</v>
      </c>
      <c r="AP116" s="45">
        <f>SUMIFS('ATL RAW'!$J:$J,'ATL RAW'!$I:$I,'ATL GA Inventory'!$B116,'ATL RAW'!$L:$L,'ATL GA Inventory'!AP$3)+SUMIFS('ATL CR'!$J:$J,'ATL CR'!$I:$I,'ATL GA Inventory'!$B116,'ATL CR'!$L:$L,'ATL GA Inventory'!AP$3)</f>
        <v>0</v>
      </c>
      <c r="AQ116" s="45">
        <f>SUMIFS('ATL RAW'!$J:$J,'ATL RAW'!$I:$I,'ATL GA Inventory'!$B116,'ATL RAW'!$L:$L,'ATL GA Inventory'!AQ$3)+SUMIFS('ATL CR'!$J:$J,'ATL CR'!$I:$I,'ATL GA Inventory'!$B116,'ATL CR'!$L:$L,'ATL GA Inventory'!AQ$3)</f>
        <v>0</v>
      </c>
      <c r="AR116" s="45">
        <f>SUMIFS('ATL RAW'!$J:$J,'ATL RAW'!$I:$I,'ATL GA Inventory'!$B116,'ATL RAW'!$L:$L,'ATL GA Inventory'!AR$3)+SUMIFS('ATL CR'!$J:$J,'ATL CR'!$I:$I,'ATL GA Inventory'!$B116,'ATL CR'!$L:$L,'ATL GA Inventory'!AR$3)</f>
        <v>0</v>
      </c>
      <c r="AS116" s="45">
        <f>SUMIFS('ATL RAW'!$J:$J,'ATL RAW'!$I:$I,'ATL GA Inventory'!$B116,'ATL RAW'!$L:$L,'ATL GA Inventory'!AS$3)+SUMIFS('ATL CR'!$J:$J,'ATL CR'!$I:$I,'ATL GA Inventory'!$B116,'ATL CR'!$L:$L,'ATL GA Inventory'!AS$3)</f>
        <v>0</v>
      </c>
      <c r="AT116" s="45">
        <f>SUMIFS('ATL RAW'!$J:$J,'ATL RAW'!$I:$I,'ATL GA Inventory'!$B116,'ATL RAW'!$L:$L,'ATL GA Inventory'!AT$3)+SUMIFS('ATL CR'!$J:$J,'ATL CR'!$I:$I,'ATL GA Inventory'!$B116,'ATL CR'!$L:$L,'ATL GA Inventory'!AT$3)</f>
        <v>0</v>
      </c>
      <c r="AU116" s="45">
        <f>SUMIFS('ATL RAW'!$J:$J,'ATL RAW'!$I:$I,'ATL GA Inventory'!$B116,'ATL RAW'!$L:$L,'ATL GA Inventory'!AU$3)+SUMIFS('ATL CR'!$J:$J,'ATL CR'!$I:$I,'ATL GA Inventory'!$B116,'ATL CR'!$L:$L,'ATL GA Inventory'!AU$3)</f>
        <v>0</v>
      </c>
      <c r="AV116" s="45">
        <f>SUMIFS('ATL RAW'!$J:$J,'ATL RAW'!$I:$I,'ATL GA Inventory'!$B116,'ATL RAW'!$L:$L,'ATL GA Inventory'!AV$3)+SUMIFS('ATL CR'!$J:$J,'ATL CR'!$I:$I,'ATL GA Inventory'!$B116,'ATL CR'!$L:$L,'ATL GA Inventory'!AV$3)</f>
        <v>0</v>
      </c>
      <c r="AW116" s="45">
        <f>SUMIFS('ATL RAW'!$J:$J,'ATL RAW'!$I:$I,'ATL GA Inventory'!$B116,'ATL RAW'!$L:$L,'ATL GA Inventory'!AW$3)+SUMIFS('ATL CR'!$J:$J,'ATL CR'!$I:$I,'ATL GA Inventory'!$B116,'ATL CR'!$L:$L,'ATL GA Inventory'!AW$3)</f>
        <v>0</v>
      </c>
      <c r="AX116" s="45">
        <f>SUMIFS('ATL RAW'!$J:$J,'ATL RAW'!$I:$I,'ATL GA Inventory'!$B116,'ATL RAW'!$L:$L,'ATL GA Inventory'!AX$3)+SUMIFS('ATL CR'!$J:$J,'ATL CR'!$I:$I,'ATL GA Inventory'!$B116,'ATL CR'!$L:$L,'ATL GA Inventory'!AX$3)</f>
        <v>0</v>
      </c>
      <c r="AY116" s="45">
        <f>SUMIFS('ATL RAW'!$J:$J,'ATL RAW'!$I:$I,'ATL GA Inventory'!$B116,'ATL RAW'!$L:$L,'ATL GA Inventory'!AY$3)+SUMIFS('ATL CR'!$J:$J,'ATL CR'!$I:$I,'ATL GA Inventory'!$B116,'ATL CR'!$L:$L,'ATL GA Inventory'!AY$3)</f>
        <v>0</v>
      </c>
      <c r="AZ116" s="45">
        <f>SUMIFS('ATL RAW'!$J:$J,'ATL RAW'!$I:$I,'ATL GA Inventory'!$B116,'ATL RAW'!$L:$L,'ATL GA Inventory'!AZ$3)+SUMIFS('ATL CR'!$J:$J,'ATL CR'!$I:$I,'ATL GA Inventory'!$B116,'ATL CR'!$L:$L,'ATL GA Inventory'!AZ$3)</f>
        <v>0</v>
      </c>
      <c r="BA116" s="45">
        <f>SUMIFS('ATL RAW'!$J:$J,'ATL RAW'!$I:$I,'ATL GA Inventory'!$B116,'ATL RAW'!$L:$L,'ATL GA Inventory'!BA$3)+SUMIFS('ATL CR'!$J:$J,'ATL CR'!$I:$I,'ATL GA Inventory'!$B116,'ATL CR'!$L:$L,'ATL GA Inventory'!BA$3)</f>
        <v>0</v>
      </c>
      <c r="BB116" s="45">
        <f>SUMIFS('ATL RAW'!$J:$J,'ATL RAW'!$I:$I,'ATL GA Inventory'!$B116,'ATL RAW'!$L:$L,'ATL GA Inventory'!BB$3)+SUMIFS('ATL CR'!$J:$J,'ATL CR'!$I:$I,'ATL GA Inventory'!$B116,'ATL CR'!$L:$L,'ATL GA Inventory'!BB$3)</f>
        <v>0</v>
      </c>
      <c r="BC116" s="45">
        <f>SUMIFS('ATL RAW'!$J:$J,'ATL RAW'!$I:$I,'ATL GA Inventory'!$B116,'ATL RAW'!$L:$L,'ATL GA Inventory'!BC$3)+SUMIFS('ATL CR'!$J:$J,'ATL CR'!$I:$I,'ATL GA Inventory'!$B116,'ATL CR'!$L:$L,'ATL GA Inventory'!BC$3)</f>
        <v>0</v>
      </c>
      <c r="BD116" s="45">
        <f>SUMIFS('ATL RAW'!$J:$J,'ATL RAW'!$I:$I,'ATL GA Inventory'!$B116,'ATL RAW'!$L:$L,'ATL GA Inventory'!BD$3)+SUMIFS('ATL CR'!$J:$J,'ATL CR'!$I:$I,'ATL GA Inventory'!$B116,'ATL CR'!$L:$L,'ATL GA Inventory'!BD$3)</f>
        <v>0</v>
      </c>
      <c r="BE116" s="45">
        <f>SUMIFS('ATL RAW'!$J:$J,'ATL RAW'!$I:$I,'ATL GA Inventory'!$B116,'ATL RAW'!$L:$L,'ATL GA Inventory'!BE$3)+SUMIFS('ATL CR'!$J:$J,'ATL CR'!$I:$I,'ATL GA Inventory'!$B116,'ATL CR'!$L:$L,'ATL GA Inventory'!BE$3)</f>
        <v>0</v>
      </c>
      <c r="BF116" s="45">
        <f>SUMIFS('ATL RAW'!$J:$J,'ATL RAW'!$I:$I,'ATL GA Inventory'!$B116,'ATL RAW'!$L:$L,'ATL GA Inventory'!BF$3)+SUMIFS('ATL CR'!$J:$J,'ATL CR'!$I:$I,'ATL GA Inventory'!$B116,'ATL CR'!$L:$L,'ATL GA Inventory'!BF$3)</f>
        <v>0</v>
      </c>
      <c r="BG116" s="45">
        <f>SUMIFS('ATL RAW'!$J:$J,'ATL RAW'!$I:$I,'ATL GA Inventory'!$B116,'ATL RAW'!$L:$L,'ATL GA Inventory'!BG$3)+SUMIFS('ATL CR'!$J:$J,'ATL CR'!$I:$I,'ATL GA Inventory'!$B116,'ATL CR'!$L:$L,'ATL GA Inventory'!BG$3)</f>
        <v>0</v>
      </c>
      <c r="BH116" s="45">
        <f>SUMIFS('ATL RAW'!$J:$J,'ATL RAW'!$I:$I,'ATL GA Inventory'!$B116,'ATL RAW'!$L:$L,'ATL GA Inventory'!BH$3)+SUMIFS('ATL CR'!$J:$J,'ATL CR'!$I:$I,'ATL GA Inventory'!$B116,'ATL CR'!$L:$L,'ATL GA Inventory'!BH$3)</f>
        <v>0</v>
      </c>
      <c r="BI116" s="45">
        <f>SUMIFS('ATL RAW'!$J:$J,'ATL RAW'!$I:$I,'ATL GA Inventory'!$B116,'ATL RAW'!$L:$L,'ATL GA Inventory'!BI$3)+SUMIFS('ATL CR'!$J:$J,'ATL CR'!$I:$I,'ATL GA Inventory'!$B116,'ATL CR'!$L:$L,'ATL GA Inventory'!BI$3)</f>
        <v>0</v>
      </c>
      <c r="BJ116" s="45">
        <f>SUMIFS('ATL RAW'!$J:$J,'ATL RAW'!$I:$I,'ATL GA Inventory'!$B116,'ATL RAW'!$L:$L,'ATL GA Inventory'!BJ$3)+SUMIFS('ATL CR'!$J:$J,'ATL CR'!$I:$I,'ATL GA Inventory'!$B116,'ATL CR'!$L:$L,'ATL GA Inventory'!BJ$3)</f>
        <v>0</v>
      </c>
      <c r="BK116" s="45">
        <f>SUMIFS('ATL RAW'!$J:$J,'ATL RAW'!$I:$I,'ATL GA Inventory'!$B116,'ATL RAW'!$L:$L,'ATL GA Inventory'!BK$3)+SUMIFS('ATL CR'!$J:$J,'ATL CR'!$I:$I,'ATL GA Inventory'!$B116,'ATL CR'!$L:$L,'ATL GA Inventory'!BK$3)</f>
        <v>0</v>
      </c>
      <c r="BL116" s="45">
        <f>SUMIFS('ATL RAW'!$J:$J,'ATL RAW'!$I:$I,'ATL GA Inventory'!$B116,'ATL RAW'!$L:$L,'ATL GA Inventory'!BL$3)+SUMIFS('ATL CR'!$J:$J,'ATL CR'!$I:$I,'ATL GA Inventory'!$B116,'ATL CR'!$L:$L,'ATL GA Inventory'!BL$3)</f>
        <v>0</v>
      </c>
      <c r="BM116" s="45">
        <f>SUMIFS('ATL RAW'!$J:$J,'ATL RAW'!$I:$I,'ATL GA Inventory'!$B116,'ATL RAW'!$L:$L,'ATL GA Inventory'!BM$3)+SUMIFS('ATL CR'!$J:$J,'ATL CR'!$I:$I,'ATL GA Inventory'!$B116,'ATL CR'!$L:$L,'ATL GA Inventory'!BM$3)</f>
        <v>0</v>
      </c>
      <c r="BN116" s="45">
        <f>SUMIFS('ATL RAW'!$J:$J,'ATL RAW'!$I:$I,'ATL GA Inventory'!$B116,'ATL RAW'!$L:$L,'ATL GA Inventory'!BN$3)+SUMIFS('ATL CR'!$J:$J,'ATL CR'!$I:$I,'ATL GA Inventory'!$B116,'ATL CR'!$L:$L,'ATL GA Inventory'!BN$3)</f>
        <v>0</v>
      </c>
      <c r="BO116" s="45">
        <f>SUMIFS('ATL RAW'!$J:$J,'ATL RAW'!$I:$I,'ATL GA Inventory'!$B116,'ATL RAW'!$L:$L,'ATL GA Inventory'!BO$3)+SUMIFS('ATL CR'!$J:$J,'ATL CR'!$I:$I,'ATL GA Inventory'!$B116,'ATL CR'!$L:$L,'ATL GA Inventory'!BO$3)</f>
        <v>0</v>
      </c>
      <c r="BP116" s="45">
        <f>SUMIFS('ATL RAW'!$J:$J,'ATL RAW'!$I:$I,'ATL GA Inventory'!$B116,'ATL RAW'!$L:$L,'ATL GA Inventory'!BP$3)+SUMIFS('ATL CR'!$J:$J,'ATL CR'!$I:$I,'ATL GA Inventory'!$B116,'ATL CR'!$L:$L,'ATL GA Inventory'!BP$3)</f>
        <v>0</v>
      </c>
      <c r="BQ116" s="45">
        <f>SUMIFS('ATL RAW'!$J:$J,'ATL RAW'!$I:$I,'ATL GA Inventory'!$B116,'ATL RAW'!$L:$L,'ATL GA Inventory'!BQ$3)+SUMIFS('ATL CR'!$J:$J,'ATL CR'!$I:$I,'ATL GA Inventory'!$B116,'ATL CR'!$L:$L,'ATL GA Inventory'!BQ$3)</f>
        <v>0</v>
      </c>
      <c r="BR116" s="45">
        <f>SUMIFS('ATL RAW'!$J:$J,'ATL RAW'!$I:$I,'ATL GA Inventory'!$B116,'ATL RAW'!$L:$L,'ATL GA Inventory'!BR$3)+SUMIFS('ATL CR'!$J:$J,'ATL CR'!$I:$I,'ATL GA Inventory'!$B116,'ATL CR'!$L:$L,'ATL GA Inventory'!BR$3)</f>
        <v>0</v>
      </c>
      <c r="BS116" s="45">
        <f>SUMIFS('ATL RAW'!$J:$J,'ATL RAW'!$I:$I,'ATL GA Inventory'!$B116,'ATL RAW'!$L:$L,'ATL GA Inventory'!BS$3)+SUMIFS('ATL CR'!$J:$J,'ATL CR'!$I:$I,'ATL GA Inventory'!$B116,'ATL CR'!$L:$L,'ATL GA Inventory'!BS$3)</f>
        <v>0</v>
      </c>
      <c r="BT116" s="45">
        <f>SUMIFS('ATL RAW'!$J:$J,'ATL RAW'!$I:$I,'ATL GA Inventory'!$B116,'ATL RAW'!$L:$L,'ATL GA Inventory'!BT$3)+SUMIFS('ATL CR'!$J:$J,'ATL CR'!$I:$I,'ATL GA Inventory'!$B116,'ATL CR'!$L:$L,'ATL GA Inventory'!BT$3)</f>
        <v>0</v>
      </c>
      <c r="BU116" s="45">
        <f>SUMIFS('ATL RAW'!$J:$J,'ATL RAW'!$I:$I,'ATL GA Inventory'!$B116,'ATL RAW'!$L:$L,'ATL GA Inventory'!BU$3)+SUMIFS('ATL CR'!$J:$J,'ATL CR'!$I:$I,'ATL GA Inventory'!$B116,'ATL CR'!$L:$L,'ATL GA Inventory'!BU$3)</f>
        <v>0</v>
      </c>
      <c r="BV116" s="45">
        <f>SUMIFS('ATL RAW'!$J:$J,'ATL RAW'!$I:$I,'ATL GA Inventory'!$B116,'ATL RAW'!$L:$L,'ATL GA Inventory'!BV$3)+SUMIFS('ATL CR'!$J:$J,'ATL CR'!$I:$I,'ATL GA Inventory'!$B116,'ATL CR'!$L:$L,'ATL GA Inventory'!BV$3)</f>
        <v>0</v>
      </c>
      <c r="BW116" s="45">
        <f>SUMIFS('ATL RAW'!$J:$J,'ATL RAW'!$I:$I,'ATL GA Inventory'!$B116,'ATL RAW'!$L:$L,'ATL GA Inventory'!BW$3)+SUMIFS('ATL CR'!$J:$J,'ATL CR'!$I:$I,'ATL GA Inventory'!$B116,'ATL CR'!$L:$L,'ATL GA Inventory'!BW$3)</f>
        <v>0</v>
      </c>
      <c r="BX116" s="45">
        <f>SUMIFS('ATL RAW'!$J:$J,'ATL RAW'!$I:$I,'ATL GA Inventory'!$B116,'ATL RAW'!$L:$L,'ATL GA Inventory'!BX$3)+SUMIFS('ATL CR'!$J:$J,'ATL CR'!$I:$I,'ATL GA Inventory'!$B116,'ATL CR'!$L:$L,'ATL GA Inventory'!BX$3)</f>
        <v>0</v>
      </c>
      <c r="BY116" s="45">
        <f>SUMIFS('ATL RAW'!$J:$J,'ATL RAW'!$I:$I,'ATL GA Inventory'!$B116,'ATL RAW'!$L:$L,'ATL GA Inventory'!BY$3)+SUMIFS('ATL CR'!$J:$J,'ATL CR'!$I:$I,'ATL GA Inventory'!$B116,'ATL CR'!$L:$L,'ATL GA Inventory'!BY$3)</f>
        <v>0</v>
      </c>
      <c r="BZ116" s="45">
        <f>SUMIFS('ATL RAW'!$J:$J,'ATL RAW'!$I:$I,'ATL GA Inventory'!$B116,'ATL RAW'!$L:$L,'ATL GA Inventory'!BZ$3)+SUMIFS('ATL CR'!$J:$J,'ATL CR'!$I:$I,'ATL GA Inventory'!$B116,'ATL CR'!$L:$L,'ATL GA Inventory'!BZ$3)</f>
        <v>0</v>
      </c>
      <c r="CA116" s="45">
        <f>SUMIFS('ATL RAW'!$J:$J,'ATL RAW'!$I:$I,'ATL GA Inventory'!$B116,'ATL RAW'!$L:$L,'ATL GA Inventory'!CA$3)+SUMIFS('ATL CR'!$J:$J,'ATL CR'!$I:$I,'ATL GA Inventory'!$B116,'ATL CR'!$L:$L,'ATL GA Inventory'!CA$3)</f>
        <v>0</v>
      </c>
      <c r="CB116" s="45">
        <f>SUMIFS('ATL RAW'!$J:$J,'ATL RAW'!$I:$I,'ATL GA Inventory'!$B116,'ATL RAW'!$L:$L,'ATL GA Inventory'!CB$3)+SUMIFS('ATL CR'!$J:$J,'ATL CR'!$I:$I,'ATL GA Inventory'!$B116,'ATL CR'!$L:$L,'ATL GA Inventory'!CB$3)</f>
        <v>0</v>
      </c>
      <c r="CC116" s="45">
        <f>SUMIFS('ATL RAW'!$J:$J,'ATL RAW'!$I:$I,'ATL GA Inventory'!$B116,'ATL RAW'!$L:$L,'ATL GA Inventory'!CC$3)+SUMIFS('ATL CR'!$J:$J,'ATL CR'!$I:$I,'ATL GA Inventory'!$B116,'ATL CR'!$L:$L,'ATL GA Inventory'!CC$3)</f>
        <v>0</v>
      </c>
      <c r="CD116" s="45">
        <f>SUMIFS('ATL RAW'!$J:$J,'ATL RAW'!$I:$I,'ATL GA Inventory'!$B116,'ATL RAW'!$L:$L,'ATL GA Inventory'!CD$3)+SUMIFS('ATL CR'!$J:$J,'ATL CR'!$I:$I,'ATL GA Inventory'!$B116,'ATL CR'!$L:$L,'ATL GA Inventory'!CD$3)</f>
        <v>0</v>
      </c>
      <c r="CE116" s="45">
        <f>SUMIFS('ATL RAW'!$J:$J,'ATL RAW'!$I:$I,'ATL GA Inventory'!$B116,'ATL RAW'!$L:$L,'ATL GA Inventory'!CE$3)+SUMIFS('ATL CR'!$J:$J,'ATL CR'!$I:$I,'ATL GA Inventory'!$B116,'ATL CR'!$L:$L,'ATL GA Inventory'!CE$3)</f>
        <v>0</v>
      </c>
      <c r="CF116" s="45">
        <f>SUMIFS('ATL RAW'!$J:$J,'ATL RAW'!$I:$I,'ATL GA Inventory'!$B116,'ATL RAW'!$L:$L,'ATL GA Inventory'!CF$3)+SUMIFS('ATL CR'!$J:$J,'ATL CR'!$I:$I,'ATL GA Inventory'!$B116,'ATL CR'!$L:$L,'ATL GA Inventory'!CF$3)</f>
        <v>0</v>
      </c>
      <c r="CG116" s="45">
        <f>SUMIFS('ATL RAW'!$J:$J,'ATL RAW'!$I:$I,'ATL GA Inventory'!$B116,'ATL RAW'!$L:$L,'ATL GA Inventory'!CG$3)+SUMIFS('ATL CR'!$J:$J,'ATL CR'!$I:$I,'ATL GA Inventory'!$B116,'ATL CR'!$L:$L,'ATL GA Inventory'!CG$3)</f>
        <v>0</v>
      </c>
      <c r="CH116" s="45">
        <f>SUMIFS('ATL RAW'!$J:$J,'ATL RAW'!$I:$I,'ATL GA Inventory'!$B116,'ATL RAW'!$L:$L,'ATL GA Inventory'!CH$3)+SUMIFS('ATL CR'!$J:$J,'ATL CR'!$I:$I,'ATL GA Inventory'!$B116,'ATL CR'!$L:$L,'ATL GA Inventory'!CH$3)</f>
        <v>0</v>
      </c>
      <c r="CI116" s="45">
        <f>SUMIFS('ATL RAW'!$J:$J,'ATL RAW'!$I:$I,'ATL GA Inventory'!$B116,'ATL RAW'!$L:$L,'ATL GA Inventory'!CI$3)+SUMIFS('ATL CR'!$J:$J,'ATL CR'!$I:$I,'ATL GA Inventory'!$B116,'ATL CR'!$L:$L,'ATL GA Inventory'!CI$3)</f>
        <v>0</v>
      </c>
      <c r="CJ116" s="45">
        <f>SUMIFS('ATL RAW'!$J:$J,'ATL RAW'!$I:$I,'ATL GA Inventory'!$B116,'ATL RAW'!$L:$L,'ATL GA Inventory'!CJ$3)+SUMIFS('ATL CR'!$J:$J,'ATL CR'!$I:$I,'ATL GA Inventory'!$B116,'ATL CR'!$L:$L,'ATL GA Inventory'!CJ$3)</f>
        <v>0</v>
      </c>
      <c r="CK116" s="45">
        <f>SUMIFS('ATL RAW'!$J:$J,'ATL RAW'!$I:$I,'ATL GA Inventory'!$B116,'ATL RAW'!$L:$L,'ATL GA Inventory'!CK$3)+SUMIFS('ATL CR'!$J:$J,'ATL CR'!$I:$I,'ATL GA Inventory'!$B116,'ATL CR'!$L:$L,'ATL GA Inventory'!CK$3)</f>
        <v>0</v>
      </c>
      <c r="CL116" s="45">
        <f>SUMIFS('ATL RAW'!$J:$J,'ATL RAW'!$I:$I,'ATL GA Inventory'!$B116,'ATL RAW'!$L:$L,'ATL GA Inventory'!CL$3)+SUMIFS('ATL CR'!$J:$J,'ATL CR'!$I:$I,'ATL GA Inventory'!$B116,'ATL CR'!$L:$L,'ATL GA Inventory'!CL$3)</f>
        <v>0</v>
      </c>
      <c r="CM116" s="45">
        <f>SUMIFS('ATL RAW'!$J:$J,'ATL RAW'!$I:$I,'ATL GA Inventory'!$B116,'ATL RAW'!$L:$L,'ATL GA Inventory'!CM$3)+SUMIFS('ATL CR'!$J:$J,'ATL CR'!$I:$I,'ATL GA Inventory'!$B116,'ATL CR'!$L:$L,'ATL GA Inventory'!CM$3)</f>
        <v>0</v>
      </c>
      <c r="CN116" s="45">
        <f>SUMIFS('ATL RAW'!$J:$J,'ATL RAW'!$I:$I,'ATL GA Inventory'!$B116,'ATL RAW'!$L:$L,'ATL GA Inventory'!CN$3)+SUMIFS('ATL CR'!$J:$J,'ATL CR'!$I:$I,'ATL GA Inventory'!$B116,'ATL CR'!$L:$L,'ATL GA Inventory'!CN$3)</f>
        <v>0</v>
      </c>
      <c r="CO116" s="45">
        <f>SUMIFS('ATL RAW'!$J:$J,'ATL RAW'!$I:$I,'ATL GA Inventory'!$B116,'ATL RAW'!$L:$L,'ATL GA Inventory'!CO$3)+SUMIFS('ATL CR'!$J:$J,'ATL CR'!$I:$I,'ATL GA Inventory'!$B116,'ATL CR'!$L:$L,'ATL GA Inventory'!CO$3)</f>
        <v>0</v>
      </c>
      <c r="CP116" s="45">
        <f>SUMIFS('ATL RAW'!$J:$J,'ATL RAW'!$I:$I,'ATL GA Inventory'!$B116,'ATL RAW'!$L:$L,'ATL GA Inventory'!CP$3)+SUMIFS('ATL CR'!$J:$J,'ATL CR'!$I:$I,'ATL GA Inventory'!$B116,'ATL CR'!$L:$L,'ATL GA Inventory'!CP$3)</f>
        <v>0</v>
      </c>
      <c r="CQ116" s="45">
        <f>SUMIFS('ATL RAW'!$J:$J,'ATL RAW'!$I:$I,'ATL GA Inventory'!$B116,'ATL RAW'!$L:$L,'ATL GA Inventory'!CQ$3)+SUMIFS('ATL CR'!$J:$J,'ATL CR'!$I:$I,'ATL GA Inventory'!$B116,'ATL CR'!$L:$L,'ATL GA Inventory'!CQ$3)</f>
        <v>0</v>
      </c>
      <c r="CR116" s="45">
        <f>SUMIFS('ATL RAW'!$J:$J,'ATL RAW'!$I:$I,'ATL GA Inventory'!$B116,'ATL RAW'!$L:$L,'ATL GA Inventory'!CR$3)+SUMIFS('ATL CR'!$J:$J,'ATL CR'!$I:$I,'ATL GA Inventory'!$B116,'ATL CR'!$L:$L,'ATL GA Inventory'!CR$3)</f>
        <v>0</v>
      </c>
      <c r="CS116" s="45">
        <f>SUMIFS('ATL RAW'!$J:$J,'ATL RAW'!$I:$I,'ATL GA Inventory'!$B116,'ATL RAW'!$L:$L,'ATL GA Inventory'!CS$3)+SUMIFS('ATL CR'!$J:$J,'ATL CR'!$I:$I,'ATL GA Inventory'!$B116,'ATL CR'!$L:$L,'ATL GA Inventory'!CS$3)</f>
        <v>0</v>
      </c>
      <c r="CT116" s="45">
        <f>SUMIFS('ATL RAW'!$J:$J,'ATL RAW'!$I:$I,'ATL GA Inventory'!$B116,'ATL RAW'!$L:$L,'ATL GA Inventory'!CT$3)+SUMIFS('ATL CR'!$J:$J,'ATL CR'!$I:$I,'ATL GA Inventory'!$B116,'ATL CR'!$L:$L,'ATL GA Inventory'!CT$3)</f>
        <v>0</v>
      </c>
      <c r="CU116" s="45">
        <f>SUMIFS('ATL RAW'!$J:$J,'ATL RAW'!$I:$I,'ATL GA Inventory'!$B116,'ATL RAW'!$L:$L,'ATL GA Inventory'!CU$3)+SUMIFS('ATL CR'!$J:$J,'ATL CR'!$I:$I,'ATL GA Inventory'!$B116,'ATL CR'!$L:$L,'ATL GA Inventory'!CU$3)</f>
        <v>0</v>
      </c>
      <c r="CV116" s="45">
        <f>SUMIFS('ATL RAW'!$J:$J,'ATL RAW'!$I:$I,'ATL GA Inventory'!$B116,'ATL RAW'!$L:$L,'ATL GA Inventory'!CV$3)+SUMIFS('ATL CR'!$J:$J,'ATL CR'!$I:$I,'ATL GA Inventory'!$B116,'ATL CR'!$L:$L,'ATL GA Inventory'!CV$3)</f>
        <v>0</v>
      </c>
      <c r="CW116" s="45">
        <f>SUMIFS('ATL RAW'!$J:$J,'ATL RAW'!$I:$I,'ATL GA Inventory'!$B116,'ATL RAW'!$L:$L,'ATL GA Inventory'!CW$3)+SUMIFS('ATL CR'!$J:$J,'ATL CR'!$I:$I,'ATL GA Inventory'!$B116,'ATL CR'!$L:$L,'ATL GA Inventory'!CW$3)</f>
        <v>0</v>
      </c>
      <c r="CX116" s="45">
        <f>SUMIFS('ATL RAW'!$J:$J,'ATL RAW'!$I:$I,'ATL GA Inventory'!$B116,'ATL RAW'!$L:$L,'ATL GA Inventory'!CX$3)+SUMIFS('ATL CR'!$J:$J,'ATL CR'!$I:$I,'ATL GA Inventory'!$B116,'ATL CR'!$L:$L,'ATL GA Inventory'!CX$3)</f>
        <v>0</v>
      </c>
      <c r="CY116" s="45">
        <f>SUMIFS('ATL RAW'!$J:$J,'ATL RAW'!$I:$I,'ATL GA Inventory'!$B116,'ATL RAW'!$L:$L,'ATL GA Inventory'!CY$3)+SUMIFS('ATL CR'!$J:$J,'ATL CR'!$I:$I,'ATL GA Inventory'!$B116,'ATL CR'!$L:$L,'ATL GA Inventory'!CY$3)</f>
        <v>0</v>
      </c>
      <c r="CZ116" s="45">
        <f>SUMIFS('ATL RAW'!$J:$J,'ATL RAW'!$I:$I,'ATL GA Inventory'!$B116,'ATL RAW'!$L:$L,'ATL GA Inventory'!CZ$3)+SUMIFS('ATL CR'!$J:$J,'ATL CR'!$I:$I,'ATL GA Inventory'!$B116,'ATL CR'!$L:$L,'ATL GA Inventory'!CZ$3)</f>
        <v>0</v>
      </c>
      <c r="DA116" s="45">
        <f>SUMIFS('ATL RAW'!$J:$J,'ATL RAW'!$I:$I,'ATL GA Inventory'!$B116,'ATL RAW'!$L:$L,'ATL GA Inventory'!DA$3)+SUMIFS('ATL CR'!$J:$J,'ATL CR'!$I:$I,'ATL GA Inventory'!$B116,'ATL CR'!$L:$L,'ATL GA Inventory'!DA$3)</f>
        <v>0</v>
      </c>
      <c r="DB116" s="45">
        <f>SUMIFS('ATL RAW'!$J:$J,'ATL RAW'!$I:$I,'ATL GA Inventory'!$B116,'ATL RAW'!$L:$L,'ATL GA Inventory'!DB$3)+SUMIFS('ATL CR'!$J:$J,'ATL CR'!$I:$I,'ATL GA Inventory'!$B116,'ATL CR'!$L:$L,'ATL GA Inventory'!DB$3)</f>
        <v>0</v>
      </c>
      <c r="DC116" s="45">
        <f>SUMIFS('ATL RAW'!$J:$J,'ATL RAW'!$I:$I,'ATL GA Inventory'!$B116,'ATL RAW'!$L:$L,'ATL GA Inventory'!DC$3)+SUMIFS('ATL CR'!$J:$J,'ATL CR'!$I:$I,'ATL GA Inventory'!$B116,'ATL CR'!$L:$L,'ATL GA Inventory'!DC$3)</f>
        <v>0</v>
      </c>
      <c r="DD116" s="45">
        <f>SUMIFS('ATL RAW'!$J:$J,'ATL RAW'!$I:$I,'ATL GA Inventory'!$B116,'ATL RAW'!$L:$L,'ATL GA Inventory'!DD$3)+SUMIFS('ATL CR'!$J:$J,'ATL CR'!$I:$I,'ATL GA Inventory'!$B116,'ATL CR'!$L:$L,'ATL GA Inventory'!DD$3)</f>
        <v>0</v>
      </c>
      <c r="DE116" s="45">
        <f>SUMIFS('ATL RAW'!$J:$J,'ATL RAW'!$I:$I,'ATL GA Inventory'!$B116,'ATL RAW'!$L:$L,'ATL GA Inventory'!DE$3)+SUMIFS('ATL CR'!$J:$J,'ATL CR'!$I:$I,'ATL GA Inventory'!$B116,'ATL CR'!$L:$L,'ATL GA Inventory'!DE$3)</f>
        <v>0</v>
      </c>
      <c r="DF116" s="45">
        <f>SUMIFS('ATL RAW'!$J:$J,'ATL RAW'!$I:$I,'ATL GA Inventory'!$B116,'ATL RAW'!$L:$L,'ATL GA Inventory'!DF$3)+SUMIFS('ATL CR'!$J:$J,'ATL CR'!$I:$I,'ATL GA Inventory'!$B116,'ATL CR'!$L:$L,'ATL GA Inventory'!DF$3)</f>
        <v>0</v>
      </c>
      <c r="DG116" s="45">
        <f>SUMIFS('ATL RAW'!$J:$J,'ATL RAW'!$I:$I,'ATL GA Inventory'!$B116,'ATL RAW'!$L:$L,'ATL GA Inventory'!DG$3)+SUMIFS('ATL CR'!$J:$J,'ATL CR'!$I:$I,'ATL GA Inventory'!$B116,'ATL CR'!$L:$L,'ATL GA Inventory'!DG$3)</f>
        <v>0</v>
      </c>
      <c r="DH116" s="45">
        <f>SUMIFS('ATL RAW'!$J:$J,'ATL RAW'!$I:$I,'ATL GA Inventory'!$B116,'ATL RAW'!$L:$L,'ATL GA Inventory'!DH$3)+SUMIFS('ATL CR'!$J:$J,'ATL CR'!$I:$I,'ATL GA Inventory'!$B116,'ATL CR'!$L:$L,'ATL GA Inventory'!DH$3)</f>
        <v>0</v>
      </c>
      <c r="DI116" s="45">
        <f>SUMIFS('ATL RAW'!$J:$J,'ATL RAW'!$I:$I,'ATL GA Inventory'!$B116,'ATL RAW'!$L:$L,'ATL GA Inventory'!DI$3)+SUMIFS('ATL CR'!$J:$J,'ATL CR'!$I:$I,'ATL GA Inventory'!$B116,'ATL CR'!$L:$L,'ATL GA Inventory'!DI$3)</f>
        <v>0</v>
      </c>
      <c r="DJ116" s="45">
        <f>SUMIFS('ATL RAW'!$J:$J,'ATL RAW'!$I:$I,'ATL GA Inventory'!$B116,'ATL RAW'!$L:$L,'ATL GA Inventory'!DJ$3)+SUMIFS('ATL CR'!$J:$J,'ATL CR'!$I:$I,'ATL GA Inventory'!$B116,'ATL CR'!$L:$L,'ATL GA Inventory'!DJ$3)</f>
        <v>0</v>
      </c>
      <c r="DK116" s="45">
        <f>SUMIFS('ATL RAW'!$J:$J,'ATL RAW'!$I:$I,'ATL GA Inventory'!$B116,'ATL RAW'!$L:$L,'ATL GA Inventory'!DK$3)+SUMIFS('ATL CR'!$J:$J,'ATL CR'!$I:$I,'ATL GA Inventory'!$B116,'ATL CR'!$L:$L,'ATL GA Inventory'!DK$3)</f>
        <v>0</v>
      </c>
      <c r="DL116" s="45">
        <f>SUMIFS('ATL RAW'!$J:$J,'ATL RAW'!$I:$I,'ATL GA Inventory'!$B116,'ATL RAW'!$L:$L,'ATL GA Inventory'!DL$3)+SUMIFS('ATL CR'!$J:$J,'ATL CR'!$I:$I,'ATL GA Inventory'!$B116,'ATL CR'!$L:$L,'ATL GA Inventory'!DL$3)</f>
        <v>0</v>
      </c>
      <c r="DM116" s="45">
        <f>SUMIFS('ATL RAW'!$J:$J,'ATL RAW'!$I:$I,'ATL GA Inventory'!$B116,'ATL RAW'!$L:$L,'ATL GA Inventory'!DM$3)+SUMIFS('ATL CR'!$J:$J,'ATL CR'!$I:$I,'ATL GA Inventory'!$B116,'ATL CR'!$L:$L,'ATL GA Inventory'!DM$3)</f>
        <v>0</v>
      </c>
      <c r="DN116" s="45">
        <f>SUMIFS('ATL RAW'!$J:$J,'ATL RAW'!$I:$I,'ATL GA Inventory'!$B116,'ATL RAW'!$L:$L,'ATL GA Inventory'!DN$3)+SUMIFS('ATL CR'!$J:$J,'ATL CR'!$I:$I,'ATL GA Inventory'!$B116,'ATL CR'!$L:$L,'ATL GA Inventory'!DN$3)</f>
        <v>0</v>
      </c>
      <c r="DO116" s="45">
        <f>SUMIFS('ATL RAW'!$J:$J,'ATL RAW'!$I:$I,'ATL GA Inventory'!$B116,'ATL RAW'!$L:$L,'ATL GA Inventory'!DO$3)+SUMIFS('ATL CR'!$J:$J,'ATL CR'!$I:$I,'ATL GA Inventory'!$B116,'ATL CR'!$L:$L,'ATL GA Inventory'!DO$3)</f>
        <v>0</v>
      </c>
      <c r="DP116" s="45">
        <f>SUMIFS('ATL RAW'!$J:$J,'ATL RAW'!$I:$I,'ATL GA Inventory'!$B116,'ATL RAW'!$L:$L,'ATL GA Inventory'!DP$3)+SUMIFS('ATL CR'!$J:$J,'ATL CR'!$I:$I,'ATL GA Inventory'!$B116,'ATL CR'!$L:$L,'ATL GA Inventory'!DP$3)</f>
        <v>0</v>
      </c>
      <c r="DQ116" s="45">
        <f>SUMIFS('ATL RAW'!$J:$J,'ATL RAW'!$I:$I,'ATL GA Inventory'!$B116,'ATL RAW'!$L:$L,'ATL GA Inventory'!DQ$3)+SUMIFS('ATL CR'!$J:$J,'ATL CR'!$I:$I,'ATL GA Inventory'!$B116,'ATL CR'!$L:$L,'ATL GA Inventory'!DQ$3)</f>
        <v>0</v>
      </c>
      <c r="DR116" s="45">
        <f>SUMIFS('ATL RAW'!$J:$J,'ATL RAW'!$I:$I,'ATL GA Inventory'!$B116,'ATL RAW'!$L:$L,'ATL GA Inventory'!DR$3)+SUMIFS('ATL CR'!$J:$J,'ATL CR'!$I:$I,'ATL GA Inventory'!$B116,'ATL CR'!$L:$L,'ATL GA Inventory'!DR$3)</f>
        <v>0</v>
      </c>
      <c r="DS116" s="45">
        <f>SUMIFS('ATL RAW'!$J:$J,'ATL RAW'!$I:$I,'ATL GA Inventory'!$B116,'ATL RAW'!$L:$L,'ATL GA Inventory'!DS$3)+SUMIFS('ATL CR'!$J:$J,'ATL CR'!$I:$I,'ATL GA Inventory'!$B116,'ATL CR'!$L:$L,'ATL GA Inventory'!DS$3)</f>
        <v>0</v>
      </c>
      <c r="DT116" s="45">
        <f>SUMIFS('ATL RAW'!$J:$J,'ATL RAW'!$I:$I,'ATL GA Inventory'!$B116,'ATL RAW'!$L:$L,'ATL GA Inventory'!DT$3)+SUMIFS('ATL CR'!$J:$J,'ATL CR'!$I:$I,'ATL GA Inventory'!$B116,'ATL CR'!$L:$L,'ATL GA Inventory'!DT$3)</f>
        <v>0</v>
      </c>
      <c r="DU116" s="45">
        <f>SUMIFS('ATL RAW'!$J:$J,'ATL RAW'!$I:$I,'ATL GA Inventory'!$B116,'ATL RAW'!$L:$L,'ATL GA Inventory'!DU$3)+SUMIFS('ATL CR'!$J:$J,'ATL CR'!$I:$I,'ATL GA Inventory'!$B116,'ATL CR'!$L:$L,'ATL GA Inventory'!DU$3)</f>
        <v>0</v>
      </c>
      <c r="DV116" s="45">
        <f>SUMIFS('ATL RAW'!$J:$J,'ATL RAW'!$I:$I,'ATL GA Inventory'!$B116,'ATL RAW'!$L:$L,'ATL GA Inventory'!DV$3)+SUMIFS('ATL CR'!$J:$J,'ATL CR'!$I:$I,'ATL GA Inventory'!$B116,'ATL CR'!$L:$L,'ATL GA Inventory'!DV$3)</f>
        <v>0</v>
      </c>
      <c r="DW116" s="45">
        <f>SUMIFS('ATL RAW'!$J:$J,'ATL RAW'!$I:$I,'ATL GA Inventory'!$B116,'ATL RAW'!$L:$L,'ATL GA Inventory'!DW$3)+SUMIFS('ATL CR'!$J:$J,'ATL CR'!$I:$I,'ATL GA Inventory'!$B116,'ATL CR'!$L:$L,'ATL GA Inventory'!DW$3)</f>
        <v>0</v>
      </c>
      <c r="DX116" s="45">
        <f>SUMIFS('ATL RAW'!$J:$J,'ATL RAW'!$I:$I,'ATL GA Inventory'!$B116,'ATL RAW'!$L:$L,'ATL GA Inventory'!DX$3)+SUMIFS('ATL CR'!$J:$J,'ATL CR'!$I:$I,'ATL GA Inventory'!$B116,'ATL CR'!$L:$L,'ATL GA Inventory'!DX$3)</f>
        <v>0</v>
      </c>
      <c r="DY116" s="45">
        <f>SUMIFS('ATL RAW'!$J:$J,'ATL RAW'!$I:$I,'ATL GA Inventory'!$B116,'ATL RAW'!$L:$L,'ATL GA Inventory'!DY$3)+SUMIFS('ATL CR'!$J:$J,'ATL CR'!$I:$I,'ATL GA Inventory'!$B116,'ATL CR'!$L:$L,'ATL GA Inventory'!DY$3)</f>
        <v>0</v>
      </c>
      <c r="DZ116" s="45">
        <f>SUMIFS('ATL RAW'!$J:$J,'ATL RAW'!$I:$I,'ATL GA Inventory'!$B116,'ATL RAW'!$L:$L,'ATL GA Inventory'!DZ$3)+SUMIFS('ATL CR'!$J:$J,'ATL CR'!$I:$I,'ATL GA Inventory'!$B116,'ATL CR'!$L:$L,'ATL GA Inventory'!DZ$3)</f>
        <v>0</v>
      </c>
      <c r="EA116" s="45">
        <f>SUMIFS('ATL RAW'!$J:$J,'ATL RAW'!$I:$I,'ATL GA Inventory'!$B116,'ATL RAW'!$L:$L,'ATL GA Inventory'!EA$3)+SUMIFS('ATL CR'!$J:$J,'ATL CR'!$I:$I,'ATL GA Inventory'!$B116,'ATL CR'!$L:$L,'ATL GA Inventory'!EA$3)</f>
        <v>0</v>
      </c>
      <c r="EB116" s="45">
        <f>SUMIFS('ATL RAW'!$J:$J,'ATL RAW'!$I:$I,'ATL GA Inventory'!$B116,'ATL RAW'!$L:$L,'ATL GA Inventory'!EB$3)+SUMIFS('ATL CR'!$J:$J,'ATL CR'!$I:$I,'ATL GA Inventory'!$B116,'ATL CR'!$L:$L,'ATL GA Inventory'!EB$3)</f>
        <v>0</v>
      </c>
      <c r="EC116" s="45">
        <f>SUMIFS('ATL RAW'!$J:$J,'ATL RAW'!$I:$I,'ATL GA Inventory'!$B116,'ATL RAW'!$L:$L,'ATL GA Inventory'!EC$3)+SUMIFS('ATL CR'!$J:$J,'ATL CR'!$I:$I,'ATL GA Inventory'!$B116,'ATL CR'!$L:$L,'ATL GA Inventory'!EC$3)</f>
        <v>0</v>
      </c>
      <c r="ED116" s="45">
        <f>SUMIFS('ATL RAW'!$J:$J,'ATL RAW'!$I:$I,'ATL GA Inventory'!$B116,'ATL RAW'!$L:$L,'ATL GA Inventory'!ED$3)+SUMIFS('ATL CR'!$J:$J,'ATL CR'!$I:$I,'ATL GA Inventory'!$B116,'ATL CR'!$L:$L,'ATL GA Inventory'!ED$3)</f>
        <v>0</v>
      </c>
      <c r="EE116" s="45">
        <f>SUMIFS('ATL RAW'!$J:$J,'ATL RAW'!$I:$I,'ATL GA Inventory'!$B116,'ATL RAW'!$L:$L,'ATL GA Inventory'!EE$3)+SUMIFS('ATL CR'!$J:$J,'ATL CR'!$I:$I,'ATL GA Inventory'!$B116,'ATL CR'!$L:$L,'ATL GA Inventory'!EE$3)</f>
        <v>0</v>
      </c>
      <c r="EF116" s="45">
        <f>SUMIFS('ATL RAW'!$J:$J,'ATL RAW'!$I:$I,'ATL GA Inventory'!$B116,'ATL RAW'!$L:$L,'ATL GA Inventory'!EF$3)+SUMIFS('ATL CR'!$J:$J,'ATL CR'!$I:$I,'ATL GA Inventory'!$B116,'ATL CR'!$L:$L,'ATL GA Inventory'!EF$3)</f>
        <v>0</v>
      </c>
      <c r="EG116" s="45">
        <f>SUMIFS('ATL RAW'!$J:$J,'ATL RAW'!$I:$I,'ATL GA Inventory'!$B116,'ATL RAW'!$L:$L,'ATL GA Inventory'!EG$3)+SUMIFS('ATL CR'!$J:$J,'ATL CR'!$I:$I,'ATL GA Inventory'!$B116,'ATL CR'!$L:$L,'ATL GA Inventory'!EG$3)</f>
        <v>0</v>
      </c>
      <c r="EH116" s="45">
        <f>SUMIFS('ATL RAW'!$J:$J,'ATL RAW'!$I:$I,'ATL GA Inventory'!$B116,'ATL RAW'!$L:$L,'ATL GA Inventory'!EH$3)+SUMIFS('ATL CR'!$J:$J,'ATL CR'!$I:$I,'ATL GA Inventory'!$B116,'ATL CR'!$L:$L,'ATL GA Inventory'!EH$3)</f>
        <v>0</v>
      </c>
      <c r="EI116" s="45">
        <f>SUMIFS('ATL RAW'!$J:$J,'ATL RAW'!$I:$I,'ATL GA Inventory'!$B116,'ATL RAW'!$L:$L,'ATL GA Inventory'!EI$3)+SUMIFS('ATL CR'!$J:$J,'ATL CR'!$I:$I,'ATL GA Inventory'!$B116,'ATL CR'!$L:$L,'ATL GA Inventory'!EI$3)</f>
        <v>0</v>
      </c>
      <c r="EJ116" s="45">
        <f>SUMIFS('ATL RAW'!$J:$J,'ATL RAW'!$I:$I,'ATL GA Inventory'!$B116,'ATL RAW'!$L:$L,'ATL GA Inventory'!EJ$3)+SUMIFS('ATL CR'!$J:$J,'ATL CR'!$I:$I,'ATL GA Inventory'!$B116,'ATL CR'!$L:$L,'ATL GA Inventory'!EJ$3)</f>
        <v>0</v>
      </c>
      <c r="EK116" s="45">
        <f>SUMIFS('ATL RAW'!$J:$J,'ATL RAW'!$I:$I,'ATL GA Inventory'!$B116,'ATL RAW'!$L:$L,'ATL GA Inventory'!EK$3)+SUMIFS('ATL CR'!$J:$J,'ATL CR'!$I:$I,'ATL GA Inventory'!$B116,'ATL CR'!$L:$L,'ATL GA Inventory'!EK$3)</f>
        <v>0</v>
      </c>
      <c r="EL116" s="45">
        <f>SUMIFS('ATL RAW'!$J:$J,'ATL RAW'!$I:$I,'ATL GA Inventory'!$B116,'ATL RAW'!$L:$L,'ATL GA Inventory'!EL$3)+SUMIFS('ATL CR'!$J:$J,'ATL CR'!$I:$I,'ATL GA Inventory'!$B116,'ATL CR'!$L:$L,'ATL GA Inventory'!EL$3)</f>
        <v>0</v>
      </c>
      <c r="EM116" s="45">
        <f>SUMIFS('ATL RAW'!$J:$J,'ATL RAW'!$I:$I,'ATL GA Inventory'!$B116,'ATL RAW'!$L:$L,'ATL GA Inventory'!EM$3)+SUMIFS('ATL CR'!$J:$J,'ATL CR'!$I:$I,'ATL GA Inventory'!$B116,'ATL CR'!$L:$L,'ATL GA Inventory'!EM$3)</f>
        <v>0</v>
      </c>
      <c r="EN116" s="45">
        <f>SUMIFS('ATL RAW'!$J:$J,'ATL RAW'!$I:$I,'ATL GA Inventory'!$B116,'ATL RAW'!$L:$L,'ATL GA Inventory'!EN$3)+SUMIFS('ATL CR'!$J:$J,'ATL CR'!$I:$I,'ATL GA Inventory'!$B116,'ATL CR'!$L:$L,'ATL GA Inventory'!EN$3)</f>
        <v>0</v>
      </c>
      <c r="EO116" s="45">
        <f>SUMIFS('ATL RAW'!$J:$J,'ATL RAW'!$I:$I,'ATL GA Inventory'!$B116,'ATL RAW'!$L:$L,'ATL GA Inventory'!EO$3)+SUMIFS('ATL CR'!$J:$J,'ATL CR'!$I:$I,'ATL GA Inventory'!$B116,'ATL CR'!$L:$L,'ATL GA Inventory'!EO$3)</f>
        <v>0</v>
      </c>
      <c r="EP116" s="45">
        <f>SUMIFS('ATL RAW'!$J:$J,'ATL RAW'!$I:$I,'ATL GA Inventory'!$B116,'ATL RAW'!$L:$L,'ATL GA Inventory'!EP$3)+SUMIFS('ATL CR'!$J:$J,'ATL CR'!$I:$I,'ATL GA Inventory'!$B116,'ATL CR'!$L:$L,'ATL GA Inventory'!EP$3)</f>
        <v>0</v>
      </c>
      <c r="EQ116" s="45">
        <f>SUMIFS('ATL RAW'!$J:$J,'ATL RAW'!$I:$I,'ATL GA Inventory'!$B116,'ATL RAW'!$L:$L,'ATL GA Inventory'!EQ$3)+SUMIFS('ATL CR'!$J:$J,'ATL CR'!$I:$I,'ATL GA Inventory'!$B116,'ATL CR'!$L:$L,'ATL GA Inventory'!EQ$3)</f>
        <v>0</v>
      </c>
      <c r="ER116" s="45">
        <f>SUMIFS('ATL RAW'!$J:$J,'ATL RAW'!$I:$I,'ATL GA Inventory'!$B116,'ATL RAW'!$L:$L,'ATL GA Inventory'!ER$3)+SUMIFS('ATL CR'!$J:$J,'ATL CR'!$I:$I,'ATL GA Inventory'!$B116,'ATL CR'!$L:$L,'ATL GA Inventory'!ER$3)</f>
        <v>0</v>
      </c>
      <c r="ES116" s="45">
        <f>SUMIFS('ATL RAW'!$J:$J,'ATL RAW'!$I:$I,'ATL GA Inventory'!$B116,'ATL RAW'!$L:$L,'ATL GA Inventory'!ES$3)+SUMIFS('ATL CR'!$J:$J,'ATL CR'!$I:$I,'ATL GA Inventory'!$B116,'ATL CR'!$L:$L,'ATL GA Inventory'!ES$3)</f>
        <v>0</v>
      </c>
      <c r="ET116" s="45">
        <f>SUMIFS('ATL RAW'!$J:$J,'ATL RAW'!$I:$I,'ATL GA Inventory'!$B116,'ATL RAW'!$L:$L,'ATL GA Inventory'!ET$3)+SUMIFS('ATL CR'!$J:$J,'ATL CR'!$I:$I,'ATL GA Inventory'!$B116,'ATL CR'!$L:$L,'ATL GA Inventory'!ET$3)</f>
        <v>0</v>
      </c>
      <c r="EU116" s="45">
        <f>SUMIFS('ATL RAW'!$J:$J,'ATL RAW'!$I:$I,'ATL GA Inventory'!$B116,'ATL RAW'!$L:$L,'ATL GA Inventory'!EU$3)+SUMIFS('ATL CR'!$J:$J,'ATL CR'!$I:$I,'ATL GA Inventory'!$B116,'ATL CR'!$L:$L,'ATL GA Inventory'!EU$3)</f>
        <v>0</v>
      </c>
      <c r="EV116" s="45">
        <f>SUMIFS('ATL RAW'!$J:$J,'ATL RAW'!$I:$I,'ATL GA Inventory'!$B116,'ATL RAW'!$L:$L,'ATL GA Inventory'!EV$3)+SUMIFS('ATL CR'!$J:$J,'ATL CR'!$I:$I,'ATL GA Inventory'!$B116,'ATL CR'!$L:$L,'ATL GA Inventory'!EV$3)</f>
        <v>0</v>
      </c>
      <c r="EW116" s="45">
        <f>SUMIFS('ATL RAW'!$J:$J,'ATL RAW'!$I:$I,'ATL GA Inventory'!$B116,'ATL RAW'!$L:$L,'ATL GA Inventory'!EW$3)+SUMIFS('ATL CR'!$J:$J,'ATL CR'!$I:$I,'ATL GA Inventory'!$B116,'ATL CR'!$L:$L,'ATL GA Inventory'!EW$3)</f>
        <v>0</v>
      </c>
      <c r="EX116" s="45">
        <f>SUMIFS('ATL RAW'!$J:$J,'ATL RAW'!$I:$I,'ATL GA Inventory'!$B116,'ATL RAW'!$L:$L,'ATL GA Inventory'!EX$3)+SUMIFS('ATL CR'!$J:$J,'ATL CR'!$I:$I,'ATL GA Inventory'!$B116,'ATL CR'!$L:$L,'ATL GA Inventory'!EX$3)</f>
        <v>0</v>
      </c>
      <c r="EY116" s="45">
        <f>SUMIFS('ATL RAW'!$J:$J,'ATL RAW'!$I:$I,'ATL GA Inventory'!$B116,'ATL RAW'!$L:$L,'ATL GA Inventory'!EY$3)+SUMIFS('ATL CR'!$J:$J,'ATL CR'!$I:$I,'ATL GA Inventory'!$B116,'ATL CR'!$L:$L,'ATL GA Inventory'!EY$3)</f>
        <v>0</v>
      </c>
      <c r="EZ116" s="45">
        <f>SUMIFS('ATL RAW'!$J:$J,'ATL RAW'!$I:$I,'ATL GA Inventory'!$B116,'ATL RAW'!$L:$L,'ATL GA Inventory'!EZ$3)+SUMIFS('ATL CR'!$J:$J,'ATL CR'!$I:$I,'ATL GA Inventory'!$B116,'ATL CR'!$L:$L,'ATL GA Inventory'!EZ$3)</f>
        <v>0</v>
      </c>
      <c r="FA116" s="45">
        <f>SUMIFS('ATL RAW'!$J:$J,'ATL RAW'!$I:$I,'ATL GA Inventory'!$B116,'ATL RAW'!$L:$L,'ATL GA Inventory'!FA$3)+SUMIFS('ATL CR'!$J:$J,'ATL CR'!$I:$I,'ATL GA Inventory'!$B116,'ATL CR'!$L:$L,'ATL GA Inventory'!FA$3)</f>
        <v>0</v>
      </c>
      <c r="FB116" s="45">
        <f>SUMIFS('ATL RAW'!$J:$J,'ATL RAW'!$I:$I,'ATL GA Inventory'!$B116,'ATL RAW'!$L:$L,'ATL GA Inventory'!FB$3)+SUMIFS('ATL CR'!$J:$J,'ATL CR'!$I:$I,'ATL GA Inventory'!$B116,'ATL CR'!$L:$L,'ATL GA Inventory'!FB$3)</f>
        <v>0</v>
      </c>
      <c r="FC116" s="45">
        <f>SUMIFS('ATL RAW'!$J:$J,'ATL RAW'!$I:$I,'ATL GA Inventory'!$B116,'ATL RAW'!$L:$L,'ATL GA Inventory'!FC$3)+SUMIFS('ATL CR'!$J:$J,'ATL CR'!$I:$I,'ATL GA Inventory'!$B116,'ATL CR'!$L:$L,'ATL GA Inventory'!FC$3)</f>
        <v>0</v>
      </c>
      <c r="FD116" s="45">
        <f>SUMIFS('ATL RAW'!$J:$J,'ATL RAW'!$I:$I,'ATL GA Inventory'!$B116,'ATL RAW'!$L:$L,'ATL GA Inventory'!FD$3)+SUMIFS('ATL CR'!$J:$J,'ATL CR'!$I:$I,'ATL GA Inventory'!$B116,'ATL CR'!$L:$L,'ATL GA Inventory'!FD$3)</f>
        <v>0</v>
      </c>
      <c r="FE116" s="45">
        <f>SUMIFS('ATL RAW'!$J:$J,'ATL RAW'!$I:$I,'ATL GA Inventory'!$B116,'ATL RAW'!$L:$L,'ATL GA Inventory'!FE$3)+SUMIFS('ATL CR'!$J:$J,'ATL CR'!$I:$I,'ATL GA Inventory'!$B116,'ATL CR'!$L:$L,'ATL GA Inventory'!FE$3)</f>
        <v>0</v>
      </c>
      <c r="FF116" s="45">
        <f>SUMIFS('ATL RAW'!$J:$J,'ATL RAW'!$I:$I,'ATL GA Inventory'!$B116,'ATL RAW'!$L:$L,'ATL GA Inventory'!FF$3)+SUMIFS('ATL CR'!$J:$J,'ATL CR'!$I:$I,'ATL GA Inventory'!$B116,'ATL CR'!$L:$L,'ATL GA Inventory'!FF$3)</f>
        <v>0</v>
      </c>
      <c r="FG116" s="45">
        <f>SUMIFS('ATL RAW'!$J:$J,'ATL RAW'!$I:$I,'ATL GA Inventory'!$B116,'ATL RAW'!$L:$L,'ATL GA Inventory'!FG$3)+SUMIFS('ATL CR'!$J:$J,'ATL CR'!$I:$I,'ATL GA Inventory'!$B116,'ATL CR'!$L:$L,'ATL GA Inventory'!FG$3)</f>
        <v>0</v>
      </c>
      <c r="FH116" s="45">
        <f>SUMIFS('ATL RAW'!$J:$J,'ATL RAW'!$I:$I,'ATL GA Inventory'!$B116,'ATL RAW'!$L:$L,'ATL GA Inventory'!FH$3)+SUMIFS('ATL CR'!$J:$J,'ATL CR'!$I:$I,'ATL GA Inventory'!$B116,'ATL CR'!$L:$L,'ATL GA Inventory'!FH$3)</f>
        <v>0</v>
      </c>
      <c r="FI116" s="45">
        <f>SUMIFS('ATL RAW'!$J:$J,'ATL RAW'!$I:$I,'ATL GA Inventory'!$B116,'ATL RAW'!$L:$L,'ATL GA Inventory'!FI$3)+SUMIFS('ATL CR'!$J:$J,'ATL CR'!$I:$I,'ATL GA Inventory'!$B116,'ATL CR'!$L:$L,'ATL GA Inventory'!FI$3)</f>
        <v>0</v>
      </c>
      <c r="FJ116" s="45">
        <f>SUMIFS('ATL RAW'!$J:$J,'ATL RAW'!$I:$I,'ATL GA Inventory'!$B116,'ATL RAW'!$L:$L,'ATL GA Inventory'!FJ$3)+SUMIFS('ATL CR'!$J:$J,'ATL CR'!$I:$I,'ATL GA Inventory'!$B116,'ATL CR'!$L:$L,'ATL GA Inventory'!FJ$3)</f>
        <v>0</v>
      </c>
      <c r="FK116" s="45">
        <f>SUMIFS('ATL RAW'!$J:$J,'ATL RAW'!$I:$I,'ATL GA Inventory'!$B116,'ATL RAW'!$L:$L,'ATL GA Inventory'!FK$3)+SUMIFS('ATL CR'!$J:$J,'ATL CR'!$I:$I,'ATL GA Inventory'!$B116,'ATL CR'!$L:$L,'ATL GA Inventory'!FK$3)</f>
        <v>0</v>
      </c>
      <c r="FL116" s="45">
        <f>SUMIFS('ATL RAW'!$J:$J,'ATL RAW'!$I:$I,'ATL GA Inventory'!$B116,'ATL RAW'!$L:$L,'ATL GA Inventory'!FL$3)+SUMIFS('ATL CR'!$J:$J,'ATL CR'!$I:$I,'ATL GA Inventory'!$B116,'ATL CR'!$L:$L,'ATL GA Inventory'!FL$3)</f>
        <v>0</v>
      </c>
      <c r="FM116" s="45">
        <f>SUMIFS('ATL RAW'!$J:$J,'ATL RAW'!$I:$I,'ATL GA Inventory'!$B116,'ATL RAW'!$L:$L,'ATL GA Inventory'!FM$3)+SUMIFS('ATL CR'!$J:$J,'ATL CR'!$I:$I,'ATL GA Inventory'!$B116,'ATL CR'!$L:$L,'ATL GA Inventory'!FM$3)</f>
        <v>0</v>
      </c>
      <c r="FN116" s="45">
        <f>SUMIFS('ATL RAW'!$J:$J,'ATL RAW'!$I:$I,'ATL GA Inventory'!$B116,'ATL RAW'!$L:$L,'ATL GA Inventory'!FN$3)+SUMIFS('ATL CR'!$J:$J,'ATL CR'!$I:$I,'ATL GA Inventory'!$B116,'ATL CR'!$L:$L,'ATL GA Inventory'!FN$3)</f>
        <v>0</v>
      </c>
      <c r="FO116" s="45">
        <f>SUMIFS('ATL RAW'!$J:$J,'ATL RAW'!$I:$I,'ATL GA Inventory'!$B116,'ATL RAW'!$L:$L,'ATL GA Inventory'!FO$3)+SUMIFS('ATL CR'!$J:$J,'ATL CR'!$I:$I,'ATL GA Inventory'!$B116,'ATL CR'!$L:$L,'ATL GA Inventory'!FO$3)</f>
        <v>0</v>
      </c>
      <c r="FP116" s="45">
        <f>SUMIFS('ATL RAW'!$J:$J,'ATL RAW'!$I:$I,'ATL GA Inventory'!$B116,'ATL RAW'!$L:$L,'ATL GA Inventory'!FP$3)+SUMIFS('ATL CR'!$J:$J,'ATL CR'!$I:$I,'ATL GA Inventory'!$B116,'ATL CR'!$L:$L,'ATL GA Inventory'!FP$3)</f>
        <v>0</v>
      </c>
      <c r="FQ116" s="45">
        <f>SUMIFS('ATL RAW'!$J:$J,'ATL RAW'!$I:$I,'ATL GA Inventory'!$B116,'ATL RAW'!$L:$L,'ATL GA Inventory'!FQ$3)+SUMIFS('ATL CR'!$J:$J,'ATL CR'!$I:$I,'ATL GA Inventory'!$B116,'ATL CR'!$L:$L,'ATL GA Inventory'!FQ$3)</f>
        <v>0</v>
      </c>
      <c r="FR116" s="45">
        <f>SUMIFS('ATL RAW'!$J:$J,'ATL RAW'!$I:$I,'ATL GA Inventory'!$B116,'ATL RAW'!$L:$L,'ATL GA Inventory'!FR$3)+SUMIFS('ATL CR'!$J:$J,'ATL CR'!$I:$I,'ATL GA Inventory'!$B116,'ATL CR'!$L:$L,'ATL GA Inventory'!FR$3)</f>
        <v>0</v>
      </c>
      <c r="FS116" s="45">
        <f>SUMIFS('ATL RAW'!$J:$J,'ATL RAW'!$I:$I,'ATL GA Inventory'!$B116,'ATL RAW'!$L:$L,'ATL GA Inventory'!FS$3)+SUMIFS('ATL CR'!$J:$J,'ATL CR'!$I:$I,'ATL GA Inventory'!$B116,'ATL CR'!$L:$L,'ATL GA Inventory'!FS$3)</f>
        <v>0</v>
      </c>
      <c r="FT116" s="45">
        <f>SUMIFS('ATL RAW'!$J:$J,'ATL RAW'!$I:$I,'ATL GA Inventory'!$B116,'ATL RAW'!$L:$L,'ATL GA Inventory'!FT$3)+SUMIFS('ATL CR'!$J:$J,'ATL CR'!$I:$I,'ATL GA Inventory'!$B116,'ATL CR'!$L:$L,'ATL GA Inventory'!FT$3)</f>
        <v>0</v>
      </c>
      <c r="FU116" s="45">
        <f>SUMIFS('ATL RAW'!$J:$J,'ATL RAW'!$I:$I,'ATL GA Inventory'!$B116,'ATL RAW'!$L:$L,'ATL GA Inventory'!FU$3)+SUMIFS('ATL CR'!$J:$J,'ATL CR'!$I:$I,'ATL GA Inventory'!$B116,'ATL CR'!$L:$L,'ATL GA Inventory'!FU$3)</f>
        <v>0</v>
      </c>
      <c r="FV116" s="45">
        <f>SUMIFS('ATL RAW'!$J:$J,'ATL RAW'!$I:$I,'ATL GA Inventory'!$B116,'ATL RAW'!$L:$L,'ATL GA Inventory'!FV$3)+SUMIFS('ATL CR'!$J:$J,'ATL CR'!$I:$I,'ATL GA Inventory'!$B116,'ATL CR'!$L:$L,'ATL GA Inventory'!FV$3)</f>
        <v>0</v>
      </c>
      <c r="FW116" s="45">
        <f>SUMIFS('ATL RAW'!$J:$J,'ATL RAW'!$I:$I,'ATL GA Inventory'!$B116,'ATL RAW'!$L:$L,'ATL GA Inventory'!FW$3)+SUMIFS('ATL CR'!$J:$J,'ATL CR'!$I:$I,'ATL GA Inventory'!$B116,'ATL CR'!$L:$L,'ATL GA Inventory'!FW$3)</f>
        <v>0</v>
      </c>
      <c r="FX116" s="45">
        <f>SUMIFS('ATL RAW'!$J:$J,'ATL RAW'!$I:$I,'ATL GA Inventory'!$B116,'ATL RAW'!$L:$L,'ATL GA Inventory'!FX$3)+SUMIFS('ATL CR'!$J:$J,'ATL CR'!$I:$I,'ATL GA Inventory'!$B116,'ATL CR'!$L:$L,'ATL GA Inventory'!FX$3)</f>
        <v>0</v>
      </c>
      <c r="FY116" s="45">
        <f>SUMIFS('ATL RAW'!$J:$J,'ATL RAW'!$I:$I,'ATL GA Inventory'!$B116,'ATL RAW'!$L:$L,'ATL GA Inventory'!FY$3)+SUMIFS('ATL CR'!$J:$J,'ATL CR'!$I:$I,'ATL GA Inventory'!$B116,'ATL CR'!$L:$L,'ATL GA Inventory'!FY$3)</f>
        <v>0</v>
      </c>
      <c r="FZ116" s="45">
        <f>SUMIFS('ATL RAW'!$J:$J,'ATL RAW'!$I:$I,'ATL GA Inventory'!$B116,'ATL RAW'!$L:$L,'ATL GA Inventory'!FZ$3)+SUMIFS('ATL CR'!$J:$J,'ATL CR'!$I:$I,'ATL GA Inventory'!$B116,'ATL CR'!$L:$L,'ATL GA Inventory'!FZ$3)</f>
        <v>0</v>
      </c>
      <c r="GA116" s="45">
        <f>SUMIFS('ATL RAW'!$J:$J,'ATL RAW'!$I:$I,'ATL GA Inventory'!$B116,'ATL RAW'!$L:$L,'ATL GA Inventory'!GA$3)+SUMIFS('ATL CR'!$J:$J,'ATL CR'!$I:$I,'ATL GA Inventory'!$B116,'ATL CR'!$L:$L,'ATL GA Inventory'!GA$3)</f>
        <v>0</v>
      </c>
      <c r="GB116" s="45">
        <f>SUMIFS('ATL RAW'!$J:$J,'ATL RAW'!$I:$I,'ATL GA Inventory'!$B116,'ATL RAW'!$L:$L,'ATL GA Inventory'!GB$3)+SUMIFS('ATL CR'!$J:$J,'ATL CR'!$I:$I,'ATL GA Inventory'!$B116,'ATL CR'!$L:$L,'ATL GA Inventory'!GB$3)</f>
        <v>0</v>
      </c>
      <c r="GC116" s="45">
        <f>SUMIFS('ATL RAW'!$J:$J,'ATL RAW'!$I:$I,'ATL GA Inventory'!$B116,'ATL RAW'!$L:$L,'ATL GA Inventory'!GC$3)+SUMIFS('ATL CR'!$J:$J,'ATL CR'!$I:$I,'ATL GA Inventory'!$B116,'ATL CR'!$L:$L,'ATL GA Inventory'!GC$3)</f>
        <v>0</v>
      </c>
      <c r="GD116" s="45">
        <f>SUMIFS('ATL RAW'!$J:$J,'ATL RAW'!$I:$I,'ATL GA Inventory'!$B116,'ATL RAW'!$L:$L,'ATL GA Inventory'!GD$3)+SUMIFS('ATL CR'!$J:$J,'ATL CR'!$I:$I,'ATL GA Inventory'!$B116,'ATL CR'!$L:$L,'ATL GA Inventory'!GD$3)</f>
        <v>0</v>
      </c>
      <c r="GE116" s="45">
        <f>SUMIFS('ATL RAW'!$J:$J,'ATL RAW'!$I:$I,'ATL GA Inventory'!$B116,'ATL RAW'!$L:$L,'ATL GA Inventory'!GE$3)+SUMIFS('ATL CR'!$J:$J,'ATL CR'!$I:$I,'ATL GA Inventory'!$B116,'ATL CR'!$L:$L,'ATL GA Inventory'!GE$3)</f>
        <v>0</v>
      </c>
      <c r="GF116" s="45">
        <f>SUMIFS('ATL RAW'!$J:$J,'ATL RAW'!$I:$I,'ATL GA Inventory'!$B116,'ATL RAW'!$L:$L,'ATL GA Inventory'!GF$3)+SUMIFS('ATL CR'!$J:$J,'ATL CR'!$I:$I,'ATL GA Inventory'!$B116,'ATL CR'!$L:$L,'ATL GA Inventory'!GF$3)</f>
        <v>0</v>
      </c>
      <c r="GG116" s="45">
        <f>SUMIFS('ATL RAW'!$J:$J,'ATL RAW'!$I:$I,'ATL GA Inventory'!$B116,'ATL RAW'!$L:$L,'ATL GA Inventory'!GG$3)+SUMIFS('ATL CR'!$J:$J,'ATL CR'!$I:$I,'ATL GA Inventory'!$B116,'ATL CR'!$L:$L,'ATL GA Inventory'!GG$3)</f>
        <v>0</v>
      </c>
      <c r="GH116" s="45">
        <f>SUMIFS('ATL RAW'!$J:$J,'ATL RAW'!$I:$I,'ATL GA Inventory'!$B116,'ATL RAW'!$L:$L,'ATL GA Inventory'!GH$3)+SUMIFS('ATL CR'!$J:$J,'ATL CR'!$I:$I,'ATL GA Inventory'!$B116,'ATL CR'!$L:$L,'ATL GA Inventory'!GH$3)</f>
        <v>0</v>
      </c>
      <c r="GI116" s="45">
        <f>SUMIFS('ATL RAW'!$J:$J,'ATL RAW'!$I:$I,'ATL GA Inventory'!$B116,'ATL RAW'!$L:$L,'ATL GA Inventory'!GI$3)+SUMIFS('ATL CR'!$J:$J,'ATL CR'!$I:$I,'ATL GA Inventory'!$B116,'ATL CR'!$L:$L,'ATL GA Inventory'!GI$3)</f>
        <v>0</v>
      </c>
      <c r="GJ116" s="45">
        <f>SUMIFS('ATL RAW'!$J:$J,'ATL RAW'!$I:$I,'ATL GA Inventory'!$B116,'ATL RAW'!$L:$L,'ATL GA Inventory'!GJ$3)+SUMIFS('ATL CR'!$J:$J,'ATL CR'!$I:$I,'ATL GA Inventory'!$B116,'ATL CR'!$L:$L,'ATL GA Inventory'!GJ$3)</f>
        <v>0</v>
      </c>
      <c r="GK116" s="45">
        <f>SUMIFS('ATL RAW'!$J:$J,'ATL RAW'!$I:$I,'ATL GA Inventory'!$B116,'ATL RAW'!$L:$L,'ATL GA Inventory'!GK$3)+SUMIFS('ATL CR'!$J:$J,'ATL CR'!$I:$I,'ATL GA Inventory'!$B116,'ATL CR'!$L:$L,'ATL GA Inventory'!GK$3)</f>
        <v>0</v>
      </c>
      <c r="GL116" s="45">
        <f>SUMIFS('ATL RAW'!$J:$J,'ATL RAW'!$I:$I,'ATL GA Inventory'!$B116,'ATL RAW'!$L:$L,'ATL GA Inventory'!GL$3)+SUMIFS('ATL CR'!$J:$J,'ATL CR'!$I:$I,'ATL GA Inventory'!$B116,'ATL CR'!$L:$L,'ATL GA Inventory'!GL$3)</f>
        <v>0</v>
      </c>
      <c r="GM116" s="45">
        <f>SUMIFS('ATL RAW'!$J:$J,'ATL RAW'!$I:$I,'ATL GA Inventory'!$B116,'ATL RAW'!$L:$L,'ATL GA Inventory'!GM$3)+SUMIFS('ATL CR'!$J:$J,'ATL CR'!$I:$I,'ATL GA Inventory'!$B116,'ATL CR'!$L:$L,'ATL GA Inventory'!GM$3)</f>
        <v>0</v>
      </c>
      <c r="GN116" s="45">
        <f>SUMIFS('ATL RAW'!$J:$J,'ATL RAW'!$I:$I,'ATL GA Inventory'!$B116,'ATL RAW'!$L:$L,'ATL GA Inventory'!GN$3)+SUMIFS('ATL CR'!$J:$J,'ATL CR'!$I:$I,'ATL GA Inventory'!$B116,'ATL CR'!$L:$L,'ATL GA Inventory'!GN$3)</f>
        <v>0</v>
      </c>
      <c r="GO116" s="45">
        <f>SUMIFS('ATL RAW'!$J:$J,'ATL RAW'!$I:$I,'ATL GA Inventory'!$B116,'ATL RAW'!$L:$L,'ATL GA Inventory'!GO$3)+SUMIFS('ATL CR'!$J:$J,'ATL CR'!$I:$I,'ATL GA Inventory'!$B116,'ATL CR'!$L:$L,'ATL GA Inventory'!GO$3)</f>
        <v>0</v>
      </c>
      <c r="GP116" s="45">
        <f>SUMIFS('ATL RAW'!$J:$J,'ATL RAW'!$I:$I,'ATL GA Inventory'!$B116,'ATL RAW'!$L:$L,'ATL GA Inventory'!GP$3)+SUMIFS('ATL CR'!$J:$J,'ATL CR'!$I:$I,'ATL GA Inventory'!$B116,'ATL CR'!$L:$L,'ATL GA Inventory'!GP$3)</f>
        <v>0</v>
      </c>
      <c r="GQ116" s="45">
        <f>SUMIFS('ATL RAW'!$J:$J,'ATL RAW'!$I:$I,'ATL GA Inventory'!$B116,'ATL RAW'!$L:$L,'ATL GA Inventory'!GQ$3)+SUMIFS('ATL CR'!$J:$J,'ATL CR'!$I:$I,'ATL GA Inventory'!$B116,'ATL CR'!$L:$L,'ATL GA Inventory'!GQ$3)</f>
        <v>0</v>
      </c>
      <c r="GR116" s="45">
        <f>SUMIFS('ATL RAW'!$J:$J,'ATL RAW'!$I:$I,'ATL GA Inventory'!$B116,'ATL RAW'!$L:$L,'ATL GA Inventory'!GR$3)+SUMIFS('ATL CR'!$J:$J,'ATL CR'!$I:$I,'ATL GA Inventory'!$B116,'ATL CR'!$L:$L,'ATL GA Inventory'!GR$3)</f>
        <v>0</v>
      </c>
      <c r="GS116" s="45">
        <f>SUMIFS('ATL RAW'!$J:$J,'ATL RAW'!$I:$I,'ATL GA Inventory'!$B116,'ATL RAW'!$L:$L,'ATL GA Inventory'!GS$3)+SUMIFS('ATL CR'!$J:$J,'ATL CR'!$I:$I,'ATL GA Inventory'!$B116,'ATL CR'!$L:$L,'ATL GA Inventory'!GS$3)</f>
        <v>0</v>
      </c>
      <c r="GT116" s="45">
        <f>SUMIFS('ATL RAW'!$J:$J,'ATL RAW'!$I:$I,'ATL GA Inventory'!$B116,'ATL RAW'!$L:$L,'ATL GA Inventory'!GT$3)+SUMIFS('ATL CR'!$J:$J,'ATL CR'!$I:$I,'ATL GA Inventory'!$B116,'ATL CR'!$L:$L,'ATL GA Inventory'!GT$3)</f>
        <v>0</v>
      </c>
      <c r="GU116" s="45">
        <f>SUMIFS('ATL RAW'!$J:$J,'ATL RAW'!$I:$I,'ATL GA Inventory'!$B116,'ATL RAW'!$L:$L,'ATL GA Inventory'!GU$3)+SUMIFS('ATL CR'!$J:$J,'ATL CR'!$I:$I,'ATL GA Inventory'!$B116,'ATL CR'!$L:$L,'ATL GA Inventory'!GU$3)</f>
        <v>0</v>
      </c>
      <c r="GV116" s="45">
        <f>SUMIFS('ATL RAW'!$J:$J,'ATL RAW'!$I:$I,'ATL GA Inventory'!$B116,'ATL RAW'!$L:$L,'ATL GA Inventory'!GV$3)+SUMIFS('ATL CR'!$J:$J,'ATL CR'!$I:$I,'ATL GA Inventory'!$B116,'ATL CR'!$L:$L,'ATL GA Inventory'!GV$3)</f>
        <v>0</v>
      </c>
      <c r="GW116" s="45">
        <f>SUMIFS('ATL RAW'!$J:$J,'ATL RAW'!$I:$I,'ATL GA Inventory'!$B116,'ATL RAW'!$L:$L,'ATL GA Inventory'!GW$3)+SUMIFS('ATL CR'!$J:$J,'ATL CR'!$I:$I,'ATL GA Inventory'!$B116,'ATL CR'!$L:$L,'ATL GA Inventory'!GW$3)</f>
        <v>0</v>
      </c>
      <c r="GX116" s="45">
        <f>SUMIFS('ATL RAW'!$J:$J,'ATL RAW'!$I:$I,'ATL GA Inventory'!$B116,'ATL RAW'!$L:$L,'ATL GA Inventory'!GX$3)+SUMIFS('ATL CR'!$J:$J,'ATL CR'!$I:$I,'ATL GA Inventory'!$B116,'ATL CR'!$L:$L,'ATL GA Inventory'!GX$3)</f>
        <v>0</v>
      </c>
      <c r="GY116" s="45">
        <f>SUMIFS('ATL RAW'!$J:$J,'ATL RAW'!$I:$I,'ATL GA Inventory'!$B116,'ATL RAW'!$L:$L,'ATL GA Inventory'!GY$3)+SUMIFS('ATL CR'!$J:$J,'ATL CR'!$I:$I,'ATL GA Inventory'!$B116,'ATL CR'!$L:$L,'ATL GA Inventory'!GY$3)</f>
        <v>0</v>
      </c>
    </row>
    <row r="117" spans="1:207">
      <c r="A117" s="43" t="s">
        <v>983</v>
      </c>
      <c r="B117" s="43">
        <f t="shared" si="14"/>
        <v>46206128</v>
      </c>
      <c r="C117" s="43" t="str">
        <f t="shared" si="14"/>
        <v>Q.PEAK DUO BLK G6P+</v>
      </c>
      <c r="D117" s="44" t="str">
        <f t="shared" si="14"/>
        <v>340</v>
      </c>
      <c r="E117" s="45">
        <f>SUMIFS('ATL RAW'!$J:$J,'ATL RAW'!$I:$I,'ATL GA Inventory'!$B117,'ATL RAW'!$L:$L,'ATL GA Inventory'!E$3)+SUMIFS('ATL CR'!$J:$J,'ATL CR'!$I:$I,'ATL GA Inventory'!$B117,'ATL CR'!$L:$L,'ATL GA Inventory'!E$3)</f>
        <v>0</v>
      </c>
      <c r="F117" s="45">
        <f>SUMIFS('ATL RAW'!$J:$J,'ATL RAW'!$I:$I,'ATL GA Inventory'!$B117,'ATL RAW'!$L:$L,'ATL GA Inventory'!F$3)+SUMIFS('ATL CR'!$J:$J,'ATL CR'!$I:$I,'ATL GA Inventory'!$B117,'ATL CR'!$L:$L,'ATL GA Inventory'!F$3)</f>
        <v>0</v>
      </c>
      <c r="G117" s="45">
        <f>SUMIFS('ATL RAW'!$J:$J,'ATL RAW'!$I:$I,'ATL GA Inventory'!$B117,'ATL RAW'!$L:$L,'ATL GA Inventory'!G$3)+SUMIFS('ATL CR'!$J:$J,'ATL CR'!$I:$I,'ATL GA Inventory'!$B117,'ATL CR'!$L:$L,'ATL GA Inventory'!G$3)</f>
        <v>0</v>
      </c>
      <c r="H117" s="45">
        <f>SUMIFS('ATL RAW'!$J:$J,'ATL RAW'!$I:$I,'ATL GA Inventory'!$B117,'ATL RAW'!$L:$L,'ATL GA Inventory'!H$3)+SUMIFS('ATL CR'!$J:$J,'ATL CR'!$I:$I,'ATL GA Inventory'!$B117,'ATL CR'!$L:$L,'ATL GA Inventory'!H$3)</f>
        <v>0</v>
      </c>
      <c r="I117" s="45">
        <f>SUMIFS('ATL RAW'!$J:$J,'ATL RAW'!$I:$I,'ATL GA Inventory'!$B117,'ATL RAW'!$L:$L,'ATL GA Inventory'!I$3)+SUMIFS('ATL CR'!$J:$J,'ATL CR'!$I:$I,'ATL GA Inventory'!$B117,'ATL CR'!$L:$L,'ATL GA Inventory'!I$3)</f>
        <v>0</v>
      </c>
      <c r="J117" s="45">
        <f>SUMIFS('ATL RAW'!$J:$J,'ATL RAW'!$I:$I,'ATL GA Inventory'!$B117,'ATL RAW'!$L:$L,'ATL GA Inventory'!J$3)+SUMIFS('ATL CR'!$J:$J,'ATL CR'!$I:$I,'ATL GA Inventory'!$B117,'ATL CR'!$L:$L,'ATL GA Inventory'!J$3)</f>
        <v>0</v>
      </c>
      <c r="K117" s="45">
        <f>SUMIFS('ATL RAW'!$J:$J,'ATL RAW'!$I:$I,'ATL GA Inventory'!$B117,'ATL RAW'!$L:$L,'ATL GA Inventory'!K$3)+SUMIFS('ATL CR'!$J:$J,'ATL CR'!$I:$I,'ATL GA Inventory'!$B117,'ATL CR'!$L:$L,'ATL GA Inventory'!K$3)</f>
        <v>0</v>
      </c>
      <c r="L117" s="45">
        <f>SUMIFS('ATL RAW'!$J:$J,'ATL RAW'!$I:$I,'ATL GA Inventory'!$B117,'ATL RAW'!$L:$L,'ATL GA Inventory'!L$3)+SUMIFS('ATL CR'!$J:$J,'ATL CR'!$I:$I,'ATL GA Inventory'!$B117,'ATL CR'!$L:$L,'ATL GA Inventory'!L$3)</f>
        <v>0</v>
      </c>
      <c r="M117" s="45">
        <f>SUMIFS('ATL RAW'!$J:$J,'ATL RAW'!$I:$I,'ATL GA Inventory'!$B117,'ATL RAW'!$L:$L,'ATL GA Inventory'!M$3)+SUMIFS('ATL CR'!$J:$J,'ATL CR'!$I:$I,'ATL GA Inventory'!$B117,'ATL CR'!$L:$L,'ATL GA Inventory'!M$3)</f>
        <v>0</v>
      </c>
      <c r="N117" s="45">
        <f>SUMIFS('ATL RAW'!$J:$J,'ATL RAW'!$I:$I,'ATL GA Inventory'!$B117,'ATL RAW'!$L:$L,'ATL GA Inventory'!N$3)+SUMIFS('ATL CR'!$J:$J,'ATL CR'!$I:$I,'ATL GA Inventory'!$B117,'ATL CR'!$L:$L,'ATL GA Inventory'!N$3)</f>
        <v>0</v>
      </c>
      <c r="O117" s="45">
        <f>SUMIFS('ATL RAW'!$J:$J,'ATL RAW'!$I:$I,'ATL GA Inventory'!$B117,'ATL RAW'!$L:$L,'ATL GA Inventory'!O$3)+SUMIFS('ATL CR'!$J:$J,'ATL CR'!$I:$I,'ATL GA Inventory'!$B117,'ATL CR'!$L:$L,'ATL GA Inventory'!O$3)</f>
        <v>0</v>
      </c>
      <c r="P117" s="45">
        <f>SUMIFS('ATL RAW'!$J:$J,'ATL RAW'!$I:$I,'ATL GA Inventory'!$B117,'ATL RAW'!$L:$L,'ATL GA Inventory'!P$3)+SUMIFS('ATL CR'!$J:$J,'ATL CR'!$I:$I,'ATL GA Inventory'!$B117,'ATL CR'!$L:$L,'ATL GA Inventory'!P$3)</f>
        <v>0</v>
      </c>
      <c r="Q117" s="45">
        <f>SUMIFS('ATL RAW'!$J:$J,'ATL RAW'!$I:$I,'ATL GA Inventory'!$B117,'ATL RAW'!$L:$L,'ATL GA Inventory'!Q$3)+SUMIFS('ATL CR'!$J:$J,'ATL CR'!$I:$I,'ATL GA Inventory'!$B117,'ATL CR'!$L:$L,'ATL GA Inventory'!Q$3)</f>
        <v>0</v>
      </c>
      <c r="R117" s="45">
        <f>SUMIFS('ATL RAW'!$J:$J,'ATL RAW'!$I:$I,'ATL GA Inventory'!$B117,'ATL RAW'!$L:$L,'ATL GA Inventory'!R$3)+SUMIFS('ATL CR'!$J:$J,'ATL CR'!$I:$I,'ATL GA Inventory'!$B117,'ATL CR'!$L:$L,'ATL GA Inventory'!R$3)</f>
        <v>0</v>
      </c>
      <c r="S117" s="45">
        <f>SUMIFS('ATL RAW'!$J:$J,'ATL RAW'!$I:$I,'ATL GA Inventory'!$B117,'ATL RAW'!$L:$L,'ATL GA Inventory'!S$3)+SUMIFS('ATL CR'!$J:$J,'ATL CR'!$I:$I,'ATL GA Inventory'!$B117,'ATL CR'!$L:$L,'ATL GA Inventory'!S$3)</f>
        <v>0</v>
      </c>
      <c r="T117" s="45">
        <f>SUMIFS('ATL RAW'!$J:$J,'ATL RAW'!$I:$I,'ATL GA Inventory'!$B117,'ATL RAW'!$L:$L,'ATL GA Inventory'!T$3)+SUMIFS('ATL CR'!$J:$J,'ATL CR'!$I:$I,'ATL GA Inventory'!$B117,'ATL CR'!$L:$L,'ATL GA Inventory'!T$3)</f>
        <v>0</v>
      </c>
      <c r="U117" s="45">
        <f>SUMIFS('ATL RAW'!$J:$J,'ATL RAW'!$I:$I,'ATL GA Inventory'!$B117,'ATL RAW'!$L:$L,'ATL GA Inventory'!U$3)+SUMIFS('ATL CR'!$J:$J,'ATL CR'!$I:$I,'ATL GA Inventory'!$B117,'ATL CR'!$L:$L,'ATL GA Inventory'!U$3)</f>
        <v>0</v>
      </c>
      <c r="V117" s="45">
        <f>SUMIFS('ATL RAW'!$J:$J,'ATL RAW'!$I:$I,'ATL GA Inventory'!$B117,'ATL RAW'!$L:$L,'ATL GA Inventory'!V$3)+SUMIFS('ATL CR'!$J:$J,'ATL CR'!$I:$I,'ATL GA Inventory'!$B117,'ATL CR'!$L:$L,'ATL GA Inventory'!V$3)</f>
        <v>0</v>
      </c>
      <c r="W117" s="45">
        <f>SUMIFS('ATL RAW'!$J:$J,'ATL RAW'!$I:$I,'ATL GA Inventory'!$B117,'ATL RAW'!$L:$L,'ATL GA Inventory'!W$3)+SUMIFS('ATL CR'!$J:$J,'ATL CR'!$I:$I,'ATL GA Inventory'!$B117,'ATL CR'!$L:$L,'ATL GA Inventory'!W$3)</f>
        <v>0</v>
      </c>
      <c r="X117" s="45">
        <f>SUMIFS('ATL RAW'!$J:$J,'ATL RAW'!$I:$I,'ATL GA Inventory'!$B117,'ATL RAW'!$L:$L,'ATL GA Inventory'!X$3)+SUMIFS('ATL CR'!$J:$J,'ATL CR'!$I:$I,'ATL GA Inventory'!$B117,'ATL CR'!$L:$L,'ATL GA Inventory'!X$3)</f>
        <v>0</v>
      </c>
      <c r="Y117" s="45">
        <f>SUMIFS('ATL RAW'!$J:$J,'ATL RAW'!$I:$I,'ATL GA Inventory'!$B117,'ATL RAW'!$L:$L,'ATL GA Inventory'!Y$3)+SUMIFS('ATL CR'!$J:$J,'ATL CR'!$I:$I,'ATL GA Inventory'!$B117,'ATL CR'!$L:$L,'ATL GA Inventory'!Y$3)</f>
        <v>0</v>
      </c>
      <c r="Z117" s="45">
        <f>SUMIFS('ATL RAW'!$J:$J,'ATL RAW'!$I:$I,'ATL GA Inventory'!$B117,'ATL RAW'!$L:$L,'ATL GA Inventory'!Z$3)+SUMIFS('ATL CR'!$J:$J,'ATL CR'!$I:$I,'ATL GA Inventory'!$B117,'ATL CR'!$L:$L,'ATL GA Inventory'!Z$3)</f>
        <v>0</v>
      </c>
      <c r="AA117" s="45">
        <f>SUMIFS('ATL RAW'!$J:$J,'ATL RAW'!$I:$I,'ATL GA Inventory'!$B117,'ATL RAW'!$L:$L,'ATL GA Inventory'!AA$3)+SUMIFS('ATL CR'!$J:$J,'ATL CR'!$I:$I,'ATL GA Inventory'!$B117,'ATL CR'!$L:$L,'ATL GA Inventory'!AA$3)</f>
        <v>0</v>
      </c>
      <c r="AB117" s="45">
        <f>SUMIFS('ATL RAW'!$J:$J,'ATL RAW'!$I:$I,'ATL GA Inventory'!$B117,'ATL RAW'!$L:$L,'ATL GA Inventory'!AB$3)+SUMIFS('ATL CR'!$J:$J,'ATL CR'!$I:$I,'ATL GA Inventory'!$B117,'ATL CR'!$L:$L,'ATL GA Inventory'!AB$3)</f>
        <v>0</v>
      </c>
      <c r="AC117" s="45">
        <f>SUMIFS('ATL RAW'!$J:$J,'ATL RAW'!$I:$I,'ATL GA Inventory'!$B117,'ATL RAW'!$L:$L,'ATL GA Inventory'!AC$3)+SUMIFS('ATL CR'!$J:$J,'ATL CR'!$I:$I,'ATL GA Inventory'!$B117,'ATL CR'!$L:$L,'ATL GA Inventory'!AC$3)</f>
        <v>0</v>
      </c>
      <c r="AD117" s="45">
        <f>SUMIFS('ATL RAW'!$J:$J,'ATL RAW'!$I:$I,'ATL GA Inventory'!$B117,'ATL RAW'!$L:$L,'ATL GA Inventory'!AD$3)+SUMIFS('ATL CR'!$J:$J,'ATL CR'!$I:$I,'ATL GA Inventory'!$B117,'ATL CR'!$L:$L,'ATL GA Inventory'!AD$3)</f>
        <v>0</v>
      </c>
      <c r="AE117" s="45">
        <f>SUMIFS('ATL RAW'!$J:$J,'ATL RAW'!$I:$I,'ATL GA Inventory'!$B117,'ATL RAW'!$L:$L,'ATL GA Inventory'!AE$3)+SUMIFS('ATL CR'!$J:$J,'ATL CR'!$I:$I,'ATL GA Inventory'!$B117,'ATL CR'!$L:$L,'ATL GA Inventory'!AE$3)</f>
        <v>0</v>
      </c>
      <c r="AF117" s="45">
        <f>SUMIFS('ATL RAW'!$J:$J,'ATL RAW'!$I:$I,'ATL GA Inventory'!$B117,'ATL RAW'!$L:$L,'ATL GA Inventory'!AF$3)+SUMIFS('ATL CR'!$J:$J,'ATL CR'!$I:$I,'ATL GA Inventory'!$B117,'ATL CR'!$L:$L,'ATL GA Inventory'!AF$3)</f>
        <v>0</v>
      </c>
      <c r="AG117" s="45">
        <f>SUMIFS('ATL RAW'!$J:$J,'ATL RAW'!$I:$I,'ATL GA Inventory'!$B117,'ATL RAW'!$L:$L,'ATL GA Inventory'!AG$3)+SUMIFS('ATL CR'!$J:$J,'ATL CR'!$I:$I,'ATL GA Inventory'!$B117,'ATL CR'!$L:$L,'ATL GA Inventory'!AG$3)</f>
        <v>0</v>
      </c>
      <c r="AH117" s="45">
        <f>SUMIFS('ATL RAW'!$J:$J,'ATL RAW'!$I:$I,'ATL GA Inventory'!$B117,'ATL RAW'!$L:$L,'ATL GA Inventory'!AH$3)+SUMIFS('ATL CR'!$J:$J,'ATL CR'!$I:$I,'ATL GA Inventory'!$B117,'ATL CR'!$L:$L,'ATL GA Inventory'!AH$3)</f>
        <v>0</v>
      </c>
      <c r="AI117" s="45">
        <f>SUMIFS('ATL RAW'!$J:$J,'ATL RAW'!$I:$I,'ATL GA Inventory'!$B117,'ATL RAW'!$L:$L,'ATL GA Inventory'!AI$3)+SUMIFS('ATL CR'!$J:$J,'ATL CR'!$I:$I,'ATL GA Inventory'!$B117,'ATL CR'!$L:$L,'ATL GA Inventory'!AI$3)</f>
        <v>0</v>
      </c>
      <c r="AJ117" s="45">
        <f>SUMIFS('ATL RAW'!$J:$J,'ATL RAW'!$I:$I,'ATL GA Inventory'!$B117,'ATL RAW'!$L:$L,'ATL GA Inventory'!AJ$3)+SUMIFS('ATL CR'!$J:$J,'ATL CR'!$I:$I,'ATL GA Inventory'!$B117,'ATL CR'!$L:$L,'ATL GA Inventory'!AJ$3)</f>
        <v>0</v>
      </c>
      <c r="AK117" s="45">
        <f>SUMIFS('ATL RAW'!$J:$J,'ATL RAW'!$I:$I,'ATL GA Inventory'!$B117,'ATL RAW'!$L:$L,'ATL GA Inventory'!AK$3)+SUMIFS('ATL CR'!$J:$J,'ATL CR'!$I:$I,'ATL GA Inventory'!$B117,'ATL CR'!$L:$L,'ATL GA Inventory'!AK$3)</f>
        <v>0</v>
      </c>
      <c r="AL117" s="45">
        <f>SUMIFS('ATL RAW'!$J:$J,'ATL RAW'!$I:$I,'ATL GA Inventory'!$B117,'ATL RAW'!$L:$L,'ATL GA Inventory'!AL$3)+SUMIFS('ATL CR'!$J:$J,'ATL CR'!$I:$I,'ATL GA Inventory'!$B117,'ATL CR'!$L:$L,'ATL GA Inventory'!AL$3)</f>
        <v>0</v>
      </c>
      <c r="AM117" s="45">
        <f>SUMIFS('ATL RAW'!$J:$J,'ATL RAW'!$I:$I,'ATL GA Inventory'!$B117,'ATL RAW'!$L:$L,'ATL GA Inventory'!AM$3)+SUMIFS('ATL CR'!$J:$J,'ATL CR'!$I:$I,'ATL GA Inventory'!$B117,'ATL CR'!$L:$L,'ATL GA Inventory'!AM$3)</f>
        <v>0</v>
      </c>
      <c r="AN117" s="45">
        <f>SUMIFS('ATL RAW'!$J:$J,'ATL RAW'!$I:$I,'ATL GA Inventory'!$B117,'ATL RAW'!$L:$L,'ATL GA Inventory'!AN$3)+SUMIFS('ATL CR'!$J:$J,'ATL CR'!$I:$I,'ATL GA Inventory'!$B117,'ATL CR'!$L:$L,'ATL GA Inventory'!AN$3)</f>
        <v>0</v>
      </c>
      <c r="AO117" s="45">
        <f>SUMIFS('ATL RAW'!$J:$J,'ATL RAW'!$I:$I,'ATL GA Inventory'!$B117,'ATL RAW'!$L:$L,'ATL GA Inventory'!AO$3)+SUMIFS('ATL CR'!$J:$J,'ATL CR'!$I:$I,'ATL GA Inventory'!$B117,'ATL CR'!$L:$L,'ATL GA Inventory'!AO$3)</f>
        <v>0</v>
      </c>
      <c r="AP117" s="45">
        <f>SUMIFS('ATL RAW'!$J:$J,'ATL RAW'!$I:$I,'ATL GA Inventory'!$B117,'ATL RAW'!$L:$L,'ATL GA Inventory'!AP$3)+SUMIFS('ATL CR'!$J:$J,'ATL CR'!$I:$I,'ATL GA Inventory'!$B117,'ATL CR'!$L:$L,'ATL GA Inventory'!AP$3)</f>
        <v>0</v>
      </c>
      <c r="AQ117" s="45">
        <f>SUMIFS('ATL RAW'!$J:$J,'ATL RAW'!$I:$I,'ATL GA Inventory'!$B117,'ATL RAW'!$L:$L,'ATL GA Inventory'!AQ$3)+SUMIFS('ATL CR'!$J:$J,'ATL CR'!$I:$I,'ATL GA Inventory'!$B117,'ATL CR'!$L:$L,'ATL GA Inventory'!AQ$3)</f>
        <v>0</v>
      </c>
      <c r="AR117" s="45">
        <f>SUMIFS('ATL RAW'!$J:$J,'ATL RAW'!$I:$I,'ATL GA Inventory'!$B117,'ATL RAW'!$L:$L,'ATL GA Inventory'!AR$3)+SUMIFS('ATL CR'!$J:$J,'ATL CR'!$I:$I,'ATL GA Inventory'!$B117,'ATL CR'!$L:$L,'ATL GA Inventory'!AR$3)</f>
        <v>0</v>
      </c>
      <c r="AS117" s="45">
        <f>SUMIFS('ATL RAW'!$J:$J,'ATL RAW'!$I:$I,'ATL GA Inventory'!$B117,'ATL RAW'!$L:$L,'ATL GA Inventory'!AS$3)+SUMIFS('ATL CR'!$J:$J,'ATL CR'!$I:$I,'ATL GA Inventory'!$B117,'ATL CR'!$L:$L,'ATL GA Inventory'!AS$3)</f>
        <v>0</v>
      </c>
      <c r="AT117" s="45">
        <f>SUMIFS('ATL RAW'!$J:$J,'ATL RAW'!$I:$I,'ATL GA Inventory'!$B117,'ATL RAW'!$L:$L,'ATL GA Inventory'!AT$3)+SUMIFS('ATL CR'!$J:$J,'ATL CR'!$I:$I,'ATL GA Inventory'!$B117,'ATL CR'!$L:$L,'ATL GA Inventory'!AT$3)</f>
        <v>0</v>
      </c>
      <c r="AU117" s="45">
        <f>SUMIFS('ATL RAW'!$J:$J,'ATL RAW'!$I:$I,'ATL GA Inventory'!$B117,'ATL RAW'!$L:$L,'ATL GA Inventory'!AU$3)+SUMIFS('ATL CR'!$J:$J,'ATL CR'!$I:$I,'ATL GA Inventory'!$B117,'ATL CR'!$L:$L,'ATL GA Inventory'!AU$3)</f>
        <v>0</v>
      </c>
      <c r="AV117" s="45">
        <f>SUMIFS('ATL RAW'!$J:$J,'ATL RAW'!$I:$I,'ATL GA Inventory'!$B117,'ATL RAW'!$L:$L,'ATL GA Inventory'!AV$3)+SUMIFS('ATL CR'!$J:$J,'ATL CR'!$I:$I,'ATL GA Inventory'!$B117,'ATL CR'!$L:$L,'ATL GA Inventory'!AV$3)</f>
        <v>0</v>
      </c>
      <c r="AW117" s="45">
        <f>SUMIFS('ATL RAW'!$J:$J,'ATL RAW'!$I:$I,'ATL GA Inventory'!$B117,'ATL RAW'!$L:$L,'ATL GA Inventory'!AW$3)+SUMIFS('ATL CR'!$J:$J,'ATL CR'!$I:$I,'ATL GA Inventory'!$B117,'ATL CR'!$L:$L,'ATL GA Inventory'!AW$3)</f>
        <v>0</v>
      </c>
      <c r="AX117" s="45">
        <f>SUMIFS('ATL RAW'!$J:$J,'ATL RAW'!$I:$I,'ATL GA Inventory'!$B117,'ATL RAW'!$L:$L,'ATL GA Inventory'!AX$3)+SUMIFS('ATL CR'!$J:$J,'ATL CR'!$I:$I,'ATL GA Inventory'!$B117,'ATL CR'!$L:$L,'ATL GA Inventory'!AX$3)</f>
        <v>0</v>
      </c>
      <c r="AY117" s="45">
        <f>SUMIFS('ATL RAW'!$J:$J,'ATL RAW'!$I:$I,'ATL GA Inventory'!$B117,'ATL RAW'!$L:$L,'ATL GA Inventory'!AY$3)+SUMIFS('ATL CR'!$J:$J,'ATL CR'!$I:$I,'ATL GA Inventory'!$B117,'ATL CR'!$L:$L,'ATL GA Inventory'!AY$3)</f>
        <v>0</v>
      </c>
      <c r="AZ117" s="45">
        <f>SUMIFS('ATL RAW'!$J:$J,'ATL RAW'!$I:$I,'ATL GA Inventory'!$B117,'ATL RAW'!$L:$L,'ATL GA Inventory'!AZ$3)+SUMIFS('ATL CR'!$J:$J,'ATL CR'!$I:$I,'ATL GA Inventory'!$B117,'ATL CR'!$L:$L,'ATL GA Inventory'!AZ$3)</f>
        <v>0</v>
      </c>
      <c r="BA117" s="45">
        <f>SUMIFS('ATL RAW'!$J:$J,'ATL RAW'!$I:$I,'ATL GA Inventory'!$B117,'ATL RAW'!$L:$L,'ATL GA Inventory'!BA$3)+SUMIFS('ATL CR'!$J:$J,'ATL CR'!$I:$I,'ATL GA Inventory'!$B117,'ATL CR'!$L:$L,'ATL GA Inventory'!BA$3)</f>
        <v>0</v>
      </c>
      <c r="BB117" s="45">
        <f>SUMIFS('ATL RAW'!$J:$J,'ATL RAW'!$I:$I,'ATL GA Inventory'!$B117,'ATL RAW'!$L:$L,'ATL GA Inventory'!BB$3)+SUMIFS('ATL CR'!$J:$J,'ATL CR'!$I:$I,'ATL GA Inventory'!$B117,'ATL CR'!$L:$L,'ATL GA Inventory'!BB$3)</f>
        <v>0</v>
      </c>
      <c r="BC117" s="45">
        <f>SUMIFS('ATL RAW'!$J:$J,'ATL RAW'!$I:$I,'ATL GA Inventory'!$B117,'ATL RAW'!$L:$L,'ATL GA Inventory'!BC$3)+SUMIFS('ATL CR'!$J:$J,'ATL CR'!$I:$I,'ATL GA Inventory'!$B117,'ATL CR'!$L:$L,'ATL GA Inventory'!BC$3)</f>
        <v>0</v>
      </c>
      <c r="BD117" s="45">
        <f>SUMIFS('ATL RAW'!$J:$J,'ATL RAW'!$I:$I,'ATL GA Inventory'!$B117,'ATL RAW'!$L:$L,'ATL GA Inventory'!BD$3)+SUMIFS('ATL CR'!$J:$J,'ATL CR'!$I:$I,'ATL GA Inventory'!$B117,'ATL CR'!$L:$L,'ATL GA Inventory'!BD$3)</f>
        <v>0</v>
      </c>
      <c r="BE117" s="45">
        <f>SUMIFS('ATL RAW'!$J:$J,'ATL RAW'!$I:$I,'ATL GA Inventory'!$B117,'ATL RAW'!$L:$L,'ATL GA Inventory'!BE$3)+SUMIFS('ATL CR'!$J:$J,'ATL CR'!$I:$I,'ATL GA Inventory'!$B117,'ATL CR'!$L:$L,'ATL GA Inventory'!BE$3)</f>
        <v>0</v>
      </c>
      <c r="BF117" s="45">
        <f>SUMIFS('ATL RAW'!$J:$J,'ATL RAW'!$I:$I,'ATL GA Inventory'!$B117,'ATL RAW'!$L:$L,'ATL GA Inventory'!BF$3)+SUMIFS('ATL CR'!$J:$J,'ATL CR'!$I:$I,'ATL GA Inventory'!$B117,'ATL CR'!$L:$L,'ATL GA Inventory'!BF$3)</f>
        <v>0</v>
      </c>
      <c r="BG117" s="45">
        <f>SUMIFS('ATL RAW'!$J:$J,'ATL RAW'!$I:$I,'ATL GA Inventory'!$B117,'ATL RAW'!$L:$L,'ATL GA Inventory'!BG$3)+SUMIFS('ATL CR'!$J:$J,'ATL CR'!$I:$I,'ATL GA Inventory'!$B117,'ATL CR'!$L:$L,'ATL GA Inventory'!BG$3)</f>
        <v>0</v>
      </c>
      <c r="BH117" s="45">
        <f>SUMIFS('ATL RAW'!$J:$J,'ATL RAW'!$I:$I,'ATL GA Inventory'!$B117,'ATL RAW'!$L:$L,'ATL GA Inventory'!BH$3)+SUMIFS('ATL CR'!$J:$J,'ATL CR'!$I:$I,'ATL GA Inventory'!$B117,'ATL CR'!$L:$L,'ATL GA Inventory'!BH$3)</f>
        <v>0</v>
      </c>
      <c r="BI117" s="45">
        <f>SUMIFS('ATL RAW'!$J:$J,'ATL RAW'!$I:$I,'ATL GA Inventory'!$B117,'ATL RAW'!$L:$L,'ATL GA Inventory'!BI$3)+SUMIFS('ATL CR'!$J:$J,'ATL CR'!$I:$I,'ATL GA Inventory'!$B117,'ATL CR'!$L:$L,'ATL GA Inventory'!BI$3)</f>
        <v>0</v>
      </c>
      <c r="BJ117" s="45">
        <f>SUMIFS('ATL RAW'!$J:$J,'ATL RAW'!$I:$I,'ATL GA Inventory'!$B117,'ATL RAW'!$L:$L,'ATL GA Inventory'!BJ$3)+SUMIFS('ATL CR'!$J:$J,'ATL CR'!$I:$I,'ATL GA Inventory'!$B117,'ATL CR'!$L:$L,'ATL GA Inventory'!BJ$3)</f>
        <v>0</v>
      </c>
      <c r="BK117" s="45">
        <f>SUMIFS('ATL RAW'!$J:$J,'ATL RAW'!$I:$I,'ATL GA Inventory'!$B117,'ATL RAW'!$L:$L,'ATL GA Inventory'!BK$3)+SUMIFS('ATL CR'!$J:$J,'ATL CR'!$I:$I,'ATL GA Inventory'!$B117,'ATL CR'!$L:$L,'ATL GA Inventory'!BK$3)</f>
        <v>0</v>
      </c>
      <c r="BL117" s="45">
        <f>SUMIFS('ATL RAW'!$J:$J,'ATL RAW'!$I:$I,'ATL GA Inventory'!$B117,'ATL RAW'!$L:$L,'ATL GA Inventory'!BL$3)+SUMIFS('ATL CR'!$J:$J,'ATL CR'!$I:$I,'ATL GA Inventory'!$B117,'ATL CR'!$L:$L,'ATL GA Inventory'!BL$3)</f>
        <v>0</v>
      </c>
      <c r="BM117" s="45">
        <f>SUMIFS('ATL RAW'!$J:$J,'ATL RAW'!$I:$I,'ATL GA Inventory'!$B117,'ATL RAW'!$L:$L,'ATL GA Inventory'!BM$3)+SUMIFS('ATL CR'!$J:$J,'ATL CR'!$I:$I,'ATL GA Inventory'!$B117,'ATL CR'!$L:$L,'ATL GA Inventory'!BM$3)</f>
        <v>0</v>
      </c>
      <c r="BN117" s="45">
        <f>SUMIFS('ATL RAW'!$J:$J,'ATL RAW'!$I:$I,'ATL GA Inventory'!$B117,'ATL RAW'!$L:$L,'ATL GA Inventory'!BN$3)+SUMIFS('ATL CR'!$J:$J,'ATL CR'!$I:$I,'ATL GA Inventory'!$B117,'ATL CR'!$L:$L,'ATL GA Inventory'!BN$3)</f>
        <v>0</v>
      </c>
      <c r="BO117" s="45">
        <f>SUMIFS('ATL RAW'!$J:$J,'ATL RAW'!$I:$I,'ATL GA Inventory'!$B117,'ATL RAW'!$L:$L,'ATL GA Inventory'!BO$3)+SUMIFS('ATL CR'!$J:$J,'ATL CR'!$I:$I,'ATL GA Inventory'!$B117,'ATL CR'!$L:$L,'ATL GA Inventory'!BO$3)</f>
        <v>0</v>
      </c>
      <c r="BP117" s="45">
        <f>SUMIFS('ATL RAW'!$J:$J,'ATL RAW'!$I:$I,'ATL GA Inventory'!$B117,'ATL RAW'!$L:$L,'ATL GA Inventory'!BP$3)+SUMIFS('ATL CR'!$J:$J,'ATL CR'!$I:$I,'ATL GA Inventory'!$B117,'ATL CR'!$L:$L,'ATL GA Inventory'!BP$3)</f>
        <v>0</v>
      </c>
      <c r="BQ117" s="45">
        <f>SUMIFS('ATL RAW'!$J:$J,'ATL RAW'!$I:$I,'ATL GA Inventory'!$B117,'ATL RAW'!$L:$L,'ATL GA Inventory'!BQ$3)+SUMIFS('ATL CR'!$J:$J,'ATL CR'!$I:$I,'ATL GA Inventory'!$B117,'ATL CR'!$L:$L,'ATL GA Inventory'!BQ$3)</f>
        <v>0</v>
      </c>
      <c r="BR117" s="45">
        <f>SUMIFS('ATL RAW'!$J:$J,'ATL RAW'!$I:$I,'ATL GA Inventory'!$B117,'ATL RAW'!$L:$L,'ATL GA Inventory'!BR$3)+SUMIFS('ATL CR'!$J:$J,'ATL CR'!$I:$I,'ATL GA Inventory'!$B117,'ATL CR'!$L:$L,'ATL GA Inventory'!BR$3)</f>
        <v>0</v>
      </c>
      <c r="BS117" s="45">
        <f>SUMIFS('ATL RAW'!$J:$J,'ATL RAW'!$I:$I,'ATL GA Inventory'!$B117,'ATL RAW'!$L:$L,'ATL GA Inventory'!BS$3)+SUMIFS('ATL CR'!$J:$J,'ATL CR'!$I:$I,'ATL GA Inventory'!$B117,'ATL CR'!$L:$L,'ATL GA Inventory'!BS$3)</f>
        <v>0</v>
      </c>
      <c r="BT117" s="45">
        <f>SUMIFS('ATL RAW'!$J:$J,'ATL RAW'!$I:$I,'ATL GA Inventory'!$B117,'ATL RAW'!$L:$L,'ATL GA Inventory'!BT$3)+SUMIFS('ATL CR'!$J:$J,'ATL CR'!$I:$I,'ATL GA Inventory'!$B117,'ATL CR'!$L:$L,'ATL GA Inventory'!BT$3)</f>
        <v>0</v>
      </c>
      <c r="BU117" s="45">
        <f>SUMIFS('ATL RAW'!$J:$J,'ATL RAW'!$I:$I,'ATL GA Inventory'!$B117,'ATL RAW'!$L:$L,'ATL GA Inventory'!BU$3)+SUMIFS('ATL CR'!$J:$J,'ATL CR'!$I:$I,'ATL GA Inventory'!$B117,'ATL CR'!$L:$L,'ATL GA Inventory'!BU$3)</f>
        <v>0</v>
      </c>
      <c r="BV117" s="45">
        <f>SUMIFS('ATL RAW'!$J:$J,'ATL RAW'!$I:$I,'ATL GA Inventory'!$B117,'ATL RAW'!$L:$L,'ATL GA Inventory'!BV$3)+SUMIFS('ATL CR'!$J:$J,'ATL CR'!$I:$I,'ATL GA Inventory'!$B117,'ATL CR'!$L:$L,'ATL GA Inventory'!BV$3)</f>
        <v>0</v>
      </c>
      <c r="BW117" s="45">
        <f>SUMIFS('ATL RAW'!$J:$J,'ATL RAW'!$I:$I,'ATL GA Inventory'!$B117,'ATL RAW'!$L:$L,'ATL GA Inventory'!BW$3)+SUMIFS('ATL CR'!$J:$J,'ATL CR'!$I:$I,'ATL GA Inventory'!$B117,'ATL CR'!$L:$L,'ATL GA Inventory'!BW$3)</f>
        <v>0</v>
      </c>
      <c r="BX117" s="45">
        <f>SUMIFS('ATL RAW'!$J:$J,'ATL RAW'!$I:$I,'ATL GA Inventory'!$B117,'ATL RAW'!$L:$L,'ATL GA Inventory'!BX$3)+SUMIFS('ATL CR'!$J:$J,'ATL CR'!$I:$I,'ATL GA Inventory'!$B117,'ATL CR'!$L:$L,'ATL GA Inventory'!BX$3)</f>
        <v>0</v>
      </c>
      <c r="BY117" s="45">
        <f>SUMIFS('ATL RAW'!$J:$J,'ATL RAW'!$I:$I,'ATL GA Inventory'!$B117,'ATL RAW'!$L:$L,'ATL GA Inventory'!BY$3)+SUMIFS('ATL CR'!$J:$J,'ATL CR'!$I:$I,'ATL GA Inventory'!$B117,'ATL CR'!$L:$L,'ATL GA Inventory'!BY$3)</f>
        <v>0</v>
      </c>
      <c r="BZ117" s="45">
        <f>SUMIFS('ATL RAW'!$J:$J,'ATL RAW'!$I:$I,'ATL GA Inventory'!$B117,'ATL RAW'!$L:$L,'ATL GA Inventory'!BZ$3)+SUMIFS('ATL CR'!$J:$J,'ATL CR'!$I:$I,'ATL GA Inventory'!$B117,'ATL CR'!$L:$L,'ATL GA Inventory'!BZ$3)</f>
        <v>0</v>
      </c>
      <c r="CA117" s="45">
        <f>SUMIFS('ATL RAW'!$J:$J,'ATL RAW'!$I:$I,'ATL GA Inventory'!$B117,'ATL RAW'!$L:$L,'ATL GA Inventory'!CA$3)+SUMIFS('ATL CR'!$J:$J,'ATL CR'!$I:$I,'ATL GA Inventory'!$B117,'ATL CR'!$L:$L,'ATL GA Inventory'!CA$3)</f>
        <v>0</v>
      </c>
      <c r="CB117" s="45">
        <f>SUMIFS('ATL RAW'!$J:$J,'ATL RAW'!$I:$I,'ATL GA Inventory'!$B117,'ATL RAW'!$L:$L,'ATL GA Inventory'!CB$3)+SUMIFS('ATL CR'!$J:$J,'ATL CR'!$I:$I,'ATL GA Inventory'!$B117,'ATL CR'!$L:$L,'ATL GA Inventory'!CB$3)</f>
        <v>0</v>
      </c>
      <c r="CC117" s="45">
        <f>SUMIFS('ATL RAW'!$J:$J,'ATL RAW'!$I:$I,'ATL GA Inventory'!$B117,'ATL RAW'!$L:$L,'ATL GA Inventory'!CC$3)+SUMIFS('ATL CR'!$J:$J,'ATL CR'!$I:$I,'ATL GA Inventory'!$B117,'ATL CR'!$L:$L,'ATL GA Inventory'!CC$3)</f>
        <v>0</v>
      </c>
      <c r="CD117" s="45">
        <f>SUMIFS('ATL RAW'!$J:$J,'ATL RAW'!$I:$I,'ATL GA Inventory'!$B117,'ATL RAW'!$L:$L,'ATL GA Inventory'!CD$3)+SUMIFS('ATL CR'!$J:$J,'ATL CR'!$I:$I,'ATL GA Inventory'!$B117,'ATL CR'!$L:$L,'ATL GA Inventory'!CD$3)</f>
        <v>0</v>
      </c>
      <c r="CE117" s="45">
        <f>SUMIFS('ATL RAW'!$J:$J,'ATL RAW'!$I:$I,'ATL GA Inventory'!$B117,'ATL RAW'!$L:$L,'ATL GA Inventory'!CE$3)+SUMIFS('ATL CR'!$J:$J,'ATL CR'!$I:$I,'ATL GA Inventory'!$B117,'ATL CR'!$L:$L,'ATL GA Inventory'!CE$3)</f>
        <v>0</v>
      </c>
      <c r="CF117" s="45">
        <f>SUMIFS('ATL RAW'!$J:$J,'ATL RAW'!$I:$I,'ATL GA Inventory'!$B117,'ATL RAW'!$L:$L,'ATL GA Inventory'!CF$3)+SUMIFS('ATL CR'!$J:$J,'ATL CR'!$I:$I,'ATL GA Inventory'!$B117,'ATL CR'!$L:$L,'ATL GA Inventory'!CF$3)</f>
        <v>0</v>
      </c>
      <c r="CG117" s="45">
        <f>SUMIFS('ATL RAW'!$J:$J,'ATL RAW'!$I:$I,'ATL GA Inventory'!$B117,'ATL RAW'!$L:$L,'ATL GA Inventory'!CG$3)+SUMIFS('ATL CR'!$J:$J,'ATL CR'!$I:$I,'ATL GA Inventory'!$B117,'ATL CR'!$L:$L,'ATL GA Inventory'!CG$3)</f>
        <v>0</v>
      </c>
      <c r="CH117" s="45">
        <f>SUMIFS('ATL RAW'!$J:$J,'ATL RAW'!$I:$I,'ATL GA Inventory'!$B117,'ATL RAW'!$L:$L,'ATL GA Inventory'!CH$3)+SUMIFS('ATL CR'!$J:$J,'ATL CR'!$I:$I,'ATL GA Inventory'!$B117,'ATL CR'!$L:$L,'ATL GA Inventory'!CH$3)</f>
        <v>0</v>
      </c>
      <c r="CI117" s="45">
        <f>SUMIFS('ATL RAW'!$J:$J,'ATL RAW'!$I:$I,'ATL GA Inventory'!$B117,'ATL RAW'!$L:$L,'ATL GA Inventory'!CI$3)+SUMIFS('ATL CR'!$J:$J,'ATL CR'!$I:$I,'ATL GA Inventory'!$B117,'ATL CR'!$L:$L,'ATL GA Inventory'!CI$3)</f>
        <v>0</v>
      </c>
      <c r="CJ117" s="45">
        <f>SUMIFS('ATL RAW'!$J:$J,'ATL RAW'!$I:$I,'ATL GA Inventory'!$B117,'ATL RAW'!$L:$L,'ATL GA Inventory'!CJ$3)+SUMIFS('ATL CR'!$J:$J,'ATL CR'!$I:$I,'ATL GA Inventory'!$B117,'ATL CR'!$L:$L,'ATL GA Inventory'!CJ$3)</f>
        <v>0</v>
      </c>
      <c r="CK117" s="45">
        <f>SUMIFS('ATL RAW'!$J:$J,'ATL RAW'!$I:$I,'ATL GA Inventory'!$B117,'ATL RAW'!$L:$L,'ATL GA Inventory'!CK$3)+SUMIFS('ATL CR'!$J:$J,'ATL CR'!$I:$I,'ATL GA Inventory'!$B117,'ATL CR'!$L:$L,'ATL GA Inventory'!CK$3)</f>
        <v>0</v>
      </c>
      <c r="CL117" s="45">
        <f>SUMIFS('ATL RAW'!$J:$J,'ATL RAW'!$I:$I,'ATL GA Inventory'!$B117,'ATL RAW'!$L:$L,'ATL GA Inventory'!CL$3)+SUMIFS('ATL CR'!$J:$J,'ATL CR'!$I:$I,'ATL GA Inventory'!$B117,'ATL CR'!$L:$L,'ATL GA Inventory'!CL$3)</f>
        <v>0</v>
      </c>
      <c r="CM117" s="45">
        <f>SUMIFS('ATL RAW'!$J:$J,'ATL RAW'!$I:$I,'ATL GA Inventory'!$B117,'ATL RAW'!$L:$L,'ATL GA Inventory'!CM$3)+SUMIFS('ATL CR'!$J:$J,'ATL CR'!$I:$I,'ATL GA Inventory'!$B117,'ATL CR'!$L:$L,'ATL GA Inventory'!CM$3)</f>
        <v>0</v>
      </c>
      <c r="CN117" s="45">
        <f>SUMIFS('ATL RAW'!$J:$J,'ATL RAW'!$I:$I,'ATL GA Inventory'!$B117,'ATL RAW'!$L:$L,'ATL GA Inventory'!CN$3)+SUMIFS('ATL CR'!$J:$J,'ATL CR'!$I:$I,'ATL GA Inventory'!$B117,'ATL CR'!$L:$L,'ATL GA Inventory'!CN$3)</f>
        <v>0</v>
      </c>
      <c r="CO117" s="45">
        <f>SUMIFS('ATL RAW'!$J:$J,'ATL RAW'!$I:$I,'ATL GA Inventory'!$B117,'ATL RAW'!$L:$L,'ATL GA Inventory'!CO$3)+SUMIFS('ATL CR'!$J:$J,'ATL CR'!$I:$I,'ATL GA Inventory'!$B117,'ATL CR'!$L:$L,'ATL GA Inventory'!CO$3)</f>
        <v>0</v>
      </c>
      <c r="CP117" s="45">
        <f>SUMIFS('ATL RAW'!$J:$J,'ATL RAW'!$I:$I,'ATL GA Inventory'!$B117,'ATL RAW'!$L:$L,'ATL GA Inventory'!CP$3)+SUMIFS('ATL CR'!$J:$J,'ATL CR'!$I:$I,'ATL GA Inventory'!$B117,'ATL CR'!$L:$L,'ATL GA Inventory'!CP$3)</f>
        <v>0</v>
      </c>
      <c r="CQ117" s="45">
        <f>SUMIFS('ATL RAW'!$J:$J,'ATL RAW'!$I:$I,'ATL GA Inventory'!$B117,'ATL RAW'!$L:$L,'ATL GA Inventory'!CQ$3)+SUMIFS('ATL CR'!$J:$J,'ATL CR'!$I:$I,'ATL GA Inventory'!$B117,'ATL CR'!$L:$L,'ATL GA Inventory'!CQ$3)</f>
        <v>0</v>
      </c>
      <c r="CR117" s="45">
        <f>SUMIFS('ATL RAW'!$J:$J,'ATL RAW'!$I:$I,'ATL GA Inventory'!$B117,'ATL RAW'!$L:$L,'ATL GA Inventory'!CR$3)+SUMIFS('ATL CR'!$J:$J,'ATL CR'!$I:$I,'ATL GA Inventory'!$B117,'ATL CR'!$L:$L,'ATL GA Inventory'!CR$3)</f>
        <v>0</v>
      </c>
      <c r="CS117" s="45">
        <f>SUMIFS('ATL RAW'!$J:$J,'ATL RAW'!$I:$I,'ATL GA Inventory'!$B117,'ATL RAW'!$L:$L,'ATL GA Inventory'!CS$3)+SUMIFS('ATL CR'!$J:$J,'ATL CR'!$I:$I,'ATL GA Inventory'!$B117,'ATL CR'!$L:$L,'ATL GA Inventory'!CS$3)</f>
        <v>0</v>
      </c>
      <c r="CT117" s="45">
        <f>SUMIFS('ATL RAW'!$J:$J,'ATL RAW'!$I:$I,'ATL GA Inventory'!$B117,'ATL RAW'!$L:$L,'ATL GA Inventory'!CT$3)+SUMIFS('ATL CR'!$J:$J,'ATL CR'!$I:$I,'ATL GA Inventory'!$B117,'ATL CR'!$L:$L,'ATL GA Inventory'!CT$3)</f>
        <v>0</v>
      </c>
      <c r="CU117" s="45">
        <f>SUMIFS('ATL RAW'!$J:$J,'ATL RAW'!$I:$I,'ATL GA Inventory'!$B117,'ATL RAW'!$L:$L,'ATL GA Inventory'!CU$3)+SUMIFS('ATL CR'!$J:$J,'ATL CR'!$I:$I,'ATL GA Inventory'!$B117,'ATL CR'!$L:$L,'ATL GA Inventory'!CU$3)</f>
        <v>0</v>
      </c>
      <c r="CV117" s="45">
        <f>SUMIFS('ATL RAW'!$J:$J,'ATL RAW'!$I:$I,'ATL GA Inventory'!$B117,'ATL RAW'!$L:$L,'ATL GA Inventory'!CV$3)+SUMIFS('ATL CR'!$J:$J,'ATL CR'!$I:$I,'ATL GA Inventory'!$B117,'ATL CR'!$L:$L,'ATL GA Inventory'!CV$3)</f>
        <v>0</v>
      </c>
      <c r="CW117" s="45">
        <f>SUMIFS('ATL RAW'!$J:$J,'ATL RAW'!$I:$I,'ATL GA Inventory'!$B117,'ATL RAW'!$L:$L,'ATL GA Inventory'!CW$3)+SUMIFS('ATL CR'!$J:$J,'ATL CR'!$I:$I,'ATL GA Inventory'!$B117,'ATL CR'!$L:$L,'ATL GA Inventory'!CW$3)</f>
        <v>0</v>
      </c>
      <c r="CX117" s="45">
        <f>SUMIFS('ATL RAW'!$J:$J,'ATL RAW'!$I:$I,'ATL GA Inventory'!$B117,'ATL RAW'!$L:$L,'ATL GA Inventory'!CX$3)+SUMIFS('ATL CR'!$J:$J,'ATL CR'!$I:$I,'ATL GA Inventory'!$B117,'ATL CR'!$L:$L,'ATL GA Inventory'!CX$3)</f>
        <v>0</v>
      </c>
      <c r="CY117" s="45">
        <f>SUMIFS('ATL RAW'!$J:$J,'ATL RAW'!$I:$I,'ATL GA Inventory'!$B117,'ATL RAW'!$L:$L,'ATL GA Inventory'!CY$3)+SUMIFS('ATL CR'!$J:$J,'ATL CR'!$I:$I,'ATL GA Inventory'!$B117,'ATL CR'!$L:$L,'ATL GA Inventory'!CY$3)</f>
        <v>0</v>
      </c>
      <c r="CZ117" s="45">
        <f>SUMIFS('ATL RAW'!$J:$J,'ATL RAW'!$I:$I,'ATL GA Inventory'!$B117,'ATL RAW'!$L:$L,'ATL GA Inventory'!CZ$3)+SUMIFS('ATL CR'!$J:$J,'ATL CR'!$I:$I,'ATL GA Inventory'!$B117,'ATL CR'!$L:$L,'ATL GA Inventory'!CZ$3)</f>
        <v>0</v>
      </c>
      <c r="DA117" s="45">
        <f>SUMIFS('ATL RAW'!$J:$J,'ATL RAW'!$I:$I,'ATL GA Inventory'!$B117,'ATL RAW'!$L:$L,'ATL GA Inventory'!DA$3)+SUMIFS('ATL CR'!$J:$J,'ATL CR'!$I:$I,'ATL GA Inventory'!$B117,'ATL CR'!$L:$L,'ATL GA Inventory'!DA$3)</f>
        <v>0</v>
      </c>
      <c r="DB117" s="45">
        <f>SUMIFS('ATL RAW'!$J:$J,'ATL RAW'!$I:$I,'ATL GA Inventory'!$B117,'ATL RAW'!$L:$L,'ATL GA Inventory'!DB$3)+SUMIFS('ATL CR'!$J:$J,'ATL CR'!$I:$I,'ATL GA Inventory'!$B117,'ATL CR'!$L:$L,'ATL GA Inventory'!DB$3)</f>
        <v>0</v>
      </c>
      <c r="DC117" s="45">
        <f>SUMIFS('ATL RAW'!$J:$J,'ATL RAW'!$I:$I,'ATL GA Inventory'!$B117,'ATL RAW'!$L:$L,'ATL GA Inventory'!DC$3)+SUMIFS('ATL CR'!$J:$J,'ATL CR'!$I:$I,'ATL GA Inventory'!$B117,'ATL CR'!$L:$L,'ATL GA Inventory'!DC$3)</f>
        <v>0</v>
      </c>
      <c r="DD117" s="45">
        <f>SUMIFS('ATL RAW'!$J:$J,'ATL RAW'!$I:$I,'ATL GA Inventory'!$B117,'ATL RAW'!$L:$L,'ATL GA Inventory'!DD$3)+SUMIFS('ATL CR'!$J:$J,'ATL CR'!$I:$I,'ATL GA Inventory'!$B117,'ATL CR'!$L:$L,'ATL GA Inventory'!DD$3)</f>
        <v>0</v>
      </c>
      <c r="DE117" s="45">
        <f>SUMIFS('ATL RAW'!$J:$J,'ATL RAW'!$I:$I,'ATL GA Inventory'!$B117,'ATL RAW'!$L:$L,'ATL GA Inventory'!DE$3)+SUMIFS('ATL CR'!$J:$J,'ATL CR'!$I:$I,'ATL GA Inventory'!$B117,'ATL CR'!$L:$L,'ATL GA Inventory'!DE$3)</f>
        <v>0</v>
      </c>
      <c r="DF117" s="45">
        <f>SUMIFS('ATL RAW'!$J:$J,'ATL RAW'!$I:$I,'ATL GA Inventory'!$B117,'ATL RAW'!$L:$L,'ATL GA Inventory'!DF$3)+SUMIFS('ATL CR'!$J:$J,'ATL CR'!$I:$I,'ATL GA Inventory'!$B117,'ATL CR'!$L:$L,'ATL GA Inventory'!DF$3)</f>
        <v>0</v>
      </c>
      <c r="DG117" s="45">
        <f>SUMIFS('ATL RAW'!$J:$J,'ATL RAW'!$I:$I,'ATL GA Inventory'!$B117,'ATL RAW'!$L:$L,'ATL GA Inventory'!DG$3)+SUMIFS('ATL CR'!$J:$J,'ATL CR'!$I:$I,'ATL GA Inventory'!$B117,'ATL CR'!$L:$L,'ATL GA Inventory'!DG$3)</f>
        <v>0</v>
      </c>
      <c r="DH117" s="45">
        <f>SUMIFS('ATL RAW'!$J:$J,'ATL RAW'!$I:$I,'ATL GA Inventory'!$B117,'ATL RAW'!$L:$L,'ATL GA Inventory'!DH$3)+SUMIFS('ATL CR'!$J:$J,'ATL CR'!$I:$I,'ATL GA Inventory'!$B117,'ATL CR'!$L:$L,'ATL GA Inventory'!DH$3)</f>
        <v>0</v>
      </c>
      <c r="DI117" s="45">
        <f>SUMIFS('ATL RAW'!$J:$J,'ATL RAW'!$I:$I,'ATL GA Inventory'!$B117,'ATL RAW'!$L:$L,'ATL GA Inventory'!DI$3)+SUMIFS('ATL CR'!$J:$J,'ATL CR'!$I:$I,'ATL GA Inventory'!$B117,'ATL CR'!$L:$L,'ATL GA Inventory'!DI$3)</f>
        <v>0</v>
      </c>
      <c r="DJ117" s="45">
        <f>SUMIFS('ATL RAW'!$J:$J,'ATL RAW'!$I:$I,'ATL GA Inventory'!$B117,'ATL RAW'!$L:$L,'ATL GA Inventory'!DJ$3)+SUMIFS('ATL CR'!$J:$J,'ATL CR'!$I:$I,'ATL GA Inventory'!$B117,'ATL CR'!$L:$L,'ATL GA Inventory'!DJ$3)</f>
        <v>0</v>
      </c>
      <c r="DK117" s="45">
        <f>SUMIFS('ATL RAW'!$J:$J,'ATL RAW'!$I:$I,'ATL GA Inventory'!$B117,'ATL RAW'!$L:$L,'ATL GA Inventory'!DK$3)+SUMIFS('ATL CR'!$J:$J,'ATL CR'!$I:$I,'ATL GA Inventory'!$B117,'ATL CR'!$L:$L,'ATL GA Inventory'!DK$3)</f>
        <v>0</v>
      </c>
      <c r="DL117" s="45">
        <f>SUMIFS('ATL RAW'!$J:$J,'ATL RAW'!$I:$I,'ATL GA Inventory'!$B117,'ATL RAW'!$L:$L,'ATL GA Inventory'!DL$3)+SUMIFS('ATL CR'!$J:$J,'ATL CR'!$I:$I,'ATL GA Inventory'!$B117,'ATL CR'!$L:$L,'ATL GA Inventory'!DL$3)</f>
        <v>0</v>
      </c>
      <c r="DM117" s="45">
        <f>SUMIFS('ATL RAW'!$J:$J,'ATL RAW'!$I:$I,'ATL GA Inventory'!$B117,'ATL RAW'!$L:$L,'ATL GA Inventory'!DM$3)+SUMIFS('ATL CR'!$J:$J,'ATL CR'!$I:$I,'ATL GA Inventory'!$B117,'ATL CR'!$L:$L,'ATL GA Inventory'!DM$3)</f>
        <v>0</v>
      </c>
      <c r="DN117" s="45">
        <f>SUMIFS('ATL RAW'!$J:$J,'ATL RAW'!$I:$I,'ATL GA Inventory'!$B117,'ATL RAW'!$L:$L,'ATL GA Inventory'!DN$3)+SUMIFS('ATL CR'!$J:$J,'ATL CR'!$I:$I,'ATL GA Inventory'!$B117,'ATL CR'!$L:$L,'ATL GA Inventory'!DN$3)</f>
        <v>0</v>
      </c>
      <c r="DO117" s="45">
        <f>SUMIFS('ATL RAW'!$J:$J,'ATL RAW'!$I:$I,'ATL GA Inventory'!$B117,'ATL RAW'!$L:$L,'ATL GA Inventory'!DO$3)+SUMIFS('ATL CR'!$J:$J,'ATL CR'!$I:$I,'ATL GA Inventory'!$B117,'ATL CR'!$L:$L,'ATL GA Inventory'!DO$3)</f>
        <v>0</v>
      </c>
      <c r="DP117" s="45">
        <f>SUMIFS('ATL RAW'!$J:$J,'ATL RAW'!$I:$I,'ATL GA Inventory'!$B117,'ATL RAW'!$L:$L,'ATL GA Inventory'!DP$3)+SUMIFS('ATL CR'!$J:$J,'ATL CR'!$I:$I,'ATL GA Inventory'!$B117,'ATL CR'!$L:$L,'ATL GA Inventory'!DP$3)</f>
        <v>0</v>
      </c>
      <c r="DQ117" s="45">
        <f>SUMIFS('ATL RAW'!$J:$J,'ATL RAW'!$I:$I,'ATL GA Inventory'!$B117,'ATL RAW'!$L:$L,'ATL GA Inventory'!DQ$3)+SUMIFS('ATL CR'!$J:$J,'ATL CR'!$I:$I,'ATL GA Inventory'!$B117,'ATL CR'!$L:$L,'ATL GA Inventory'!DQ$3)</f>
        <v>0</v>
      </c>
      <c r="DR117" s="45">
        <f>SUMIFS('ATL RAW'!$J:$J,'ATL RAW'!$I:$I,'ATL GA Inventory'!$B117,'ATL RAW'!$L:$L,'ATL GA Inventory'!DR$3)+SUMIFS('ATL CR'!$J:$J,'ATL CR'!$I:$I,'ATL GA Inventory'!$B117,'ATL CR'!$L:$L,'ATL GA Inventory'!DR$3)</f>
        <v>0</v>
      </c>
      <c r="DS117" s="45">
        <f>SUMIFS('ATL RAW'!$J:$J,'ATL RAW'!$I:$I,'ATL GA Inventory'!$B117,'ATL RAW'!$L:$L,'ATL GA Inventory'!DS$3)+SUMIFS('ATL CR'!$J:$J,'ATL CR'!$I:$I,'ATL GA Inventory'!$B117,'ATL CR'!$L:$L,'ATL GA Inventory'!DS$3)</f>
        <v>0</v>
      </c>
      <c r="DT117" s="45">
        <f>SUMIFS('ATL RAW'!$J:$J,'ATL RAW'!$I:$I,'ATL GA Inventory'!$B117,'ATL RAW'!$L:$L,'ATL GA Inventory'!DT$3)+SUMIFS('ATL CR'!$J:$J,'ATL CR'!$I:$I,'ATL GA Inventory'!$B117,'ATL CR'!$L:$L,'ATL GA Inventory'!DT$3)</f>
        <v>0</v>
      </c>
      <c r="DU117" s="45">
        <f>SUMIFS('ATL RAW'!$J:$J,'ATL RAW'!$I:$I,'ATL GA Inventory'!$B117,'ATL RAW'!$L:$L,'ATL GA Inventory'!DU$3)+SUMIFS('ATL CR'!$J:$J,'ATL CR'!$I:$I,'ATL GA Inventory'!$B117,'ATL CR'!$L:$L,'ATL GA Inventory'!DU$3)</f>
        <v>0</v>
      </c>
      <c r="DV117" s="45">
        <f>SUMIFS('ATL RAW'!$J:$J,'ATL RAW'!$I:$I,'ATL GA Inventory'!$B117,'ATL RAW'!$L:$L,'ATL GA Inventory'!DV$3)+SUMIFS('ATL CR'!$J:$J,'ATL CR'!$I:$I,'ATL GA Inventory'!$B117,'ATL CR'!$L:$L,'ATL GA Inventory'!DV$3)</f>
        <v>0</v>
      </c>
      <c r="DW117" s="45">
        <f>SUMIFS('ATL RAW'!$J:$J,'ATL RAW'!$I:$I,'ATL GA Inventory'!$B117,'ATL RAW'!$L:$L,'ATL GA Inventory'!DW$3)+SUMIFS('ATL CR'!$J:$J,'ATL CR'!$I:$I,'ATL GA Inventory'!$B117,'ATL CR'!$L:$L,'ATL GA Inventory'!DW$3)</f>
        <v>0</v>
      </c>
      <c r="DX117" s="45">
        <f>SUMIFS('ATL RAW'!$J:$J,'ATL RAW'!$I:$I,'ATL GA Inventory'!$B117,'ATL RAW'!$L:$L,'ATL GA Inventory'!DX$3)+SUMIFS('ATL CR'!$J:$J,'ATL CR'!$I:$I,'ATL GA Inventory'!$B117,'ATL CR'!$L:$L,'ATL GA Inventory'!DX$3)</f>
        <v>0</v>
      </c>
      <c r="DY117" s="45">
        <f>SUMIFS('ATL RAW'!$J:$J,'ATL RAW'!$I:$I,'ATL GA Inventory'!$B117,'ATL RAW'!$L:$L,'ATL GA Inventory'!DY$3)+SUMIFS('ATL CR'!$J:$J,'ATL CR'!$I:$I,'ATL GA Inventory'!$B117,'ATL CR'!$L:$L,'ATL GA Inventory'!DY$3)</f>
        <v>0</v>
      </c>
      <c r="DZ117" s="45">
        <f>SUMIFS('ATL RAW'!$J:$J,'ATL RAW'!$I:$I,'ATL GA Inventory'!$B117,'ATL RAW'!$L:$L,'ATL GA Inventory'!DZ$3)+SUMIFS('ATL CR'!$J:$J,'ATL CR'!$I:$I,'ATL GA Inventory'!$B117,'ATL CR'!$L:$L,'ATL GA Inventory'!DZ$3)</f>
        <v>0</v>
      </c>
      <c r="EA117" s="45">
        <f>SUMIFS('ATL RAW'!$J:$J,'ATL RAW'!$I:$I,'ATL GA Inventory'!$B117,'ATL RAW'!$L:$L,'ATL GA Inventory'!EA$3)+SUMIFS('ATL CR'!$J:$J,'ATL CR'!$I:$I,'ATL GA Inventory'!$B117,'ATL CR'!$L:$L,'ATL GA Inventory'!EA$3)</f>
        <v>0</v>
      </c>
      <c r="EB117" s="45">
        <f>SUMIFS('ATL RAW'!$J:$J,'ATL RAW'!$I:$I,'ATL GA Inventory'!$B117,'ATL RAW'!$L:$L,'ATL GA Inventory'!EB$3)+SUMIFS('ATL CR'!$J:$J,'ATL CR'!$I:$I,'ATL GA Inventory'!$B117,'ATL CR'!$L:$L,'ATL GA Inventory'!EB$3)</f>
        <v>0</v>
      </c>
      <c r="EC117" s="45">
        <f>SUMIFS('ATL RAW'!$J:$J,'ATL RAW'!$I:$I,'ATL GA Inventory'!$B117,'ATL RAW'!$L:$L,'ATL GA Inventory'!EC$3)+SUMIFS('ATL CR'!$J:$J,'ATL CR'!$I:$I,'ATL GA Inventory'!$B117,'ATL CR'!$L:$L,'ATL GA Inventory'!EC$3)</f>
        <v>0</v>
      </c>
      <c r="ED117" s="45">
        <f>SUMIFS('ATL RAW'!$J:$J,'ATL RAW'!$I:$I,'ATL GA Inventory'!$B117,'ATL RAW'!$L:$L,'ATL GA Inventory'!ED$3)+SUMIFS('ATL CR'!$J:$J,'ATL CR'!$I:$I,'ATL GA Inventory'!$B117,'ATL CR'!$L:$L,'ATL GA Inventory'!ED$3)</f>
        <v>0</v>
      </c>
      <c r="EE117" s="45">
        <f>SUMIFS('ATL RAW'!$J:$J,'ATL RAW'!$I:$I,'ATL GA Inventory'!$B117,'ATL RAW'!$L:$L,'ATL GA Inventory'!EE$3)+SUMIFS('ATL CR'!$J:$J,'ATL CR'!$I:$I,'ATL GA Inventory'!$B117,'ATL CR'!$L:$L,'ATL GA Inventory'!EE$3)</f>
        <v>0</v>
      </c>
      <c r="EF117" s="45">
        <f>SUMIFS('ATL RAW'!$J:$J,'ATL RAW'!$I:$I,'ATL GA Inventory'!$B117,'ATL RAW'!$L:$L,'ATL GA Inventory'!EF$3)+SUMIFS('ATL CR'!$J:$J,'ATL CR'!$I:$I,'ATL GA Inventory'!$B117,'ATL CR'!$L:$L,'ATL GA Inventory'!EF$3)</f>
        <v>0</v>
      </c>
      <c r="EG117" s="45">
        <f>SUMIFS('ATL RAW'!$J:$J,'ATL RAW'!$I:$I,'ATL GA Inventory'!$B117,'ATL RAW'!$L:$L,'ATL GA Inventory'!EG$3)+SUMIFS('ATL CR'!$J:$J,'ATL CR'!$I:$I,'ATL GA Inventory'!$B117,'ATL CR'!$L:$L,'ATL GA Inventory'!EG$3)</f>
        <v>0</v>
      </c>
      <c r="EH117" s="45">
        <f>SUMIFS('ATL RAW'!$J:$J,'ATL RAW'!$I:$I,'ATL GA Inventory'!$B117,'ATL RAW'!$L:$L,'ATL GA Inventory'!EH$3)+SUMIFS('ATL CR'!$J:$J,'ATL CR'!$I:$I,'ATL GA Inventory'!$B117,'ATL CR'!$L:$L,'ATL GA Inventory'!EH$3)</f>
        <v>0</v>
      </c>
      <c r="EI117" s="45">
        <f>SUMIFS('ATL RAW'!$J:$J,'ATL RAW'!$I:$I,'ATL GA Inventory'!$B117,'ATL RAW'!$L:$L,'ATL GA Inventory'!EI$3)+SUMIFS('ATL CR'!$J:$J,'ATL CR'!$I:$I,'ATL GA Inventory'!$B117,'ATL CR'!$L:$L,'ATL GA Inventory'!EI$3)</f>
        <v>0</v>
      </c>
      <c r="EJ117" s="45">
        <f>SUMIFS('ATL RAW'!$J:$J,'ATL RAW'!$I:$I,'ATL GA Inventory'!$B117,'ATL RAW'!$L:$L,'ATL GA Inventory'!EJ$3)+SUMIFS('ATL CR'!$J:$J,'ATL CR'!$I:$I,'ATL GA Inventory'!$B117,'ATL CR'!$L:$L,'ATL GA Inventory'!EJ$3)</f>
        <v>0</v>
      </c>
      <c r="EK117" s="45">
        <f>SUMIFS('ATL RAW'!$J:$J,'ATL RAW'!$I:$I,'ATL GA Inventory'!$B117,'ATL RAW'!$L:$L,'ATL GA Inventory'!EK$3)+SUMIFS('ATL CR'!$J:$J,'ATL CR'!$I:$I,'ATL GA Inventory'!$B117,'ATL CR'!$L:$L,'ATL GA Inventory'!EK$3)</f>
        <v>0</v>
      </c>
      <c r="EL117" s="45">
        <f>SUMIFS('ATL RAW'!$J:$J,'ATL RAW'!$I:$I,'ATL GA Inventory'!$B117,'ATL RAW'!$L:$L,'ATL GA Inventory'!EL$3)+SUMIFS('ATL CR'!$J:$J,'ATL CR'!$I:$I,'ATL GA Inventory'!$B117,'ATL CR'!$L:$L,'ATL GA Inventory'!EL$3)</f>
        <v>0</v>
      </c>
      <c r="EM117" s="45">
        <f>SUMIFS('ATL RAW'!$J:$J,'ATL RAW'!$I:$I,'ATL GA Inventory'!$B117,'ATL RAW'!$L:$L,'ATL GA Inventory'!EM$3)+SUMIFS('ATL CR'!$J:$J,'ATL CR'!$I:$I,'ATL GA Inventory'!$B117,'ATL CR'!$L:$L,'ATL GA Inventory'!EM$3)</f>
        <v>0</v>
      </c>
      <c r="EN117" s="45">
        <f>SUMIFS('ATL RAW'!$J:$J,'ATL RAW'!$I:$I,'ATL GA Inventory'!$B117,'ATL RAW'!$L:$L,'ATL GA Inventory'!EN$3)+SUMIFS('ATL CR'!$J:$J,'ATL CR'!$I:$I,'ATL GA Inventory'!$B117,'ATL CR'!$L:$L,'ATL GA Inventory'!EN$3)</f>
        <v>0</v>
      </c>
      <c r="EO117" s="45">
        <f>SUMIFS('ATL RAW'!$J:$J,'ATL RAW'!$I:$I,'ATL GA Inventory'!$B117,'ATL RAW'!$L:$L,'ATL GA Inventory'!EO$3)+SUMIFS('ATL CR'!$J:$J,'ATL CR'!$I:$I,'ATL GA Inventory'!$B117,'ATL CR'!$L:$L,'ATL GA Inventory'!EO$3)</f>
        <v>0</v>
      </c>
      <c r="EP117" s="45">
        <f>SUMIFS('ATL RAW'!$J:$J,'ATL RAW'!$I:$I,'ATL GA Inventory'!$B117,'ATL RAW'!$L:$L,'ATL GA Inventory'!EP$3)+SUMIFS('ATL CR'!$J:$J,'ATL CR'!$I:$I,'ATL GA Inventory'!$B117,'ATL CR'!$L:$L,'ATL GA Inventory'!EP$3)</f>
        <v>0</v>
      </c>
      <c r="EQ117" s="45">
        <f>SUMIFS('ATL RAW'!$J:$J,'ATL RAW'!$I:$I,'ATL GA Inventory'!$B117,'ATL RAW'!$L:$L,'ATL GA Inventory'!EQ$3)+SUMIFS('ATL CR'!$J:$J,'ATL CR'!$I:$I,'ATL GA Inventory'!$B117,'ATL CR'!$L:$L,'ATL GA Inventory'!EQ$3)</f>
        <v>0</v>
      </c>
      <c r="ER117" s="45">
        <f>SUMIFS('ATL RAW'!$J:$J,'ATL RAW'!$I:$I,'ATL GA Inventory'!$B117,'ATL RAW'!$L:$L,'ATL GA Inventory'!ER$3)+SUMIFS('ATL CR'!$J:$J,'ATL CR'!$I:$I,'ATL GA Inventory'!$B117,'ATL CR'!$L:$L,'ATL GA Inventory'!ER$3)</f>
        <v>0</v>
      </c>
      <c r="ES117" s="45">
        <f>SUMIFS('ATL RAW'!$J:$J,'ATL RAW'!$I:$I,'ATL GA Inventory'!$B117,'ATL RAW'!$L:$L,'ATL GA Inventory'!ES$3)+SUMIFS('ATL CR'!$J:$J,'ATL CR'!$I:$I,'ATL GA Inventory'!$B117,'ATL CR'!$L:$L,'ATL GA Inventory'!ES$3)</f>
        <v>0</v>
      </c>
      <c r="ET117" s="45">
        <f>SUMIFS('ATL RAW'!$J:$J,'ATL RAW'!$I:$I,'ATL GA Inventory'!$B117,'ATL RAW'!$L:$L,'ATL GA Inventory'!ET$3)+SUMIFS('ATL CR'!$J:$J,'ATL CR'!$I:$I,'ATL GA Inventory'!$B117,'ATL CR'!$L:$L,'ATL GA Inventory'!ET$3)</f>
        <v>0</v>
      </c>
      <c r="EU117" s="45">
        <f>SUMIFS('ATL RAW'!$J:$J,'ATL RAW'!$I:$I,'ATL GA Inventory'!$B117,'ATL RAW'!$L:$L,'ATL GA Inventory'!EU$3)+SUMIFS('ATL CR'!$J:$J,'ATL CR'!$I:$I,'ATL GA Inventory'!$B117,'ATL CR'!$L:$L,'ATL GA Inventory'!EU$3)</f>
        <v>0</v>
      </c>
      <c r="EV117" s="45">
        <f>SUMIFS('ATL RAW'!$J:$J,'ATL RAW'!$I:$I,'ATL GA Inventory'!$B117,'ATL RAW'!$L:$L,'ATL GA Inventory'!EV$3)+SUMIFS('ATL CR'!$J:$J,'ATL CR'!$I:$I,'ATL GA Inventory'!$B117,'ATL CR'!$L:$L,'ATL GA Inventory'!EV$3)</f>
        <v>0</v>
      </c>
      <c r="EW117" s="45">
        <f>SUMIFS('ATL RAW'!$J:$J,'ATL RAW'!$I:$I,'ATL GA Inventory'!$B117,'ATL RAW'!$L:$L,'ATL GA Inventory'!EW$3)+SUMIFS('ATL CR'!$J:$J,'ATL CR'!$I:$I,'ATL GA Inventory'!$B117,'ATL CR'!$L:$L,'ATL GA Inventory'!EW$3)</f>
        <v>0</v>
      </c>
      <c r="EX117" s="45">
        <f>SUMIFS('ATL RAW'!$J:$J,'ATL RAW'!$I:$I,'ATL GA Inventory'!$B117,'ATL RAW'!$L:$L,'ATL GA Inventory'!EX$3)+SUMIFS('ATL CR'!$J:$J,'ATL CR'!$I:$I,'ATL GA Inventory'!$B117,'ATL CR'!$L:$L,'ATL GA Inventory'!EX$3)</f>
        <v>0</v>
      </c>
      <c r="EY117" s="45">
        <f>SUMIFS('ATL RAW'!$J:$J,'ATL RAW'!$I:$I,'ATL GA Inventory'!$B117,'ATL RAW'!$L:$L,'ATL GA Inventory'!EY$3)+SUMIFS('ATL CR'!$J:$J,'ATL CR'!$I:$I,'ATL GA Inventory'!$B117,'ATL CR'!$L:$L,'ATL GA Inventory'!EY$3)</f>
        <v>0</v>
      </c>
      <c r="EZ117" s="45">
        <f>SUMIFS('ATL RAW'!$J:$J,'ATL RAW'!$I:$I,'ATL GA Inventory'!$B117,'ATL RAW'!$L:$L,'ATL GA Inventory'!EZ$3)+SUMIFS('ATL CR'!$J:$J,'ATL CR'!$I:$I,'ATL GA Inventory'!$B117,'ATL CR'!$L:$L,'ATL GA Inventory'!EZ$3)</f>
        <v>0</v>
      </c>
      <c r="FA117" s="45">
        <f>SUMIFS('ATL RAW'!$J:$J,'ATL RAW'!$I:$I,'ATL GA Inventory'!$B117,'ATL RAW'!$L:$L,'ATL GA Inventory'!FA$3)+SUMIFS('ATL CR'!$J:$J,'ATL CR'!$I:$I,'ATL GA Inventory'!$B117,'ATL CR'!$L:$L,'ATL GA Inventory'!FA$3)</f>
        <v>0</v>
      </c>
      <c r="FB117" s="45">
        <f>SUMIFS('ATL RAW'!$J:$J,'ATL RAW'!$I:$I,'ATL GA Inventory'!$B117,'ATL RAW'!$L:$L,'ATL GA Inventory'!FB$3)+SUMIFS('ATL CR'!$J:$J,'ATL CR'!$I:$I,'ATL GA Inventory'!$B117,'ATL CR'!$L:$L,'ATL GA Inventory'!FB$3)</f>
        <v>0</v>
      </c>
      <c r="FC117" s="45">
        <f>SUMIFS('ATL RAW'!$J:$J,'ATL RAW'!$I:$I,'ATL GA Inventory'!$B117,'ATL RAW'!$L:$L,'ATL GA Inventory'!FC$3)+SUMIFS('ATL CR'!$J:$J,'ATL CR'!$I:$I,'ATL GA Inventory'!$B117,'ATL CR'!$L:$L,'ATL GA Inventory'!FC$3)</f>
        <v>0</v>
      </c>
      <c r="FD117" s="45">
        <f>SUMIFS('ATL RAW'!$J:$J,'ATL RAW'!$I:$I,'ATL GA Inventory'!$B117,'ATL RAW'!$L:$L,'ATL GA Inventory'!FD$3)+SUMIFS('ATL CR'!$J:$J,'ATL CR'!$I:$I,'ATL GA Inventory'!$B117,'ATL CR'!$L:$L,'ATL GA Inventory'!FD$3)</f>
        <v>0</v>
      </c>
      <c r="FE117" s="45">
        <f>SUMIFS('ATL RAW'!$J:$J,'ATL RAW'!$I:$I,'ATL GA Inventory'!$B117,'ATL RAW'!$L:$L,'ATL GA Inventory'!FE$3)+SUMIFS('ATL CR'!$J:$J,'ATL CR'!$I:$I,'ATL GA Inventory'!$B117,'ATL CR'!$L:$L,'ATL GA Inventory'!FE$3)</f>
        <v>0</v>
      </c>
      <c r="FF117" s="45">
        <f>SUMIFS('ATL RAW'!$J:$J,'ATL RAW'!$I:$I,'ATL GA Inventory'!$B117,'ATL RAW'!$L:$L,'ATL GA Inventory'!FF$3)+SUMIFS('ATL CR'!$J:$J,'ATL CR'!$I:$I,'ATL GA Inventory'!$B117,'ATL CR'!$L:$L,'ATL GA Inventory'!FF$3)</f>
        <v>0</v>
      </c>
      <c r="FG117" s="45">
        <f>SUMIFS('ATL RAW'!$J:$J,'ATL RAW'!$I:$I,'ATL GA Inventory'!$B117,'ATL RAW'!$L:$L,'ATL GA Inventory'!FG$3)+SUMIFS('ATL CR'!$J:$J,'ATL CR'!$I:$I,'ATL GA Inventory'!$B117,'ATL CR'!$L:$L,'ATL GA Inventory'!FG$3)</f>
        <v>0</v>
      </c>
      <c r="FH117" s="45">
        <f>SUMIFS('ATL RAW'!$J:$J,'ATL RAW'!$I:$I,'ATL GA Inventory'!$B117,'ATL RAW'!$L:$L,'ATL GA Inventory'!FH$3)+SUMIFS('ATL CR'!$J:$J,'ATL CR'!$I:$I,'ATL GA Inventory'!$B117,'ATL CR'!$L:$L,'ATL GA Inventory'!FH$3)</f>
        <v>0</v>
      </c>
      <c r="FI117" s="45">
        <f>SUMIFS('ATL RAW'!$J:$J,'ATL RAW'!$I:$I,'ATL GA Inventory'!$B117,'ATL RAW'!$L:$L,'ATL GA Inventory'!FI$3)+SUMIFS('ATL CR'!$J:$J,'ATL CR'!$I:$I,'ATL GA Inventory'!$B117,'ATL CR'!$L:$L,'ATL GA Inventory'!FI$3)</f>
        <v>0</v>
      </c>
      <c r="FJ117" s="45">
        <f>SUMIFS('ATL RAW'!$J:$J,'ATL RAW'!$I:$I,'ATL GA Inventory'!$B117,'ATL RAW'!$L:$L,'ATL GA Inventory'!FJ$3)+SUMIFS('ATL CR'!$J:$J,'ATL CR'!$I:$I,'ATL GA Inventory'!$B117,'ATL CR'!$L:$L,'ATL GA Inventory'!FJ$3)</f>
        <v>0</v>
      </c>
      <c r="FK117" s="45">
        <f>SUMIFS('ATL RAW'!$J:$J,'ATL RAW'!$I:$I,'ATL GA Inventory'!$B117,'ATL RAW'!$L:$L,'ATL GA Inventory'!FK$3)+SUMIFS('ATL CR'!$J:$J,'ATL CR'!$I:$I,'ATL GA Inventory'!$B117,'ATL CR'!$L:$L,'ATL GA Inventory'!FK$3)</f>
        <v>0</v>
      </c>
      <c r="FL117" s="45">
        <f>SUMIFS('ATL RAW'!$J:$J,'ATL RAW'!$I:$I,'ATL GA Inventory'!$B117,'ATL RAW'!$L:$L,'ATL GA Inventory'!FL$3)+SUMIFS('ATL CR'!$J:$J,'ATL CR'!$I:$I,'ATL GA Inventory'!$B117,'ATL CR'!$L:$L,'ATL GA Inventory'!FL$3)</f>
        <v>0</v>
      </c>
      <c r="FM117" s="45">
        <f>SUMIFS('ATL RAW'!$J:$J,'ATL RAW'!$I:$I,'ATL GA Inventory'!$B117,'ATL RAW'!$L:$L,'ATL GA Inventory'!FM$3)+SUMIFS('ATL CR'!$J:$J,'ATL CR'!$I:$I,'ATL GA Inventory'!$B117,'ATL CR'!$L:$L,'ATL GA Inventory'!FM$3)</f>
        <v>0</v>
      </c>
      <c r="FN117" s="45">
        <f>SUMIFS('ATL RAW'!$J:$J,'ATL RAW'!$I:$I,'ATL GA Inventory'!$B117,'ATL RAW'!$L:$L,'ATL GA Inventory'!FN$3)+SUMIFS('ATL CR'!$J:$J,'ATL CR'!$I:$I,'ATL GA Inventory'!$B117,'ATL CR'!$L:$L,'ATL GA Inventory'!FN$3)</f>
        <v>0</v>
      </c>
      <c r="FO117" s="45">
        <f>SUMIFS('ATL RAW'!$J:$J,'ATL RAW'!$I:$I,'ATL GA Inventory'!$B117,'ATL RAW'!$L:$L,'ATL GA Inventory'!FO$3)+SUMIFS('ATL CR'!$J:$J,'ATL CR'!$I:$I,'ATL GA Inventory'!$B117,'ATL CR'!$L:$L,'ATL GA Inventory'!FO$3)</f>
        <v>0</v>
      </c>
      <c r="FP117" s="45">
        <f>SUMIFS('ATL RAW'!$J:$J,'ATL RAW'!$I:$I,'ATL GA Inventory'!$B117,'ATL RAW'!$L:$L,'ATL GA Inventory'!FP$3)+SUMIFS('ATL CR'!$J:$J,'ATL CR'!$I:$I,'ATL GA Inventory'!$B117,'ATL CR'!$L:$L,'ATL GA Inventory'!FP$3)</f>
        <v>0</v>
      </c>
      <c r="FQ117" s="45">
        <f>SUMIFS('ATL RAW'!$J:$J,'ATL RAW'!$I:$I,'ATL GA Inventory'!$B117,'ATL RAW'!$L:$L,'ATL GA Inventory'!FQ$3)+SUMIFS('ATL CR'!$J:$J,'ATL CR'!$I:$I,'ATL GA Inventory'!$B117,'ATL CR'!$L:$L,'ATL GA Inventory'!FQ$3)</f>
        <v>0</v>
      </c>
      <c r="FR117" s="45">
        <f>SUMIFS('ATL RAW'!$J:$J,'ATL RAW'!$I:$I,'ATL GA Inventory'!$B117,'ATL RAW'!$L:$L,'ATL GA Inventory'!FR$3)+SUMIFS('ATL CR'!$J:$J,'ATL CR'!$I:$I,'ATL GA Inventory'!$B117,'ATL CR'!$L:$L,'ATL GA Inventory'!FR$3)</f>
        <v>0</v>
      </c>
      <c r="FS117" s="45">
        <f>SUMIFS('ATL RAW'!$J:$J,'ATL RAW'!$I:$I,'ATL GA Inventory'!$B117,'ATL RAW'!$L:$L,'ATL GA Inventory'!FS$3)+SUMIFS('ATL CR'!$J:$J,'ATL CR'!$I:$I,'ATL GA Inventory'!$B117,'ATL CR'!$L:$L,'ATL GA Inventory'!FS$3)</f>
        <v>0</v>
      </c>
      <c r="FT117" s="45">
        <f>SUMIFS('ATL RAW'!$J:$J,'ATL RAW'!$I:$I,'ATL GA Inventory'!$B117,'ATL RAW'!$L:$L,'ATL GA Inventory'!FT$3)+SUMIFS('ATL CR'!$J:$J,'ATL CR'!$I:$I,'ATL GA Inventory'!$B117,'ATL CR'!$L:$L,'ATL GA Inventory'!FT$3)</f>
        <v>0</v>
      </c>
      <c r="FU117" s="45">
        <f>SUMIFS('ATL RAW'!$J:$J,'ATL RAW'!$I:$I,'ATL GA Inventory'!$B117,'ATL RAW'!$L:$L,'ATL GA Inventory'!FU$3)+SUMIFS('ATL CR'!$J:$J,'ATL CR'!$I:$I,'ATL GA Inventory'!$B117,'ATL CR'!$L:$L,'ATL GA Inventory'!FU$3)</f>
        <v>0</v>
      </c>
      <c r="FV117" s="45">
        <f>SUMIFS('ATL RAW'!$J:$J,'ATL RAW'!$I:$I,'ATL GA Inventory'!$B117,'ATL RAW'!$L:$L,'ATL GA Inventory'!FV$3)+SUMIFS('ATL CR'!$J:$J,'ATL CR'!$I:$I,'ATL GA Inventory'!$B117,'ATL CR'!$L:$L,'ATL GA Inventory'!FV$3)</f>
        <v>0</v>
      </c>
      <c r="FW117" s="45">
        <f>SUMIFS('ATL RAW'!$J:$J,'ATL RAW'!$I:$I,'ATL GA Inventory'!$B117,'ATL RAW'!$L:$L,'ATL GA Inventory'!FW$3)+SUMIFS('ATL CR'!$J:$J,'ATL CR'!$I:$I,'ATL GA Inventory'!$B117,'ATL CR'!$L:$L,'ATL GA Inventory'!FW$3)</f>
        <v>0</v>
      </c>
      <c r="FX117" s="45">
        <f>SUMIFS('ATL RAW'!$J:$J,'ATL RAW'!$I:$I,'ATL GA Inventory'!$B117,'ATL RAW'!$L:$L,'ATL GA Inventory'!FX$3)+SUMIFS('ATL CR'!$J:$J,'ATL CR'!$I:$I,'ATL GA Inventory'!$B117,'ATL CR'!$L:$L,'ATL GA Inventory'!FX$3)</f>
        <v>0</v>
      </c>
      <c r="FY117" s="45">
        <f>SUMIFS('ATL RAW'!$J:$J,'ATL RAW'!$I:$I,'ATL GA Inventory'!$B117,'ATL RAW'!$L:$L,'ATL GA Inventory'!FY$3)+SUMIFS('ATL CR'!$J:$J,'ATL CR'!$I:$I,'ATL GA Inventory'!$B117,'ATL CR'!$L:$L,'ATL GA Inventory'!FY$3)</f>
        <v>0</v>
      </c>
      <c r="FZ117" s="45">
        <f>SUMIFS('ATL RAW'!$J:$J,'ATL RAW'!$I:$I,'ATL GA Inventory'!$B117,'ATL RAW'!$L:$L,'ATL GA Inventory'!FZ$3)+SUMIFS('ATL CR'!$J:$J,'ATL CR'!$I:$I,'ATL GA Inventory'!$B117,'ATL CR'!$L:$L,'ATL GA Inventory'!FZ$3)</f>
        <v>0</v>
      </c>
      <c r="GA117" s="45">
        <f>SUMIFS('ATL RAW'!$J:$J,'ATL RAW'!$I:$I,'ATL GA Inventory'!$B117,'ATL RAW'!$L:$L,'ATL GA Inventory'!GA$3)+SUMIFS('ATL CR'!$J:$J,'ATL CR'!$I:$I,'ATL GA Inventory'!$B117,'ATL CR'!$L:$L,'ATL GA Inventory'!GA$3)</f>
        <v>0</v>
      </c>
      <c r="GB117" s="45">
        <f>SUMIFS('ATL RAW'!$J:$J,'ATL RAW'!$I:$I,'ATL GA Inventory'!$B117,'ATL RAW'!$L:$L,'ATL GA Inventory'!GB$3)+SUMIFS('ATL CR'!$J:$J,'ATL CR'!$I:$I,'ATL GA Inventory'!$B117,'ATL CR'!$L:$L,'ATL GA Inventory'!GB$3)</f>
        <v>0</v>
      </c>
      <c r="GC117" s="45">
        <f>SUMIFS('ATL RAW'!$J:$J,'ATL RAW'!$I:$I,'ATL GA Inventory'!$B117,'ATL RAW'!$L:$L,'ATL GA Inventory'!GC$3)+SUMIFS('ATL CR'!$J:$J,'ATL CR'!$I:$I,'ATL GA Inventory'!$B117,'ATL CR'!$L:$L,'ATL GA Inventory'!GC$3)</f>
        <v>0</v>
      </c>
      <c r="GD117" s="45">
        <f>SUMIFS('ATL RAW'!$J:$J,'ATL RAW'!$I:$I,'ATL GA Inventory'!$B117,'ATL RAW'!$L:$L,'ATL GA Inventory'!GD$3)+SUMIFS('ATL CR'!$J:$J,'ATL CR'!$I:$I,'ATL GA Inventory'!$B117,'ATL CR'!$L:$L,'ATL GA Inventory'!GD$3)</f>
        <v>0</v>
      </c>
      <c r="GE117" s="45">
        <f>SUMIFS('ATL RAW'!$J:$J,'ATL RAW'!$I:$I,'ATL GA Inventory'!$B117,'ATL RAW'!$L:$L,'ATL GA Inventory'!GE$3)+SUMIFS('ATL CR'!$J:$J,'ATL CR'!$I:$I,'ATL GA Inventory'!$B117,'ATL CR'!$L:$L,'ATL GA Inventory'!GE$3)</f>
        <v>0</v>
      </c>
      <c r="GF117" s="45">
        <f>SUMIFS('ATL RAW'!$J:$J,'ATL RAW'!$I:$I,'ATL GA Inventory'!$B117,'ATL RAW'!$L:$L,'ATL GA Inventory'!GF$3)+SUMIFS('ATL CR'!$J:$J,'ATL CR'!$I:$I,'ATL GA Inventory'!$B117,'ATL CR'!$L:$L,'ATL GA Inventory'!GF$3)</f>
        <v>0</v>
      </c>
      <c r="GG117" s="45">
        <f>SUMIFS('ATL RAW'!$J:$J,'ATL RAW'!$I:$I,'ATL GA Inventory'!$B117,'ATL RAW'!$L:$L,'ATL GA Inventory'!GG$3)+SUMIFS('ATL CR'!$J:$J,'ATL CR'!$I:$I,'ATL GA Inventory'!$B117,'ATL CR'!$L:$L,'ATL GA Inventory'!GG$3)</f>
        <v>0</v>
      </c>
      <c r="GH117" s="45">
        <f>SUMIFS('ATL RAW'!$J:$J,'ATL RAW'!$I:$I,'ATL GA Inventory'!$B117,'ATL RAW'!$L:$L,'ATL GA Inventory'!GH$3)+SUMIFS('ATL CR'!$J:$J,'ATL CR'!$I:$I,'ATL GA Inventory'!$B117,'ATL CR'!$L:$L,'ATL GA Inventory'!GH$3)</f>
        <v>0</v>
      </c>
      <c r="GI117" s="45">
        <f>SUMIFS('ATL RAW'!$J:$J,'ATL RAW'!$I:$I,'ATL GA Inventory'!$B117,'ATL RAW'!$L:$L,'ATL GA Inventory'!GI$3)+SUMIFS('ATL CR'!$J:$J,'ATL CR'!$I:$I,'ATL GA Inventory'!$B117,'ATL CR'!$L:$L,'ATL GA Inventory'!GI$3)</f>
        <v>0</v>
      </c>
      <c r="GJ117" s="45">
        <f>SUMIFS('ATL RAW'!$J:$J,'ATL RAW'!$I:$I,'ATL GA Inventory'!$B117,'ATL RAW'!$L:$L,'ATL GA Inventory'!GJ$3)+SUMIFS('ATL CR'!$J:$J,'ATL CR'!$I:$I,'ATL GA Inventory'!$B117,'ATL CR'!$L:$L,'ATL GA Inventory'!GJ$3)</f>
        <v>0</v>
      </c>
      <c r="GK117" s="45">
        <f>SUMIFS('ATL RAW'!$J:$J,'ATL RAW'!$I:$I,'ATL GA Inventory'!$B117,'ATL RAW'!$L:$L,'ATL GA Inventory'!GK$3)+SUMIFS('ATL CR'!$J:$J,'ATL CR'!$I:$I,'ATL GA Inventory'!$B117,'ATL CR'!$L:$L,'ATL GA Inventory'!GK$3)</f>
        <v>0</v>
      </c>
      <c r="GL117" s="45">
        <f>SUMIFS('ATL RAW'!$J:$J,'ATL RAW'!$I:$I,'ATL GA Inventory'!$B117,'ATL RAW'!$L:$L,'ATL GA Inventory'!GL$3)+SUMIFS('ATL CR'!$J:$J,'ATL CR'!$I:$I,'ATL GA Inventory'!$B117,'ATL CR'!$L:$L,'ATL GA Inventory'!GL$3)</f>
        <v>0</v>
      </c>
      <c r="GM117" s="45">
        <f>SUMIFS('ATL RAW'!$J:$J,'ATL RAW'!$I:$I,'ATL GA Inventory'!$B117,'ATL RAW'!$L:$L,'ATL GA Inventory'!GM$3)+SUMIFS('ATL CR'!$J:$J,'ATL CR'!$I:$I,'ATL GA Inventory'!$B117,'ATL CR'!$L:$L,'ATL GA Inventory'!GM$3)</f>
        <v>0</v>
      </c>
      <c r="GN117" s="45">
        <f>SUMIFS('ATL RAW'!$J:$J,'ATL RAW'!$I:$I,'ATL GA Inventory'!$B117,'ATL RAW'!$L:$L,'ATL GA Inventory'!GN$3)+SUMIFS('ATL CR'!$J:$J,'ATL CR'!$I:$I,'ATL GA Inventory'!$B117,'ATL CR'!$L:$L,'ATL GA Inventory'!GN$3)</f>
        <v>0</v>
      </c>
      <c r="GO117" s="45">
        <f>SUMIFS('ATL RAW'!$J:$J,'ATL RAW'!$I:$I,'ATL GA Inventory'!$B117,'ATL RAW'!$L:$L,'ATL GA Inventory'!GO$3)+SUMIFS('ATL CR'!$J:$J,'ATL CR'!$I:$I,'ATL GA Inventory'!$B117,'ATL CR'!$L:$L,'ATL GA Inventory'!GO$3)</f>
        <v>0</v>
      </c>
      <c r="GP117" s="45">
        <f>SUMIFS('ATL RAW'!$J:$J,'ATL RAW'!$I:$I,'ATL GA Inventory'!$B117,'ATL RAW'!$L:$L,'ATL GA Inventory'!GP$3)+SUMIFS('ATL CR'!$J:$J,'ATL CR'!$I:$I,'ATL GA Inventory'!$B117,'ATL CR'!$L:$L,'ATL GA Inventory'!GP$3)</f>
        <v>0</v>
      </c>
      <c r="GQ117" s="45">
        <f>SUMIFS('ATL RAW'!$J:$J,'ATL RAW'!$I:$I,'ATL GA Inventory'!$B117,'ATL RAW'!$L:$L,'ATL GA Inventory'!GQ$3)+SUMIFS('ATL CR'!$J:$J,'ATL CR'!$I:$I,'ATL GA Inventory'!$B117,'ATL CR'!$L:$L,'ATL GA Inventory'!GQ$3)</f>
        <v>0</v>
      </c>
      <c r="GR117" s="45">
        <f>SUMIFS('ATL RAW'!$J:$J,'ATL RAW'!$I:$I,'ATL GA Inventory'!$B117,'ATL RAW'!$L:$L,'ATL GA Inventory'!GR$3)+SUMIFS('ATL CR'!$J:$J,'ATL CR'!$I:$I,'ATL GA Inventory'!$B117,'ATL CR'!$L:$L,'ATL GA Inventory'!GR$3)</f>
        <v>0</v>
      </c>
      <c r="GS117" s="45">
        <f>SUMIFS('ATL RAW'!$J:$J,'ATL RAW'!$I:$I,'ATL GA Inventory'!$B117,'ATL RAW'!$L:$L,'ATL GA Inventory'!GS$3)+SUMIFS('ATL CR'!$J:$J,'ATL CR'!$I:$I,'ATL GA Inventory'!$B117,'ATL CR'!$L:$L,'ATL GA Inventory'!GS$3)</f>
        <v>0</v>
      </c>
      <c r="GT117" s="45">
        <f>SUMIFS('ATL RAW'!$J:$J,'ATL RAW'!$I:$I,'ATL GA Inventory'!$B117,'ATL RAW'!$L:$L,'ATL GA Inventory'!GT$3)+SUMIFS('ATL CR'!$J:$J,'ATL CR'!$I:$I,'ATL GA Inventory'!$B117,'ATL CR'!$L:$L,'ATL GA Inventory'!GT$3)</f>
        <v>0</v>
      </c>
      <c r="GU117" s="45">
        <f>SUMIFS('ATL RAW'!$J:$J,'ATL RAW'!$I:$I,'ATL GA Inventory'!$B117,'ATL RAW'!$L:$L,'ATL GA Inventory'!GU$3)+SUMIFS('ATL CR'!$J:$J,'ATL CR'!$I:$I,'ATL GA Inventory'!$B117,'ATL CR'!$L:$L,'ATL GA Inventory'!GU$3)</f>
        <v>0</v>
      </c>
      <c r="GV117" s="45">
        <f>SUMIFS('ATL RAW'!$J:$J,'ATL RAW'!$I:$I,'ATL GA Inventory'!$B117,'ATL RAW'!$L:$L,'ATL GA Inventory'!GV$3)+SUMIFS('ATL CR'!$J:$J,'ATL CR'!$I:$I,'ATL GA Inventory'!$B117,'ATL CR'!$L:$L,'ATL GA Inventory'!GV$3)</f>
        <v>0</v>
      </c>
      <c r="GW117" s="45">
        <f>SUMIFS('ATL RAW'!$J:$J,'ATL RAW'!$I:$I,'ATL GA Inventory'!$B117,'ATL RAW'!$L:$L,'ATL GA Inventory'!GW$3)+SUMIFS('ATL CR'!$J:$J,'ATL CR'!$I:$I,'ATL GA Inventory'!$B117,'ATL CR'!$L:$L,'ATL GA Inventory'!GW$3)</f>
        <v>0</v>
      </c>
      <c r="GX117" s="45">
        <f>SUMIFS('ATL RAW'!$J:$J,'ATL RAW'!$I:$I,'ATL GA Inventory'!$B117,'ATL RAW'!$L:$L,'ATL GA Inventory'!GX$3)+SUMIFS('ATL CR'!$J:$J,'ATL CR'!$I:$I,'ATL GA Inventory'!$B117,'ATL CR'!$L:$L,'ATL GA Inventory'!GX$3)</f>
        <v>0</v>
      </c>
      <c r="GY117" s="45">
        <f>SUMIFS('ATL RAW'!$J:$J,'ATL RAW'!$I:$I,'ATL GA Inventory'!$B117,'ATL RAW'!$L:$L,'ATL GA Inventory'!GY$3)+SUMIFS('ATL CR'!$J:$J,'ATL CR'!$I:$I,'ATL GA Inventory'!$B117,'ATL CR'!$L:$L,'ATL GA Inventory'!GY$3)</f>
        <v>0</v>
      </c>
    </row>
    <row r="118" spans="1:207">
      <c r="A118" s="43" t="s">
        <v>983</v>
      </c>
      <c r="B118" s="43">
        <f t="shared" si="14"/>
        <v>46210528</v>
      </c>
      <c r="C118" s="43" t="str">
        <f t="shared" si="14"/>
        <v>Q.PEAK DUO BLK G6P+</v>
      </c>
      <c r="D118" s="44" t="str">
        <f t="shared" si="14"/>
        <v>340</v>
      </c>
      <c r="E118" s="45">
        <f>SUMIFS('ATL RAW'!$J:$J,'ATL RAW'!$I:$I,'ATL GA Inventory'!$B118,'ATL RAW'!$L:$L,'ATL GA Inventory'!E$3)+SUMIFS('ATL CR'!$J:$J,'ATL CR'!$I:$I,'ATL GA Inventory'!$B118,'ATL CR'!$L:$L,'ATL GA Inventory'!E$3)</f>
        <v>0</v>
      </c>
      <c r="F118" s="45">
        <f>SUMIFS('ATL RAW'!$J:$J,'ATL RAW'!$I:$I,'ATL GA Inventory'!$B118,'ATL RAW'!$L:$L,'ATL GA Inventory'!F$3)+SUMIFS('ATL CR'!$J:$J,'ATL CR'!$I:$I,'ATL GA Inventory'!$B118,'ATL CR'!$L:$L,'ATL GA Inventory'!F$3)</f>
        <v>0</v>
      </c>
      <c r="G118" s="45">
        <f>SUMIFS('ATL RAW'!$J:$J,'ATL RAW'!$I:$I,'ATL GA Inventory'!$B118,'ATL RAW'!$L:$L,'ATL GA Inventory'!G$3)+SUMIFS('ATL CR'!$J:$J,'ATL CR'!$I:$I,'ATL GA Inventory'!$B118,'ATL CR'!$L:$L,'ATL GA Inventory'!G$3)</f>
        <v>0</v>
      </c>
      <c r="H118" s="45">
        <f>SUMIFS('ATL RAW'!$J:$J,'ATL RAW'!$I:$I,'ATL GA Inventory'!$B118,'ATL RAW'!$L:$L,'ATL GA Inventory'!H$3)+SUMIFS('ATL CR'!$J:$J,'ATL CR'!$I:$I,'ATL GA Inventory'!$B118,'ATL CR'!$L:$L,'ATL GA Inventory'!H$3)</f>
        <v>0</v>
      </c>
      <c r="I118" s="45">
        <f>SUMIFS('ATL RAW'!$J:$J,'ATL RAW'!$I:$I,'ATL GA Inventory'!$B118,'ATL RAW'!$L:$L,'ATL GA Inventory'!I$3)+SUMIFS('ATL CR'!$J:$J,'ATL CR'!$I:$I,'ATL GA Inventory'!$B118,'ATL CR'!$L:$L,'ATL GA Inventory'!I$3)</f>
        <v>0</v>
      </c>
      <c r="J118" s="45">
        <f>SUMIFS('ATL RAW'!$J:$J,'ATL RAW'!$I:$I,'ATL GA Inventory'!$B118,'ATL RAW'!$L:$L,'ATL GA Inventory'!J$3)+SUMIFS('ATL CR'!$J:$J,'ATL CR'!$I:$I,'ATL GA Inventory'!$B118,'ATL CR'!$L:$L,'ATL GA Inventory'!J$3)</f>
        <v>0</v>
      </c>
      <c r="K118" s="45">
        <f>SUMIFS('ATL RAW'!$J:$J,'ATL RAW'!$I:$I,'ATL GA Inventory'!$B118,'ATL RAW'!$L:$L,'ATL GA Inventory'!K$3)+SUMIFS('ATL CR'!$J:$J,'ATL CR'!$I:$I,'ATL GA Inventory'!$B118,'ATL CR'!$L:$L,'ATL GA Inventory'!K$3)</f>
        <v>0</v>
      </c>
      <c r="L118" s="45">
        <f>SUMIFS('ATL RAW'!$J:$J,'ATL RAW'!$I:$I,'ATL GA Inventory'!$B118,'ATL RAW'!$L:$L,'ATL GA Inventory'!L$3)+SUMIFS('ATL CR'!$J:$J,'ATL CR'!$I:$I,'ATL GA Inventory'!$B118,'ATL CR'!$L:$L,'ATL GA Inventory'!L$3)</f>
        <v>0</v>
      </c>
      <c r="M118" s="45">
        <f>SUMIFS('ATL RAW'!$J:$J,'ATL RAW'!$I:$I,'ATL GA Inventory'!$B118,'ATL RAW'!$L:$L,'ATL GA Inventory'!M$3)+SUMIFS('ATL CR'!$J:$J,'ATL CR'!$I:$I,'ATL GA Inventory'!$B118,'ATL CR'!$L:$L,'ATL GA Inventory'!M$3)</f>
        <v>0</v>
      </c>
      <c r="N118" s="45">
        <f>SUMIFS('ATL RAW'!$J:$J,'ATL RAW'!$I:$I,'ATL GA Inventory'!$B118,'ATL RAW'!$L:$L,'ATL GA Inventory'!N$3)+SUMIFS('ATL CR'!$J:$J,'ATL CR'!$I:$I,'ATL GA Inventory'!$B118,'ATL CR'!$L:$L,'ATL GA Inventory'!N$3)</f>
        <v>0</v>
      </c>
      <c r="O118" s="45">
        <f>SUMIFS('ATL RAW'!$J:$J,'ATL RAW'!$I:$I,'ATL GA Inventory'!$B118,'ATL RAW'!$L:$L,'ATL GA Inventory'!O$3)+SUMIFS('ATL CR'!$J:$J,'ATL CR'!$I:$I,'ATL GA Inventory'!$B118,'ATL CR'!$L:$L,'ATL GA Inventory'!O$3)</f>
        <v>0</v>
      </c>
      <c r="P118" s="45">
        <f>SUMIFS('ATL RAW'!$J:$J,'ATL RAW'!$I:$I,'ATL GA Inventory'!$B118,'ATL RAW'!$L:$L,'ATL GA Inventory'!P$3)+SUMIFS('ATL CR'!$J:$J,'ATL CR'!$I:$I,'ATL GA Inventory'!$B118,'ATL CR'!$L:$L,'ATL GA Inventory'!P$3)</f>
        <v>0</v>
      </c>
      <c r="Q118" s="45">
        <f>SUMIFS('ATL RAW'!$J:$J,'ATL RAW'!$I:$I,'ATL GA Inventory'!$B118,'ATL RAW'!$L:$L,'ATL GA Inventory'!Q$3)+SUMIFS('ATL CR'!$J:$J,'ATL CR'!$I:$I,'ATL GA Inventory'!$B118,'ATL CR'!$L:$L,'ATL GA Inventory'!Q$3)</f>
        <v>0</v>
      </c>
      <c r="R118" s="45">
        <f>SUMIFS('ATL RAW'!$J:$J,'ATL RAW'!$I:$I,'ATL GA Inventory'!$B118,'ATL RAW'!$L:$L,'ATL GA Inventory'!R$3)+SUMIFS('ATL CR'!$J:$J,'ATL CR'!$I:$I,'ATL GA Inventory'!$B118,'ATL CR'!$L:$L,'ATL GA Inventory'!R$3)</f>
        <v>0</v>
      </c>
      <c r="S118" s="45">
        <f>SUMIFS('ATL RAW'!$J:$J,'ATL RAW'!$I:$I,'ATL GA Inventory'!$B118,'ATL RAW'!$L:$L,'ATL GA Inventory'!S$3)+SUMIFS('ATL CR'!$J:$J,'ATL CR'!$I:$I,'ATL GA Inventory'!$B118,'ATL CR'!$L:$L,'ATL GA Inventory'!S$3)</f>
        <v>0</v>
      </c>
      <c r="T118" s="45">
        <f>SUMIFS('ATL RAW'!$J:$J,'ATL RAW'!$I:$I,'ATL GA Inventory'!$B118,'ATL RAW'!$L:$L,'ATL GA Inventory'!T$3)+SUMIFS('ATL CR'!$J:$J,'ATL CR'!$I:$I,'ATL GA Inventory'!$B118,'ATL CR'!$L:$L,'ATL GA Inventory'!T$3)</f>
        <v>0</v>
      </c>
      <c r="U118" s="45">
        <f>SUMIFS('ATL RAW'!$J:$J,'ATL RAW'!$I:$I,'ATL GA Inventory'!$B118,'ATL RAW'!$L:$L,'ATL GA Inventory'!U$3)+SUMIFS('ATL CR'!$J:$J,'ATL CR'!$I:$I,'ATL GA Inventory'!$B118,'ATL CR'!$L:$L,'ATL GA Inventory'!U$3)</f>
        <v>0</v>
      </c>
      <c r="V118" s="45">
        <f>SUMIFS('ATL RAW'!$J:$J,'ATL RAW'!$I:$I,'ATL GA Inventory'!$B118,'ATL RAW'!$L:$L,'ATL GA Inventory'!V$3)+SUMIFS('ATL CR'!$J:$J,'ATL CR'!$I:$I,'ATL GA Inventory'!$B118,'ATL CR'!$L:$L,'ATL GA Inventory'!V$3)</f>
        <v>0</v>
      </c>
      <c r="W118" s="45">
        <f>SUMIFS('ATL RAW'!$J:$J,'ATL RAW'!$I:$I,'ATL GA Inventory'!$B118,'ATL RAW'!$L:$L,'ATL GA Inventory'!W$3)+SUMIFS('ATL CR'!$J:$J,'ATL CR'!$I:$I,'ATL GA Inventory'!$B118,'ATL CR'!$L:$L,'ATL GA Inventory'!W$3)</f>
        <v>0</v>
      </c>
      <c r="X118" s="45">
        <f>SUMIFS('ATL RAW'!$J:$J,'ATL RAW'!$I:$I,'ATL GA Inventory'!$B118,'ATL RAW'!$L:$L,'ATL GA Inventory'!X$3)+SUMIFS('ATL CR'!$J:$J,'ATL CR'!$I:$I,'ATL GA Inventory'!$B118,'ATL CR'!$L:$L,'ATL GA Inventory'!X$3)</f>
        <v>0</v>
      </c>
      <c r="Y118" s="45">
        <f>SUMIFS('ATL RAW'!$J:$J,'ATL RAW'!$I:$I,'ATL GA Inventory'!$B118,'ATL RAW'!$L:$L,'ATL GA Inventory'!Y$3)+SUMIFS('ATL CR'!$J:$J,'ATL CR'!$I:$I,'ATL GA Inventory'!$B118,'ATL CR'!$L:$L,'ATL GA Inventory'!Y$3)</f>
        <v>0</v>
      </c>
      <c r="Z118" s="45">
        <f>SUMIFS('ATL RAW'!$J:$J,'ATL RAW'!$I:$I,'ATL GA Inventory'!$B118,'ATL RAW'!$L:$L,'ATL GA Inventory'!Z$3)+SUMIFS('ATL CR'!$J:$J,'ATL CR'!$I:$I,'ATL GA Inventory'!$B118,'ATL CR'!$L:$L,'ATL GA Inventory'!Z$3)</f>
        <v>0</v>
      </c>
      <c r="AA118" s="45">
        <f>SUMIFS('ATL RAW'!$J:$J,'ATL RAW'!$I:$I,'ATL GA Inventory'!$B118,'ATL RAW'!$L:$L,'ATL GA Inventory'!AA$3)+SUMIFS('ATL CR'!$J:$J,'ATL CR'!$I:$I,'ATL GA Inventory'!$B118,'ATL CR'!$L:$L,'ATL GA Inventory'!AA$3)</f>
        <v>0</v>
      </c>
      <c r="AB118" s="45">
        <f>SUMIFS('ATL RAW'!$J:$J,'ATL RAW'!$I:$I,'ATL GA Inventory'!$B118,'ATL RAW'!$L:$L,'ATL GA Inventory'!AB$3)+SUMIFS('ATL CR'!$J:$J,'ATL CR'!$I:$I,'ATL GA Inventory'!$B118,'ATL CR'!$L:$L,'ATL GA Inventory'!AB$3)</f>
        <v>0</v>
      </c>
      <c r="AC118" s="45">
        <f>SUMIFS('ATL RAW'!$J:$J,'ATL RAW'!$I:$I,'ATL GA Inventory'!$B118,'ATL RAW'!$L:$L,'ATL GA Inventory'!AC$3)+SUMIFS('ATL CR'!$J:$J,'ATL CR'!$I:$I,'ATL GA Inventory'!$B118,'ATL CR'!$L:$L,'ATL GA Inventory'!AC$3)</f>
        <v>0</v>
      </c>
      <c r="AD118" s="45">
        <f>SUMIFS('ATL RAW'!$J:$J,'ATL RAW'!$I:$I,'ATL GA Inventory'!$B118,'ATL RAW'!$L:$L,'ATL GA Inventory'!AD$3)+SUMIFS('ATL CR'!$J:$J,'ATL CR'!$I:$I,'ATL GA Inventory'!$B118,'ATL CR'!$L:$L,'ATL GA Inventory'!AD$3)</f>
        <v>0</v>
      </c>
      <c r="AE118" s="45">
        <f>SUMIFS('ATL RAW'!$J:$J,'ATL RAW'!$I:$I,'ATL GA Inventory'!$B118,'ATL RAW'!$L:$L,'ATL GA Inventory'!AE$3)+SUMIFS('ATL CR'!$J:$J,'ATL CR'!$I:$I,'ATL GA Inventory'!$B118,'ATL CR'!$L:$L,'ATL GA Inventory'!AE$3)</f>
        <v>0</v>
      </c>
      <c r="AF118" s="45">
        <f>SUMIFS('ATL RAW'!$J:$J,'ATL RAW'!$I:$I,'ATL GA Inventory'!$B118,'ATL RAW'!$L:$L,'ATL GA Inventory'!AF$3)+SUMIFS('ATL CR'!$J:$J,'ATL CR'!$I:$I,'ATL GA Inventory'!$B118,'ATL CR'!$L:$L,'ATL GA Inventory'!AF$3)</f>
        <v>0</v>
      </c>
      <c r="AG118" s="45">
        <f>SUMIFS('ATL RAW'!$J:$J,'ATL RAW'!$I:$I,'ATL GA Inventory'!$B118,'ATL RAW'!$L:$L,'ATL GA Inventory'!AG$3)+SUMIFS('ATL CR'!$J:$J,'ATL CR'!$I:$I,'ATL GA Inventory'!$B118,'ATL CR'!$L:$L,'ATL GA Inventory'!AG$3)</f>
        <v>0</v>
      </c>
      <c r="AH118" s="45">
        <f>SUMIFS('ATL RAW'!$J:$J,'ATL RAW'!$I:$I,'ATL GA Inventory'!$B118,'ATL RAW'!$L:$L,'ATL GA Inventory'!AH$3)+SUMIFS('ATL CR'!$J:$J,'ATL CR'!$I:$I,'ATL GA Inventory'!$B118,'ATL CR'!$L:$L,'ATL GA Inventory'!AH$3)</f>
        <v>0</v>
      </c>
      <c r="AI118" s="45">
        <f>SUMIFS('ATL RAW'!$J:$J,'ATL RAW'!$I:$I,'ATL GA Inventory'!$B118,'ATL RAW'!$L:$L,'ATL GA Inventory'!AI$3)+SUMIFS('ATL CR'!$J:$J,'ATL CR'!$I:$I,'ATL GA Inventory'!$B118,'ATL CR'!$L:$L,'ATL GA Inventory'!AI$3)</f>
        <v>0</v>
      </c>
      <c r="AJ118" s="45">
        <f>SUMIFS('ATL RAW'!$J:$J,'ATL RAW'!$I:$I,'ATL GA Inventory'!$B118,'ATL RAW'!$L:$L,'ATL GA Inventory'!AJ$3)+SUMIFS('ATL CR'!$J:$J,'ATL CR'!$I:$I,'ATL GA Inventory'!$B118,'ATL CR'!$L:$L,'ATL GA Inventory'!AJ$3)</f>
        <v>0</v>
      </c>
      <c r="AK118" s="45">
        <f>SUMIFS('ATL RAW'!$J:$J,'ATL RAW'!$I:$I,'ATL GA Inventory'!$B118,'ATL RAW'!$L:$L,'ATL GA Inventory'!AK$3)+SUMIFS('ATL CR'!$J:$J,'ATL CR'!$I:$I,'ATL GA Inventory'!$B118,'ATL CR'!$L:$L,'ATL GA Inventory'!AK$3)</f>
        <v>0</v>
      </c>
      <c r="AL118" s="45">
        <f>SUMIFS('ATL RAW'!$J:$J,'ATL RAW'!$I:$I,'ATL GA Inventory'!$B118,'ATL RAW'!$L:$L,'ATL GA Inventory'!AL$3)+SUMIFS('ATL CR'!$J:$J,'ATL CR'!$I:$I,'ATL GA Inventory'!$B118,'ATL CR'!$L:$L,'ATL GA Inventory'!AL$3)</f>
        <v>0</v>
      </c>
      <c r="AM118" s="45">
        <f>SUMIFS('ATL RAW'!$J:$J,'ATL RAW'!$I:$I,'ATL GA Inventory'!$B118,'ATL RAW'!$L:$L,'ATL GA Inventory'!AM$3)+SUMIFS('ATL CR'!$J:$J,'ATL CR'!$I:$I,'ATL GA Inventory'!$B118,'ATL CR'!$L:$L,'ATL GA Inventory'!AM$3)</f>
        <v>0</v>
      </c>
      <c r="AN118" s="45">
        <f>SUMIFS('ATL RAW'!$J:$J,'ATL RAW'!$I:$I,'ATL GA Inventory'!$B118,'ATL RAW'!$L:$L,'ATL GA Inventory'!AN$3)+SUMIFS('ATL CR'!$J:$J,'ATL CR'!$I:$I,'ATL GA Inventory'!$B118,'ATL CR'!$L:$L,'ATL GA Inventory'!AN$3)</f>
        <v>0</v>
      </c>
      <c r="AO118" s="45">
        <f>SUMIFS('ATL RAW'!$J:$J,'ATL RAW'!$I:$I,'ATL GA Inventory'!$B118,'ATL RAW'!$L:$L,'ATL GA Inventory'!AO$3)+SUMIFS('ATL CR'!$J:$J,'ATL CR'!$I:$I,'ATL GA Inventory'!$B118,'ATL CR'!$L:$L,'ATL GA Inventory'!AO$3)</f>
        <v>0</v>
      </c>
      <c r="AP118" s="45">
        <f>SUMIFS('ATL RAW'!$J:$J,'ATL RAW'!$I:$I,'ATL GA Inventory'!$B118,'ATL RAW'!$L:$L,'ATL GA Inventory'!AP$3)+SUMIFS('ATL CR'!$J:$J,'ATL CR'!$I:$I,'ATL GA Inventory'!$B118,'ATL CR'!$L:$L,'ATL GA Inventory'!AP$3)</f>
        <v>0</v>
      </c>
      <c r="AQ118" s="45">
        <f>SUMIFS('ATL RAW'!$J:$J,'ATL RAW'!$I:$I,'ATL GA Inventory'!$B118,'ATL RAW'!$L:$L,'ATL GA Inventory'!AQ$3)+SUMIFS('ATL CR'!$J:$J,'ATL CR'!$I:$I,'ATL GA Inventory'!$B118,'ATL CR'!$L:$L,'ATL GA Inventory'!AQ$3)</f>
        <v>0</v>
      </c>
      <c r="AR118" s="45">
        <f>SUMIFS('ATL RAW'!$J:$J,'ATL RAW'!$I:$I,'ATL GA Inventory'!$B118,'ATL RAW'!$L:$L,'ATL GA Inventory'!AR$3)+SUMIFS('ATL CR'!$J:$J,'ATL CR'!$I:$I,'ATL GA Inventory'!$B118,'ATL CR'!$L:$L,'ATL GA Inventory'!AR$3)</f>
        <v>0</v>
      </c>
      <c r="AS118" s="45">
        <f>SUMIFS('ATL RAW'!$J:$J,'ATL RAW'!$I:$I,'ATL GA Inventory'!$B118,'ATL RAW'!$L:$L,'ATL GA Inventory'!AS$3)+SUMIFS('ATL CR'!$J:$J,'ATL CR'!$I:$I,'ATL GA Inventory'!$B118,'ATL CR'!$L:$L,'ATL GA Inventory'!AS$3)</f>
        <v>0</v>
      </c>
      <c r="AT118" s="45">
        <f>SUMIFS('ATL RAW'!$J:$J,'ATL RAW'!$I:$I,'ATL GA Inventory'!$B118,'ATL RAW'!$L:$L,'ATL GA Inventory'!AT$3)+SUMIFS('ATL CR'!$J:$J,'ATL CR'!$I:$I,'ATL GA Inventory'!$B118,'ATL CR'!$L:$L,'ATL GA Inventory'!AT$3)</f>
        <v>0</v>
      </c>
      <c r="AU118" s="45">
        <f>SUMIFS('ATL RAW'!$J:$J,'ATL RAW'!$I:$I,'ATL GA Inventory'!$B118,'ATL RAW'!$L:$L,'ATL GA Inventory'!AU$3)+SUMIFS('ATL CR'!$J:$J,'ATL CR'!$I:$I,'ATL GA Inventory'!$B118,'ATL CR'!$L:$L,'ATL GA Inventory'!AU$3)</f>
        <v>0</v>
      </c>
      <c r="AV118" s="45">
        <f>SUMIFS('ATL RAW'!$J:$J,'ATL RAW'!$I:$I,'ATL GA Inventory'!$B118,'ATL RAW'!$L:$L,'ATL GA Inventory'!AV$3)+SUMIFS('ATL CR'!$J:$J,'ATL CR'!$I:$I,'ATL GA Inventory'!$B118,'ATL CR'!$L:$L,'ATL GA Inventory'!AV$3)</f>
        <v>0</v>
      </c>
      <c r="AW118" s="45">
        <f>SUMIFS('ATL RAW'!$J:$J,'ATL RAW'!$I:$I,'ATL GA Inventory'!$B118,'ATL RAW'!$L:$L,'ATL GA Inventory'!AW$3)+SUMIFS('ATL CR'!$J:$J,'ATL CR'!$I:$I,'ATL GA Inventory'!$B118,'ATL CR'!$L:$L,'ATL GA Inventory'!AW$3)</f>
        <v>0</v>
      </c>
      <c r="AX118" s="45">
        <f>SUMIFS('ATL RAW'!$J:$J,'ATL RAW'!$I:$I,'ATL GA Inventory'!$B118,'ATL RAW'!$L:$L,'ATL GA Inventory'!AX$3)+SUMIFS('ATL CR'!$J:$J,'ATL CR'!$I:$I,'ATL GA Inventory'!$B118,'ATL CR'!$L:$L,'ATL GA Inventory'!AX$3)</f>
        <v>0</v>
      </c>
      <c r="AY118" s="45">
        <f>SUMIFS('ATL RAW'!$J:$J,'ATL RAW'!$I:$I,'ATL GA Inventory'!$B118,'ATL RAW'!$L:$L,'ATL GA Inventory'!AY$3)+SUMIFS('ATL CR'!$J:$J,'ATL CR'!$I:$I,'ATL GA Inventory'!$B118,'ATL CR'!$L:$L,'ATL GA Inventory'!AY$3)</f>
        <v>0</v>
      </c>
      <c r="AZ118" s="45">
        <f>SUMIFS('ATL RAW'!$J:$J,'ATL RAW'!$I:$I,'ATL GA Inventory'!$B118,'ATL RAW'!$L:$L,'ATL GA Inventory'!AZ$3)+SUMIFS('ATL CR'!$J:$J,'ATL CR'!$I:$I,'ATL GA Inventory'!$B118,'ATL CR'!$L:$L,'ATL GA Inventory'!AZ$3)</f>
        <v>0</v>
      </c>
      <c r="BA118" s="45">
        <f>SUMIFS('ATL RAW'!$J:$J,'ATL RAW'!$I:$I,'ATL GA Inventory'!$B118,'ATL RAW'!$L:$L,'ATL GA Inventory'!BA$3)+SUMIFS('ATL CR'!$J:$J,'ATL CR'!$I:$I,'ATL GA Inventory'!$B118,'ATL CR'!$L:$L,'ATL GA Inventory'!BA$3)</f>
        <v>0</v>
      </c>
      <c r="BB118" s="45">
        <f>SUMIFS('ATL RAW'!$J:$J,'ATL RAW'!$I:$I,'ATL GA Inventory'!$B118,'ATL RAW'!$L:$L,'ATL GA Inventory'!BB$3)+SUMIFS('ATL CR'!$J:$J,'ATL CR'!$I:$I,'ATL GA Inventory'!$B118,'ATL CR'!$L:$L,'ATL GA Inventory'!BB$3)</f>
        <v>0</v>
      </c>
      <c r="BC118" s="45">
        <f>SUMIFS('ATL RAW'!$J:$J,'ATL RAW'!$I:$I,'ATL GA Inventory'!$B118,'ATL RAW'!$L:$L,'ATL GA Inventory'!BC$3)+SUMIFS('ATL CR'!$J:$J,'ATL CR'!$I:$I,'ATL GA Inventory'!$B118,'ATL CR'!$L:$L,'ATL GA Inventory'!BC$3)</f>
        <v>0</v>
      </c>
      <c r="BD118" s="45">
        <f>SUMIFS('ATL RAW'!$J:$J,'ATL RAW'!$I:$I,'ATL GA Inventory'!$B118,'ATL RAW'!$L:$L,'ATL GA Inventory'!BD$3)+SUMIFS('ATL CR'!$J:$J,'ATL CR'!$I:$I,'ATL GA Inventory'!$B118,'ATL CR'!$L:$L,'ATL GA Inventory'!BD$3)</f>
        <v>0</v>
      </c>
      <c r="BE118" s="45">
        <f>SUMIFS('ATL RAW'!$J:$J,'ATL RAW'!$I:$I,'ATL GA Inventory'!$B118,'ATL RAW'!$L:$L,'ATL GA Inventory'!BE$3)+SUMIFS('ATL CR'!$J:$J,'ATL CR'!$I:$I,'ATL GA Inventory'!$B118,'ATL CR'!$L:$L,'ATL GA Inventory'!BE$3)</f>
        <v>0</v>
      </c>
      <c r="BF118" s="45">
        <f>SUMIFS('ATL RAW'!$J:$J,'ATL RAW'!$I:$I,'ATL GA Inventory'!$B118,'ATL RAW'!$L:$L,'ATL GA Inventory'!BF$3)+SUMIFS('ATL CR'!$J:$J,'ATL CR'!$I:$I,'ATL GA Inventory'!$B118,'ATL CR'!$L:$L,'ATL GA Inventory'!BF$3)</f>
        <v>0</v>
      </c>
      <c r="BG118" s="45">
        <f>SUMIFS('ATL RAW'!$J:$J,'ATL RAW'!$I:$I,'ATL GA Inventory'!$B118,'ATL RAW'!$L:$L,'ATL GA Inventory'!BG$3)+SUMIFS('ATL CR'!$J:$J,'ATL CR'!$I:$I,'ATL GA Inventory'!$B118,'ATL CR'!$L:$L,'ATL GA Inventory'!BG$3)</f>
        <v>0</v>
      </c>
      <c r="BH118" s="45">
        <f>SUMIFS('ATL RAW'!$J:$J,'ATL RAW'!$I:$I,'ATL GA Inventory'!$B118,'ATL RAW'!$L:$L,'ATL GA Inventory'!BH$3)+SUMIFS('ATL CR'!$J:$J,'ATL CR'!$I:$I,'ATL GA Inventory'!$B118,'ATL CR'!$L:$L,'ATL GA Inventory'!BH$3)</f>
        <v>0</v>
      </c>
      <c r="BI118" s="45">
        <f>SUMIFS('ATL RAW'!$J:$J,'ATL RAW'!$I:$I,'ATL GA Inventory'!$B118,'ATL RAW'!$L:$L,'ATL GA Inventory'!BI$3)+SUMIFS('ATL CR'!$J:$J,'ATL CR'!$I:$I,'ATL GA Inventory'!$B118,'ATL CR'!$L:$L,'ATL GA Inventory'!BI$3)</f>
        <v>0</v>
      </c>
      <c r="BJ118" s="45">
        <f>SUMIFS('ATL RAW'!$J:$J,'ATL RAW'!$I:$I,'ATL GA Inventory'!$B118,'ATL RAW'!$L:$L,'ATL GA Inventory'!BJ$3)+SUMIFS('ATL CR'!$J:$J,'ATL CR'!$I:$I,'ATL GA Inventory'!$B118,'ATL CR'!$L:$L,'ATL GA Inventory'!BJ$3)</f>
        <v>0</v>
      </c>
      <c r="BK118" s="45">
        <f>SUMIFS('ATL RAW'!$J:$J,'ATL RAW'!$I:$I,'ATL GA Inventory'!$B118,'ATL RAW'!$L:$L,'ATL GA Inventory'!BK$3)+SUMIFS('ATL CR'!$J:$J,'ATL CR'!$I:$I,'ATL GA Inventory'!$B118,'ATL CR'!$L:$L,'ATL GA Inventory'!BK$3)</f>
        <v>0</v>
      </c>
      <c r="BL118" s="45">
        <f>SUMIFS('ATL RAW'!$J:$J,'ATL RAW'!$I:$I,'ATL GA Inventory'!$B118,'ATL RAW'!$L:$L,'ATL GA Inventory'!BL$3)+SUMIFS('ATL CR'!$J:$J,'ATL CR'!$I:$I,'ATL GA Inventory'!$B118,'ATL CR'!$L:$L,'ATL GA Inventory'!BL$3)</f>
        <v>0</v>
      </c>
      <c r="BM118" s="45">
        <f>SUMIFS('ATL RAW'!$J:$J,'ATL RAW'!$I:$I,'ATL GA Inventory'!$B118,'ATL RAW'!$L:$L,'ATL GA Inventory'!BM$3)+SUMIFS('ATL CR'!$J:$J,'ATL CR'!$I:$I,'ATL GA Inventory'!$B118,'ATL CR'!$L:$L,'ATL GA Inventory'!BM$3)</f>
        <v>0</v>
      </c>
      <c r="BN118" s="45">
        <f>SUMIFS('ATL RAW'!$J:$J,'ATL RAW'!$I:$I,'ATL GA Inventory'!$B118,'ATL RAW'!$L:$L,'ATL GA Inventory'!BN$3)+SUMIFS('ATL CR'!$J:$J,'ATL CR'!$I:$I,'ATL GA Inventory'!$B118,'ATL CR'!$L:$L,'ATL GA Inventory'!BN$3)</f>
        <v>0</v>
      </c>
      <c r="BO118" s="45">
        <f>SUMIFS('ATL RAW'!$J:$J,'ATL RAW'!$I:$I,'ATL GA Inventory'!$B118,'ATL RAW'!$L:$L,'ATL GA Inventory'!BO$3)+SUMIFS('ATL CR'!$J:$J,'ATL CR'!$I:$I,'ATL GA Inventory'!$B118,'ATL CR'!$L:$L,'ATL GA Inventory'!BO$3)</f>
        <v>0</v>
      </c>
      <c r="BP118" s="45">
        <f>SUMIFS('ATL RAW'!$J:$J,'ATL RAW'!$I:$I,'ATL GA Inventory'!$B118,'ATL RAW'!$L:$L,'ATL GA Inventory'!BP$3)+SUMIFS('ATL CR'!$J:$J,'ATL CR'!$I:$I,'ATL GA Inventory'!$B118,'ATL CR'!$L:$L,'ATL GA Inventory'!BP$3)</f>
        <v>0</v>
      </c>
      <c r="BQ118" s="45">
        <f>SUMIFS('ATL RAW'!$J:$J,'ATL RAW'!$I:$I,'ATL GA Inventory'!$B118,'ATL RAW'!$L:$L,'ATL GA Inventory'!BQ$3)+SUMIFS('ATL CR'!$J:$J,'ATL CR'!$I:$I,'ATL GA Inventory'!$B118,'ATL CR'!$L:$L,'ATL GA Inventory'!BQ$3)</f>
        <v>0</v>
      </c>
      <c r="BR118" s="45">
        <f>SUMIFS('ATL RAW'!$J:$J,'ATL RAW'!$I:$I,'ATL GA Inventory'!$B118,'ATL RAW'!$L:$L,'ATL GA Inventory'!BR$3)+SUMIFS('ATL CR'!$J:$J,'ATL CR'!$I:$I,'ATL GA Inventory'!$B118,'ATL CR'!$L:$L,'ATL GA Inventory'!BR$3)</f>
        <v>0</v>
      </c>
      <c r="BS118" s="45">
        <f>SUMIFS('ATL RAW'!$J:$J,'ATL RAW'!$I:$I,'ATL GA Inventory'!$B118,'ATL RAW'!$L:$L,'ATL GA Inventory'!BS$3)+SUMIFS('ATL CR'!$J:$J,'ATL CR'!$I:$I,'ATL GA Inventory'!$B118,'ATL CR'!$L:$L,'ATL GA Inventory'!BS$3)</f>
        <v>0</v>
      </c>
      <c r="BT118" s="45">
        <f>SUMIFS('ATL RAW'!$J:$J,'ATL RAW'!$I:$I,'ATL GA Inventory'!$B118,'ATL RAW'!$L:$L,'ATL GA Inventory'!BT$3)+SUMIFS('ATL CR'!$J:$J,'ATL CR'!$I:$I,'ATL GA Inventory'!$B118,'ATL CR'!$L:$L,'ATL GA Inventory'!BT$3)</f>
        <v>0</v>
      </c>
      <c r="BU118" s="45">
        <f>SUMIFS('ATL RAW'!$J:$J,'ATL RAW'!$I:$I,'ATL GA Inventory'!$B118,'ATL RAW'!$L:$L,'ATL GA Inventory'!BU$3)+SUMIFS('ATL CR'!$J:$J,'ATL CR'!$I:$I,'ATL GA Inventory'!$B118,'ATL CR'!$L:$L,'ATL GA Inventory'!BU$3)</f>
        <v>0</v>
      </c>
      <c r="BV118" s="45">
        <f>SUMIFS('ATL RAW'!$J:$J,'ATL RAW'!$I:$I,'ATL GA Inventory'!$B118,'ATL RAW'!$L:$L,'ATL GA Inventory'!BV$3)+SUMIFS('ATL CR'!$J:$J,'ATL CR'!$I:$I,'ATL GA Inventory'!$B118,'ATL CR'!$L:$L,'ATL GA Inventory'!BV$3)</f>
        <v>0</v>
      </c>
      <c r="BW118" s="45">
        <f>SUMIFS('ATL RAW'!$J:$J,'ATL RAW'!$I:$I,'ATL GA Inventory'!$B118,'ATL RAW'!$L:$L,'ATL GA Inventory'!BW$3)+SUMIFS('ATL CR'!$J:$J,'ATL CR'!$I:$I,'ATL GA Inventory'!$B118,'ATL CR'!$L:$L,'ATL GA Inventory'!BW$3)</f>
        <v>0</v>
      </c>
      <c r="BX118" s="45">
        <f>SUMIFS('ATL RAW'!$J:$J,'ATL RAW'!$I:$I,'ATL GA Inventory'!$B118,'ATL RAW'!$L:$L,'ATL GA Inventory'!BX$3)+SUMIFS('ATL CR'!$J:$J,'ATL CR'!$I:$I,'ATL GA Inventory'!$B118,'ATL CR'!$L:$L,'ATL GA Inventory'!BX$3)</f>
        <v>0</v>
      </c>
      <c r="BY118" s="45">
        <f>SUMIFS('ATL RAW'!$J:$J,'ATL RAW'!$I:$I,'ATL GA Inventory'!$B118,'ATL RAW'!$L:$L,'ATL GA Inventory'!BY$3)+SUMIFS('ATL CR'!$J:$J,'ATL CR'!$I:$I,'ATL GA Inventory'!$B118,'ATL CR'!$L:$L,'ATL GA Inventory'!BY$3)</f>
        <v>0</v>
      </c>
      <c r="BZ118" s="45">
        <f>SUMIFS('ATL RAW'!$J:$J,'ATL RAW'!$I:$I,'ATL GA Inventory'!$B118,'ATL RAW'!$L:$L,'ATL GA Inventory'!BZ$3)+SUMIFS('ATL CR'!$J:$J,'ATL CR'!$I:$I,'ATL GA Inventory'!$B118,'ATL CR'!$L:$L,'ATL GA Inventory'!BZ$3)</f>
        <v>0</v>
      </c>
      <c r="CA118" s="45">
        <f>SUMIFS('ATL RAW'!$J:$J,'ATL RAW'!$I:$I,'ATL GA Inventory'!$B118,'ATL RAW'!$L:$L,'ATL GA Inventory'!CA$3)+SUMIFS('ATL CR'!$J:$J,'ATL CR'!$I:$I,'ATL GA Inventory'!$B118,'ATL CR'!$L:$L,'ATL GA Inventory'!CA$3)</f>
        <v>0</v>
      </c>
      <c r="CB118" s="45">
        <f>SUMIFS('ATL RAW'!$J:$J,'ATL RAW'!$I:$I,'ATL GA Inventory'!$B118,'ATL RAW'!$L:$L,'ATL GA Inventory'!CB$3)+SUMIFS('ATL CR'!$J:$J,'ATL CR'!$I:$I,'ATL GA Inventory'!$B118,'ATL CR'!$L:$L,'ATL GA Inventory'!CB$3)</f>
        <v>0</v>
      </c>
      <c r="CC118" s="45">
        <f>SUMIFS('ATL RAW'!$J:$J,'ATL RAW'!$I:$I,'ATL GA Inventory'!$B118,'ATL RAW'!$L:$L,'ATL GA Inventory'!CC$3)+SUMIFS('ATL CR'!$J:$J,'ATL CR'!$I:$I,'ATL GA Inventory'!$B118,'ATL CR'!$L:$L,'ATL GA Inventory'!CC$3)</f>
        <v>0</v>
      </c>
      <c r="CD118" s="45">
        <f>SUMIFS('ATL RAW'!$J:$J,'ATL RAW'!$I:$I,'ATL GA Inventory'!$B118,'ATL RAW'!$L:$L,'ATL GA Inventory'!CD$3)+SUMIFS('ATL CR'!$J:$J,'ATL CR'!$I:$I,'ATL GA Inventory'!$B118,'ATL CR'!$L:$L,'ATL GA Inventory'!CD$3)</f>
        <v>0</v>
      </c>
      <c r="CE118" s="45">
        <f>SUMIFS('ATL RAW'!$J:$J,'ATL RAW'!$I:$I,'ATL GA Inventory'!$B118,'ATL RAW'!$L:$L,'ATL GA Inventory'!CE$3)+SUMIFS('ATL CR'!$J:$J,'ATL CR'!$I:$I,'ATL GA Inventory'!$B118,'ATL CR'!$L:$L,'ATL GA Inventory'!CE$3)</f>
        <v>0</v>
      </c>
      <c r="CF118" s="45">
        <f>SUMIFS('ATL RAW'!$J:$J,'ATL RAW'!$I:$I,'ATL GA Inventory'!$B118,'ATL RAW'!$L:$L,'ATL GA Inventory'!CF$3)+SUMIFS('ATL CR'!$J:$J,'ATL CR'!$I:$I,'ATL GA Inventory'!$B118,'ATL CR'!$L:$L,'ATL GA Inventory'!CF$3)</f>
        <v>0</v>
      </c>
      <c r="CG118" s="45">
        <f>SUMIFS('ATL RAW'!$J:$J,'ATL RAW'!$I:$I,'ATL GA Inventory'!$B118,'ATL RAW'!$L:$L,'ATL GA Inventory'!CG$3)+SUMIFS('ATL CR'!$J:$J,'ATL CR'!$I:$I,'ATL GA Inventory'!$B118,'ATL CR'!$L:$L,'ATL GA Inventory'!CG$3)</f>
        <v>0</v>
      </c>
      <c r="CH118" s="45">
        <f>SUMIFS('ATL RAW'!$J:$J,'ATL RAW'!$I:$I,'ATL GA Inventory'!$B118,'ATL RAW'!$L:$L,'ATL GA Inventory'!CH$3)+SUMIFS('ATL CR'!$J:$J,'ATL CR'!$I:$I,'ATL GA Inventory'!$B118,'ATL CR'!$L:$L,'ATL GA Inventory'!CH$3)</f>
        <v>0</v>
      </c>
      <c r="CI118" s="45">
        <f>SUMIFS('ATL RAW'!$J:$J,'ATL RAW'!$I:$I,'ATL GA Inventory'!$B118,'ATL RAW'!$L:$L,'ATL GA Inventory'!CI$3)+SUMIFS('ATL CR'!$J:$J,'ATL CR'!$I:$I,'ATL GA Inventory'!$B118,'ATL CR'!$L:$L,'ATL GA Inventory'!CI$3)</f>
        <v>0</v>
      </c>
      <c r="CJ118" s="45">
        <f>SUMIFS('ATL RAW'!$J:$J,'ATL RAW'!$I:$I,'ATL GA Inventory'!$B118,'ATL RAW'!$L:$L,'ATL GA Inventory'!CJ$3)+SUMIFS('ATL CR'!$J:$J,'ATL CR'!$I:$I,'ATL GA Inventory'!$B118,'ATL CR'!$L:$L,'ATL GA Inventory'!CJ$3)</f>
        <v>0</v>
      </c>
      <c r="CK118" s="45">
        <f>SUMIFS('ATL RAW'!$J:$J,'ATL RAW'!$I:$I,'ATL GA Inventory'!$B118,'ATL RAW'!$L:$L,'ATL GA Inventory'!CK$3)+SUMIFS('ATL CR'!$J:$J,'ATL CR'!$I:$I,'ATL GA Inventory'!$B118,'ATL CR'!$L:$L,'ATL GA Inventory'!CK$3)</f>
        <v>0</v>
      </c>
      <c r="CL118" s="45">
        <f>SUMIFS('ATL RAW'!$J:$J,'ATL RAW'!$I:$I,'ATL GA Inventory'!$B118,'ATL RAW'!$L:$L,'ATL GA Inventory'!CL$3)+SUMIFS('ATL CR'!$J:$J,'ATL CR'!$I:$I,'ATL GA Inventory'!$B118,'ATL CR'!$L:$L,'ATL GA Inventory'!CL$3)</f>
        <v>0</v>
      </c>
      <c r="CM118" s="45">
        <f>SUMIFS('ATL RAW'!$J:$J,'ATL RAW'!$I:$I,'ATL GA Inventory'!$B118,'ATL RAW'!$L:$L,'ATL GA Inventory'!CM$3)+SUMIFS('ATL CR'!$J:$J,'ATL CR'!$I:$I,'ATL GA Inventory'!$B118,'ATL CR'!$L:$L,'ATL GA Inventory'!CM$3)</f>
        <v>0</v>
      </c>
      <c r="CN118" s="45">
        <f>SUMIFS('ATL RAW'!$J:$J,'ATL RAW'!$I:$I,'ATL GA Inventory'!$B118,'ATL RAW'!$L:$L,'ATL GA Inventory'!CN$3)+SUMIFS('ATL CR'!$J:$J,'ATL CR'!$I:$I,'ATL GA Inventory'!$B118,'ATL CR'!$L:$L,'ATL GA Inventory'!CN$3)</f>
        <v>0</v>
      </c>
      <c r="CO118" s="45">
        <f>SUMIFS('ATL RAW'!$J:$J,'ATL RAW'!$I:$I,'ATL GA Inventory'!$B118,'ATL RAW'!$L:$L,'ATL GA Inventory'!CO$3)+SUMIFS('ATL CR'!$J:$J,'ATL CR'!$I:$I,'ATL GA Inventory'!$B118,'ATL CR'!$L:$L,'ATL GA Inventory'!CO$3)</f>
        <v>0</v>
      </c>
      <c r="CP118" s="45">
        <f>SUMIFS('ATL RAW'!$J:$J,'ATL RAW'!$I:$I,'ATL GA Inventory'!$B118,'ATL RAW'!$L:$L,'ATL GA Inventory'!CP$3)+SUMIFS('ATL CR'!$J:$J,'ATL CR'!$I:$I,'ATL GA Inventory'!$B118,'ATL CR'!$L:$L,'ATL GA Inventory'!CP$3)</f>
        <v>0</v>
      </c>
      <c r="CQ118" s="45">
        <f>SUMIFS('ATL RAW'!$J:$J,'ATL RAW'!$I:$I,'ATL GA Inventory'!$B118,'ATL RAW'!$L:$L,'ATL GA Inventory'!CQ$3)+SUMIFS('ATL CR'!$J:$J,'ATL CR'!$I:$I,'ATL GA Inventory'!$B118,'ATL CR'!$L:$L,'ATL GA Inventory'!CQ$3)</f>
        <v>0</v>
      </c>
      <c r="CR118" s="45">
        <f>SUMIFS('ATL RAW'!$J:$J,'ATL RAW'!$I:$I,'ATL GA Inventory'!$B118,'ATL RAW'!$L:$L,'ATL GA Inventory'!CR$3)+SUMIFS('ATL CR'!$J:$J,'ATL CR'!$I:$I,'ATL GA Inventory'!$B118,'ATL CR'!$L:$L,'ATL GA Inventory'!CR$3)</f>
        <v>0</v>
      </c>
      <c r="CS118" s="45">
        <f>SUMIFS('ATL RAW'!$J:$J,'ATL RAW'!$I:$I,'ATL GA Inventory'!$B118,'ATL RAW'!$L:$L,'ATL GA Inventory'!CS$3)+SUMIFS('ATL CR'!$J:$J,'ATL CR'!$I:$I,'ATL GA Inventory'!$B118,'ATL CR'!$L:$L,'ATL GA Inventory'!CS$3)</f>
        <v>0</v>
      </c>
      <c r="CT118" s="45">
        <f>SUMIFS('ATL RAW'!$J:$J,'ATL RAW'!$I:$I,'ATL GA Inventory'!$B118,'ATL RAW'!$L:$L,'ATL GA Inventory'!CT$3)+SUMIFS('ATL CR'!$J:$J,'ATL CR'!$I:$I,'ATL GA Inventory'!$B118,'ATL CR'!$L:$L,'ATL GA Inventory'!CT$3)</f>
        <v>0</v>
      </c>
      <c r="CU118" s="45">
        <f>SUMIFS('ATL RAW'!$J:$J,'ATL RAW'!$I:$I,'ATL GA Inventory'!$B118,'ATL RAW'!$L:$L,'ATL GA Inventory'!CU$3)+SUMIFS('ATL CR'!$J:$J,'ATL CR'!$I:$I,'ATL GA Inventory'!$B118,'ATL CR'!$L:$L,'ATL GA Inventory'!CU$3)</f>
        <v>0</v>
      </c>
      <c r="CV118" s="45">
        <f>SUMIFS('ATL RAW'!$J:$J,'ATL RAW'!$I:$I,'ATL GA Inventory'!$B118,'ATL RAW'!$L:$L,'ATL GA Inventory'!CV$3)+SUMIFS('ATL CR'!$J:$J,'ATL CR'!$I:$I,'ATL GA Inventory'!$B118,'ATL CR'!$L:$L,'ATL GA Inventory'!CV$3)</f>
        <v>0</v>
      </c>
      <c r="CW118" s="45">
        <f>SUMIFS('ATL RAW'!$J:$J,'ATL RAW'!$I:$I,'ATL GA Inventory'!$B118,'ATL RAW'!$L:$L,'ATL GA Inventory'!CW$3)+SUMIFS('ATL CR'!$J:$J,'ATL CR'!$I:$I,'ATL GA Inventory'!$B118,'ATL CR'!$L:$L,'ATL GA Inventory'!CW$3)</f>
        <v>0</v>
      </c>
      <c r="CX118" s="45">
        <f>SUMIFS('ATL RAW'!$J:$J,'ATL RAW'!$I:$I,'ATL GA Inventory'!$B118,'ATL RAW'!$L:$L,'ATL GA Inventory'!CX$3)+SUMIFS('ATL CR'!$J:$J,'ATL CR'!$I:$I,'ATL GA Inventory'!$B118,'ATL CR'!$L:$L,'ATL GA Inventory'!CX$3)</f>
        <v>0</v>
      </c>
      <c r="CY118" s="45">
        <f>SUMIFS('ATL RAW'!$J:$J,'ATL RAW'!$I:$I,'ATL GA Inventory'!$B118,'ATL RAW'!$L:$L,'ATL GA Inventory'!CY$3)+SUMIFS('ATL CR'!$J:$J,'ATL CR'!$I:$I,'ATL GA Inventory'!$B118,'ATL CR'!$L:$L,'ATL GA Inventory'!CY$3)</f>
        <v>0</v>
      </c>
      <c r="CZ118" s="45">
        <f>SUMIFS('ATL RAW'!$J:$J,'ATL RAW'!$I:$I,'ATL GA Inventory'!$B118,'ATL RAW'!$L:$L,'ATL GA Inventory'!CZ$3)+SUMIFS('ATL CR'!$J:$J,'ATL CR'!$I:$I,'ATL GA Inventory'!$B118,'ATL CR'!$L:$L,'ATL GA Inventory'!CZ$3)</f>
        <v>0</v>
      </c>
      <c r="DA118" s="45">
        <f>SUMIFS('ATL RAW'!$J:$J,'ATL RAW'!$I:$I,'ATL GA Inventory'!$B118,'ATL RAW'!$L:$L,'ATL GA Inventory'!DA$3)+SUMIFS('ATL CR'!$J:$J,'ATL CR'!$I:$I,'ATL GA Inventory'!$B118,'ATL CR'!$L:$L,'ATL GA Inventory'!DA$3)</f>
        <v>0</v>
      </c>
      <c r="DB118" s="45">
        <f>SUMIFS('ATL RAW'!$J:$J,'ATL RAW'!$I:$I,'ATL GA Inventory'!$B118,'ATL RAW'!$L:$L,'ATL GA Inventory'!DB$3)+SUMIFS('ATL CR'!$J:$J,'ATL CR'!$I:$I,'ATL GA Inventory'!$B118,'ATL CR'!$L:$L,'ATL GA Inventory'!DB$3)</f>
        <v>0</v>
      </c>
      <c r="DC118" s="45">
        <f>SUMIFS('ATL RAW'!$J:$J,'ATL RAW'!$I:$I,'ATL GA Inventory'!$B118,'ATL RAW'!$L:$L,'ATL GA Inventory'!DC$3)+SUMIFS('ATL CR'!$J:$J,'ATL CR'!$I:$I,'ATL GA Inventory'!$B118,'ATL CR'!$L:$L,'ATL GA Inventory'!DC$3)</f>
        <v>0</v>
      </c>
      <c r="DD118" s="45">
        <f>SUMIFS('ATL RAW'!$J:$J,'ATL RAW'!$I:$I,'ATL GA Inventory'!$B118,'ATL RAW'!$L:$L,'ATL GA Inventory'!DD$3)+SUMIFS('ATL CR'!$J:$J,'ATL CR'!$I:$I,'ATL GA Inventory'!$B118,'ATL CR'!$L:$L,'ATL GA Inventory'!DD$3)</f>
        <v>0</v>
      </c>
      <c r="DE118" s="45">
        <f>SUMIFS('ATL RAW'!$J:$J,'ATL RAW'!$I:$I,'ATL GA Inventory'!$B118,'ATL RAW'!$L:$L,'ATL GA Inventory'!DE$3)+SUMIFS('ATL CR'!$J:$J,'ATL CR'!$I:$I,'ATL GA Inventory'!$B118,'ATL CR'!$L:$L,'ATL GA Inventory'!DE$3)</f>
        <v>0</v>
      </c>
      <c r="DF118" s="45">
        <f>SUMIFS('ATL RAW'!$J:$J,'ATL RAW'!$I:$I,'ATL GA Inventory'!$B118,'ATL RAW'!$L:$L,'ATL GA Inventory'!DF$3)+SUMIFS('ATL CR'!$J:$J,'ATL CR'!$I:$I,'ATL GA Inventory'!$B118,'ATL CR'!$L:$L,'ATL GA Inventory'!DF$3)</f>
        <v>0</v>
      </c>
      <c r="DG118" s="45">
        <f>SUMIFS('ATL RAW'!$J:$J,'ATL RAW'!$I:$I,'ATL GA Inventory'!$B118,'ATL RAW'!$L:$L,'ATL GA Inventory'!DG$3)+SUMIFS('ATL CR'!$J:$J,'ATL CR'!$I:$I,'ATL GA Inventory'!$B118,'ATL CR'!$L:$L,'ATL GA Inventory'!DG$3)</f>
        <v>0</v>
      </c>
      <c r="DH118" s="45">
        <f>SUMIFS('ATL RAW'!$J:$J,'ATL RAW'!$I:$I,'ATL GA Inventory'!$B118,'ATL RAW'!$L:$L,'ATL GA Inventory'!DH$3)+SUMIFS('ATL CR'!$J:$J,'ATL CR'!$I:$I,'ATL GA Inventory'!$B118,'ATL CR'!$L:$L,'ATL GA Inventory'!DH$3)</f>
        <v>0</v>
      </c>
      <c r="DI118" s="45">
        <f>SUMIFS('ATL RAW'!$J:$J,'ATL RAW'!$I:$I,'ATL GA Inventory'!$B118,'ATL RAW'!$L:$L,'ATL GA Inventory'!DI$3)+SUMIFS('ATL CR'!$J:$J,'ATL CR'!$I:$I,'ATL GA Inventory'!$B118,'ATL CR'!$L:$L,'ATL GA Inventory'!DI$3)</f>
        <v>0</v>
      </c>
      <c r="DJ118" s="45">
        <f>SUMIFS('ATL RAW'!$J:$J,'ATL RAW'!$I:$I,'ATL GA Inventory'!$B118,'ATL RAW'!$L:$L,'ATL GA Inventory'!DJ$3)+SUMIFS('ATL CR'!$J:$J,'ATL CR'!$I:$I,'ATL GA Inventory'!$B118,'ATL CR'!$L:$L,'ATL GA Inventory'!DJ$3)</f>
        <v>0</v>
      </c>
      <c r="DK118" s="45">
        <f>SUMIFS('ATL RAW'!$J:$J,'ATL RAW'!$I:$I,'ATL GA Inventory'!$B118,'ATL RAW'!$L:$L,'ATL GA Inventory'!DK$3)+SUMIFS('ATL CR'!$J:$J,'ATL CR'!$I:$I,'ATL GA Inventory'!$B118,'ATL CR'!$L:$L,'ATL GA Inventory'!DK$3)</f>
        <v>0</v>
      </c>
      <c r="DL118" s="45">
        <f>SUMIFS('ATL RAW'!$J:$J,'ATL RAW'!$I:$I,'ATL GA Inventory'!$B118,'ATL RAW'!$L:$L,'ATL GA Inventory'!DL$3)+SUMIFS('ATL CR'!$J:$J,'ATL CR'!$I:$I,'ATL GA Inventory'!$B118,'ATL CR'!$L:$L,'ATL GA Inventory'!DL$3)</f>
        <v>0</v>
      </c>
      <c r="DM118" s="45">
        <f>SUMIFS('ATL RAW'!$J:$J,'ATL RAW'!$I:$I,'ATL GA Inventory'!$B118,'ATL RAW'!$L:$L,'ATL GA Inventory'!DM$3)+SUMIFS('ATL CR'!$J:$J,'ATL CR'!$I:$I,'ATL GA Inventory'!$B118,'ATL CR'!$L:$L,'ATL GA Inventory'!DM$3)</f>
        <v>0</v>
      </c>
      <c r="DN118" s="45">
        <f>SUMIFS('ATL RAW'!$J:$J,'ATL RAW'!$I:$I,'ATL GA Inventory'!$B118,'ATL RAW'!$L:$L,'ATL GA Inventory'!DN$3)+SUMIFS('ATL CR'!$J:$J,'ATL CR'!$I:$I,'ATL GA Inventory'!$B118,'ATL CR'!$L:$L,'ATL GA Inventory'!DN$3)</f>
        <v>0</v>
      </c>
      <c r="DO118" s="45">
        <f>SUMIFS('ATL RAW'!$J:$J,'ATL RAW'!$I:$I,'ATL GA Inventory'!$B118,'ATL RAW'!$L:$L,'ATL GA Inventory'!DO$3)+SUMIFS('ATL CR'!$J:$J,'ATL CR'!$I:$I,'ATL GA Inventory'!$B118,'ATL CR'!$L:$L,'ATL GA Inventory'!DO$3)</f>
        <v>0</v>
      </c>
      <c r="DP118" s="45">
        <f>SUMIFS('ATL RAW'!$J:$J,'ATL RAW'!$I:$I,'ATL GA Inventory'!$B118,'ATL RAW'!$L:$L,'ATL GA Inventory'!DP$3)+SUMIFS('ATL CR'!$J:$J,'ATL CR'!$I:$I,'ATL GA Inventory'!$B118,'ATL CR'!$L:$L,'ATL GA Inventory'!DP$3)</f>
        <v>0</v>
      </c>
      <c r="DQ118" s="45">
        <f>SUMIFS('ATL RAW'!$J:$J,'ATL RAW'!$I:$I,'ATL GA Inventory'!$B118,'ATL RAW'!$L:$L,'ATL GA Inventory'!DQ$3)+SUMIFS('ATL CR'!$J:$J,'ATL CR'!$I:$I,'ATL GA Inventory'!$B118,'ATL CR'!$L:$L,'ATL GA Inventory'!DQ$3)</f>
        <v>0</v>
      </c>
      <c r="DR118" s="45">
        <f>SUMIFS('ATL RAW'!$J:$J,'ATL RAW'!$I:$I,'ATL GA Inventory'!$B118,'ATL RAW'!$L:$L,'ATL GA Inventory'!DR$3)+SUMIFS('ATL CR'!$J:$J,'ATL CR'!$I:$I,'ATL GA Inventory'!$B118,'ATL CR'!$L:$L,'ATL GA Inventory'!DR$3)</f>
        <v>0</v>
      </c>
      <c r="DS118" s="45">
        <f>SUMIFS('ATL RAW'!$J:$J,'ATL RAW'!$I:$I,'ATL GA Inventory'!$B118,'ATL RAW'!$L:$L,'ATL GA Inventory'!DS$3)+SUMIFS('ATL CR'!$J:$J,'ATL CR'!$I:$I,'ATL GA Inventory'!$B118,'ATL CR'!$L:$L,'ATL GA Inventory'!DS$3)</f>
        <v>0</v>
      </c>
      <c r="DT118" s="45">
        <f>SUMIFS('ATL RAW'!$J:$J,'ATL RAW'!$I:$I,'ATL GA Inventory'!$B118,'ATL RAW'!$L:$L,'ATL GA Inventory'!DT$3)+SUMIFS('ATL CR'!$J:$J,'ATL CR'!$I:$I,'ATL GA Inventory'!$B118,'ATL CR'!$L:$L,'ATL GA Inventory'!DT$3)</f>
        <v>0</v>
      </c>
      <c r="DU118" s="45">
        <f>SUMIFS('ATL RAW'!$J:$J,'ATL RAW'!$I:$I,'ATL GA Inventory'!$B118,'ATL RAW'!$L:$L,'ATL GA Inventory'!DU$3)+SUMIFS('ATL CR'!$J:$J,'ATL CR'!$I:$I,'ATL GA Inventory'!$B118,'ATL CR'!$L:$L,'ATL GA Inventory'!DU$3)</f>
        <v>0</v>
      </c>
      <c r="DV118" s="45">
        <f>SUMIFS('ATL RAW'!$J:$J,'ATL RAW'!$I:$I,'ATL GA Inventory'!$B118,'ATL RAW'!$L:$L,'ATL GA Inventory'!DV$3)+SUMIFS('ATL CR'!$J:$J,'ATL CR'!$I:$I,'ATL GA Inventory'!$B118,'ATL CR'!$L:$L,'ATL GA Inventory'!DV$3)</f>
        <v>0</v>
      </c>
      <c r="DW118" s="45">
        <f>SUMIFS('ATL RAW'!$J:$J,'ATL RAW'!$I:$I,'ATL GA Inventory'!$B118,'ATL RAW'!$L:$L,'ATL GA Inventory'!DW$3)+SUMIFS('ATL CR'!$J:$J,'ATL CR'!$I:$I,'ATL GA Inventory'!$B118,'ATL CR'!$L:$L,'ATL GA Inventory'!DW$3)</f>
        <v>0</v>
      </c>
      <c r="DX118" s="45">
        <f>SUMIFS('ATL RAW'!$J:$J,'ATL RAW'!$I:$I,'ATL GA Inventory'!$B118,'ATL RAW'!$L:$L,'ATL GA Inventory'!DX$3)+SUMIFS('ATL CR'!$J:$J,'ATL CR'!$I:$I,'ATL GA Inventory'!$B118,'ATL CR'!$L:$L,'ATL GA Inventory'!DX$3)</f>
        <v>0</v>
      </c>
      <c r="DY118" s="45">
        <f>SUMIFS('ATL RAW'!$J:$J,'ATL RAW'!$I:$I,'ATL GA Inventory'!$B118,'ATL RAW'!$L:$L,'ATL GA Inventory'!DY$3)+SUMIFS('ATL CR'!$J:$J,'ATL CR'!$I:$I,'ATL GA Inventory'!$B118,'ATL CR'!$L:$L,'ATL GA Inventory'!DY$3)</f>
        <v>0</v>
      </c>
      <c r="DZ118" s="45">
        <f>SUMIFS('ATL RAW'!$J:$J,'ATL RAW'!$I:$I,'ATL GA Inventory'!$B118,'ATL RAW'!$L:$L,'ATL GA Inventory'!DZ$3)+SUMIFS('ATL CR'!$J:$J,'ATL CR'!$I:$I,'ATL GA Inventory'!$B118,'ATL CR'!$L:$L,'ATL GA Inventory'!DZ$3)</f>
        <v>0</v>
      </c>
      <c r="EA118" s="45">
        <f>SUMIFS('ATL RAW'!$J:$J,'ATL RAW'!$I:$I,'ATL GA Inventory'!$B118,'ATL RAW'!$L:$L,'ATL GA Inventory'!EA$3)+SUMIFS('ATL CR'!$J:$J,'ATL CR'!$I:$I,'ATL GA Inventory'!$B118,'ATL CR'!$L:$L,'ATL GA Inventory'!EA$3)</f>
        <v>0</v>
      </c>
      <c r="EB118" s="45">
        <f>SUMIFS('ATL RAW'!$J:$J,'ATL RAW'!$I:$I,'ATL GA Inventory'!$B118,'ATL RAW'!$L:$L,'ATL GA Inventory'!EB$3)+SUMIFS('ATL CR'!$J:$J,'ATL CR'!$I:$I,'ATL GA Inventory'!$B118,'ATL CR'!$L:$L,'ATL GA Inventory'!EB$3)</f>
        <v>0</v>
      </c>
      <c r="EC118" s="45">
        <f>SUMIFS('ATL RAW'!$J:$J,'ATL RAW'!$I:$I,'ATL GA Inventory'!$B118,'ATL RAW'!$L:$L,'ATL GA Inventory'!EC$3)+SUMIFS('ATL CR'!$J:$J,'ATL CR'!$I:$I,'ATL GA Inventory'!$B118,'ATL CR'!$L:$L,'ATL GA Inventory'!EC$3)</f>
        <v>0</v>
      </c>
      <c r="ED118" s="45">
        <f>SUMIFS('ATL RAW'!$J:$J,'ATL RAW'!$I:$I,'ATL GA Inventory'!$B118,'ATL RAW'!$L:$L,'ATL GA Inventory'!ED$3)+SUMIFS('ATL CR'!$J:$J,'ATL CR'!$I:$I,'ATL GA Inventory'!$B118,'ATL CR'!$L:$L,'ATL GA Inventory'!ED$3)</f>
        <v>0</v>
      </c>
      <c r="EE118" s="45">
        <f>SUMIFS('ATL RAW'!$J:$J,'ATL RAW'!$I:$I,'ATL GA Inventory'!$B118,'ATL RAW'!$L:$L,'ATL GA Inventory'!EE$3)+SUMIFS('ATL CR'!$J:$J,'ATL CR'!$I:$I,'ATL GA Inventory'!$B118,'ATL CR'!$L:$L,'ATL GA Inventory'!EE$3)</f>
        <v>0</v>
      </c>
      <c r="EF118" s="45">
        <f>SUMIFS('ATL RAW'!$J:$J,'ATL RAW'!$I:$I,'ATL GA Inventory'!$B118,'ATL RAW'!$L:$L,'ATL GA Inventory'!EF$3)+SUMIFS('ATL CR'!$J:$J,'ATL CR'!$I:$I,'ATL GA Inventory'!$B118,'ATL CR'!$L:$L,'ATL GA Inventory'!EF$3)</f>
        <v>0</v>
      </c>
      <c r="EG118" s="45">
        <f>SUMIFS('ATL RAW'!$J:$J,'ATL RAW'!$I:$I,'ATL GA Inventory'!$B118,'ATL RAW'!$L:$L,'ATL GA Inventory'!EG$3)+SUMIFS('ATL CR'!$J:$J,'ATL CR'!$I:$I,'ATL GA Inventory'!$B118,'ATL CR'!$L:$L,'ATL GA Inventory'!EG$3)</f>
        <v>0</v>
      </c>
      <c r="EH118" s="45">
        <f>SUMIFS('ATL RAW'!$J:$J,'ATL RAW'!$I:$I,'ATL GA Inventory'!$B118,'ATL RAW'!$L:$L,'ATL GA Inventory'!EH$3)+SUMIFS('ATL CR'!$J:$J,'ATL CR'!$I:$I,'ATL GA Inventory'!$B118,'ATL CR'!$L:$L,'ATL GA Inventory'!EH$3)</f>
        <v>0</v>
      </c>
      <c r="EI118" s="45">
        <f>SUMIFS('ATL RAW'!$J:$J,'ATL RAW'!$I:$I,'ATL GA Inventory'!$B118,'ATL RAW'!$L:$L,'ATL GA Inventory'!EI$3)+SUMIFS('ATL CR'!$J:$J,'ATL CR'!$I:$I,'ATL GA Inventory'!$B118,'ATL CR'!$L:$L,'ATL GA Inventory'!EI$3)</f>
        <v>0</v>
      </c>
      <c r="EJ118" s="45">
        <f>SUMIFS('ATL RAW'!$J:$J,'ATL RAW'!$I:$I,'ATL GA Inventory'!$B118,'ATL RAW'!$L:$L,'ATL GA Inventory'!EJ$3)+SUMIFS('ATL CR'!$J:$J,'ATL CR'!$I:$I,'ATL GA Inventory'!$B118,'ATL CR'!$L:$L,'ATL GA Inventory'!EJ$3)</f>
        <v>0</v>
      </c>
      <c r="EK118" s="45">
        <f>SUMIFS('ATL RAW'!$J:$J,'ATL RAW'!$I:$I,'ATL GA Inventory'!$B118,'ATL RAW'!$L:$L,'ATL GA Inventory'!EK$3)+SUMIFS('ATL CR'!$J:$J,'ATL CR'!$I:$I,'ATL GA Inventory'!$B118,'ATL CR'!$L:$L,'ATL GA Inventory'!EK$3)</f>
        <v>0</v>
      </c>
      <c r="EL118" s="45">
        <f>SUMIFS('ATL RAW'!$J:$J,'ATL RAW'!$I:$I,'ATL GA Inventory'!$B118,'ATL RAW'!$L:$L,'ATL GA Inventory'!EL$3)+SUMIFS('ATL CR'!$J:$J,'ATL CR'!$I:$I,'ATL GA Inventory'!$B118,'ATL CR'!$L:$L,'ATL GA Inventory'!EL$3)</f>
        <v>0</v>
      </c>
      <c r="EM118" s="45">
        <f>SUMIFS('ATL RAW'!$J:$J,'ATL RAW'!$I:$I,'ATL GA Inventory'!$B118,'ATL RAW'!$L:$L,'ATL GA Inventory'!EM$3)+SUMIFS('ATL CR'!$J:$J,'ATL CR'!$I:$I,'ATL GA Inventory'!$B118,'ATL CR'!$L:$L,'ATL GA Inventory'!EM$3)</f>
        <v>0</v>
      </c>
      <c r="EN118" s="45">
        <f>SUMIFS('ATL RAW'!$J:$J,'ATL RAW'!$I:$I,'ATL GA Inventory'!$B118,'ATL RAW'!$L:$L,'ATL GA Inventory'!EN$3)+SUMIFS('ATL CR'!$J:$J,'ATL CR'!$I:$I,'ATL GA Inventory'!$B118,'ATL CR'!$L:$L,'ATL GA Inventory'!EN$3)</f>
        <v>0</v>
      </c>
      <c r="EO118" s="45">
        <f>SUMIFS('ATL RAW'!$J:$J,'ATL RAW'!$I:$I,'ATL GA Inventory'!$B118,'ATL RAW'!$L:$L,'ATL GA Inventory'!EO$3)+SUMIFS('ATL CR'!$J:$J,'ATL CR'!$I:$I,'ATL GA Inventory'!$B118,'ATL CR'!$L:$L,'ATL GA Inventory'!EO$3)</f>
        <v>0</v>
      </c>
      <c r="EP118" s="45">
        <f>SUMIFS('ATL RAW'!$J:$J,'ATL RAW'!$I:$I,'ATL GA Inventory'!$B118,'ATL RAW'!$L:$L,'ATL GA Inventory'!EP$3)+SUMIFS('ATL CR'!$J:$J,'ATL CR'!$I:$I,'ATL GA Inventory'!$B118,'ATL CR'!$L:$L,'ATL GA Inventory'!EP$3)</f>
        <v>0</v>
      </c>
      <c r="EQ118" s="45">
        <f>SUMIFS('ATL RAW'!$J:$J,'ATL RAW'!$I:$I,'ATL GA Inventory'!$B118,'ATL RAW'!$L:$L,'ATL GA Inventory'!EQ$3)+SUMIFS('ATL CR'!$J:$J,'ATL CR'!$I:$I,'ATL GA Inventory'!$B118,'ATL CR'!$L:$L,'ATL GA Inventory'!EQ$3)</f>
        <v>0</v>
      </c>
      <c r="ER118" s="45">
        <f>SUMIFS('ATL RAW'!$J:$J,'ATL RAW'!$I:$I,'ATL GA Inventory'!$B118,'ATL RAW'!$L:$L,'ATL GA Inventory'!ER$3)+SUMIFS('ATL CR'!$J:$J,'ATL CR'!$I:$I,'ATL GA Inventory'!$B118,'ATL CR'!$L:$L,'ATL GA Inventory'!ER$3)</f>
        <v>0</v>
      </c>
      <c r="ES118" s="45">
        <f>SUMIFS('ATL RAW'!$J:$J,'ATL RAW'!$I:$I,'ATL GA Inventory'!$B118,'ATL RAW'!$L:$L,'ATL GA Inventory'!ES$3)+SUMIFS('ATL CR'!$J:$J,'ATL CR'!$I:$I,'ATL GA Inventory'!$B118,'ATL CR'!$L:$L,'ATL GA Inventory'!ES$3)</f>
        <v>0</v>
      </c>
      <c r="ET118" s="45">
        <f>SUMIFS('ATL RAW'!$J:$J,'ATL RAW'!$I:$I,'ATL GA Inventory'!$B118,'ATL RAW'!$L:$L,'ATL GA Inventory'!ET$3)+SUMIFS('ATL CR'!$J:$J,'ATL CR'!$I:$I,'ATL GA Inventory'!$B118,'ATL CR'!$L:$L,'ATL GA Inventory'!ET$3)</f>
        <v>0</v>
      </c>
      <c r="EU118" s="45">
        <f>SUMIFS('ATL RAW'!$J:$J,'ATL RAW'!$I:$I,'ATL GA Inventory'!$B118,'ATL RAW'!$L:$L,'ATL GA Inventory'!EU$3)+SUMIFS('ATL CR'!$J:$J,'ATL CR'!$I:$I,'ATL GA Inventory'!$B118,'ATL CR'!$L:$L,'ATL GA Inventory'!EU$3)</f>
        <v>0</v>
      </c>
      <c r="EV118" s="45">
        <f>SUMIFS('ATL RAW'!$J:$J,'ATL RAW'!$I:$I,'ATL GA Inventory'!$B118,'ATL RAW'!$L:$L,'ATL GA Inventory'!EV$3)+SUMIFS('ATL CR'!$J:$J,'ATL CR'!$I:$I,'ATL GA Inventory'!$B118,'ATL CR'!$L:$L,'ATL GA Inventory'!EV$3)</f>
        <v>0</v>
      </c>
      <c r="EW118" s="45">
        <f>SUMIFS('ATL RAW'!$J:$J,'ATL RAW'!$I:$I,'ATL GA Inventory'!$B118,'ATL RAW'!$L:$L,'ATL GA Inventory'!EW$3)+SUMIFS('ATL CR'!$J:$J,'ATL CR'!$I:$I,'ATL GA Inventory'!$B118,'ATL CR'!$L:$L,'ATL GA Inventory'!EW$3)</f>
        <v>0</v>
      </c>
      <c r="EX118" s="45">
        <f>SUMIFS('ATL RAW'!$J:$J,'ATL RAW'!$I:$I,'ATL GA Inventory'!$B118,'ATL RAW'!$L:$L,'ATL GA Inventory'!EX$3)+SUMIFS('ATL CR'!$J:$J,'ATL CR'!$I:$I,'ATL GA Inventory'!$B118,'ATL CR'!$L:$L,'ATL GA Inventory'!EX$3)</f>
        <v>0</v>
      </c>
      <c r="EY118" s="45">
        <f>SUMIFS('ATL RAW'!$J:$J,'ATL RAW'!$I:$I,'ATL GA Inventory'!$B118,'ATL RAW'!$L:$L,'ATL GA Inventory'!EY$3)+SUMIFS('ATL CR'!$J:$J,'ATL CR'!$I:$I,'ATL GA Inventory'!$B118,'ATL CR'!$L:$L,'ATL GA Inventory'!EY$3)</f>
        <v>0</v>
      </c>
      <c r="EZ118" s="45">
        <f>SUMIFS('ATL RAW'!$J:$J,'ATL RAW'!$I:$I,'ATL GA Inventory'!$B118,'ATL RAW'!$L:$L,'ATL GA Inventory'!EZ$3)+SUMIFS('ATL CR'!$J:$J,'ATL CR'!$I:$I,'ATL GA Inventory'!$B118,'ATL CR'!$L:$L,'ATL GA Inventory'!EZ$3)</f>
        <v>0</v>
      </c>
      <c r="FA118" s="45">
        <f>SUMIFS('ATL RAW'!$J:$J,'ATL RAW'!$I:$I,'ATL GA Inventory'!$B118,'ATL RAW'!$L:$L,'ATL GA Inventory'!FA$3)+SUMIFS('ATL CR'!$J:$J,'ATL CR'!$I:$I,'ATL GA Inventory'!$B118,'ATL CR'!$L:$L,'ATL GA Inventory'!FA$3)</f>
        <v>0</v>
      </c>
      <c r="FB118" s="45">
        <f>SUMIFS('ATL RAW'!$J:$J,'ATL RAW'!$I:$I,'ATL GA Inventory'!$B118,'ATL RAW'!$L:$L,'ATL GA Inventory'!FB$3)+SUMIFS('ATL CR'!$J:$J,'ATL CR'!$I:$I,'ATL GA Inventory'!$B118,'ATL CR'!$L:$L,'ATL GA Inventory'!FB$3)</f>
        <v>0</v>
      </c>
      <c r="FC118" s="45">
        <f>SUMIFS('ATL RAW'!$J:$J,'ATL RAW'!$I:$I,'ATL GA Inventory'!$B118,'ATL RAW'!$L:$L,'ATL GA Inventory'!FC$3)+SUMIFS('ATL CR'!$J:$J,'ATL CR'!$I:$I,'ATL GA Inventory'!$B118,'ATL CR'!$L:$L,'ATL GA Inventory'!FC$3)</f>
        <v>0</v>
      </c>
      <c r="FD118" s="45">
        <f>SUMIFS('ATL RAW'!$J:$J,'ATL RAW'!$I:$I,'ATL GA Inventory'!$B118,'ATL RAW'!$L:$L,'ATL GA Inventory'!FD$3)+SUMIFS('ATL CR'!$J:$J,'ATL CR'!$I:$I,'ATL GA Inventory'!$B118,'ATL CR'!$L:$L,'ATL GA Inventory'!FD$3)</f>
        <v>0</v>
      </c>
      <c r="FE118" s="45">
        <f>SUMIFS('ATL RAW'!$J:$J,'ATL RAW'!$I:$I,'ATL GA Inventory'!$B118,'ATL RAW'!$L:$L,'ATL GA Inventory'!FE$3)+SUMIFS('ATL CR'!$J:$J,'ATL CR'!$I:$I,'ATL GA Inventory'!$B118,'ATL CR'!$L:$L,'ATL GA Inventory'!FE$3)</f>
        <v>0</v>
      </c>
      <c r="FF118" s="45">
        <f>SUMIFS('ATL RAW'!$J:$J,'ATL RAW'!$I:$I,'ATL GA Inventory'!$B118,'ATL RAW'!$L:$L,'ATL GA Inventory'!FF$3)+SUMIFS('ATL CR'!$J:$J,'ATL CR'!$I:$I,'ATL GA Inventory'!$B118,'ATL CR'!$L:$L,'ATL GA Inventory'!FF$3)</f>
        <v>0</v>
      </c>
      <c r="FG118" s="45">
        <f>SUMIFS('ATL RAW'!$J:$J,'ATL RAW'!$I:$I,'ATL GA Inventory'!$B118,'ATL RAW'!$L:$L,'ATL GA Inventory'!FG$3)+SUMIFS('ATL CR'!$J:$J,'ATL CR'!$I:$I,'ATL GA Inventory'!$B118,'ATL CR'!$L:$L,'ATL GA Inventory'!FG$3)</f>
        <v>0</v>
      </c>
      <c r="FH118" s="45">
        <f>SUMIFS('ATL RAW'!$J:$J,'ATL RAW'!$I:$I,'ATL GA Inventory'!$B118,'ATL RAW'!$L:$L,'ATL GA Inventory'!FH$3)+SUMIFS('ATL CR'!$J:$J,'ATL CR'!$I:$I,'ATL GA Inventory'!$B118,'ATL CR'!$L:$L,'ATL GA Inventory'!FH$3)</f>
        <v>0</v>
      </c>
      <c r="FI118" s="45">
        <f>SUMIFS('ATL RAW'!$J:$J,'ATL RAW'!$I:$I,'ATL GA Inventory'!$B118,'ATL RAW'!$L:$L,'ATL GA Inventory'!FI$3)+SUMIFS('ATL CR'!$J:$J,'ATL CR'!$I:$I,'ATL GA Inventory'!$B118,'ATL CR'!$L:$L,'ATL GA Inventory'!FI$3)</f>
        <v>0</v>
      </c>
      <c r="FJ118" s="45">
        <f>SUMIFS('ATL RAW'!$J:$J,'ATL RAW'!$I:$I,'ATL GA Inventory'!$B118,'ATL RAW'!$L:$L,'ATL GA Inventory'!FJ$3)+SUMIFS('ATL CR'!$J:$J,'ATL CR'!$I:$I,'ATL GA Inventory'!$B118,'ATL CR'!$L:$L,'ATL GA Inventory'!FJ$3)</f>
        <v>0</v>
      </c>
      <c r="FK118" s="45">
        <f>SUMIFS('ATL RAW'!$J:$J,'ATL RAW'!$I:$I,'ATL GA Inventory'!$B118,'ATL RAW'!$L:$L,'ATL GA Inventory'!FK$3)+SUMIFS('ATL CR'!$J:$J,'ATL CR'!$I:$I,'ATL GA Inventory'!$B118,'ATL CR'!$L:$L,'ATL GA Inventory'!FK$3)</f>
        <v>0</v>
      </c>
      <c r="FL118" s="45">
        <f>SUMIFS('ATL RAW'!$J:$J,'ATL RAW'!$I:$I,'ATL GA Inventory'!$B118,'ATL RAW'!$L:$L,'ATL GA Inventory'!FL$3)+SUMIFS('ATL CR'!$J:$J,'ATL CR'!$I:$I,'ATL GA Inventory'!$B118,'ATL CR'!$L:$L,'ATL GA Inventory'!FL$3)</f>
        <v>0</v>
      </c>
      <c r="FM118" s="45">
        <f>SUMIFS('ATL RAW'!$J:$J,'ATL RAW'!$I:$I,'ATL GA Inventory'!$B118,'ATL RAW'!$L:$L,'ATL GA Inventory'!FM$3)+SUMIFS('ATL CR'!$J:$J,'ATL CR'!$I:$I,'ATL GA Inventory'!$B118,'ATL CR'!$L:$L,'ATL GA Inventory'!FM$3)</f>
        <v>0</v>
      </c>
      <c r="FN118" s="45">
        <f>SUMIFS('ATL RAW'!$J:$J,'ATL RAW'!$I:$I,'ATL GA Inventory'!$B118,'ATL RAW'!$L:$L,'ATL GA Inventory'!FN$3)+SUMIFS('ATL CR'!$J:$J,'ATL CR'!$I:$I,'ATL GA Inventory'!$B118,'ATL CR'!$L:$L,'ATL GA Inventory'!FN$3)</f>
        <v>0</v>
      </c>
      <c r="FO118" s="45">
        <f>SUMIFS('ATL RAW'!$J:$J,'ATL RAW'!$I:$I,'ATL GA Inventory'!$B118,'ATL RAW'!$L:$L,'ATL GA Inventory'!FO$3)+SUMIFS('ATL CR'!$J:$J,'ATL CR'!$I:$I,'ATL GA Inventory'!$B118,'ATL CR'!$L:$L,'ATL GA Inventory'!FO$3)</f>
        <v>0</v>
      </c>
      <c r="FP118" s="45">
        <f>SUMIFS('ATL RAW'!$J:$J,'ATL RAW'!$I:$I,'ATL GA Inventory'!$B118,'ATL RAW'!$L:$L,'ATL GA Inventory'!FP$3)+SUMIFS('ATL CR'!$J:$J,'ATL CR'!$I:$I,'ATL GA Inventory'!$B118,'ATL CR'!$L:$L,'ATL GA Inventory'!FP$3)</f>
        <v>0</v>
      </c>
      <c r="FQ118" s="45">
        <f>SUMIFS('ATL RAW'!$J:$J,'ATL RAW'!$I:$I,'ATL GA Inventory'!$B118,'ATL RAW'!$L:$L,'ATL GA Inventory'!FQ$3)+SUMIFS('ATL CR'!$J:$J,'ATL CR'!$I:$I,'ATL GA Inventory'!$B118,'ATL CR'!$L:$L,'ATL GA Inventory'!FQ$3)</f>
        <v>0</v>
      </c>
      <c r="FR118" s="45">
        <f>SUMIFS('ATL RAW'!$J:$J,'ATL RAW'!$I:$I,'ATL GA Inventory'!$B118,'ATL RAW'!$L:$L,'ATL GA Inventory'!FR$3)+SUMIFS('ATL CR'!$J:$J,'ATL CR'!$I:$I,'ATL GA Inventory'!$B118,'ATL CR'!$L:$L,'ATL GA Inventory'!FR$3)</f>
        <v>0</v>
      </c>
      <c r="FS118" s="45">
        <f>SUMIFS('ATL RAW'!$J:$J,'ATL RAW'!$I:$I,'ATL GA Inventory'!$B118,'ATL RAW'!$L:$L,'ATL GA Inventory'!FS$3)+SUMIFS('ATL CR'!$J:$J,'ATL CR'!$I:$I,'ATL GA Inventory'!$B118,'ATL CR'!$L:$L,'ATL GA Inventory'!FS$3)</f>
        <v>0</v>
      </c>
      <c r="FT118" s="45">
        <f>SUMIFS('ATL RAW'!$J:$J,'ATL RAW'!$I:$I,'ATL GA Inventory'!$B118,'ATL RAW'!$L:$L,'ATL GA Inventory'!FT$3)+SUMIFS('ATL CR'!$J:$J,'ATL CR'!$I:$I,'ATL GA Inventory'!$B118,'ATL CR'!$L:$L,'ATL GA Inventory'!FT$3)</f>
        <v>0</v>
      </c>
      <c r="FU118" s="45">
        <f>SUMIFS('ATL RAW'!$J:$J,'ATL RAW'!$I:$I,'ATL GA Inventory'!$B118,'ATL RAW'!$L:$L,'ATL GA Inventory'!FU$3)+SUMIFS('ATL CR'!$J:$J,'ATL CR'!$I:$I,'ATL GA Inventory'!$B118,'ATL CR'!$L:$L,'ATL GA Inventory'!FU$3)</f>
        <v>0</v>
      </c>
      <c r="FV118" s="45">
        <f>SUMIFS('ATL RAW'!$J:$J,'ATL RAW'!$I:$I,'ATL GA Inventory'!$B118,'ATL RAW'!$L:$L,'ATL GA Inventory'!FV$3)+SUMIFS('ATL CR'!$J:$J,'ATL CR'!$I:$I,'ATL GA Inventory'!$B118,'ATL CR'!$L:$L,'ATL GA Inventory'!FV$3)</f>
        <v>0</v>
      </c>
      <c r="FW118" s="45">
        <f>SUMIFS('ATL RAW'!$J:$J,'ATL RAW'!$I:$I,'ATL GA Inventory'!$B118,'ATL RAW'!$L:$L,'ATL GA Inventory'!FW$3)+SUMIFS('ATL CR'!$J:$J,'ATL CR'!$I:$I,'ATL GA Inventory'!$B118,'ATL CR'!$L:$L,'ATL GA Inventory'!FW$3)</f>
        <v>0</v>
      </c>
      <c r="FX118" s="45">
        <f>SUMIFS('ATL RAW'!$J:$J,'ATL RAW'!$I:$I,'ATL GA Inventory'!$B118,'ATL RAW'!$L:$L,'ATL GA Inventory'!FX$3)+SUMIFS('ATL CR'!$J:$J,'ATL CR'!$I:$I,'ATL GA Inventory'!$B118,'ATL CR'!$L:$L,'ATL GA Inventory'!FX$3)</f>
        <v>0</v>
      </c>
      <c r="FY118" s="45">
        <f>SUMIFS('ATL RAW'!$J:$J,'ATL RAW'!$I:$I,'ATL GA Inventory'!$B118,'ATL RAW'!$L:$L,'ATL GA Inventory'!FY$3)+SUMIFS('ATL CR'!$J:$J,'ATL CR'!$I:$I,'ATL GA Inventory'!$B118,'ATL CR'!$L:$L,'ATL GA Inventory'!FY$3)</f>
        <v>0</v>
      </c>
      <c r="FZ118" s="45">
        <f>SUMIFS('ATL RAW'!$J:$J,'ATL RAW'!$I:$I,'ATL GA Inventory'!$B118,'ATL RAW'!$L:$L,'ATL GA Inventory'!FZ$3)+SUMIFS('ATL CR'!$J:$J,'ATL CR'!$I:$I,'ATL GA Inventory'!$B118,'ATL CR'!$L:$L,'ATL GA Inventory'!FZ$3)</f>
        <v>0</v>
      </c>
      <c r="GA118" s="45">
        <f>SUMIFS('ATL RAW'!$J:$J,'ATL RAW'!$I:$I,'ATL GA Inventory'!$B118,'ATL RAW'!$L:$L,'ATL GA Inventory'!GA$3)+SUMIFS('ATL CR'!$J:$J,'ATL CR'!$I:$I,'ATL GA Inventory'!$B118,'ATL CR'!$L:$L,'ATL GA Inventory'!GA$3)</f>
        <v>0</v>
      </c>
      <c r="GB118" s="45">
        <f>SUMIFS('ATL RAW'!$J:$J,'ATL RAW'!$I:$I,'ATL GA Inventory'!$B118,'ATL RAW'!$L:$L,'ATL GA Inventory'!GB$3)+SUMIFS('ATL CR'!$J:$J,'ATL CR'!$I:$I,'ATL GA Inventory'!$B118,'ATL CR'!$L:$L,'ATL GA Inventory'!GB$3)</f>
        <v>0</v>
      </c>
      <c r="GC118" s="45">
        <f>SUMIFS('ATL RAW'!$J:$J,'ATL RAW'!$I:$I,'ATL GA Inventory'!$B118,'ATL RAW'!$L:$L,'ATL GA Inventory'!GC$3)+SUMIFS('ATL CR'!$J:$J,'ATL CR'!$I:$I,'ATL GA Inventory'!$B118,'ATL CR'!$L:$L,'ATL GA Inventory'!GC$3)</f>
        <v>0</v>
      </c>
      <c r="GD118" s="45">
        <f>SUMIFS('ATL RAW'!$J:$J,'ATL RAW'!$I:$I,'ATL GA Inventory'!$B118,'ATL RAW'!$L:$L,'ATL GA Inventory'!GD$3)+SUMIFS('ATL CR'!$J:$J,'ATL CR'!$I:$I,'ATL GA Inventory'!$B118,'ATL CR'!$L:$L,'ATL GA Inventory'!GD$3)</f>
        <v>0</v>
      </c>
      <c r="GE118" s="45">
        <f>SUMIFS('ATL RAW'!$J:$J,'ATL RAW'!$I:$I,'ATL GA Inventory'!$B118,'ATL RAW'!$L:$L,'ATL GA Inventory'!GE$3)+SUMIFS('ATL CR'!$J:$J,'ATL CR'!$I:$I,'ATL GA Inventory'!$B118,'ATL CR'!$L:$L,'ATL GA Inventory'!GE$3)</f>
        <v>0</v>
      </c>
      <c r="GF118" s="45">
        <f>SUMIFS('ATL RAW'!$J:$J,'ATL RAW'!$I:$I,'ATL GA Inventory'!$B118,'ATL RAW'!$L:$L,'ATL GA Inventory'!GF$3)+SUMIFS('ATL CR'!$J:$J,'ATL CR'!$I:$I,'ATL GA Inventory'!$B118,'ATL CR'!$L:$L,'ATL GA Inventory'!GF$3)</f>
        <v>0</v>
      </c>
      <c r="GG118" s="45">
        <f>SUMIFS('ATL RAW'!$J:$J,'ATL RAW'!$I:$I,'ATL GA Inventory'!$B118,'ATL RAW'!$L:$L,'ATL GA Inventory'!GG$3)+SUMIFS('ATL CR'!$J:$J,'ATL CR'!$I:$I,'ATL GA Inventory'!$B118,'ATL CR'!$L:$L,'ATL GA Inventory'!GG$3)</f>
        <v>0</v>
      </c>
      <c r="GH118" s="45">
        <f>SUMIFS('ATL RAW'!$J:$J,'ATL RAW'!$I:$I,'ATL GA Inventory'!$B118,'ATL RAW'!$L:$L,'ATL GA Inventory'!GH$3)+SUMIFS('ATL CR'!$J:$J,'ATL CR'!$I:$I,'ATL GA Inventory'!$B118,'ATL CR'!$L:$L,'ATL GA Inventory'!GH$3)</f>
        <v>0</v>
      </c>
      <c r="GI118" s="45">
        <f>SUMIFS('ATL RAW'!$J:$J,'ATL RAW'!$I:$I,'ATL GA Inventory'!$B118,'ATL RAW'!$L:$L,'ATL GA Inventory'!GI$3)+SUMIFS('ATL CR'!$J:$J,'ATL CR'!$I:$I,'ATL GA Inventory'!$B118,'ATL CR'!$L:$L,'ATL GA Inventory'!GI$3)</f>
        <v>0</v>
      </c>
      <c r="GJ118" s="45">
        <f>SUMIFS('ATL RAW'!$J:$J,'ATL RAW'!$I:$I,'ATL GA Inventory'!$B118,'ATL RAW'!$L:$L,'ATL GA Inventory'!GJ$3)+SUMIFS('ATL CR'!$J:$J,'ATL CR'!$I:$I,'ATL GA Inventory'!$B118,'ATL CR'!$L:$L,'ATL GA Inventory'!GJ$3)</f>
        <v>0</v>
      </c>
      <c r="GK118" s="45">
        <f>SUMIFS('ATL RAW'!$J:$J,'ATL RAW'!$I:$I,'ATL GA Inventory'!$B118,'ATL RAW'!$L:$L,'ATL GA Inventory'!GK$3)+SUMIFS('ATL CR'!$J:$J,'ATL CR'!$I:$I,'ATL GA Inventory'!$B118,'ATL CR'!$L:$L,'ATL GA Inventory'!GK$3)</f>
        <v>0</v>
      </c>
      <c r="GL118" s="45">
        <f>SUMIFS('ATL RAW'!$J:$J,'ATL RAW'!$I:$I,'ATL GA Inventory'!$B118,'ATL RAW'!$L:$L,'ATL GA Inventory'!GL$3)+SUMIFS('ATL CR'!$J:$J,'ATL CR'!$I:$I,'ATL GA Inventory'!$B118,'ATL CR'!$L:$L,'ATL GA Inventory'!GL$3)</f>
        <v>0</v>
      </c>
      <c r="GM118" s="45">
        <f>SUMIFS('ATL RAW'!$J:$J,'ATL RAW'!$I:$I,'ATL GA Inventory'!$B118,'ATL RAW'!$L:$L,'ATL GA Inventory'!GM$3)+SUMIFS('ATL CR'!$J:$J,'ATL CR'!$I:$I,'ATL GA Inventory'!$B118,'ATL CR'!$L:$L,'ATL GA Inventory'!GM$3)</f>
        <v>0</v>
      </c>
      <c r="GN118" s="45">
        <f>SUMIFS('ATL RAW'!$J:$J,'ATL RAW'!$I:$I,'ATL GA Inventory'!$B118,'ATL RAW'!$L:$L,'ATL GA Inventory'!GN$3)+SUMIFS('ATL CR'!$J:$J,'ATL CR'!$I:$I,'ATL GA Inventory'!$B118,'ATL CR'!$L:$L,'ATL GA Inventory'!GN$3)</f>
        <v>0</v>
      </c>
      <c r="GO118" s="45">
        <f>SUMIFS('ATL RAW'!$J:$J,'ATL RAW'!$I:$I,'ATL GA Inventory'!$B118,'ATL RAW'!$L:$L,'ATL GA Inventory'!GO$3)+SUMIFS('ATL CR'!$J:$J,'ATL CR'!$I:$I,'ATL GA Inventory'!$B118,'ATL CR'!$L:$L,'ATL GA Inventory'!GO$3)</f>
        <v>0</v>
      </c>
      <c r="GP118" s="45">
        <f>SUMIFS('ATL RAW'!$J:$J,'ATL RAW'!$I:$I,'ATL GA Inventory'!$B118,'ATL RAW'!$L:$L,'ATL GA Inventory'!GP$3)+SUMIFS('ATL CR'!$J:$J,'ATL CR'!$I:$I,'ATL GA Inventory'!$B118,'ATL CR'!$L:$L,'ATL GA Inventory'!GP$3)</f>
        <v>0</v>
      </c>
      <c r="GQ118" s="45">
        <f>SUMIFS('ATL RAW'!$J:$J,'ATL RAW'!$I:$I,'ATL GA Inventory'!$B118,'ATL RAW'!$L:$L,'ATL GA Inventory'!GQ$3)+SUMIFS('ATL CR'!$J:$J,'ATL CR'!$I:$I,'ATL GA Inventory'!$B118,'ATL CR'!$L:$L,'ATL GA Inventory'!GQ$3)</f>
        <v>0</v>
      </c>
      <c r="GR118" s="45">
        <f>SUMIFS('ATL RAW'!$J:$J,'ATL RAW'!$I:$I,'ATL GA Inventory'!$B118,'ATL RAW'!$L:$L,'ATL GA Inventory'!GR$3)+SUMIFS('ATL CR'!$J:$J,'ATL CR'!$I:$I,'ATL GA Inventory'!$B118,'ATL CR'!$L:$L,'ATL GA Inventory'!GR$3)</f>
        <v>0</v>
      </c>
      <c r="GS118" s="45">
        <f>SUMIFS('ATL RAW'!$J:$J,'ATL RAW'!$I:$I,'ATL GA Inventory'!$B118,'ATL RAW'!$L:$L,'ATL GA Inventory'!GS$3)+SUMIFS('ATL CR'!$J:$J,'ATL CR'!$I:$I,'ATL GA Inventory'!$B118,'ATL CR'!$L:$L,'ATL GA Inventory'!GS$3)</f>
        <v>0</v>
      </c>
      <c r="GT118" s="45">
        <f>SUMIFS('ATL RAW'!$J:$J,'ATL RAW'!$I:$I,'ATL GA Inventory'!$B118,'ATL RAW'!$L:$L,'ATL GA Inventory'!GT$3)+SUMIFS('ATL CR'!$J:$J,'ATL CR'!$I:$I,'ATL GA Inventory'!$B118,'ATL CR'!$L:$L,'ATL GA Inventory'!GT$3)</f>
        <v>0</v>
      </c>
      <c r="GU118" s="45">
        <f>SUMIFS('ATL RAW'!$J:$J,'ATL RAW'!$I:$I,'ATL GA Inventory'!$B118,'ATL RAW'!$L:$L,'ATL GA Inventory'!GU$3)+SUMIFS('ATL CR'!$J:$J,'ATL CR'!$I:$I,'ATL GA Inventory'!$B118,'ATL CR'!$L:$L,'ATL GA Inventory'!GU$3)</f>
        <v>0</v>
      </c>
      <c r="GV118" s="45">
        <f>SUMIFS('ATL RAW'!$J:$J,'ATL RAW'!$I:$I,'ATL GA Inventory'!$B118,'ATL RAW'!$L:$L,'ATL GA Inventory'!GV$3)+SUMIFS('ATL CR'!$J:$J,'ATL CR'!$I:$I,'ATL GA Inventory'!$B118,'ATL CR'!$L:$L,'ATL GA Inventory'!GV$3)</f>
        <v>0</v>
      </c>
      <c r="GW118" s="45">
        <f>SUMIFS('ATL RAW'!$J:$J,'ATL RAW'!$I:$I,'ATL GA Inventory'!$B118,'ATL RAW'!$L:$L,'ATL GA Inventory'!GW$3)+SUMIFS('ATL CR'!$J:$J,'ATL CR'!$I:$I,'ATL GA Inventory'!$B118,'ATL CR'!$L:$L,'ATL GA Inventory'!GW$3)</f>
        <v>0</v>
      </c>
      <c r="GX118" s="45">
        <f>SUMIFS('ATL RAW'!$J:$J,'ATL RAW'!$I:$I,'ATL GA Inventory'!$B118,'ATL RAW'!$L:$L,'ATL GA Inventory'!GX$3)+SUMIFS('ATL CR'!$J:$J,'ATL CR'!$I:$I,'ATL GA Inventory'!$B118,'ATL CR'!$L:$L,'ATL GA Inventory'!GX$3)</f>
        <v>0</v>
      </c>
      <c r="GY118" s="45">
        <f>SUMIFS('ATL RAW'!$J:$J,'ATL RAW'!$I:$I,'ATL GA Inventory'!$B118,'ATL RAW'!$L:$L,'ATL GA Inventory'!GY$3)+SUMIFS('ATL CR'!$J:$J,'ATL CR'!$I:$I,'ATL GA Inventory'!$B118,'ATL CR'!$L:$L,'ATL GA Inventory'!GY$3)</f>
        <v>0</v>
      </c>
    </row>
    <row r="119" spans="1:207">
      <c r="A119" s="43" t="s">
        <v>983</v>
      </c>
      <c r="B119" s="43">
        <f t="shared" si="14"/>
        <v>46211128</v>
      </c>
      <c r="C119" s="43" t="str">
        <f t="shared" si="14"/>
        <v>Q.PEAK DUO BLK G6P+</v>
      </c>
      <c r="D119" s="44" t="str">
        <f t="shared" si="14"/>
        <v>340</v>
      </c>
      <c r="E119" s="45">
        <f>SUMIFS('ATL RAW'!$J:$J,'ATL RAW'!$I:$I,'ATL GA Inventory'!$B119,'ATL RAW'!$L:$L,'ATL GA Inventory'!E$3)+SUMIFS('ATL CR'!$J:$J,'ATL CR'!$I:$I,'ATL GA Inventory'!$B119,'ATL CR'!$L:$L,'ATL GA Inventory'!E$3)</f>
        <v>0</v>
      </c>
      <c r="F119" s="45">
        <f>SUMIFS('ATL RAW'!$J:$J,'ATL RAW'!$I:$I,'ATL GA Inventory'!$B119,'ATL RAW'!$L:$L,'ATL GA Inventory'!F$3)+SUMIFS('ATL CR'!$J:$J,'ATL CR'!$I:$I,'ATL GA Inventory'!$B119,'ATL CR'!$L:$L,'ATL GA Inventory'!F$3)</f>
        <v>0</v>
      </c>
      <c r="G119" s="45">
        <f>SUMIFS('ATL RAW'!$J:$J,'ATL RAW'!$I:$I,'ATL GA Inventory'!$B119,'ATL RAW'!$L:$L,'ATL GA Inventory'!G$3)+SUMIFS('ATL CR'!$J:$J,'ATL CR'!$I:$I,'ATL GA Inventory'!$B119,'ATL CR'!$L:$L,'ATL GA Inventory'!G$3)</f>
        <v>0</v>
      </c>
      <c r="H119" s="45">
        <f>SUMIFS('ATL RAW'!$J:$J,'ATL RAW'!$I:$I,'ATL GA Inventory'!$B119,'ATL RAW'!$L:$L,'ATL GA Inventory'!H$3)+SUMIFS('ATL CR'!$J:$J,'ATL CR'!$I:$I,'ATL GA Inventory'!$B119,'ATL CR'!$L:$L,'ATL GA Inventory'!H$3)</f>
        <v>0</v>
      </c>
      <c r="I119" s="45">
        <f>SUMIFS('ATL RAW'!$J:$J,'ATL RAW'!$I:$I,'ATL GA Inventory'!$B119,'ATL RAW'!$L:$L,'ATL GA Inventory'!I$3)+SUMIFS('ATL CR'!$J:$J,'ATL CR'!$I:$I,'ATL GA Inventory'!$B119,'ATL CR'!$L:$L,'ATL GA Inventory'!I$3)</f>
        <v>0</v>
      </c>
      <c r="J119" s="45">
        <f>SUMIFS('ATL RAW'!$J:$J,'ATL RAW'!$I:$I,'ATL GA Inventory'!$B119,'ATL RAW'!$L:$L,'ATL GA Inventory'!J$3)+SUMIFS('ATL CR'!$J:$J,'ATL CR'!$I:$I,'ATL GA Inventory'!$B119,'ATL CR'!$L:$L,'ATL GA Inventory'!J$3)</f>
        <v>0</v>
      </c>
      <c r="K119" s="45">
        <f>SUMIFS('ATL RAW'!$J:$J,'ATL RAW'!$I:$I,'ATL GA Inventory'!$B119,'ATL RAW'!$L:$L,'ATL GA Inventory'!K$3)+SUMIFS('ATL CR'!$J:$J,'ATL CR'!$I:$I,'ATL GA Inventory'!$B119,'ATL CR'!$L:$L,'ATL GA Inventory'!K$3)</f>
        <v>0</v>
      </c>
      <c r="L119" s="45">
        <f>SUMIFS('ATL RAW'!$J:$J,'ATL RAW'!$I:$I,'ATL GA Inventory'!$B119,'ATL RAW'!$L:$L,'ATL GA Inventory'!L$3)+SUMIFS('ATL CR'!$J:$J,'ATL CR'!$I:$I,'ATL GA Inventory'!$B119,'ATL CR'!$L:$L,'ATL GA Inventory'!L$3)</f>
        <v>0</v>
      </c>
      <c r="M119" s="45">
        <f>SUMIFS('ATL RAW'!$J:$J,'ATL RAW'!$I:$I,'ATL GA Inventory'!$B119,'ATL RAW'!$L:$L,'ATL GA Inventory'!M$3)+SUMIFS('ATL CR'!$J:$J,'ATL CR'!$I:$I,'ATL GA Inventory'!$B119,'ATL CR'!$L:$L,'ATL GA Inventory'!M$3)</f>
        <v>0</v>
      </c>
      <c r="N119" s="45">
        <f>SUMIFS('ATL RAW'!$J:$J,'ATL RAW'!$I:$I,'ATL GA Inventory'!$B119,'ATL RAW'!$L:$L,'ATL GA Inventory'!N$3)+SUMIFS('ATL CR'!$J:$J,'ATL CR'!$I:$I,'ATL GA Inventory'!$B119,'ATL CR'!$L:$L,'ATL GA Inventory'!N$3)</f>
        <v>0</v>
      </c>
      <c r="O119" s="45">
        <f>SUMIFS('ATL RAW'!$J:$J,'ATL RAW'!$I:$I,'ATL GA Inventory'!$B119,'ATL RAW'!$L:$L,'ATL GA Inventory'!O$3)+SUMIFS('ATL CR'!$J:$J,'ATL CR'!$I:$I,'ATL GA Inventory'!$B119,'ATL CR'!$L:$L,'ATL GA Inventory'!O$3)</f>
        <v>0</v>
      </c>
      <c r="P119" s="45">
        <f>SUMIFS('ATL RAW'!$J:$J,'ATL RAW'!$I:$I,'ATL GA Inventory'!$B119,'ATL RAW'!$L:$L,'ATL GA Inventory'!P$3)+SUMIFS('ATL CR'!$J:$J,'ATL CR'!$I:$I,'ATL GA Inventory'!$B119,'ATL CR'!$L:$L,'ATL GA Inventory'!P$3)</f>
        <v>0</v>
      </c>
      <c r="Q119" s="45">
        <f>SUMIFS('ATL RAW'!$J:$J,'ATL RAW'!$I:$I,'ATL GA Inventory'!$B119,'ATL RAW'!$L:$L,'ATL GA Inventory'!Q$3)+SUMIFS('ATL CR'!$J:$J,'ATL CR'!$I:$I,'ATL GA Inventory'!$B119,'ATL CR'!$L:$L,'ATL GA Inventory'!Q$3)</f>
        <v>0</v>
      </c>
      <c r="R119" s="45">
        <f>SUMIFS('ATL RAW'!$J:$J,'ATL RAW'!$I:$I,'ATL GA Inventory'!$B119,'ATL RAW'!$L:$L,'ATL GA Inventory'!R$3)+SUMIFS('ATL CR'!$J:$J,'ATL CR'!$I:$I,'ATL GA Inventory'!$B119,'ATL CR'!$L:$L,'ATL GA Inventory'!R$3)</f>
        <v>0</v>
      </c>
      <c r="S119" s="45">
        <f>SUMIFS('ATL RAW'!$J:$J,'ATL RAW'!$I:$I,'ATL GA Inventory'!$B119,'ATL RAW'!$L:$L,'ATL GA Inventory'!S$3)+SUMIFS('ATL CR'!$J:$J,'ATL CR'!$I:$I,'ATL GA Inventory'!$B119,'ATL CR'!$L:$L,'ATL GA Inventory'!S$3)</f>
        <v>0</v>
      </c>
      <c r="T119" s="45">
        <f>SUMIFS('ATL RAW'!$J:$J,'ATL RAW'!$I:$I,'ATL GA Inventory'!$B119,'ATL RAW'!$L:$L,'ATL GA Inventory'!T$3)+SUMIFS('ATL CR'!$J:$J,'ATL CR'!$I:$I,'ATL GA Inventory'!$B119,'ATL CR'!$L:$L,'ATL GA Inventory'!T$3)</f>
        <v>0</v>
      </c>
      <c r="U119" s="45">
        <f>SUMIFS('ATL RAW'!$J:$J,'ATL RAW'!$I:$I,'ATL GA Inventory'!$B119,'ATL RAW'!$L:$L,'ATL GA Inventory'!U$3)+SUMIFS('ATL CR'!$J:$J,'ATL CR'!$I:$I,'ATL GA Inventory'!$B119,'ATL CR'!$L:$L,'ATL GA Inventory'!U$3)</f>
        <v>0</v>
      </c>
      <c r="V119" s="45">
        <f>SUMIFS('ATL RAW'!$J:$J,'ATL RAW'!$I:$I,'ATL GA Inventory'!$B119,'ATL RAW'!$L:$L,'ATL GA Inventory'!V$3)+SUMIFS('ATL CR'!$J:$J,'ATL CR'!$I:$I,'ATL GA Inventory'!$B119,'ATL CR'!$L:$L,'ATL GA Inventory'!V$3)</f>
        <v>0</v>
      </c>
      <c r="W119" s="45">
        <f>SUMIFS('ATL RAW'!$J:$J,'ATL RAW'!$I:$I,'ATL GA Inventory'!$B119,'ATL RAW'!$L:$L,'ATL GA Inventory'!W$3)+SUMIFS('ATL CR'!$J:$J,'ATL CR'!$I:$I,'ATL GA Inventory'!$B119,'ATL CR'!$L:$L,'ATL GA Inventory'!W$3)</f>
        <v>0</v>
      </c>
      <c r="X119" s="45">
        <f>SUMIFS('ATL RAW'!$J:$J,'ATL RAW'!$I:$I,'ATL GA Inventory'!$B119,'ATL RAW'!$L:$L,'ATL GA Inventory'!X$3)+SUMIFS('ATL CR'!$J:$J,'ATL CR'!$I:$I,'ATL GA Inventory'!$B119,'ATL CR'!$L:$L,'ATL GA Inventory'!X$3)</f>
        <v>0</v>
      </c>
      <c r="Y119" s="45">
        <f>SUMIFS('ATL RAW'!$J:$J,'ATL RAW'!$I:$I,'ATL GA Inventory'!$B119,'ATL RAW'!$L:$L,'ATL GA Inventory'!Y$3)+SUMIFS('ATL CR'!$J:$J,'ATL CR'!$I:$I,'ATL GA Inventory'!$B119,'ATL CR'!$L:$L,'ATL GA Inventory'!Y$3)</f>
        <v>0</v>
      </c>
      <c r="Z119" s="45">
        <f>SUMIFS('ATL RAW'!$J:$J,'ATL RAW'!$I:$I,'ATL GA Inventory'!$B119,'ATL RAW'!$L:$L,'ATL GA Inventory'!Z$3)+SUMIFS('ATL CR'!$J:$J,'ATL CR'!$I:$I,'ATL GA Inventory'!$B119,'ATL CR'!$L:$L,'ATL GA Inventory'!Z$3)</f>
        <v>0</v>
      </c>
      <c r="AA119" s="45">
        <f>SUMIFS('ATL RAW'!$J:$J,'ATL RAW'!$I:$I,'ATL GA Inventory'!$B119,'ATL RAW'!$L:$L,'ATL GA Inventory'!AA$3)+SUMIFS('ATL CR'!$J:$J,'ATL CR'!$I:$I,'ATL GA Inventory'!$B119,'ATL CR'!$L:$L,'ATL GA Inventory'!AA$3)</f>
        <v>0</v>
      </c>
      <c r="AB119" s="45">
        <f>SUMIFS('ATL RAW'!$J:$J,'ATL RAW'!$I:$I,'ATL GA Inventory'!$B119,'ATL RAW'!$L:$L,'ATL GA Inventory'!AB$3)+SUMIFS('ATL CR'!$J:$J,'ATL CR'!$I:$I,'ATL GA Inventory'!$B119,'ATL CR'!$L:$L,'ATL GA Inventory'!AB$3)</f>
        <v>0</v>
      </c>
      <c r="AC119" s="45">
        <f>SUMIFS('ATL RAW'!$J:$J,'ATL RAW'!$I:$I,'ATL GA Inventory'!$B119,'ATL RAW'!$L:$L,'ATL GA Inventory'!AC$3)+SUMIFS('ATL CR'!$J:$J,'ATL CR'!$I:$I,'ATL GA Inventory'!$B119,'ATL CR'!$L:$L,'ATL GA Inventory'!AC$3)</f>
        <v>0</v>
      </c>
      <c r="AD119" s="45">
        <f>SUMIFS('ATL RAW'!$J:$J,'ATL RAW'!$I:$I,'ATL GA Inventory'!$B119,'ATL RAW'!$L:$L,'ATL GA Inventory'!AD$3)+SUMIFS('ATL CR'!$J:$J,'ATL CR'!$I:$I,'ATL GA Inventory'!$B119,'ATL CR'!$L:$L,'ATL GA Inventory'!AD$3)</f>
        <v>0</v>
      </c>
      <c r="AE119" s="45">
        <f>SUMIFS('ATL RAW'!$J:$J,'ATL RAW'!$I:$I,'ATL GA Inventory'!$B119,'ATL RAW'!$L:$L,'ATL GA Inventory'!AE$3)+SUMIFS('ATL CR'!$J:$J,'ATL CR'!$I:$I,'ATL GA Inventory'!$B119,'ATL CR'!$L:$L,'ATL GA Inventory'!AE$3)</f>
        <v>0</v>
      </c>
      <c r="AF119" s="45">
        <f>SUMIFS('ATL RAW'!$J:$J,'ATL RAW'!$I:$I,'ATL GA Inventory'!$B119,'ATL RAW'!$L:$L,'ATL GA Inventory'!AF$3)+SUMIFS('ATL CR'!$J:$J,'ATL CR'!$I:$I,'ATL GA Inventory'!$B119,'ATL CR'!$L:$L,'ATL GA Inventory'!AF$3)</f>
        <v>0</v>
      </c>
      <c r="AG119" s="45">
        <f>SUMIFS('ATL RAW'!$J:$J,'ATL RAW'!$I:$I,'ATL GA Inventory'!$B119,'ATL RAW'!$L:$L,'ATL GA Inventory'!AG$3)+SUMIFS('ATL CR'!$J:$J,'ATL CR'!$I:$I,'ATL GA Inventory'!$B119,'ATL CR'!$L:$L,'ATL GA Inventory'!AG$3)</f>
        <v>0</v>
      </c>
      <c r="AH119" s="45">
        <f>SUMIFS('ATL RAW'!$J:$J,'ATL RAW'!$I:$I,'ATL GA Inventory'!$B119,'ATL RAW'!$L:$L,'ATL GA Inventory'!AH$3)+SUMIFS('ATL CR'!$J:$J,'ATL CR'!$I:$I,'ATL GA Inventory'!$B119,'ATL CR'!$L:$L,'ATL GA Inventory'!AH$3)</f>
        <v>0</v>
      </c>
      <c r="AI119" s="45">
        <f>SUMIFS('ATL RAW'!$J:$J,'ATL RAW'!$I:$I,'ATL GA Inventory'!$B119,'ATL RAW'!$L:$L,'ATL GA Inventory'!AI$3)+SUMIFS('ATL CR'!$J:$J,'ATL CR'!$I:$I,'ATL GA Inventory'!$B119,'ATL CR'!$L:$L,'ATL GA Inventory'!AI$3)</f>
        <v>0</v>
      </c>
      <c r="AJ119" s="45">
        <f>SUMIFS('ATL RAW'!$J:$J,'ATL RAW'!$I:$I,'ATL GA Inventory'!$B119,'ATL RAW'!$L:$L,'ATL GA Inventory'!AJ$3)+SUMIFS('ATL CR'!$J:$J,'ATL CR'!$I:$I,'ATL GA Inventory'!$B119,'ATL CR'!$L:$L,'ATL GA Inventory'!AJ$3)</f>
        <v>0</v>
      </c>
      <c r="AK119" s="45">
        <f>SUMIFS('ATL RAW'!$J:$J,'ATL RAW'!$I:$I,'ATL GA Inventory'!$B119,'ATL RAW'!$L:$L,'ATL GA Inventory'!AK$3)+SUMIFS('ATL CR'!$J:$J,'ATL CR'!$I:$I,'ATL GA Inventory'!$B119,'ATL CR'!$L:$L,'ATL GA Inventory'!AK$3)</f>
        <v>0</v>
      </c>
      <c r="AL119" s="45">
        <f>SUMIFS('ATL RAW'!$J:$J,'ATL RAW'!$I:$I,'ATL GA Inventory'!$B119,'ATL RAW'!$L:$L,'ATL GA Inventory'!AL$3)+SUMIFS('ATL CR'!$J:$J,'ATL CR'!$I:$I,'ATL GA Inventory'!$B119,'ATL CR'!$L:$L,'ATL GA Inventory'!AL$3)</f>
        <v>0</v>
      </c>
      <c r="AM119" s="45">
        <f>SUMIFS('ATL RAW'!$J:$J,'ATL RAW'!$I:$I,'ATL GA Inventory'!$B119,'ATL RAW'!$L:$L,'ATL GA Inventory'!AM$3)+SUMIFS('ATL CR'!$J:$J,'ATL CR'!$I:$I,'ATL GA Inventory'!$B119,'ATL CR'!$L:$L,'ATL GA Inventory'!AM$3)</f>
        <v>0</v>
      </c>
      <c r="AN119" s="45">
        <f>SUMIFS('ATL RAW'!$J:$J,'ATL RAW'!$I:$I,'ATL GA Inventory'!$B119,'ATL RAW'!$L:$L,'ATL GA Inventory'!AN$3)+SUMIFS('ATL CR'!$J:$J,'ATL CR'!$I:$I,'ATL GA Inventory'!$B119,'ATL CR'!$L:$L,'ATL GA Inventory'!AN$3)</f>
        <v>0</v>
      </c>
      <c r="AO119" s="45">
        <f>SUMIFS('ATL RAW'!$J:$J,'ATL RAW'!$I:$I,'ATL GA Inventory'!$B119,'ATL RAW'!$L:$L,'ATL GA Inventory'!AO$3)+SUMIFS('ATL CR'!$J:$J,'ATL CR'!$I:$I,'ATL GA Inventory'!$B119,'ATL CR'!$L:$L,'ATL GA Inventory'!AO$3)</f>
        <v>0</v>
      </c>
      <c r="AP119" s="45">
        <f>SUMIFS('ATL RAW'!$J:$J,'ATL RAW'!$I:$I,'ATL GA Inventory'!$B119,'ATL RAW'!$L:$L,'ATL GA Inventory'!AP$3)+SUMIFS('ATL CR'!$J:$J,'ATL CR'!$I:$I,'ATL GA Inventory'!$B119,'ATL CR'!$L:$L,'ATL GA Inventory'!AP$3)</f>
        <v>0</v>
      </c>
      <c r="AQ119" s="45">
        <f>SUMIFS('ATL RAW'!$J:$J,'ATL RAW'!$I:$I,'ATL GA Inventory'!$B119,'ATL RAW'!$L:$L,'ATL GA Inventory'!AQ$3)+SUMIFS('ATL CR'!$J:$J,'ATL CR'!$I:$I,'ATL GA Inventory'!$B119,'ATL CR'!$L:$L,'ATL GA Inventory'!AQ$3)</f>
        <v>0</v>
      </c>
      <c r="AR119" s="45">
        <f>SUMIFS('ATL RAW'!$J:$J,'ATL RAW'!$I:$I,'ATL GA Inventory'!$B119,'ATL RAW'!$L:$L,'ATL GA Inventory'!AR$3)+SUMIFS('ATL CR'!$J:$J,'ATL CR'!$I:$I,'ATL GA Inventory'!$B119,'ATL CR'!$L:$L,'ATL GA Inventory'!AR$3)</f>
        <v>0</v>
      </c>
      <c r="AS119" s="45">
        <f>SUMIFS('ATL RAW'!$J:$J,'ATL RAW'!$I:$I,'ATL GA Inventory'!$B119,'ATL RAW'!$L:$L,'ATL GA Inventory'!AS$3)+SUMIFS('ATL CR'!$J:$J,'ATL CR'!$I:$I,'ATL GA Inventory'!$B119,'ATL CR'!$L:$L,'ATL GA Inventory'!AS$3)</f>
        <v>0</v>
      </c>
      <c r="AT119" s="45">
        <f>SUMIFS('ATL RAW'!$J:$J,'ATL RAW'!$I:$I,'ATL GA Inventory'!$B119,'ATL RAW'!$L:$L,'ATL GA Inventory'!AT$3)+SUMIFS('ATL CR'!$J:$J,'ATL CR'!$I:$I,'ATL GA Inventory'!$B119,'ATL CR'!$L:$L,'ATL GA Inventory'!AT$3)</f>
        <v>0</v>
      </c>
      <c r="AU119" s="45">
        <f>SUMIFS('ATL RAW'!$J:$J,'ATL RAW'!$I:$I,'ATL GA Inventory'!$B119,'ATL RAW'!$L:$L,'ATL GA Inventory'!AU$3)+SUMIFS('ATL CR'!$J:$J,'ATL CR'!$I:$I,'ATL GA Inventory'!$B119,'ATL CR'!$L:$L,'ATL GA Inventory'!AU$3)</f>
        <v>0</v>
      </c>
      <c r="AV119" s="45">
        <f>SUMIFS('ATL RAW'!$J:$J,'ATL RAW'!$I:$I,'ATL GA Inventory'!$B119,'ATL RAW'!$L:$L,'ATL GA Inventory'!AV$3)+SUMIFS('ATL CR'!$J:$J,'ATL CR'!$I:$I,'ATL GA Inventory'!$B119,'ATL CR'!$L:$L,'ATL GA Inventory'!AV$3)</f>
        <v>0</v>
      </c>
      <c r="AW119" s="45">
        <f>SUMIFS('ATL RAW'!$J:$J,'ATL RAW'!$I:$I,'ATL GA Inventory'!$B119,'ATL RAW'!$L:$L,'ATL GA Inventory'!AW$3)+SUMIFS('ATL CR'!$J:$J,'ATL CR'!$I:$I,'ATL GA Inventory'!$B119,'ATL CR'!$L:$L,'ATL GA Inventory'!AW$3)</f>
        <v>0</v>
      </c>
      <c r="AX119" s="45">
        <f>SUMIFS('ATL RAW'!$J:$J,'ATL RAW'!$I:$I,'ATL GA Inventory'!$B119,'ATL RAW'!$L:$L,'ATL GA Inventory'!AX$3)+SUMIFS('ATL CR'!$J:$J,'ATL CR'!$I:$I,'ATL GA Inventory'!$B119,'ATL CR'!$L:$L,'ATL GA Inventory'!AX$3)</f>
        <v>0</v>
      </c>
      <c r="AY119" s="45">
        <f>SUMIFS('ATL RAW'!$J:$J,'ATL RAW'!$I:$I,'ATL GA Inventory'!$B119,'ATL RAW'!$L:$L,'ATL GA Inventory'!AY$3)+SUMIFS('ATL CR'!$J:$J,'ATL CR'!$I:$I,'ATL GA Inventory'!$B119,'ATL CR'!$L:$L,'ATL GA Inventory'!AY$3)</f>
        <v>0</v>
      </c>
      <c r="AZ119" s="45">
        <f>SUMIFS('ATL RAW'!$J:$J,'ATL RAW'!$I:$I,'ATL GA Inventory'!$B119,'ATL RAW'!$L:$L,'ATL GA Inventory'!AZ$3)+SUMIFS('ATL CR'!$J:$J,'ATL CR'!$I:$I,'ATL GA Inventory'!$B119,'ATL CR'!$L:$L,'ATL GA Inventory'!AZ$3)</f>
        <v>0</v>
      </c>
      <c r="BA119" s="45">
        <f>SUMIFS('ATL RAW'!$J:$J,'ATL RAW'!$I:$I,'ATL GA Inventory'!$B119,'ATL RAW'!$L:$L,'ATL GA Inventory'!BA$3)+SUMIFS('ATL CR'!$J:$J,'ATL CR'!$I:$I,'ATL GA Inventory'!$B119,'ATL CR'!$L:$L,'ATL GA Inventory'!BA$3)</f>
        <v>0</v>
      </c>
      <c r="BB119" s="45">
        <f>SUMIFS('ATL RAW'!$J:$J,'ATL RAW'!$I:$I,'ATL GA Inventory'!$B119,'ATL RAW'!$L:$L,'ATL GA Inventory'!BB$3)+SUMIFS('ATL CR'!$J:$J,'ATL CR'!$I:$I,'ATL GA Inventory'!$B119,'ATL CR'!$L:$L,'ATL GA Inventory'!BB$3)</f>
        <v>0</v>
      </c>
      <c r="BC119" s="45">
        <f>SUMIFS('ATL RAW'!$J:$J,'ATL RAW'!$I:$I,'ATL GA Inventory'!$B119,'ATL RAW'!$L:$L,'ATL GA Inventory'!BC$3)+SUMIFS('ATL CR'!$J:$J,'ATL CR'!$I:$I,'ATL GA Inventory'!$B119,'ATL CR'!$L:$L,'ATL GA Inventory'!BC$3)</f>
        <v>0</v>
      </c>
      <c r="BD119" s="45">
        <f>SUMIFS('ATL RAW'!$J:$J,'ATL RAW'!$I:$I,'ATL GA Inventory'!$B119,'ATL RAW'!$L:$L,'ATL GA Inventory'!BD$3)+SUMIFS('ATL CR'!$J:$J,'ATL CR'!$I:$I,'ATL GA Inventory'!$B119,'ATL CR'!$L:$L,'ATL GA Inventory'!BD$3)</f>
        <v>0</v>
      </c>
      <c r="BE119" s="45">
        <f>SUMIFS('ATL RAW'!$J:$J,'ATL RAW'!$I:$I,'ATL GA Inventory'!$B119,'ATL RAW'!$L:$L,'ATL GA Inventory'!BE$3)+SUMIFS('ATL CR'!$J:$J,'ATL CR'!$I:$I,'ATL GA Inventory'!$B119,'ATL CR'!$L:$L,'ATL GA Inventory'!BE$3)</f>
        <v>0</v>
      </c>
      <c r="BF119" s="45">
        <f>SUMIFS('ATL RAW'!$J:$J,'ATL RAW'!$I:$I,'ATL GA Inventory'!$B119,'ATL RAW'!$L:$L,'ATL GA Inventory'!BF$3)+SUMIFS('ATL CR'!$J:$J,'ATL CR'!$I:$I,'ATL GA Inventory'!$B119,'ATL CR'!$L:$L,'ATL GA Inventory'!BF$3)</f>
        <v>0</v>
      </c>
      <c r="BG119" s="45">
        <f>SUMIFS('ATL RAW'!$J:$J,'ATL RAW'!$I:$I,'ATL GA Inventory'!$B119,'ATL RAW'!$L:$L,'ATL GA Inventory'!BG$3)+SUMIFS('ATL CR'!$J:$J,'ATL CR'!$I:$I,'ATL GA Inventory'!$B119,'ATL CR'!$L:$L,'ATL GA Inventory'!BG$3)</f>
        <v>0</v>
      </c>
      <c r="BH119" s="45">
        <f>SUMIFS('ATL RAW'!$J:$J,'ATL RAW'!$I:$I,'ATL GA Inventory'!$B119,'ATL RAW'!$L:$L,'ATL GA Inventory'!BH$3)+SUMIFS('ATL CR'!$J:$J,'ATL CR'!$I:$I,'ATL GA Inventory'!$B119,'ATL CR'!$L:$L,'ATL GA Inventory'!BH$3)</f>
        <v>0</v>
      </c>
      <c r="BI119" s="45">
        <f>SUMIFS('ATL RAW'!$J:$J,'ATL RAW'!$I:$I,'ATL GA Inventory'!$B119,'ATL RAW'!$L:$L,'ATL GA Inventory'!BI$3)+SUMIFS('ATL CR'!$J:$J,'ATL CR'!$I:$I,'ATL GA Inventory'!$B119,'ATL CR'!$L:$L,'ATL GA Inventory'!BI$3)</f>
        <v>0</v>
      </c>
      <c r="BJ119" s="45">
        <f>SUMIFS('ATL RAW'!$J:$J,'ATL RAW'!$I:$I,'ATL GA Inventory'!$B119,'ATL RAW'!$L:$L,'ATL GA Inventory'!BJ$3)+SUMIFS('ATL CR'!$J:$J,'ATL CR'!$I:$I,'ATL GA Inventory'!$B119,'ATL CR'!$L:$L,'ATL GA Inventory'!BJ$3)</f>
        <v>0</v>
      </c>
      <c r="BK119" s="45">
        <f>SUMIFS('ATL RAW'!$J:$J,'ATL RAW'!$I:$I,'ATL GA Inventory'!$B119,'ATL RAW'!$L:$L,'ATL GA Inventory'!BK$3)+SUMIFS('ATL CR'!$J:$J,'ATL CR'!$I:$I,'ATL GA Inventory'!$B119,'ATL CR'!$L:$L,'ATL GA Inventory'!BK$3)</f>
        <v>0</v>
      </c>
      <c r="BL119" s="45">
        <f>SUMIFS('ATL RAW'!$J:$J,'ATL RAW'!$I:$I,'ATL GA Inventory'!$B119,'ATL RAW'!$L:$L,'ATL GA Inventory'!BL$3)+SUMIFS('ATL CR'!$J:$J,'ATL CR'!$I:$I,'ATL GA Inventory'!$B119,'ATL CR'!$L:$L,'ATL GA Inventory'!BL$3)</f>
        <v>0</v>
      </c>
      <c r="BM119" s="45">
        <f>SUMIFS('ATL RAW'!$J:$J,'ATL RAW'!$I:$I,'ATL GA Inventory'!$B119,'ATL RAW'!$L:$L,'ATL GA Inventory'!BM$3)+SUMIFS('ATL CR'!$J:$J,'ATL CR'!$I:$I,'ATL GA Inventory'!$B119,'ATL CR'!$L:$L,'ATL GA Inventory'!BM$3)</f>
        <v>0</v>
      </c>
      <c r="BN119" s="45">
        <f>SUMIFS('ATL RAW'!$J:$J,'ATL RAW'!$I:$I,'ATL GA Inventory'!$B119,'ATL RAW'!$L:$L,'ATL GA Inventory'!BN$3)+SUMIFS('ATL CR'!$J:$J,'ATL CR'!$I:$I,'ATL GA Inventory'!$B119,'ATL CR'!$L:$L,'ATL GA Inventory'!BN$3)</f>
        <v>0</v>
      </c>
      <c r="BO119" s="45">
        <f>SUMIFS('ATL RAW'!$J:$J,'ATL RAW'!$I:$I,'ATL GA Inventory'!$B119,'ATL RAW'!$L:$L,'ATL GA Inventory'!BO$3)+SUMIFS('ATL CR'!$J:$J,'ATL CR'!$I:$I,'ATL GA Inventory'!$B119,'ATL CR'!$L:$L,'ATL GA Inventory'!BO$3)</f>
        <v>0</v>
      </c>
      <c r="BP119" s="45">
        <f>SUMIFS('ATL RAW'!$J:$J,'ATL RAW'!$I:$I,'ATL GA Inventory'!$B119,'ATL RAW'!$L:$L,'ATL GA Inventory'!BP$3)+SUMIFS('ATL CR'!$J:$J,'ATL CR'!$I:$I,'ATL GA Inventory'!$B119,'ATL CR'!$L:$L,'ATL GA Inventory'!BP$3)</f>
        <v>0</v>
      </c>
      <c r="BQ119" s="45">
        <f>SUMIFS('ATL RAW'!$J:$J,'ATL RAW'!$I:$I,'ATL GA Inventory'!$B119,'ATL RAW'!$L:$L,'ATL GA Inventory'!BQ$3)+SUMIFS('ATL CR'!$J:$J,'ATL CR'!$I:$I,'ATL GA Inventory'!$B119,'ATL CR'!$L:$L,'ATL GA Inventory'!BQ$3)</f>
        <v>0</v>
      </c>
      <c r="BR119" s="45">
        <f>SUMIFS('ATL RAW'!$J:$J,'ATL RAW'!$I:$I,'ATL GA Inventory'!$B119,'ATL RAW'!$L:$L,'ATL GA Inventory'!BR$3)+SUMIFS('ATL CR'!$J:$J,'ATL CR'!$I:$I,'ATL GA Inventory'!$B119,'ATL CR'!$L:$L,'ATL GA Inventory'!BR$3)</f>
        <v>0</v>
      </c>
      <c r="BS119" s="45">
        <f>SUMIFS('ATL RAW'!$J:$J,'ATL RAW'!$I:$I,'ATL GA Inventory'!$B119,'ATL RAW'!$L:$L,'ATL GA Inventory'!BS$3)+SUMIFS('ATL CR'!$J:$J,'ATL CR'!$I:$I,'ATL GA Inventory'!$B119,'ATL CR'!$L:$L,'ATL GA Inventory'!BS$3)</f>
        <v>0</v>
      </c>
      <c r="BT119" s="45">
        <f>SUMIFS('ATL RAW'!$J:$J,'ATL RAW'!$I:$I,'ATL GA Inventory'!$B119,'ATL RAW'!$L:$L,'ATL GA Inventory'!BT$3)+SUMIFS('ATL CR'!$J:$J,'ATL CR'!$I:$I,'ATL GA Inventory'!$B119,'ATL CR'!$L:$L,'ATL GA Inventory'!BT$3)</f>
        <v>0</v>
      </c>
      <c r="BU119" s="45">
        <f>SUMIFS('ATL RAW'!$J:$J,'ATL RAW'!$I:$I,'ATL GA Inventory'!$B119,'ATL RAW'!$L:$L,'ATL GA Inventory'!BU$3)+SUMIFS('ATL CR'!$J:$J,'ATL CR'!$I:$I,'ATL GA Inventory'!$B119,'ATL CR'!$L:$L,'ATL GA Inventory'!BU$3)</f>
        <v>0</v>
      </c>
      <c r="BV119" s="45">
        <f>SUMIFS('ATL RAW'!$J:$J,'ATL RAW'!$I:$I,'ATL GA Inventory'!$B119,'ATL RAW'!$L:$L,'ATL GA Inventory'!BV$3)+SUMIFS('ATL CR'!$J:$J,'ATL CR'!$I:$I,'ATL GA Inventory'!$B119,'ATL CR'!$L:$L,'ATL GA Inventory'!BV$3)</f>
        <v>0</v>
      </c>
      <c r="BW119" s="45">
        <f>SUMIFS('ATL RAW'!$J:$J,'ATL RAW'!$I:$I,'ATL GA Inventory'!$B119,'ATL RAW'!$L:$L,'ATL GA Inventory'!BW$3)+SUMIFS('ATL CR'!$J:$J,'ATL CR'!$I:$I,'ATL GA Inventory'!$B119,'ATL CR'!$L:$L,'ATL GA Inventory'!BW$3)</f>
        <v>0</v>
      </c>
      <c r="BX119" s="45">
        <f>SUMIFS('ATL RAW'!$J:$J,'ATL RAW'!$I:$I,'ATL GA Inventory'!$B119,'ATL RAW'!$L:$L,'ATL GA Inventory'!BX$3)+SUMIFS('ATL CR'!$J:$J,'ATL CR'!$I:$I,'ATL GA Inventory'!$B119,'ATL CR'!$L:$L,'ATL GA Inventory'!BX$3)</f>
        <v>0</v>
      </c>
      <c r="BY119" s="45">
        <f>SUMIFS('ATL RAW'!$J:$J,'ATL RAW'!$I:$I,'ATL GA Inventory'!$B119,'ATL RAW'!$L:$L,'ATL GA Inventory'!BY$3)+SUMIFS('ATL CR'!$J:$J,'ATL CR'!$I:$I,'ATL GA Inventory'!$B119,'ATL CR'!$L:$L,'ATL GA Inventory'!BY$3)</f>
        <v>0</v>
      </c>
      <c r="BZ119" s="45">
        <f>SUMIFS('ATL RAW'!$J:$J,'ATL RAW'!$I:$I,'ATL GA Inventory'!$B119,'ATL RAW'!$L:$L,'ATL GA Inventory'!BZ$3)+SUMIFS('ATL CR'!$J:$J,'ATL CR'!$I:$I,'ATL GA Inventory'!$B119,'ATL CR'!$L:$L,'ATL GA Inventory'!BZ$3)</f>
        <v>0</v>
      </c>
      <c r="CA119" s="45">
        <f>SUMIFS('ATL RAW'!$J:$J,'ATL RAW'!$I:$I,'ATL GA Inventory'!$B119,'ATL RAW'!$L:$L,'ATL GA Inventory'!CA$3)+SUMIFS('ATL CR'!$J:$J,'ATL CR'!$I:$I,'ATL GA Inventory'!$B119,'ATL CR'!$L:$L,'ATL GA Inventory'!CA$3)</f>
        <v>0</v>
      </c>
      <c r="CB119" s="45">
        <f>SUMIFS('ATL RAW'!$J:$J,'ATL RAW'!$I:$I,'ATL GA Inventory'!$B119,'ATL RAW'!$L:$L,'ATL GA Inventory'!CB$3)+SUMIFS('ATL CR'!$J:$J,'ATL CR'!$I:$I,'ATL GA Inventory'!$B119,'ATL CR'!$L:$L,'ATL GA Inventory'!CB$3)</f>
        <v>0</v>
      </c>
      <c r="CC119" s="45">
        <f>SUMIFS('ATL RAW'!$J:$J,'ATL RAW'!$I:$I,'ATL GA Inventory'!$B119,'ATL RAW'!$L:$L,'ATL GA Inventory'!CC$3)+SUMIFS('ATL CR'!$J:$J,'ATL CR'!$I:$I,'ATL GA Inventory'!$B119,'ATL CR'!$L:$L,'ATL GA Inventory'!CC$3)</f>
        <v>0</v>
      </c>
      <c r="CD119" s="45">
        <f>SUMIFS('ATL RAW'!$J:$J,'ATL RAW'!$I:$I,'ATL GA Inventory'!$B119,'ATL RAW'!$L:$L,'ATL GA Inventory'!CD$3)+SUMIFS('ATL CR'!$J:$J,'ATL CR'!$I:$I,'ATL GA Inventory'!$B119,'ATL CR'!$L:$L,'ATL GA Inventory'!CD$3)</f>
        <v>0</v>
      </c>
      <c r="CE119" s="45">
        <f>SUMIFS('ATL RAW'!$J:$J,'ATL RAW'!$I:$I,'ATL GA Inventory'!$B119,'ATL RAW'!$L:$L,'ATL GA Inventory'!CE$3)+SUMIFS('ATL CR'!$J:$J,'ATL CR'!$I:$I,'ATL GA Inventory'!$B119,'ATL CR'!$L:$L,'ATL GA Inventory'!CE$3)</f>
        <v>0</v>
      </c>
      <c r="CF119" s="45">
        <f>SUMIFS('ATL RAW'!$J:$J,'ATL RAW'!$I:$I,'ATL GA Inventory'!$B119,'ATL RAW'!$L:$L,'ATL GA Inventory'!CF$3)+SUMIFS('ATL CR'!$J:$J,'ATL CR'!$I:$I,'ATL GA Inventory'!$B119,'ATL CR'!$L:$L,'ATL GA Inventory'!CF$3)</f>
        <v>0</v>
      </c>
      <c r="CG119" s="45">
        <f>SUMIFS('ATL RAW'!$J:$J,'ATL RAW'!$I:$I,'ATL GA Inventory'!$B119,'ATL RAW'!$L:$L,'ATL GA Inventory'!CG$3)+SUMIFS('ATL CR'!$J:$J,'ATL CR'!$I:$I,'ATL GA Inventory'!$B119,'ATL CR'!$L:$L,'ATL GA Inventory'!CG$3)</f>
        <v>0</v>
      </c>
      <c r="CH119" s="45">
        <f>SUMIFS('ATL RAW'!$J:$J,'ATL RAW'!$I:$I,'ATL GA Inventory'!$B119,'ATL RAW'!$L:$L,'ATL GA Inventory'!CH$3)+SUMIFS('ATL CR'!$J:$J,'ATL CR'!$I:$I,'ATL GA Inventory'!$B119,'ATL CR'!$L:$L,'ATL GA Inventory'!CH$3)</f>
        <v>0</v>
      </c>
      <c r="CI119" s="45">
        <f>SUMIFS('ATL RAW'!$J:$J,'ATL RAW'!$I:$I,'ATL GA Inventory'!$B119,'ATL RAW'!$L:$L,'ATL GA Inventory'!CI$3)+SUMIFS('ATL CR'!$J:$J,'ATL CR'!$I:$I,'ATL GA Inventory'!$B119,'ATL CR'!$L:$L,'ATL GA Inventory'!CI$3)</f>
        <v>0</v>
      </c>
      <c r="CJ119" s="45">
        <f>SUMIFS('ATL RAW'!$J:$J,'ATL RAW'!$I:$I,'ATL GA Inventory'!$B119,'ATL RAW'!$L:$L,'ATL GA Inventory'!CJ$3)+SUMIFS('ATL CR'!$J:$J,'ATL CR'!$I:$I,'ATL GA Inventory'!$B119,'ATL CR'!$L:$L,'ATL GA Inventory'!CJ$3)</f>
        <v>0</v>
      </c>
      <c r="CK119" s="45">
        <f>SUMIFS('ATL RAW'!$J:$J,'ATL RAW'!$I:$I,'ATL GA Inventory'!$B119,'ATL RAW'!$L:$L,'ATL GA Inventory'!CK$3)+SUMIFS('ATL CR'!$J:$J,'ATL CR'!$I:$I,'ATL GA Inventory'!$B119,'ATL CR'!$L:$L,'ATL GA Inventory'!CK$3)</f>
        <v>0</v>
      </c>
      <c r="CL119" s="45">
        <f>SUMIFS('ATL RAW'!$J:$J,'ATL RAW'!$I:$I,'ATL GA Inventory'!$B119,'ATL RAW'!$L:$L,'ATL GA Inventory'!CL$3)+SUMIFS('ATL CR'!$J:$J,'ATL CR'!$I:$I,'ATL GA Inventory'!$B119,'ATL CR'!$L:$L,'ATL GA Inventory'!CL$3)</f>
        <v>0</v>
      </c>
      <c r="CM119" s="45">
        <f>SUMIFS('ATL RAW'!$J:$J,'ATL RAW'!$I:$I,'ATL GA Inventory'!$B119,'ATL RAW'!$L:$L,'ATL GA Inventory'!CM$3)+SUMIFS('ATL CR'!$J:$J,'ATL CR'!$I:$I,'ATL GA Inventory'!$B119,'ATL CR'!$L:$L,'ATL GA Inventory'!CM$3)</f>
        <v>0</v>
      </c>
      <c r="CN119" s="45">
        <f>SUMIFS('ATL RAW'!$J:$J,'ATL RAW'!$I:$I,'ATL GA Inventory'!$B119,'ATL RAW'!$L:$L,'ATL GA Inventory'!CN$3)+SUMIFS('ATL CR'!$J:$J,'ATL CR'!$I:$I,'ATL GA Inventory'!$B119,'ATL CR'!$L:$L,'ATL GA Inventory'!CN$3)</f>
        <v>0</v>
      </c>
      <c r="CO119" s="45">
        <f>SUMIFS('ATL RAW'!$J:$J,'ATL RAW'!$I:$I,'ATL GA Inventory'!$B119,'ATL RAW'!$L:$L,'ATL GA Inventory'!CO$3)+SUMIFS('ATL CR'!$J:$J,'ATL CR'!$I:$I,'ATL GA Inventory'!$B119,'ATL CR'!$L:$L,'ATL GA Inventory'!CO$3)</f>
        <v>0</v>
      </c>
      <c r="CP119" s="45">
        <f>SUMIFS('ATL RAW'!$J:$J,'ATL RAW'!$I:$I,'ATL GA Inventory'!$B119,'ATL RAW'!$L:$L,'ATL GA Inventory'!CP$3)+SUMIFS('ATL CR'!$J:$J,'ATL CR'!$I:$I,'ATL GA Inventory'!$B119,'ATL CR'!$L:$L,'ATL GA Inventory'!CP$3)</f>
        <v>0</v>
      </c>
      <c r="CQ119" s="45">
        <f>SUMIFS('ATL RAW'!$J:$J,'ATL RAW'!$I:$I,'ATL GA Inventory'!$B119,'ATL RAW'!$L:$L,'ATL GA Inventory'!CQ$3)+SUMIFS('ATL CR'!$J:$J,'ATL CR'!$I:$I,'ATL GA Inventory'!$B119,'ATL CR'!$L:$L,'ATL GA Inventory'!CQ$3)</f>
        <v>0</v>
      </c>
      <c r="CR119" s="45">
        <f>SUMIFS('ATL RAW'!$J:$J,'ATL RAW'!$I:$I,'ATL GA Inventory'!$B119,'ATL RAW'!$L:$L,'ATL GA Inventory'!CR$3)+SUMIFS('ATL CR'!$J:$J,'ATL CR'!$I:$I,'ATL GA Inventory'!$B119,'ATL CR'!$L:$L,'ATL GA Inventory'!CR$3)</f>
        <v>0</v>
      </c>
      <c r="CS119" s="45">
        <f>SUMIFS('ATL RAW'!$J:$J,'ATL RAW'!$I:$I,'ATL GA Inventory'!$B119,'ATL RAW'!$L:$L,'ATL GA Inventory'!CS$3)+SUMIFS('ATL CR'!$J:$J,'ATL CR'!$I:$I,'ATL GA Inventory'!$B119,'ATL CR'!$L:$L,'ATL GA Inventory'!CS$3)</f>
        <v>0</v>
      </c>
      <c r="CT119" s="45">
        <f>SUMIFS('ATL RAW'!$J:$J,'ATL RAW'!$I:$I,'ATL GA Inventory'!$B119,'ATL RAW'!$L:$L,'ATL GA Inventory'!CT$3)+SUMIFS('ATL CR'!$J:$J,'ATL CR'!$I:$I,'ATL GA Inventory'!$B119,'ATL CR'!$L:$L,'ATL GA Inventory'!CT$3)</f>
        <v>0</v>
      </c>
      <c r="CU119" s="45">
        <f>SUMIFS('ATL RAW'!$J:$J,'ATL RAW'!$I:$I,'ATL GA Inventory'!$B119,'ATL RAW'!$L:$L,'ATL GA Inventory'!CU$3)+SUMIFS('ATL CR'!$J:$J,'ATL CR'!$I:$I,'ATL GA Inventory'!$B119,'ATL CR'!$L:$L,'ATL GA Inventory'!CU$3)</f>
        <v>0</v>
      </c>
      <c r="CV119" s="45">
        <f>SUMIFS('ATL RAW'!$J:$J,'ATL RAW'!$I:$I,'ATL GA Inventory'!$B119,'ATL RAW'!$L:$L,'ATL GA Inventory'!CV$3)+SUMIFS('ATL CR'!$J:$J,'ATL CR'!$I:$I,'ATL GA Inventory'!$B119,'ATL CR'!$L:$L,'ATL GA Inventory'!CV$3)</f>
        <v>0</v>
      </c>
      <c r="CW119" s="45">
        <f>SUMIFS('ATL RAW'!$J:$J,'ATL RAW'!$I:$I,'ATL GA Inventory'!$B119,'ATL RAW'!$L:$L,'ATL GA Inventory'!CW$3)+SUMIFS('ATL CR'!$J:$J,'ATL CR'!$I:$I,'ATL GA Inventory'!$B119,'ATL CR'!$L:$L,'ATL GA Inventory'!CW$3)</f>
        <v>0</v>
      </c>
      <c r="CX119" s="45">
        <f>SUMIFS('ATL RAW'!$J:$J,'ATL RAW'!$I:$I,'ATL GA Inventory'!$B119,'ATL RAW'!$L:$L,'ATL GA Inventory'!CX$3)+SUMIFS('ATL CR'!$J:$J,'ATL CR'!$I:$I,'ATL GA Inventory'!$B119,'ATL CR'!$L:$L,'ATL GA Inventory'!CX$3)</f>
        <v>0</v>
      </c>
      <c r="CY119" s="45">
        <f>SUMIFS('ATL RAW'!$J:$J,'ATL RAW'!$I:$I,'ATL GA Inventory'!$B119,'ATL RAW'!$L:$L,'ATL GA Inventory'!CY$3)+SUMIFS('ATL CR'!$J:$J,'ATL CR'!$I:$I,'ATL GA Inventory'!$B119,'ATL CR'!$L:$L,'ATL GA Inventory'!CY$3)</f>
        <v>0</v>
      </c>
      <c r="CZ119" s="45">
        <f>SUMIFS('ATL RAW'!$J:$J,'ATL RAW'!$I:$I,'ATL GA Inventory'!$B119,'ATL RAW'!$L:$L,'ATL GA Inventory'!CZ$3)+SUMIFS('ATL CR'!$J:$J,'ATL CR'!$I:$I,'ATL GA Inventory'!$B119,'ATL CR'!$L:$L,'ATL GA Inventory'!CZ$3)</f>
        <v>0</v>
      </c>
      <c r="DA119" s="45">
        <f>SUMIFS('ATL RAW'!$J:$J,'ATL RAW'!$I:$I,'ATL GA Inventory'!$B119,'ATL RAW'!$L:$L,'ATL GA Inventory'!DA$3)+SUMIFS('ATL CR'!$J:$J,'ATL CR'!$I:$I,'ATL GA Inventory'!$B119,'ATL CR'!$L:$L,'ATL GA Inventory'!DA$3)</f>
        <v>0</v>
      </c>
      <c r="DB119" s="45">
        <f>SUMIFS('ATL RAW'!$J:$J,'ATL RAW'!$I:$I,'ATL GA Inventory'!$B119,'ATL RAW'!$L:$L,'ATL GA Inventory'!DB$3)+SUMIFS('ATL CR'!$J:$J,'ATL CR'!$I:$I,'ATL GA Inventory'!$B119,'ATL CR'!$L:$L,'ATL GA Inventory'!DB$3)</f>
        <v>0</v>
      </c>
      <c r="DC119" s="45">
        <f>SUMIFS('ATL RAW'!$J:$J,'ATL RAW'!$I:$I,'ATL GA Inventory'!$B119,'ATL RAW'!$L:$L,'ATL GA Inventory'!DC$3)+SUMIFS('ATL CR'!$J:$J,'ATL CR'!$I:$I,'ATL GA Inventory'!$B119,'ATL CR'!$L:$L,'ATL GA Inventory'!DC$3)</f>
        <v>0</v>
      </c>
      <c r="DD119" s="45">
        <f>SUMIFS('ATL RAW'!$J:$J,'ATL RAW'!$I:$I,'ATL GA Inventory'!$B119,'ATL RAW'!$L:$L,'ATL GA Inventory'!DD$3)+SUMIFS('ATL CR'!$J:$J,'ATL CR'!$I:$I,'ATL GA Inventory'!$B119,'ATL CR'!$L:$L,'ATL GA Inventory'!DD$3)</f>
        <v>0</v>
      </c>
      <c r="DE119" s="45">
        <f>SUMIFS('ATL RAW'!$J:$J,'ATL RAW'!$I:$I,'ATL GA Inventory'!$B119,'ATL RAW'!$L:$L,'ATL GA Inventory'!DE$3)+SUMIFS('ATL CR'!$J:$J,'ATL CR'!$I:$I,'ATL GA Inventory'!$B119,'ATL CR'!$L:$L,'ATL GA Inventory'!DE$3)</f>
        <v>0</v>
      </c>
      <c r="DF119" s="45">
        <f>SUMIFS('ATL RAW'!$J:$J,'ATL RAW'!$I:$I,'ATL GA Inventory'!$B119,'ATL RAW'!$L:$L,'ATL GA Inventory'!DF$3)+SUMIFS('ATL CR'!$J:$J,'ATL CR'!$I:$I,'ATL GA Inventory'!$B119,'ATL CR'!$L:$L,'ATL GA Inventory'!DF$3)</f>
        <v>0</v>
      </c>
      <c r="DG119" s="45">
        <f>SUMIFS('ATL RAW'!$J:$J,'ATL RAW'!$I:$I,'ATL GA Inventory'!$B119,'ATL RAW'!$L:$L,'ATL GA Inventory'!DG$3)+SUMIFS('ATL CR'!$J:$J,'ATL CR'!$I:$I,'ATL GA Inventory'!$B119,'ATL CR'!$L:$L,'ATL GA Inventory'!DG$3)</f>
        <v>0</v>
      </c>
      <c r="DH119" s="45">
        <f>SUMIFS('ATL RAW'!$J:$J,'ATL RAW'!$I:$I,'ATL GA Inventory'!$B119,'ATL RAW'!$L:$L,'ATL GA Inventory'!DH$3)+SUMIFS('ATL CR'!$J:$J,'ATL CR'!$I:$I,'ATL GA Inventory'!$B119,'ATL CR'!$L:$L,'ATL GA Inventory'!DH$3)</f>
        <v>0</v>
      </c>
      <c r="DI119" s="45">
        <f>SUMIFS('ATL RAW'!$J:$J,'ATL RAW'!$I:$I,'ATL GA Inventory'!$B119,'ATL RAW'!$L:$L,'ATL GA Inventory'!DI$3)+SUMIFS('ATL CR'!$J:$J,'ATL CR'!$I:$I,'ATL GA Inventory'!$B119,'ATL CR'!$L:$L,'ATL GA Inventory'!DI$3)</f>
        <v>0</v>
      </c>
      <c r="DJ119" s="45">
        <f>SUMIFS('ATL RAW'!$J:$J,'ATL RAW'!$I:$I,'ATL GA Inventory'!$B119,'ATL RAW'!$L:$L,'ATL GA Inventory'!DJ$3)+SUMIFS('ATL CR'!$J:$J,'ATL CR'!$I:$I,'ATL GA Inventory'!$B119,'ATL CR'!$L:$L,'ATL GA Inventory'!DJ$3)</f>
        <v>0</v>
      </c>
      <c r="DK119" s="45">
        <f>SUMIFS('ATL RAW'!$J:$J,'ATL RAW'!$I:$I,'ATL GA Inventory'!$B119,'ATL RAW'!$L:$L,'ATL GA Inventory'!DK$3)+SUMIFS('ATL CR'!$J:$J,'ATL CR'!$I:$I,'ATL GA Inventory'!$B119,'ATL CR'!$L:$L,'ATL GA Inventory'!DK$3)</f>
        <v>0</v>
      </c>
      <c r="DL119" s="45">
        <f>SUMIFS('ATL RAW'!$J:$J,'ATL RAW'!$I:$I,'ATL GA Inventory'!$B119,'ATL RAW'!$L:$L,'ATL GA Inventory'!DL$3)+SUMIFS('ATL CR'!$J:$J,'ATL CR'!$I:$I,'ATL GA Inventory'!$B119,'ATL CR'!$L:$L,'ATL GA Inventory'!DL$3)</f>
        <v>0</v>
      </c>
      <c r="DM119" s="45">
        <f>SUMIFS('ATL RAW'!$J:$J,'ATL RAW'!$I:$I,'ATL GA Inventory'!$B119,'ATL RAW'!$L:$L,'ATL GA Inventory'!DM$3)+SUMIFS('ATL CR'!$J:$J,'ATL CR'!$I:$I,'ATL GA Inventory'!$B119,'ATL CR'!$L:$L,'ATL GA Inventory'!DM$3)</f>
        <v>0</v>
      </c>
      <c r="DN119" s="45">
        <f>SUMIFS('ATL RAW'!$J:$J,'ATL RAW'!$I:$I,'ATL GA Inventory'!$B119,'ATL RAW'!$L:$L,'ATL GA Inventory'!DN$3)+SUMIFS('ATL CR'!$J:$J,'ATL CR'!$I:$I,'ATL GA Inventory'!$B119,'ATL CR'!$L:$L,'ATL GA Inventory'!DN$3)</f>
        <v>0</v>
      </c>
      <c r="DO119" s="45">
        <f>SUMIFS('ATL RAW'!$J:$J,'ATL RAW'!$I:$I,'ATL GA Inventory'!$B119,'ATL RAW'!$L:$L,'ATL GA Inventory'!DO$3)+SUMIFS('ATL CR'!$J:$J,'ATL CR'!$I:$I,'ATL GA Inventory'!$B119,'ATL CR'!$L:$L,'ATL GA Inventory'!DO$3)</f>
        <v>0</v>
      </c>
      <c r="DP119" s="45">
        <f>SUMIFS('ATL RAW'!$J:$J,'ATL RAW'!$I:$I,'ATL GA Inventory'!$B119,'ATL RAW'!$L:$L,'ATL GA Inventory'!DP$3)+SUMIFS('ATL CR'!$J:$J,'ATL CR'!$I:$I,'ATL GA Inventory'!$B119,'ATL CR'!$L:$L,'ATL GA Inventory'!DP$3)</f>
        <v>0</v>
      </c>
      <c r="DQ119" s="45">
        <f>SUMIFS('ATL RAW'!$J:$J,'ATL RAW'!$I:$I,'ATL GA Inventory'!$B119,'ATL RAW'!$L:$L,'ATL GA Inventory'!DQ$3)+SUMIFS('ATL CR'!$J:$J,'ATL CR'!$I:$I,'ATL GA Inventory'!$B119,'ATL CR'!$L:$L,'ATL GA Inventory'!DQ$3)</f>
        <v>0</v>
      </c>
      <c r="DR119" s="45">
        <f>SUMIFS('ATL RAW'!$J:$J,'ATL RAW'!$I:$I,'ATL GA Inventory'!$B119,'ATL RAW'!$L:$L,'ATL GA Inventory'!DR$3)+SUMIFS('ATL CR'!$J:$J,'ATL CR'!$I:$I,'ATL GA Inventory'!$B119,'ATL CR'!$L:$L,'ATL GA Inventory'!DR$3)</f>
        <v>0</v>
      </c>
      <c r="DS119" s="45">
        <f>SUMIFS('ATL RAW'!$J:$J,'ATL RAW'!$I:$I,'ATL GA Inventory'!$B119,'ATL RAW'!$L:$L,'ATL GA Inventory'!DS$3)+SUMIFS('ATL CR'!$J:$J,'ATL CR'!$I:$I,'ATL GA Inventory'!$B119,'ATL CR'!$L:$L,'ATL GA Inventory'!DS$3)</f>
        <v>0</v>
      </c>
      <c r="DT119" s="45">
        <f>SUMIFS('ATL RAW'!$J:$J,'ATL RAW'!$I:$I,'ATL GA Inventory'!$B119,'ATL RAW'!$L:$L,'ATL GA Inventory'!DT$3)+SUMIFS('ATL CR'!$J:$J,'ATL CR'!$I:$I,'ATL GA Inventory'!$B119,'ATL CR'!$L:$L,'ATL GA Inventory'!DT$3)</f>
        <v>0</v>
      </c>
      <c r="DU119" s="45">
        <f>SUMIFS('ATL RAW'!$J:$J,'ATL RAW'!$I:$I,'ATL GA Inventory'!$B119,'ATL RAW'!$L:$L,'ATL GA Inventory'!DU$3)+SUMIFS('ATL CR'!$J:$J,'ATL CR'!$I:$I,'ATL GA Inventory'!$B119,'ATL CR'!$L:$L,'ATL GA Inventory'!DU$3)</f>
        <v>0</v>
      </c>
      <c r="DV119" s="45">
        <f>SUMIFS('ATL RAW'!$J:$J,'ATL RAW'!$I:$I,'ATL GA Inventory'!$B119,'ATL RAW'!$L:$L,'ATL GA Inventory'!DV$3)+SUMIFS('ATL CR'!$J:$J,'ATL CR'!$I:$I,'ATL GA Inventory'!$B119,'ATL CR'!$L:$L,'ATL GA Inventory'!DV$3)</f>
        <v>0</v>
      </c>
      <c r="DW119" s="45">
        <f>SUMIFS('ATL RAW'!$J:$J,'ATL RAW'!$I:$I,'ATL GA Inventory'!$B119,'ATL RAW'!$L:$L,'ATL GA Inventory'!DW$3)+SUMIFS('ATL CR'!$J:$J,'ATL CR'!$I:$I,'ATL GA Inventory'!$B119,'ATL CR'!$L:$L,'ATL GA Inventory'!DW$3)</f>
        <v>0</v>
      </c>
      <c r="DX119" s="45">
        <f>SUMIFS('ATL RAW'!$J:$J,'ATL RAW'!$I:$I,'ATL GA Inventory'!$B119,'ATL RAW'!$L:$L,'ATL GA Inventory'!DX$3)+SUMIFS('ATL CR'!$J:$J,'ATL CR'!$I:$I,'ATL GA Inventory'!$B119,'ATL CR'!$L:$L,'ATL GA Inventory'!DX$3)</f>
        <v>0</v>
      </c>
      <c r="DY119" s="45">
        <f>SUMIFS('ATL RAW'!$J:$J,'ATL RAW'!$I:$I,'ATL GA Inventory'!$B119,'ATL RAW'!$L:$L,'ATL GA Inventory'!DY$3)+SUMIFS('ATL CR'!$J:$J,'ATL CR'!$I:$I,'ATL GA Inventory'!$B119,'ATL CR'!$L:$L,'ATL GA Inventory'!DY$3)</f>
        <v>0</v>
      </c>
      <c r="DZ119" s="45">
        <f>SUMIFS('ATL RAW'!$J:$J,'ATL RAW'!$I:$I,'ATL GA Inventory'!$B119,'ATL RAW'!$L:$L,'ATL GA Inventory'!DZ$3)+SUMIFS('ATL CR'!$J:$J,'ATL CR'!$I:$I,'ATL GA Inventory'!$B119,'ATL CR'!$L:$L,'ATL GA Inventory'!DZ$3)</f>
        <v>0</v>
      </c>
      <c r="EA119" s="45">
        <f>SUMIFS('ATL RAW'!$J:$J,'ATL RAW'!$I:$I,'ATL GA Inventory'!$B119,'ATL RAW'!$L:$L,'ATL GA Inventory'!EA$3)+SUMIFS('ATL CR'!$J:$J,'ATL CR'!$I:$I,'ATL GA Inventory'!$B119,'ATL CR'!$L:$L,'ATL GA Inventory'!EA$3)</f>
        <v>0</v>
      </c>
      <c r="EB119" s="45">
        <f>SUMIFS('ATL RAW'!$J:$J,'ATL RAW'!$I:$I,'ATL GA Inventory'!$B119,'ATL RAW'!$L:$L,'ATL GA Inventory'!EB$3)+SUMIFS('ATL CR'!$J:$J,'ATL CR'!$I:$I,'ATL GA Inventory'!$B119,'ATL CR'!$L:$L,'ATL GA Inventory'!EB$3)</f>
        <v>0</v>
      </c>
      <c r="EC119" s="45">
        <f>SUMIFS('ATL RAW'!$J:$J,'ATL RAW'!$I:$I,'ATL GA Inventory'!$B119,'ATL RAW'!$L:$L,'ATL GA Inventory'!EC$3)+SUMIFS('ATL CR'!$J:$J,'ATL CR'!$I:$I,'ATL GA Inventory'!$B119,'ATL CR'!$L:$L,'ATL GA Inventory'!EC$3)</f>
        <v>0</v>
      </c>
      <c r="ED119" s="45">
        <f>SUMIFS('ATL RAW'!$J:$J,'ATL RAW'!$I:$I,'ATL GA Inventory'!$B119,'ATL RAW'!$L:$L,'ATL GA Inventory'!ED$3)+SUMIFS('ATL CR'!$J:$J,'ATL CR'!$I:$I,'ATL GA Inventory'!$B119,'ATL CR'!$L:$L,'ATL GA Inventory'!ED$3)</f>
        <v>0</v>
      </c>
      <c r="EE119" s="45">
        <f>SUMIFS('ATL RAW'!$J:$J,'ATL RAW'!$I:$I,'ATL GA Inventory'!$B119,'ATL RAW'!$L:$L,'ATL GA Inventory'!EE$3)+SUMIFS('ATL CR'!$J:$J,'ATL CR'!$I:$I,'ATL GA Inventory'!$B119,'ATL CR'!$L:$L,'ATL GA Inventory'!EE$3)</f>
        <v>0</v>
      </c>
      <c r="EF119" s="45">
        <f>SUMIFS('ATL RAW'!$J:$J,'ATL RAW'!$I:$I,'ATL GA Inventory'!$B119,'ATL RAW'!$L:$L,'ATL GA Inventory'!EF$3)+SUMIFS('ATL CR'!$J:$J,'ATL CR'!$I:$I,'ATL GA Inventory'!$B119,'ATL CR'!$L:$L,'ATL GA Inventory'!EF$3)</f>
        <v>0</v>
      </c>
      <c r="EG119" s="45">
        <f>SUMIFS('ATL RAW'!$J:$J,'ATL RAW'!$I:$I,'ATL GA Inventory'!$B119,'ATL RAW'!$L:$L,'ATL GA Inventory'!EG$3)+SUMIFS('ATL CR'!$J:$J,'ATL CR'!$I:$I,'ATL GA Inventory'!$B119,'ATL CR'!$L:$L,'ATL GA Inventory'!EG$3)</f>
        <v>0</v>
      </c>
      <c r="EH119" s="45">
        <f>SUMIFS('ATL RAW'!$J:$J,'ATL RAW'!$I:$I,'ATL GA Inventory'!$B119,'ATL RAW'!$L:$L,'ATL GA Inventory'!EH$3)+SUMIFS('ATL CR'!$J:$J,'ATL CR'!$I:$I,'ATL GA Inventory'!$B119,'ATL CR'!$L:$L,'ATL GA Inventory'!EH$3)</f>
        <v>0</v>
      </c>
      <c r="EI119" s="45">
        <f>SUMIFS('ATL RAW'!$J:$J,'ATL RAW'!$I:$I,'ATL GA Inventory'!$B119,'ATL RAW'!$L:$L,'ATL GA Inventory'!EI$3)+SUMIFS('ATL CR'!$J:$J,'ATL CR'!$I:$I,'ATL GA Inventory'!$B119,'ATL CR'!$L:$L,'ATL GA Inventory'!EI$3)</f>
        <v>0</v>
      </c>
      <c r="EJ119" s="45">
        <f>SUMIFS('ATL RAW'!$J:$J,'ATL RAW'!$I:$I,'ATL GA Inventory'!$B119,'ATL RAW'!$L:$L,'ATL GA Inventory'!EJ$3)+SUMIFS('ATL CR'!$J:$J,'ATL CR'!$I:$I,'ATL GA Inventory'!$B119,'ATL CR'!$L:$L,'ATL GA Inventory'!EJ$3)</f>
        <v>0</v>
      </c>
      <c r="EK119" s="45">
        <f>SUMIFS('ATL RAW'!$J:$J,'ATL RAW'!$I:$I,'ATL GA Inventory'!$B119,'ATL RAW'!$L:$L,'ATL GA Inventory'!EK$3)+SUMIFS('ATL CR'!$J:$J,'ATL CR'!$I:$I,'ATL GA Inventory'!$B119,'ATL CR'!$L:$L,'ATL GA Inventory'!EK$3)</f>
        <v>0</v>
      </c>
      <c r="EL119" s="45">
        <f>SUMIFS('ATL RAW'!$J:$J,'ATL RAW'!$I:$I,'ATL GA Inventory'!$B119,'ATL RAW'!$L:$L,'ATL GA Inventory'!EL$3)+SUMIFS('ATL CR'!$J:$J,'ATL CR'!$I:$I,'ATL GA Inventory'!$B119,'ATL CR'!$L:$L,'ATL GA Inventory'!EL$3)</f>
        <v>0</v>
      </c>
      <c r="EM119" s="45">
        <f>SUMIFS('ATL RAW'!$J:$J,'ATL RAW'!$I:$I,'ATL GA Inventory'!$B119,'ATL RAW'!$L:$L,'ATL GA Inventory'!EM$3)+SUMIFS('ATL CR'!$J:$J,'ATL CR'!$I:$I,'ATL GA Inventory'!$B119,'ATL CR'!$L:$L,'ATL GA Inventory'!EM$3)</f>
        <v>0</v>
      </c>
      <c r="EN119" s="45">
        <f>SUMIFS('ATL RAW'!$J:$J,'ATL RAW'!$I:$I,'ATL GA Inventory'!$B119,'ATL RAW'!$L:$L,'ATL GA Inventory'!EN$3)+SUMIFS('ATL CR'!$J:$J,'ATL CR'!$I:$I,'ATL GA Inventory'!$B119,'ATL CR'!$L:$L,'ATL GA Inventory'!EN$3)</f>
        <v>0</v>
      </c>
      <c r="EO119" s="45">
        <f>SUMIFS('ATL RAW'!$J:$J,'ATL RAW'!$I:$I,'ATL GA Inventory'!$B119,'ATL RAW'!$L:$L,'ATL GA Inventory'!EO$3)+SUMIFS('ATL CR'!$J:$J,'ATL CR'!$I:$I,'ATL GA Inventory'!$B119,'ATL CR'!$L:$L,'ATL GA Inventory'!EO$3)</f>
        <v>0</v>
      </c>
      <c r="EP119" s="45">
        <f>SUMIFS('ATL RAW'!$J:$J,'ATL RAW'!$I:$I,'ATL GA Inventory'!$B119,'ATL RAW'!$L:$L,'ATL GA Inventory'!EP$3)+SUMIFS('ATL CR'!$J:$J,'ATL CR'!$I:$I,'ATL GA Inventory'!$B119,'ATL CR'!$L:$L,'ATL GA Inventory'!EP$3)</f>
        <v>0</v>
      </c>
      <c r="EQ119" s="45">
        <f>SUMIFS('ATL RAW'!$J:$J,'ATL RAW'!$I:$I,'ATL GA Inventory'!$B119,'ATL RAW'!$L:$L,'ATL GA Inventory'!EQ$3)+SUMIFS('ATL CR'!$J:$J,'ATL CR'!$I:$I,'ATL GA Inventory'!$B119,'ATL CR'!$L:$L,'ATL GA Inventory'!EQ$3)</f>
        <v>0</v>
      </c>
      <c r="ER119" s="45">
        <f>SUMIFS('ATL RAW'!$J:$J,'ATL RAW'!$I:$I,'ATL GA Inventory'!$B119,'ATL RAW'!$L:$L,'ATL GA Inventory'!ER$3)+SUMIFS('ATL CR'!$J:$J,'ATL CR'!$I:$I,'ATL GA Inventory'!$B119,'ATL CR'!$L:$L,'ATL GA Inventory'!ER$3)</f>
        <v>0</v>
      </c>
      <c r="ES119" s="45">
        <f>SUMIFS('ATL RAW'!$J:$J,'ATL RAW'!$I:$I,'ATL GA Inventory'!$B119,'ATL RAW'!$L:$L,'ATL GA Inventory'!ES$3)+SUMIFS('ATL CR'!$J:$J,'ATL CR'!$I:$I,'ATL GA Inventory'!$B119,'ATL CR'!$L:$L,'ATL GA Inventory'!ES$3)</f>
        <v>0</v>
      </c>
      <c r="ET119" s="45">
        <f>SUMIFS('ATL RAW'!$J:$J,'ATL RAW'!$I:$I,'ATL GA Inventory'!$B119,'ATL RAW'!$L:$L,'ATL GA Inventory'!ET$3)+SUMIFS('ATL CR'!$J:$J,'ATL CR'!$I:$I,'ATL GA Inventory'!$B119,'ATL CR'!$L:$L,'ATL GA Inventory'!ET$3)</f>
        <v>0</v>
      </c>
      <c r="EU119" s="45">
        <f>SUMIFS('ATL RAW'!$J:$J,'ATL RAW'!$I:$I,'ATL GA Inventory'!$B119,'ATL RAW'!$L:$L,'ATL GA Inventory'!EU$3)+SUMIFS('ATL CR'!$J:$J,'ATL CR'!$I:$I,'ATL GA Inventory'!$B119,'ATL CR'!$L:$L,'ATL GA Inventory'!EU$3)</f>
        <v>0</v>
      </c>
      <c r="EV119" s="45">
        <f>SUMIFS('ATL RAW'!$J:$J,'ATL RAW'!$I:$I,'ATL GA Inventory'!$B119,'ATL RAW'!$L:$L,'ATL GA Inventory'!EV$3)+SUMIFS('ATL CR'!$J:$J,'ATL CR'!$I:$I,'ATL GA Inventory'!$B119,'ATL CR'!$L:$L,'ATL GA Inventory'!EV$3)</f>
        <v>0</v>
      </c>
      <c r="EW119" s="45">
        <f>SUMIFS('ATL RAW'!$J:$J,'ATL RAW'!$I:$I,'ATL GA Inventory'!$B119,'ATL RAW'!$L:$L,'ATL GA Inventory'!EW$3)+SUMIFS('ATL CR'!$J:$J,'ATL CR'!$I:$I,'ATL GA Inventory'!$B119,'ATL CR'!$L:$L,'ATL GA Inventory'!EW$3)</f>
        <v>0</v>
      </c>
      <c r="EX119" s="45">
        <f>SUMIFS('ATL RAW'!$J:$J,'ATL RAW'!$I:$I,'ATL GA Inventory'!$B119,'ATL RAW'!$L:$L,'ATL GA Inventory'!EX$3)+SUMIFS('ATL CR'!$J:$J,'ATL CR'!$I:$I,'ATL GA Inventory'!$B119,'ATL CR'!$L:$L,'ATL GA Inventory'!EX$3)</f>
        <v>0</v>
      </c>
      <c r="EY119" s="45">
        <f>SUMIFS('ATL RAW'!$J:$J,'ATL RAW'!$I:$I,'ATL GA Inventory'!$B119,'ATL RAW'!$L:$L,'ATL GA Inventory'!EY$3)+SUMIFS('ATL CR'!$J:$J,'ATL CR'!$I:$I,'ATL GA Inventory'!$B119,'ATL CR'!$L:$L,'ATL GA Inventory'!EY$3)</f>
        <v>0</v>
      </c>
      <c r="EZ119" s="45">
        <f>SUMIFS('ATL RAW'!$J:$J,'ATL RAW'!$I:$I,'ATL GA Inventory'!$B119,'ATL RAW'!$L:$L,'ATL GA Inventory'!EZ$3)+SUMIFS('ATL CR'!$J:$J,'ATL CR'!$I:$I,'ATL GA Inventory'!$B119,'ATL CR'!$L:$L,'ATL GA Inventory'!EZ$3)</f>
        <v>0</v>
      </c>
      <c r="FA119" s="45">
        <f>SUMIFS('ATL RAW'!$J:$J,'ATL RAW'!$I:$I,'ATL GA Inventory'!$B119,'ATL RAW'!$L:$L,'ATL GA Inventory'!FA$3)+SUMIFS('ATL CR'!$J:$J,'ATL CR'!$I:$I,'ATL GA Inventory'!$B119,'ATL CR'!$L:$L,'ATL GA Inventory'!FA$3)</f>
        <v>0</v>
      </c>
      <c r="FB119" s="45">
        <f>SUMIFS('ATL RAW'!$J:$J,'ATL RAW'!$I:$I,'ATL GA Inventory'!$B119,'ATL RAW'!$L:$L,'ATL GA Inventory'!FB$3)+SUMIFS('ATL CR'!$J:$J,'ATL CR'!$I:$I,'ATL GA Inventory'!$B119,'ATL CR'!$L:$L,'ATL GA Inventory'!FB$3)</f>
        <v>0</v>
      </c>
      <c r="FC119" s="45">
        <f>SUMIFS('ATL RAW'!$J:$J,'ATL RAW'!$I:$I,'ATL GA Inventory'!$B119,'ATL RAW'!$L:$L,'ATL GA Inventory'!FC$3)+SUMIFS('ATL CR'!$J:$J,'ATL CR'!$I:$I,'ATL GA Inventory'!$B119,'ATL CR'!$L:$L,'ATL GA Inventory'!FC$3)</f>
        <v>0</v>
      </c>
      <c r="FD119" s="45">
        <f>SUMIFS('ATL RAW'!$J:$J,'ATL RAW'!$I:$I,'ATL GA Inventory'!$B119,'ATL RAW'!$L:$L,'ATL GA Inventory'!FD$3)+SUMIFS('ATL CR'!$J:$J,'ATL CR'!$I:$I,'ATL GA Inventory'!$B119,'ATL CR'!$L:$L,'ATL GA Inventory'!FD$3)</f>
        <v>0</v>
      </c>
      <c r="FE119" s="45">
        <f>SUMIFS('ATL RAW'!$J:$J,'ATL RAW'!$I:$I,'ATL GA Inventory'!$B119,'ATL RAW'!$L:$L,'ATL GA Inventory'!FE$3)+SUMIFS('ATL CR'!$J:$J,'ATL CR'!$I:$I,'ATL GA Inventory'!$B119,'ATL CR'!$L:$L,'ATL GA Inventory'!FE$3)</f>
        <v>0</v>
      </c>
      <c r="FF119" s="45">
        <f>SUMIFS('ATL RAW'!$J:$J,'ATL RAW'!$I:$I,'ATL GA Inventory'!$B119,'ATL RAW'!$L:$L,'ATL GA Inventory'!FF$3)+SUMIFS('ATL CR'!$J:$J,'ATL CR'!$I:$I,'ATL GA Inventory'!$B119,'ATL CR'!$L:$L,'ATL GA Inventory'!FF$3)</f>
        <v>0</v>
      </c>
      <c r="FG119" s="45">
        <f>SUMIFS('ATL RAW'!$J:$J,'ATL RAW'!$I:$I,'ATL GA Inventory'!$B119,'ATL RAW'!$L:$L,'ATL GA Inventory'!FG$3)+SUMIFS('ATL CR'!$J:$J,'ATL CR'!$I:$I,'ATL GA Inventory'!$B119,'ATL CR'!$L:$L,'ATL GA Inventory'!FG$3)</f>
        <v>0</v>
      </c>
      <c r="FH119" s="45">
        <f>SUMIFS('ATL RAW'!$J:$J,'ATL RAW'!$I:$I,'ATL GA Inventory'!$B119,'ATL RAW'!$L:$L,'ATL GA Inventory'!FH$3)+SUMIFS('ATL CR'!$J:$J,'ATL CR'!$I:$I,'ATL GA Inventory'!$B119,'ATL CR'!$L:$L,'ATL GA Inventory'!FH$3)</f>
        <v>0</v>
      </c>
      <c r="FI119" s="45">
        <f>SUMIFS('ATL RAW'!$J:$J,'ATL RAW'!$I:$I,'ATL GA Inventory'!$B119,'ATL RAW'!$L:$L,'ATL GA Inventory'!FI$3)+SUMIFS('ATL CR'!$J:$J,'ATL CR'!$I:$I,'ATL GA Inventory'!$B119,'ATL CR'!$L:$L,'ATL GA Inventory'!FI$3)</f>
        <v>0</v>
      </c>
      <c r="FJ119" s="45">
        <f>SUMIFS('ATL RAW'!$J:$J,'ATL RAW'!$I:$I,'ATL GA Inventory'!$B119,'ATL RAW'!$L:$L,'ATL GA Inventory'!FJ$3)+SUMIFS('ATL CR'!$J:$J,'ATL CR'!$I:$I,'ATL GA Inventory'!$B119,'ATL CR'!$L:$L,'ATL GA Inventory'!FJ$3)</f>
        <v>0</v>
      </c>
      <c r="FK119" s="45">
        <f>SUMIFS('ATL RAW'!$J:$J,'ATL RAW'!$I:$I,'ATL GA Inventory'!$B119,'ATL RAW'!$L:$L,'ATL GA Inventory'!FK$3)+SUMIFS('ATL CR'!$J:$J,'ATL CR'!$I:$I,'ATL GA Inventory'!$B119,'ATL CR'!$L:$L,'ATL GA Inventory'!FK$3)</f>
        <v>0</v>
      </c>
      <c r="FL119" s="45">
        <f>SUMIFS('ATL RAW'!$J:$J,'ATL RAW'!$I:$I,'ATL GA Inventory'!$B119,'ATL RAW'!$L:$L,'ATL GA Inventory'!FL$3)+SUMIFS('ATL CR'!$J:$J,'ATL CR'!$I:$I,'ATL GA Inventory'!$B119,'ATL CR'!$L:$L,'ATL GA Inventory'!FL$3)</f>
        <v>0</v>
      </c>
      <c r="FM119" s="45">
        <f>SUMIFS('ATL RAW'!$J:$J,'ATL RAW'!$I:$I,'ATL GA Inventory'!$B119,'ATL RAW'!$L:$L,'ATL GA Inventory'!FM$3)+SUMIFS('ATL CR'!$J:$J,'ATL CR'!$I:$I,'ATL GA Inventory'!$B119,'ATL CR'!$L:$L,'ATL GA Inventory'!FM$3)</f>
        <v>0</v>
      </c>
      <c r="FN119" s="45">
        <f>SUMIFS('ATL RAW'!$J:$J,'ATL RAW'!$I:$I,'ATL GA Inventory'!$B119,'ATL RAW'!$L:$L,'ATL GA Inventory'!FN$3)+SUMIFS('ATL CR'!$J:$J,'ATL CR'!$I:$I,'ATL GA Inventory'!$B119,'ATL CR'!$L:$L,'ATL GA Inventory'!FN$3)</f>
        <v>0</v>
      </c>
      <c r="FO119" s="45">
        <f>SUMIFS('ATL RAW'!$J:$J,'ATL RAW'!$I:$I,'ATL GA Inventory'!$B119,'ATL RAW'!$L:$L,'ATL GA Inventory'!FO$3)+SUMIFS('ATL CR'!$J:$J,'ATL CR'!$I:$I,'ATL GA Inventory'!$B119,'ATL CR'!$L:$L,'ATL GA Inventory'!FO$3)</f>
        <v>0</v>
      </c>
      <c r="FP119" s="45">
        <f>SUMIFS('ATL RAW'!$J:$J,'ATL RAW'!$I:$I,'ATL GA Inventory'!$B119,'ATL RAW'!$L:$L,'ATL GA Inventory'!FP$3)+SUMIFS('ATL CR'!$J:$J,'ATL CR'!$I:$I,'ATL GA Inventory'!$B119,'ATL CR'!$L:$L,'ATL GA Inventory'!FP$3)</f>
        <v>0</v>
      </c>
      <c r="FQ119" s="45">
        <f>SUMIFS('ATL RAW'!$J:$J,'ATL RAW'!$I:$I,'ATL GA Inventory'!$B119,'ATL RAW'!$L:$L,'ATL GA Inventory'!FQ$3)+SUMIFS('ATL CR'!$J:$J,'ATL CR'!$I:$I,'ATL GA Inventory'!$B119,'ATL CR'!$L:$L,'ATL GA Inventory'!FQ$3)</f>
        <v>0</v>
      </c>
      <c r="FR119" s="45">
        <f>SUMIFS('ATL RAW'!$J:$J,'ATL RAW'!$I:$I,'ATL GA Inventory'!$B119,'ATL RAW'!$L:$L,'ATL GA Inventory'!FR$3)+SUMIFS('ATL CR'!$J:$J,'ATL CR'!$I:$I,'ATL GA Inventory'!$B119,'ATL CR'!$L:$L,'ATL GA Inventory'!FR$3)</f>
        <v>0</v>
      </c>
      <c r="FS119" s="45">
        <f>SUMIFS('ATL RAW'!$J:$J,'ATL RAW'!$I:$I,'ATL GA Inventory'!$B119,'ATL RAW'!$L:$L,'ATL GA Inventory'!FS$3)+SUMIFS('ATL CR'!$J:$J,'ATL CR'!$I:$I,'ATL GA Inventory'!$B119,'ATL CR'!$L:$L,'ATL GA Inventory'!FS$3)</f>
        <v>0</v>
      </c>
      <c r="FT119" s="45">
        <f>SUMIFS('ATL RAW'!$J:$J,'ATL RAW'!$I:$I,'ATL GA Inventory'!$B119,'ATL RAW'!$L:$L,'ATL GA Inventory'!FT$3)+SUMIFS('ATL CR'!$J:$J,'ATL CR'!$I:$I,'ATL GA Inventory'!$B119,'ATL CR'!$L:$L,'ATL GA Inventory'!FT$3)</f>
        <v>0</v>
      </c>
      <c r="FU119" s="45">
        <f>SUMIFS('ATL RAW'!$J:$J,'ATL RAW'!$I:$I,'ATL GA Inventory'!$B119,'ATL RAW'!$L:$L,'ATL GA Inventory'!FU$3)+SUMIFS('ATL CR'!$J:$J,'ATL CR'!$I:$I,'ATL GA Inventory'!$B119,'ATL CR'!$L:$L,'ATL GA Inventory'!FU$3)</f>
        <v>0</v>
      </c>
      <c r="FV119" s="45">
        <f>SUMIFS('ATL RAW'!$J:$J,'ATL RAW'!$I:$I,'ATL GA Inventory'!$B119,'ATL RAW'!$L:$L,'ATL GA Inventory'!FV$3)+SUMIFS('ATL CR'!$J:$J,'ATL CR'!$I:$I,'ATL GA Inventory'!$B119,'ATL CR'!$L:$L,'ATL GA Inventory'!FV$3)</f>
        <v>0</v>
      </c>
      <c r="FW119" s="45">
        <f>SUMIFS('ATL RAW'!$J:$J,'ATL RAW'!$I:$I,'ATL GA Inventory'!$B119,'ATL RAW'!$L:$L,'ATL GA Inventory'!FW$3)+SUMIFS('ATL CR'!$J:$J,'ATL CR'!$I:$I,'ATL GA Inventory'!$B119,'ATL CR'!$L:$L,'ATL GA Inventory'!FW$3)</f>
        <v>0</v>
      </c>
      <c r="FX119" s="45">
        <f>SUMIFS('ATL RAW'!$J:$J,'ATL RAW'!$I:$I,'ATL GA Inventory'!$B119,'ATL RAW'!$L:$L,'ATL GA Inventory'!FX$3)+SUMIFS('ATL CR'!$J:$J,'ATL CR'!$I:$I,'ATL GA Inventory'!$B119,'ATL CR'!$L:$L,'ATL GA Inventory'!FX$3)</f>
        <v>0</v>
      </c>
      <c r="FY119" s="45">
        <f>SUMIFS('ATL RAW'!$J:$J,'ATL RAW'!$I:$I,'ATL GA Inventory'!$B119,'ATL RAW'!$L:$L,'ATL GA Inventory'!FY$3)+SUMIFS('ATL CR'!$J:$J,'ATL CR'!$I:$I,'ATL GA Inventory'!$B119,'ATL CR'!$L:$L,'ATL GA Inventory'!FY$3)</f>
        <v>0</v>
      </c>
      <c r="FZ119" s="45">
        <f>SUMIFS('ATL RAW'!$J:$J,'ATL RAW'!$I:$I,'ATL GA Inventory'!$B119,'ATL RAW'!$L:$L,'ATL GA Inventory'!FZ$3)+SUMIFS('ATL CR'!$J:$J,'ATL CR'!$I:$I,'ATL GA Inventory'!$B119,'ATL CR'!$L:$L,'ATL GA Inventory'!FZ$3)</f>
        <v>0</v>
      </c>
      <c r="GA119" s="45">
        <f>SUMIFS('ATL RAW'!$J:$J,'ATL RAW'!$I:$I,'ATL GA Inventory'!$B119,'ATL RAW'!$L:$L,'ATL GA Inventory'!GA$3)+SUMIFS('ATL CR'!$J:$J,'ATL CR'!$I:$I,'ATL GA Inventory'!$B119,'ATL CR'!$L:$L,'ATL GA Inventory'!GA$3)</f>
        <v>0</v>
      </c>
      <c r="GB119" s="45">
        <f>SUMIFS('ATL RAW'!$J:$J,'ATL RAW'!$I:$I,'ATL GA Inventory'!$B119,'ATL RAW'!$L:$L,'ATL GA Inventory'!GB$3)+SUMIFS('ATL CR'!$J:$J,'ATL CR'!$I:$I,'ATL GA Inventory'!$B119,'ATL CR'!$L:$L,'ATL GA Inventory'!GB$3)</f>
        <v>0</v>
      </c>
      <c r="GC119" s="45">
        <f>SUMIFS('ATL RAW'!$J:$J,'ATL RAW'!$I:$I,'ATL GA Inventory'!$B119,'ATL RAW'!$L:$L,'ATL GA Inventory'!GC$3)+SUMIFS('ATL CR'!$J:$J,'ATL CR'!$I:$I,'ATL GA Inventory'!$B119,'ATL CR'!$L:$L,'ATL GA Inventory'!GC$3)</f>
        <v>0</v>
      </c>
      <c r="GD119" s="45">
        <f>SUMIFS('ATL RAW'!$J:$J,'ATL RAW'!$I:$I,'ATL GA Inventory'!$B119,'ATL RAW'!$L:$L,'ATL GA Inventory'!GD$3)+SUMIFS('ATL CR'!$J:$J,'ATL CR'!$I:$I,'ATL GA Inventory'!$B119,'ATL CR'!$L:$L,'ATL GA Inventory'!GD$3)</f>
        <v>0</v>
      </c>
      <c r="GE119" s="45">
        <f>SUMIFS('ATL RAW'!$J:$J,'ATL RAW'!$I:$I,'ATL GA Inventory'!$B119,'ATL RAW'!$L:$L,'ATL GA Inventory'!GE$3)+SUMIFS('ATL CR'!$J:$J,'ATL CR'!$I:$I,'ATL GA Inventory'!$B119,'ATL CR'!$L:$L,'ATL GA Inventory'!GE$3)</f>
        <v>0</v>
      </c>
      <c r="GF119" s="45">
        <f>SUMIFS('ATL RAW'!$J:$J,'ATL RAW'!$I:$I,'ATL GA Inventory'!$B119,'ATL RAW'!$L:$L,'ATL GA Inventory'!GF$3)+SUMIFS('ATL CR'!$J:$J,'ATL CR'!$I:$I,'ATL GA Inventory'!$B119,'ATL CR'!$L:$L,'ATL GA Inventory'!GF$3)</f>
        <v>0</v>
      </c>
      <c r="GG119" s="45">
        <f>SUMIFS('ATL RAW'!$J:$J,'ATL RAW'!$I:$I,'ATL GA Inventory'!$B119,'ATL RAW'!$L:$L,'ATL GA Inventory'!GG$3)+SUMIFS('ATL CR'!$J:$J,'ATL CR'!$I:$I,'ATL GA Inventory'!$B119,'ATL CR'!$L:$L,'ATL GA Inventory'!GG$3)</f>
        <v>0</v>
      </c>
      <c r="GH119" s="45">
        <f>SUMIFS('ATL RAW'!$J:$J,'ATL RAW'!$I:$I,'ATL GA Inventory'!$B119,'ATL RAW'!$L:$L,'ATL GA Inventory'!GH$3)+SUMIFS('ATL CR'!$J:$J,'ATL CR'!$I:$I,'ATL GA Inventory'!$B119,'ATL CR'!$L:$L,'ATL GA Inventory'!GH$3)</f>
        <v>0</v>
      </c>
      <c r="GI119" s="45">
        <f>SUMIFS('ATL RAW'!$J:$J,'ATL RAW'!$I:$I,'ATL GA Inventory'!$B119,'ATL RAW'!$L:$L,'ATL GA Inventory'!GI$3)+SUMIFS('ATL CR'!$J:$J,'ATL CR'!$I:$I,'ATL GA Inventory'!$B119,'ATL CR'!$L:$L,'ATL GA Inventory'!GI$3)</f>
        <v>0</v>
      </c>
      <c r="GJ119" s="45">
        <f>SUMIFS('ATL RAW'!$J:$J,'ATL RAW'!$I:$I,'ATL GA Inventory'!$B119,'ATL RAW'!$L:$L,'ATL GA Inventory'!GJ$3)+SUMIFS('ATL CR'!$J:$J,'ATL CR'!$I:$I,'ATL GA Inventory'!$B119,'ATL CR'!$L:$L,'ATL GA Inventory'!GJ$3)</f>
        <v>0</v>
      </c>
      <c r="GK119" s="45">
        <f>SUMIFS('ATL RAW'!$J:$J,'ATL RAW'!$I:$I,'ATL GA Inventory'!$B119,'ATL RAW'!$L:$L,'ATL GA Inventory'!GK$3)+SUMIFS('ATL CR'!$J:$J,'ATL CR'!$I:$I,'ATL GA Inventory'!$B119,'ATL CR'!$L:$L,'ATL GA Inventory'!GK$3)</f>
        <v>0</v>
      </c>
      <c r="GL119" s="45">
        <f>SUMIFS('ATL RAW'!$J:$J,'ATL RAW'!$I:$I,'ATL GA Inventory'!$B119,'ATL RAW'!$L:$L,'ATL GA Inventory'!GL$3)+SUMIFS('ATL CR'!$J:$J,'ATL CR'!$I:$I,'ATL GA Inventory'!$B119,'ATL CR'!$L:$L,'ATL GA Inventory'!GL$3)</f>
        <v>0</v>
      </c>
      <c r="GM119" s="45">
        <f>SUMIFS('ATL RAW'!$J:$J,'ATL RAW'!$I:$I,'ATL GA Inventory'!$B119,'ATL RAW'!$L:$L,'ATL GA Inventory'!GM$3)+SUMIFS('ATL CR'!$J:$J,'ATL CR'!$I:$I,'ATL GA Inventory'!$B119,'ATL CR'!$L:$L,'ATL GA Inventory'!GM$3)</f>
        <v>0</v>
      </c>
      <c r="GN119" s="45">
        <f>SUMIFS('ATL RAW'!$J:$J,'ATL RAW'!$I:$I,'ATL GA Inventory'!$B119,'ATL RAW'!$L:$L,'ATL GA Inventory'!GN$3)+SUMIFS('ATL CR'!$J:$J,'ATL CR'!$I:$I,'ATL GA Inventory'!$B119,'ATL CR'!$L:$L,'ATL GA Inventory'!GN$3)</f>
        <v>0</v>
      </c>
      <c r="GO119" s="45">
        <f>SUMIFS('ATL RAW'!$J:$J,'ATL RAW'!$I:$I,'ATL GA Inventory'!$B119,'ATL RAW'!$L:$L,'ATL GA Inventory'!GO$3)+SUMIFS('ATL CR'!$J:$J,'ATL CR'!$I:$I,'ATL GA Inventory'!$B119,'ATL CR'!$L:$L,'ATL GA Inventory'!GO$3)</f>
        <v>0</v>
      </c>
      <c r="GP119" s="45">
        <f>SUMIFS('ATL RAW'!$J:$J,'ATL RAW'!$I:$I,'ATL GA Inventory'!$B119,'ATL RAW'!$L:$L,'ATL GA Inventory'!GP$3)+SUMIFS('ATL CR'!$J:$J,'ATL CR'!$I:$I,'ATL GA Inventory'!$B119,'ATL CR'!$L:$L,'ATL GA Inventory'!GP$3)</f>
        <v>0</v>
      </c>
      <c r="GQ119" s="45">
        <f>SUMIFS('ATL RAW'!$J:$J,'ATL RAW'!$I:$I,'ATL GA Inventory'!$B119,'ATL RAW'!$L:$L,'ATL GA Inventory'!GQ$3)+SUMIFS('ATL CR'!$J:$J,'ATL CR'!$I:$I,'ATL GA Inventory'!$B119,'ATL CR'!$L:$L,'ATL GA Inventory'!GQ$3)</f>
        <v>0</v>
      </c>
      <c r="GR119" s="45">
        <f>SUMIFS('ATL RAW'!$J:$J,'ATL RAW'!$I:$I,'ATL GA Inventory'!$B119,'ATL RAW'!$L:$L,'ATL GA Inventory'!GR$3)+SUMIFS('ATL CR'!$J:$J,'ATL CR'!$I:$I,'ATL GA Inventory'!$B119,'ATL CR'!$L:$L,'ATL GA Inventory'!GR$3)</f>
        <v>0</v>
      </c>
      <c r="GS119" s="45">
        <f>SUMIFS('ATL RAW'!$J:$J,'ATL RAW'!$I:$I,'ATL GA Inventory'!$B119,'ATL RAW'!$L:$L,'ATL GA Inventory'!GS$3)+SUMIFS('ATL CR'!$J:$J,'ATL CR'!$I:$I,'ATL GA Inventory'!$B119,'ATL CR'!$L:$L,'ATL GA Inventory'!GS$3)</f>
        <v>0</v>
      </c>
      <c r="GT119" s="45">
        <f>SUMIFS('ATL RAW'!$J:$J,'ATL RAW'!$I:$I,'ATL GA Inventory'!$B119,'ATL RAW'!$L:$L,'ATL GA Inventory'!GT$3)+SUMIFS('ATL CR'!$J:$J,'ATL CR'!$I:$I,'ATL GA Inventory'!$B119,'ATL CR'!$L:$L,'ATL GA Inventory'!GT$3)</f>
        <v>0</v>
      </c>
      <c r="GU119" s="45">
        <f>SUMIFS('ATL RAW'!$J:$J,'ATL RAW'!$I:$I,'ATL GA Inventory'!$B119,'ATL RAW'!$L:$L,'ATL GA Inventory'!GU$3)+SUMIFS('ATL CR'!$J:$J,'ATL CR'!$I:$I,'ATL GA Inventory'!$B119,'ATL CR'!$L:$L,'ATL GA Inventory'!GU$3)</f>
        <v>0</v>
      </c>
      <c r="GV119" s="45">
        <f>SUMIFS('ATL RAW'!$J:$J,'ATL RAW'!$I:$I,'ATL GA Inventory'!$B119,'ATL RAW'!$L:$L,'ATL GA Inventory'!GV$3)+SUMIFS('ATL CR'!$J:$J,'ATL CR'!$I:$I,'ATL GA Inventory'!$B119,'ATL CR'!$L:$L,'ATL GA Inventory'!GV$3)</f>
        <v>0</v>
      </c>
      <c r="GW119" s="45">
        <f>SUMIFS('ATL RAW'!$J:$J,'ATL RAW'!$I:$I,'ATL GA Inventory'!$B119,'ATL RAW'!$L:$L,'ATL GA Inventory'!GW$3)+SUMIFS('ATL CR'!$J:$J,'ATL CR'!$I:$I,'ATL GA Inventory'!$B119,'ATL CR'!$L:$L,'ATL GA Inventory'!GW$3)</f>
        <v>0</v>
      </c>
      <c r="GX119" s="45">
        <f>SUMIFS('ATL RAW'!$J:$J,'ATL RAW'!$I:$I,'ATL GA Inventory'!$B119,'ATL RAW'!$L:$L,'ATL GA Inventory'!GX$3)+SUMIFS('ATL CR'!$J:$J,'ATL CR'!$I:$I,'ATL GA Inventory'!$B119,'ATL CR'!$L:$L,'ATL GA Inventory'!GX$3)</f>
        <v>0</v>
      </c>
      <c r="GY119" s="45">
        <f>SUMIFS('ATL RAW'!$J:$J,'ATL RAW'!$I:$I,'ATL GA Inventory'!$B119,'ATL RAW'!$L:$L,'ATL GA Inventory'!GY$3)+SUMIFS('ATL CR'!$J:$J,'ATL CR'!$I:$I,'ATL GA Inventory'!$B119,'ATL CR'!$L:$L,'ATL GA Inventory'!GY$3)</f>
        <v>0</v>
      </c>
    </row>
    <row r="120" spans="1:207">
      <c r="A120" s="43" t="s">
        <v>983</v>
      </c>
      <c r="B120" s="43">
        <f t="shared" si="14"/>
        <v>46211528</v>
      </c>
      <c r="C120" s="43" t="str">
        <f t="shared" si="14"/>
        <v>Q.PEAK DUO BLK G6P+</v>
      </c>
      <c r="D120" s="44" t="str">
        <f t="shared" si="14"/>
        <v>340</v>
      </c>
      <c r="E120" s="45">
        <f>SUMIFS('ATL RAW'!$J:$J,'ATL RAW'!$I:$I,'ATL GA Inventory'!$B120,'ATL RAW'!$L:$L,'ATL GA Inventory'!E$3)+SUMIFS('ATL CR'!$J:$J,'ATL CR'!$I:$I,'ATL GA Inventory'!$B120,'ATL CR'!$L:$L,'ATL GA Inventory'!E$3)</f>
        <v>0</v>
      </c>
      <c r="F120" s="45">
        <f>SUMIFS('ATL RAW'!$J:$J,'ATL RAW'!$I:$I,'ATL GA Inventory'!$B120,'ATL RAW'!$L:$L,'ATL GA Inventory'!F$3)+SUMIFS('ATL CR'!$J:$J,'ATL CR'!$I:$I,'ATL GA Inventory'!$B120,'ATL CR'!$L:$L,'ATL GA Inventory'!F$3)</f>
        <v>0</v>
      </c>
      <c r="G120" s="45">
        <f>SUMIFS('ATL RAW'!$J:$J,'ATL RAW'!$I:$I,'ATL GA Inventory'!$B120,'ATL RAW'!$L:$L,'ATL GA Inventory'!G$3)+SUMIFS('ATL CR'!$J:$J,'ATL CR'!$I:$I,'ATL GA Inventory'!$B120,'ATL CR'!$L:$L,'ATL GA Inventory'!G$3)</f>
        <v>0</v>
      </c>
      <c r="H120" s="45">
        <f>SUMIFS('ATL RAW'!$J:$J,'ATL RAW'!$I:$I,'ATL GA Inventory'!$B120,'ATL RAW'!$L:$L,'ATL GA Inventory'!H$3)+SUMIFS('ATL CR'!$J:$J,'ATL CR'!$I:$I,'ATL GA Inventory'!$B120,'ATL CR'!$L:$L,'ATL GA Inventory'!H$3)</f>
        <v>0</v>
      </c>
      <c r="I120" s="45">
        <f>SUMIFS('ATL RAW'!$J:$J,'ATL RAW'!$I:$I,'ATL GA Inventory'!$B120,'ATL RAW'!$L:$L,'ATL GA Inventory'!I$3)+SUMIFS('ATL CR'!$J:$J,'ATL CR'!$I:$I,'ATL GA Inventory'!$B120,'ATL CR'!$L:$L,'ATL GA Inventory'!I$3)</f>
        <v>0</v>
      </c>
      <c r="J120" s="45">
        <f>SUMIFS('ATL RAW'!$J:$J,'ATL RAW'!$I:$I,'ATL GA Inventory'!$B120,'ATL RAW'!$L:$L,'ATL GA Inventory'!J$3)+SUMIFS('ATL CR'!$J:$J,'ATL CR'!$I:$I,'ATL GA Inventory'!$B120,'ATL CR'!$L:$L,'ATL GA Inventory'!J$3)</f>
        <v>0</v>
      </c>
      <c r="K120" s="45">
        <f>SUMIFS('ATL RAW'!$J:$J,'ATL RAW'!$I:$I,'ATL GA Inventory'!$B120,'ATL RAW'!$L:$L,'ATL GA Inventory'!K$3)+SUMIFS('ATL CR'!$J:$J,'ATL CR'!$I:$I,'ATL GA Inventory'!$B120,'ATL CR'!$L:$L,'ATL GA Inventory'!K$3)</f>
        <v>0</v>
      </c>
      <c r="L120" s="45">
        <f>SUMIFS('ATL RAW'!$J:$J,'ATL RAW'!$I:$I,'ATL GA Inventory'!$B120,'ATL RAW'!$L:$L,'ATL GA Inventory'!L$3)+SUMIFS('ATL CR'!$J:$J,'ATL CR'!$I:$I,'ATL GA Inventory'!$B120,'ATL CR'!$L:$L,'ATL GA Inventory'!L$3)</f>
        <v>0</v>
      </c>
      <c r="M120" s="45">
        <f>SUMIFS('ATL RAW'!$J:$J,'ATL RAW'!$I:$I,'ATL GA Inventory'!$B120,'ATL RAW'!$L:$L,'ATL GA Inventory'!M$3)+SUMIFS('ATL CR'!$J:$J,'ATL CR'!$I:$I,'ATL GA Inventory'!$B120,'ATL CR'!$L:$L,'ATL GA Inventory'!M$3)</f>
        <v>0</v>
      </c>
      <c r="N120" s="45">
        <f>SUMIFS('ATL RAW'!$J:$J,'ATL RAW'!$I:$I,'ATL GA Inventory'!$B120,'ATL RAW'!$L:$L,'ATL GA Inventory'!N$3)+SUMIFS('ATL CR'!$J:$J,'ATL CR'!$I:$I,'ATL GA Inventory'!$B120,'ATL CR'!$L:$L,'ATL GA Inventory'!N$3)</f>
        <v>0</v>
      </c>
      <c r="O120" s="45">
        <f>SUMIFS('ATL RAW'!$J:$J,'ATL RAW'!$I:$I,'ATL GA Inventory'!$B120,'ATL RAW'!$L:$L,'ATL GA Inventory'!O$3)+SUMIFS('ATL CR'!$J:$J,'ATL CR'!$I:$I,'ATL GA Inventory'!$B120,'ATL CR'!$L:$L,'ATL GA Inventory'!O$3)</f>
        <v>0</v>
      </c>
      <c r="P120" s="45">
        <f>SUMIFS('ATL RAW'!$J:$J,'ATL RAW'!$I:$I,'ATL GA Inventory'!$B120,'ATL RAW'!$L:$L,'ATL GA Inventory'!P$3)+SUMIFS('ATL CR'!$J:$J,'ATL CR'!$I:$I,'ATL GA Inventory'!$B120,'ATL CR'!$L:$L,'ATL GA Inventory'!P$3)</f>
        <v>0</v>
      </c>
      <c r="Q120" s="45">
        <f>SUMIFS('ATL RAW'!$J:$J,'ATL RAW'!$I:$I,'ATL GA Inventory'!$B120,'ATL RAW'!$L:$L,'ATL GA Inventory'!Q$3)+SUMIFS('ATL CR'!$J:$J,'ATL CR'!$I:$I,'ATL GA Inventory'!$B120,'ATL CR'!$L:$L,'ATL GA Inventory'!Q$3)</f>
        <v>0</v>
      </c>
      <c r="R120" s="45">
        <f>SUMIFS('ATL RAW'!$J:$J,'ATL RAW'!$I:$I,'ATL GA Inventory'!$B120,'ATL RAW'!$L:$L,'ATL GA Inventory'!R$3)+SUMIFS('ATL CR'!$J:$J,'ATL CR'!$I:$I,'ATL GA Inventory'!$B120,'ATL CR'!$L:$L,'ATL GA Inventory'!R$3)</f>
        <v>0</v>
      </c>
      <c r="S120" s="45">
        <f>SUMIFS('ATL RAW'!$J:$J,'ATL RAW'!$I:$I,'ATL GA Inventory'!$B120,'ATL RAW'!$L:$L,'ATL GA Inventory'!S$3)+SUMIFS('ATL CR'!$J:$J,'ATL CR'!$I:$I,'ATL GA Inventory'!$B120,'ATL CR'!$L:$L,'ATL GA Inventory'!S$3)</f>
        <v>0</v>
      </c>
      <c r="T120" s="45">
        <f>SUMIFS('ATL RAW'!$J:$J,'ATL RAW'!$I:$I,'ATL GA Inventory'!$B120,'ATL RAW'!$L:$L,'ATL GA Inventory'!T$3)+SUMIFS('ATL CR'!$J:$J,'ATL CR'!$I:$I,'ATL GA Inventory'!$B120,'ATL CR'!$L:$L,'ATL GA Inventory'!T$3)</f>
        <v>0</v>
      </c>
      <c r="U120" s="45">
        <f>SUMIFS('ATL RAW'!$J:$J,'ATL RAW'!$I:$I,'ATL GA Inventory'!$B120,'ATL RAW'!$L:$L,'ATL GA Inventory'!U$3)+SUMIFS('ATL CR'!$J:$J,'ATL CR'!$I:$I,'ATL GA Inventory'!$B120,'ATL CR'!$L:$L,'ATL GA Inventory'!U$3)</f>
        <v>0</v>
      </c>
      <c r="V120" s="45">
        <f>SUMIFS('ATL RAW'!$J:$J,'ATL RAW'!$I:$I,'ATL GA Inventory'!$B120,'ATL RAW'!$L:$L,'ATL GA Inventory'!V$3)+SUMIFS('ATL CR'!$J:$J,'ATL CR'!$I:$I,'ATL GA Inventory'!$B120,'ATL CR'!$L:$L,'ATL GA Inventory'!V$3)</f>
        <v>0</v>
      </c>
      <c r="W120" s="45">
        <f>SUMIFS('ATL RAW'!$J:$J,'ATL RAW'!$I:$I,'ATL GA Inventory'!$B120,'ATL RAW'!$L:$L,'ATL GA Inventory'!W$3)+SUMIFS('ATL CR'!$J:$J,'ATL CR'!$I:$I,'ATL GA Inventory'!$B120,'ATL CR'!$L:$L,'ATL GA Inventory'!W$3)</f>
        <v>0</v>
      </c>
      <c r="X120" s="45">
        <f>SUMIFS('ATL RAW'!$J:$J,'ATL RAW'!$I:$I,'ATL GA Inventory'!$B120,'ATL RAW'!$L:$L,'ATL GA Inventory'!X$3)+SUMIFS('ATL CR'!$J:$J,'ATL CR'!$I:$I,'ATL GA Inventory'!$B120,'ATL CR'!$L:$L,'ATL GA Inventory'!X$3)</f>
        <v>0</v>
      </c>
      <c r="Y120" s="45">
        <f>SUMIFS('ATL RAW'!$J:$J,'ATL RAW'!$I:$I,'ATL GA Inventory'!$B120,'ATL RAW'!$L:$L,'ATL GA Inventory'!Y$3)+SUMIFS('ATL CR'!$J:$J,'ATL CR'!$I:$I,'ATL GA Inventory'!$B120,'ATL CR'!$L:$L,'ATL GA Inventory'!Y$3)</f>
        <v>0</v>
      </c>
      <c r="Z120" s="45">
        <f>SUMIFS('ATL RAW'!$J:$J,'ATL RAW'!$I:$I,'ATL GA Inventory'!$B120,'ATL RAW'!$L:$L,'ATL GA Inventory'!Z$3)+SUMIFS('ATL CR'!$J:$J,'ATL CR'!$I:$I,'ATL GA Inventory'!$B120,'ATL CR'!$L:$L,'ATL GA Inventory'!Z$3)</f>
        <v>0</v>
      </c>
      <c r="AA120" s="45">
        <f>SUMIFS('ATL RAW'!$J:$J,'ATL RAW'!$I:$I,'ATL GA Inventory'!$B120,'ATL RAW'!$L:$L,'ATL GA Inventory'!AA$3)+SUMIFS('ATL CR'!$J:$J,'ATL CR'!$I:$I,'ATL GA Inventory'!$B120,'ATL CR'!$L:$L,'ATL GA Inventory'!AA$3)</f>
        <v>0</v>
      </c>
      <c r="AB120" s="45">
        <f>SUMIFS('ATL RAW'!$J:$J,'ATL RAW'!$I:$I,'ATL GA Inventory'!$B120,'ATL RAW'!$L:$L,'ATL GA Inventory'!AB$3)+SUMIFS('ATL CR'!$J:$J,'ATL CR'!$I:$I,'ATL GA Inventory'!$B120,'ATL CR'!$L:$L,'ATL GA Inventory'!AB$3)</f>
        <v>0</v>
      </c>
      <c r="AC120" s="45">
        <f>SUMIFS('ATL RAW'!$J:$J,'ATL RAW'!$I:$I,'ATL GA Inventory'!$B120,'ATL RAW'!$L:$L,'ATL GA Inventory'!AC$3)+SUMIFS('ATL CR'!$J:$J,'ATL CR'!$I:$I,'ATL GA Inventory'!$B120,'ATL CR'!$L:$L,'ATL GA Inventory'!AC$3)</f>
        <v>0</v>
      </c>
      <c r="AD120" s="45">
        <f>SUMIFS('ATL RAW'!$J:$J,'ATL RAW'!$I:$I,'ATL GA Inventory'!$B120,'ATL RAW'!$L:$L,'ATL GA Inventory'!AD$3)+SUMIFS('ATL CR'!$J:$J,'ATL CR'!$I:$I,'ATL GA Inventory'!$B120,'ATL CR'!$L:$L,'ATL GA Inventory'!AD$3)</f>
        <v>0</v>
      </c>
      <c r="AE120" s="45">
        <f>SUMIFS('ATL RAW'!$J:$J,'ATL RAW'!$I:$I,'ATL GA Inventory'!$B120,'ATL RAW'!$L:$L,'ATL GA Inventory'!AE$3)+SUMIFS('ATL CR'!$J:$J,'ATL CR'!$I:$I,'ATL GA Inventory'!$B120,'ATL CR'!$L:$L,'ATL GA Inventory'!AE$3)</f>
        <v>0</v>
      </c>
      <c r="AF120" s="45">
        <f>SUMIFS('ATL RAW'!$J:$J,'ATL RAW'!$I:$I,'ATL GA Inventory'!$B120,'ATL RAW'!$L:$L,'ATL GA Inventory'!AF$3)+SUMIFS('ATL CR'!$J:$J,'ATL CR'!$I:$I,'ATL GA Inventory'!$B120,'ATL CR'!$L:$L,'ATL GA Inventory'!AF$3)</f>
        <v>0</v>
      </c>
      <c r="AG120" s="45">
        <f>SUMIFS('ATL RAW'!$J:$J,'ATL RAW'!$I:$I,'ATL GA Inventory'!$B120,'ATL RAW'!$L:$L,'ATL GA Inventory'!AG$3)+SUMIFS('ATL CR'!$J:$J,'ATL CR'!$I:$I,'ATL GA Inventory'!$B120,'ATL CR'!$L:$L,'ATL GA Inventory'!AG$3)</f>
        <v>0</v>
      </c>
      <c r="AH120" s="45">
        <f>SUMIFS('ATL RAW'!$J:$J,'ATL RAW'!$I:$I,'ATL GA Inventory'!$B120,'ATL RAW'!$L:$L,'ATL GA Inventory'!AH$3)+SUMIFS('ATL CR'!$J:$J,'ATL CR'!$I:$I,'ATL GA Inventory'!$B120,'ATL CR'!$L:$L,'ATL GA Inventory'!AH$3)</f>
        <v>0</v>
      </c>
      <c r="AI120" s="45">
        <f>SUMIFS('ATL RAW'!$J:$J,'ATL RAW'!$I:$I,'ATL GA Inventory'!$B120,'ATL RAW'!$L:$L,'ATL GA Inventory'!AI$3)+SUMIFS('ATL CR'!$J:$J,'ATL CR'!$I:$I,'ATL GA Inventory'!$B120,'ATL CR'!$L:$L,'ATL GA Inventory'!AI$3)</f>
        <v>0</v>
      </c>
      <c r="AJ120" s="45">
        <f>SUMIFS('ATL RAW'!$J:$J,'ATL RAW'!$I:$I,'ATL GA Inventory'!$B120,'ATL RAW'!$L:$L,'ATL GA Inventory'!AJ$3)+SUMIFS('ATL CR'!$J:$J,'ATL CR'!$I:$I,'ATL GA Inventory'!$B120,'ATL CR'!$L:$L,'ATL GA Inventory'!AJ$3)</f>
        <v>0</v>
      </c>
      <c r="AK120" s="45">
        <f>SUMIFS('ATL RAW'!$J:$J,'ATL RAW'!$I:$I,'ATL GA Inventory'!$B120,'ATL RAW'!$L:$L,'ATL GA Inventory'!AK$3)+SUMIFS('ATL CR'!$J:$J,'ATL CR'!$I:$I,'ATL GA Inventory'!$B120,'ATL CR'!$L:$L,'ATL GA Inventory'!AK$3)</f>
        <v>0</v>
      </c>
      <c r="AL120" s="45">
        <f>SUMIFS('ATL RAW'!$J:$J,'ATL RAW'!$I:$I,'ATL GA Inventory'!$B120,'ATL RAW'!$L:$L,'ATL GA Inventory'!AL$3)+SUMIFS('ATL CR'!$J:$J,'ATL CR'!$I:$I,'ATL GA Inventory'!$B120,'ATL CR'!$L:$L,'ATL GA Inventory'!AL$3)</f>
        <v>0</v>
      </c>
      <c r="AM120" s="45">
        <f>SUMIFS('ATL RAW'!$J:$J,'ATL RAW'!$I:$I,'ATL GA Inventory'!$B120,'ATL RAW'!$L:$L,'ATL GA Inventory'!AM$3)+SUMIFS('ATL CR'!$J:$J,'ATL CR'!$I:$I,'ATL GA Inventory'!$B120,'ATL CR'!$L:$L,'ATL GA Inventory'!AM$3)</f>
        <v>0</v>
      </c>
      <c r="AN120" s="45">
        <f>SUMIFS('ATL RAW'!$J:$J,'ATL RAW'!$I:$I,'ATL GA Inventory'!$B120,'ATL RAW'!$L:$L,'ATL GA Inventory'!AN$3)+SUMIFS('ATL CR'!$J:$J,'ATL CR'!$I:$I,'ATL GA Inventory'!$B120,'ATL CR'!$L:$L,'ATL GA Inventory'!AN$3)</f>
        <v>0</v>
      </c>
      <c r="AO120" s="45">
        <f>SUMIFS('ATL RAW'!$J:$J,'ATL RAW'!$I:$I,'ATL GA Inventory'!$B120,'ATL RAW'!$L:$L,'ATL GA Inventory'!AO$3)+SUMIFS('ATL CR'!$J:$J,'ATL CR'!$I:$I,'ATL GA Inventory'!$B120,'ATL CR'!$L:$L,'ATL GA Inventory'!AO$3)</f>
        <v>0</v>
      </c>
      <c r="AP120" s="45">
        <f>SUMIFS('ATL RAW'!$J:$J,'ATL RAW'!$I:$I,'ATL GA Inventory'!$B120,'ATL RAW'!$L:$L,'ATL GA Inventory'!AP$3)+SUMIFS('ATL CR'!$J:$J,'ATL CR'!$I:$I,'ATL GA Inventory'!$B120,'ATL CR'!$L:$L,'ATL GA Inventory'!AP$3)</f>
        <v>0</v>
      </c>
      <c r="AQ120" s="45">
        <f>SUMIFS('ATL RAW'!$J:$J,'ATL RAW'!$I:$I,'ATL GA Inventory'!$B120,'ATL RAW'!$L:$L,'ATL GA Inventory'!AQ$3)+SUMIFS('ATL CR'!$J:$J,'ATL CR'!$I:$I,'ATL GA Inventory'!$B120,'ATL CR'!$L:$L,'ATL GA Inventory'!AQ$3)</f>
        <v>0</v>
      </c>
      <c r="AR120" s="45">
        <f>SUMIFS('ATL RAW'!$J:$J,'ATL RAW'!$I:$I,'ATL GA Inventory'!$B120,'ATL RAW'!$L:$L,'ATL GA Inventory'!AR$3)+SUMIFS('ATL CR'!$J:$J,'ATL CR'!$I:$I,'ATL GA Inventory'!$B120,'ATL CR'!$L:$L,'ATL GA Inventory'!AR$3)</f>
        <v>0</v>
      </c>
      <c r="AS120" s="45">
        <f>SUMIFS('ATL RAW'!$J:$J,'ATL RAW'!$I:$I,'ATL GA Inventory'!$B120,'ATL RAW'!$L:$L,'ATL GA Inventory'!AS$3)+SUMIFS('ATL CR'!$J:$J,'ATL CR'!$I:$I,'ATL GA Inventory'!$B120,'ATL CR'!$L:$L,'ATL GA Inventory'!AS$3)</f>
        <v>0</v>
      </c>
      <c r="AT120" s="45">
        <f>SUMIFS('ATL RAW'!$J:$J,'ATL RAW'!$I:$I,'ATL GA Inventory'!$B120,'ATL RAW'!$L:$L,'ATL GA Inventory'!AT$3)+SUMIFS('ATL CR'!$J:$J,'ATL CR'!$I:$I,'ATL GA Inventory'!$B120,'ATL CR'!$L:$L,'ATL GA Inventory'!AT$3)</f>
        <v>0</v>
      </c>
      <c r="AU120" s="45">
        <f>SUMIFS('ATL RAW'!$J:$J,'ATL RAW'!$I:$I,'ATL GA Inventory'!$B120,'ATL RAW'!$L:$L,'ATL GA Inventory'!AU$3)+SUMIFS('ATL CR'!$J:$J,'ATL CR'!$I:$I,'ATL GA Inventory'!$B120,'ATL CR'!$L:$L,'ATL GA Inventory'!AU$3)</f>
        <v>0</v>
      </c>
      <c r="AV120" s="45">
        <f>SUMIFS('ATL RAW'!$J:$J,'ATL RAW'!$I:$I,'ATL GA Inventory'!$B120,'ATL RAW'!$L:$L,'ATL GA Inventory'!AV$3)+SUMIFS('ATL CR'!$J:$J,'ATL CR'!$I:$I,'ATL GA Inventory'!$B120,'ATL CR'!$L:$L,'ATL GA Inventory'!AV$3)</f>
        <v>0</v>
      </c>
      <c r="AW120" s="45">
        <f>SUMIFS('ATL RAW'!$J:$J,'ATL RAW'!$I:$I,'ATL GA Inventory'!$B120,'ATL RAW'!$L:$L,'ATL GA Inventory'!AW$3)+SUMIFS('ATL CR'!$J:$J,'ATL CR'!$I:$I,'ATL GA Inventory'!$B120,'ATL CR'!$L:$L,'ATL GA Inventory'!AW$3)</f>
        <v>0</v>
      </c>
      <c r="AX120" s="45">
        <f>SUMIFS('ATL RAW'!$J:$J,'ATL RAW'!$I:$I,'ATL GA Inventory'!$B120,'ATL RAW'!$L:$L,'ATL GA Inventory'!AX$3)+SUMIFS('ATL CR'!$J:$J,'ATL CR'!$I:$I,'ATL GA Inventory'!$B120,'ATL CR'!$L:$L,'ATL GA Inventory'!AX$3)</f>
        <v>0</v>
      </c>
      <c r="AY120" s="45">
        <f>SUMIFS('ATL RAW'!$J:$J,'ATL RAW'!$I:$I,'ATL GA Inventory'!$B120,'ATL RAW'!$L:$L,'ATL GA Inventory'!AY$3)+SUMIFS('ATL CR'!$J:$J,'ATL CR'!$I:$I,'ATL GA Inventory'!$B120,'ATL CR'!$L:$L,'ATL GA Inventory'!AY$3)</f>
        <v>0</v>
      </c>
      <c r="AZ120" s="45">
        <f>SUMIFS('ATL RAW'!$J:$J,'ATL RAW'!$I:$I,'ATL GA Inventory'!$B120,'ATL RAW'!$L:$L,'ATL GA Inventory'!AZ$3)+SUMIFS('ATL CR'!$J:$J,'ATL CR'!$I:$I,'ATL GA Inventory'!$B120,'ATL CR'!$L:$L,'ATL GA Inventory'!AZ$3)</f>
        <v>0</v>
      </c>
      <c r="BA120" s="45">
        <f>SUMIFS('ATL RAW'!$J:$J,'ATL RAW'!$I:$I,'ATL GA Inventory'!$B120,'ATL RAW'!$L:$L,'ATL GA Inventory'!BA$3)+SUMIFS('ATL CR'!$J:$J,'ATL CR'!$I:$I,'ATL GA Inventory'!$B120,'ATL CR'!$L:$L,'ATL GA Inventory'!BA$3)</f>
        <v>0</v>
      </c>
      <c r="BB120" s="45">
        <f>SUMIFS('ATL RAW'!$J:$J,'ATL RAW'!$I:$I,'ATL GA Inventory'!$B120,'ATL RAW'!$L:$L,'ATL GA Inventory'!BB$3)+SUMIFS('ATL CR'!$J:$J,'ATL CR'!$I:$I,'ATL GA Inventory'!$B120,'ATL CR'!$L:$L,'ATL GA Inventory'!BB$3)</f>
        <v>0</v>
      </c>
      <c r="BC120" s="45">
        <f>SUMIFS('ATL RAW'!$J:$J,'ATL RAW'!$I:$I,'ATL GA Inventory'!$B120,'ATL RAW'!$L:$L,'ATL GA Inventory'!BC$3)+SUMIFS('ATL CR'!$J:$J,'ATL CR'!$I:$I,'ATL GA Inventory'!$B120,'ATL CR'!$L:$L,'ATL GA Inventory'!BC$3)</f>
        <v>0</v>
      </c>
      <c r="BD120" s="45">
        <f>SUMIFS('ATL RAW'!$J:$J,'ATL RAW'!$I:$I,'ATL GA Inventory'!$B120,'ATL RAW'!$L:$L,'ATL GA Inventory'!BD$3)+SUMIFS('ATL CR'!$J:$J,'ATL CR'!$I:$I,'ATL GA Inventory'!$B120,'ATL CR'!$L:$L,'ATL GA Inventory'!BD$3)</f>
        <v>0</v>
      </c>
      <c r="BE120" s="45">
        <f>SUMIFS('ATL RAW'!$J:$J,'ATL RAW'!$I:$I,'ATL GA Inventory'!$B120,'ATL RAW'!$L:$L,'ATL GA Inventory'!BE$3)+SUMIFS('ATL CR'!$J:$J,'ATL CR'!$I:$I,'ATL GA Inventory'!$B120,'ATL CR'!$L:$L,'ATL GA Inventory'!BE$3)</f>
        <v>0</v>
      </c>
      <c r="BF120" s="45">
        <f>SUMIFS('ATL RAW'!$J:$J,'ATL RAW'!$I:$I,'ATL GA Inventory'!$B120,'ATL RAW'!$L:$L,'ATL GA Inventory'!BF$3)+SUMIFS('ATL CR'!$J:$J,'ATL CR'!$I:$I,'ATL GA Inventory'!$B120,'ATL CR'!$L:$L,'ATL GA Inventory'!BF$3)</f>
        <v>0</v>
      </c>
      <c r="BG120" s="45">
        <f>SUMIFS('ATL RAW'!$J:$J,'ATL RAW'!$I:$I,'ATL GA Inventory'!$B120,'ATL RAW'!$L:$L,'ATL GA Inventory'!BG$3)+SUMIFS('ATL CR'!$J:$J,'ATL CR'!$I:$I,'ATL GA Inventory'!$B120,'ATL CR'!$L:$L,'ATL GA Inventory'!BG$3)</f>
        <v>0</v>
      </c>
      <c r="BH120" s="45">
        <f>SUMIFS('ATL RAW'!$J:$J,'ATL RAW'!$I:$I,'ATL GA Inventory'!$B120,'ATL RAW'!$L:$L,'ATL GA Inventory'!BH$3)+SUMIFS('ATL CR'!$J:$J,'ATL CR'!$I:$I,'ATL GA Inventory'!$B120,'ATL CR'!$L:$L,'ATL GA Inventory'!BH$3)</f>
        <v>0</v>
      </c>
      <c r="BI120" s="45">
        <f>SUMIFS('ATL RAW'!$J:$J,'ATL RAW'!$I:$I,'ATL GA Inventory'!$B120,'ATL RAW'!$L:$L,'ATL GA Inventory'!BI$3)+SUMIFS('ATL CR'!$J:$J,'ATL CR'!$I:$I,'ATL GA Inventory'!$B120,'ATL CR'!$L:$L,'ATL GA Inventory'!BI$3)</f>
        <v>0</v>
      </c>
      <c r="BJ120" s="45">
        <f>SUMIFS('ATL RAW'!$J:$J,'ATL RAW'!$I:$I,'ATL GA Inventory'!$B120,'ATL RAW'!$L:$L,'ATL GA Inventory'!BJ$3)+SUMIFS('ATL CR'!$J:$J,'ATL CR'!$I:$I,'ATL GA Inventory'!$B120,'ATL CR'!$L:$L,'ATL GA Inventory'!BJ$3)</f>
        <v>0</v>
      </c>
      <c r="BK120" s="45">
        <f>SUMIFS('ATL RAW'!$J:$J,'ATL RAW'!$I:$I,'ATL GA Inventory'!$B120,'ATL RAW'!$L:$L,'ATL GA Inventory'!BK$3)+SUMIFS('ATL CR'!$J:$J,'ATL CR'!$I:$I,'ATL GA Inventory'!$B120,'ATL CR'!$L:$L,'ATL GA Inventory'!BK$3)</f>
        <v>0</v>
      </c>
      <c r="BL120" s="45">
        <f>SUMIFS('ATL RAW'!$J:$J,'ATL RAW'!$I:$I,'ATL GA Inventory'!$B120,'ATL RAW'!$L:$L,'ATL GA Inventory'!BL$3)+SUMIFS('ATL CR'!$J:$J,'ATL CR'!$I:$I,'ATL GA Inventory'!$B120,'ATL CR'!$L:$L,'ATL GA Inventory'!BL$3)</f>
        <v>0</v>
      </c>
      <c r="BM120" s="45">
        <f>SUMIFS('ATL RAW'!$J:$J,'ATL RAW'!$I:$I,'ATL GA Inventory'!$B120,'ATL RAW'!$L:$L,'ATL GA Inventory'!BM$3)+SUMIFS('ATL CR'!$J:$J,'ATL CR'!$I:$I,'ATL GA Inventory'!$B120,'ATL CR'!$L:$L,'ATL GA Inventory'!BM$3)</f>
        <v>0</v>
      </c>
      <c r="BN120" s="45">
        <f>SUMIFS('ATL RAW'!$J:$J,'ATL RAW'!$I:$I,'ATL GA Inventory'!$B120,'ATL RAW'!$L:$L,'ATL GA Inventory'!BN$3)+SUMIFS('ATL CR'!$J:$J,'ATL CR'!$I:$I,'ATL GA Inventory'!$B120,'ATL CR'!$L:$L,'ATL GA Inventory'!BN$3)</f>
        <v>0</v>
      </c>
      <c r="BO120" s="45">
        <f>SUMIFS('ATL RAW'!$J:$J,'ATL RAW'!$I:$I,'ATL GA Inventory'!$B120,'ATL RAW'!$L:$L,'ATL GA Inventory'!BO$3)+SUMIFS('ATL CR'!$J:$J,'ATL CR'!$I:$I,'ATL GA Inventory'!$B120,'ATL CR'!$L:$L,'ATL GA Inventory'!BO$3)</f>
        <v>0</v>
      </c>
      <c r="BP120" s="45">
        <f>SUMIFS('ATL RAW'!$J:$J,'ATL RAW'!$I:$I,'ATL GA Inventory'!$B120,'ATL RAW'!$L:$L,'ATL GA Inventory'!BP$3)+SUMIFS('ATL CR'!$J:$J,'ATL CR'!$I:$I,'ATL GA Inventory'!$B120,'ATL CR'!$L:$L,'ATL GA Inventory'!BP$3)</f>
        <v>0</v>
      </c>
      <c r="BQ120" s="45">
        <f>SUMIFS('ATL RAW'!$J:$J,'ATL RAW'!$I:$I,'ATL GA Inventory'!$B120,'ATL RAW'!$L:$L,'ATL GA Inventory'!BQ$3)+SUMIFS('ATL CR'!$J:$J,'ATL CR'!$I:$I,'ATL GA Inventory'!$B120,'ATL CR'!$L:$L,'ATL GA Inventory'!BQ$3)</f>
        <v>0</v>
      </c>
      <c r="BR120" s="45">
        <f>SUMIFS('ATL RAW'!$J:$J,'ATL RAW'!$I:$I,'ATL GA Inventory'!$B120,'ATL RAW'!$L:$L,'ATL GA Inventory'!BR$3)+SUMIFS('ATL CR'!$J:$J,'ATL CR'!$I:$I,'ATL GA Inventory'!$B120,'ATL CR'!$L:$L,'ATL GA Inventory'!BR$3)</f>
        <v>0</v>
      </c>
      <c r="BS120" s="45">
        <f>SUMIFS('ATL RAW'!$J:$J,'ATL RAW'!$I:$I,'ATL GA Inventory'!$B120,'ATL RAW'!$L:$L,'ATL GA Inventory'!BS$3)+SUMIFS('ATL CR'!$J:$J,'ATL CR'!$I:$I,'ATL GA Inventory'!$B120,'ATL CR'!$L:$L,'ATL GA Inventory'!BS$3)</f>
        <v>0</v>
      </c>
      <c r="BT120" s="45">
        <f>SUMIFS('ATL RAW'!$J:$J,'ATL RAW'!$I:$I,'ATL GA Inventory'!$B120,'ATL RAW'!$L:$L,'ATL GA Inventory'!BT$3)+SUMIFS('ATL CR'!$J:$J,'ATL CR'!$I:$I,'ATL GA Inventory'!$B120,'ATL CR'!$L:$L,'ATL GA Inventory'!BT$3)</f>
        <v>0</v>
      </c>
      <c r="BU120" s="45">
        <f>SUMIFS('ATL RAW'!$J:$J,'ATL RAW'!$I:$I,'ATL GA Inventory'!$B120,'ATL RAW'!$L:$L,'ATL GA Inventory'!BU$3)+SUMIFS('ATL CR'!$J:$J,'ATL CR'!$I:$I,'ATL GA Inventory'!$B120,'ATL CR'!$L:$L,'ATL GA Inventory'!BU$3)</f>
        <v>0</v>
      </c>
      <c r="BV120" s="45">
        <f>SUMIFS('ATL RAW'!$J:$J,'ATL RAW'!$I:$I,'ATL GA Inventory'!$B120,'ATL RAW'!$L:$L,'ATL GA Inventory'!BV$3)+SUMIFS('ATL CR'!$J:$J,'ATL CR'!$I:$I,'ATL GA Inventory'!$B120,'ATL CR'!$L:$L,'ATL GA Inventory'!BV$3)</f>
        <v>0</v>
      </c>
      <c r="BW120" s="45">
        <f>SUMIFS('ATL RAW'!$J:$J,'ATL RAW'!$I:$I,'ATL GA Inventory'!$B120,'ATL RAW'!$L:$L,'ATL GA Inventory'!BW$3)+SUMIFS('ATL CR'!$J:$J,'ATL CR'!$I:$I,'ATL GA Inventory'!$B120,'ATL CR'!$L:$L,'ATL GA Inventory'!BW$3)</f>
        <v>0</v>
      </c>
      <c r="BX120" s="45">
        <f>SUMIFS('ATL RAW'!$J:$J,'ATL RAW'!$I:$I,'ATL GA Inventory'!$B120,'ATL RAW'!$L:$L,'ATL GA Inventory'!BX$3)+SUMIFS('ATL CR'!$J:$J,'ATL CR'!$I:$I,'ATL GA Inventory'!$B120,'ATL CR'!$L:$L,'ATL GA Inventory'!BX$3)</f>
        <v>0</v>
      </c>
      <c r="BY120" s="45">
        <f>SUMIFS('ATL RAW'!$J:$J,'ATL RAW'!$I:$I,'ATL GA Inventory'!$B120,'ATL RAW'!$L:$L,'ATL GA Inventory'!BY$3)+SUMIFS('ATL CR'!$J:$J,'ATL CR'!$I:$I,'ATL GA Inventory'!$B120,'ATL CR'!$L:$L,'ATL GA Inventory'!BY$3)</f>
        <v>0</v>
      </c>
      <c r="BZ120" s="45">
        <f>SUMIFS('ATL RAW'!$J:$J,'ATL RAW'!$I:$I,'ATL GA Inventory'!$B120,'ATL RAW'!$L:$L,'ATL GA Inventory'!BZ$3)+SUMIFS('ATL CR'!$J:$J,'ATL CR'!$I:$I,'ATL GA Inventory'!$B120,'ATL CR'!$L:$L,'ATL GA Inventory'!BZ$3)</f>
        <v>0</v>
      </c>
      <c r="CA120" s="45">
        <f>SUMIFS('ATL RAW'!$J:$J,'ATL RAW'!$I:$I,'ATL GA Inventory'!$B120,'ATL RAW'!$L:$L,'ATL GA Inventory'!CA$3)+SUMIFS('ATL CR'!$J:$J,'ATL CR'!$I:$I,'ATL GA Inventory'!$B120,'ATL CR'!$L:$L,'ATL GA Inventory'!CA$3)</f>
        <v>0</v>
      </c>
      <c r="CB120" s="45">
        <f>SUMIFS('ATL RAW'!$J:$J,'ATL RAW'!$I:$I,'ATL GA Inventory'!$B120,'ATL RAW'!$L:$L,'ATL GA Inventory'!CB$3)+SUMIFS('ATL CR'!$J:$J,'ATL CR'!$I:$I,'ATL GA Inventory'!$B120,'ATL CR'!$L:$L,'ATL GA Inventory'!CB$3)</f>
        <v>0</v>
      </c>
      <c r="CC120" s="45">
        <f>SUMIFS('ATL RAW'!$J:$J,'ATL RAW'!$I:$I,'ATL GA Inventory'!$B120,'ATL RAW'!$L:$L,'ATL GA Inventory'!CC$3)+SUMIFS('ATL CR'!$J:$J,'ATL CR'!$I:$I,'ATL GA Inventory'!$B120,'ATL CR'!$L:$L,'ATL GA Inventory'!CC$3)</f>
        <v>0</v>
      </c>
      <c r="CD120" s="45">
        <f>SUMIFS('ATL RAW'!$J:$J,'ATL RAW'!$I:$I,'ATL GA Inventory'!$B120,'ATL RAW'!$L:$L,'ATL GA Inventory'!CD$3)+SUMIFS('ATL CR'!$J:$J,'ATL CR'!$I:$I,'ATL GA Inventory'!$B120,'ATL CR'!$L:$L,'ATL GA Inventory'!CD$3)</f>
        <v>0</v>
      </c>
      <c r="CE120" s="45">
        <f>SUMIFS('ATL RAW'!$J:$J,'ATL RAW'!$I:$I,'ATL GA Inventory'!$B120,'ATL RAW'!$L:$L,'ATL GA Inventory'!CE$3)+SUMIFS('ATL CR'!$J:$J,'ATL CR'!$I:$I,'ATL GA Inventory'!$B120,'ATL CR'!$L:$L,'ATL GA Inventory'!CE$3)</f>
        <v>0</v>
      </c>
      <c r="CF120" s="45">
        <f>SUMIFS('ATL RAW'!$J:$J,'ATL RAW'!$I:$I,'ATL GA Inventory'!$B120,'ATL RAW'!$L:$L,'ATL GA Inventory'!CF$3)+SUMIFS('ATL CR'!$J:$J,'ATL CR'!$I:$I,'ATL GA Inventory'!$B120,'ATL CR'!$L:$L,'ATL GA Inventory'!CF$3)</f>
        <v>0</v>
      </c>
      <c r="CG120" s="45">
        <f>SUMIFS('ATL RAW'!$J:$J,'ATL RAW'!$I:$I,'ATL GA Inventory'!$B120,'ATL RAW'!$L:$L,'ATL GA Inventory'!CG$3)+SUMIFS('ATL CR'!$J:$J,'ATL CR'!$I:$I,'ATL GA Inventory'!$B120,'ATL CR'!$L:$L,'ATL GA Inventory'!CG$3)</f>
        <v>0</v>
      </c>
      <c r="CH120" s="45">
        <f>SUMIFS('ATL RAW'!$J:$J,'ATL RAW'!$I:$I,'ATL GA Inventory'!$B120,'ATL RAW'!$L:$L,'ATL GA Inventory'!CH$3)+SUMIFS('ATL CR'!$J:$J,'ATL CR'!$I:$I,'ATL GA Inventory'!$B120,'ATL CR'!$L:$L,'ATL GA Inventory'!CH$3)</f>
        <v>0</v>
      </c>
      <c r="CI120" s="45">
        <f>SUMIFS('ATL RAW'!$J:$J,'ATL RAW'!$I:$I,'ATL GA Inventory'!$B120,'ATL RAW'!$L:$L,'ATL GA Inventory'!CI$3)+SUMIFS('ATL CR'!$J:$J,'ATL CR'!$I:$I,'ATL GA Inventory'!$B120,'ATL CR'!$L:$L,'ATL GA Inventory'!CI$3)</f>
        <v>0</v>
      </c>
      <c r="CJ120" s="45">
        <f>SUMIFS('ATL RAW'!$J:$J,'ATL RAW'!$I:$I,'ATL GA Inventory'!$B120,'ATL RAW'!$L:$L,'ATL GA Inventory'!CJ$3)+SUMIFS('ATL CR'!$J:$J,'ATL CR'!$I:$I,'ATL GA Inventory'!$B120,'ATL CR'!$L:$L,'ATL GA Inventory'!CJ$3)</f>
        <v>0</v>
      </c>
      <c r="CK120" s="45">
        <f>SUMIFS('ATL RAW'!$J:$J,'ATL RAW'!$I:$I,'ATL GA Inventory'!$B120,'ATL RAW'!$L:$L,'ATL GA Inventory'!CK$3)+SUMIFS('ATL CR'!$J:$J,'ATL CR'!$I:$I,'ATL GA Inventory'!$B120,'ATL CR'!$L:$L,'ATL GA Inventory'!CK$3)</f>
        <v>0</v>
      </c>
      <c r="CL120" s="45">
        <f>SUMIFS('ATL RAW'!$J:$J,'ATL RAW'!$I:$I,'ATL GA Inventory'!$B120,'ATL RAW'!$L:$L,'ATL GA Inventory'!CL$3)+SUMIFS('ATL CR'!$J:$J,'ATL CR'!$I:$I,'ATL GA Inventory'!$B120,'ATL CR'!$L:$L,'ATL GA Inventory'!CL$3)</f>
        <v>0</v>
      </c>
      <c r="CM120" s="45">
        <f>SUMIFS('ATL RAW'!$J:$J,'ATL RAW'!$I:$I,'ATL GA Inventory'!$B120,'ATL RAW'!$L:$L,'ATL GA Inventory'!CM$3)+SUMIFS('ATL CR'!$J:$J,'ATL CR'!$I:$I,'ATL GA Inventory'!$B120,'ATL CR'!$L:$L,'ATL GA Inventory'!CM$3)</f>
        <v>0</v>
      </c>
      <c r="CN120" s="45">
        <f>SUMIFS('ATL RAW'!$J:$J,'ATL RAW'!$I:$I,'ATL GA Inventory'!$B120,'ATL RAW'!$L:$L,'ATL GA Inventory'!CN$3)+SUMIFS('ATL CR'!$J:$J,'ATL CR'!$I:$I,'ATL GA Inventory'!$B120,'ATL CR'!$L:$L,'ATL GA Inventory'!CN$3)</f>
        <v>0</v>
      </c>
      <c r="CO120" s="45">
        <f>SUMIFS('ATL RAW'!$J:$J,'ATL RAW'!$I:$I,'ATL GA Inventory'!$B120,'ATL RAW'!$L:$L,'ATL GA Inventory'!CO$3)+SUMIFS('ATL CR'!$J:$J,'ATL CR'!$I:$I,'ATL GA Inventory'!$B120,'ATL CR'!$L:$L,'ATL GA Inventory'!CO$3)</f>
        <v>0</v>
      </c>
      <c r="CP120" s="45">
        <f>SUMIFS('ATL RAW'!$J:$J,'ATL RAW'!$I:$I,'ATL GA Inventory'!$B120,'ATL RAW'!$L:$L,'ATL GA Inventory'!CP$3)+SUMIFS('ATL CR'!$J:$J,'ATL CR'!$I:$I,'ATL GA Inventory'!$B120,'ATL CR'!$L:$L,'ATL GA Inventory'!CP$3)</f>
        <v>0</v>
      </c>
      <c r="CQ120" s="45">
        <f>SUMIFS('ATL RAW'!$J:$J,'ATL RAW'!$I:$I,'ATL GA Inventory'!$B120,'ATL RAW'!$L:$L,'ATL GA Inventory'!CQ$3)+SUMIFS('ATL CR'!$J:$J,'ATL CR'!$I:$I,'ATL GA Inventory'!$B120,'ATL CR'!$L:$L,'ATL GA Inventory'!CQ$3)</f>
        <v>0</v>
      </c>
      <c r="CR120" s="45">
        <f>SUMIFS('ATL RAW'!$J:$J,'ATL RAW'!$I:$I,'ATL GA Inventory'!$B120,'ATL RAW'!$L:$L,'ATL GA Inventory'!CR$3)+SUMIFS('ATL CR'!$J:$J,'ATL CR'!$I:$I,'ATL GA Inventory'!$B120,'ATL CR'!$L:$L,'ATL GA Inventory'!CR$3)</f>
        <v>0</v>
      </c>
      <c r="CS120" s="45">
        <f>SUMIFS('ATL RAW'!$J:$J,'ATL RAW'!$I:$I,'ATL GA Inventory'!$B120,'ATL RAW'!$L:$L,'ATL GA Inventory'!CS$3)+SUMIFS('ATL CR'!$J:$J,'ATL CR'!$I:$I,'ATL GA Inventory'!$B120,'ATL CR'!$L:$L,'ATL GA Inventory'!CS$3)</f>
        <v>0</v>
      </c>
      <c r="CT120" s="45">
        <f>SUMIFS('ATL RAW'!$J:$J,'ATL RAW'!$I:$I,'ATL GA Inventory'!$B120,'ATL RAW'!$L:$L,'ATL GA Inventory'!CT$3)+SUMIFS('ATL CR'!$J:$J,'ATL CR'!$I:$I,'ATL GA Inventory'!$B120,'ATL CR'!$L:$L,'ATL GA Inventory'!CT$3)</f>
        <v>0</v>
      </c>
      <c r="CU120" s="45">
        <f>SUMIFS('ATL RAW'!$J:$J,'ATL RAW'!$I:$I,'ATL GA Inventory'!$B120,'ATL RAW'!$L:$L,'ATL GA Inventory'!CU$3)+SUMIFS('ATL CR'!$J:$J,'ATL CR'!$I:$I,'ATL GA Inventory'!$B120,'ATL CR'!$L:$L,'ATL GA Inventory'!CU$3)</f>
        <v>0</v>
      </c>
      <c r="CV120" s="45">
        <f>SUMIFS('ATL RAW'!$J:$J,'ATL RAW'!$I:$I,'ATL GA Inventory'!$B120,'ATL RAW'!$L:$L,'ATL GA Inventory'!CV$3)+SUMIFS('ATL CR'!$J:$J,'ATL CR'!$I:$I,'ATL GA Inventory'!$B120,'ATL CR'!$L:$L,'ATL GA Inventory'!CV$3)</f>
        <v>0</v>
      </c>
      <c r="CW120" s="45">
        <f>SUMIFS('ATL RAW'!$J:$J,'ATL RAW'!$I:$I,'ATL GA Inventory'!$B120,'ATL RAW'!$L:$L,'ATL GA Inventory'!CW$3)+SUMIFS('ATL CR'!$J:$J,'ATL CR'!$I:$I,'ATL GA Inventory'!$B120,'ATL CR'!$L:$L,'ATL GA Inventory'!CW$3)</f>
        <v>0</v>
      </c>
      <c r="CX120" s="45">
        <f>SUMIFS('ATL RAW'!$J:$J,'ATL RAW'!$I:$I,'ATL GA Inventory'!$B120,'ATL RAW'!$L:$L,'ATL GA Inventory'!CX$3)+SUMIFS('ATL CR'!$J:$J,'ATL CR'!$I:$I,'ATL GA Inventory'!$B120,'ATL CR'!$L:$L,'ATL GA Inventory'!CX$3)</f>
        <v>0</v>
      </c>
      <c r="CY120" s="45">
        <f>SUMIFS('ATL RAW'!$J:$J,'ATL RAW'!$I:$I,'ATL GA Inventory'!$B120,'ATL RAW'!$L:$L,'ATL GA Inventory'!CY$3)+SUMIFS('ATL CR'!$J:$J,'ATL CR'!$I:$I,'ATL GA Inventory'!$B120,'ATL CR'!$L:$L,'ATL GA Inventory'!CY$3)</f>
        <v>0</v>
      </c>
      <c r="CZ120" s="45">
        <f>SUMIFS('ATL RAW'!$J:$J,'ATL RAW'!$I:$I,'ATL GA Inventory'!$B120,'ATL RAW'!$L:$L,'ATL GA Inventory'!CZ$3)+SUMIFS('ATL CR'!$J:$J,'ATL CR'!$I:$I,'ATL GA Inventory'!$B120,'ATL CR'!$L:$L,'ATL GA Inventory'!CZ$3)</f>
        <v>0</v>
      </c>
      <c r="DA120" s="45">
        <f>SUMIFS('ATL RAW'!$J:$J,'ATL RAW'!$I:$I,'ATL GA Inventory'!$B120,'ATL RAW'!$L:$L,'ATL GA Inventory'!DA$3)+SUMIFS('ATL CR'!$J:$J,'ATL CR'!$I:$I,'ATL GA Inventory'!$B120,'ATL CR'!$L:$L,'ATL GA Inventory'!DA$3)</f>
        <v>0</v>
      </c>
      <c r="DB120" s="45">
        <f>SUMIFS('ATL RAW'!$J:$J,'ATL RAW'!$I:$I,'ATL GA Inventory'!$B120,'ATL RAW'!$L:$L,'ATL GA Inventory'!DB$3)+SUMIFS('ATL CR'!$J:$J,'ATL CR'!$I:$I,'ATL GA Inventory'!$B120,'ATL CR'!$L:$L,'ATL GA Inventory'!DB$3)</f>
        <v>0</v>
      </c>
      <c r="DC120" s="45">
        <f>SUMIFS('ATL RAW'!$J:$J,'ATL RAW'!$I:$I,'ATL GA Inventory'!$B120,'ATL RAW'!$L:$L,'ATL GA Inventory'!DC$3)+SUMIFS('ATL CR'!$J:$J,'ATL CR'!$I:$I,'ATL GA Inventory'!$B120,'ATL CR'!$L:$L,'ATL GA Inventory'!DC$3)</f>
        <v>0</v>
      </c>
      <c r="DD120" s="45">
        <f>SUMIFS('ATL RAW'!$J:$J,'ATL RAW'!$I:$I,'ATL GA Inventory'!$B120,'ATL RAW'!$L:$L,'ATL GA Inventory'!DD$3)+SUMIFS('ATL CR'!$J:$J,'ATL CR'!$I:$I,'ATL GA Inventory'!$B120,'ATL CR'!$L:$L,'ATL GA Inventory'!DD$3)</f>
        <v>0</v>
      </c>
      <c r="DE120" s="45">
        <f>SUMIFS('ATL RAW'!$J:$J,'ATL RAW'!$I:$I,'ATL GA Inventory'!$B120,'ATL RAW'!$L:$L,'ATL GA Inventory'!DE$3)+SUMIFS('ATL CR'!$J:$J,'ATL CR'!$I:$I,'ATL GA Inventory'!$B120,'ATL CR'!$L:$L,'ATL GA Inventory'!DE$3)</f>
        <v>0</v>
      </c>
      <c r="DF120" s="45">
        <f>SUMIFS('ATL RAW'!$J:$J,'ATL RAW'!$I:$I,'ATL GA Inventory'!$B120,'ATL RAW'!$L:$L,'ATL GA Inventory'!DF$3)+SUMIFS('ATL CR'!$J:$J,'ATL CR'!$I:$I,'ATL GA Inventory'!$B120,'ATL CR'!$L:$L,'ATL GA Inventory'!DF$3)</f>
        <v>0</v>
      </c>
      <c r="DG120" s="45">
        <f>SUMIFS('ATL RAW'!$J:$J,'ATL RAW'!$I:$I,'ATL GA Inventory'!$B120,'ATL RAW'!$L:$L,'ATL GA Inventory'!DG$3)+SUMIFS('ATL CR'!$J:$J,'ATL CR'!$I:$I,'ATL GA Inventory'!$B120,'ATL CR'!$L:$L,'ATL GA Inventory'!DG$3)</f>
        <v>0</v>
      </c>
      <c r="DH120" s="45">
        <f>SUMIFS('ATL RAW'!$J:$J,'ATL RAW'!$I:$I,'ATL GA Inventory'!$B120,'ATL RAW'!$L:$L,'ATL GA Inventory'!DH$3)+SUMIFS('ATL CR'!$J:$J,'ATL CR'!$I:$I,'ATL GA Inventory'!$B120,'ATL CR'!$L:$L,'ATL GA Inventory'!DH$3)</f>
        <v>0</v>
      </c>
      <c r="DI120" s="45">
        <f>SUMIFS('ATL RAW'!$J:$J,'ATL RAW'!$I:$I,'ATL GA Inventory'!$B120,'ATL RAW'!$L:$L,'ATL GA Inventory'!DI$3)+SUMIFS('ATL CR'!$J:$J,'ATL CR'!$I:$I,'ATL GA Inventory'!$B120,'ATL CR'!$L:$L,'ATL GA Inventory'!DI$3)</f>
        <v>0</v>
      </c>
      <c r="DJ120" s="45">
        <f>SUMIFS('ATL RAW'!$J:$J,'ATL RAW'!$I:$I,'ATL GA Inventory'!$B120,'ATL RAW'!$L:$L,'ATL GA Inventory'!DJ$3)+SUMIFS('ATL CR'!$J:$J,'ATL CR'!$I:$I,'ATL GA Inventory'!$B120,'ATL CR'!$L:$L,'ATL GA Inventory'!DJ$3)</f>
        <v>0</v>
      </c>
      <c r="DK120" s="45">
        <f>SUMIFS('ATL RAW'!$J:$J,'ATL RAW'!$I:$I,'ATL GA Inventory'!$B120,'ATL RAW'!$L:$L,'ATL GA Inventory'!DK$3)+SUMIFS('ATL CR'!$J:$J,'ATL CR'!$I:$I,'ATL GA Inventory'!$B120,'ATL CR'!$L:$L,'ATL GA Inventory'!DK$3)</f>
        <v>0</v>
      </c>
      <c r="DL120" s="45">
        <f>SUMIFS('ATL RAW'!$J:$J,'ATL RAW'!$I:$I,'ATL GA Inventory'!$B120,'ATL RAW'!$L:$L,'ATL GA Inventory'!DL$3)+SUMIFS('ATL CR'!$J:$J,'ATL CR'!$I:$I,'ATL GA Inventory'!$B120,'ATL CR'!$L:$L,'ATL GA Inventory'!DL$3)</f>
        <v>0</v>
      </c>
      <c r="DM120" s="45">
        <f>SUMIFS('ATL RAW'!$J:$J,'ATL RAW'!$I:$I,'ATL GA Inventory'!$B120,'ATL RAW'!$L:$L,'ATL GA Inventory'!DM$3)+SUMIFS('ATL CR'!$J:$J,'ATL CR'!$I:$I,'ATL GA Inventory'!$B120,'ATL CR'!$L:$L,'ATL GA Inventory'!DM$3)</f>
        <v>0</v>
      </c>
      <c r="DN120" s="45">
        <f>SUMIFS('ATL RAW'!$J:$J,'ATL RAW'!$I:$I,'ATL GA Inventory'!$B120,'ATL RAW'!$L:$L,'ATL GA Inventory'!DN$3)+SUMIFS('ATL CR'!$J:$J,'ATL CR'!$I:$I,'ATL GA Inventory'!$B120,'ATL CR'!$L:$L,'ATL GA Inventory'!DN$3)</f>
        <v>0</v>
      </c>
      <c r="DO120" s="45">
        <f>SUMIFS('ATL RAW'!$J:$J,'ATL RAW'!$I:$I,'ATL GA Inventory'!$B120,'ATL RAW'!$L:$L,'ATL GA Inventory'!DO$3)+SUMIFS('ATL CR'!$J:$J,'ATL CR'!$I:$I,'ATL GA Inventory'!$B120,'ATL CR'!$L:$L,'ATL GA Inventory'!DO$3)</f>
        <v>0</v>
      </c>
      <c r="DP120" s="45">
        <f>SUMIFS('ATL RAW'!$J:$J,'ATL RAW'!$I:$I,'ATL GA Inventory'!$B120,'ATL RAW'!$L:$L,'ATL GA Inventory'!DP$3)+SUMIFS('ATL CR'!$J:$J,'ATL CR'!$I:$I,'ATL GA Inventory'!$B120,'ATL CR'!$L:$L,'ATL GA Inventory'!DP$3)</f>
        <v>0</v>
      </c>
      <c r="DQ120" s="45">
        <f>SUMIFS('ATL RAW'!$J:$J,'ATL RAW'!$I:$I,'ATL GA Inventory'!$B120,'ATL RAW'!$L:$L,'ATL GA Inventory'!DQ$3)+SUMIFS('ATL CR'!$J:$J,'ATL CR'!$I:$I,'ATL GA Inventory'!$B120,'ATL CR'!$L:$L,'ATL GA Inventory'!DQ$3)</f>
        <v>0</v>
      </c>
      <c r="DR120" s="45">
        <f>SUMIFS('ATL RAW'!$J:$J,'ATL RAW'!$I:$I,'ATL GA Inventory'!$B120,'ATL RAW'!$L:$L,'ATL GA Inventory'!DR$3)+SUMIFS('ATL CR'!$J:$J,'ATL CR'!$I:$I,'ATL GA Inventory'!$B120,'ATL CR'!$L:$L,'ATL GA Inventory'!DR$3)</f>
        <v>0</v>
      </c>
      <c r="DS120" s="45">
        <f>SUMIFS('ATL RAW'!$J:$J,'ATL RAW'!$I:$I,'ATL GA Inventory'!$B120,'ATL RAW'!$L:$L,'ATL GA Inventory'!DS$3)+SUMIFS('ATL CR'!$J:$J,'ATL CR'!$I:$I,'ATL GA Inventory'!$B120,'ATL CR'!$L:$L,'ATL GA Inventory'!DS$3)</f>
        <v>0</v>
      </c>
      <c r="DT120" s="45">
        <f>SUMIFS('ATL RAW'!$J:$J,'ATL RAW'!$I:$I,'ATL GA Inventory'!$B120,'ATL RAW'!$L:$L,'ATL GA Inventory'!DT$3)+SUMIFS('ATL CR'!$J:$J,'ATL CR'!$I:$I,'ATL GA Inventory'!$B120,'ATL CR'!$L:$L,'ATL GA Inventory'!DT$3)</f>
        <v>0</v>
      </c>
      <c r="DU120" s="45">
        <f>SUMIFS('ATL RAW'!$J:$J,'ATL RAW'!$I:$I,'ATL GA Inventory'!$B120,'ATL RAW'!$L:$L,'ATL GA Inventory'!DU$3)+SUMIFS('ATL CR'!$J:$J,'ATL CR'!$I:$I,'ATL GA Inventory'!$B120,'ATL CR'!$L:$L,'ATL GA Inventory'!DU$3)</f>
        <v>0</v>
      </c>
      <c r="DV120" s="45">
        <f>SUMIFS('ATL RAW'!$J:$J,'ATL RAW'!$I:$I,'ATL GA Inventory'!$B120,'ATL RAW'!$L:$L,'ATL GA Inventory'!DV$3)+SUMIFS('ATL CR'!$J:$J,'ATL CR'!$I:$I,'ATL GA Inventory'!$B120,'ATL CR'!$L:$L,'ATL GA Inventory'!DV$3)</f>
        <v>0</v>
      </c>
      <c r="DW120" s="45">
        <f>SUMIFS('ATL RAW'!$J:$J,'ATL RAW'!$I:$I,'ATL GA Inventory'!$B120,'ATL RAW'!$L:$L,'ATL GA Inventory'!DW$3)+SUMIFS('ATL CR'!$J:$J,'ATL CR'!$I:$I,'ATL GA Inventory'!$B120,'ATL CR'!$L:$L,'ATL GA Inventory'!DW$3)</f>
        <v>0</v>
      </c>
      <c r="DX120" s="45">
        <f>SUMIFS('ATL RAW'!$J:$J,'ATL RAW'!$I:$I,'ATL GA Inventory'!$B120,'ATL RAW'!$L:$L,'ATL GA Inventory'!DX$3)+SUMIFS('ATL CR'!$J:$J,'ATL CR'!$I:$I,'ATL GA Inventory'!$B120,'ATL CR'!$L:$L,'ATL GA Inventory'!DX$3)</f>
        <v>0</v>
      </c>
      <c r="DY120" s="45">
        <f>SUMIFS('ATL RAW'!$J:$J,'ATL RAW'!$I:$I,'ATL GA Inventory'!$B120,'ATL RAW'!$L:$L,'ATL GA Inventory'!DY$3)+SUMIFS('ATL CR'!$J:$J,'ATL CR'!$I:$I,'ATL GA Inventory'!$B120,'ATL CR'!$L:$L,'ATL GA Inventory'!DY$3)</f>
        <v>0</v>
      </c>
      <c r="DZ120" s="45">
        <f>SUMIFS('ATL RAW'!$J:$J,'ATL RAW'!$I:$I,'ATL GA Inventory'!$B120,'ATL RAW'!$L:$L,'ATL GA Inventory'!DZ$3)+SUMIFS('ATL CR'!$J:$J,'ATL CR'!$I:$I,'ATL GA Inventory'!$B120,'ATL CR'!$L:$L,'ATL GA Inventory'!DZ$3)</f>
        <v>0</v>
      </c>
      <c r="EA120" s="45">
        <f>SUMIFS('ATL RAW'!$J:$J,'ATL RAW'!$I:$I,'ATL GA Inventory'!$B120,'ATL RAW'!$L:$L,'ATL GA Inventory'!EA$3)+SUMIFS('ATL CR'!$J:$J,'ATL CR'!$I:$I,'ATL GA Inventory'!$B120,'ATL CR'!$L:$L,'ATL GA Inventory'!EA$3)</f>
        <v>0</v>
      </c>
      <c r="EB120" s="45">
        <f>SUMIFS('ATL RAW'!$J:$J,'ATL RAW'!$I:$I,'ATL GA Inventory'!$B120,'ATL RAW'!$L:$L,'ATL GA Inventory'!EB$3)+SUMIFS('ATL CR'!$J:$J,'ATL CR'!$I:$I,'ATL GA Inventory'!$B120,'ATL CR'!$L:$L,'ATL GA Inventory'!EB$3)</f>
        <v>0</v>
      </c>
      <c r="EC120" s="45">
        <f>SUMIFS('ATL RAW'!$J:$J,'ATL RAW'!$I:$I,'ATL GA Inventory'!$B120,'ATL RAW'!$L:$L,'ATL GA Inventory'!EC$3)+SUMIFS('ATL CR'!$J:$J,'ATL CR'!$I:$I,'ATL GA Inventory'!$B120,'ATL CR'!$L:$L,'ATL GA Inventory'!EC$3)</f>
        <v>0</v>
      </c>
      <c r="ED120" s="45">
        <f>SUMIFS('ATL RAW'!$J:$J,'ATL RAW'!$I:$I,'ATL GA Inventory'!$B120,'ATL RAW'!$L:$L,'ATL GA Inventory'!ED$3)+SUMIFS('ATL CR'!$J:$J,'ATL CR'!$I:$I,'ATL GA Inventory'!$B120,'ATL CR'!$L:$L,'ATL GA Inventory'!ED$3)</f>
        <v>0</v>
      </c>
      <c r="EE120" s="45">
        <f>SUMIFS('ATL RAW'!$J:$J,'ATL RAW'!$I:$I,'ATL GA Inventory'!$B120,'ATL RAW'!$L:$L,'ATL GA Inventory'!EE$3)+SUMIFS('ATL CR'!$J:$J,'ATL CR'!$I:$I,'ATL GA Inventory'!$B120,'ATL CR'!$L:$L,'ATL GA Inventory'!EE$3)</f>
        <v>0</v>
      </c>
      <c r="EF120" s="45">
        <f>SUMIFS('ATL RAW'!$J:$J,'ATL RAW'!$I:$I,'ATL GA Inventory'!$B120,'ATL RAW'!$L:$L,'ATL GA Inventory'!EF$3)+SUMIFS('ATL CR'!$J:$J,'ATL CR'!$I:$I,'ATL GA Inventory'!$B120,'ATL CR'!$L:$L,'ATL GA Inventory'!EF$3)</f>
        <v>0</v>
      </c>
      <c r="EG120" s="45">
        <f>SUMIFS('ATL RAW'!$J:$J,'ATL RAW'!$I:$I,'ATL GA Inventory'!$B120,'ATL RAW'!$L:$L,'ATL GA Inventory'!EG$3)+SUMIFS('ATL CR'!$J:$J,'ATL CR'!$I:$I,'ATL GA Inventory'!$B120,'ATL CR'!$L:$L,'ATL GA Inventory'!EG$3)</f>
        <v>0</v>
      </c>
      <c r="EH120" s="45">
        <f>SUMIFS('ATL RAW'!$J:$J,'ATL RAW'!$I:$I,'ATL GA Inventory'!$B120,'ATL RAW'!$L:$L,'ATL GA Inventory'!EH$3)+SUMIFS('ATL CR'!$J:$J,'ATL CR'!$I:$I,'ATL GA Inventory'!$B120,'ATL CR'!$L:$L,'ATL GA Inventory'!EH$3)</f>
        <v>0</v>
      </c>
      <c r="EI120" s="45">
        <f>SUMIFS('ATL RAW'!$J:$J,'ATL RAW'!$I:$I,'ATL GA Inventory'!$B120,'ATL RAW'!$L:$L,'ATL GA Inventory'!EI$3)+SUMIFS('ATL CR'!$J:$J,'ATL CR'!$I:$I,'ATL GA Inventory'!$B120,'ATL CR'!$L:$L,'ATL GA Inventory'!EI$3)</f>
        <v>0</v>
      </c>
      <c r="EJ120" s="45">
        <f>SUMIFS('ATL RAW'!$J:$J,'ATL RAW'!$I:$I,'ATL GA Inventory'!$B120,'ATL RAW'!$L:$L,'ATL GA Inventory'!EJ$3)+SUMIFS('ATL CR'!$J:$J,'ATL CR'!$I:$I,'ATL GA Inventory'!$B120,'ATL CR'!$L:$L,'ATL GA Inventory'!EJ$3)</f>
        <v>0</v>
      </c>
      <c r="EK120" s="45">
        <f>SUMIFS('ATL RAW'!$J:$J,'ATL RAW'!$I:$I,'ATL GA Inventory'!$B120,'ATL RAW'!$L:$L,'ATL GA Inventory'!EK$3)+SUMIFS('ATL CR'!$J:$J,'ATL CR'!$I:$I,'ATL GA Inventory'!$B120,'ATL CR'!$L:$L,'ATL GA Inventory'!EK$3)</f>
        <v>0</v>
      </c>
      <c r="EL120" s="45">
        <f>SUMIFS('ATL RAW'!$J:$J,'ATL RAW'!$I:$I,'ATL GA Inventory'!$B120,'ATL RAW'!$L:$L,'ATL GA Inventory'!EL$3)+SUMIFS('ATL CR'!$J:$J,'ATL CR'!$I:$I,'ATL GA Inventory'!$B120,'ATL CR'!$L:$L,'ATL GA Inventory'!EL$3)</f>
        <v>0</v>
      </c>
      <c r="EM120" s="45">
        <f>SUMIFS('ATL RAW'!$J:$J,'ATL RAW'!$I:$I,'ATL GA Inventory'!$B120,'ATL RAW'!$L:$L,'ATL GA Inventory'!EM$3)+SUMIFS('ATL CR'!$J:$J,'ATL CR'!$I:$I,'ATL GA Inventory'!$B120,'ATL CR'!$L:$L,'ATL GA Inventory'!EM$3)</f>
        <v>0</v>
      </c>
      <c r="EN120" s="45">
        <f>SUMIFS('ATL RAW'!$J:$J,'ATL RAW'!$I:$I,'ATL GA Inventory'!$B120,'ATL RAW'!$L:$L,'ATL GA Inventory'!EN$3)+SUMIFS('ATL CR'!$J:$J,'ATL CR'!$I:$I,'ATL GA Inventory'!$B120,'ATL CR'!$L:$L,'ATL GA Inventory'!EN$3)</f>
        <v>0</v>
      </c>
      <c r="EO120" s="45">
        <f>SUMIFS('ATL RAW'!$J:$J,'ATL RAW'!$I:$I,'ATL GA Inventory'!$B120,'ATL RAW'!$L:$L,'ATL GA Inventory'!EO$3)+SUMIFS('ATL CR'!$J:$J,'ATL CR'!$I:$I,'ATL GA Inventory'!$B120,'ATL CR'!$L:$L,'ATL GA Inventory'!EO$3)</f>
        <v>0</v>
      </c>
      <c r="EP120" s="45">
        <f>SUMIFS('ATL RAW'!$J:$J,'ATL RAW'!$I:$I,'ATL GA Inventory'!$B120,'ATL RAW'!$L:$L,'ATL GA Inventory'!EP$3)+SUMIFS('ATL CR'!$J:$J,'ATL CR'!$I:$I,'ATL GA Inventory'!$B120,'ATL CR'!$L:$L,'ATL GA Inventory'!EP$3)</f>
        <v>0</v>
      </c>
      <c r="EQ120" s="45">
        <f>SUMIFS('ATL RAW'!$J:$J,'ATL RAW'!$I:$I,'ATL GA Inventory'!$B120,'ATL RAW'!$L:$L,'ATL GA Inventory'!EQ$3)+SUMIFS('ATL CR'!$J:$J,'ATL CR'!$I:$I,'ATL GA Inventory'!$B120,'ATL CR'!$L:$L,'ATL GA Inventory'!EQ$3)</f>
        <v>0</v>
      </c>
      <c r="ER120" s="45">
        <f>SUMIFS('ATL RAW'!$J:$J,'ATL RAW'!$I:$I,'ATL GA Inventory'!$B120,'ATL RAW'!$L:$L,'ATL GA Inventory'!ER$3)+SUMIFS('ATL CR'!$J:$J,'ATL CR'!$I:$I,'ATL GA Inventory'!$B120,'ATL CR'!$L:$L,'ATL GA Inventory'!ER$3)</f>
        <v>0</v>
      </c>
      <c r="ES120" s="45">
        <f>SUMIFS('ATL RAW'!$J:$J,'ATL RAW'!$I:$I,'ATL GA Inventory'!$B120,'ATL RAW'!$L:$L,'ATL GA Inventory'!ES$3)+SUMIFS('ATL CR'!$J:$J,'ATL CR'!$I:$I,'ATL GA Inventory'!$B120,'ATL CR'!$L:$L,'ATL GA Inventory'!ES$3)</f>
        <v>0</v>
      </c>
      <c r="ET120" s="45">
        <f>SUMIFS('ATL RAW'!$J:$J,'ATL RAW'!$I:$I,'ATL GA Inventory'!$B120,'ATL RAW'!$L:$L,'ATL GA Inventory'!ET$3)+SUMIFS('ATL CR'!$J:$J,'ATL CR'!$I:$I,'ATL GA Inventory'!$B120,'ATL CR'!$L:$L,'ATL GA Inventory'!ET$3)</f>
        <v>0</v>
      </c>
      <c r="EU120" s="45">
        <f>SUMIFS('ATL RAW'!$J:$J,'ATL RAW'!$I:$I,'ATL GA Inventory'!$B120,'ATL RAW'!$L:$L,'ATL GA Inventory'!EU$3)+SUMIFS('ATL CR'!$J:$J,'ATL CR'!$I:$I,'ATL GA Inventory'!$B120,'ATL CR'!$L:$L,'ATL GA Inventory'!EU$3)</f>
        <v>0</v>
      </c>
      <c r="EV120" s="45">
        <f>SUMIFS('ATL RAW'!$J:$J,'ATL RAW'!$I:$I,'ATL GA Inventory'!$B120,'ATL RAW'!$L:$L,'ATL GA Inventory'!EV$3)+SUMIFS('ATL CR'!$J:$J,'ATL CR'!$I:$I,'ATL GA Inventory'!$B120,'ATL CR'!$L:$L,'ATL GA Inventory'!EV$3)</f>
        <v>0</v>
      </c>
      <c r="EW120" s="45">
        <f>SUMIFS('ATL RAW'!$J:$J,'ATL RAW'!$I:$I,'ATL GA Inventory'!$B120,'ATL RAW'!$L:$L,'ATL GA Inventory'!EW$3)+SUMIFS('ATL CR'!$J:$J,'ATL CR'!$I:$I,'ATL GA Inventory'!$B120,'ATL CR'!$L:$L,'ATL GA Inventory'!EW$3)</f>
        <v>0</v>
      </c>
      <c r="EX120" s="45">
        <f>SUMIFS('ATL RAW'!$J:$J,'ATL RAW'!$I:$I,'ATL GA Inventory'!$B120,'ATL RAW'!$L:$L,'ATL GA Inventory'!EX$3)+SUMIFS('ATL CR'!$J:$J,'ATL CR'!$I:$I,'ATL GA Inventory'!$B120,'ATL CR'!$L:$L,'ATL GA Inventory'!EX$3)</f>
        <v>0</v>
      </c>
      <c r="EY120" s="45">
        <f>SUMIFS('ATL RAW'!$J:$J,'ATL RAW'!$I:$I,'ATL GA Inventory'!$B120,'ATL RAW'!$L:$L,'ATL GA Inventory'!EY$3)+SUMIFS('ATL CR'!$J:$J,'ATL CR'!$I:$I,'ATL GA Inventory'!$B120,'ATL CR'!$L:$L,'ATL GA Inventory'!EY$3)</f>
        <v>0</v>
      </c>
      <c r="EZ120" s="45">
        <f>SUMIFS('ATL RAW'!$J:$J,'ATL RAW'!$I:$I,'ATL GA Inventory'!$B120,'ATL RAW'!$L:$L,'ATL GA Inventory'!EZ$3)+SUMIFS('ATL CR'!$J:$J,'ATL CR'!$I:$I,'ATL GA Inventory'!$B120,'ATL CR'!$L:$L,'ATL GA Inventory'!EZ$3)</f>
        <v>0</v>
      </c>
      <c r="FA120" s="45">
        <f>SUMIFS('ATL RAW'!$J:$J,'ATL RAW'!$I:$I,'ATL GA Inventory'!$B120,'ATL RAW'!$L:$L,'ATL GA Inventory'!FA$3)+SUMIFS('ATL CR'!$J:$J,'ATL CR'!$I:$I,'ATL GA Inventory'!$B120,'ATL CR'!$L:$L,'ATL GA Inventory'!FA$3)</f>
        <v>0</v>
      </c>
      <c r="FB120" s="45">
        <f>SUMIFS('ATL RAW'!$J:$J,'ATL RAW'!$I:$I,'ATL GA Inventory'!$B120,'ATL RAW'!$L:$L,'ATL GA Inventory'!FB$3)+SUMIFS('ATL CR'!$J:$J,'ATL CR'!$I:$I,'ATL GA Inventory'!$B120,'ATL CR'!$L:$L,'ATL GA Inventory'!FB$3)</f>
        <v>0</v>
      </c>
      <c r="FC120" s="45">
        <f>SUMIFS('ATL RAW'!$J:$J,'ATL RAW'!$I:$I,'ATL GA Inventory'!$B120,'ATL RAW'!$L:$L,'ATL GA Inventory'!FC$3)+SUMIFS('ATL CR'!$J:$J,'ATL CR'!$I:$I,'ATL GA Inventory'!$B120,'ATL CR'!$L:$L,'ATL GA Inventory'!FC$3)</f>
        <v>0</v>
      </c>
      <c r="FD120" s="45">
        <f>SUMIFS('ATL RAW'!$J:$J,'ATL RAW'!$I:$I,'ATL GA Inventory'!$B120,'ATL RAW'!$L:$L,'ATL GA Inventory'!FD$3)+SUMIFS('ATL CR'!$J:$J,'ATL CR'!$I:$I,'ATL GA Inventory'!$B120,'ATL CR'!$L:$L,'ATL GA Inventory'!FD$3)</f>
        <v>0</v>
      </c>
      <c r="FE120" s="45">
        <f>SUMIFS('ATL RAW'!$J:$J,'ATL RAW'!$I:$I,'ATL GA Inventory'!$B120,'ATL RAW'!$L:$L,'ATL GA Inventory'!FE$3)+SUMIFS('ATL CR'!$J:$J,'ATL CR'!$I:$I,'ATL GA Inventory'!$B120,'ATL CR'!$L:$L,'ATL GA Inventory'!FE$3)</f>
        <v>0</v>
      </c>
      <c r="FF120" s="45">
        <f>SUMIFS('ATL RAW'!$J:$J,'ATL RAW'!$I:$I,'ATL GA Inventory'!$B120,'ATL RAW'!$L:$L,'ATL GA Inventory'!FF$3)+SUMIFS('ATL CR'!$J:$J,'ATL CR'!$I:$I,'ATL GA Inventory'!$B120,'ATL CR'!$L:$L,'ATL GA Inventory'!FF$3)</f>
        <v>0</v>
      </c>
      <c r="FG120" s="45">
        <f>SUMIFS('ATL RAW'!$J:$J,'ATL RAW'!$I:$I,'ATL GA Inventory'!$B120,'ATL RAW'!$L:$L,'ATL GA Inventory'!FG$3)+SUMIFS('ATL CR'!$J:$J,'ATL CR'!$I:$I,'ATL GA Inventory'!$B120,'ATL CR'!$L:$L,'ATL GA Inventory'!FG$3)</f>
        <v>0</v>
      </c>
      <c r="FH120" s="45">
        <f>SUMIFS('ATL RAW'!$J:$J,'ATL RAW'!$I:$I,'ATL GA Inventory'!$B120,'ATL RAW'!$L:$L,'ATL GA Inventory'!FH$3)+SUMIFS('ATL CR'!$J:$J,'ATL CR'!$I:$I,'ATL GA Inventory'!$B120,'ATL CR'!$L:$L,'ATL GA Inventory'!FH$3)</f>
        <v>0</v>
      </c>
      <c r="FI120" s="45">
        <f>SUMIFS('ATL RAW'!$J:$J,'ATL RAW'!$I:$I,'ATL GA Inventory'!$B120,'ATL RAW'!$L:$L,'ATL GA Inventory'!FI$3)+SUMIFS('ATL CR'!$J:$J,'ATL CR'!$I:$I,'ATL GA Inventory'!$B120,'ATL CR'!$L:$L,'ATL GA Inventory'!FI$3)</f>
        <v>0</v>
      </c>
      <c r="FJ120" s="45">
        <f>SUMIFS('ATL RAW'!$J:$J,'ATL RAW'!$I:$I,'ATL GA Inventory'!$B120,'ATL RAW'!$L:$L,'ATL GA Inventory'!FJ$3)+SUMIFS('ATL CR'!$J:$J,'ATL CR'!$I:$I,'ATL GA Inventory'!$B120,'ATL CR'!$L:$L,'ATL GA Inventory'!FJ$3)</f>
        <v>0</v>
      </c>
      <c r="FK120" s="45">
        <f>SUMIFS('ATL RAW'!$J:$J,'ATL RAW'!$I:$I,'ATL GA Inventory'!$B120,'ATL RAW'!$L:$L,'ATL GA Inventory'!FK$3)+SUMIFS('ATL CR'!$J:$J,'ATL CR'!$I:$I,'ATL GA Inventory'!$B120,'ATL CR'!$L:$L,'ATL GA Inventory'!FK$3)</f>
        <v>0</v>
      </c>
      <c r="FL120" s="45">
        <f>SUMIFS('ATL RAW'!$J:$J,'ATL RAW'!$I:$I,'ATL GA Inventory'!$B120,'ATL RAW'!$L:$L,'ATL GA Inventory'!FL$3)+SUMIFS('ATL CR'!$J:$J,'ATL CR'!$I:$I,'ATL GA Inventory'!$B120,'ATL CR'!$L:$L,'ATL GA Inventory'!FL$3)</f>
        <v>0</v>
      </c>
      <c r="FM120" s="45">
        <f>SUMIFS('ATL RAW'!$J:$J,'ATL RAW'!$I:$I,'ATL GA Inventory'!$B120,'ATL RAW'!$L:$L,'ATL GA Inventory'!FM$3)+SUMIFS('ATL CR'!$J:$J,'ATL CR'!$I:$I,'ATL GA Inventory'!$B120,'ATL CR'!$L:$L,'ATL GA Inventory'!FM$3)</f>
        <v>0</v>
      </c>
      <c r="FN120" s="45">
        <f>SUMIFS('ATL RAW'!$J:$J,'ATL RAW'!$I:$I,'ATL GA Inventory'!$B120,'ATL RAW'!$L:$L,'ATL GA Inventory'!FN$3)+SUMIFS('ATL CR'!$J:$J,'ATL CR'!$I:$I,'ATL GA Inventory'!$B120,'ATL CR'!$L:$L,'ATL GA Inventory'!FN$3)</f>
        <v>0</v>
      </c>
      <c r="FO120" s="45">
        <f>SUMIFS('ATL RAW'!$J:$J,'ATL RAW'!$I:$I,'ATL GA Inventory'!$B120,'ATL RAW'!$L:$L,'ATL GA Inventory'!FO$3)+SUMIFS('ATL CR'!$J:$J,'ATL CR'!$I:$I,'ATL GA Inventory'!$B120,'ATL CR'!$L:$L,'ATL GA Inventory'!FO$3)</f>
        <v>0</v>
      </c>
      <c r="FP120" s="45">
        <f>SUMIFS('ATL RAW'!$J:$J,'ATL RAW'!$I:$I,'ATL GA Inventory'!$B120,'ATL RAW'!$L:$L,'ATL GA Inventory'!FP$3)+SUMIFS('ATL CR'!$J:$J,'ATL CR'!$I:$I,'ATL GA Inventory'!$B120,'ATL CR'!$L:$L,'ATL GA Inventory'!FP$3)</f>
        <v>0</v>
      </c>
      <c r="FQ120" s="45">
        <f>SUMIFS('ATL RAW'!$J:$J,'ATL RAW'!$I:$I,'ATL GA Inventory'!$B120,'ATL RAW'!$L:$L,'ATL GA Inventory'!FQ$3)+SUMIFS('ATL CR'!$J:$J,'ATL CR'!$I:$I,'ATL GA Inventory'!$B120,'ATL CR'!$L:$L,'ATL GA Inventory'!FQ$3)</f>
        <v>0</v>
      </c>
      <c r="FR120" s="45">
        <f>SUMIFS('ATL RAW'!$J:$J,'ATL RAW'!$I:$I,'ATL GA Inventory'!$B120,'ATL RAW'!$L:$L,'ATL GA Inventory'!FR$3)+SUMIFS('ATL CR'!$J:$J,'ATL CR'!$I:$I,'ATL GA Inventory'!$B120,'ATL CR'!$L:$L,'ATL GA Inventory'!FR$3)</f>
        <v>0</v>
      </c>
      <c r="FS120" s="45">
        <f>SUMIFS('ATL RAW'!$J:$J,'ATL RAW'!$I:$I,'ATL GA Inventory'!$B120,'ATL RAW'!$L:$L,'ATL GA Inventory'!FS$3)+SUMIFS('ATL CR'!$J:$J,'ATL CR'!$I:$I,'ATL GA Inventory'!$B120,'ATL CR'!$L:$L,'ATL GA Inventory'!FS$3)</f>
        <v>0</v>
      </c>
      <c r="FT120" s="45">
        <f>SUMIFS('ATL RAW'!$J:$J,'ATL RAW'!$I:$I,'ATL GA Inventory'!$B120,'ATL RAW'!$L:$L,'ATL GA Inventory'!FT$3)+SUMIFS('ATL CR'!$J:$J,'ATL CR'!$I:$I,'ATL GA Inventory'!$B120,'ATL CR'!$L:$L,'ATL GA Inventory'!FT$3)</f>
        <v>0</v>
      </c>
      <c r="FU120" s="45">
        <f>SUMIFS('ATL RAW'!$J:$J,'ATL RAW'!$I:$I,'ATL GA Inventory'!$B120,'ATL RAW'!$L:$L,'ATL GA Inventory'!FU$3)+SUMIFS('ATL CR'!$J:$J,'ATL CR'!$I:$I,'ATL GA Inventory'!$B120,'ATL CR'!$L:$L,'ATL GA Inventory'!FU$3)</f>
        <v>0</v>
      </c>
      <c r="FV120" s="45">
        <f>SUMIFS('ATL RAW'!$J:$J,'ATL RAW'!$I:$I,'ATL GA Inventory'!$B120,'ATL RAW'!$L:$L,'ATL GA Inventory'!FV$3)+SUMIFS('ATL CR'!$J:$J,'ATL CR'!$I:$I,'ATL GA Inventory'!$B120,'ATL CR'!$L:$L,'ATL GA Inventory'!FV$3)</f>
        <v>0</v>
      </c>
      <c r="FW120" s="45">
        <f>SUMIFS('ATL RAW'!$J:$J,'ATL RAW'!$I:$I,'ATL GA Inventory'!$B120,'ATL RAW'!$L:$L,'ATL GA Inventory'!FW$3)+SUMIFS('ATL CR'!$J:$J,'ATL CR'!$I:$I,'ATL GA Inventory'!$B120,'ATL CR'!$L:$L,'ATL GA Inventory'!FW$3)</f>
        <v>0</v>
      </c>
      <c r="FX120" s="45">
        <f>SUMIFS('ATL RAW'!$J:$J,'ATL RAW'!$I:$I,'ATL GA Inventory'!$B120,'ATL RAW'!$L:$L,'ATL GA Inventory'!FX$3)+SUMIFS('ATL CR'!$J:$J,'ATL CR'!$I:$I,'ATL GA Inventory'!$B120,'ATL CR'!$L:$L,'ATL GA Inventory'!FX$3)</f>
        <v>0</v>
      </c>
      <c r="FY120" s="45">
        <f>SUMIFS('ATL RAW'!$J:$J,'ATL RAW'!$I:$I,'ATL GA Inventory'!$B120,'ATL RAW'!$L:$L,'ATL GA Inventory'!FY$3)+SUMIFS('ATL CR'!$J:$J,'ATL CR'!$I:$I,'ATL GA Inventory'!$B120,'ATL CR'!$L:$L,'ATL GA Inventory'!FY$3)</f>
        <v>0</v>
      </c>
      <c r="FZ120" s="45">
        <f>SUMIFS('ATL RAW'!$J:$J,'ATL RAW'!$I:$I,'ATL GA Inventory'!$B120,'ATL RAW'!$L:$L,'ATL GA Inventory'!FZ$3)+SUMIFS('ATL CR'!$J:$J,'ATL CR'!$I:$I,'ATL GA Inventory'!$B120,'ATL CR'!$L:$L,'ATL GA Inventory'!FZ$3)</f>
        <v>0</v>
      </c>
      <c r="GA120" s="45">
        <f>SUMIFS('ATL RAW'!$J:$J,'ATL RAW'!$I:$I,'ATL GA Inventory'!$B120,'ATL RAW'!$L:$L,'ATL GA Inventory'!GA$3)+SUMIFS('ATL CR'!$J:$J,'ATL CR'!$I:$I,'ATL GA Inventory'!$B120,'ATL CR'!$L:$L,'ATL GA Inventory'!GA$3)</f>
        <v>0</v>
      </c>
      <c r="GB120" s="45">
        <f>SUMIFS('ATL RAW'!$J:$J,'ATL RAW'!$I:$I,'ATL GA Inventory'!$B120,'ATL RAW'!$L:$L,'ATL GA Inventory'!GB$3)+SUMIFS('ATL CR'!$J:$J,'ATL CR'!$I:$I,'ATL GA Inventory'!$B120,'ATL CR'!$L:$L,'ATL GA Inventory'!GB$3)</f>
        <v>0</v>
      </c>
      <c r="GC120" s="45">
        <f>SUMIFS('ATL RAW'!$J:$J,'ATL RAW'!$I:$I,'ATL GA Inventory'!$B120,'ATL RAW'!$L:$L,'ATL GA Inventory'!GC$3)+SUMIFS('ATL CR'!$J:$J,'ATL CR'!$I:$I,'ATL GA Inventory'!$B120,'ATL CR'!$L:$L,'ATL GA Inventory'!GC$3)</f>
        <v>0</v>
      </c>
      <c r="GD120" s="45">
        <f>SUMIFS('ATL RAW'!$J:$J,'ATL RAW'!$I:$I,'ATL GA Inventory'!$B120,'ATL RAW'!$L:$L,'ATL GA Inventory'!GD$3)+SUMIFS('ATL CR'!$J:$J,'ATL CR'!$I:$I,'ATL GA Inventory'!$B120,'ATL CR'!$L:$L,'ATL GA Inventory'!GD$3)</f>
        <v>0</v>
      </c>
      <c r="GE120" s="45">
        <f>SUMIFS('ATL RAW'!$J:$J,'ATL RAW'!$I:$I,'ATL GA Inventory'!$B120,'ATL RAW'!$L:$L,'ATL GA Inventory'!GE$3)+SUMIFS('ATL CR'!$J:$J,'ATL CR'!$I:$I,'ATL GA Inventory'!$B120,'ATL CR'!$L:$L,'ATL GA Inventory'!GE$3)</f>
        <v>0</v>
      </c>
      <c r="GF120" s="45">
        <f>SUMIFS('ATL RAW'!$J:$J,'ATL RAW'!$I:$I,'ATL GA Inventory'!$B120,'ATL RAW'!$L:$L,'ATL GA Inventory'!GF$3)+SUMIFS('ATL CR'!$J:$J,'ATL CR'!$I:$I,'ATL GA Inventory'!$B120,'ATL CR'!$L:$L,'ATL GA Inventory'!GF$3)</f>
        <v>0</v>
      </c>
      <c r="GG120" s="45">
        <f>SUMIFS('ATL RAW'!$J:$J,'ATL RAW'!$I:$I,'ATL GA Inventory'!$B120,'ATL RAW'!$L:$L,'ATL GA Inventory'!GG$3)+SUMIFS('ATL CR'!$J:$J,'ATL CR'!$I:$I,'ATL GA Inventory'!$B120,'ATL CR'!$L:$L,'ATL GA Inventory'!GG$3)</f>
        <v>0</v>
      </c>
      <c r="GH120" s="45">
        <f>SUMIFS('ATL RAW'!$J:$J,'ATL RAW'!$I:$I,'ATL GA Inventory'!$B120,'ATL RAW'!$L:$L,'ATL GA Inventory'!GH$3)+SUMIFS('ATL CR'!$J:$J,'ATL CR'!$I:$I,'ATL GA Inventory'!$B120,'ATL CR'!$L:$L,'ATL GA Inventory'!GH$3)</f>
        <v>0</v>
      </c>
      <c r="GI120" s="45">
        <f>SUMIFS('ATL RAW'!$J:$J,'ATL RAW'!$I:$I,'ATL GA Inventory'!$B120,'ATL RAW'!$L:$L,'ATL GA Inventory'!GI$3)+SUMIFS('ATL CR'!$J:$J,'ATL CR'!$I:$I,'ATL GA Inventory'!$B120,'ATL CR'!$L:$L,'ATL GA Inventory'!GI$3)</f>
        <v>0</v>
      </c>
      <c r="GJ120" s="45">
        <f>SUMIFS('ATL RAW'!$J:$J,'ATL RAW'!$I:$I,'ATL GA Inventory'!$B120,'ATL RAW'!$L:$L,'ATL GA Inventory'!GJ$3)+SUMIFS('ATL CR'!$J:$J,'ATL CR'!$I:$I,'ATL GA Inventory'!$B120,'ATL CR'!$L:$L,'ATL GA Inventory'!GJ$3)</f>
        <v>0</v>
      </c>
      <c r="GK120" s="45">
        <f>SUMIFS('ATL RAW'!$J:$J,'ATL RAW'!$I:$I,'ATL GA Inventory'!$B120,'ATL RAW'!$L:$L,'ATL GA Inventory'!GK$3)+SUMIFS('ATL CR'!$J:$J,'ATL CR'!$I:$I,'ATL GA Inventory'!$B120,'ATL CR'!$L:$L,'ATL GA Inventory'!GK$3)</f>
        <v>0</v>
      </c>
      <c r="GL120" s="45">
        <f>SUMIFS('ATL RAW'!$J:$J,'ATL RAW'!$I:$I,'ATL GA Inventory'!$B120,'ATL RAW'!$L:$L,'ATL GA Inventory'!GL$3)+SUMIFS('ATL CR'!$J:$J,'ATL CR'!$I:$I,'ATL GA Inventory'!$B120,'ATL CR'!$L:$L,'ATL GA Inventory'!GL$3)</f>
        <v>0</v>
      </c>
      <c r="GM120" s="45">
        <f>SUMIFS('ATL RAW'!$J:$J,'ATL RAW'!$I:$I,'ATL GA Inventory'!$B120,'ATL RAW'!$L:$L,'ATL GA Inventory'!GM$3)+SUMIFS('ATL CR'!$J:$J,'ATL CR'!$I:$I,'ATL GA Inventory'!$B120,'ATL CR'!$L:$L,'ATL GA Inventory'!GM$3)</f>
        <v>0</v>
      </c>
      <c r="GN120" s="45">
        <f>SUMIFS('ATL RAW'!$J:$J,'ATL RAW'!$I:$I,'ATL GA Inventory'!$B120,'ATL RAW'!$L:$L,'ATL GA Inventory'!GN$3)+SUMIFS('ATL CR'!$J:$J,'ATL CR'!$I:$I,'ATL GA Inventory'!$B120,'ATL CR'!$L:$L,'ATL GA Inventory'!GN$3)</f>
        <v>0</v>
      </c>
      <c r="GO120" s="45">
        <f>SUMIFS('ATL RAW'!$J:$J,'ATL RAW'!$I:$I,'ATL GA Inventory'!$B120,'ATL RAW'!$L:$L,'ATL GA Inventory'!GO$3)+SUMIFS('ATL CR'!$J:$J,'ATL CR'!$I:$I,'ATL GA Inventory'!$B120,'ATL CR'!$L:$L,'ATL GA Inventory'!GO$3)</f>
        <v>0</v>
      </c>
      <c r="GP120" s="45">
        <f>SUMIFS('ATL RAW'!$J:$J,'ATL RAW'!$I:$I,'ATL GA Inventory'!$B120,'ATL RAW'!$L:$L,'ATL GA Inventory'!GP$3)+SUMIFS('ATL CR'!$J:$J,'ATL CR'!$I:$I,'ATL GA Inventory'!$B120,'ATL CR'!$L:$L,'ATL GA Inventory'!GP$3)</f>
        <v>0</v>
      </c>
      <c r="GQ120" s="45">
        <f>SUMIFS('ATL RAW'!$J:$J,'ATL RAW'!$I:$I,'ATL GA Inventory'!$B120,'ATL RAW'!$L:$L,'ATL GA Inventory'!GQ$3)+SUMIFS('ATL CR'!$J:$J,'ATL CR'!$I:$I,'ATL GA Inventory'!$B120,'ATL CR'!$L:$L,'ATL GA Inventory'!GQ$3)</f>
        <v>0</v>
      </c>
      <c r="GR120" s="45">
        <f>SUMIFS('ATL RAW'!$J:$J,'ATL RAW'!$I:$I,'ATL GA Inventory'!$B120,'ATL RAW'!$L:$L,'ATL GA Inventory'!GR$3)+SUMIFS('ATL CR'!$J:$J,'ATL CR'!$I:$I,'ATL GA Inventory'!$B120,'ATL CR'!$L:$L,'ATL GA Inventory'!GR$3)</f>
        <v>0</v>
      </c>
      <c r="GS120" s="45">
        <f>SUMIFS('ATL RAW'!$J:$J,'ATL RAW'!$I:$I,'ATL GA Inventory'!$B120,'ATL RAW'!$L:$L,'ATL GA Inventory'!GS$3)+SUMIFS('ATL CR'!$J:$J,'ATL CR'!$I:$I,'ATL GA Inventory'!$B120,'ATL CR'!$L:$L,'ATL GA Inventory'!GS$3)</f>
        <v>0</v>
      </c>
      <c r="GT120" s="45">
        <f>SUMIFS('ATL RAW'!$J:$J,'ATL RAW'!$I:$I,'ATL GA Inventory'!$B120,'ATL RAW'!$L:$L,'ATL GA Inventory'!GT$3)+SUMIFS('ATL CR'!$J:$J,'ATL CR'!$I:$I,'ATL GA Inventory'!$B120,'ATL CR'!$L:$L,'ATL GA Inventory'!GT$3)</f>
        <v>0</v>
      </c>
      <c r="GU120" s="45">
        <f>SUMIFS('ATL RAW'!$J:$J,'ATL RAW'!$I:$I,'ATL GA Inventory'!$B120,'ATL RAW'!$L:$L,'ATL GA Inventory'!GU$3)+SUMIFS('ATL CR'!$J:$J,'ATL CR'!$I:$I,'ATL GA Inventory'!$B120,'ATL CR'!$L:$L,'ATL GA Inventory'!GU$3)</f>
        <v>0</v>
      </c>
      <c r="GV120" s="45">
        <f>SUMIFS('ATL RAW'!$J:$J,'ATL RAW'!$I:$I,'ATL GA Inventory'!$B120,'ATL RAW'!$L:$L,'ATL GA Inventory'!GV$3)+SUMIFS('ATL CR'!$J:$J,'ATL CR'!$I:$I,'ATL GA Inventory'!$B120,'ATL CR'!$L:$L,'ATL GA Inventory'!GV$3)</f>
        <v>0</v>
      </c>
      <c r="GW120" s="45">
        <f>SUMIFS('ATL RAW'!$J:$J,'ATL RAW'!$I:$I,'ATL GA Inventory'!$B120,'ATL RAW'!$L:$L,'ATL GA Inventory'!GW$3)+SUMIFS('ATL CR'!$J:$J,'ATL CR'!$I:$I,'ATL GA Inventory'!$B120,'ATL CR'!$L:$L,'ATL GA Inventory'!GW$3)</f>
        <v>0</v>
      </c>
      <c r="GX120" s="45">
        <f>SUMIFS('ATL RAW'!$J:$J,'ATL RAW'!$I:$I,'ATL GA Inventory'!$B120,'ATL RAW'!$L:$L,'ATL GA Inventory'!GX$3)+SUMIFS('ATL CR'!$J:$J,'ATL CR'!$I:$I,'ATL GA Inventory'!$B120,'ATL CR'!$L:$L,'ATL GA Inventory'!GX$3)</f>
        <v>0</v>
      </c>
      <c r="GY120" s="45">
        <f>SUMIFS('ATL RAW'!$J:$J,'ATL RAW'!$I:$I,'ATL GA Inventory'!$B120,'ATL RAW'!$L:$L,'ATL GA Inventory'!GY$3)+SUMIFS('ATL CR'!$J:$J,'ATL CR'!$I:$I,'ATL GA Inventory'!$B120,'ATL CR'!$L:$L,'ATL GA Inventory'!GY$3)</f>
        <v>0</v>
      </c>
    </row>
    <row r="121" spans="1:207">
      <c r="A121" s="43" t="s">
        <v>983</v>
      </c>
      <c r="B121" s="43">
        <f t="shared" si="14"/>
        <v>46208130</v>
      </c>
      <c r="C121" s="43" t="str">
        <f t="shared" si="14"/>
        <v>Q.PEAK DUO BLK G6P+</v>
      </c>
      <c r="D121" s="44" t="str">
        <f t="shared" si="14"/>
        <v>350</v>
      </c>
      <c r="E121" s="45">
        <f>SUMIFS('ATL RAW'!$J:$J,'ATL RAW'!$I:$I,'ATL GA Inventory'!$B121,'ATL RAW'!$L:$L,'ATL GA Inventory'!E$3)+SUMIFS('ATL CR'!$J:$J,'ATL CR'!$I:$I,'ATL GA Inventory'!$B121,'ATL CR'!$L:$L,'ATL GA Inventory'!E$3)</f>
        <v>0</v>
      </c>
      <c r="F121" s="45">
        <f>SUMIFS('ATL RAW'!$J:$J,'ATL RAW'!$I:$I,'ATL GA Inventory'!$B121,'ATL RAW'!$L:$L,'ATL GA Inventory'!F$3)+SUMIFS('ATL CR'!$J:$J,'ATL CR'!$I:$I,'ATL GA Inventory'!$B121,'ATL CR'!$L:$L,'ATL GA Inventory'!F$3)</f>
        <v>0</v>
      </c>
      <c r="G121" s="45">
        <f>SUMIFS('ATL RAW'!$J:$J,'ATL RAW'!$I:$I,'ATL GA Inventory'!$B121,'ATL RAW'!$L:$L,'ATL GA Inventory'!G$3)+SUMIFS('ATL CR'!$J:$J,'ATL CR'!$I:$I,'ATL GA Inventory'!$B121,'ATL CR'!$L:$L,'ATL GA Inventory'!G$3)</f>
        <v>0</v>
      </c>
      <c r="H121" s="45">
        <f>SUMIFS('ATL RAW'!$J:$J,'ATL RAW'!$I:$I,'ATL GA Inventory'!$B121,'ATL RAW'!$L:$L,'ATL GA Inventory'!H$3)+SUMIFS('ATL CR'!$J:$J,'ATL CR'!$I:$I,'ATL GA Inventory'!$B121,'ATL CR'!$L:$L,'ATL GA Inventory'!H$3)</f>
        <v>0</v>
      </c>
      <c r="I121" s="45">
        <f>SUMIFS('ATL RAW'!$J:$J,'ATL RAW'!$I:$I,'ATL GA Inventory'!$B121,'ATL RAW'!$L:$L,'ATL GA Inventory'!I$3)+SUMIFS('ATL CR'!$J:$J,'ATL CR'!$I:$I,'ATL GA Inventory'!$B121,'ATL CR'!$L:$L,'ATL GA Inventory'!I$3)</f>
        <v>0</v>
      </c>
      <c r="J121" s="45">
        <f>SUMIFS('ATL RAW'!$J:$J,'ATL RAW'!$I:$I,'ATL GA Inventory'!$B121,'ATL RAW'!$L:$L,'ATL GA Inventory'!J$3)+SUMIFS('ATL CR'!$J:$J,'ATL CR'!$I:$I,'ATL GA Inventory'!$B121,'ATL CR'!$L:$L,'ATL GA Inventory'!J$3)</f>
        <v>0</v>
      </c>
      <c r="K121" s="45">
        <f>SUMIFS('ATL RAW'!$J:$J,'ATL RAW'!$I:$I,'ATL GA Inventory'!$B121,'ATL RAW'!$L:$L,'ATL GA Inventory'!K$3)+SUMIFS('ATL CR'!$J:$J,'ATL CR'!$I:$I,'ATL GA Inventory'!$B121,'ATL CR'!$L:$L,'ATL GA Inventory'!K$3)</f>
        <v>0</v>
      </c>
      <c r="L121" s="45">
        <f>SUMIFS('ATL RAW'!$J:$J,'ATL RAW'!$I:$I,'ATL GA Inventory'!$B121,'ATL RAW'!$L:$L,'ATL GA Inventory'!L$3)+SUMIFS('ATL CR'!$J:$J,'ATL CR'!$I:$I,'ATL GA Inventory'!$B121,'ATL CR'!$L:$L,'ATL GA Inventory'!L$3)</f>
        <v>0</v>
      </c>
      <c r="M121" s="45">
        <f>SUMIFS('ATL RAW'!$J:$J,'ATL RAW'!$I:$I,'ATL GA Inventory'!$B121,'ATL RAW'!$L:$L,'ATL GA Inventory'!M$3)+SUMIFS('ATL CR'!$J:$J,'ATL CR'!$I:$I,'ATL GA Inventory'!$B121,'ATL CR'!$L:$L,'ATL GA Inventory'!M$3)</f>
        <v>0</v>
      </c>
      <c r="N121" s="45">
        <f>SUMIFS('ATL RAW'!$J:$J,'ATL RAW'!$I:$I,'ATL GA Inventory'!$B121,'ATL RAW'!$L:$L,'ATL GA Inventory'!N$3)+SUMIFS('ATL CR'!$J:$J,'ATL CR'!$I:$I,'ATL GA Inventory'!$B121,'ATL CR'!$L:$L,'ATL GA Inventory'!N$3)</f>
        <v>0</v>
      </c>
      <c r="O121" s="45">
        <f>SUMIFS('ATL RAW'!$J:$J,'ATL RAW'!$I:$I,'ATL GA Inventory'!$B121,'ATL RAW'!$L:$L,'ATL GA Inventory'!O$3)+SUMIFS('ATL CR'!$J:$J,'ATL CR'!$I:$I,'ATL GA Inventory'!$B121,'ATL CR'!$L:$L,'ATL GA Inventory'!O$3)</f>
        <v>0</v>
      </c>
      <c r="P121" s="45">
        <f>SUMIFS('ATL RAW'!$J:$J,'ATL RAW'!$I:$I,'ATL GA Inventory'!$B121,'ATL RAW'!$L:$L,'ATL GA Inventory'!P$3)+SUMIFS('ATL CR'!$J:$J,'ATL CR'!$I:$I,'ATL GA Inventory'!$B121,'ATL CR'!$L:$L,'ATL GA Inventory'!P$3)</f>
        <v>0</v>
      </c>
      <c r="Q121" s="45">
        <f>SUMIFS('ATL RAW'!$J:$J,'ATL RAW'!$I:$I,'ATL GA Inventory'!$B121,'ATL RAW'!$L:$L,'ATL GA Inventory'!Q$3)+SUMIFS('ATL CR'!$J:$J,'ATL CR'!$I:$I,'ATL GA Inventory'!$B121,'ATL CR'!$L:$L,'ATL GA Inventory'!Q$3)</f>
        <v>0</v>
      </c>
      <c r="R121" s="45">
        <f>SUMIFS('ATL RAW'!$J:$J,'ATL RAW'!$I:$I,'ATL GA Inventory'!$B121,'ATL RAW'!$L:$L,'ATL GA Inventory'!R$3)+SUMIFS('ATL CR'!$J:$J,'ATL CR'!$I:$I,'ATL GA Inventory'!$B121,'ATL CR'!$L:$L,'ATL GA Inventory'!R$3)</f>
        <v>0</v>
      </c>
      <c r="S121" s="45">
        <f>SUMIFS('ATL RAW'!$J:$J,'ATL RAW'!$I:$I,'ATL GA Inventory'!$B121,'ATL RAW'!$L:$L,'ATL GA Inventory'!S$3)+SUMIFS('ATL CR'!$J:$J,'ATL CR'!$I:$I,'ATL GA Inventory'!$B121,'ATL CR'!$L:$L,'ATL GA Inventory'!S$3)</f>
        <v>0</v>
      </c>
      <c r="T121" s="45">
        <f>SUMIFS('ATL RAW'!$J:$J,'ATL RAW'!$I:$I,'ATL GA Inventory'!$B121,'ATL RAW'!$L:$L,'ATL GA Inventory'!T$3)+SUMIFS('ATL CR'!$J:$J,'ATL CR'!$I:$I,'ATL GA Inventory'!$B121,'ATL CR'!$L:$L,'ATL GA Inventory'!T$3)</f>
        <v>0</v>
      </c>
      <c r="U121" s="45">
        <f>SUMIFS('ATL RAW'!$J:$J,'ATL RAW'!$I:$I,'ATL GA Inventory'!$B121,'ATL RAW'!$L:$L,'ATL GA Inventory'!U$3)+SUMIFS('ATL CR'!$J:$J,'ATL CR'!$I:$I,'ATL GA Inventory'!$B121,'ATL CR'!$L:$L,'ATL GA Inventory'!U$3)</f>
        <v>0</v>
      </c>
      <c r="V121" s="45">
        <f>SUMIFS('ATL RAW'!$J:$J,'ATL RAW'!$I:$I,'ATL GA Inventory'!$B121,'ATL RAW'!$L:$L,'ATL GA Inventory'!V$3)+SUMIFS('ATL CR'!$J:$J,'ATL CR'!$I:$I,'ATL GA Inventory'!$B121,'ATL CR'!$L:$L,'ATL GA Inventory'!V$3)</f>
        <v>0</v>
      </c>
      <c r="W121" s="45">
        <f>SUMIFS('ATL RAW'!$J:$J,'ATL RAW'!$I:$I,'ATL GA Inventory'!$B121,'ATL RAW'!$L:$L,'ATL GA Inventory'!W$3)+SUMIFS('ATL CR'!$J:$J,'ATL CR'!$I:$I,'ATL GA Inventory'!$B121,'ATL CR'!$L:$L,'ATL GA Inventory'!W$3)</f>
        <v>0</v>
      </c>
      <c r="X121" s="45">
        <f>SUMIFS('ATL RAW'!$J:$J,'ATL RAW'!$I:$I,'ATL GA Inventory'!$B121,'ATL RAW'!$L:$L,'ATL GA Inventory'!X$3)+SUMIFS('ATL CR'!$J:$J,'ATL CR'!$I:$I,'ATL GA Inventory'!$B121,'ATL CR'!$L:$L,'ATL GA Inventory'!X$3)</f>
        <v>0</v>
      </c>
      <c r="Y121" s="45">
        <f>SUMIFS('ATL RAW'!$J:$J,'ATL RAW'!$I:$I,'ATL GA Inventory'!$B121,'ATL RAW'!$L:$L,'ATL GA Inventory'!Y$3)+SUMIFS('ATL CR'!$J:$J,'ATL CR'!$I:$I,'ATL GA Inventory'!$B121,'ATL CR'!$L:$L,'ATL GA Inventory'!Y$3)</f>
        <v>0</v>
      </c>
      <c r="Z121" s="45">
        <f>SUMIFS('ATL RAW'!$J:$J,'ATL RAW'!$I:$I,'ATL GA Inventory'!$B121,'ATL RAW'!$L:$L,'ATL GA Inventory'!Z$3)+SUMIFS('ATL CR'!$J:$J,'ATL CR'!$I:$I,'ATL GA Inventory'!$B121,'ATL CR'!$L:$L,'ATL GA Inventory'!Z$3)</f>
        <v>0</v>
      </c>
      <c r="AA121" s="45">
        <f>SUMIFS('ATL RAW'!$J:$J,'ATL RAW'!$I:$I,'ATL GA Inventory'!$B121,'ATL RAW'!$L:$L,'ATL GA Inventory'!AA$3)+SUMIFS('ATL CR'!$J:$J,'ATL CR'!$I:$I,'ATL GA Inventory'!$B121,'ATL CR'!$L:$L,'ATL GA Inventory'!AA$3)</f>
        <v>0</v>
      </c>
      <c r="AB121" s="45">
        <f>SUMIFS('ATL RAW'!$J:$J,'ATL RAW'!$I:$I,'ATL GA Inventory'!$B121,'ATL RAW'!$L:$L,'ATL GA Inventory'!AB$3)+SUMIFS('ATL CR'!$J:$J,'ATL CR'!$I:$I,'ATL GA Inventory'!$B121,'ATL CR'!$L:$L,'ATL GA Inventory'!AB$3)</f>
        <v>0</v>
      </c>
      <c r="AC121" s="45">
        <f>SUMIFS('ATL RAW'!$J:$J,'ATL RAW'!$I:$I,'ATL GA Inventory'!$B121,'ATL RAW'!$L:$L,'ATL GA Inventory'!AC$3)+SUMIFS('ATL CR'!$J:$J,'ATL CR'!$I:$I,'ATL GA Inventory'!$B121,'ATL CR'!$L:$L,'ATL GA Inventory'!AC$3)</f>
        <v>0</v>
      </c>
      <c r="AD121" s="45">
        <f>SUMIFS('ATL RAW'!$J:$J,'ATL RAW'!$I:$I,'ATL GA Inventory'!$B121,'ATL RAW'!$L:$L,'ATL GA Inventory'!AD$3)+SUMIFS('ATL CR'!$J:$J,'ATL CR'!$I:$I,'ATL GA Inventory'!$B121,'ATL CR'!$L:$L,'ATL GA Inventory'!AD$3)</f>
        <v>0</v>
      </c>
      <c r="AE121" s="45">
        <f>SUMIFS('ATL RAW'!$J:$J,'ATL RAW'!$I:$I,'ATL GA Inventory'!$B121,'ATL RAW'!$L:$L,'ATL GA Inventory'!AE$3)+SUMIFS('ATL CR'!$J:$J,'ATL CR'!$I:$I,'ATL GA Inventory'!$B121,'ATL CR'!$L:$L,'ATL GA Inventory'!AE$3)</f>
        <v>0</v>
      </c>
      <c r="AF121" s="45">
        <f>SUMIFS('ATL RAW'!$J:$J,'ATL RAW'!$I:$I,'ATL GA Inventory'!$B121,'ATL RAW'!$L:$L,'ATL GA Inventory'!AF$3)+SUMIFS('ATL CR'!$J:$J,'ATL CR'!$I:$I,'ATL GA Inventory'!$B121,'ATL CR'!$L:$L,'ATL GA Inventory'!AF$3)</f>
        <v>0</v>
      </c>
      <c r="AG121" s="45">
        <f>SUMIFS('ATL RAW'!$J:$J,'ATL RAW'!$I:$I,'ATL GA Inventory'!$B121,'ATL RAW'!$L:$L,'ATL GA Inventory'!AG$3)+SUMIFS('ATL CR'!$J:$J,'ATL CR'!$I:$I,'ATL GA Inventory'!$B121,'ATL CR'!$L:$L,'ATL GA Inventory'!AG$3)</f>
        <v>0</v>
      </c>
      <c r="AH121" s="45">
        <f>SUMIFS('ATL RAW'!$J:$J,'ATL RAW'!$I:$I,'ATL GA Inventory'!$B121,'ATL RAW'!$L:$L,'ATL GA Inventory'!AH$3)+SUMIFS('ATL CR'!$J:$J,'ATL CR'!$I:$I,'ATL GA Inventory'!$B121,'ATL CR'!$L:$L,'ATL GA Inventory'!AH$3)</f>
        <v>0</v>
      </c>
      <c r="AI121" s="45">
        <f>SUMIFS('ATL RAW'!$J:$J,'ATL RAW'!$I:$I,'ATL GA Inventory'!$B121,'ATL RAW'!$L:$L,'ATL GA Inventory'!AI$3)+SUMIFS('ATL CR'!$J:$J,'ATL CR'!$I:$I,'ATL GA Inventory'!$B121,'ATL CR'!$L:$L,'ATL GA Inventory'!AI$3)</f>
        <v>0</v>
      </c>
      <c r="AJ121" s="45">
        <f>SUMIFS('ATL RAW'!$J:$J,'ATL RAW'!$I:$I,'ATL GA Inventory'!$B121,'ATL RAW'!$L:$L,'ATL GA Inventory'!AJ$3)+SUMIFS('ATL CR'!$J:$J,'ATL CR'!$I:$I,'ATL GA Inventory'!$B121,'ATL CR'!$L:$L,'ATL GA Inventory'!AJ$3)</f>
        <v>0</v>
      </c>
      <c r="AK121" s="45">
        <f>SUMIFS('ATL RAW'!$J:$J,'ATL RAW'!$I:$I,'ATL GA Inventory'!$B121,'ATL RAW'!$L:$L,'ATL GA Inventory'!AK$3)+SUMIFS('ATL CR'!$J:$J,'ATL CR'!$I:$I,'ATL GA Inventory'!$B121,'ATL CR'!$L:$L,'ATL GA Inventory'!AK$3)</f>
        <v>0</v>
      </c>
      <c r="AL121" s="45">
        <f>SUMIFS('ATL RAW'!$J:$J,'ATL RAW'!$I:$I,'ATL GA Inventory'!$B121,'ATL RAW'!$L:$L,'ATL GA Inventory'!AL$3)+SUMIFS('ATL CR'!$J:$J,'ATL CR'!$I:$I,'ATL GA Inventory'!$B121,'ATL CR'!$L:$L,'ATL GA Inventory'!AL$3)</f>
        <v>0</v>
      </c>
      <c r="AM121" s="45">
        <f>SUMIFS('ATL RAW'!$J:$J,'ATL RAW'!$I:$I,'ATL GA Inventory'!$B121,'ATL RAW'!$L:$L,'ATL GA Inventory'!AM$3)+SUMIFS('ATL CR'!$J:$J,'ATL CR'!$I:$I,'ATL GA Inventory'!$B121,'ATL CR'!$L:$L,'ATL GA Inventory'!AM$3)</f>
        <v>0</v>
      </c>
      <c r="AN121" s="45">
        <f>SUMIFS('ATL RAW'!$J:$J,'ATL RAW'!$I:$I,'ATL GA Inventory'!$B121,'ATL RAW'!$L:$L,'ATL GA Inventory'!AN$3)+SUMIFS('ATL CR'!$J:$J,'ATL CR'!$I:$I,'ATL GA Inventory'!$B121,'ATL CR'!$L:$L,'ATL GA Inventory'!AN$3)</f>
        <v>0</v>
      </c>
      <c r="AO121" s="45">
        <f>SUMIFS('ATL RAW'!$J:$J,'ATL RAW'!$I:$I,'ATL GA Inventory'!$B121,'ATL RAW'!$L:$L,'ATL GA Inventory'!AO$3)+SUMIFS('ATL CR'!$J:$J,'ATL CR'!$I:$I,'ATL GA Inventory'!$B121,'ATL CR'!$L:$L,'ATL GA Inventory'!AO$3)</f>
        <v>0</v>
      </c>
      <c r="AP121" s="45">
        <f>SUMIFS('ATL RAW'!$J:$J,'ATL RAW'!$I:$I,'ATL GA Inventory'!$B121,'ATL RAW'!$L:$L,'ATL GA Inventory'!AP$3)+SUMIFS('ATL CR'!$J:$J,'ATL CR'!$I:$I,'ATL GA Inventory'!$B121,'ATL CR'!$L:$L,'ATL GA Inventory'!AP$3)</f>
        <v>0</v>
      </c>
      <c r="AQ121" s="45">
        <f>SUMIFS('ATL RAW'!$J:$J,'ATL RAW'!$I:$I,'ATL GA Inventory'!$B121,'ATL RAW'!$L:$L,'ATL GA Inventory'!AQ$3)+SUMIFS('ATL CR'!$J:$J,'ATL CR'!$I:$I,'ATL GA Inventory'!$B121,'ATL CR'!$L:$L,'ATL GA Inventory'!AQ$3)</f>
        <v>0</v>
      </c>
      <c r="AR121" s="45">
        <f>SUMIFS('ATL RAW'!$J:$J,'ATL RAW'!$I:$I,'ATL GA Inventory'!$B121,'ATL RAW'!$L:$L,'ATL GA Inventory'!AR$3)+SUMIFS('ATL CR'!$J:$J,'ATL CR'!$I:$I,'ATL GA Inventory'!$B121,'ATL CR'!$L:$L,'ATL GA Inventory'!AR$3)</f>
        <v>0</v>
      </c>
      <c r="AS121" s="45">
        <f>SUMIFS('ATL RAW'!$J:$J,'ATL RAW'!$I:$I,'ATL GA Inventory'!$B121,'ATL RAW'!$L:$L,'ATL GA Inventory'!AS$3)+SUMIFS('ATL CR'!$J:$J,'ATL CR'!$I:$I,'ATL GA Inventory'!$B121,'ATL CR'!$L:$L,'ATL GA Inventory'!AS$3)</f>
        <v>0</v>
      </c>
      <c r="AT121" s="45">
        <f>SUMIFS('ATL RAW'!$J:$J,'ATL RAW'!$I:$I,'ATL GA Inventory'!$B121,'ATL RAW'!$L:$L,'ATL GA Inventory'!AT$3)+SUMIFS('ATL CR'!$J:$J,'ATL CR'!$I:$I,'ATL GA Inventory'!$B121,'ATL CR'!$L:$L,'ATL GA Inventory'!AT$3)</f>
        <v>0</v>
      </c>
      <c r="AU121" s="45">
        <f>SUMIFS('ATL RAW'!$J:$J,'ATL RAW'!$I:$I,'ATL GA Inventory'!$B121,'ATL RAW'!$L:$L,'ATL GA Inventory'!AU$3)+SUMIFS('ATL CR'!$J:$J,'ATL CR'!$I:$I,'ATL GA Inventory'!$B121,'ATL CR'!$L:$L,'ATL GA Inventory'!AU$3)</f>
        <v>0</v>
      </c>
      <c r="AV121" s="45">
        <f>SUMIFS('ATL RAW'!$J:$J,'ATL RAW'!$I:$I,'ATL GA Inventory'!$B121,'ATL RAW'!$L:$L,'ATL GA Inventory'!AV$3)+SUMIFS('ATL CR'!$J:$J,'ATL CR'!$I:$I,'ATL GA Inventory'!$B121,'ATL CR'!$L:$L,'ATL GA Inventory'!AV$3)</f>
        <v>0</v>
      </c>
      <c r="AW121" s="45">
        <f>SUMIFS('ATL RAW'!$J:$J,'ATL RAW'!$I:$I,'ATL GA Inventory'!$B121,'ATL RAW'!$L:$L,'ATL GA Inventory'!AW$3)+SUMIFS('ATL CR'!$J:$J,'ATL CR'!$I:$I,'ATL GA Inventory'!$B121,'ATL CR'!$L:$L,'ATL GA Inventory'!AW$3)</f>
        <v>0</v>
      </c>
      <c r="AX121" s="45">
        <f>SUMIFS('ATL RAW'!$J:$J,'ATL RAW'!$I:$I,'ATL GA Inventory'!$B121,'ATL RAW'!$L:$L,'ATL GA Inventory'!AX$3)+SUMIFS('ATL CR'!$J:$J,'ATL CR'!$I:$I,'ATL GA Inventory'!$B121,'ATL CR'!$L:$L,'ATL GA Inventory'!AX$3)</f>
        <v>0</v>
      </c>
      <c r="AY121" s="45">
        <f>SUMIFS('ATL RAW'!$J:$J,'ATL RAW'!$I:$I,'ATL GA Inventory'!$B121,'ATL RAW'!$L:$L,'ATL GA Inventory'!AY$3)+SUMIFS('ATL CR'!$J:$J,'ATL CR'!$I:$I,'ATL GA Inventory'!$B121,'ATL CR'!$L:$L,'ATL GA Inventory'!AY$3)</f>
        <v>0</v>
      </c>
      <c r="AZ121" s="45">
        <f>SUMIFS('ATL RAW'!$J:$J,'ATL RAW'!$I:$I,'ATL GA Inventory'!$B121,'ATL RAW'!$L:$L,'ATL GA Inventory'!AZ$3)+SUMIFS('ATL CR'!$J:$J,'ATL CR'!$I:$I,'ATL GA Inventory'!$B121,'ATL CR'!$L:$L,'ATL GA Inventory'!AZ$3)</f>
        <v>0</v>
      </c>
      <c r="BA121" s="45">
        <f>SUMIFS('ATL RAW'!$J:$J,'ATL RAW'!$I:$I,'ATL GA Inventory'!$B121,'ATL RAW'!$L:$L,'ATL GA Inventory'!BA$3)+SUMIFS('ATL CR'!$J:$J,'ATL CR'!$I:$I,'ATL GA Inventory'!$B121,'ATL CR'!$L:$L,'ATL GA Inventory'!BA$3)</f>
        <v>0</v>
      </c>
      <c r="BB121" s="45">
        <f>SUMIFS('ATL RAW'!$J:$J,'ATL RAW'!$I:$I,'ATL GA Inventory'!$B121,'ATL RAW'!$L:$L,'ATL GA Inventory'!BB$3)+SUMIFS('ATL CR'!$J:$J,'ATL CR'!$I:$I,'ATL GA Inventory'!$B121,'ATL CR'!$L:$L,'ATL GA Inventory'!BB$3)</f>
        <v>0</v>
      </c>
      <c r="BC121" s="45">
        <f>SUMIFS('ATL RAW'!$J:$J,'ATL RAW'!$I:$I,'ATL GA Inventory'!$B121,'ATL RAW'!$L:$L,'ATL GA Inventory'!BC$3)+SUMIFS('ATL CR'!$J:$J,'ATL CR'!$I:$I,'ATL GA Inventory'!$B121,'ATL CR'!$L:$L,'ATL GA Inventory'!BC$3)</f>
        <v>0</v>
      </c>
      <c r="BD121" s="45">
        <f>SUMIFS('ATL RAW'!$J:$J,'ATL RAW'!$I:$I,'ATL GA Inventory'!$B121,'ATL RAW'!$L:$L,'ATL GA Inventory'!BD$3)+SUMIFS('ATL CR'!$J:$J,'ATL CR'!$I:$I,'ATL GA Inventory'!$B121,'ATL CR'!$L:$L,'ATL GA Inventory'!BD$3)</f>
        <v>0</v>
      </c>
      <c r="BE121" s="45">
        <f>SUMIFS('ATL RAW'!$J:$J,'ATL RAW'!$I:$I,'ATL GA Inventory'!$B121,'ATL RAW'!$L:$L,'ATL GA Inventory'!BE$3)+SUMIFS('ATL CR'!$J:$J,'ATL CR'!$I:$I,'ATL GA Inventory'!$B121,'ATL CR'!$L:$L,'ATL GA Inventory'!BE$3)</f>
        <v>0</v>
      </c>
      <c r="BF121" s="45">
        <f>SUMIFS('ATL RAW'!$J:$J,'ATL RAW'!$I:$I,'ATL GA Inventory'!$B121,'ATL RAW'!$L:$L,'ATL GA Inventory'!BF$3)+SUMIFS('ATL CR'!$J:$J,'ATL CR'!$I:$I,'ATL GA Inventory'!$B121,'ATL CR'!$L:$L,'ATL GA Inventory'!BF$3)</f>
        <v>0</v>
      </c>
      <c r="BG121" s="45">
        <f>SUMIFS('ATL RAW'!$J:$J,'ATL RAW'!$I:$I,'ATL GA Inventory'!$B121,'ATL RAW'!$L:$L,'ATL GA Inventory'!BG$3)+SUMIFS('ATL CR'!$J:$J,'ATL CR'!$I:$I,'ATL GA Inventory'!$B121,'ATL CR'!$L:$L,'ATL GA Inventory'!BG$3)</f>
        <v>0</v>
      </c>
      <c r="BH121" s="45">
        <f>SUMIFS('ATL RAW'!$J:$J,'ATL RAW'!$I:$I,'ATL GA Inventory'!$B121,'ATL RAW'!$L:$L,'ATL GA Inventory'!BH$3)+SUMIFS('ATL CR'!$J:$J,'ATL CR'!$I:$I,'ATL GA Inventory'!$B121,'ATL CR'!$L:$L,'ATL GA Inventory'!BH$3)</f>
        <v>0</v>
      </c>
      <c r="BI121" s="45">
        <f>SUMIFS('ATL RAW'!$J:$J,'ATL RAW'!$I:$I,'ATL GA Inventory'!$B121,'ATL RAW'!$L:$L,'ATL GA Inventory'!BI$3)+SUMIFS('ATL CR'!$J:$J,'ATL CR'!$I:$I,'ATL GA Inventory'!$B121,'ATL CR'!$L:$L,'ATL GA Inventory'!BI$3)</f>
        <v>0</v>
      </c>
      <c r="BJ121" s="45">
        <f>SUMIFS('ATL RAW'!$J:$J,'ATL RAW'!$I:$I,'ATL GA Inventory'!$B121,'ATL RAW'!$L:$L,'ATL GA Inventory'!BJ$3)+SUMIFS('ATL CR'!$J:$J,'ATL CR'!$I:$I,'ATL GA Inventory'!$B121,'ATL CR'!$L:$L,'ATL GA Inventory'!BJ$3)</f>
        <v>0</v>
      </c>
      <c r="BK121" s="45">
        <f>SUMIFS('ATL RAW'!$J:$J,'ATL RAW'!$I:$I,'ATL GA Inventory'!$B121,'ATL RAW'!$L:$L,'ATL GA Inventory'!BK$3)+SUMIFS('ATL CR'!$J:$J,'ATL CR'!$I:$I,'ATL GA Inventory'!$B121,'ATL CR'!$L:$L,'ATL GA Inventory'!BK$3)</f>
        <v>0</v>
      </c>
      <c r="BL121" s="45">
        <f>SUMIFS('ATL RAW'!$J:$J,'ATL RAW'!$I:$I,'ATL GA Inventory'!$B121,'ATL RAW'!$L:$L,'ATL GA Inventory'!BL$3)+SUMIFS('ATL CR'!$J:$J,'ATL CR'!$I:$I,'ATL GA Inventory'!$B121,'ATL CR'!$L:$L,'ATL GA Inventory'!BL$3)</f>
        <v>0</v>
      </c>
      <c r="BM121" s="45">
        <f>SUMIFS('ATL RAW'!$J:$J,'ATL RAW'!$I:$I,'ATL GA Inventory'!$B121,'ATL RAW'!$L:$L,'ATL GA Inventory'!BM$3)+SUMIFS('ATL CR'!$J:$J,'ATL CR'!$I:$I,'ATL GA Inventory'!$B121,'ATL CR'!$L:$L,'ATL GA Inventory'!BM$3)</f>
        <v>0</v>
      </c>
      <c r="BN121" s="45">
        <f>SUMIFS('ATL RAW'!$J:$J,'ATL RAW'!$I:$I,'ATL GA Inventory'!$B121,'ATL RAW'!$L:$L,'ATL GA Inventory'!BN$3)+SUMIFS('ATL CR'!$J:$J,'ATL CR'!$I:$I,'ATL GA Inventory'!$B121,'ATL CR'!$L:$L,'ATL GA Inventory'!BN$3)</f>
        <v>0</v>
      </c>
      <c r="BO121" s="45">
        <f>SUMIFS('ATL RAW'!$J:$J,'ATL RAW'!$I:$I,'ATL GA Inventory'!$B121,'ATL RAW'!$L:$L,'ATL GA Inventory'!BO$3)+SUMIFS('ATL CR'!$J:$J,'ATL CR'!$I:$I,'ATL GA Inventory'!$B121,'ATL CR'!$L:$L,'ATL GA Inventory'!BO$3)</f>
        <v>0</v>
      </c>
      <c r="BP121" s="45">
        <f>SUMIFS('ATL RAW'!$J:$J,'ATL RAW'!$I:$I,'ATL GA Inventory'!$B121,'ATL RAW'!$L:$L,'ATL GA Inventory'!BP$3)+SUMIFS('ATL CR'!$J:$J,'ATL CR'!$I:$I,'ATL GA Inventory'!$B121,'ATL CR'!$L:$L,'ATL GA Inventory'!BP$3)</f>
        <v>0</v>
      </c>
      <c r="BQ121" s="45">
        <f>SUMIFS('ATL RAW'!$J:$J,'ATL RAW'!$I:$I,'ATL GA Inventory'!$B121,'ATL RAW'!$L:$L,'ATL GA Inventory'!BQ$3)+SUMIFS('ATL CR'!$J:$J,'ATL CR'!$I:$I,'ATL GA Inventory'!$B121,'ATL CR'!$L:$L,'ATL GA Inventory'!BQ$3)</f>
        <v>0</v>
      </c>
      <c r="BR121" s="45">
        <f>SUMIFS('ATL RAW'!$J:$J,'ATL RAW'!$I:$I,'ATL GA Inventory'!$B121,'ATL RAW'!$L:$L,'ATL GA Inventory'!BR$3)+SUMIFS('ATL CR'!$J:$J,'ATL CR'!$I:$I,'ATL GA Inventory'!$B121,'ATL CR'!$L:$L,'ATL GA Inventory'!BR$3)</f>
        <v>0</v>
      </c>
      <c r="BS121" s="45">
        <f>SUMIFS('ATL RAW'!$J:$J,'ATL RAW'!$I:$I,'ATL GA Inventory'!$B121,'ATL RAW'!$L:$L,'ATL GA Inventory'!BS$3)+SUMIFS('ATL CR'!$J:$J,'ATL CR'!$I:$I,'ATL GA Inventory'!$B121,'ATL CR'!$L:$L,'ATL GA Inventory'!BS$3)</f>
        <v>0</v>
      </c>
      <c r="BT121" s="45">
        <f>SUMIFS('ATL RAW'!$J:$J,'ATL RAW'!$I:$I,'ATL GA Inventory'!$B121,'ATL RAW'!$L:$L,'ATL GA Inventory'!BT$3)+SUMIFS('ATL CR'!$J:$J,'ATL CR'!$I:$I,'ATL GA Inventory'!$B121,'ATL CR'!$L:$L,'ATL GA Inventory'!BT$3)</f>
        <v>0</v>
      </c>
      <c r="BU121" s="45">
        <f>SUMIFS('ATL RAW'!$J:$J,'ATL RAW'!$I:$I,'ATL GA Inventory'!$B121,'ATL RAW'!$L:$L,'ATL GA Inventory'!BU$3)+SUMIFS('ATL CR'!$J:$J,'ATL CR'!$I:$I,'ATL GA Inventory'!$B121,'ATL CR'!$L:$L,'ATL GA Inventory'!BU$3)</f>
        <v>0</v>
      </c>
      <c r="BV121" s="45">
        <f>SUMIFS('ATL RAW'!$J:$J,'ATL RAW'!$I:$I,'ATL GA Inventory'!$B121,'ATL RAW'!$L:$L,'ATL GA Inventory'!BV$3)+SUMIFS('ATL CR'!$J:$J,'ATL CR'!$I:$I,'ATL GA Inventory'!$B121,'ATL CR'!$L:$L,'ATL GA Inventory'!BV$3)</f>
        <v>0</v>
      </c>
      <c r="BW121" s="45">
        <f>SUMIFS('ATL RAW'!$J:$J,'ATL RAW'!$I:$I,'ATL GA Inventory'!$B121,'ATL RAW'!$L:$L,'ATL GA Inventory'!BW$3)+SUMIFS('ATL CR'!$J:$J,'ATL CR'!$I:$I,'ATL GA Inventory'!$B121,'ATL CR'!$L:$L,'ATL GA Inventory'!BW$3)</f>
        <v>0</v>
      </c>
      <c r="BX121" s="45">
        <f>SUMIFS('ATL RAW'!$J:$J,'ATL RAW'!$I:$I,'ATL GA Inventory'!$B121,'ATL RAW'!$L:$L,'ATL GA Inventory'!BX$3)+SUMIFS('ATL CR'!$J:$J,'ATL CR'!$I:$I,'ATL GA Inventory'!$B121,'ATL CR'!$L:$L,'ATL GA Inventory'!BX$3)</f>
        <v>0</v>
      </c>
      <c r="BY121" s="45">
        <f>SUMIFS('ATL RAW'!$J:$J,'ATL RAW'!$I:$I,'ATL GA Inventory'!$B121,'ATL RAW'!$L:$L,'ATL GA Inventory'!BY$3)+SUMIFS('ATL CR'!$J:$J,'ATL CR'!$I:$I,'ATL GA Inventory'!$B121,'ATL CR'!$L:$L,'ATL GA Inventory'!BY$3)</f>
        <v>0</v>
      </c>
      <c r="BZ121" s="45">
        <f>SUMIFS('ATL RAW'!$J:$J,'ATL RAW'!$I:$I,'ATL GA Inventory'!$B121,'ATL RAW'!$L:$L,'ATL GA Inventory'!BZ$3)+SUMIFS('ATL CR'!$J:$J,'ATL CR'!$I:$I,'ATL GA Inventory'!$B121,'ATL CR'!$L:$L,'ATL GA Inventory'!BZ$3)</f>
        <v>0</v>
      </c>
      <c r="CA121" s="45">
        <f>SUMIFS('ATL RAW'!$J:$J,'ATL RAW'!$I:$I,'ATL GA Inventory'!$B121,'ATL RAW'!$L:$L,'ATL GA Inventory'!CA$3)+SUMIFS('ATL CR'!$J:$J,'ATL CR'!$I:$I,'ATL GA Inventory'!$B121,'ATL CR'!$L:$L,'ATL GA Inventory'!CA$3)</f>
        <v>0</v>
      </c>
      <c r="CB121" s="45">
        <f>SUMIFS('ATL RAW'!$J:$J,'ATL RAW'!$I:$I,'ATL GA Inventory'!$B121,'ATL RAW'!$L:$L,'ATL GA Inventory'!CB$3)+SUMIFS('ATL CR'!$J:$J,'ATL CR'!$I:$I,'ATL GA Inventory'!$B121,'ATL CR'!$L:$L,'ATL GA Inventory'!CB$3)</f>
        <v>0</v>
      </c>
      <c r="CC121" s="45">
        <f>SUMIFS('ATL RAW'!$J:$J,'ATL RAW'!$I:$I,'ATL GA Inventory'!$B121,'ATL RAW'!$L:$L,'ATL GA Inventory'!CC$3)+SUMIFS('ATL CR'!$J:$J,'ATL CR'!$I:$I,'ATL GA Inventory'!$B121,'ATL CR'!$L:$L,'ATL GA Inventory'!CC$3)</f>
        <v>0</v>
      </c>
      <c r="CD121" s="45">
        <f>SUMIFS('ATL RAW'!$J:$J,'ATL RAW'!$I:$I,'ATL GA Inventory'!$B121,'ATL RAW'!$L:$L,'ATL GA Inventory'!CD$3)+SUMIFS('ATL CR'!$J:$J,'ATL CR'!$I:$I,'ATL GA Inventory'!$B121,'ATL CR'!$L:$L,'ATL GA Inventory'!CD$3)</f>
        <v>0</v>
      </c>
      <c r="CE121" s="45">
        <f>SUMIFS('ATL RAW'!$J:$J,'ATL RAW'!$I:$I,'ATL GA Inventory'!$B121,'ATL RAW'!$L:$L,'ATL GA Inventory'!CE$3)+SUMIFS('ATL CR'!$J:$J,'ATL CR'!$I:$I,'ATL GA Inventory'!$B121,'ATL CR'!$L:$L,'ATL GA Inventory'!CE$3)</f>
        <v>0</v>
      </c>
      <c r="CF121" s="45">
        <f>SUMIFS('ATL RAW'!$J:$J,'ATL RAW'!$I:$I,'ATL GA Inventory'!$B121,'ATL RAW'!$L:$L,'ATL GA Inventory'!CF$3)+SUMIFS('ATL CR'!$J:$J,'ATL CR'!$I:$I,'ATL GA Inventory'!$B121,'ATL CR'!$L:$L,'ATL GA Inventory'!CF$3)</f>
        <v>0</v>
      </c>
      <c r="CG121" s="45">
        <f>SUMIFS('ATL RAW'!$J:$J,'ATL RAW'!$I:$I,'ATL GA Inventory'!$B121,'ATL RAW'!$L:$L,'ATL GA Inventory'!CG$3)+SUMIFS('ATL CR'!$J:$J,'ATL CR'!$I:$I,'ATL GA Inventory'!$B121,'ATL CR'!$L:$L,'ATL GA Inventory'!CG$3)</f>
        <v>0</v>
      </c>
      <c r="CH121" s="45">
        <f>SUMIFS('ATL RAW'!$J:$J,'ATL RAW'!$I:$I,'ATL GA Inventory'!$B121,'ATL RAW'!$L:$L,'ATL GA Inventory'!CH$3)+SUMIFS('ATL CR'!$J:$J,'ATL CR'!$I:$I,'ATL GA Inventory'!$B121,'ATL CR'!$L:$L,'ATL GA Inventory'!CH$3)</f>
        <v>0</v>
      </c>
      <c r="CI121" s="45">
        <f>SUMIFS('ATL RAW'!$J:$J,'ATL RAW'!$I:$I,'ATL GA Inventory'!$B121,'ATL RAW'!$L:$L,'ATL GA Inventory'!CI$3)+SUMIFS('ATL CR'!$J:$J,'ATL CR'!$I:$I,'ATL GA Inventory'!$B121,'ATL CR'!$L:$L,'ATL GA Inventory'!CI$3)</f>
        <v>0</v>
      </c>
      <c r="CJ121" s="45">
        <f>SUMIFS('ATL RAW'!$J:$J,'ATL RAW'!$I:$I,'ATL GA Inventory'!$B121,'ATL RAW'!$L:$L,'ATL GA Inventory'!CJ$3)+SUMIFS('ATL CR'!$J:$J,'ATL CR'!$I:$I,'ATL GA Inventory'!$B121,'ATL CR'!$L:$L,'ATL GA Inventory'!CJ$3)</f>
        <v>0</v>
      </c>
      <c r="CK121" s="45">
        <f>SUMIFS('ATL RAW'!$J:$J,'ATL RAW'!$I:$I,'ATL GA Inventory'!$B121,'ATL RAW'!$L:$L,'ATL GA Inventory'!CK$3)+SUMIFS('ATL CR'!$J:$J,'ATL CR'!$I:$I,'ATL GA Inventory'!$B121,'ATL CR'!$L:$L,'ATL GA Inventory'!CK$3)</f>
        <v>0</v>
      </c>
      <c r="CL121" s="45">
        <f>SUMIFS('ATL RAW'!$J:$J,'ATL RAW'!$I:$I,'ATL GA Inventory'!$B121,'ATL RAW'!$L:$L,'ATL GA Inventory'!CL$3)+SUMIFS('ATL CR'!$J:$J,'ATL CR'!$I:$I,'ATL GA Inventory'!$B121,'ATL CR'!$L:$L,'ATL GA Inventory'!CL$3)</f>
        <v>0</v>
      </c>
      <c r="CM121" s="45">
        <f>SUMIFS('ATL RAW'!$J:$J,'ATL RAW'!$I:$I,'ATL GA Inventory'!$B121,'ATL RAW'!$L:$L,'ATL GA Inventory'!CM$3)+SUMIFS('ATL CR'!$J:$J,'ATL CR'!$I:$I,'ATL GA Inventory'!$B121,'ATL CR'!$L:$L,'ATL GA Inventory'!CM$3)</f>
        <v>0</v>
      </c>
      <c r="CN121" s="45">
        <f>SUMIFS('ATL RAW'!$J:$J,'ATL RAW'!$I:$I,'ATL GA Inventory'!$B121,'ATL RAW'!$L:$L,'ATL GA Inventory'!CN$3)+SUMIFS('ATL CR'!$J:$J,'ATL CR'!$I:$I,'ATL GA Inventory'!$B121,'ATL CR'!$L:$L,'ATL GA Inventory'!CN$3)</f>
        <v>0</v>
      </c>
      <c r="CO121" s="45">
        <f>SUMIFS('ATL RAW'!$J:$J,'ATL RAW'!$I:$I,'ATL GA Inventory'!$B121,'ATL RAW'!$L:$L,'ATL GA Inventory'!CO$3)+SUMIFS('ATL CR'!$J:$J,'ATL CR'!$I:$I,'ATL GA Inventory'!$B121,'ATL CR'!$L:$L,'ATL GA Inventory'!CO$3)</f>
        <v>0</v>
      </c>
      <c r="CP121" s="45">
        <f>SUMIFS('ATL RAW'!$J:$J,'ATL RAW'!$I:$I,'ATL GA Inventory'!$B121,'ATL RAW'!$L:$L,'ATL GA Inventory'!CP$3)+SUMIFS('ATL CR'!$J:$J,'ATL CR'!$I:$I,'ATL GA Inventory'!$B121,'ATL CR'!$L:$L,'ATL GA Inventory'!CP$3)</f>
        <v>0</v>
      </c>
      <c r="CQ121" s="45">
        <f>SUMIFS('ATL RAW'!$J:$J,'ATL RAW'!$I:$I,'ATL GA Inventory'!$B121,'ATL RAW'!$L:$L,'ATL GA Inventory'!CQ$3)+SUMIFS('ATL CR'!$J:$J,'ATL CR'!$I:$I,'ATL GA Inventory'!$B121,'ATL CR'!$L:$L,'ATL GA Inventory'!CQ$3)</f>
        <v>0</v>
      </c>
      <c r="CR121" s="45">
        <f>SUMIFS('ATL RAW'!$J:$J,'ATL RAW'!$I:$I,'ATL GA Inventory'!$B121,'ATL RAW'!$L:$L,'ATL GA Inventory'!CR$3)+SUMIFS('ATL CR'!$J:$J,'ATL CR'!$I:$I,'ATL GA Inventory'!$B121,'ATL CR'!$L:$L,'ATL GA Inventory'!CR$3)</f>
        <v>0</v>
      </c>
      <c r="CS121" s="45">
        <f>SUMIFS('ATL RAW'!$J:$J,'ATL RAW'!$I:$I,'ATL GA Inventory'!$B121,'ATL RAW'!$L:$L,'ATL GA Inventory'!CS$3)+SUMIFS('ATL CR'!$J:$J,'ATL CR'!$I:$I,'ATL GA Inventory'!$B121,'ATL CR'!$L:$L,'ATL GA Inventory'!CS$3)</f>
        <v>0</v>
      </c>
      <c r="CT121" s="45">
        <f>SUMIFS('ATL RAW'!$J:$J,'ATL RAW'!$I:$I,'ATL GA Inventory'!$B121,'ATL RAW'!$L:$L,'ATL GA Inventory'!CT$3)+SUMIFS('ATL CR'!$J:$J,'ATL CR'!$I:$I,'ATL GA Inventory'!$B121,'ATL CR'!$L:$L,'ATL GA Inventory'!CT$3)</f>
        <v>0</v>
      </c>
      <c r="CU121" s="45">
        <f>SUMIFS('ATL RAW'!$J:$J,'ATL RAW'!$I:$I,'ATL GA Inventory'!$B121,'ATL RAW'!$L:$L,'ATL GA Inventory'!CU$3)+SUMIFS('ATL CR'!$J:$J,'ATL CR'!$I:$I,'ATL GA Inventory'!$B121,'ATL CR'!$L:$L,'ATL GA Inventory'!CU$3)</f>
        <v>0</v>
      </c>
      <c r="CV121" s="45">
        <f>SUMIFS('ATL RAW'!$J:$J,'ATL RAW'!$I:$I,'ATL GA Inventory'!$B121,'ATL RAW'!$L:$L,'ATL GA Inventory'!CV$3)+SUMIFS('ATL CR'!$J:$J,'ATL CR'!$I:$I,'ATL GA Inventory'!$B121,'ATL CR'!$L:$L,'ATL GA Inventory'!CV$3)</f>
        <v>0</v>
      </c>
      <c r="CW121" s="45">
        <f>SUMIFS('ATL RAW'!$J:$J,'ATL RAW'!$I:$I,'ATL GA Inventory'!$B121,'ATL RAW'!$L:$L,'ATL GA Inventory'!CW$3)+SUMIFS('ATL CR'!$J:$J,'ATL CR'!$I:$I,'ATL GA Inventory'!$B121,'ATL CR'!$L:$L,'ATL GA Inventory'!CW$3)</f>
        <v>0</v>
      </c>
      <c r="CX121" s="45">
        <f>SUMIFS('ATL RAW'!$J:$J,'ATL RAW'!$I:$I,'ATL GA Inventory'!$B121,'ATL RAW'!$L:$L,'ATL GA Inventory'!CX$3)+SUMIFS('ATL CR'!$J:$J,'ATL CR'!$I:$I,'ATL GA Inventory'!$B121,'ATL CR'!$L:$L,'ATL GA Inventory'!CX$3)</f>
        <v>0</v>
      </c>
      <c r="CY121" s="45">
        <f>SUMIFS('ATL RAW'!$J:$J,'ATL RAW'!$I:$I,'ATL GA Inventory'!$B121,'ATL RAW'!$L:$L,'ATL GA Inventory'!CY$3)+SUMIFS('ATL CR'!$J:$J,'ATL CR'!$I:$I,'ATL GA Inventory'!$B121,'ATL CR'!$L:$L,'ATL GA Inventory'!CY$3)</f>
        <v>0</v>
      </c>
      <c r="CZ121" s="45">
        <f>SUMIFS('ATL RAW'!$J:$J,'ATL RAW'!$I:$I,'ATL GA Inventory'!$B121,'ATL RAW'!$L:$L,'ATL GA Inventory'!CZ$3)+SUMIFS('ATL CR'!$J:$J,'ATL CR'!$I:$I,'ATL GA Inventory'!$B121,'ATL CR'!$L:$L,'ATL GA Inventory'!CZ$3)</f>
        <v>0</v>
      </c>
      <c r="DA121" s="45">
        <f>SUMIFS('ATL RAW'!$J:$J,'ATL RAW'!$I:$I,'ATL GA Inventory'!$B121,'ATL RAW'!$L:$L,'ATL GA Inventory'!DA$3)+SUMIFS('ATL CR'!$J:$J,'ATL CR'!$I:$I,'ATL GA Inventory'!$B121,'ATL CR'!$L:$L,'ATL GA Inventory'!DA$3)</f>
        <v>0</v>
      </c>
      <c r="DB121" s="45">
        <f>SUMIFS('ATL RAW'!$J:$J,'ATL RAW'!$I:$I,'ATL GA Inventory'!$B121,'ATL RAW'!$L:$L,'ATL GA Inventory'!DB$3)+SUMIFS('ATL CR'!$J:$J,'ATL CR'!$I:$I,'ATL GA Inventory'!$B121,'ATL CR'!$L:$L,'ATL GA Inventory'!DB$3)</f>
        <v>0</v>
      </c>
      <c r="DC121" s="45">
        <f>SUMIFS('ATL RAW'!$J:$J,'ATL RAW'!$I:$I,'ATL GA Inventory'!$B121,'ATL RAW'!$L:$L,'ATL GA Inventory'!DC$3)+SUMIFS('ATL CR'!$J:$J,'ATL CR'!$I:$I,'ATL GA Inventory'!$B121,'ATL CR'!$L:$L,'ATL GA Inventory'!DC$3)</f>
        <v>0</v>
      </c>
      <c r="DD121" s="45">
        <f>SUMIFS('ATL RAW'!$J:$J,'ATL RAW'!$I:$I,'ATL GA Inventory'!$B121,'ATL RAW'!$L:$L,'ATL GA Inventory'!DD$3)+SUMIFS('ATL CR'!$J:$J,'ATL CR'!$I:$I,'ATL GA Inventory'!$B121,'ATL CR'!$L:$L,'ATL GA Inventory'!DD$3)</f>
        <v>0</v>
      </c>
      <c r="DE121" s="45">
        <f>SUMIFS('ATL RAW'!$J:$J,'ATL RAW'!$I:$I,'ATL GA Inventory'!$B121,'ATL RAW'!$L:$L,'ATL GA Inventory'!DE$3)+SUMIFS('ATL CR'!$J:$J,'ATL CR'!$I:$I,'ATL GA Inventory'!$B121,'ATL CR'!$L:$L,'ATL GA Inventory'!DE$3)</f>
        <v>0</v>
      </c>
      <c r="DF121" s="45">
        <f>SUMIFS('ATL RAW'!$J:$J,'ATL RAW'!$I:$I,'ATL GA Inventory'!$B121,'ATL RAW'!$L:$L,'ATL GA Inventory'!DF$3)+SUMIFS('ATL CR'!$J:$J,'ATL CR'!$I:$I,'ATL GA Inventory'!$B121,'ATL CR'!$L:$L,'ATL GA Inventory'!DF$3)</f>
        <v>0</v>
      </c>
      <c r="DG121" s="45">
        <f>SUMIFS('ATL RAW'!$J:$J,'ATL RAW'!$I:$I,'ATL GA Inventory'!$B121,'ATL RAW'!$L:$L,'ATL GA Inventory'!DG$3)+SUMIFS('ATL CR'!$J:$J,'ATL CR'!$I:$I,'ATL GA Inventory'!$B121,'ATL CR'!$L:$L,'ATL GA Inventory'!DG$3)</f>
        <v>0</v>
      </c>
      <c r="DH121" s="45">
        <f>SUMIFS('ATL RAW'!$J:$J,'ATL RAW'!$I:$I,'ATL GA Inventory'!$B121,'ATL RAW'!$L:$L,'ATL GA Inventory'!DH$3)+SUMIFS('ATL CR'!$J:$J,'ATL CR'!$I:$I,'ATL GA Inventory'!$B121,'ATL CR'!$L:$L,'ATL GA Inventory'!DH$3)</f>
        <v>0</v>
      </c>
      <c r="DI121" s="45">
        <f>SUMIFS('ATL RAW'!$J:$J,'ATL RAW'!$I:$I,'ATL GA Inventory'!$B121,'ATL RAW'!$L:$L,'ATL GA Inventory'!DI$3)+SUMIFS('ATL CR'!$J:$J,'ATL CR'!$I:$I,'ATL GA Inventory'!$B121,'ATL CR'!$L:$L,'ATL GA Inventory'!DI$3)</f>
        <v>0</v>
      </c>
      <c r="DJ121" s="45">
        <f>SUMIFS('ATL RAW'!$J:$J,'ATL RAW'!$I:$I,'ATL GA Inventory'!$B121,'ATL RAW'!$L:$L,'ATL GA Inventory'!DJ$3)+SUMIFS('ATL CR'!$J:$J,'ATL CR'!$I:$I,'ATL GA Inventory'!$B121,'ATL CR'!$L:$L,'ATL GA Inventory'!DJ$3)</f>
        <v>0</v>
      </c>
      <c r="DK121" s="45">
        <f>SUMIFS('ATL RAW'!$J:$J,'ATL RAW'!$I:$I,'ATL GA Inventory'!$B121,'ATL RAW'!$L:$L,'ATL GA Inventory'!DK$3)+SUMIFS('ATL CR'!$J:$J,'ATL CR'!$I:$I,'ATL GA Inventory'!$B121,'ATL CR'!$L:$L,'ATL GA Inventory'!DK$3)</f>
        <v>0</v>
      </c>
      <c r="DL121" s="45">
        <f>SUMIFS('ATL RAW'!$J:$J,'ATL RAW'!$I:$I,'ATL GA Inventory'!$B121,'ATL RAW'!$L:$L,'ATL GA Inventory'!DL$3)+SUMIFS('ATL CR'!$J:$J,'ATL CR'!$I:$I,'ATL GA Inventory'!$B121,'ATL CR'!$L:$L,'ATL GA Inventory'!DL$3)</f>
        <v>0</v>
      </c>
      <c r="DM121" s="45">
        <f>SUMIFS('ATL RAW'!$J:$J,'ATL RAW'!$I:$I,'ATL GA Inventory'!$B121,'ATL RAW'!$L:$L,'ATL GA Inventory'!DM$3)+SUMIFS('ATL CR'!$J:$J,'ATL CR'!$I:$I,'ATL GA Inventory'!$B121,'ATL CR'!$L:$L,'ATL GA Inventory'!DM$3)</f>
        <v>0</v>
      </c>
      <c r="DN121" s="45">
        <f>SUMIFS('ATL RAW'!$J:$J,'ATL RAW'!$I:$I,'ATL GA Inventory'!$B121,'ATL RAW'!$L:$L,'ATL GA Inventory'!DN$3)+SUMIFS('ATL CR'!$J:$J,'ATL CR'!$I:$I,'ATL GA Inventory'!$B121,'ATL CR'!$L:$L,'ATL GA Inventory'!DN$3)</f>
        <v>0</v>
      </c>
      <c r="DO121" s="45">
        <f>SUMIFS('ATL RAW'!$J:$J,'ATL RAW'!$I:$I,'ATL GA Inventory'!$B121,'ATL RAW'!$L:$L,'ATL GA Inventory'!DO$3)+SUMIFS('ATL CR'!$J:$J,'ATL CR'!$I:$I,'ATL GA Inventory'!$B121,'ATL CR'!$L:$L,'ATL GA Inventory'!DO$3)</f>
        <v>0</v>
      </c>
      <c r="DP121" s="45">
        <f>SUMIFS('ATL RAW'!$J:$J,'ATL RAW'!$I:$I,'ATL GA Inventory'!$B121,'ATL RAW'!$L:$L,'ATL GA Inventory'!DP$3)+SUMIFS('ATL CR'!$J:$J,'ATL CR'!$I:$I,'ATL GA Inventory'!$B121,'ATL CR'!$L:$L,'ATL GA Inventory'!DP$3)</f>
        <v>0</v>
      </c>
      <c r="DQ121" s="45">
        <f>SUMIFS('ATL RAW'!$J:$J,'ATL RAW'!$I:$I,'ATL GA Inventory'!$B121,'ATL RAW'!$L:$L,'ATL GA Inventory'!DQ$3)+SUMIFS('ATL CR'!$J:$J,'ATL CR'!$I:$I,'ATL GA Inventory'!$B121,'ATL CR'!$L:$L,'ATL GA Inventory'!DQ$3)</f>
        <v>0</v>
      </c>
      <c r="DR121" s="45">
        <f>SUMIFS('ATL RAW'!$J:$J,'ATL RAW'!$I:$I,'ATL GA Inventory'!$B121,'ATL RAW'!$L:$L,'ATL GA Inventory'!DR$3)+SUMIFS('ATL CR'!$J:$J,'ATL CR'!$I:$I,'ATL GA Inventory'!$B121,'ATL CR'!$L:$L,'ATL GA Inventory'!DR$3)</f>
        <v>0</v>
      </c>
      <c r="DS121" s="45">
        <f>SUMIFS('ATL RAW'!$J:$J,'ATL RAW'!$I:$I,'ATL GA Inventory'!$B121,'ATL RAW'!$L:$L,'ATL GA Inventory'!DS$3)+SUMIFS('ATL CR'!$J:$J,'ATL CR'!$I:$I,'ATL GA Inventory'!$B121,'ATL CR'!$L:$L,'ATL GA Inventory'!DS$3)</f>
        <v>0</v>
      </c>
      <c r="DT121" s="45">
        <f>SUMIFS('ATL RAW'!$J:$J,'ATL RAW'!$I:$I,'ATL GA Inventory'!$B121,'ATL RAW'!$L:$L,'ATL GA Inventory'!DT$3)+SUMIFS('ATL CR'!$J:$J,'ATL CR'!$I:$I,'ATL GA Inventory'!$B121,'ATL CR'!$L:$L,'ATL GA Inventory'!DT$3)</f>
        <v>0</v>
      </c>
      <c r="DU121" s="45">
        <f>SUMIFS('ATL RAW'!$J:$J,'ATL RAW'!$I:$I,'ATL GA Inventory'!$B121,'ATL RAW'!$L:$L,'ATL GA Inventory'!DU$3)+SUMIFS('ATL CR'!$J:$J,'ATL CR'!$I:$I,'ATL GA Inventory'!$B121,'ATL CR'!$L:$L,'ATL GA Inventory'!DU$3)</f>
        <v>0</v>
      </c>
      <c r="DV121" s="45">
        <f>SUMIFS('ATL RAW'!$J:$J,'ATL RAW'!$I:$I,'ATL GA Inventory'!$B121,'ATL RAW'!$L:$L,'ATL GA Inventory'!DV$3)+SUMIFS('ATL CR'!$J:$J,'ATL CR'!$I:$I,'ATL GA Inventory'!$B121,'ATL CR'!$L:$L,'ATL GA Inventory'!DV$3)</f>
        <v>0</v>
      </c>
      <c r="DW121" s="45">
        <f>SUMIFS('ATL RAW'!$J:$J,'ATL RAW'!$I:$I,'ATL GA Inventory'!$B121,'ATL RAW'!$L:$L,'ATL GA Inventory'!DW$3)+SUMIFS('ATL CR'!$J:$J,'ATL CR'!$I:$I,'ATL GA Inventory'!$B121,'ATL CR'!$L:$L,'ATL GA Inventory'!DW$3)</f>
        <v>0</v>
      </c>
      <c r="DX121" s="45">
        <f>SUMIFS('ATL RAW'!$J:$J,'ATL RAW'!$I:$I,'ATL GA Inventory'!$B121,'ATL RAW'!$L:$L,'ATL GA Inventory'!DX$3)+SUMIFS('ATL CR'!$J:$J,'ATL CR'!$I:$I,'ATL GA Inventory'!$B121,'ATL CR'!$L:$L,'ATL GA Inventory'!DX$3)</f>
        <v>0</v>
      </c>
      <c r="DY121" s="45">
        <f>SUMIFS('ATL RAW'!$J:$J,'ATL RAW'!$I:$I,'ATL GA Inventory'!$B121,'ATL RAW'!$L:$L,'ATL GA Inventory'!DY$3)+SUMIFS('ATL CR'!$J:$J,'ATL CR'!$I:$I,'ATL GA Inventory'!$B121,'ATL CR'!$L:$L,'ATL GA Inventory'!DY$3)</f>
        <v>0</v>
      </c>
      <c r="DZ121" s="45">
        <f>SUMIFS('ATL RAW'!$J:$J,'ATL RAW'!$I:$I,'ATL GA Inventory'!$B121,'ATL RAW'!$L:$L,'ATL GA Inventory'!DZ$3)+SUMIFS('ATL CR'!$J:$J,'ATL CR'!$I:$I,'ATL GA Inventory'!$B121,'ATL CR'!$L:$L,'ATL GA Inventory'!DZ$3)</f>
        <v>0</v>
      </c>
      <c r="EA121" s="45">
        <f>SUMIFS('ATL RAW'!$J:$J,'ATL RAW'!$I:$I,'ATL GA Inventory'!$B121,'ATL RAW'!$L:$L,'ATL GA Inventory'!EA$3)+SUMIFS('ATL CR'!$J:$J,'ATL CR'!$I:$I,'ATL GA Inventory'!$B121,'ATL CR'!$L:$L,'ATL GA Inventory'!EA$3)</f>
        <v>0</v>
      </c>
      <c r="EB121" s="45">
        <f>SUMIFS('ATL RAW'!$J:$J,'ATL RAW'!$I:$I,'ATL GA Inventory'!$B121,'ATL RAW'!$L:$L,'ATL GA Inventory'!EB$3)+SUMIFS('ATL CR'!$J:$J,'ATL CR'!$I:$I,'ATL GA Inventory'!$B121,'ATL CR'!$L:$L,'ATL GA Inventory'!EB$3)</f>
        <v>0</v>
      </c>
      <c r="EC121" s="45">
        <f>SUMIFS('ATL RAW'!$J:$J,'ATL RAW'!$I:$I,'ATL GA Inventory'!$B121,'ATL RAW'!$L:$L,'ATL GA Inventory'!EC$3)+SUMIFS('ATL CR'!$J:$J,'ATL CR'!$I:$I,'ATL GA Inventory'!$B121,'ATL CR'!$L:$L,'ATL GA Inventory'!EC$3)</f>
        <v>0</v>
      </c>
      <c r="ED121" s="45">
        <f>SUMIFS('ATL RAW'!$J:$J,'ATL RAW'!$I:$I,'ATL GA Inventory'!$B121,'ATL RAW'!$L:$L,'ATL GA Inventory'!ED$3)+SUMIFS('ATL CR'!$J:$J,'ATL CR'!$I:$I,'ATL GA Inventory'!$B121,'ATL CR'!$L:$L,'ATL GA Inventory'!ED$3)</f>
        <v>0</v>
      </c>
      <c r="EE121" s="45">
        <f>SUMIFS('ATL RAW'!$J:$J,'ATL RAW'!$I:$I,'ATL GA Inventory'!$B121,'ATL RAW'!$L:$L,'ATL GA Inventory'!EE$3)+SUMIFS('ATL CR'!$J:$J,'ATL CR'!$I:$I,'ATL GA Inventory'!$B121,'ATL CR'!$L:$L,'ATL GA Inventory'!EE$3)</f>
        <v>0</v>
      </c>
      <c r="EF121" s="45">
        <f>SUMIFS('ATL RAW'!$J:$J,'ATL RAW'!$I:$I,'ATL GA Inventory'!$B121,'ATL RAW'!$L:$L,'ATL GA Inventory'!EF$3)+SUMIFS('ATL CR'!$J:$J,'ATL CR'!$I:$I,'ATL GA Inventory'!$B121,'ATL CR'!$L:$L,'ATL GA Inventory'!EF$3)</f>
        <v>0</v>
      </c>
      <c r="EG121" s="45">
        <f>SUMIFS('ATL RAW'!$J:$J,'ATL RAW'!$I:$I,'ATL GA Inventory'!$B121,'ATL RAW'!$L:$L,'ATL GA Inventory'!EG$3)+SUMIFS('ATL CR'!$J:$J,'ATL CR'!$I:$I,'ATL GA Inventory'!$B121,'ATL CR'!$L:$L,'ATL GA Inventory'!EG$3)</f>
        <v>0</v>
      </c>
      <c r="EH121" s="45">
        <f>SUMIFS('ATL RAW'!$J:$J,'ATL RAW'!$I:$I,'ATL GA Inventory'!$B121,'ATL RAW'!$L:$L,'ATL GA Inventory'!EH$3)+SUMIFS('ATL CR'!$J:$J,'ATL CR'!$I:$I,'ATL GA Inventory'!$B121,'ATL CR'!$L:$L,'ATL GA Inventory'!EH$3)</f>
        <v>0</v>
      </c>
      <c r="EI121" s="45">
        <f>SUMIFS('ATL RAW'!$J:$J,'ATL RAW'!$I:$I,'ATL GA Inventory'!$B121,'ATL RAW'!$L:$L,'ATL GA Inventory'!EI$3)+SUMIFS('ATL CR'!$J:$J,'ATL CR'!$I:$I,'ATL GA Inventory'!$B121,'ATL CR'!$L:$L,'ATL GA Inventory'!EI$3)</f>
        <v>0</v>
      </c>
      <c r="EJ121" s="45">
        <f>SUMIFS('ATL RAW'!$J:$J,'ATL RAW'!$I:$I,'ATL GA Inventory'!$B121,'ATL RAW'!$L:$L,'ATL GA Inventory'!EJ$3)+SUMIFS('ATL CR'!$J:$J,'ATL CR'!$I:$I,'ATL GA Inventory'!$B121,'ATL CR'!$L:$L,'ATL GA Inventory'!EJ$3)</f>
        <v>0</v>
      </c>
      <c r="EK121" s="45">
        <f>SUMIFS('ATL RAW'!$J:$J,'ATL RAW'!$I:$I,'ATL GA Inventory'!$B121,'ATL RAW'!$L:$L,'ATL GA Inventory'!EK$3)+SUMIFS('ATL CR'!$J:$J,'ATL CR'!$I:$I,'ATL GA Inventory'!$B121,'ATL CR'!$L:$L,'ATL GA Inventory'!EK$3)</f>
        <v>0</v>
      </c>
      <c r="EL121" s="45">
        <f>SUMIFS('ATL RAW'!$J:$J,'ATL RAW'!$I:$I,'ATL GA Inventory'!$B121,'ATL RAW'!$L:$L,'ATL GA Inventory'!EL$3)+SUMIFS('ATL CR'!$J:$J,'ATL CR'!$I:$I,'ATL GA Inventory'!$B121,'ATL CR'!$L:$L,'ATL GA Inventory'!EL$3)</f>
        <v>0</v>
      </c>
      <c r="EM121" s="45">
        <f>SUMIFS('ATL RAW'!$J:$J,'ATL RAW'!$I:$I,'ATL GA Inventory'!$B121,'ATL RAW'!$L:$L,'ATL GA Inventory'!EM$3)+SUMIFS('ATL CR'!$J:$J,'ATL CR'!$I:$I,'ATL GA Inventory'!$B121,'ATL CR'!$L:$L,'ATL GA Inventory'!EM$3)</f>
        <v>0</v>
      </c>
      <c r="EN121" s="45">
        <f>SUMIFS('ATL RAW'!$J:$J,'ATL RAW'!$I:$I,'ATL GA Inventory'!$B121,'ATL RAW'!$L:$L,'ATL GA Inventory'!EN$3)+SUMIFS('ATL CR'!$J:$J,'ATL CR'!$I:$I,'ATL GA Inventory'!$B121,'ATL CR'!$L:$L,'ATL GA Inventory'!EN$3)</f>
        <v>0</v>
      </c>
      <c r="EO121" s="45">
        <f>SUMIFS('ATL RAW'!$J:$J,'ATL RAW'!$I:$I,'ATL GA Inventory'!$B121,'ATL RAW'!$L:$L,'ATL GA Inventory'!EO$3)+SUMIFS('ATL CR'!$J:$J,'ATL CR'!$I:$I,'ATL GA Inventory'!$B121,'ATL CR'!$L:$L,'ATL GA Inventory'!EO$3)</f>
        <v>0</v>
      </c>
      <c r="EP121" s="45">
        <f>SUMIFS('ATL RAW'!$J:$J,'ATL RAW'!$I:$I,'ATL GA Inventory'!$B121,'ATL RAW'!$L:$L,'ATL GA Inventory'!EP$3)+SUMIFS('ATL CR'!$J:$J,'ATL CR'!$I:$I,'ATL GA Inventory'!$B121,'ATL CR'!$L:$L,'ATL GA Inventory'!EP$3)</f>
        <v>0</v>
      </c>
      <c r="EQ121" s="45">
        <f>SUMIFS('ATL RAW'!$J:$J,'ATL RAW'!$I:$I,'ATL GA Inventory'!$B121,'ATL RAW'!$L:$L,'ATL GA Inventory'!EQ$3)+SUMIFS('ATL CR'!$J:$J,'ATL CR'!$I:$I,'ATL GA Inventory'!$B121,'ATL CR'!$L:$L,'ATL GA Inventory'!EQ$3)</f>
        <v>0</v>
      </c>
      <c r="ER121" s="45">
        <f>SUMIFS('ATL RAW'!$J:$J,'ATL RAW'!$I:$I,'ATL GA Inventory'!$B121,'ATL RAW'!$L:$L,'ATL GA Inventory'!ER$3)+SUMIFS('ATL CR'!$J:$J,'ATL CR'!$I:$I,'ATL GA Inventory'!$B121,'ATL CR'!$L:$L,'ATL GA Inventory'!ER$3)</f>
        <v>0</v>
      </c>
      <c r="ES121" s="45">
        <f>SUMIFS('ATL RAW'!$J:$J,'ATL RAW'!$I:$I,'ATL GA Inventory'!$B121,'ATL RAW'!$L:$L,'ATL GA Inventory'!ES$3)+SUMIFS('ATL CR'!$J:$J,'ATL CR'!$I:$I,'ATL GA Inventory'!$B121,'ATL CR'!$L:$L,'ATL GA Inventory'!ES$3)</f>
        <v>0</v>
      </c>
      <c r="ET121" s="45">
        <f>SUMIFS('ATL RAW'!$J:$J,'ATL RAW'!$I:$I,'ATL GA Inventory'!$B121,'ATL RAW'!$L:$L,'ATL GA Inventory'!ET$3)+SUMIFS('ATL CR'!$J:$J,'ATL CR'!$I:$I,'ATL GA Inventory'!$B121,'ATL CR'!$L:$L,'ATL GA Inventory'!ET$3)</f>
        <v>0</v>
      </c>
      <c r="EU121" s="45">
        <f>SUMIFS('ATL RAW'!$J:$J,'ATL RAW'!$I:$I,'ATL GA Inventory'!$B121,'ATL RAW'!$L:$L,'ATL GA Inventory'!EU$3)+SUMIFS('ATL CR'!$J:$J,'ATL CR'!$I:$I,'ATL GA Inventory'!$B121,'ATL CR'!$L:$L,'ATL GA Inventory'!EU$3)</f>
        <v>0</v>
      </c>
      <c r="EV121" s="45">
        <f>SUMIFS('ATL RAW'!$J:$J,'ATL RAW'!$I:$I,'ATL GA Inventory'!$B121,'ATL RAW'!$L:$L,'ATL GA Inventory'!EV$3)+SUMIFS('ATL CR'!$J:$J,'ATL CR'!$I:$I,'ATL GA Inventory'!$B121,'ATL CR'!$L:$L,'ATL GA Inventory'!EV$3)</f>
        <v>0</v>
      </c>
      <c r="EW121" s="45">
        <f>SUMIFS('ATL RAW'!$J:$J,'ATL RAW'!$I:$I,'ATL GA Inventory'!$B121,'ATL RAW'!$L:$L,'ATL GA Inventory'!EW$3)+SUMIFS('ATL CR'!$J:$J,'ATL CR'!$I:$I,'ATL GA Inventory'!$B121,'ATL CR'!$L:$L,'ATL GA Inventory'!EW$3)</f>
        <v>0</v>
      </c>
      <c r="EX121" s="45">
        <f>SUMIFS('ATL RAW'!$J:$J,'ATL RAW'!$I:$I,'ATL GA Inventory'!$B121,'ATL RAW'!$L:$L,'ATL GA Inventory'!EX$3)+SUMIFS('ATL CR'!$J:$J,'ATL CR'!$I:$I,'ATL GA Inventory'!$B121,'ATL CR'!$L:$L,'ATL GA Inventory'!EX$3)</f>
        <v>0</v>
      </c>
      <c r="EY121" s="45">
        <f>SUMIFS('ATL RAW'!$J:$J,'ATL RAW'!$I:$I,'ATL GA Inventory'!$B121,'ATL RAW'!$L:$L,'ATL GA Inventory'!EY$3)+SUMIFS('ATL CR'!$J:$J,'ATL CR'!$I:$I,'ATL GA Inventory'!$B121,'ATL CR'!$L:$L,'ATL GA Inventory'!EY$3)</f>
        <v>0</v>
      </c>
      <c r="EZ121" s="45">
        <f>SUMIFS('ATL RAW'!$J:$J,'ATL RAW'!$I:$I,'ATL GA Inventory'!$B121,'ATL RAW'!$L:$L,'ATL GA Inventory'!EZ$3)+SUMIFS('ATL CR'!$J:$J,'ATL CR'!$I:$I,'ATL GA Inventory'!$B121,'ATL CR'!$L:$L,'ATL GA Inventory'!EZ$3)</f>
        <v>0</v>
      </c>
      <c r="FA121" s="45">
        <f>SUMIFS('ATL RAW'!$J:$J,'ATL RAW'!$I:$I,'ATL GA Inventory'!$B121,'ATL RAW'!$L:$L,'ATL GA Inventory'!FA$3)+SUMIFS('ATL CR'!$J:$J,'ATL CR'!$I:$I,'ATL GA Inventory'!$B121,'ATL CR'!$L:$L,'ATL GA Inventory'!FA$3)</f>
        <v>0</v>
      </c>
      <c r="FB121" s="45">
        <f>SUMIFS('ATL RAW'!$J:$J,'ATL RAW'!$I:$I,'ATL GA Inventory'!$B121,'ATL RAW'!$L:$L,'ATL GA Inventory'!FB$3)+SUMIFS('ATL CR'!$J:$J,'ATL CR'!$I:$I,'ATL GA Inventory'!$B121,'ATL CR'!$L:$L,'ATL GA Inventory'!FB$3)</f>
        <v>0</v>
      </c>
      <c r="FC121" s="45">
        <f>SUMIFS('ATL RAW'!$J:$J,'ATL RAW'!$I:$I,'ATL GA Inventory'!$B121,'ATL RAW'!$L:$L,'ATL GA Inventory'!FC$3)+SUMIFS('ATL CR'!$J:$J,'ATL CR'!$I:$I,'ATL GA Inventory'!$B121,'ATL CR'!$L:$L,'ATL GA Inventory'!FC$3)</f>
        <v>0</v>
      </c>
      <c r="FD121" s="45">
        <f>SUMIFS('ATL RAW'!$J:$J,'ATL RAW'!$I:$I,'ATL GA Inventory'!$B121,'ATL RAW'!$L:$L,'ATL GA Inventory'!FD$3)+SUMIFS('ATL CR'!$J:$J,'ATL CR'!$I:$I,'ATL GA Inventory'!$B121,'ATL CR'!$L:$L,'ATL GA Inventory'!FD$3)</f>
        <v>0</v>
      </c>
      <c r="FE121" s="45">
        <f>SUMIFS('ATL RAW'!$J:$J,'ATL RAW'!$I:$I,'ATL GA Inventory'!$B121,'ATL RAW'!$L:$L,'ATL GA Inventory'!FE$3)+SUMIFS('ATL CR'!$J:$J,'ATL CR'!$I:$I,'ATL GA Inventory'!$B121,'ATL CR'!$L:$L,'ATL GA Inventory'!FE$3)</f>
        <v>0</v>
      </c>
      <c r="FF121" s="45">
        <f>SUMIFS('ATL RAW'!$J:$J,'ATL RAW'!$I:$I,'ATL GA Inventory'!$B121,'ATL RAW'!$L:$L,'ATL GA Inventory'!FF$3)+SUMIFS('ATL CR'!$J:$J,'ATL CR'!$I:$I,'ATL GA Inventory'!$B121,'ATL CR'!$L:$L,'ATL GA Inventory'!FF$3)</f>
        <v>0</v>
      </c>
      <c r="FG121" s="45">
        <f>SUMIFS('ATL RAW'!$J:$J,'ATL RAW'!$I:$I,'ATL GA Inventory'!$B121,'ATL RAW'!$L:$L,'ATL GA Inventory'!FG$3)+SUMIFS('ATL CR'!$J:$J,'ATL CR'!$I:$I,'ATL GA Inventory'!$B121,'ATL CR'!$L:$L,'ATL GA Inventory'!FG$3)</f>
        <v>0</v>
      </c>
      <c r="FH121" s="45">
        <f>SUMIFS('ATL RAW'!$J:$J,'ATL RAW'!$I:$I,'ATL GA Inventory'!$B121,'ATL RAW'!$L:$L,'ATL GA Inventory'!FH$3)+SUMIFS('ATL CR'!$J:$J,'ATL CR'!$I:$I,'ATL GA Inventory'!$B121,'ATL CR'!$L:$L,'ATL GA Inventory'!FH$3)</f>
        <v>0</v>
      </c>
      <c r="FI121" s="45">
        <f>SUMIFS('ATL RAW'!$J:$J,'ATL RAW'!$I:$I,'ATL GA Inventory'!$B121,'ATL RAW'!$L:$L,'ATL GA Inventory'!FI$3)+SUMIFS('ATL CR'!$J:$J,'ATL CR'!$I:$I,'ATL GA Inventory'!$B121,'ATL CR'!$L:$L,'ATL GA Inventory'!FI$3)</f>
        <v>0</v>
      </c>
      <c r="FJ121" s="45">
        <f>SUMIFS('ATL RAW'!$J:$J,'ATL RAW'!$I:$I,'ATL GA Inventory'!$B121,'ATL RAW'!$L:$L,'ATL GA Inventory'!FJ$3)+SUMIFS('ATL CR'!$J:$J,'ATL CR'!$I:$I,'ATL GA Inventory'!$B121,'ATL CR'!$L:$L,'ATL GA Inventory'!FJ$3)</f>
        <v>0</v>
      </c>
      <c r="FK121" s="45">
        <f>SUMIFS('ATL RAW'!$J:$J,'ATL RAW'!$I:$I,'ATL GA Inventory'!$B121,'ATL RAW'!$L:$L,'ATL GA Inventory'!FK$3)+SUMIFS('ATL CR'!$J:$J,'ATL CR'!$I:$I,'ATL GA Inventory'!$B121,'ATL CR'!$L:$L,'ATL GA Inventory'!FK$3)</f>
        <v>0</v>
      </c>
      <c r="FL121" s="45">
        <f>SUMIFS('ATL RAW'!$J:$J,'ATL RAW'!$I:$I,'ATL GA Inventory'!$B121,'ATL RAW'!$L:$L,'ATL GA Inventory'!FL$3)+SUMIFS('ATL CR'!$J:$J,'ATL CR'!$I:$I,'ATL GA Inventory'!$B121,'ATL CR'!$L:$L,'ATL GA Inventory'!FL$3)</f>
        <v>0</v>
      </c>
      <c r="FM121" s="45">
        <f>SUMIFS('ATL RAW'!$J:$J,'ATL RAW'!$I:$I,'ATL GA Inventory'!$B121,'ATL RAW'!$L:$L,'ATL GA Inventory'!FM$3)+SUMIFS('ATL CR'!$J:$J,'ATL CR'!$I:$I,'ATL GA Inventory'!$B121,'ATL CR'!$L:$L,'ATL GA Inventory'!FM$3)</f>
        <v>0</v>
      </c>
      <c r="FN121" s="45">
        <f>SUMIFS('ATL RAW'!$J:$J,'ATL RAW'!$I:$I,'ATL GA Inventory'!$B121,'ATL RAW'!$L:$L,'ATL GA Inventory'!FN$3)+SUMIFS('ATL CR'!$J:$J,'ATL CR'!$I:$I,'ATL GA Inventory'!$B121,'ATL CR'!$L:$L,'ATL GA Inventory'!FN$3)</f>
        <v>0</v>
      </c>
      <c r="FO121" s="45">
        <f>SUMIFS('ATL RAW'!$J:$J,'ATL RAW'!$I:$I,'ATL GA Inventory'!$B121,'ATL RAW'!$L:$L,'ATL GA Inventory'!FO$3)+SUMIFS('ATL CR'!$J:$J,'ATL CR'!$I:$I,'ATL GA Inventory'!$B121,'ATL CR'!$L:$L,'ATL GA Inventory'!FO$3)</f>
        <v>0</v>
      </c>
      <c r="FP121" s="45">
        <f>SUMIFS('ATL RAW'!$J:$J,'ATL RAW'!$I:$I,'ATL GA Inventory'!$B121,'ATL RAW'!$L:$L,'ATL GA Inventory'!FP$3)+SUMIFS('ATL CR'!$J:$J,'ATL CR'!$I:$I,'ATL GA Inventory'!$B121,'ATL CR'!$L:$L,'ATL GA Inventory'!FP$3)</f>
        <v>0</v>
      </c>
      <c r="FQ121" s="45">
        <f>SUMIFS('ATL RAW'!$J:$J,'ATL RAW'!$I:$I,'ATL GA Inventory'!$B121,'ATL RAW'!$L:$L,'ATL GA Inventory'!FQ$3)+SUMIFS('ATL CR'!$J:$J,'ATL CR'!$I:$I,'ATL GA Inventory'!$B121,'ATL CR'!$L:$L,'ATL GA Inventory'!FQ$3)</f>
        <v>0</v>
      </c>
      <c r="FR121" s="45">
        <f>SUMIFS('ATL RAW'!$J:$J,'ATL RAW'!$I:$I,'ATL GA Inventory'!$B121,'ATL RAW'!$L:$L,'ATL GA Inventory'!FR$3)+SUMIFS('ATL CR'!$J:$J,'ATL CR'!$I:$I,'ATL GA Inventory'!$B121,'ATL CR'!$L:$L,'ATL GA Inventory'!FR$3)</f>
        <v>0</v>
      </c>
      <c r="FS121" s="45">
        <f>SUMIFS('ATL RAW'!$J:$J,'ATL RAW'!$I:$I,'ATL GA Inventory'!$B121,'ATL RAW'!$L:$L,'ATL GA Inventory'!FS$3)+SUMIFS('ATL CR'!$J:$J,'ATL CR'!$I:$I,'ATL GA Inventory'!$B121,'ATL CR'!$L:$L,'ATL GA Inventory'!FS$3)</f>
        <v>0</v>
      </c>
      <c r="FT121" s="45">
        <f>SUMIFS('ATL RAW'!$J:$J,'ATL RAW'!$I:$I,'ATL GA Inventory'!$B121,'ATL RAW'!$L:$L,'ATL GA Inventory'!FT$3)+SUMIFS('ATL CR'!$J:$J,'ATL CR'!$I:$I,'ATL GA Inventory'!$B121,'ATL CR'!$L:$L,'ATL GA Inventory'!FT$3)</f>
        <v>0</v>
      </c>
      <c r="FU121" s="45">
        <f>SUMIFS('ATL RAW'!$J:$J,'ATL RAW'!$I:$I,'ATL GA Inventory'!$B121,'ATL RAW'!$L:$L,'ATL GA Inventory'!FU$3)+SUMIFS('ATL CR'!$J:$J,'ATL CR'!$I:$I,'ATL GA Inventory'!$B121,'ATL CR'!$L:$L,'ATL GA Inventory'!FU$3)</f>
        <v>0</v>
      </c>
      <c r="FV121" s="45">
        <f>SUMIFS('ATL RAW'!$J:$J,'ATL RAW'!$I:$I,'ATL GA Inventory'!$B121,'ATL RAW'!$L:$L,'ATL GA Inventory'!FV$3)+SUMIFS('ATL CR'!$J:$J,'ATL CR'!$I:$I,'ATL GA Inventory'!$B121,'ATL CR'!$L:$L,'ATL GA Inventory'!FV$3)</f>
        <v>0</v>
      </c>
      <c r="FW121" s="45">
        <f>SUMIFS('ATL RAW'!$J:$J,'ATL RAW'!$I:$I,'ATL GA Inventory'!$B121,'ATL RAW'!$L:$L,'ATL GA Inventory'!FW$3)+SUMIFS('ATL CR'!$J:$J,'ATL CR'!$I:$I,'ATL GA Inventory'!$B121,'ATL CR'!$L:$L,'ATL GA Inventory'!FW$3)</f>
        <v>0</v>
      </c>
      <c r="FX121" s="45">
        <f>SUMIFS('ATL RAW'!$J:$J,'ATL RAW'!$I:$I,'ATL GA Inventory'!$B121,'ATL RAW'!$L:$L,'ATL GA Inventory'!FX$3)+SUMIFS('ATL CR'!$J:$J,'ATL CR'!$I:$I,'ATL GA Inventory'!$B121,'ATL CR'!$L:$L,'ATL GA Inventory'!FX$3)</f>
        <v>0</v>
      </c>
      <c r="FY121" s="45">
        <f>SUMIFS('ATL RAW'!$J:$J,'ATL RAW'!$I:$I,'ATL GA Inventory'!$B121,'ATL RAW'!$L:$L,'ATL GA Inventory'!FY$3)+SUMIFS('ATL CR'!$J:$J,'ATL CR'!$I:$I,'ATL GA Inventory'!$B121,'ATL CR'!$L:$L,'ATL GA Inventory'!FY$3)</f>
        <v>0</v>
      </c>
      <c r="FZ121" s="45">
        <f>SUMIFS('ATL RAW'!$J:$J,'ATL RAW'!$I:$I,'ATL GA Inventory'!$B121,'ATL RAW'!$L:$L,'ATL GA Inventory'!FZ$3)+SUMIFS('ATL CR'!$J:$J,'ATL CR'!$I:$I,'ATL GA Inventory'!$B121,'ATL CR'!$L:$L,'ATL GA Inventory'!FZ$3)</f>
        <v>0</v>
      </c>
      <c r="GA121" s="45">
        <f>SUMIFS('ATL RAW'!$J:$J,'ATL RAW'!$I:$I,'ATL GA Inventory'!$B121,'ATL RAW'!$L:$L,'ATL GA Inventory'!GA$3)+SUMIFS('ATL CR'!$J:$J,'ATL CR'!$I:$I,'ATL GA Inventory'!$B121,'ATL CR'!$L:$L,'ATL GA Inventory'!GA$3)</f>
        <v>0</v>
      </c>
      <c r="GB121" s="45">
        <f>SUMIFS('ATL RAW'!$J:$J,'ATL RAW'!$I:$I,'ATL GA Inventory'!$B121,'ATL RAW'!$L:$L,'ATL GA Inventory'!GB$3)+SUMIFS('ATL CR'!$J:$J,'ATL CR'!$I:$I,'ATL GA Inventory'!$B121,'ATL CR'!$L:$L,'ATL GA Inventory'!GB$3)</f>
        <v>0</v>
      </c>
      <c r="GC121" s="45">
        <f>SUMIFS('ATL RAW'!$J:$J,'ATL RAW'!$I:$I,'ATL GA Inventory'!$B121,'ATL RAW'!$L:$L,'ATL GA Inventory'!GC$3)+SUMIFS('ATL CR'!$J:$J,'ATL CR'!$I:$I,'ATL GA Inventory'!$B121,'ATL CR'!$L:$L,'ATL GA Inventory'!GC$3)</f>
        <v>0</v>
      </c>
      <c r="GD121" s="45">
        <f>SUMIFS('ATL RAW'!$J:$J,'ATL RAW'!$I:$I,'ATL GA Inventory'!$B121,'ATL RAW'!$L:$L,'ATL GA Inventory'!GD$3)+SUMIFS('ATL CR'!$J:$J,'ATL CR'!$I:$I,'ATL GA Inventory'!$B121,'ATL CR'!$L:$L,'ATL GA Inventory'!GD$3)</f>
        <v>0</v>
      </c>
      <c r="GE121" s="45">
        <f>SUMIFS('ATL RAW'!$J:$J,'ATL RAW'!$I:$I,'ATL GA Inventory'!$B121,'ATL RAW'!$L:$L,'ATL GA Inventory'!GE$3)+SUMIFS('ATL CR'!$J:$J,'ATL CR'!$I:$I,'ATL GA Inventory'!$B121,'ATL CR'!$L:$L,'ATL GA Inventory'!GE$3)</f>
        <v>0</v>
      </c>
      <c r="GF121" s="45">
        <f>SUMIFS('ATL RAW'!$J:$J,'ATL RAW'!$I:$I,'ATL GA Inventory'!$B121,'ATL RAW'!$L:$L,'ATL GA Inventory'!GF$3)+SUMIFS('ATL CR'!$J:$J,'ATL CR'!$I:$I,'ATL GA Inventory'!$B121,'ATL CR'!$L:$L,'ATL GA Inventory'!GF$3)</f>
        <v>0</v>
      </c>
      <c r="GG121" s="45">
        <f>SUMIFS('ATL RAW'!$J:$J,'ATL RAW'!$I:$I,'ATL GA Inventory'!$B121,'ATL RAW'!$L:$L,'ATL GA Inventory'!GG$3)+SUMIFS('ATL CR'!$J:$J,'ATL CR'!$I:$I,'ATL GA Inventory'!$B121,'ATL CR'!$L:$L,'ATL GA Inventory'!GG$3)</f>
        <v>0</v>
      </c>
      <c r="GH121" s="45">
        <f>SUMIFS('ATL RAW'!$J:$J,'ATL RAW'!$I:$I,'ATL GA Inventory'!$B121,'ATL RAW'!$L:$L,'ATL GA Inventory'!GH$3)+SUMIFS('ATL CR'!$J:$J,'ATL CR'!$I:$I,'ATL GA Inventory'!$B121,'ATL CR'!$L:$L,'ATL GA Inventory'!GH$3)</f>
        <v>0</v>
      </c>
      <c r="GI121" s="45">
        <f>SUMIFS('ATL RAW'!$J:$J,'ATL RAW'!$I:$I,'ATL GA Inventory'!$B121,'ATL RAW'!$L:$L,'ATL GA Inventory'!GI$3)+SUMIFS('ATL CR'!$J:$J,'ATL CR'!$I:$I,'ATL GA Inventory'!$B121,'ATL CR'!$L:$L,'ATL GA Inventory'!GI$3)</f>
        <v>0</v>
      </c>
      <c r="GJ121" s="45">
        <f>SUMIFS('ATL RAW'!$J:$J,'ATL RAW'!$I:$I,'ATL GA Inventory'!$B121,'ATL RAW'!$L:$L,'ATL GA Inventory'!GJ$3)+SUMIFS('ATL CR'!$J:$J,'ATL CR'!$I:$I,'ATL GA Inventory'!$B121,'ATL CR'!$L:$L,'ATL GA Inventory'!GJ$3)</f>
        <v>0</v>
      </c>
      <c r="GK121" s="45">
        <f>SUMIFS('ATL RAW'!$J:$J,'ATL RAW'!$I:$I,'ATL GA Inventory'!$B121,'ATL RAW'!$L:$L,'ATL GA Inventory'!GK$3)+SUMIFS('ATL CR'!$J:$J,'ATL CR'!$I:$I,'ATL GA Inventory'!$B121,'ATL CR'!$L:$L,'ATL GA Inventory'!GK$3)</f>
        <v>0</v>
      </c>
      <c r="GL121" s="45">
        <f>SUMIFS('ATL RAW'!$J:$J,'ATL RAW'!$I:$I,'ATL GA Inventory'!$B121,'ATL RAW'!$L:$L,'ATL GA Inventory'!GL$3)+SUMIFS('ATL CR'!$J:$J,'ATL CR'!$I:$I,'ATL GA Inventory'!$B121,'ATL CR'!$L:$L,'ATL GA Inventory'!GL$3)</f>
        <v>0</v>
      </c>
      <c r="GM121" s="45">
        <f>SUMIFS('ATL RAW'!$J:$J,'ATL RAW'!$I:$I,'ATL GA Inventory'!$B121,'ATL RAW'!$L:$L,'ATL GA Inventory'!GM$3)+SUMIFS('ATL CR'!$J:$J,'ATL CR'!$I:$I,'ATL GA Inventory'!$B121,'ATL CR'!$L:$L,'ATL GA Inventory'!GM$3)</f>
        <v>0</v>
      </c>
      <c r="GN121" s="45">
        <f>SUMIFS('ATL RAW'!$J:$J,'ATL RAW'!$I:$I,'ATL GA Inventory'!$B121,'ATL RAW'!$L:$L,'ATL GA Inventory'!GN$3)+SUMIFS('ATL CR'!$J:$J,'ATL CR'!$I:$I,'ATL GA Inventory'!$B121,'ATL CR'!$L:$L,'ATL GA Inventory'!GN$3)</f>
        <v>0</v>
      </c>
      <c r="GO121" s="45">
        <f>SUMIFS('ATL RAW'!$J:$J,'ATL RAW'!$I:$I,'ATL GA Inventory'!$B121,'ATL RAW'!$L:$L,'ATL GA Inventory'!GO$3)+SUMIFS('ATL CR'!$J:$J,'ATL CR'!$I:$I,'ATL GA Inventory'!$B121,'ATL CR'!$L:$L,'ATL GA Inventory'!GO$3)</f>
        <v>0</v>
      </c>
      <c r="GP121" s="45">
        <f>SUMIFS('ATL RAW'!$J:$J,'ATL RAW'!$I:$I,'ATL GA Inventory'!$B121,'ATL RAW'!$L:$L,'ATL GA Inventory'!GP$3)+SUMIFS('ATL CR'!$J:$J,'ATL CR'!$I:$I,'ATL GA Inventory'!$B121,'ATL CR'!$L:$L,'ATL GA Inventory'!GP$3)</f>
        <v>0</v>
      </c>
      <c r="GQ121" s="45">
        <f>SUMIFS('ATL RAW'!$J:$J,'ATL RAW'!$I:$I,'ATL GA Inventory'!$B121,'ATL RAW'!$L:$L,'ATL GA Inventory'!GQ$3)+SUMIFS('ATL CR'!$J:$J,'ATL CR'!$I:$I,'ATL GA Inventory'!$B121,'ATL CR'!$L:$L,'ATL GA Inventory'!GQ$3)</f>
        <v>0</v>
      </c>
      <c r="GR121" s="45">
        <f>SUMIFS('ATL RAW'!$J:$J,'ATL RAW'!$I:$I,'ATL GA Inventory'!$B121,'ATL RAW'!$L:$L,'ATL GA Inventory'!GR$3)+SUMIFS('ATL CR'!$J:$J,'ATL CR'!$I:$I,'ATL GA Inventory'!$B121,'ATL CR'!$L:$L,'ATL GA Inventory'!GR$3)</f>
        <v>0</v>
      </c>
      <c r="GS121" s="45">
        <f>SUMIFS('ATL RAW'!$J:$J,'ATL RAW'!$I:$I,'ATL GA Inventory'!$B121,'ATL RAW'!$L:$L,'ATL GA Inventory'!GS$3)+SUMIFS('ATL CR'!$J:$J,'ATL CR'!$I:$I,'ATL GA Inventory'!$B121,'ATL CR'!$L:$L,'ATL GA Inventory'!GS$3)</f>
        <v>0</v>
      </c>
      <c r="GT121" s="45">
        <f>SUMIFS('ATL RAW'!$J:$J,'ATL RAW'!$I:$I,'ATL GA Inventory'!$B121,'ATL RAW'!$L:$L,'ATL GA Inventory'!GT$3)+SUMIFS('ATL CR'!$J:$J,'ATL CR'!$I:$I,'ATL GA Inventory'!$B121,'ATL CR'!$L:$L,'ATL GA Inventory'!GT$3)</f>
        <v>0</v>
      </c>
      <c r="GU121" s="45">
        <f>SUMIFS('ATL RAW'!$J:$J,'ATL RAW'!$I:$I,'ATL GA Inventory'!$B121,'ATL RAW'!$L:$L,'ATL GA Inventory'!GU$3)+SUMIFS('ATL CR'!$J:$J,'ATL CR'!$I:$I,'ATL GA Inventory'!$B121,'ATL CR'!$L:$L,'ATL GA Inventory'!GU$3)</f>
        <v>0</v>
      </c>
      <c r="GV121" s="45">
        <f>SUMIFS('ATL RAW'!$J:$J,'ATL RAW'!$I:$I,'ATL GA Inventory'!$B121,'ATL RAW'!$L:$L,'ATL GA Inventory'!GV$3)+SUMIFS('ATL CR'!$J:$J,'ATL CR'!$I:$I,'ATL GA Inventory'!$B121,'ATL CR'!$L:$L,'ATL GA Inventory'!GV$3)</f>
        <v>0</v>
      </c>
      <c r="GW121" s="45">
        <f>SUMIFS('ATL RAW'!$J:$J,'ATL RAW'!$I:$I,'ATL GA Inventory'!$B121,'ATL RAW'!$L:$L,'ATL GA Inventory'!GW$3)+SUMIFS('ATL CR'!$J:$J,'ATL CR'!$I:$I,'ATL GA Inventory'!$B121,'ATL CR'!$L:$L,'ATL GA Inventory'!GW$3)</f>
        <v>0</v>
      </c>
      <c r="GX121" s="45">
        <f>SUMIFS('ATL RAW'!$J:$J,'ATL RAW'!$I:$I,'ATL GA Inventory'!$B121,'ATL RAW'!$L:$L,'ATL GA Inventory'!GX$3)+SUMIFS('ATL CR'!$J:$J,'ATL CR'!$I:$I,'ATL GA Inventory'!$B121,'ATL CR'!$L:$L,'ATL GA Inventory'!GX$3)</f>
        <v>0</v>
      </c>
      <c r="GY121" s="45">
        <f>SUMIFS('ATL RAW'!$J:$J,'ATL RAW'!$I:$I,'ATL GA Inventory'!$B121,'ATL RAW'!$L:$L,'ATL GA Inventory'!GY$3)+SUMIFS('ATL CR'!$J:$J,'ATL CR'!$I:$I,'ATL GA Inventory'!$B121,'ATL CR'!$L:$L,'ATL GA Inventory'!GY$3)</f>
        <v>0</v>
      </c>
    </row>
    <row r="122" spans="1:207">
      <c r="A122" s="43" t="s">
        <v>983</v>
      </c>
      <c r="B122" s="43">
        <f t="shared" si="14"/>
        <v>46208131</v>
      </c>
      <c r="C122" s="43" t="str">
        <f t="shared" si="14"/>
        <v>Q.PEAK DUO BLK G6P+</v>
      </c>
      <c r="D122" s="44" t="str">
        <f t="shared" si="14"/>
        <v>355</v>
      </c>
      <c r="E122" s="45">
        <f>SUMIFS('ATL RAW'!$J:$J,'ATL RAW'!$I:$I,'ATL GA Inventory'!$B122,'ATL RAW'!$L:$L,'ATL GA Inventory'!E$3)+SUMIFS('ATL CR'!$J:$J,'ATL CR'!$I:$I,'ATL GA Inventory'!$B122,'ATL CR'!$L:$L,'ATL GA Inventory'!E$3)</f>
        <v>0</v>
      </c>
      <c r="F122" s="45">
        <f>SUMIFS('ATL RAW'!$J:$J,'ATL RAW'!$I:$I,'ATL GA Inventory'!$B122,'ATL RAW'!$L:$L,'ATL GA Inventory'!F$3)+SUMIFS('ATL CR'!$J:$J,'ATL CR'!$I:$I,'ATL GA Inventory'!$B122,'ATL CR'!$L:$L,'ATL GA Inventory'!F$3)</f>
        <v>0</v>
      </c>
      <c r="G122" s="45">
        <f>SUMIFS('ATL RAW'!$J:$J,'ATL RAW'!$I:$I,'ATL GA Inventory'!$B122,'ATL RAW'!$L:$L,'ATL GA Inventory'!G$3)+SUMIFS('ATL CR'!$J:$J,'ATL CR'!$I:$I,'ATL GA Inventory'!$B122,'ATL CR'!$L:$L,'ATL GA Inventory'!G$3)</f>
        <v>0</v>
      </c>
      <c r="H122" s="45">
        <f>SUMIFS('ATL RAW'!$J:$J,'ATL RAW'!$I:$I,'ATL GA Inventory'!$B122,'ATL RAW'!$L:$L,'ATL GA Inventory'!H$3)+SUMIFS('ATL CR'!$J:$J,'ATL CR'!$I:$I,'ATL GA Inventory'!$B122,'ATL CR'!$L:$L,'ATL GA Inventory'!H$3)</f>
        <v>0</v>
      </c>
      <c r="I122" s="45">
        <f>SUMIFS('ATL RAW'!$J:$J,'ATL RAW'!$I:$I,'ATL GA Inventory'!$B122,'ATL RAW'!$L:$L,'ATL GA Inventory'!I$3)+SUMIFS('ATL CR'!$J:$J,'ATL CR'!$I:$I,'ATL GA Inventory'!$B122,'ATL CR'!$L:$L,'ATL GA Inventory'!I$3)</f>
        <v>0</v>
      </c>
      <c r="J122" s="45">
        <f>SUMIFS('ATL RAW'!$J:$J,'ATL RAW'!$I:$I,'ATL GA Inventory'!$B122,'ATL RAW'!$L:$L,'ATL GA Inventory'!J$3)+SUMIFS('ATL CR'!$J:$J,'ATL CR'!$I:$I,'ATL GA Inventory'!$B122,'ATL CR'!$L:$L,'ATL GA Inventory'!J$3)</f>
        <v>0</v>
      </c>
      <c r="K122" s="45">
        <f>SUMIFS('ATL RAW'!$J:$J,'ATL RAW'!$I:$I,'ATL GA Inventory'!$B122,'ATL RAW'!$L:$L,'ATL GA Inventory'!K$3)+SUMIFS('ATL CR'!$J:$J,'ATL CR'!$I:$I,'ATL GA Inventory'!$B122,'ATL CR'!$L:$L,'ATL GA Inventory'!K$3)</f>
        <v>0</v>
      </c>
      <c r="L122" s="45">
        <f>SUMIFS('ATL RAW'!$J:$J,'ATL RAW'!$I:$I,'ATL GA Inventory'!$B122,'ATL RAW'!$L:$L,'ATL GA Inventory'!L$3)+SUMIFS('ATL CR'!$J:$J,'ATL CR'!$I:$I,'ATL GA Inventory'!$B122,'ATL CR'!$L:$L,'ATL GA Inventory'!L$3)</f>
        <v>0</v>
      </c>
      <c r="M122" s="45">
        <f>SUMIFS('ATL RAW'!$J:$J,'ATL RAW'!$I:$I,'ATL GA Inventory'!$B122,'ATL RAW'!$L:$L,'ATL GA Inventory'!M$3)+SUMIFS('ATL CR'!$J:$J,'ATL CR'!$I:$I,'ATL GA Inventory'!$B122,'ATL CR'!$L:$L,'ATL GA Inventory'!M$3)</f>
        <v>0</v>
      </c>
      <c r="N122" s="45">
        <f>SUMIFS('ATL RAW'!$J:$J,'ATL RAW'!$I:$I,'ATL GA Inventory'!$B122,'ATL RAW'!$L:$L,'ATL GA Inventory'!N$3)+SUMIFS('ATL CR'!$J:$J,'ATL CR'!$I:$I,'ATL GA Inventory'!$B122,'ATL CR'!$L:$L,'ATL GA Inventory'!N$3)</f>
        <v>0</v>
      </c>
      <c r="O122" s="45">
        <f>SUMIFS('ATL RAW'!$J:$J,'ATL RAW'!$I:$I,'ATL GA Inventory'!$B122,'ATL RAW'!$L:$L,'ATL GA Inventory'!O$3)+SUMIFS('ATL CR'!$J:$J,'ATL CR'!$I:$I,'ATL GA Inventory'!$B122,'ATL CR'!$L:$L,'ATL GA Inventory'!O$3)</f>
        <v>0</v>
      </c>
      <c r="P122" s="45">
        <f>SUMIFS('ATL RAW'!$J:$J,'ATL RAW'!$I:$I,'ATL GA Inventory'!$B122,'ATL RAW'!$L:$L,'ATL GA Inventory'!P$3)+SUMIFS('ATL CR'!$J:$J,'ATL CR'!$I:$I,'ATL GA Inventory'!$B122,'ATL CR'!$L:$L,'ATL GA Inventory'!P$3)</f>
        <v>0</v>
      </c>
      <c r="Q122" s="45">
        <f>SUMIFS('ATL RAW'!$J:$J,'ATL RAW'!$I:$I,'ATL GA Inventory'!$B122,'ATL RAW'!$L:$L,'ATL GA Inventory'!Q$3)+SUMIFS('ATL CR'!$J:$J,'ATL CR'!$I:$I,'ATL GA Inventory'!$B122,'ATL CR'!$L:$L,'ATL GA Inventory'!Q$3)</f>
        <v>0</v>
      </c>
      <c r="R122" s="45">
        <f>SUMIFS('ATL RAW'!$J:$J,'ATL RAW'!$I:$I,'ATL GA Inventory'!$B122,'ATL RAW'!$L:$L,'ATL GA Inventory'!R$3)+SUMIFS('ATL CR'!$J:$J,'ATL CR'!$I:$I,'ATL GA Inventory'!$B122,'ATL CR'!$L:$L,'ATL GA Inventory'!R$3)</f>
        <v>0</v>
      </c>
      <c r="S122" s="45">
        <f>SUMIFS('ATL RAW'!$J:$J,'ATL RAW'!$I:$I,'ATL GA Inventory'!$B122,'ATL RAW'!$L:$L,'ATL GA Inventory'!S$3)+SUMIFS('ATL CR'!$J:$J,'ATL CR'!$I:$I,'ATL GA Inventory'!$B122,'ATL CR'!$L:$L,'ATL GA Inventory'!S$3)</f>
        <v>0</v>
      </c>
      <c r="T122" s="45">
        <f>SUMIFS('ATL RAW'!$J:$J,'ATL RAW'!$I:$I,'ATL GA Inventory'!$B122,'ATL RAW'!$L:$L,'ATL GA Inventory'!T$3)+SUMIFS('ATL CR'!$J:$J,'ATL CR'!$I:$I,'ATL GA Inventory'!$B122,'ATL CR'!$L:$L,'ATL GA Inventory'!T$3)</f>
        <v>0</v>
      </c>
      <c r="U122" s="45">
        <f>SUMIFS('ATL RAW'!$J:$J,'ATL RAW'!$I:$I,'ATL GA Inventory'!$B122,'ATL RAW'!$L:$L,'ATL GA Inventory'!U$3)+SUMIFS('ATL CR'!$J:$J,'ATL CR'!$I:$I,'ATL GA Inventory'!$B122,'ATL CR'!$L:$L,'ATL GA Inventory'!U$3)</f>
        <v>0</v>
      </c>
      <c r="V122" s="45">
        <f>SUMIFS('ATL RAW'!$J:$J,'ATL RAW'!$I:$I,'ATL GA Inventory'!$B122,'ATL RAW'!$L:$L,'ATL GA Inventory'!V$3)+SUMIFS('ATL CR'!$J:$J,'ATL CR'!$I:$I,'ATL GA Inventory'!$B122,'ATL CR'!$L:$L,'ATL GA Inventory'!V$3)</f>
        <v>0</v>
      </c>
      <c r="W122" s="45">
        <f>SUMIFS('ATL RAW'!$J:$J,'ATL RAW'!$I:$I,'ATL GA Inventory'!$B122,'ATL RAW'!$L:$L,'ATL GA Inventory'!W$3)+SUMIFS('ATL CR'!$J:$J,'ATL CR'!$I:$I,'ATL GA Inventory'!$B122,'ATL CR'!$L:$L,'ATL GA Inventory'!W$3)</f>
        <v>0</v>
      </c>
      <c r="X122" s="45">
        <f>SUMIFS('ATL RAW'!$J:$J,'ATL RAW'!$I:$I,'ATL GA Inventory'!$B122,'ATL RAW'!$L:$L,'ATL GA Inventory'!X$3)+SUMIFS('ATL CR'!$J:$J,'ATL CR'!$I:$I,'ATL GA Inventory'!$B122,'ATL CR'!$L:$L,'ATL GA Inventory'!X$3)</f>
        <v>0</v>
      </c>
      <c r="Y122" s="45">
        <f>SUMIFS('ATL RAW'!$J:$J,'ATL RAW'!$I:$I,'ATL GA Inventory'!$B122,'ATL RAW'!$L:$L,'ATL GA Inventory'!Y$3)+SUMIFS('ATL CR'!$J:$J,'ATL CR'!$I:$I,'ATL GA Inventory'!$B122,'ATL CR'!$L:$L,'ATL GA Inventory'!Y$3)</f>
        <v>0</v>
      </c>
      <c r="Z122" s="45">
        <f>SUMIFS('ATL RAW'!$J:$J,'ATL RAW'!$I:$I,'ATL GA Inventory'!$B122,'ATL RAW'!$L:$L,'ATL GA Inventory'!Z$3)+SUMIFS('ATL CR'!$J:$J,'ATL CR'!$I:$I,'ATL GA Inventory'!$B122,'ATL CR'!$L:$L,'ATL GA Inventory'!Z$3)</f>
        <v>0</v>
      </c>
      <c r="AA122" s="45">
        <f>SUMIFS('ATL RAW'!$J:$J,'ATL RAW'!$I:$I,'ATL GA Inventory'!$B122,'ATL RAW'!$L:$L,'ATL GA Inventory'!AA$3)+SUMIFS('ATL CR'!$J:$J,'ATL CR'!$I:$I,'ATL GA Inventory'!$B122,'ATL CR'!$L:$L,'ATL GA Inventory'!AA$3)</f>
        <v>0</v>
      </c>
      <c r="AB122" s="45">
        <f>SUMIFS('ATL RAW'!$J:$J,'ATL RAW'!$I:$I,'ATL GA Inventory'!$B122,'ATL RAW'!$L:$L,'ATL GA Inventory'!AB$3)+SUMIFS('ATL CR'!$J:$J,'ATL CR'!$I:$I,'ATL GA Inventory'!$B122,'ATL CR'!$L:$L,'ATL GA Inventory'!AB$3)</f>
        <v>0</v>
      </c>
      <c r="AC122" s="45">
        <f>SUMIFS('ATL RAW'!$J:$J,'ATL RAW'!$I:$I,'ATL GA Inventory'!$B122,'ATL RAW'!$L:$L,'ATL GA Inventory'!AC$3)+SUMIFS('ATL CR'!$J:$J,'ATL CR'!$I:$I,'ATL GA Inventory'!$B122,'ATL CR'!$L:$L,'ATL GA Inventory'!AC$3)</f>
        <v>0</v>
      </c>
      <c r="AD122" s="45">
        <f>SUMIFS('ATL RAW'!$J:$J,'ATL RAW'!$I:$I,'ATL GA Inventory'!$B122,'ATL RAW'!$L:$L,'ATL GA Inventory'!AD$3)+SUMIFS('ATL CR'!$J:$J,'ATL CR'!$I:$I,'ATL GA Inventory'!$B122,'ATL CR'!$L:$L,'ATL GA Inventory'!AD$3)</f>
        <v>0</v>
      </c>
      <c r="AE122" s="45">
        <f>SUMIFS('ATL RAW'!$J:$J,'ATL RAW'!$I:$I,'ATL GA Inventory'!$B122,'ATL RAW'!$L:$L,'ATL GA Inventory'!AE$3)+SUMIFS('ATL CR'!$J:$J,'ATL CR'!$I:$I,'ATL GA Inventory'!$B122,'ATL CR'!$L:$L,'ATL GA Inventory'!AE$3)</f>
        <v>0</v>
      </c>
      <c r="AF122" s="45">
        <f>SUMIFS('ATL RAW'!$J:$J,'ATL RAW'!$I:$I,'ATL GA Inventory'!$B122,'ATL RAW'!$L:$L,'ATL GA Inventory'!AF$3)+SUMIFS('ATL CR'!$J:$J,'ATL CR'!$I:$I,'ATL GA Inventory'!$B122,'ATL CR'!$L:$L,'ATL GA Inventory'!AF$3)</f>
        <v>0</v>
      </c>
      <c r="AG122" s="45">
        <f>SUMIFS('ATL RAW'!$J:$J,'ATL RAW'!$I:$I,'ATL GA Inventory'!$B122,'ATL RAW'!$L:$L,'ATL GA Inventory'!AG$3)+SUMIFS('ATL CR'!$J:$J,'ATL CR'!$I:$I,'ATL GA Inventory'!$B122,'ATL CR'!$L:$L,'ATL GA Inventory'!AG$3)</f>
        <v>0</v>
      </c>
      <c r="AH122" s="45">
        <f>SUMIFS('ATL RAW'!$J:$J,'ATL RAW'!$I:$I,'ATL GA Inventory'!$B122,'ATL RAW'!$L:$L,'ATL GA Inventory'!AH$3)+SUMIFS('ATL CR'!$J:$J,'ATL CR'!$I:$I,'ATL GA Inventory'!$B122,'ATL CR'!$L:$L,'ATL GA Inventory'!AH$3)</f>
        <v>0</v>
      </c>
      <c r="AI122" s="45">
        <f>SUMIFS('ATL RAW'!$J:$J,'ATL RAW'!$I:$I,'ATL GA Inventory'!$B122,'ATL RAW'!$L:$L,'ATL GA Inventory'!AI$3)+SUMIFS('ATL CR'!$J:$J,'ATL CR'!$I:$I,'ATL GA Inventory'!$B122,'ATL CR'!$L:$L,'ATL GA Inventory'!AI$3)</f>
        <v>0</v>
      </c>
      <c r="AJ122" s="45">
        <f>SUMIFS('ATL RAW'!$J:$J,'ATL RAW'!$I:$I,'ATL GA Inventory'!$B122,'ATL RAW'!$L:$L,'ATL GA Inventory'!AJ$3)+SUMIFS('ATL CR'!$J:$J,'ATL CR'!$I:$I,'ATL GA Inventory'!$B122,'ATL CR'!$L:$L,'ATL GA Inventory'!AJ$3)</f>
        <v>0</v>
      </c>
      <c r="AK122" s="45">
        <f>SUMIFS('ATL RAW'!$J:$J,'ATL RAW'!$I:$I,'ATL GA Inventory'!$B122,'ATL RAW'!$L:$L,'ATL GA Inventory'!AK$3)+SUMIFS('ATL CR'!$J:$J,'ATL CR'!$I:$I,'ATL GA Inventory'!$B122,'ATL CR'!$L:$L,'ATL GA Inventory'!AK$3)</f>
        <v>0</v>
      </c>
      <c r="AL122" s="45">
        <f>SUMIFS('ATL RAW'!$J:$J,'ATL RAW'!$I:$I,'ATL GA Inventory'!$B122,'ATL RAW'!$L:$L,'ATL GA Inventory'!AL$3)+SUMIFS('ATL CR'!$J:$J,'ATL CR'!$I:$I,'ATL GA Inventory'!$B122,'ATL CR'!$L:$L,'ATL GA Inventory'!AL$3)</f>
        <v>0</v>
      </c>
      <c r="AM122" s="45">
        <f>SUMIFS('ATL RAW'!$J:$J,'ATL RAW'!$I:$I,'ATL GA Inventory'!$B122,'ATL RAW'!$L:$L,'ATL GA Inventory'!AM$3)+SUMIFS('ATL CR'!$J:$J,'ATL CR'!$I:$I,'ATL GA Inventory'!$B122,'ATL CR'!$L:$L,'ATL GA Inventory'!AM$3)</f>
        <v>0</v>
      </c>
      <c r="AN122" s="45">
        <f>SUMIFS('ATL RAW'!$J:$J,'ATL RAW'!$I:$I,'ATL GA Inventory'!$B122,'ATL RAW'!$L:$L,'ATL GA Inventory'!AN$3)+SUMIFS('ATL CR'!$J:$J,'ATL CR'!$I:$I,'ATL GA Inventory'!$B122,'ATL CR'!$L:$L,'ATL GA Inventory'!AN$3)</f>
        <v>0</v>
      </c>
      <c r="AO122" s="45">
        <f>SUMIFS('ATL RAW'!$J:$J,'ATL RAW'!$I:$I,'ATL GA Inventory'!$B122,'ATL RAW'!$L:$L,'ATL GA Inventory'!AO$3)+SUMIFS('ATL CR'!$J:$J,'ATL CR'!$I:$I,'ATL GA Inventory'!$B122,'ATL CR'!$L:$L,'ATL GA Inventory'!AO$3)</f>
        <v>0</v>
      </c>
      <c r="AP122" s="45">
        <f>SUMIFS('ATL RAW'!$J:$J,'ATL RAW'!$I:$I,'ATL GA Inventory'!$B122,'ATL RAW'!$L:$L,'ATL GA Inventory'!AP$3)+SUMIFS('ATL CR'!$J:$J,'ATL CR'!$I:$I,'ATL GA Inventory'!$B122,'ATL CR'!$L:$L,'ATL GA Inventory'!AP$3)</f>
        <v>0</v>
      </c>
      <c r="AQ122" s="45">
        <f>SUMIFS('ATL RAW'!$J:$J,'ATL RAW'!$I:$I,'ATL GA Inventory'!$B122,'ATL RAW'!$L:$L,'ATL GA Inventory'!AQ$3)+SUMIFS('ATL CR'!$J:$J,'ATL CR'!$I:$I,'ATL GA Inventory'!$B122,'ATL CR'!$L:$L,'ATL GA Inventory'!AQ$3)</f>
        <v>0</v>
      </c>
      <c r="AR122" s="45">
        <f>SUMIFS('ATL RAW'!$J:$J,'ATL RAW'!$I:$I,'ATL GA Inventory'!$B122,'ATL RAW'!$L:$L,'ATL GA Inventory'!AR$3)+SUMIFS('ATL CR'!$J:$J,'ATL CR'!$I:$I,'ATL GA Inventory'!$B122,'ATL CR'!$L:$L,'ATL GA Inventory'!AR$3)</f>
        <v>0</v>
      </c>
      <c r="AS122" s="45">
        <f>SUMIFS('ATL RAW'!$J:$J,'ATL RAW'!$I:$I,'ATL GA Inventory'!$B122,'ATL RAW'!$L:$L,'ATL GA Inventory'!AS$3)+SUMIFS('ATL CR'!$J:$J,'ATL CR'!$I:$I,'ATL GA Inventory'!$B122,'ATL CR'!$L:$L,'ATL GA Inventory'!AS$3)</f>
        <v>0</v>
      </c>
      <c r="AT122" s="45">
        <f>SUMIFS('ATL RAW'!$J:$J,'ATL RAW'!$I:$I,'ATL GA Inventory'!$B122,'ATL RAW'!$L:$L,'ATL GA Inventory'!AT$3)+SUMIFS('ATL CR'!$J:$J,'ATL CR'!$I:$I,'ATL GA Inventory'!$B122,'ATL CR'!$L:$L,'ATL GA Inventory'!AT$3)</f>
        <v>0</v>
      </c>
      <c r="AU122" s="45">
        <f>SUMIFS('ATL RAW'!$J:$J,'ATL RAW'!$I:$I,'ATL GA Inventory'!$B122,'ATL RAW'!$L:$L,'ATL GA Inventory'!AU$3)+SUMIFS('ATL CR'!$J:$J,'ATL CR'!$I:$I,'ATL GA Inventory'!$B122,'ATL CR'!$L:$L,'ATL GA Inventory'!AU$3)</f>
        <v>0</v>
      </c>
      <c r="AV122" s="45">
        <f>SUMIFS('ATL RAW'!$J:$J,'ATL RAW'!$I:$I,'ATL GA Inventory'!$B122,'ATL RAW'!$L:$L,'ATL GA Inventory'!AV$3)+SUMIFS('ATL CR'!$J:$J,'ATL CR'!$I:$I,'ATL GA Inventory'!$B122,'ATL CR'!$L:$L,'ATL GA Inventory'!AV$3)</f>
        <v>0</v>
      </c>
      <c r="AW122" s="45">
        <f>SUMIFS('ATL RAW'!$J:$J,'ATL RAW'!$I:$I,'ATL GA Inventory'!$B122,'ATL RAW'!$L:$L,'ATL GA Inventory'!AW$3)+SUMIFS('ATL CR'!$J:$J,'ATL CR'!$I:$I,'ATL GA Inventory'!$B122,'ATL CR'!$L:$L,'ATL GA Inventory'!AW$3)</f>
        <v>0</v>
      </c>
      <c r="AX122" s="45">
        <f>SUMIFS('ATL RAW'!$J:$J,'ATL RAW'!$I:$I,'ATL GA Inventory'!$B122,'ATL RAW'!$L:$L,'ATL GA Inventory'!AX$3)+SUMIFS('ATL CR'!$J:$J,'ATL CR'!$I:$I,'ATL GA Inventory'!$B122,'ATL CR'!$L:$L,'ATL GA Inventory'!AX$3)</f>
        <v>0</v>
      </c>
      <c r="AY122" s="45">
        <f>SUMIFS('ATL RAW'!$J:$J,'ATL RAW'!$I:$I,'ATL GA Inventory'!$B122,'ATL RAW'!$L:$L,'ATL GA Inventory'!AY$3)+SUMIFS('ATL CR'!$J:$J,'ATL CR'!$I:$I,'ATL GA Inventory'!$B122,'ATL CR'!$L:$L,'ATL GA Inventory'!AY$3)</f>
        <v>0</v>
      </c>
      <c r="AZ122" s="45">
        <f>SUMIFS('ATL RAW'!$J:$J,'ATL RAW'!$I:$I,'ATL GA Inventory'!$B122,'ATL RAW'!$L:$L,'ATL GA Inventory'!AZ$3)+SUMIFS('ATL CR'!$J:$J,'ATL CR'!$I:$I,'ATL GA Inventory'!$B122,'ATL CR'!$L:$L,'ATL GA Inventory'!AZ$3)</f>
        <v>0</v>
      </c>
      <c r="BA122" s="45">
        <f>SUMIFS('ATL RAW'!$J:$J,'ATL RAW'!$I:$I,'ATL GA Inventory'!$B122,'ATL RAW'!$L:$L,'ATL GA Inventory'!BA$3)+SUMIFS('ATL CR'!$J:$J,'ATL CR'!$I:$I,'ATL GA Inventory'!$B122,'ATL CR'!$L:$L,'ATL GA Inventory'!BA$3)</f>
        <v>0</v>
      </c>
      <c r="BB122" s="45">
        <f>SUMIFS('ATL RAW'!$J:$J,'ATL RAW'!$I:$I,'ATL GA Inventory'!$B122,'ATL RAW'!$L:$L,'ATL GA Inventory'!BB$3)+SUMIFS('ATL CR'!$J:$J,'ATL CR'!$I:$I,'ATL GA Inventory'!$B122,'ATL CR'!$L:$L,'ATL GA Inventory'!BB$3)</f>
        <v>0</v>
      </c>
      <c r="BC122" s="45">
        <f>SUMIFS('ATL RAW'!$J:$J,'ATL RAW'!$I:$I,'ATL GA Inventory'!$B122,'ATL RAW'!$L:$L,'ATL GA Inventory'!BC$3)+SUMIFS('ATL CR'!$J:$J,'ATL CR'!$I:$I,'ATL GA Inventory'!$B122,'ATL CR'!$L:$L,'ATL GA Inventory'!BC$3)</f>
        <v>0</v>
      </c>
      <c r="BD122" s="45">
        <f>SUMIFS('ATL RAW'!$J:$J,'ATL RAW'!$I:$I,'ATL GA Inventory'!$B122,'ATL RAW'!$L:$L,'ATL GA Inventory'!BD$3)+SUMIFS('ATL CR'!$J:$J,'ATL CR'!$I:$I,'ATL GA Inventory'!$B122,'ATL CR'!$L:$L,'ATL GA Inventory'!BD$3)</f>
        <v>0</v>
      </c>
      <c r="BE122" s="45">
        <f>SUMIFS('ATL RAW'!$J:$J,'ATL RAW'!$I:$I,'ATL GA Inventory'!$B122,'ATL RAW'!$L:$L,'ATL GA Inventory'!BE$3)+SUMIFS('ATL CR'!$J:$J,'ATL CR'!$I:$I,'ATL GA Inventory'!$B122,'ATL CR'!$L:$L,'ATL GA Inventory'!BE$3)</f>
        <v>0</v>
      </c>
      <c r="BF122" s="45">
        <f>SUMIFS('ATL RAW'!$J:$J,'ATL RAW'!$I:$I,'ATL GA Inventory'!$B122,'ATL RAW'!$L:$L,'ATL GA Inventory'!BF$3)+SUMIFS('ATL CR'!$J:$J,'ATL CR'!$I:$I,'ATL GA Inventory'!$B122,'ATL CR'!$L:$L,'ATL GA Inventory'!BF$3)</f>
        <v>0</v>
      </c>
      <c r="BG122" s="45">
        <f>SUMIFS('ATL RAW'!$J:$J,'ATL RAW'!$I:$I,'ATL GA Inventory'!$B122,'ATL RAW'!$L:$L,'ATL GA Inventory'!BG$3)+SUMIFS('ATL CR'!$J:$J,'ATL CR'!$I:$I,'ATL GA Inventory'!$B122,'ATL CR'!$L:$L,'ATL GA Inventory'!BG$3)</f>
        <v>0</v>
      </c>
      <c r="BH122" s="45">
        <f>SUMIFS('ATL RAW'!$J:$J,'ATL RAW'!$I:$I,'ATL GA Inventory'!$B122,'ATL RAW'!$L:$L,'ATL GA Inventory'!BH$3)+SUMIFS('ATL CR'!$J:$J,'ATL CR'!$I:$I,'ATL GA Inventory'!$B122,'ATL CR'!$L:$L,'ATL GA Inventory'!BH$3)</f>
        <v>0</v>
      </c>
      <c r="BI122" s="45">
        <f>SUMIFS('ATL RAW'!$J:$J,'ATL RAW'!$I:$I,'ATL GA Inventory'!$B122,'ATL RAW'!$L:$L,'ATL GA Inventory'!BI$3)+SUMIFS('ATL CR'!$J:$J,'ATL CR'!$I:$I,'ATL GA Inventory'!$B122,'ATL CR'!$L:$L,'ATL GA Inventory'!BI$3)</f>
        <v>0</v>
      </c>
      <c r="BJ122" s="45">
        <f>SUMIFS('ATL RAW'!$J:$J,'ATL RAW'!$I:$I,'ATL GA Inventory'!$B122,'ATL RAW'!$L:$L,'ATL GA Inventory'!BJ$3)+SUMIFS('ATL CR'!$J:$J,'ATL CR'!$I:$I,'ATL GA Inventory'!$B122,'ATL CR'!$L:$L,'ATL GA Inventory'!BJ$3)</f>
        <v>0</v>
      </c>
      <c r="BK122" s="45">
        <f>SUMIFS('ATL RAW'!$J:$J,'ATL RAW'!$I:$I,'ATL GA Inventory'!$B122,'ATL RAW'!$L:$L,'ATL GA Inventory'!BK$3)+SUMIFS('ATL CR'!$J:$J,'ATL CR'!$I:$I,'ATL GA Inventory'!$B122,'ATL CR'!$L:$L,'ATL GA Inventory'!BK$3)</f>
        <v>0</v>
      </c>
      <c r="BL122" s="45">
        <f>SUMIFS('ATL RAW'!$J:$J,'ATL RAW'!$I:$I,'ATL GA Inventory'!$B122,'ATL RAW'!$L:$L,'ATL GA Inventory'!BL$3)+SUMIFS('ATL CR'!$J:$J,'ATL CR'!$I:$I,'ATL GA Inventory'!$B122,'ATL CR'!$L:$L,'ATL GA Inventory'!BL$3)</f>
        <v>0</v>
      </c>
      <c r="BM122" s="45">
        <f>SUMIFS('ATL RAW'!$J:$J,'ATL RAW'!$I:$I,'ATL GA Inventory'!$B122,'ATL RAW'!$L:$L,'ATL GA Inventory'!BM$3)+SUMIFS('ATL CR'!$J:$J,'ATL CR'!$I:$I,'ATL GA Inventory'!$B122,'ATL CR'!$L:$L,'ATL GA Inventory'!BM$3)</f>
        <v>0</v>
      </c>
      <c r="BN122" s="45">
        <f>SUMIFS('ATL RAW'!$J:$J,'ATL RAW'!$I:$I,'ATL GA Inventory'!$B122,'ATL RAW'!$L:$L,'ATL GA Inventory'!BN$3)+SUMIFS('ATL CR'!$J:$J,'ATL CR'!$I:$I,'ATL GA Inventory'!$B122,'ATL CR'!$L:$L,'ATL GA Inventory'!BN$3)</f>
        <v>0</v>
      </c>
      <c r="BO122" s="45">
        <f>SUMIFS('ATL RAW'!$J:$J,'ATL RAW'!$I:$I,'ATL GA Inventory'!$B122,'ATL RAW'!$L:$L,'ATL GA Inventory'!BO$3)+SUMIFS('ATL CR'!$J:$J,'ATL CR'!$I:$I,'ATL GA Inventory'!$B122,'ATL CR'!$L:$L,'ATL GA Inventory'!BO$3)</f>
        <v>0</v>
      </c>
      <c r="BP122" s="45">
        <f>SUMIFS('ATL RAW'!$J:$J,'ATL RAW'!$I:$I,'ATL GA Inventory'!$B122,'ATL RAW'!$L:$L,'ATL GA Inventory'!BP$3)+SUMIFS('ATL CR'!$J:$J,'ATL CR'!$I:$I,'ATL GA Inventory'!$B122,'ATL CR'!$L:$L,'ATL GA Inventory'!BP$3)</f>
        <v>0</v>
      </c>
      <c r="BQ122" s="45">
        <f>SUMIFS('ATL RAW'!$J:$J,'ATL RAW'!$I:$I,'ATL GA Inventory'!$B122,'ATL RAW'!$L:$L,'ATL GA Inventory'!BQ$3)+SUMIFS('ATL CR'!$J:$J,'ATL CR'!$I:$I,'ATL GA Inventory'!$B122,'ATL CR'!$L:$L,'ATL GA Inventory'!BQ$3)</f>
        <v>0</v>
      </c>
      <c r="BR122" s="45">
        <f>SUMIFS('ATL RAW'!$J:$J,'ATL RAW'!$I:$I,'ATL GA Inventory'!$B122,'ATL RAW'!$L:$L,'ATL GA Inventory'!BR$3)+SUMIFS('ATL CR'!$J:$J,'ATL CR'!$I:$I,'ATL GA Inventory'!$B122,'ATL CR'!$L:$L,'ATL GA Inventory'!BR$3)</f>
        <v>0</v>
      </c>
      <c r="BS122" s="45">
        <f>SUMIFS('ATL RAW'!$J:$J,'ATL RAW'!$I:$I,'ATL GA Inventory'!$B122,'ATL RAW'!$L:$L,'ATL GA Inventory'!BS$3)+SUMIFS('ATL CR'!$J:$J,'ATL CR'!$I:$I,'ATL GA Inventory'!$B122,'ATL CR'!$L:$L,'ATL GA Inventory'!BS$3)</f>
        <v>0</v>
      </c>
      <c r="BT122" s="45">
        <f>SUMIFS('ATL RAW'!$J:$J,'ATL RAW'!$I:$I,'ATL GA Inventory'!$B122,'ATL RAW'!$L:$L,'ATL GA Inventory'!BT$3)+SUMIFS('ATL CR'!$J:$J,'ATL CR'!$I:$I,'ATL GA Inventory'!$B122,'ATL CR'!$L:$L,'ATL GA Inventory'!BT$3)</f>
        <v>0</v>
      </c>
      <c r="BU122" s="45">
        <f>SUMIFS('ATL RAW'!$J:$J,'ATL RAW'!$I:$I,'ATL GA Inventory'!$B122,'ATL RAW'!$L:$L,'ATL GA Inventory'!BU$3)+SUMIFS('ATL CR'!$J:$J,'ATL CR'!$I:$I,'ATL GA Inventory'!$B122,'ATL CR'!$L:$L,'ATL GA Inventory'!BU$3)</f>
        <v>0</v>
      </c>
      <c r="BV122" s="45">
        <f>SUMIFS('ATL RAW'!$J:$J,'ATL RAW'!$I:$I,'ATL GA Inventory'!$B122,'ATL RAW'!$L:$L,'ATL GA Inventory'!BV$3)+SUMIFS('ATL CR'!$J:$J,'ATL CR'!$I:$I,'ATL GA Inventory'!$B122,'ATL CR'!$L:$L,'ATL GA Inventory'!BV$3)</f>
        <v>0</v>
      </c>
      <c r="BW122" s="45">
        <f>SUMIFS('ATL RAW'!$J:$J,'ATL RAW'!$I:$I,'ATL GA Inventory'!$B122,'ATL RAW'!$L:$L,'ATL GA Inventory'!BW$3)+SUMIFS('ATL CR'!$J:$J,'ATL CR'!$I:$I,'ATL GA Inventory'!$B122,'ATL CR'!$L:$L,'ATL GA Inventory'!BW$3)</f>
        <v>0</v>
      </c>
      <c r="BX122" s="45">
        <f>SUMIFS('ATL RAW'!$J:$J,'ATL RAW'!$I:$I,'ATL GA Inventory'!$B122,'ATL RAW'!$L:$L,'ATL GA Inventory'!BX$3)+SUMIFS('ATL CR'!$J:$J,'ATL CR'!$I:$I,'ATL GA Inventory'!$B122,'ATL CR'!$L:$L,'ATL GA Inventory'!BX$3)</f>
        <v>0</v>
      </c>
      <c r="BY122" s="45">
        <f>SUMIFS('ATL RAW'!$J:$J,'ATL RAW'!$I:$I,'ATL GA Inventory'!$B122,'ATL RAW'!$L:$L,'ATL GA Inventory'!BY$3)+SUMIFS('ATL CR'!$J:$J,'ATL CR'!$I:$I,'ATL GA Inventory'!$B122,'ATL CR'!$L:$L,'ATL GA Inventory'!BY$3)</f>
        <v>0</v>
      </c>
      <c r="BZ122" s="45">
        <f>SUMIFS('ATL RAW'!$J:$J,'ATL RAW'!$I:$I,'ATL GA Inventory'!$B122,'ATL RAW'!$L:$L,'ATL GA Inventory'!BZ$3)+SUMIFS('ATL CR'!$J:$J,'ATL CR'!$I:$I,'ATL GA Inventory'!$B122,'ATL CR'!$L:$L,'ATL GA Inventory'!BZ$3)</f>
        <v>0</v>
      </c>
      <c r="CA122" s="45">
        <f>SUMIFS('ATL RAW'!$J:$J,'ATL RAW'!$I:$I,'ATL GA Inventory'!$B122,'ATL RAW'!$L:$L,'ATL GA Inventory'!CA$3)+SUMIFS('ATL CR'!$J:$J,'ATL CR'!$I:$I,'ATL GA Inventory'!$B122,'ATL CR'!$L:$L,'ATL GA Inventory'!CA$3)</f>
        <v>0</v>
      </c>
      <c r="CB122" s="45">
        <f>SUMIFS('ATL RAW'!$J:$J,'ATL RAW'!$I:$I,'ATL GA Inventory'!$B122,'ATL RAW'!$L:$L,'ATL GA Inventory'!CB$3)+SUMIFS('ATL CR'!$J:$J,'ATL CR'!$I:$I,'ATL GA Inventory'!$B122,'ATL CR'!$L:$L,'ATL GA Inventory'!CB$3)</f>
        <v>0</v>
      </c>
      <c r="CC122" s="45">
        <f>SUMIFS('ATL RAW'!$J:$J,'ATL RAW'!$I:$I,'ATL GA Inventory'!$B122,'ATL RAW'!$L:$L,'ATL GA Inventory'!CC$3)+SUMIFS('ATL CR'!$J:$J,'ATL CR'!$I:$I,'ATL GA Inventory'!$B122,'ATL CR'!$L:$L,'ATL GA Inventory'!CC$3)</f>
        <v>0</v>
      </c>
      <c r="CD122" s="45">
        <f>SUMIFS('ATL RAW'!$J:$J,'ATL RAW'!$I:$I,'ATL GA Inventory'!$B122,'ATL RAW'!$L:$L,'ATL GA Inventory'!CD$3)+SUMIFS('ATL CR'!$J:$J,'ATL CR'!$I:$I,'ATL GA Inventory'!$B122,'ATL CR'!$L:$L,'ATL GA Inventory'!CD$3)</f>
        <v>0</v>
      </c>
      <c r="CE122" s="45">
        <f>SUMIFS('ATL RAW'!$J:$J,'ATL RAW'!$I:$I,'ATL GA Inventory'!$B122,'ATL RAW'!$L:$L,'ATL GA Inventory'!CE$3)+SUMIFS('ATL CR'!$J:$J,'ATL CR'!$I:$I,'ATL GA Inventory'!$B122,'ATL CR'!$L:$L,'ATL GA Inventory'!CE$3)</f>
        <v>0</v>
      </c>
      <c r="CF122" s="45">
        <f>SUMIFS('ATL RAW'!$J:$J,'ATL RAW'!$I:$I,'ATL GA Inventory'!$B122,'ATL RAW'!$L:$L,'ATL GA Inventory'!CF$3)+SUMIFS('ATL CR'!$J:$J,'ATL CR'!$I:$I,'ATL GA Inventory'!$B122,'ATL CR'!$L:$L,'ATL GA Inventory'!CF$3)</f>
        <v>0</v>
      </c>
      <c r="CG122" s="45">
        <f>SUMIFS('ATL RAW'!$J:$J,'ATL RAW'!$I:$I,'ATL GA Inventory'!$B122,'ATL RAW'!$L:$L,'ATL GA Inventory'!CG$3)+SUMIFS('ATL CR'!$J:$J,'ATL CR'!$I:$I,'ATL GA Inventory'!$B122,'ATL CR'!$L:$L,'ATL GA Inventory'!CG$3)</f>
        <v>0</v>
      </c>
      <c r="CH122" s="45">
        <f>SUMIFS('ATL RAW'!$J:$J,'ATL RAW'!$I:$I,'ATL GA Inventory'!$B122,'ATL RAW'!$L:$L,'ATL GA Inventory'!CH$3)+SUMIFS('ATL CR'!$J:$J,'ATL CR'!$I:$I,'ATL GA Inventory'!$B122,'ATL CR'!$L:$L,'ATL GA Inventory'!CH$3)</f>
        <v>0</v>
      </c>
      <c r="CI122" s="45">
        <f>SUMIFS('ATL RAW'!$J:$J,'ATL RAW'!$I:$I,'ATL GA Inventory'!$B122,'ATL RAW'!$L:$L,'ATL GA Inventory'!CI$3)+SUMIFS('ATL CR'!$J:$J,'ATL CR'!$I:$I,'ATL GA Inventory'!$B122,'ATL CR'!$L:$L,'ATL GA Inventory'!CI$3)</f>
        <v>0</v>
      </c>
      <c r="CJ122" s="45">
        <f>SUMIFS('ATL RAW'!$J:$J,'ATL RAW'!$I:$I,'ATL GA Inventory'!$B122,'ATL RAW'!$L:$L,'ATL GA Inventory'!CJ$3)+SUMIFS('ATL CR'!$J:$J,'ATL CR'!$I:$I,'ATL GA Inventory'!$B122,'ATL CR'!$L:$L,'ATL GA Inventory'!CJ$3)</f>
        <v>0</v>
      </c>
      <c r="CK122" s="45">
        <f>SUMIFS('ATL RAW'!$J:$J,'ATL RAW'!$I:$I,'ATL GA Inventory'!$B122,'ATL RAW'!$L:$L,'ATL GA Inventory'!CK$3)+SUMIFS('ATL CR'!$J:$J,'ATL CR'!$I:$I,'ATL GA Inventory'!$B122,'ATL CR'!$L:$L,'ATL GA Inventory'!CK$3)</f>
        <v>0</v>
      </c>
      <c r="CL122" s="45">
        <f>SUMIFS('ATL RAW'!$J:$J,'ATL RAW'!$I:$I,'ATL GA Inventory'!$B122,'ATL RAW'!$L:$L,'ATL GA Inventory'!CL$3)+SUMIFS('ATL CR'!$J:$J,'ATL CR'!$I:$I,'ATL GA Inventory'!$B122,'ATL CR'!$L:$L,'ATL GA Inventory'!CL$3)</f>
        <v>0</v>
      </c>
      <c r="CM122" s="45">
        <f>SUMIFS('ATL RAW'!$J:$J,'ATL RAW'!$I:$I,'ATL GA Inventory'!$B122,'ATL RAW'!$L:$L,'ATL GA Inventory'!CM$3)+SUMIFS('ATL CR'!$J:$J,'ATL CR'!$I:$I,'ATL GA Inventory'!$B122,'ATL CR'!$L:$L,'ATL GA Inventory'!CM$3)</f>
        <v>0</v>
      </c>
      <c r="CN122" s="45">
        <f>SUMIFS('ATL RAW'!$J:$J,'ATL RAW'!$I:$I,'ATL GA Inventory'!$B122,'ATL RAW'!$L:$L,'ATL GA Inventory'!CN$3)+SUMIFS('ATL CR'!$J:$J,'ATL CR'!$I:$I,'ATL GA Inventory'!$B122,'ATL CR'!$L:$L,'ATL GA Inventory'!CN$3)</f>
        <v>0</v>
      </c>
      <c r="CO122" s="45">
        <f>SUMIFS('ATL RAW'!$J:$J,'ATL RAW'!$I:$I,'ATL GA Inventory'!$B122,'ATL RAW'!$L:$L,'ATL GA Inventory'!CO$3)+SUMIFS('ATL CR'!$J:$J,'ATL CR'!$I:$I,'ATL GA Inventory'!$B122,'ATL CR'!$L:$L,'ATL GA Inventory'!CO$3)</f>
        <v>0</v>
      </c>
      <c r="CP122" s="45">
        <f>SUMIFS('ATL RAW'!$J:$J,'ATL RAW'!$I:$I,'ATL GA Inventory'!$B122,'ATL RAW'!$L:$L,'ATL GA Inventory'!CP$3)+SUMIFS('ATL CR'!$J:$J,'ATL CR'!$I:$I,'ATL GA Inventory'!$B122,'ATL CR'!$L:$L,'ATL GA Inventory'!CP$3)</f>
        <v>0</v>
      </c>
      <c r="CQ122" s="45">
        <f>SUMIFS('ATL RAW'!$J:$J,'ATL RAW'!$I:$I,'ATL GA Inventory'!$B122,'ATL RAW'!$L:$L,'ATL GA Inventory'!CQ$3)+SUMIFS('ATL CR'!$J:$J,'ATL CR'!$I:$I,'ATL GA Inventory'!$B122,'ATL CR'!$L:$L,'ATL GA Inventory'!CQ$3)</f>
        <v>0</v>
      </c>
      <c r="CR122" s="45">
        <f>SUMIFS('ATL RAW'!$J:$J,'ATL RAW'!$I:$I,'ATL GA Inventory'!$B122,'ATL RAW'!$L:$L,'ATL GA Inventory'!CR$3)+SUMIFS('ATL CR'!$J:$J,'ATL CR'!$I:$I,'ATL GA Inventory'!$B122,'ATL CR'!$L:$L,'ATL GA Inventory'!CR$3)</f>
        <v>0</v>
      </c>
      <c r="CS122" s="45">
        <f>SUMIFS('ATL RAW'!$J:$J,'ATL RAW'!$I:$I,'ATL GA Inventory'!$B122,'ATL RAW'!$L:$L,'ATL GA Inventory'!CS$3)+SUMIFS('ATL CR'!$J:$J,'ATL CR'!$I:$I,'ATL GA Inventory'!$B122,'ATL CR'!$L:$L,'ATL GA Inventory'!CS$3)</f>
        <v>0</v>
      </c>
      <c r="CT122" s="45">
        <f>SUMIFS('ATL RAW'!$J:$J,'ATL RAW'!$I:$I,'ATL GA Inventory'!$B122,'ATL RAW'!$L:$L,'ATL GA Inventory'!CT$3)+SUMIFS('ATL CR'!$J:$J,'ATL CR'!$I:$I,'ATL GA Inventory'!$B122,'ATL CR'!$L:$L,'ATL GA Inventory'!CT$3)</f>
        <v>0</v>
      </c>
      <c r="CU122" s="45">
        <f>SUMIFS('ATL RAW'!$J:$J,'ATL RAW'!$I:$I,'ATL GA Inventory'!$B122,'ATL RAW'!$L:$L,'ATL GA Inventory'!CU$3)+SUMIFS('ATL CR'!$J:$J,'ATL CR'!$I:$I,'ATL GA Inventory'!$B122,'ATL CR'!$L:$L,'ATL GA Inventory'!CU$3)</f>
        <v>0</v>
      </c>
      <c r="CV122" s="45">
        <f>SUMIFS('ATL RAW'!$J:$J,'ATL RAW'!$I:$I,'ATL GA Inventory'!$B122,'ATL RAW'!$L:$L,'ATL GA Inventory'!CV$3)+SUMIFS('ATL CR'!$J:$J,'ATL CR'!$I:$I,'ATL GA Inventory'!$B122,'ATL CR'!$L:$L,'ATL GA Inventory'!CV$3)</f>
        <v>0</v>
      </c>
      <c r="CW122" s="45">
        <f>SUMIFS('ATL RAW'!$J:$J,'ATL RAW'!$I:$I,'ATL GA Inventory'!$B122,'ATL RAW'!$L:$L,'ATL GA Inventory'!CW$3)+SUMIFS('ATL CR'!$J:$J,'ATL CR'!$I:$I,'ATL GA Inventory'!$B122,'ATL CR'!$L:$L,'ATL GA Inventory'!CW$3)</f>
        <v>0</v>
      </c>
      <c r="CX122" s="45">
        <f>SUMIFS('ATL RAW'!$J:$J,'ATL RAW'!$I:$I,'ATL GA Inventory'!$B122,'ATL RAW'!$L:$L,'ATL GA Inventory'!CX$3)+SUMIFS('ATL CR'!$J:$J,'ATL CR'!$I:$I,'ATL GA Inventory'!$B122,'ATL CR'!$L:$L,'ATL GA Inventory'!CX$3)</f>
        <v>0</v>
      </c>
      <c r="CY122" s="45">
        <f>SUMIFS('ATL RAW'!$J:$J,'ATL RAW'!$I:$I,'ATL GA Inventory'!$B122,'ATL RAW'!$L:$L,'ATL GA Inventory'!CY$3)+SUMIFS('ATL CR'!$J:$J,'ATL CR'!$I:$I,'ATL GA Inventory'!$B122,'ATL CR'!$L:$L,'ATL GA Inventory'!CY$3)</f>
        <v>0</v>
      </c>
      <c r="CZ122" s="45">
        <f>SUMIFS('ATL RAW'!$J:$J,'ATL RAW'!$I:$I,'ATL GA Inventory'!$B122,'ATL RAW'!$L:$L,'ATL GA Inventory'!CZ$3)+SUMIFS('ATL CR'!$J:$J,'ATL CR'!$I:$I,'ATL GA Inventory'!$B122,'ATL CR'!$L:$L,'ATL GA Inventory'!CZ$3)</f>
        <v>0</v>
      </c>
      <c r="DA122" s="45">
        <f>SUMIFS('ATL RAW'!$J:$J,'ATL RAW'!$I:$I,'ATL GA Inventory'!$B122,'ATL RAW'!$L:$L,'ATL GA Inventory'!DA$3)+SUMIFS('ATL CR'!$J:$J,'ATL CR'!$I:$I,'ATL GA Inventory'!$B122,'ATL CR'!$L:$L,'ATL GA Inventory'!DA$3)</f>
        <v>0</v>
      </c>
      <c r="DB122" s="45">
        <f>SUMIFS('ATL RAW'!$J:$J,'ATL RAW'!$I:$I,'ATL GA Inventory'!$B122,'ATL RAW'!$L:$L,'ATL GA Inventory'!DB$3)+SUMIFS('ATL CR'!$J:$J,'ATL CR'!$I:$I,'ATL GA Inventory'!$B122,'ATL CR'!$L:$L,'ATL GA Inventory'!DB$3)</f>
        <v>0</v>
      </c>
      <c r="DC122" s="45">
        <f>SUMIFS('ATL RAW'!$J:$J,'ATL RAW'!$I:$I,'ATL GA Inventory'!$B122,'ATL RAW'!$L:$L,'ATL GA Inventory'!DC$3)+SUMIFS('ATL CR'!$J:$J,'ATL CR'!$I:$I,'ATL GA Inventory'!$B122,'ATL CR'!$L:$L,'ATL GA Inventory'!DC$3)</f>
        <v>0</v>
      </c>
      <c r="DD122" s="45">
        <f>SUMIFS('ATL RAW'!$J:$J,'ATL RAW'!$I:$I,'ATL GA Inventory'!$B122,'ATL RAW'!$L:$L,'ATL GA Inventory'!DD$3)+SUMIFS('ATL CR'!$J:$J,'ATL CR'!$I:$I,'ATL GA Inventory'!$B122,'ATL CR'!$L:$L,'ATL GA Inventory'!DD$3)</f>
        <v>0</v>
      </c>
      <c r="DE122" s="45">
        <f>SUMIFS('ATL RAW'!$J:$J,'ATL RAW'!$I:$I,'ATL GA Inventory'!$B122,'ATL RAW'!$L:$L,'ATL GA Inventory'!DE$3)+SUMIFS('ATL CR'!$J:$J,'ATL CR'!$I:$I,'ATL GA Inventory'!$B122,'ATL CR'!$L:$L,'ATL GA Inventory'!DE$3)</f>
        <v>0</v>
      </c>
      <c r="DF122" s="45">
        <f>SUMIFS('ATL RAW'!$J:$J,'ATL RAW'!$I:$I,'ATL GA Inventory'!$B122,'ATL RAW'!$L:$L,'ATL GA Inventory'!DF$3)+SUMIFS('ATL CR'!$J:$J,'ATL CR'!$I:$I,'ATL GA Inventory'!$B122,'ATL CR'!$L:$L,'ATL GA Inventory'!DF$3)</f>
        <v>0</v>
      </c>
      <c r="DG122" s="45">
        <f>SUMIFS('ATL RAW'!$J:$J,'ATL RAW'!$I:$I,'ATL GA Inventory'!$B122,'ATL RAW'!$L:$L,'ATL GA Inventory'!DG$3)+SUMIFS('ATL CR'!$J:$J,'ATL CR'!$I:$I,'ATL GA Inventory'!$B122,'ATL CR'!$L:$L,'ATL GA Inventory'!DG$3)</f>
        <v>0</v>
      </c>
      <c r="DH122" s="45">
        <f>SUMIFS('ATL RAW'!$J:$J,'ATL RAW'!$I:$I,'ATL GA Inventory'!$B122,'ATL RAW'!$L:$L,'ATL GA Inventory'!DH$3)+SUMIFS('ATL CR'!$J:$J,'ATL CR'!$I:$I,'ATL GA Inventory'!$B122,'ATL CR'!$L:$L,'ATL GA Inventory'!DH$3)</f>
        <v>0</v>
      </c>
      <c r="DI122" s="45">
        <f>SUMIFS('ATL RAW'!$J:$J,'ATL RAW'!$I:$I,'ATL GA Inventory'!$B122,'ATL RAW'!$L:$L,'ATL GA Inventory'!DI$3)+SUMIFS('ATL CR'!$J:$J,'ATL CR'!$I:$I,'ATL GA Inventory'!$B122,'ATL CR'!$L:$L,'ATL GA Inventory'!DI$3)</f>
        <v>0</v>
      </c>
      <c r="DJ122" s="45">
        <f>SUMIFS('ATL RAW'!$J:$J,'ATL RAW'!$I:$I,'ATL GA Inventory'!$B122,'ATL RAW'!$L:$L,'ATL GA Inventory'!DJ$3)+SUMIFS('ATL CR'!$J:$J,'ATL CR'!$I:$I,'ATL GA Inventory'!$B122,'ATL CR'!$L:$L,'ATL GA Inventory'!DJ$3)</f>
        <v>0</v>
      </c>
      <c r="DK122" s="45">
        <f>SUMIFS('ATL RAW'!$J:$J,'ATL RAW'!$I:$I,'ATL GA Inventory'!$B122,'ATL RAW'!$L:$L,'ATL GA Inventory'!DK$3)+SUMIFS('ATL CR'!$J:$J,'ATL CR'!$I:$I,'ATL GA Inventory'!$B122,'ATL CR'!$L:$L,'ATL GA Inventory'!DK$3)</f>
        <v>0</v>
      </c>
      <c r="DL122" s="45">
        <f>SUMIFS('ATL RAW'!$J:$J,'ATL RAW'!$I:$I,'ATL GA Inventory'!$B122,'ATL RAW'!$L:$L,'ATL GA Inventory'!DL$3)+SUMIFS('ATL CR'!$J:$J,'ATL CR'!$I:$I,'ATL GA Inventory'!$B122,'ATL CR'!$L:$L,'ATL GA Inventory'!DL$3)</f>
        <v>0</v>
      </c>
      <c r="DM122" s="45">
        <f>SUMIFS('ATL RAW'!$J:$J,'ATL RAW'!$I:$I,'ATL GA Inventory'!$B122,'ATL RAW'!$L:$L,'ATL GA Inventory'!DM$3)+SUMIFS('ATL CR'!$J:$J,'ATL CR'!$I:$I,'ATL GA Inventory'!$B122,'ATL CR'!$L:$L,'ATL GA Inventory'!DM$3)</f>
        <v>0</v>
      </c>
      <c r="DN122" s="45">
        <f>SUMIFS('ATL RAW'!$J:$J,'ATL RAW'!$I:$I,'ATL GA Inventory'!$B122,'ATL RAW'!$L:$L,'ATL GA Inventory'!DN$3)+SUMIFS('ATL CR'!$J:$J,'ATL CR'!$I:$I,'ATL GA Inventory'!$B122,'ATL CR'!$L:$L,'ATL GA Inventory'!DN$3)</f>
        <v>0</v>
      </c>
      <c r="DO122" s="45">
        <f>SUMIFS('ATL RAW'!$J:$J,'ATL RAW'!$I:$I,'ATL GA Inventory'!$B122,'ATL RAW'!$L:$L,'ATL GA Inventory'!DO$3)+SUMIFS('ATL CR'!$J:$J,'ATL CR'!$I:$I,'ATL GA Inventory'!$B122,'ATL CR'!$L:$L,'ATL GA Inventory'!DO$3)</f>
        <v>0</v>
      </c>
      <c r="DP122" s="45">
        <f>SUMIFS('ATL RAW'!$J:$J,'ATL RAW'!$I:$I,'ATL GA Inventory'!$B122,'ATL RAW'!$L:$L,'ATL GA Inventory'!DP$3)+SUMIFS('ATL CR'!$J:$J,'ATL CR'!$I:$I,'ATL GA Inventory'!$B122,'ATL CR'!$L:$L,'ATL GA Inventory'!DP$3)</f>
        <v>0</v>
      </c>
      <c r="DQ122" s="45">
        <f>SUMIFS('ATL RAW'!$J:$J,'ATL RAW'!$I:$I,'ATL GA Inventory'!$B122,'ATL RAW'!$L:$L,'ATL GA Inventory'!DQ$3)+SUMIFS('ATL CR'!$J:$J,'ATL CR'!$I:$I,'ATL GA Inventory'!$B122,'ATL CR'!$L:$L,'ATL GA Inventory'!DQ$3)</f>
        <v>0</v>
      </c>
      <c r="DR122" s="45">
        <f>SUMIFS('ATL RAW'!$J:$J,'ATL RAW'!$I:$I,'ATL GA Inventory'!$B122,'ATL RAW'!$L:$L,'ATL GA Inventory'!DR$3)+SUMIFS('ATL CR'!$J:$J,'ATL CR'!$I:$I,'ATL GA Inventory'!$B122,'ATL CR'!$L:$L,'ATL GA Inventory'!DR$3)</f>
        <v>0</v>
      </c>
      <c r="DS122" s="45">
        <f>SUMIFS('ATL RAW'!$J:$J,'ATL RAW'!$I:$I,'ATL GA Inventory'!$B122,'ATL RAW'!$L:$L,'ATL GA Inventory'!DS$3)+SUMIFS('ATL CR'!$J:$J,'ATL CR'!$I:$I,'ATL GA Inventory'!$B122,'ATL CR'!$L:$L,'ATL GA Inventory'!DS$3)</f>
        <v>0</v>
      </c>
      <c r="DT122" s="45">
        <f>SUMIFS('ATL RAW'!$J:$J,'ATL RAW'!$I:$I,'ATL GA Inventory'!$B122,'ATL RAW'!$L:$L,'ATL GA Inventory'!DT$3)+SUMIFS('ATL CR'!$J:$J,'ATL CR'!$I:$I,'ATL GA Inventory'!$B122,'ATL CR'!$L:$L,'ATL GA Inventory'!DT$3)</f>
        <v>0</v>
      </c>
      <c r="DU122" s="45">
        <f>SUMIFS('ATL RAW'!$J:$J,'ATL RAW'!$I:$I,'ATL GA Inventory'!$B122,'ATL RAW'!$L:$L,'ATL GA Inventory'!DU$3)+SUMIFS('ATL CR'!$J:$J,'ATL CR'!$I:$I,'ATL GA Inventory'!$B122,'ATL CR'!$L:$L,'ATL GA Inventory'!DU$3)</f>
        <v>0</v>
      </c>
      <c r="DV122" s="45">
        <f>SUMIFS('ATL RAW'!$J:$J,'ATL RAW'!$I:$I,'ATL GA Inventory'!$B122,'ATL RAW'!$L:$L,'ATL GA Inventory'!DV$3)+SUMIFS('ATL CR'!$J:$J,'ATL CR'!$I:$I,'ATL GA Inventory'!$B122,'ATL CR'!$L:$L,'ATL GA Inventory'!DV$3)</f>
        <v>0</v>
      </c>
      <c r="DW122" s="45">
        <f>SUMIFS('ATL RAW'!$J:$J,'ATL RAW'!$I:$I,'ATL GA Inventory'!$B122,'ATL RAW'!$L:$L,'ATL GA Inventory'!DW$3)+SUMIFS('ATL CR'!$J:$J,'ATL CR'!$I:$I,'ATL GA Inventory'!$B122,'ATL CR'!$L:$L,'ATL GA Inventory'!DW$3)</f>
        <v>0</v>
      </c>
      <c r="DX122" s="45">
        <f>SUMIFS('ATL RAW'!$J:$J,'ATL RAW'!$I:$I,'ATL GA Inventory'!$B122,'ATL RAW'!$L:$L,'ATL GA Inventory'!DX$3)+SUMIFS('ATL CR'!$J:$J,'ATL CR'!$I:$I,'ATL GA Inventory'!$B122,'ATL CR'!$L:$L,'ATL GA Inventory'!DX$3)</f>
        <v>0</v>
      </c>
      <c r="DY122" s="45">
        <f>SUMIFS('ATL RAW'!$J:$J,'ATL RAW'!$I:$I,'ATL GA Inventory'!$B122,'ATL RAW'!$L:$L,'ATL GA Inventory'!DY$3)+SUMIFS('ATL CR'!$J:$J,'ATL CR'!$I:$I,'ATL GA Inventory'!$B122,'ATL CR'!$L:$L,'ATL GA Inventory'!DY$3)</f>
        <v>0</v>
      </c>
      <c r="DZ122" s="45">
        <f>SUMIFS('ATL RAW'!$J:$J,'ATL RAW'!$I:$I,'ATL GA Inventory'!$B122,'ATL RAW'!$L:$L,'ATL GA Inventory'!DZ$3)+SUMIFS('ATL CR'!$J:$J,'ATL CR'!$I:$I,'ATL GA Inventory'!$B122,'ATL CR'!$L:$L,'ATL GA Inventory'!DZ$3)</f>
        <v>0</v>
      </c>
      <c r="EA122" s="45">
        <f>SUMIFS('ATL RAW'!$J:$J,'ATL RAW'!$I:$I,'ATL GA Inventory'!$B122,'ATL RAW'!$L:$L,'ATL GA Inventory'!EA$3)+SUMIFS('ATL CR'!$J:$J,'ATL CR'!$I:$I,'ATL GA Inventory'!$B122,'ATL CR'!$L:$L,'ATL GA Inventory'!EA$3)</f>
        <v>0</v>
      </c>
      <c r="EB122" s="45">
        <f>SUMIFS('ATL RAW'!$J:$J,'ATL RAW'!$I:$I,'ATL GA Inventory'!$B122,'ATL RAW'!$L:$L,'ATL GA Inventory'!EB$3)+SUMIFS('ATL CR'!$J:$J,'ATL CR'!$I:$I,'ATL GA Inventory'!$B122,'ATL CR'!$L:$L,'ATL GA Inventory'!EB$3)</f>
        <v>0</v>
      </c>
      <c r="EC122" s="45">
        <f>SUMIFS('ATL RAW'!$J:$J,'ATL RAW'!$I:$I,'ATL GA Inventory'!$B122,'ATL RAW'!$L:$L,'ATL GA Inventory'!EC$3)+SUMIFS('ATL CR'!$J:$J,'ATL CR'!$I:$I,'ATL GA Inventory'!$B122,'ATL CR'!$L:$L,'ATL GA Inventory'!EC$3)</f>
        <v>0</v>
      </c>
      <c r="ED122" s="45">
        <f>SUMIFS('ATL RAW'!$J:$J,'ATL RAW'!$I:$I,'ATL GA Inventory'!$B122,'ATL RAW'!$L:$L,'ATL GA Inventory'!ED$3)+SUMIFS('ATL CR'!$J:$J,'ATL CR'!$I:$I,'ATL GA Inventory'!$B122,'ATL CR'!$L:$L,'ATL GA Inventory'!ED$3)</f>
        <v>0</v>
      </c>
      <c r="EE122" s="45">
        <f>SUMIFS('ATL RAW'!$J:$J,'ATL RAW'!$I:$I,'ATL GA Inventory'!$B122,'ATL RAW'!$L:$L,'ATL GA Inventory'!EE$3)+SUMIFS('ATL CR'!$J:$J,'ATL CR'!$I:$I,'ATL GA Inventory'!$B122,'ATL CR'!$L:$L,'ATL GA Inventory'!EE$3)</f>
        <v>0</v>
      </c>
      <c r="EF122" s="45">
        <f>SUMIFS('ATL RAW'!$J:$J,'ATL RAW'!$I:$I,'ATL GA Inventory'!$B122,'ATL RAW'!$L:$L,'ATL GA Inventory'!EF$3)+SUMIFS('ATL CR'!$J:$J,'ATL CR'!$I:$I,'ATL GA Inventory'!$B122,'ATL CR'!$L:$L,'ATL GA Inventory'!EF$3)</f>
        <v>0</v>
      </c>
      <c r="EG122" s="45">
        <f>SUMIFS('ATL RAW'!$J:$J,'ATL RAW'!$I:$I,'ATL GA Inventory'!$B122,'ATL RAW'!$L:$L,'ATL GA Inventory'!EG$3)+SUMIFS('ATL CR'!$J:$J,'ATL CR'!$I:$I,'ATL GA Inventory'!$B122,'ATL CR'!$L:$L,'ATL GA Inventory'!EG$3)</f>
        <v>0</v>
      </c>
      <c r="EH122" s="45">
        <f>SUMIFS('ATL RAW'!$J:$J,'ATL RAW'!$I:$I,'ATL GA Inventory'!$B122,'ATL RAW'!$L:$L,'ATL GA Inventory'!EH$3)+SUMIFS('ATL CR'!$J:$J,'ATL CR'!$I:$I,'ATL GA Inventory'!$B122,'ATL CR'!$L:$L,'ATL GA Inventory'!EH$3)</f>
        <v>0</v>
      </c>
      <c r="EI122" s="45">
        <f>SUMIFS('ATL RAW'!$J:$J,'ATL RAW'!$I:$I,'ATL GA Inventory'!$B122,'ATL RAW'!$L:$L,'ATL GA Inventory'!EI$3)+SUMIFS('ATL CR'!$J:$J,'ATL CR'!$I:$I,'ATL GA Inventory'!$B122,'ATL CR'!$L:$L,'ATL GA Inventory'!EI$3)</f>
        <v>0</v>
      </c>
      <c r="EJ122" s="45">
        <f>SUMIFS('ATL RAW'!$J:$J,'ATL RAW'!$I:$I,'ATL GA Inventory'!$B122,'ATL RAW'!$L:$L,'ATL GA Inventory'!EJ$3)+SUMIFS('ATL CR'!$J:$J,'ATL CR'!$I:$I,'ATL GA Inventory'!$B122,'ATL CR'!$L:$L,'ATL GA Inventory'!EJ$3)</f>
        <v>0</v>
      </c>
      <c r="EK122" s="45">
        <f>SUMIFS('ATL RAW'!$J:$J,'ATL RAW'!$I:$I,'ATL GA Inventory'!$B122,'ATL RAW'!$L:$L,'ATL GA Inventory'!EK$3)+SUMIFS('ATL CR'!$J:$J,'ATL CR'!$I:$I,'ATL GA Inventory'!$B122,'ATL CR'!$L:$L,'ATL GA Inventory'!EK$3)</f>
        <v>0</v>
      </c>
      <c r="EL122" s="45">
        <f>SUMIFS('ATL RAW'!$J:$J,'ATL RAW'!$I:$I,'ATL GA Inventory'!$B122,'ATL RAW'!$L:$L,'ATL GA Inventory'!EL$3)+SUMIFS('ATL CR'!$J:$J,'ATL CR'!$I:$I,'ATL GA Inventory'!$B122,'ATL CR'!$L:$L,'ATL GA Inventory'!EL$3)</f>
        <v>0</v>
      </c>
      <c r="EM122" s="45">
        <f>SUMIFS('ATL RAW'!$J:$J,'ATL RAW'!$I:$I,'ATL GA Inventory'!$B122,'ATL RAW'!$L:$L,'ATL GA Inventory'!EM$3)+SUMIFS('ATL CR'!$J:$J,'ATL CR'!$I:$I,'ATL GA Inventory'!$B122,'ATL CR'!$L:$L,'ATL GA Inventory'!EM$3)</f>
        <v>0</v>
      </c>
      <c r="EN122" s="45">
        <f>SUMIFS('ATL RAW'!$J:$J,'ATL RAW'!$I:$I,'ATL GA Inventory'!$B122,'ATL RAW'!$L:$L,'ATL GA Inventory'!EN$3)+SUMIFS('ATL CR'!$J:$J,'ATL CR'!$I:$I,'ATL GA Inventory'!$B122,'ATL CR'!$L:$L,'ATL GA Inventory'!EN$3)</f>
        <v>0</v>
      </c>
      <c r="EO122" s="45">
        <f>SUMIFS('ATL RAW'!$J:$J,'ATL RAW'!$I:$I,'ATL GA Inventory'!$B122,'ATL RAW'!$L:$L,'ATL GA Inventory'!EO$3)+SUMIFS('ATL CR'!$J:$J,'ATL CR'!$I:$I,'ATL GA Inventory'!$B122,'ATL CR'!$L:$L,'ATL GA Inventory'!EO$3)</f>
        <v>0</v>
      </c>
      <c r="EP122" s="45">
        <f>SUMIFS('ATL RAW'!$J:$J,'ATL RAW'!$I:$I,'ATL GA Inventory'!$B122,'ATL RAW'!$L:$L,'ATL GA Inventory'!EP$3)+SUMIFS('ATL CR'!$J:$J,'ATL CR'!$I:$I,'ATL GA Inventory'!$B122,'ATL CR'!$L:$L,'ATL GA Inventory'!EP$3)</f>
        <v>0</v>
      </c>
      <c r="EQ122" s="45">
        <f>SUMIFS('ATL RAW'!$J:$J,'ATL RAW'!$I:$I,'ATL GA Inventory'!$B122,'ATL RAW'!$L:$L,'ATL GA Inventory'!EQ$3)+SUMIFS('ATL CR'!$J:$J,'ATL CR'!$I:$I,'ATL GA Inventory'!$B122,'ATL CR'!$L:$L,'ATL GA Inventory'!EQ$3)</f>
        <v>0</v>
      </c>
      <c r="ER122" s="45">
        <f>SUMIFS('ATL RAW'!$J:$J,'ATL RAW'!$I:$I,'ATL GA Inventory'!$B122,'ATL RAW'!$L:$L,'ATL GA Inventory'!ER$3)+SUMIFS('ATL CR'!$J:$J,'ATL CR'!$I:$I,'ATL GA Inventory'!$B122,'ATL CR'!$L:$L,'ATL GA Inventory'!ER$3)</f>
        <v>0</v>
      </c>
      <c r="ES122" s="45">
        <f>SUMIFS('ATL RAW'!$J:$J,'ATL RAW'!$I:$I,'ATL GA Inventory'!$B122,'ATL RAW'!$L:$L,'ATL GA Inventory'!ES$3)+SUMIFS('ATL CR'!$J:$J,'ATL CR'!$I:$I,'ATL GA Inventory'!$B122,'ATL CR'!$L:$L,'ATL GA Inventory'!ES$3)</f>
        <v>0</v>
      </c>
      <c r="ET122" s="45">
        <f>SUMIFS('ATL RAW'!$J:$J,'ATL RAW'!$I:$I,'ATL GA Inventory'!$B122,'ATL RAW'!$L:$L,'ATL GA Inventory'!ET$3)+SUMIFS('ATL CR'!$J:$J,'ATL CR'!$I:$I,'ATL GA Inventory'!$B122,'ATL CR'!$L:$L,'ATL GA Inventory'!ET$3)</f>
        <v>0</v>
      </c>
      <c r="EU122" s="45">
        <f>SUMIFS('ATL RAW'!$J:$J,'ATL RAW'!$I:$I,'ATL GA Inventory'!$B122,'ATL RAW'!$L:$L,'ATL GA Inventory'!EU$3)+SUMIFS('ATL CR'!$J:$J,'ATL CR'!$I:$I,'ATL GA Inventory'!$B122,'ATL CR'!$L:$L,'ATL GA Inventory'!EU$3)</f>
        <v>0</v>
      </c>
      <c r="EV122" s="45">
        <f>SUMIFS('ATL RAW'!$J:$J,'ATL RAW'!$I:$I,'ATL GA Inventory'!$B122,'ATL RAW'!$L:$L,'ATL GA Inventory'!EV$3)+SUMIFS('ATL CR'!$J:$J,'ATL CR'!$I:$I,'ATL GA Inventory'!$B122,'ATL CR'!$L:$L,'ATL GA Inventory'!EV$3)</f>
        <v>0</v>
      </c>
      <c r="EW122" s="45">
        <f>SUMIFS('ATL RAW'!$J:$J,'ATL RAW'!$I:$I,'ATL GA Inventory'!$B122,'ATL RAW'!$L:$L,'ATL GA Inventory'!EW$3)+SUMIFS('ATL CR'!$J:$J,'ATL CR'!$I:$I,'ATL GA Inventory'!$B122,'ATL CR'!$L:$L,'ATL GA Inventory'!EW$3)</f>
        <v>0</v>
      </c>
      <c r="EX122" s="45">
        <f>SUMIFS('ATL RAW'!$J:$J,'ATL RAW'!$I:$I,'ATL GA Inventory'!$B122,'ATL RAW'!$L:$L,'ATL GA Inventory'!EX$3)+SUMIFS('ATL CR'!$J:$J,'ATL CR'!$I:$I,'ATL GA Inventory'!$B122,'ATL CR'!$L:$L,'ATL GA Inventory'!EX$3)</f>
        <v>0</v>
      </c>
      <c r="EY122" s="45">
        <f>SUMIFS('ATL RAW'!$J:$J,'ATL RAW'!$I:$I,'ATL GA Inventory'!$B122,'ATL RAW'!$L:$L,'ATL GA Inventory'!EY$3)+SUMIFS('ATL CR'!$J:$J,'ATL CR'!$I:$I,'ATL GA Inventory'!$B122,'ATL CR'!$L:$L,'ATL GA Inventory'!EY$3)</f>
        <v>0</v>
      </c>
      <c r="EZ122" s="45">
        <f>SUMIFS('ATL RAW'!$J:$J,'ATL RAW'!$I:$I,'ATL GA Inventory'!$B122,'ATL RAW'!$L:$L,'ATL GA Inventory'!EZ$3)+SUMIFS('ATL CR'!$J:$J,'ATL CR'!$I:$I,'ATL GA Inventory'!$B122,'ATL CR'!$L:$L,'ATL GA Inventory'!EZ$3)</f>
        <v>0</v>
      </c>
      <c r="FA122" s="45">
        <f>SUMIFS('ATL RAW'!$J:$J,'ATL RAW'!$I:$I,'ATL GA Inventory'!$B122,'ATL RAW'!$L:$L,'ATL GA Inventory'!FA$3)+SUMIFS('ATL CR'!$J:$J,'ATL CR'!$I:$I,'ATL GA Inventory'!$B122,'ATL CR'!$L:$L,'ATL GA Inventory'!FA$3)</f>
        <v>0</v>
      </c>
      <c r="FB122" s="45">
        <f>SUMIFS('ATL RAW'!$J:$J,'ATL RAW'!$I:$I,'ATL GA Inventory'!$B122,'ATL RAW'!$L:$L,'ATL GA Inventory'!FB$3)+SUMIFS('ATL CR'!$J:$J,'ATL CR'!$I:$I,'ATL GA Inventory'!$B122,'ATL CR'!$L:$L,'ATL GA Inventory'!FB$3)</f>
        <v>0</v>
      </c>
      <c r="FC122" s="45">
        <f>SUMIFS('ATL RAW'!$J:$J,'ATL RAW'!$I:$I,'ATL GA Inventory'!$B122,'ATL RAW'!$L:$L,'ATL GA Inventory'!FC$3)+SUMIFS('ATL CR'!$J:$J,'ATL CR'!$I:$I,'ATL GA Inventory'!$B122,'ATL CR'!$L:$L,'ATL GA Inventory'!FC$3)</f>
        <v>0</v>
      </c>
      <c r="FD122" s="45">
        <f>SUMIFS('ATL RAW'!$J:$J,'ATL RAW'!$I:$I,'ATL GA Inventory'!$B122,'ATL RAW'!$L:$L,'ATL GA Inventory'!FD$3)+SUMIFS('ATL CR'!$J:$J,'ATL CR'!$I:$I,'ATL GA Inventory'!$B122,'ATL CR'!$L:$L,'ATL GA Inventory'!FD$3)</f>
        <v>0</v>
      </c>
      <c r="FE122" s="45">
        <f>SUMIFS('ATL RAW'!$J:$J,'ATL RAW'!$I:$I,'ATL GA Inventory'!$B122,'ATL RAW'!$L:$L,'ATL GA Inventory'!FE$3)+SUMIFS('ATL CR'!$J:$J,'ATL CR'!$I:$I,'ATL GA Inventory'!$B122,'ATL CR'!$L:$L,'ATL GA Inventory'!FE$3)</f>
        <v>0</v>
      </c>
      <c r="FF122" s="45">
        <f>SUMIFS('ATL RAW'!$J:$J,'ATL RAW'!$I:$I,'ATL GA Inventory'!$B122,'ATL RAW'!$L:$L,'ATL GA Inventory'!FF$3)+SUMIFS('ATL CR'!$J:$J,'ATL CR'!$I:$I,'ATL GA Inventory'!$B122,'ATL CR'!$L:$L,'ATL GA Inventory'!FF$3)</f>
        <v>0</v>
      </c>
      <c r="FG122" s="45">
        <f>SUMIFS('ATL RAW'!$J:$J,'ATL RAW'!$I:$I,'ATL GA Inventory'!$B122,'ATL RAW'!$L:$L,'ATL GA Inventory'!FG$3)+SUMIFS('ATL CR'!$J:$J,'ATL CR'!$I:$I,'ATL GA Inventory'!$B122,'ATL CR'!$L:$L,'ATL GA Inventory'!FG$3)</f>
        <v>0</v>
      </c>
      <c r="FH122" s="45">
        <f>SUMIFS('ATL RAW'!$J:$J,'ATL RAW'!$I:$I,'ATL GA Inventory'!$B122,'ATL RAW'!$L:$L,'ATL GA Inventory'!FH$3)+SUMIFS('ATL CR'!$J:$J,'ATL CR'!$I:$I,'ATL GA Inventory'!$B122,'ATL CR'!$L:$L,'ATL GA Inventory'!FH$3)</f>
        <v>0</v>
      </c>
      <c r="FI122" s="45">
        <f>SUMIFS('ATL RAW'!$J:$J,'ATL RAW'!$I:$I,'ATL GA Inventory'!$B122,'ATL RAW'!$L:$L,'ATL GA Inventory'!FI$3)+SUMIFS('ATL CR'!$J:$J,'ATL CR'!$I:$I,'ATL GA Inventory'!$B122,'ATL CR'!$L:$L,'ATL GA Inventory'!FI$3)</f>
        <v>0</v>
      </c>
      <c r="FJ122" s="45">
        <f>SUMIFS('ATL RAW'!$J:$J,'ATL RAW'!$I:$I,'ATL GA Inventory'!$B122,'ATL RAW'!$L:$L,'ATL GA Inventory'!FJ$3)+SUMIFS('ATL CR'!$J:$J,'ATL CR'!$I:$I,'ATL GA Inventory'!$B122,'ATL CR'!$L:$L,'ATL GA Inventory'!FJ$3)</f>
        <v>0</v>
      </c>
      <c r="FK122" s="45">
        <f>SUMIFS('ATL RAW'!$J:$J,'ATL RAW'!$I:$I,'ATL GA Inventory'!$B122,'ATL RAW'!$L:$L,'ATL GA Inventory'!FK$3)+SUMIFS('ATL CR'!$J:$J,'ATL CR'!$I:$I,'ATL GA Inventory'!$B122,'ATL CR'!$L:$L,'ATL GA Inventory'!FK$3)</f>
        <v>0</v>
      </c>
      <c r="FL122" s="45">
        <f>SUMIFS('ATL RAW'!$J:$J,'ATL RAW'!$I:$I,'ATL GA Inventory'!$B122,'ATL RAW'!$L:$L,'ATL GA Inventory'!FL$3)+SUMIFS('ATL CR'!$J:$J,'ATL CR'!$I:$I,'ATL GA Inventory'!$B122,'ATL CR'!$L:$L,'ATL GA Inventory'!FL$3)</f>
        <v>0</v>
      </c>
      <c r="FM122" s="45">
        <f>SUMIFS('ATL RAW'!$J:$J,'ATL RAW'!$I:$I,'ATL GA Inventory'!$B122,'ATL RAW'!$L:$L,'ATL GA Inventory'!FM$3)+SUMIFS('ATL CR'!$J:$J,'ATL CR'!$I:$I,'ATL GA Inventory'!$B122,'ATL CR'!$L:$L,'ATL GA Inventory'!FM$3)</f>
        <v>0</v>
      </c>
      <c r="FN122" s="45">
        <f>SUMIFS('ATL RAW'!$J:$J,'ATL RAW'!$I:$I,'ATL GA Inventory'!$B122,'ATL RAW'!$L:$L,'ATL GA Inventory'!FN$3)+SUMIFS('ATL CR'!$J:$J,'ATL CR'!$I:$I,'ATL GA Inventory'!$B122,'ATL CR'!$L:$L,'ATL GA Inventory'!FN$3)</f>
        <v>0</v>
      </c>
      <c r="FO122" s="45">
        <f>SUMIFS('ATL RAW'!$J:$J,'ATL RAW'!$I:$I,'ATL GA Inventory'!$B122,'ATL RAW'!$L:$L,'ATL GA Inventory'!FO$3)+SUMIFS('ATL CR'!$J:$J,'ATL CR'!$I:$I,'ATL GA Inventory'!$B122,'ATL CR'!$L:$L,'ATL GA Inventory'!FO$3)</f>
        <v>0</v>
      </c>
      <c r="FP122" s="45">
        <f>SUMIFS('ATL RAW'!$J:$J,'ATL RAW'!$I:$I,'ATL GA Inventory'!$B122,'ATL RAW'!$L:$L,'ATL GA Inventory'!FP$3)+SUMIFS('ATL CR'!$J:$J,'ATL CR'!$I:$I,'ATL GA Inventory'!$B122,'ATL CR'!$L:$L,'ATL GA Inventory'!FP$3)</f>
        <v>0</v>
      </c>
      <c r="FQ122" s="45">
        <f>SUMIFS('ATL RAW'!$J:$J,'ATL RAW'!$I:$I,'ATL GA Inventory'!$B122,'ATL RAW'!$L:$L,'ATL GA Inventory'!FQ$3)+SUMIFS('ATL CR'!$J:$J,'ATL CR'!$I:$I,'ATL GA Inventory'!$B122,'ATL CR'!$L:$L,'ATL GA Inventory'!FQ$3)</f>
        <v>0</v>
      </c>
      <c r="FR122" s="45">
        <f>SUMIFS('ATL RAW'!$J:$J,'ATL RAW'!$I:$I,'ATL GA Inventory'!$B122,'ATL RAW'!$L:$L,'ATL GA Inventory'!FR$3)+SUMIFS('ATL CR'!$J:$J,'ATL CR'!$I:$I,'ATL GA Inventory'!$B122,'ATL CR'!$L:$L,'ATL GA Inventory'!FR$3)</f>
        <v>0</v>
      </c>
      <c r="FS122" s="45">
        <f>SUMIFS('ATL RAW'!$J:$J,'ATL RAW'!$I:$I,'ATL GA Inventory'!$B122,'ATL RAW'!$L:$L,'ATL GA Inventory'!FS$3)+SUMIFS('ATL CR'!$J:$J,'ATL CR'!$I:$I,'ATL GA Inventory'!$B122,'ATL CR'!$L:$L,'ATL GA Inventory'!FS$3)</f>
        <v>0</v>
      </c>
      <c r="FT122" s="45">
        <f>SUMIFS('ATL RAW'!$J:$J,'ATL RAW'!$I:$I,'ATL GA Inventory'!$B122,'ATL RAW'!$L:$L,'ATL GA Inventory'!FT$3)+SUMIFS('ATL CR'!$J:$J,'ATL CR'!$I:$I,'ATL GA Inventory'!$B122,'ATL CR'!$L:$L,'ATL GA Inventory'!FT$3)</f>
        <v>0</v>
      </c>
      <c r="FU122" s="45">
        <f>SUMIFS('ATL RAW'!$J:$J,'ATL RAW'!$I:$I,'ATL GA Inventory'!$B122,'ATL RAW'!$L:$L,'ATL GA Inventory'!FU$3)+SUMIFS('ATL CR'!$J:$J,'ATL CR'!$I:$I,'ATL GA Inventory'!$B122,'ATL CR'!$L:$L,'ATL GA Inventory'!FU$3)</f>
        <v>0</v>
      </c>
      <c r="FV122" s="45">
        <f>SUMIFS('ATL RAW'!$J:$J,'ATL RAW'!$I:$I,'ATL GA Inventory'!$B122,'ATL RAW'!$L:$L,'ATL GA Inventory'!FV$3)+SUMIFS('ATL CR'!$J:$J,'ATL CR'!$I:$I,'ATL GA Inventory'!$B122,'ATL CR'!$L:$L,'ATL GA Inventory'!FV$3)</f>
        <v>0</v>
      </c>
      <c r="FW122" s="45">
        <f>SUMIFS('ATL RAW'!$J:$J,'ATL RAW'!$I:$I,'ATL GA Inventory'!$B122,'ATL RAW'!$L:$L,'ATL GA Inventory'!FW$3)+SUMIFS('ATL CR'!$J:$J,'ATL CR'!$I:$I,'ATL GA Inventory'!$B122,'ATL CR'!$L:$L,'ATL GA Inventory'!FW$3)</f>
        <v>0</v>
      </c>
      <c r="FX122" s="45">
        <f>SUMIFS('ATL RAW'!$J:$J,'ATL RAW'!$I:$I,'ATL GA Inventory'!$B122,'ATL RAW'!$L:$L,'ATL GA Inventory'!FX$3)+SUMIFS('ATL CR'!$J:$J,'ATL CR'!$I:$I,'ATL GA Inventory'!$B122,'ATL CR'!$L:$L,'ATL GA Inventory'!FX$3)</f>
        <v>0</v>
      </c>
      <c r="FY122" s="45">
        <f>SUMIFS('ATL RAW'!$J:$J,'ATL RAW'!$I:$I,'ATL GA Inventory'!$B122,'ATL RAW'!$L:$L,'ATL GA Inventory'!FY$3)+SUMIFS('ATL CR'!$J:$J,'ATL CR'!$I:$I,'ATL GA Inventory'!$B122,'ATL CR'!$L:$L,'ATL GA Inventory'!FY$3)</f>
        <v>0</v>
      </c>
      <c r="FZ122" s="45">
        <f>SUMIFS('ATL RAW'!$J:$J,'ATL RAW'!$I:$I,'ATL GA Inventory'!$B122,'ATL RAW'!$L:$L,'ATL GA Inventory'!FZ$3)+SUMIFS('ATL CR'!$J:$J,'ATL CR'!$I:$I,'ATL GA Inventory'!$B122,'ATL CR'!$L:$L,'ATL GA Inventory'!FZ$3)</f>
        <v>0</v>
      </c>
      <c r="GA122" s="45">
        <f>SUMIFS('ATL RAW'!$J:$J,'ATL RAW'!$I:$I,'ATL GA Inventory'!$B122,'ATL RAW'!$L:$L,'ATL GA Inventory'!GA$3)+SUMIFS('ATL CR'!$J:$J,'ATL CR'!$I:$I,'ATL GA Inventory'!$B122,'ATL CR'!$L:$L,'ATL GA Inventory'!GA$3)</f>
        <v>0</v>
      </c>
      <c r="GB122" s="45">
        <f>SUMIFS('ATL RAW'!$J:$J,'ATL RAW'!$I:$I,'ATL GA Inventory'!$B122,'ATL RAW'!$L:$L,'ATL GA Inventory'!GB$3)+SUMIFS('ATL CR'!$J:$J,'ATL CR'!$I:$I,'ATL GA Inventory'!$B122,'ATL CR'!$L:$L,'ATL GA Inventory'!GB$3)</f>
        <v>0</v>
      </c>
      <c r="GC122" s="45">
        <f>SUMIFS('ATL RAW'!$J:$J,'ATL RAW'!$I:$I,'ATL GA Inventory'!$B122,'ATL RAW'!$L:$L,'ATL GA Inventory'!GC$3)+SUMIFS('ATL CR'!$J:$J,'ATL CR'!$I:$I,'ATL GA Inventory'!$B122,'ATL CR'!$L:$L,'ATL GA Inventory'!GC$3)</f>
        <v>0</v>
      </c>
      <c r="GD122" s="45">
        <f>SUMIFS('ATL RAW'!$J:$J,'ATL RAW'!$I:$I,'ATL GA Inventory'!$B122,'ATL RAW'!$L:$L,'ATL GA Inventory'!GD$3)+SUMIFS('ATL CR'!$J:$J,'ATL CR'!$I:$I,'ATL GA Inventory'!$B122,'ATL CR'!$L:$L,'ATL GA Inventory'!GD$3)</f>
        <v>0</v>
      </c>
      <c r="GE122" s="45">
        <f>SUMIFS('ATL RAW'!$J:$J,'ATL RAW'!$I:$I,'ATL GA Inventory'!$B122,'ATL RAW'!$L:$L,'ATL GA Inventory'!GE$3)+SUMIFS('ATL CR'!$J:$J,'ATL CR'!$I:$I,'ATL GA Inventory'!$B122,'ATL CR'!$L:$L,'ATL GA Inventory'!GE$3)</f>
        <v>0</v>
      </c>
      <c r="GF122" s="45">
        <f>SUMIFS('ATL RAW'!$J:$J,'ATL RAW'!$I:$I,'ATL GA Inventory'!$B122,'ATL RAW'!$L:$L,'ATL GA Inventory'!GF$3)+SUMIFS('ATL CR'!$J:$J,'ATL CR'!$I:$I,'ATL GA Inventory'!$B122,'ATL CR'!$L:$L,'ATL GA Inventory'!GF$3)</f>
        <v>0</v>
      </c>
      <c r="GG122" s="45">
        <f>SUMIFS('ATL RAW'!$J:$J,'ATL RAW'!$I:$I,'ATL GA Inventory'!$B122,'ATL RAW'!$L:$L,'ATL GA Inventory'!GG$3)+SUMIFS('ATL CR'!$J:$J,'ATL CR'!$I:$I,'ATL GA Inventory'!$B122,'ATL CR'!$L:$L,'ATL GA Inventory'!GG$3)</f>
        <v>0</v>
      </c>
      <c r="GH122" s="45">
        <f>SUMIFS('ATL RAW'!$J:$J,'ATL RAW'!$I:$I,'ATL GA Inventory'!$B122,'ATL RAW'!$L:$L,'ATL GA Inventory'!GH$3)+SUMIFS('ATL CR'!$J:$J,'ATL CR'!$I:$I,'ATL GA Inventory'!$B122,'ATL CR'!$L:$L,'ATL GA Inventory'!GH$3)</f>
        <v>0</v>
      </c>
      <c r="GI122" s="45">
        <f>SUMIFS('ATL RAW'!$J:$J,'ATL RAW'!$I:$I,'ATL GA Inventory'!$B122,'ATL RAW'!$L:$L,'ATL GA Inventory'!GI$3)+SUMIFS('ATL CR'!$J:$J,'ATL CR'!$I:$I,'ATL GA Inventory'!$B122,'ATL CR'!$L:$L,'ATL GA Inventory'!GI$3)</f>
        <v>0</v>
      </c>
      <c r="GJ122" s="45">
        <f>SUMIFS('ATL RAW'!$J:$J,'ATL RAW'!$I:$I,'ATL GA Inventory'!$B122,'ATL RAW'!$L:$L,'ATL GA Inventory'!GJ$3)+SUMIFS('ATL CR'!$J:$J,'ATL CR'!$I:$I,'ATL GA Inventory'!$B122,'ATL CR'!$L:$L,'ATL GA Inventory'!GJ$3)</f>
        <v>0</v>
      </c>
      <c r="GK122" s="45">
        <f>SUMIFS('ATL RAW'!$J:$J,'ATL RAW'!$I:$I,'ATL GA Inventory'!$B122,'ATL RAW'!$L:$L,'ATL GA Inventory'!GK$3)+SUMIFS('ATL CR'!$J:$J,'ATL CR'!$I:$I,'ATL GA Inventory'!$B122,'ATL CR'!$L:$L,'ATL GA Inventory'!GK$3)</f>
        <v>0</v>
      </c>
      <c r="GL122" s="45">
        <f>SUMIFS('ATL RAW'!$J:$J,'ATL RAW'!$I:$I,'ATL GA Inventory'!$B122,'ATL RAW'!$L:$L,'ATL GA Inventory'!GL$3)+SUMIFS('ATL CR'!$J:$J,'ATL CR'!$I:$I,'ATL GA Inventory'!$B122,'ATL CR'!$L:$L,'ATL GA Inventory'!GL$3)</f>
        <v>0</v>
      </c>
      <c r="GM122" s="45">
        <f>SUMIFS('ATL RAW'!$J:$J,'ATL RAW'!$I:$I,'ATL GA Inventory'!$B122,'ATL RAW'!$L:$L,'ATL GA Inventory'!GM$3)+SUMIFS('ATL CR'!$J:$J,'ATL CR'!$I:$I,'ATL GA Inventory'!$B122,'ATL CR'!$L:$L,'ATL GA Inventory'!GM$3)</f>
        <v>0</v>
      </c>
      <c r="GN122" s="45">
        <f>SUMIFS('ATL RAW'!$J:$J,'ATL RAW'!$I:$I,'ATL GA Inventory'!$B122,'ATL RAW'!$L:$L,'ATL GA Inventory'!GN$3)+SUMIFS('ATL CR'!$J:$J,'ATL CR'!$I:$I,'ATL GA Inventory'!$B122,'ATL CR'!$L:$L,'ATL GA Inventory'!GN$3)</f>
        <v>0</v>
      </c>
      <c r="GO122" s="45">
        <f>SUMIFS('ATL RAW'!$J:$J,'ATL RAW'!$I:$I,'ATL GA Inventory'!$B122,'ATL RAW'!$L:$L,'ATL GA Inventory'!GO$3)+SUMIFS('ATL CR'!$J:$J,'ATL CR'!$I:$I,'ATL GA Inventory'!$B122,'ATL CR'!$L:$L,'ATL GA Inventory'!GO$3)</f>
        <v>0</v>
      </c>
      <c r="GP122" s="45">
        <f>SUMIFS('ATL RAW'!$J:$J,'ATL RAW'!$I:$I,'ATL GA Inventory'!$B122,'ATL RAW'!$L:$L,'ATL GA Inventory'!GP$3)+SUMIFS('ATL CR'!$J:$J,'ATL CR'!$I:$I,'ATL GA Inventory'!$B122,'ATL CR'!$L:$L,'ATL GA Inventory'!GP$3)</f>
        <v>0</v>
      </c>
      <c r="GQ122" s="45">
        <f>SUMIFS('ATL RAW'!$J:$J,'ATL RAW'!$I:$I,'ATL GA Inventory'!$B122,'ATL RAW'!$L:$L,'ATL GA Inventory'!GQ$3)+SUMIFS('ATL CR'!$J:$J,'ATL CR'!$I:$I,'ATL GA Inventory'!$B122,'ATL CR'!$L:$L,'ATL GA Inventory'!GQ$3)</f>
        <v>0</v>
      </c>
      <c r="GR122" s="45">
        <f>SUMIFS('ATL RAW'!$J:$J,'ATL RAW'!$I:$I,'ATL GA Inventory'!$B122,'ATL RAW'!$L:$L,'ATL GA Inventory'!GR$3)+SUMIFS('ATL CR'!$J:$J,'ATL CR'!$I:$I,'ATL GA Inventory'!$B122,'ATL CR'!$L:$L,'ATL GA Inventory'!GR$3)</f>
        <v>0</v>
      </c>
      <c r="GS122" s="45">
        <f>SUMIFS('ATL RAW'!$J:$J,'ATL RAW'!$I:$I,'ATL GA Inventory'!$B122,'ATL RAW'!$L:$L,'ATL GA Inventory'!GS$3)+SUMIFS('ATL CR'!$J:$J,'ATL CR'!$I:$I,'ATL GA Inventory'!$B122,'ATL CR'!$L:$L,'ATL GA Inventory'!GS$3)</f>
        <v>0</v>
      </c>
      <c r="GT122" s="45">
        <f>SUMIFS('ATL RAW'!$J:$J,'ATL RAW'!$I:$I,'ATL GA Inventory'!$B122,'ATL RAW'!$L:$L,'ATL GA Inventory'!GT$3)+SUMIFS('ATL CR'!$J:$J,'ATL CR'!$I:$I,'ATL GA Inventory'!$B122,'ATL CR'!$L:$L,'ATL GA Inventory'!GT$3)</f>
        <v>0</v>
      </c>
      <c r="GU122" s="45">
        <f>SUMIFS('ATL RAW'!$J:$J,'ATL RAW'!$I:$I,'ATL GA Inventory'!$B122,'ATL RAW'!$L:$L,'ATL GA Inventory'!GU$3)+SUMIFS('ATL CR'!$J:$J,'ATL CR'!$I:$I,'ATL GA Inventory'!$B122,'ATL CR'!$L:$L,'ATL GA Inventory'!GU$3)</f>
        <v>0</v>
      </c>
      <c r="GV122" s="45">
        <f>SUMIFS('ATL RAW'!$J:$J,'ATL RAW'!$I:$I,'ATL GA Inventory'!$B122,'ATL RAW'!$L:$L,'ATL GA Inventory'!GV$3)+SUMIFS('ATL CR'!$J:$J,'ATL CR'!$I:$I,'ATL GA Inventory'!$B122,'ATL CR'!$L:$L,'ATL GA Inventory'!GV$3)</f>
        <v>0</v>
      </c>
      <c r="GW122" s="45">
        <f>SUMIFS('ATL RAW'!$J:$J,'ATL RAW'!$I:$I,'ATL GA Inventory'!$B122,'ATL RAW'!$L:$L,'ATL GA Inventory'!GW$3)+SUMIFS('ATL CR'!$J:$J,'ATL CR'!$I:$I,'ATL GA Inventory'!$B122,'ATL CR'!$L:$L,'ATL GA Inventory'!GW$3)</f>
        <v>0</v>
      </c>
      <c r="GX122" s="45">
        <f>SUMIFS('ATL RAW'!$J:$J,'ATL RAW'!$I:$I,'ATL GA Inventory'!$B122,'ATL RAW'!$L:$L,'ATL GA Inventory'!GX$3)+SUMIFS('ATL CR'!$J:$J,'ATL CR'!$I:$I,'ATL GA Inventory'!$B122,'ATL CR'!$L:$L,'ATL GA Inventory'!GX$3)</f>
        <v>0</v>
      </c>
      <c r="GY122" s="45">
        <f>SUMIFS('ATL RAW'!$J:$J,'ATL RAW'!$I:$I,'ATL GA Inventory'!$B122,'ATL RAW'!$L:$L,'ATL GA Inventory'!GY$3)+SUMIFS('ATL CR'!$J:$J,'ATL CR'!$I:$I,'ATL GA Inventory'!$B122,'ATL CR'!$L:$L,'ATL GA Inventory'!GY$3)</f>
        <v>0</v>
      </c>
    </row>
    <row r="123" spans="1:207">
      <c r="A123" s="43" t="s">
        <v>983</v>
      </c>
      <c r="B123" s="43">
        <f t="shared" si="14"/>
        <v>46206130</v>
      </c>
      <c r="C123" s="43" t="str">
        <f t="shared" si="14"/>
        <v>Q.PEAK DUO BLK G6P+</v>
      </c>
      <c r="D123" s="44" t="str">
        <f t="shared" si="14"/>
        <v>350</v>
      </c>
      <c r="E123" s="45">
        <f>SUMIFS('ATL RAW'!$J:$J,'ATL RAW'!$I:$I,'ATL GA Inventory'!$B123,'ATL RAW'!$L:$L,'ATL GA Inventory'!E$3)+SUMIFS('ATL CR'!$J:$J,'ATL CR'!$I:$I,'ATL GA Inventory'!$B123,'ATL CR'!$L:$L,'ATL GA Inventory'!E$3)</f>
        <v>0</v>
      </c>
      <c r="F123" s="45">
        <f>SUMIFS('ATL RAW'!$J:$J,'ATL RAW'!$I:$I,'ATL GA Inventory'!$B123,'ATL RAW'!$L:$L,'ATL GA Inventory'!F$3)+SUMIFS('ATL CR'!$J:$J,'ATL CR'!$I:$I,'ATL GA Inventory'!$B123,'ATL CR'!$L:$L,'ATL GA Inventory'!F$3)</f>
        <v>0</v>
      </c>
      <c r="G123" s="45">
        <f>SUMIFS('ATL RAW'!$J:$J,'ATL RAW'!$I:$I,'ATL GA Inventory'!$B123,'ATL RAW'!$L:$L,'ATL GA Inventory'!G$3)+SUMIFS('ATL CR'!$J:$J,'ATL CR'!$I:$I,'ATL GA Inventory'!$B123,'ATL CR'!$L:$L,'ATL GA Inventory'!G$3)</f>
        <v>0</v>
      </c>
      <c r="H123" s="45">
        <f>SUMIFS('ATL RAW'!$J:$J,'ATL RAW'!$I:$I,'ATL GA Inventory'!$B123,'ATL RAW'!$L:$L,'ATL GA Inventory'!H$3)+SUMIFS('ATL CR'!$J:$J,'ATL CR'!$I:$I,'ATL GA Inventory'!$B123,'ATL CR'!$L:$L,'ATL GA Inventory'!H$3)</f>
        <v>0</v>
      </c>
      <c r="I123" s="45">
        <f>SUMIFS('ATL RAW'!$J:$J,'ATL RAW'!$I:$I,'ATL GA Inventory'!$B123,'ATL RAW'!$L:$L,'ATL GA Inventory'!I$3)+SUMIFS('ATL CR'!$J:$J,'ATL CR'!$I:$I,'ATL GA Inventory'!$B123,'ATL CR'!$L:$L,'ATL GA Inventory'!I$3)</f>
        <v>0</v>
      </c>
      <c r="J123" s="45">
        <f>SUMIFS('ATL RAW'!$J:$J,'ATL RAW'!$I:$I,'ATL GA Inventory'!$B123,'ATL RAW'!$L:$L,'ATL GA Inventory'!J$3)+SUMIFS('ATL CR'!$J:$J,'ATL CR'!$I:$I,'ATL GA Inventory'!$B123,'ATL CR'!$L:$L,'ATL GA Inventory'!J$3)</f>
        <v>0</v>
      </c>
      <c r="K123" s="45">
        <f>SUMIFS('ATL RAW'!$J:$J,'ATL RAW'!$I:$I,'ATL GA Inventory'!$B123,'ATL RAW'!$L:$L,'ATL GA Inventory'!K$3)+SUMIFS('ATL CR'!$J:$J,'ATL CR'!$I:$I,'ATL GA Inventory'!$B123,'ATL CR'!$L:$L,'ATL GA Inventory'!K$3)</f>
        <v>0</v>
      </c>
      <c r="L123" s="45">
        <f>SUMIFS('ATL RAW'!$J:$J,'ATL RAW'!$I:$I,'ATL GA Inventory'!$B123,'ATL RAW'!$L:$L,'ATL GA Inventory'!L$3)+SUMIFS('ATL CR'!$J:$J,'ATL CR'!$I:$I,'ATL GA Inventory'!$B123,'ATL CR'!$L:$L,'ATL GA Inventory'!L$3)</f>
        <v>0</v>
      </c>
      <c r="M123" s="45">
        <f>SUMIFS('ATL RAW'!$J:$J,'ATL RAW'!$I:$I,'ATL GA Inventory'!$B123,'ATL RAW'!$L:$L,'ATL GA Inventory'!M$3)+SUMIFS('ATL CR'!$J:$J,'ATL CR'!$I:$I,'ATL GA Inventory'!$B123,'ATL CR'!$L:$L,'ATL GA Inventory'!M$3)</f>
        <v>0</v>
      </c>
      <c r="N123" s="45">
        <f>SUMIFS('ATL RAW'!$J:$J,'ATL RAW'!$I:$I,'ATL GA Inventory'!$B123,'ATL RAW'!$L:$L,'ATL GA Inventory'!N$3)+SUMIFS('ATL CR'!$J:$J,'ATL CR'!$I:$I,'ATL GA Inventory'!$B123,'ATL CR'!$L:$L,'ATL GA Inventory'!N$3)</f>
        <v>0</v>
      </c>
      <c r="O123" s="45">
        <f>SUMIFS('ATL RAW'!$J:$J,'ATL RAW'!$I:$I,'ATL GA Inventory'!$B123,'ATL RAW'!$L:$L,'ATL GA Inventory'!O$3)+SUMIFS('ATL CR'!$J:$J,'ATL CR'!$I:$I,'ATL GA Inventory'!$B123,'ATL CR'!$L:$L,'ATL GA Inventory'!O$3)</f>
        <v>0</v>
      </c>
      <c r="P123" s="45">
        <f>SUMIFS('ATL RAW'!$J:$J,'ATL RAW'!$I:$I,'ATL GA Inventory'!$B123,'ATL RAW'!$L:$L,'ATL GA Inventory'!P$3)+SUMIFS('ATL CR'!$J:$J,'ATL CR'!$I:$I,'ATL GA Inventory'!$B123,'ATL CR'!$L:$L,'ATL GA Inventory'!P$3)</f>
        <v>0</v>
      </c>
      <c r="Q123" s="45">
        <f>SUMIFS('ATL RAW'!$J:$J,'ATL RAW'!$I:$I,'ATL GA Inventory'!$B123,'ATL RAW'!$L:$L,'ATL GA Inventory'!Q$3)+SUMIFS('ATL CR'!$J:$J,'ATL CR'!$I:$I,'ATL GA Inventory'!$B123,'ATL CR'!$L:$L,'ATL GA Inventory'!Q$3)</f>
        <v>0</v>
      </c>
      <c r="R123" s="45">
        <f>SUMIFS('ATL RAW'!$J:$J,'ATL RAW'!$I:$I,'ATL GA Inventory'!$B123,'ATL RAW'!$L:$L,'ATL GA Inventory'!R$3)+SUMIFS('ATL CR'!$J:$J,'ATL CR'!$I:$I,'ATL GA Inventory'!$B123,'ATL CR'!$L:$L,'ATL GA Inventory'!R$3)</f>
        <v>0</v>
      </c>
      <c r="S123" s="45">
        <f>SUMIFS('ATL RAW'!$J:$J,'ATL RAW'!$I:$I,'ATL GA Inventory'!$B123,'ATL RAW'!$L:$L,'ATL GA Inventory'!S$3)+SUMIFS('ATL CR'!$J:$J,'ATL CR'!$I:$I,'ATL GA Inventory'!$B123,'ATL CR'!$L:$L,'ATL GA Inventory'!S$3)</f>
        <v>0</v>
      </c>
      <c r="T123" s="45">
        <f>SUMIFS('ATL RAW'!$J:$J,'ATL RAW'!$I:$I,'ATL GA Inventory'!$B123,'ATL RAW'!$L:$L,'ATL GA Inventory'!T$3)+SUMIFS('ATL CR'!$J:$J,'ATL CR'!$I:$I,'ATL GA Inventory'!$B123,'ATL CR'!$L:$L,'ATL GA Inventory'!T$3)</f>
        <v>0</v>
      </c>
      <c r="U123" s="45">
        <f>SUMIFS('ATL RAW'!$J:$J,'ATL RAW'!$I:$I,'ATL GA Inventory'!$B123,'ATL RAW'!$L:$L,'ATL GA Inventory'!U$3)+SUMIFS('ATL CR'!$J:$J,'ATL CR'!$I:$I,'ATL GA Inventory'!$B123,'ATL CR'!$L:$L,'ATL GA Inventory'!U$3)</f>
        <v>0</v>
      </c>
      <c r="V123" s="45">
        <f>SUMIFS('ATL RAW'!$J:$J,'ATL RAW'!$I:$I,'ATL GA Inventory'!$B123,'ATL RAW'!$L:$L,'ATL GA Inventory'!V$3)+SUMIFS('ATL CR'!$J:$J,'ATL CR'!$I:$I,'ATL GA Inventory'!$B123,'ATL CR'!$L:$L,'ATL GA Inventory'!V$3)</f>
        <v>0</v>
      </c>
      <c r="W123" s="45">
        <f>SUMIFS('ATL RAW'!$J:$J,'ATL RAW'!$I:$I,'ATL GA Inventory'!$B123,'ATL RAW'!$L:$L,'ATL GA Inventory'!W$3)+SUMIFS('ATL CR'!$J:$J,'ATL CR'!$I:$I,'ATL GA Inventory'!$B123,'ATL CR'!$L:$L,'ATL GA Inventory'!W$3)</f>
        <v>0</v>
      </c>
      <c r="X123" s="45">
        <f>SUMIFS('ATL RAW'!$J:$J,'ATL RAW'!$I:$I,'ATL GA Inventory'!$B123,'ATL RAW'!$L:$L,'ATL GA Inventory'!X$3)+SUMIFS('ATL CR'!$J:$J,'ATL CR'!$I:$I,'ATL GA Inventory'!$B123,'ATL CR'!$L:$L,'ATL GA Inventory'!X$3)</f>
        <v>0</v>
      </c>
      <c r="Y123" s="45">
        <f>SUMIFS('ATL RAW'!$J:$J,'ATL RAW'!$I:$I,'ATL GA Inventory'!$B123,'ATL RAW'!$L:$L,'ATL GA Inventory'!Y$3)+SUMIFS('ATL CR'!$J:$J,'ATL CR'!$I:$I,'ATL GA Inventory'!$B123,'ATL CR'!$L:$L,'ATL GA Inventory'!Y$3)</f>
        <v>0</v>
      </c>
      <c r="Z123" s="45">
        <f>SUMIFS('ATL RAW'!$J:$J,'ATL RAW'!$I:$I,'ATL GA Inventory'!$B123,'ATL RAW'!$L:$L,'ATL GA Inventory'!Z$3)+SUMIFS('ATL CR'!$J:$J,'ATL CR'!$I:$I,'ATL GA Inventory'!$B123,'ATL CR'!$L:$L,'ATL GA Inventory'!Z$3)</f>
        <v>0</v>
      </c>
      <c r="AA123" s="45">
        <f>SUMIFS('ATL RAW'!$J:$J,'ATL RAW'!$I:$I,'ATL GA Inventory'!$B123,'ATL RAW'!$L:$L,'ATL GA Inventory'!AA$3)+SUMIFS('ATL CR'!$J:$J,'ATL CR'!$I:$I,'ATL GA Inventory'!$B123,'ATL CR'!$L:$L,'ATL GA Inventory'!AA$3)</f>
        <v>0</v>
      </c>
      <c r="AB123" s="45">
        <f>SUMIFS('ATL RAW'!$J:$J,'ATL RAW'!$I:$I,'ATL GA Inventory'!$B123,'ATL RAW'!$L:$L,'ATL GA Inventory'!AB$3)+SUMIFS('ATL CR'!$J:$J,'ATL CR'!$I:$I,'ATL GA Inventory'!$B123,'ATL CR'!$L:$L,'ATL GA Inventory'!AB$3)</f>
        <v>0</v>
      </c>
      <c r="AC123" s="45">
        <f>SUMIFS('ATL RAW'!$J:$J,'ATL RAW'!$I:$I,'ATL GA Inventory'!$B123,'ATL RAW'!$L:$L,'ATL GA Inventory'!AC$3)+SUMIFS('ATL CR'!$J:$J,'ATL CR'!$I:$I,'ATL GA Inventory'!$B123,'ATL CR'!$L:$L,'ATL GA Inventory'!AC$3)</f>
        <v>0</v>
      </c>
      <c r="AD123" s="45">
        <f>SUMIFS('ATL RAW'!$J:$J,'ATL RAW'!$I:$I,'ATL GA Inventory'!$B123,'ATL RAW'!$L:$L,'ATL GA Inventory'!AD$3)+SUMIFS('ATL CR'!$J:$J,'ATL CR'!$I:$I,'ATL GA Inventory'!$B123,'ATL CR'!$L:$L,'ATL GA Inventory'!AD$3)</f>
        <v>0</v>
      </c>
      <c r="AE123" s="45">
        <f>SUMIFS('ATL RAW'!$J:$J,'ATL RAW'!$I:$I,'ATL GA Inventory'!$B123,'ATL RAW'!$L:$L,'ATL GA Inventory'!AE$3)+SUMIFS('ATL CR'!$J:$J,'ATL CR'!$I:$I,'ATL GA Inventory'!$B123,'ATL CR'!$L:$L,'ATL GA Inventory'!AE$3)</f>
        <v>0</v>
      </c>
      <c r="AF123" s="45">
        <f>SUMIFS('ATL RAW'!$J:$J,'ATL RAW'!$I:$I,'ATL GA Inventory'!$B123,'ATL RAW'!$L:$L,'ATL GA Inventory'!AF$3)+SUMIFS('ATL CR'!$J:$J,'ATL CR'!$I:$I,'ATL GA Inventory'!$B123,'ATL CR'!$L:$L,'ATL GA Inventory'!AF$3)</f>
        <v>0</v>
      </c>
      <c r="AG123" s="45">
        <f>SUMIFS('ATL RAW'!$J:$J,'ATL RAW'!$I:$I,'ATL GA Inventory'!$B123,'ATL RAW'!$L:$L,'ATL GA Inventory'!AG$3)+SUMIFS('ATL CR'!$J:$J,'ATL CR'!$I:$I,'ATL GA Inventory'!$B123,'ATL CR'!$L:$L,'ATL GA Inventory'!AG$3)</f>
        <v>0</v>
      </c>
      <c r="AH123" s="45">
        <f>SUMIFS('ATL RAW'!$J:$J,'ATL RAW'!$I:$I,'ATL GA Inventory'!$B123,'ATL RAW'!$L:$L,'ATL GA Inventory'!AH$3)+SUMIFS('ATL CR'!$J:$J,'ATL CR'!$I:$I,'ATL GA Inventory'!$B123,'ATL CR'!$L:$L,'ATL GA Inventory'!AH$3)</f>
        <v>0</v>
      </c>
      <c r="AI123" s="45">
        <f>SUMIFS('ATL RAW'!$J:$J,'ATL RAW'!$I:$I,'ATL GA Inventory'!$B123,'ATL RAW'!$L:$L,'ATL GA Inventory'!AI$3)+SUMIFS('ATL CR'!$J:$J,'ATL CR'!$I:$I,'ATL GA Inventory'!$B123,'ATL CR'!$L:$L,'ATL GA Inventory'!AI$3)</f>
        <v>0</v>
      </c>
      <c r="AJ123" s="45">
        <f>SUMIFS('ATL RAW'!$J:$J,'ATL RAW'!$I:$I,'ATL GA Inventory'!$B123,'ATL RAW'!$L:$L,'ATL GA Inventory'!AJ$3)+SUMIFS('ATL CR'!$J:$J,'ATL CR'!$I:$I,'ATL GA Inventory'!$B123,'ATL CR'!$L:$L,'ATL GA Inventory'!AJ$3)</f>
        <v>0</v>
      </c>
      <c r="AK123" s="45">
        <f>SUMIFS('ATL RAW'!$J:$J,'ATL RAW'!$I:$I,'ATL GA Inventory'!$B123,'ATL RAW'!$L:$L,'ATL GA Inventory'!AK$3)+SUMIFS('ATL CR'!$J:$J,'ATL CR'!$I:$I,'ATL GA Inventory'!$B123,'ATL CR'!$L:$L,'ATL GA Inventory'!AK$3)</f>
        <v>0</v>
      </c>
      <c r="AL123" s="45">
        <f>SUMIFS('ATL RAW'!$J:$J,'ATL RAW'!$I:$I,'ATL GA Inventory'!$B123,'ATL RAW'!$L:$L,'ATL GA Inventory'!AL$3)+SUMIFS('ATL CR'!$J:$J,'ATL CR'!$I:$I,'ATL GA Inventory'!$B123,'ATL CR'!$L:$L,'ATL GA Inventory'!AL$3)</f>
        <v>0</v>
      </c>
      <c r="AM123" s="45">
        <f>SUMIFS('ATL RAW'!$J:$J,'ATL RAW'!$I:$I,'ATL GA Inventory'!$B123,'ATL RAW'!$L:$L,'ATL GA Inventory'!AM$3)+SUMIFS('ATL CR'!$J:$J,'ATL CR'!$I:$I,'ATL GA Inventory'!$B123,'ATL CR'!$L:$L,'ATL GA Inventory'!AM$3)</f>
        <v>0</v>
      </c>
      <c r="AN123" s="45">
        <f>SUMIFS('ATL RAW'!$J:$J,'ATL RAW'!$I:$I,'ATL GA Inventory'!$B123,'ATL RAW'!$L:$L,'ATL GA Inventory'!AN$3)+SUMIFS('ATL CR'!$J:$J,'ATL CR'!$I:$I,'ATL GA Inventory'!$B123,'ATL CR'!$L:$L,'ATL GA Inventory'!AN$3)</f>
        <v>0</v>
      </c>
      <c r="AO123" s="45">
        <f>SUMIFS('ATL RAW'!$J:$J,'ATL RAW'!$I:$I,'ATL GA Inventory'!$B123,'ATL RAW'!$L:$L,'ATL GA Inventory'!AO$3)+SUMIFS('ATL CR'!$J:$J,'ATL CR'!$I:$I,'ATL GA Inventory'!$B123,'ATL CR'!$L:$L,'ATL GA Inventory'!AO$3)</f>
        <v>0</v>
      </c>
      <c r="AP123" s="45">
        <f>SUMIFS('ATL RAW'!$J:$J,'ATL RAW'!$I:$I,'ATL GA Inventory'!$B123,'ATL RAW'!$L:$L,'ATL GA Inventory'!AP$3)+SUMIFS('ATL CR'!$J:$J,'ATL CR'!$I:$I,'ATL GA Inventory'!$B123,'ATL CR'!$L:$L,'ATL GA Inventory'!AP$3)</f>
        <v>0</v>
      </c>
      <c r="AQ123" s="45">
        <f>SUMIFS('ATL RAW'!$J:$J,'ATL RAW'!$I:$I,'ATL GA Inventory'!$B123,'ATL RAW'!$L:$L,'ATL GA Inventory'!AQ$3)+SUMIFS('ATL CR'!$J:$J,'ATL CR'!$I:$I,'ATL GA Inventory'!$B123,'ATL CR'!$L:$L,'ATL GA Inventory'!AQ$3)</f>
        <v>0</v>
      </c>
      <c r="AR123" s="45">
        <f>SUMIFS('ATL RAW'!$J:$J,'ATL RAW'!$I:$I,'ATL GA Inventory'!$B123,'ATL RAW'!$L:$L,'ATL GA Inventory'!AR$3)+SUMIFS('ATL CR'!$J:$J,'ATL CR'!$I:$I,'ATL GA Inventory'!$B123,'ATL CR'!$L:$L,'ATL GA Inventory'!AR$3)</f>
        <v>0</v>
      </c>
      <c r="AS123" s="45">
        <f>SUMIFS('ATL RAW'!$J:$J,'ATL RAW'!$I:$I,'ATL GA Inventory'!$B123,'ATL RAW'!$L:$L,'ATL GA Inventory'!AS$3)+SUMIFS('ATL CR'!$J:$J,'ATL CR'!$I:$I,'ATL GA Inventory'!$B123,'ATL CR'!$L:$L,'ATL GA Inventory'!AS$3)</f>
        <v>0</v>
      </c>
      <c r="AT123" s="45">
        <f>SUMIFS('ATL RAW'!$J:$J,'ATL RAW'!$I:$I,'ATL GA Inventory'!$B123,'ATL RAW'!$L:$L,'ATL GA Inventory'!AT$3)+SUMIFS('ATL CR'!$J:$J,'ATL CR'!$I:$I,'ATL GA Inventory'!$B123,'ATL CR'!$L:$L,'ATL GA Inventory'!AT$3)</f>
        <v>0</v>
      </c>
      <c r="AU123" s="45">
        <f>SUMIFS('ATL RAW'!$J:$J,'ATL RAW'!$I:$I,'ATL GA Inventory'!$B123,'ATL RAW'!$L:$L,'ATL GA Inventory'!AU$3)+SUMIFS('ATL CR'!$J:$J,'ATL CR'!$I:$I,'ATL GA Inventory'!$B123,'ATL CR'!$L:$L,'ATL GA Inventory'!AU$3)</f>
        <v>0</v>
      </c>
      <c r="AV123" s="45">
        <f>SUMIFS('ATL RAW'!$J:$J,'ATL RAW'!$I:$I,'ATL GA Inventory'!$B123,'ATL RAW'!$L:$L,'ATL GA Inventory'!AV$3)+SUMIFS('ATL CR'!$J:$J,'ATL CR'!$I:$I,'ATL GA Inventory'!$B123,'ATL CR'!$L:$L,'ATL GA Inventory'!AV$3)</f>
        <v>0</v>
      </c>
      <c r="AW123" s="45">
        <f>SUMIFS('ATL RAW'!$J:$J,'ATL RAW'!$I:$I,'ATL GA Inventory'!$B123,'ATL RAW'!$L:$L,'ATL GA Inventory'!AW$3)+SUMIFS('ATL CR'!$J:$J,'ATL CR'!$I:$I,'ATL GA Inventory'!$B123,'ATL CR'!$L:$L,'ATL GA Inventory'!AW$3)</f>
        <v>0</v>
      </c>
      <c r="AX123" s="45">
        <f>SUMIFS('ATL RAW'!$J:$J,'ATL RAW'!$I:$I,'ATL GA Inventory'!$B123,'ATL RAW'!$L:$L,'ATL GA Inventory'!AX$3)+SUMIFS('ATL CR'!$J:$J,'ATL CR'!$I:$I,'ATL GA Inventory'!$B123,'ATL CR'!$L:$L,'ATL GA Inventory'!AX$3)</f>
        <v>0</v>
      </c>
      <c r="AY123" s="45">
        <f>SUMIFS('ATL RAW'!$J:$J,'ATL RAW'!$I:$I,'ATL GA Inventory'!$B123,'ATL RAW'!$L:$L,'ATL GA Inventory'!AY$3)+SUMIFS('ATL CR'!$J:$J,'ATL CR'!$I:$I,'ATL GA Inventory'!$B123,'ATL CR'!$L:$L,'ATL GA Inventory'!AY$3)</f>
        <v>0</v>
      </c>
      <c r="AZ123" s="45">
        <f>SUMIFS('ATL RAW'!$J:$J,'ATL RAW'!$I:$I,'ATL GA Inventory'!$B123,'ATL RAW'!$L:$L,'ATL GA Inventory'!AZ$3)+SUMIFS('ATL CR'!$J:$J,'ATL CR'!$I:$I,'ATL GA Inventory'!$B123,'ATL CR'!$L:$L,'ATL GA Inventory'!AZ$3)</f>
        <v>0</v>
      </c>
      <c r="BA123" s="45">
        <f>SUMIFS('ATL RAW'!$J:$J,'ATL RAW'!$I:$I,'ATL GA Inventory'!$B123,'ATL RAW'!$L:$L,'ATL GA Inventory'!BA$3)+SUMIFS('ATL CR'!$J:$J,'ATL CR'!$I:$I,'ATL GA Inventory'!$B123,'ATL CR'!$L:$L,'ATL GA Inventory'!BA$3)</f>
        <v>0</v>
      </c>
      <c r="BB123" s="45">
        <f>SUMIFS('ATL RAW'!$J:$J,'ATL RAW'!$I:$I,'ATL GA Inventory'!$B123,'ATL RAW'!$L:$L,'ATL GA Inventory'!BB$3)+SUMIFS('ATL CR'!$J:$J,'ATL CR'!$I:$I,'ATL GA Inventory'!$B123,'ATL CR'!$L:$L,'ATL GA Inventory'!BB$3)</f>
        <v>0</v>
      </c>
      <c r="BC123" s="45">
        <f>SUMIFS('ATL RAW'!$J:$J,'ATL RAW'!$I:$I,'ATL GA Inventory'!$B123,'ATL RAW'!$L:$L,'ATL GA Inventory'!BC$3)+SUMIFS('ATL CR'!$J:$J,'ATL CR'!$I:$I,'ATL GA Inventory'!$B123,'ATL CR'!$L:$L,'ATL GA Inventory'!BC$3)</f>
        <v>0</v>
      </c>
      <c r="BD123" s="45">
        <f>SUMIFS('ATL RAW'!$J:$J,'ATL RAW'!$I:$I,'ATL GA Inventory'!$B123,'ATL RAW'!$L:$L,'ATL GA Inventory'!BD$3)+SUMIFS('ATL CR'!$J:$J,'ATL CR'!$I:$I,'ATL GA Inventory'!$B123,'ATL CR'!$L:$L,'ATL GA Inventory'!BD$3)</f>
        <v>0</v>
      </c>
      <c r="BE123" s="45">
        <f>SUMIFS('ATL RAW'!$J:$J,'ATL RAW'!$I:$I,'ATL GA Inventory'!$B123,'ATL RAW'!$L:$L,'ATL GA Inventory'!BE$3)+SUMIFS('ATL CR'!$J:$J,'ATL CR'!$I:$I,'ATL GA Inventory'!$B123,'ATL CR'!$L:$L,'ATL GA Inventory'!BE$3)</f>
        <v>0</v>
      </c>
      <c r="BF123" s="45">
        <f>SUMIFS('ATL RAW'!$J:$J,'ATL RAW'!$I:$I,'ATL GA Inventory'!$B123,'ATL RAW'!$L:$L,'ATL GA Inventory'!BF$3)+SUMIFS('ATL CR'!$J:$J,'ATL CR'!$I:$I,'ATL GA Inventory'!$B123,'ATL CR'!$L:$L,'ATL GA Inventory'!BF$3)</f>
        <v>0</v>
      </c>
      <c r="BG123" s="45">
        <f>SUMIFS('ATL RAW'!$J:$J,'ATL RAW'!$I:$I,'ATL GA Inventory'!$B123,'ATL RAW'!$L:$L,'ATL GA Inventory'!BG$3)+SUMIFS('ATL CR'!$J:$J,'ATL CR'!$I:$I,'ATL GA Inventory'!$B123,'ATL CR'!$L:$L,'ATL GA Inventory'!BG$3)</f>
        <v>0</v>
      </c>
      <c r="BH123" s="45">
        <f>SUMIFS('ATL RAW'!$J:$J,'ATL RAW'!$I:$I,'ATL GA Inventory'!$B123,'ATL RAW'!$L:$L,'ATL GA Inventory'!BH$3)+SUMIFS('ATL CR'!$J:$J,'ATL CR'!$I:$I,'ATL GA Inventory'!$B123,'ATL CR'!$L:$L,'ATL GA Inventory'!BH$3)</f>
        <v>0</v>
      </c>
      <c r="BI123" s="45">
        <f>SUMIFS('ATL RAW'!$J:$J,'ATL RAW'!$I:$I,'ATL GA Inventory'!$B123,'ATL RAW'!$L:$L,'ATL GA Inventory'!BI$3)+SUMIFS('ATL CR'!$J:$J,'ATL CR'!$I:$I,'ATL GA Inventory'!$B123,'ATL CR'!$L:$L,'ATL GA Inventory'!BI$3)</f>
        <v>0</v>
      </c>
      <c r="BJ123" s="45">
        <f>SUMIFS('ATL RAW'!$J:$J,'ATL RAW'!$I:$I,'ATL GA Inventory'!$B123,'ATL RAW'!$L:$L,'ATL GA Inventory'!BJ$3)+SUMIFS('ATL CR'!$J:$J,'ATL CR'!$I:$I,'ATL GA Inventory'!$B123,'ATL CR'!$L:$L,'ATL GA Inventory'!BJ$3)</f>
        <v>0</v>
      </c>
      <c r="BK123" s="45">
        <f>SUMIFS('ATL RAW'!$J:$J,'ATL RAW'!$I:$I,'ATL GA Inventory'!$B123,'ATL RAW'!$L:$L,'ATL GA Inventory'!BK$3)+SUMIFS('ATL CR'!$J:$J,'ATL CR'!$I:$I,'ATL GA Inventory'!$B123,'ATL CR'!$L:$L,'ATL GA Inventory'!BK$3)</f>
        <v>0</v>
      </c>
      <c r="BL123" s="45">
        <f>SUMIFS('ATL RAW'!$J:$J,'ATL RAW'!$I:$I,'ATL GA Inventory'!$B123,'ATL RAW'!$L:$L,'ATL GA Inventory'!BL$3)+SUMIFS('ATL CR'!$J:$J,'ATL CR'!$I:$I,'ATL GA Inventory'!$B123,'ATL CR'!$L:$L,'ATL GA Inventory'!BL$3)</f>
        <v>0</v>
      </c>
      <c r="BM123" s="45">
        <f>SUMIFS('ATL RAW'!$J:$J,'ATL RAW'!$I:$I,'ATL GA Inventory'!$B123,'ATL RAW'!$L:$L,'ATL GA Inventory'!BM$3)+SUMIFS('ATL CR'!$J:$J,'ATL CR'!$I:$I,'ATL GA Inventory'!$B123,'ATL CR'!$L:$L,'ATL GA Inventory'!BM$3)</f>
        <v>0</v>
      </c>
      <c r="BN123" s="45">
        <f>SUMIFS('ATL RAW'!$J:$J,'ATL RAW'!$I:$I,'ATL GA Inventory'!$B123,'ATL RAW'!$L:$L,'ATL GA Inventory'!BN$3)+SUMIFS('ATL CR'!$J:$J,'ATL CR'!$I:$I,'ATL GA Inventory'!$B123,'ATL CR'!$L:$L,'ATL GA Inventory'!BN$3)</f>
        <v>0</v>
      </c>
      <c r="BO123" s="45">
        <f>SUMIFS('ATL RAW'!$J:$J,'ATL RAW'!$I:$I,'ATL GA Inventory'!$B123,'ATL RAW'!$L:$L,'ATL GA Inventory'!BO$3)+SUMIFS('ATL CR'!$J:$J,'ATL CR'!$I:$I,'ATL GA Inventory'!$B123,'ATL CR'!$L:$L,'ATL GA Inventory'!BO$3)</f>
        <v>0</v>
      </c>
      <c r="BP123" s="45">
        <f>SUMIFS('ATL RAW'!$J:$J,'ATL RAW'!$I:$I,'ATL GA Inventory'!$B123,'ATL RAW'!$L:$L,'ATL GA Inventory'!BP$3)+SUMIFS('ATL CR'!$J:$J,'ATL CR'!$I:$I,'ATL GA Inventory'!$B123,'ATL CR'!$L:$L,'ATL GA Inventory'!BP$3)</f>
        <v>0</v>
      </c>
      <c r="BQ123" s="45">
        <f>SUMIFS('ATL RAW'!$J:$J,'ATL RAW'!$I:$I,'ATL GA Inventory'!$B123,'ATL RAW'!$L:$L,'ATL GA Inventory'!BQ$3)+SUMIFS('ATL CR'!$J:$J,'ATL CR'!$I:$I,'ATL GA Inventory'!$B123,'ATL CR'!$L:$L,'ATL GA Inventory'!BQ$3)</f>
        <v>0</v>
      </c>
      <c r="BR123" s="45">
        <f>SUMIFS('ATL RAW'!$J:$J,'ATL RAW'!$I:$I,'ATL GA Inventory'!$B123,'ATL RAW'!$L:$L,'ATL GA Inventory'!BR$3)+SUMIFS('ATL CR'!$J:$J,'ATL CR'!$I:$I,'ATL GA Inventory'!$B123,'ATL CR'!$L:$L,'ATL GA Inventory'!BR$3)</f>
        <v>0</v>
      </c>
      <c r="BS123" s="45">
        <f>SUMIFS('ATL RAW'!$J:$J,'ATL RAW'!$I:$I,'ATL GA Inventory'!$B123,'ATL RAW'!$L:$L,'ATL GA Inventory'!BS$3)+SUMIFS('ATL CR'!$J:$J,'ATL CR'!$I:$I,'ATL GA Inventory'!$B123,'ATL CR'!$L:$L,'ATL GA Inventory'!BS$3)</f>
        <v>0</v>
      </c>
      <c r="BT123" s="45">
        <f>SUMIFS('ATL RAW'!$J:$J,'ATL RAW'!$I:$I,'ATL GA Inventory'!$B123,'ATL RAW'!$L:$L,'ATL GA Inventory'!BT$3)+SUMIFS('ATL CR'!$J:$J,'ATL CR'!$I:$I,'ATL GA Inventory'!$B123,'ATL CR'!$L:$L,'ATL GA Inventory'!BT$3)</f>
        <v>0</v>
      </c>
      <c r="BU123" s="45">
        <f>SUMIFS('ATL RAW'!$J:$J,'ATL RAW'!$I:$I,'ATL GA Inventory'!$B123,'ATL RAW'!$L:$L,'ATL GA Inventory'!BU$3)+SUMIFS('ATL CR'!$J:$J,'ATL CR'!$I:$I,'ATL GA Inventory'!$B123,'ATL CR'!$L:$L,'ATL GA Inventory'!BU$3)</f>
        <v>0</v>
      </c>
      <c r="BV123" s="45">
        <f>SUMIFS('ATL RAW'!$J:$J,'ATL RAW'!$I:$I,'ATL GA Inventory'!$B123,'ATL RAW'!$L:$L,'ATL GA Inventory'!BV$3)+SUMIFS('ATL CR'!$J:$J,'ATL CR'!$I:$I,'ATL GA Inventory'!$B123,'ATL CR'!$L:$L,'ATL GA Inventory'!BV$3)</f>
        <v>0</v>
      </c>
      <c r="BW123" s="45">
        <f>SUMIFS('ATL RAW'!$J:$J,'ATL RAW'!$I:$I,'ATL GA Inventory'!$B123,'ATL RAW'!$L:$L,'ATL GA Inventory'!BW$3)+SUMIFS('ATL CR'!$J:$J,'ATL CR'!$I:$I,'ATL GA Inventory'!$B123,'ATL CR'!$L:$L,'ATL GA Inventory'!BW$3)</f>
        <v>0</v>
      </c>
      <c r="BX123" s="45">
        <f>SUMIFS('ATL RAW'!$J:$J,'ATL RAW'!$I:$I,'ATL GA Inventory'!$B123,'ATL RAW'!$L:$L,'ATL GA Inventory'!BX$3)+SUMIFS('ATL CR'!$J:$J,'ATL CR'!$I:$I,'ATL GA Inventory'!$B123,'ATL CR'!$L:$L,'ATL GA Inventory'!BX$3)</f>
        <v>0</v>
      </c>
      <c r="BY123" s="45">
        <f>SUMIFS('ATL RAW'!$J:$J,'ATL RAW'!$I:$I,'ATL GA Inventory'!$B123,'ATL RAW'!$L:$L,'ATL GA Inventory'!BY$3)+SUMIFS('ATL CR'!$J:$J,'ATL CR'!$I:$I,'ATL GA Inventory'!$B123,'ATL CR'!$L:$L,'ATL GA Inventory'!BY$3)</f>
        <v>0</v>
      </c>
      <c r="BZ123" s="45">
        <f>SUMIFS('ATL RAW'!$J:$J,'ATL RAW'!$I:$I,'ATL GA Inventory'!$B123,'ATL RAW'!$L:$L,'ATL GA Inventory'!BZ$3)+SUMIFS('ATL CR'!$J:$J,'ATL CR'!$I:$I,'ATL GA Inventory'!$B123,'ATL CR'!$L:$L,'ATL GA Inventory'!BZ$3)</f>
        <v>0</v>
      </c>
      <c r="CA123" s="45">
        <f>SUMIFS('ATL RAW'!$J:$J,'ATL RAW'!$I:$I,'ATL GA Inventory'!$B123,'ATL RAW'!$L:$L,'ATL GA Inventory'!CA$3)+SUMIFS('ATL CR'!$J:$J,'ATL CR'!$I:$I,'ATL GA Inventory'!$B123,'ATL CR'!$L:$L,'ATL GA Inventory'!CA$3)</f>
        <v>0</v>
      </c>
      <c r="CB123" s="45">
        <f>SUMIFS('ATL RAW'!$J:$J,'ATL RAW'!$I:$I,'ATL GA Inventory'!$B123,'ATL RAW'!$L:$L,'ATL GA Inventory'!CB$3)+SUMIFS('ATL CR'!$J:$J,'ATL CR'!$I:$I,'ATL GA Inventory'!$B123,'ATL CR'!$L:$L,'ATL GA Inventory'!CB$3)</f>
        <v>0</v>
      </c>
      <c r="CC123" s="45">
        <f>SUMIFS('ATL RAW'!$J:$J,'ATL RAW'!$I:$I,'ATL GA Inventory'!$B123,'ATL RAW'!$L:$L,'ATL GA Inventory'!CC$3)+SUMIFS('ATL CR'!$J:$J,'ATL CR'!$I:$I,'ATL GA Inventory'!$B123,'ATL CR'!$L:$L,'ATL GA Inventory'!CC$3)</f>
        <v>0</v>
      </c>
      <c r="CD123" s="45">
        <f>SUMIFS('ATL RAW'!$J:$J,'ATL RAW'!$I:$I,'ATL GA Inventory'!$B123,'ATL RAW'!$L:$L,'ATL GA Inventory'!CD$3)+SUMIFS('ATL CR'!$J:$J,'ATL CR'!$I:$I,'ATL GA Inventory'!$B123,'ATL CR'!$L:$L,'ATL GA Inventory'!CD$3)</f>
        <v>0</v>
      </c>
      <c r="CE123" s="45">
        <f>SUMIFS('ATL RAW'!$J:$J,'ATL RAW'!$I:$I,'ATL GA Inventory'!$B123,'ATL RAW'!$L:$L,'ATL GA Inventory'!CE$3)+SUMIFS('ATL CR'!$J:$J,'ATL CR'!$I:$I,'ATL GA Inventory'!$B123,'ATL CR'!$L:$L,'ATL GA Inventory'!CE$3)</f>
        <v>0</v>
      </c>
      <c r="CF123" s="45">
        <f>SUMIFS('ATL RAW'!$J:$J,'ATL RAW'!$I:$I,'ATL GA Inventory'!$B123,'ATL RAW'!$L:$L,'ATL GA Inventory'!CF$3)+SUMIFS('ATL CR'!$J:$J,'ATL CR'!$I:$I,'ATL GA Inventory'!$B123,'ATL CR'!$L:$L,'ATL GA Inventory'!CF$3)</f>
        <v>0</v>
      </c>
      <c r="CG123" s="45">
        <f>SUMIFS('ATL RAW'!$J:$J,'ATL RAW'!$I:$I,'ATL GA Inventory'!$B123,'ATL RAW'!$L:$L,'ATL GA Inventory'!CG$3)+SUMIFS('ATL CR'!$J:$J,'ATL CR'!$I:$I,'ATL GA Inventory'!$B123,'ATL CR'!$L:$L,'ATL GA Inventory'!CG$3)</f>
        <v>0</v>
      </c>
      <c r="CH123" s="45">
        <f>SUMIFS('ATL RAW'!$J:$J,'ATL RAW'!$I:$I,'ATL GA Inventory'!$B123,'ATL RAW'!$L:$L,'ATL GA Inventory'!CH$3)+SUMIFS('ATL CR'!$J:$J,'ATL CR'!$I:$I,'ATL GA Inventory'!$B123,'ATL CR'!$L:$L,'ATL GA Inventory'!CH$3)</f>
        <v>0</v>
      </c>
      <c r="CI123" s="45">
        <f>SUMIFS('ATL RAW'!$J:$J,'ATL RAW'!$I:$I,'ATL GA Inventory'!$B123,'ATL RAW'!$L:$L,'ATL GA Inventory'!CI$3)+SUMIFS('ATL CR'!$J:$J,'ATL CR'!$I:$I,'ATL GA Inventory'!$B123,'ATL CR'!$L:$L,'ATL GA Inventory'!CI$3)</f>
        <v>0</v>
      </c>
      <c r="CJ123" s="45">
        <f>SUMIFS('ATL RAW'!$J:$J,'ATL RAW'!$I:$I,'ATL GA Inventory'!$B123,'ATL RAW'!$L:$L,'ATL GA Inventory'!CJ$3)+SUMIFS('ATL CR'!$J:$J,'ATL CR'!$I:$I,'ATL GA Inventory'!$B123,'ATL CR'!$L:$L,'ATL GA Inventory'!CJ$3)</f>
        <v>0</v>
      </c>
      <c r="CK123" s="45">
        <f>SUMIFS('ATL RAW'!$J:$J,'ATL RAW'!$I:$I,'ATL GA Inventory'!$B123,'ATL RAW'!$L:$L,'ATL GA Inventory'!CK$3)+SUMIFS('ATL CR'!$J:$J,'ATL CR'!$I:$I,'ATL GA Inventory'!$B123,'ATL CR'!$L:$L,'ATL GA Inventory'!CK$3)</f>
        <v>0</v>
      </c>
      <c r="CL123" s="45">
        <f>SUMIFS('ATL RAW'!$J:$J,'ATL RAW'!$I:$I,'ATL GA Inventory'!$B123,'ATL RAW'!$L:$L,'ATL GA Inventory'!CL$3)+SUMIFS('ATL CR'!$J:$J,'ATL CR'!$I:$I,'ATL GA Inventory'!$B123,'ATL CR'!$L:$L,'ATL GA Inventory'!CL$3)</f>
        <v>0</v>
      </c>
      <c r="CM123" s="45">
        <f>SUMIFS('ATL RAW'!$J:$J,'ATL RAW'!$I:$I,'ATL GA Inventory'!$B123,'ATL RAW'!$L:$L,'ATL GA Inventory'!CM$3)+SUMIFS('ATL CR'!$J:$J,'ATL CR'!$I:$I,'ATL GA Inventory'!$B123,'ATL CR'!$L:$L,'ATL GA Inventory'!CM$3)</f>
        <v>0</v>
      </c>
      <c r="CN123" s="45">
        <f>SUMIFS('ATL RAW'!$J:$J,'ATL RAW'!$I:$I,'ATL GA Inventory'!$B123,'ATL RAW'!$L:$L,'ATL GA Inventory'!CN$3)+SUMIFS('ATL CR'!$J:$J,'ATL CR'!$I:$I,'ATL GA Inventory'!$B123,'ATL CR'!$L:$L,'ATL GA Inventory'!CN$3)</f>
        <v>0</v>
      </c>
      <c r="CO123" s="45">
        <f>SUMIFS('ATL RAW'!$J:$J,'ATL RAW'!$I:$I,'ATL GA Inventory'!$B123,'ATL RAW'!$L:$L,'ATL GA Inventory'!CO$3)+SUMIFS('ATL CR'!$J:$J,'ATL CR'!$I:$I,'ATL GA Inventory'!$B123,'ATL CR'!$L:$L,'ATL GA Inventory'!CO$3)</f>
        <v>0</v>
      </c>
      <c r="CP123" s="45">
        <f>SUMIFS('ATL RAW'!$J:$J,'ATL RAW'!$I:$I,'ATL GA Inventory'!$B123,'ATL RAW'!$L:$L,'ATL GA Inventory'!CP$3)+SUMIFS('ATL CR'!$J:$J,'ATL CR'!$I:$I,'ATL GA Inventory'!$B123,'ATL CR'!$L:$L,'ATL GA Inventory'!CP$3)</f>
        <v>0</v>
      </c>
      <c r="CQ123" s="45">
        <f>SUMIFS('ATL RAW'!$J:$J,'ATL RAW'!$I:$I,'ATL GA Inventory'!$B123,'ATL RAW'!$L:$L,'ATL GA Inventory'!CQ$3)+SUMIFS('ATL CR'!$J:$J,'ATL CR'!$I:$I,'ATL GA Inventory'!$B123,'ATL CR'!$L:$L,'ATL GA Inventory'!CQ$3)</f>
        <v>0</v>
      </c>
      <c r="CR123" s="45">
        <f>SUMIFS('ATL RAW'!$J:$J,'ATL RAW'!$I:$I,'ATL GA Inventory'!$B123,'ATL RAW'!$L:$L,'ATL GA Inventory'!CR$3)+SUMIFS('ATL CR'!$J:$J,'ATL CR'!$I:$I,'ATL GA Inventory'!$B123,'ATL CR'!$L:$L,'ATL GA Inventory'!CR$3)</f>
        <v>0</v>
      </c>
      <c r="CS123" s="45">
        <f>SUMIFS('ATL RAW'!$J:$J,'ATL RAW'!$I:$I,'ATL GA Inventory'!$B123,'ATL RAW'!$L:$L,'ATL GA Inventory'!CS$3)+SUMIFS('ATL CR'!$J:$J,'ATL CR'!$I:$I,'ATL GA Inventory'!$B123,'ATL CR'!$L:$L,'ATL GA Inventory'!CS$3)</f>
        <v>0</v>
      </c>
      <c r="CT123" s="45">
        <f>SUMIFS('ATL RAW'!$J:$J,'ATL RAW'!$I:$I,'ATL GA Inventory'!$B123,'ATL RAW'!$L:$L,'ATL GA Inventory'!CT$3)+SUMIFS('ATL CR'!$J:$J,'ATL CR'!$I:$I,'ATL GA Inventory'!$B123,'ATL CR'!$L:$L,'ATL GA Inventory'!CT$3)</f>
        <v>0</v>
      </c>
      <c r="CU123" s="45">
        <f>SUMIFS('ATL RAW'!$J:$J,'ATL RAW'!$I:$I,'ATL GA Inventory'!$B123,'ATL RAW'!$L:$L,'ATL GA Inventory'!CU$3)+SUMIFS('ATL CR'!$J:$J,'ATL CR'!$I:$I,'ATL GA Inventory'!$B123,'ATL CR'!$L:$L,'ATL GA Inventory'!CU$3)</f>
        <v>0</v>
      </c>
      <c r="CV123" s="45">
        <f>SUMIFS('ATL RAW'!$J:$J,'ATL RAW'!$I:$I,'ATL GA Inventory'!$B123,'ATL RAW'!$L:$L,'ATL GA Inventory'!CV$3)+SUMIFS('ATL CR'!$J:$J,'ATL CR'!$I:$I,'ATL GA Inventory'!$B123,'ATL CR'!$L:$L,'ATL GA Inventory'!CV$3)</f>
        <v>0</v>
      </c>
      <c r="CW123" s="45">
        <f>SUMIFS('ATL RAW'!$J:$J,'ATL RAW'!$I:$I,'ATL GA Inventory'!$B123,'ATL RAW'!$L:$L,'ATL GA Inventory'!CW$3)+SUMIFS('ATL CR'!$J:$J,'ATL CR'!$I:$I,'ATL GA Inventory'!$B123,'ATL CR'!$L:$L,'ATL GA Inventory'!CW$3)</f>
        <v>0</v>
      </c>
      <c r="CX123" s="45">
        <f>SUMIFS('ATL RAW'!$J:$J,'ATL RAW'!$I:$I,'ATL GA Inventory'!$B123,'ATL RAW'!$L:$L,'ATL GA Inventory'!CX$3)+SUMIFS('ATL CR'!$J:$J,'ATL CR'!$I:$I,'ATL GA Inventory'!$B123,'ATL CR'!$L:$L,'ATL GA Inventory'!CX$3)</f>
        <v>0</v>
      </c>
      <c r="CY123" s="45">
        <f>SUMIFS('ATL RAW'!$J:$J,'ATL RAW'!$I:$I,'ATL GA Inventory'!$B123,'ATL RAW'!$L:$L,'ATL GA Inventory'!CY$3)+SUMIFS('ATL CR'!$J:$J,'ATL CR'!$I:$I,'ATL GA Inventory'!$B123,'ATL CR'!$L:$L,'ATL GA Inventory'!CY$3)</f>
        <v>0</v>
      </c>
      <c r="CZ123" s="45">
        <f>SUMIFS('ATL RAW'!$J:$J,'ATL RAW'!$I:$I,'ATL GA Inventory'!$B123,'ATL RAW'!$L:$L,'ATL GA Inventory'!CZ$3)+SUMIFS('ATL CR'!$J:$J,'ATL CR'!$I:$I,'ATL GA Inventory'!$B123,'ATL CR'!$L:$L,'ATL GA Inventory'!CZ$3)</f>
        <v>0</v>
      </c>
      <c r="DA123" s="45">
        <f>SUMIFS('ATL RAW'!$J:$J,'ATL RAW'!$I:$I,'ATL GA Inventory'!$B123,'ATL RAW'!$L:$L,'ATL GA Inventory'!DA$3)+SUMIFS('ATL CR'!$J:$J,'ATL CR'!$I:$I,'ATL GA Inventory'!$B123,'ATL CR'!$L:$L,'ATL GA Inventory'!DA$3)</f>
        <v>0</v>
      </c>
      <c r="DB123" s="45">
        <f>SUMIFS('ATL RAW'!$J:$J,'ATL RAW'!$I:$I,'ATL GA Inventory'!$B123,'ATL RAW'!$L:$L,'ATL GA Inventory'!DB$3)+SUMIFS('ATL CR'!$J:$J,'ATL CR'!$I:$I,'ATL GA Inventory'!$B123,'ATL CR'!$L:$L,'ATL GA Inventory'!DB$3)</f>
        <v>0</v>
      </c>
      <c r="DC123" s="45">
        <f>SUMIFS('ATL RAW'!$J:$J,'ATL RAW'!$I:$I,'ATL GA Inventory'!$B123,'ATL RAW'!$L:$L,'ATL GA Inventory'!DC$3)+SUMIFS('ATL CR'!$J:$J,'ATL CR'!$I:$I,'ATL GA Inventory'!$B123,'ATL CR'!$L:$L,'ATL GA Inventory'!DC$3)</f>
        <v>0</v>
      </c>
      <c r="DD123" s="45">
        <f>SUMIFS('ATL RAW'!$J:$J,'ATL RAW'!$I:$I,'ATL GA Inventory'!$B123,'ATL RAW'!$L:$L,'ATL GA Inventory'!DD$3)+SUMIFS('ATL CR'!$J:$J,'ATL CR'!$I:$I,'ATL GA Inventory'!$B123,'ATL CR'!$L:$L,'ATL GA Inventory'!DD$3)</f>
        <v>0</v>
      </c>
      <c r="DE123" s="45">
        <f>SUMIFS('ATL RAW'!$J:$J,'ATL RAW'!$I:$I,'ATL GA Inventory'!$B123,'ATL RAW'!$L:$L,'ATL GA Inventory'!DE$3)+SUMIFS('ATL CR'!$J:$J,'ATL CR'!$I:$I,'ATL GA Inventory'!$B123,'ATL CR'!$L:$L,'ATL GA Inventory'!DE$3)</f>
        <v>0</v>
      </c>
      <c r="DF123" s="45">
        <f>SUMIFS('ATL RAW'!$J:$J,'ATL RAW'!$I:$I,'ATL GA Inventory'!$B123,'ATL RAW'!$L:$L,'ATL GA Inventory'!DF$3)+SUMIFS('ATL CR'!$J:$J,'ATL CR'!$I:$I,'ATL GA Inventory'!$B123,'ATL CR'!$L:$L,'ATL GA Inventory'!DF$3)</f>
        <v>0</v>
      </c>
      <c r="DG123" s="45">
        <f>SUMIFS('ATL RAW'!$J:$J,'ATL RAW'!$I:$I,'ATL GA Inventory'!$B123,'ATL RAW'!$L:$L,'ATL GA Inventory'!DG$3)+SUMIFS('ATL CR'!$J:$J,'ATL CR'!$I:$I,'ATL GA Inventory'!$B123,'ATL CR'!$L:$L,'ATL GA Inventory'!DG$3)</f>
        <v>0</v>
      </c>
      <c r="DH123" s="45">
        <f>SUMIFS('ATL RAW'!$J:$J,'ATL RAW'!$I:$I,'ATL GA Inventory'!$B123,'ATL RAW'!$L:$L,'ATL GA Inventory'!DH$3)+SUMIFS('ATL CR'!$J:$J,'ATL CR'!$I:$I,'ATL GA Inventory'!$B123,'ATL CR'!$L:$L,'ATL GA Inventory'!DH$3)</f>
        <v>0</v>
      </c>
      <c r="DI123" s="45">
        <f>SUMIFS('ATL RAW'!$J:$J,'ATL RAW'!$I:$I,'ATL GA Inventory'!$B123,'ATL RAW'!$L:$L,'ATL GA Inventory'!DI$3)+SUMIFS('ATL CR'!$J:$J,'ATL CR'!$I:$I,'ATL GA Inventory'!$B123,'ATL CR'!$L:$L,'ATL GA Inventory'!DI$3)</f>
        <v>0</v>
      </c>
      <c r="DJ123" s="45">
        <f>SUMIFS('ATL RAW'!$J:$J,'ATL RAW'!$I:$I,'ATL GA Inventory'!$B123,'ATL RAW'!$L:$L,'ATL GA Inventory'!DJ$3)+SUMIFS('ATL CR'!$J:$J,'ATL CR'!$I:$I,'ATL GA Inventory'!$B123,'ATL CR'!$L:$L,'ATL GA Inventory'!DJ$3)</f>
        <v>0</v>
      </c>
      <c r="DK123" s="45">
        <f>SUMIFS('ATL RAW'!$J:$J,'ATL RAW'!$I:$I,'ATL GA Inventory'!$B123,'ATL RAW'!$L:$L,'ATL GA Inventory'!DK$3)+SUMIFS('ATL CR'!$J:$J,'ATL CR'!$I:$I,'ATL GA Inventory'!$B123,'ATL CR'!$L:$L,'ATL GA Inventory'!DK$3)</f>
        <v>0</v>
      </c>
      <c r="DL123" s="45">
        <f>SUMIFS('ATL RAW'!$J:$J,'ATL RAW'!$I:$I,'ATL GA Inventory'!$B123,'ATL RAW'!$L:$L,'ATL GA Inventory'!DL$3)+SUMIFS('ATL CR'!$J:$J,'ATL CR'!$I:$I,'ATL GA Inventory'!$B123,'ATL CR'!$L:$L,'ATL GA Inventory'!DL$3)</f>
        <v>0</v>
      </c>
      <c r="DM123" s="45">
        <f>SUMIFS('ATL RAW'!$J:$J,'ATL RAW'!$I:$I,'ATL GA Inventory'!$B123,'ATL RAW'!$L:$L,'ATL GA Inventory'!DM$3)+SUMIFS('ATL CR'!$J:$J,'ATL CR'!$I:$I,'ATL GA Inventory'!$B123,'ATL CR'!$L:$L,'ATL GA Inventory'!DM$3)</f>
        <v>0</v>
      </c>
      <c r="DN123" s="45">
        <f>SUMIFS('ATL RAW'!$J:$J,'ATL RAW'!$I:$I,'ATL GA Inventory'!$B123,'ATL RAW'!$L:$L,'ATL GA Inventory'!DN$3)+SUMIFS('ATL CR'!$J:$J,'ATL CR'!$I:$I,'ATL GA Inventory'!$B123,'ATL CR'!$L:$L,'ATL GA Inventory'!DN$3)</f>
        <v>0</v>
      </c>
      <c r="DO123" s="45">
        <f>SUMIFS('ATL RAW'!$J:$J,'ATL RAW'!$I:$I,'ATL GA Inventory'!$B123,'ATL RAW'!$L:$L,'ATL GA Inventory'!DO$3)+SUMIFS('ATL CR'!$J:$J,'ATL CR'!$I:$I,'ATL GA Inventory'!$B123,'ATL CR'!$L:$L,'ATL GA Inventory'!DO$3)</f>
        <v>0</v>
      </c>
      <c r="DP123" s="45">
        <f>SUMIFS('ATL RAW'!$J:$J,'ATL RAW'!$I:$I,'ATL GA Inventory'!$B123,'ATL RAW'!$L:$L,'ATL GA Inventory'!DP$3)+SUMIFS('ATL CR'!$J:$J,'ATL CR'!$I:$I,'ATL GA Inventory'!$B123,'ATL CR'!$L:$L,'ATL GA Inventory'!DP$3)</f>
        <v>0</v>
      </c>
      <c r="DQ123" s="45">
        <f>SUMIFS('ATL RAW'!$J:$J,'ATL RAW'!$I:$I,'ATL GA Inventory'!$B123,'ATL RAW'!$L:$L,'ATL GA Inventory'!DQ$3)+SUMIFS('ATL CR'!$J:$J,'ATL CR'!$I:$I,'ATL GA Inventory'!$B123,'ATL CR'!$L:$L,'ATL GA Inventory'!DQ$3)</f>
        <v>0</v>
      </c>
      <c r="DR123" s="45">
        <f>SUMIFS('ATL RAW'!$J:$J,'ATL RAW'!$I:$I,'ATL GA Inventory'!$B123,'ATL RAW'!$L:$L,'ATL GA Inventory'!DR$3)+SUMIFS('ATL CR'!$J:$J,'ATL CR'!$I:$I,'ATL GA Inventory'!$B123,'ATL CR'!$L:$L,'ATL GA Inventory'!DR$3)</f>
        <v>0</v>
      </c>
      <c r="DS123" s="45">
        <f>SUMIFS('ATL RAW'!$J:$J,'ATL RAW'!$I:$I,'ATL GA Inventory'!$B123,'ATL RAW'!$L:$L,'ATL GA Inventory'!DS$3)+SUMIFS('ATL CR'!$J:$J,'ATL CR'!$I:$I,'ATL GA Inventory'!$B123,'ATL CR'!$L:$L,'ATL GA Inventory'!DS$3)</f>
        <v>0</v>
      </c>
      <c r="DT123" s="45">
        <f>SUMIFS('ATL RAW'!$J:$J,'ATL RAW'!$I:$I,'ATL GA Inventory'!$B123,'ATL RAW'!$L:$L,'ATL GA Inventory'!DT$3)+SUMIFS('ATL CR'!$J:$J,'ATL CR'!$I:$I,'ATL GA Inventory'!$B123,'ATL CR'!$L:$L,'ATL GA Inventory'!DT$3)</f>
        <v>0</v>
      </c>
      <c r="DU123" s="45">
        <f>SUMIFS('ATL RAW'!$J:$J,'ATL RAW'!$I:$I,'ATL GA Inventory'!$B123,'ATL RAW'!$L:$L,'ATL GA Inventory'!DU$3)+SUMIFS('ATL CR'!$J:$J,'ATL CR'!$I:$I,'ATL GA Inventory'!$B123,'ATL CR'!$L:$L,'ATL GA Inventory'!DU$3)</f>
        <v>0</v>
      </c>
      <c r="DV123" s="45">
        <f>SUMIFS('ATL RAW'!$J:$J,'ATL RAW'!$I:$I,'ATL GA Inventory'!$B123,'ATL RAW'!$L:$L,'ATL GA Inventory'!DV$3)+SUMIFS('ATL CR'!$J:$J,'ATL CR'!$I:$I,'ATL GA Inventory'!$B123,'ATL CR'!$L:$L,'ATL GA Inventory'!DV$3)</f>
        <v>0</v>
      </c>
      <c r="DW123" s="45">
        <f>SUMIFS('ATL RAW'!$J:$J,'ATL RAW'!$I:$I,'ATL GA Inventory'!$B123,'ATL RAW'!$L:$L,'ATL GA Inventory'!DW$3)+SUMIFS('ATL CR'!$J:$J,'ATL CR'!$I:$I,'ATL GA Inventory'!$B123,'ATL CR'!$L:$L,'ATL GA Inventory'!DW$3)</f>
        <v>0</v>
      </c>
      <c r="DX123" s="45">
        <f>SUMIFS('ATL RAW'!$J:$J,'ATL RAW'!$I:$I,'ATL GA Inventory'!$B123,'ATL RAW'!$L:$L,'ATL GA Inventory'!DX$3)+SUMIFS('ATL CR'!$J:$J,'ATL CR'!$I:$I,'ATL GA Inventory'!$B123,'ATL CR'!$L:$L,'ATL GA Inventory'!DX$3)</f>
        <v>0</v>
      </c>
      <c r="DY123" s="45">
        <f>SUMIFS('ATL RAW'!$J:$J,'ATL RAW'!$I:$I,'ATL GA Inventory'!$B123,'ATL RAW'!$L:$L,'ATL GA Inventory'!DY$3)+SUMIFS('ATL CR'!$J:$J,'ATL CR'!$I:$I,'ATL GA Inventory'!$B123,'ATL CR'!$L:$L,'ATL GA Inventory'!DY$3)</f>
        <v>0</v>
      </c>
      <c r="DZ123" s="45">
        <f>SUMIFS('ATL RAW'!$J:$J,'ATL RAW'!$I:$I,'ATL GA Inventory'!$B123,'ATL RAW'!$L:$L,'ATL GA Inventory'!DZ$3)+SUMIFS('ATL CR'!$J:$J,'ATL CR'!$I:$I,'ATL GA Inventory'!$B123,'ATL CR'!$L:$L,'ATL GA Inventory'!DZ$3)</f>
        <v>0</v>
      </c>
      <c r="EA123" s="45">
        <f>SUMIFS('ATL RAW'!$J:$J,'ATL RAW'!$I:$I,'ATL GA Inventory'!$B123,'ATL RAW'!$L:$L,'ATL GA Inventory'!EA$3)+SUMIFS('ATL CR'!$J:$J,'ATL CR'!$I:$I,'ATL GA Inventory'!$B123,'ATL CR'!$L:$L,'ATL GA Inventory'!EA$3)</f>
        <v>0</v>
      </c>
      <c r="EB123" s="45">
        <f>SUMIFS('ATL RAW'!$J:$J,'ATL RAW'!$I:$I,'ATL GA Inventory'!$B123,'ATL RAW'!$L:$L,'ATL GA Inventory'!EB$3)+SUMIFS('ATL CR'!$J:$J,'ATL CR'!$I:$I,'ATL GA Inventory'!$B123,'ATL CR'!$L:$L,'ATL GA Inventory'!EB$3)</f>
        <v>0</v>
      </c>
      <c r="EC123" s="45">
        <f>SUMIFS('ATL RAW'!$J:$J,'ATL RAW'!$I:$I,'ATL GA Inventory'!$B123,'ATL RAW'!$L:$L,'ATL GA Inventory'!EC$3)+SUMIFS('ATL CR'!$J:$J,'ATL CR'!$I:$I,'ATL GA Inventory'!$B123,'ATL CR'!$L:$L,'ATL GA Inventory'!EC$3)</f>
        <v>0</v>
      </c>
      <c r="ED123" s="45">
        <f>SUMIFS('ATL RAW'!$J:$J,'ATL RAW'!$I:$I,'ATL GA Inventory'!$B123,'ATL RAW'!$L:$L,'ATL GA Inventory'!ED$3)+SUMIFS('ATL CR'!$J:$J,'ATL CR'!$I:$I,'ATL GA Inventory'!$B123,'ATL CR'!$L:$L,'ATL GA Inventory'!ED$3)</f>
        <v>0</v>
      </c>
      <c r="EE123" s="45">
        <f>SUMIFS('ATL RAW'!$J:$J,'ATL RAW'!$I:$I,'ATL GA Inventory'!$B123,'ATL RAW'!$L:$L,'ATL GA Inventory'!EE$3)+SUMIFS('ATL CR'!$J:$J,'ATL CR'!$I:$I,'ATL GA Inventory'!$B123,'ATL CR'!$L:$L,'ATL GA Inventory'!EE$3)</f>
        <v>0</v>
      </c>
      <c r="EF123" s="45">
        <f>SUMIFS('ATL RAW'!$J:$J,'ATL RAW'!$I:$I,'ATL GA Inventory'!$B123,'ATL RAW'!$L:$L,'ATL GA Inventory'!EF$3)+SUMIFS('ATL CR'!$J:$J,'ATL CR'!$I:$I,'ATL GA Inventory'!$B123,'ATL CR'!$L:$L,'ATL GA Inventory'!EF$3)</f>
        <v>0</v>
      </c>
      <c r="EG123" s="45">
        <f>SUMIFS('ATL RAW'!$J:$J,'ATL RAW'!$I:$I,'ATL GA Inventory'!$B123,'ATL RAW'!$L:$L,'ATL GA Inventory'!EG$3)+SUMIFS('ATL CR'!$J:$J,'ATL CR'!$I:$I,'ATL GA Inventory'!$B123,'ATL CR'!$L:$L,'ATL GA Inventory'!EG$3)</f>
        <v>0</v>
      </c>
      <c r="EH123" s="45">
        <f>SUMIFS('ATL RAW'!$J:$J,'ATL RAW'!$I:$I,'ATL GA Inventory'!$B123,'ATL RAW'!$L:$L,'ATL GA Inventory'!EH$3)+SUMIFS('ATL CR'!$J:$J,'ATL CR'!$I:$I,'ATL GA Inventory'!$B123,'ATL CR'!$L:$L,'ATL GA Inventory'!EH$3)</f>
        <v>0</v>
      </c>
      <c r="EI123" s="45">
        <f>SUMIFS('ATL RAW'!$J:$J,'ATL RAW'!$I:$I,'ATL GA Inventory'!$B123,'ATL RAW'!$L:$L,'ATL GA Inventory'!EI$3)+SUMIFS('ATL CR'!$J:$J,'ATL CR'!$I:$I,'ATL GA Inventory'!$B123,'ATL CR'!$L:$L,'ATL GA Inventory'!EI$3)</f>
        <v>0</v>
      </c>
      <c r="EJ123" s="45">
        <f>SUMIFS('ATL RAW'!$J:$J,'ATL RAW'!$I:$I,'ATL GA Inventory'!$B123,'ATL RAW'!$L:$L,'ATL GA Inventory'!EJ$3)+SUMIFS('ATL CR'!$J:$J,'ATL CR'!$I:$I,'ATL GA Inventory'!$B123,'ATL CR'!$L:$L,'ATL GA Inventory'!EJ$3)</f>
        <v>0</v>
      </c>
      <c r="EK123" s="45">
        <f>SUMIFS('ATL RAW'!$J:$J,'ATL RAW'!$I:$I,'ATL GA Inventory'!$B123,'ATL RAW'!$L:$L,'ATL GA Inventory'!EK$3)+SUMIFS('ATL CR'!$J:$J,'ATL CR'!$I:$I,'ATL GA Inventory'!$B123,'ATL CR'!$L:$L,'ATL GA Inventory'!EK$3)</f>
        <v>0</v>
      </c>
      <c r="EL123" s="45">
        <f>SUMIFS('ATL RAW'!$J:$J,'ATL RAW'!$I:$I,'ATL GA Inventory'!$B123,'ATL RAW'!$L:$L,'ATL GA Inventory'!EL$3)+SUMIFS('ATL CR'!$J:$J,'ATL CR'!$I:$I,'ATL GA Inventory'!$B123,'ATL CR'!$L:$L,'ATL GA Inventory'!EL$3)</f>
        <v>0</v>
      </c>
      <c r="EM123" s="45">
        <f>SUMIFS('ATL RAW'!$J:$J,'ATL RAW'!$I:$I,'ATL GA Inventory'!$B123,'ATL RAW'!$L:$L,'ATL GA Inventory'!EM$3)+SUMIFS('ATL CR'!$J:$J,'ATL CR'!$I:$I,'ATL GA Inventory'!$B123,'ATL CR'!$L:$L,'ATL GA Inventory'!EM$3)</f>
        <v>0</v>
      </c>
      <c r="EN123" s="45">
        <f>SUMIFS('ATL RAW'!$J:$J,'ATL RAW'!$I:$I,'ATL GA Inventory'!$B123,'ATL RAW'!$L:$L,'ATL GA Inventory'!EN$3)+SUMIFS('ATL CR'!$J:$J,'ATL CR'!$I:$I,'ATL GA Inventory'!$B123,'ATL CR'!$L:$L,'ATL GA Inventory'!EN$3)</f>
        <v>0</v>
      </c>
      <c r="EO123" s="45">
        <f>SUMIFS('ATL RAW'!$J:$J,'ATL RAW'!$I:$I,'ATL GA Inventory'!$B123,'ATL RAW'!$L:$L,'ATL GA Inventory'!EO$3)+SUMIFS('ATL CR'!$J:$J,'ATL CR'!$I:$I,'ATL GA Inventory'!$B123,'ATL CR'!$L:$L,'ATL GA Inventory'!EO$3)</f>
        <v>0</v>
      </c>
      <c r="EP123" s="45">
        <f>SUMIFS('ATL RAW'!$J:$J,'ATL RAW'!$I:$I,'ATL GA Inventory'!$B123,'ATL RAW'!$L:$L,'ATL GA Inventory'!EP$3)+SUMIFS('ATL CR'!$J:$J,'ATL CR'!$I:$I,'ATL GA Inventory'!$B123,'ATL CR'!$L:$L,'ATL GA Inventory'!EP$3)</f>
        <v>0</v>
      </c>
      <c r="EQ123" s="45">
        <f>SUMIFS('ATL RAW'!$J:$J,'ATL RAW'!$I:$I,'ATL GA Inventory'!$B123,'ATL RAW'!$L:$L,'ATL GA Inventory'!EQ$3)+SUMIFS('ATL CR'!$J:$J,'ATL CR'!$I:$I,'ATL GA Inventory'!$B123,'ATL CR'!$L:$L,'ATL GA Inventory'!EQ$3)</f>
        <v>0</v>
      </c>
      <c r="ER123" s="45">
        <f>SUMIFS('ATL RAW'!$J:$J,'ATL RAW'!$I:$I,'ATL GA Inventory'!$B123,'ATL RAW'!$L:$L,'ATL GA Inventory'!ER$3)+SUMIFS('ATL CR'!$J:$J,'ATL CR'!$I:$I,'ATL GA Inventory'!$B123,'ATL CR'!$L:$L,'ATL GA Inventory'!ER$3)</f>
        <v>0</v>
      </c>
      <c r="ES123" s="45">
        <f>SUMIFS('ATL RAW'!$J:$J,'ATL RAW'!$I:$I,'ATL GA Inventory'!$B123,'ATL RAW'!$L:$L,'ATL GA Inventory'!ES$3)+SUMIFS('ATL CR'!$J:$J,'ATL CR'!$I:$I,'ATL GA Inventory'!$B123,'ATL CR'!$L:$L,'ATL GA Inventory'!ES$3)</f>
        <v>0</v>
      </c>
      <c r="ET123" s="45">
        <f>SUMIFS('ATL RAW'!$J:$J,'ATL RAW'!$I:$I,'ATL GA Inventory'!$B123,'ATL RAW'!$L:$L,'ATL GA Inventory'!ET$3)+SUMIFS('ATL CR'!$J:$J,'ATL CR'!$I:$I,'ATL GA Inventory'!$B123,'ATL CR'!$L:$L,'ATL GA Inventory'!ET$3)</f>
        <v>0</v>
      </c>
      <c r="EU123" s="45">
        <f>SUMIFS('ATL RAW'!$J:$J,'ATL RAW'!$I:$I,'ATL GA Inventory'!$B123,'ATL RAW'!$L:$L,'ATL GA Inventory'!EU$3)+SUMIFS('ATL CR'!$J:$J,'ATL CR'!$I:$I,'ATL GA Inventory'!$B123,'ATL CR'!$L:$L,'ATL GA Inventory'!EU$3)</f>
        <v>0</v>
      </c>
      <c r="EV123" s="45">
        <f>SUMIFS('ATL RAW'!$J:$J,'ATL RAW'!$I:$I,'ATL GA Inventory'!$B123,'ATL RAW'!$L:$L,'ATL GA Inventory'!EV$3)+SUMIFS('ATL CR'!$J:$J,'ATL CR'!$I:$I,'ATL GA Inventory'!$B123,'ATL CR'!$L:$L,'ATL GA Inventory'!EV$3)</f>
        <v>0</v>
      </c>
      <c r="EW123" s="45">
        <f>SUMIFS('ATL RAW'!$J:$J,'ATL RAW'!$I:$I,'ATL GA Inventory'!$B123,'ATL RAW'!$L:$L,'ATL GA Inventory'!EW$3)+SUMIFS('ATL CR'!$J:$J,'ATL CR'!$I:$I,'ATL GA Inventory'!$B123,'ATL CR'!$L:$L,'ATL GA Inventory'!EW$3)</f>
        <v>0</v>
      </c>
      <c r="EX123" s="45">
        <f>SUMIFS('ATL RAW'!$J:$J,'ATL RAW'!$I:$I,'ATL GA Inventory'!$B123,'ATL RAW'!$L:$L,'ATL GA Inventory'!EX$3)+SUMIFS('ATL CR'!$J:$J,'ATL CR'!$I:$I,'ATL GA Inventory'!$B123,'ATL CR'!$L:$L,'ATL GA Inventory'!EX$3)</f>
        <v>0</v>
      </c>
      <c r="EY123" s="45">
        <f>SUMIFS('ATL RAW'!$J:$J,'ATL RAW'!$I:$I,'ATL GA Inventory'!$B123,'ATL RAW'!$L:$L,'ATL GA Inventory'!EY$3)+SUMIFS('ATL CR'!$J:$J,'ATL CR'!$I:$I,'ATL GA Inventory'!$B123,'ATL CR'!$L:$L,'ATL GA Inventory'!EY$3)</f>
        <v>0</v>
      </c>
      <c r="EZ123" s="45">
        <f>SUMIFS('ATL RAW'!$J:$J,'ATL RAW'!$I:$I,'ATL GA Inventory'!$B123,'ATL RAW'!$L:$L,'ATL GA Inventory'!EZ$3)+SUMIFS('ATL CR'!$J:$J,'ATL CR'!$I:$I,'ATL GA Inventory'!$B123,'ATL CR'!$L:$L,'ATL GA Inventory'!EZ$3)</f>
        <v>0</v>
      </c>
      <c r="FA123" s="45">
        <f>SUMIFS('ATL RAW'!$J:$J,'ATL RAW'!$I:$I,'ATL GA Inventory'!$B123,'ATL RAW'!$L:$L,'ATL GA Inventory'!FA$3)+SUMIFS('ATL CR'!$J:$J,'ATL CR'!$I:$I,'ATL GA Inventory'!$B123,'ATL CR'!$L:$L,'ATL GA Inventory'!FA$3)</f>
        <v>0</v>
      </c>
      <c r="FB123" s="45">
        <f>SUMIFS('ATL RAW'!$J:$J,'ATL RAW'!$I:$I,'ATL GA Inventory'!$B123,'ATL RAW'!$L:$L,'ATL GA Inventory'!FB$3)+SUMIFS('ATL CR'!$J:$J,'ATL CR'!$I:$I,'ATL GA Inventory'!$B123,'ATL CR'!$L:$L,'ATL GA Inventory'!FB$3)</f>
        <v>0</v>
      </c>
      <c r="FC123" s="45">
        <f>SUMIFS('ATL RAW'!$J:$J,'ATL RAW'!$I:$I,'ATL GA Inventory'!$B123,'ATL RAW'!$L:$L,'ATL GA Inventory'!FC$3)+SUMIFS('ATL CR'!$J:$J,'ATL CR'!$I:$I,'ATL GA Inventory'!$B123,'ATL CR'!$L:$L,'ATL GA Inventory'!FC$3)</f>
        <v>0</v>
      </c>
      <c r="FD123" s="45">
        <f>SUMIFS('ATL RAW'!$J:$J,'ATL RAW'!$I:$I,'ATL GA Inventory'!$B123,'ATL RAW'!$L:$L,'ATL GA Inventory'!FD$3)+SUMIFS('ATL CR'!$J:$J,'ATL CR'!$I:$I,'ATL GA Inventory'!$B123,'ATL CR'!$L:$L,'ATL GA Inventory'!FD$3)</f>
        <v>0</v>
      </c>
      <c r="FE123" s="45">
        <f>SUMIFS('ATL RAW'!$J:$J,'ATL RAW'!$I:$I,'ATL GA Inventory'!$B123,'ATL RAW'!$L:$L,'ATL GA Inventory'!FE$3)+SUMIFS('ATL CR'!$J:$J,'ATL CR'!$I:$I,'ATL GA Inventory'!$B123,'ATL CR'!$L:$L,'ATL GA Inventory'!FE$3)</f>
        <v>0</v>
      </c>
      <c r="FF123" s="45">
        <f>SUMIFS('ATL RAW'!$J:$J,'ATL RAW'!$I:$I,'ATL GA Inventory'!$B123,'ATL RAW'!$L:$L,'ATL GA Inventory'!FF$3)+SUMIFS('ATL CR'!$J:$J,'ATL CR'!$I:$I,'ATL GA Inventory'!$B123,'ATL CR'!$L:$L,'ATL GA Inventory'!FF$3)</f>
        <v>0</v>
      </c>
      <c r="FG123" s="45">
        <f>SUMIFS('ATL RAW'!$J:$J,'ATL RAW'!$I:$I,'ATL GA Inventory'!$B123,'ATL RAW'!$L:$L,'ATL GA Inventory'!FG$3)+SUMIFS('ATL CR'!$J:$J,'ATL CR'!$I:$I,'ATL GA Inventory'!$B123,'ATL CR'!$L:$L,'ATL GA Inventory'!FG$3)</f>
        <v>0</v>
      </c>
      <c r="FH123" s="45">
        <f>SUMIFS('ATL RAW'!$J:$J,'ATL RAW'!$I:$I,'ATL GA Inventory'!$B123,'ATL RAW'!$L:$L,'ATL GA Inventory'!FH$3)+SUMIFS('ATL CR'!$J:$J,'ATL CR'!$I:$I,'ATL GA Inventory'!$B123,'ATL CR'!$L:$L,'ATL GA Inventory'!FH$3)</f>
        <v>0</v>
      </c>
      <c r="FI123" s="45">
        <f>SUMIFS('ATL RAW'!$J:$J,'ATL RAW'!$I:$I,'ATL GA Inventory'!$B123,'ATL RAW'!$L:$L,'ATL GA Inventory'!FI$3)+SUMIFS('ATL CR'!$J:$J,'ATL CR'!$I:$I,'ATL GA Inventory'!$B123,'ATL CR'!$L:$L,'ATL GA Inventory'!FI$3)</f>
        <v>0</v>
      </c>
      <c r="FJ123" s="45">
        <f>SUMIFS('ATL RAW'!$J:$J,'ATL RAW'!$I:$I,'ATL GA Inventory'!$B123,'ATL RAW'!$L:$L,'ATL GA Inventory'!FJ$3)+SUMIFS('ATL CR'!$J:$J,'ATL CR'!$I:$I,'ATL GA Inventory'!$B123,'ATL CR'!$L:$L,'ATL GA Inventory'!FJ$3)</f>
        <v>0</v>
      </c>
      <c r="FK123" s="45">
        <f>SUMIFS('ATL RAW'!$J:$J,'ATL RAW'!$I:$I,'ATL GA Inventory'!$B123,'ATL RAW'!$L:$L,'ATL GA Inventory'!FK$3)+SUMIFS('ATL CR'!$J:$J,'ATL CR'!$I:$I,'ATL GA Inventory'!$B123,'ATL CR'!$L:$L,'ATL GA Inventory'!FK$3)</f>
        <v>0</v>
      </c>
      <c r="FL123" s="45">
        <f>SUMIFS('ATL RAW'!$J:$J,'ATL RAW'!$I:$I,'ATL GA Inventory'!$B123,'ATL RAW'!$L:$L,'ATL GA Inventory'!FL$3)+SUMIFS('ATL CR'!$J:$J,'ATL CR'!$I:$I,'ATL GA Inventory'!$B123,'ATL CR'!$L:$L,'ATL GA Inventory'!FL$3)</f>
        <v>0</v>
      </c>
      <c r="FM123" s="45">
        <f>SUMIFS('ATL RAW'!$J:$J,'ATL RAW'!$I:$I,'ATL GA Inventory'!$B123,'ATL RAW'!$L:$L,'ATL GA Inventory'!FM$3)+SUMIFS('ATL CR'!$J:$J,'ATL CR'!$I:$I,'ATL GA Inventory'!$B123,'ATL CR'!$L:$L,'ATL GA Inventory'!FM$3)</f>
        <v>0</v>
      </c>
      <c r="FN123" s="45">
        <f>SUMIFS('ATL RAW'!$J:$J,'ATL RAW'!$I:$I,'ATL GA Inventory'!$B123,'ATL RAW'!$L:$L,'ATL GA Inventory'!FN$3)+SUMIFS('ATL CR'!$J:$J,'ATL CR'!$I:$I,'ATL GA Inventory'!$B123,'ATL CR'!$L:$L,'ATL GA Inventory'!FN$3)</f>
        <v>0</v>
      </c>
      <c r="FO123" s="45">
        <f>SUMIFS('ATL RAW'!$J:$J,'ATL RAW'!$I:$I,'ATL GA Inventory'!$B123,'ATL RAW'!$L:$L,'ATL GA Inventory'!FO$3)+SUMIFS('ATL CR'!$J:$J,'ATL CR'!$I:$I,'ATL GA Inventory'!$B123,'ATL CR'!$L:$L,'ATL GA Inventory'!FO$3)</f>
        <v>0</v>
      </c>
      <c r="FP123" s="45">
        <f>SUMIFS('ATL RAW'!$J:$J,'ATL RAW'!$I:$I,'ATL GA Inventory'!$B123,'ATL RAW'!$L:$L,'ATL GA Inventory'!FP$3)+SUMIFS('ATL CR'!$J:$J,'ATL CR'!$I:$I,'ATL GA Inventory'!$B123,'ATL CR'!$L:$L,'ATL GA Inventory'!FP$3)</f>
        <v>0</v>
      </c>
      <c r="FQ123" s="45">
        <f>SUMIFS('ATL RAW'!$J:$J,'ATL RAW'!$I:$I,'ATL GA Inventory'!$B123,'ATL RAW'!$L:$L,'ATL GA Inventory'!FQ$3)+SUMIFS('ATL CR'!$J:$J,'ATL CR'!$I:$I,'ATL GA Inventory'!$B123,'ATL CR'!$L:$L,'ATL GA Inventory'!FQ$3)</f>
        <v>0</v>
      </c>
      <c r="FR123" s="45">
        <f>SUMIFS('ATL RAW'!$J:$J,'ATL RAW'!$I:$I,'ATL GA Inventory'!$B123,'ATL RAW'!$L:$L,'ATL GA Inventory'!FR$3)+SUMIFS('ATL CR'!$J:$J,'ATL CR'!$I:$I,'ATL GA Inventory'!$B123,'ATL CR'!$L:$L,'ATL GA Inventory'!FR$3)</f>
        <v>0</v>
      </c>
      <c r="FS123" s="45">
        <f>SUMIFS('ATL RAW'!$J:$J,'ATL RAW'!$I:$I,'ATL GA Inventory'!$B123,'ATL RAW'!$L:$L,'ATL GA Inventory'!FS$3)+SUMIFS('ATL CR'!$J:$J,'ATL CR'!$I:$I,'ATL GA Inventory'!$B123,'ATL CR'!$L:$L,'ATL GA Inventory'!FS$3)</f>
        <v>0</v>
      </c>
      <c r="FT123" s="45">
        <f>SUMIFS('ATL RAW'!$J:$J,'ATL RAW'!$I:$I,'ATL GA Inventory'!$B123,'ATL RAW'!$L:$L,'ATL GA Inventory'!FT$3)+SUMIFS('ATL CR'!$J:$J,'ATL CR'!$I:$I,'ATL GA Inventory'!$B123,'ATL CR'!$L:$L,'ATL GA Inventory'!FT$3)</f>
        <v>0</v>
      </c>
      <c r="FU123" s="45">
        <f>SUMIFS('ATL RAW'!$J:$J,'ATL RAW'!$I:$I,'ATL GA Inventory'!$B123,'ATL RAW'!$L:$L,'ATL GA Inventory'!FU$3)+SUMIFS('ATL CR'!$J:$J,'ATL CR'!$I:$I,'ATL GA Inventory'!$B123,'ATL CR'!$L:$L,'ATL GA Inventory'!FU$3)</f>
        <v>0</v>
      </c>
      <c r="FV123" s="45">
        <f>SUMIFS('ATL RAW'!$J:$J,'ATL RAW'!$I:$I,'ATL GA Inventory'!$B123,'ATL RAW'!$L:$L,'ATL GA Inventory'!FV$3)+SUMIFS('ATL CR'!$J:$J,'ATL CR'!$I:$I,'ATL GA Inventory'!$B123,'ATL CR'!$L:$L,'ATL GA Inventory'!FV$3)</f>
        <v>0</v>
      </c>
      <c r="FW123" s="45">
        <f>SUMIFS('ATL RAW'!$J:$J,'ATL RAW'!$I:$I,'ATL GA Inventory'!$B123,'ATL RAW'!$L:$L,'ATL GA Inventory'!FW$3)+SUMIFS('ATL CR'!$J:$J,'ATL CR'!$I:$I,'ATL GA Inventory'!$B123,'ATL CR'!$L:$L,'ATL GA Inventory'!FW$3)</f>
        <v>0</v>
      </c>
      <c r="FX123" s="45">
        <f>SUMIFS('ATL RAW'!$J:$J,'ATL RAW'!$I:$I,'ATL GA Inventory'!$B123,'ATL RAW'!$L:$L,'ATL GA Inventory'!FX$3)+SUMIFS('ATL CR'!$J:$J,'ATL CR'!$I:$I,'ATL GA Inventory'!$B123,'ATL CR'!$L:$L,'ATL GA Inventory'!FX$3)</f>
        <v>0</v>
      </c>
      <c r="FY123" s="45">
        <f>SUMIFS('ATL RAW'!$J:$J,'ATL RAW'!$I:$I,'ATL GA Inventory'!$B123,'ATL RAW'!$L:$L,'ATL GA Inventory'!FY$3)+SUMIFS('ATL CR'!$J:$J,'ATL CR'!$I:$I,'ATL GA Inventory'!$B123,'ATL CR'!$L:$L,'ATL GA Inventory'!FY$3)</f>
        <v>0</v>
      </c>
      <c r="FZ123" s="45">
        <f>SUMIFS('ATL RAW'!$J:$J,'ATL RAW'!$I:$I,'ATL GA Inventory'!$B123,'ATL RAW'!$L:$L,'ATL GA Inventory'!FZ$3)+SUMIFS('ATL CR'!$J:$J,'ATL CR'!$I:$I,'ATL GA Inventory'!$B123,'ATL CR'!$L:$L,'ATL GA Inventory'!FZ$3)</f>
        <v>0</v>
      </c>
      <c r="GA123" s="45">
        <f>SUMIFS('ATL RAW'!$J:$J,'ATL RAW'!$I:$I,'ATL GA Inventory'!$B123,'ATL RAW'!$L:$L,'ATL GA Inventory'!GA$3)+SUMIFS('ATL CR'!$J:$J,'ATL CR'!$I:$I,'ATL GA Inventory'!$B123,'ATL CR'!$L:$L,'ATL GA Inventory'!GA$3)</f>
        <v>0</v>
      </c>
      <c r="GB123" s="45">
        <f>SUMIFS('ATL RAW'!$J:$J,'ATL RAW'!$I:$I,'ATL GA Inventory'!$B123,'ATL RAW'!$L:$L,'ATL GA Inventory'!GB$3)+SUMIFS('ATL CR'!$J:$J,'ATL CR'!$I:$I,'ATL GA Inventory'!$B123,'ATL CR'!$L:$L,'ATL GA Inventory'!GB$3)</f>
        <v>0</v>
      </c>
      <c r="GC123" s="45">
        <f>SUMIFS('ATL RAW'!$J:$J,'ATL RAW'!$I:$I,'ATL GA Inventory'!$B123,'ATL RAW'!$L:$L,'ATL GA Inventory'!GC$3)+SUMIFS('ATL CR'!$J:$J,'ATL CR'!$I:$I,'ATL GA Inventory'!$B123,'ATL CR'!$L:$L,'ATL GA Inventory'!GC$3)</f>
        <v>0</v>
      </c>
      <c r="GD123" s="45">
        <f>SUMIFS('ATL RAW'!$J:$J,'ATL RAW'!$I:$I,'ATL GA Inventory'!$B123,'ATL RAW'!$L:$L,'ATL GA Inventory'!GD$3)+SUMIFS('ATL CR'!$J:$J,'ATL CR'!$I:$I,'ATL GA Inventory'!$B123,'ATL CR'!$L:$L,'ATL GA Inventory'!GD$3)</f>
        <v>0</v>
      </c>
      <c r="GE123" s="45">
        <f>SUMIFS('ATL RAW'!$J:$J,'ATL RAW'!$I:$I,'ATL GA Inventory'!$B123,'ATL RAW'!$L:$L,'ATL GA Inventory'!GE$3)+SUMIFS('ATL CR'!$J:$J,'ATL CR'!$I:$I,'ATL GA Inventory'!$B123,'ATL CR'!$L:$L,'ATL GA Inventory'!GE$3)</f>
        <v>0</v>
      </c>
      <c r="GF123" s="45">
        <f>SUMIFS('ATL RAW'!$J:$J,'ATL RAW'!$I:$I,'ATL GA Inventory'!$B123,'ATL RAW'!$L:$L,'ATL GA Inventory'!GF$3)+SUMIFS('ATL CR'!$J:$J,'ATL CR'!$I:$I,'ATL GA Inventory'!$B123,'ATL CR'!$L:$L,'ATL GA Inventory'!GF$3)</f>
        <v>0</v>
      </c>
      <c r="GG123" s="45">
        <f>SUMIFS('ATL RAW'!$J:$J,'ATL RAW'!$I:$I,'ATL GA Inventory'!$B123,'ATL RAW'!$L:$L,'ATL GA Inventory'!GG$3)+SUMIFS('ATL CR'!$J:$J,'ATL CR'!$I:$I,'ATL GA Inventory'!$B123,'ATL CR'!$L:$L,'ATL GA Inventory'!GG$3)</f>
        <v>0</v>
      </c>
      <c r="GH123" s="45">
        <f>SUMIFS('ATL RAW'!$J:$J,'ATL RAW'!$I:$I,'ATL GA Inventory'!$B123,'ATL RAW'!$L:$L,'ATL GA Inventory'!GH$3)+SUMIFS('ATL CR'!$J:$J,'ATL CR'!$I:$I,'ATL GA Inventory'!$B123,'ATL CR'!$L:$L,'ATL GA Inventory'!GH$3)</f>
        <v>0</v>
      </c>
      <c r="GI123" s="45">
        <f>SUMIFS('ATL RAW'!$J:$J,'ATL RAW'!$I:$I,'ATL GA Inventory'!$B123,'ATL RAW'!$L:$L,'ATL GA Inventory'!GI$3)+SUMIFS('ATL CR'!$J:$J,'ATL CR'!$I:$I,'ATL GA Inventory'!$B123,'ATL CR'!$L:$L,'ATL GA Inventory'!GI$3)</f>
        <v>0</v>
      </c>
      <c r="GJ123" s="45">
        <f>SUMIFS('ATL RAW'!$J:$J,'ATL RAW'!$I:$I,'ATL GA Inventory'!$B123,'ATL RAW'!$L:$L,'ATL GA Inventory'!GJ$3)+SUMIFS('ATL CR'!$J:$J,'ATL CR'!$I:$I,'ATL GA Inventory'!$B123,'ATL CR'!$L:$L,'ATL GA Inventory'!GJ$3)</f>
        <v>0</v>
      </c>
      <c r="GK123" s="45">
        <f>SUMIFS('ATL RAW'!$J:$J,'ATL RAW'!$I:$I,'ATL GA Inventory'!$B123,'ATL RAW'!$L:$L,'ATL GA Inventory'!GK$3)+SUMIFS('ATL CR'!$J:$J,'ATL CR'!$I:$I,'ATL GA Inventory'!$B123,'ATL CR'!$L:$L,'ATL GA Inventory'!GK$3)</f>
        <v>0</v>
      </c>
      <c r="GL123" s="45">
        <f>SUMIFS('ATL RAW'!$J:$J,'ATL RAW'!$I:$I,'ATL GA Inventory'!$B123,'ATL RAW'!$L:$L,'ATL GA Inventory'!GL$3)+SUMIFS('ATL CR'!$J:$J,'ATL CR'!$I:$I,'ATL GA Inventory'!$B123,'ATL CR'!$L:$L,'ATL GA Inventory'!GL$3)</f>
        <v>0</v>
      </c>
      <c r="GM123" s="45">
        <f>SUMIFS('ATL RAW'!$J:$J,'ATL RAW'!$I:$I,'ATL GA Inventory'!$B123,'ATL RAW'!$L:$L,'ATL GA Inventory'!GM$3)+SUMIFS('ATL CR'!$J:$J,'ATL CR'!$I:$I,'ATL GA Inventory'!$B123,'ATL CR'!$L:$L,'ATL GA Inventory'!GM$3)</f>
        <v>0</v>
      </c>
      <c r="GN123" s="45">
        <f>SUMIFS('ATL RAW'!$J:$J,'ATL RAW'!$I:$I,'ATL GA Inventory'!$B123,'ATL RAW'!$L:$L,'ATL GA Inventory'!GN$3)+SUMIFS('ATL CR'!$J:$J,'ATL CR'!$I:$I,'ATL GA Inventory'!$B123,'ATL CR'!$L:$L,'ATL GA Inventory'!GN$3)</f>
        <v>0</v>
      </c>
      <c r="GO123" s="45">
        <f>SUMIFS('ATL RAW'!$J:$J,'ATL RAW'!$I:$I,'ATL GA Inventory'!$B123,'ATL RAW'!$L:$L,'ATL GA Inventory'!GO$3)+SUMIFS('ATL CR'!$J:$J,'ATL CR'!$I:$I,'ATL GA Inventory'!$B123,'ATL CR'!$L:$L,'ATL GA Inventory'!GO$3)</f>
        <v>0</v>
      </c>
      <c r="GP123" s="45">
        <f>SUMIFS('ATL RAW'!$J:$J,'ATL RAW'!$I:$I,'ATL GA Inventory'!$B123,'ATL RAW'!$L:$L,'ATL GA Inventory'!GP$3)+SUMIFS('ATL CR'!$J:$J,'ATL CR'!$I:$I,'ATL GA Inventory'!$B123,'ATL CR'!$L:$L,'ATL GA Inventory'!GP$3)</f>
        <v>0</v>
      </c>
      <c r="GQ123" s="45">
        <f>SUMIFS('ATL RAW'!$J:$J,'ATL RAW'!$I:$I,'ATL GA Inventory'!$B123,'ATL RAW'!$L:$L,'ATL GA Inventory'!GQ$3)+SUMIFS('ATL CR'!$J:$J,'ATL CR'!$I:$I,'ATL GA Inventory'!$B123,'ATL CR'!$L:$L,'ATL GA Inventory'!GQ$3)</f>
        <v>0</v>
      </c>
      <c r="GR123" s="45">
        <f>SUMIFS('ATL RAW'!$J:$J,'ATL RAW'!$I:$I,'ATL GA Inventory'!$B123,'ATL RAW'!$L:$L,'ATL GA Inventory'!GR$3)+SUMIFS('ATL CR'!$J:$J,'ATL CR'!$I:$I,'ATL GA Inventory'!$B123,'ATL CR'!$L:$L,'ATL GA Inventory'!GR$3)</f>
        <v>0</v>
      </c>
      <c r="GS123" s="45">
        <f>SUMIFS('ATL RAW'!$J:$J,'ATL RAW'!$I:$I,'ATL GA Inventory'!$B123,'ATL RAW'!$L:$L,'ATL GA Inventory'!GS$3)+SUMIFS('ATL CR'!$J:$J,'ATL CR'!$I:$I,'ATL GA Inventory'!$B123,'ATL CR'!$L:$L,'ATL GA Inventory'!GS$3)</f>
        <v>0</v>
      </c>
      <c r="GT123" s="45">
        <f>SUMIFS('ATL RAW'!$J:$J,'ATL RAW'!$I:$I,'ATL GA Inventory'!$B123,'ATL RAW'!$L:$L,'ATL GA Inventory'!GT$3)+SUMIFS('ATL CR'!$J:$J,'ATL CR'!$I:$I,'ATL GA Inventory'!$B123,'ATL CR'!$L:$L,'ATL GA Inventory'!GT$3)</f>
        <v>0</v>
      </c>
      <c r="GU123" s="45">
        <f>SUMIFS('ATL RAW'!$J:$J,'ATL RAW'!$I:$I,'ATL GA Inventory'!$B123,'ATL RAW'!$L:$L,'ATL GA Inventory'!GU$3)+SUMIFS('ATL CR'!$J:$J,'ATL CR'!$I:$I,'ATL GA Inventory'!$B123,'ATL CR'!$L:$L,'ATL GA Inventory'!GU$3)</f>
        <v>0</v>
      </c>
      <c r="GV123" s="45">
        <f>SUMIFS('ATL RAW'!$J:$J,'ATL RAW'!$I:$I,'ATL GA Inventory'!$B123,'ATL RAW'!$L:$L,'ATL GA Inventory'!GV$3)+SUMIFS('ATL CR'!$J:$J,'ATL CR'!$I:$I,'ATL GA Inventory'!$B123,'ATL CR'!$L:$L,'ATL GA Inventory'!GV$3)</f>
        <v>0</v>
      </c>
      <c r="GW123" s="45">
        <f>SUMIFS('ATL RAW'!$J:$J,'ATL RAW'!$I:$I,'ATL GA Inventory'!$B123,'ATL RAW'!$L:$L,'ATL GA Inventory'!GW$3)+SUMIFS('ATL CR'!$J:$J,'ATL CR'!$I:$I,'ATL GA Inventory'!$B123,'ATL CR'!$L:$L,'ATL GA Inventory'!GW$3)</f>
        <v>0</v>
      </c>
      <c r="GX123" s="45">
        <f>SUMIFS('ATL RAW'!$J:$J,'ATL RAW'!$I:$I,'ATL GA Inventory'!$B123,'ATL RAW'!$L:$L,'ATL GA Inventory'!GX$3)+SUMIFS('ATL CR'!$J:$J,'ATL CR'!$I:$I,'ATL GA Inventory'!$B123,'ATL CR'!$L:$L,'ATL GA Inventory'!GX$3)</f>
        <v>0</v>
      </c>
      <c r="GY123" s="45">
        <f>SUMIFS('ATL RAW'!$J:$J,'ATL RAW'!$I:$I,'ATL GA Inventory'!$B123,'ATL RAW'!$L:$L,'ATL GA Inventory'!GY$3)+SUMIFS('ATL CR'!$J:$J,'ATL CR'!$I:$I,'ATL GA Inventory'!$B123,'ATL CR'!$L:$L,'ATL GA Inventory'!GY$3)</f>
        <v>0</v>
      </c>
    </row>
    <row r="124" spans="1:207">
      <c r="A124" s="43" t="s">
        <v>983</v>
      </c>
      <c r="B124" s="43">
        <f t="shared" si="14"/>
        <v>46217128</v>
      </c>
      <c r="C124" s="43" t="str">
        <f t="shared" si="14"/>
        <v>Q.PEAK DUO BLK G6P+</v>
      </c>
      <c r="D124" s="44" t="str">
        <f t="shared" si="14"/>
        <v>340</v>
      </c>
      <c r="E124" s="45">
        <f>SUMIFS('ATL RAW'!$J:$J,'ATL RAW'!$I:$I,'ATL GA Inventory'!$B124,'ATL RAW'!$L:$L,'ATL GA Inventory'!E$3)+SUMIFS('ATL CR'!$J:$J,'ATL CR'!$I:$I,'ATL GA Inventory'!$B124,'ATL CR'!$L:$L,'ATL GA Inventory'!E$3)</f>
        <v>0</v>
      </c>
      <c r="F124" s="45">
        <f>SUMIFS('ATL RAW'!$J:$J,'ATL RAW'!$I:$I,'ATL GA Inventory'!$B124,'ATL RAW'!$L:$L,'ATL GA Inventory'!F$3)+SUMIFS('ATL CR'!$J:$J,'ATL CR'!$I:$I,'ATL GA Inventory'!$B124,'ATL CR'!$L:$L,'ATL GA Inventory'!F$3)</f>
        <v>0</v>
      </c>
      <c r="G124" s="45">
        <f>SUMIFS('ATL RAW'!$J:$J,'ATL RAW'!$I:$I,'ATL GA Inventory'!$B124,'ATL RAW'!$L:$L,'ATL GA Inventory'!G$3)+SUMIFS('ATL CR'!$J:$J,'ATL CR'!$I:$I,'ATL GA Inventory'!$B124,'ATL CR'!$L:$L,'ATL GA Inventory'!G$3)</f>
        <v>0</v>
      </c>
      <c r="H124" s="45">
        <f>SUMIFS('ATL RAW'!$J:$J,'ATL RAW'!$I:$I,'ATL GA Inventory'!$B124,'ATL RAW'!$L:$L,'ATL GA Inventory'!H$3)+SUMIFS('ATL CR'!$J:$J,'ATL CR'!$I:$I,'ATL GA Inventory'!$B124,'ATL CR'!$L:$L,'ATL GA Inventory'!H$3)</f>
        <v>0</v>
      </c>
      <c r="I124" s="45">
        <f>SUMIFS('ATL RAW'!$J:$J,'ATL RAW'!$I:$I,'ATL GA Inventory'!$B124,'ATL RAW'!$L:$L,'ATL GA Inventory'!I$3)+SUMIFS('ATL CR'!$J:$J,'ATL CR'!$I:$I,'ATL GA Inventory'!$B124,'ATL CR'!$L:$L,'ATL GA Inventory'!I$3)</f>
        <v>0</v>
      </c>
      <c r="J124" s="45">
        <f>SUMIFS('ATL RAW'!$J:$J,'ATL RAW'!$I:$I,'ATL GA Inventory'!$B124,'ATL RAW'!$L:$L,'ATL GA Inventory'!J$3)+SUMIFS('ATL CR'!$J:$J,'ATL CR'!$I:$I,'ATL GA Inventory'!$B124,'ATL CR'!$L:$L,'ATL GA Inventory'!J$3)</f>
        <v>0</v>
      </c>
      <c r="K124" s="45">
        <f>SUMIFS('ATL RAW'!$J:$J,'ATL RAW'!$I:$I,'ATL GA Inventory'!$B124,'ATL RAW'!$L:$L,'ATL GA Inventory'!K$3)+SUMIFS('ATL CR'!$J:$J,'ATL CR'!$I:$I,'ATL GA Inventory'!$B124,'ATL CR'!$L:$L,'ATL GA Inventory'!K$3)</f>
        <v>0</v>
      </c>
      <c r="L124" s="45">
        <f>SUMIFS('ATL RAW'!$J:$J,'ATL RAW'!$I:$I,'ATL GA Inventory'!$B124,'ATL RAW'!$L:$L,'ATL GA Inventory'!L$3)+SUMIFS('ATL CR'!$J:$J,'ATL CR'!$I:$I,'ATL GA Inventory'!$B124,'ATL CR'!$L:$L,'ATL GA Inventory'!L$3)</f>
        <v>0</v>
      </c>
      <c r="M124" s="45">
        <f>SUMIFS('ATL RAW'!$J:$J,'ATL RAW'!$I:$I,'ATL GA Inventory'!$B124,'ATL RAW'!$L:$L,'ATL GA Inventory'!M$3)+SUMIFS('ATL CR'!$J:$J,'ATL CR'!$I:$I,'ATL GA Inventory'!$B124,'ATL CR'!$L:$L,'ATL GA Inventory'!M$3)</f>
        <v>0</v>
      </c>
      <c r="N124" s="45">
        <f>SUMIFS('ATL RAW'!$J:$J,'ATL RAW'!$I:$I,'ATL GA Inventory'!$B124,'ATL RAW'!$L:$L,'ATL GA Inventory'!N$3)+SUMIFS('ATL CR'!$J:$J,'ATL CR'!$I:$I,'ATL GA Inventory'!$B124,'ATL CR'!$L:$L,'ATL GA Inventory'!N$3)</f>
        <v>0</v>
      </c>
      <c r="O124" s="45">
        <f>SUMIFS('ATL RAW'!$J:$J,'ATL RAW'!$I:$I,'ATL GA Inventory'!$B124,'ATL RAW'!$L:$L,'ATL GA Inventory'!O$3)+SUMIFS('ATL CR'!$J:$J,'ATL CR'!$I:$I,'ATL GA Inventory'!$B124,'ATL CR'!$L:$L,'ATL GA Inventory'!O$3)</f>
        <v>0</v>
      </c>
      <c r="P124" s="45">
        <f>SUMIFS('ATL RAW'!$J:$J,'ATL RAW'!$I:$I,'ATL GA Inventory'!$B124,'ATL RAW'!$L:$L,'ATL GA Inventory'!P$3)+SUMIFS('ATL CR'!$J:$J,'ATL CR'!$I:$I,'ATL GA Inventory'!$B124,'ATL CR'!$L:$L,'ATL GA Inventory'!P$3)</f>
        <v>0</v>
      </c>
      <c r="Q124" s="45">
        <f>SUMIFS('ATL RAW'!$J:$J,'ATL RAW'!$I:$I,'ATL GA Inventory'!$B124,'ATL RAW'!$L:$L,'ATL GA Inventory'!Q$3)+SUMIFS('ATL CR'!$J:$J,'ATL CR'!$I:$I,'ATL GA Inventory'!$B124,'ATL CR'!$L:$L,'ATL GA Inventory'!Q$3)</f>
        <v>0</v>
      </c>
      <c r="R124" s="45">
        <f>SUMIFS('ATL RAW'!$J:$J,'ATL RAW'!$I:$I,'ATL GA Inventory'!$B124,'ATL RAW'!$L:$L,'ATL GA Inventory'!R$3)+SUMIFS('ATL CR'!$J:$J,'ATL CR'!$I:$I,'ATL GA Inventory'!$B124,'ATL CR'!$L:$L,'ATL GA Inventory'!R$3)</f>
        <v>0</v>
      </c>
      <c r="S124" s="45">
        <f>SUMIFS('ATL RAW'!$J:$J,'ATL RAW'!$I:$I,'ATL GA Inventory'!$B124,'ATL RAW'!$L:$L,'ATL GA Inventory'!S$3)+SUMIFS('ATL CR'!$J:$J,'ATL CR'!$I:$I,'ATL GA Inventory'!$B124,'ATL CR'!$L:$L,'ATL GA Inventory'!S$3)</f>
        <v>0</v>
      </c>
      <c r="T124" s="45">
        <f>SUMIFS('ATL RAW'!$J:$J,'ATL RAW'!$I:$I,'ATL GA Inventory'!$B124,'ATL RAW'!$L:$L,'ATL GA Inventory'!T$3)+SUMIFS('ATL CR'!$J:$J,'ATL CR'!$I:$I,'ATL GA Inventory'!$B124,'ATL CR'!$L:$L,'ATL GA Inventory'!T$3)</f>
        <v>0</v>
      </c>
      <c r="U124" s="45">
        <f>SUMIFS('ATL RAW'!$J:$J,'ATL RAW'!$I:$I,'ATL GA Inventory'!$B124,'ATL RAW'!$L:$L,'ATL GA Inventory'!U$3)+SUMIFS('ATL CR'!$J:$J,'ATL CR'!$I:$I,'ATL GA Inventory'!$B124,'ATL CR'!$L:$L,'ATL GA Inventory'!U$3)</f>
        <v>0</v>
      </c>
      <c r="V124" s="45">
        <f>SUMIFS('ATL RAW'!$J:$J,'ATL RAW'!$I:$I,'ATL GA Inventory'!$B124,'ATL RAW'!$L:$L,'ATL GA Inventory'!V$3)+SUMIFS('ATL CR'!$J:$J,'ATL CR'!$I:$I,'ATL GA Inventory'!$B124,'ATL CR'!$L:$L,'ATL GA Inventory'!V$3)</f>
        <v>0</v>
      </c>
      <c r="W124" s="45">
        <f>SUMIFS('ATL RAW'!$J:$J,'ATL RAW'!$I:$I,'ATL GA Inventory'!$B124,'ATL RAW'!$L:$L,'ATL GA Inventory'!W$3)+SUMIFS('ATL CR'!$J:$J,'ATL CR'!$I:$I,'ATL GA Inventory'!$B124,'ATL CR'!$L:$L,'ATL GA Inventory'!W$3)</f>
        <v>0</v>
      </c>
      <c r="X124" s="45">
        <f>SUMIFS('ATL RAW'!$J:$J,'ATL RAW'!$I:$I,'ATL GA Inventory'!$B124,'ATL RAW'!$L:$L,'ATL GA Inventory'!X$3)+SUMIFS('ATL CR'!$J:$J,'ATL CR'!$I:$I,'ATL GA Inventory'!$B124,'ATL CR'!$L:$L,'ATL GA Inventory'!X$3)</f>
        <v>0</v>
      </c>
      <c r="Y124" s="45">
        <f>SUMIFS('ATL RAW'!$J:$J,'ATL RAW'!$I:$I,'ATL GA Inventory'!$B124,'ATL RAW'!$L:$L,'ATL GA Inventory'!Y$3)+SUMIFS('ATL CR'!$J:$J,'ATL CR'!$I:$I,'ATL GA Inventory'!$B124,'ATL CR'!$L:$L,'ATL GA Inventory'!Y$3)</f>
        <v>0</v>
      </c>
      <c r="Z124" s="45">
        <f>SUMIFS('ATL RAW'!$J:$J,'ATL RAW'!$I:$I,'ATL GA Inventory'!$B124,'ATL RAW'!$L:$L,'ATL GA Inventory'!Z$3)+SUMIFS('ATL CR'!$J:$J,'ATL CR'!$I:$I,'ATL GA Inventory'!$B124,'ATL CR'!$L:$L,'ATL GA Inventory'!Z$3)</f>
        <v>0</v>
      </c>
      <c r="AA124" s="45">
        <f>SUMIFS('ATL RAW'!$J:$J,'ATL RAW'!$I:$I,'ATL GA Inventory'!$B124,'ATL RAW'!$L:$L,'ATL GA Inventory'!AA$3)+SUMIFS('ATL CR'!$J:$J,'ATL CR'!$I:$I,'ATL GA Inventory'!$B124,'ATL CR'!$L:$L,'ATL GA Inventory'!AA$3)</f>
        <v>0</v>
      </c>
      <c r="AB124" s="45">
        <f>SUMIFS('ATL RAW'!$J:$J,'ATL RAW'!$I:$I,'ATL GA Inventory'!$B124,'ATL RAW'!$L:$L,'ATL GA Inventory'!AB$3)+SUMIFS('ATL CR'!$J:$J,'ATL CR'!$I:$I,'ATL GA Inventory'!$B124,'ATL CR'!$L:$L,'ATL GA Inventory'!AB$3)</f>
        <v>0</v>
      </c>
      <c r="AC124" s="45">
        <f>SUMIFS('ATL RAW'!$J:$J,'ATL RAW'!$I:$I,'ATL GA Inventory'!$B124,'ATL RAW'!$L:$L,'ATL GA Inventory'!AC$3)+SUMIFS('ATL CR'!$J:$J,'ATL CR'!$I:$I,'ATL GA Inventory'!$B124,'ATL CR'!$L:$L,'ATL GA Inventory'!AC$3)</f>
        <v>0</v>
      </c>
      <c r="AD124" s="45">
        <f>SUMIFS('ATL RAW'!$J:$J,'ATL RAW'!$I:$I,'ATL GA Inventory'!$B124,'ATL RAW'!$L:$L,'ATL GA Inventory'!AD$3)+SUMIFS('ATL CR'!$J:$J,'ATL CR'!$I:$I,'ATL GA Inventory'!$B124,'ATL CR'!$L:$L,'ATL GA Inventory'!AD$3)</f>
        <v>0</v>
      </c>
      <c r="AE124" s="45">
        <f>SUMIFS('ATL RAW'!$J:$J,'ATL RAW'!$I:$I,'ATL GA Inventory'!$B124,'ATL RAW'!$L:$L,'ATL GA Inventory'!AE$3)+SUMIFS('ATL CR'!$J:$J,'ATL CR'!$I:$I,'ATL GA Inventory'!$B124,'ATL CR'!$L:$L,'ATL GA Inventory'!AE$3)</f>
        <v>0</v>
      </c>
      <c r="AF124" s="45">
        <f>SUMIFS('ATL RAW'!$J:$J,'ATL RAW'!$I:$I,'ATL GA Inventory'!$B124,'ATL RAW'!$L:$L,'ATL GA Inventory'!AF$3)+SUMIFS('ATL CR'!$J:$J,'ATL CR'!$I:$I,'ATL GA Inventory'!$B124,'ATL CR'!$L:$L,'ATL GA Inventory'!AF$3)</f>
        <v>0</v>
      </c>
      <c r="AG124" s="45">
        <f>SUMIFS('ATL RAW'!$J:$J,'ATL RAW'!$I:$I,'ATL GA Inventory'!$B124,'ATL RAW'!$L:$L,'ATL GA Inventory'!AG$3)+SUMIFS('ATL CR'!$J:$J,'ATL CR'!$I:$I,'ATL GA Inventory'!$B124,'ATL CR'!$L:$L,'ATL GA Inventory'!AG$3)</f>
        <v>0</v>
      </c>
      <c r="AH124" s="45">
        <f>SUMIFS('ATL RAW'!$J:$J,'ATL RAW'!$I:$I,'ATL GA Inventory'!$B124,'ATL RAW'!$L:$L,'ATL GA Inventory'!AH$3)+SUMIFS('ATL CR'!$J:$J,'ATL CR'!$I:$I,'ATL GA Inventory'!$B124,'ATL CR'!$L:$L,'ATL GA Inventory'!AH$3)</f>
        <v>0</v>
      </c>
      <c r="AI124" s="45">
        <f>SUMIFS('ATL RAW'!$J:$J,'ATL RAW'!$I:$I,'ATL GA Inventory'!$B124,'ATL RAW'!$L:$L,'ATL GA Inventory'!AI$3)+SUMIFS('ATL CR'!$J:$J,'ATL CR'!$I:$I,'ATL GA Inventory'!$B124,'ATL CR'!$L:$L,'ATL GA Inventory'!AI$3)</f>
        <v>0</v>
      </c>
      <c r="AJ124" s="45">
        <f>SUMIFS('ATL RAW'!$J:$J,'ATL RAW'!$I:$I,'ATL GA Inventory'!$B124,'ATL RAW'!$L:$L,'ATL GA Inventory'!AJ$3)+SUMIFS('ATL CR'!$J:$J,'ATL CR'!$I:$I,'ATL GA Inventory'!$B124,'ATL CR'!$L:$L,'ATL GA Inventory'!AJ$3)</f>
        <v>0</v>
      </c>
      <c r="AK124" s="45">
        <f>SUMIFS('ATL RAW'!$J:$J,'ATL RAW'!$I:$I,'ATL GA Inventory'!$B124,'ATL RAW'!$L:$L,'ATL GA Inventory'!AK$3)+SUMIFS('ATL CR'!$J:$J,'ATL CR'!$I:$I,'ATL GA Inventory'!$B124,'ATL CR'!$L:$L,'ATL GA Inventory'!AK$3)</f>
        <v>0</v>
      </c>
      <c r="AL124" s="45">
        <f>SUMIFS('ATL RAW'!$J:$J,'ATL RAW'!$I:$I,'ATL GA Inventory'!$B124,'ATL RAW'!$L:$L,'ATL GA Inventory'!AL$3)+SUMIFS('ATL CR'!$J:$J,'ATL CR'!$I:$I,'ATL GA Inventory'!$B124,'ATL CR'!$L:$L,'ATL GA Inventory'!AL$3)</f>
        <v>0</v>
      </c>
      <c r="AM124" s="45">
        <f>SUMIFS('ATL RAW'!$J:$J,'ATL RAW'!$I:$I,'ATL GA Inventory'!$B124,'ATL RAW'!$L:$L,'ATL GA Inventory'!AM$3)+SUMIFS('ATL CR'!$J:$J,'ATL CR'!$I:$I,'ATL GA Inventory'!$B124,'ATL CR'!$L:$L,'ATL GA Inventory'!AM$3)</f>
        <v>0</v>
      </c>
      <c r="AN124" s="45">
        <f>SUMIFS('ATL RAW'!$J:$J,'ATL RAW'!$I:$I,'ATL GA Inventory'!$B124,'ATL RAW'!$L:$L,'ATL GA Inventory'!AN$3)+SUMIFS('ATL CR'!$J:$J,'ATL CR'!$I:$I,'ATL GA Inventory'!$B124,'ATL CR'!$L:$L,'ATL GA Inventory'!AN$3)</f>
        <v>0</v>
      </c>
      <c r="AO124" s="45">
        <f>SUMIFS('ATL RAW'!$J:$J,'ATL RAW'!$I:$I,'ATL GA Inventory'!$B124,'ATL RAW'!$L:$L,'ATL GA Inventory'!AO$3)+SUMIFS('ATL CR'!$J:$J,'ATL CR'!$I:$I,'ATL GA Inventory'!$B124,'ATL CR'!$L:$L,'ATL GA Inventory'!AO$3)</f>
        <v>0</v>
      </c>
      <c r="AP124" s="45">
        <f>SUMIFS('ATL RAW'!$J:$J,'ATL RAW'!$I:$I,'ATL GA Inventory'!$B124,'ATL RAW'!$L:$L,'ATL GA Inventory'!AP$3)+SUMIFS('ATL CR'!$J:$J,'ATL CR'!$I:$I,'ATL GA Inventory'!$B124,'ATL CR'!$L:$L,'ATL GA Inventory'!AP$3)</f>
        <v>0</v>
      </c>
      <c r="AQ124" s="45">
        <f>SUMIFS('ATL RAW'!$J:$J,'ATL RAW'!$I:$I,'ATL GA Inventory'!$B124,'ATL RAW'!$L:$L,'ATL GA Inventory'!AQ$3)+SUMIFS('ATL CR'!$J:$J,'ATL CR'!$I:$I,'ATL GA Inventory'!$B124,'ATL CR'!$L:$L,'ATL GA Inventory'!AQ$3)</f>
        <v>0</v>
      </c>
      <c r="AR124" s="45">
        <f>SUMIFS('ATL RAW'!$J:$J,'ATL RAW'!$I:$I,'ATL GA Inventory'!$B124,'ATL RAW'!$L:$L,'ATL GA Inventory'!AR$3)+SUMIFS('ATL CR'!$J:$J,'ATL CR'!$I:$I,'ATL GA Inventory'!$B124,'ATL CR'!$L:$L,'ATL GA Inventory'!AR$3)</f>
        <v>0</v>
      </c>
      <c r="AS124" s="45">
        <f>SUMIFS('ATL RAW'!$J:$J,'ATL RAW'!$I:$I,'ATL GA Inventory'!$B124,'ATL RAW'!$L:$L,'ATL GA Inventory'!AS$3)+SUMIFS('ATL CR'!$J:$J,'ATL CR'!$I:$I,'ATL GA Inventory'!$B124,'ATL CR'!$L:$L,'ATL GA Inventory'!AS$3)</f>
        <v>0</v>
      </c>
      <c r="AT124" s="45">
        <f>SUMIFS('ATL RAW'!$J:$J,'ATL RAW'!$I:$I,'ATL GA Inventory'!$B124,'ATL RAW'!$L:$L,'ATL GA Inventory'!AT$3)+SUMIFS('ATL CR'!$J:$J,'ATL CR'!$I:$I,'ATL GA Inventory'!$B124,'ATL CR'!$L:$L,'ATL GA Inventory'!AT$3)</f>
        <v>0</v>
      </c>
      <c r="AU124" s="45">
        <f>SUMIFS('ATL RAW'!$J:$J,'ATL RAW'!$I:$I,'ATL GA Inventory'!$B124,'ATL RAW'!$L:$L,'ATL GA Inventory'!AU$3)+SUMIFS('ATL CR'!$J:$J,'ATL CR'!$I:$I,'ATL GA Inventory'!$B124,'ATL CR'!$L:$L,'ATL GA Inventory'!AU$3)</f>
        <v>0</v>
      </c>
      <c r="AV124" s="45">
        <f>SUMIFS('ATL RAW'!$J:$J,'ATL RAW'!$I:$I,'ATL GA Inventory'!$B124,'ATL RAW'!$L:$L,'ATL GA Inventory'!AV$3)+SUMIFS('ATL CR'!$J:$J,'ATL CR'!$I:$I,'ATL GA Inventory'!$B124,'ATL CR'!$L:$L,'ATL GA Inventory'!AV$3)</f>
        <v>0</v>
      </c>
      <c r="AW124" s="45">
        <f>SUMIFS('ATL RAW'!$J:$J,'ATL RAW'!$I:$I,'ATL GA Inventory'!$B124,'ATL RAW'!$L:$L,'ATL GA Inventory'!AW$3)+SUMIFS('ATL CR'!$J:$J,'ATL CR'!$I:$I,'ATL GA Inventory'!$B124,'ATL CR'!$L:$L,'ATL GA Inventory'!AW$3)</f>
        <v>0</v>
      </c>
      <c r="AX124" s="45">
        <f>SUMIFS('ATL RAW'!$J:$J,'ATL RAW'!$I:$I,'ATL GA Inventory'!$B124,'ATL RAW'!$L:$L,'ATL GA Inventory'!AX$3)+SUMIFS('ATL CR'!$J:$J,'ATL CR'!$I:$I,'ATL GA Inventory'!$B124,'ATL CR'!$L:$L,'ATL GA Inventory'!AX$3)</f>
        <v>0</v>
      </c>
      <c r="AY124" s="45">
        <f>SUMIFS('ATL RAW'!$J:$J,'ATL RAW'!$I:$I,'ATL GA Inventory'!$B124,'ATL RAW'!$L:$L,'ATL GA Inventory'!AY$3)+SUMIFS('ATL CR'!$J:$J,'ATL CR'!$I:$I,'ATL GA Inventory'!$B124,'ATL CR'!$L:$L,'ATL GA Inventory'!AY$3)</f>
        <v>0</v>
      </c>
      <c r="AZ124" s="45">
        <f>SUMIFS('ATL RAW'!$J:$J,'ATL RAW'!$I:$I,'ATL GA Inventory'!$B124,'ATL RAW'!$L:$L,'ATL GA Inventory'!AZ$3)+SUMIFS('ATL CR'!$J:$J,'ATL CR'!$I:$I,'ATL GA Inventory'!$B124,'ATL CR'!$L:$L,'ATL GA Inventory'!AZ$3)</f>
        <v>0</v>
      </c>
      <c r="BA124" s="45">
        <f>SUMIFS('ATL RAW'!$J:$J,'ATL RAW'!$I:$I,'ATL GA Inventory'!$B124,'ATL RAW'!$L:$L,'ATL GA Inventory'!BA$3)+SUMIFS('ATL CR'!$J:$J,'ATL CR'!$I:$I,'ATL GA Inventory'!$B124,'ATL CR'!$L:$L,'ATL GA Inventory'!BA$3)</f>
        <v>0</v>
      </c>
      <c r="BB124" s="45">
        <f>SUMIFS('ATL RAW'!$J:$J,'ATL RAW'!$I:$I,'ATL GA Inventory'!$B124,'ATL RAW'!$L:$L,'ATL GA Inventory'!BB$3)+SUMIFS('ATL CR'!$J:$J,'ATL CR'!$I:$I,'ATL GA Inventory'!$B124,'ATL CR'!$L:$L,'ATL GA Inventory'!BB$3)</f>
        <v>0</v>
      </c>
      <c r="BC124" s="45">
        <f>SUMIFS('ATL RAW'!$J:$J,'ATL RAW'!$I:$I,'ATL GA Inventory'!$B124,'ATL RAW'!$L:$L,'ATL GA Inventory'!BC$3)+SUMIFS('ATL CR'!$J:$J,'ATL CR'!$I:$I,'ATL GA Inventory'!$B124,'ATL CR'!$L:$L,'ATL GA Inventory'!BC$3)</f>
        <v>0</v>
      </c>
      <c r="BD124" s="45">
        <f>SUMIFS('ATL RAW'!$J:$J,'ATL RAW'!$I:$I,'ATL GA Inventory'!$B124,'ATL RAW'!$L:$L,'ATL GA Inventory'!BD$3)+SUMIFS('ATL CR'!$J:$J,'ATL CR'!$I:$I,'ATL GA Inventory'!$B124,'ATL CR'!$L:$L,'ATL GA Inventory'!BD$3)</f>
        <v>0</v>
      </c>
      <c r="BE124" s="45">
        <f>SUMIFS('ATL RAW'!$J:$J,'ATL RAW'!$I:$I,'ATL GA Inventory'!$B124,'ATL RAW'!$L:$L,'ATL GA Inventory'!BE$3)+SUMIFS('ATL CR'!$J:$J,'ATL CR'!$I:$I,'ATL GA Inventory'!$B124,'ATL CR'!$L:$L,'ATL GA Inventory'!BE$3)</f>
        <v>0</v>
      </c>
      <c r="BF124" s="45">
        <f>SUMIFS('ATL RAW'!$J:$J,'ATL RAW'!$I:$I,'ATL GA Inventory'!$B124,'ATL RAW'!$L:$L,'ATL GA Inventory'!BF$3)+SUMIFS('ATL CR'!$J:$J,'ATL CR'!$I:$I,'ATL GA Inventory'!$B124,'ATL CR'!$L:$L,'ATL GA Inventory'!BF$3)</f>
        <v>0</v>
      </c>
      <c r="BG124" s="45">
        <f>SUMIFS('ATL RAW'!$J:$J,'ATL RAW'!$I:$I,'ATL GA Inventory'!$B124,'ATL RAW'!$L:$L,'ATL GA Inventory'!BG$3)+SUMIFS('ATL CR'!$J:$J,'ATL CR'!$I:$I,'ATL GA Inventory'!$B124,'ATL CR'!$L:$L,'ATL GA Inventory'!BG$3)</f>
        <v>0</v>
      </c>
      <c r="BH124" s="45">
        <f>SUMIFS('ATL RAW'!$J:$J,'ATL RAW'!$I:$I,'ATL GA Inventory'!$B124,'ATL RAW'!$L:$L,'ATL GA Inventory'!BH$3)+SUMIFS('ATL CR'!$J:$J,'ATL CR'!$I:$I,'ATL GA Inventory'!$B124,'ATL CR'!$L:$L,'ATL GA Inventory'!BH$3)</f>
        <v>0</v>
      </c>
      <c r="BI124" s="45">
        <f>SUMIFS('ATL RAW'!$J:$J,'ATL RAW'!$I:$I,'ATL GA Inventory'!$B124,'ATL RAW'!$L:$L,'ATL GA Inventory'!BI$3)+SUMIFS('ATL CR'!$J:$J,'ATL CR'!$I:$I,'ATL GA Inventory'!$B124,'ATL CR'!$L:$L,'ATL GA Inventory'!BI$3)</f>
        <v>0</v>
      </c>
      <c r="BJ124" s="45">
        <f>SUMIFS('ATL RAW'!$J:$J,'ATL RAW'!$I:$I,'ATL GA Inventory'!$B124,'ATL RAW'!$L:$L,'ATL GA Inventory'!BJ$3)+SUMIFS('ATL CR'!$J:$J,'ATL CR'!$I:$I,'ATL GA Inventory'!$B124,'ATL CR'!$L:$L,'ATL GA Inventory'!BJ$3)</f>
        <v>0</v>
      </c>
      <c r="BK124" s="45">
        <f>SUMIFS('ATL RAW'!$J:$J,'ATL RAW'!$I:$I,'ATL GA Inventory'!$B124,'ATL RAW'!$L:$L,'ATL GA Inventory'!BK$3)+SUMIFS('ATL CR'!$J:$J,'ATL CR'!$I:$I,'ATL GA Inventory'!$B124,'ATL CR'!$L:$L,'ATL GA Inventory'!BK$3)</f>
        <v>0</v>
      </c>
      <c r="BL124" s="45">
        <f>SUMIFS('ATL RAW'!$J:$J,'ATL RAW'!$I:$I,'ATL GA Inventory'!$B124,'ATL RAW'!$L:$L,'ATL GA Inventory'!BL$3)+SUMIFS('ATL CR'!$J:$J,'ATL CR'!$I:$I,'ATL GA Inventory'!$B124,'ATL CR'!$L:$L,'ATL GA Inventory'!BL$3)</f>
        <v>0</v>
      </c>
      <c r="BM124" s="45">
        <f>SUMIFS('ATL RAW'!$J:$J,'ATL RAW'!$I:$I,'ATL GA Inventory'!$B124,'ATL RAW'!$L:$L,'ATL GA Inventory'!BM$3)+SUMIFS('ATL CR'!$J:$J,'ATL CR'!$I:$I,'ATL GA Inventory'!$B124,'ATL CR'!$L:$L,'ATL GA Inventory'!BM$3)</f>
        <v>0</v>
      </c>
      <c r="BN124" s="45">
        <f>SUMIFS('ATL RAW'!$J:$J,'ATL RAW'!$I:$I,'ATL GA Inventory'!$B124,'ATL RAW'!$L:$L,'ATL GA Inventory'!BN$3)+SUMIFS('ATL CR'!$J:$J,'ATL CR'!$I:$I,'ATL GA Inventory'!$B124,'ATL CR'!$L:$L,'ATL GA Inventory'!BN$3)</f>
        <v>0</v>
      </c>
      <c r="BO124" s="45">
        <f>SUMIFS('ATL RAW'!$J:$J,'ATL RAW'!$I:$I,'ATL GA Inventory'!$B124,'ATL RAW'!$L:$L,'ATL GA Inventory'!BO$3)+SUMIFS('ATL CR'!$J:$J,'ATL CR'!$I:$I,'ATL GA Inventory'!$B124,'ATL CR'!$L:$L,'ATL GA Inventory'!BO$3)</f>
        <v>0</v>
      </c>
      <c r="BP124" s="45">
        <f>SUMIFS('ATL RAW'!$J:$J,'ATL RAW'!$I:$I,'ATL GA Inventory'!$B124,'ATL RAW'!$L:$L,'ATL GA Inventory'!BP$3)+SUMIFS('ATL CR'!$J:$J,'ATL CR'!$I:$I,'ATL GA Inventory'!$B124,'ATL CR'!$L:$L,'ATL GA Inventory'!BP$3)</f>
        <v>0</v>
      </c>
      <c r="BQ124" s="45">
        <f>SUMIFS('ATL RAW'!$J:$J,'ATL RAW'!$I:$I,'ATL GA Inventory'!$B124,'ATL RAW'!$L:$L,'ATL GA Inventory'!BQ$3)+SUMIFS('ATL CR'!$J:$J,'ATL CR'!$I:$I,'ATL GA Inventory'!$B124,'ATL CR'!$L:$L,'ATL GA Inventory'!BQ$3)</f>
        <v>0</v>
      </c>
      <c r="BR124" s="45">
        <f>SUMIFS('ATL RAW'!$J:$J,'ATL RAW'!$I:$I,'ATL GA Inventory'!$B124,'ATL RAW'!$L:$L,'ATL GA Inventory'!BR$3)+SUMIFS('ATL CR'!$J:$J,'ATL CR'!$I:$I,'ATL GA Inventory'!$B124,'ATL CR'!$L:$L,'ATL GA Inventory'!BR$3)</f>
        <v>0</v>
      </c>
      <c r="BS124" s="45">
        <f>SUMIFS('ATL RAW'!$J:$J,'ATL RAW'!$I:$I,'ATL GA Inventory'!$B124,'ATL RAW'!$L:$L,'ATL GA Inventory'!BS$3)+SUMIFS('ATL CR'!$J:$J,'ATL CR'!$I:$I,'ATL GA Inventory'!$B124,'ATL CR'!$L:$L,'ATL GA Inventory'!BS$3)</f>
        <v>0</v>
      </c>
      <c r="BT124" s="45">
        <f>SUMIFS('ATL RAW'!$J:$J,'ATL RAW'!$I:$I,'ATL GA Inventory'!$B124,'ATL RAW'!$L:$L,'ATL GA Inventory'!BT$3)+SUMIFS('ATL CR'!$J:$J,'ATL CR'!$I:$I,'ATL GA Inventory'!$B124,'ATL CR'!$L:$L,'ATL GA Inventory'!BT$3)</f>
        <v>0</v>
      </c>
      <c r="BU124" s="45">
        <f>SUMIFS('ATL RAW'!$J:$J,'ATL RAW'!$I:$I,'ATL GA Inventory'!$B124,'ATL RAW'!$L:$L,'ATL GA Inventory'!BU$3)+SUMIFS('ATL CR'!$J:$J,'ATL CR'!$I:$I,'ATL GA Inventory'!$B124,'ATL CR'!$L:$L,'ATL GA Inventory'!BU$3)</f>
        <v>0</v>
      </c>
      <c r="BV124" s="45">
        <f>SUMIFS('ATL RAW'!$J:$J,'ATL RAW'!$I:$I,'ATL GA Inventory'!$B124,'ATL RAW'!$L:$L,'ATL GA Inventory'!BV$3)+SUMIFS('ATL CR'!$J:$J,'ATL CR'!$I:$I,'ATL GA Inventory'!$B124,'ATL CR'!$L:$L,'ATL GA Inventory'!BV$3)</f>
        <v>0</v>
      </c>
      <c r="BW124" s="45">
        <f>SUMIFS('ATL RAW'!$J:$J,'ATL RAW'!$I:$I,'ATL GA Inventory'!$B124,'ATL RAW'!$L:$L,'ATL GA Inventory'!BW$3)+SUMIFS('ATL CR'!$J:$J,'ATL CR'!$I:$I,'ATL GA Inventory'!$B124,'ATL CR'!$L:$L,'ATL GA Inventory'!BW$3)</f>
        <v>0</v>
      </c>
      <c r="BX124" s="45">
        <f>SUMIFS('ATL RAW'!$J:$J,'ATL RAW'!$I:$I,'ATL GA Inventory'!$B124,'ATL RAW'!$L:$L,'ATL GA Inventory'!BX$3)+SUMIFS('ATL CR'!$J:$J,'ATL CR'!$I:$I,'ATL GA Inventory'!$B124,'ATL CR'!$L:$L,'ATL GA Inventory'!BX$3)</f>
        <v>0</v>
      </c>
      <c r="BY124" s="45">
        <f>SUMIFS('ATL RAW'!$J:$J,'ATL RAW'!$I:$I,'ATL GA Inventory'!$B124,'ATL RAW'!$L:$L,'ATL GA Inventory'!BY$3)+SUMIFS('ATL CR'!$J:$J,'ATL CR'!$I:$I,'ATL GA Inventory'!$B124,'ATL CR'!$L:$L,'ATL GA Inventory'!BY$3)</f>
        <v>0</v>
      </c>
      <c r="BZ124" s="45">
        <f>SUMIFS('ATL RAW'!$J:$J,'ATL RAW'!$I:$I,'ATL GA Inventory'!$B124,'ATL RAW'!$L:$L,'ATL GA Inventory'!BZ$3)+SUMIFS('ATL CR'!$J:$J,'ATL CR'!$I:$I,'ATL GA Inventory'!$B124,'ATL CR'!$L:$L,'ATL GA Inventory'!BZ$3)</f>
        <v>0</v>
      </c>
      <c r="CA124" s="45">
        <f>SUMIFS('ATL RAW'!$J:$J,'ATL RAW'!$I:$I,'ATL GA Inventory'!$B124,'ATL RAW'!$L:$L,'ATL GA Inventory'!CA$3)+SUMIFS('ATL CR'!$J:$J,'ATL CR'!$I:$I,'ATL GA Inventory'!$B124,'ATL CR'!$L:$L,'ATL GA Inventory'!CA$3)</f>
        <v>0</v>
      </c>
      <c r="CB124" s="45">
        <f>SUMIFS('ATL RAW'!$J:$J,'ATL RAW'!$I:$I,'ATL GA Inventory'!$B124,'ATL RAW'!$L:$L,'ATL GA Inventory'!CB$3)+SUMIFS('ATL CR'!$J:$J,'ATL CR'!$I:$I,'ATL GA Inventory'!$B124,'ATL CR'!$L:$L,'ATL GA Inventory'!CB$3)</f>
        <v>0</v>
      </c>
      <c r="CC124" s="45">
        <f>SUMIFS('ATL RAW'!$J:$J,'ATL RAW'!$I:$I,'ATL GA Inventory'!$B124,'ATL RAW'!$L:$L,'ATL GA Inventory'!CC$3)+SUMIFS('ATL CR'!$J:$J,'ATL CR'!$I:$I,'ATL GA Inventory'!$B124,'ATL CR'!$L:$L,'ATL GA Inventory'!CC$3)</f>
        <v>0</v>
      </c>
      <c r="CD124" s="45">
        <f>SUMIFS('ATL RAW'!$J:$J,'ATL RAW'!$I:$I,'ATL GA Inventory'!$B124,'ATL RAW'!$L:$L,'ATL GA Inventory'!CD$3)+SUMIFS('ATL CR'!$J:$J,'ATL CR'!$I:$I,'ATL GA Inventory'!$B124,'ATL CR'!$L:$L,'ATL GA Inventory'!CD$3)</f>
        <v>0</v>
      </c>
      <c r="CE124" s="45">
        <f>SUMIFS('ATL RAW'!$J:$J,'ATL RAW'!$I:$I,'ATL GA Inventory'!$B124,'ATL RAW'!$L:$L,'ATL GA Inventory'!CE$3)+SUMIFS('ATL CR'!$J:$J,'ATL CR'!$I:$I,'ATL GA Inventory'!$B124,'ATL CR'!$L:$L,'ATL GA Inventory'!CE$3)</f>
        <v>0</v>
      </c>
      <c r="CF124" s="45">
        <f>SUMIFS('ATL RAW'!$J:$J,'ATL RAW'!$I:$I,'ATL GA Inventory'!$B124,'ATL RAW'!$L:$L,'ATL GA Inventory'!CF$3)+SUMIFS('ATL CR'!$J:$J,'ATL CR'!$I:$I,'ATL GA Inventory'!$B124,'ATL CR'!$L:$L,'ATL GA Inventory'!CF$3)</f>
        <v>0</v>
      </c>
      <c r="CG124" s="45">
        <f>SUMIFS('ATL RAW'!$J:$J,'ATL RAW'!$I:$I,'ATL GA Inventory'!$B124,'ATL RAW'!$L:$L,'ATL GA Inventory'!CG$3)+SUMIFS('ATL CR'!$J:$J,'ATL CR'!$I:$I,'ATL GA Inventory'!$B124,'ATL CR'!$L:$L,'ATL GA Inventory'!CG$3)</f>
        <v>0</v>
      </c>
      <c r="CH124" s="45">
        <f>SUMIFS('ATL RAW'!$J:$J,'ATL RAW'!$I:$I,'ATL GA Inventory'!$B124,'ATL RAW'!$L:$L,'ATL GA Inventory'!CH$3)+SUMIFS('ATL CR'!$J:$J,'ATL CR'!$I:$I,'ATL GA Inventory'!$B124,'ATL CR'!$L:$L,'ATL GA Inventory'!CH$3)</f>
        <v>0</v>
      </c>
      <c r="CI124" s="45">
        <f>SUMIFS('ATL RAW'!$J:$J,'ATL RAW'!$I:$I,'ATL GA Inventory'!$B124,'ATL RAW'!$L:$L,'ATL GA Inventory'!CI$3)+SUMIFS('ATL CR'!$J:$J,'ATL CR'!$I:$I,'ATL GA Inventory'!$B124,'ATL CR'!$L:$L,'ATL GA Inventory'!CI$3)</f>
        <v>0</v>
      </c>
      <c r="CJ124" s="45">
        <f>SUMIFS('ATL RAW'!$J:$J,'ATL RAW'!$I:$I,'ATL GA Inventory'!$B124,'ATL RAW'!$L:$L,'ATL GA Inventory'!CJ$3)+SUMIFS('ATL CR'!$J:$J,'ATL CR'!$I:$I,'ATL GA Inventory'!$B124,'ATL CR'!$L:$L,'ATL GA Inventory'!CJ$3)</f>
        <v>0</v>
      </c>
      <c r="CK124" s="45">
        <f>SUMIFS('ATL RAW'!$J:$J,'ATL RAW'!$I:$I,'ATL GA Inventory'!$B124,'ATL RAW'!$L:$L,'ATL GA Inventory'!CK$3)+SUMIFS('ATL CR'!$J:$J,'ATL CR'!$I:$I,'ATL GA Inventory'!$B124,'ATL CR'!$L:$L,'ATL GA Inventory'!CK$3)</f>
        <v>0</v>
      </c>
      <c r="CL124" s="45">
        <f>SUMIFS('ATL RAW'!$J:$J,'ATL RAW'!$I:$I,'ATL GA Inventory'!$B124,'ATL RAW'!$L:$L,'ATL GA Inventory'!CL$3)+SUMIFS('ATL CR'!$J:$J,'ATL CR'!$I:$I,'ATL GA Inventory'!$B124,'ATL CR'!$L:$L,'ATL GA Inventory'!CL$3)</f>
        <v>0</v>
      </c>
      <c r="CM124" s="45">
        <f>SUMIFS('ATL RAW'!$J:$J,'ATL RAW'!$I:$I,'ATL GA Inventory'!$B124,'ATL RAW'!$L:$L,'ATL GA Inventory'!CM$3)+SUMIFS('ATL CR'!$J:$J,'ATL CR'!$I:$I,'ATL GA Inventory'!$B124,'ATL CR'!$L:$L,'ATL GA Inventory'!CM$3)</f>
        <v>0</v>
      </c>
      <c r="CN124" s="45">
        <f>SUMIFS('ATL RAW'!$J:$J,'ATL RAW'!$I:$I,'ATL GA Inventory'!$B124,'ATL RAW'!$L:$L,'ATL GA Inventory'!CN$3)+SUMIFS('ATL CR'!$J:$J,'ATL CR'!$I:$I,'ATL GA Inventory'!$B124,'ATL CR'!$L:$L,'ATL GA Inventory'!CN$3)</f>
        <v>0</v>
      </c>
      <c r="CO124" s="45">
        <f>SUMIFS('ATL RAW'!$J:$J,'ATL RAW'!$I:$I,'ATL GA Inventory'!$B124,'ATL RAW'!$L:$L,'ATL GA Inventory'!CO$3)+SUMIFS('ATL CR'!$J:$J,'ATL CR'!$I:$I,'ATL GA Inventory'!$B124,'ATL CR'!$L:$L,'ATL GA Inventory'!CO$3)</f>
        <v>0</v>
      </c>
      <c r="CP124" s="45">
        <f>SUMIFS('ATL RAW'!$J:$J,'ATL RAW'!$I:$I,'ATL GA Inventory'!$B124,'ATL RAW'!$L:$L,'ATL GA Inventory'!CP$3)+SUMIFS('ATL CR'!$J:$J,'ATL CR'!$I:$I,'ATL GA Inventory'!$B124,'ATL CR'!$L:$L,'ATL GA Inventory'!CP$3)</f>
        <v>0</v>
      </c>
      <c r="CQ124" s="45">
        <f>SUMIFS('ATL RAW'!$J:$J,'ATL RAW'!$I:$I,'ATL GA Inventory'!$B124,'ATL RAW'!$L:$L,'ATL GA Inventory'!CQ$3)+SUMIFS('ATL CR'!$J:$J,'ATL CR'!$I:$I,'ATL GA Inventory'!$B124,'ATL CR'!$L:$L,'ATL GA Inventory'!CQ$3)</f>
        <v>0</v>
      </c>
      <c r="CR124" s="45">
        <f>SUMIFS('ATL RAW'!$J:$J,'ATL RAW'!$I:$I,'ATL GA Inventory'!$B124,'ATL RAW'!$L:$L,'ATL GA Inventory'!CR$3)+SUMIFS('ATL CR'!$J:$J,'ATL CR'!$I:$I,'ATL GA Inventory'!$B124,'ATL CR'!$L:$L,'ATL GA Inventory'!CR$3)</f>
        <v>0</v>
      </c>
      <c r="CS124" s="45">
        <f>SUMIFS('ATL RAW'!$J:$J,'ATL RAW'!$I:$I,'ATL GA Inventory'!$B124,'ATL RAW'!$L:$L,'ATL GA Inventory'!CS$3)+SUMIFS('ATL CR'!$J:$J,'ATL CR'!$I:$I,'ATL GA Inventory'!$B124,'ATL CR'!$L:$L,'ATL GA Inventory'!CS$3)</f>
        <v>0</v>
      </c>
      <c r="CT124" s="45">
        <f>SUMIFS('ATL RAW'!$J:$J,'ATL RAW'!$I:$I,'ATL GA Inventory'!$B124,'ATL RAW'!$L:$L,'ATL GA Inventory'!CT$3)+SUMIFS('ATL CR'!$J:$J,'ATL CR'!$I:$I,'ATL GA Inventory'!$B124,'ATL CR'!$L:$L,'ATL GA Inventory'!CT$3)</f>
        <v>0</v>
      </c>
      <c r="CU124" s="45">
        <f>SUMIFS('ATL RAW'!$J:$J,'ATL RAW'!$I:$I,'ATL GA Inventory'!$B124,'ATL RAW'!$L:$L,'ATL GA Inventory'!CU$3)+SUMIFS('ATL CR'!$J:$J,'ATL CR'!$I:$I,'ATL GA Inventory'!$B124,'ATL CR'!$L:$L,'ATL GA Inventory'!CU$3)</f>
        <v>0</v>
      </c>
      <c r="CV124" s="45">
        <f>SUMIFS('ATL RAW'!$J:$J,'ATL RAW'!$I:$I,'ATL GA Inventory'!$B124,'ATL RAW'!$L:$L,'ATL GA Inventory'!CV$3)+SUMIFS('ATL CR'!$J:$J,'ATL CR'!$I:$I,'ATL GA Inventory'!$B124,'ATL CR'!$L:$L,'ATL GA Inventory'!CV$3)</f>
        <v>0</v>
      </c>
      <c r="CW124" s="45">
        <f>SUMIFS('ATL RAW'!$J:$J,'ATL RAW'!$I:$I,'ATL GA Inventory'!$B124,'ATL RAW'!$L:$L,'ATL GA Inventory'!CW$3)+SUMIFS('ATL CR'!$J:$J,'ATL CR'!$I:$I,'ATL GA Inventory'!$B124,'ATL CR'!$L:$L,'ATL GA Inventory'!CW$3)</f>
        <v>0</v>
      </c>
      <c r="CX124" s="45">
        <f>SUMIFS('ATL RAW'!$J:$J,'ATL RAW'!$I:$I,'ATL GA Inventory'!$B124,'ATL RAW'!$L:$L,'ATL GA Inventory'!CX$3)+SUMIFS('ATL CR'!$J:$J,'ATL CR'!$I:$I,'ATL GA Inventory'!$B124,'ATL CR'!$L:$L,'ATL GA Inventory'!CX$3)</f>
        <v>0</v>
      </c>
      <c r="CY124" s="45">
        <f>SUMIFS('ATL RAW'!$J:$J,'ATL RAW'!$I:$I,'ATL GA Inventory'!$B124,'ATL RAW'!$L:$L,'ATL GA Inventory'!CY$3)+SUMIFS('ATL CR'!$J:$J,'ATL CR'!$I:$I,'ATL GA Inventory'!$B124,'ATL CR'!$L:$L,'ATL GA Inventory'!CY$3)</f>
        <v>0</v>
      </c>
      <c r="CZ124" s="45">
        <f>SUMIFS('ATL RAW'!$J:$J,'ATL RAW'!$I:$I,'ATL GA Inventory'!$B124,'ATL RAW'!$L:$L,'ATL GA Inventory'!CZ$3)+SUMIFS('ATL CR'!$J:$J,'ATL CR'!$I:$I,'ATL GA Inventory'!$B124,'ATL CR'!$L:$L,'ATL GA Inventory'!CZ$3)</f>
        <v>0</v>
      </c>
      <c r="DA124" s="45">
        <f>SUMIFS('ATL RAW'!$J:$J,'ATL RAW'!$I:$I,'ATL GA Inventory'!$B124,'ATL RAW'!$L:$L,'ATL GA Inventory'!DA$3)+SUMIFS('ATL CR'!$J:$J,'ATL CR'!$I:$I,'ATL GA Inventory'!$B124,'ATL CR'!$L:$L,'ATL GA Inventory'!DA$3)</f>
        <v>0</v>
      </c>
      <c r="DB124" s="45">
        <f>SUMIFS('ATL RAW'!$J:$J,'ATL RAW'!$I:$I,'ATL GA Inventory'!$B124,'ATL RAW'!$L:$L,'ATL GA Inventory'!DB$3)+SUMIFS('ATL CR'!$J:$J,'ATL CR'!$I:$I,'ATL GA Inventory'!$B124,'ATL CR'!$L:$L,'ATL GA Inventory'!DB$3)</f>
        <v>0</v>
      </c>
      <c r="DC124" s="45">
        <f>SUMIFS('ATL RAW'!$J:$J,'ATL RAW'!$I:$I,'ATL GA Inventory'!$B124,'ATL RAW'!$L:$L,'ATL GA Inventory'!DC$3)+SUMIFS('ATL CR'!$J:$J,'ATL CR'!$I:$I,'ATL GA Inventory'!$B124,'ATL CR'!$L:$L,'ATL GA Inventory'!DC$3)</f>
        <v>0</v>
      </c>
      <c r="DD124" s="45">
        <f>SUMIFS('ATL RAW'!$J:$J,'ATL RAW'!$I:$I,'ATL GA Inventory'!$B124,'ATL RAW'!$L:$L,'ATL GA Inventory'!DD$3)+SUMIFS('ATL CR'!$J:$J,'ATL CR'!$I:$I,'ATL GA Inventory'!$B124,'ATL CR'!$L:$L,'ATL GA Inventory'!DD$3)</f>
        <v>0</v>
      </c>
      <c r="DE124" s="45">
        <f>SUMIFS('ATL RAW'!$J:$J,'ATL RAW'!$I:$I,'ATL GA Inventory'!$B124,'ATL RAW'!$L:$L,'ATL GA Inventory'!DE$3)+SUMIFS('ATL CR'!$J:$J,'ATL CR'!$I:$I,'ATL GA Inventory'!$B124,'ATL CR'!$L:$L,'ATL GA Inventory'!DE$3)</f>
        <v>0</v>
      </c>
      <c r="DF124" s="45">
        <f>SUMIFS('ATL RAW'!$J:$J,'ATL RAW'!$I:$I,'ATL GA Inventory'!$B124,'ATL RAW'!$L:$L,'ATL GA Inventory'!DF$3)+SUMIFS('ATL CR'!$J:$J,'ATL CR'!$I:$I,'ATL GA Inventory'!$B124,'ATL CR'!$L:$L,'ATL GA Inventory'!DF$3)</f>
        <v>0</v>
      </c>
      <c r="DG124" s="45">
        <f>SUMIFS('ATL RAW'!$J:$J,'ATL RAW'!$I:$I,'ATL GA Inventory'!$B124,'ATL RAW'!$L:$L,'ATL GA Inventory'!DG$3)+SUMIFS('ATL CR'!$J:$J,'ATL CR'!$I:$I,'ATL GA Inventory'!$B124,'ATL CR'!$L:$L,'ATL GA Inventory'!DG$3)</f>
        <v>0</v>
      </c>
      <c r="DH124" s="45">
        <f>SUMIFS('ATL RAW'!$J:$J,'ATL RAW'!$I:$I,'ATL GA Inventory'!$B124,'ATL RAW'!$L:$L,'ATL GA Inventory'!DH$3)+SUMIFS('ATL CR'!$J:$J,'ATL CR'!$I:$I,'ATL GA Inventory'!$B124,'ATL CR'!$L:$L,'ATL GA Inventory'!DH$3)</f>
        <v>0</v>
      </c>
      <c r="DI124" s="45">
        <f>SUMIFS('ATL RAW'!$J:$J,'ATL RAW'!$I:$I,'ATL GA Inventory'!$B124,'ATL RAW'!$L:$L,'ATL GA Inventory'!DI$3)+SUMIFS('ATL CR'!$J:$J,'ATL CR'!$I:$I,'ATL GA Inventory'!$B124,'ATL CR'!$L:$L,'ATL GA Inventory'!DI$3)</f>
        <v>0</v>
      </c>
      <c r="DJ124" s="45">
        <f>SUMIFS('ATL RAW'!$J:$J,'ATL RAW'!$I:$I,'ATL GA Inventory'!$B124,'ATL RAW'!$L:$L,'ATL GA Inventory'!DJ$3)+SUMIFS('ATL CR'!$J:$J,'ATL CR'!$I:$I,'ATL GA Inventory'!$B124,'ATL CR'!$L:$L,'ATL GA Inventory'!DJ$3)</f>
        <v>0</v>
      </c>
      <c r="DK124" s="45">
        <f>SUMIFS('ATL RAW'!$J:$J,'ATL RAW'!$I:$I,'ATL GA Inventory'!$B124,'ATL RAW'!$L:$L,'ATL GA Inventory'!DK$3)+SUMIFS('ATL CR'!$J:$J,'ATL CR'!$I:$I,'ATL GA Inventory'!$B124,'ATL CR'!$L:$L,'ATL GA Inventory'!DK$3)</f>
        <v>0</v>
      </c>
      <c r="DL124" s="45">
        <f>SUMIFS('ATL RAW'!$J:$J,'ATL RAW'!$I:$I,'ATL GA Inventory'!$B124,'ATL RAW'!$L:$L,'ATL GA Inventory'!DL$3)+SUMIFS('ATL CR'!$J:$J,'ATL CR'!$I:$I,'ATL GA Inventory'!$B124,'ATL CR'!$L:$L,'ATL GA Inventory'!DL$3)</f>
        <v>0</v>
      </c>
      <c r="DM124" s="45">
        <f>SUMIFS('ATL RAW'!$J:$J,'ATL RAW'!$I:$I,'ATL GA Inventory'!$B124,'ATL RAW'!$L:$L,'ATL GA Inventory'!DM$3)+SUMIFS('ATL CR'!$J:$J,'ATL CR'!$I:$I,'ATL GA Inventory'!$B124,'ATL CR'!$L:$L,'ATL GA Inventory'!DM$3)</f>
        <v>0</v>
      </c>
      <c r="DN124" s="45">
        <f>SUMIFS('ATL RAW'!$J:$J,'ATL RAW'!$I:$I,'ATL GA Inventory'!$B124,'ATL RAW'!$L:$L,'ATL GA Inventory'!DN$3)+SUMIFS('ATL CR'!$J:$J,'ATL CR'!$I:$I,'ATL GA Inventory'!$B124,'ATL CR'!$L:$L,'ATL GA Inventory'!DN$3)</f>
        <v>0</v>
      </c>
      <c r="DO124" s="45">
        <f>SUMIFS('ATL RAW'!$J:$J,'ATL RAW'!$I:$I,'ATL GA Inventory'!$B124,'ATL RAW'!$L:$L,'ATL GA Inventory'!DO$3)+SUMIFS('ATL CR'!$J:$J,'ATL CR'!$I:$I,'ATL GA Inventory'!$B124,'ATL CR'!$L:$L,'ATL GA Inventory'!DO$3)</f>
        <v>0</v>
      </c>
      <c r="DP124" s="45">
        <f>SUMIFS('ATL RAW'!$J:$J,'ATL RAW'!$I:$I,'ATL GA Inventory'!$B124,'ATL RAW'!$L:$L,'ATL GA Inventory'!DP$3)+SUMIFS('ATL CR'!$J:$J,'ATL CR'!$I:$I,'ATL GA Inventory'!$B124,'ATL CR'!$L:$L,'ATL GA Inventory'!DP$3)</f>
        <v>0</v>
      </c>
      <c r="DQ124" s="45">
        <f>SUMIFS('ATL RAW'!$J:$J,'ATL RAW'!$I:$I,'ATL GA Inventory'!$B124,'ATL RAW'!$L:$L,'ATL GA Inventory'!DQ$3)+SUMIFS('ATL CR'!$J:$J,'ATL CR'!$I:$I,'ATL GA Inventory'!$B124,'ATL CR'!$L:$L,'ATL GA Inventory'!DQ$3)</f>
        <v>0</v>
      </c>
      <c r="DR124" s="45">
        <f>SUMIFS('ATL RAW'!$J:$J,'ATL RAW'!$I:$I,'ATL GA Inventory'!$B124,'ATL RAW'!$L:$L,'ATL GA Inventory'!DR$3)+SUMIFS('ATL CR'!$J:$J,'ATL CR'!$I:$I,'ATL GA Inventory'!$B124,'ATL CR'!$L:$L,'ATL GA Inventory'!DR$3)</f>
        <v>0</v>
      </c>
      <c r="DS124" s="45">
        <f>SUMIFS('ATL RAW'!$J:$J,'ATL RAW'!$I:$I,'ATL GA Inventory'!$B124,'ATL RAW'!$L:$L,'ATL GA Inventory'!DS$3)+SUMIFS('ATL CR'!$J:$J,'ATL CR'!$I:$I,'ATL GA Inventory'!$B124,'ATL CR'!$L:$L,'ATL GA Inventory'!DS$3)</f>
        <v>0</v>
      </c>
      <c r="DT124" s="45">
        <f>SUMIFS('ATL RAW'!$J:$J,'ATL RAW'!$I:$I,'ATL GA Inventory'!$B124,'ATL RAW'!$L:$L,'ATL GA Inventory'!DT$3)+SUMIFS('ATL CR'!$J:$J,'ATL CR'!$I:$I,'ATL GA Inventory'!$B124,'ATL CR'!$L:$L,'ATL GA Inventory'!DT$3)</f>
        <v>0</v>
      </c>
      <c r="DU124" s="45">
        <f>SUMIFS('ATL RAW'!$J:$J,'ATL RAW'!$I:$I,'ATL GA Inventory'!$B124,'ATL RAW'!$L:$L,'ATL GA Inventory'!DU$3)+SUMIFS('ATL CR'!$J:$J,'ATL CR'!$I:$I,'ATL GA Inventory'!$B124,'ATL CR'!$L:$L,'ATL GA Inventory'!DU$3)</f>
        <v>0</v>
      </c>
      <c r="DV124" s="45">
        <f>SUMIFS('ATL RAW'!$J:$J,'ATL RAW'!$I:$I,'ATL GA Inventory'!$B124,'ATL RAW'!$L:$L,'ATL GA Inventory'!DV$3)+SUMIFS('ATL CR'!$J:$J,'ATL CR'!$I:$I,'ATL GA Inventory'!$B124,'ATL CR'!$L:$L,'ATL GA Inventory'!DV$3)</f>
        <v>0</v>
      </c>
      <c r="DW124" s="45">
        <f>SUMIFS('ATL RAW'!$J:$J,'ATL RAW'!$I:$I,'ATL GA Inventory'!$B124,'ATL RAW'!$L:$L,'ATL GA Inventory'!DW$3)+SUMIFS('ATL CR'!$J:$J,'ATL CR'!$I:$I,'ATL GA Inventory'!$B124,'ATL CR'!$L:$L,'ATL GA Inventory'!DW$3)</f>
        <v>0</v>
      </c>
      <c r="DX124" s="45">
        <f>SUMIFS('ATL RAW'!$J:$J,'ATL RAW'!$I:$I,'ATL GA Inventory'!$B124,'ATL RAW'!$L:$L,'ATL GA Inventory'!DX$3)+SUMIFS('ATL CR'!$J:$J,'ATL CR'!$I:$I,'ATL GA Inventory'!$B124,'ATL CR'!$L:$L,'ATL GA Inventory'!DX$3)</f>
        <v>0</v>
      </c>
      <c r="DY124" s="45">
        <f>SUMIFS('ATL RAW'!$J:$J,'ATL RAW'!$I:$I,'ATL GA Inventory'!$B124,'ATL RAW'!$L:$L,'ATL GA Inventory'!DY$3)+SUMIFS('ATL CR'!$J:$J,'ATL CR'!$I:$I,'ATL GA Inventory'!$B124,'ATL CR'!$L:$L,'ATL GA Inventory'!DY$3)</f>
        <v>0</v>
      </c>
      <c r="DZ124" s="45">
        <f>SUMIFS('ATL RAW'!$J:$J,'ATL RAW'!$I:$I,'ATL GA Inventory'!$B124,'ATL RAW'!$L:$L,'ATL GA Inventory'!DZ$3)+SUMIFS('ATL CR'!$J:$J,'ATL CR'!$I:$I,'ATL GA Inventory'!$B124,'ATL CR'!$L:$L,'ATL GA Inventory'!DZ$3)</f>
        <v>0</v>
      </c>
      <c r="EA124" s="45">
        <f>SUMIFS('ATL RAW'!$J:$J,'ATL RAW'!$I:$I,'ATL GA Inventory'!$B124,'ATL RAW'!$L:$L,'ATL GA Inventory'!EA$3)+SUMIFS('ATL CR'!$J:$J,'ATL CR'!$I:$I,'ATL GA Inventory'!$B124,'ATL CR'!$L:$L,'ATL GA Inventory'!EA$3)</f>
        <v>0</v>
      </c>
      <c r="EB124" s="45">
        <f>SUMIFS('ATL RAW'!$J:$J,'ATL RAW'!$I:$I,'ATL GA Inventory'!$B124,'ATL RAW'!$L:$L,'ATL GA Inventory'!EB$3)+SUMIFS('ATL CR'!$J:$J,'ATL CR'!$I:$I,'ATL GA Inventory'!$B124,'ATL CR'!$L:$L,'ATL GA Inventory'!EB$3)</f>
        <v>0</v>
      </c>
      <c r="EC124" s="45">
        <f>SUMIFS('ATL RAW'!$J:$J,'ATL RAW'!$I:$I,'ATL GA Inventory'!$B124,'ATL RAW'!$L:$L,'ATL GA Inventory'!EC$3)+SUMIFS('ATL CR'!$J:$J,'ATL CR'!$I:$I,'ATL GA Inventory'!$B124,'ATL CR'!$L:$L,'ATL GA Inventory'!EC$3)</f>
        <v>0</v>
      </c>
      <c r="ED124" s="45">
        <f>SUMIFS('ATL RAW'!$J:$J,'ATL RAW'!$I:$I,'ATL GA Inventory'!$B124,'ATL RAW'!$L:$L,'ATL GA Inventory'!ED$3)+SUMIFS('ATL CR'!$J:$J,'ATL CR'!$I:$I,'ATL GA Inventory'!$B124,'ATL CR'!$L:$L,'ATL GA Inventory'!ED$3)</f>
        <v>0</v>
      </c>
      <c r="EE124" s="45">
        <f>SUMIFS('ATL RAW'!$J:$J,'ATL RAW'!$I:$I,'ATL GA Inventory'!$B124,'ATL RAW'!$L:$L,'ATL GA Inventory'!EE$3)+SUMIFS('ATL CR'!$J:$J,'ATL CR'!$I:$I,'ATL GA Inventory'!$B124,'ATL CR'!$L:$L,'ATL GA Inventory'!EE$3)</f>
        <v>0</v>
      </c>
      <c r="EF124" s="45">
        <f>SUMIFS('ATL RAW'!$J:$J,'ATL RAW'!$I:$I,'ATL GA Inventory'!$B124,'ATL RAW'!$L:$L,'ATL GA Inventory'!EF$3)+SUMIFS('ATL CR'!$J:$J,'ATL CR'!$I:$I,'ATL GA Inventory'!$B124,'ATL CR'!$L:$L,'ATL GA Inventory'!EF$3)</f>
        <v>0</v>
      </c>
      <c r="EG124" s="45">
        <f>SUMIFS('ATL RAW'!$J:$J,'ATL RAW'!$I:$I,'ATL GA Inventory'!$B124,'ATL RAW'!$L:$L,'ATL GA Inventory'!EG$3)+SUMIFS('ATL CR'!$J:$J,'ATL CR'!$I:$I,'ATL GA Inventory'!$B124,'ATL CR'!$L:$L,'ATL GA Inventory'!EG$3)</f>
        <v>0</v>
      </c>
      <c r="EH124" s="45">
        <f>SUMIFS('ATL RAW'!$J:$J,'ATL RAW'!$I:$I,'ATL GA Inventory'!$B124,'ATL RAW'!$L:$L,'ATL GA Inventory'!EH$3)+SUMIFS('ATL CR'!$J:$J,'ATL CR'!$I:$I,'ATL GA Inventory'!$B124,'ATL CR'!$L:$L,'ATL GA Inventory'!EH$3)</f>
        <v>0</v>
      </c>
      <c r="EI124" s="45">
        <f>SUMIFS('ATL RAW'!$J:$J,'ATL RAW'!$I:$I,'ATL GA Inventory'!$B124,'ATL RAW'!$L:$L,'ATL GA Inventory'!EI$3)+SUMIFS('ATL CR'!$J:$J,'ATL CR'!$I:$I,'ATL GA Inventory'!$B124,'ATL CR'!$L:$L,'ATL GA Inventory'!EI$3)</f>
        <v>0</v>
      </c>
      <c r="EJ124" s="45">
        <f>SUMIFS('ATL RAW'!$J:$J,'ATL RAW'!$I:$I,'ATL GA Inventory'!$B124,'ATL RAW'!$L:$L,'ATL GA Inventory'!EJ$3)+SUMIFS('ATL CR'!$J:$J,'ATL CR'!$I:$I,'ATL GA Inventory'!$B124,'ATL CR'!$L:$L,'ATL GA Inventory'!EJ$3)</f>
        <v>0</v>
      </c>
      <c r="EK124" s="45">
        <f>SUMIFS('ATL RAW'!$J:$J,'ATL RAW'!$I:$I,'ATL GA Inventory'!$B124,'ATL RAW'!$L:$L,'ATL GA Inventory'!EK$3)+SUMIFS('ATL CR'!$J:$J,'ATL CR'!$I:$I,'ATL GA Inventory'!$B124,'ATL CR'!$L:$L,'ATL GA Inventory'!EK$3)</f>
        <v>0</v>
      </c>
      <c r="EL124" s="45">
        <f>SUMIFS('ATL RAW'!$J:$J,'ATL RAW'!$I:$I,'ATL GA Inventory'!$B124,'ATL RAW'!$L:$L,'ATL GA Inventory'!EL$3)+SUMIFS('ATL CR'!$J:$J,'ATL CR'!$I:$I,'ATL GA Inventory'!$B124,'ATL CR'!$L:$L,'ATL GA Inventory'!EL$3)</f>
        <v>0</v>
      </c>
      <c r="EM124" s="45">
        <f>SUMIFS('ATL RAW'!$J:$J,'ATL RAW'!$I:$I,'ATL GA Inventory'!$B124,'ATL RAW'!$L:$L,'ATL GA Inventory'!EM$3)+SUMIFS('ATL CR'!$J:$J,'ATL CR'!$I:$I,'ATL GA Inventory'!$B124,'ATL CR'!$L:$L,'ATL GA Inventory'!EM$3)</f>
        <v>0</v>
      </c>
      <c r="EN124" s="45">
        <f>SUMIFS('ATL RAW'!$J:$J,'ATL RAW'!$I:$I,'ATL GA Inventory'!$B124,'ATL RAW'!$L:$L,'ATL GA Inventory'!EN$3)+SUMIFS('ATL CR'!$J:$J,'ATL CR'!$I:$I,'ATL GA Inventory'!$B124,'ATL CR'!$L:$L,'ATL GA Inventory'!EN$3)</f>
        <v>0</v>
      </c>
      <c r="EO124" s="45">
        <f>SUMIFS('ATL RAW'!$J:$J,'ATL RAW'!$I:$I,'ATL GA Inventory'!$B124,'ATL RAW'!$L:$L,'ATL GA Inventory'!EO$3)+SUMIFS('ATL CR'!$J:$J,'ATL CR'!$I:$I,'ATL GA Inventory'!$B124,'ATL CR'!$L:$L,'ATL GA Inventory'!EO$3)</f>
        <v>0</v>
      </c>
      <c r="EP124" s="45">
        <f>SUMIFS('ATL RAW'!$J:$J,'ATL RAW'!$I:$I,'ATL GA Inventory'!$B124,'ATL RAW'!$L:$L,'ATL GA Inventory'!EP$3)+SUMIFS('ATL CR'!$J:$J,'ATL CR'!$I:$I,'ATL GA Inventory'!$B124,'ATL CR'!$L:$L,'ATL GA Inventory'!EP$3)</f>
        <v>0</v>
      </c>
      <c r="EQ124" s="45">
        <f>SUMIFS('ATL RAW'!$J:$J,'ATL RAW'!$I:$I,'ATL GA Inventory'!$B124,'ATL RAW'!$L:$L,'ATL GA Inventory'!EQ$3)+SUMIFS('ATL CR'!$J:$J,'ATL CR'!$I:$I,'ATL GA Inventory'!$B124,'ATL CR'!$L:$L,'ATL GA Inventory'!EQ$3)</f>
        <v>0</v>
      </c>
      <c r="ER124" s="45">
        <f>SUMIFS('ATL RAW'!$J:$J,'ATL RAW'!$I:$I,'ATL GA Inventory'!$B124,'ATL RAW'!$L:$L,'ATL GA Inventory'!ER$3)+SUMIFS('ATL CR'!$J:$J,'ATL CR'!$I:$I,'ATL GA Inventory'!$B124,'ATL CR'!$L:$L,'ATL GA Inventory'!ER$3)</f>
        <v>0</v>
      </c>
      <c r="ES124" s="45">
        <f>SUMIFS('ATL RAW'!$J:$J,'ATL RAW'!$I:$I,'ATL GA Inventory'!$B124,'ATL RAW'!$L:$L,'ATL GA Inventory'!ES$3)+SUMIFS('ATL CR'!$J:$J,'ATL CR'!$I:$I,'ATL GA Inventory'!$B124,'ATL CR'!$L:$L,'ATL GA Inventory'!ES$3)</f>
        <v>0</v>
      </c>
      <c r="ET124" s="45">
        <f>SUMIFS('ATL RAW'!$J:$J,'ATL RAW'!$I:$I,'ATL GA Inventory'!$B124,'ATL RAW'!$L:$L,'ATL GA Inventory'!ET$3)+SUMIFS('ATL CR'!$J:$J,'ATL CR'!$I:$I,'ATL GA Inventory'!$B124,'ATL CR'!$L:$L,'ATL GA Inventory'!ET$3)</f>
        <v>0</v>
      </c>
      <c r="EU124" s="45">
        <f>SUMIFS('ATL RAW'!$J:$J,'ATL RAW'!$I:$I,'ATL GA Inventory'!$B124,'ATL RAW'!$L:$L,'ATL GA Inventory'!EU$3)+SUMIFS('ATL CR'!$J:$J,'ATL CR'!$I:$I,'ATL GA Inventory'!$B124,'ATL CR'!$L:$L,'ATL GA Inventory'!EU$3)</f>
        <v>0</v>
      </c>
      <c r="EV124" s="45">
        <f>SUMIFS('ATL RAW'!$J:$J,'ATL RAW'!$I:$I,'ATL GA Inventory'!$B124,'ATL RAW'!$L:$L,'ATL GA Inventory'!EV$3)+SUMIFS('ATL CR'!$J:$J,'ATL CR'!$I:$I,'ATL GA Inventory'!$B124,'ATL CR'!$L:$L,'ATL GA Inventory'!EV$3)</f>
        <v>0</v>
      </c>
      <c r="EW124" s="45">
        <f>SUMIFS('ATL RAW'!$J:$J,'ATL RAW'!$I:$I,'ATL GA Inventory'!$B124,'ATL RAW'!$L:$L,'ATL GA Inventory'!EW$3)+SUMIFS('ATL CR'!$J:$J,'ATL CR'!$I:$I,'ATL GA Inventory'!$B124,'ATL CR'!$L:$L,'ATL GA Inventory'!EW$3)</f>
        <v>0</v>
      </c>
      <c r="EX124" s="45">
        <f>SUMIFS('ATL RAW'!$J:$J,'ATL RAW'!$I:$I,'ATL GA Inventory'!$B124,'ATL RAW'!$L:$L,'ATL GA Inventory'!EX$3)+SUMIFS('ATL CR'!$J:$J,'ATL CR'!$I:$I,'ATL GA Inventory'!$B124,'ATL CR'!$L:$L,'ATL GA Inventory'!EX$3)</f>
        <v>0</v>
      </c>
      <c r="EY124" s="45">
        <f>SUMIFS('ATL RAW'!$J:$J,'ATL RAW'!$I:$I,'ATL GA Inventory'!$B124,'ATL RAW'!$L:$L,'ATL GA Inventory'!EY$3)+SUMIFS('ATL CR'!$J:$J,'ATL CR'!$I:$I,'ATL GA Inventory'!$B124,'ATL CR'!$L:$L,'ATL GA Inventory'!EY$3)</f>
        <v>0</v>
      </c>
      <c r="EZ124" s="45">
        <f>SUMIFS('ATL RAW'!$J:$J,'ATL RAW'!$I:$I,'ATL GA Inventory'!$B124,'ATL RAW'!$L:$L,'ATL GA Inventory'!EZ$3)+SUMIFS('ATL CR'!$J:$J,'ATL CR'!$I:$I,'ATL GA Inventory'!$B124,'ATL CR'!$L:$L,'ATL GA Inventory'!EZ$3)</f>
        <v>0</v>
      </c>
      <c r="FA124" s="45">
        <f>SUMIFS('ATL RAW'!$J:$J,'ATL RAW'!$I:$I,'ATL GA Inventory'!$B124,'ATL RAW'!$L:$L,'ATL GA Inventory'!FA$3)+SUMIFS('ATL CR'!$J:$J,'ATL CR'!$I:$I,'ATL GA Inventory'!$B124,'ATL CR'!$L:$L,'ATL GA Inventory'!FA$3)</f>
        <v>0</v>
      </c>
      <c r="FB124" s="45">
        <f>SUMIFS('ATL RAW'!$J:$J,'ATL RAW'!$I:$I,'ATL GA Inventory'!$B124,'ATL RAW'!$L:$L,'ATL GA Inventory'!FB$3)+SUMIFS('ATL CR'!$J:$J,'ATL CR'!$I:$I,'ATL GA Inventory'!$B124,'ATL CR'!$L:$L,'ATL GA Inventory'!FB$3)</f>
        <v>0</v>
      </c>
      <c r="FC124" s="45">
        <f>SUMIFS('ATL RAW'!$J:$J,'ATL RAW'!$I:$I,'ATL GA Inventory'!$B124,'ATL RAW'!$L:$L,'ATL GA Inventory'!FC$3)+SUMIFS('ATL CR'!$J:$J,'ATL CR'!$I:$I,'ATL GA Inventory'!$B124,'ATL CR'!$L:$L,'ATL GA Inventory'!FC$3)</f>
        <v>0</v>
      </c>
      <c r="FD124" s="45">
        <f>SUMIFS('ATL RAW'!$J:$J,'ATL RAW'!$I:$I,'ATL GA Inventory'!$B124,'ATL RAW'!$L:$L,'ATL GA Inventory'!FD$3)+SUMIFS('ATL CR'!$J:$J,'ATL CR'!$I:$I,'ATL GA Inventory'!$B124,'ATL CR'!$L:$L,'ATL GA Inventory'!FD$3)</f>
        <v>0</v>
      </c>
      <c r="FE124" s="45">
        <f>SUMIFS('ATL RAW'!$J:$J,'ATL RAW'!$I:$I,'ATL GA Inventory'!$B124,'ATL RAW'!$L:$L,'ATL GA Inventory'!FE$3)+SUMIFS('ATL CR'!$J:$J,'ATL CR'!$I:$I,'ATL GA Inventory'!$B124,'ATL CR'!$L:$L,'ATL GA Inventory'!FE$3)</f>
        <v>0</v>
      </c>
      <c r="FF124" s="45">
        <f>SUMIFS('ATL RAW'!$J:$J,'ATL RAW'!$I:$I,'ATL GA Inventory'!$B124,'ATL RAW'!$L:$L,'ATL GA Inventory'!FF$3)+SUMIFS('ATL CR'!$J:$J,'ATL CR'!$I:$I,'ATL GA Inventory'!$B124,'ATL CR'!$L:$L,'ATL GA Inventory'!FF$3)</f>
        <v>0</v>
      </c>
      <c r="FG124" s="45">
        <f>SUMIFS('ATL RAW'!$J:$J,'ATL RAW'!$I:$I,'ATL GA Inventory'!$B124,'ATL RAW'!$L:$L,'ATL GA Inventory'!FG$3)+SUMIFS('ATL CR'!$J:$J,'ATL CR'!$I:$I,'ATL GA Inventory'!$B124,'ATL CR'!$L:$L,'ATL GA Inventory'!FG$3)</f>
        <v>0</v>
      </c>
      <c r="FH124" s="45">
        <f>SUMIFS('ATL RAW'!$J:$J,'ATL RAW'!$I:$I,'ATL GA Inventory'!$B124,'ATL RAW'!$L:$L,'ATL GA Inventory'!FH$3)+SUMIFS('ATL CR'!$J:$J,'ATL CR'!$I:$I,'ATL GA Inventory'!$B124,'ATL CR'!$L:$L,'ATL GA Inventory'!FH$3)</f>
        <v>0</v>
      </c>
      <c r="FI124" s="45">
        <f>SUMIFS('ATL RAW'!$J:$J,'ATL RAW'!$I:$I,'ATL GA Inventory'!$B124,'ATL RAW'!$L:$L,'ATL GA Inventory'!FI$3)+SUMIFS('ATL CR'!$J:$J,'ATL CR'!$I:$I,'ATL GA Inventory'!$B124,'ATL CR'!$L:$L,'ATL GA Inventory'!FI$3)</f>
        <v>0</v>
      </c>
      <c r="FJ124" s="45">
        <f>SUMIFS('ATL RAW'!$J:$J,'ATL RAW'!$I:$I,'ATL GA Inventory'!$B124,'ATL RAW'!$L:$L,'ATL GA Inventory'!FJ$3)+SUMIFS('ATL CR'!$J:$J,'ATL CR'!$I:$I,'ATL GA Inventory'!$B124,'ATL CR'!$L:$L,'ATL GA Inventory'!FJ$3)</f>
        <v>0</v>
      </c>
      <c r="FK124" s="45">
        <f>SUMIFS('ATL RAW'!$J:$J,'ATL RAW'!$I:$I,'ATL GA Inventory'!$B124,'ATL RAW'!$L:$L,'ATL GA Inventory'!FK$3)+SUMIFS('ATL CR'!$J:$J,'ATL CR'!$I:$I,'ATL GA Inventory'!$B124,'ATL CR'!$L:$L,'ATL GA Inventory'!FK$3)</f>
        <v>0</v>
      </c>
      <c r="FL124" s="45">
        <f>SUMIFS('ATL RAW'!$J:$J,'ATL RAW'!$I:$I,'ATL GA Inventory'!$B124,'ATL RAW'!$L:$L,'ATL GA Inventory'!FL$3)+SUMIFS('ATL CR'!$J:$J,'ATL CR'!$I:$I,'ATL GA Inventory'!$B124,'ATL CR'!$L:$L,'ATL GA Inventory'!FL$3)</f>
        <v>0</v>
      </c>
      <c r="FM124" s="45">
        <f>SUMIFS('ATL RAW'!$J:$J,'ATL RAW'!$I:$I,'ATL GA Inventory'!$B124,'ATL RAW'!$L:$L,'ATL GA Inventory'!FM$3)+SUMIFS('ATL CR'!$J:$J,'ATL CR'!$I:$I,'ATL GA Inventory'!$B124,'ATL CR'!$L:$L,'ATL GA Inventory'!FM$3)</f>
        <v>0</v>
      </c>
      <c r="FN124" s="45">
        <f>SUMIFS('ATL RAW'!$J:$J,'ATL RAW'!$I:$I,'ATL GA Inventory'!$B124,'ATL RAW'!$L:$L,'ATL GA Inventory'!FN$3)+SUMIFS('ATL CR'!$J:$J,'ATL CR'!$I:$I,'ATL GA Inventory'!$B124,'ATL CR'!$L:$L,'ATL GA Inventory'!FN$3)</f>
        <v>0</v>
      </c>
      <c r="FO124" s="45">
        <f>SUMIFS('ATL RAW'!$J:$J,'ATL RAW'!$I:$I,'ATL GA Inventory'!$B124,'ATL RAW'!$L:$L,'ATL GA Inventory'!FO$3)+SUMIFS('ATL CR'!$J:$J,'ATL CR'!$I:$I,'ATL GA Inventory'!$B124,'ATL CR'!$L:$L,'ATL GA Inventory'!FO$3)</f>
        <v>0</v>
      </c>
      <c r="FP124" s="45">
        <f>SUMIFS('ATL RAW'!$J:$J,'ATL RAW'!$I:$I,'ATL GA Inventory'!$B124,'ATL RAW'!$L:$L,'ATL GA Inventory'!FP$3)+SUMIFS('ATL CR'!$J:$J,'ATL CR'!$I:$I,'ATL GA Inventory'!$B124,'ATL CR'!$L:$L,'ATL GA Inventory'!FP$3)</f>
        <v>0</v>
      </c>
      <c r="FQ124" s="45">
        <f>SUMIFS('ATL RAW'!$J:$J,'ATL RAW'!$I:$I,'ATL GA Inventory'!$B124,'ATL RAW'!$L:$L,'ATL GA Inventory'!FQ$3)+SUMIFS('ATL CR'!$J:$J,'ATL CR'!$I:$I,'ATL GA Inventory'!$B124,'ATL CR'!$L:$L,'ATL GA Inventory'!FQ$3)</f>
        <v>0</v>
      </c>
      <c r="FR124" s="45">
        <f>SUMIFS('ATL RAW'!$J:$J,'ATL RAW'!$I:$I,'ATL GA Inventory'!$B124,'ATL RAW'!$L:$L,'ATL GA Inventory'!FR$3)+SUMIFS('ATL CR'!$J:$J,'ATL CR'!$I:$I,'ATL GA Inventory'!$B124,'ATL CR'!$L:$L,'ATL GA Inventory'!FR$3)</f>
        <v>0</v>
      </c>
      <c r="FS124" s="45">
        <f>SUMIFS('ATL RAW'!$J:$J,'ATL RAW'!$I:$I,'ATL GA Inventory'!$B124,'ATL RAW'!$L:$L,'ATL GA Inventory'!FS$3)+SUMIFS('ATL CR'!$J:$J,'ATL CR'!$I:$I,'ATL GA Inventory'!$B124,'ATL CR'!$L:$L,'ATL GA Inventory'!FS$3)</f>
        <v>0</v>
      </c>
      <c r="FT124" s="45">
        <f>SUMIFS('ATL RAW'!$J:$J,'ATL RAW'!$I:$I,'ATL GA Inventory'!$B124,'ATL RAW'!$L:$L,'ATL GA Inventory'!FT$3)+SUMIFS('ATL CR'!$J:$J,'ATL CR'!$I:$I,'ATL GA Inventory'!$B124,'ATL CR'!$L:$L,'ATL GA Inventory'!FT$3)</f>
        <v>0</v>
      </c>
      <c r="FU124" s="45">
        <f>SUMIFS('ATL RAW'!$J:$J,'ATL RAW'!$I:$I,'ATL GA Inventory'!$B124,'ATL RAW'!$L:$L,'ATL GA Inventory'!FU$3)+SUMIFS('ATL CR'!$J:$J,'ATL CR'!$I:$I,'ATL GA Inventory'!$B124,'ATL CR'!$L:$L,'ATL GA Inventory'!FU$3)</f>
        <v>0</v>
      </c>
      <c r="FV124" s="45">
        <f>SUMIFS('ATL RAW'!$J:$J,'ATL RAW'!$I:$I,'ATL GA Inventory'!$B124,'ATL RAW'!$L:$L,'ATL GA Inventory'!FV$3)+SUMIFS('ATL CR'!$J:$J,'ATL CR'!$I:$I,'ATL GA Inventory'!$B124,'ATL CR'!$L:$L,'ATL GA Inventory'!FV$3)</f>
        <v>0</v>
      </c>
      <c r="FW124" s="45">
        <f>SUMIFS('ATL RAW'!$J:$J,'ATL RAW'!$I:$I,'ATL GA Inventory'!$B124,'ATL RAW'!$L:$L,'ATL GA Inventory'!FW$3)+SUMIFS('ATL CR'!$J:$J,'ATL CR'!$I:$I,'ATL GA Inventory'!$B124,'ATL CR'!$L:$L,'ATL GA Inventory'!FW$3)</f>
        <v>0</v>
      </c>
      <c r="FX124" s="45">
        <f>SUMIFS('ATL RAW'!$J:$J,'ATL RAW'!$I:$I,'ATL GA Inventory'!$B124,'ATL RAW'!$L:$L,'ATL GA Inventory'!FX$3)+SUMIFS('ATL CR'!$J:$J,'ATL CR'!$I:$I,'ATL GA Inventory'!$B124,'ATL CR'!$L:$L,'ATL GA Inventory'!FX$3)</f>
        <v>0</v>
      </c>
      <c r="FY124" s="45">
        <f>SUMIFS('ATL RAW'!$J:$J,'ATL RAW'!$I:$I,'ATL GA Inventory'!$B124,'ATL RAW'!$L:$L,'ATL GA Inventory'!FY$3)+SUMIFS('ATL CR'!$J:$J,'ATL CR'!$I:$I,'ATL GA Inventory'!$B124,'ATL CR'!$L:$L,'ATL GA Inventory'!FY$3)</f>
        <v>0</v>
      </c>
      <c r="FZ124" s="45">
        <f>SUMIFS('ATL RAW'!$J:$J,'ATL RAW'!$I:$I,'ATL GA Inventory'!$B124,'ATL RAW'!$L:$L,'ATL GA Inventory'!FZ$3)+SUMIFS('ATL CR'!$J:$J,'ATL CR'!$I:$I,'ATL GA Inventory'!$B124,'ATL CR'!$L:$L,'ATL GA Inventory'!FZ$3)</f>
        <v>0</v>
      </c>
      <c r="GA124" s="45">
        <f>SUMIFS('ATL RAW'!$J:$J,'ATL RAW'!$I:$I,'ATL GA Inventory'!$B124,'ATL RAW'!$L:$L,'ATL GA Inventory'!GA$3)+SUMIFS('ATL CR'!$J:$J,'ATL CR'!$I:$I,'ATL GA Inventory'!$B124,'ATL CR'!$L:$L,'ATL GA Inventory'!GA$3)</f>
        <v>0</v>
      </c>
      <c r="GB124" s="45">
        <f>SUMIFS('ATL RAW'!$J:$J,'ATL RAW'!$I:$I,'ATL GA Inventory'!$B124,'ATL RAW'!$L:$L,'ATL GA Inventory'!GB$3)+SUMIFS('ATL CR'!$J:$J,'ATL CR'!$I:$I,'ATL GA Inventory'!$B124,'ATL CR'!$L:$L,'ATL GA Inventory'!GB$3)</f>
        <v>0</v>
      </c>
      <c r="GC124" s="45">
        <f>SUMIFS('ATL RAW'!$J:$J,'ATL RAW'!$I:$I,'ATL GA Inventory'!$B124,'ATL RAW'!$L:$L,'ATL GA Inventory'!GC$3)+SUMIFS('ATL CR'!$J:$J,'ATL CR'!$I:$I,'ATL GA Inventory'!$B124,'ATL CR'!$L:$L,'ATL GA Inventory'!GC$3)</f>
        <v>0</v>
      </c>
      <c r="GD124" s="45">
        <f>SUMIFS('ATL RAW'!$J:$J,'ATL RAW'!$I:$I,'ATL GA Inventory'!$B124,'ATL RAW'!$L:$L,'ATL GA Inventory'!GD$3)+SUMIFS('ATL CR'!$J:$J,'ATL CR'!$I:$I,'ATL GA Inventory'!$B124,'ATL CR'!$L:$L,'ATL GA Inventory'!GD$3)</f>
        <v>0</v>
      </c>
      <c r="GE124" s="45">
        <f>SUMIFS('ATL RAW'!$J:$J,'ATL RAW'!$I:$I,'ATL GA Inventory'!$B124,'ATL RAW'!$L:$L,'ATL GA Inventory'!GE$3)+SUMIFS('ATL CR'!$J:$J,'ATL CR'!$I:$I,'ATL GA Inventory'!$B124,'ATL CR'!$L:$L,'ATL GA Inventory'!GE$3)</f>
        <v>0</v>
      </c>
      <c r="GF124" s="45">
        <f>SUMIFS('ATL RAW'!$J:$J,'ATL RAW'!$I:$I,'ATL GA Inventory'!$B124,'ATL RAW'!$L:$L,'ATL GA Inventory'!GF$3)+SUMIFS('ATL CR'!$J:$J,'ATL CR'!$I:$I,'ATL GA Inventory'!$B124,'ATL CR'!$L:$L,'ATL GA Inventory'!GF$3)</f>
        <v>0</v>
      </c>
      <c r="GG124" s="45">
        <f>SUMIFS('ATL RAW'!$J:$J,'ATL RAW'!$I:$I,'ATL GA Inventory'!$B124,'ATL RAW'!$L:$L,'ATL GA Inventory'!GG$3)+SUMIFS('ATL CR'!$J:$J,'ATL CR'!$I:$I,'ATL GA Inventory'!$B124,'ATL CR'!$L:$L,'ATL GA Inventory'!GG$3)</f>
        <v>0</v>
      </c>
      <c r="GH124" s="45">
        <f>SUMIFS('ATL RAW'!$J:$J,'ATL RAW'!$I:$I,'ATL GA Inventory'!$B124,'ATL RAW'!$L:$L,'ATL GA Inventory'!GH$3)+SUMIFS('ATL CR'!$J:$J,'ATL CR'!$I:$I,'ATL GA Inventory'!$B124,'ATL CR'!$L:$L,'ATL GA Inventory'!GH$3)</f>
        <v>0</v>
      </c>
      <c r="GI124" s="45">
        <f>SUMIFS('ATL RAW'!$J:$J,'ATL RAW'!$I:$I,'ATL GA Inventory'!$B124,'ATL RAW'!$L:$L,'ATL GA Inventory'!GI$3)+SUMIFS('ATL CR'!$J:$J,'ATL CR'!$I:$I,'ATL GA Inventory'!$B124,'ATL CR'!$L:$L,'ATL GA Inventory'!GI$3)</f>
        <v>0</v>
      </c>
      <c r="GJ124" s="45">
        <f>SUMIFS('ATL RAW'!$J:$J,'ATL RAW'!$I:$I,'ATL GA Inventory'!$B124,'ATL RAW'!$L:$L,'ATL GA Inventory'!GJ$3)+SUMIFS('ATL CR'!$J:$J,'ATL CR'!$I:$I,'ATL GA Inventory'!$B124,'ATL CR'!$L:$L,'ATL GA Inventory'!GJ$3)</f>
        <v>0</v>
      </c>
      <c r="GK124" s="45">
        <f>SUMIFS('ATL RAW'!$J:$J,'ATL RAW'!$I:$I,'ATL GA Inventory'!$B124,'ATL RAW'!$L:$L,'ATL GA Inventory'!GK$3)+SUMIFS('ATL CR'!$J:$J,'ATL CR'!$I:$I,'ATL GA Inventory'!$B124,'ATL CR'!$L:$L,'ATL GA Inventory'!GK$3)</f>
        <v>0</v>
      </c>
      <c r="GL124" s="45">
        <f>SUMIFS('ATL RAW'!$J:$J,'ATL RAW'!$I:$I,'ATL GA Inventory'!$B124,'ATL RAW'!$L:$L,'ATL GA Inventory'!GL$3)+SUMIFS('ATL CR'!$J:$J,'ATL CR'!$I:$I,'ATL GA Inventory'!$B124,'ATL CR'!$L:$L,'ATL GA Inventory'!GL$3)</f>
        <v>0</v>
      </c>
      <c r="GM124" s="45">
        <f>SUMIFS('ATL RAW'!$J:$J,'ATL RAW'!$I:$I,'ATL GA Inventory'!$B124,'ATL RAW'!$L:$L,'ATL GA Inventory'!GM$3)+SUMIFS('ATL CR'!$J:$J,'ATL CR'!$I:$I,'ATL GA Inventory'!$B124,'ATL CR'!$L:$L,'ATL GA Inventory'!GM$3)</f>
        <v>0</v>
      </c>
      <c r="GN124" s="45">
        <f>SUMIFS('ATL RAW'!$J:$J,'ATL RAW'!$I:$I,'ATL GA Inventory'!$B124,'ATL RAW'!$L:$L,'ATL GA Inventory'!GN$3)+SUMIFS('ATL CR'!$J:$J,'ATL CR'!$I:$I,'ATL GA Inventory'!$B124,'ATL CR'!$L:$L,'ATL GA Inventory'!GN$3)</f>
        <v>0</v>
      </c>
      <c r="GO124" s="45">
        <f>SUMIFS('ATL RAW'!$J:$J,'ATL RAW'!$I:$I,'ATL GA Inventory'!$B124,'ATL RAW'!$L:$L,'ATL GA Inventory'!GO$3)+SUMIFS('ATL CR'!$J:$J,'ATL CR'!$I:$I,'ATL GA Inventory'!$B124,'ATL CR'!$L:$L,'ATL GA Inventory'!GO$3)</f>
        <v>0</v>
      </c>
      <c r="GP124" s="45">
        <f>SUMIFS('ATL RAW'!$J:$J,'ATL RAW'!$I:$I,'ATL GA Inventory'!$B124,'ATL RAW'!$L:$L,'ATL GA Inventory'!GP$3)+SUMIFS('ATL CR'!$J:$J,'ATL CR'!$I:$I,'ATL GA Inventory'!$B124,'ATL CR'!$L:$L,'ATL GA Inventory'!GP$3)</f>
        <v>0</v>
      </c>
      <c r="GQ124" s="45">
        <f>SUMIFS('ATL RAW'!$J:$J,'ATL RAW'!$I:$I,'ATL GA Inventory'!$B124,'ATL RAW'!$L:$L,'ATL GA Inventory'!GQ$3)+SUMIFS('ATL CR'!$J:$J,'ATL CR'!$I:$I,'ATL GA Inventory'!$B124,'ATL CR'!$L:$L,'ATL GA Inventory'!GQ$3)</f>
        <v>0</v>
      </c>
      <c r="GR124" s="45">
        <f>SUMIFS('ATL RAW'!$J:$J,'ATL RAW'!$I:$I,'ATL GA Inventory'!$B124,'ATL RAW'!$L:$L,'ATL GA Inventory'!GR$3)+SUMIFS('ATL CR'!$J:$J,'ATL CR'!$I:$I,'ATL GA Inventory'!$B124,'ATL CR'!$L:$L,'ATL GA Inventory'!GR$3)</f>
        <v>0</v>
      </c>
      <c r="GS124" s="45">
        <f>SUMIFS('ATL RAW'!$J:$J,'ATL RAW'!$I:$I,'ATL GA Inventory'!$B124,'ATL RAW'!$L:$L,'ATL GA Inventory'!GS$3)+SUMIFS('ATL CR'!$J:$J,'ATL CR'!$I:$I,'ATL GA Inventory'!$B124,'ATL CR'!$L:$L,'ATL GA Inventory'!GS$3)</f>
        <v>0</v>
      </c>
      <c r="GT124" s="45">
        <f>SUMIFS('ATL RAW'!$J:$J,'ATL RAW'!$I:$I,'ATL GA Inventory'!$B124,'ATL RAW'!$L:$L,'ATL GA Inventory'!GT$3)+SUMIFS('ATL CR'!$J:$J,'ATL CR'!$I:$I,'ATL GA Inventory'!$B124,'ATL CR'!$L:$L,'ATL GA Inventory'!GT$3)</f>
        <v>0</v>
      </c>
      <c r="GU124" s="45">
        <f>SUMIFS('ATL RAW'!$J:$J,'ATL RAW'!$I:$I,'ATL GA Inventory'!$B124,'ATL RAW'!$L:$L,'ATL GA Inventory'!GU$3)+SUMIFS('ATL CR'!$J:$J,'ATL CR'!$I:$I,'ATL GA Inventory'!$B124,'ATL CR'!$L:$L,'ATL GA Inventory'!GU$3)</f>
        <v>0</v>
      </c>
      <c r="GV124" s="45">
        <f>SUMIFS('ATL RAW'!$J:$J,'ATL RAW'!$I:$I,'ATL GA Inventory'!$B124,'ATL RAW'!$L:$L,'ATL GA Inventory'!GV$3)+SUMIFS('ATL CR'!$J:$J,'ATL CR'!$I:$I,'ATL GA Inventory'!$B124,'ATL CR'!$L:$L,'ATL GA Inventory'!GV$3)</f>
        <v>0</v>
      </c>
      <c r="GW124" s="45">
        <f>SUMIFS('ATL RAW'!$J:$J,'ATL RAW'!$I:$I,'ATL GA Inventory'!$B124,'ATL RAW'!$L:$L,'ATL GA Inventory'!GW$3)+SUMIFS('ATL CR'!$J:$J,'ATL CR'!$I:$I,'ATL GA Inventory'!$B124,'ATL CR'!$L:$L,'ATL GA Inventory'!GW$3)</f>
        <v>0</v>
      </c>
      <c r="GX124" s="45">
        <f>SUMIFS('ATL RAW'!$J:$J,'ATL RAW'!$I:$I,'ATL GA Inventory'!$B124,'ATL RAW'!$L:$L,'ATL GA Inventory'!GX$3)+SUMIFS('ATL CR'!$J:$J,'ATL CR'!$I:$I,'ATL GA Inventory'!$B124,'ATL CR'!$L:$L,'ATL GA Inventory'!GX$3)</f>
        <v>0</v>
      </c>
      <c r="GY124" s="45">
        <f>SUMIFS('ATL RAW'!$J:$J,'ATL RAW'!$I:$I,'ATL GA Inventory'!$B124,'ATL RAW'!$L:$L,'ATL GA Inventory'!GY$3)+SUMIFS('ATL CR'!$J:$J,'ATL CR'!$I:$I,'ATL GA Inventory'!$B124,'ATL CR'!$L:$L,'ATL GA Inventory'!GY$3)</f>
        <v>0</v>
      </c>
    </row>
    <row r="125" spans="1:207">
      <c r="A125" s="43" t="s">
        <v>983</v>
      </c>
      <c r="B125" s="43">
        <f t="shared" si="14"/>
        <v>46217130</v>
      </c>
      <c r="C125" s="43" t="str">
        <f t="shared" si="14"/>
        <v>Q.PEAK DUO BLK G6P+</v>
      </c>
      <c r="D125" s="44" t="str">
        <f t="shared" si="14"/>
        <v>350</v>
      </c>
      <c r="E125" s="45">
        <f>SUMIFS('ATL RAW'!$J:$J,'ATL RAW'!$I:$I,'ATL GA Inventory'!$B125,'ATL RAW'!$L:$L,'ATL GA Inventory'!E$3)+SUMIFS('ATL CR'!$J:$J,'ATL CR'!$I:$I,'ATL GA Inventory'!$B125,'ATL CR'!$L:$L,'ATL GA Inventory'!E$3)</f>
        <v>0</v>
      </c>
      <c r="F125" s="45">
        <f>SUMIFS('ATL RAW'!$J:$J,'ATL RAW'!$I:$I,'ATL GA Inventory'!$B125,'ATL RAW'!$L:$L,'ATL GA Inventory'!F$3)+SUMIFS('ATL CR'!$J:$J,'ATL CR'!$I:$I,'ATL GA Inventory'!$B125,'ATL CR'!$L:$L,'ATL GA Inventory'!F$3)</f>
        <v>0</v>
      </c>
      <c r="G125" s="45">
        <f>SUMIFS('ATL RAW'!$J:$J,'ATL RAW'!$I:$I,'ATL GA Inventory'!$B125,'ATL RAW'!$L:$L,'ATL GA Inventory'!G$3)+SUMIFS('ATL CR'!$J:$J,'ATL CR'!$I:$I,'ATL GA Inventory'!$B125,'ATL CR'!$L:$L,'ATL GA Inventory'!G$3)</f>
        <v>0</v>
      </c>
      <c r="H125" s="45">
        <f>SUMIFS('ATL RAW'!$J:$J,'ATL RAW'!$I:$I,'ATL GA Inventory'!$B125,'ATL RAW'!$L:$L,'ATL GA Inventory'!H$3)+SUMIFS('ATL CR'!$J:$J,'ATL CR'!$I:$I,'ATL GA Inventory'!$B125,'ATL CR'!$L:$L,'ATL GA Inventory'!H$3)</f>
        <v>0</v>
      </c>
      <c r="I125" s="45">
        <f>SUMIFS('ATL RAW'!$J:$J,'ATL RAW'!$I:$I,'ATL GA Inventory'!$B125,'ATL RAW'!$L:$L,'ATL GA Inventory'!I$3)+SUMIFS('ATL CR'!$J:$J,'ATL CR'!$I:$I,'ATL GA Inventory'!$B125,'ATL CR'!$L:$L,'ATL GA Inventory'!I$3)</f>
        <v>0</v>
      </c>
      <c r="J125" s="45">
        <f>SUMIFS('ATL RAW'!$J:$J,'ATL RAW'!$I:$I,'ATL GA Inventory'!$B125,'ATL RAW'!$L:$L,'ATL GA Inventory'!J$3)+SUMIFS('ATL CR'!$J:$J,'ATL CR'!$I:$I,'ATL GA Inventory'!$B125,'ATL CR'!$L:$L,'ATL GA Inventory'!J$3)</f>
        <v>0</v>
      </c>
      <c r="K125" s="45">
        <f>SUMIFS('ATL RAW'!$J:$J,'ATL RAW'!$I:$I,'ATL GA Inventory'!$B125,'ATL RAW'!$L:$L,'ATL GA Inventory'!K$3)+SUMIFS('ATL CR'!$J:$J,'ATL CR'!$I:$I,'ATL GA Inventory'!$B125,'ATL CR'!$L:$L,'ATL GA Inventory'!K$3)</f>
        <v>0</v>
      </c>
      <c r="L125" s="45">
        <f>SUMIFS('ATL RAW'!$J:$J,'ATL RAW'!$I:$I,'ATL GA Inventory'!$B125,'ATL RAW'!$L:$L,'ATL GA Inventory'!L$3)+SUMIFS('ATL CR'!$J:$J,'ATL CR'!$I:$I,'ATL GA Inventory'!$B125,'ATL CR'!$L:$L,'ATL GA Inventory'!L$3)</f>
        <v>0</v>
      </c>
      <c r="M125" s="45">
        <f>SUMIFS('ATL RAW'!$J:$J,'ATL RAW'!$I:$I,'ATL GA Inventory'!$B125,'ATL RAW'!$L:$L,'ATL GA Inventory'!M$3)+SUMIFS('ATL CR'!$J:$J,'ATL CR'!$I:$I,'ATL GA Inventory'!$B125,'ATL CR'!$L:$L,'ATL GA Inventory'!M$3)</f>
        <v>0</v>
      </c>
      <c r="N125" s="45">
        <f>SUMIFS('ATL RAW'!$J:$J,'ATL RAW'!$I:$I,'ATL GA Inventory'!$B125,'ATL RAW'!$L:$L,'ATL GA Inventory'!N$3)+SUMIFS('ATL CR'!$J:$J,'ATL CR'!$I:$I,'ATL GA Inventory'!$B125,'ATL CR'!$L:$L,'ATL GA Inventory'!N$3)</f>
        <v>0</v>
      </c>
      <c r="O125" s="45">
        <f>SUMIFS('ATL RAW'!$J:$J,'ATL RAW'!$I:$I,'ATL GA Inventory'!$B125,'ATL RAW'!$L:$L,'ATL GA Inventory'!O$3)+SUMIFS('ATL CR'!$J:$J,'ATL CR'!$I:$I,'ATL GA Inventory'!$B125,'ATL CR'!$L:$L,'ATL GA Inventory'!O$3)</f>
        <v>0</v>
      </c>
      <c r="P125" s="45">
        <f>SUMIFS('ATL RAW'!$J:$J,'ATL RAW'!$I:$I,'ATL GA Inventory'!$B125,'ATL RAW'!$L:$L,'ATL GA Inventory'!P$3)+SUMIFS('ATL CR'!$J:$J,'ATL CR'!$I:$I,'ATL GA Inventory'!$B125,'ATL CR'!$L:$L,'ATL GA Inventory'!P$3)</f>
        <v>0</v>
      </c>
      <c r="Q125" s="45">
        <f>SUMIFS('ATL RAW'!$J:$J,'ATL RAW'!$I:$I,'ATL GA Inventory'!$B125,'ATL RAW'!$L:$L,'ATL GA Inventory'!Q$3)+SUMIFS('ATL CR'!$J:$J,'ATL CR'!$I:$I,'ATL GA Inventory'!$B125,'ATL CR'!$L:$L,'ATL GA Inventory'!Q$3)</f>
        <v>0</v>
      </c>
      <c r="R125" s="45">
        <f>SUMIFS('ATL RAW'!$J:$J,'ATL RAW'!$I:$I,'ATL GA Inventory'!$B125,'ATL RAW'!$L:$L,'ATL GA Inventory'!R$3)+SUMIFS('ATL CR'!$J:$J,'ATL CR'!$I:$I,'ATL GA Inventory'!$B125,'ATL CR'!$L:$L,'ATL GA Inventory'!R$3)</f>
        <v>0</v>
      </c>
      <c r="S125" s="45">
        <f>SUMIFS('ATL RAW'!$J:$J,'ATL RAW'!$I:$I,'ATL GA Inventory'!$B125,'ATL RAW'!$L:$L,'ATL GA Inventory'!S$3)+SUMIFS('ATL CR'!$J:$J,'ATL CR'!$I:$I,'ATL GA Inventory'!$B125,'ATL CR'!$L:$L,'ATL GA Inventory'!S$3)</f>
        <v>0</v>
      </c>
      <c r="T125" s="45">
        <f>SUMIFS('ATL RAW'!$J:$J,'ATL RAW'!$I:$I,'ATL GA Inventory'!$B125,'ATL RAW'!$L:$L,'ATL GA Inventory'!T$3)+SUMIFS('ATL CR'!$J:$J,'ATL CR'!$I:$I,'ATL GA Inventory'!$B125,'ATL CR'!$L:$L,'ATL GA Inventory'!T$3)</f>
        <v>0</v>
      </c>
      <c r="U125" s="45">
        <f>SUMIFS('ATL RAW'!$J:$J,'ATL RAW'!$I:$I,'ATL GA Inventory'!$B125,'ATL RAW'!$L:$L,'ATL GA Inventory'!U$3)+SUMIFS('ATL CR'!$J:$J,'ATL CR'!$I:$I,'ATL GA Inventory'!$B125,'ATL CR'!$L:$L,'ATL GA Inventory'!U$3)</f>
        <v>0</v>
      </c>
      <c r="V125" s="45">
        <f>SUMIFS('ATL RAW'!$J:$J,'ATL RAW'!$I:$I,'ATL GA Inventory'!$B125,'ATL RAW'!$L:$L,'ATL GA Inventory'!V$3)+SUMIFS('ATL CR'!$J:$J,'ATL CR'!$I:$I,'ATL GA Inventory'!$B125,'ATL CR'!$L:$L,'ATL GA Inventory'!V$3)</f>
        <v>0</v>
      </c>
      <c r="W125" s="45">
        <f>SUMIFS('ATL RAW'!$J:$J,'ATL RAW'!$I:$I,'ATL GA Inventory'!$B125,'ATL RAW'!$L:$L,'ATL GA Inventory'!W$3)+SUMIFS('ATL CR'!$J:$J,'ATL CR'!$I:$I,'ATL GA Inventory'!$B125,'ATL CR'!$L:$L,'ATL GA Inventory'!W$3)</f>
        <v>0</v>
      </c>
      <c r="X125" s="45">
        <f>SUMIFS('ATL RAW'!$J:$J,'ATL RAW'!$I:$I,'ATL GA Inventory'!$B125,'ATL RAW'!$L:$L,'ATL GA Inventory'!X$3)+SUMIFS('ATL CR'!$J:$J,'ATL CR'!$I:$I,'ATL GA Inventory'!$B125,'ATL CR'!$L:$L,'ATL GA Inventory'!X$3)</f>
        <v>0</v>
      </c>
      <c r="Y125" s="45">
        <f>SUMIFS('ATL RAW'!$J:$J,'ATL RAW'!$I:$I,'ATL GA Inventory'!$B125,'ATL RAW'!$L:$L,'ATL GA Inventory'!Y$3)+SUMIFS('ATL CR'!$J:$J,'ATL CR'!$I:$I,'ATL GA Inventory'!$B125,'ATL CR'!$L:$L,'ATL GA Inventory'!Y$3)</f>
        <v>0</v>
      </c>
      <c r="Z125" s="45">
        <f>SUMIFS('ATL RAW'!$J:$J,'ATL RAW'!$I:$I,'ATL GA Inventory'!$B125,'ATL RAW'!$L:$L,'ATL GA Inventory'!Z$3)+SUMIFS('ATL CR'!$J:$J,'ATL CR'!$I:$I,'ATL GA Inventory'!$B125,'ATL CR'!$L:$L,'ATL GA Inventory'!Z$3)</f>
        <v>0</v>
      </c>
      <c r="AA125" s="45">
        <f>SUMIFS('ATL RAW'!$J:$J,'ATL RAW'!$I:$I,'ATL GA Inventory'!$B125,'ATL RAW'!$L:$L,'ATL GA Inventory'!AA$3)+SUMIFS('ATL CR'!$J:$J,'ATL CR'!$I:$I,'ATL GA Inventory'!$B125,'ATL CR'!$L:$L,'ATL GA Inventory'!AA$3)</f>
        <v>0</v>
      </c>
      <c r="AB125" s="45">
        <f>SUMIFS('ATL RAW'!$J:$J,'ATL RAW'!$I:$I,'ATL GA Inventory'!$B125,'ATL RAW'!$L:$L,'ATL GA Inventory'!AB$3)+SUMIFS('ATL CR'!$J:$J,'ATL CR'!$I:$I,'ATL GA Inventory'!$B125,'ATL CR'!$L:$L,'ATL GA Inventory'!AB$3)</f>
        <v>0</v>
      </c>
      <c r="AC125" s="45">
        <f>SUMIFS('ATL RAW'!$J:$J,'ATL RAW'!$I:$I,'ATL GA Inventory'!$B125,'ATL RAW'!$L:$L,'ATL GA Inventory'!AC$3)+SUMIFS('ATL CR'!$J:$J,'ATL CR'!$I:$I,'ATL GA Inventory'!$B125,'ATL CR'!$L:$L,'ATL GA Inventory'!AC$3)</f>
        <v>0</v>
      </c>
      <c r="AD125" s="45">
        <f>SUMIFS('ATL RAW'!$J:$J,'ATL RAW'!$I:$I,'ATL GA Inventory'!$B125,'ATL RAW'!$L:$L,'ATL GA Inventory'!AD$3)+SUMIFS('ATL CR'!$J:$J,'ATL CR'!$I:$I,'ATL GA Inventory'!$B125,'ATL CR'!$L:$L,'ATL GA Inventory'!AD$3)</f>
        <v>0</v>
      </c>
      <c r="AE125" s="45">
        <f>SUMIFS('ATL RAW'!$J:$J,'ATL RAW'!$I:$I,'ATL GA Inventory'!$B125,'ATL RAW'!$L:$L,'ATL GA Inventory'!AE$3)+SUMIFS('ATL CR'!$J:$J,'ATL CR'!$I:$I,'ATL GA Inventory'!$B125,'ATL CR'!$L:$L,'ATL GA Inventory'!AE$3)</f>
        <v>0</v>
      </c>
      <c r="AF125" s="45">
        <f>SUMIFS('ATL RAW'!$J:$J,'ATL RAW'!$I:$I,'ATL GA Inventory'!$B125,'ATL RAW'!$L:$L,'ATL GA Inventory'!AF$3)+SUMIFS('ATL CR'!$J:$J,'ATL CR'!$I:$I,'ATL GA Inventory'!$B125,'ATL CR'!$L:$L,'ATL GA Inventory'!AF$3)</f>
        <v>0</v>
      </c>
      <c r="AG125" s="45">
        <f>SUMIFS('ATL RAW'!$J:$J,'ATL RAW'!$I:$I,'ATL GA Inventory'!$B125,'ATL RAW'!$L:$L,'ATL GA Inventory'!AG$3)+SUMIFS('ATL CR'!$J:$J,'ATL CR'!$I:$I,'ATL GA Inventory'!$B125,'ATL CR'!$L:$L,'ATL GA Inventory'!AG$3)</f>
        <v>0</v>
      </c>
      <c r="AH125" s="45">
        <f>SUMIFS('ATL RAW'!$J:$J,'ATL RAW'!$I:$I,'ATL GA Inventory'!$B125,'ATL RAW'!$L:$L,'ATL GA Inventory'!AH$3)+SUMIFS('ATL CR'!$J:$J,'ATL CR'!$I:$I,'ATL GA Inventory'!$B125,'ATL CR'!$L:$L,'ATL GA Inventory'!AH$3)</f>
        <v>0</v>
      </c>
      <c r="AI125" s="45">
        <f>SUMIFS('ATL RAW'!$J:$J,'ATL RAW'!$I:$I,'ATL GA Inventory'!$B125,'ATL RAW'!$L:$L,'ATL GA Inventory'!AI$3)+SUMIFS('ATL CR'!$J:$J,'ATL CR'!$I:$I,'ATL GA Inventory'!$B125,'ATL CR'!$L:$L,'ATL GA Inventory'!AI$3)</f>
        <v>0</v>
      </c>
      <c r="AJ125" s="45">
        <f>SUMIFS('ATL RAW'!$J:$J,'ATL RAW'!$I:$I,'ATL GA Inventory'!$B125,'ATL RAW'!$L:$L,'ATL GA Inventory'!AJ$3)+SUMIFS('ATL CR'!$J:$J,'ATL CR'!$I:$I,'ATL GA Inventory'!$B125,'ATL CR'!$L:$L,'ATL GA Inventory'!AJ$3)</f>
        <v>0</v>
      </c>
      <c r="AK125" s="45">
        <f>SUMIFS('ATL RAW'!$J:$J,'ATL RAW'!$I:$I,'ATL GA Inventory'!$B125,'ATL RAW'!$L:$L,'ATL GA Inventory'!AK$3)+SUMIFS('ATL CR'!$J:$J,'ATL CR'!$I:$I,'ATL GA Inventory'!$B125,'ATL CR'!$L:$L,'ATL GA Inventory'!AK$3)</f>
        <v>0</v>
      </c>
      <c r="AL125" s="45">
        <f>SUMIFS('ATL RAW'!$J:$J,'ATL RAW'!$I:$I,'ATL GA Inventory'!$B125,'ATL RAW'!$L:$L,'ATL GA Inventory'!AL$3)+SUMIFS('ATL CR'!$J:$J,'ATL CR'!$I:$I,'ATL GA Inventory'!$B125,'ATL CR'!$L:$L,'ATL GA Inventory'!AL$3)</f>
        <v>0</v>
      </c>
      <c r="AM125" s="45">
        <f>SUMIFS('ATL RAW'!$J:$J,'ATL RAW'!$I:$I,'ATL GA Inventory'!$B125,'ATL RAW'!$L:$L,'ATL GA Inventory'!AM$3)+SUMIFS('ATL CR'!$J:$J,'ATL CR'!$I:$I,'ATL GA Inventory'!$B125,'ATL CR'!$L:$L,'ATL GA Inventory'!AM$3)</f>
        <v>0</v>
      </c>
      <c r="AN125" s="45">
        <f>SUMIFS('ATL RAW'!$J:$J,'ATL RAW'!$I:$I,'ATL GA Inventory'!$B125,'ATL RAW'!$L:$L,'ATL GA Inventory'!AN$3)+SUMIFS('ATL CR'!$J:$J,'ATL CR'!$I:$I,'ATL GA Inventory'!$B125,'ATL CR'!$L:$L,'ATL GA Inventory'!AN$3)</f>
        <v>0</v>
      </c>
      <c r="AO125" s="45">
        <f>SUMIFS('ATL RAW'!$J:$J,'ATL RAW'!$I:$I,'ATL GA Inventory'!$B125,'ATL RAW'!$L:$L,'ATL GA Inventory'!AO$3)+SUMIFS('ATL CR'!$J:$J,'ATL CR'!$I:$I,'ATL GA Inventory'!$B125,'ATL CR'!$L:$L,'ATL GA Inventory'!AO$3)</f>
        <v>0</v>
      </c>
      <c r="AP125" s="45">
        <f>SUMIFS('ATL RAW'!$J:$J,'ATL RAW'!$I:$I,'ATL GA Inventory'!$B125,'ATL RAW'!$L:$L,'ATL GA Inventory'!AP$3)+SUMIFS('ATL CR'!$J:$J,'ATL CR'!$I:$I,'ATL GA Inventory'!$B125,'ATL CR'!$L:$L,'ATL GA Inventory'!AP$3)</f>
        <v>0</v>
      </c>
      <c r="AQ125" s="45">
        <f>SUMIFS('ATL RAW'!$J:$J,'ATL RAW'!$I:$I,'ATL GA Inventory'!$B125,'ATL RAW'!$L:$L,'ATL GA Inventory'!AQ$3)+SUMIFS('ATL CR'!$J:$J,'ATL CR'!$I:$I,'ATL GA Inventory'!$B125,'ATL CR'!$L:$L,'ATL GA Inventory'!AQ$3)</f>
        <v>0</v>
      </c>
      <c r="AR125" s="45">
        <f>SUMIFS('ATL RAW'!$J:$J,'ATL RAW'!$I:$I,'ATL GA Inventory'!$B125,'ATL RAW'!$L:$L,'ATL GA Inventory'!AR$3)+SUMIFS('ATL CR'!$J:$J,'ATL CR'!$I:$I,'ATL GA Inventory'!$B125,'ATL CR'!$L:$L,'ATL GA Inventory'!AR$3)</f>
        <v>0</v>
      </c>
      <c r="AS125" s="45">
        <f>SUMIFS('ATL RAW'!$J:$J,'ATL RAW'!$I:$I,'ATL GA Inventory'!$B125,'ATL RAW'!$L:$L,'ATL GA Inventory'!AS$3)+SUMIFS('ATL CR'!$J:$J,'ATL CR'!$I:$I,'ATL GA Inventory'!$B125,'ATL CR'!$L:$L,'ATL GA Inventory'!AS$3)</f>
        <v>0</v>
      </c>
      <c r="AT125" s="45">
        <f>SUMIFS('ATL RAW'!$J:$J,'ATL RAW'!$I:$I,'ATL GA Inventory'!$B125,'ATL RAW'!$L:$L,'ATL GA Inventory'!AT$3)+SUMIFS('ATL CR'!$J:$J,'ATL CR'!$I:$I,'ATL GA Inventory'!$B125,'ATL CR'!$L:$L,'ATL GA Inventory'!AT$3)</f>
        <v>0</v>
      </c>
      <c r="AU125" s="45">
        <f>SUMIFS('ATL RAW'!$J:$J,'ATL RAW'!$I:$I,'ATL GA Inventory'!$B125,'ATL RAW'!$L:$L,'ATL GA Inventory'!AU$3)+SUMIFS('ATL CR'!$J:$J,'ATL CR'!$I:$I,'ATL GA Inventory'!$B125,'ATL CR'!$L:$L,'ATL GA Inventory'!AU$3)</f>
        <v>0</v>
      </c>
      <c r="AV125" s="45">
        <f>SUMIFS('ATL RAW'!$J:$J,'ATL RAW'!$I:$I,'ATL GA Inventory'!$B125,'ATL RAW'!$L:$L,'ATL GA Inventory'!AV$3)+SUMIFS('ATL CR'!$J:$J,'ATL CR'!$I:$I,'ATL GA Inventory'!$B125,'ATL CR'!$L:$L,'ATL GA Inventory'!AV$3)</f>
        <v>0</v>
      </c>
      <c r="AW125" s="45">
        <f>SUMIFS('ATL RAW'!$J:$J,'ATL RAW'!$I:$I,'ATL GA Inventory'!$B125,'ATL RAW'!$L:$L,'ATL GA Inventory'!AW$3)+SUMIFS('ATL CR'!$J:$J,'ATL CR'!$I:$I,'ATL GA Inventory'!$B125,'ATL CR'!$L:$L,'ATL GA Inventory'!AW$3)</f>
        <v>0</v>
      </c>
      <c r="AX125" s="45">
        <f>SUMIFS('ATL RAW'!$J:$J,'ATL RAW'!$I:$I,'ATL GA Inventory'!$B125,'ATL RAW'!$L:$L,'ATL GA Inventory'!AX$3)+SUMIFS('ATL CR'!$J:$J,'ATL CR'!$I:$I,'ATL GA Inventory'!$B125,'ATL CR'!$L:$L,'ATL GA Inventory'!AX$3)</f>
        <v>0</v>
      </c>
      <c r="AY125" s="45">
        <f>SUMIFS('ATL RAW'!$J:$J,'ATL RAW'!$I:$I,'ATL GA Inventory'!$B125,'ATL RAW'!$L:$L,'ATL GA Inventory'!AY$3)+SUMIFS('ATL CR'!$J:$J,'ATL CR'!$I:$I,'ATL GA Inventory'!$B125,'ATL CR'!$L:$L,'ATL GA Inventory'!AY$3)</f>
        <v>0</v>
      </c>
      <c r="AZ125" s="45">
        <f>SUMIFS('ATL RAW'!$J:$J,'ATL RAW'!$I:$I,'ATL GA Inventory'!$B125,'ATL RAW'!$L:$L,'ATL GA Inventory'!AZ$3)+SUMIFS('ATL CR'!$J:$J,'ATL CR'!$I:$I,'ATL GA Inventory'!$B125,'ATL CR'!$L:$L,'ATL GA Inventory'!AZ$3)</f>
        <v>0</v>
      </c>
      <c r="BA125" s="45">
        <f>SUMIFS('ATL RAW'!$J:$J,'ATL RAW'!$I:$I,'ATL GA Inventory'!$B125,'ATL RAW'!$L:$L,'ATL GA Inventory'!BA$3)+SUMIFS('ATL CR'!$J:$J,'ATL CR'!$I:$I,'ATL GA Inventory'!$B125,'ATL CR'!$L:$L,'ATL GA Inventory'!BA$3)</f>
        <v>0</v>
      </c>
      <c r="BB125" s="45">
        <f>SUMIFS('ATL RAW'!$J:$J,'ATL RAW'!$I:$I,'ATL GA Inventory'!$B125,'ATL RAW'!$L:$L,'ATL GA Inventory'!BB$3)+SUMIFS('ATL CR'!$J:$J,'ATL CR'!$I:$I,'ATL GA Inventory'!$B125,'ATL CR'!$L:$L,'ATL GA Inventory'!BB$3)</f>
        <v>0</v>
      </c>
      <c r="BC125" s="45">
        <f>SUMIFS('ATL RAW'!$J:$J,'ATL RAW'!$I:$I,'ATL GA Inventory'!$B125,'ATL RAW'!$L:$L,'ATL GA Inventory'!BC$3)+SUMIFS('ATL CR'!$J:$J,'ATL CR'!$I:$I,'ATL GA Inventory'!$B125,'ATL CR'!$L:$L,'ATL GA Inventory'!BC$3)</f>
        <v>0</v>
      </c>
      <c r="BD125" s="45">
        <f>SUMIFS('ATL RAW'!$J:$J,'ATL RAW'!$I:$I,'ATL GA Inventory'!$B125,'ATL RAW'!$L:$L,'ATL GA Inventory'!BD$3)+SUMIFS('ATL CR'!$J:$J,'ATL CR'!$I:$I,'ATL GA Inventory'!$B125,'ATL CR'!$L:$L,'ATL GA Inventory'!BD$3)</f>
        <v>0</v>
      </c>
      <c r="BE125" s="45">
        <f>SUMIFS('ATL RAW'!$J:$J,'ATL RAW'!$I:$I,'ATL GA Inventory'!$B125,'ATL RAW'!$L:$L,'ATL GA Inventory'!BE$3)+SUMIFS('ATL CR'!$J:$J,'ATL CR'!$I:$I,'ATL GA Inventory'!$B125,'ATL CR'!$L:$L,'ATL GA Inventory'!BE$3)</f>
        <v>0</v>
      </c>
      <c r="BF125" s="45">
        <f>SUMIFS('ATL RAW'!$J:$J,'ATL RAW'!$I:$I,'ATL GA Inventory'!$B125,'ATL RAW'!$L:$L,'ATL GA Inventory'!BF$3)+SUMIFS('ATL CR'!$J:$J,'ATL CR'!$I:$I,'ATL GA Inventory'!$B125,'ATL CR'!$L:$L,'ATL GA Inventory'!BF$3)</f>
        <v>0</v>
      </c>
      <c r="BG125" s="45">
        <f>SUMIFS('ATL RAW'!$J:$J,'ATL RAW'!$I:$I,'ATL GA Inventory'!$B125,'ATL RAW'!$L:$L,'ATL GA Inventory'!BG$3)+SUMIFS('ATL CR'!$J:$J,'ATL CR'!$I:$I,'ATL GA Inventory'!$B125,'ATL CR'!$L:$L,'ATL GA Inventory'!BG$3)</f>
        <v>0</v>
      </c>
      <c r="BH125" s="45">
        <f>SUMIFS('ATL RAW'!$J:$J,'ATL RAW'!$I:$I,'ATL GA Inventory'!$B125,'ATL RAW'!$L:$L,'ATL GA Inventory'!BH$3)+SUMIFS('ATL CR'!$J:$J,'ATL CR'!$I:$I,'ATL GA Inventory'!$B125,'ATL CR'!$L:$L,'ATL GA Inventory'!BH$3)</f>
        <v>0</v>
      </c>
      <c r="BI125" s="45">
        <f>SUMIFS('ATL RAW'!$J:$J,'ATL RAW'!$I:$I,'ATL GA Inventory'!$B125,'ATL RAW'!$L:$L,'ATL GA Inventory'!BI$3)+SUMIFS('ATL CR'!$J:$J,'ATL CR'!$I:$I,'ATL GA Inventory'!$B125,'ATL CR'!$L:$L,'ATL GA Inventory'!BI$3)</f>
        <v>0</v>
      </c>
      <c r="BJ125" s="45">
        <f>SUMIFS('ATL RAW'!$J:$J,'ATL RAW'!$I:$I,'ATL GA Inventory'!$B125,'ATL RAW'!$L:$L,'ATL GA Inventory'!BJ$3)+SUMIFS('ATL CR'!$J:$J,'ATL CR'!$I:$I,'ATL GA Inventory'!$B125,'ATL CR'!$L:$L,'ATL GA Inventory'!BJ$3)</f>
        <v>0</v>
      </c>
      <c r="BK125" s="45">
        <f>SUMIFS('ATL RAW'!$J:$J,'ATL RAW'!$I:$I,'ATL GA Inventory'!$B125,'ATL RAW'!$L:$L,'ATL GA Inventory'!BK$3)+SUMIFS('ATL CR'!$J:$J,'ATL CR'!$I:$I,'ATL GA Inventory'!$B125,'ATL CR'!$L:$L,'ATL GA Inventory'!BK$3)</f>
        <v>0</v>
      </c>
      <c r="BL125" s="45">
        <f>SUMIFS('ATL RAW'!$J:$J,'ATL RAW'!$I:$I,'ATL GA Inventory'!$B125,'ATL RAW'!$L:$L,'ATL GA Inventory'!BL$3)+SUMIFS('ATL CR'!$J:$J,'ATL CR'!$I:$I,'ATL GA Inventory'!$B125,'ATL CR'!$L:$L,'ATL GA Inventory'!BL$3)</f>
        <v>0</v>
      </c>
      <c r="BM125" s="45">
        <f>SUMIFS('ATL RAW'!$J:$J,'ATL RAW'!$I:$I,'ATL GA Inventory'!$B125,'ATL RAW'!$L:$L,'ATL GA Inventory'!BM$3)+SUMIFS('ATL CR'!$J:$J,'ATL CR'!$I:$I,'ATL GA Inventory'!$B125,'ATL CR'!$L:$L,'ATL GA Inventory'!BM$3)</f>
        <v>0</v>
      </c>
      <c r="BN125" s="45">
        <f>SUMIFS('ATL RAW'!$J:$J,'ATL RAW'!$I:$I,'ATL GA Inventory'!$B125,'ATL RAW'!$L:$L,'ATL GA Inventory'!BN$3)+SUMIFS('ATL CR'!$J:$J,'ATL CR'!$I:$I,'ATL GA Inventory'!$B125,'ATL CR'!$L:$L,'ATL GA Inventory'!BN$3)</f>
        <v>0</v>
      </c>
      <c r="BO125" s="45">
        <f>SUMIFS('ATL RAW'!$J:$J,'ATL RAW'!$I:$I,'ATL GA Inventory'!$B125,'ATL RAW'!$L:$L,'ATL GA Inventory'!BO$3)+SUMIFS('ATL CR'!$J:$J,'ATL CR'!$I:$I,'ATL GA Inventory'!$B125,'ATL CR'!$L:$L,'ATL GA Inventory'!BO$3)</f>
        <v>0</v>
      </c>
      <c r="BP125" s="45">
        <f>SUMIFS('ATL RAW'!$J:$J,'ATL RAW'!$I:$I,'ATL GA Inventory'!$B125,'ATL RAW'!$L:$L,'ATL GA Inventory'!BP$3)+SUMIFS('ATL CR'!$J:$J,'ATL CR'!$I:$I,'ATL GA Inventory'!$B125,'ATL CR'!$L:$L,'ATL GA Inventory'!BP$3)</f>
        <v>0</v>
      </c>
      <c r="BQ125" s="45">
        <f>SUMIFS('ATL RAW'!$J:$J,'ATL RAW'!$I:$I,'ATL GA Inventory'!$B125,'ATL RAW'!$L:$L,'ATL GA Inventory'!BQ$3)+SUMIFS('ATL CR'!$J:$J,'ATL CR'!$I:$I,'ATL GA Inventory'!$B125,'ATL CR'!$L:$L,'ATL GA Inventory'!BQ$3)</f>
        <v>0</v>
      </c>
      <c r="BR125" s="45">
        <f>SUMIFS('ATL RAW'!$J:$J,'ATL RAW'!$I:$I,'ATL GA Inventory'!$B125,'ATL RAW'!$L:$L,'ATL GA Inventory'!BR$3)+SUMIFS('ATL CR'!$J:$J,'ATL CR'!$I:$I,'ATL GA Inventory'!$B125,'ATL CR'!$L:$L,'ATL GA Inventory'!BR$3)</f>
        <v>0</v>
      </c>
      <c r="BS125" s="45">
        <f>SUMIFS('ATL RAW'!$J:$J,'ATL RAW'!$I:$I,'ATL GA Inventory'!$B125,'ATL RAW'!$L:$L,'ATL GA Inventory'!BS$3)+SUMIFS('ATL CR'!$J:$J,'ATL CR'!$I:$I,'ATL GA Inventory'!$B125,'ATL CR'!$L:$L,'ATL GA Inventory'!BS$3)</f>
        <v>0</v>
      </c>
      <c r="BT125" s="45">
        <f>SUMIFS('ATL RAW'!$J:$J,'ATL RAW'!$I:$I,'ATL GA Inventory'!$B125,'ATL RAW'!$L:$L,'ATL GA Inventory'!BT$3)+SUMIFS('ATL CR'!$J:$J,'ATL CR'!$I:$I,'ATL GA Inventory'!$B125,'ATL CR'!$L:$L,'ATL GA Inventory'!BT$3)</f>
        <v>0</v>
      </c>
      <c r="BU125" s="45">
        <f>SUMIFS('ATL RAW'!$J:$J,'ATL RAW'!$I:$I,'ATL GA Inventory'!$B125,'ATL RAW'!$L:$L,'ATL GA Inventory'!BU$3)+SUMIFS('ATL CR'!$J:$J,'ATL CR'!$I:$I,'ATL GA Inventory'!$B125,'ATL CR'!$L:$L,'ATL GA Inventory'!BU$3)</f>
        <v>0</v>
      </c>
      <c r="BV125" s="45">
        <f>SUMIFS('ATL RAW'!$J:$J,'ATL RAW'!$I:$I,'ATL GA Inventory'!$B125,'ATL RAW'!$L:$L,'ATL GA Inventory'!BV$3)+SUMIFS('ATL CR'!$J:$J,'ATL CR'!$I:$I,'ATL GA Inventory'!$B125,'ATL CR'!$L:$L,'ATL GA Inventory'!BV$3)</f>
        <v>0</v>
      </c>
      <c r="BW125" s="45">
        <f>SUMIFS('ATL RAW'!$J:$J,'ATL RAW'!$I:$I,'ATL GA Inventory'!$B125,'ATL RAW'!$L:$L,'ATL GA Inventory'!BW$3)+SUMIFS('ATL CR'!$J:$J,'ATL CR'!$I:$I,'ATL GA Inventory'!$B125,'ATL CR'!$L:$L,'ATL GA Inventory'!BW$3)</f>
        <v>0</v>
      </c>
      <c r="BX125" s="45">
        <f>SUMIFS('ATL RAW'!$J:$J,'ATL RAW'!$I:$I,'ATL GA Inventory'!$B125,'ATL RAW'!$L:$L,'ATL GA Inventory'!BX$3)+SUMIFS('ATL CR'!$J:$J,'ATL CR'!$I:$I,'ATL GA Inventory'!$B125,'ATL CR'!$L:$L,'ATL GA Inventory'!BX$3)</f>
        <v>0</v>
      </c>
      <c r="BY125" s="45">
        <f>SUMIFS('ATL RAW'!$J:$J,'ATL RAW'!$I:$I,'ATL GA Inventory'!$B125,'ATL RAW'!$L:$L,'ATL GA Inventory'!BY$3)+SUMIFS('ATL CR'!$J:$J,'ATL CR'!$I:$I,'ATL GA Inventory'!$B125,'ATL CR'!$L:$L,'ATL GA Inventory'!BY$3)</f>
        <v>0</v>
      </c>
      <c r="BZ125" s="45">
        <f>SUMIFS('ATL RAW'!$J:$J,'ATL RAW'!$I:$I,'ATL GA Inventory'!$B125,'ATL RAW'!$L:$L,'ATL GA Inventory'!BZ$3)+SUMIFS('ATL CR'!$J:$J,'ATL CR'!$I:$I,'ATL GA Inventory'!$B125,'ATL CR'!$L:$L,'ATL GA Inventory'!BZ$3)</f>
        <v>0</v>
      </c>
      <c r="CA125" s="45">
        <f>SUMIFS('ATL RAW'!$J:$J,'ATL RAW'!$I:$I,'ATL GA Inventory'!$B125,'ATL RAW'!$L:$L,'ATL GA Inventory'!CA$3)+SUMIFS('ATL CR'!$J:$J,'ATL CR'!$I:$I,'ATL GA Inventory'!$B125,'ATL CR'!$L:$L,'ATL GA Inventory'!CA$3)</f>
        <v>0</v>
      </c>
      <c r="CB125" s="45">
        <f>SUMIFS('ATL RAW'!$J:$J,'ATL RAW'!$I:$I,'ATL GA Inventory'!$B125,'ATL RAW'!$L:$L,'ATL GA Inventory'!CB$3)+SUMIFS('ATL CR'!$J:$J,'ATL CR'!$I:$I,'ATL GA Inventory'!$B125,'ATL CR'!$L:$L,'ATL GA Inventory'!CB$3)</f>
        <v>0</v>
      </c>
      <c r="CC125" s="45">
        <f>SUMIFS('ATL RAW'!$J:$J,'ATL RAW'!$I:$I,'ATL GA Inventory'!$B125,'ATL RAW'!$L:$L,'ATL GA Inventory'!CC$3)+SUMIFS('ATL CR'!$J:$J,'ATL CR'!$I:$I,'ATL GA Inventory'!$B125,'ATL CR'!$L:$L,'ATL GA Inventory'!CC$3)</f>
        <v>0</v>
      </c>
      <c r="CD125" s="45">
        <f>SUMIFS('ATL RAW'!$J:$J,'ATL RAW'!$I:$I,'ATL GA Inventory'!$B125,'ATL RAW'!$L:$L,'ATL GA Inventory'!CD$3)+SUMIFS('ATL CR'!$J:$J,'ATL CR'!$I:$I,'ATL GA Inventory'!$B125,'ATL CR'!$L:$L,'ATL GA Inventory'!CD$3)</f>
        <v>0</v>
      </c>
      <c r="CE125" s="45">
        <f>SUMIFS('ATL RAW'!$J:$J,'ATL RAW'!$I:$I,'ATL GA Inventory'!$B125,'ATL RAW'!$L:$L,'ATL GA Inventory'!CE$3)+SUMIFS('ATL CR'!$J:$J,'ATL CR'!$I:$I,'ATL GA Inventory'!$B125,'ATL CR'!$L:$L,'ATL GA Inventory'!CE$3)</f>
        <v>0</v>
      </c>
      <c r="CF125" s="45">
        <f>SUMIFS('ATL RAW'!$J:$J,'ATL RAW'!$I:$I,'ATL GA Inventory'!$B125,'ATL RAW'!$L:$L,'ATL GA Inventory'!CF$3)+SUMIFS('ATL CR'!$J:$J,'ATL CR'!$I:$I,'ATL GA Inventory'!$B125,'ATL CR'!$L:$L,'ATL GA Inventory'!CF$3)</f>
        <v>0</v>
      </c>
      <c r="CG125" s="45">
        <f>SUMIFS('ATL RAW'!$J:$J,'ATL RAW'!$I:$I,'ATL GA Inventory'!$B125,'ATL RAW'!$L:$L,'ATL GA Inventory'!CG$3)+SUMIFS('ATL CR'!$J:$J,'ATL CR'!$I:$I,'ATL GA Inventory'!$B125,'ATL CR'!$L:$L,'ATL GA Inventory'!CG$3)</f>
        <v>0</v>
      </c>
      <c r="CH125" s="45">
        <f>SUMIFS('ATL RAW'!$J:$J,'ATL RAW'!$I:$I,'ATL GA Inventory'!$B125,'ATL RAW'!$L:$L,'ATL GA Inventory'!CH$3)+SUMIFS('ATL CR'!$J:$J,'ATL CR'!$I:$I,'ATL GA Inventory'!$B125,'ATL CR'!$L:$L,'ATL GA Inventory'!CH$3)</f>
        <v>0</v>
      </c>
      <c r="CI125" s="45">
        <f>SUMIFS('ATL RAW'!$J:$J,'ATL RAW'!$I:$I,'ATL GA Inventory'!$B125,'ATL RAW'!$L:$L,'ATL GA Inventory'!CI$3)+SUMIFS('ATL CR'!$J:$J,'ATL CR'!$I:$I,'ATL GA Inventory'!$B125,'ATL CR'!$L:$L,'ATL GA Inventory'!CI$3)</f>
        <v>0</v>
      </c>
      <c r="CJ125" s="45">
        <f>SUMIFS('ATL RAW'!$J:$J,'ATL RAW'!$I:$I,'ATL GA Inventory'!$B125,'ATL RAW'!$L:$L,'ATL GA Inventory'!CJ$3)+SUMIFS('ATL CR'!$J:$J,'ATL CR'!$I:$I,'ATL GA Inventory'!$B125,'ATL CR'!$L:$L,'ATL GA Inventory'!CJ$3)</f>
        <v>0</v>
      </c>
      <c r="CK125" s="45">
        <f>SUMIFS('ATL RAW'!$J:$J,'ATL RAW'!$I:$I,'ATL GA Inventory'!$B125,'ATL RAW'!$L:$L,'ATL GA Inventory'!CK$3)+SUMIFS('ATL CR'!$J:$J,'ATL CR'!$I:$I,'ATL GA Inventory'!$B125,'ATL CR'!$L:$L,'ATL GA Inventory'!CK$3)</f>
        <v>0</v>
      </c>
      <c r="CL125" s="45">
        <f>SUMIFS('ATL RAW'!$J:$J,'ATL RAW'!$I:$I,'ATL GA Inventory'!$B125,'ATL RAW'!$L:$L,'ATL GA Inventory'!CL$3)+SUMIFS('ATL CR'!$J:$J,'ATL CR'!$I:$I,'ATL GA Inventory'!$B125,'ATL CR'!$L:$L,'ATL GA Inventory'!CL$3)</f>
        <v>0</v>
      </c>
      <c r="CM125" s="45">
        <f>SUMIFS('ATL RAW'!$J:$J,'ATL RAW'!$I:$I,'ATL GA Inventory'!$B125,'ATL RAW'!$L:$L,'ATL GA Inventory'!CM$3)+SUMIFS('ATL CR'!$J:$J,'ATL CR'!$I:$I,'ATL GA Inventory'!$B125,'ATL CR'!$L:$L,'ATL GA Inventory'!CM$3)</f>
        <v>0</v>
      </c>
      <c r="CN125" s="45">
        <f>SUMIFS('ATL RAW'!$J:$J,'ATL RAW'!$I:$I,'ATL GA Inventory'!$B125,'ATL RAW'!$L:$L,'ATL GA Inventory'!CN$3)+SUMIFS('ATL CR'!$J:$J,'ATL CR'!$I:$I,'ATL GA Inventory'!$B125,'ATL CR'!$L:$L,'ATL GA Inventory'!CN$3)</f>
        <v>0</v>
      </c>
      <c r="CO125" s="45">
        <f>SUMIFS('ATL RAW'!$J:$J,'ATL RAW'!$I:$I,'ATL GA Inventory'!$B125,'ATL RAW'!$L:$L,'ATL GA Inventory'!CO$3)+SUMIFS('ATL CR'!$J:$J,'ATL CR'!$I:$I,'ATL GA Inventory'!$B125,'ATL CR'!$L:$L,'ATL GA Inventory'!CO$3)</f>
        <v>0</v>
      </c>
      <c r="CP125" s="45">
        <f>SUMIFS('ATL RAW'!$J:$J,'ATL RAW'!$I:$I,'ATL GA Inventory'!$B125,'ATL RAW'!$L:$L,'ATL GA Inventory'!CP$3)+SUMIFS('ATL CR'!$J:$J,'ATL CR'!$I:$I,'ATL GA Inventory'!$B125,'ATL CR'!$L:$L,'ATL GA Inventory'!CP$3)</f>
        <v>0</v>
      </c>
      <c r="CQ125" s="45">
        <f>SUMIFS('ATL RAW'!$J:$J,'ATL RAW'!$I:$I,'ATL GA Inventory'!$B125,'ATL RAW'!$L:$L,'ATL GA Inventory'!CQ$3)+SUMIFS('ATL CR'!$J:$J,'ATL CR'!$I:$I,'ATL GA Inventory'!$B125,'ATL CR'!$L:$L,'ATL GA Inventory'!CQ$3)</f>
        <v>0</v>
      </c>
      <c r="CR125" s="45">
        <f>SUMIFS('ATL RAW'!$J:$J,'ATL RAW'!$I:$I,'ATL GA Inventory'!$B125,'ATL RAW'!$L:$L,'ATL GA Inventory'!CR$3)+SUMIFS('ATL CR'!$J:$J,'ATL CR'!$I:$I,'ATL GA Inventory'!$B125,'ATL CR'!$L:$L,'ATL GA Inventory'!CR$3)</f>
        <v>0</v>
      </c>
      <c r="CS125" s="45">
        <f>SUMIFS('ATL RAW'!$J:$J,'ATL RAW'!$I:$I,'ATL GA Inventory'!$B125,'ATL RAW'!$L:$L,'ATL GA Inventory'!CS$3)+SUMIFS('ATL CR'!$J:$J,'ATL CR'!$I:$I,'ATL GA Inventory'!$B125,'ATL CR'!$L:$L,'ATL GA Inventory'!CS$3)</f>
        <v>0</v>
      </c>
      <c r="CT125" s="45">
        <f>SUMIFS('ATL RAW'!$J:$J,'ATL RAW'!$I:$I,'ATL GA Inventory'!$B125,'ATL RAW'!$L:$L,'ATL GA Inventory'!CT$3)+SUMIFS('ATL CR'!$J:$J,'ATL CR'!$I:$I,'ATL GA Inventory'!$B125,'ATL CR'!$L:$L,'ATL GA Inventory'!CT$3)</f>
        <v>0</v>
      </c>
      <c r="CU125" s="45">
        <f>SUMIFS('ATL RAW'!$J:$J,'ATL RAW'!$I:$I,'ATL GA Inventory'!$B125,'ATL RAW'!$L:$L,'ATL GA Inventory'!CU$3)+SUMIFS('ATL CR'!$J:$J,'ATL CR'!$I:$I,'ATL GA Inventory'!$B125,'ATL CR'!$L:$L,'ATL GA Inventory'!CU$3)</f>
        <v>0</v>
      </c>
      <c r="CV125" s="45">
        <f>SUMIFS('ATL RAW'!$J:$J,'ATL RAW'!$I:$I,'ATL GA Inventory'!$B125,'ATL RAW'!$L:$L,'ATL GA Inventory'!CV$3)+SUMIFS('ATL CR'!$J:$J,'ATL CR'!$I:$I,'ATL GA Inventory'!$B125,'ATL CR'!$L:$L,'ATL GA Inventory'!CV$3)</f>
        <v>0</v>
      </c>
      <c r="CW125" s="45">
        <f>SUMIFS('ATL RAW'!$J:$J,'ATL RAW'!$I:$I,'ATL GA Inventory'!$B125,'ATL RAW'!$L:$L,'ATL GA Inventory'!CW$3)+SUMIFS('ATL CR'!$J:$J,'ATL CR'!$I:$I,'ATL GA Inventory'!$B125,'ATL CR'!$L:$L,'ATL GA Inventory'!CW$3)</f>
        <v>0</v>
      </c>
      <c r="CX125" s="45">
        <f>SUMIFS('ATL RAW'!$J:$J,'ATL RAW'!$I:$I,'ATL GA Inventory'!$B125,'ATL RAW'!$L:$L,'ATL GA Inventory'!CX$3)+SUMIFS('ATL CR'!$J:$J,'ATL CR'!$I:$I,'ATL GA Inventory'!$B125,'ATL CR'!$L:$L,'ATL GA Inventory'!CX$3)</f>
        <v>0</v>
      </c>
      <c r="CY125" s="45">
        <f>SUMIFS('ATL RAW'!$J:$J,'ATL RAW'!$I:$I,'ATL GA Inventory'!$B125,'ATL RAW'!$L:$L,'ATL GA Inventory'!CY$3)+SUMIFS('ATL CR'!$J:$J,'ATL CR'!$I:$I,'ATL GA Inventory'!$B125,'ATL CR'!$L:$L,'ATL GA Inventory'!CY$3)</f>
        <v>0</v>
      </c>
      <c r="CZ125" s="45">
        <f>SUMIFS('ATL RAW'!$J:$J,'ATL RAW'!$I:$I,'ATL GA Inventory'!$B125,'ATL RAW'!$L:$L,'ATL GA Inventory'!CZ$3)+SUMIFS('ATL CR'!$J:$J,'ATL CR'!$I:$I,'ATL GA Inventory'!$B125,'ATL CR'!$L:$L,'ATL GA Inventory'!CZ$3)</f>
        <v>0</v>
      </c>
      <c r="DA125" s="45">
        <f>SUMIFS('ATL RAW'!$J:$J,'ATL RAW'!$I:$I,'ATL GA Inventory'!$B125,'ATL RAW'!$L:$L,'ATL GA Inventory'!DA$3)+SUMIFS('ATL CR'!$J:$J,'ATL CR'!$I:$I,'ATL GA Inventory'!$B125,'ATL CR'!$L:$L,'ATL GA Inventory'!DA$3)</f>
        <v>0</v>
      </c>
      <c r="DB125" s="45">
        <f>SUMIFS('ATL RAW'!$J:$J,'ATL RAW'!$I:$I,'ATL GA Inventory'!$B125,'ATL RAW'!$L:$L,'ATL GA Inventory'!DB$3)+SUMIFS('ATL CR'!$J:$J,'ATL CR'!$I:$I,'ATL GA Inventory'!$B125,'ATL CR'!$L:$L,'ATL GA Inventory'!DB$3)</f>
        <v>0</v>
      </c>
      <c r="DC125" s="45">
        <f>SUMIFS('ATL RAW'!$J:$J,'ATL RAW'!$I:$I,'ATL GA Inventory'!$B125,'ATL RAW'!$L:$L,'ATL GA Inventory'!DC$3)+SUMIFS('ATL CR'!$J:$J,'ATL CR'!$I:$I,'ATL GA Inventory'!$B125,'ATL CR'!$L:$L,'ATL GA Inventory'!DC$3)</f>
        <v>0</v>
      </c>
      <c r="DD125" s="45">
        <f>SUMIFS('ATL RAW'!$J:$J,'ATL RAW'!$I:$I,'ATL GA Inventory'!$B125,'ATL RAW'!$L:$L,'ATL GA Inventory'!DD$3)+SUMIFS('ATL CR'!$J:$J,'ATL CR'!$I:$I,'ATL GA Inventory'!$B125,'ATL CR'!$L:$L,'ATL GA Inventory'!DD$3)</f>
        <v>0</v>
      </c>
      <c r="DE125" s="45">
        <f>SUMIFS('ATL RAW'!$J:$J,'ATL RAW'!$I:$I,'ATL GA Inventory'!$B125,'ATL RAW'!$L:$L,'ATL GA Inventory'!DE$3)+SUMIFS('ATL CR'!$J:$J,'ATL CR'!$I:$I,'ATL GA Inventory'!$B125,'ATL CR'!$L:$L,'ATL GA Inventory'!DE$3)</f>
        <v>0</v>
      </c>
      <c r="DF125" s="45">
        <f>SUMIFS('ATL RAW'!$J:$J,'ATL RAW'!$I:$I,'ATL GA Inventory'!$B125,'ATL RAW'!$L:$L,'ATL GA Inventory'!DF$3)+SUMIFS('ATL CR'!$J:$J,'ATL CR'!$I:$I,'ATL GA Inventory'!$B125,'ATL CR'!$L:$L,'ATL GA Inventory'!DF$3)</f>
        <v>0</v>
      </c>
      <c r="DG125" s="45">
        <f>SUMIFS('ATL RAW'!$J:$J,'ATL RAW'!$I:$I,'ATL GA Inventory'!$B125,'ATL RAW'!$L:$L,'ATL GA Inventory'!DG$3)+SUMIFS('ATL CR'!$J:$J,'ATL CR'!$I:$I,'ATL GA Inventory'!$B125,'ATL CR'!$L:$L,'ATL GA Inventory'!DG$3)</f>
        <v>0</v>
      </c>
      <c r="DH125" s="45">
        <f>SUMIFS('ATL RAW'!$J:$J,'ATL RAW'!$I:$I,'ATL GA Inventory'!$B125,'ATL RAW'!$L:$L,'ATL GA Inventory'!DH$3)+SUMIFS('ATL CR'!$J:$J,'ATL CR'!$I:$I,'ATL GA Inventory'!$B125,'ATL CR'!$L:$L,'ATL GA Inventory'!DH$3)</f>
        <v>0</v>
      </c>
      <c r="DI125" s="45">
        <f>SUMIFS('ATL RAW'!$J:$J,'ATL RAW'!$I:$I,'ATL GA Inventory'!$B125,'ATL RAW'!$L:$L,'ATL GA Inventory'!DI$3)+SUMIFS('ATL CR'!$J:$J,'ATL CR'!$I:$I,'ATL GA Inventory'!$B125,'ATL CR'!$L:$L,'ATL GA Inventory'!DI$3)</f>
        <v>0</v>
      </c>
      <c r="DJ125" s="45">
        <f>SUMIFS('ATL RAW'!$J:$J,'ATL RAW'!$I:$I,'ATL GA Inventory'!$B125,'ATL RAW'!$L:$L,'ATL GA Inventory'!DJ$3)+SUMIFS('ATL CR'!$J:$J,'ATL CR'!$I:$I,'ATL GA Inventory'!$B125,'ATL CR'!$L:$L,'ATL GA Inventory'!DJ$3)</f>
        <v>0</v>
      </c>
      <c r="DK125" s="45">
        <f>SUMIFS('ATL RAW'!$J:$J,'ATL RAW'!$I:$I,'ATL GA Inventory'!$B125,'ATL RAW'!$L:$L,'ATL GA Inventory'!DK$3)+SUMIFS('ATL CR'!$J:$J,'ATL CR'!$I:$I,'ATL GA Inventory'!$B125,'ATL CR'!$L:$L,'ATL GA Inventory'!DK$3)</f>
        <v>0</v>
      </c>
      <c r="DL125" s="45">
        <f>SUMIFS('ATL RAW'!$J:$J,'ATL RAW'!$I:$I,'ATL GA Inventory'!$B125,'ATL RAW'!$L:$L,'ATL GA Inventory'!DL$3)+SUMIFS('ATL CR'!$J:$J,'ATL CR'!$I:$I,'ATL GA Inventory'!$B125,'ATL CR'!$L:$L,'ATL GA Inventory'!DL$3)</f>
        <v>0</v>
      </c>
      <c r="DM125" s="45">
        <f>SUMIFS('ATL RAW'!$J:$J,'ATL RAW'!$I:$I,'ATL GA Inventory'!$B125,'ATL RAW'!$L:$L,'ATL GA Inventory'!DM$3)+SUMIFS('ATL CR'!$J:$J,'ATL CR'!$I:$I,'ATL GA Inventory'!$B125,'ATL CR'!$L:$L,'ATL GA Inventory'!DM$3)</f>
        <v>0</v>
      </c>
      <c r="DN125" s="45">
        <f>SUMIFS('ATL RAW'!$J:$J,'ATL RAW'!$I:$I,'ATL GA Inventory'!$B125,'ATL RAW'!$L:$L,'ATL GA Inventory'!DN$3)+SUMIFS('ATL CR'!$J:$J,'ATL CR'!$I:$I,'ATL GA Inventory'!$B125,'ATL CR'!$L:$L,'ATL GA Inventory'!DN$3)</f>
        <v>0</v>
      </c>
      <c r="DO125" s="45">
        <f>SUMIFS('ATL RAW'!$J:$J,'ATL RAW'!$I:$I,'ATL GA Inventory'!$B125,'ATL RAW'!$L:$L,'ATL GA Inventory'!DO$3)+SUMIFS('ATL CR'!$J:$J,'ATL CR'!$I:$I,'ATL GA Inventory'!$B125,'ATL CR'!$L:$L,'ATL GA Inventory'!DO$3)</f>
        <v>0</v>
      </c>
      <c r="DP125" s="45">
        <f>SUMIFS('ATL RAW'!$J:$J,'ATL RAW'!$I:$I,'ATL GA Inventory'!$B125,'ATL RAW'!$L:$L,'ATL GA Inventory'!DP$3)+SUMIFS('ATL CR'!$J:$J,'ATL CR'!$I:$I,'ATL GA Inventory'!$B125,'ATL CR'!$L:$L,'ATL GA Inventory'!DP$3)</f>
        <v>0</v>
      </c>
      <c r="DQ125" s="45">
        <f>SUMIFS('ATL RAW'!$J:$J,'ATL RAW'!$I:$I,'ATL GA Inventory'!$B125,'ATL RAW'!$L:$L,'ATL GA Inventory'!DQ$3)+SUMIFS('ATL CR'!$J:$J,'ATL CR'!$I:$I,'ATL GA Inventory'!$B125,'ATL CR'!$L:$L,'ATL GA Inventory'!DQ$3)</f>
        <v>0</v>
      </c>
      <c r="DR125" s="45">
        <f>SUMIFS('ATL RAW'!$J:$J,'ATL RAW'!$I:$I,'ATL GA Inventory'!$B125,'ATL RAW'!$L:$L,'ATL GA Inventory'!DR$3)+SUMIFS('ATL CR'!$J:$J,'ATL CR'!$I:$I,'ATL GA Inventory'!$B125,'ATL CR'!$L:$L,'ATL GA Inventory'!DR$3)</f>
        <v>0</v>
      </c>
      <c r="DS125" s="45">
        <f>SUMIFS('ATL RAW'!$J:$J,'ATL RAW'!$I:$I,'ATL GA Inventory'!$B125,'ATL RAW'!$L:$L,'ATL GA Inventory'!DS$3)+SUMIFS('ATL CR'!$J:$J,'ATL CR'!$I:$I,'ATL GA Inventory'!$B125,'ATL CR'!$L:$L,'ATL GA Inventory'!DS$3)</f>
        <v>0</v>
      </c>
      <c r="DT125" s="45">
        <f>SUMIFS('ATL RAW'!$J:$J,'ATL RAW'!$I:$I,'ATL GA Inventory'!$B125,'ATL RAW'!$L:$L,'ATL GA Inventory'!DT$3)+SUMIFS('ATL CR'!$J:$J,'ATL CR'!$I:$I,'ATL GA Inventory'!$B125,'ATL CR'!$L:$L,'ATL GA Inventory'!DT$3)</f>
        <v>0</v>
      </c>
      <c r="DU125" s="45">
        <f>SUMIFS('ATL RAW'!$J:$J,'ATL RAW'!$I:$I,'ATL GA Inventory'!$B125,'ATL RAW'!$L:$L,'ATL GA Inventory'!DU$3)+SUMIFS('ATL CR'!$J:$J,'ATL CR'!$I:$I,'ATL GA Inventory'!$B125,'ATL CR'!$L:$L,'ATL GA Inventory'!DU$3)</f>
        <v>0</v>
      </c>
      <c r="DV125" s="45">
        <f>SUMIFS('ATL RAW'!$J:$J,'ATL RAW'!$I:$I,'ATL GA Inventory'!$B125,'ATL RAW'!$L:$L,'ATL GA Inventory'!DV$3)+SUMIFS('ATL CR'!$J:$J,'ATL CR'!$I:$I,'ATL GA Inventory'!$B125,'ATL CR'!$L:$L,'ATL GA Inventory'!DV$3)</f>
        <v>0</v>
      </c>
      <c r="DW125" s="45">
        <f>SUMIFS('ATL RAW'!$J:$J,'ATL RAW'!$I:$I,'ATL GA Inventory'!$B125,'ATL RAW'!$L:$L,'ATL GA Inventory'!DW$3)+SUMIFS('ATL CR'!$J:$J,'ATL CR'!$I:$I,'ATL GA Inventory'!$B125,'ATL CR'!$L:$L,'ATL GA Inventory'!DW$3)</f>
        <v>0</v>
      </c>
      <c r="DX125" s="45">
        <f>SUMIFS('ATL RAW'!$J:$J,'ATL RAW'!$I:$I,'ATL GA Inventory'!$B125,'ATL RAW'!$L:$L,'ATL GA Inventory'!DX$3)+SUMIFS('ATL CR'!$J:$J,'ATL CR'!$I:$I,'ATL GA Inventory'!$B125,'ATL CR'!$L:$L,'ATL GA Inventory'!DX$3)</f>
        <v>0</v>
      </c>
      <c r="DY125" s="45">
        <f>SUMIFS('ATL RAW'!$J:$J,'ATL RAW'!$I:$I,'ATL GA Inventory'!$B125,'ATL RAW'!$L:$L,'ATL GA Inventory'!DY$3)+SUMIFS('ATL CR'!$J:$J,'ATL CR'!$I:$I,'ATL GA Inventory'!$B125,'ATL CR'!$L:$L,'ATL GA Inventory'!DY$3)</f>
        <v>0</v>
      </c>
      <c r="DZ125" s="45">
        <f>SUMIFS('ATL RAW'!$J:$J,'ATL RAW'!$I:$I,'ATL GA Inventory'!$B125,'ATL RAW'!$L:$L,'ATL GA Inventory'!DZ$3)+SUMIFS('ATL CR'!$J:$J,'ATL CR'!$I:$I,'ATL GA Inventory'!$B125,'ATL CR'!$L:$L,'ATL GA Inventory'!DZ$3)</f>
        <v>0</v>
      </c>
      <c r="EA125" s="45">
        <f>SUMIFS('ATL RAW'!$J:$J,'ATL RAW'!$I:$I,'ATL GA Inventory'!$B125,'ATL RAW'!$L:$L,'ATL GA Inventory'!EA$3)+SUMIFS('ATL CR'!$J:$J,'ATL CR'!$I:$I,'ATL GA Inventory'!$B125,'ATL CR'!$L:$L,'ATL GA Inventory'!EA$3)</f>
        <v>0</v>
      </c>
      <c r="EB125" s="45">
        <f>SUMIFS('ATL RAW'!$J:$J,'ATL RAW'!$I:$I,'ATL GA Inventory'!$B125,'ATL RAW'!$L:$L,'ATL GA Inventory'!EB$3)+SUMIFS('ATL CR'!$J:$J,'ATL CR'!$I:$I,'ATL GA Inventory'!$B125,'ATL CR'!$L:$L,'ATL GA Inventory'!EB$3)</f>
        <v>0</v>
      </c>
      <c r="EC125" s="45">
        <f>SUMIFS('ATL RAW'!$J:$J,'ATL RAW'!$I:$I,'ATL GA Inventory'!$B125,'ATL RAW'!$L:$L,'ATL GA Inventory'!EC$3)+SUMIFS('ATL CR'!$J:$J,'ATL CR'!$I:$I,'ATL GA Inventory'!$B125,'ATL CR'!$L:$L,'ATL GA Inventory'!EC$3)</f>
        <v>0</v>
      </c>
      <c r="ED125" s="45">
        <f>SUMIFS('ATL RAW'!$J:$J,'ATL RAW'!$I:$I,'ATL GA Inventory'!$B125,'ATL RAW'!$L:$L,'ATL GA Inventory'!ED$3)+SUMIFS('ATL CR'!$J:$J,'ATL CR'!$I:$I,'ATL GA Inventory'!$B125,'ATL CR'!$L:$L,'ATL GA Inventory'!ED$3)</f>
        <v>0</v>
      </c>
      <c r="EE125" s="45">
        <f>SUMIFS('ATL RAW'!$J:$J,'ATL RAW'!$I:$I,'ATL GA Inventory'!$B125,'ATL RAW'!$L:$L,'ATL GA Inventory'!EE$3)+SUMIFS('ATL CR'!$J:$J,'ATL CR'!$I:$I,'ATL GA Inventory'!$B125,'ATL CR'!$L:$L,'ATL GA Inventory'!EE$3)</f>
        <v>0</v>
      </c>
      <c r="EF125" s="45">
        <f>SUMIFS('ATL RAW'!$J:$J,'ATL RAW'!$I:$I,'ATL GA Inventory'!$B125,'ATL RAW'!$L:$L,'ATL GA Inventory'!EF$3)+SUMIFS('ATL CR'!$J:$J,'ATL CR'!$I:$I,'ATL GA Inventory'!$B125,'ATL CR'!$L:$L,'ATL GA Inventory'!EF$3)</f>
        <v>0</v>
      </c>
      <c r="EG125" s="45">
        <f>SUMIFS('ATL RAW'!$J:$J,'ATL RAW'!$I:$I,'ATL GA Inventory'!$B125,'ATL RAW'!$L:$L,'ATL GA Inventory'!EG$3)+SUMIFS('ATL CR'!$J:$J,'ATL CR'!$I:$I,'ATL GA Inventory'!$B125,'ATL CR'!$L:$L,'ATL GA Inventory'!EG$3)</f>
        <v>0</v>
      </c>
      <c r="EH125" s="45">
        <f>SUMIFS('ATL RAW'!$J:$J,'ATL RAW'!$I:$I,'ATL GA Inventory'!$B125,'ATL RAW'!$L:$L,'ATL GA Inventory'!EH$3)+SUMIFS('ATL CR'!$J:$J,'ATL CR'!$I:$I,'ATL GA Inventory'!$B125,'ATL CR'!$L:$L,'ATL GA Inventory'!EH$3)</f>
        <v>0</v>
      </c>
      <c r="EI125" s="45">
        <f>SUMIFS('ATL RAW'!$J:$J,'ATL RAW'!$I:$I,'ATL GA Inventory'!$B125,'ATL RAW'!$L:$L,'ATL GA Inventory'!EI$3)+SUMIFS('ATL CR'!$J:$J,'ATL CR'!$I:$I,'ATL GA Inventory'!$B125,'ATL CR'!$L:$L,'ATL GA Inventory'!EI$3)</f>
        <v>0</v>
      </c>
      <c r="EJ125" s="45">
        <f>SUMIFS('ATL RAW'!$J:$J,'ATL RAW'!$I:$I,'ATL GA Inventory'!$B125,'ATL RAW'!$L:$L,'ATL GA Inventory'!EJ$3)+SUMIFS('ATL CR'!$J:$J,'ATL CR'!$I:$I,'ATL GA Inventory'!$B125,'ATL CR'!$L:$L,'ATL GA Inventory'!EJ$3)</f>
        <v>0</v>
      </c>
      <c r="EK125" s="45">
        <f>SUMIFS('ATL RAW'!$J:$J,'ATL RAW'!$I:$I,'ATL GA Inventory'!$B125,'ATL RAW'!$L:$L,'ATL GA Inventory'!EK$3)+SUMIFS('ATL CR'!$J:$J,'ATL CR'!$I:$I,'ATL GA Inventory'!$B125,'ATL CR'!$L:$L,'ATL GA Inventory'!EK$3)</f>
        <v>0</v>
      </c>
      <c r="EL125" s="45">
        <f>SUMIFS('ATL RAW'!$J:$J,'ATL RAW'!$I:$I,'ATL GA Inventory'!$B125,'ATL RAW'!$L:$L,'ATL GA Inventory'!EL$3)+SUMIFS('ATL CR'!$J:$J,'ATL CR'!$I:$I,'ATL GA Inventory'!$B125,'ATL CR'!$L:$L,'ATL GA Inventory'!EL$3)</f>
        <v>0</v>
      </c>
      <c r="EM125" s="45">
        <f>SUMIFS('ATL RAW'!$J:$J,'ATL RAW'!$I:$I,'ATL GA Inventory'!$B125,'ATL RAW'!$L:$L,'ATL GA Inventory'!EM$3)+SUMIFS('ATL CR'!$J:$J,'ATL CR'!$I:$I,'ATL GA Inventory'!$B125,'ATL CR'!$L:$L,'ATL GA Inventory'!EM$3)</f>
        <v>0</v>
      </c>
      <c r="EN125" s="45">
        <f>SUMIFS('ATL RAW'!$J:$J,'ATL RAW'!$I:$I,'ATL GA Inventory'!$B125,'ATL RAW'!$L:$L,'ATL GA Inventory'!EN$3)+SUMIFS('ATL CR'!$J:$J,'ATL CR'!$I:$I,'ATL GA Inventory'!$B125,'ATL CR'!$L:$L,'ATL GA Inventory'!EN$3)</f>
        <v>0</v>
      </c>
      <c r="EO125" s="45">
        <f>SUMIFS('ATL RAW'!$J:$J,'ATL RAW'!$I:$I,'ATL GA Inventory'!$B125,'ATL RAW'!$L:$L,'ATL GA Inventory'!EO$3)+SUMIFS('ATL CR'!$J:$J,'ATL CR'!$I:$I,'ATL GA Inventory'!$B125,'ATL CR'!$L:$L,'ATL GA Inventory'!EO$3)</f>
        <v>0</v>
      </c>
      <c r="EP125" s="45">
        <f>SUMIFS('ATL RAW'!$J:$J,'ATL RAW'!$I:$I,'ATL GA Inventory'!$B125,'ATL RAW'!$L:$L,'ATL GA Inventory'!EP$3)+SUMIFS('ATL CR'!$J:$J,'ATL CR'!$I:$I,'ATL GA Inventory'!$B125,'ATL CR'!$L:$L,'ATL GA Inventory'!EP$3)</f>
        <v>0</v>
      </c>
      <c r="EQ125" s="45">
        <f>SUMIFS('ATL RAW'!$J:$J,'ATL RAW'!$I:$I,'ATL GA Inventory'!$B125,'ATL RAW'!$L:$L,'ATL GA Inventory'!EQ$3)+SUMIFS('ATL CR'!$J:$J,'ATL CR'!$I:$I,'ATL GA Inventory'!$B125,'ATL CR'!$L:$L,'ATL GA Inventory'!EQ$3)</f>
        <v>0</v>
      </c>
      <c r="ER125" s="45">
        <f>SUMIFS('ATL RAW'!$J:$J,'ATL RAW'!$I:$I,'ATL GA Inventory'!$B125,'ATL RAW'!$L:$L,'ATL GA Inventory'!ER$3)+SUMIFS('ATL CR'!$J:$J,'ATL CR'!$I:$I,'ATL GA Inventory'!$B125,'ATL CR'!$L:$L,'ATL GA Inventory'!ER$3)</f>
        <v>0</v>
      </c>
      <c r="ES125" s="45">
        <f>SUMIFS('ATL RAW'!$J:$J,'ATL RAW'!$I:$I,'ATL GA Inventory'!$B125,'ATL RAW'!$L:$L,'ATL GA Inventory'!ES$3)+SUMIFS('ATL CR'!$J:$J,'ATL CR'!$I:$I,'ATL GA Inventory'!$B125,'ATL CR'!$L:$L,'ATL GA Inventory'!ES$3)</f>
        <v>0</v>
      </c>
      <c r="ET125" s="45">
        <f>SUMIFS('ATL RAW'!$J:$J,'ATL RAW'!$I:$I,'ATL GA Inventory'!$B125,'ATL RAW'!$L:$L,'ATL GA Inventory'!ET$3)+SUMIFS('ATL CR'!$J:$J,'ATL CR'!$I:$I,'ATL GA Inventory'!$B125,'ATL CR'!$L:$L,'ATL GA Inventory'!ET$3)</f>
        <v>0</v>
      </c>
      <c r="EU125" s="45">
        <f>SUMIFS('ATL RAW'!$J:$J,'ATL RAW'!$I:$I,'ATL GA Inventory'!$B125,'ATL RAW'!$L:$L,'ATL GA Inventory'!EU$3)+SUMIFS('ATL CR'!$J:$J,'ATL CR'!$I:$I,'ATL GA Inventory'!$B125,'ATL CR'!$L:$L,'ATL GA Inventory'!EU$3)</f>
        <v>0</v>
      </c>
      <c r="EV125" s="45">
        <f>SUMIFS('ATL RAW'!$J:$J,'ATL RAW'!$I:$I,'ATL GA Inventory'!$B125,'ATL RAW'!$L:$L,'ATL GA Inventory'!EV$3)+SUMIFS('ATL CR'!$J:$J,'ATL CR'!$I:$I,'ATL GA Inventory'!$B125,'ATL CR'!$L:$L,'ATL GA Inventory'!EV$3)</f>
        <v>0</v>
      </c>
      <c r="EW125" s="45">
        <f>SUMIFS('ATL RAW'!$J:$J,'ATL RAW'!$I:$I,'ATL GA Inventory'!$B125,'ATL RAW'!$L:$L,'ATL GA Inventory'!EW$3)+SUMIFS('ATL CR'!$J:$J,'ATL CR'!$I:$I,'ATL GA Inventory'!$B125,'ATL CR'!$L:$L,'ATL GA Inventory'!EW$3)</f>
        <v>0</v>
      </c>
      <c r="EX125" s="45">
        <f>SUMIFS('ATL RAW'!$J:$J,'ATL RAW'!$I:$I,'ATL GA Inventory'!$B125,'ATL RAW'!$L:$L,'ATL GA Inventory'!EX$3)+SUMIFS('ATL CR'!$J:$J,'ATL CR'!$I:$I,'ATL GA Inventory'!$B125,'ATL CR'!$L:$L,'ATL GA Inventory'!EX$3)</f>
        <v>0</v>
      </c>
      <c r="EY125" s="45">
        <f>SUMIFS('ATL RAW'!$J:$J,'ATL RAW'!$I:$I,'ATL GA Inventory'!$B125,'ATL RAW'!$L:$L,'ATL GA Inventory'!EY$3)+SUMIFS('ATL CR'!$J:$J,'ATL CR'!$I:$I,'ATL GA Inventory'!$B125,'ATL CR'!$L:$L,'ATL GA Inventory'!EY$3)</f>
        <v>0</v>
      </c>
      <c r="EZ125" s="45">
        <f>SUMIFS('ATL RAW'!$J:$J,'ATL RAW'!$I:$I,'ATL GA Inventory'!$B125,'ATL RAW'!$L:$L,'ATL GA Inventory'!EZ$3)+SUMIFS('ATL CR'!$J:$J,'ATL CR'!$I:$I,'ATL GA Inventory'!$B125,'ATL CR'!$L:$L,'ATL GA Inventory'!EZ$3)</f>
        <v>0</v>
      </c>
      <c r="FA125" s="45">
        <f>SUMIFS('ATL RAW'!$J:$J,'ATL RAW'!$I:$I,'ATL GA Inventory'!$B125,'ATL RAW'!$L:$L,'ATL GA Inventory'!FA$3)+SUMIFS('ATL CR'!$J:$J,'ATL CR'!$I:$I,'ATL GA Inventory'!$B125,'ATL CR'!$L:$L,'ATL GA Inventory'!FA$3)</f>
        <v>0</v>
      </c>
      <c r="FB125" s="45">
        <f>SUMIFS('ATL RAW'!$J:$J,'ATL RAW'!$I:$I,'ATL GA Inventory'!$B125,'ATL RAW'!$L:$L,'ATL GA Inventory'!FB$3)+SUMIFS('ATL CR'!$J:$J,'ATL CR'!$I:$I,'ATL GA Inventory'!$B125,'ATL CR'!$L:$L,'ATL GA Inventory'!FB$3)</f>
        <v>0</v>
      </c>
      <c r="FC125" s="45">
        <f>SUMIFS('ATL RAW'!$J:$J,'ATL RAW'!$I:$I,'ATL GA Inventory'!$B125,'ATL RAW'!$L:$L,'ATL GA Inventory'!FC$3)+SUMIFS('ATL CR'!$J:$J,'ATL CR'!$I:$I,'ATL GA Inventory'!$B125,'ATL CR'!$L:$L,'ATL GA Inventory'!FC$3)</f>
        <v>0</v>
      </c>
      <c r="FD125" s="45">
        <f>SUMIFS('ATL RAW'!$J:$J,'ATL RAW'!$I:$I,'ATL GA Inventory'!$B125,'ATL RAW'!$L:$L,'ATL GA Inventory'!FD$3)+SUMIFS('ATL CR'!$J:$J,'ATL CR'!$I:$I,'ATL GA Inventory'!$B125,'ATL CR'!$L:$L,'ATL GA Inventory'!FD$3)</f>
        <v>0</v>
      </c>
      <c r="FE125" s="45">
        <f>SUMIFS('ATL RAW'!$J:$J,'ATL RAW'!$I:$I,'ATL GA Inventory'!$B125,'ATL RAW'!$L:$L,'ATL GA Inventory'!FE$3)+SUMIFS('ATL CR'!$J:$J,'ATL CR'!$I:$I,'ATL GA Inventory'!$B125,'ATL CR'!$L:$L,'ATL GA Inventory'!FE$3)</f>
        <v>0</v>
      </c>
      <c r="FF125" s="45">
        <f>SUMIFS('ATL RAW'!$J:$J,'ATL RAW'!$I:$I,'ATL GA Inventory'!$B125,'ATL RAW'!$L:$L,'ATL GA Inventory'!FF$3)+SUMIFS('ATL CR'!$J:$J,'ATL CR'!$I:$I,'ATL GA Inventory'!$B125,'ATL CR'!$L:$L,'ATL GA Inventory'!FF$3)</f>
        <v>0</v>
      </c>
      <c r="FG125" s="45">
        <f>SUMIFS('ATL RAW'!$J:$J,'ATL RAW'!$I:$I,'ATL GA Inventory'!$B125,'ATL RAW'!$L:$L,'ATL GA Inventory'!FG$3)+SUMIFS('ATL CR'!$J:$J,'ATL CR'!$I:$I,'ATL GA Inventory'!$B125,'ATL CR'!$L:$L,'ATL GA Inventory'!FG$3)</f>
        <v>0</v>
      </c>
      <c r="FH125" s="45">
        <f>SUMIFS('ATL RAW'!$J:$J,'ATL RAW'!$I:$I,'ATL GA Inventory'!$B125,'ATL RAW'!$L:$L,'ATL GA Inventory'!FH$3)+SUMIFS('ATL CR'!$J:$J,'ATL CR'!$I:$I,'ATL GA Inventory'!$B125,'ATL CR'!$L:$L,'ATL GA Inventory'!FH$3)</f>
        <v>0</v>
      </c>
      <c r="FI125" s="45">
        <f>SUMIFS('ATL RAW'!$J:$J,'ATL RAW'!$I:$I,'ATL GA Inventory'!$B125,'ATL RAW'!$L:$L,'ATL GA Inventory'!FI$3)+SUMIFS('ATL CR'!$J:$J,'ATL CR'!$I:$I,'ATL GA Inventory'!$B125,'ATL CR'!$L:$L,'ATL GA Inventory'!FI$3)</f>
        <v>0</v>
      </c>
      <c r="FJ125" s="45">
        <f>SUMIFS('ATL RAW'!$J:$J,'ATL RAW'!$I:$I,'ATL GA Inventory'!$B125,'ATL RAW'!$L:$L,'ATL GA Inventory'!FJ$3)+SUMIFS('ATL CR'!$J:$J,'ATL CR'!$I:$I,'ATL GA Inventory'!$B125,'ATL CR'!$L:$L,'ATL GA Inventory'!FJ$3)</f>
        <v>0</v>
      </c>
      <c r="FK125" s="45">
        <f>SUMIFS('ATL RAW'!$J:$J,'ATL RAW'!$I:$I,'ATL GA Inventory'!$B125,'ATL RAW'!$L:$L,'ATL GA Inventory'!FK$3)+SUMIFS('ATL CR'!$J:$J,'ATL CR'!$I:$I,'ATL GA Inventory'!$B125,'ATL CR'!$L:$L,'ATL GA Inventory'!FK$3)</f>
        <v>0</v>
      </c>
      <c r="FL125" s="45">
        <f>SUMIFS('ATL RAW'!$J:$J,'ATL RAW'!$I:$I,'ATL GA Inventory'!$B125,'ATL RAW'!$L:$L,'ATL GA Inventory'!FL$3)+SUMIFS('ATL CR'!$J:$J,'ATL CR'!$I:$I,'ATL GA Inventory'!$B125,'ATL CR'!$L:$L,'ATL GA Inventory'!FL$3)</f>
        <v>0</v>
      </c>
      <c r="FM125" s="45">
        <f>SUMIFS('ATL RAW'!$J:$J,'ATL RAW'!$I:$I,'ATL GA Inventory'!$B125,'ATL RAW'!$L:$L,'ATL GA Inventory'!FM$3)+SUMIFS('ATL CR'!$J:$J,'ATL CR'!$I:$I,'ATL GA Inventory'!$B125,'ATL CR'!$L:$L,'ATL GA Inventory'!FM$3)</f>
        <v>0</v>
      </c>
      <c r="FN125" s="45">
        <f>SUMIFS('ATL RAW'!$J:$J,'ATL RAW'!$I:$I,'ATL GA Inventory'!$B125,'ATL RAW'!$L:$L,'ATL GA Inventory'!FN$3)+SUMIFS('ATL CR'!$J:$J,'ATL CR'!$I:$I,'ATL GA Inventory'!$B125,'ATL CR'!$L:$L,'ATL GA Inventory'!FN$3)</f>
        <v>0</v>
      </c>
      <c r="FO125" s="45">
        <f>SUMIFS('ATL RAW'!$J:$J,'ATL RAW'!$I:$I,'ATL GA Inventory'!$B125,'ATL RAW'!$L:$L,'ATL GA Inventory'!FO$3)+SUMIFS('ATL CR'!$J:$J,'ATL CR'!$I:$I,'ATL GA Inventory'!$B125,'ATL CR'!$L:$L,'ATL GA Inventory'!FO$3)</f>
        <v>0</v>
      </c>
      <c r="FP125" s="45">
        <f>SUMIFS('ATL RAW'!$J:$J,'ATL RAW'!$I:$I,'ATL GA Inventory'!$B125,'ATL RAW'!$L:$L,'ATL GA Inventory'!FP$3)+SUMIFS('ATL CR'!$J:$J,'ATL CR'!$I:$I,'ATL GA Inventory'!$B125,'ATL CR'!$L:$L,'ATL GA Inventory'!FP$3)</f>
        <v>0</v>
      </c>
      <c r="FQ125" s="45">
        <f>SUMIFS('ATL RAW'!$J:$J,'ATL RAW'!$I:$I,'ATL GA Inventory'!$B125,'ATL RAW'!$L:$L,'ATL GA Inventory'!FQ$3)+SUMIFS('ATL CR'!$J:$J,'ATL CR'!$I:$I,'ATL GA Inventory'!$B125,'ATL CR'!$L:$L,'ATL GA Inventory'!FQ$3)</f>
        <v>0</v>
      </c>
      <c r="FR125" s="45">
        <f>SUMIFS('ATL RAW'!$J:$J,'ATL RAW'!$I:$I,'ATL GA Inventory'!$B125,'ATL RAW'!$L:$L,'ATL GA Inventory'!FR$3)+SUMIFS('ATL CR'!$J:$J,'ATL CR'!$I:$I,'ATL GA Inventory'!$B125,'ATL CR'!$L:$L,'ATL GA Inventory'!FR$3)</f>
        <v>0</v>
      </c>
      <c r="FS125" s="45">
        <f>SUMIFS('ATL RAW'!$J:$J,'ATL RAW'!$I:$I,'ATL GA Inventory'!$B125,'ATL RAW'!$L:$L,'ATL GA Inventory'!FS$3)+SUMIFS('ATL CR'!$J:$J,'ATL CR'!$I:$I,'ATL GA Inventory'!$B125,'ATL CR'!$L:$L,'ATL GA Inventory'!FS$3)</f>
        <v>0</v>
      </c>
      <c r="FT125" s="45">
        <f>SUMIFS('ATL RAW'!$J:$J,'ATL RAW'!$I:$I,'ATL GA Inventory'!$B125,'ATL RAW'!$L:$L,'ATL GA Inventory'!FT$3)+SUMIFS('ATL CR'!$J:$J,'ATL CR'!$I:$I,'ATL GA Inventory'!$B125,'ATL CR'!$L:$L,'ATL GA Inventory'!FT$3)</f>
        <v>0</v>
      </c>
      <c r="FU125" s="45">
        <f>SUMIFS('ATL RAW'!$J:$J,'ATL RAW'!$I:$I,'ATL GA Inventory'!$B125,'ATL RAW'!$L:$L,'ATL GA Inventory'!FU$3)+SUMIFS('ATL CR'!$J:$J,'ATL CR'!$I:$I,'ATL GA Inventory'!$B125,'ATL CR'!$L:$L,'ATL GA Inventory'!FU$3)</f>
        <v>0</v>
      </c>
      <c r="FV125" s="45">
        <f>SUMIFS('ATL RAW'!$J:$J,'ATL RAW'!$I:$I,'ATL GA Inventory'!$B125,'ATL RAW'!$L:$L,'ATL GA Inventory'!FV$3)+SUMIFS('ATL CR'!$J:$J,'ATL CR'!$I:$I,'ATL GA Inventory'!$B125,'ATL CR'!$L:$L,'ATL GA Inventory'!FV$3)</f>
        <v>0</v>
      </c>
      <c r="FW125" s="45">
        <f>SUMIFS('ATL RAW'!$J:$J,'ATL RAW'!$I:$I,'ATL GA Inventory'!$B125,'ATL RAW'!$L:$L,'ATL GA Inventory'!FW$3)+SUMIFS('ATL CR'!$J:$J,'ATL CR'!$I:$I,'ATL GA Inventory'!$B125,'ATL CR'!$L:$L,'ATL GA Inventory'!FW$3)</f>
        <v>0</v>
      </c>
      <c r="FX125" s="45">
        <f>SUMIFS('ATL RAW'!$J:$J,'ATL RAW'!$I:$I,'ATL GA Inventory'!$B125,'ATL RAW'!$L:$L,'ATL GA Inventory'!FX$3)+SUMIFS('ATL CR'!$J:$J,'ATL CR'!$I:$I,'ATL GA Inventory'!$B125,'ATL CR'!$L:$L,'ATL GA Inventory'!FX$3)</f>
        <v>0</v>
      </c>
      <c r="FY125" s="45">
        <f>SUMIFS('ATL RAW'!$J:$J,'ATL RAW'!$I:$I,'ATL GA Inventory'!$B125,'ATL RAW'!$L:$L,'ATL GA Inventory'!FY$3)+SUMIFS('ATL CR'!$J:$J,'ATL CR'!$I:$I,'ATL GA Inventory'!$B125,'ATL CR'!$L:$L,'ATL GA Inventory'!FY$3)</f>
        <v>0</v>
      </c>
      <c r="FZ125" s="45">
        <f>SUMIFS('ATL RAW'!$J:$J,'ATL RAW'!$I:$I,'ATL GA Inventory'!$B125,'ATL RAW'!$L:$L,'ATL GA Inventory'!FZ$3)+SUMIFS('ATL CR'!$J:$J,'ATL CR'!$I:$I,'ATL GA Inventory'!$B125,'ATL CR'!$L:$L,'ATL GA Inventory'!FZ$3)</f>
        <v>0</v>
      </c>
      <c r="GA125" s="45">
        <f>SUMIFS('ATL RAW'!$J:$J,'ATL RAW'!$I:$I,'ATL GA Inventory'!$B125,'ATL RAW'!$L:$L,'ATL GA Inventory'!GA$3)+SUMIFS('ATL CR'!$J:$J,'ATL CR'!$I:$I,'ATL GA Inventory'!$B125,'ATL CR'!$L:$L,'ATL GA Inventory'!GA$3)</f>
        <v>0</v>
      </c>
      <c r="GB125" s="45">
        <f>SUMIFS('ATL RAW'!$J:$J,'ATL RAW'!$I:$I,'ATL GA Inventory'!$B125,'ATL RAW'!$L:$L,'ATL GA Inventory'!GB$3)+SUMIFS('ATL CR'!$J:$J,'ATL CR'!$I:$I,'ATL GA Inventory'!$B125,'ATL CR'!$L:$L,'ATL GA Inventory'!GB$3)</f>
        <v>0</v>
      </c>
      <c r="GC125" s="45">
        <f>SUMIFS('ATL RAW'!$J:$J,'ATL RAW'!$I:$I,'ATL GA Inventory'!$B125,'ATL RAW'!$L:$L,'ATL GA Inventory'!GC$3)+SUMIFS('ATL CR'!$J:$J,'ATL CR'!$I:$I,'ATL GA Inventory'!$B125,'ATL CR'!$L:$L,'ATL GA Inventory'!GC$3)</f>
        <v>0</v>
      </c>
      <c r="GD125" s="45">
        <f>SUMIFS('ATL RAW'!$J:$J,'ATL RAW'!$I:$I,'ATL GA Inventory'!$B125,'ATL RAW'!$L:$L,'ATL GA Inventory'!GD$3)+SUMIFS('ATL CR'!$J:$J,'ATL CR'!$I:$I,'ATL GA Inventory'!$B125,'ATL CR'!$L:$L,'ATL GA Inventory'!GD$3)</f>
        <v>0</v>
      </c>
      <c r="GE125" s="45">
        <f>SUMIFS('ATL RAW'!$J:$J,'ATL RAW'!$I:$I,'ATL GA Inventory'!$B125,'ATL RAW'!$L:$L,'ATL GA Inventory'!GE$3)+SUMIFS('ATL CR'!$J:$J,'ATL CR'!$I:$I,'ATL GA Inventory'!$B125,'ATL CR'!$L:$L,'ATL GA Inventory'!GE$3)</f>
        <v>0</v>
      </c>
      <c r="GF125" s="45">
        <f>SUMIFS('ATL RAW'!$J:$J,'ATL RAW'!$I:$I,'ATL GA Inventory'!$B125,'ATL RAW'!$L:$L,'ATL GA Inventory'!GF$3)+SUMIFS('ATL CR'!$J:$J,'ATL CR'!$I:$I,'ATL GA Inventory'!$B125,'ATL CR'!$L:$L,'ATL GA Inventory'!GF$3)</f>
        <v>0</v>
      </c>
      <c r="GG125" s="45">
        <f>SUMIFS('ATL RAW'!$J:$J,'ATL RAW'!$I:$I,'ATL GA Inventory'!$B125,'ATL RAW'!$L:$L,'ATL GA Inventory'!GG$3)+SUMIFS('ATL CR'!$J:$J,'ATL CR'!$I:$I,'ATL GA Inventory'!$B125,'ATL CR'!$L:$L,'ATL GA Inventory'!GG$3)</f>
        <v>0</v>
      </c>
      <c r="GH125" s="45">
        <f>SUMIFS('ATL RAW'!$J:$J,'ATL RAW'!$I:$I,'ATL GA Inventory'!$B125,'ATL RAW'!$L:$L,'ATL GA Inventory'!GH$3)+SUMIFS('ATL CR'!$J:$J,'ATL CR'!$I:$I,'ATL GA Inventory'!$B125,'ATL CR'!$L:$L,'ATL GA Inventory'!GH$3)</f>
        <v>0</v>
      </c>
      <c r="GI125" s="45">
        <f>SUMIFS('ATL RAW'!$J:$J,'ATL RAW'!$I:$I,'ATL GA Inventory'!$B125,'ATL RAW'!$L:$L,'ATL GA Inventory'!GI$3)+SUMIFS('ATL CR'!$J:$J,'ATL CR'!$I:$I,'ATL GA Inventory'!$B125,'ATL CR'!$L:$L,'ATL GA Inventory'!GI$3)</f>
        <v>0</v>
      </c>
      <c r="GJ125" s="45">
        <f>SUMIFS('ATL RAW'!$J:$J,'ATL RAW'!$I:$I,'ATL GA Inventory'!$B125,'ATL RAW'!$L:$L,'ATL GA Inventory'!GJ$3)+SUMIFS('ATL CR'!$J:$J,'ATL CR'!$I:$I,'ATL GA Inventory'!$B125,'ATL CR'!$L:$L,'ATL GA Inventory'!GJ$3)</f>
        <v>0</v>
      </c>
      <c r="GK125" s="45">
        <f>SUMIFS('ATL RAW'!$J:$J,'ATL RAW'!$I:$I,'ATL GA Inventory'!$B125,'ATL RAW'!$L:$L,'ATL GA Inventory'!GK$3)+SUMIFS('ATL CR'!$J:$J,'ATL CR'!$I:$I,'ATL GA Inventory'!$B125,'ATL CR'!$L:$L,'ATL GA Inventory'!GK$3)</f>
        <v>0</v>
      </c>
      <c r="GL125" s="45">
        <f>SUMIFS('ATL RAW'!$J:$J,'ATL RAW'!$I:$I,'ATL GA Inventory'!$B125,'ATL RAW'!$L:$L,'ATL GA Inventory'!GL$3)+SUMIFS('ATL CR'!$J:$J,'ATL CR'!$I:$I,'ATL GA Inventory'!$B125,'ATL CR'!$L:$L,'ATL GA Inventory'!GL$3)</f>
        <v>0</v>
      </c>
      <c r="GM125" s="45">
        <f>SUMIFS('ATL RAW'!$J:$J,'ATL RAW'!$I:$I,'ATL GA Inventory'!$B125,'ATL RAW'!$L:$L,'ATL GA Inventory'!GM$3)+SUMIFS('ATL CR'!$J:$J,'ATL CR'!$I:$I,'ATL GA Inventory'!$B125,'ATL CR'!$L:$L,'ATL GA Inventory'!GM$3)</f>
        <v>0</v>
      </c>
      <c r="GN125" s="45">
        <f>SUMIFS('ATL RAW'!$J:$J,'ATL RAW'!$I:$I,'ATL GA Inventory'!$B125,'ATL RAW'!$L:$L,'ATL GA Inventory'!GN$3)+SUMIFS('ATL CR'!$J:$J,'ATL CR'!$I:$I,'ATL GA Inventory'!$B125,'ATL CR'!$L:$L,'ATL GA Inventory'!GN$3)</f>
        <v>0</v>
      </c>
      <c r="GO125" s="45">
        <f>SUMIFS('ATL RAW'!$J:$J,'ATL RAW'!$I:$I,'ATL GA Inventory'!$B125,'ATL RAW'!$L:$L,'ATL GA Inventory'!GO$3)+SUMIFS('ATL CR'!$J:$J,'ATL CR'!$I:$I,'ATL GA Inventory'!$B125,'ATL CR'!$L:$L,'ATL GA Inventory'!GO$3)</f>
        <v>0</v>
      </c>
      <c r="GP125" s="45">
        <f>SUMIFS('ATL RAW'!$J:$J,'ATL RAW'!$I:$I,'ATL GA Inventory'!$B125,'ATL RAW'!$L:$L,'ATL GA Inventory'!GP$3)+SUMIFS('ATL CR'!$J:$J,'ATL CR'!$I:$I,'ATL GA Inventory'!$B125,'ATL CR'!$L:$L,'ATL GA Inventory'!GP$3)</f>
        <v>0</v>
      </c>
      <c r="GQ125" s="45">
        <f>SUMIFS('ATL RAW'!$J:$J,'ATL RAW'!$I:$I,'ATL GA Inventory'!$B125,'ATL RAW'!$L:$L,'ATL GA Inventory'!GQ$3)+SUMIFS('ATL CR'!$J:$J,'ATL CR'!$I:$I,'ATL GA Inventory'!$B125,'ATL CR'!$L:$L,'ATL GA Inventory'!GQ$3)</f>
        <v>0</v>
      </c>
      <c r="GR125" s="45">
        <f>SUMIFS('ATL RAW'!$J:$J,'ATL RAW'!$I:$I,'ATL GA Inventory'!$B125,'ATL RAW'!$L:$L,'ATL GA Inventory'!GR$3)+SUMIFS('ATL CR'!$J:$J,'ATL CR'!$I:$I,'ATL GA Inventory'!$B125,'ATL CR'!$L:$L,'ATL GA Inventory'!GR$3)</f>
        <v>0</v>
      </c>
      <c r="GS125" s="45">
        <f>SUMIFS('ATL RAW'!$J:$J,'ATL RAW'!$I:$I,'ATL GA Inventory'!$B125,'ATL RAW'!$L:$L,'ATL GA Inventory'!GS$3)+SUMIFS('ATL CR'!$J:$J,'ATL CR'!$I:$I,'ATL GA Inventory'!$B125,'ATL CR'!$L:$L,'ATL GA Inventory'!GS$3)</f>
        <v>0</v>
      </c>
      <c r="GT125" s="45">
        <f>SUMIFS('ATL RAW'!$J:$J,'ATL RAW'!$I:$I,'ATL GA Inventory'!$B125,'ATL RAW'!$L:$L,'ATL GA Inventory'!GT$3)+SUMIFS('ATL CR'!$J:$J,'ATL CR'!$I:$I,'ATL GA Inventory'!$B125,'ATL CR'!$L:$L,'ATL GA Inventory'!GT$3)</f>
        <v>0</v>
      </c>
      <c r="GU125" s="45">
        <f>SUMIFS('ATL RAW'!$J:$J,'ATL RAW'!$I:$I,'ATL GA Inventory'!$B125,'ATL RAW'!$L:$L,'ATL GA Inventory'!GU$3)+SUMIFS('ATL CR'!$J:$J,'ATL CR'!$I:$I,'ATL GA Inventory'!$B125,'ATL CR'!$L:$L,'ATL GA Inventory'!GU$3)</f>
        <v>0</v>
      </c>
      <c r="GV125" s="45">
        <f>SUMIFS('ATL RAW'!$J:$J,'ATL RAW'!$I:$I,'ATL GA Inventory'!$B125,'ATL RAW'!$L:$L,'ATL GA Inventory'!GV$3)+SUMIFS('ATL CR'!$J:$J,'ATL CR'!$I:$I,'ATL GA Inventory'!$B125,'ATL CR'!$L:$L,'ATL GA Inventory'!GV$3)</f>
        <v>0</v>
      </c>
      <c r="GW125" s="45">
        <f>SUMIFS('ATL RAW'!$J:$J,'ATL RAW'!$I:$I,'ATL GA Inventory'!$B125,'ATL RAW'!$L:$L,'ATL GA Inventory'!GW$3)+SUMIFS('ATL CR'!$J:$J,'ATL CR'!$I:$I,'ATL GA Inventory'!$B125,'ATL CR'!$L:$L,'ATL GA Inventory'!GW$3)</f>
        <v>0</v>
      </c>
      <c r="GX125" s="45">
        <f>SUMIFS('ATL RAW'!$J:$J,'ATL RAW'!$I:$I,'ATL GA Inventory'!$B125,'ATL RAW'!$L:$L,'ATL GA Inventory'!GX$3)+SUMIFS('ATL CR'!$J:$J,'ATL CR'!$I:$I,'ATL GA Inventory'!$B125,'ATL CR'!$L:$L,'ATL GA Inventory'!GX$3)</f>
        <v>0</v>
      </c>
      <c r="GY125" s="45">
        <f>SUMIFS('ATL RAW'!$J:$J,'ATL RAW'!$I:$I,'ATL GA Inventory'!$B125,'ATL RAW'!$L:$L,'ATL GA Inventory'!GY$3)+SUMIFS('ATL CR'!$J:$J,'ATL CR'!$I:$I,'ATL GA Inventory'!$B125,'ATL CR'!$L:$L,'ATL GA Inventory'!GY$3)</f>
        <v>0</v>
      </c>
    </row>
    <row r="126" spans="1:207">
      <c r="A126" s="43" t="s">
        <v>983</v>
      </c>
      <c r="B126" s="43">
        <f t="shared" si="14"/>
        <v>46219130</v>
      </c>
      <c r="C126" s="43" t="str">
        <f t="shared" si="14"/>
        <v>Q.PEAK DUO BLK G6P+</v>
      </c>
      <c r="D126" s="44" t="str">
        <f t="shared" si="14"/>
        <v>350</v>
      </c>
      <c r="E126" s="45">
        <f>SUMIFS('ATL RAW'!$J:$J,'ATL RAW'!$I:$I,'ATL GA Inventory'!$B126,'ATL RAW'!$L:$L,'ATL GA Inventory'!E$3)+SUMIFS('ATL CR'!$J:$J,'ATL CR'!$I:$I,'ATL GA Inventory'!$B126,'ATL CR'!$L:$L,'ATL GA Inventory'!E$3)</f>
        <v>0</v>
      </c>
      <c r="F126" s="45">
        <f>SUMIFS('ATL RAW'!$J:$J,'ATL RAW'!$I:$I,'ATL GA Inventory'!$B126,'ATL RAW'!$L:$L,'ATL GA Inventory'!F$3)+SUMIFS('ATL CR'!$J:$J,'ATL CR'!$I:$I,'ATL GA Inventory'!$B126,'ATL CR'!$L:$L,'ATL GA Inventory'!F$3)</f>
        <v>0</v>
      </c>
      <c r="G126" s="45">
        <f>SUMIFS('ATL RAW'!$J:$J,'ATL RAW'!$I:$I,'ATL GA Inventory'!$B126,'ATL RAW'!$L:$L,'ATL GA Inventory'!G$3)+SUMIFS('ATL CR'!$J:$J,'ATL CR'!$I:$I,'ATL GA Inventory'!$B126,'ATL CR'!$L:$L,'ATL GA Inventory'!G$3)</f>
        <v>0</v>
      </c>
      <c r="H126" s="45">
        <f>SUMIFS('ATL RAW'!$J:$J,'ATL RAW'!$I:$I,'ATL GA Inventory'!$B126,'ATL RAW'!$L:$L,'ATL GA Inventory'!H$3)+SUMIFS('ATL CR'!$J:$J,'ATL CR'!$I:$I,'ATL GA Inventory'!$B126,'ATL CR'!$L:$L,'ATL GA Inventory'!H$3)</f>
        <v>0</v>
      </c>
      <c r="I126" s="45">
        <f>SUMIFS('ATL RAW'!$J:$J,'ATL RAW'!$I:$I,'ATL GA Inventory'!$B126,'ATL RAW'!$L:$L,'ATL GA Inventory'!I$3)+SUMIFS('ATL CR'!$J:$J,'ATL CR'!$I:$I,'ATL GA Inventory'!$B126,'ATL CR'!$L:$L,'ATL GA Inventory'!I$3)</f>
        <v>0</v>
      </c>
      <c r="J126" s="45">
        <f>SUMIFS('ATL RAW'!$J:$J,'ATL RAW'!$I:$I,'ATL GA Inventory'!$B126,'ATL RAW'!$L:$L,'ATL GA Inventory'!J$3)+SUMIFS('ATL CR'!$J:$J,'ATL CR'!$I:$I,'ATL GA Inventory'!$B126,'ATL CR'!$L:$L,'ATL GA Inventory'!J$3)</f>
        <v>0</v>
      </c>
      <c r="K126" s="45">
        <f>SUMIFS('ATL RAW'!$J:$J,'ATL RAW'!$I:$I,'ATL GA Inventory'!$B126,'ATL RAW'!$L:$L,'ATL GA Inventory'!K$3)+SUMIFS('ATL CR'!$J:$J,'ATL CR'!$I:$I,'ATL GA Inventory'!$B126,'ATL CR'!$L:$L,'ATL GA Inventory'!K$3)</f>
        <v>0</v>
      </c>
      <c r="L126" s="45">
        <f>SUMIFS('ATL RAW'!$J:$J,'ATL RAW'!$I:$I,'ATL GA Inventory'!$B126,'ATL RAW'!$L:$L,'ATL GA Inventory'!L$3)+SUMIFS('ATL CR'!$J:$J,'ATL CR'!$I:$I,'ATL GA Inventory'!$B126,'ATL CR'!$L:$L,'ATL GA Inventory'!L$3)</f>
        <v>0</v>
      </c>
      <c r="M126" s="45">
        <f>SUMIFS('ATL RAW'!$J:$J,'ATL RAW'!$I:$I,'ATL GA Inventory'!$B126,'ATL RAW'!$L:$L,'ATL GA Inventory'!M$3)+SUMIFS('ATL CR'!$J:$J,'ATL CR'!$I:$I,'ATL GA Inventory'!$B126,'ATL CR'!$L:$L,'ATL GA Inventory'!M$3)</f>
        <v>0</v>
      </c>
      <c r="N126" s="45">
        <f>SUMIFS('ATL RAW'!$J:$J,'ATL RAW'!$I:$I,'ATL GA Inventory'!$B126,'ATL RAW'!$L:$L,'ATL GA Inventory'!N$3)+SUMIFS('ATL CR'!$J:$J,'ATL CR'!$I:$I,'ATL GA Inventory'!$B126,'ATL CR'!$L:$L,'ATL GA Inventory'!N$3)</f>
        <v>0</v>
      </c>
      <c r="O126" s="45">
        <f>SUMIFS('ATL RAW'!$J:$J,'ATL RAW'!$I:$I,'ATL GA Inventory'!$B126,'ATL RAW'!$L:$L,'ATL GA Inventory'!O$3)+SUMIFS('ATL CR'!$J:$J,'ATL CR'!$I:$I,'ATL GA Inventory'!$B126,'ATL CR'!$L:$L,'ATL GA Inventory'!O$3)</f>
        <v>0</v>
      </c>
      <c r="P126" s="45">
        <f>SUMIFS('ATL RAW'!$J:$J,'ATL RAW'!$I:$I,'ATL GA Inventory'!$B126,'ATL RAW'!$L:$L,'ATL GA Inventory'!P$3)+SUMIFS('ATL CR'!$J:$J,'ATL CR'!$I:$I,'ATL GA Inventory'!$B126,'ATL CR'!$L:$L,'ATL GA Inventory'!P$3)</f>
        <v>0</v>
      </c>
      <c r="Q126" s="45">
        <f>SUMIFS('ATL RAW'!$J:$J,'ATL RAW'!$I:$I,'ATL GA Inventory'!$B126,'ATL RAW'!$L:$L,'ATL GA Inventory'!Q$3)+SUMIFS('ATL CR'!$J:$J,'ATL CR'!$I:$I,'ATL GA Inventory'!$B126,'ATL CR'!$L:$L,'ATL GA Inventory'!Q$3)</f>
        <v>0</v>
      </c>
      <c r="R126" s="45">
        <f>SUMIFS('ATL RAW'!$J:$J,'ATL RAW'!$I:$I,'ATL GA Inventory'!$B126,'ATL RAW'!$L:$L,'ATL GA Inventory'!R$3)+SUMIFS('ATL CR'!$J:$J,'ATL CR'!$I:$I,'ATL GA Inventory'!$B126,'ATL CR'!$L:$L,'ATL GA Inventory'!R$3)</f>
        <v>0</v>
      </c>
      <c r="S126" s="45">
        <f>SUMIFS('ATL RAW'!$J:$J,'ATL RAW'!$I:$I,'ATL GA Inventory'!$B126,'ATL RAW'!$L:$L,'ATL GA Inventory'!S$3)+SUMIFS('ATL CR'!$J:$J,'ATL CR'!$I:$I,'ATL GA Inventory'!$B126,'ATL CR'!$L:$L,'ATL GA Inventory'!S$3)</f>
        <v>0</v>
      </c>
      <c r="T126" s="45">
        <f>SUMIFS('ATL RAW'!$J:$J,'ATL RAW'!$I:$I,'ATL GA Inventory'!$B126,'ATL RAW'!$L:$L,'ATL GA Inventory'!T$3)+SUMIFS('ATL CR'!$J:$J,'ATL CR'!$I:$I,'ATL GA Inventory'!$B126,'ATL CR'!$L:$L,'ATL GA Inventory'!T$3)</f>
        <v>0</v>
      </c>
      <c r="U126" s="45">
        <f>SUMIFS('ATL RAW'!$J:$J,'ATL RAW'!$I:$I,'ATL GA Inventory'!$B126,'ATL RAW'!$L:$L,'ATL GA Inventory'!U$3)+SUMIFS('ATL CR'!$J:$J,'ATL CR'!$I:$I,'ATL GA Inventory'!$B126,'ATL CR'!$L:$L,'ATL GA Inventory'!U$3)</f>
        <v>0</v>
      </c>
      <c r="V126" s="45">
        <f>SUMIFS('ATL RAW'!$J:$J,'ATL RAW'!$I:$I,'ATL GA Inventory'!$B126,'ATL RAW'!$L:$L,'ATL GA Inventory'!V$3)+SUMIFS('ATL CR'!$J:$J,'ATL CR'!$I:$I,'ATL GA Inventory'!$B126,'ATL CR'!$L:$L,'ATL GA Inventory'!V$3)</f>
        <v>0</v>
      </c>
      <c r="W126" s="45">
        <f>SUMIFS('ATL RAW'!$J:$J,'ATL RAW'!$I:$I,'ATL GA Inventory'!$B126,'ATL RAW'!$L:$L,'ATL GA Inventory'!W$3)+SUMIFS('ATL CR'!$J:$J,'ATL CR'!$I:$I,'ATL GA Inventory'!$B126,'ATL CR'!$L:$L,'ATL GA Inventory'!W$3)</f>
        <v>0</v>
      </c>
      <c r="X126" s="45">
        <f>SUMIFS('ATL RAW'!$J:$J,'ATL RAW'!$I:$I,'ATL GA Inventory'!$B126,'ATL RAW'!$L:$L,'ATL GA Inventory'!X$3)+SUMIFS('ATL CR'!$J:$J,'ATL CR'!$I:$I,'ATL GA Inventory'!$B126,'ATL CR'!$L:$L,'ATL GA Inventory'!X$3)</f>
        <v>0</v>
      </c>
      <c r="Y126" s="45">
        <f>SUMIFS('ATL RAW'!$J:$J,'ATL RAW'!$I:$I,'ATL GA Inventory'!$B126,'ATL RAW'!$L:$L,'ATL GA Inventory'!Y$3)+SUMIFS('ATL CR'!$J:$J,'ATL CR'!$I:$I,'ATL GA Inventory'!$B126,'ATL CR'!$L:$L,'ATL GA Inventory'!Y$3)</f>
        <v>0</v>
      </c>
      <c r="Z126" s="45">
        <f>SUMIFS('ATL RAW'!$J:$J,'ATL RAW'!$I:$I,'ATL GA Inventory'!$B126,'ATL RAW'!$L:$L,'ATL GA Inventory'!Z$3)+SUMIFS('ATL CR'!$J:$J,'ATL CR'!$I:$I,'ATL GA Inventory'!$B126,'ATL CR'!$L:$L,'ATL GA Inventory'!Z$3)</f>
        <v>0</v>
      </c>
      <c r="AA126" s="45">
        <f>SUMIFS('ATL RAW'!$J:$J,'ATL RAW'!$I:$I,'ATL GA Inventory'!$B126,'ATL RAW'!$L:$L,'ATL GA Inventory'!AA$3)+SUMIFS('ATL CR'!$J:$J,'ATL CR'!$I:$I,'ATL GA Inventory'!$B126,'ATL CR'!$L:$L,'ATL GA Inventory'!AA$3)</f>
        <v>0</v>
      </c>
      <c r="AB126" s="45">
        <f>SUMIFS('ATL RAW'!$J:$J,'ATL RAW'!$I:$I,'ATL GA Inventory'!$B126,'ATL RAW'!$L:$L,'ATL GA Inventory'!AB$3)+SUMIFS('ATL CR'!$J:$J,'ATL CR'!$I:$I,'ATL GA Inventory'!$B126,'ATL CR'!$L:$L,'ATL GA Inventory'!AB$3)</f>
        <v>0</v>
      </c>
      <c r="AC126" s="45">
        <f>SUMIFS('ATL RAW'!$J:$J,'ATL RAW'!$I:$I,'ATL GA Inventory'!$B126,'ATL RAW'!$L:$L,'ATL GA Inventory'!AC$3)+SUMIFS('ATL CR'!$J:$J,'ATL CR'!$I:$I,'ATL GA Inventory'!$B126,'ATL CR'!$L:$L,'ATL GA Inventory'!AC$3)</f>
        <v>0</v>
      </c>
      <c r="AD126" s="45">
        <f>SUMIFS('ATL RAW'!$J:$J,'ATL RAW'!$I:$I,'ATL GA Inventory'!$B126,'ATL RAW'!$L:$L,'ATL GA Inventory'!AD$3)+SUMIFS('ATL CR'!$J:$J,'ATL CR'!$I:$I,'ATL GA Inventory'!$B126,'ATL CR'!$L:$L,'ATL GA Inventory'!AD$3)</f>
        <v>0</v>
      </c>
      <c r="AE126" s="45">
        <f>SUMIFS('ATL RAW'!$J:$J,'ATL RAW'!$I:$I,'ATL GA Inventory'!$B126,'ATL RAW'!$L:$L,'ATL GA Inventory'!AE$3)+SUMIFS('ATL CR'!$J:$J,'ATL CR'!$I:$I,'ATL GA Inventory'!$B126,'ATL CR'!$L:$L,'ATL GA Inventory'!AE$3)</f>
        <v>0</v>
      </c>
      <c r="AF126" s="45">
        <f>SUMIFS('ATL RAW'!$J:$J,'ATL RAW'!$I:$I,'ATL GA Inventory'!$B126,'ATL RAW'!$L:$L,'ATL GA Inventory'!AF$3)+SUMIFS('ATL CR'!$J:$J,'ATL CR'!$I:$I,'ATL GA Inventory'!$B126,'ATL CR'!$L:$L,'ATL GA Inventory'!AF$3)</f>
        <v>0</v>
      </c>
      <c r="AG126" s="45">
        <f>SUMIFS('ATL RAW'!$J:$J,'ATL RAW'!$I:$I,'ATL GA Inventory'!$B126,'ATL RAW'!$L:$L,'ATL GA Inventory'!AG$3)+SUMIFS('ATL CR'!$J:$J,'ATL CR'!$I:$I,'ATL GA Inventory'!$B126,'ATL CR'!$L:$L,'ATL GA Inventory'!AG$3)</f>
        <v>0</v>
      </c>
      <c r="AH126" s="45">
        <f>SUMIFS('ATL RAW'!$J:$J,'ATL RAW'!$I:$I,'ATL GA Inventory'!$B126,'ATL RAW'!$L:$L,'ATL GA Inventory'!AH$3)+SUMIFS('ATL CR'!$J:$J,'ATL CR'!$I:$I,'ATL GA Inventory'!$B126,'ATL CR'!$L:$L,'ATL GA Inventory'!AH$3)</f>
        <v>0</v>
      </c>
      <c r="AI126" s="45">
        <f>SUMIFS('ATL RAW'!$J:$J,'ATL RAW'!$I:$I,'ATL GA Inventory'!$B126,'ATL RAW'!$L:$L,'ATL GA Inventory'!AI$3)+SUMIFS('ATL CR'!$J:$J,'ATL CR'!$I:$I,'ATL GA Inventory'!$B126,'ATL CR'!$L:$L,'ATL GA Inventory'!AI$3)</f>
        <v>0</v>
      </c>
      <c r="AJ126" s="45">
        <f>SUMIFS('ATL RAW'!$J:$J,'ATL RAW'!$I:$I,'ATL GA Inventory'!$B126,'ATL RAW'!$L:$L,'ATL GA Inventory'!AJ$3)+SUMIFS('ATL CR'!$J:$J,'ATL CR'!$I:$I,'ATL GA Inventory'!$B126,'ATL CR'!$L:$L,'ATL GA Inventory'!AJ$3)</f>
        <v>0</v>
      </c>
      <c r="AK126" s="45">
        <f>SUMIFS('ATL RAW'!$J:$J,'ATL RAW'!$I:$I,'ATL GA Inventory'!$B126,'ATL RAW'!$L:$L,'ATL GA Inventory'!AK$3)+SUMIFS('ATL CR'!$J:$J,'ATL CR'!$I:$I,'ATL GA Inventory'!$B126,'ATL CR'!$L:$L,'ATL GA Inventory'!AK$3)</f>
        <v>0</v>
      </c>
      <c r="AL126" s="45">
        <f>SUMIFS('ATL RAW'!$J:$J,'ATL RAW'!$I:$I,'ATL GA Inventory'!$B126,'ATL RAW'!$L:$L,'ATL GA Inventory'!AL$3)+SUMIFS('ATL CR'!$J:$J,'ATL CR'!$I:$I,'ATL GA Inventory'!$B126,'ATL CR'!$L:$L,'ATL GA Inventory'!AL$3)</f>
        <v>0</v>
      </c>
      <c r="AM126" s="45">
        <f>SUMIFS('ATL RAW'!$J:$J,'ATL RAW'!$I:$I,'ATL GA Inventory'!$B126,'ATL RAW'!$L:$L,'ATL GA Inventory'!AM$3)+SUMIFS('ATL CR'!$J:$J,'ATL CR'!$I:$I,'ATL GA Inventory'!$B126,'ATL CR'!$L:$L,'ATL GA Inventory'!AM$3)</f>
        <v>0</v>
      </c>
      <c r="AN126" s="45">
        <f>SUMIFS('ATL RAW'!$J:$J,'ATL RAW'!$I:$I,'ATL GA Inventory'!$B126,'ATL RAW'!$L:$L,'ATL GA Inventory'!AN$3)+SUMIFS('ATL CR'!$J:$J,'ATL CR'!$I:$I,'ATL GA Inventory'!$B126,'ATL CR'!$L:$L,'ATL GA Inventory'!AN$3)</f>
        <v>0</v>
      </c>
      <c r="AO126" s="45">
        <f>SUMIFS('ATL RAW'!$J:$J,'ATL RAW'!$I:$I,'ATL GA Inventory'!$B126,'ATL RAW'!$L:$L,'ATL GA Inventory'!AO$3)+SUMIFS('ATL CR'!$J:$J,'ATL CR'!$I:$I,'ATL GA Inventory'!$B126,'ATL CR'!$L:$L,'ATL GA Inventory'!AO$3)</f>
        <v>0</v>
      </c>
      <c r="AP126" s="45">
        <f>SUMIFS('ATL RAW'!$J:$J,'ATL RAW'!$I:$I,'ATL GA Inventory'!$B126,'ATL RAW'!$L:$L,'ATL GA Inventory'!AP$3)+SUMIFS('ATL CR'!$J:$J,'ATL CR'!$I:$I,'ATL GA Inventory'!$B126,'ATL CR'!$L:$L,'ATL GA Inventory'!AP$3)</f>
        <v>0</v>
      </c>
      <c r="AQ126" s="45">
        <f>SUMIFS('ATL RAW'!$J:$J,'ATL RAW'!$I:$I,'ATL GA Inventory'!$B126,'ATL RAW'!$L:$L,'ATL GA Inventory'!AQ$3)+SUMIFS('ATL CR'!$J:$J,'ATL CR'!$I:$I,'ATL GA Inventory'!$B126,'ATL CR'!$L:$L,'ATL GA Inventory'!AQ$3)</f>
        <v>0</v>
      </c>
      <c r="AR126" s="45">
        <f>SUMIFS('ATL RAW'!$J:$J,'ATL RAW'!$I:$I,'ATL GA Inventory'!$B126,'ATL RAW'!$L:$L,'ATL GA Inventory'!AR$3)+SUMIFS('ATL CR'!$J:$J,'ATL CR'!$I:$I,'ATL GA Inventory'!$B126,'ATL CR'!$L:$L,'ATL GA Inventory'!AR$3)</f>
        <v>0</v>
      </c>
      <c r="AS126" s="45">
        <f>SUMIFS('ATL RAW'!$J:$J,'ATL RAW'!$I:$I,'ATL GA Inventory'!$B126,'ATL RAW'!$L:$L,'ATL GA Inventory'!AS$3)+SUMIFS('ATL CR'!$J:$J,'ATL CR'!$I:$I,'ATL GA Inventory'!$B126,'ATL CR'!$L:$L,'ATL GA Inventory'!AS$3)</f>
        <v>0</v>
      </c>
      <c r="AT126" s="45">
        <f>SUMIFS('ATL RAW'!$J:$J,'ATL RAW'!$I:$I,'ATL GA Inventory'!$B126,'ATL RAW'!$L:$L,'ATL GA Inventory'!AT$3)+SUMIFS('ATL CR'!$J:$J,'ATL CR'!$I:$I,'ATL GA Inventory'!$B126,'ATL CR'!$L:$L,'ATL GA Inventory'!AT$3)</f>
        <v>0</v>
      </c>
      <c r="AU126" s="45">
        <f>SUMIFS('ATL RAW'!$J:$J,'ATL RAW'!$I:$I,'ATL GA Inventory'!$B126,'ATL RAW'!$L:$L,'ATL GA Inventory'!AU$3)+SUMIFS('ATL CR'!$J:$J,'ATL CR'!$I:$I,'ATL GA Inventory'!$B126,'ATL CR'!$L:$L,'ATL GA Inventory'!AU$3)</f>
        <v>0</v>
      </c>
      <c r="AV126" s="45">
        <f>SUMIFS('ATL RAW'!$J:$J,'ATL RAW'!$I:$I,'ATL GA Inventory'!$B126,'ATL RAW'!$L:$L,'ATL GA Inventory'!AV$3)+SUMIFS('ATL CR'!$J:$J,'ATL CR'!$I:$I,'ATL GA Inventory'!$B126,'ATL CR'!$L:$L,'ATL GA Inventory'!AV$3)</f>
        <v>0</v>
      </c>
      <c r="AW126" s="45">
        <f>SUMIFS('ATL RAW'!$J:$J,'ATL RAW'!$I:$I,'ATL GA Inventory'!$B126,'ATL RAW'!$L:$L,'ATL GA Inventory'!AW$3)+SUMIFS('ATL CR'!$J:$J,'ATL CR'!$I:$I,'ATL GA Inventory'!$B126,'ATL CR'!$L:$L,'ATL GA Inventory'!AW$3)</f>
        <v>0</v>
      </c>
      <c r="AX126" s="45">
        <f>SUMIFS('ATL RAW'!$J:$J,'ATL RAW'!$I:$I,'ATL GA Inventory'!$B126,'ATL RAW'!$L:$L,'ATL GA Inventory'!AX$3)+SUMIFS('ATL CR'!$J:$J,'ATL CR'!$I:$I,'ATL GA Inventory'!$B126,'ATL CR'!$L:$L,'ATL GA Inventory'!AX$3)</f>
        <v>0</v>
      </c>
      <c r="AY126" s="45">
        <f>SUMIFS('ATL RAW'!$J:$J,'ATL RAW'!$I:$I,'ATL GA Inventory'!$B126,'ATL RAW'!$L:$L,'ATL GA Inventory'!AY$3)+SUMIFS('ATL CR'!$J:$J,'ATL CR'!$I:$I,'ATL GA Inventory'!$B126,'ATL CR'!$L:$L,'ATL GA Inventory'!AY$3)</f>
        <v>0</v>
      </c>
      <c r="AZ126" s="45">
        <f>SUMIFS('ATL RAW'!$J:$J,'ATL RAW'!$I:$I,'ATL GA Inventory'!$B126,'ATL RAW'!$L:$L,'ATL GA Inventory'!AZ$3)+SUMIFS('ATL CR'!$J:$J,'ATL CR'!$I:$I,'ATL GA Inventory'!$B126,'ATL CR'!$L:$L,'ATL GA Inventory'!AZ$3)</f>
        <v>0</v>
      </c>
      <c r="BA126" s="45">
        <f>SUMIFS('ATL RAW'!$J:$J,'ATL RAW'!$I:$I,'ATL GA Inventory'!$B126,'ATL RAW'!$L:$L,'ATL GA Inventory'!BA$3)+SUMIFS('ATL CR'!$J:$J,'ATL CR'!$I:$I,'ATL GA Inventory'!$B126,'ATL CR'!$L:$L,'ATL GA Inventory'!BA$3)</f>
        <v>0</v>
      </c>
      <c r="BB126" s="45">
        <f>SUMIFS('ATL RAW'!$J:$J,'ATL RAW'!$I:$I,'ATL GA Inventory'!$B126,'ATL RAW'!$L:$L,'ATL GA Inventory'!BB$3)+SUMIFS('ATL CR'!$J:$J,'ATL CR'!$I:$I,'ATL GA Inventory'!$B126,'ATL CR'!$L:$L,'ATL GA Inventory'!BB$3)</f>
        <v>0</v>
      </c>
      <c r="BC126" s="45">
        <f>SUMIFS('ATL RAW'!$J:$J,'ATL RAW'!$I:$I,'ATL GA Inventory'!$B126,'ATL RAW'!$L:$L,'ATL GA Inventory'!BC$3)+SUMIFS('ATL CR'!$J:$J,'ATL CR'!$I:$I,'ATL GA Inventory'!$B126,'ATL CR'!$L:$L,'ATL GA Inventory'!BC$3)</f>
        <v>0</v>
      </c>
      <c r="BD126" s="45">
        <f>SUMIFS('ATL RAW'!$J:$J,'ATL RAW'!$I:$I,'ATL GA Inventory'!$B126,'ATL RAW'!$L:$L,'ATL GA Inventory'!BD$3)+SUMIFS('ATL CR'!$J:$J,'ATL CR'!$I:$I,'ATL GA Inventory'!$B126,'ATL CR'!$L:$L,'ATL GA Inventory'!BD$3)</f>
        <v>0</v>
      </c>
      <c r="BE126" s="45">
        <f>SUMIFS('ATL RAW'!$J:$J,'ATL RAW'!$I:$I,'ATL GA Inventory'!$B126,'ATL RAW'!$L:$L,'ATL GA Inventory'!BE$3)+SUMIFS('ATL CR'!$J:$J,'ATL CR'!$I:$I,'ATL GA Inventory'!$B126,'ATL CR'!$L:$L,'ATL GA Inventory'!BE$3)</f>
        <v>0</v>
      </c>
      <c r="BF126" s="45">
        <f>SUMIFS('ATL RAW'!$J:$J,'ATL RAW'!$I:$I,'ATL GA Inventory'!$B126,'ATL RAW'!$L:$L,'ATL GA Inventory'!BF$3)+SUMIFS('ATL CR'!$J:$J,'ATL CR'!$I:$I,'ATL GA Inventory'!$B126,'ATL CR'!$L:$L,'ATL GA Inventory'!BF$3)</f>
        <v>0</v>
      </c>
      <c r="BG126" s="45">
        <f>SUMIFS('ATL RAW'!$J:$J,'ATL RAW'!$I:$I,'ATL GA Inventory'!$B126,'ATL RAW'!$L:$L,'ATL GA Inventory'!BG$3)+SUMIFS('ATL CR'!$J:$J,'ATL CR'!$I:$I,'ATL GA Inventory'!$B126,'ATL CR'!$L:$L,'ATL GA Inventory'!BG$3)</f>
        <v>0</v>
      </c>
      <c r="BH126" s="45">
        <f>SUMIFS('ATL RAW'!$J:$J,'ATL RAW'!$I:$I,'ATL GA Inventory'!$B126,'ATL RAW'!$L:$L,'ATL GA Inventory'!BH$3)+SUMIFS('ATL CR'!$J:$J,'ATL CR'!$I:$I,'ATL GA Inventory'!$B126,'ATL CR'!$L:$L,'ATL GA Inventory'!BH$3)</f>
        <v>0</v>
      </c>
      <c r="BI126" s="45">
        <f>SUMIFS('ATL RAW'!$J:$J,'ATL RAW'!$I:$I,'ATL GA Inventory'!$B126,'ATL RAW'!$L:$L,'ATL GA Inventory'!BI$3)+SUMIFS('ATL CR'!$J:$J,'ATL CR'!$I:$I,'ATL GA Inventory'!$B126,'ATL CR'!$L:$L,'ATL GA Inventory'!BI$3)</f>
        <v>0</v>
      </c>
      <c r="BJ126" s="45">
        <f>SUMIFS('ATL RAW'!$J:$J,'ATL RAW'!$I:$I,'ATL GA Inventory'!$B126,'ATL RAW'!$L:$L,'ATL GA Inventory'!BJ$3)+SUMIFS('ATL CR'!$J:$J,'ATL CR'!$I:$I,'ATL GA Inventory'!$B126,'ATL CR'!$L:$L,'ATL GA Inventory'!BJ$3)</f>
        <v>0</v>
      </c>
      <c r="BK126" s="45">
        <f>SUMIFS('ATL RAW'!$J:$J,'ATL RAW'!$I:$I,'ATL GA Inventory'!$B126,'ATL RAW'!$L:$L,'ATL GA Inventory'!BK$3)+SUMIFS('ATL CR'!$J:$J,'ATL CR'!$I:$I,'ATL GA Inventory'!$B126,'ATL CR'!$L:$L,'ATL GA Inventory'!BK$3)</f>
        <v>0</v>
      </c>
      <c r="BL126" s="45">
        <f>SUMIFS('ATL RAW'!$J:$J,'ATL RAW'!$I:$I,'ATL GA Inventory'!$B126,'ATL RAW'!$L:$L,'ATL GA Inventory'!BL$3)+SUMIFS('ATL CR'!$J:$J,'ATL CR'!$I:$I,'ATL GA Inventory'!$B126,'ATL CR'!$L:$L,'ATL GA Inventory'!BL$3)</f>
        <v>0</v>
      </c>
      <c r="BM126" s="45">
        <f>SUMIFS('ATL RAW'!$J:$J,'ATL RAW'!$I:$I,'ATL GA Inventory'!$B126,'ATL RAW'!$L:$L,'ATL GA Inventory'!BM$3)+SUMIFS('ATL CR'!$J:$J,'ATL CR'!$I:$I,'ATL GA Inventory'!$B126,'ATL CR'!$L:$L,'ATL GA Inventory'!BM$3)</f>
        <v>0</v>
      </c>
      <c r="BN126" s="45">
        <f>SUMIFS('ATL RAW'!$J:$J,'ATL RAW'!$I:$I,'ATL GA Inventory'!$B126,'ATL RAW'!$L:$L,'ATL GA Inventory'!BN$3)+SUMIFS('ATL CR'!$J:$J,'ATL CR'!$I:$I,'ATL GA Inventory'!$B126,'ATL CR'!$L:$L,'ATL GA Inventory'!BN$3)</f>
        <v>0</v>
      </c>
      <c r="BO126" s="45">
        <f>SUMIFS('ATL RAW'!$J:$J,'ATL RAW'!$I:$I,'ATL GA Inventory'!$B126,'ATL RAW'!$L:$L,'ATL GA Inventory'!BO$3)+SUMIFS('ATL CR'!$J:$J,'ATL CR'!$I:$I,'ATL GA Inventory'!$B126,'ATL CR'!$L:$L,'ATL GA Inventory'!BO$3)</f>
        <v>0</v>
      </c>
      <c r="BP126" s="45">
        <f>SUMIFS('ATL RAW'!$J:$J,'ATL RAW'!$I:$I,'ATL GA Inventory'!$B126,'ATL RAW'!$L:$L,'ATL GA Inventory'!BP$3)+SUMIFS('ATL CR'!$J:$J,'ATL CR'!$I:$I,'ATL GA Inventory'!$B126,'ATL CR'!$L:$L,'ATL GA Inventory'!BP$3)</f>
        <v>0</v>
      </c>
      <c r="BQ126" s="45">
        <f>SUMIFS('ATL RAW'!$J:$J,'ATL RAW'!$I:$I,'ATL GA Inventory'!$B126,'ATL RAW'!$L:$L,'ATL GA Inventory'!BQ$3)+SUMIFS('ATL CR'!$J:$J,'ATL CR'!$I:$I,'ATL GA Inventory'!$B126,'ATL CR'!$L:$L,'ATL GA Inventory'!BQ$3)</f>
        <v>0</v>
      </c>
      <c r="BR126" s="45">
        <f>SUMIFS('ATL RAW'!$J:$J,'ATL RAW'!$I:$I,'ATL GA Inventory'!$B126,'ATL RAW'!$L:$L,'ATL GA Inventory'!BR$3)+SUMIFS('ATL CR'!$J:$J,'ATL CR'!$I:$I,'ATL GA Inventory'!$B126,'ATL CR'!$L:$L,'ATL GA Inventory'!BR$3)</f>
        <v>0</v>
      </c>
      <c r="BS126" s="45">
        <f>SUMIFS('ATL RAW'!$J:$J,'ATL RAW'!$I:$I,'ATL GA Inventory'!$B126,'ATL RAW'!$L:$L,'ATL GA Inventory'!BS$3)+SUMIFS('ATL CR'!$J:$J,'ATL CR'!$I:$I,'ATL GA Inventory'!$B126,'ATL CR'!$L:$L,'ATL GA Inventory'!BS$3)</f>
        <v>0</v>
      </c>
      <c r="BT126" s="45">
        <f>SUMIFS('ATL RAW'!$J:$J,'ATL RAW'!$I:$I,'ATL GA Inventory'!$B126,'ATL RAW'!$L:$L,'ATL GA Inventory'!BT$3)+SUMIFS('ATL CR'!$J:$J,'ATL CR'!$I:$I,'ATL GA Inventory'!$B126,'ATL CR'!$L:$L,'ATL GA Inventory'!BT$3)</f>
        <v>0</v>
      </c>
      <c r="BU126" s="45">
        <f>SUMIFS('ATL RAW'!$J:$J,'ATL RAW'!$I:$I,'ATL GA Inventory'!$B126,'ATL RAW'!$L:$L,'ATL GA Inventory'!BU$3)+SUMIFS('ATL CR'!$J:$J,'ATL CR'!$I:$I,'ATL GA Inventory'!$B126,'ATL CR'!$L:$L,'ATL GA Inventory'!BU$3)</f>
        <v>0</v>
      </c>
      <c r="BV126" s="45">
        <f>SUMIFS('ATL RAW'!$J:$J,'ATL RAW'!$I:$I,'ATL GA Inventory'!$B126,'ATL RAW'!$L:$L,'ATL GA Inventory'!BV$3)+SUMIFS('ATL CR'!$J:$J,'ATL CR'!$I:$I,'ATL GA Inventory'!$B126,'ATL CR'!$L:$L,'ATL GA Inventory'!BV$3)</f>
        <v>0</v>
      </c>
      <c r="BW126" s="45">
        <f>SUMIFS('ATL RAW'!$J:$J,'ATL RAW'!$I:$I,'ATL GA Inventory'!$B126,'ATL RAW'!$L:$L,'ATL GA Inventory'!BW$3)+SUMIFS('ATL CR'!$J:$J,'ATL CR'!$I:$I,'ATL GA Inventory'!$B126,'ATL CR'!$L:$L,'ATL GA Inventory'!BW$3)</f>
        <v>0</v>
      </c>
      <c r="BX126" s="45">
        <f>SUMIFS('ATL RAW'!$J:$J,'ATL RAW'!$I:$I,'ATL GA Inventory'!$B126,'ATL RAW'!$L:$L,'ATL GA Inventory'!BX$3)+SUMIFS('ATL CR'!$J:$J,'ATL CR'!$I:$I,'ATL GA Inventory'!$B126,'ATL CR'!$L:$L,'ATL GA Inventory'!BX$3)</f>
        <v>0</v>
      </c>
      <c r="BY126" s="45">
        <f>SUMIFS('ATL RAW'!$J:$J,'ATL RAW'!$I:$I,'ATL GA Inventory'!$B126,'ATL RAW'!$L:$L,'ATL GA Inventory'!BY$3)+SUMIFS('ATL CR'!$J:$J,'ATL CR'!$I:$I,'ATL GA Inventory'!$B126,'ATL CR'!$L:$L,'ATL GA Inventory'!BY$3)</f>
        <v>0</v>
      </c>
      <c r="BZ126" s="45">
        <f>SUMIFS('ATL RAW'!$J:$J,'ATL RAW'!$I:$I,'ATL GA Inventory'!$B126,'ATL RAW'!$L:$L,'ATL GA Inventory'!BZ$3)+SUMIFS('ATL CR'!$J:$J,'ATL CR'!$I:$I,'ATL GA Inventory'!$B126,'ATL CR'!$L:$L,'ATL GA Inventory'!BZ$3)</f>
        <v>0</v>
      </c>
      <c r="CA126" s="45">
        <f>SUMIFS('ATL RAW'!$J:$J,'ATL RAW'!$I:$I,'ATL GA Inventory'!$B126,'ATL RAW'!$L:$L,'ATL GA Inventory'!CA$3)+SUMIFS('ATL CR'!$J:$J,'ATL CR'!$I:$I,'ATL GA Inventory'!$B126,'ATL CR'!$L:$L,'ATL GA Inventory'!CA$3)</f>
        <v>0</v>
      </c>
      <c r="CB126" s="45">
        <f>SUMIFS('ATL RAW'!$J:$J,'ATL RAW'!$I:$I,'ATL GA Inventory'!$B126,'ATL RAW'!$L:$L,'ATL GA Inventory'!CB$3)+SUMIFS('ATL CR'!$J:$J,'ATL CR'!$I:$I,'ATL GA Inventory'!$B126,'ATL CR'!$L:$L,'ATL GA Inventory'!CB$3)</f>
        <v>0</v>
      </c>
      <c r="CC126" s="45">
        <f>SUMIFS('ATL RAW'!$J:$J,'ATL RAW'!$I:$I,'ATL GA Inventory'!$B126,'ATL RAW'!$L:$L,'ATL GA Inventory'!CC$3)+SUMIFS('ATL CR'!$J:$J,'ATL CR'!$I:$I,'ATL GA Inventory'!$B126,'ATL CR'!$L:$L,'ATL GA Inventory'!CC$3)</f>
        <v>0</v>
      </c>
      <c r="CD126" s="45">
        <f>SUMIFS('ATL RAW'!$J:$J,'ATL RAW'!$I:$I,'ATL GA Inventory'!$B126,'ATL RAW'!$L:$L,'ATL GA Inventory'!CD$3)+SUMIFS('ATL CR'!$J:$J,'ATL CR'!$I:$I,'ATL GA Inventory'!$B126,'ATL CR'!$L:$L,'ATL GA Inventory'!CD$3)</f>
        <v>0</v>
      </c>
      <c r="CE126" s="45">
        <f>SUMIFS('ATL RAW'!$J:$J,'ATL RAW'!$I:$I,'ATL GA Inventory'!$B126,'ATL RAW'!$L:$L,'ATL GA Inventory'!CE$3)+SUMIFS('ATL CR'!$J:$J,'ATL CR'!$I:$I,'ATL GA Inventory'!$B126,'ATL CR'!$L:$L,'ATL GA Inventory'!CE$3)</f>
        <v>0</v>
      </c>
      <c r="CF126" s="45">
        <f>SUMIFS('ATL RAW'!$J:$J,'ATL RAW'!$I:$I,'ATL GA Inventory'!$B126,'ATL RAW'!$L:$L,'ATL GA Inventory'!CF$3)+SUMIFS('ATL CR'!$J:$J,'ATL CR'!$I:$I,'ATL GA Inventory'!$B126,'ATL CR'!$L:$L,'ATL GA Inventory'!CF$3)</f>
        <v>0</v>
      </c>
      <c r="CG126" s="45">
        <f>SUMIFS('ATL RAW'!$J:$J,'ATL RAW'!$I:$I,'ATL GA Inventory'!$B126,'ATL RAW'!$L:$L,'ATL GA Inventory'!CG$3)+SUMIFS('ATL CR'!$J:$J,'ATL CR'!$I:$I,'ATL GA Inventory'!$B126,'ATL CR'!$L:$L,'ATL GA Inventory'!CG$3)</f>
        <v>0</v>
      </c>
      <c r="CH126" s="45">
        <f>SUMIFS('ATL RAW'!$J:$J,'ATL RAW'!$I:$I,'ATL GA Inventory'!$B126,'ATL RAW'!$L:$L,'ATL GA Inventory'!CH$3)+SUMIFS('ATL CR'!$J:$J,'ATL CR'!$I:$I,'ATL GA Inventory'!$B126,'ATL CR'!$L:$L,'ATL GA Inventory'!CH$3)</f>
        <v>0</v>
      </c>
      <c r="CI126" s="45">
        <f>SUMIFS('ATL RAW'!$J:$J,'ATL RAW'!$I:$I,'ATL GA Inventory'!$B126,'ATL RAW'!$L:$L,'ATL GA Inventory'!CI$3)+SUMIFS('ATL CR'!$J:$J,'ATL CR'!$I:$I,'ATL GA Inventory'!$B126,'ATL CR'!$L:$L,'ATL GA Inventory'!CI$3)</f>
        <v>0</v>
      </c>
      <c r="CJ126" s="45">
        <f>SUMIFS('ATL RAW'!$J:$J,'ATL RAW'!$I:$I,'ATL GA Inventory'!$B126,'ATL RAW'!$L:$L,'ATL GA Inventory'!CJ$3)+SUMIFS('ATL CR'!$J:$J,'ATL CR'!$I:$I,'ATL GA Inventory'!$B126,'ATL CR'!$L:$L,'ATL GA Inventory'!CJ$3)</f>
        <v>0</v>
      </c>
      <c r="CK126" s="45">
        <f>SUMIFS('ATL RAW'!$J:$J,'ATL RAW'!$I:$I,'ATL GA Inventory'!$B126,'ATL RAW'!$L:$L,'ATL GA Inventory'!CK$3)+SUMIFS('ATL CR'!$J:$J,'ATL CR'!$I:$I,'ATL GA Inventory'!$B126,'ATL CR'!$L:$L,'ATL GA Inventory'!CK$3)</f>
        <v>0</v>
      </c>
      <c r="CL126" s="45">
        <f>SUMIFS('ATL RAW'!$J:$J,'ATL RAW'!$I:$I,'ATL GA Inventory'!$B126,'ATL RAW'!$L:$L,'ATL GA Inventory'!CL$3)+SUMIFS('ATL CR'!$J:$J,'ATL CR'!$I:$I,'ATL GA Inventory'!$B126,'ATL CR'!$L:$L,'ATL GA Inventory'!CL$3)</f>
        <v>0</v>
      </c>
      <c r="CM126" s="45">
        <f>SUMIFS('ATL RAW'!$J:$J,'ATL RAW'!$I:$I,'ATL GA Inventory'!$B126,'ATL RAW'!$L:$L,'ATL GA Inventory'!CM$3)+SUMIFS('ATL CR'!$J:$J,'ATL CR'!$I:$I,'ATL GA Inventory'!$B126,'ATL CR'!$L:$L,'ATL GA Inventory'!CM$3)</f>
        <v>0</v>
      </c>
      <c r="CN126" s="45">
        <f>SUMIFS('ATL RAW'!$J:$J,'ATL RAW'!$I:$I,'ATL GA Inventory'!$B126,'ATL RAW'!$L:$L,'ATL GA Inventory'!CN$3)+SUMIFS('ATL CR'!$J:$J,'ATL CR'!$I:$I,'ATL GA Inventory'!$B126,'ATL CR'!$L:$L,'ATL GA Inventory'!CN$3)</f>
        <v>0</v>
      </c>
      <c r="CO126" s="45">
        <f>SUMIFS('ATL RAW'!$J:$J,'ATL RAW'!$I:$I,'ATL GA Inventory'!$B126,'ATL RAW'!$L:$L,'ATL GA Inventory'!CO$3)+SUMIFS('ATL CR'!$J:$J,'ATL CR'!$I:$I,'ATL GA Inventory'!$B126,'ATL CR'!$L:$L,'ATL GA Inventory'!CO$3)</f>
        <v>0</v>
      </c>
      <c r="CP126" s="45">
        <f>SUMIFS('ATL RAW'!$J:$J,'ATL RAW'!$I:$I,'ATL GA Inventory'!$B126,'ATL RAW'!$L:$L,'ATL GA Inventory'!CP$3)+SUMIFS('ATL CR'!$J:$J,'ATL CR'!$I:$I,'ATL GA Inventory'!$B126,'ATL CR'!$L:$L,'ATL GA Inventory'!CP$3)</f>
        <v>0</v>
      </c>
      <c r="CQ126" s="45">
        <f>SUMIFS('ATL RAW'!$J:$J,'ATL RAW'!$I:$I,'ATL GA Inventory'!$B126,'ATL RAW'!$L:$L,'ATL GA Inventory'!CQ$3)+SUMIFS('ATL CR'!$J:$J,'ATL CR'!$I:$I,'ATL GA Inventory'!$B126,'ATL CR'!$L:$L,'ATL GA Inventory'!CQ$3)</f>
        <v>0</v>
      </c>
      <c r="CR126" s="45">
        <f>SUMIFS('ATL RAW'!$J:$J,'ATL RAW'!$I:$I,'ATL GA Inventory'!$B126,'ATL RAW'!$L:$L,'ATL GA Inventory'!CR$3)+SUMIFS('ATL CR'!$J:$J,'ATL CR'!$I:$I,'ATL GA Inventory'!$B126,'ATL CR'!$L:$L,'ATL GA Inventory'!CR$3)</f>
        <v>0</v>
      </c>
      <c r="CS126" s="45">
        <f>SUMIFS('ATL RAW'!$J:$J,'ATL RAW'!$I:$I,'ATL GA Inventory'!$B126,'ATL RAW'!$L:$L,'ATL GA Inventory'!CS$3)+SUMIFS('ATL CR'!$J:$J,'ATL CR'!$I:$I,'ATL GA Inventory'!$B126,'ATL CR'!$L:$L,'ATL GA Inventory'!CS$3)</f>
        <v>0</v>
      </c>
      <c r="CT126" s="45">
        <f>SUMIFS('ATL RAW'!$J:$J,'ATL RAW'!$I:$I,'ATL GA Inventory'!$B126,'ATL RAW'!$L:$L,'ATL GA Inventory'!CT$3)+SUMIFS('ATL CR'!$J:$J,'ATL CR'!$I:$I,'ATL GA Inventory'!$B126,'ATL CR'!$L:$L,'ATL GA Inventory'!CT$3)</f>
        <v>0</v>
      </c>
      <c r="CU126" s="45">
        <f>SUMIFS('ATL RAW'!$J:$J,'ATL RAW'!$I:$I,'ATL GA Inventory'!$B126,'ATL RAW'!$L:$L,'ATL GA Inventory'!CU$3)+SUMIFS('ATL CR'!$J:$J,'ATL CR'!$I:$I,'ATL GA Inventory'!$B126,'ATL CR'!$L:$L,'ATL GA Inventory'!CU$3)</f>
        <v>0</v>
      </c>
      <c r="CV126" s="45">
        <f>SUMIFS('ATL RAW'!$J:$J,'ATL RAW'!$I:$I,'ATL GA Inventory'!$B126,'ATL RAW'!$L:$L,'ATL GA Inventory'!CV$3)+SUMIFS('ATL CR'!$J:$J,'ATL CR'!$I:$I,'ATL GA Inventory'!$B126,'ATL CR'!$L:$L,'ATL GA Inventory'!CV$3)</f>
        <v>0</v>
      </c>
      <c r="CW126" s="45">
        <f>SUMIFS('ATL RAW'!$J:$J,'ATL RAW'!$I:$I,'ATL GA Inventory'!$B126,'ATL RAW'!$L:$L,'ATL GA Inventory'!CW$3)+SUMIFS('ATL CR'!$J:$J,'ATL CR'!$I:$I,'ATL GA Inventory'!$B126,'ATL CR'!$L:$L,'ATL GA Inventory'!CW$3)</f>
        <v>0</v>
      </c>
      <c r="CX126" s="45">
        <f>SUMIFS('ATL RAW'!$J:$J,'ATL RAW'!$I:$I,'ATL GA Inventory'!$B126,'ATL RAW'!$L:$L,'ATL GA Inventory'!CX$3)+SUMIFS('ATL CR'!$J:$J,'ATL CR'!$I:$I,'ATL GA Inventory'!$B126,'ATL CR'!$L:$L,'ATL GA Inventory'!CX$3)</f>
        <v>0</v>
      </c>
      <c r="CY126" s="45">
        <f>SUMIFS('ATL RAW'!$J:$J,'ATL RAW'!$I:$I,'ATL GA Inventory'!$B126,'ATL RAW'!$L:$L,'ATL GA Inventory'!CY$3)+SUMIFS('ATL CR'!$J:$J,'ATL CR'!$I:$I,'ATL GA Inventory'!$B126,'ATL CR'!$L:$L,'ATL GA Inventory'!CY$3)</f>
        <v>0</v>
      </c>
      <c r="CZ126" s="45">
        <f>SUMIFS('ATL RAW'!$J:$J,'ATL RAW'!$I:$I,'ATL GA Inventory'!$B126,'ATL RAW'!$L:$L,'ATL GA Inventory'!CZ$3)+SUMIFS('ATL CR'!$J:$J,'ATL CR'!$I:$I,'ATL GA Inventory'!$B126,'ATL CR'!$L:$L,'ATL GA Inventory'!CZ$3)</f>
        <v>0</v>
      </c>
      <c r="DA126" s="45">
        <f>SUMIFS('ATL RAW'!$J:$J,'ATL RAW'!$I:$I,'ATL GA Inventory'!$B126,'ATL RAW'!$L:$L,'ATL GA Inventory'!DA$3)+SUMIFS('ATL CR'!$J:$J,'ATL CR'!$I:$I,'ATL GA Inventory'!$B126,'ATL CR'!$L:$L,'ATL GA Inventory'!DA$3)</f>
        <v>0</v>
      </c>
      <c r="DB126" s="45">
        <f>SUMIFS('ATL RAW'!$J:$J,'ATL RAW'!$I:$I,'ATL GA Inventory'!$B126,'ATL RAW'!$L:$L,'ATL GA Inventory'!DB$3)+SUMIFS('ATL CR'!$J:$J,'ATL CR'!$I:$I,'ATL GA Inventory'!$B126,'ATL CR'!$L:$L,'ATL GA Inventory'!DB$3)</f>
        <v>0</v>
      </c>
      <c r="DC126" s="45">
        <f>SUMIFS('ATL RAW'!$J:$J,'ATL RAW'!$I:$I,'ATL GA Inventory'!$B126,'ATL RAW'!$L:$L,'ATL GA Inventory'!DC$3)+SUMIFS('ATL CR'!$J:$J,'ATL CR'!$I:$I,'ATL GA Inventory'!$B126,'ATL CR'!$L:$L,'ATL GA Inventory'!DC$3)</f>
        <v>0</v>
      </c>
      <c r="DD126" s="45">
        <f>SUMIFS('ATL RAW'!$J:$J,'ATL RAW'!$I:$I,'ATL GA Inventory'!$B126,'ATL RAW'!$L:$L,'ATL GA Inventory'!DD$3)+SUMIFS('ATL CR'!$J:$J,'ATL CR'!$I:$I,'ATL GA Inventory'!$B126,'ATL CR'!$L:$L,'ATL GA Inventory'!DD$3)</f>
        <v>0</v>
      </c>
      <c r="DE126" s="45">
        <f>SUMIFS('ATL RAW'!$J:$J,'ATL RAW'!$I:$I,'ATL GA Inventory'!$B126,'ATL RAW'!$L:$L,'ATL GA Inventory'!DE$3)+SUMIFS('ATL CR'!$J:$J,'ATL CR'!$I:$I,'ATL GA Inventory'!$B126,'ATL CR'!$L:$L,'ATL GA Inventory'!DE$3)</f>
        <v>0</v>
      </c>
      <c r="DF126" s="45">
        <f>SUMIFS('ATL RAW'!$J:$J,'ATL RAW'!$I:$I,'ATL GA Inventory'!$B126,'ATL RAW'!$L:$L,'ATL GA Inventory'!DF$3)+SUMIFS('ATL CR'!$J:$J,'ATL CR'!$I:$I,'ATL GA Inventory'!$B126,'ATL CR'!$L:$L,'ATL GA Inventory'!DF$3)</f>
        <v>0</v>
      </c>
      <c r="DG126" s="45">
        <f>SUMIFS('ATL RAW'!$J:$J,'ATL RAW'!$I:$I,'ATL GA Inventory'!$B126,'ATL RAW'!$L:$L,'ATL GA Inventory'!DG$3)+SUMIFS('ATL CR'!$J:$J,'ATL CR'!$I:$I,'ATL GA Inventory'!$B126,'ATL CR'!$L:$L,'ATL GA Inventory'!DG$3)</f>
        <v>0</v>
      </c>
      <c r="DH126" s="45">
        <f>SUMIFS('ATL RAW'!$J:$J,'ATL RAW'!$I:$I,'ATL GA Inventory'!$B126,'ATL RAW'!$L:$L,'ATL GA Inventory'!DH$3)+SUMIFS('ATL CR'!$J:$J,'ATL CR'!$I:$I,'ATL GA Inventory'!$B126,'ATL CR'!$L:$L,'ATL GA Inventory'!DH$3)</f>
        <v>0</v>
      </c>
      <c r="DI126" s="45">
        <f>SUMIFS('ATL RAW'!$J:$J,'ATL RAW'!$I:$I,'ATL GA Inventory'!$B126,'ATL RAW'!$L:$L,'ATL GA Inventory'!DI$3)+SUMIFS('ATL CR'!$J:$J,'ATL CR'!$I:$I,'ATL GA Inventory'!$B126,'ATL CR'!$L:$L,'ATL GA Inventory'!DI$3)</f>
        <v>0</v>
      </c>
      <c r="DJ126" s="45">
        <f>SUMIFS('ATL RAW'!$J:$J,'ATL RAW'!$I:$I,'ATL GA Inventory'!$B126,'ATL RAW'!$L:$L,'ATL GA Inventory'!DJ$3)+SUMIFS('ATL CR'!$J:$J,'ATL CR'!$I:$I,'ATL GA Inventory'!$B126,'ATL CR'!$L:$L,'ATL GA Inventory'!DJ$3)</f>
        <v>0</v>
      </c>
      <c r="DK126" s="45">
        <f>SUMIFS('ATL RAW'!$J:$J,'ATL RAW'!$I:$I,'ATL GA Inventory'!$B126,'ATL RAW'!$L:$L,'ATL GA Inventory'!DK$3)+SUMIFS('ATL CR'!$J:$J,'ATL CR'!$I:$I,'ATL GA Inventory'!$B126,'ATL CR'!$L:$L,'ATL GA Inventory'!DK$3)</f>
        <v>0</v>
      </c>
      <c r="DL126" s="45">
        <f>SUMIFS('ATL RAW'!$J:$J,'ATL RAW'!$I:$I,'ATL GA Inventory'!$B126,'ATL RAW'!$L:$L,'ATL GA Inventory'!DL$3)+SUMIFS('ATL CR'!$J:$J,'ATL CR'!$I:$I,'ATL GA Inventory'!$B126,'ATL CR'!$L:$L,'ATL GA Inventory'!DL$3)</f>
        <v>0</v>
      </c>
      <c r="DM126" s="45">
        <f>SUMIFS('ATL RAW'!$J:$J,'ATL RAW'!$I:$I,'ATL GA Inventory'!$B126,'ATL RAW'!$L:$L,'ATL GA Inventory'!DM$3)+SUMIFS('ATL CR'!$J:$J,'ATL CR'!$I:$I,'ATL GA Inventory'!$B126,'ATL CR'!$L:$L,'ATL GA Inventory'!DM$3)</f>
        <v>0</v>
      </c>
      <c r="DN126" s="45">
        <f>SUMIFS('ATL RAW'!$J:$J,'ATL RAW'!$I:$I,'ATL GA Inventory'!$B126,'ATL RAW'!$L:$L,'ATL GA Inventory'!DN$3)+SUMIFS('ATL CR'!$J:$J,'ATL CR'!$I:$I,'ATL GA Inventory'!$B126,'ATL CR'!$L:$L,'ATL GA Inventory'!DN$3)</f>
        <v>0</v>
      </c>
      <c r="DO126" s="45">
        <f>SUMIFS('ATL RAW'!$J:$J,'ATL RAW'!$I:$I,'ATL GA Inventory'!$B126,'ATL RAW'!$L:$L,'ATL GA Inventory'!DO$3)+SUMIFS('ATL CR'!$J:$J,'ATL CR'!$I:$I,'ATL GA Inventory'!$B126,'ATL CR'!$L:$L,'ATL GA Inventory'!DO$3)</f>
        <v>0</v>
      </c>
      <c r="DP126" s="45">
        <f>SUMIFS('ATL RAW'!$J:$J,'ATL RAW'!$I:$I,'ATL GA Inventory'!$B126,'ATL RAW'!$L:$L,'ATL GA Inventory'!DP$3)+SUMIFS('ATL CR'!$J:$J,'ATL CR'!$I:$I,'ATL GA Inventory'!$B126,'ATL CR'!$L:$L,'ATL GA Inventory'!DP$3)</f>
        <v>0</v>
      </c>
      <c r="DQ126" s="45">
        <f>SUMIFS('ATL RAW'!$J:$J,'ATL RAW'!$I:$I,'ATL GA Inventory'!$B126,'ATL RAW'!$L:$L,'ATL GA Inventory'!DQ$3)+SUMIFS('ATL CR'!$J:$J,'ATL CR'!$I:$I,'ATL GA Inventory'!$B126,'ATL CR'!$L:$L,'ATL GA Inventory'!DQ$3)</f>
        <v>0</v>
      </c>
      <c r="DR126" s="45">
        <f>SUMIFS('ATL RAW'!$J:$J,'ATL RAW'!$I:$I,'ATL GA Inventory'!$B126,'ATL RAW'!$L:$L,'ATL GA Inventory'!DR$3)+SUMIFS('ATL CR'!$J:$J,'ATL CR'!$I:$I,'ATL GA Inventory'!$B126,'ATL CR'!$L:$L,'ATL GA Inventory'!DR$3)</f>
        <v>0</v>
      </c>
      <c r="DS126" s="45">
        <f>SUMIFS('ATL RAW'!$J:$J,'ATL RAW'!$I:$I,'ATL GA Inventory'!$B126,'ATL RAW'!$L:$L,'ATL GA Inventory'!DS$3)+SUMIFS('ATL CR'!$J:$J,'ATL CR'!$I:$I,'ATL GA Inventory'!$B126,'ATL CR'!$L:$L,'ATL GA Inventory'!DS$3)</f>
        <v>0</v>
      </c>
      <c r="DT126" s="45">
        <f>SUMIFS('ATL RAW'!$J:$J,'ATL RAW'!$I:$I,'ATL GA Inventory'!$B126,'ATL RAW'!$L:$L,'ATL GA Inventory'!DT$3)+SUMIFS('ATL CR'!$J:$J,'ATL CR'!$I:$I,'ATL GA Inventory'!$B126,'ATL CR'!$L:$L,'ATL GA Inventory'!DT$3)</f>
        <v>0</v>
      </c>
      <c r="DU126" s="45">
        <f>SUMIFS('ATL RAW'!$J:$J,'ATL RAW'!$I:$I,'ATL GA Inventory'!$B126,'ATL RAW'!$L:$L,'ATL GA Inventory'!DU$3)+SUMIFS('ATL CR'!$J:$J,'ATL CR'!$I:$I,'ATL GA Inventory'!$B126,'ATL CR'!$L:$L,'ATL GA Inventory'!DU$3)</f>
        <v>0</v>
      </c>
      <c r="DV126" s="45">
        <f>SUMIFS('ATL RAW'!$J:$J,'ATL RAW'!$I:$I,'ATL GA Inventory'!$B126,'ATL RAW'!$L:$L,'ATL GA Inventory'!DV$3)+SUMIFS('ATL CR'!$J:$J,'ATL CR'!$I:$I,'ATL GA Inventory'!$B126,'ATL CR'!$L:$L,'ATL GA Inventory'!DV$3)</f>
        <v>0</v>
      </c>
      <c r="DW126" s="45">
        <f>SUMIFS('ATL RAW'!$J:$J,'ATL RAW'!$I:$I,'ATL GA Inventory'!$B126,'ATL RAW'!$L:$L,'ATL GA Inventory'!DW$3)+SUMIFS('ATL CR'!$J:$J,'ATL CR'!$I:$I,'ATL GA Inventory'!$B126,'ATL CR'!$L:$L,'ATL GA Inventory'!DW$3)</f>
        <v>0</v>
      </c>
      <c r="DX126" s="45">
        <f>SUMIFS('ATL RAW'!$J:$J,'ATL RAW'!$I:$I,'ATL GA Inventory'!$B126,'ATL RAW'!$L:$L,'ATL GA Inventory'!DX$3)+SUMIFS('ATL CR'!$J:$J,'ATL CR'!$I:$I,'ATL GA Inventory'!$B126,'ATL CR'!$L:$L,'ATL GA Inventory'!DX$3)</f>
        <v>0</v>
      </c>
      <c r="DY126" s="45">
        <f>SUMIFS('ATL RAW'!$J:$J,'ATL RAW'!$I:$I,'ATL GA Inventory'!$B126,'ATL RAW'!$L:$L,'ATL GA Inventory'!DY$3)+SUMIFS('ATL CR'!$J:$J,'ATL CR'!$I:$I,'ATL GA Inventory'!$B126,'ATL CR'!$L:$L,'ATL GA Inventory'!DY$3)</f>
        <v>0</v>
      </c>
      <c r="DZ126" s="45">
        <f>SUMIFS('ATL RAW'!$J:$J,'ATL RAW'!$I:$I,'ATL GA Inventory'!$B126,'ATL RAW'!$L:$L,'ATL GA Inventory'!DZ$3)+SUMIFS('ATL CR'!$J:$J,'ATL CR'!$I:$I,'ATL GA Inventory'!$B126,'ATL CR'!$L:$L,'ATL GA Inventory'!DZ$3)</f>
        <v>0</v>
      </c>
      <c r="EA126" s="45">
        <f>SUMIFS('ATL RAW'!$J:$J,'ATL RAW'!$I:$I,'ATL GA Inventory'!$B126,'ATL RAW'!$L:$L,'ATL GA Inventory'!EA$3)+SUMIFS('ATL CR'!$J:$J,'ATL CR'!$I:$I,'ATL GA Inventory'!$B126,'ATL CR'!$L:$L,'ATL GA Inventory'!EA$3)</f>
        <v>0</v>
      </c>
      <c r="EB126" s="45">
        <f>SUMIFS('ATL RAW'!$J:$J,'ATL RAW'!$I:$I,'ATL GA Inventory'!$B126,'ATL RAW'!$L:$L,'ATL GA Inventory'!EB$3)+SUMIFS('ATL CR'!$J:$J,'ATL CR'!$I:$I,'ATL GA Inventory'!$B126,'ATL CR'!$L:$L,'ATL GA Inventory'!EB$3)</f>
        <v>0</v>
      </c>
      <c r="EC126" s="45">
        <f>SUMIFS('ATL RAW'!$J:$J,'ATL RAW'!$I:$I,'ATL GA Inventory'!$B126,'ATL RAW'!$L:$L,'ATL GA Inventory'!EC$3)+SUMIFS('ATL CR'!$J:$J,'ATL CR'!$I:$I,'ATL GA Inventory'!$B126,'ATL CR'!$L:$L,'ATL GA Inventory'!EC$3)</f>
        <v>0</v>
      </c>
      <c r="ED126" s="45">
        <f>SUMIFS('ATL RAW'!$J:$J,'ATL RAW'!$I:$I,'ATL GA Inventory'!$B126,'ATL RAW'!$L:$L,'ATL GA Inventory'!ED$3)+SUMIFS('ATL CR'!$J:$J,'ATL CR'!$I:$I,'ATL GA Inventory'!$B126,'ATL CR'!$L:$L,'ATL GA Inventory'!ED$3)</f>
        <v>0</v>
      </c>
      <c r="EE126" s="45">
        <f>SUMIFS('ATL RAW'!$J:$J,'ATL RAW'!$I:$I,'ATL GA Inventory'!$B126,'ATL RAW'!$L:$L,'ATL GA Inventory'!EE$3)+SUMIFS('ATL CR'!$J:$J,'ATL CR'!$I:$I,'ATL GA Inventory'!$B126,'ATL CR'!$L:$L,'ATL GA Inventory'!EE$3)</f>
        <v>0</v>
      </c>
      <c r="EF126" s="45">
        <f>SUMIFS('ATL RAW'!$J:$J,'ATL RAW'!$I:$I,'ATL GA Inventory'!$B126,'ATL RAW'!$L:$L,'ATL GA Inventory'!EF$3)+SUMIFS('ATL CR'!$J:$J,'ATL CR'!$I:$I,'ATL GA Inventory'!$B126,'ATL CR'!$L:$L,'ATL GA Inventory'!EF$3)</f>
        <v>0</v>
      </c>
      <c r="EG126" s="45">
        <f>SUMIFS('ATL RAW'!$J:$J,'ATL RAW'!$I:$I,'ATL GA Inventory'!$B126,'ATL RAW'!$L:$L,'ATL GA Inventory'!EG$3)+SUMIFS('ATL CR'!$J:$J,'ATL CR'!$I:$I,'ATL GA Inventory'!$B126,'ATL CR'!$L:$L,'ATL GA Inventory'!EG$3)</f>
        <v>0</v>
      </c>
      <c r="EH126" s="45">
        <f>SUMIFS('ATL RAW'!$J:$J,'ATL RAW'!$I:$I,'ATL GA Inventory'!$B126,'ATL RAW'!$L:$L,'ATL GA Inventory'!EH$3)+SUMIFS('ATL CR'!$J:$J,'ATL CR'!$I:$I,'ATL GA Inventory'!$B126,'ATL CR'!$L:$L,'ATL GA Inventory'!EH$3)</f>
        <v>0</v>
      </c>
      <c r="EI126" s="45">
        <f>SUMIFS('ATL RAW'!$J:$J,'ATL RAW'!$I:$I,'ATL GA Inventory'!$B126,'ATL RAW'!$L:$L,'ATL GA Inventory'!EI$3)+SUMIFS('ATL CR'!$J:$J,'ATL CR'!$I:$I,'ATL GA Inventory'!$B126,'ATL CR'!$L:$L,'ATL GA Inventory'!EI$3)</f>
        <v>0</v>
      </c>
      <c r="EJ126" s="45">
        <f>SUMIFS('ATL RAW'!$J:$J,'ATL RAW'!$I:$I,'ATL GA Inventory'!$B126,'ATL RAW'!$L:$L,'ATL GA Inventory'!EJ$3)+SUMIFS('ATL CR'!$J:$J,'ATL CR'!$I:$I,'ATL GA Inventory'!$B126,'ATL CR'!$L:$L,'ATL GA Inventory'!EJ$3)</f>
        <v>0</v>
      </c>
      <c r="EK126" s="45">
        <f>SUMIFS('ATL RAW'!$J:$J,'ATL RAW'!$I:$I,'ATL GA Inventory'!$B126,'ATL RAW'!$L:$L,'ATL GA Inventory'!EK$3)+SUMIFS('ATL CR'!$J:$J,'ATL CR'!$I:$I,'ATL GA Inventory'!$B126,'ATL CR'!$L:$L,'ATL GA Inventory'!EK$3)</f>
        <v>0</v>
      </c>
      <c r="EL126" s="45">
        <f>SUMIFS('ATL RAW'!$J:$J,'ATL RAW'!$I:$I,'ATL GA Inventory'!$B126,'ATL RAW'!$L:$L,'ATL GA Inventory'!EL$3)+SUMIFS('ATL CR'!$J:$J,'ATL CR'!$I:$I,'ATL GA Inventory'!$B126,'ATL CR'!$L:$L,'ATL GA Inventory'!EL$3)</f>
        <v>0</v>
      </c>
      <c r="EM126" s="45">
        <f>SUMIFS('ATL RAW'!$J:$J,'ATL RAW'!$I:$I,'ATL GA Inventory'!$B126,'ATL RAW'!$L:$L,'ATL GA Inventory'!EM$3)+SUMIFS('ATL CR'!$J:$J,'ATL CR'!$I:$I,'ATL GA Inventory'!$B126,'ATL CR'!$L:$L,'ATL GA Inventory'!EM$3)</f>
        <v>0</v>
      </c>
      <c r="EN126" s="45">
        <f>SUMIFS('ATL RAW'!$J:$J,'ATL RAW'!$I:$I,'ATL GA Inventory'!$B126,'ATL RAW'!$L:$L,'ATL GA Inventory'!EN$3)+SUMIFS('ATL CR'!$J:$J,'ATL CR'!$I:$I,'ATL GA Inventory'!$B126,'ATL CR'!$L:$L,'ATL GA Inventory'!EN$3)</f>
        <v>0</v>
      </c>
      <c r="EO126" s="45">
        <f>SUMIFS('ATL RAW'!$J:$J,'ATL RAW'!$I:$I,'ATL GA Inventory'!$B126,'ATL RAW'!$L:$L,'ATL GA Inventory'!EO$3)+SUMIFS('ATL CR'!$J:$J,'ATL CR'!$I:$I,'ATL GA Inventory'!$B126,'ATL CR'!$L:$L,'ATL GA Inventory'!EO$3)</f>
        <v>0</v>
      </c>
      <c r="EP126" s="45">
        <f>SUMIFS('ATL RAW'!$J:$J,'ATL RAW'!$I:$I,'ATL GA Inventory'!$B126,'ATL RAW'!$L:$L,'ATL GA Inventory'!EP$3)+SUMIFS('ATL CR'!$J:$J,'ATL CR'!$I:$I,'ATL GA Inventory'!$B126,'ATL CR'!$L:$L,'ATL GA Inventory'!EP$3)</f>
        <v>0</v>
      </c>
      <c r="EQ126" s="45">
        <f>SUMIFS('ATL RAW'!$J:$J,'ATL RAW'!$I:$I,'ATL GA Inventory'!$B126,'ATL RAW'!$L:$L,'ATL GA Inventory'!EQ$3)+SUMIFS('ATL CR'!$J:$J,'ATL CR'!$I:$I,'ATL GA Inventory'!$B126,'ATL CR'!$L:$L,'ATL GA Inventory'!EQ$3)</f>
        <v>0</v>
      </c>
      <c r="ER126" s="45">
        <f>SUMIFS('ATL RAW'!$J:$J,'ATL RAW'!$I:$I,'ATL GA Inventory'!$B126,'ATL RAW'!$L:$L,'ATL GA Inventory'!ER$3)+SUMIFS('ATL CR'!$J:$J,'ATL CR'!$I:$I,'ATL GA Inventory'!$B126,'ATL CR'!$L:$L,'ATL GA Inventory'!ER$3)</f>
        <v>0</v>
      </c>
      <c r="ES126" s="45">
        <f>SUMIFS('ATL RAW'!$J:$J,'ATL RAW'!$I:$I,'ATL GA Inventory'!$B126,'ATL RAW'!$L:$L,'ATL GA Inventory'!ES$3)+SUMIFS('ATL CR'!$J:$J,'ATL CR'!$I:$I,'ATL GA Inventory'!$B126,'ATL CR'!$L:$L,'ATL GA Inventory'!ES$3)</f>
        <v>0</v>
      </c>
      <c r="ET126" s="45">
        <f>SUMIFS('ATL RAW'!$J:$J,'ATL RAW'!$I:$I,'ATL GA Inventory'!$B126,'ATL RAW'!$L:$L,'ATL GA Inventory'!ET$3)+SUMIFS('ATL CR'!$J:$J,'ATL CR'!$I:$I,'ATL GA Inventory'!$B126,'ATL CR'!$L:$L,'ATL GA Inventory'!ET$3)</f>
        <v>0</v>
      </c>
      <c r="EU126" s="45">
        <f>SUMIFS('ATL RAW'!$J:$J,'ATL RAW'!$I:$I,'ATL GA Inventory'!$B126,'ATL RAW'!$L:$L,'ATL GA Inventory'!EU$3)+SUMIFS('ATL CR'!$J:$J,'ATL CR'!$I:$I,'ATL GA Inventory'!$B126,'ATL CR'!$L:$L,'ATL GA Inventory'!EU$3)</f>
        <v>0</v>
      </c>
      <c r="EV126" s="45">
        <f>SUMIFS('ATL RAW'!$J:$J,'ATL RAW'!$I:$I,'ATL GA Inventory'!$B126,'ATL RAW'!$L:$L,'ATL GA Inventory'!EV$3)+SUMIFS('ATL CR'!$J:$J,'ATL CR'!$I:$I,'ATL GA Inventory'!$B126,'ATL CR'!$L:$L,'ATL GA Inventory'!EV$3)</f>
        <v>0</v>
      </c>
      <c r="EW126" s="45">
        <f>SUMIFS('ATL RAW'!$J:$J,'ATL RAW'!$I:$I,'ATL GA Inventory'!$B126,'ATL RAW'!$L:$L,'ATL GA Inventory'!EW$3)+SUMIFS('ATL CR'!$J:$J,'ATL CR'!$I:$I,'ATL GA Inventory'!$B126,'ATL CR'!$L:$L,'ATL GA Inventory'!EW$3)</f>
        <v>0</v>
      </c>
      <c r="EX126" s="45">
        <f>SUMIFS('ATL RAW'!$J:$J,'ATL RAW'!$I:$I,'ATL GA Inventory'!$B126,'ATL RAW'!$L:$L,'ATL GA Inventory'!EX$3)+SUMIFS('ATL CR'!$J:$J,'ATL CR'!$I:$I,'ATL GA Inventory'!$B126,'ATL CR'!$L:$L,'ATL GA Inventory'!EX$3)</f>
        <v>0</v>
      </c>
      <c r="EY126" s="45">
        <f>SUMIFS('ATL RAW'!$J:$J,'ATL RAW'!$I:$I,'ATL GA Inventory'!$B126,'ATL RAW'!$L:$L,'ATL GA Inventory'!EY$3)+SUMIFS('ATL CR'!$J:$J,'ATL CR'!$I:$I,'ATL GA Inventory'!$B126,'ATL CR'!$L:$L,'ATL GA Inventory'!EY$3)</f>
        <v>0</v>
      </c>
      <c r="EZ126" s="45">
        <f>SUMIFS('ATL RAW'!$J:$J,'ATL RAW'!$I:$I,'ATL GA Inventory'!$B126,'ATL RAW'!$L:$L,'ATL GA Inventory'!EZ$3)+SUMIFS('ATL CR'!$J:$J,'ATL CR'!$I:$I,'ATL GA Inventory'!$B126,'ATL CR'!$L:$L,'ATL GA Inventory'!EZ$3)</f>
        <v>0</v>
      </c>
      <c r="FA126" s="45">
        <f>SUMIFS('ATL RAW'!$J:$J,'ATL RAW'!$I:$I,'ATL GA Inventory'!$B126,'ATL RAW'!$L:$L,'ATL GA Inventory'!FA$3)+SUMIFS('ATL CR'!$J:$J,'ATL CR'!$I:$I,'ATL GA Inventory'!$B126,'ATL CR'!$L:$L,'ATL GA Inventory'!FA$3)</f>
        <v>0</v>
      </c>
      <c r="FB126" s="45">
        <f>SUMIFS('ATL RAW'!$J:$J,'ATL RAW'!$I:$I,'ATL GA Inventory'!$B126,'ATL RAW'!$L:$L,'ATL GA Inventory'!FB$3)+SUMIFS('ATL CR'!$J:$J,'ATL CR'!$I:$I,'ATL GA Inventory'!$B126,'ATL CR'!$L:$L,'ATL GA Inventory'!FB$3)</f>
        <v>0</v>
      </c>
      <c r="FC126" s="45">
        <f>SUMIFS('ATL RAW'!$J:$J,'ATL RAW'!$I:$I,'ATL GA Inventory'!$B126,'ATL RAW'!$L:$L,'ATL GA Inventory'!FC$3)+SUMIFS('ATL CR'!$J:$J,'ATL CR'!$I:$I,'ATL GA Inventory'!$B126,'ATL CR'!$L:$L,'ATL GA Inventory'!FC$3)</f>
        <v>0</v>
      </c>
      <c r="FD126" s="45">
        <f>SUMIFS('ATL RAW'!$J:$J,'ATL RAW'!$I:$I,'ATL GA Inventory'!$B126,'ATL RAW'!$L:$L,'ATL GA Inventory'!FD$3)+SUMIFS('ATL CR'!$J:$J,'ATL CR'!$I:$I,'ATL GA Inventory'!$B126,'ATL CR'!$L:$L,'ATL GA Inventory'!FD$3)</f>
        <v>0</v>
      </c>
      <c r="FE126" s="45">
        <f>SUMIFS('ATL RAW'!$J:$J,'ATL RAW'!$I:$I,'ATL GA Inventory'!$B126,'ATL RAW'!$L:$L,'ATL GA Inventory'!FE$3)+SUMIFS('ATL CR'!$J:$J,'ATL CR'!$I:$I,'ATL GA Inventory'!$B126,'ATL CR'!$L:$L,'ATL GA Inventory'!FE$3)</f>
        <v>0</v>
      </c>
      <c r="FF126" s="45">
        <f>SUMIFS('ATL RAW'!$J:$J,'ATL RAW'!$I:$I,'ATL GA Inventory'!$B126,'ATL RAW'!$L:$L,'ATL GA Inventory'!FF$3)+SUMIFS('ATL CR'!$J:$J,'ATL CR'!$I:$I,'ATL GA Inventory'!$B126,'ATL CR'!$L:$L,'ATL GA Inventory'!FF$3)</f>
        <v>0</v>
      </c>
      <c r="FG126" s="45">
        <f>SUMIFS('ATL RAW'!$J:$J,'ATL RAW'!$I:$I,'ATL GA Inventory'!$B126,'ATL RAW'!$L:$L,'ATL GA Inventory'!FG$3)+SUMIFS('ATL CR'!$J:$J,'ATL CR'!$I:$I,'ATL GA Inventory'!$B126,'ATL CR'!$L:$L,'ATL GA Inventory'!FG$3)</f>
        <v>0</v>
      </c>
      <c r="FH126" s="45">
        <f>SUMIFS('ATL RAW'!$J:$J,'ATL RAW'!$I:$I,'ATL GA Inventory'!$B126,'ATL RAW'!$L:$L,'ATL GA Inventory'!FH$3)+SUMIFS('ATL CR'!$J:$J,'ATL CR'!$I:$I,'ATL GA Inventory'!$B126,'ATL CR'!$L:$L,'ATL GA Inventory'!FH$3)</f>
        <v>0</v>
      </c>
      <c r="FI126" s="45">
        <f>SUMIFS('ATL RAW'!$J:$J,'ATL RAW'!$I:$I,'ATL GA Inventory'!$B126,'ATL RAW'!$L:$L,'ATL GA Inventory'!FI$3)+SUMIFS('ATL CR'!$J:$J,'ATL CR'!$I:$I,'ATL GA Inventory'!$B126,'ATL CR'!$L:$L,'ATL GA Inventory'!FI$3)</f>
        <v>0</v>
      </c>
      <c r="FJ126" s="45">
        <f>SUMIFS('ATL RAW'!$J:$J,'ATL RAW'!$I:$I,'ATL GA Inventory'!$B126,'ATL RAW'!$L:$L,'ATL GA Inventory'!FJ$3)+SUMIFS('ATL CR'!$J:$J,'ATL CR'!$I:$I,'ATL GA Inventory'!$B126,'ATL CR'!$L:$L,'ATL GA Inventory'!FJ$3)</f>
        <v>0</v>
      </c>
      <c r="FK126" s="45">
        <f>SUMIFS('ATL RAW'!$J:$J,'ATL RAW'!$I:$I,'ATL GA Inventory'!$B126,'ATL RAW'!$L:$L,'ATL GA Inventory'!FK$3)+SUMIFS('ATL CR'!$J:$J,'ATL CR'!$I:$I,'ATL GA Inventory'!$B126,'ATL CR'!$L:$L,'ATL GA Inventory'!FK$3)</f>
        <v>0</v>
      </c>
      <c r="FL126" s="45">
        <f>SUMIFS('ATL RAW'!$J:$J,'ATL RAW'!$I:$I,'ATL GA Inventory'!$B126,'ATL RAW'!$L:$L,'ATL GA Inventory'!FL$3)+SUMIFS('ATL CR'!$J:$J,'ATL CR'!$I:$I,'ATL GA Inventory'!$B126,'ATL CR'!$L:$L,'ATL GA Inventory'!FL$3)</f>
        <v>0</v>
      </c>
      <c r="FM126" s="45">
        <f>SUMIFS('ATL RAW'!$J:$J,'ATL RAW'!$I:$I,'ATL GA Inventory'!$B126,'ATL RAW'!$L:$L,'ATL GA Inventory'!FM$3)+SUMIFS('ATL CR'!$J:$J,'ATL CR'!$I:$I,'ATL GA Inventory'!$B126,'ATL CR'!$L:$L,'ATL GA Inventory'!FM$3)</f>
        <v>0</v>
      </c>
      <c r="FN126" s="45">
        <f>SUMIFS('ATL RAW'!$J:$J,'ATL RAW'!$I:$I,'ATL GA Inventory'!$B126,'ATL RAW'!$L:$L,'ATL GA Inventory'!FN$3)+SUMIFS('ATL CR'!$J:$J,'ATL CR'!$I:$I,'ATL GA Inventory'!$B126,'ATL CR'!$L:$L,'ATL GA Inventory'!FN$3)</f>
        <v>0</v>
      </c>
      <c r="FO126" s="45">
        <f>SUMIFS('ATL RAW'!$J:$J,'ATL RAW'!$I:$I,'ATL GA Inventory'!$B126,'ATL RAW'!$L:$L,'ATL GA Inventory'!FO$3)+SUMIFS('ATL CR'!$J:$J,'ATL CR'!$I:$I,'ATL GA Inventory'!$B126,'ATL CR'!$L:$L,'ATL GA Inventory'!FO$3)</f>
        <v>0</v>
      </c>
      <c r="FP126" s="45">
        <f>SUMIFS('ATL RAW'!$J:$J,'ATL RAW'!$I:$I,'ATL GA Inventory'!$B126,'ATL RAW'!$L:$L,'ATL GA Inventory'!FP$3)+SUMIFS('ATL CR'!$J:$J,'ATL CR'!$I:$I,'ATL GA Inventory'!$B126,'ATL CR'!$L:$L,'ATL GA Inventory'!FP$3)</f>
        <v>0</v>
      </c>
      <c r="FQ126" s="45">
        <f>SUMIFS('ATL RAW'!$J:$J,'ATL RAW'!$I:$I,'ATL GA Inventory'!$B126,'ATL RAW'!$L:$L,'ATL GA Inventory'!FQ$3)+SUMIFS('ATL CR'!$J:$J,'ATL CR'!$I:$I,'ATL GA Inventory'!$B126,'ATL CR'!$L:$L,'ATL GA Inventory'!FQ$3)</f>
        <v>0</v>
      </c>
      <c r="FR126" s="45">
        <f>SUMIFS('ATL RAW'!$J:$J,'ATL RAW'!$I:$I,'ATL GA Inventory'!$B126,'ATL RAW'!$L:$L,'ATL GA Inventory'!FR$3)+SUMIFS('ATL CR'!$J:$J,'ATL CR'!$I:$I,'ATL GA Inventory'!$B126,'ATL CR'!$L:$L,'ATL GA Inventory'!FR$3)</f>
        <v>0</v>
      </c>
      <c r="FS126" s="45">
        <f>SUMIFS('ATL RAW'!$J:$J,'ATL RAW'!$I:$I,'ATL GA Inventory'!$B126,'ATL RAW'!$L:$L,'ATL GA Inventory'!FS$3)+SUMIFS('ATL CR'!$J:$J,'ATL CR'!$I:$I,'ATL GA Inventory'!$B126,'ATL CR'!$L:$L,'ATL GA Inventory'!FS$3)</f>
        <v>0</v>
      </c>
      <c r="FT126" s="45">
        <f>SUMIFS('ATL RAW'!$J:$J,'ATL RAW'!$I:$I,'ATL GA Inventory'!$B126,'ATL RAW'!$L:$L,'ATL GA Inventory'!FT$3)+SUMIFS('ATL CR'!$J:$J,'ATL CR'!$I:$I,'ATL GA Inventory'!$B126,'ATL CR'!$L:$L,'ATL GA Inventory'!FT$3)</f>
        <v>0</v>
      </c>
      <c r="FU126" s="45">
        <f>SUMIFS('ATL RAW'!$J:$J,'ATL RAW'!$I:$I,'ATL GA Inventory'!$B126,'ATL RAW'!$L:$L,'ATL GA Inventory'!FU$3)+SUMIFS('ATL CR'!$J:$J,'ATL CR'!$I:$I,'ATL GA Inventory'!$B126,'ATL CR'!$L:$L,'ATL GA Inventory'!FU$3)</f>
        <v>0</v>
      </c>
      <c r="FV126" s="45">
        <f>SUMIFS('ATL RAW'!$J:$J,'ATL RAW'!$I:$I,'ATL GA Inventory'!$B126,'ATL RAW'!$L:$L,'ATL GA Inventory'!FV$3)+SUMIFS('ATL CR'!$J:$J,'ATL CR'!$I:$I,'ATL GA Inventory'!$B126,'ATL CR'!$L:$L,'ATL GA Inventory'!FV$3)</f>
        <v>0</v>
      </c>
      <c r="FW126" s="45">
        <f>SUMIFS('ATL RAW'!$J:$J,'ATL RAW'!$I:$I,'ATL GA Inventory'!$B126,'ATL RAW'!$L:$L,'ATL GA Inventory'!FW$3)+SUMIFS('ATL CR'!$J:$J,'ATL CR'!$I:$I,'ATL GA Inventory'!$B126,'ATL CR'!$L:$L,'ATL GA Inventory'!FW$3)</f>
        <v>0</v>
      </c>
      <c r="FX126" s="45">
        <f>SUMIFS('ATL RAW'!$J:$J,'ATL RAW'!$I:$I,'ATL GA Inventory'!$B126,'ATL RAW'!$L:$L,'ATL GA Inventory'!FX$3)+SUMIFS('ATL CR'!$J:$J,'ATL CR'!$I:$I,'ATL GA Inventory'!$B126,'ATL CR'!$L:$L,'ATL GA Inventory'!FX$3)</f>
        <v>0</v>
      </c>
      <c r="FY126" s="45">
        <f>SUMIFS('ATL RAW'!$J:$J,'ATL RAW'!$I:$I,'ATL GA Inventory'!$B126,'ATL RAW'!$L:$L,'ATL GA Inventory'!FY$3)+SUMIFS('ATL CR'!$J:$J,'ATL CR'!$I:$I,'ATL GA Inventory'!$B126,'ATL CR'!$L:$L,'ATL GA Inventory'!FY$3)</f>
        <v>0</v>
      </c>
      <c r="FZ126" s="45">
        <f>SUMIFS('ATL RAW'!$J:$J,'ATL RAW'!$I:$I,'ATL GA Inventory'!$B126,'ATL RAW'!$L:$L,'ATL GA Inventory'!FZ$3)+SUMIFS('ATL CR'!$J:$J,'ATL CR'!$I:$I,'ATL GA Inventory'!$B126,'ATL CR'!$L:$L,'ATL GA Inventory'!FZ$3)</f>
        <v>0</v>
      </c>
      <c r="GA126" s="45">
        <f>SUMIFS('ATL RAW'!$J:$J,'ATL RAW'!$I:$I,'ATL GA Inventory'!$B126,'ATL RAW'!$L:$L,'ATL GA Inventory'!GA$3)+SUMIFS('ATL CR'!$J:$J,'ATL CR'!$I:$I,'ATL GA Inventory'!$B126,'ATL CR'!$L:$L,'ATL GA Inventory'!GA$3)</f>
        <v>0</v>
      </c>
      <c r="GB126" s="45">
        <f>SUMIFS('ATL RAW'!$J:$J,'ATL RAW'!$I:$I,'ATL GA Inventory'!$B126,'ATL RAW'!$L:$L,'ATL GA Inventory'!GB$3)+SUMIFS('ATL CR'!$J:$J,'ATL CR'!$I:$I,'ATL GA Inventory'!$B126,'ATL CR'!$L:$L,'ATL GA Inventory'!GB$3)</f>
        <v>0</v>
      </c>
      <c r="GC126" s="45">
        <f>SUMIFS('ATL RAW'!$J:$J,'ATL RAW'!$I:$I,'ATL GA Inventory'!$B126,'ATL RAW'!$L:$L,'ATL GA Inventory'!GC$3)+SUMIFS('ATL CR'!$J:$J,'ATL CR'!$I:$I,'ATL GA Inventory'!$B126,'ATL CR'!$L:$L,'ATL GA Inventory'!GC$3)</f>
        <v>0</v>
      </c>
      <c r="GD126" s="45">
        <f>SUMIFS('ATL RAW'!$J:$J,'ATL RAW'!$I:$I,'ATL GA Inventory'!$B126,'ATL RAW'!$L:$L,'ATL GA Inventory'!GD$3)+SUMIFS('ATL CR'!$J:$J,'ATL CR'!$I:$I,'ATL GA Inventory'!$B126,'ATL CR'!$L:$L,'ATL GA Inventory'!GD$3)</f>
        <v>0</v>
      </c>
      <c r="GE126" s="45">
        <f>SUMIFS('ATL RAW'!$J:$J,'ATL RAW'!$I:$I,'ATL GA Inventory'!$B126,'ATL RAW'!$L:$L,'ATL GA Inventory'!GE$3)+SUMIFS('ATL CR'!$J:$J,'ATL CR'!$I:$I,'ATL GA Inventory'!$B126,'ATL CR'!$L:$L,'ATL GA Inventory'!GE$3)</f>
        <v>0</v>
      </c>
      <c r="GF126" s="45">
        <f>SUMIFS('ATL RAW'!$J:$J,'ATL RAW'!$I:$I,'ATL GA Inventory'!$B126,'ATL RAW'!$L:$L,'ATL GA Inventory'!GF$3)+SUMIFS('ATL CR'!$J:$J,'ATL CR'!$I:$I,'ATL GA Inventory'!$B126,'ATL CR'!$L:$L,'ATL GA Inventory'!GF$3)</f>
        <v>0</v>
      </c>
      <c r="GG126" s="45">
        <f>SUMIFS('ATL RAW'!$J:$J,'ATL RAW'!$I:$I,'ATL GA Inventory'!$B126,'ATL RAW'!$L:$L,'ATL GA Inventory'!GG$3)+SUMIFS('ATL CR'!$J:$J,'ATL CR'!$I:$I,'ATL GA Inventory'!$B126,'ATL CR'!$L:$L,'ATL GA Inventory'!GG$3)</f>
        <v>0</v>
      </c>
      <c r="GH126" s="45">
        <f>SUMIFS('ATL RAW'!$J:$J,'ATL RAW'!$I:$I,'ATL GA Inventory'!$B126,'ATL RAW'!$L:$L,'ATL GA Inventory'!GH$3)+SUMIFS('ATL CR'!$J:$J,'ATL CR'!$I:$I,'ATL GA Inventory'!$B126,'ATL CR'!$L:$L,'ATL GA Inventory'!GH$3)</f>
        <v>0</v>
      </c>
      <c r="GI126" s="45">
        <f>SUMIFS('ATL RAW'!$J:$J,'ATL RAW'!$I:$I,'ATL GA Inventory'!$B126,'ATL RAW'!$L:$L,'ATL GA Inventory'!GI$3)+SUMIFS('ATL CR'!$J:$J,'ATL CR'!$I:$I,'ATL GA Inventory'!$B126,'ATL CR'!$L:$L,'ATL GA Inventory'!GI$3)</f>
        <v>0</v>
      </c>
      <c r="GJ126" s="45">
        <f>SUMIFS('ATL RAW'!$J:$J,'ATL RAW'!$I:$I,'ATL GA Inventory'!$B126,'ATL RAW'!$L:$L,'ATL GA Inventory'!GJ$3)+SUMIFS('ATL CR'!$J:$J,'ATL CR'!$I:$I,'ATL GA Inventory'!$B126,'ATL CR'!$L:$L,'ATL GA Inventory'!GJ$3)</f>
        <v>0</v>
      </c>
      <c r="GK126" s="45">
        <f>SUMIFS('ATL RAW'!$J:$J,'ATL RAW'!$I:$I,'ATL GA Inventory'!$B126,'ATL RAW'!$L:$L,'ATL GA Inventory'!GK$3)+SUMIFS('ATL CR'!$J:$J,'ATL CR'!$I:$I,'ATL GA Inventory'!$B126,'ATL CR'!$L:$L,'ATL GA Inventory'!GK$3)</f>
        <v>0</v>
      </c>
      <c r="GL126" s="45">
        <f>SUMIFS('ATL RAW'!$J:$J,'ATL RAW'!$I:$I,'ATL GA Inventory'!$B126,'ATL RAW'!$L:$L,'ATL GA Inventory'!GL$3)+SUMIFS('ATL CR'!$J:$J,'ATL CR'!$I:$I,'ATL GA Inventory'!$B126,'ATL CR'!$L:$L,'ATL GA Inventory'!GL$3)</f>
        <v>0</v>
      </c>
      <c r="GM126" s="45">
        <f>SUMIFS('ATL RAW'!$J:$J,'ATL RAW'!$I:$I,'ATL GA Inventory'!$B126,'ATL RAW'!$L:$L,'ATL GA Inventory'!GM$3)+SUMIFS('ATL CR'!$J:$J,'ATL CR'!$I:$I,'ATL GA Inventory'!$B126,'ATL CR'!$L:$L,'ATL GA Inventory'!GM$3)</f>
        <v>0</v>
      </c>
      <c r="GN126" s="45">
        <f>SUMIFS('ATL RAW'!$J:$J,'ATL RAW'!$I:$I,'ATL GA Inventory'!$B126,'ATL RAW'!$L:$L,'ATL GA Inventory'!GN$3)+SUMIFS('ATL CR'!$J:$J,'ATL CR'!$I:$I,'ATL GA Inventory'!$B126,'ATL CR'!$L:$L,'ATL GA Inventory'!GN$3)</f>
        <v>0</v>
      </c>
      <c r="GO126" s="45">
        <f>SUMIFS('ATL RAW'!$J:$J,'ATL RAW'!$I:$I,'ATL GA Inventory'!$B126,'ATL RAW'!$L:$L,'ATL GA Inventory'!GO$3)+SUMIFS('ATL CR'!$J:$J,'ATL CR'!$I:$I,'ATL GA Inventory'!$B126,'ATL CR'!$L:$L,'ATL GA Inventory'!GO$3)</f>
        <v>0</v>
      </c>
      <c r="GP126" s="45">
        <f>SUMIFS('ATL RAW'!$J:$J,'ATL RAW'!$I:$I,'ATL GA Inventory'!$B126,'ATL RAW'!$L:$L,'ATL GA Inventory'!GP$3)+SUMIFS('ATL CR'!$J:$J,'ATL CR'!$I:$I,'ATL GA Inventory'!$B126,'ATL CR'!$L:$L,'ATL GA Inventory'!GP$3)</f>
        <v>0</v>
      </c>
      <c r="GQ126" s="45">
        <f>SUMIFS('ATL RAW'!$J:$J,'ATL RAW'!$I:$I,'ATL GA Inventory'!$B126,'ATL RAW'!$L:$L,'ATL GA Inventory'!GQ$3)+SUMIFS('ATL CR'!$J:$J,'ATL CR'!$I:$I,'ATL GA Inventory'!$B126,'ATL CR'!$L:$L,'ATL GA Inventory'!GQ$3)</f>
        <v>0</v>
      </c>
      <c r="GR126" s="45">
        <f>SUMIFS('ATL RAW'!$J:$J,'ATL RAW'!$I:$I,'ATL GA Inventory'!$B126,'ATL RAW'!$L:$L,'ATL GA Inventory'!GR$3)+SUMIFS('ATL CR'!$J:$J,'ATL CR'!$I:$I,'ATL GA Inventory'!$B126,'ATL CR'!$L:$L,'ATL GA Inventory'!GR$3)</f>
        <v>0</v>
      </c>
      <c r="GS126" s="45">
        <f>SUMIFS('ATL RAW'!$J:$J,'ATL RAW'!$I:$I,'ATL GA Inventory'!$B126,'ATL RAW'!$L:$L,'ATL GA Inventory'!GS$3)+SUMIFS('ATL CR'!$J:$J,'ATL CR'!$I:$I,'ATL GA Inventory'!$B126,'ATL CR'!$L:$L,'ATL GA Inventory'!GS$3)</f>
        <v>0</v>
      </c>
      <c r="GT126" s="45">
        <f>SUMIFS('ATL RAW'!$J:$J,'ATL RAW'!$I:$I,'ATL GA Inventory'!$B126,'ATL RAW'!$L:$L,'ATL GA Inventory'!GT$3)+SUMIFS('ATL CR'!$J:$J,'ATL CR'!$I:$I,'ATL GA Inventory'!$B126,'ATL CR'!$L:$L,'ATL GA Inventory'!GT$3)</f>
        <v>0</v>
      </c>
      <c r="GU126" s="45">
        <f>SUMIFS('ATL RAW'!$J:$J,'ATL RAW'!$I:$I,'ATL GA Inventory'!$B126,'ATL RAW'!$L:$L,'ATL GA Inventory'!GU$3)+SUMIFS('ATL CR'!$J:$J,'ATL CR'!$I:$I,'ATL GA Inventory'!$B126,'ATL CR'!$L:$L,'ATL GA Inventory'!GU$3)</f>
        <v>0</v>
      </c>
      <c r="GV126" s="45">
        <f>SUMIFS('ATL RAW'!$J:$J,'ATL RAW'!$I:$I,'ATL GA Inventory'!$B126,'ATL RAW'!$L:$L,'ATL GA Inventory'!GV$3)+SUMIFS('ATL CR'!$J:$J,'ATL CR'!$I:$I,'ATL GA Inventory'!$B126,'ATL CR'!$L:$L,'ATL GA Inventory'!GV$3)</f>
        <v>0</v>
      </c>
      <c r="GW126" s="45">
        <f>SUMIFS('ATL RAW'!$J:$J,'ATL RAW'!$I:$I,'ATL GA Inventory'!$B126,'ATL RAW'!$L:$L,'ATL GA Inventory'!GW$3)+SUMIFS('ATL CR'!$J:$J,'ATL CR'!$I:$I,'ATL GA Inventory'!$B126,'ATL CR'!$L:$L,'ATL GA Inventory'!GW$3)</f>
        <v>0</v>
      </c>
      <c r="GX126" s="45">
        <f>SUMIFS('ATL RAW'!$J:$J,'ATL RAW'!$I:$I,'ATL GA Inventory'!$B126,'ATL RAW'!$L:$L,'ATL GA Inventory'!GX$3)+SUMIFS('ATL CR'!$J:$J,'ATL CR'!$I:$I,'ATL GA Inventory'!$B126,'ATL CR'!$L:$L,'ATL GA Inventory'!GX$3)</f>
        <v>0</v>
      </c>
      <c r="GY126" s="45">
        <f>SUMIFS('ATL RAW'!$J:$J,'ATL RAW'!$I:$I,'ATL GA Inventory'!$B126,'ATL RAW'!$L:$L,'ATL GA Inventory'!GY$3)+SUMIFS('ATL CR'!$J:$J,'ATL CR'!$I:$I,'ATL GA Inventory'!$B126,'ATL CR'!$L:$L,'ATL GA Inventory'!GY$3)</f>
        <v>0</v>
      </c>
    </row>
    <row r="127" spans="1:207">
      <c r="A127" s="43" t="s">
        <v>983</v>
      </c>
      <c r="B127" s="43">
        <f t="shared" si="14"/>
        <v>46222126</v>
      </c>
      <c r="C127" s="43" t="str">
        <f t="shared" si="14"/>
        <v>Q.PEAK DUO BLK G6P+/HL</v>
      </c>
      <c r="D127" s="44" t="str">
        <f t="shared" si="14"/>
        <v>330</v>
      </c>
      <c r="E127" s="45">
        <f>SUMIFS('ATL RAW'!$J:$J,'ATL RAW'!$I:$I,'ATL GA Inventory'!$B127,'ATL RAW'!$L:$L,'ATL GA Inventory'!E$3)+SUMIFS('ATL CR'!$J:$J,'ATL CR'!$I:$I,'ATL GA Inventory'!$B127,'ATL CR'!$L:$L,'ATL GA Inventory'!E$3)</f>
        <v>0</v>
      </c>
      <c r="F127" s="45">
        <f>SUMIFS('ATL RAW'!$J:$J,'ATL RAW'!$I:$I,'ATL GA Inventory'!$B127,'ATL RAW'!$L:$L,'ATL GA Inventory'!F$3)+SUMIFS('ATL CR'!$J:$J,'ATL CR'!$I:$I,'ATL GA Inventory'!$B127,'ATL CR'!$L:$L,'ATL GA Inventory'!F$3)</f>
        <v>0</v>
      </c>
      <c r="G127" s="45">
        <f>SUMIFS('ATL RAW'!$J:$J,'ATL RAW'!$I:$I,'ATL GA Inventory'!$B127,'ATL RAW'!$L:$L,'ATL GA Inventory'!G$3)+SUMIFS('ATL CR'!$J:$J,'ATL CR'!$I:$I,'ATL GA Inventory'!$B127,'ATL CR'!$L:$L,'ATL GA Inventory'!G$3)</f>
        <v>0</v>
      </c>
      <c r="H127" s="45">
        <f>SUMIFS('ATL RAW'!$J:$J,'ATL RAW'!$I:$I,'ATL GA Inventory'!$B127,'ATL RAW'!$L:$L,'ATL GA Inventory'!H$3)+SUMIFS('ATL CR'!$J:$J,'ATL CR'!$I:$I,'ATL GA Inventory'!$B127,'ATL CR'!$L:$L,'ATL GA Inventory'!H$3)</f>
        <v>0</v>
      </c>
      <c r="I127" s="45">
        <f>SUMIFS('ATL RAW'!$J:$J,'ATL RAW'!$I:$I,'ATL GA Inventory'!$B127,'ATL RAW'!$L:$L,'ATL GA Inventory'!I$3)+SUMIFS('ATL CR'!$J:$J,'ATL CR'!$I:$I,'ATL GA Inventory'!$B127,'ATL CR'!$L:$L,'ATL GA Inventory'!I$3)</f>
        <v>0</v>
      </c>
      <c r="J127" s="45">
        <f>SUMIFS('ATL RAW'!$J:$J,'ATL RAW'!$I:$I,'ATL GA Inventory'!$B127,'ATL RAW'!$L:$L,'ATL GA Inventory'!J$3)+SUMIFS('ATL CR'!$J:$J,'ATL CR'!$I:$I,'ATL GA Inventory'!$B127,'ATL CR'!$L:$L,'ATL GA Inventory'!J$3)</f>
        <v>0</v>
      </c>
      <c r="K127" s="45">
        <f>SUMIFS('ATL RAW'!$J:$J,'ATL RAW'!$I:$I,'ATL GA Inventory'!$B127,'ATL RAW'!$L:$L,'ATL GA Inventory'!K$3)+SUMIFS('ATL CR'!$J:$J,'ATL CR'!$I:$I,'ATL GA Inventory'!$B127,'ATL CR'!$L:$L,'ATL GA Inventory'!K$3)</f>
        <v>0</v>
      </c>
      <c r="L127" s="45">
        <f>SUMIFS('ATL RAW'!$J:$J,'ATL RAW'!$I:$I,'ATL GA Inventory'!$B127,'ATL RAW'!$L:$L,'ATL GA Inventory'!L$3)+SUMIFS('ATL CR'!$J:$J,'ATL CR'!$I:$I,'ATL GA Inventory'!$B127,'ATL CR'!$L:$L,'ATL GA Inventory'!L$3)</f>
        <v>0</v>
      </c>
      <c r="M127" s="45">
        <f>SUMIFS('ATL RAW'!$J:$J,'ATL RAW'!$I:$I,'ATL GA Inventory'!$B127,'ATL RAW'!$L:$L,'ATL GA Inventory'!M$3)+SUMIFS('ATL CR'!$J:$J,'ATL CR'!$I:$I,'ATL GA Inventory'!$B127,'ATL CR'!$L:$L,'ATL GA Inventory'!M$3)</f>
        <v>0</v>
      </c>
      <c r="N127" s="45">
        <f>SUMIFS('ATL RAW'!$J:$J,'ATL RAW'!$I:$I,'ATL GA Inventory'!$B127,'ATL RAW'!$L:$L,'ATL GA Inventory'!N$3)+SUMIFS('ATL CR'!$J:$J,'ATL CR'!$I:$I,'ATL GA Inventory'!$B127,'ATL CR'!$L:$L,'ATL GA Inventory'!N$3)</f>
        <v>0</v>
      </c>
      <c r="O127" s="45">
        <f>SUMIFS('ATL RAW'!$J:$J,'ATL RAW'!$I:$I,'ATL GA Inventory'!$B127,'ATL RAW'!$L:$L,'ATL GA Inventory'!O$3)+SUMIFS('ATL CR'!$J:$J,'ATL CR'!$I:$I,'ATL GA Inventory'!$B127,'ATL CR'!$L:$L,'ATL GA Inventory'!O$3)</f>
        <v>0</v>
      </c>
      <c r="P127" s="45">
        <f>SUMIFS('ATL RAW'!$J:$J,'ATL RAW'!$I:$I,'ATL GA Inventory'!$B127,'ATL RAW'!$L:$L,'ATL GA Inventory'!P$3)+SUMIFS('ATL CR'!$J:$J,'ATL CR'!$I:$I,'ATL GA Inventory'!$B127,'ATL CR'!$L:$L,'ATL GA Inventory'!P$3)</f>
        <v>0</v>
      </c>
      <c r="Q127" s="45">
        <f>SUMIFS('ATL RAW'!$J:$J,'ATL RAW'!$I:$I,'ATL GA Inventory'!$B127,'ATL RAW'!$L:$L,'ATL GA Inventory'!Q$3)+SUMIFS('ATL CR'!$J:$J,'ATL CR'!$I:$I,'ATL GA Inventory'!$B127,'ATL CR'!$L:$L,'ATL GA Inventory'!Q$3)</f>
        <v>0</v>
      </c>
      <c r="R127" s="45">
        <f>SUMIFS('ATL RAW'!$J:$J,'ATL RAW'!$I:$I,'ATL GA Inventory'!$B127,'ATL RAW'!$L:$L,'ATL GA Inventory'!R$3)+SUMIFS('ATL CR'!$J:$J,'ATL CR'!$I:$I,'ATL GA Inventory'!$B127,'ATL CR'!$L:$L,'ATL GA Inventory'!R$3)</f>
        <v>0</v>
      </c>
      <c r="S127" s="45">
        <f>SUMIFS('ATL RAW'!$J:$J,'ATL RAW'!$I:$I,'ATL GA Inventory'!$B127,'ATL RAW'!$L:$L,'ATL GA Inventory'!S$3)+SUMIFS('ATL CR'!$J:$J,'ATL CR'!$I:$I,'ATL GA Inventory'!$B127,'ATL CR'!$L:$L,'ATL GA Inventory'!S$3)</f>
        <v>0</v>
      </c>
      <c r="T127" s="45">
        <f>SUMIFS('ATL RAW'!$J:$J,'ATL RAW'!$I:$I,'ATL GA Inventory'!$B127,'ATL RAW'!$L:$L,'ATL GA Inventory'!T$3)+SUMIFS('ATL CR'!$J:$J,'ATL CR'!$I:$I,'ATL GA Inventory'!$B127,'ATL CR'!$L:$L,'ATL GA Inventory'!T$3)</f>
        <v>0</v>
      </c>
      <c r="U127" s="45">
        <f>SUMIFS('ATL RAW'!$J:$J,'ATL RAW'!$I:$I,'ATL GA Inventory'!$B127,'ATL RAW'!$L:$L,'ATL GA Inventory'!U$3)+SUMIFS('ATL CR'!$J:$J,'ATL CR'!$I:$I,'ATL GA Inventory'!$B127,'ATL CR'!$L:$L,'ATL GA Inventory'!U$3)</f>
        <v>0</v>
      </c>
      <c r="V127" s="45">
        <f>SUMIFS('ATL RAW'!$J:$J,'ATL RAW'!$I:$I,'ATL GA Inventory'!$B127,'ATL RAW'!$L:$L,'ATL GA Inventory'!V$3)+SUMIFS('ATL CR'!$J:$J,'ATL CR'!$I:$I,'ATL GA Inventory'!$B127,'ATL CR'!$L:$L,'ATL GA Inventory'!V$3)</f>
        <v>0</v>
      </c>
      <c r="W127" s="45">
        <f>SUMIFS('ATL RAW'!$J:$J,'ATL RAW'!$I:$I,'ATL GA Inventory'!$B127,'ATL RAW'!$L:$L,'ATL GA Inventory'!W$3)+SUMIFS('ATL CR'!$J:$J,'ATL CR'!$I:$I,'ATL GA Inventory'!$B127,'ATL CR'!$L:$L,'ATL GA Inventory'!W$3)</f>
        <v>0</v>
      </c>
      <c r="X127" s="45">
        <f>SUMIFS('ATL RAW'!$J:$J,'ATL RAW'!$I:$I,'ATL GA Inventory'!$B127,'ATL RAW'!$L:$L,'ATL GA Inventory'!X$3)+SUMIFS('ATL CR'!$J:$J,'ATL CR'!$I:$I,'ATL GA Inventory'!$B127,'ATL CR'!$L:$L,'ATL GA Inventory'!X$3)</f>
        <v>0</v>
      </c>
      <c r="Y127" s="45">
        <f>SUMIFS('ATL RAW'!$J:$J,'ATL RAW'!$I:$I,'ATL GA Inventory'!$B127,'ATL RAW'!$L:$L,'ATL GA Inventory'!Y$3)+SUMIFS('ATL CR'!$J:$J,'ATL CR'!$I:$I,'ATL GA Inventory'!$B127,'ATL CR'!$L:$L,'ATL GA Inventory'!Y$3)</f>
        <v>0</v>
      </c>
      <c r="Z127" s="45">
        <f>SUMIFS('ATL RAW'!$J:$J,'ATL RAW'!$I:$I,'ATL GA Inventory'!$B127,'ATL RAW'!$L:$L,'ATL GA Inventory'!Z$3)+SUMIFS('ATL CR'!$J:$J,'ATL CR'!$I:$I,'ATL GA Inventory'!$B127,'ATL CR'!$L:$L,'ATL GA Inventory'!Z$3)</f>
        <v>0</v>
      </c>
      <c r="AA127" s="45">
        <f>SUMIFS('ATL RAW'!$J:$J,'ATL RAW'!$I:$I,'ATL GA Inventory'!$B127,'ATL RAW'!$L:$L,'ATL GA Inventory'!AA$3)+SUMIFS('ATL CR'!$J:$J,'ATL CR'!$I:$I,'ATL GA Inventory'!$B127,'ATL CR'!$L:$L,'ATL GA Inventory'!AA$3)</f>
        <v>0</v>
      </c>
      <c r="AB127" s="45">
        <f>SUMIFS('ATL RAW'!$J:$J,'ATL RAW'!$I:$I,'ATL GA Inventory'!$B127,'ATL RAW'!$L:$L,'ATL GA Inventory'!AB$3)+SUMIFS('ATL CR'!$J:$J,'ATL CR'!$I:$I,'ATL GA Inventory'!$B127,'ATL CR'!$L:$L,'ATL GA Inventory'!AB$3)</f>
        <v>0</v>
      </c>
      <c r="AC127" s="45">
        <f>SUMIFS('ATL RAW'!$J:$J,'ATL RAW'!$I:$I,'ATL GA Inventory'!$B127,'ATL RAW'!$L:$L,'ATL GA Inventory'!AC$3)+SUMIFS('ATL CR'!$J:$J,'ATL CR'!$I:$I,'ATL GA Inventory'!$B127,'ATL CR'!$L:$L,'ATL GA Inventory'!AC$3)</f>
        <v>0</v>
      </c>
      <c r="AD127" s="45">
        <f>SUMIFS('ATL RAW'!$J:$J,'ATL RAW'!$I:$I,'ATL GA Inventory'!$B127,'ATL RAW'!$L:$L,'ATL GA Inventory'!AD$3)+SUMIFS('ATL CR'!$J:$J,'ATL CR'!$I:$I,'ATL GA Inventory'!$B127,'ATL CR'!$L:$L,'ATL GA Inventory'!AD$3)</f>
        <v>0</v>
      </c>
      <c r="AE127" s="45">
        <f>SUMIFS('ATL RAW'!$J:$J,'ATL RAW'!$I:$I,'ATL GA Inventory'!$B127,'ATL RAW'!$L:$L,'ATL GA Inventory'!AE$3)+SUMIFS('ATL CR'!$J:$J,'ATL CR'!$I:$I,'ATL GA Inventory'!$B127,'ATL CR'!$L:$L,'ATL GA Inventory'!AE$3)</f>
        <v>0</v>
      </c>
      <c r="AF127" s="45">
        <f>SUMIFS('ATL RAW'!$J:$J,'ATL RAW'!$I:$I,'ATL GA Inventory'!$B127,'ATL RAW'!$L:$L,'ATL GA Inventory'!AF$3)+SUMIFS('ATL CR'!$J:$J,'ATL CR'!$I:$I,'ATL GA Inventory'!$B127,'ATL CR'!$L:$L,'ATL GA Inventory'!AF$3)</f>
        <v>0</v>
      </c>
      <c r="AG127" s="45">
        <f>SUMIFS('ATL RAW'!$J:$J,'ATL RAW'!$I:$I,'ATL GA Inventory'!$B127,'ATL RAW'!$L:$L,'ATL GA Inventory'!AG$3)+SUMIFS('ATL CR'!$J:$J,'ATL CR'!$I:$I,'ATL GA Inventory'!$B127,'ATL CR'!$L:$L,'ATL GA Inventory'!AG$3)</f>
        <v>0</v>
      </c>
      <c r="AH127" s="45">
        <f>SUMIFS('ATL RAW'!$J:$J,'ATL RAW'!$I:$I,'ATL GA Inventory'!$B127,'ATL RAW'!$L:$L,'ATL GA Inventory'!AH$3)+SUMIFS('ATL CR'!$J:$J,'ATL CR'!$I:$I,'ATL GA Inventory'!$B127,'ATL CR'!$L:$L,'ATL GA Inventory'!AH$3)</f>
        <v>0</v>
      </c>
      <c r="AI127" s="45">
        <f>SUMIFS('ATL RAW'!$J:$J,'ATL RAW'!$I:$I,'ATL GA Inventory'!$B127,'ATL RAW'!$L:$L,'ATL GA Inventory'!AI$3)+SUMIFS('ATL CR'!$J:$J,'ATL CR'!$I:$I,'ATL GA Inventory'!$B127,'ATL CR'!$L:$L,'ATL GA Inventory'!AI$3)</f>
        <v>0</v>
      </c>
      <c r="AJ127" s="45">
        <f>SUMIFS('ATL RAW'!$J:$J,'ATL RAW'!$I:$I,'ATL GA Inventory'!$B127,'ATL RAW'!$L:$L,'ATL GA Inventory'!AJ$3)+SUMIFS('ATL CR'!$J:$J,'ATL CR'!$I:$I,'ATL GA Inventory'!$B127,'ATL CR'!$L:$L,'ATL GA Inventory'!AJ$3)</f>
        <v>0</v>
      </c>
      <c r="AK127" s="45">
        <f>SUMIFS('ATL RAW'!$J:$J,'ATL RAW'!$I:$I,'ATL GA Inventory'!$B127,'ATL RAW'!$L:$L,'ATL GA Inventory'!AK$3)+SUMIFS('ATL CR'!$J:$J,'ATL CR'!$I:$I,'ATL GA Inventory'!$B127,'ATL CR'!$L:$L,'ATL GA Inventory'!AK$3)</f>
        <v>0</v>
      </c>
      <c r="AL127" s="45">
        <f>SUMIFS('ATL RAW'!$J:$J,'ATL RAW'!$I:$I,'ATL GA Inventory'!$B127,'ATL RAW'!$L:$L,'ATL GA Inventory'!AL$3)+SUMIFS('ATL CR'!$J:$J,'ATL CR'!$I:$I,'ATL GA Inventory'!$B127,'ATL CR'!$L:$L,'ATL GA Inventory'!AL$3)</f>
        <v>0</v>
      </c>
      <c r="AM127" s="45">
        <f>SUMIFS('ATL RAW'!$J:$J,'ATL RAW'!$I:$I,'ATL GA Inventory'!$B127,'ATL RAW'!$L:$L,'ATL GA Inventory'!AM$3)+SUMIFS('ATL CR'!$J:$J,'ATL CR'!$I:$I,'ATL GA Inventory'!$B127,'ATL CR'!$L:$L,'ATL GA Inventory'!AM$3)</f>
        <v>0</v>
      </c>
      <c r="AN127" s="45">
        <f>SUMIFS('ATL RAW'!$J:$J,'ATL RAW'!$I:$I,'ATL GA Inventory'!$B127,'ATL RAW'!$L:$L,'ATL GA Inventory'!AN$3)+SUMIFS('ATL CR'!$J:$J,'ATL CR'!$I:$I,'ATL GA Inventory'!$B127,'ATL CR'!$L:$L,'ATL GA Inventory'!AN$3)</f>
        <v>0</v>
      </c>
      <c r="AO127" s="45">
        <f>SUMIFS('ATL RAW'!$J:$J,'ATL RAW'!$I:$I,'ATL GA Inventory'!$B127,'ATL RAW'!$L:$L,'ATL GA Inventory'!AO$3)+SUMIFS('ATL CR'!$J:$J,'ATL CR'!$I:$I,'ATL GA Inventory'!$B127,'ATL CR'!$L:$L,'ATL GA Inventory'!AO$3)</f>
        <v>0</v>
      </c>
      <c r="AP127" s="45">
        <f>SUMIFS('ATL RAW'!$J:$J,'ATL RAW'!$I:$I,'ATL GA Inventory'!$B127,'ATL RAW'!$L:$L,'ATL GA Inventory'!AP$3)+SUMIFS('ATL CR'!$J:$J,'ATL CR'!$I:$I,'ATL GA Inventory'!$B127,'ATL CR'!$L:$L,'ATL GA Inventory'!AP$3)</f>
        <v>0</v>
      </c>
      <c r="AQ127" s="45">
        <f>SUMIFS('ATL RAW'!$J:$J,'ATL RAW'!$I:$I,'ATL GA Inventory'!$B127,'ATL RAW'!$L:$L,'ATL GA Inventory'!AQ$3)+SUMIFS('ATL CR'!$J:$J,'ATL CR'!$I:$I,'ATL GA Inventory'!$B127,'ATL CR'!$L:$L,'ATL GA Inventory'!AQ$3)</f>
        <v>0</v>
      </c>
      <c r="AR127" s="45">
        <f>SUMIFS('ATL RAW'!$J:$J,'ATL RAW'!$I:$I,'ATL GA Inventory'!$B127,'ATL RAW'!$L:$L,'ATL GA Inventory'!AR$3)+SUMIFS('ATL CR'!$J:$J,'ATL CR'!$I:$I,'ATL GA Inventory'!$B127,'ATL CR'!$L:$L,'ATL GA Inventory'!AR$3)</f>
        <v>0</v>
      </c>
      <c r="AS127" s="45">
        <f>SUMIFS('ATL RAW'!$J:$J,'ATL RAW'!$I:$I,'ATL GA Inventory'!$B127,'ATL RAW'!$L:$L,'ATL GA Inventory'!AS$3)+SUMIFS('ATL CR'!$J:$J,'ATL CR'!$I:$I,'ATL GA Inventory'!$B127,'ATL CR'!$L:$L,'ATL GA Inventory'!AS$3)</f>
        <v>0</v>
      </c>
      <c r="AT127" s="45">
        <f>SUMIFS('ATL RAW'!$J:$J,'ATL RAW'!$I:$I,'ATL GA Inventory'!$B127,'ATL RAW'!$L:$L,'ATL GA Inventory'!AT$3)+SUMIFS('ATL CR'!$J:$J,'ATL CR'!$I:$I,'ATL GA Inventory'!$B127,'ATL CR'!$L:$L,'ATL GA Inventory'!AT$3)</f>
        <v>0</v>
      </c>
      <c r="AU127" s="45">
        <f>SUMIFS('ATL RAW'!$J:$J,'ATL RAW'!$I:$I,'ATL GA Inventory'!$B127,'ATL RAW'!$L:$L,'ATL GA Inventory'!AU$3)+SUMIFS('ATL CR'!$J:$J,'ATL CR'!$I:$I,'ATL GA Inventory'!$B127,'ATL CR'!$L:$L,'ATL GA Inventory'!AU$3)</f>
        <v>0</v>
      </c>
      <c r="AV127" s="45">
        <f>SUMIFS('ATL RAW'!$J:$J,'ATL RAW'!$I:$I,'ATL GA Inventory'!$B127,'ATL RAW'!$L:$L,'ATL GA Inventory'!AV$3)+SUMIFS('ATL CR'!$J:$J,'ATL CR'!$I:$I,'ATL GA Inventory'!$B127,'ATL CR'!$L:$L,'ATL GA Inventory'!AV$3)</f>
        <v>0</v>
      </c>
      <c r="AW127" s="45">
        <f>SUMIFS('ATL RAW'!$J:$J,'ATL RAW'!$I:$I,'ATL GA Inventory'!$B127,'ATL RAW'!$L:$L,'ATL GA Inventory'!AW$3)+SUMIFS('ATL CR'!$J:$J,'ATL CR'!$I:$I,'ATL GA Inventory'!$B127,'ATL CR'!$L:$L,'ATL GA Inventory'!AW$3)</f>
        <v>0</v>
      </c>
      <c r="AX127" s="45">
        <f>SUMIFS('ATL RAW'!$J:$J,'ATL RAW'!$I:$I,'ATL GA Inventory'!$B127,'ATL RAW'!$L:$L,'ATL GA Inventory'!AX$3)+SUMIFS('ATL CR'!$J:$J,'ATL CR'!$I:$I,'ATL GA Inventory'!$B127,'ATL CR'!$L:$L,'ATL GA Inventory'!AX$3)</f>
        <v>0</v>
      </c>
      <c r="AY127" s="45">
        <f>SUMIFS('ATL RAW'!$J:$J,'ATL RAW'!$I:$I,'ATL GA Inventory'!$B127,'ATL RAW'!$L:$L,'ATL GA Inventory'!AY$3)+SUMIFS('ATL CR'!$J:$J,'ATL CR'!$I:$I,'ATL GA Inventory'!$B127,'ATL CR'!$L:$L,'ATL GA Inventory'!AY$3)</f>
        <v>0</v>
      </c>
      <c r="AZ127" s="45">
        <f>SUMIFS('ATL RAW'!$J:$J,'ATL RAW'!$I:$I,'ATL GA Inventory'!$B127,'ATL RAW'!$L:$L,'ATL GA Inventory'!AZ$3)+SUMIFS('ATL CR'!$J:$J,'ATL CR'!$I:$I,'ATL GA Inventory'!$B127,'ATL CR'!$L:$L,'ATL GA Inventory'!AZ$3)</f>
        <v>0</v>
      </c>
      <c r="BA127" s="45">
        <f>SUMIFS('ATL RAW'!$J:$J,'ATL RAW'!$I:$I,'ATL GA Inventory'!$B127,'ATL RAW'!$L:$L,'ATL GA Inventory'!BA$3)+SUMIFS('ATL CR'!$J:$J,'ATL CR'!$I:$I,'ATL GA Inventory'!$B127,'ATL CR'!$L:$L,'ATL GA Inventory'!BA$3)</f>
        <v>0</v>
      </c>
      <c r="BB127" s="45">
        <f>SUMIFS('ATL RAW'!$J:$J,'ATL RAW'!$I:$I,'ATL GA Inventory'!$B127,'ATL RAW'!$L:$L,'ATL GA Inventory'!BB$3)+SUMIFS('ATL CR'!$J:$J,'ATL CR'!$I:$I,'ATL GA Inventory'!$B127,'ATL CR'!$L:$L,'ATL GA Inventory'!BB$3)</f>
        <v>0</v>
      </c>
      <c r="BC127" s="45">
        <f>SUMIFS('ATL RAW'!$J:$J,'ATL RAW'!$I:$I,'ATL GA Inventory'!$B127,'ATL RAW'!$L:$L,'ATL GA Inventory'!BC$3)+SUMIFS('ATL CR'!$J:$J,'ATL CR'!$I:$I,'ATL GA Inventory'!$B127,'ATL CR'!$L:$L,'ATL GA Inventory'!BC$3)</f>
        <v>0</v>
      </c>
      <c r="BD127" s="45">
        <f>SUMIFS('ATL RAW'!$J:$J,'ATL RAW'!$I:$I,'ATL GA Inventory'!$B127,'ATL RAW'!$L:$L,'ATL GA Inventory'!BD$3)+SUMIFS('ATL CR'!$J:$J,'ATL CR'!$I:$I,'ATL GA Inventory'!$B127,'ATL CR'!$L:$L,'ATL GA Inventory'!BD$3)</f>
        <v>0</v>
      </c>
      <c r="BE127" s="45">
        <f>SUMIFS('ATL RAW'!$J:$J,'ATL RAW'!$I:$I,'ATL GA Inventory'!$B127,'ATL RAW'!$L:$L,'ATL GA Inventory'!BE$3)+SUMIFS('ATL CR'!$J:$J,'ATL CR'!$I:$I,'ATL GA Inventory'!$B127,'ATL CR'!$L:$L,'ATL GA Inventory'!BE$3)</f>
        <v>0</v>
      </c>
      <c r="BF127" s="45">
        <f>SUMIFS('ATL RAW'!$J:$J,'ATL RAW'!$I:$I,'ATL GA Inventory'!$B127,'ATL RAW'!$L:$L,'ATL GA Inventory'!BF$3)+SUMIFS('ATL CR'!$J:$J,'ATL CR'!$I:$I,'ATL GA Inventory'!$B127,'ATL CR'!$L:$L,'ATL GA Inventory'!BF$3)</f>
        <v>0</v>
      </c>
      <c r="BG127" s="45">
        <f>SUMIFS('ATL RAW'!$J:$J,'ATL RAW'!$I:$I,'ATL GA Inventory'!$B127,'ATL RAW'!$L:$L,'ATL GA Inventory'!BG$3)+SUMIFS('ATL CR'!$J:$J,'ATL CR'!$I:$I,'ATL GA Inventory'!$B127,'ATL CR'!$L:$L,'ATL GA Inventory'!BG$3)</f>
        <v>0</v>
      </c>
      <c r="BH127" s="45">
        <f>SUMIFS('ATL RAW'!$J:$J,'ATL RAW'!$I:$I,'ATL GA Inventory'!$B127,'ATL RAW'!$L:$L,'ATL GA Inventory'!BH$3)+SUMIFS('ATL CR'!$J:$J,'ATL CR'!$I:$I,'ATL GA Inventory'!$B127,'ATL CR'!$L:$L,'ATL GA Inventory'!BH$3)</f>
        <v>0</v>
      </c>
      <c r="BI127" s="45">
        <f>SUMIFS('ATL RAW'!$J:$J,'ATL RAW'!$I:$I,'ATL GA Inventory'!$B127,'ATL RAW'!$L:$L,'ATL GA Inventory'!BI$3)+SUMIFS('ATL CR'!$J:$J,'ATL CR'!$I:$I,'ATL GA Inventory'!$B127,'ATL CR'!$L:$L,'ATL GA Inventory'!BI$3)</f>
        <v>0</v>
      </c>
      <c r="BJ127" s="45">
        <f>SUMIFS('ATL RAW'!$J:$J,'ATL RAW'!$I:$I,'ATL GA Inventory'!$B127,'ATL RAW'!$L:$L,'ATL GA Inventory'!BJ$3)+SUMIFS('ATL CR'!$J:$J,'ATL CR'!$I:$I,'ATL GA Inventory'!$B127,'ATL CR'!$L:$L,'ATL GA Inventory'!BJ$3)</f>
        <v>0</v>
      </c>
      <c r="BK127" s="45">
        <f>SUMIFS('ATL RAW'!$J:$J,'ATL RAW'!$I:$I,'ATL GA Inventory'!$B127,'ATL RAW'!$L:$L,'ATL GA Inventory'!BK$3)+SUMIFS('ATL CR'!$J:$J,'ATL CR'!$I:$I,'ATL GA Inventory'!$B127,'ATL CR'!$L:$L,'ATL GA Inventory'!BK$3)</f>
        <v>0</v>
      </c>
      <c r="BL127" s="45">
        <f>SUMIFS('ATL RAW'!$J:$J,'ATL RAW'!$I:$I,'ATL GA Inventory'!$B127,'ATL RAW'!$L:$L,'ATL GA Inventory'!BL$3)+SUMIFS('ATL CR'!$J:$J,'ATL CR'!$I:$I,'ATL GA Inventory'!$B127,'ATL CR'!$L:$L,'ATL GA Inventory'!BL$3)</f>
        <v>0</v>
      </c>
      <c r="BM127" s="45">
        <f>SUMIFS('ATL RAW'!$J:$J,'ATL RAW'!$I:$I,'ATL GA Inventory'!$B127,'ATL RAW'!$L:$L,'ATL GA Inventory'!BM$3)+SUMIFS('ATL CR'!$J:$J,'ATL CR'!$I:$I,'ATL GA Inventory'!$B127,'ATL CR'!$L:$L,'ATL GA Inventory'!BM$3)</f>
        <v>0</v>
      </c>
      <c r="BN127" s="45">
        <f>SUMIFS('ATL RAW'!$J:$J,'ATL RAW'!$I:$I,'ATL GA Inventory'!$B127,'ATL RAW'!$L:$L,'ATL GA Inventory'!BN$3)+SUMIFS('ATL CR'!$J:$J,'ATL CR'!$I:$I,'ATL GA Inventory'!$B127,'ATL CR'!$L:$L,'ATL GA Inventory'!BN$3)</f>
        <v>0</v>
      </c>
      <c r="BO127" s="45">
        <f>SUMIFS('ATL RAW'!$J:$J,'ATL RAW'!$I:$I,'ATL GA Inventory'!$B127,'ATL RAW'!$L:$L,'ATL GA Inventory'!BO$3)+SUMIFS('ATL CR'!$J:$J,'ATL CR'!$I:$I,'ATL GA Inventory'!$B127,'ATL CR'!$L:$L,'ATL GA Inventory'!BO$3)</f>
        <v>0</v>
      </c>
      <c r="BP127" s="45">
        <f>SUMIFS('ATL RAW'!$J:$J,'ATL RAW'!$I:$I,'ATL GA Inventory'!$B127,'ATL RAW'!$L:$L,'ATL GA Inventory'!BP$3)+SUMIFS('ATL CR'!$J:$J,'ATL CR'!$I:$I,'ATL GA Inventory'!$B127,'ATL CR'!$L:$L,'ATL GA Inventory'!BP$3)</f>
        <v>0</v>
      </c>
      <c r="BQ127" s="45">
        <f>SUMIFS('ATL RAW'!$J:$J,'ATL RAW'!$I:$I,'ATL GA Inventory'!$B127,'ATL RAW'!$L:$L,'ATL GA Inventory'!BQ$3)+SUMIFS('ATL CR'!$J:$J,'ATL CR'!$I:$I,'ATL GA Inventory'!$B127,'ATL CR'!$L:$L,'ATL GA Inventory'!BQ$3)</f>
        <v>0</v>
      </c>
      <c r="BR127" s="45">
        <f>SUMIFS('ATL RAW'!$J:$J,'ATL RAW'!$I:$I,'ATL GA Inventory'!$B127,'ATL RAW'!$L:$L,'ATL GA Inventory'!BR$3)+SUMIFS('ATL CR'!$J:$J,'ATL CR'!$I:$I,'ATL GA Inventory'!$B127,'ATL CR'!$L:$L,'ATL GA Inventory'!BR$3)</f>
        <v>0</v>
      </c>
      <c r="BS127" s="45">
        <f>SUMIFS('ATL RAW'!$J:$J,'ATL RAW'!$I:$I,'ATL GA Inventory'!$B127,'ATL RAW'!$L:$L,'ATL GA Inventory'!BS$3)+SUMIFS('ATL CR'!$J:$J,'ATL CR'!$I:$I,'ATL GA Inventory'!$B127,'ATL CR'!$L:$L,'ATL GA Inventory'!BS$3)</f>
        <v>0</v>
      </c>
      <c r="BT127" s="45">
        <f>SUMIFS('ATL RAW'!$J:$J,'ATL RAW'!$I:$I,'ATL GA Inventory'!$B127,'ATL RAW'!$L:$L,'ATL GA Inventory'!BT$3)+SUMIFS('ATL CR'!$J:$J,'ATL CR'!$I:$I,'ATL GA Inventory'!$B127,'ATL CR'!$L:$L,'ATL GA Inventory'!BT$3)</f>
        <v>0</v>
      </c>
      <c r="BU127" s="45">
        <f>SUMIFS('ATL RAW'!$J:$J,'ATL RAW'!$I:$I,'ATL GA Inventory'!$B127,'ATL RAW'!$L:$L,'ATL GA Inventory'!BU$3)+SUMIFS('ATL CR'!$J:$J,'ATL CR'!$I:$I,'ATL GA Inventory'!$B127,'ATL CR'!$L:$L,'ATL GA Inventory'!BU$3)</f>
        <v>0</v>
      </c>
      <c r="BV127" s="45">
        <f>SUMIFS('ATL RAW'!$J:$J,'ATL RAW'!$I:$I,'ATL GA Inventory'!$B127,'ATL RAW'!$L:$L,'ATL GA Inventory'!BV$3)+SUMIFS('ATL CR'!$J:$J,'ATL CR'!$I:$I,'ATL GA Inventory'!$B127,'ATL CR'!$L:$L,'ATL GA Inventory'!BV$3)</f>
        <v>0</v>
      </c>
      <c r="BW127" s="45">
        <f>SUMIFS('ATL RAW'!$J:$J,'ATL RAW'!$I:$I,'ATL GA Inventory'!$B127,'ATL RAW'!$L:$L,'ATL GA Inventory'!BW$3)+SUMIFS('ATL CR'!$J:$J,'ATL CR'!$I:$I,'ATL GA Inventory'!$B127,'ATL CR'!$L:$L,'ATL GA Inventory'!BW$3)</f>
        <v>0</v>
      </c>
      <c r="BX127" s="45">
        <f>SUMIFS('ATL RAW'!$J:$J,'ATL RAW'!$I:$I,'ATL GA Inventory'!$B127,'ATL RAW'!$L:$L,'ATL GA Inventory'!BX$3)+SUMIFS('ATL CR'!$J:$J,'ATL CR'!$I:$I,'ATL GA Inventory'!$B127,'ATL CR'!$L:$L,'ATL GA Inventory'!BX$3)</f>
        <v>0</v>
      </c>
      <c r="BY127" s="45">
        <f>SUMIFS('ATL RAW'!$J:$J,'ATL RAW'!$I:$I,'ATL GA Inventory'!$B127,'ATL RAW'!$L:$L,'ATL GA Inventory'!BY$3)+SUMIFS('ATL CR'!$J:$J,'ATL CR'!$I:$I,'ATL GA Inventory'!$B127,'ATL CR'!$L:$L,'ATL GA Inventory'!BY$3)</f>
        <v>0</v>
      </c>
      <c r="BZ127" s="45">
        <f>SUMIFS('ATL RAW'!$J:$J,'ATL RAW'!$I:$I,'ATL GA Inventory'!$B127,'ATL RAW'!$L:$L,'ATL GA Inventory'!BZ$3)+SUMIFS('ATL CR'!$J:$J,'ATL CR'!$I:$I,'ATL GA Inventory'!$B127,'ATL CR'!$L:$L,'ATL GA Inventory'!BZ$3)</f>
        <v>0</v>
      </c>
      <c r="CA127" s="45">
        <f>SUMIFS('ATL RAW'!$J:$J,'ATL RAW'!$I:$I,'ATL GA Inventory'!$B127,'ATL RAW'!$L:$L,'ATL GA Inventory'!CA$3)+SUMIFS('ATL CR'!$J:$J,'ATL CR'!$I:$I,'ATL GA Inventory'!$B127,'ATL CR'!$L:$L,'ATL GA Inventory'!CA$3)</f>
        <v>0</v>
      </c>
      <c r="CB127" s="45">
        <f>SUMIFS('ATL RAW'!$J:$J,'ATL RAW'!$I:$I,'ATL GA Inventory'!$B127,'ATL RAW'!$L:$L,'ATL GA Inventory'!CB$3)+SUMIFS('ATL CR'!$J:$J,'ATL CR'!$I:$I,'ATL GA Inventory'!$B127,'ATL CR'!$L:$L,'ATL GA Inventory'!CB$3)</f>
        <v>0</v>
      </c>
      <c r="CC127" s="45">
        <f>SUMIFS('ATL RAW'!$J:$J,'ATL RAW'!$I:$I,'ATL GA Inventory'!$B127,'ATL RAW'!$L:$L,'ATL GA Inventory'!CC$3)+SUMIFS('ATL CR'!$J:$J,'ATL CR'!$I:$I,'ATL GA Inventory'!$B127,'ATL CR'!$L:$L,'ATL GA Inventory'!CC$3)</f>
        <v>0</v>
      </c>
      <c r="CD127" s="45">
        <f>SUMIFS('ATL RAW'!$J:$J,'ATL RAW'!$I:$I,'ATL GA Inventory'!$B127,'ATL RAW'!$L:$L,'ATL GA Inventory'!CD$3)+SUMIFS('ATL CR'!$J:$J,'ATL CR'!$I:$I,'ATL GA Inventory'!$B127,'ATL CR'!$L:$L,'ATL GA Inventory'!CD$3)</f>
        <v>0</v>
      </c>
      <c r="CE127" s="45">
        <f>SUMIFS('ATL RAW'!$J:$J,'ATL RAW'!$I:$I,'ATL GA Inventory'!$B127,'ATL RAW'!$L:$L,'ATL GA Inventory'!CE$3)+SUMIFS('ATL CR'!$J:$J,'ATL CR'!$I:$I,'ATL GA Inventory'!$B127,'ATL CR'!$L:$L,'ATL GA Inventory'!CE$3)</f>
        <v>0</v>
      </c>
      <c r="CF127" s="45">
        <f>SUMIFS('ATL RAW'!$J:$J,'ATL RAW'!$I:$I,'ATL GA Inventory'!$B127,'ATL RAW'!$L:$L,'ATL GA Inventory'!CF$3)+SUMIFS('ATL CR'!$J:$J,'ATL CR'!$I:$I,'ATL GA Inventory'!$B127,'ATL CR'!$L:$L,'ATL GA Inventory'!CF$3)</f>
        <v>0</v>
      </c>
      <c r="CG127" s="45">
        <f>SUMIFS('ATL RAW'!$J:$J,'ATL RAW'!$I:$I,'ATL GA Inventory'!$B127,'ATL RAW'!$L:$L,'ATL GA Inventory'!CG$3)+SUMIFS('ATL CR'!$J:$J,'ATL CR'!$I:$I,'ATL GA Inventory'!$B127,'ATL CR'!$L:$L,'ATL GA Inventory'!CG$3)</f>
        <v>0</v>
      </c>
      <c r="CH127" s="45">
        <f>SUMIFS('ATL RAW'!$J:$J,'ATL RAW'!$I:$I,'ATL GA Inventory'!$B127,'ATL RAW'!$L:$L,'ATL GA Inventory'!CH$3)+SUMIFS('ATL CR'!$J:$J,'ATL CR'!$I:$I,'ATL GA Inventory'!$B127,'ATL CR'!$L:$L,'ATL GA Inventory'!CH$3)</f>
        <v>0</v>
      </c>
      <c r="CI127" s="45">
        <f>SUMIFS('ATL RAW'!$J:$J,'ATL RAW'!$I:$I,'ATL GA Inventory'!$B127,'ATL RAW'!$L:$L,'ATL GA Inventory'!CI$3)+SUMIFS('ATL CR'!$J:$J,'ATL CR'!$I:$I,'ATL GA Inventory'!$B127,'ATL CR'!$L:$L,'ATL GA Inventory'!CI$3)</f>
        <v>0</v>
      </c>
      <c r="CJ127" s="45">
        <f>SUMIFS('ATL RAW'!$J:$J,'ATL RAW'!$I:$I,'ATL GA Inventory'!$B127,'ATL RAW'!$L:$L,'ATL GA Inventory'!CJ$3)+SUMIFS('ATL CR'!$J:$J,'ATL CR'!$I:$I,'ATL GA Inventory'!$B127,'ATL CR'!$L:$L,'ATL GA Inventory'!CJ$3)</f>
        <v>0</v>
      </c>
      <c r="CK127" s="45">
        <f>SUMIFS('ATL RAW'!$J:$J,'ATL RAW'!$I:$I,'ATL GA Inventory'!$B127,'ATL RAW'!$L:$L,'ATL GA Inventory'!CK$3)+SUMIFS('ATL CR'!$J:$J,'ATL CR'!$I:$I,'ATL GA Inventory'!$B127,'ATL CR'!$L:$L,'ATL GA Inventory'!CK$3)</f>
        <v>0</v>
      </c>
      <c r="CL127" s="45">
        <f>SUMIFS('ATL RAW'!$J:$J,'ATL RAW'!$I:$I,'ATL GA Inventory'!$B127,'ATL RAW'!$L:$L,'ATL GA Inventory'!CL$3)+SUMIFS('ATL CR'!$J:$J,'ATL CR'!$I:$I,'ATL GA Inventory'!$B127,'ATL CR'!$L:$L,'ATL GA Inventory'!CL$3)</f>
        <v>0</v>
      </c>
      <c r="CM127" s="45">
        <f>SUMIFS('ATL RAW'!$J:$J,'ATL RAW'!$I:$I,'ATL GA Inventory'!$B127,'ATL RAW'!$L:$L,'ATL GA Inventory'!CM$3)+SUMIFS('ATL CR'!$J:$J,'ATL CR'!$I:$I,'ATL GA Inventory'!$B127,'ATL CR'!$L:$L,'ATL GA Inventory'!CM$3)</f>
        <v>0</v>
      </c>
      <c r="CN127" s="45">
        <f>SUMIFS('ATL RAW'!$J:$J,'ATL RAW'!$I:$I,'ATL GA Inventory'!$B127,'ATL RAW'!$L:$L,'ATL GA Inventory'!CN$3)+SUMIFS('ATL CR'!$J:$J,'ATL CR'!$I:$I,'ATL GA Inventory'!$B127,'ATL CR'!$L:$L,'ATL GA Inventory'!CN$3)</f>
        <v>0</v>
      </c>
      <c r="CO127" s="45">
        <f>SUMIFS('ATL RAW'!$J:$J,'ATL RAW'!$I:$I,'ATL GA Inventory'!$B127,'ATL RAW'!$L:$L,'ATL GA Inventory'!CO$3)+SUMIFS('ATL CR'!$J:$J,'ATL CR'!$I:$I,'ATL GA Inventory'!$B127,'ATL CR'!$L:$L,'ATL GA Inventory'!CO$3)</f>
        <v>0</v>
      </c>
      <c r="CP127" s="45">
        <f>SUMIFS('ATL RAW'!$J:$J,'ATL RAW'!$I:$I,'ATL GA Inventory'!$B127,'ATL RAW'!$L:$L,'ATL GA Inventory'!CP$3)+SUMIFS('ATL CR'!$J:$J,'ATL CR'!$I:$I,'ATL GA Inventory'!$B127,'ATL CR'!$L:$L,'ATL GA Inventory'!CP$3)</f>
        <v>0</v>
      </c>
      <c r="CQ127" s="45">
        <f>SUMIFS('ATL RAW'!$J:$J,'ATL RAW'!$I:$I,'ATL GA Inventory'!$B127,'ATL RAW'!$L:$L,'ATL GA Inventory'!CQ$3)+SUMIFS('ATL CR'!$J:$J,'ATL CR'!$I:$I,'ATL GA Inventory'!$B127,'ATL CR'!$L:$L,'ATL GA Inventory'!CQ$3)</f>
        <v>0</v>
      </c>
      <c r="CR127" s="45">
        <f>SUMIFS('ATL RAW'!$J:$J,'ATL RAW'!$I:$I,'ATL GA Inventory'!$B127,'ATL RAW'!$L:$L,'ATL GA Inventory'!CR$3)+SUMIFS('ATL CR'!$J:$J,'ATL CR'!$I:$I,'ATL GA Inventory'!$B127,'ATL CR'!$L:$L,'ATL GA Inventory'!CR$3)</f>
        <v>0</v>
      </c>
      <c r="CS127" s="45">
        <f>SUMIFS('ATL RAW'!$J:$J,'ATL RAW'!$I:$I,'ATL GA Inventory'!$B127,'ATL RAW'!$L:$L,'ATL GA Inventory'!CS$3)+SUMIFS('ATL CR'!$J:$J,'ATL CR'!$I:$I,'ATL GA Inventory'!$B127,'ATL CR'!$L:$L,'ATL GA Inventory'!CS$3)</f>
        <v>0</v>
      </c>
      <c r="CT127" s="45">
        <f>SUMIFS('ATL RAW'!$J:$J,'ATL RAW'!$I:$I,'ATL GA Inventory'!$B127,'ATL RAW'!$L:$L,'ATL GA Inventory'!CT$3)+SUMIFS('ATL CR'!$J:$J,'ATL CR'!$I:$I,'ATL GA Inventory'!$B127,'ATL CR'!$L:$L,'ATL GA Inventory'!CT$3)</f>
        <v>0</v>
      </c>
      <c r="CU127" s="45">
        <f>SUMIFS('ATL RAW'!$J:$J,'ATL RAW'!$I:$I,'ATL GA Inventory'!$B127,'ATL RAW'!$L:$L,'ATL GA Inventory'!CU$3)+SUMIFS('ATL CR'!$J:$J,'ATL CR'!$I:$I,'ATL GA Inventory'!$B127,'ATL CR'!$L:$L,'ATL GA Inventory'!CU$3)</f>
        <v>0</v>
      </c>
      <c r="CV127" s="45">
        <f>SUMIFS('ATL RAW'!$J:$J,'ATL RAW'!$I:$I,'ATL GA Inventory'!$B127,'ATL RAW'!$L:$L,'ATL GA Inventory'!CV$3)+SUMIFS('ATL CR'!$J:$J,'ATL CR'!$I:$I,'ATL GA Inventory'!$B127,'ATL CR'!$L:$L,'ATL GA Inventory'!CV$3)</f>
        <v>0</v>
      </c>
      <c r="CW127" s="45">
        <f>SUMIFS('ATL RAW'!$J:$J,'ATL RAW'!$I:$I,'ATL GA Inventory'!$B127,'ATL RAW'!$L:$L,'ATL GA Inventory'!CW$3)+SUMIFS('ATL CR'!$J:$J,'ATL CR'!$I:$I,'ATL GA Inventory'!$B127,'ATL CR'!$L:$L,'ATL GA Inventory'!CW$3)</f>
        <v>0</v>
      </c>
      <c r="CX127" s="45">
        <f>SUMIFS('ATL RAW'!$J:$J,'ATL RAW'!$I:$I,'ATL GA Inventory'!$B127,'ATL RAW'!$L:$L,'ATL GA Inventory'!CX$3)+SUMIFS('ATL CR'!$J:$J,'ATL CR'!$I:$I,'ATL GA Inventory'!$B127,'ATL CR'!$L:$L,'ATL GA Inventory'!CX$3)</f>
        <v>0</v>
      </c>
      <c r="CY127" s="45">
        <f>SUMIFS('ATL RAW'!$J:$J,'ATL RAW'!$I:$I,'ATL GA Inventory'!$B127,'ATL RAW'!$L:$L,'ATL GA Inventory'!CY$3)+SUMIFS('ATL CR'!$J:$J,'ATL CR'!$I:$I,'ATL GA Inventory'!$B127,'ATL CR'!$L:$L,'ATL GA Inventory'!CY$3)</f>
        <v>0</v>
      </c>
      <c r="CZ127" s="45">
        <f>SUMIFS('ATL RAW'!$J:$J,'ATL RAW'!$I:$I,'ATL GA Inventory'!$B127,'ATL RAW'!$L:$L,'ATL GA Inventory'!CZ$3)+SUMIFS('ATL CR'!$J:$J,'ATL CR'!$I:$I,'ATL GA Inventory'!$B127,'ATL CR'!$L:$L,'ATL GA Inventory'!CZ$3)</f>
        <v>0</v>
      </c>
      <c r="DA127" s="45">
        <f>SUMIFS('ATL RAW'!$J:$J,'ATL RAW'!$I:$I,'ATL GA Inventory'!$B127,'ATL RAW'!$L:$L,'ATL GA Inventory'!DA$3)+SUMIFS('ATL CR'!$J:$J,'ATL CR'!$I:$I,'ATL GA Inventory'!$B127,'ATL CR'!$L:$L,'ATL GA Inventory'!DA$3)</f>
        <v>0</v>
      </c>
      <c r="DB127" s="45">
        <f>SUMIFS('ATL RAW'!$J:$J,'ATL RAW'!$I:$I,'ATL GA Inventory'!$B127,'ATL RAW'!$L:$L,'ATL GA Inventory'!DB$3)+SUMIFS('ATL CR'!$J:$J,'ATL CR'!$I:$I,'ATL GA Inventory'!$B127,'ATL CR'!$L:$L,'ATL GA Inventory'!DB$3)</f>
        <v>0</v>
      </c>
      <c r="DC127" s="45">
        <f>SUMIFS('ATL RAW'!$J:$J,'ATL RAW'!$I:$I,'ATL GA Inventory'!$B127,'ATL RAW'!$L:$L,'ATL GA Inventory'!DC$3)+SUMIFS('ATL CR'!$J:$J,'ATL CR'!$I:$I,'ATL GA Inventory'!$B127,'ATL CR'!$L:$L,'ATL GA Inventory'!DC$3)</f>
        <v>0</v>
      </c>
      <c r="DD127" s="45">
        <f>SUMIFS('ATL RAW'!$J:$J,'ATL RAW'!$I:$I,'ATL GA Inventory'!$B127,'ATL RAW'!$L:$L,'ATL GA Inventory'!DD$3)+SUMIFS('ATL CR'!$J:$J,'ATL CR'!$I:$I,'ATL GA Inventory'!$B127,'ATL CR'!$L:$L,'ATL GA Inventory'!DD$3)</f>
        <v>0</v>
      </c>
      <c r="DE127" s="45">
        <f>SUMIFS('ATL RAW'!$J:$J,'ATL RAW'!$I:$I,'ATL GA Inventory'!$B127,'ATL RAW'!$L:$L,'ATL GA Inventory'!DE$3)+SUMIFS('ATL CR'!$J:$J,'ATL CR'!$I:$I,'ATL GA Inventory'!$B127,'ATL CR'!$L:$L,'ATL GA Inventory'!DE$3)</f>
        <v>0</v>
      </c>
      <c r="DF127" s="45">
        <f>SUMIFS('ATL RAW'!$J:$J,'ATL RAW'!$I:$I,'ATL GA Inventory'!$B127,'ATL RAW'!$L:$L,'ATL GA Inventory'!DF$3)+SUMIFS('ATL CR'!$J:$J,'ATL CR'!$I:$I,'ATL GA Inventory'!$B127,'ATL CR'!$L:$L,'ATL GA Inventory'!DF$3)</f>
        <v>0</v>
      </c>
      <c r="DG127" s="45">
        <f>SUMIFS('ATL RAW'!$J:$J,'ATL RAW'!$I:$I,'ATL GA Inventory'!$B127,'ATL RAW'!$L:$L,'ATL GA Inventory'!DG$3)+SUMIFS('ATL CR'!$J:$J,'ATL CR'!$I:$I,'ATL GA Inventory'!$B127,'ATL CR'!$L:$L,'ATL GA Inventory'!DG$3)</f>
        <v>0</v>
      </c>
      <c r="DH127" s="45">
        <f>SUMIFS('ATL RAW'!$J:$J,'ATL RAW'!$I:$I,'ATL GA Inventory'!$B127,'ATL RAW'!$L:$L,'ATL GA Inventory'!DH$3)+SUMIFS('ATL CR'!$J:$J,'ATL CR'!$I:$I,'ATL GA Inventory'!$B127,'ATL CR'!$L:$L,'ATL GA Inventory'!DH$3)</f>
        <v>0</v>
      </c>
      <c r="DI127" s="45">
        <f>SUMIFS('ATL RAW'!$J:$J,'ATL RAW'!$I:$I,'ATL GA Inventory'!$B127,'ATL RAW'!$L:$L,'ATL GA Inventory'!DI$3)+SUMIFS('ATL CR'!$J:$J,'ATL CR'!$I:$I,'ATL GA Inventory'!$B127,'ATL CR'!$L:$L,'ATL GA Inventory'!DI$3)</f>
        <v>0</v>
      </c>
      <c r="DJ127" s="45">
        <f>SUMIFS('ATL RAW'!$J:$J,'ATL RAW'!$I:$I,'ATL GA Inventory'!$B127,'ATL RAW'!$L:$L,'ATL GA Inventory'!DJ$3)+SUMIFS('ATL CR'!$J:$J,'ATL CR'!$I:$I,'ATL GA Inventory'!$B127,'ATL CR'!$L:$L,'ATL GA Inventory'!DJ$3)</f>
        <v>0</v>
      </c>
      <c r="DK127" s="45">
        <f>SUMIFS('ATL RAW'!$J:$J,'ATL RAW'!$I:$I,'ATL GA Inventory'!$B127,'ATL RAW'!$L:$L,'ATL GA Inventory'!DK$3)+SUMIFS('ATL CR'!$J:$J,'ATL CR'!$I:$I,'ATL GA Inventory'!$B127,'ATL CR'!$L:$L,'ATL GA Inventory'!DK$3)</f>
        <v>0</v>
      </c>
      <c r="DL127" s="45">
        <f>SUMIFS('ATL RAW'!$J:$J,'ATL RAW'!$I:$I,'ATL GA Inventory'!$B127,'ATL RAW'!$L:$L,'ATL GA Inventory'!DL$3)+SUMIFS('ATL CR'!$J:$J,'ATL CR'!$I:$I,'ATL GA Inventory'!$B127,'ATL CR'!$L:$L,'ATL GA Inventory'!DL$3)</f>
        <v>0</v>
      </c>
      <c r="DM127" s="45">
        <f>SUMIFS('ATL RAW'!$J:$J,'ATL RAW'!$I:$I,'ATL GA Inventory'!$B127,'ATL RAW'!$L:$L,'ATL GA Inventory'!DM$3)+SUMIFS('ATL CR'!$J:$J,'ATL CR'!$I:$I,'ATL GA Inventory'!$B127,'ATL CR'!$L:$L,'ATL GA Inventory'!DM$3)</f>
        <v>0</v>
      </c>
      <c r="DN127" s="45">
        <f>SUMIFS('ATL RAW'!$J:$J,'ATL RAW'!$I:$I,'ATL GA Inventory'!$B127,'ATL RAW'!$L:$L,'ATL GA Inventory'!DN$3)+SUMIFS('ATL CR'!$J:$J,'ATL CR'!$I:$I,'ATL GA Inventory'!$B127,'ATL CR'!$L:$L,'ATL GA Inventory'!DN$3)</f>
        <v>0</v>
      </c>
      <c r="DO127" s="45">
        <f>SUMIFS('ATL RAW'!$J:$J,'ATL RAW'!$I:$I,'ATL GA Inventory'!$B127,'ATL RAW'!$L:$L,'ATL GA Inventory'!DO$3)+SUMIFS('ATL CR'!$J:$J,'ATL CR'!$I:$I,'ATL GA Inventory'!$B127,'ATL CR'!$L:$L,'ATL GA Inventory'!DO$3)</f>
        <v>0</v>
      </c>
      <c r="DP127" s="45">
        <f>SUMIFS('ATL RAW'!$J:$J,'ATL RAW'!$I:$I,'ATL GA Inventory'!$B127,'ATL RAW'!$L:$L,'ATL GA Inventory'!DP$3)+SUMIFS('ATL CR'!$J:$J,'ATL CR'!$I:$I,'ATL GA Inventory'!$B127,'ATL CR'!$L:$L,'ATL GA Inventory'!DP$3)</f>
        <v>0</v>
      </c>
      <c r="DQ127" s="45">
        <f>SUMIFS('ATL RAW'!$J:$J,'ATL RAW'!$I:$I,'ATL GA Inventory'!$B127,'ATL RAW'!$L:$L,'ATL GA Inventory'!DQ$3)+SUMIFS('ATL CR'!$J:$J,'ATL CR'!$I:$I,'ATL GA Inventory'!$B127,'ATL CR'!$L:$L,'ATL GA Inventory'!DQ$3)</f>
        <v>0</v>
      </c>
      <c r="DR127" s="45">
        <f>SUMIFS('ATL RAW'!$J:$J,'ATL RAW'!$I:$I,'ATL GA Inventory'!$B127,'ATL RAW'!$L:$L,'ATL GA Inventory'!DR$3)+SUMIFS('ATL CR'!$J:$J,'ATL CR'!$I:$I,'ATL GA Inventory'!$B127,'ATL CR'!$L:$L,'ATL GA Inventory'!DR$3)</f>
        <v>0</v>
      </c>
      <c r="DS127" s="45">
        <f>SUMIFS('ATL RAW'!$J:$J,'ATL RAW'!$I:$I,'ATL GA Inventory'!$B127,'ATL RAW'!$L:$L,'ATL GA Inventory'!DS$3)+SUMIFS('ATL CR'!$J:$J,'ATL CR'!$I:$I,'ATL GA Inventory'!$B127,'ATL CR'!$L:$L,'ATL GA Inventory'!DS$3)</f>
        <v>0</v>
      </c>
      <c r="DT127" s="45">
        <f>SUMIFS('ATL RAW'!$J:$J,'ATL RAW'!$I:$I,'ATL GA Inventory'!$B127,'ATL RAW'!$L:$L,'ATL GA Inventory'!DT$3)+SUMIFS('ATL CR'!$J:$J,'ATL CR'!$I:$I,'ATL GA Inventory'!$B127,'ATL CR'!$L:$L,'ATL GA Inventory'!DT$3)</f>
        <v>0</v>
      </c>
      <c r="DU127" s="45">
        <f>SUMIFS('ATL RAW'!$J:$J,'ATL RAW'!$I:$I,'ATL GA Inventory'!$B127,'ATL RAW'!$L:$L,'ATL GA Inventory'!DU$3)+SUMIFS('ATL CR'!$J:$J,'ATL CR'!$I:$I,'ATL GA Inventory'!$B127,'ATL CR'!$L:$L,'ATL GA Inventory'!DU$3)</f>
        <v>0</v>
      </c>
      <c r="DV127" s="45">
        <f>SUMIFS('ATL RAW'!$J:$J,'ATL RAW'!$I:$I,'ATL GA Inventory'!$B127,'ATL RAW'!$L:$L,'ATL GA Inventory'!DV$3)+SUMIFS('ATL CR'!$J:$J,'ATL CR'!$I:$I,'ATL GA Inventory'!$B127,'ATL CR'!$L:$L,'ATL GA Inventory'!DV$3)</f>
        <v>0</v>
      </c>
      <c r="DW127" s="45">
        <f>SUMIFS('ATL RAW'!$J:$J,'ATL RAW'!$I:$I,'ATL GA Inventory'!$B127,'ATL RAW'!$L:$L,'ATL GA Inventory'!DW$3)+SUMIFS('ATL CR'!$J:$J,'ATL CR'!$I:$I,'ATL GA Inventory'!$B127,'ATL CR'!$L:$L,'ATL GA Inventory'!DW$3)</f>
        <v>0</v>
      </c>
      <c r="DX127" s="45">
        <f>SUMIFS('ATL RAW'!$J:$J,'ATL RAW'!$I:$I,'ATL GA Inventory'!$B127,'ATL RAW'!$L:$L,'ATL GA Inventory'!DX$3)+SUMIFS('ATL CR'!$J:$J,'ATL CR'!$I:$I,'ATL GA Inventory'!$B127,'ATL CR'!$L:$L,'ATL GA Inventory'!DX$3)</f>
        <v>0</v>
      </c>
      <c r="DY127" s="45">
        <f>SUMIFS('ATL RAW'!$J:$J,'ATL RAW'!$I:$I,'ATL GA Inventory'!$B127,'ATL RAW'!$L:$L,'ATL GA Inventory'!DY$3)+SUMIFS('ATL CR'!$J:$J,'ATL CR'!$I:$I,'ATL GA Inventory'!$B127,'ATL CR'!$L:$L,'ATL GA Inventory'!DY$3)</f>
        <v>0</v>
      </c>
      <c r="DZ127" s="45">
        <f>SUMIFS('ATL RAW'!$J:$J,'ATL RAW'!$I:$I,'ATL GA Inventory'!$B127,'ATL RAW'!$L:$L,'ATL GA Inventory'!DZ$3)+SUMIFS('ATL CR'!$J:$J,'ATL CR'!$I:$I,'ATL GA Inventory'!$B127,'ATL CR'!$L:$L,'ATL GA Inventory'!DZ$3)</f>
        <v>0</v>
      </c>
      <c r="EA127" s="45">
        <f>SUMIFS('ATL RAW'!$J:$J,'ATL RAW'!$I:$I,'ATL GA Inventory'!$B127,'ATL RAW'!$L:$L,'ATL GA Inventory'!EA$3)+SUMIFS('ATL CR'!$J:$J,'ATL CR'!$I:$I,'ATL GA Inventory'!$B127,'ATL CR'!$L:$L,'ATL GA Inventory'!EA$3)</f>
        <v>0</v>
      </c>
      <c r="EB127" s="45">
        <f>SUMIFS('ATL RAW'!$J:$J,'ATL RAW'!$I:$I,'ATL GA Inventory'!$B127,'ATL RAW'!$L:$L,'ATL GA Inventory'!EB$3)+SUMIFS('ATL CR'!$J:$J,'ATL CR'!$I:$I,'ATL GA Inventory'!$B127,'ATL CR'!$L:$L,'ATL GA Inventory'!EB$3)</f>
        <v>0</v>
      </c>
      <c r="EC127" s="45">
        <f>SUMIFS('ATL RAW'!$J:$J,'ATL RAW'!$I:$I,'ATL GA Inventory'!$B127,'ATL RAW'!$L:$L,'ATL GA Inventory'!EC$3)+SUMIFS('ATL CR'!$J:$J,'ATL CR'!$I:$I,'ATL GA Inventory'!$B127,'ATL CR'!$L:$L,'ATL GA Inventory'!EC$3)</f>
        <v>0</v>
      </c>
      <c r="ED127" s="45">
        <f>SUMIFS('ATL RAW'!$J:$J,'ATL RAW'!$I:$I,'ATL GA Inventory'!$B127,'ATL RAW'!$L:$L,'ATL GA Inventory'!ED$3)+SUMIFS('ATL CR'!$J:$J,'ATL CR'!$I:$I,'ATL GA Inventory'!$B127,'ATL CR'!$L:$L,'ATL GA Inventory'!ED$3)</f>
        <v>0</v>
      </c>
      <c r="EE127" s="45">
        <f>SUMIFS('ATL RAW'!$J:$J,'ATL RAW'!$I:$I,'ATL GA Inventory'!$B127,'ATL RAW'!$L:$L,'ATL GA Inventory'!EE$3)+SUMIFS('ATL CR'!$J:$J,'ATL CR'!$I:$I,'ATL GA Inventory'!$B127,'ATL CR'!$L:$L,'ATL GA Inventory'!EE$3)</f>
        <v>0</v>
      </c>
      <c r="EF127" s="45">
        <f>SUMIFS('ATL RAW'!$J:$J,'ATL RAW'!$I:$I,'ATL GA Inventory'!$B127,'ATL RAW'!$L:$L,'ATL GA Inventory'!EF$3)+SUMIFS('ATL CR'!$J:$J,'ATL CR'!$I:$I,'ATL GA Inventory'!$B127,'ATL CR'!$L:$L,'ATL GA Inventory'!EF$3)</f>
        <v>0</v>
      </c>
      <c r="EG127" s="45">
        <f>SUMIFS('ATL RAW'!$J:$J,'ATL RAW'!$I:$I,'ATL GA Inventory'!$B127,'ATL RAW'!$L:$L,'ATL GA Inventory'!EG$3)+SUMIFS('ATL CR'!$J:$J,'ATL CR'!$I:$I,'ATL GA Inventory'!$B127,'ATL CR'!$L:$L,'ATL GA Inventory'!EG$3)</f>
        <v>0</v>
      </c>
      <c r="EH127" s="45">
        <f>SUMIFS('ATL RAW'!$J:$J,'ATL RAW'!$I:$I,'ATL GA Inventory'!$B127,'ATL RAW'!$L:$L,'ATL GA Inventory'!EH$3)+SUMIFS('ATL CR'!$J:$J,'ATL CR'!$I:$I,'ATL GA Inventory'!$B127,'ATL CR'!$L:$L,'ATL GA Inventory'!EH$3)</f>
        <v>0</v>
      </c>
      <c r="EI127" s="45">
        <f>SUMIFS('ATL RAW'!$J:$J,'ATL RAW'!$I:$I,'ATL GA Inventory'!$B127,'ATL RAW'!$L:$L,'ATL GA Inventory'!EI$3)+SUMIFS('ATL CR'!$J:$J,'ATL CR'!$I:$I,'ATL GA Inventory'!$B127,'ATL CR'!$L:$L,'ATL GA Inventory'!EI$3)</f>
        <v>0</v>
      </c>
      <c r="EJ127" s="45">
        <f>SUMIFS('ATL RAW'!$J:$J,'ATL RAW'!$I:$I,'ATL GA Inventory'!$B127,'ATL RAW'!$L:$L,'ATL GA Inventory'!EJ$3)+SUMIFS('ATL CR'!$J:$J,'ATL CR'!$I:$I,'ATL GA Inventory'!$B127,'ATL CR'!$L:$L,'ATL GA Inventory'!EJ$3)</f>
        <v>0</v>
      </c>
      <c r="EK127" s="45">
        <f>SUMIFS('ATL RAW'!$J:$J,'ATL RAW'!$I:$I,'ATL GA Inventory'!$B127,'ATL RAW'!$L:$L,'ATL GA Inventory'!EK$3)+SUMIFS('ATL CR'!$J:$J,'ATL CR'!$I:$I,'ATL GA Inventory'!$B127,'ATL CR'!$L:$L,'ATL GA Inventory'!EK$3)</f>
        <v>0</v>
      </c>
      <c r="EL127" s="45">
        <f>SUMIFS('ATL RAW'!$J:$J,'ATL RAW'!$I:$I,'ATL GA Inventory'!$B127,'ATL RAW'!$L:$L,'ATL GA Inventory'!EL$3)+SUMIFS('ATL CR'!$J:$J,'ATL CR'!$I:$I,'ATL GA Inventory'!$B127,'ATL CR'!$L:$L,'ATL GA Inventory'!EL$3)</f>
        <v>0</v>
      </c>
      <c r="EM127" s="45">
        <f>SUMIFS('ATL RAW'!$J:$J,'ATL RAW'!$I:$I,'ATL GA Inventory'!$B127,'ATL RAW'!$L:$L,'ATL GA Inventory'!EM$3)+SUMIFS('ATL CR'!$J:$J,'ATL CR'!$I:$I,'ATL GA Inventory'!$B127,'ATL CR'!$L:$L,'ATL GA Inventory'!EM$3)</f>
        <v>0</v>
      </c>
      <c r="EN127" s="45">
        <f>SUMIFS('ATL RAW'!$J:$J,'ATL RAW'!$I:$I,'ATL GA Inventory'!$B127,'ATL RAW'!$L:$L,'ATL GA Inventory'!EN$3)+SUMIFS('ATL CR'!$J:$J,'ATL CR'!$I:$I,'ATL GA Inventory'!$B127,'ATL CR'!$L:$L,'ATL GA Inventory'!EN$3)</f>
        <v>0</v>
      </c>
      <c r="EO127" s="45">
        <f>SUMIFS('ATL RAW'!$J:$J,'ATL RAW'!$I:$I,'ATL GA Inventory'!$B127,'ATL RAW'!$L:$L,'ATL GA Inventory'!EO$3)+SUMIFS('ATL CR'!$J:$J,'ATL CR'!$I:$I,'ATL GA Inventory'!$B127,'ATL CR'!$L:$L,'ATL GA Inventory'!EO$3)</f>
        <v>0</v>
      </c>
      <c r="EP127" s="45">
        <f>SUMIFS('ATL RAW'!$J:$J,'ATL RAW'!$I:$I,'ATL GA Inventory'!$B127,'ATL RAW'!$L:$L,'ATL GA Inventory'!EP$3)+SUMIFS('ATL CR'!$J:$J,'ATL CR'!$I:$I,'ATL GA Inventory'!$B127,'ATL CR'!$L:$L,'ATL GA Inventory'!EP$3)</f>
        <v>0</v>
      </c>
      <c r="EQ127" s="45">
        <f>SUMIFS('ATL RAW'!$J:$J,'ATL RAW'!$I:$I,'ATL GA Inventory'!$B127,'ATL RAW'!$L:$L,'ATL GA Inventory'!EQ$3)+SUMIFS('ATL CR'!$J:$J,'ATL CR'!$I:$I,'ATL GA Inventory'!$B127,'ATL CR'!$L:$L,'ATL GA Inventory'!EQ$3)</f>
        <v>0</v>
      </c>
      <c r="ER127" s="45">
        <f>SUMIFS('ATL RAW'!$J:$J,'ATL RAW'!$I:$I,'ATL GA Inventory'!$B127,'ATL RAW'!$L:$L,'ATL GA Inventory'!ER$3)+SUMIFS('ATL CR'!$J:$J,'ATL CR'!$I:$I,'ATL GA Inventory'!$B127,'ATL CR'!$L:$L,'ATL GA Inventory'!ER$3)</f>
        <v>0</v>
      </c>
      <c r="ES127" s="45">
        <f>SUMIFS('ATL RAW'!$J:$J,'ATL RAW'!$I:$I,'ATL GA Inventory'!$B127,'ATL RAW'!$L:$L,'ATL GA Inventory'!ES$3)+SUMIFS('ATL CR'!$J:$J,'ATL CR'!$I:$I,'ATL GA Inventory'!$B127,'ATL CR'!$L:$L,'ATL GA Inventory'!ES$3)</f>
        <v>0</v>
      </c>
      <c r="ET127" s="45">
        <f>SUMIFS('ATL RAW'!$J:$J,'ATL RAW'!$I:$I,'ATL GA Inventory'!$B127,'ATL RAW'!$L:$L,'ATL GA Inventory'!ET$3)+SUMIFS('ATL CR'!$J:$J,'ATL CR'!$I:$I,'ATL GA Inventory'!$B127,'ATL CR'!$L:$L,'ATL GA Inventory'!ET$3)</f>
        <v>0</v>
      </c>
      <c r="EU127" s="45">
        <f>SUMIFS('ATL RAW'!$J:$J,'ATL RAW'!$I:$I,'ATL GA Inventory'!$B127,'ATL RAW'!$L:$L,'ATL GA Inventory'!EU$3)+SUMIFS('ATL CR'!$J:$J,'ATL CR'!$I:$I,'ATL GA Inventory'!$B127,'ATL CR'!$L:$L,'ATL GA Inventory'!EU$3)</f>
        <v>0</v>
      </c>
      <c r="EV127" s="45">
        <f>SUMIFS('ATL RAW'!$J:$J,'ATL RAW'!$I:$I,'ATL GA Inventory'!$B127,'ATL RAW'!$L:$L,'ATL GA Inventory'!EV$3)+SUMIFS('ATL CR'!$J:$J,'ATL CR'!$I:$I,'ATL GA Inventory'!$B127,'ATL CR'!$L:$L,'ATL GA Inventory'!EV$3)</f>
        <v>0</v>
      </c>
      <c r="EW127" s="45">
        <f>SUMIFS('ATL RAW'!$J:$J,'ATL RAW'!$I:$I,'ATL GA Inventory'!$B127,'ATL RAW'!$L:$L,'ATL GA Inventory'!EW$3)+SUMIFS('ATL CR'!$J:$J,'ATL CR'!$I:$I,'ATL GA Inventory'!$B127,'ATL CR'!$L:$L,'ATL GA Inventory'!EW$3)</f>
        <v>0</v>
      </c>
      <c r="EX127" s="45">
        <f>SUMIFS('ATL RAW'!$J:$J,'ATL RAW'!$I:$I,'ATL GA Inventory'!$B127,'ATL RAW'!$L:$L,'ATL GA Inventory'!EX$3)+SUMIFS('ATL CR'!$J:$J,'ATL CR'!$I:$I,'ATL GA Inventory'!$B127,'ATL CR'!$L:$L,'ATL GA Inventory'!EX$3)</f>
        <v>0</v>
      </c>
      <c r="EY127" s="45">
        <f>SUMIFS('ATL RAW'!$J:$J,'ATL RAW'!$I:$I,'ATL GA Inventory'!$B127,'ATL RAW'!$L:$L,'ATL GA Inventory'!EY$3)+SUMIFS('ATL CR'!$J:$J,'ATL CR'!$I:$I,'ATL GA Inventory'!$B127,'ATL CR'!$L:$L,'ATL GA Inventory'!EY$3)</f>
        <v>0</v>
      </c>
      <c r="EZ127" s="45">
        <f>SUMIFS('ATL RAW'!$J:$J,'ATL RAW'!$I:$I,'ATL GA Inventory'!$B127,'ATL RAW'!$L:$L,'ATL GA Inventory'!EZ$3)+SUMIFS('ATL CR'!$J:$J,'ATL CR'!$I:$I,'ATL GA Inventory'!$B127,'ATL CR'!$L:$L,'ATL GA Inventory'!EZ$3)</f>
        <v>0</v>
      </c>
      <c r="FA127" s="45">
        <f>SUMIFS('ATL RAW'!$J:$J,'ATL RAW'!$I:$I,'ATL GA Inventory'!$B127,'ATL RAW'!$L:$L,'ATL GA Inventory'!FA$3)+SUMIFS('ATL CR'!$J:$J,'ATL CR'!$I:$I,'ATL GA Inventory'!$B127,'ATL CR'!$L:$L,'ATL GA Inventory'!FA$3)</f>
        <v>0</v>
      </c>
      <c r="FB127" s="45">
        <f>SUMIFS('ATL RAW'!$J:$J,'ATL RAW'!$I:$I,'ATL GA Inventory'!$B127,'ATL RAW'!$L:$L,'ATL GA Inventory'!FB$3)+SUMIFS('ATL CR'!$J:$J,'ATL CR'!$I:$I,'ATL GA Inventory'!$B127,'ATL CR'!$L:$L,'ATL GA Inventory'!FB$3)</f>
        <v>0</v>
      </c>
      <c r="FC127" s="45">
        <f>SUMIFS('ATL RAW'!$J:$J,'ATL RAW'!$I:$I,'ATL GA Inventory'!$B127,'ATL RAW'!$L:$L,'ATL GA Inventory'!FC$3)+SUMIFS('ATL CR'!$J:$J,'ATL CR'!$I:$I,'ATL GA Inventory'!$B127,'ATL CR'!$L:$L,'ATL GA Inventory'!FC$3)</f>
        <v>0</v>
      </c>
      <c r="FD127" s="45">
        <f>SUMIFS('ATL RAW'!$J:$J,'ATL RAW'!$I:$I,'ATL GA Inventory'!$B127,'ATL RAW'!$L:$L,'ATL GA Inventory'!FD$3)+SUMIFS('ATL CR'!$J:$J,'ATL CR'!$I:$I,'ATL GA Inventory'!$B127,'ATL CR'!$L:$L,'ATL GA Inventory'!FD$3)</f>
        <v>0</v>
      </c>
      <c r="FE127" s="45">
        <f>SUMIFS('ATL RAW'!$J:$J,'ATL RAW'!$I:$I,'ATL GA Inventory'!$B127,'ATL RAW'!$L:$L,'ATL GA Inventory'!FE$3)+SUMIFS('ATL CR'!$J:$J,'ATL CR'!$I:$I,'ATL GA Inventory'!$B127,'ATL CR'!$L:$L,'ATL GA Inventory'!FE$3)</f>
        <v>0</v>
      </c>
      <c r="FF127" s="45">
        <f>SUMIFS('ATL RAW'!$J:$J,'ATL RAW'!$I:$I,'ATL GA Inventory'!$B127,'ATL RAW'!$L:$L,'ATL GA Inventory'!FF$3)+SUMIFS('ATL CR'!$J:$J,'ATL CR'!$I:$I,'ATL GA Inventory'!$B127,'ATL CR'!$L:$L,'ATL GA Inventory'!FF$3)</f>
        <v>0</v>
      </c>
      <c r="FG127" s="45">
        <f>SUMIFS('ATL RAW'!$J:$J,'ATL RAW'!$I:$I,'ATL GA Inventory'!$B127,'ATL RAW'!$L:$L,'ATL GA Inventory'!FG$3)+SUMIFS('ATL CR'!$J:$J,'ATL CR'!$I:$I,'ATL GA Inventory'!$B127,'ATL CR'!$L:$L,'ATL GA Inventory'!FG$3)</f>
        <v>0</v>
      </c>
      <c r="FH127" s="45">
        <f>SUMIFS('ATL RAW'!$J:$J,'ATL RAW'!$I:$I,'ATL GA Inventory'!$B127,'ATL RAW'!$L:$L,'ATL GA Inventory'!FH$3)+SUMIFS('ATL CR'!$J:$J,'ATL CR'!$I:$I,'ATL GA Inventory'!$B127,'ATL CR'!$L:$L,'ATL GA Inventory'!FH$3)</f>
        <v>0</v>
      </c>
      <c r="FI127" s="45">
        <f>SUMIFS('ATL RAW'!$J:$J,'ATL RAW'!$I:$I,'ATL GA Inventory'!$B127,'ATL RAW'!$L:$L,'ATL GA Inventory'!FI$3)+SUMIFS('ATL CR'!$J:$J,'ATL CR'!$I:$I,'ATL GA Inventory'!$B127,'ATL CR'!$L:$L,'ATL GA Inventory'!FI$3)</f>
        <v>0</v>
      </c>
      <c r="FJ127" s="45">
        <f>SUMIFS('ATL RAW'!$J:$J,'ATL RAW'!$I:$I,'ATL GA Inventory'!$B127,'ATL RAW'!$L:$L,'ATL GA Inventory'!FJ$3)+SUMIFS('ATL CR'!$J:$J,'ATL CR'!$I:$I,'ATL GA Inventory'!$B127,'ATL CR'!$L:$L,'ATL GA Inventory'!FJ$3)</f>
        <v>0</v>
      </c>
      <c r="FK127" s="45">
        <f>SUMIFS('ATL RAW'!$J:$J,'ATL RAW'!$I:$I,'ATL GA Inventory'!$B127,'ATL RAW'!$L:$L,'ATL GA Inventory'!FK$3)+SUMIFS('ATL CR'!$J:$J,'ATL CR'!$I:$I,'ATL GA Inventory'!$B127,'ATL CR'!$L:$L,'ATL GA Inventory'!FK$3)</f>
        <v>0</v>
      </c>
      <c r="FL127" s="45">
        <f>SUMIFS('ATL RAW'!$J:$J,'ATL RAW'!$I:$I,'ATL GA Inventory'!$B127,'ATL RAW'!$L:$L,'ATL GA Inventory'!FL$3)+SUMIFS('ATL CR'!$J:$J,'ATL CR'!$I:$I,'ATL GA Inventory'!$B127,'ATL CR'!$L:$L,'ATL GA Inventory'!FL$3)</f>
        <v>0</v>
      </c>
      <c r="FM127" s="45">
        <f>SUMIFS('ATL RAW'!$J:$J,'ATL RAW'!$I:$I,'ATL GA Inventory'!$B127,'ATL RAW'!$L:$L,'ATL GA Inventory'!FM$3)+SUMIFS('ATL CR'!$J:$J,'ATL CR'!$I:$I,'ATL GA Inventory'!$B127,'ATL CR'!$L:$L,'ATL GA Inventory'!FM$3)</f>
        <v>0</v>
      </c>
      <c r="FN127" s="45">
        <f>SUMIFS('ATL RAW'!$J:$J,'ATL RAW'!$I:$I,'ATL GA Inventory'!$B127,'ATL RAW'!$L:$L,'ATL GA Inventory'!FN$3)+SUMIFS('ATL CR'!$J:$J,'ATL CR'!$I:$I,'ATL GA Inventory'!$B127,'ATL CR'!$L:$L,'ATL GA Inventory'!FN$3)</f>
        <v>0</v>
      </c>
      <c r="FO127" s="45">
        <f>SUMIFS('ATL RAW'!$J:$J,'ATL RAW'!$I:$I,'ATL GA Inventory'!$B127,'ATL RAW'!$L:$L,'ATL GA Inventory'!FO$3)+SUMIFS('ATL CR'!$J:$J,'ATL CR'!$I:$I,'ATL GA Inventory'!$B127,'ATL CR'!$L:$L,'ATL GA Inventory'!FO$3)</f>
        <v>0</v>
      </c>
      <c r="FP127" s="45">
        <f>SUMIFS('ATL RAW'!$J:$J,'ATL RAW'!$I:$I,'ATL GA Inventory'!$B127,'ATL RAW'!$L:$L,'ATL GA Inventory'!FP$3)+SUMIFS('ATL CR'!$J:$J,'ATL CR'!$I:$I,'ATL GA Inventory'!$B127,'ATL CR'!$L:$L,'ATL GA Inventory'!FP$3)</f>
        <v>0</v>
      </c>
      <c r="FQ127" s="45">
        <f>SUMIFS('ATL RAW'!$J:$J,'ATL RAW'!$I:$I,'ATL GA Inventory'!$B127,'ATL RAW'!$L:$L,'ATL GA Inventory'!FQ$3)+SUMIFS('ATL CR'!$J:$J,'ATL CR'!$I:$I,'ATL GA Inventory'!$B127,'ATL CR'!$L:$L,'ATL GA Inventory'!FQ$3)</f>
        <v>0</v>
      </c>
      <c r="FR127" s="45">
        <f>SUMIFS('ATL RAW'!$J:$J,'ATL RAW'!$I:$I,'ATL GA Inventory'!$B127,'ATL RAW'!$L:$L,'ATL GA Inventory'!FR$3)+SUMIFS('ATL CR'!$J:$J,'ATL CR'!$I:$I,'ATL GA Inventory'!$B127,'ATL CR'!$L:$L,'ATL GA Inventory'!FR$3)</f>
        <v>0</v>
      </c>
      <c r="FS127" s="45">
        <f>SUMIFS('ATL RAW'!$J:$J,'ATL RAW'!$I:$I,'ATL GA Inventory'!$B127,'ATL RAW'!$L:$L,'ATL GA Inventory'!FS$3)+SUMIFS('ATL CR'!$J:$J,'ATL CR'!$I:$I,'ATL GA Inventory'!$B127,'ATL CR'!$L:$L,'ATL GA Inventory'!FS$3)</f>
        <v>0</v>
      </c>
      <c r="FT127" s="45">
        <f>SUMIFS('ATL RAW'!$J:$J,'ATL RAW'!$I:$I,'ATL GA Inventory'!$B127,'ATL RAW'!$L:$L,'ATL GA Inventory'!FT$3)+SUMIFS('ATL CR'!$J:$J,'ATL CR'!$I:$I,'ATL GA Inventory'!$B127,'ATL CR'!$L:$L,'ATL GA Inventory'!FT$3)</f>
        <v>0</v>
      </c>
      <c r="FU127" s="45">
        <f>SUMIFS('ATL RAW'!$J:$J,'ATL RAW'!$I:$I,'ATL GA Inventory'!$B127,'ATL RAW'!$L:$L,'ATL GA Inventory'!FU$3)+SUMIFS('ATL CR'!$J:$J,'ATL CR'!$I:$I,'ATL GA Inventory'!$B127,'ATL CR'!$L:$L,'ATL GA Inventory'!FU$3)</f>
        <v>0</v>
      </c>
      <c r="FV127" s="45">
        <f>SUMIFS('ATL RAW'!$J:$J,'ATL RAW'!$I:$I,'ATL GA Inventory'!$B127,'ATL RAW'!$L:$L,'ATL GA Inventory'!FV$3)+SUMIFS('ATL CR'!$J:$J,'ATL CR'!$I:$I,'ATL GA Inventory'!$B127,'ATL CR'!$L:$L,'ATL GA Inventory'!FV$3)</f>
        <v>0</v>
      </c>
      <c r="FW127" s="45">
        <f>SUMIFS('ATL RAW'!$J:$J,'ATL RAW'!$I:$I,'ATL GA Inventory'!$B127,'ATL RAW'!$L:$L,'ATL GA Inventory'!FW$3)+SUMIFS('ATL CR'!$J:$J,'ATL CR'!$I:$I,'ATL GA Inventory'!$B127,'ATL CR'!$L:$L,'ATL GA Inventory'!FW$3)</f>
        <v>0</v>
      </c>
      <c r="FX127" s="45">
        <f>SUMIFS('ATL RAW'!$J:$J,'ATL RAW'!$I:$I,'ATL GA Inventory'!$B127,'ATL RAW'!$L:$L,'ATL GA Inventory'!FX$3)+SUMIFS('ATL CR'!$J:$J,'ATL CR'!$I:$I,'ATL GA Inventory'!$B127,'ATL CR'!$L:$L,'ATL GA Inventory'!FX$3)</f>
        <v>0</v>
      </c>
      <c r="FY127" s="45">
        <f>SUMIFS('ATL RAW'!$J:$J,'ATL RAW'!$I:$I,'ATL GA Inventory'!$B127,'ATL RAW'!$L:$L,'ATL GA Inventory'!FY$3)+SUMIFS('ATL CR'!$J:$J,'ATL CR'!$I:$I,'ATL GA Inventory'!$B127,'ATL CR'!$L:$L,'ATL GA Inventory'!FY$3)</f>
        <v>0</v>
      </c>
      <c r="FZ127" s="45">
        <f>SUMIFS('ATL RAW'!$J:$J,'ATL RAW'!$I:$I,'ATL GA Inventory'!$B127,'ATL RAW'!$L:$L,'ATL GA Inventory'!FZ$3)+SUMIFS('ATL CR'!$J:$J,'ATL CR'!$I:$I,'ATL GA Inventory'!$B127,'ATL CR'!$L:$L,'ATL GA Inventory'!FZ$3)</f>
        <v>0</v>
      </c>
      <c r="GA127" s="45">
        <f>SUMIFS('ATL RAW'!$J:$J,'ATL RAW'!$I:$I,'ATL GA Inventory'!$B127,'ATL RAW'!$L:$L,'ATL GA Inventory'!GA$3)+SUMIFS('ATL CR'!$J:$J,'ATL CR'!$I:$I,'ATL GA Inventory'!$B127,'ATL CR'!$L:$L,'ATL GA Inventory'!GA$3)</f>
        <v>0</v>
      </c>
      <c r="GB127" s="45">
        <f>SUMIFS('ATL RAW'!$J:$J,'ATL RAW'!$I:$I,'ATL GA Inventory'!$B127,'ATL RAW'!$L:$L,'ATL GA Inventory'!GB$3)+SUMIFS('ATL CR'!$J:$J,'ATL CR'!$I:$I,'ATL GA Inventory'!$B127,'ATL CR'!$L:$L,'ATL GA Inventory'!GB$3)</f>
        <v>0</v>
      </c>
      <c r="GC127" s="45">
        <f>SUMIFS('ATL RAW'!$J:$J,'ATL RAW'!$I:$I,'ATL GA Inventory'!$B127,'ATL RAW'!$L:$L,'ATL GA Inventory'!GC$3)+SUMIFS('ATL CR'!$J:$J,'ATL CR'!$I:$I,'ATL GA Inventory'!$B127,'ATL CR'!$L:$L,'ATL GA Inventory'!GC$3)</f>
        <v>0</v>
      </c>
      <c r="GD127" s="45">
        <f>SUMIFS('ATL RAW'!$J:$J,'ATL RAW'!$I:$I,'ATL GA Inventory'!$B127,'ATL RAW'!$L:$L,'ATL GA Inventory'!GD$3)+SUMIFS('ATL CR'!$J:$J,'ATL CR'!$I:$I,'ATL GA Inventory'!$B127,'ATL CR'!$L:$L,'ATL GA Inventory'!GD$3)</f>
        <v>0</v>
      </c>
      <c r="GE127" s="45">
        <f>SUMIFS('ATL RAW'!$J:$J,'ATL RAW'!$I:$I,'ATL GA Inventory'!$B127,'ATL RAW'!$L:$L,'ATL GA Inventory'!GE$3)+SUMIFS('ATL CR'!$J:$J,'ATL CR'!$I:$I,'ATL GA Inventory'!$B127,'ATL CR'!$L:$L,'ATL GA Inventory'!GE$3)</f>
        <v>0</v>
      </c>
      <c r="GF127" s="45">
        <f>SUMIFS('ATL RAW'!$J:$J,'ATL RAW'!$I:$I,'ATL GA Inventory'!$B127,'ATL RAW'!$L:$L,'ATL GA Inventory'!GF$3)+SUMIFS('ATL CR'!$J:$J,'ATL CR'!$I:$I,'ATL GA Inventory'!$B127,'ATL CR'!$L:$L,'ATL GA Inventory'!GF$3)</f>
        <v>0</v>
      </c>
      <c r="GG127" s="45">
        <f>SUMIFS('ATL RAW'!$J:$J,'ATL RAW'!$I:$I,'ATL GA Inventory'!$B127,'ATL RAW'!$L:$L,'ATL GA Inventory'!GG$3)+SUMIFS('ATL CR'!$J:$J,'ATL CR'!$I:$I,'ATL GA Inventory'!$B127,'ATL CR'!$L:$L,'ATL GA Inventory'!GG$3)</f>
        <v>0</v>
      </c>
      <c r="GH127" s="45">
        <f>SUMIFS('ATL RAW'!$J:$J,'ATL RAW'!$I:$I,'ATL GA Inventory'!$B127,'ATL RAW'!$L:$L,'ATL GA Inventory'!GH$3)+SUMIFS('ATL CR'!$J:$J,'ATL CR'!$I:$I,'ATL GA Inventory'!$B127,'ATL CR'!$L:$L,'ATL GA Inventory'!GH$3)</f>
        <v>0</v>
      </c>
      <c r="GI127" s="45">
        <f>SUMIFS('ATL RAW'!$J:$J,'ATL RAW'!$I:$I,'ATL GA Inventory'!$B127,'ATL RAW'!$L:$L,'ATL GA Inventory'!GI$3)+SUMIFS('ATL CR'!$J:$J,'ATL CR'!$I:$I,'ATL GA Inventory'!$B127,'ATL CR'!$L:$L,'ATL GA Inventory'!GI$3)</f>
        <v>0</v>
      </c>
      <c r="GJ127" s="45">
        <f>SUMIFS('ATL RAW'!$J:$J,'ATL RAW'!$I:$I,'ATL GA Inventory'!$B127,'ATL RAW'!$L:$L,'ATL GA Inventory'!GJ$3)+SUMIFS('ATL CR'!$J:$J,'ATL CR'!$I:$I,'ATL GA Inventory'!$B127,'ATL CR'!$L:$L,'ATL GA Inventory'!GJ$3)</f>
        <v>0</v>
      </c>
      <c r="GK127" s="45">
        <f>SUMIFS('ATL RAW'!$J:$J,'ATL RAW'!$I:$I,'ATL GA Inventory'!$B127,'ATL RAW'!$L:$L,'ATL GA Inventory'!GK$3)+SUMIFS('ATL CR'!$J:$J,'ATL CR'!$I:$I,'ATL GA Inventory'!$B127,'ATL CR'!$L:$L,'ATL GA Inventory'!GK$3)</f>
        <v>0</v>
      </c>
      <c r="GL127" s="45">
        <f>SUMIFS('ATL RAW'!$J:$J,'ATL RAW'!$I:$I,'ATL GA Inventory'!$B127,'ATL RAW'!$L:$L,'ATL GA Inventory'!GL$3)+SUMIFS('ATL CR'!$J:$J,'ATL CR'!$I:$I,'ATL GA Inventory'!$B127,'ATL CR'!$L:$L,'ATL GA Inventory'!GL$3)</f>
        <v>0</v>
      </c>
      <c r="GM127" s="45">
        <f>SUMIFS('ATL RAW'!$J:$J,'ATL RAW'!$I:$I,'ATL GA Inventory'!$B127,'ATL RAW'!$L:$L,'ATL GA Inventory'!GM$3)+SUMIFS('ATL CR'!$J:$J,'ATL CR'!$I:$I,'ATL GA Inventory'!$B127,'ATL CR'!$L:$L,'ATL GA Inventory'!GM$3)</f>
        <v>0</v>
      </c>
      <c r="GN127" s="45">
        <f>SUMIFS('ATL RAW'!$J:$J,'ATL RAW'!$I:$I,'ATL GA Inventory'!$B127,'ATL RAW'!$L:$L,'ATL GA Inventory'!GN$3)+SUMIFS('ATL CR'!$J:$J,'ATL CR'!$I:$I,'ATL GA Inventory'!$B127,'ATL CR'!$L:$L,'ATL GA Inventory'!GN$3)</f>
        <v>0</v>
      </c>
      <c r="GO127" s="45">
        <f>SUMIFS('ATL RAW'!$J:$J,'ATL RAW'!$I:$I,'ATL GA Inventory'!$B127,'ATL RAW'!$L:$L,'ATL GA Inventory'!GO$3)+SUMIFS('ATL CR'!$J:$J,'ATL CR'!$I:$I,'ATL GA Inventory'!$B127,'ATL CR'!$L:$L,'ATL GA Inventory'!GO$3)</f>
        <v>0</v>
      </c>
      <c r="GP127" s="45">
        <f>SUMIFS('ATL RAW'!$J:$J,'ATL RAW'!$I:$I,'ATL GA Inventory'!$B127,'ATL RAW'!$L:$L,'ATL GA Inventory'!GP$3)+SUMIFS('ATL CR'!$J:$J,'ATL CR'!$I:$I,'ATL GA Inventory'!$B127,'ATL CR'!$L:$L,'ATL GA Inventory'!GP$3)</f>
        <v>0</v>
      </c>
      <c r="GQ127" s="45">
        <f>SUMIFS('ATL RAW'!$J:$J,'ATL RAW'!$I:$I,'ATL GA Inventory'!$B127,'ATL RAW'!$L:$L,'ATL GA Inventory'!GQ$3)+SUMIFS('ATL CR'!$J:$J,'ATL CR'!$I:$I,'ATL GA Inventory'!$B127,'ATL CR'!$L:$L,'ATL GA Inventory'!GQ$3)</f>
        <v>0</v>
      </c>
      <c r="GR127" s="45">
        <f>SUMIFS('ATL RAW'!$J:$J,'ATL RAW'!$I:$I,'ATL GA Inventory'!$B127,'ATL RAW'!$L:$L,'ATL GA Inventory'!GR$3)+SUMIFS('ATL CR'!$J:$J,'ATL CR'!$I:$I,'ATL GA Inventory'!$B127,'ATL CR'!$L:$L,'ATL GA Inventory'!GR$3)</f>
        <v>0</v>
      </c>
      <c r="GS127" s="45">
        <f>SUMIFS('ATL RAW'!$J:$J,'ATL RAW'!$I:$I,'ATL GA Inventory'!$B127,'ATL RAW'!$L:$L,'ATL GA Inventory'!GS$3)+SUMIFS('ATL CR'!$J:$J,'ATL CR'!$I:$I,'ATL GA Inventory'!$B127,'ATL CR'!$L:$L,'ATL GA Inventory'!GS$3)</f>
        <v>0</v>
      </c>
      <c r="GT127" s="45">
        <f>SUMIFS('ATL RAW'!$J:$J,'ATL RAW'!$I:$I,'ATL GA Inventory'!$B127,'ATL RAW'!$L:$L,'ATL GA Inventory'!GT$3)+SUMIFS('ATL CR'!$J:$J,'ATL CR'!$I:$I,'ATL GA Inventory'!$B127,'ATL CR'!$L:$L,'ATL GA Inventory'!GT$3)</f>
        <v>0</v>
      </c>
      <c r="GU127" s="45">
        <f>SUMIFS('ATL RAW'!$J:$J,'ATL RAW'!$I:$I,'ATL GA Inventory'!$B127,'ATL RAW'!$L:$L,'ATL GA Inventory'!GU$3)+SUMIFS('ATL CR'!$J:$J,'ATL CR'!$I:$I,'ATL GA Inventory'!$B127,'ATL CR'!$L:$L,'ATL GA Inventory'!GU$3)</f>
        <v>0</v>
      </c>
      <c r="GV127" s="45">
        <f>SUMIFS('ATL RAW'!$J:$J,'ATL RAW'!$I:$I,'ATL GA Inventory'!$B127,'ATL RAW'!$L:$L,'ATL GA Inventory'!GV$3)+SUMIFS('ATL CR'!$J:$J,'ATL CR'!$I:$I,'ATL GA Inventory'!$B127,'ATL CR'!$L:$L,'ATL GA Inventory'!GV$3)</f>
        <v>0</v>
      </c>
      <c r="GW127" s="45">
        <f>SUMIFS('ATL RAW'!$J:$J,'ATL RAW'!$I:$I,'ATL GA Inventory'!$B127,'ATL RAW'!$L:$L,'ATL GA Inventory'!GW$3)+SUMIFS('ATL CR'!$J:$J,'ATL CR'!$I:$I,'ATL GA Inventory'!$B127,'ATL CR'!$L:$L,'ATL GA Inventory'!GW$3)</f>
        <v>0</v>
      </c>
      <c r="GX127" s="45">
        <f>SUMIFS('ATL RAW'!$J:$J,'ATL RAW'!$I:$I,'ATL GA Inventory'!$B127,'ATL RAW'!$L:$L,'ATL GA Inventory'!GX$3)+SUMIFS('ATL CR'!$J:$J,'ATL CR'!$I:$I,'ATL GA Inventory'!$B127,'ATL CR'!$L:$L,'ATL GA Inventory'!GX$3)</f>
        <v>0</v>
      </c>
      <c r="GY127" s="45">
        <f>SUMIFS('ATL RAW'!$J:$J,'ATL RAW'!$I:$I,'ATL GA Inventory'!$B127,'ATL RAW'!$L:$L,'ATL GA Inventory'!GY$3)+SUMIFS('ATL CR'!$J:$J,'ATL CR'!$I:$I,'ATL GA Inventory'!$B127,'ATL CR'!$L:$L,'ATL GA Inventory'!GY$3)</f>
        <v>0</v>
      </c>
    </row>
    <row r="128" spans="1:207">
      <c r="A128" s="43" t="s">
        <v>983</v>
      </c>
      <c r="B128" s="43">
        <f t="shared" si="14"/>
        <v>46212127</v>
      </c>
      <c r="C128" s="43" t="str">
        <f t="shared" si="14"/>
        <v>Q.PEAK DUO BLK G6P+/HL</v>
      </c>
      <c r="D128" s="44" t="str">
        <f t="shared" si="14"/>
        <v>335</v>
      </c>
      <c r="E128" s="45">
        <f>SUMIFS('ATL RAW'!$J:$J,'ATL RAW'!$I:$I,'ATL GA Inventory'!$B128,'ATL RAW'!$L:$L,'ATL GA Inventory'!E$3)+SUMIFS('ATL CR'!$J:$J,'ATL CR'!$I:$I,'ATL GA Inventory'!$B128,'ATL CR'!$L:$L,'ATL GA Inventory'!E$3)</f>
        <v>0</v>
      </c>
      <c r="F128" s="45">
        <f>SUMIFS('ATL RAW'!$J:$J,'ATL RAW'!$I:$I,'ATL GA Inventory'!$B128,'ATL RAW'!$L:$L,'ATL GA Inventory'!F$3)+SUMIFS('ATL CR'!$J:$J,'ATL CR'!$I:$I,'ATL GA Inventory'!$B128,'ATL CR'!$L:$L,'ATL GA Inventory'!F$3)</f>
        <v>0</v>
      </c>
      <c r="G128" s="45">
        <f>SUMIFS('ATL RAW'!$J:$J,'ATL RAW'!$I:$I,'ATL GA Inventory'!$B128,'ATL RAW'!$L:$L,'ATL GA Inventory'!G$3)+SUMIFS('ATL CR'!$J:$J,'ATL CR'!$I:$I,'ATL GA Inventory'!$B128,'ATL CR'!$L:$L,'ATL GA Inventory'!G$3)</f>
        <v>0</v>
      </c>
      <c r="H128" s="45">
        <f>SUMIFS('ATL RAW'!$J:$J,'ATL RAW'!$I:$I,'ATL GA Inventory'!$B128,'ATL RAW'!$L:$L,'ATL GA Inventory'!H$3)+SUMIFS('ATL CR'!$J:$J,'ATL CR'!$I:$I,'ATL GA Inventory'!$B128,'ATL CR'!$L:$L,'ATL GA Inventory'!H$3)</f>
        <v>0</v>
      </c>
      <c r="I128" s="45">
        <f>SUMIFS('ATL RAW'!$J:$J,'ATL RAW'!$I:$I,'ATL GA Inventory'!$B128,'ATL RAW'!$L:$L,'ATL GA Inventory'!I$3)+SUMIFS('ATL CR'!$J:$J,'ATL CR'!$I:$I,'ATL GA Inventory'!$B128,'ATL CR'!$L:$L,'ATL GA Inventory'!I$3)</f>
        <v>0</v>
      </c>
      <c r="J128" s="45">
        <f>SUMIFS('ATL RAW'!$J:$J,'ATL RAW'!$I:$I,'ATL GA Inventory'!$B128,'ATL RAW'!$L:$L,'ATL GA Inventory'!J$3)+SUMIFS('ATL CR'!$J:$J,'ATL CR'!$I:$I,'ATL GA Inventory'!$B128,'ATL CR'!$L:$L,'ATL GA Inventory'!J$3)</f>
        <v>0</v>
      </c>
      <c r="K128" s="45">
        <f>SUMIFS('ATL RAW'!$J:$J,'ATL RAW'!$I:$I,'ATL GA Inventory'!$B128,'ATL RAW'!$L:$L,'ATL GA Inventory'!K$3)+SUMIFS('ATL CR'!$J:$J,'ATL CR'!$I:$I,'ATL GA Inventory'!$B128,'ATL CR'!$L:$L,'ATL GA Inventory'!K$3)</f>
        <v>0</v>
      </c>
      <c r="L128" s="45">
        <f>SUMIFS('ATL RAW'!$J:$J,'ATL RAW'!$I:$I,'ATL GA Inventory'!$B128,'ATL RAW'!$L:$L,'ATL GA Inventory'!L$3)+SUMIFS('ATL CR'!$J:$J,'ATL CR'!$I:$I,'ATL GA Inventory'!$B128,'ATL CR'!$L:$L,'ATL GA Inventory'!L$3)</f>
        <v>0</v>
      </c>
      <c r="M128" s="45">
        <f>SUMIFS('ATL RAW'!$J:$J,'ATL RAW'!$I:$I,'ATL GA Inventory'!$B128,'ATL RAW'!$L:$L,'ATL GA Inventory'!M$3)+SUMIFS('ATL CR'!$J:$J,'ATL CR'!$I:$I,'ATL GA Inventory'!$B128,'ATL CR'!$L:$L,'ATL GA Inventory'!M$3)</f>
        <v>0</v>
      </c>
      <c r="N128" s="45">
        <f>SUMIFS('ATL RAW'!$J:$J,'ATL RAW'!$I:$I,'ATL GA Inventory'!$B128,'ATL RAW'!$L:$L,'ATL GA Inventory'!N$3)+SUMIFS('ATL CR'!$J:$J,'ATL CR'!$I:$I,'ATL GA Inventory'!$B128,'ATL CR'!$L:$L,'ATL GA Inventory'!N$3)</f>
        <v>0</v>
      </c>
      <c r="O128" s="45">
        <f>SUMIFS('ATL RAW'!$J:$J,'ATL RAW'!$I:$I,'ATL GA Inventory'!$B128,'ATL RAW'!$L:$L,'ATL GA Inventory'!O$3)+SUMIFS('ATL CR'!$J:$J,'ATL CR'!$I:$I,'ATL GA Inventory'!$B128,'ATL CR'!$L:$L,'ATL GA Inventory'!O$3)</f>
        <v>0</v>
      </c>
      <c r="P128" s="45">
        <f>SUMIFS('ATL RAW'!$J:$J,'ATL RAW'!$I:$I,'ATL GA Inventory'!$B128,'ATL RAW'!$L:$L,'ATL GA Inventory'!P$3)+SUMIFS('ATL CR'!$J:$J,'ATL CR'!$I:$I,'ATL GA Inventory'!$B128,'ATL CR'!$L:$L,'ATL GA Inventory'!P$3)</f>
        <v>0</v>
      </c>
      <c r="Q128" s="45">
        <f>SUMIFS('ATL RAW'!$J:$J,'ATL RAW'!$I:$I,'ATL GA Inventory'!$B128,'ATL RAW'!$L:$L,'ATL GA Inventory'!Q$3)+SUMIFS('ATL CR'!$J:$J,'ATL CR'!$I:$I,'ATL GA Inventory'!$B128,'ATL CR'!$L:$L,'ATL GA Inventory'!Q$3)</f>
        <v>0</v>
      </c>
      <c r="R128" s="45">
        <f>SUMIFS('ATL RAW'!$J:$J,'ATL RAW'!$I:$I,'ATL GA Inventory'!$B128,'ATL RAW'!$L:$L,'ATL GA Inventory'!R$3)+SUMIFS('ATL CR'!$J:$J,'ATL CR'!$I:$I,'ATL GA Inventory'!$B128,'ATL CR'!$L:$L,'ATL GA Inventory'!R$3)</f>
        <v>0</v>
      </c>
      <c r="S128" s="45">
        <f>SUMIFS('ATL RAW'!$J:$J,'ATL RAW'!$I:$I,'ATL GA Inventory'!$B128,'ATL RAW'!$L:$L,'ATL GA Inventory'!S$3)+SUMIFS('ATL CR'!$J:$J,'ATL CR'!$I:$I,'ATL GA Inventory'!$B128,'ATL CR'!$L:$L,'ATL GA Inventory'!S$3)</f>
        <v>0</v>
      </c>
      <c r="T128" s="45">
        <f>SUMIFS('ATL RAW'!$J:$J,'ATL RAW'!$I:$I,'ATL GA Inventory'!$B128,'ATL RAW'!$L:$L,'ATL GA Inventory'!T$3)+SUMIFS('ATL CR'!$J:$J,'ATL CR'!$I:$I,'ATL GA Inventory'!$B128,'ATL CR'!$L:$L,'ATL GA Inventory'!T$3)</f>
        <v>0</v>
      </c>
      <c r="U128" s="45">
        <f>SUMIFS('ATL RAW'!$J:$J,'ATL RAW'!$I:$I,'ATL GA Inventory'!$B128,'ATL RAW'!$L:$L,'ATL GA Inventory'!U$3)+SUMIFS('ATL CR'!$J:$J,'ATL CR'!$I:$I,'ATL GA Inventory'!$B128,'ATL CR'!$L:$L,'ATL GA Inventory'!U$3)</f>
        <v>0</v>
      </c>
      <c r="V128" s="45">
        <f>SUMIFS('ATL RAW'!$J:$J,'ATL RAW'!$I:$I,'ATL GA Inventory'!$B128,'ATL RAW'!$L:$L,'ATL GA Inventory'!V$3)+SUMIFS('ATL CR'!$J:$J,'ATL CR'!$I:$I,'ATL GA Inventory'!$B128,'ATL CR'!$L:$L,'ATL GA Inventory'!V$3)</f>
        <v>0</v>
      </c>
      <c r="W128" s="45">
        <f>SUMIFS('ATL RAW'!$J:$J,'ATL RAW'!$I:$I,'ATL GA Inventory'!$B128,'ATL RAW'!$L:$L,'ATL GA Inventory'!W$3)+SUMIFS('ATL CR'!$J:$J,'ATL CR'!$I:$I,'ATL GA Inventory'!$B128,'ATL CR'!$L:$L,'ATL GA Inventory'!W$3)</f>
        <v>0</v>
      </c>
      <c r="X128" s="45">
        <f>SUMIFS('ATL RAW'!$J:$J,'ATL RAW'!$I:$I,'ATL GA Inventory'!$B128,'ATL RAW'!$L:$L,'ATL GA Inventory'!X$3)+SUMIFS('ATL CR'!$J:$J,'ATL CR'!$I:$I,'ATL GA Inventory'!$B128,'ATL CR'!$L:$L,'ATL GA Inventory'!X$3)</f>
        <v>0</v>
      </c>
      <c r="Y128" s="45">
        <f>SUMIFS('ATL RAW'!$J:$J,'ATL RAW'!$I:$I,'ATL GA Inventory'!$B128,'ATL RAW'!$L:$L,'ATL GA Inventory'!Y$3)+SUMIFS('ATL CR'!$J:$J,'ATL CR'!$I:$I,'ATL GA Inventory'!$B128,'ATL CR'!$L:$L,'ATL GA Inventory'!Y$3)</f>
        <v>0</v>
      </c>
      <c r="Z128" s="45">
        <f>SUMIFS('ATL RAW'!$J:$J,'ATL RAW'!$I:$I,'ATL GA Inventory'!$B128,'ATL RAW'!$L:$L,'ATL GA Inventory'!Z$3)+SUMIFS('ATL CR'!$J:$J,'ATL CR'!$I:$I,'ATL GA Inventory'!$B128,'ATL CR'!$L:$L,'ATL GA Inventory'!Z$3)</f>
        <v>0</v>
      </c>
      <c r="AA128" s="45">
        <f>SUMIFS('ATL RAW'!$J:$J,'ATL RAW'!$I:$I,'ATL GA Inventory'!$B128,'ATL RAW'!$L:$L,'ATL GA Inventory'!AA$3)+SUMIFS('ATL CR'!$J:$J,'ATL CR'!$I:$I,'ATL GA Inventory'!$B128,'ATL CR'!$L:$L,'ATL GA Inventory'!AA$3)</f>
        <v>0</v>
      </c>
      <c r="AB128" s="45">
        <f>SUMIFS('ATL RAW'!$J:$J,'ATL RAW'!$I:$I,'ATL GA Inventory'!$B128,'ATL RAW'!$L:$L,'ATL GA Inventory'!AB$3)+SUMIFS('ATL CR'!$J:$J,'ATL CR'!$I:$I,'ATL GA Inventory'!$B128,'ATL CR'!$L:$L,'ATL GA Inventory'!AB$3)</f>
        <v>0</v>
      </c>
      <c r="AC128" s="45">
        <f>SUMIFS('ATL RAW'!$J:$J,'ATL RAW'!$I:$I,'ATL GA Inventory'!$B128,'ATL RAW'!$L:$L,'ATL GA Inventory'!AC$3)+SUMIFS('ATL CR'!$J:$J,'ATL CR'!$I:$I,'ATL GA Inventory'!$B128,'ATL CR'!$L:$L,'ATL GA Inventory'!AC$3)</f>
        <v>0</v>
      </c>
      <c r="AD128" s="45">
        <f>SUMIFS('ATL RAW'!$J:$J,'ATL RAW'!$I:$I,'ATL GA Inventory'!$B128,'ATL RAW'!$L:$L,'ATL GA Inventory'!AD$3)+SUMIFS('ATL CR'!$J:$J,'ATL CR'!$I:$I,'ATL GA Inventory'!$B128,'ATL CR'!$L:$L,'ATL GA Inventory'!AD$3)</f>
        <v>0</v>
      </c>
      <c r="AE128" s="45">
        <f>SUMIFS('ATL RAW'!$J:$J,'ATL RAW'!$I:$I,'ATL GA Inventory'!$B128,'ATL RAW'!$L:$L,'ATL GA Inventory'!AE$3)+SUMIFS('ATL CR'!$J:$J,'ATL CR'!$I:$I,'ATL GA Inventory'!$B128,'ATL CR'!$L:$L,'ATL GA Inventory'!AE$3)</f>
        <v>0</v>
      </c>
      <c r="AF128" s="45">
        <f>SUMIFS('ATL RAW'!$J:$J,'ATL RAW'!$I:$I,'ATL GA Inventory'!$B128,'ATL RAW'!$L:$L,'ATL GA Inventory'!AF$3)+SUMIFS('ATL CR'!$J:$J,'ATL CR'!$I:$I,'ATL GA Inventory'!$B128,'ATL CR'!$L:$L,'ATL GA Inventory'!AF$3)</f>
        <v>0</v>
      </c>
      <c r="AG128" s="45">
        <f>SUMIFS('ATL RAW'!$J:$J,'ATL RAW'!$I:$I,'ATL GA Inventory'!$B128,'ATL RAW'!$L:$L,'ATL GA Inventory'!AG$3)+SUMIFS('ATL CR'!$J:$J,'ATL CR'!$I:$I,'ATL GA Inventory'!$B128,'ATL CR'!$L:$L,'ATL GA Inventory'!AG$3)</f>
        <v>0</v>
      </c>
      <c r="AH128" s="45">
        <f>SUMIFS('ATL RAW'!$J:$J,'ATL RAW'!$I:$I,'ATL GA Inventory'!$B128,'ATL RAW'!$L:$L,'ATL GA Inventory'!AH$3)+SUMIFS('ATL CR'!$J:$J,'ATL CR'!$I:$I,'ATL GA Inventory'!$B128,'ATL CR'!$L:$L,'ATL GA Inventory'!AH$3)</f>
        <v>0</v>
      </c>
      <c r="AI128" s="45">
        <f>SUMIFS('ATL RAW'!$J:$J,'ATL RAW'!$I:$I,'ATL GA Inventory'!$B128,'ATL RAW'!$L:$L,'ATL GA Inventory'!AI$3)+SUMIFS('ATL CR'!$J:$J,'ATL CR'!$I:$I,'ATL GA Inventory'!$B128,'ATL CR'!$L:$L,'ATL GA Inventory'!AI$3)</f>
        <v>0</v>
      </c>
      <c r="AJ128" s="45">
        <f>SUMIFS('ATL RAW'!$J:$J,'ATL RAW'!$I:$I,'ATL GA Inventory'!$B128,'ATL RAW'!$L:$L,'ATL GA Inventory'!AJ$3)+SUMIFS('ATL CR'!$J:$J,'ATL CR'!$I:$I,'ATL GA Inventory'!$B128,'ATL CR'!$L:$L,'ATL GA Inventory'!AJ$3)</f>
        <v>0</v>
      </c>
      <c r="AK128" s="45">
        <f>SUMIFS('ATL RAW'!$J:$J,'ATL RAW'!$I:$I,'ATL GA Inventory'!$B128,'ATL RAW'!$L:$L,'ATL GA Inventory'!AK$3)+SUMIFS('ATL CR'!$J:$J,'ATL CR'!$I:$I,'ATL GA Inventory'!$B128,'ATL CR'!$L:$L,'ATL GA Inventory'!AK$3)</f>
        <v>0</v>
      </c>
      <c r="AL128" s="45">
        <f>SUMIFS('ATL RAW'!$J:$J,'ATL RAW'!$I:$I,'ATL GA Inventory'!$B128,'ATL RAW'!$L:$L,'ATL GA Inventory'!AL$3)+SUMIFS('ATL CR'!$J:$J,'ATL CR'!$I:$I,'ATL GA Inventory'!$B128,'ATL CR'!$L:$L,'ATL GA Inventory'!AL$3)</f>
        <v>0</v>
      </c>
      <c r="AM128" s="45">
        <f>SUMIFS('ATL RAW'!$J:$J,'ATL RAW'!$I:$I,'ATL GA Inventory'!$B128,'ATL RAW'!$L:$L,'ATL GA Inventory'!AM$3)+SUMIFS('ATL CR'!$J:$J,'ATL CR'!$I:$I,'ATL GA Inventory'!$B128,'ATL CR'!$L:$L,'ATL GA Inventory'!AM$3)</f>
        <v>0</v>
      </c>
      <c r="AN128" s="45">
        <f>SUMIFS('ATL RAW'!$J:$J,'ATL RAW'!$I:$I,'ATL GA Inventory'!$B128,'ATL RAW'!$L:$L,'ATL GA Inventory'!AN$3)+SUMIFS('ATL CR'!$J:$J,'ATL CR'!$I:$I,'ATL GA Inventory'!$B128,'ATL CR'!$L:$L,'ATL GA Inventory'!AN$3)</f>
        <v>0</v>
      </c>
      <c r="AO128" s="45">
        <f>SUMIFS('ATL RAW'!$J:$J,'ATL RAW'!$I:$I,'ATL GA Inventory'!$B128,'ATL RAW'!$L:$L,'ATL GA Inventory'!AO$3)+SUMIFS('ATL CR'!$J:$J,'ATL CR'!$I:$I,'ATL GA Inventory'!$B128,'ATL CR'!$L:$L,'ATL GA Inventory'!AO$3)</f>
        <v>0</v>
      </c>
      <c r="AP128" s="45">
        <f>SUMIFS('ATL RAW'!$J:$J,'ATL RAW'!$I:$I,'ATL GA Inventory'!$B128,'ATL RAW'!$L:$L,'ATL GA Inventory'!AP$3)+SUMIFS('ATL CR'!$J:$J,'ATL CR'!$I:$I,'ATL GA Inventory'!$B128,'ATL CR'!$L:$L,'ATL GA Inventory'!AP$3)</f>
        <v>0</v>
      </c>
      <c r="AQ128" s="45">
        <f>SUMIFS('ATL RAW'!$J:$J,'ATL RAW'!$I:$I,'ATL GA Inventory'!$B128,'ATL RAW'!$L:$L,'ATL GA Inventory'!AQ$3)+SUMIFS('ATL CR'!$J:$J,'ATL CR'!$I:$I,'ATL GA Inventory'!$B128,'ATL CR'!$L:$L,'ATL GA Inventory'!AQ$3)</f>
        <v>0</v>
      </c>
      <c r="AR128" s="45">
        <f>SUMIFS('ATL RAW'!$J:$J,'ATL RAW'!$I:$I,'ATL GA Inventory'!$B128,'ATL RAW'!$L:$L,'ATL GA Inventory'!AR$3)+SUMIFS('ATL CR'!$J:$J,'ATL CR'!$I:$I,'ATL GA Inventory'!$B128,'ATL CR'!$L:$L,'ATL GA Inventory'!AR$3)</f>
        <v>0</v>
      </c>
      <c r="AS128" s="45">
        <f>SUMIFS('ATL RAW'!$J:$J,'ATL RAW'!$I:$I,'ATL GA Inventory'!$B128,'ATL RAW'!$L:$L,'ATL GA Inventory'!AS$3)+SUMIFS('ATL CR'!$J:$J,'ATL CR'!$I:$I,'ATL GA Inventory'!$B128,'ATL CR'!$L:$L,'ATL GA Inventory'!AS$3)</f>
        <v>0</v>
      </c>
      <c r="AT128" s="45">
        <f>SUMIFS('ATL RAW'!$J:$J,'ATL RAW'!$I:$I,'ATL GA Inventory'!$B128,'ATL RAW'!$L:$L,'ATL GA Inventory'!AT$3)+SUMIFS('ATL CR'!$J:$J,'ATL CR'!$I:$I,'ATL GA Inventory'!$B128,'ATL CR'!$L:$L,'ATL GA Inventory'!AT$3)</f>
        <v>0</v>
      </c>
      <c r="AU128" s="45">
        <f>SUMIFS('ATL RAW'!$J:$J,'ATL RAW'!$I:$I,'ATL GA Inventory'!$B128,'ATL RAW'!$L:$L,'ATL GA Inventory'!AU$3)+SUMIFS('ATL CR'!$J:$J,'ATL CR'!$I:$I,'ATL GA Inventory'!$B128,'ATL CR'!$L:$L,'ATL GA Inventory'!AU$3)</f>
        <v>0</v>
      </c>
      <c r="AV128" s="45">
        <f>SUMIFS('ATL RAW'!$J:$J,'ATL RAW'!$I:$I,'ATL GA Inventory'!$B128,'ATL RAW'!$L:$L,'ATL GA Inventory'!AV$3)+SUMIFS('ATL CR'!$J:$J,'ATL CR'!$I:$I,'ATL GA Inventory'!$B128,'ATL CR'!$L:$L,'ATL GA Inventory'!AV$3)</f>
        <v>0</v>
      </c>
      <c r="AW128" s="45">
        <f>SUMIFS('ATL RAW'!$J:$J,'ATL RAW'!$I:$I,'ATL GA Inventory'!$B128,'ATL RAW'!$L:$L,'ATL GA Inventory'!AW$3)+SUMIFS('ATL CR'!$J:$J,'ATL CR'!$I:$I,'ATL GA Inventory'!$B128,'ATL CR'!$L:$L,'ATL GA Inventory'!AW$3)</f>
        <v>0</v>
      </c>
      <c r="AX128" s="45">
        <f>SUMIFS('ATL RAW'!$J:$J,'ATL RAW'!$I:$I,'ATL GA Inventory'!$B128,'ATL RAW'!$L:$L,'ATL GA Inventory'!AX$3)+SUMIFS('ATL CR'!$J:$J,'ATL CR'!$I:$I,'ATL GA Inventory'!$B128,'ATL CR'!$L:$L,'ATL GA Inventory'!AX$3)</f>
        <v>0</v>
      </c>
      <c r="AY128" s="45">
        <f>SUMIFS('ATL RAW'!$J:$J,'ATL RAW'!$I:$I,'ATL GA Inventory'!$B128,'ATL RAW'!$L:$L,'ATL GA Inventory'!AY$3)+SUMIFS('ATL CR'!$J:$J,'ATL CR'!$I:$I,'ATL GA Inventory'!$B128,'ATL CR'!$L:$L,'ATL GA Inventory'!AY$3)</f>
        <v>0</v>
      </c>
      <c r="AZ128" s="45">
        <f>SUMIFS('ATL RAW'!$J:$J,'ATL RAW'!$I:$I,'ATL GA Inventory'!$B128,'ATL RAW'!$L:$L,'ATL GA Inventory'!AZ$3)+SUMIFS('ATL CR'!$J:$J,'ATL CR'!$I:$I,'ATL GA Inventory'!$B128,'ATL CR'!$L:$L,'ATL GA Inventory'!AZ$3)</f>
        <v>0</v>
      </c>
      <c r="BA128" s="45">
        <f>SUMIFS('ATL RAW'!$J:$J,'ATL RAW'!$I:$I,'ATL GA Inventory'!$B128,'ATL RAW'!$L:$L,'ATL GA Inventory'!BA$3)+SUMIFS('ATL CR'!$J:$J,'ATL CR'!$I:$I,'ATL GA Inventory'!$B128,'ATL CR'!$L:$L,'ATL GA Inventory'!BA$3)</f>
        <v>0</v>
      </c>
      <c r="BB128" s="45">
        <f>SUMIFS('ATL RAW'!$J:$J,'ATL RAW'!$I:$I,'ATL GA Inventory'!$B128,'ATL RAW'!$L:$L,'ATL GA Inventory'!BB$3)+SUMIFS('ATL CR'!$J:$J,'ATL CR'!$I:$I,'ATL GA Inventory'!$B128,'ATL CR'!$L:$L,'ATL GA Inventory'!BB$3)</f>
        <v>0</v>
      </c>
      <c r="BC128" s="45">
        <f>SUMIFS('ATL RAW'!$J:$J,'ATL RAW'!$I:$I,'ATL GA Inventory'!$B128,'ATL RAW'!$L:$L,'ATL GA Inventory'!BC$3)+SUMIFS('ATL CR'!$J:$J,'ATL CR'!$I:$I,'ATL GA Inventory'!$B128,'ATL CR'!$L:$L,'ATL GA Inventory'!BC$3)</f>
        <v>0</v>
      </c>
      <c r="BD128" s="45">
        <f>SUMIFS('ATL RAW'!$J:$J,'ATL RAW'!$I:$I,'ATL GA Inventory'!$B128,'ATL RAW'!$L:$L,'ATL GA Inventory'!BD$3)+SUMIFS('ATL CR'!$J:$J,'ATL CR'!$I:$I,'ATL GA Inventory'!$B128,'ATL CR'!$L:$L,'ATL GA Inventory'!BD$3)</f>
        <v>0</v>
      </c>
      <c r="BE128" s="45">
        <f>SUMIFS('ATL RAW'!$J:$J,'ATL RAW'!$I:$I,'ATL GA Inventory'!$B128,'ATL RAW'!$L:$L,'ATL GA Inventory'!BE$3)+SUMIFS('ATL CR'!$J:$J,'ATL CR'!$I:$I,'ATL GA Inventory'!$B128,'ATL CR'!$L:$L,'ATL GA Inventory'!BE$3)</f>
        <v>0</v>
      </c>
      <c r="BF128" s="45">
        <f>SUMIFS('ATL RAW'!$J:$J,'ATL RAW'!$I:$I,'ATL GA Inventory'!$B128,'ATL RAW'!$L:$L,'ATL GA Inventory'!BF$3)+SUMIFS('ATL CR'!$J:$J,'ATL CR'!$I:$I,'ATL GA Inventory'!$B128,'ATL CR'!$L:$L,'ATL GA Inventory'!BF$3)</f>
        <v>0</v>
      </c>
      <c r="BG128" s="45">
        <f>SUMIFS('ATL RAW'!$J:$J,'ATL RAW'!$I:$I,'ATL GA Inventory'!$B128,'ATL RAW'!$L:$L,'ATL GA Inventory'!BG$3)+SUMIFS('ATL CR'!$J:$J,'ATL CR'!$I:$I,'ATL GA Inventory'!$B128,'ATL CR'!$L:$L,'ATL GA Inventory'!BG$3)</f>
        <v>0</v>
      </c>
      <c r="BH128" s="45">
        <f>SUMIFS('ATL RAW'!$J:$J,'ATL RAW'!$I:$I,'ATL GA Inventory'!$B128,'ATL RAW'!$L:$L,'ATL GA Inventory'!BH$3)+SUMIFS('ATL CR'!$J:$J,'ATL CR'!$I:$I,'ATL GA Inventory'!$B128,'ATL CR'!$L:$L,'ATL GA Inventory'!BH$3)</f>
        <v>0</v>
      </c>
      <c r="BI128" s="45">
        <f>SUMIFS('ATL RAW'!$J:$J,'ATL RAW'!$I:$I,'ATL GA Inventory'!$B128,'ATL RAW'!$L:$L,'ATL GA Inventory'!BI$3)+SUMIFS('ATL CR'!$J:$J,'ATL CR'!$I:$I,'ATL GA Inventory'!$B128,'ATL CR'!$L:$L,'ATL GA Inventory'!BI$3)</f>
        <v>0</v>
      </c>
      <c r="BJ128" s="45">
        <f>SUMIFS('ATL RAW'!$J:$J,'ATL RAW'!$I:$I,'ATL GA Inventory'!$B128,'ATL RAW'!$L:$L,'ATL GA Inventory'!BJ$3)+SUMIFS('ATL CR'!$J:$J,'ATL CR'!$I:$I,'ATL GA Inventory'!$B128,'ATL CR'!$L:$L,'ATL GA Inventory'!BJ$3)</f>
        <v>0</v>
      </c>
      <c r="BK128" s="45">
        <f>SUMIFS('ATL RAW'!$J:$J,'ATL RAW'!$I:$I,'ATL GA Inventory'!$B128,'ATL RAW'!$L:$L,'ATL GA Inventory'!BK$3)+SUMIFS('ATL CR'!$J:$J,'ATL CR'!$I:$I,'ATL GA Inventory'!$B128,'ATL CR'!$L:$L,'ATL GA Inventory'!BK$3)</f>
        <v>0</v>
      </c>
      <c r="BL128" s="45">
        <f>SUMIFS('ATL RAW'!$J:$J,'ATL RAW'!$I:$I,'ATL GA Inventory'!$B128,'ATL RAW'!$L:$L,'ATL GA Inventory'!BL$3)+SUMIFS('ATL CR'!$J:$J,'ATL CR'!$I:$I,'ATL GA Inventory'!$B128,'ATL CR'!$L:$L,'ATL GA Inventory'!BL$3)</f>
        <v>0</v>
      </c>
      <c r="BM128" s="45">
        <f>SUMIFS('ATL RAW'!$J:$J,'ATL RAW'!$I:$I,'ATL GA Inventory'!$B128,'ATL RAW'!$L:$L,'ATL GA Inventory'!BM$3)+SUMIFS('ATL CR'!$J:$J,'ATL CR'!$I:$I,'ATL GA Inventory'!$B128,'ATL CR'!$L:$L,'ATL GA Inventory'!BM$3)</f>
        <v>0</v>
      </c>
      <c r="BN128" s="45">
        <f>SUMIFS('ATL RAW'!$J:$J,'ATL RAW'!$I:$I,'ATL GA Inventory'!$B128,'ATL RAW'!$L:$L,'ATL GA Inventory'!BN$3)+SUMIFS('ATL CR'!$J:$J,'ATL CR'!$I:$I,'ATL GA Inventory'!$B128,'ATL CR'!$L:$L,'ATL GA Inventory'!BN$3)</f>
        <v>0</v>
      </c>
      <c r="BO128" s="45">
        <f>SUMIFS('ATL RAW'!$J:$J,'ATL RAW'!$I:$I,'ATL GA Inventory'!$B128,'ATL RAW'!$L:$L,'ATL GA Inventory'!BO$3)+SUMIFS('ATL CR'!$J:$J,'ATL CR'!$I:$I,'ATL GA Inventory'!$B128,'ATL CR'!$L:$L,'ATL GA Inventory'!BO$3)</f>
        <v>0</v>
      </c>
      <c r="BP128" s="45">
        <f>SUMIFS('ATL RAW'!$J:$J,'ATL RAW'!$I:$I,'ATL GA Inventory'!$B128,'ATL RAW'!$L:$L,'ATL GA Inventory'!BP$3)+SUMIFS('ATL CR'!$J:$J,'ATL CR'!$I:$I,'ATL GA Inventory'!$B128,'ATL CR'!$L:$L,'ATL GA Inventory'!BP$3)</f>
        <v>0</v>
      </c>
      <c r="BQ128" s="45">
        <f>SUMIFS('ATL RAW'!$J:$J,'ATL RAW'!$I:$I,'ATL GA Inventory'!$B128,'ATL RAW'!$L:$L,'ATL GA Inventory'!BQ$3)+SUMIFS('ATL CR'!$J:$J,'ATL CR'!$I:$I,'ATL GA Inventory'!$B128,'ATL CR'!$L:$L,'ATL GA Inventory'!BQ$3)</f>
        <v>0</v>
      </c>
      <c r="BR128" s="45">
        <f>SUMIFS('ATL RAW'!$J:$J,'ATL RAW'!$I:$I,'ATL GA Inventory'!$B128,'ATL RAW'!$L:$L,'ATL GA Inventory'!BR$3)+SUMIFS('ATL CR'!$J:$J,'ATL CR'!$I:$I,'ATL GA Inventory'!$B128,'ATL CR'!$L:$L,'ATL GA Inventory'!BR$3)</f>
        <v>0</v>
      </c>
      <c r="BS128" s="45">
        <f>SUMIFS('ATL RAW'!$J:$J,'ATL RAW'!$I:$I,'ATL GA Inventory'!$B128,'ATL RAW'!$L:$L,'ATL GA Inventory'!BS$3)+SUMIFS('ATL CR'!$J:$J,'ATL CR'!$I:$I,'ATL GA Inventory'!$B128,'ATL CR'!$L:$L,'ATL GA Inventory'!BS$3)</f>
        <v>0</v>
      </c>
      <c r="BT128" s="45">
        <f>SUMIFS('ATL RAW'!$J:$J,'ATL RAW'!$I:$I,'ATL GA Inventory'!$B128,'ATL RAW'!$L:$L,'ATL GA Inventory'!BT$3)+SUMIFS('ATL CR'!$J:$J,'ATL CR'!$I:$I,'ATL GA Inventory'!$B128,'ATL CR'!$L:$L,'ATL GA Inventory'!BT$3)</f>
        <v>0</v>
      </c>
      <c r="BU128" s="45">
        <f>SUMIFS('ATL RAW'!$J:$J,'ATL RAW'!$I:$I,'ATL GA Inventory'!$B128,'ATL RAW'!$L:$L,'ATL GA Inventory'!BU$3)+SUMIFS('ATL CR'!$J:$J,'ATL CR'!$I:$I,'ATL GA Inventory'!$B128,'ATL CR'!$L:$L,'ATL GA Inventory'!BU$3)</f>
        <v>0</v>
      </c>
      <c r="BV128" s="45">
        <f>SUMIFS('ATL RAW'!$J:$J,'ATL RAW'!$I:$I,'ATL GA Inventory'!$B128,'ATL RAW'!$L:$L,'ATL GA Inventory'!BV$3)+SUMIFS('ATL CR'!$J:$J,'ATL CR'!$I:$I,'ATL GA Inventory'!$B128,'ATL CR'!$L:$L,'ATL GA Inventory'!BV$3)</f>
        <v>0</v>
      </c>
      <c r="BW128" s="45">
        <f>SUMIFS('ATL RAW'!$J:$J,'ATL RAW'!$I:$I,'ATL GA Inventory'!$B128,'ATL RAW'!$L:$L,'ATL GA Inventory'!BW$3)+SUMIFS('ATL CR'!$J:$J,'ATL CR'!$I:$I,'ATL GA Inventory'!$B128,'ATL CR'!$L:$L,'ATL GA Inventory'!BW$3)</f>
        <v>0</v>
      </c>
      <c r="BX128" s="45">
        <f>SUMIFS('ATL RAW'!$J:$J,'ATL RAW'!$I:$I,'ATL GA Inventory'!$B128,'ATL RAW'!$L:$L,'ATL GA Inventory'!BX$3)+SUMIFS('ATL CR'!$J:$J,'ATL CR'!$I:$I,'ATL GA Inventory'!$B128,'ATL CR'!$L:$L,'ATL GA Inventory'!BX$3)</f>
        <v>0</v>
      </c>
      <c r="BY128" s="45">
        <f>SUMIFS('ATL RAW'!$J:$J,'ATL RAW'!$I:$I,'ATL GA Inventory'!$B128,'ATL RAW'!$L:$L,'ATL GA Inventory'!BY$3)+SUMIFS('ATL CR'!$J:$J,'ATL CR'!$I:$I,'ATL GA Inventory'!$B128,'ATL CR'!$L:$L,'ATL GA Inventory'!BY$3)</f>
        <v>0</v>
      </c>
      <c r="BZ128" s="45">
        <f>SUMIFS('ATL RAW'!$J:$J,'ATL RAW'!$I:$I,'ATL GA Inventory'!$B128,'ATL RAW'!$L:$L,'ATL GA Inventory'!BZ$3)+SUMIFS('ATL CR'!$J:$J,'ATL CR'!$I:$I,'ATL GA Inventory'!$B128,'ATL CR'!$L:$L,'ATL GA Inventory'!BZ$3)</f>
        <v>0</v>
      </c>
      <c r="CA128" s="45">
        <f>SUMIFS('ATL RAW'!$J:$J,'ATL RAW'!$I:$I,'ATL GA Inventory'!$B128,'ATL RAW'!$L:$L,'ATL GA Inventory'!CA$3)+SUMIFS('ATL CR'!$J:$J,'ATL CR'!$I:$I,'ATL GA Inventory'!$B128,'ATL CR'!$L:$L,'ATL GA Inventory'!CA$3)</f>
        <v>0</v>
      </c>
      <c r="CB128" s="45">
        <f>SUMIFS('ATL RAW'!$J:$J,'ATL RAW'!$I:$I,'ATL GA Inventory'!$B128,'ATL RAW'!$L:$L,'ATL GA Inventory'!CB$3)+SUMIFS('ATL CR'!$J:$J,'ATL CR'!$I:$I,'ATL GA Inventory'!$B128,'ATL CR'!$L:$L,'ATL GA Inventory'!CB$3)</f>
        <v>0</v>
      </c>
      <c r="CC128" s="45">
        <f>SUMIFS('ATL RAW'!$J:$J,'ATL RAW'!$I:$I,'ATL GA Inventory'!$B128,'ATL RAW'!$L:$L,'ATL GA Inventory'!CC$3)+SUMIFS('ATL CR'!$J:$J,'ATL CR'!$I:$I,'ATL GA Inventory'!$B128,'ATL CR'!$L:$L,'ATL GA Inventory'!CC$3)</f>
        <v>0</v>
      </c>
      <c r="CD128" s="45">
        <f>SUMIFS('ATL RAW'!$J:$J,'ATL RAW'!$I:$I,'ATL GA Inventory'!$B128,'ATL RAW'!$L:$L,'ATL GA Inventory'!CD$3)+SUMIFS('ATL CR'!$J:$J,'ATL CR'!$I:$I,'ATL GA Inventory'!$B128,'ATL CR'!$L:$L,'ATL GA Inventory'!CD$3)</f>
        <v>0</v>
      </c>
      <c r="CE128" s="45">
        <f>SUMIFS('ATL RAW'!$J:$J,'ATL RAW'!$I:$I,'ATL GA Inventory'!$B128,'ATL RAW'!$L:$L,'ATL GA Inventory'!CE$3)+SUMIFS('ATL CR'!$J:$J,'ATL CR'!$I:$I,'ATL GA Inventory'!$B128,'ATL CR'!$L:$L,'ATL GA Inventory'!CE$3)</f>
        <v>0</v>
      </c>
      <c r="CF128" s="45">
        <f>SUMIFS('ATL RAW'!$J:$J,'ATL RAW'!$I:$I,'ATL GA Inventory'!$B128,'ATL RAW'!$L:$L,'ATL GA Inventory'!CF$3)+SUMIFS('ATL CR'!$J:$J,'ATL CR'!$I:$I,'ATL GA Inventory'!$B128,'ATL CR'!$L:$L,'ATL GA Inventory'!CF$3)</f>
        <v>0</v>
      </c>
      <c r="CG128" s="45">
        <f>SUMIFS('ATL RAW'!$J:$J,'ATL RAW'!$I:$I,'ATL GA Inventory'!$B128,'ATL RAW'!$L:$L,'ATL GA Inventory'!CG$3)+SUMIFS('ATL CR'!$J:$J,'ATL CR'!$I:$I,'ATL GA Inventory'!$B128,'ATL CR'!$L:$L,'ATL GA Inventory'!CG$3)</f>
        <v>0</v>
      </c>
      <c r="CH128" s="45">
        <f>SUMIFS('ATL RAW'!$J:$J,'ATL RAW'!$I:$I,'ATL GA Inventory'!$B128,'ATL RAW'!$L:$L,'ATL GA Inventory'!CH$3)+SUMIFS('ATL CR'!$J:$J,'ATL CR'!$I:$I,'ATL GA Inventory'!$B128,'ATL CR'!$L:$L,'ATL GA Inventory'!CH$3)</f>
        <v>0</v>
      </c>
      <c r="CI128" s="45">
        <f>SUMIFS('ATL RAW'!$J:$J,'ATL RAW'!$I:$I,'ATL GA Inventory'!$B128,'ATL RAW'!$L:$L,'ATL GA Inventory'!CI$3)+SUMIFS('ATL CR'!$J:$J,'ATL CR'!$I:$I,'ATL GA Inventory'!$B128,'ATL CR'!$L:$L,'ATL GA Inventory'!CI$3)</f>
        <v>0</v>
      </c>
      <c r="CJ128" s="45">
        <f>SUMIFS('ATL RAW'!$J:$J,'ATL RAW'!$I:$I,'ATL GA Inventory'!$B128,'ATL RAW'!$L:$L,'ATL GA Inventory'!CJ$3)+SUMIFS('ATL CR'!$J:$J,'ATL CR'!$I:$I,'ATL GA Inventory'!$B128,'ATL CR'!$L:$L,'ATL GA Inventory'!CJ$3)</f>
        <v>0</v>
      </c>
      <c r="CK128" s="45">
        <f>SUMIFS('ATL RAW'!$J:$J,'ATL RAW'!$I:$I,'ATL GA Inventory'!$B128,'ATL RAW'!$L:$L,'ATL GA Inventory'!CK$3)+SUMIFS('ATL CR'!$J:$J,'ATL CR'!$I:$I,'ATL GA Inventory'!$B128,'ATL CR'!$L:$L,'ATL GA Inventory'!CK$3)</f>
        <v>0</v>
      </c>
      <c r="CL128" s="45">
        <f>SUMIFS('ATL RAW'!$J:$J,'ATL RAW'!$I:$I,'ATL GA Inventory'!$B128,'ATL RAW'!$L:$L,'ATL GA Inventory'!CL$3)+SUMIFS('ATL CR'!$J:$J,'ATL CR'!$I:$I,'ATL GA Inventory'!$B128,'ATL CR'!$L:$L,'ATL GA Inventory'!CL$3)</f>
        <v>0</v>
      </c>
      <c r="CM128" s="45">
        <f>SUMIFS('ATL RAW'!$J:$J,'ATL RAW'!$I:$I,'ATL GA Inventory'!$B128,'ATL RAW'!$L:$L,'ATL GA Inventory'!CM$3)+SUMIFS('ATL CR'!$J:$J,'ATL CR'!$I:$I,'ATL GA Inventory'!$B128,'ATL CR'!$L:$L,'ATL GA Inventory'!CM$3)</f>
        <v>0</v>
      </c>
      <c r="CN128" s="45">
        <f>SUMIFS('ATL RAW'!$J:$J,'ATL RAW'!$I:$I,'ATL GA Inventory'!$B128,'ATL RAW'!$L:$L,'ATL GA Inventory'!CN$3)+SUMIFS('ATL CR'!$J:$J,'ATL CR'!$I:$I,'ATL GA Inventory'!$B128,'ATL CR'!$L:$L,'ATL GA Inventory'!CN$3)</f>
        <v>0</v>
      </c>
      <c r="CO128" s="45">
        <f>SUMIFS('ATL RAW'!$J:$J,'ATL RAW'!$I:$I,'ATL GA Inventory'!$B128,'ATL RAW'!$L:$L,'ATL GA Inventory'!CO$3)+SUMIFS('ATL CR'!$J:$J,'ATL CR'!$I:$I,'ATL GA Inventory'!$B128,'ATL CR'!$L:$L,'ATL GA Inventory'!CO$3)</f>
        <v>0</v>
      </c>
      <c r="CP128" s="45">
        <f>SUMIFS('ATL RAW'!$J:$J,'ATL RAW'!$I:$I,'ATL GA Inventory'!$B128,'ATL RAW'!$L:$L,'ATL GA Inventory'!CP$3)+SUMIFS('ATL CR'!$J:$J,'ATL CR'!$I:$I,'ATL GA Inventory'!$B128,'ATL CR'!$L:$L,'ATL GA Inventory'!CP$3)</f>
        <v>0</v>
      </c>
      <c r="CQ128" s="45">
        <f>SUMIFS('ATL RAW'!$J:$J,'ATL RAW'!$I:$I,'ATL GA Inventory'!$B128,'ATL RAW'!$L:$L,'ATL GA Inventory'!CQ$3)+SUMIFS('ATL CR'!$J:$J,'ATL CR'!$I:$I,'ATL GA Inventory'!$B128,'ATL CR'!$L:$L,'ATL GA Inventory'!CQ$3)</f>
        <v>0</v>
      </c>
      <c r="CR128" s="45">
        <f>SUMIFS('ATL RAW'!$J:$J,'ATL RAW'!$I:$I,'ATL GA Inventory'!$B128,'ATL RAW'!$L:$L,'ATL GA Inventory'!CR$3)+SUMIFS('ATL CR'!$J:$J,'ATL CR'!$I:$I,'ATL GA Inventory'!$B128,'ATL CR'!$L:$L,'ATL GA Inventory'!CR$3)</f>
        <v>0</v>
      </c>
      <c r="CS128" s="45">
        <f>SUMIFS('ATL RAW'!$J:$J,'ATL RAW'!$I:$I,'ATL GA Inventory'!$B128,'ATL RAW'!$L:$L,'ATL GA Inventory'!CS$3)+SUMIFS('ATL CR'!$J:$J,'ATL CR'!$I:$I,'ATL GA Inventory'!$B128,'ATL CR'!$L:$L,'ATL GA Inventory'!CS$3)</f>
        <v>0</v>
      </c>
      <c r="CT128" s="45">
        <f>SUMIFS('ATL RAW'!$J:$J,'ATL RAW'!$I:$I,'ATL GA Inventory'!$B128,'ATL RAW'!$L:$L,'ATL GA Inventory'!CT$3)+SUMIFS('ATL CR'!$J:$J,'ATL CR'!$I:$I,'ATL GA Inventory'!$B128,'ATL CR'!$L:$L,'ATL GA Inventory'!CT$3)</f>
        <v>0</v>
      </c>
      <c r="CU128" s="45">
        <f>SUMIFS('ATL RAW'!$J:$J,'ATL RAW'!$I:$I,'ATL GA Inventory'!$B128,'ATL RAW'!$L:$L,'ATL GA Inventory'!CU$3)+SUMIFS('ATL CR'!$J:$J,'ATL CR'!$I:$I,'ATL GA Inventory'!$B128,'ATL CR'!$L:$L,'ATL GA Inventory'!CU$3)</f>
        <v>0</v>
      </c>
      <c r="CV128" s="45">
        <f>SUMIFS('ATL RAW'!$J:$J,'ATL RAW'!$I:$I,'ATL GA Inventory'!$B128,'ATL RAW'!$L:$L,'ATL GA Inventory'!CV$3)+SUMIFS('ATL CR'!$J:$J,'ATL CR'!$I:$I,'ATL GA Inventory'!$B128,'ATL CR'!$L:$L,'ATL GA Inventory'!CV$3)</f>
        <v>0</v>
      </c>
      <c r="CW128" s="45">
        <f>SUMIFS('ATL RAW'!$J:$J,'ATL RAW'!$I:$I,'ATL GA Inventory'!$B128,'ATL RAW'!$L:$L,'ATL GA Inventory'!CW$3)+SUMIFS('ATL CR'!$J:$J,'ATL CR'!$I:$I,'ATL GA Inventory'!$B128,'ATL CR'!$L:$L,'ATL GA Inventory'!CW$3)</f>
        <v>0</v>
      </c>
      <c r="CX128" s="45">
        <f>SUMIFS('ATL RAW'!$J:$J,'ATL RAW'!$I:$I,'ATL GA Inventory'!$B128,'ATL RAW'!$L:$L,'ATL GA Inventory'!CX$3)+SUMIFS('ATL CR'!$J:$J,'ATL CR'!$I:$I,'ATL GA Inventory'!$B128,'ATL CR'!$L:$L,'ATL GA Inventory'!CX$3)</f>
        <v>0</v>
      </c>
      <c r="CY128" s="45">
        <f>SUMIFS('ATL RAW'!$J:$J,'ATL RAW'!$I:$I,'ATL GA Inventory'!$B128,'ATL RAW'!$L:$L,'ATL GA Inventory'!CY$3)+SUMIFS('ATL CR'!$J:$J,'ATL CR'!$I:$I,'ATL GA Inventory'!$B128,'ATL CR'!$L:$L,'ATL GA Inventory'!CY$3)</f>
        <v>0</v>
      </c>
      <c r="CZ128" s="45">
        <f>SUMIFS('ATL RAW'!$J:$J,'ATL RAW'!$I:$I,'ATL GA Inventory'!$B128,'ATL RAW'!$L:$L,'ATL GA Inventory'!CZ$3)+SUMIFS('ATL CR'!$J:$J,'ATL CR'!$I:$I,'ATL GA Inventory'!$B128,'ATL CR'!$L:$L,'ATL GA Inventory'!CZ$3)</f>
        <v>0</v>
      </c>
      <c r="DA128" s="45">
        <f>SUMIFS('ATL RAW'!$J:$J,'ATL RAW'!$I:$I,'ATL GA Inventory'!$B128,'ATL RAW'!$L:$L,'ATL GA Inventory'!DA$3)+SUMIFS('ATL CR'!$J:$J,'ATL CR'!$I:$I,'ATL GA Inventory'!$B128,'ATL CR'!$L:$L,'ATL GA Inventory'!DA$3)</f>
        <v>0</v>
      </c>
      <c r="DB128" s="45">
        <f>SUMIFS('ATL RAW'!$J:$J,'ATL RAW'!$I:$I,'ATL GA Inventory'!$B128,'ATL RAW'!$L:$L,'ATL GA Inventory'!DB$3)+SUMIFS('ATL CR'!$J:$J,'ATL CR'!$I:$I,'ATL GA Inventory'!$B128,'ATL CR'!$L:$L,'ATL GA Inventory'!DB$3)</f>
        <v>0</v>
      </c>
      <c r="DC128" s="45">
        <f>SUMIFS('ATL RAW'!$J:$J,'ATL RAW'!$I:$I,'ATL GA Inventory'!$B128,'ATL RAW'!$L:$L,'ATL GA Inventory'!DC$3)+SUMIFS('ATL CR'!$J:$J,'ATL CR'!$I:$I,'ATL GA Inventory'!$B128,'ATL CR'!$L:$L,'ATL GA Inventory'!DC$3)</f>
        <v>0</v>
      </c>
      <c r="DD128" s="45">
        <f>SUMIFS('ATL RAW'!$J:$J,'ATL RAW'!$I:$I,'ATL GA Inventory'!$B128,'ATL RAW'!$L:$L,'ATL GA Inventory'!DD$3)+SUMIFS('ATL CR'!$J:$J,'ATL CR'!$I:$I,'ATL GA Inventory'!$B128,'ATL CR'!$L:$L,'ATL GA Inventory'!DD$3)</f>
        <v>0</v>
      </c>
      <c r="DE128" s="45">
        <f>SUMIFS('ATL RAW'!$J:$J,'ATL RAW'!$I:$I,'ATL GA Inventory'!$B128,'ATL RAW'!$L:$L,'ATL GA Inventory'!DE$3)+SUMIFS('ATL CR'!$J:$J,'ATL CR'!$I:$I,'ATL GA Inventory'!$B128,'ATL CR'!$L:$L,'ATL GA Inventory'!DE$3)</f>
        <v>0</v>
      </c>
      <c r="DF128" s="45">
        <f>SUMIFS('ATL RAW'!$J:$J,'ATL RAW'!$I:$I,'ATL GA Inventory'!$B128,'ATL RAW'!$L:$L,'ATL GA Inventory'!DF$3)+SUMIFS('ATL CR'!$J:$J,'ATL CR'!$I:$I,'ATL GA Inventory'!$B128,'ATL CR'!$L:$L,'ATL GA Inventory'!DF$3)</f>
        <v>0</v>
      </c>
      <c r="DG128" s="45">
        <f>SUMIFS('ATL RAW'!$J:$J,'ATL RAW'!$I:$I,'ATL GA Inventory'!$B128,'ATL RAW'!$L:$L,'ATL GA Inventory'!DG$3)+SUMIFS('ATL CR'!$J:$J,'ATL CR'!$I:$I,'ATL GA Inventory'!$B128,'ATL CR'!$L:$L,'ATL GA Inventory'!DG$3)</f>
        <v>0</v>
      </c>
      <c r="DH128" s="45">
        <f>SUMIFS('ATL RAW'!$J:$J,'ATL RAW'!$I:$I,'ATL GA Inventory'!$B128,'ATL RAW'!$L:$L,'ATL GA Inventory'!DH$3)+SUMIFS('ATL CR'!$J:$J,'ATL CR'!$I:$I,'ATL GA Inventory'!$B128,'ATL CR'!$L:$L,'ATL GA Inventory'!DH$3)</f>
        <v>0</v>
      </c>
      <c r="DI128" s="45">
        <f>SUMIFS('ATL RAW'!$J:$J,'ATL RAW'!$I:$I,'ATL GA Inventory'!$B128,'ATL RAW'!$L:$L,'ATL GA Inventory'!DI$3)+SUMIFS('ATL CR'!$J:$J,'ATL CR'!$I:$I,'ATL GA Inventory'!$B128,'ATL CR'!$L:$L,'ATL GA Inventory'!DI$3)</f>
        <v>0</v>
      </c>
      <c r="DJ128" s="45">
        <f>SUMIFS('ATL RAW'!$J:$J,'ATL RAW'!$I:$I,'ATL GA Inventory'!$B128,'ATL RAW'!$L:$L,'ATL GA Inventory'!DJ$3)+SUMIFS('ATL CR'!$J:$J,'ATL CR'!$I:$I,'ATL GA Inventory'!$B128,'ATL CR'!$L:$L,'ATL GA Inventory'!DJ$3)</f>
        <v>0</v>
      </c>
      <c r="DK128" s="45">
        <f>SUMIFS('ATL RAW'!$J:$J,'ATL RAW'!$I:$I,'ATL GA Inventory'!$B128,'ATL RAW'!$L:$L,'ATL GA Inventory'!DK$3)+SUMIFS('ATL CR'!$J:$J,'ATL CR'!$I:$I,'ATL GA Inventory'!$B128,'ATL CR'!$L:$L,'ATL GA Inventory'!DK$3)</f>
        <v>0</v>
      </c>
      <c r="DL128" s="45">
        <f>SUMIFS('ATL RAW'!$J:$J,'ATL RAW'!$I:$I,'ATL GA Inventory'!$B128,'ATL RAW'!$L:$L,'ATL GA Inventory'!DL$3)+SUMIFS('ATL CR'!$J:$J,'ATL CR'!$I:$I,'ATL GA Inventory'!$B128,'ATL CR'!$L:$L,'ATL GA Inventory'!DL$3)</f>
        <v>0</v>
      </c>
      <c r="DM128" s="45">
        <f>SUMIFS('ATL RAW'!$J:$J,'ATL RAW'!$I:$I,'ATL GA Inventory'!$B128,'ATL RAW'!$L:$L,'ATL GA Inventory'!DM$3)+SUMIFS('ATL CR'!$J:$J,'ATL CR'!$I:$I,'ATL GA Inventory'!$B128,'ATL CR'!$L:$L,'ATL GA Inventory'!DM$3)</f>
        <v>0</v>
      </c>
      <c r="DN128" s="45">
        <f>SUMIFS('ATL RAW'!$J:$J,'ATL RAW'!$I:$I,'ATL GA Inventory'!$B128,'ATL RAW'!$L:$L,'ATL GA Inventory'!DN$3)+SUMIFS('ATL CR'!$J:$J,'ATL CR'!$I:$I,'ATL GA Inventory'!$B128,'ATL CR'!$L:$L,'ATL GA Inventory'!DN$3)</f>
        <v>0</v>
      </c>
      <c r="DO128" s="45">
        <f>SUMIFS('ATL RAW'!$J:$J,'ATL RAW'!$I:$I,'ATL GA Inventory'!$B128,'ATL RAW'!$L:$L,'ATL GA Inventory'!DO$3)+SUMIFS('ATL CR'!$J:$J,'ATL CR'!$I:$I,'ATL GA Inventory'!$B128,'ATL CR'!$L:$L,'ATL GA Inventory'!DO$3)</f>
        <v>0</v>
      </c>
      <c r="DP128" s="45">
        <f>SUMIFS('ATL RAW'!$J:$J,'ATL RAW'!$I:$I,'ATL GA Inventory'!$B128,'ATL RAW'!$L:$L,'ATL GA Inventory'!DP$3)+SUMIFS('ATL CR'!$J:$J,'ATL CR'!$I:$I,'ATL GA Inventory'!$B128,'ATL CR'!$L:$L,'ATL GA Inventory'!DP$3)</f>
        <v>0</v>
      </c>
      <c r="DQ128" s="45">
        <f>SUMIFS('ATL RAW'!$J:$J,'ATL RAW'!$I:$I,'ATL GA Inventory'!$B128,'ATL RAW'!$L:$L,'ATL GA Inventory'!DQ$3)+SUMIFS('ATL CR'!$J:$J,'ATL CR'!$I:$I,'ATL GA Inventory'!$B128,'ATL CR'!$L:$L,'ATL GA Inventory'!DQ$3)</f>
        <v>0</v>
      </c>
      <c r="DR128" s="45">
        <f>SUMIFS('ATL RAW'!$J:$J,'ATL RAW'!$I:$I,'ATL GA Inventory'!$B128,'ATL RAW'!$L:$L,'ATL GA Inventory'!DR$3)+SUMIFS('ATL CR'!$J:$J,'ATL CR'!$I:$I,'ATL GA Inventory'!$B128,'ATL CR'!$L:$L,'ATL GA Inventory'!DR$3)</f>
        <v>0</v>
      </c>
      <c r="DS128" s="45">
        <f>SUMIFS('ATL RAW'!$J:$J,'ATL RAW'!$I:$I,'ATL GA Inventory'!$B128,'ATL RAW'!$L:$L,'ATL GA Inventory'!DS$3)+SUMIFS('ATL CR'!$J:$J,'ATL CR'!$I:$I,'ATL GA Inventory'!$B128,'ATL CR'!$L:$L,'ATL GA Inventory'!DS$3)</f>
        <v>0</v>
      </c>
      <c r="DT128" s="45">
        <f>SUMIFS('ATL RAW'!$J:$J,'ATL RAW'!$I:$I,'ATL GA Inventory'!$B128,'ATL RAW'!$L:$L,'ATL GA Inventory'!DT$3)+SUMIFS('ATL CR'!$J:$J,'ATL CR'!$I:$I,'ATL GA Inventory'!$B128,'ATL CR'!$L:$L,'ATL GA Inventory'!DT$3)</f>
        <v>0</v>
      </c>
      <c r="DU128" s="45">
        <f>SUMIFS('ATL RAW'!$J:$J,'ATL RAW'!$I:$I,'ATL GA Inventory'!$B128,'ATL RAW'!$L:$L,'ATL GA Inventory'!DU$3)+SUMIFS('ATL CR'!$J:$J,'ATL CR'!$I:$I,'ATL GA Inventory'!$B128,'ATL CR'!$L:$L,'ATL GA Inventory'!DU$3)</f>
        <v>0</v>
      </c>
      <c r="DV128" s="45">
        <f>SUMIFS('ATL RAW'!$J:$J,'ATL RAW'!$I:$I,'ATL GA Inventory'!$B128,'ATL RAW'!$L:$L,'ATL GA Inventory'!DV$3)+SUMIFS('ATL CR'!$J:$J,'ATL CR'!$I:$I,'ATL GA Inventory'!$B128,'ATL CR'!$L:$L,'ATL GA Inventory'!DV$3)</f>
        <v>0</v>
      </c>
      <c r="DW128" s="45">
        <f>SUMIFS('ATL RAW'!$J:$J,'ATL RAW'!$I:$I,'ATL GA Inventory'!$B128,'ATL RAW'!$L:$L,'ATL GA Inventory'!DW$3)+SUMIFS('ATL CR'!$J:$J,'ATL CR'!$I:$I,'ATL GA Inventory'!$B128,'ATL CR'!$L:$L,'ATL GA Inventory'!DW$3)</f>
        <v>0</v>
      </c>
      <c r="DX128" s="45">
        <f>SUMIFS('ATL RAW'!$J:$J,'ATL RAW'!$I:$I,'ATL GA Inventory'!$B128,'ATL RAW'!$L:$L,'ATL GA Inventory'!DX$3)+SUMIFS('ATL CR'!$J:$J,'ATL CR'!$I:$I,'ATL GA Inventory'!$B128,'ATL CR'!$L:$L,'ATL GA Inventory'!DX$3)</f>
        <v>0</v>
      </c>
      <c r="DY128" s="45">
        <f>SUMIFS('ATL RAW'!$J:$J,'ATL RAW'!$I:$I,'ATL GA Inventory'!$B128,'ATL RAW'!$L:$L,'ATL GA Inventory'!DY$3)+SUMIFS('ATL CR'!$J:$J,'ATL CR'!$I:$I,'ATL GA Inventory'!$B128,'ATL CR'!$L:$L,'ATL GA Inventory'!DY$3)</f>
        <v>0</v>
      </c>
      <c r="DZ128" s="45">
        <f>SUMIFS('ATL RAW'!$J:$J,'ATL RAW'!$I:$I,'ATL GA Inventory'!$B128,'ATL RAW'!$L:$L,'ATL GA Inventory'!DZ$3)+SUMIFS('ATL CR'!$J:$J,'ATL CR'!$I:$I,'ATL GA Inventory'!$B128,'ATL CR'!$L:$L,'ATL GA Inventory'!DZ$3)</f>
        <v>0</v>
      </c>
      <c r="EA128" s="45">
        <f>SUMIFS('ATL RAW'!$J:$J,'ATL RAW'!$I:$I,'ATL GA Inventory'!$B128,'ATL RAW'!$L:$L,'ATL GA Inventory'!EA$3)+SUMIFS('ATL CR'!$J:$J,'ATL CR'!$I:$I,'ATL GA Inventory'!$B128,'ATL CR'!$L:$L,'ATL GA Inventory'!EA$3)</f>
        <v>0</v>
      </c>
      <c r="EB128" s="45">
        <f>SUMIFS('ATL RAW'!$J:$J,'ATL RAW'!$I:$I,'ATL GA Inventory'!$B128,'ATL RAW'!$L:$L,'ATL GA Inventory'!EB$3)+SUMIFS('ATL CR'!$J:$J,'ATL CR'!$I:$I,'ATL GA Inventory'!$B128,'ATL CR'!$L:$L,'ATL GA Inventory'!EB$3)</f>
        <v>0</v>
      </c>
      <c r="EC128" s="45">
        <f>SUMIFS('ATL RAW'!$J:$J,'ATL RAW'!$I:$I,'ATL GA Inventory'!$B128,'ATL RAW'!$L:$L,'ATL GA Inventory'!EC$3)+SUMIFS('ATL CR'!$J:$J,'ATL CR'!$I:$I,'ATL GA Inventory'!$B128,'ATL CR'!$L:$L,'ATL GA Inventory'!EC$3)</f>
        <v>0</v>
      </c>
      <c r="ED128" s="45">
        <f>SUMIFS('ATL RAW'!$J:$J,'ATL RAW'!$I:$I,'ATL GA Inventory'!$B128,'ATL RAW'!$L:$L,'ATL GA Inventory'!ED$3)+SUMIFS('ATL CR'!$J:$J,'ATL CR'!$I:$I,'ATL GA Inventory'!$B128,'ATL CR'!$L:$L,'ATL GA Inventory'!ED$3)</f>
        <v>0</v>
      </c>
      <c r="EE128" s="45">
        <f>SUMIFS('ATL RAW'!$J:$J,'ATL RAW'!$I:$I,'ATL GA Inventory'!$B128,'ATL RAW'!$L:$L,'ATL GA Inventory'!EE$3)+SUMIFS('ATL CR'!$J:$J,'ATL CR'!$I:$I,'ATL GA Inventory'!$B128,'ATL CR'!$L:$L,'ATL GA Inventory'!EE$3)</f>
        <v>0</v>
      </c>
      <c r="EF128" s="45">
        <f>SUMIFS('ATL RAW'!$J:$J,'ATL RAW'!$I:$I,'ATL GA Inventory'!$B128,'ATL RAW'!$L:$L,'ATL GA Inventory'!EF$3)+SUMIFS('ATL CR'!$J:$J,'ATL CR'!$I:$I,'ATL GA Inventory'!$B128,'ATL CR'!$L:$L,'ATL GA Inventory'!EF$3)</f>
        <v>0</v>
      </c>
      <c r="EG128" s="45">
        <f>SUMIFS('ATL RAW'!$J:$J,'ATL RAW'!$I:$I,'ATL GA Inventory'!$B128,'ATL RAW'!$L:$L,'ATL GA Inventory'!EG$3)+SUMIFS('ATL CR'!$J:$J,'ATL CR'!$I:$I,'ATL GA Inventory'!$B128,'ATL CR'!$L:$L,'ATL GA Inventory'!EG$3)</f>
        <v>0</v>
      </c>
      <c r="EH128" s="45">
        <f>SUMIFS('ATL RAW'!$J:$J,'ATL RAW'!$I:$I,'ATL GA Inventory'!$B128,'ATL RAW'!$L:$L,'ATL GA Inventory'!EH$3)+SUMIFS('ATL CR'!$J:$J,'ATL CR'!$I:$I,'ATL GA Inventory'!$B128,'ATL CR'!$L:$L,'ATL GA Inventory'!EH$3)</f>
        <v>0</v>
      </c>
      <c r="EI128" s="45">
        <f>SUMIFS('ATL RAW'!$J:$J,'ATL RAW'!$I:$I,'ATL GA Inventory'!$B128,'ATL RAW'!$L:$L,'ATL GA Inventory'!EI$3)+SUMIFS('ATL CR'!$J:$J,'ATL CR'!$I:$I,'ATL GA Inventory'!$B128,'ATL CR'!$L:$L,'ATL GA Inventory'!EI$3)</f>
        <v>0</v>
      </c>
      <c r="EJ128" s="45">
        <f>SUMIFS('ATL RAW'!$J:$J,'ATL RAW'!$I:$I,'ATL GA Inventory'!$B128,'ATL RAW'!$L:$L,'ATL GA Inventory'!EJ$3)+SUMIFS('ATL CR'!$J:$J,'ATL CR'!$I:$I,'ATL GA Inventory'!$B128,'ATL CR'!$L:$L,'ATL GA Inventory'!EJ$3)</f>
        <v>0</v>
      </c>
      <c r="EK128" s="45">
        <f>SUMIFS('ATL RAW'!$J:$J,'ATL RAW'!$I:$I,'ATL GA Inventory'!$B128,'ATL RAW'!$L:$L,'ATL GA Inventory'!EK$3)+SUMIFS('ATL CR'!$J:$J,'ATL CR'!$I:$I,'ATL GA Inventory'!$B128,'ATL CR'!$L:$L,'ATL GA Inventory'!EK$3)</f>
        <v>0</v>
      </c>
      <c r="EL128" s="45">
        <f>SUMIFS('ATL RAW'!$J:$J,'ATL RAW'!$I:$I,'ATL GA Inventory'!$B128,'ATL RAW'!$L:$L,'ATL GA Inventory'!EL$3)+SUMIFS('ATL CR'!$J:$J,'ATL CR'!$I:$I,'ATL GA Inventory'!$B128,'ATL CR'!$L:$L,'ATL GA Inventory'!EL$3)</f>
        <v>0</v>
      </c>
      <c r="EM128" s="45">
        <f>SUMIFS('ATL RAW'!$J:$J,'ATL RAW'!$I:$I,'ATL GA Inventory'!$B128,'ATL RAW'!$L:$L,'ATL GA Inventory'!EM$3)+SUMIFS('ATL CR'!$J:$J,'ATL CR'!$I:$I,'ATL GA Inventory'!$B128,'ATL CR'!$L:$L,'ATL GA Inventory'!EM$3)</f>
        <v>0</v>
      </c>
      <c r="EN128" s="45">
        <f>SUMIFS('ATL RAW'!$J:$J,'ATL RAW'!$I:$I,'ATL GA Inventory'!$B128,'ATL RAW'!$L:$L,'ATL GA Inventory'!EN$3)+SUMIFS('ATL CR'!$J:$J,'ATL CR'!$I:$I,'ATL GA Inventory'!$B128,'ATL CR'!$L:$L,'ATL GA Inventory'!EN$3)</f>
        <v>0</v>
      </c>
      <c r="EO128" s="45">
        <f>SUMIFS('ATL RAW'!$J:$J,'ATL RAW'!$I:$I,'ATL GA Inventory'!$B128,'ATL RAW'!$L:$L,'ATL GA Inventory'!EO$3)+SUMIFS('ATL CR'!$J:$J,'ATL CR'!$I:$I,'ATL GA Inventory'!$B128,'ATL CR'!$L:$L,'ATL GA Inventory'!EO$3)</f>
        <v>0</v>
      </c>
      <c r="EP128" s="45">
        <f>SUMIFS('ATL RAW'!$J:$J,'ATL RAW'!$I:$I,'ATL GA Inventory'!$B128,'ATL RAW'!$L:$L,'ATL GA Inventory'!EP$3)+SUMIFS('ATL CR'!$J:$J,'ATL CR'!$I:$I,'ATL GA Inventory'!$B128,'ATL CR'!$L:$L,'ATL GA Inventory'!EP$3)</f>
        <v>0</v>
      </c>
      <c r="EQ128" s="45">
        <f>SUMIFS('ATL RAW'!$J:$J,'ATL RAW'!$I:$I,'ATL GA Inventory'!$B128,'ATL RAW'!$L:$L,'ATL GA Inventory'!EQ$3)+SUMIFS('ATL CR'!$J:$J,'ATL CR'!$I:$I,'ATL GA Inventory'!$B128,'ATL CR'!$L:$L,'ATL GA Inventory'!EQ$3)</f>
        <v>0</v>
      </c>
      <c r="ER128" s="45">
        <f>SUMIFS('ATL RAW'!$J:$J,'ATL RAW'!$I:$I,'ATL GA Inventory'!$B128,'ATL RAW'!$L:$L,'ATL GA Inventory'!ER$3)+SUMIFS('ATL CR'!$J:$J,'ATL CR'!$I:$I,'ATL GA Inventory'!$B128,'ATL CR'!$L:$L,'ATL GA Inventory'!ER$3)</f>
        <v>0</v>
      </c>
      <c r="ES128" s="45">
        <f>SUMIFS('ATL RAW'!$J:$J,'ATL RAW'!$I:$I,'ATL GA Inventory'!$B128,'ATL RAW'!$L:$L,'ATL GA Inventory'!ES$3)+SUMIFS('ATL CR'!$J:$J,'ATL CR'!$I:$I,'ATL GA Inventory'!$B128,'ATL CR'!$L:$L,'ATL GA Inventory'!ES$3)</f>
        <v>0</v>
      </c>
      <c r="ET128" s="45">
        <f>SUMIFS('ATL RAW'!$J:$J,'ATL RAW'!$I:$I,'ATL GA Inventory'!$B128,'ATL RAW'!$L:$L,'ATL GA Inventory'!ET$3)+SUMIFS('ATL CR'!$J:$J,'ATL CR'!$I:$I,'ATL GA Inventory'!$B128,'ATL CR'!$L:$L,'ATL GA Inventory'!ET$3)</f>
        <v>0</v>
      </c>
      <c r="EU128" s="45">
        <f>SUMIFS('ATL RAW'!$J:$J,'ATL RAW'!$I:$I,'ATL GA Inventory'!$B128,'ATL RAW'!$L:$L,'ATL GA Inventory'!EU$3)+SUMIFS('ATL CR'!$J:$J,'ATL CR'!$I:$I,'ATL GA Inventory'!$B128,'ATL CR'!$L:$L,'ATL GA Inventory'!EU$3)</f>
        <v>0</v>
      </c>
      <c r="EV128" s="45">
        <f>SUMIFS('ATL RAW'!$J:$J,'ATL RAW'!$I:$I,'ATL GA Inventory'!$B128,'ATL RAW'!$L:$L,'ATL GA Inventory'!EV$3)+SUMIFS('ATL CR'!$J:$J,'ATL CR'!$I:$I,'ATL GA Inventory'!$B128,'ATL CR'!$L:$L,'ATL GA Inventory'!EV$3)</f>
        <v>0</v>
      </c>
      <c r="EW128" s="45">
        <f>SUMIFS('ATL RAW'!$J:$J,'ATL RAW'!$I:$I,'ATL GA Inventory'!$B128,'ATL RAW'!$L:$L,'ATL GA Inventory'!EW$3)+SUMIFS('ATL CR'!$J:$J,'ATL CR'!$I:$I,'ATL GA Inventory'!$B128,'ATL CR'!$L:$L,'ATL GA Inventory'!EW$3)</f>
        <v>0</v>
      </c>
      <c r="EX128" s="45">
        <f>SUMIFS('ATL RAW'!$J:$J,'ATL RAW'!$I:$I,'ATL GA Inventory'!$B128,'ATL RAW'!$L:$L,'ATL GA Inventory'!EX$3)+SUMIFS('ATL CR'!$J:$J,'ATL CR'!$I:$I,'ATL GA Inventory'!$B128,'ATL CR'!$L:$L,'ATL GA Inventory'!EX$3)</f>
        <v>0</v>
      </c>
      <c r="EY128" s="45">
        <f>SUMIFS('ATL RAW'!$J:$J,'ATL RAW'!$I:$I,'ATL GA Inventory'!$B128,'ATL RAW'!$L:$L,'ATL GA Inventory'!EY$3)+SUMIFS('ATL CR'!$J:$J,'ATL CR'!$I:$I,'ATL GA Inventory'!$B128,'ATL CR'!$L:$L,'ATL GA Inventory'!EY$3)</f>
        <v>0</v>
      </c>
      <c r="EZ128" s="45">
        <f>SUMIFS('ATL RAW'!$J:$J,'ATL RAW'!$I:$I,'ATL GA Inventory'!$B128,'ATL RAW'!$L:$L,'ATL GA Inventory'!EZ$3)+SUMIFS('ATL CR'!$J:$J,'ATL CR'!$I:$I,'ATL GA Inventory'!$B128,'ATL CR'!$L:$L,'ATL GA Inventory'!EZ$3)</f>
        <v>0</v>
      </c>
      <c r="FA128" s="45">
        <f>SUMIFS('ATL RAW'!$J:$J,'ATL RAW'!$I:$I,'ATL GA Inventory'!$B128,'ATL RAW'!$L:$L,'ATL GA Inventory'!FA$3)+SUMIFS('ATL CR'!$J:$J,'ATL CR'!$I:$I,'ATL GA Inventory'!$B128,'ATL CR'!$L:$L,'ATL GA Inventory'!FA$3)</f>
        <v>0</v>
      </c>
      <c r="FB128" s="45">
        <f>SUMIFS('ATL RAW'!$J:$J,'ATL RAW'!$I:$I,'ATL GA Inventory'!$B128,'ATL RAW'!$L:$L,'ATL GA Inventory'!FB$3)+SUMIFS('ATL CR'!$J:$J,'ATL CR'!$I:$I,'ATL GA Inventory'!$B128,'ATL CR'!$L:$L,'ATL GA Inventory'!FB$3)</f>
        <v>0</v>
      </c>
      <c r="FC128" s="45">
        <f>SUMIFS('ATL RAW'!$J:$J,'ATL RAW'!$I:$I,'ATL GA Inventory'!$B128,'ATL RAW'!$L:$L,'ATL GA Inventory'!FC$3)+SUMIFS('ATL CR'!$J:$J,'ATL CR'!$I:$I,'ATL GA Inventory'!$B128,'ATL CR'!$L:$L,'ATL GA Inventory'!FC$3)</f>
        <v>0</v>
      </c>
      <c r="FD128" s="45">
        <f>SUMIFS('ATL RAW'!$J:$J,'ATL RAW'!$I:$I,'ATL GA Inventory'!$B128,'ATL RAW'!$L:$L,'ATL GA Inventory'!FD$3)+SUMIFS('ATL CR'!$J:$J,'ATL CR'!$I:$I,'ATL GA Inventory'!$B128,'ATL CR'!$L:$L,'ATL GA Inventory'!FD$3)</f>
        <v>0</v>
      </c>
      <c r="FE128" s="45">
        <f>SUMIFS('ATL RAW'!$J:$J,'ATL RAW'!$I:$I,'ATL GA Inventory'!$B128,'ATL RAW'!$L:$L,'ATL GA Inventory'!FE$3)+SUMIFS('ATL CR'!$J:$J,'ATL CR'!$I:$I,'ATL GA Inventory'!$B128,'ATL CR'!$L:$L,'ATL GA Inventory'!FE$3)</f>
        <v>0</v>
      </c>
      <c r="FF128" s="45">
        <f>SUMIFS('ATL RAW'!$J:$J,'ATL RAW'!$I:$I,'ATL GA Inventory'!$B128,'ATL RAW'!$L:$L,'ATL GA Inventory'!FF$3)+SUMIFS('ATL CR'!$J:$J,'ATL CR'!$I:$I,'ATL GA Inventory'!$B128,'ATL CR'!$L:$L,'ATL GA Inventory'!FF$3)</f>
        <v>0</v>
      </c>
      <c r="FG128" s="45">
        <f>SUMIFS('ATL RAW'!$J:$J,'ATL RAW'!$I:$I,'ATL GA Inventory'!$B128,'ATL RAW'!$L:$L,'ATL GA Inventory'!FG$3)+SUMIFS('ATL CR'!$J:$J,'ATL CR'!$I:$I,'ATL GA Inventory'!$B128,'ATL CR'!$L:$L,'ATL GA Inventory'!FG$3)</f>
        <v>0</v>
      </c>
      <c r="FH128" s="45">
        <f>SUMIFS('ATL RAW'!$J:$J,'ATL RAW'!$I:$I,'ATL GA Inventory'!$B128,'ATL RAW'!$L:$L,'ATL GA Inventory'!FH$3)+SUMIFS('ATL CR'!$J:$J,'ATL CR'!$I:$I,'ATL GA Inventory'!$B128,'ATL CR'!$L:$L,'ATL GA Inventory'!FH$3)</f>
        <v>0</v>
      </c>
      <c r="FI128" s="45">
        <f>SUMIFS('ATL RAW'!$J:$J,'ATL RAW'!$I:$I,'ATL GA Inventory'!$B128,'ATL RAW'!$L:$L,'ATL GA Inventory'!FI$3)+SUMIFS('ATL CR'!$J:$J,'ATL CR'!$I:$I,'ATL GA Inventory'!$B128,'ATL CR'!$L:$L,'ATL GA Inventory'!FI$3)</f>
        <v>0</v>
      </c>
      <c r="FJ128" s="45">
        <f>SUMIFS('ATL RAW'!$J:$J,'ATL RAW'!$I:$I,'ATL GA Inventory'!$B128,'ATL RAW'!$L:$L,'ATL GA Inventory'!FJ$3)+SUMIFS('ATL CR'!$J:$J,'ATL CR'!$I:$I,'ATL GA Inventory'!$B128,'ATL CR'!$L:$L,'ATL GA Inventory'!FJ$3)</f>
        <v>0</v>
      </c>
      <c r="FK128" s="45">
        <f>SUMIFS('ATL RAW'!$J:$J,'ATL RAW'!$I:$I,'ATL GA Inventory'!$B128,'ATL RAW'!$L:$L,'ATL GA Inventory'!FK$3)+SUMIFS('ATL CR'!$J:$J,'ATL CR'!$I:$I,'ATL GA Inventory'!$B128,'ATL CR'!$L:$L,'ATL GA Inventory'!FK$3)</f>
        <v>0</v>
      </c>
      <c r="FL128" s="45">
        <f>SUMIFS('ATL RAW'!$J:$J,'ATL RAW'!$I:$I,'ATL GA Inventory'!$B128,'ATL RAW'!$L:$L,'ATL GA Inventory'!FL$3)+SUMIFS('ATL CR'!$J:$J,'ATL CR'!$I:$I,'ATL GA Inventory'!$B128,'ATL CR'!$L:$L,'ATL GA Inventory'!FL$3)</f>
        <v>0</v>
      </c>
      <c r="FM128" s="45">
        <f>SUMIFS('ATL RAW'!$J:$J,'ATL RAW'!$I:$I,'ATL GA Inventory'!$B128,'ATL RAW'!$L:$L,'ATL GA Inventory'!FM$3)+SUMIFS('ATL CR'!$J:$J,'ATL CR'!$I:$I,'ATL GA Inventory'!$B128,'ATL CR'!$L:$L,'ATL GA Inventory'!FM$3)</f>
        <v>0</v>
      </c>
      <c r="FN128" s="45">
        <f>SUMIFS('ATL RAW'!$J:$J,'ATL RAW'!$I:$I,'ATL GA Inventory'!$B128,'ATL RAW'!$L:$L,'ATL GA Inventory'!FN$3)+SUMIFS('ATL CR'!$J:$J,'ATL CR'!$I:$I,'ATL GA Inventory'!$B128,'ATL CR'!$L:$L,'ATL GA Inventory'!FN$3)</f>
        <v>0</v>
      </c>
      <c r="FO128" s="45">
        <f>SUMIFS('ATL RAW'!$J:$J,'ATL RAW'!$I:$I,'ATL GA Inventory'!$B128,'ATL RAW'!$L:$L,'ATL GA Inventory'!FO$3)+SUMIFS('ATL CR'!$J:$J,'ATL CR'!$I:$I,'ATL GA Inventory'!$B128,'ATL CR'!$L:$L,'ATL GA Inventory'!FO$3)</f>
        <v>0</v>
      </c>
      <c r="FP128" s="45">
        <f>SUMIFS('ATL RAW'!$J:$J,'ATL RAW'!$I:$I,'ATL GA Inventory'!$B128,'ATL RAW'!$L:$L,'ATL GA Inventory'!FP$3)+SUMIFS('ATL CR'!$J:$J,'ATL CR'!$I:$I,'ATL GA Inventory'!$B128,'ATL CR'!$L:$L,'ATL GA Inventory'!FP$3)</f>
        <v>0</v>
      </c>
      <c r="FQ128" s="45">
        <f>SUMIFS('ATL RAW'!$J:$J,'ATL RAW'!$I:$I,'ATL GA Inventory'!$B128,'ATL RAW'!$L:$L,'ATL GA Inventory'!FQ$3)+SUMIFS('ATL CR'!$J:$J,'ATL CR'!$I:$I,'ATL GA Inventory'!$B128,'ATL CR'!$L:$L,'ATL GA Inventory'!FQ$3)</f>
        <v>0</v>
      </c>
      <c r="FR128" s="45">
        <f>SUMIFS('ATL RAW'!$J:$J,'ATL RAW'!$I:$I,'ATL GA Inventory'!$B128,'ATL RAW'!$L:$L,'ATL GA Inventory'!FR$3)+SUMIFS('ATL CR'!$J:$J,'ATL CR'!$I:$I,'ATL GA Inventory'!$B128,'ATL CR'!$L:$L,'ATL GA Inventory'!FR$3)</f>
        <v>0</v>
      </c>
      <c r="FS128" s="45">
        <f>SUMIFS('ATL RAW'!$J:$J,'ATL RAW'!$I:$I,'ATL GA Inventory'!$B128,'ATL RAW'!$L:$L,'ATL GA Inventory'!FS$3)+SUMIFS('ATL CR'!$J:$J,'ATL CR'!$I:$I,'ATL GA Inventory'!$B128,'ATL CR'!$L:$L,'ATL GA Inventory'!FS$3)</f>
        <v>0</v>
      </c>
      <c r="FT128" s="45">
        <f>SUMIFS('ATL RAW'!$J:$J,'ATL RAW'!$I:$I,'ATL GA Inventory'!$B128,'ATL RAW'!$L:$L,'ATL GA Inventory'!FT$3)+SUMIFS('ATL CR'!$J:$J,'ATL CR'!$I:$I,'ATL GA Inventory'!$B128,'ATL CR'!$L:$L,'ATL GA Inventory'!FT$3)</f>
        <v>0</v>
      </c>
      <c r="FU128" s="45">
        <f>SUMIFS('ATL RAW'!$J:$J,'ATL RAW'!$I:$I,'ATL GA Inventory'!$B128,'ATL RAW'!$L:$L,'ATL GA Inventory'!FU$3)+SUMIFS('ATL CR'!$J:$J,'ATL CR'!$I:$I,'ATL GA Inventory'!$B128,'ATL CR'!$L:$L,'ATL GA Inventory'!FU$3)</f>
        <v>0</v>
      </c>
      <c r="FV128" s="45">
        <f>SUMIFS('ATL RAW'!$J:$J,'ATL RAW'!$I:$I,'ATL GA Inventory'!$B128,'ATL RAW'!$L:$L,'ATL GA Inventory'!FV$3)+SUMIFS('ATL CR'!$J:$J,'ATL CR'!$I:$I,'ATL GA Inventory'!$B128,'ATL CR'!$L:$L,'ATL GA Inventory'!FV$3)</f>
        <v>0</v>
      </c>
      <c r="FW128" s="45">
        <f>SUMIFS('ATL RAW'!$J:$J,'ATL RAW'!$I:$I,'ATL GA Inventory'!$B128,'ATL RAW'!$L:$L,'ATL GA Inventory'!FW$3)+SUMIFS('ATL CR'!$J:$J,'ATL CR'!$I:$I,'ATL GA Inventory'!$B128,'ATL CR'!$L:$L,'ATL GA Inventory'!FW$3)</f>
        <v>0</v>
      </c>
      <c r="FX128" s="45">
        <f>SUMIFS('ATL RAW'!$J:$J,'ATL RAW'!$I:$I,'ATL GA Inventory'!$B128,'ATL RAW'!$L:$L,'ATL GA Inventory'!FX$3)+SUMIFS('ATL CR'!$J:$J,'ATL CR'!$I:$I,'ATL GA Inventory'!$B128,'ATL CR'!$L:$L,'ATL GA Inventory'!FX$3)</f>
        <v>0</v>
      </c>
      <c r="FY128" s="45">
        <f>SUMIFS('ATL RAW'!$J:$J,'ATL RAW'!$I:$I,'ATL GA Inventory'!$B128,'ATL RAW'!$L:$L,'ATL GA Inventory'!FY$3)+SUMIFS('ATL CR'!$J:$J,'ATL CR'!$I:$I,'ATL GA Inventory'!$B128,'ATL CR'!$L:$L,'ATL GA Inventory'!FY$3)</f>
        <v>0</v>
      </c>
      <c r="FZ128" s="45">
        <f>SUMIFS('ATL RAW'!$J:$J,'ATL RAW'!$I:$I,'ATL GA Inventory'!$B128,'ATL RAW'!$L:$L,'ATL GA Inventory'!FZ$3)+SUMIFS('ATL CR'!$J:$J,'ATL CR'!$I:$I,'ATL GA Inventory'!$B128,'ATL CR'!$L:$L,'ATL GA Inventory'!FZ$3)</f>
        <v>0</v>
      </c>
      <c r="GA128" s="45">
        <f>SUMIFS('ATL RAW'!$J:$J,'ATL RAW'!$I:$I,'ATL GA Inventory'!$B128,'ATL RAW'!$L:$L,'ATL GA Inventory'!GA$3)+SUMIFS('ATL CR'!$J:$J,'ATL CR'!$I:$I,'ATL GA Inventory'!$B128,'ATL CR'!$L:$L,'ATL GA Inventory'!GA$3)</f>
        <v>0</v>
      </c>
      <c r="GB128" s="45">
        <f>SUMIFS('ATL RAW'!$J:$J,'ATL RAW'!$I:$I,'ATL GA Inventory'!$B128,'ATL RAW'!$L:$L,'ATL GA Inventory'!GB$3)+SUMIFS('ATL CR'!$J:$J,'ATL CR'!$I:$I,'ATL GA Inventory'!$B128,'ATL CR'!$L:$L,'ATL GA Inventory'!GB$3)</f>
        <v>0</v>
      </c>
      <c r="GC128" s="45">
        <f>SUMIFS('ATL RAW'!$J:$J,'ATL RAW'!$I:$I,'ATL GA Inventory'!$B128,'ATL RAW'!$L:$L,'ATL GA Inventory'!GC$3)+SUMIFS('ATL CR'!$J:$J,'ATL CR'!$I:$I,'ATL GA Inventory'!$B128,'ATL CR'!$L:$L,'ATL GA Inventory'!GC$3)</f>
        <v>0</v>
      </c>
      <c r="GD128" s="45">
        <f>SUMIFS('ATL RAW'!$J:$J,'ATL RAW'!$I:$I,'ATL GA Inventory'!$B128,'ATL RAW'!$L:$L,'ATL GA Inventory'!GD$3)+SUMIFS('ATL CR'!$J:$J,'ATL CR'!$I:$I,'ATL GA Inventory'!$B128,'ATL CR'!$L:$L,'ATL GA Inventory'!GD$3)</f>
        <v>0</v>
      </c>
      <c r="GE128" s="45">
        <f>SUMIFS('ATL RAW'!$J:$J,'ATL RAW'!$I:$I,'ATL GA Inventory'!$B128,'ATL RAW'!$L:$L,'ATL GA Inventory'!GE$3)+SUMIFS('ATL CR'!$J:$J,'ATL CR'!$I:$I,'ATL GA Inventory'!$B128,'ATL CR'!$L:$L,'ATL GA Inventory'!GE$3)</f>
        <v>0</v>
      </c>
      <c r="GF128" s="45">
        <f>SUMIFS('ATL RAW'!$J:$J,'ATL RAW'!$I:$I,'ATL GA Inventory'!$B128,'ATL RAW'!$L:$L,'ATL GA Inventory'!GF$3)+SUMIFS('ATL CR'!$J:$J,'ATL CR'!$I:$I,'ATL GA Inventory'!$B128,'ATL CR'!$L:$L,'ATL GA Inventory'!GF$3)</f>
        <v>0</v>
      </c>
      <c r="GG128" s="45">
        <f>SUMIFS('ATL RAW'!$J:$J,'ATL RAW'!$I:$I,'ATL GA Inventory'!$B128,'ATL RAW'!$L:$L,'ATL GA Inventory'!GG$3)+SUMIFS('ATL CR'!$J:$J,'ATL CR'!$I:$I,'ATL GA Inventory'!$B128,'ATL CR'!$L:$L,'ATL GA Inventory'!GG$3)</f>
        <v>0</v>
      </c>
      <c r="GH128" s="45">
        <f>SUMIFS('ATL RAW'!$J:$J,'ATL RAW'!$I:$I,'ATL GA Inventory'!$B128,'ATL RAW'!$L:$L,'ATL GA Inventory'!GH$3)+SUMIFS('ATL CR'!$J:$J,'ATL CR'!$I:$I,'ATL GA Inventory'!$B128,'ATL CR'!$L:$L,'ATL GA Inventory'!GH$3)</f>
        <v>0</v>
      </c>
      <c r="GI128" s="45">
        <f>SUMIFS('ATL RAW'!$J:$J,'ATL RAW'!$I:$I,'ATL GA Inventory'!$B128,'ATL RAW'!$L:$L,'ATL GA Inventory'!GI$3)+SUMIFS('ATL CR'!$J:$J,'ATL CR'!$I:$I,'ATL GA Inventory'!$B128,'ATL CR'!$L:$L,'ATL GA Inventory'!GI$3)</f>
        <v>0</v>
      </c>
      <c r="GJ128" s="45">
        <f>SUMIFS('ATL RAW'!$J:$J,'ATL RAW'!$I:$I,'ATL GA Inventory'!$B128,'ATL RAW'!$L:$L,'ATL GA Inventory'!GJ$3)+SUMIFS('ATL CR'!$J:$J,'ATL CR'!$I:$I,'ATL GA Inventory'!$B128,'ATL CR'!$L:$L,'ATL GA Inventory'!GJ$3)</f>
        <v>0</v>
      </c>
      <c r="GK128" s="45">
        <f>SUMIFS('ATL RAW'!$J:$J,'ATL RAW'!$I:$I,'ATL GA Inventory'!$B128,'ATL RAW'!$L:$L,'ATL GA Inventory'!GK$3)+SUMIFS('ATL CR'!$J:$J,'ATL CR'!$I:$I,'ATL GA Inventory'!$B128,'ATL CR'!$L:$L,'ATL GA Inventory'!GK$3)</f>
        <v>0</v>
      </c>
      <c r="GL128" s="45">
        <f>SUMIFS('ATL RAW'!$J:$J,'ATL RAW'!$I:$I,'ATL GA Inventory'!$B128,'ATL RAW'!$L:$L,'ATL GA Inventory'!GL$3)+SUMIFS('ATL CR'!$J:$J,'ATL CR'!$I:$I,'ATL GA Inventory'!$B128,'ATL CR'!$L:$L,'ATL GA Inventory'!GL$3)</f>
        <v>0</v>
      </c>
      <c r="GM128" s="45">
        <f>SUMIFS('ATL RAW'!$J:$J,'ATL RAW'!$I:$I,'ATL GA Inventory'!$B128,'ATL RAW'!$L:$L,'ATL GA Inventory'!GM$3)+SUMIFS('ATL CR'!$J:$J,'ATL CR'!$I:$I,'ATL GA Inventory'!$B128,'ATL CR'!$L:$L,'ATL GA Inventory'!GM$3)</f>
        <v>0</v>
      </c>
      <c r="GN128" s="45">
        <f>SUMIFS('ATL RAW'!$J:$J,'ATL RAW'!$I:$I,'ATL GA Inventory'!$B128,'ATL RAW'!$L:$L,'ATL GA Inventory'!GN$3)+SUMIFS('ATL CR'!$J:$J,'ATL CR'!$I:$I,'ATL GA Inventory'!$B128,'ATL CR'!$L:$L,'ATL GA Inventory'!GN$3)</f>
        <v>0</v>
      </c>
      <c r="GO128" s="45">
        <f>SUMIFS('ATL RAW'!$J:$J,'ATL RAW'!$I:$I,'ATL GA Inventory'!$B128,'ATL RAW'!$L:$L,'ATL GA Inventory'!GO$3)+SUMIFS('ATL CR'!$J:$J,'ATL CR'!$I:$I,'ATL GA Inventory'!$B128,'ATL CR'!$L:$L,'ATL GA Inventory'!GO$3)</f>
        <v>0</v>
      </c>
      <c r="GP128" s="45">
        <f>SUMIFS('ATL RAW'!$J:$J,'ATL RAW'!$I:$I,'ATL GA Inventory'!$B128,'ATL RAW'!$L:$L,'ATL GA Inventory'!GP$3)+SUMIFS('ATL CR'!$J:$J,'ATL CR'!$I:$I,'ATL GA Inventory'!$B128,'ATL CR'!$L:$L,'ATL GA Inventory'!GP$3)</f>
        <v>0</v>
      </c>
      <c r="GQ128" s="45">
        <f>SUMIFS('ATL RAW'!$J:$J,'ATL RAW'!$I:$I,'ATL GA Inventory'!$B128,'ATL RAW'!$L:$L,'ATL GA Inventory'!GQ$3)+SUMIFS('ATL CR'!$J:$J,'ATL CR'!$I:$I,'ATL GA Inventory'!$B128,'ATL CR'!$L:$L,'ATL GA Inventory'!GQ$3)</f>
        <v>0</v>
      </c>
      <c r="GR128" s="45">
        <f>SUMIFS('ATL RAW'!$J:$J,'ATL RAW'!$I:$I,'ATL GA Inventory'!$B128,'ATL RAW'!$L:$L,'ATL GA Inventory'!GR$3)+SUMIFS('ATL CR'!$J:$J,'ATL CR'!$I:$I,'ATL GA Inventory'!$B128,'ATL CR'!$L:$L,'ATL GA Inventory'!GR$3)</f>
        <v>0</v>
      </c>
      <c r="GS128" s="45">
        <f>SUMIFS('ATL RAW'!$J:$J,'ATL RAW'!$I:$I,'ATL GA Inventory'!$B128,'ATL RAW'!$L:$L,'ATL GA Inventory'!GS$3)+SUMIFS('ATL CR'!$J:$J,'ATL CR'!$I:$I,'ATL GA Inventory'!$B128,'ATL CR'!$L:$L,'ATL GA Inventory'!GS$3)</f>
        <v>0</v>
      </c>
      <c r="GT128" s="45">
        <f>SUMIFS('ATL RAW'!$J:$J,'ATL RAW'!$I:$I,'ATL GA Inventory'!$B128,'ATL RAW'!$L:$L,'ATL GA Inventory'!GT$3)+SUMIFS('ATL CR'!$J:$J,'ATL CR'!$I:$I,'ATL GA Inventory'!$B128,'ATL CR'!$L:$L,'ATL GA Inventory'!GT$3)</f>
        <v>0</v>
      </c>
      <c r="GU128" s="45">
        <f>SUMIFS('ATL RAW'!$J:$J,'ATL RAW'!$I:$I,'ATL GA Inventory'!$B128,'ATL RAW'!$L:$L,'ATL GA Inventory'!GU$3)+SUMIFS('ATL CR'!$J:$J,'ATL CR'!$I:$I,'ATL GA Inventory'!$B128,'ATL CR'!$L:$L,'ATL GA Inventory'!GU$3)</f>
        <v>0</v>
      </c>
      <c r="GV128" s="45">
        <f>SUMIFS('ATL RAW'!$J:$J,'ATL RAW'!$I:$I,'ATL GA Inventory'!$B128,'ATL RAW'!$L:$L,'ATL GA Inventory'!GV$3)+SUMIFS('ATL CR'!$J:$J,'ATL CR'!$I:$I,'ATL GA Inventory'!$B128,'ATL CR'!$L:$L,'ATL GA Inventory'!GV$3)</f>
        <v>0</v>
      </c>
      <c r="GW128" s="45">
        <f>SUMIFS('ATL RAW'!$J:$J,'ATL RAW'!$I:$I,'ATL GA Inventory'!$B128,'ATL RAW'!$L:$L,'ATL GA Inventory'!GW$3)+SUMIFS('ATL CR'!$J:$J,'ATL CR'!$I:$I,'ATL GA Inventory'!$B128,'ATL CR'!$L:$L,'ATL GA Inventory'!GW$3)</f>
        <v>0</v>
      </c>
      <c r="GX128" s="45">
        <f>SUMIFS('ATL RAW'!$J:$J,'ATL RAW'!$I:$I,'ATL GA Inventory'!$B128,'ATL RAW'!$L:$L,'ATL GA Inventory'!GX$3)+SUMIFS('ATL CR'!$J:$J,'ATL CR'!$I:$I,'ATL GA Inventory'!$B128,'ATL CR'!$L:$L,'ATL GA Inventory'!GX$3)</f>
        <v>0</v>
      </c>
      <c r="GY128" s="45">
        <f>SUMIFS('ATL RAW'!$J:$J,'ATL RAW'!$I:$I,'ATL GA Inventory'!$B128,'ATL RAW'!$L:$L,'ATL GA Inventory'!GY$3)+SUMIFS('ATL CR'!$J:$J,'ATL CR'!$I:$I,'ATL GA Inventory'!$B128,'ATL CR'!$L:$L,'ATL GA Inventory'!GY$3)</f>
        <v>0</v>
      </c>
    </row>
    <row r="129" spans="1:207">
      <c r="A129" s="43" t="s">
        <v>983</v>
      </c>
      <c r="B129" s="43">
        <f t="shared" si="14"/>
        <v>46220128</v>
      </c>
      <c r="C129" s="43" t="str">
        <f t="shared" si="14"/>
        <v>Q.PEAK DUO BLK G6P+/HL</v>
      </c>
      <c r="D129" s="44" t="str">
        <f t="shared" si="14"/>
        <v>340</v>
      </c>
      <c r="E129" s="45">
        <f>SUMIFS('ATL RAW'!$J:$J,'ATL RAW'!$I:$I,'ATL GA Inventory'!$B129,'ATL RAW'!$L:$L,'ATL GA Inventory'!E$3)+SUMIFS('ATL CR'!$J:$J,'ATL CR'!$I:$I,'ATL GA Inventory'!$B129,'ATL CR'!$L:$L,'ATL GA Inventory'!E$3)</f>
        <v>0</v>
      </c>
      <c r="F129" s="45">
        <f>SUMIFS('ATL RAW'!$J:$J,'ATL RAW'!$I:$I,'ATL GA Inventory'!$B129,'ATL RAW'!$L:$L,'ATL GA Inventory'!F$3)+SUMIFS('ATL CR'!$J:$J,'ATL CR'!$I:$I,'ATL GA Inventory'!$B129,'ATL CR'!$L:$L,'ATL GA Inventory'!F$3)</f>
        <v>0</v>
      </c>
      <c r="G129" s="45">
        <f>SUMIFS('ATL RAW'!$J:$J,'ATL RAW'!$I:$I,'ATL GA Inventory'!$B129,'ATL RAW'!$L:$L,'ATL GA Inventory'!G$3)+SUMIFS('ATL CR'!$J:$J,'ATL CR'!$I:$I,'ATL GA Inventory'!$B129,'ATL CR'!$L:$L,'ATL GA Inventory'!G$3)</f>
        <v>0</v>
      </c>
      <c r="H129" s="45">
        <f>SUMIFS('ATL RAW'!$J:$J,'ATL RAW'!$I:$I,'ATL GA Inventory'!$B129,'ATL RAW'!$L:$L,'ATL GA Inventory'!H$3)+SUMIFS('ATL CR'!$J:$J,'ATL CR'!$I:$I,'ATL GA Inventory'!$B129,'ATL CR'!$L:$L,'ATL GA Inventory'!H$3)</f>
        <v>0</v>
      </c>
      <c r="I129" s="45">
        <f>SUMIFS('ATL RAW'!$J:$J,'ATL RAW'!$I:$I,'ATL GA Inventory'!$B129,'ATL RAW'!$L:$L,'ATL GA Inventory'!I$3)+SUMIFS('ATL CR'!$J:$J,'ATL CR'!$I:$I,'ATL GA Inventory'!$B129,'ATL CR'!$L:$L,'ATL GA Inventory'!I$3)</f>
        <v>0</v>
      </c>
      <c r="J129" s="45">
        <f>SUMIFS('ATL RAW'!$J:$J,'ATL RAW'!$I:$I,'ATL GA Inventory'!$B129,'ATL RAW'!$L:$L,'ATL GA Inventory'!J$3)+SUMIFS('ATL CR'!$J:$J,'ATL CR'!$I:$I,'ATL GA Inventory'!$B129,'ATL CR'!$L:$L,'ATL GA Inventory'!J$3)</f>
        <v>0</v>
      </c>
      <c r="K129" s="45">
        <f>SUMIFS('ATL RAW'!$J:$J,'ATL RAW'!$I:$I,'ATL GA Inventory'!$B129,'ATL RAW'!$L:$L,'ATL GA Inventory'!K$3)+SUMIFS('ATL CR'!$J:$J,'ATL CR'!$I:$I,'ATL GA Inventory'!$B129,'ATL CR'!$L:$L,'ATL GA Inventory'!K$3)</f>
        <v>0</v>
      </c>
      <c r="L129" s="45">
        <f>SUMIFS('ATL RAW'!$J:$J,'ATL RAW'!$I:$I,'ATL GA Inventory'!$B129,'ATL RAW'!$L:$L,'ATL GA Inventory'!L$3)+SUMIFS('ATL CR'!$J:$J,'ATL CR'!$I:$I,'ATL GA Inventory'!$B129,'ATL CR'!$L:$L,'ATL GA Inventory'!L$3)</f>
        <v>0</v>
      </c>
      <c r="M129" s="45">
        <f>SUMIFS('ATL RAW'!$J:$J,'ATL RAW'!$I:$I,'ATL GA Inventory'!$B129,'ATL RAW'!$L:$L,'ATL GA Inventory'!M$3)+SUMIFS('ATL CR'!$J:$J,'ATL CR'!$I:$I,'ATL GA Inventory'!$B129,'ATL CR'!$L:$L,'ATL GA Inventory'!M$3)</f>
        <v>0</v>
      </c>
      <c r="N129" s="45">
        <f>SUMIFS('ATL RAW'!$J:$J,'ATL RAW'!$I:$I,'ATL GA Inventory'!$B129,'ATL RAW'!$L:$L,'ATL GA Inventory'!N$3)+SUMIFS('ATL CR'!$J:$J,'ATL CR'!$I:$I,'ATL GA Inventory'!$B129,'ATL CR'!$L:$L,'ATL GA Inventory'!N$3)</f>
        <v>0</v>
      </c>
      <c r="O129" s="45">
        <f>SUMIFS('ATL RAW'!$J:$J,'ATL RAW'!$I:$I,'ATL GA Inventory'!$B129,'ATL RAW'!$L:$L,'ATL GA Inventory'!O$3)+SUMIFS('ATL CR'!$J:$J,'ATL CR'!$I:$I,'ATL GA Inventory'!$B129,'ATL CR'!$L:$L,'ATL GA Inventory'!O$3)</f>
        <v>0</v>
      </c>
      <c r="P129" s="45">
        <f>SUMIFS('ATL RAW'!$J:$J,'ATL RAW'!$I:$I,'ATL GA Inventory'!$B129,'ATL RAW'!$L:$L,'ATL GA Inventory'!P$3)+SUMIFS('ATL CR'!$J:$J,'ATL CR'!$I:$I,'ATL GA Inventory'!$B129,'ATL CR'!$L:$L,'ATL GA Inventory'!P$3)</f>
        <v>0</v>
      </c>
      <c r="Q129" s="45">
        <f>SUMIFS('ATL RAW'!$J:$J,'ATL RAW'!$I:$I,'ATL GA Inventory'!$B129,'ATL RAW'!$L:$L,'ATL GA Inventory'!Q$3)+SUMIFS('ATL CR'!$J:$J,'ATL CR'!$I:$I,'ATL GA Inventory'!$B129,'ATL CR'!$L:$L,'ATL GA Inventory'!Q$3)</f>
        <v>0</v>
      </c>
      <c r="R129" s="45">
        <f>SUMIFS('ATL RAW'!$J:$J,'ATL RAW'!$I:$I,'ATL GA Inventory'!$B129,'ATL RAW'!$L:$L,'ATL GA Inventory'!R$3)+SUMIFS('ATL CR'!$J:$J,'ATL CR'!$I:$I,'ATL GA Inventory'!$B129,'ATL CR'!$L:$L,'ATL GA Inventory'!R$3)</f>
        <v>0</v>
      </c>
      <c r="S129" s="45">
        <f>SUMIFS('ATL RAW'!$J:$J,'ATL RAW'!$I:$I,'ATL GA Inventory'!$B129,'ATL RAW'!$L:$L,'ATL GA Inventory'!S$3)+SUMIFS('ATL CR'!$J:$J,'ATL CR'!$I:$I,'ATL GA Inventory'!$B129,'ATL CR'!$L:$L,'ATL GA Inventory'!S$3)</f>
        <v>0</v>
      </c>
      <c r="T129" s="45">
        <f>SUMIFS('ATL RAW'!$J:$J,'ATL RAW'!$I:$I,'ATL GA Inventory'!$B129,'ATL RAW'!$L:$L,'ATL GA Inventory'!T$3)+SUMIFS('ATL CR'!$J:$J,'ATL CR'!$I:$I,'ATL GA Inventory'!$B129,'ATL CR'!$L:$L,'ATL GA Inventory'!T$3)</f>
        <v>0</v>
      </c>
      <c r="U129" s="45">
        <f>SUMIFS('ATL RAW'!$J:$J,'ATL RAW'!$I:$I,'ATL GA Inventory'!$B129,'ATL RAW'!$L:$L,'ATL GA Inventory'!U$3)+SUMIFS('ATL CR'!$J:$J,'ATL CR'!$I:$I,'ATL GA Inventory'!$B129,'ATL CR'!$L:$L,'ATL GA Inventory'!U$3)</f>
        <v>0</v>
      </c>
      <c r="V129" s="45">
        <f>SUMIFS('ATL RAW'!$J:$J,'ATL RAW'!$I:$I,'ATL GA Inventory'!$B129,'ATL RAW'!$L:$L,'ATL GA Inventory'!V$3)+SUMIFS('ATL CR'!$J:$J,'ATL CR'!$I:$I,'ATL GA Inventory'!$B129,'ATL CR'!$L:$L,'ATL GA Inventory'!V$3)</f>
        <v>0</v>
      </c>
      <c r="W129" s="45">
        <f>SUMIFS('ATL RAW'!$J:$J,'ATL RAW'!$I:$I,'ATL GA Inventory'!$B129,'ATL RAW'!$L:$L,'ATL GA Inventory'!W$3)+SUMIFS('ATL CR'!$J:$J,'ATL CR'!$I:$I,'ATL GA Inventory'!$B129,'ATL CR'!$L:$L,'ATL GA Inventory'!W$3)</f>
        <v>0</v>
      </c>
      <c r="X129" s="45">
        <f>SUMIFS('ATL RAW'!$J:$J,'ATL RAW'!$I:$I,'ATL GA Inventory'!$B129,'ATL RAW'!$L:$L,'ATL GA Inventory'!X$3)+SUMIFS('ATL CR'!$J:$J,'ATL CR'!$I:$I,'ATL GA Inventory'!$B129,'ATL CR'!$L:$L,'ATL GA Inventory'!X$3)</f>
        <v>0</v>
      </c>
      <c r="Y129" s="45">
        <f>SUMIFS('ATL RAW'!$J:$J,'ATL RAW'!$I:$I,'ATL GA Inventory'!$B129,'ATL RAW'!$L:$L,'ATL GA Inventory'!Y$3)+SUMIFS('ATL CR'!$J:$J,'ATL CR'!$I:$I,'ATL GA Inventory'!$B129,'ATL CR'!$L:$L,'ATL GA Inventory'!Y$3)</f>
        <v>0</v>
      </c>
      <c r="Z129" s="45">
        <f>SUMIFS('ATL RAW'!$J:$J,'ATL RAW'!$I:$I,'ATL GA Inventory'!$B129,'ATL RAW'!$L:$L,'ATL GA Inventory'!Z$3)+SUMIFS('ATL CR'!$J:$J,'ATL CR'!$I:$I,'ATL GA Inventory'!$B129,'ATL CR'!$L:$L,'ATL GA Inventory'!Z$3)</f>
        <v>0</v>
      </c>
      <c r="AA129" s="45">
        <f>SUMIFS('ATL RAW'!$J:$J,'ATL RAW'!$I:$I,'ATL GA Inventory'!$B129,'ATL RAW'!$L:$L,'ATL GA Inventory'!AA$3)+SUMIFS('ATL CR'!$J:$J,'ATL CR'!$I:$I,'ATL GA Inventory'!$B129,'ATL CR'!$L:$L,'ATL GA Inventory'!AA$3)</f>
        <v>0</v>
      </c>
      <c r="AB129" s="45">
        <f>SUMIFS('ATL RAW'!$J:$J,'ATL RAW'!$I:$I,'ATL GA Inventory'!$B129,'ATL RAW'!$L:$L,'ATL GA Inventory'!AB$3)+SUMIFS('ATL CR'!$J:$J,'ATL CR'!$I:$I,'ATL GA Inventory'!$B129,'ATL CR'!$L:$L,'ATL GA Inventory'!AB$3)</f>
        <v>0</v>
      </c>
      <c r="AC129" s="45">
        <f>SUMIFS('ATL RAW'!$J:$J,'ATL RAW'!$I:$I,'ATL GA Inventory'!$B129,'ATL RAW'!$L:$L,'ATL GA Inventory'!AC$3)+SUMIFS('ATL CR'!$J:$J,'ATL CR'!$I:$I,'ATL GA Inventory'!$B129,'ATL CR'!$L:$L,'ATL GA Inventory'!AC$3)</f>
        <v>0</v>
      </c>
      <c r="AD129" s="45">
        <f>SUMIFS('ATL RAW'!$J:$J,'ATL RAW'!$I:$I,'ATL GA Inventory'!$B129,'ATL RAW'!$L:$L,'ATL GA Inventory'!AD$3)+SUMIFS('ATL CR'!$J:$J,'ATL CR'!$I:$I,'ATL GA Inventory'!$B129,'ATL CR'!$L:$L,'ATL GA Inventory'!AD$3)</f>
        <v>0</v>
      </c>
      <c r="AE129" s="45">
        <f>SUMIFS('ATL RAW'!$J:$J,'ATL RAW'!$I:$I,'ATL GA Inventory'!$B129,'ATL RAW'!$L:$L,'ATL GA Inventory'!AE$3)+SUMIFS('ATL CR'!$J:$J,'ATL CR'!$I:$I,'ATL GA Inventory'!$B129,'ATL CR'!$L:$L,'ATL GA Inventory'!AE$3)</f>
        <v>0</v>
      </c>
      <c r="AF129" s="45">
        <f>SUMIFS('ATL RAW'!$J:$J,'ATL RAW'!$I:$I,'ATL GA Inventory'!$B129,'ATL RAW'!$L:$L,'ATL GA Inventory'!AF$3)+SUMIFS('ATL CR'!$J:$J,'ATL CR'!$I:$I,'ATL GA Inventory'!$B129,'ATL CR'!$L:$L,'ATL GA Inventory'!AF$3)</f>
        <v>0</v>
      </c>
      <c r="AG129" s="45">
        <f>SUMIFS('ATL RAW'!$J:$J,'ATL RAW'!$I:$I,'ATL GA Inventory'!$B129,'ATL RAW'!$L:$L,'ATL GA Inventory'!AG$3)+SUMIFS('ATL CR'!$J:$J,'ATL CR'!$I:$I,'ATL GA Inventory'!$B129,'ATL CR'!$L:$L,'ATL GA Inventory'!AG$3)</f>
        <v>0</v>
      </c>
      <c r="AH129" s="45">
        <f>SUMIFS('ATL RAW'!$J:$J,'ATL RAW'!$I:$I,'ATL GA Inventory'!$B129,'ATL RAW'!$L:$L,'ATL GA Inventory'!AH$3)+SUMIFS('ATL CR'!$J:$J,'ATL CR'!$I:$I,'ATL GA Inventory'!$B129,'ATL CR'!$L:$L,'ATL GA Inventory'!AH$3)</f>
        <v>0</v>
      </c>
      <c r="AI129" s="45">
        <f>SUMIFS('ATL RAW'!$J:$J,'ATL RAW'!$I:$I,'ATL GA Inventory'!$B129,'ATL RAW'!$L:$L,'ATL GA Inventory'!AI$3)+SUMIFS('ATL CR'!$J:$J,'ATL CR'!$I:$I,'ATL GA Inventory'!$B129,'ATL CR'!$L:$L,'ATL GA Inventory'!AI$3)</f>
        <v>0</v>
      </c>
      <c r="AJ129" s="45">
        <f>SUMIFS('ATL RAW'!$J:$J,'ATL RAW'!$I:$I,'ATL GA Inventory'!$B129,'ATL RAW'!$L:$L,'ATL GA Inventory'!AJ$3)+SUMIFS('ATL CR'!$J:$J,'ATL CR'!$I:$I,'ATL GA Inventory'!$B129,'ATL CR'!$L:$L,'ATL GA Inventory'!AJ$3)</f>
        <v>0</v>
      </c>
      <c r="AK129" s="45">
        <f>SUMIFS('ATL RAW'!$J:$J,'ATL RAW'!$I:$I,'ATL GA Inventory'!$B129,'ATL RAW'!$L:$L,'ATL GA Inventory'!AK$3)+SUMIFS('ATL CR'!$J:$J,'ATL CR'!$I:$I,'ATL GA Inventory'!$B129,'ATL CR'!$L:$L,'ATL GA Inventory'!AK$3)</f>
        <v>0</v>
      </c>
      <c r="AL129" s="45">
        <f>SUMIFS('ATL RAW'!$J:$J,'ATL RAW'!$I:$I,'ATL GA Inventory'!$B129,'ATL RAW'!$L:$L,'ATL GA Inventory'!AL$3)+SUMIFS('ATL CR'!$J:$J,'ATL CR'!$I:$I,'ATL GA Inventory'!$B129,'ATL CR'!$L:$L,'ATL GA Inventory'!AL$3)</f>
        <v>0</v>
      </c>
      <c r="AM129" s="45">
        <f>SUMIFS('ATL RAW'!$J:$J,'ATL RAW'!$I:$I,'ATL GA Inventory'!$B129,'ATL RAW'!$L:$L,'ATL GA Inventory'!AM$3)+SUMIFS('ATL CR'!$J:$J,'ATL CR'!$I:$I,'ATL GA Inventory'!$B129,'ATL CR'!$L:$L,'ATL GA Inventory'!AM$3)</f>
        <v>0</v>
      </c>
      <c r="AN129" s="45">
        <f>SUMIFS('ATL RAW'!$J:$J,'ATL RAW'!$I:$I,'ATL GA Inventory'!$B129,'ATL RAW'!$L:$L,'ATL GA Inventory'!AN$3)+SUMIFS('ATL CR'!$J:$J,'ATL CR'!$I:$I,'ATL GA Inventory'!$B129,'ATL CR'!$L:$L,'ATL GA Inventory'!AN$3)</f>
        <v>0</v>
      </c>
      <c r="AO129" s="45">
        <f>SUMIFS('ATL RAW'!$J:$J,'ATL RAW'!$I:$I,'ATL GA Inventory'!$B129,'ATL RAW'!$L:$L,'ATL GA Inventory'!AO$3)+SUMIFS('ATL CR'!$J:$J,'ATL CR'!$I:$I,'ATL GA Inventory'!$B129,'ATL CR'!$L:$L,'ATL GA Inventory'!AO$3)</f>
        <v>0</v>
      </c>
      <c r="AP129" s="45">
        <f>SUMIFS('ATL RAW'!$J:$J,'ATL RAW'!$I:$I,'ATL GA Inventory'!$B129,'ATL RAW'!$L:$L,'ATL GA Inventory'!AP$3)+SUMIFS('ATL CR'!$J:$J,'ATL CR'!$I:$I,'ATL GA Inventory'!$B129,'ATL CR'!$L:$L,'ATL GA Inventory'!AP$3)</f>
        <v>0</v>
      </c>
      <c r="AQ129" s="45">
        <f>SUMIFS('ATL RAW'!$J:$J,'ATL RAW'!$I:$I,'ATL GA Inventory'!$B129,'ATL RAW'!$L:$L,'ATL GA Inventory'!AQ$3)+SUMIFS('ATL CR'!$J:$J,'ATL CR'!$I:$I,'ATL GA Inventory'!$B129,'ATL CR'!$L:$L,'ATL GA Inventory'!AQ$3)</f>
        <v>0</v>
      </c>
      <c r="AR129" s="45">
        <f>SUMIFS('ATL RAW'!$J:$J,'ATL RAW'!$I:$I,'ATL GA Inventory'!$B129,'ATL RAW'!$L:$L,'ATL GA Inventory'!AR$3)+SUMIFS('ATL CR'!$J:$J,'ATL CR'!$I:$I,'ATL GA Inventory'!$B129,'ATL CR'!$L:$L,'ATL GA Inventory'!AR$3)</f>
        <v>0</v>
      </c>
      <c r="AS129" s="45">
        <f>SUMIFS('ATL RAW'!$J:$J,'ATL RAW'!$I:$I,'ATL GA Inventory'!$B129,'ATL RAW'!$L:$L,'ATL GA Inventory'!AS$3)+SUMIFS('ATL CR'!$J:$J,'ATL CR'!$I:$I,'ATL GA Inventory'!$B129,'ATL CR'!$L:$L,'ATL GA Inventory'!AS$3)</f>
        <v>0</v>
      </c>
      <c r="AT129" s="45">
        <f>SUMIFS('ATL RAW'!$J:$J,'ATL RAW'!$I:$I,'ATL GA Inventory'!$B129,'ATL RAW'!$L:$L,'ATL GA Inventory'!AT$3)+SUMIFS('ATL CR'!$J:$J,'ATL CR'!$I:$I,'ATL GA Inventory'!$B129,'ATL CR'!$L:$L,'ATL GA Inventory'!AT$3)</f>
        <v>0</v>
      </c>
      <c r="AU129" s="45">
        <f>SUMIFS('ATL RAW'!$J:$J,'ATL RAW'!$I:$I,'ATL GA Inventory'!$B129,'ATL RAW'!$L:$L,'ATL GA Inventory'!AU$3)+SUMIFS('ATL CR'!$J:$J,'ATL CR'!$I:$I,'ATL GA Inventory'!$B129,'ATL CR'!$L:$L,'ATL GA Inventory'!AU$3)</f>
        <v>0</v>
      </c>
      <c r="AV129" s="45">
        <f>SUMIFS('ATL RAW'!$J:$J,'ATL RAW'!$I:$I,'ATL GA Inventory'!$B129,'ATL RAW'!$L:$L,'ATL GA Inventory'!AV$3)+SUMIFS('ATL CR'!$J:$J,'ATL CR'!$I:$I,'ATL GA Inventory'!$B129,'ATL CR'!$L:$L,'ATL GA Inventory'!AV$3)</f>
        <v>0</v>
      </c>
      <c r="AW129" s="45">
        <f>SUMIFS('ATL RAW'!$J:$J,'ATL RAW'!$I:$I,'ATL GA Inventory'!$B129,'ATL RAW'!$L:$L,'ATL GA Inventory'!AW$3)+SUMIFS('ATL CR'!$J:$J,'ATL CR'!$I:$I,'ATL GA Inventory'!$B129,'ATL CR'!$L:$L,'ATL GA Inventory'!AW$3)</f>
        <v>0</v>
      </c>
      <c r="AX129" s="45">
        <f>SUMIFS('ATL RAW'!$J:$J,'ATL RAW'!$I:$I,'ATL GA Inventory'!$B129,'ATL RAW'!$L:$L,'ATL GA Inventory'!AX$3)+SUMIFS('ATL CR'!$J:$J,'ATL CR'!$I:$I,'ATL GA Inventory'!$B129,'ATL CR'!$L:$L,'ATL GA Inventory'!AX$3)</f>
        <v>0</v>
      </c>
      <c r="AY129" s="45">
        <f>SUMIFS('ATL RAW'!$J:$J,'ATL RAW'!$I:$I,'ATL GA Inventory'!$B129,'ATL RAW'!$L:$L,'ATL GA Inventory'!AY$3)+SUMIFS('ATL CR'!$J:$J,'ATL CR'!$I:$I,'ATL GA Inventory'!$B129,'ATL CR'!$L:$L,'ATL GA Inventory'!AY$3)</f>
        <v>0</v>
      </c>
      <c r="AZ129" s="45">
        <f>SUMIFS('ATL RAW'!$J:$J,'ATL RAW'!$I:$I,'ATL GA Inventory'!$B129,'ATL RAW'!$L:$L,'ATL GA Inventory'!AZ$3)+SUMIFS('ATL CR'!$J:$J,'ATL CR'!$I:$I,'ATL GA Inventory'!$B129,'ATL CR'!$L:$L,'ATL GA Inventory'!AZ$3)</f>
        <v>0</v>
      </c>
      <c r="BA129" s="45">
        <f>SUMIFS('ATL RAW'!$J:$J,'ATL RAW'!$I:$I,'ATL GA Inventory'!$B129,'ATL RAW'!$L:$L,'ATL GA Inventory'!BA$3)+SUMIFS('ATL CR'!$J:$J,'ATL CR'!$I:$I,'ATL GA Inventory'!$B129,'ATL CR'!$L:$L,'ATL GA Inventory'!BA$3)</f>
        <v>0</v>
      </c>
      <c r="BB129" s="45">
        <f>SUMIFS('ATL RAW'!$J:$J,'ATL RAW'!$I:$I,'ATL GA Inventory'!$B129,'ATL RAW'!$L:$L,'ATL GA Inventory'!BB$3)+SUMIFS('ATL CR'!$J:$J,'ATL CR'!$I:$I,'ATL GA Inventory'!$B129,'ATL CR'!$L:$L,'ATL GA Inventory'!BB$3)</f>
        <v>0</v>
      </c>
      <c r="BC129" s="45">
        <f>SUMIFS('ATL RAW'!$J:$J,'ATL RAW'!$I:$I,'ATL GA Inventory'!$B129,'ATL RAW'!$L:$L,'ATL GA Inventory'!BC$3)+SUMIFS('ATL CR'!$J:$J,'ATL CR'!$I:$I,'ATL GA Inventory'!$B129,'ATL CR'!$L:$L,'ATL GA Inventory'!BC$3)</f>
        <v>0</v>
      </c>
      <c r="BD129" s="45">
        <f>SUMIFS('ATL RAW'!$J:$J,'ATL RAW'!$I:$I,'ATL GA Inventory'!$B129,'ATL RAW'!$L:$L,'ATL GA Inventory'!BD$3)+SUMIFS('ATL CR'!$J:$J,'ATL CR'!$I:$I,'ATL GA Inventory'!$B129,'ATL CR'!$L:$L,'ATL GA Inventory'!BD$3)</f>
        <v>0</v>
      </c>
      <c r="BE129" s="45">
        <f>SUMIFS('ATL RAW'!$J:$J,'ATL RAW'!$I:$I,'ATL GA Inventory'!$B129,'ATL RAW'!$L:$L,'ATL GA Inventory'!BE$3)+SUMIFS('ATL CR'!$J:$J,'ATL CR'!$I:$I,'ATL GA Inventory'!$B129,'ATL CR'!$L:$L,'ATL GA Inventory'!BE$3)</f>
        <v>0</v>
      </c>
      <c r="BF129" s="45">
        <f>SUMIFS('ATL RAW'!$J:$J,'ATL RAW'!$I:$I,'ATL GA Inventory'!$B129,'ATL RAW'!$L:$L,'ATL GA Inventory'!BF$3)+SUMIFS('ATL CR'!$J:$J,'ATL CR'!$I:$I,'ATL GA Inventory'!$B129,'ATL CR'!$L:$L,'ATL GA Inventory'!BF$3)</f>
        <v>0</v>
      </c>
      <c r="BG129" s="45">
        <f>SUMIFS('ATL RAW'!$J:$J,'ATL RAW'!$I:$I,'ATL GA Inventory'!$B129,'ATL RAW'!$L:$L,'ATL GA Inventory'!BG$3)+SUMIFS('ATL CR'!$J:$J,'ATL CR'!$I:$I,'ATL GA Inventory'!$B129,'ATL CR'!$L:$L,'ATL GA Inventory'!BG$3)</f>
        <v>0</v>
      </c>
      <c r="BH129" s="45">
        <f>SUMIFS('ATL RAW'!$J:$J,'ATL RAW'!$I:$I,'ATL GA Inventory'!$B129,'ATL RAW'!$L:$L,'ATL GA Inventory'!BH$3)+SUMIFS('ATL CR'!$J:$J,'ATL CR'!$I:$I,'ATL GA Inventory'!$B129,'ATL CR'!$L:$L,'ATL GA Inventory'!BH$3)</f>
        <v>0</v>
      </c>
      <c r="BI129" s="45">
        <f>SUMIFS('ATL RAW'!$J:$J,'ATL RAW'!$I:$I,'ATL GA Inventory'!$B129,'ATL RAW'!$L:$L,'ATL GA Inventory'!BI$3)+SUMIFS('ATL CR'!$J:$J,'ATL CR'!$I:$I,'ATL GA Inventory'!$B129,'ATL CR'!$L:$L,'ATL GA Inventory'!BI$3)</f>
        <v>0</v>
      </c>
      <c r="BJ129" s="45">
        <f>SUMIFS('ATL RAW'!$J:$J,'ATL RAW'!$I:$I,'ATL GA Inventory'!$B129,'ATL RAW'!$L:$L,'ATL GA Inventory'!BJ$3)+SUMIFS('ATL CR'!$J:$J,'ATL CR'!$I:$I,'ATL GA Inventory'!$B129,'ATL CR'!$L:$L,'ATL GA Inventory'!BJ$3)</f>
        <v>0</v>
      </c>
      <c r="BK129" s="45">
        <f>SUMIFS('ATL RAW'!$J:$J,'ATL RAW'!$I:$I,'ATL GA Inventory'!$B129,'ATL RAW'!$L:$L,'ATL GA Inventory'!BK$3)+SUMIFS('ATL CR'!$J:$J,'ATL CR'!$I:$I,'ATL GA Inventory'!$B129,'ATL CR'!$L:$L,'ATL GA Inventory'!BK$3)</f>
        <v>0</v>
      </c>
      <c r="BL129" s="45">
        <f>SUMIFS('ATL RAW'!$J:$J,'ATL RAW'!$I:$I,'ATL GA Inventory'!$B129,'ATL RAW'!$L:$L,'ATL GA Inventory'!BL$3)+SUMIFS('ATL CR'!$J:$J,'ATL CR'!$I:$I,'ATL GA Inventory'!$B129,'ATL CR'!$L:$L,'ATL GA Inventory'!BL$3)</f>
        <v>0</v>
      </c>
      <c r="BM129" s="45">
        <f>SUMIFS('ATL RAW'!$J:$J,'ATL RAW'!$I:$I,'ATL GA Inventory'!$B129,'ATL RAW'!$L:$L,'ATL GA Inventory'!BM$3)+SUMIFS('ATL CR'!$J:$J,'ATL CR'!$I:$I,'ATL GA Inventory'!$B129,'ATL CR'!$L:$L,'ATL GA Inventory'!BM$3)</f>
        <v>0</v>
      </c>
      <c r="BN129" s="45">
        <f>SUMIFS('ATL RAW'!$J:$J,'ATL RAW'!$I:$I,'ATL GA Inventory'!$B129,'ATL RAW'!$L:$L,'ATL GA Inventory'!BN$3)+SUMIFS('ATL CR'!$J:$J,'ATL CR'!$I:$I,'ATL GA Inventory'!$B129,'ATL CR'!$L:$L,'ATL GA Inventory'!BN$3)</f>
        <v>0</v>
      </c>
      <c r="BO129" s="45">
        <f>SUMIFS('ATL RAW'!$J:$J,'ATL RAW'!$I:$I,'ATL GA Inventory'!$B129,'ATL RAW'!$L:$L,'ATL GA Inventory'!BO$3)+SUMIFS('ATL CR'!$J:$J,'ATL CR'!$I:$I,'ATL GA Inventory'!$B129,'ATL CR'!$L:$L,'ATL GA Inventory'!BO$3)</f>
        <v>0</v>
      </c>
      <c r="BP129" s="45">
        <f>SUMIFS('ATL RAW'!$J:$J,'ATL RAW'!$I:$I,'ATL GA Inventory'!$B129,'ATL RAW'!$L:$L,'ATL GA Inventory'!BP$3)+SUMIFS('ATL CR'!$J:$J,'ATL CR'!$I:$I,'ATL GA Inventory'!$B129,'ATL CR'!$L:$L,'ATL GA Inventory'!BP$3)</f>
        <v>0</v>
      </c>
      <c r="BQ129" s="45">
        <f>SUMIFS('ATL RAW'!$J:$J,'ATL RAW'!$I:$I,'ATL GA Inventory'!$B129,'ATL RAW'!$L:$L,'ATL GA Inventory'!BQ$3)+SUMIFS('ATL CR'!$J:$J,'ATL CR'!$I:$I,'ATL GA Inventory'!$B129,'ATL CR'!$L:$L,'ATL GA Inventory'!BQ$3)</f>
        <v>0</v>
      </c>
      <c r="BR129" s="45">
        <f>SUMIFS('ATL RAW'!$J:$J,'ATL RAW'!$I:$I,'ATL GA Inventory'!$B129,'ATL RAW'!$L:$L,'ATL GA Inventory'!BR$3)+SUMIFS('ATL CR'!$J:$J,'ATL CR'!$I:$I,'ATL GA Inventory'!$B129,'ATL CR'!$L:$L,'ATL GA Inventory'!BR$3)</f>
        <v>0</v>
      </c>
      <c r="BS129" s="45">
        <f>SUMIFS('ATL RAW'!$J:$J,'ATL RAW'!$I:$I,'ATL GA Inventory'!$B129,'ATL RAW'!$L:$L,'ATL GA Inventory'!BS$3)+SUMIFS('ATL CR'!$J:$J,'ATL CR'!$I:$I,'ATL GA Inventory'!$B129,'ATL CR'!$L:$L,'ATL GA Inventory'!BS$3)</f>
        <v>0</v>
      </c>
      <c r="BT129" s="45">
        <f>SUMIFS('ATL RAW'!$J:$J,'ATL RAW'!$I:$I,'ATL GA Inventory'!$B129,'ATL RAW'!$L:$L,'ATL GA Inventory'!BT$3)+SUMIFS('ATL CR'!$J:$J,'ATL CR'!$I:$I,'ATL GA Inventory'!$B129,'ATL CR'!$L:$L,'ATL GA Inventory'!BT$3)</f>
        <v>0</v>
      </c>
      <c r="BU129" s="45">
        <f>SUMIFS('ATL RAW'!$J:$J,'ATL RAW'!$I:$I,'ATL GA Inventory'!$B129,'ATL RAW'!$L:$L,'ATL GA Inventory'!BU$3)+SUMIFS('ATL CR'!$J:$J,'ATL CR'!$I:$I,'ATL GA Inventory'!$B129,'ATL CR'!$L:$L,'ATL GA Inventory'!BU$3)</f>
        <v>0</v>
      </c>
      <c r="BV129" s="45">
        <f>SUMIFS('ATL RAW'!$J:$J,'ATL RAW'!$I:$I,'ATL GA Inventory'!$B129,'ATL RAW'!$L:$L,'ATL GA Inventory'!BV$3)+SUMIFS('ATL CR'!$J:$J,'ATL CR'!$I:$I,'ATL GA Inventory'!$B129,'ATL CR'!$L:$L,'ATL GA Inventory'!BV$3)</f>
        <v>0</v>
      </c>
      <c r="BW129" s="45">
        <f>SUMIFS('ATL RAW'!$J:$J,'ATL RAW'!$I:$I,'ATL GA Inventory'!$B129,'ATL RAW'!$L:$L,'ATL GA Inventory'!BW$3)+SUMIFS('ATL CR'!$J:$J,'ATL CR'!$I:$I,'ATL GA Inventory'!$B129,'ATL CR'!$L:$L,'ATL GA Inventory'!BW$3)</f>
        <v>0</v>
      </c>
      <c r="BX129" s="45">
        <f>SUMIFS('ATL RAW'!$J:$J,'ATL RAW'!$I:$I,'ATL GA Inventory'!$B129,'ATL RAW'!$L:$L,'ATL GA Inventory'!BX$3)+SUMIFS('ATL CR'!$J:$J,'ATL CR'!$I:$I,'ATL GA Inventory'!$B129,'ATL CR'!$L:$L,'ATL GA Inventory'!BX$3)</f>
        <v>0</v>
      </c>
      <c r="BY129" s="45">
        <f>SUMIFS('ATL RAW'!$J:$J,'ATL RAW'!$I:$I,'ATL GA Inventory'!$B129,'ATL RAW'!$L:$L,'ATL GA Inventory'!BY$3)+SUMIFS('ATL CR'!$J:$J,'ATL CR'!$I:$I,'ATL GA Inventory'!$B129,'ATL CR'!$L:$L,'ATL GA Inventory'!BY$3)</f>
        <v>0</v>
      </c>
      <c r="BZ129" s="45">
        <f>SUMIFS('ATL RAW'!$J:$J,'ATL RAW'!$I:$I,'ATL GA Inventory'!$B129,'ATL RAW'!$L:$L,'ATL GA Inventory'!BZ$3)+SUMIFS('ATL CR'!$J:$J,'ATL CR'!$I:$I,'ATL GA Inventory'!$B129,'ATL CR'!$L:$L,'ATL GA Inventory'!BZ$3)</f>
        <v>0</v>
      </c>
      <c r="CA129" s="45">
        <f>SUMIFS('ATL RAW'!$J:$J,'ATL RAW'!$I:$I,'ATL GA Inventory'!$B129,'ATL RAW'!$L:$L,'ATL GA Inventory'!CA$3)+SUMIFS('ATL CR'!$J:$J,'ATL CR'!$I:$I,'ATL GA Inventory'!$B129,'ATL CR'!$L:$L,'ATL GA Inventory'!CA$3)</f>
        <v>0</v>
      </c>
      <c r="CB129" s="45">
        <f>SUMIFS('ATL RAW'!$J:$J,'ATL RAW'!$I:$I,'ATL GA Inventory'!$B129,'ATL RAW'!$L:$L,'ATL GA Inventory'!CB$3)+SUMIFS('ATL CR'!$J:$J,'ATL CR'!$I:$I,'ATL GA Inventory'!$B129,'ATL CR'!$L:$L,'ATL GA Inventory'!CB$3)</f>
        <v>0</v>
      </c>
      <c r="CC129" s="45">
        <f>SUMIFS('ATL RAW'!$J:$J,'ATL RAW'!$I:$I,'ATL GA Inventory'!$B129,'ATL RAW'!$L:$L,'ATL GA Inventory'!CC$3)+SUMIFS('ATL CR'!$J:$J,'ATL CR'!$I:$I,'ATL GA Inventory'!$B129,'ATL CR'!$L:$L,'ATL GA Inventory'!CC$3)</f>
        <v>0</v>
      </c>
      <c r="CD129" s="45">
        <f>SUMIFS('ATL RAW'!$J:$J,'ATL RAW'!$I:$I,'ATL GA Inventory'!$B129,'ATL RAW'!$L:$L,'ATL GA Inventory'!CD$3)+SUMIFS('ATL CR'!$J:$J,'ATL CR'!$I:$I,'ATL GA Inventory'!$B129,'ATL CR'!$L:$L,'ATL GA Inventory'!CD$3)</f>
        <v>0</v>
      </c>
      <c r="CE129" s="45">
        <f>SUMIFS('ATL RAW'!$J:$J,'ATL RAW'!$I:$I,'ATL GA Inventory'!$B129,'ATL RAW'!$L:$L,'ATL GA Inventory'!CE$3)+SUMIFS('ATL CR'!$J:$J,'ATL CR'!$I:$I,'ATL GA Inventory'!$B129,'ATL CR'!$L:$L,'ATL GA Inventory'!CE$3)</f>
        <v>0</v>
      </c>
      <c r="CF129" s="45">
        <f>SUMIFS('ATL RAW'!$J:$J,'ATL RAW'!$I:$I,'ATL GA Inventory'!$B129,'ATL RAW'!$L:$L,'ATL GA Inventory'!CF$3)+SUMIFS('ATL CR'!$J:$J,'ATL CR'!$I:$I,'ATL GA Inventory'!$B129,'ATL CR'!$L:$L,'ATL GA Inventory'!CF$3)</f>
        <v>0</v>
      </c>
      <c r="CG129" s="45">
        <f>SUMIFS('ATL RAW'!$J:$J,'ATL RAW'!$I:$I,'ATL GA Inventory'!$B129,'ATL RAW'!$L:$L,'ATL GA Inventory'!CG$3)+SUMIFS('ATL CR'!$J:$J,'ATL CR'!$I:$I,'ATL GA Inventory'!$B129,'ATL CR'!$L:$L,'ATL GA Inventory'!CG$3)</f>
        <v>0</v>
      </c>
      <c r="CH129" s="45">
        <f>SUMIFS('ATL RAW'!$J:$J,'ATL RAW'!$I:$I,'ATL GA Inventory'!$B129,'ATL RAW'!$L:$L,'ATL GA Inventory'!CH$3)+SUMIFS('ATL CR'!$J:$J,'ATL CR'!$I:$I,'ATL GA Inventory'!$B129,'ATL CR'!$L:$L,'ATL GA Inventory'!CH$3)</f>
        <v>0</v>
      </c>
      <c r="CI129" s="45">
        <f>SUMIFS('ATL RAW'!$J:$J,'ATL RAW'!$I:$I,'ATL GA Inventory'!$B129,'ATL RAW'!$L:$L,'ATL GA Inventory'!CI$3)+SUMIFS('ATL CR'!$J:$J,'ATL CR'!$I:$I,'ATL GA Inventory'!$B129,'ATL CR'!$L:$L,'ATL GA Inventory'!CI$3)</f>
        <v>0</v>
      </c>
      <c r="CJ129" s="45">
        <f>SUMIFS('ATL RAW'!$J:$J,'ATL RAW'!$I:$I,'ATL GA Inventory'!$B129,'ATL RAW'!$L:$L,'ATL GA Inventory'!CJ$3)+SUMIFS('ATL CR'!$J:$J,'ATL CR'!$I:$I,'ATL GA Inventory'!$B129,'ATL CR'!$L:$L,'ATL GA Inventory'!CJ$3)</f>
        <v>0</v>
      </c>
      <c r="CK129" s="45">
        <f>SUMIFS('ATL RAW'!$J:$J,'ATL RAW'!$I:$I,'ATL GA Inventory'!$B129,'ATL RAW'!$L:$L,'ATL GA Inventory'!CK$3)+SUMIFS('ATL CR'!$J:$J,'ATL CR'!$I:$I,'ATL GA Inventory'!$B129,'ATL CR'!$L:$L,'ATL GA Inventory'!CK$3)</f>
        <v>0</v>
      </c>
      <c r="CL129" s="45">
        <f>SUMIFS('ATL RAW'!$J:$J,'ATL RAW'!$I:$I,'ATL GA Inventory'!$B129,'ATL RAW'!$L:$L,'ATL GA Inventory'!CL$3)+SUMIFS('ATL CR'!$J:$J,'ATL CR'!$I:$I,'ATL GA Inventory'!$B129,'ATL CR'!$L:$L,'ATL GA Inventory'!CL$3)</f>
        <v>0</v>
      </c>
      <c r="CM129" s="45">
        <f>SUMIFS('ATL RAW'!$J:$J,'ATL RAW'!$I:$I,'ATL GA Inventory'!$B129,'ATL RAW'!$L:$L,'ATL GA Inventory'!CM$3)+SUMIFS('ATL CR'!$J:$J,'ATL CR'!$I:$I,'ATL GA Inventory'!$B129,'ATL CR'!$L:$L,'ATL GA Inventory'!CM$3)</f>
        <v>0</v>
      </c>
      <c r="CN129" s="45">
        <f>SUMIFS('ATL RAW'!$J:$J,'ATL RAW'!$I:$I,'ATL GA Inventory'!$B129,'ATL RAW'!$L:$L,'ATL GA Inventory'!CN$3)+SUMIFS('ATL CR'!$J:$J,'ATL CR'!$I:$I,'ATL GA Inventory'!$B129,'ATL CR'!$L:$L,'ATL GA Inventory'!CN$3)</f>
        <v>0</v>
      </c>
      <c r="CO129" s="45">
        <f>SUMIFS('ATL RAW'!$J:$J,'ATL RAW'!$I:$I,'ATL GA Inventory'!$B129,'ATL RAW'!$L:$L,'ATL GA Inventory'!CO$3)+SUMIFS('ATL CR'!$J:$J,'ATL CR'!$I:$I,'ATL GA Inventory'!$B129,'ATL CR'!$L:$L,'ATL GA Inventory'!CO$3)</f>
        <v>0</v>
      </c>
      <c r="CP129" s="45">
        <f>SUMIFS('ATL RAW'!$J:$J,'ATL RAW'!$I:$I,'ATL GA Inventory'!$B129,'ATL RAW'!$L:$L,'ATL GA Inventory'!CP$3)+SUMIFS('ATL CR'!$J:$J,'ATL CR'!$I:$I,'ATL GA Inventory'!$B129,'ATL CR'!$L:$L,'ATL GA Inventory'!CP$3)</f>
        <v>0</v>
      </c>
      <c r="CQ129" s="45">
        <f>SUMIFS('ATL RAW'!$J:$J,'ATL RAW'!$I:$I,'ATL GA Inventory'!$B129,'ATL RAW'!$L:$L,'ATL GA Inventory'!CQ$3)+SUMIFS('ATL CR'!$J:$J,'ATL CR'!$I:$I,'ATL GA Inventory'!$B129,'ATL CR'!$L:$L,'ATL GA Inventory'!CQ$3)</f>
        <v>0</v>
      </c>
      <c r="CR129" s="45">
        <f>SUMIFS('ATL RAW'!$J:$J,'ATL RAW'!$I:$I,'ATL GA Inventory'!$B129,'ATL RAW'!$L:$L,'ATL GA Inventory'!CR$3)+SUMIFS('ATL CR'!$J:$J,'ATL CR'!$I:$I,'ATL GA Inventory'!$B129,'ATL CR'!$L:$L,'ATL GA Inventory'!CR$3)</f>
        <v>0</v>
      </c>
      <c r="CS129" s="45">
        <f>SUMIFS('ATL RAW'!$J:$J,'ATL RAW'!$I:$I,'ATL GA Inventory'!$B129,'ATL RAW'!$L:$L,'ATL GA Inventory'!CS$3)+SUMIFS('ATL CR'!$J:$J,'ATL CR'!$I:$I,'ATL GA Inventory'!$B129,'ATL CR'!$L:$L,'ATL GA Inventory'!CS$3)</f>
        <v>0</v>
      </c>
      <c r="CT129" s="45">
        <f>SUMIFS('ATL RAW'!$J:$J,'ATL RAW'!$I:$I,'ATL GA Inventory'!$B129,'ATL RAW'!$L:$L,'ATL GA Inventory'!CT$3)+SUMIFS('ATL CR'!$J:$J,'ATL CR'!$I:$I,'ATL GA Inventory'!$B129,'ATL CR'!$L:$L,'ATL GA Inventory'!CT$3)</f>
        <v>0</v>
      </c>
      <c r="CU129" s="45">
        <f>SUMIFS('ATL RAW'!$J:$J,'ATL RAW'!$I:$I,'ATL GA Inventory'!$B129,'ATL RAW'!$L:$L,'ATL GA Inventory'!CU$3)+SUMIFS('ATL CR'!$J:$J,'ATL CR'!$I:$I,'ATL GA Inventory'!$B129,'ATL CR'!$L:$L,'ATL GA Inventory'!CU$3)</f>
        <v>0</v>
      </c>
      <c r="CV129" s="45">
        <f>SUMIFS('ATL RAW'!$J:$J,'ATL RAW'!$I:$I,'ATL GA Inventory'!$B129,'ATL RAW'!$L:$L,'ATL GA Inventory'!CV$3)+SUMIFS('ATL CR'!$J:$J,'ATL CR'!$I:$I,'ATL GA Inventory'!$B129,'ATL CR'!$L:$L,'ATL GA Inventory'!CV$3)</f>
        <v>0</v>
      </c>
      <c r="CW129" s="45">
        <f>SUMIFS('ATL RAW'!$J:$J,'ATL RAW'!$I:$I,'ATL GA Inventory'!$B129,'ATL RAW'!$L:$L,'ATL GA Inventory'!CW$3)+SUMIFS('ATL CR'!$J:$J,'ATL CR'!$I:$I,'ATL GA Inventory'!$B129,'ATL CR'!$L:$L,'ATL GA Inventory'!CW$3)</f>
        <v>0</v>
      </c>
      <c r="CX129" s="45">
        <f>SUMIFS('ATL RAW'!$J:$J,'ATL RAW'!$I:$I,'ATL GA Inventory'!$B129,'ATL RAW'!$L:$L,'ATL GA Inventory'!CX$3)+SUMIFS('ATL CR'!$J:$J,'ATL CR'!$I:$I,'ATL GA Inventory'!$B129,'ATL CR'!$L:$L,'ATL GA Inventory'!CX$3)</f>
        <v>0</v>
      </c>
      <c r="CY129" s="45">
        <f>SUMIFS('ATL RAW'!$J:$J,'ATL RAW'!$I:$I,'ATL GA Inventory'!$B129,'ATL RAW'!$L:$L,'ATL GA Inventory'!CY$3)+SUMIFS('ATL CR'!$J:$J,'ATL CR'!$I:$I,'ATL GA Inventory'!$B129,'ATL CR'!$L:$L,'ATL GA Inventory'!CY$3)</f>
        <v>0</v>
      </c>
      <c r="CZ129" s="45">
        <f>SUMIFS('ATL RAW'!$J:$J,'ATL RAW'!$I:$I,'ATL GA Inventory'!$B129,'ATL RAW'!$L:$L,'ATL GA Inventory'!CZ$3)+SUMIFS('ATL CR'!$J:$J,'ATL CR'!$I:$I,'ATL GA Inventory'!$B129,'ATL CR'!$L:$L,'ATL GA Inventory'!CZ$3)</f>
        <v>0</v>
      </c>
      <c r="DA129" s="45">
        <f>SUMIFS('ATL RAW'!$J:$J,'ATL RAW'!$I:$I,'ATL GA Inventory'!$B129,'ATL RAW'!$L:$L,'ATL GA Inventory'!DA$3)+SUMIFS('ATL CR'!$J:$J,'ATL CR'!$I:$I,'ATL GA Inventory'!$B129,'ATL CR'!$L:$L,'ATL GA Inventory'!DA$3)</f>
        <v>0</v>
      </c>
      <c r="DB129" s="45">
        <f>SUMIFS('ATL RAW'!$J:$J,'ATL RAW'!$I:$I,'ATL GA Inventory'!$B129,'ATL RAW'!$L:$L,'ATL GA Inventory'!DB$3)+SUMIFS('ATL CR'!$J:$J,'ATL CR'!$I:$I,'ATL GA Inventory'!$B129,'ATL CR'!$L:$L,'ATL GA Inventory'!DB$3)</f>
        <v>0</v>
      </c>
      <c r="DC129" s="45">
        <f>SUMIFS('ATL RAW'!$J:$J,'ATL RAW'!$I:$I,'ATL GA Inventory'!$B129,'ATL RAW'!$L:$L,'ATL GA Inventory'!DC$3)+SUMIFS('ATL CR'!$J:$J,'ATL CR'!$I:$I,'ATL GA Inventory'!$B129,'ATL CR'!$L:$L,'ATL GA Inventory'!DC$3)</f>
        <v>0</v>
      </c>
      <c r="DD129" s="45">
        <f>SUMIFS('ATL RAW'!$J:$J,'ATL RAW'!$I:$I,'ATL GA Inventory'!$B129,'ATL RAW'!$L:$L,'ATL GA Inventory'!DD$3)+SUMIFS('ATL CR'!$J:$J,'ATL CR'!$I:$I,'ATL GA Inventory'!$B129,'ATL CR'!$L:$L,'ATL GA Inventory'!DD$3)</f>
        <v>0</v>
      </c>
      <c r="DE129" s="45">
        <f>SUMIFS('ATL RAW'!$J:$J,'ATL RAW'!$I:$I,'ATL GA Inventory'!$B129,'ATL RAW'!$L:$L,'ATL GA Inventory'!DE$3)+SUMIFS('ATL CR'!$J:$J,'ATL CR'!$I:$I,'ATL GA Inventory'!$B129,'ATL CR'!$L:$L,'ATL GA Inventory'!DE$3)</f>
        <v>0</v>
      </c>
      <c r="DF129" s="45">
        <f>SUMIFS('ATL RAW'!$J:$J,'ATL RAW'!$I:$I,'ATL GA Inventory'!$B129,'ATL RAW'!$L:$L,'ATL GA Inventory'!DF$3)+SUMIFS('ATL CR'!$J:$J,'ATL CR'!$I:$I,'ATL GA Inventory'!$B129,'ATL CR'!$L:$L,'ATL GA Inventory'!DF$3)</f>
        <v>0</v>
      </c>
      <c r="DG129" s="45">
        <f>SUMIFS('ATL RAW'!$J:$J,'ATL RAW'!$I:$I,'ATL GA Inventory'!$B129,'ATL RAW'!$L:$L,'ATL GA Inventory'!DG$3)+SUMIFS('ATL CR'!$J:$J,'ATL CR'!$I:$I,'ATL GA Inventory'!$B129,'ATL CR'!$L:$L,'ATL GA Inventory'!DG$3)</f>
        <v>0</v>
      </c>
      <c r="DH129" s="45">
        <f>SUMIFS('ATL RAW'!$J:$J,'ATL RAW'!$I:$I,'ATL GA Inventory'!$B129,'ATL RAW'!$L:$L,'ATL GA Inventory'!DH$3)+SUMIFS('ATL CR'!$J:$J,'ATL CR'!$I:$I,'ATL GA Inventory'!$B129,'ATL CR'!$L:$L,'ATL GA Inventory'!DH$3)</f>
        <v>0</v>
      </c>
      <c r="DI129" s="45">
        <f>SUMIFS('ATL RAW'!$J:$J,'ATL RAW'!$I:$I,'ATL GA Inventory'!$B129,'ATL RAW'!$L:$L,'ATL GA Inventory'!DI$3)+SUMIFS('ATL CR'!$J:$J,'ATL CR'!$I:$I,'ATL GA Inventory'!$B129,'ATL CR'!$L:$L,'ATL GA Inventory'!DI$3)</f>
        <v>0</v>
      </c>
      <c r="DJ129" s="45">
        <f>SUMIFS('ATL RAW'!$J:$J,'ATL RAW'!$I:$I,'ATL GA Inventory'!$B129,'ATL RAW'!$L:$L,'ATL GA Inventory'!DJ$3)+SUMIFS('ATL CR'!$J:$J,'ATL CR'!$I:$I,'ATL GA Inventory'!$B129,'ATL CR'!$L:$L,'ATL GA Inventory'!DJ$3)</f>
        <v>0</v>
      </c>
      <c r="DK129" s="45">
        <f>SUMIFS('ATL RAW'!$J:$J,'ATL RAW'!$I:$I,'ATL GA Inventory'!$B129,'ATL RAW'!$L:$L,'ATL GA Inventory'!DK$3)+SUMIFS('ATL CR'!$J:$J,'ATL CR'!$I:$I,'ATL GA Inventory'!$B129,'ATL CR'!$L:$L,'ATL GA Inventory'!DK$3)</f>
        <v>0</v>
      </c>
      <c r="DL129" s="45">
        <f>SUMIFS('ATL RAW'!$J:$J,'ATL RAW'!$I:$I,'ATL GA Inventory'!$B129,'ATL RAW'!$L:$L,'ATL GA Inventory'!DL$3)+SUMIFS('ATL CR'!$J:$J,'ATL CR'!$I:$I,'ATL GA Inventory'!$B129,'ATL CR'!$L:$L,'ATL GA Inventory'!DL$3)</f>
        <v>0</v>
      </c>
      <c r="DM129" s="45">
        <f>SUMIFS('ATL RAW'!$J:$J,'ATL RAW'!$I:$I,'ATL GA Inventory'!$B129,'ATL RAW'!$L:$L,'ATL GA Inventory'!DM$3)+SUMIFS('ATL CR'!$J:$J,'ATL CR'!$I:$I,'ATL GA Inventory'!$B129,'ATL CR'!$L:$L,'ATL GA Inventory'!DM$3)</f>
        <v>0</v>
      </c>
      <c r="DN129" s="45">
        <f>SUMIFS('ATL RAW'!$J:$J,'ATL RAW'!$I:$I,'ATL GA Inventory'!$B129,'ATL RAW'!$L:$L,'ATL GA Inventory'!DN$3)+SUMIFS('ATL CR'!$J:$J,'ATL CR'!$I:$I,'ATL GA Inventory'!$B129,'ATL CR'!$L:$L,'ATL GA Inventory'!DN$3)</f>
        <v>0</v>
      </c>
      <c r="DO129" s="45">
        <f>SUMIFS('ATL RAW'!$J:$J,'ATL RAW'!$I:$I,'ATL GA Inventory'!$B129,'ATL RAW'!$L:$L,'ATL GA Inventory'!DO$3)+SUMIFS('ATL CR'!$J:$J,'ATL CR'!$I:$I,'ATL GA Inventory'!$B129,'ATL CR'!$L:$L,'ATL GA Inventory'!DO$3)</f>
        <v>0</v>
      </c>
      <c r="DP129" s="45">
        <f>SUMIFS('ATL RAW'!$J:$J,'ATL RAW'!$I:$I,'ATL GA Inventory'!$B129,'ATL RAW'!$L:$L,'ATL GA Inventory'!DP$3)+SUMIFS('ATL CR'!$J:$J,'ATL CR'!$I:$I,'ATL GA Inventory'!$B129,'ATL CR'!$L:$L,'ATL GA Inventory'!DP$3)</f>
        <v>0</v>
      </c>
      <c r="DQ129" s="45">
        <f>SUMIFS('ATL RAW'!$J:$J,'ATL RAW'!$I:$I,'ATL GA Inventory'!$B129,'ATL RAW'!$L:$L,'ATL GA Inventory'!DQ$3)+SUMIFS('ATL CR'!$J:$J,'ATL CR'!$I:$I,'ATL GA Inventory'!$B129,'ATL CR'!$L:$L,'ATL GA Inventory'!DQ$3)</f>
        <v>0</v>
      </c>
      <c r="DR129" s="45">
        <f>SUMIFS('ATL RAW'!$J:$J,'ATL RAW'!$I:$I,'ATL GA Inventory'!$B129,'ATL RAW'!$L:$L,'ATL GA Inventory'!DR$3)+SUMIFS('ATL CR'!$J:$J,'ATL CR'!$I:$I,'ATL GA Inventory'!$B129,'ATL CR'!$L:$L,'ATL GA Inventory'!DR$3)</f>
        <v>0</v>
      </c>
      <c r="DS129" s="45">
        <f>SUMIFS('ATL RAW'!$J:$J,'ATL RAW'!$I:$I,'ATL GA Inventory'!$B129,'ATL RAW'!$L:$L,'ATL GA Inventory'!DS$3)+SUMIFS('ATL CR'!$J:$J,'ATL CR'!$I:$I,'ATL GA Inventory'!$B129,'ATL CR'!$L:$L,'ATL GA Inventory'!DS$3)</f>
        <v>0</v>
      </c>
      <c r="DT129" s="45">
        <f>SUMIFS('ATL RAW'!$J:$J,'ATL RAW'!$I:$I,'ATL GA Inventory'!$B129,'ATL RAW'!$L:$L,'ATL GA Inventory'!DT$3)+SUMIFS('ATL CR'!$J:$J,'ATL CR'!$I:$I,'ATL GA Inventory'!$B129,'ATL CR'!$L:$L,'ATL GA Inventory'!DT$3)</f>
        <v>0</v>
      </c>
      <c r="DU129" s="45">
        <f>SUMIFS('ATL RAW'!$J:$J,'ATL RAW'!$I:$I,'ATL GA Inventory'!$B129,'ATL RAW'!$L:$L,'ATL GA Inventory'!DU$3)+SUMIFS('ATL CR'!$J:$J,'ATL CR'!$I:$I,'ATL GA Inventory'!$B129,'ATL CR'!$L:$L,'ATL GA Inventory'!DU$3)</f>
        <v>0</v>
      </c>
      <c r="DV129" s="45">
        <f>SUMIFS('ATL RAW'!$J:$J,'ATL RAW'!$I:$I,'ATL GA Inventory'!$B129,'ATL RAW'!$L:$L,'ATL GA Inventory'!DV$3)+SUMIFS('ATL CR'!$J:$J,'ATL CR'!$I:$I,'ATL GA Inventory'!$B129,'ATL CR'!$L:$L,'ATL GA Inventory'!DV$3)</f>
        <v>0</v>
      </c>
      <c r="DW129" s="45">
        <f>SUMIFS('ATL RAW'!$J:$J,'ATL RAW'!$I:$I,'ATL GA Inventory'!$B129,'ATL RAW'!$L:$L,'ATL GA Inventory'!DW$3)+SUMIFS('ATL CR'!$J:$J,'ATL CR'!$I:$I,'ATL GA Inventory'!$B129,'ATL CR'!$L:$L,'ATL GA Inventory'!DW$3)</f>
        <v>0</v>
      </c>
      <c r="DX129" s="45">
        <f>SUMIFS('ATL RAW'!$J:$J,'ATL RAW'!$I:$I,'ATL GA Inventory'!$B129,'ATL RAW'!$L:$L,'ATL GA Inventory'!DX$3)+SUMIFS('ATL CR'!$J:$J,'ATL CR'!$I:$I,'ATL GA Inventory'!$B129,'ATL CR'!$L:$L,'ATL GA Inventory'!DX$3)</f>
        <v>0</v>
      </c>
      <c r="DY129" s="45">
        <f>SUMIFS('ATL RAW'!$J:$J,'ATL RAW'!$I:$I,'ATL GA Inventory'!$B129,'ATL RAW'!$L:$L,'ATL GA Inventory'!DY$3)+SUMIFS('ATL CR'!$J:$J,'ATL CR'!$I:$I,'ATL GA Inventory'!$B129,'ATL CR'!$L:$L,'ATL GA Inventory'!DY$3)</f>
        <v>0</v>
      </c>
      <c r="DZ129" s="45">
        <f>SUMIFS('ATL RAW'!$J:$J,'ATL RAW'!$I:$I,'ATL GA Inventory'!$B129,'ATL RAW'!$L:$L,'ATL GA Inventory'!DZ$3)+SUMIFS('ATL CR'!$J:$J,'ATL CR'!$I:$I,'ATL GA Inventory'!$B129,'ATL CR'!$L:$L,'ATL GA Inventory'!DZ$3)</f>
        <v>0</v>
      </c>
      <c r="EA129" s="45">
        <f>SUMIFS('ATL RAW'!$J:$J,'ATL RAW'!$I:$I,'ATL GA Inventory'!$B129,'ATL RAW'!$L:$L,'ATL GA Inventory'!EA$3)+SUMIFS('ATL CR'!$J:$J,'ATL CR'!$I:$I,'ATL GA Inventory'!$B129,'ATL CR'!$L:$L,'ATL GA Inventory'!EA$3)</f>
        <v>0</v>
      </c>
      <c r="EB129" s="45">
        <f>SUMIFS('ATL RAW'!$J:$J,'ATL RAW'!$I:$I,'ATL GA Inventory'!$B129,'ATL RAW'!$L:$L,'ATL GA Inventory'!EB$3)+SUMIFS('ATL CR'!$J:$J,'ATL CR'!$I:$I,'ATL GA Inventory'!$B129,'ATL CR'!$L:$L,'ATL GA Inventory'!EB$3)</f>
        <v>0</v>
      </c>
      <c r="EC129" s="45">
        <f>SUMIFS('ATL RAW'!$J:$J,'ATL RAW'!$I:$I,'ATL GA Inventory'!$B129,'ATL RAW'!$L:$L,'ATL GA Inventory'!EC$3)+SUMIFS('ATL CR'!$J:$J,'ATL CR'!$I:$I,'ATL GA Inventory'!$B129,'ATL CR'!$L:$L,'ATL GA Inventory'!EC$3)</f>
        <v>0</v>
      </c>
      <c r="ED129" s="45">
        <f>SUMIFS('ATL RAW'!$J:$J,'ATL RAW'!$I:$I,'ATL GA Inventory'!$B129,'ATL RAW'!$L:$L,'ATL GA Inventory'!ED$3)+SUMIFS('ATL CR'!$J:$J,'ATL CR'!$I:$I,'ATL GA Inventory'!$B129,'ATL CR'!$L:$L,'ATL GA Inventory'!ED$3)</f>
        <v>0</v>
      </c>
      <c r="EE129" s="45">
        <f>SUMIFS('ATL RAW'!$J:$J,'ATL RAW'!$I:$I,'ATL GA Inventory'!$B129,'ATL RAW'!$L:$L,'ATL GA Inventory'!EE$3)+SUMIFS('ATL CR'!$J:$J,'ATL CR'!$I:$I,'ATL GA Inventory'!$B129,'ATL CR'!$L:$L,'ATL GA Inventory'!EE$3)</f>
        <v>0</v>
      </c>
      <c r="EF129" s="45">
        <f>SUMIFS('ATL RAW'!$J:$J,'ATL RAW'!$I:$I,'ATL GA Inventory'!$B129,'ATL RAW'!$L:$L,'ATL GA Inventory'!EF$3)+SUMIFS('ATL CR'!$J:$J,'ATL CR'!$I:$I,'ATL GA Inventory'!$B129,'ATL CR'!$L:$L,'ATL GA Inventory'!EF$3)</f>
        <v>0</v>
      </c>
      <c r="EG129" s="45">
        <f>SUMIFS('ATL RAW'!$J:$J,'ATL RAW'!$I:$I,'ATL GA Inventory'!$B129,'ATL RAW'!$L:$L,'ATL GA Inventory'!EG$3)+SUMIFS('ATL CR'!$J:$J,'ATL CR'!$I:$I,'ATL GA Inventory'!$B129,'ATL CR'!$L:$L,'ATL GA Inventory'!EG$3)</f>
        <v>0</v>
      </c>
      <c r="EH129" s="45">
        <f>SUMIFS('ATL RAW'!$J:$J,'ATL RAW'!$I:$I,'ATL GA Inventory'!$B129,'ATL RAW'!$L:$L,'ATL GA Inventory'!EH$3)+SUMIFS('ATL CR'!$J:$J,'ATL CR'!$I:$I,'ATL GA Inventory'!$B129,'ATL CR'!$L:$L,'ATL GA Inventory'!EH$3)</f>
        <v>0</v>
      </c>
      <c r="EI129" s="45">
        <f>SUMIFS('ATL RAW'!$J:$J,'ATL RAW'!$I:$I,'ATL GA Inventory'!$B129,'ATL RAW'!$L:$L,'ATL GA Inventory'!EI$3)+SUMIFS('ATL CR'!$J:$J,'ATL CR'!$I:$I,'ATL GA Inventory'!$B129,'ATL CR'!$L:$L,'ATL GA Inventory'!EI$3)</f>
        <v>0</v>
      </c>
      <c r="EJ129" s="45">
        <f>SUMIFS('ATL RAW'!$J:$J,'ATL RAW'!$I:$I,'ATL GA Inventory'!$B129,'ATL RAW'!$L:$L,'ATL GA Inventory'!EJ$3)+SUMIFS('ATL CR'!$J:$J,'ATL CR'!$I:$I,'ATL GA Inventory'!$B129,'ATL CR'!$L:$L,'ATL GA Inventory'!EJ$3)</f>
        <v>0</v>
      </c>
      <c r="EK129" s="45">
        <f>SUMIFS('ATL RAW'!$J:$J,'ATL RAW'!$I:$I,'ATL GA Inventory'!$B129,'ATL RAW'!$L:$L,'ATL GA Inventory'!EK$3)+SUMIFS('ATL CR'!$J:$J,'ATL CR'!$I:$I,'ATL GA Inventory'!$B129,'ATL CR'!$L:$L,'ATL GA Inventory'!EK$3)</f>
        <v>0</v>
      </c>
      <c r="EL129" s="45">
        <f>SUMIFS('ATL RAW'!$J:$J,'ATL RAW'!$I:$I,'ATL GA Inventory'!$B129,'ATL RAW'!$L:$L,'ATL GA Inventory'!EL$3)+SUMIFS('ATL CR'!$J:$J,'ATL CR'!$I:$I,'ATL GA Inventory'!$B129,'ATL CR'!$L:$L,'ATL GA Inventory'!EL$3)</f>
        <v>0</v>
      </c>
      <c r="EM129" s="45">
        <f>SUMIFS('ATL RAW'!$J:$J,'ATL RAW'!$I:$I,'ATL GA Inventory'!$B129,'ATL RAW'!$L:$L,'ATL GA Inventory'!EM$3)+SUMIFS('ATL CR'!$J:$J,'ATL CR'!$I:$I,'ATL GA Inventory'!$B129,'ATL CR'!$L:$L,'ATL GA Inventory'!EM$3)</f>
        <v>0</v>
      </c>
      <c r="EN129" s="45">
        <f>SUMIFS('ATL RAW'!$J:$J,'ATL RAW'!$I:$I,'ATL GA Inventory'!$B129,'ATL RAW'!$L:$L,'ATL GA Inventory'!EN$3)+SUMIFS('ATL CR'!$J:$J,'ATL CR'!$I:$I,'ATL GA Inventory'!$B129,'ATL CR'!$L:$L,'ATL GA Inventory'!EN$3)</f>
        <v>0</v>
      </c>
      <c r="EO129" s="45">
        <f>SUMIFS('ATL RAW'!$J:$J,'ATL RAW'!$I:$I,'ATL GA Inventory'!$B129,'ATL RAW'!$L:$L,'ATL GA Inventory'!EO$3)+SUMIFS('ATL CR'!$J:$J,'ATL CR'!$I:$I,'ATL GA Inventory'!$B129,'ATL CR'!$L:$L,'ATL GA Inventory'!EO$3)</f>
        <v>0</v>
      </c>
      <c r="EP129" s="45">
        <f>SUMIFS('ATL RAW'!$J:$J,'ATL RAW'!$I:$I,'ATL GA Inventory'!$B129,'ATL RAW'!$L:$L,'ATL GA Inventory'!EP$3)+SUMIFS('ATL CR'!$J:$J,'ATL CR'!$I:$I,'ATL GA Inventory'!$B129,'ATL CR'!$L:$L,'ATL GA Inventory'!EP$3)</f>
        <v>0</v>
      </c>
      <c r="EQ129" s="45">
        <f>SUMIFS('ATL RAW'!$J:$J,'ATL RAW'!$I:$I,'ATL GA Inventory'!$B129,'ATL RAW'!$L:$L,'ATL GA Inventory'!EQ$3)+SUMIFS('ATL CR'!$J:$J,'ATL CR'!$I:$I,'ATL GA Inventory'!$B129,'ATL CR'!$L:$L,'ATL GA Inventory'!EQ$3)</f>
        <v>0</v>
      </c>
      <c r="ER129" s="45">
        <f>SUMIFS('ATL RAW'!$J:$J,'ATL RAW'!$I:$I,'ATL GA Inventory'!$B129,'ATL RAW'!$L:$L,'ATL GA Inventory'!ER$3)+SUMIFS('ATL CR'!$J:$J,'ATL CR'!$I:$I,'ATL GA Inventory'!$B129,'ATL CR'!$L:$L,'ATL GA Inventory'!ER$3)</f>
        <v>0</v>
      </c>
      <c r="ES129" s="45">
        <f>SUMIFS('ATL RAW'!$J:$J,'ATL RAW'!$I:$I,'ATL GA Inventory'!$B129,'ATL RAW'!$L:$L,'ATL GA Inventory'!ES$3)+SUMIFS('ATL CR'!$J:$J,'ATL CR'!$I:$I,'ATL GA Inventory'!$B129,'ATL CR'!$L:$L,'ATL GA Inventory'!ES$3)</f>
        <v>0</v>
      </c>
      <c r="ET129" s="45">
        <f>SUMIFS('ATL RAW'!$J:$J,'ATL RAW'!$I:$I,'ATL GA Inventory'!$B129,'ATL RAW'!$L:$L,'ATL GA Inventory'!ET$3)+SUMIFS('ATL CR'!$J:$J,'ATL CR'!$I:$I,'ATL GA Inventory'!$B129,'ATL CR'!$L:$L,'ATL GA Inventory'!ET$3)</f>
        <v>0</v>
      </c>
      <c r="EU129" s="45">
        <f>SUMIFS('ATL RAW'!$J:$J,'ATL RAW'!$I:$I,'ATL GA Inventory'!$B129,'ATL RAW'!$L:$L,'ATL GA Inventory'!EU$3)+SUMIFS('ATL CR'!$J:$J,'ATL CR'!$I:$I,'ATL GA Inventory'!$B129,'ATL CR'!$L:$L,'ATL GA Inventory'!EU$3)</f>
        <v>0</v>
      </c>
      <c r="EV129" s="45">
        <f>SUMIFS('ATL RAW'!$J:$J,'ATL RAW'!$I:$I,'ATL GA Inventory'!$B129,'ATL RAW'!$L:$L,'ATL GA Inventory'!EV$3)+SUMIFS('ATL CR'!$J:$J,'ATL CR'!$I:$I,'ATL GA Inventory'!$B129,'ATL CR'!$L:$L,'ATL GA Inventory'!EV$3)</f>
        <v>0</v>
      </c>
      <c r="EW129" s="45">
        <f>SUMIFS('ATL RAW'!$J:$J,'ATL RAW'!$I:$I,'ATL GA Inventory'!$B129,'ATL RAW'!$L:$L,'ATL GA Inventory'!EW$3)+SUMIFS('ATL CR'!$J:$J,'ATL CR'!$I:$I,'ATL GA Inventory'!$B129,'ATL CR'!$L:$L,'ATL GA Inventory'!EW$3)</f>
        <v>0</v>
      </c>
      <c r="EX129" s="45">
        <f>SUMIFS('ATL RAW'!$J:$J,'ATL RAW'!$I:$I,'ATL GA Inventory'!$B129,'ATL RAW'!$L:$L,'ATL GA Inventory'!EX$3)+SUMIFS('ATL CR'!$J:$J,'ATL CR'!$I:$I,'ATL GA Inventory'!$B129,'ATL CR'!$L:$L,'ATL GA Inventory'!EX$3)</f>
        <v>0</v>
      </c>
      <c r="EY129" s="45">
        <f>SUMIFS('ATL RAW'!$J:$J,'ATL RAW'!$I:$I,'ATL GA Inventory'!$B129,'ATL RAW'!$L:$L,'ATL GA Inventory'!EY$3)+SUMIFS('ATL CR'!$J:$J,'ATL CR'!$I:$I,'ATL GA Inventory'!$B129,'ATL CR'!$L:$L,'ATL GA Inventory'!EY$3)</f>
        <v>0</v>
      </c>
      <c r="EZ129" s="45">
        <f>SUMIFS('ATL RAW'!$J:$J,'ATL RAW'!$I:$I,'ATL GA Inventory'!$B129,'ATL RAW'!$L:$L,'ATL GA Inventory'!EZ$3)+SUMIFS('ATL CR'!$J:$J,'ATL CR'!$I:$I,'ATL GA Inventory'!$B129,'ATL CR'!$L:$L,'ATL GA Inventory'!EZ$3)</f>
        <v>0</v>
      </c>
      <c r="FA129" s="45">
        <f>SUMIFS('ATL RAW'!$J:$J,'ATL RAW'!$I:$I,'ATL GA Inventory'!$B129,'ATL RAW'!$L:$L,'ATL GA Inventory'!FA$3)+SUMIFS('ATL CR'!$J:$J,'ATL CR'!$I:$I,'ATL GA Inventory'!$B129,'ATL CR'!$L:$L,'ATL GA Inventory'!FA$3)</f>
        <v>0</v>
      </c>
      <c r="FB129" s="45">
        <f>SUMIFS('ATL RAW'!$J:$J,'ATL RAW'!$I:$I,'ATL GA Inventory'!$B129,'ATL RAW'!$L:$L,'ATL GA Inventory'!FB$3)+SUMIFS('ATL CR'!$J:$J,'ATL CR'!$I:$I,'ATL GA Inventory'!$B129,'ATL CR'!$L:$L,'ATL GA Inventory'!FB$3)</f>
        <v>0</v>
      </c>
      <c r="FC129" s="45">
        <f>SUMIFS('ATL RAW'!$J:$J,'ATL RAW'!$I:$I,'ATL GA Inventory'!$B129,'ATL RAW'!$L:$L,'ATL GA Inventory'!FC$3)+SUMIFS('ATL CR'!$J:$J,'ATL CR'!$I:$I,'ATL GA Inventory'!$B129,'ATL CR'!$L:$L,'ATL GA Inventory'!FC$3)</f>
        <v>0</v>
      </c>
      <c r="FD129" s="45">
        <f>SUMIFS('ATL RAW'!$J:$J,'ATL RAW'!$I:$I,'ATL GA Inventory'!$B129,'ATL RAW'!$L:$L,'ATL GA Inventory'!FD$3)+SUMIFS('ATL CR'!$J:$J,'ATL CR'!$I:$I,'ATL GA Inventory'!$B129,'ATL CR'!$L:$L,'ATL GA Inventory'!FD$3)</f>
        <v>0</v>
      </c>
      <c r="FE129" s="45">
        <f>SUMIFS('ATL RAW'!$J:$J,'ATL RAW'!$I:$I,'ATL GA Inventory'!$B129,'ATL RAW'!$L:$L,'ATL GA Inventory'!FE$3)+SUMIFS('ATL CR'!$J:$J,'ATL CR'!$I:$I,'ATL GA Inventory'!$B129,'ATL CR'!$L:$L,'ATL GA Inventory'!FE$3)</f>
        <v>0</v>
      </c>
      <c r="FF129" s="45">
        <f>SUMIFS('ATL RAW'!$J:$J,'ATL RAW'!$I:$I,'ATL GA Inventory'!$B129,'ATL RAW'!$L:$L,'ATL GA Inventory'!FF$3)+SUMIFS('ATL CR'!$J:$J,'ATL CR'!$I:$I,'ATL GA Inventory'!$B129,'ATL CR'!$L:$L,'ATL GA Inventory'!FF$3)</f>
        <v>0</v>
      </c>
      <c r="FG129" s="45">
        <f>SUMIFS('ATL RAW'!$J:$J,'ATL RAW'!$I:$I,'ATL GA Inventory'!$B129,'ATL RAW'!$L:$L,'ATL GA Inventory'!FG$3)+SUMIFS('ATL CR'!$J:$J,'ATL CR'!$I:$I,'ATL GA Inventory'!$B129,'ATL CR'!$L:$L,'ATL GA Inventory'!FG$3)</f>
        <v>0</v>
      </c>
      <c r="FH129" s="45">
        <f>SUMIFS('ATL RAW'!$J:$J,'ATL RAW'!$I:$I,'ATL GA Inventory'!$B129,'ATL RAW'!$L:$L,'ATL GA Inventory'!FH$3)+SUMIFS('ATL CR'!$J:$J,'ATL CR'!$I:$I,'ATL GA Inventory'!$B129,'ATL CR'!$L:$L,'ATL GA Inventory'!FH$3)</f>
        <v>0</v>
      </c>
      <c r="FI129" s="45">
        <f>SUMIFS('ATL RAW'!$J:$J,'ATL RAW'!$I:$I,'ATL GA Inventory'!$B129,'ATL RAW'!$L:$L,'ATL GA Inventory'!FI$3)+SUMIFS('ATL CR'!$J:$J,'ATL CR'!$I:$I,'ATL GA Inventory'!$B129,'ATL CR'!$L:$L,'ATL GA Inventory'!FI$3)</f>
        <v>0</v>
      </c>
      <c r="FJ129" s="45">
        <f>SUMIFS('ATL RAW'!$J:$J,'ATL RAW'!$I:$I,'ATL GA Inventory'!$B129,'ATL RAW'!$L:$L,'ATL GA Inventory'!FJ$3)+SUMIFS('ATL CR'!$J:$J,'ATL CR'!$I:$I,'ATL GA Inventory'!$B129,'ATL CR'!$L:$L,'ATL GA Inventory'!FJ$3)</f>
        <v>0</v>
      </c>
      <c r="FK129" s="45">
        <f>SUMIFS('ATL RAW'!$J:$J,'ATL RAW'!$I:$I,'ATL GA Inventory'!$B129,'ATL RAW'!$L:$L,'ATL GA Inventory'!FK$3)+SUMIFS('ATL CR'!$J:$J,'ATL CR'!$I:$I,'ATL GA Inventory'!$B129,'ATL CR'!$L:$L,'ATL GA Inventory'!FK$3)</f>
        <v>0</v>
      </c>
      <c r="FL129" s="45">
        <f>SUMIFS('ATL RAW'!$J:$J,'ATL RAW'!$I:$I,'ATL GA Inventory'!$B129,'ATL RAW'!$L:$L,'ATL GA Inventory'!FL$3)+SUMIFS('ATL CR'!$J:$J,'ATL CR'!$I:$I,'ATL GA Inventory'!$B129,'ATL CR'!$L:$L,'ATL GA Inventory'!FL$3)</f>
        <v>0</v>
      </c>
      <c r="FM129" s="45">
        <f>SUMIFS('ATL RAW'!$J:$J,'ATL RAW'!$I:$I,'ATL GA Inventory'!$B129,'ATL RAW'!$L:$L,'ATL GA Inventory'!FM$3)+SUMIFS('ATL CR'!$J:$J,'ATL CR'!$I:$I,'ATL GA Inventory'!$B129,'ATL CR'!$L:$L,'ATL GA Inventory'!FM$3)</f>
        <v>0</v>
      </c>
      <c r="FN129" s="45">
        <f>SUMIFS('ATL RAW'!$J:$J,'ATL RAW'!$I:$I,'ATL GA Inventory'!$B129,'ATL RAW'!$L:$L,'ATL GA Inventory'!FN$3)+SUMIFS('ATL CR'!$J:$J,'ATL CR'!$I:$I,'ATL GA Inventory'!$B129,'ATL CR'!$L:$L,'ATL GA Inventory'!FN$3)</f>
        <v>0</v>
      </c>
      <c r="FO129" s="45">
        <f>SUMIFS('ATL RAW'!$J:$J,'ATL RAW'!$I:$I,'ATL GA Inventory'!$B129,'ATL RAW'!$L:$L,'ATL GA Inventory'!FO$3)+SUMIFS('ATL CR'!$J:$J,'ATL CR'!$I:$I,'ATL GA Inventory'!$B129,'ATL CR'!$L:$L,'ATL GA Inventory'!FO$3)</f>
        <v>0</v>
      </c>
      <c r="FP129" s="45">
        <f>SUMIFS('ATL RAW'!$J:$J,'ATL RAW'!$I:$I,'ATL GA Inventory'!$B129,'ATL RAW'!$L:$L,'ATL GA Inventory'!FP$3)+SUMIFS('ATL CR'!$J:$J,'ATL CR'!$I:$I,'ATL GA Inventory'!$B129,'ATL CR'!$L:$L,'ATL GA Inventory'!FP$3)</f>
        <v>0</v>
      </c>
      <c r="FQ129" s="45">
        <f>SUMIFS('ATL RAW'!$J:$J,'ATL RAW'!$I:$I,'ATL GA Inventory'!$B129,'ATL RAW'!$L:$L,'ATL GA Inventory'!FQ$3)+SUMIFS('ATL CR'!$J:$J,'ATL CR'!$I:$I,'ATL GA Inventory'!$B129,'ATL CR'!$L:$L,'ATL GA Inventory'!FQ$3)</f>
        <v>0</v>
      </c>
      <c r="FR129" s="45">
        <f>SUMIFS('ATL RAW'!$J:$J,'ATL RAW'!$I:$I,'ATL GA Inventory'!$B129,'ATL RAW'!$L:$L,'ATL GA Inventory'!FR$3)+SUMIFS('ATL CR'!$J:$J,'ATL CR'!$I:$I,'ATL GA Inventory'!$B129,'ATL CR'!$L:$L,'ATL GA Inventory'!FR$3)</f>
        <v>0</v>
      </c>
      <c r="FS129" s="45">
        <f>SUMIFS('ATL RAW'!$J:$J,'ATL RAW'!$I:$I,'ATL GA Inventory'!$B129,'ATL RAW'!$L:$L,'ATL GA Inventory'!FS$3)+SUMIFS('ATL CR'!$J:$J,'ATL CR'!$I:$I,'ATL GA Inventory'!$B129,'ATL CR'!$L:$L,'ATL GA Inventory'!FS$3)</f>
        <v>0</v>
      </c>
      <c r="FT129" s="45">
        <f>SUMIFS('ATL RAW'!$J:$J,'ATL RAW'!$I:$I,'ATL GA Inventory'!$B129,'ATL RAW'!$L:$L,'ATL GA Inventory'!FT$3)+SUMIFS('ATL CR'!$J:$J,'ATL CR'!$I:$I,'ATL GA Inventory'!$B129,'ATL CR'!$L:$L,'ATL GA Inventory'!FT$3)</f>
        <v>0</v>
      </c>
      <c r="FU129" s="45">
        <f>SUMIFS('ATL RAW'!$J:$J,'ATL RAW'!$I:$I,'ATL GA Inventory'!$B129,'ATL RAW'!$L:$L,'ATL GA Inventory'!FU$3)+SUMIFS('ATL CR'!$J:$J,'ATL CR'!$I:$I,'ATL GA Inventory'!$B129,'ATL CR'!$L:$L,'ATL GA Inventory'!FU$3)</f>
        <v>0</v>
      </c>
      <c r="FV129" s="45">
        <f>SUMIFS('ATL RAW'!$J:$J,'ATL RAW'!$I:$I,'ATL GA Inventory'!$B129,'ATL RAW'!$L:$L,'ATL GA Inventory'!FV$3)+SUMIFS('ATL CR'!$J:$J,'ATL CR'!$I:$I,'ATL GA Inventory'!$B129,'ATL CR'!$L:$L,'ATL GA Inventory'!FV$3)</f>
        <v>0</v>
      </c>
      <c r="FW129" s="45">
        <f>SUMIFS('ATL RAW'!$J:$J,'ATL RAW'!$I:$I,'ATL GA Inventory'!$B129,'ATL RAW'!$L:$L,'ATL GA Inventory'!FW$3)+SUMIFS('ATL CR'!$J:$J,'ATL CR'!$I:$I,'ATL GA Inventory'!$B129,'ATL CR'!$L:$L,'ATL GA Inventory'!FW$3)</f>
        <v>0</v>
      </c>
      <c r="FX129" s="45">
        <f>SUMIFS('ATL RAW'!$J:$J,'ATL RAW'!$I:$I,'ATL GA Inventory'!$B129,'ATL RAW'!$L:$L,'ATL GA Inventory'!FX$3)+SUMIFS('ATL CR'!$J:$J,'ATL CR'!$I:$I,'ATL GA Inventory'!$B129,'ATL CR'!$L:$L,'ATL GA Inventory'!FX$3)</f>
        <v>0</v>
      </c>
      <c r="FY129" s="45">
        <f>SUMIFS('ATL RAW'!$J:$J,'ATL RAW'!$I:$I,'ATL GA Inventory'!$B129,'ATL RAW'!$L:$L,'ATL GA Inventory'!FY$3)+SUMIFS('ATL CR'!$J:$J,'ATL CR'!$I:$I,'ATL GA Inventory'!$B129,'ATL CR'!$L:$L,'ATL GA Inventory'!FY$3)</f>
        <v>0</v>
      </c>
      <c r="FZ129" s="45">
        <f>SUMIFS('ATL RAW'!$J:$J,'ATL RAW'!$I:$I,'ATL GA Inventory'!$B129,'ATL RAW'!$L:$L,'ATL GA Inventory'!FZ$3)+SUMIFS('ATL CR'!$J:$J,'ATL CR'!$I:$I,'ATL GA Inventory'!$B129,'ATL CR'!$L:$L,'ATL GA Inventory'!FZ$3)</f>
        <v>0</v>
      </c>
      <c r="GA129" s="45">
        <f>SUMIFS('ATL RAW'!$J:$J,'ATL RAW'!$I:$I,'ATL GA Inventory'!$B129,'ATL RAW'!$L:$L,'ATL GA Inventory'!GA$3)+SUMIFS('ATL CR'!$J:$J,'ATL CR'!$I:$I,'ATL GA Inventory'!$B129,'ATL CR'!$L:$L,'ATL GA Inventory'!GA$3)</f>
        <v>0</v>
      </c>
      <c r="GB129" s="45">
        <f>SUMIFS('ATL RAW'!$J:$J,'ATL RAW'!$I:$I,'ATL GA Inventory'!$B129,'ATL RAW'!$L:$L,'ATL GA Inventory'!GB$3)+SUMIFS('ATL CR'!$J:$J,'ATL CR'!$I:$I,'ATL GA Inventory'!$B129,'ATL CR'!$L:$L,'ATL GA Inventory'!GB$3)</f>
        <v>0</v>
      </c>
      <c r="GC129" s="45">
        <f>SUMIFS('ATL RAW'!$J:$J,'ATL RAW'!$I:$I,'ATL GA Inventory'!$B129,'ATL RAW'!$L:$L,'ATL GA Inventory'!GC$3)+SUMIFS('ATL CR'!$J:$J,'ATL CR'!$I:$I,'ATL GA Inventory'!$B129,'ATL CR'!$L:$L,'ATL GA Inventory'!GC$3)</f>
        <v>0</v>
      </c>
      <c r="GD129" s="45">
        <f>SUMIFS('ATL RAW'!$J:$J,'ATL RAW'!$I:$I,'ATL GA Inventory'!$B129,'ATL RAW'!$L:$L,'ATL GA Inventory'!GD$3)+SUMIFS('ATL CR'!$J:$J,'ATL CR'!$I:$I,'ATL GA Inventory'!$B129,'ATL CR'!$L:$L,'ATL GA Inventory'!GD$3)</f>
        <v>0</v>
      </c>
      <c r="GE129" s="45">
        <f>SUMIFS('ATL RAW'!$J:$J,'ATL RAW'!$I:$I,'ATL GA Inventory'!$B129,'ATL RAW'!$L:$L,'ATL GA Inventory'!GE$3)+SUMIFS('ATL CR'!$J:$J,'ATL CR'!$I:$I,'ATL GA Inventory'!$B129,'ATL CR'!$L:$L,'ATL GA Inventory'!GE$3)</f>
        <v>0</v>
      </c>
      <c r="GF129" s="45">
        <f>SUMIFS('ATL RAW'!$J:$J,'ATL RAW'!$I:$I,'ATL GA Inventory'!$B129,'ATL RAW'!$L:$L,'ATL GA Inventory'!GF$3)+SUMIFS('ATL CR'!$J:$J,'ATL CR'!$I:$I,'ATL GA Inventory'!$B129,'ATL CR'!$L:$L,'ATL GA Inventory'!GF$3)</f>
        <v>0</v>
      </c>
      <c r="GG129" s="45">
        <f>SUMIFS('ATL RAW'!$J:$J,'ATL RAW'!$I:$I,'ATL GA Inventory'!$B129,'ATL RAW'!$L:$L,'ATL GA Inventory'!GG$3)+SUMIFS('ATL CR'!$J:$J,'ATL CR'!$I:$I,'ATL GA Inventory'!$B129,'ATL CR'!$L:$L,'ATL GA Inventory'!GG$3)</f>
        <v>0</v>
      </c>
      <c r="GH129" s="45">
        <f>SUMIFS('ATL RAW'!$J:$J,'ATL RAW'!$I:$I,'ATL GA Inventory'!$B129,'ATL RAW'!$L:$L,'ATL GA Inventory'!GH$3)+SUMIFS('ATL CR'!$J:$J,'ATL CR'!$I:$I,'ATL GA Inventory'!$B129,'ATL CR'!$L:$L,'ATL GA Inventory'!GH$3)</f>
        <v>0</v>
      </c>
      <c r="GI129" s="45">
        <f>SUMIFS('ATL RAW'!$J:$J,'ATL RAW'!$I:$I,'ATL GA Inventory'!$B129,'ATL RAW'!$L:$L,'ATL GA Inventory'!GI$3)+SUMIFS('ATL CR'!$J:$J,'ATL CR'!$I:$I,'ATL GA Inventory'!$B129,'ATL CR'!$L:$L,'ATL GA Inventory'!GI$3)</f>
        <v>0</v>
      </c>
      <c r="GJ129" s="45">
        <f>SUMIFS('ATL RAW'!$J:$J,'ATL RAW'!$I:$I,'ATL GA Inventory'!$B129,'ATL RAW'!$L:$L,'ATL GA Inventory'!GJ$3)+SUMIFS('ATL CR'!$J:$J,'ATL CR'!$I:$I,'ATL GA Inventory'!$B129,'ATL CR'!$L:$L,'ATL GA Inventory'!GJ$3)</f>
        <v>0</v>
      </c>
      <c r="GK129" s="45">
        <f>SUMIFS('ATL RAW'!$J:$J,'ATL RAW'!$I:$I,'ATL GA Inventory'!$B129,'ATL RAW'!$L:$L,'ATL GA Inventory'!GK$3)+SUMIFS('ATL CR'!$J:$J,'ATL CR'!$I:$I,'ATL GA Inventory'!$B129,'ATL CR'!$L:$L,'ATL GA Inventory'!GK$3)</f>
        <v>0</v>
      </c>
      <c r="GL129" s="45">
        <f>SUMIFS('ATL RAW'!$J:$J,'ATL RAW'!$I:$I,'ATL GA Inventory'!$B129,'ATL RAW'!$L:$L,'ATL GA Inventory'!GL$3)+SUMIFS('ATL CR'!$J:$J,'ATL CR'!$I:$I,'ATL GA Inventory'!$B129,'ATL CR'!$L:$L,'ATL GA Inventory'!GL$3)</f>
        <v>0</v>
      </c>
      <c r="GM129" s="45">
        <f>SUMIFS('ATL RAW'!$J:$J,'ATL RAW'!$I:$I,'ATL GA Inventory'!$B129,'ATL RAW'!$L:$L,'ATL GA Inventory'!GM$3)+SUMIFS('ATL CR'!$J:$J,'ATL CR'!$I:$I,'ATL GA Inventory'!$B129,'ATL CR'!$L:$L,'ATL GA Inventory'!GM$3)</f>
        <v>0</v>
      </c>
      <c r="GN129" s="45">
        <f>SUMIFS('ATL RAW'!$J:$J,'ATL RAW'!$I:$I,'ATL GA Inventory'!$B129,'ATL RAW'!$L:$L,'ATL GA Inventory'!GN$3)+SUMIFS('ATL CR'!$J:$J,'ATL CR'!$I:$I,'ATL GA Inventory'!$B129,'ATL CR'!$L:$L,'ATL GA Inventory'!GN$3)</f>
        <v>0</v>
      </c>
      <c r="GO129" s="45">
        <f>SUMIFS('ATL RAW'!$J:$J,'ATL RAW'!$I:$I,'ATL GA Inventory'!$B129,'ATL RAW'!$L:$L,'ATL GA Inventory'!GO$3)+SUMIFS('ATL CR'!$J:$J,'ATL CR'!$I:$I,'ATL GA Inventory'!$B129,'ATL CR'!$L:$L,'ATL GA Inventory'!GO$3)</f>
        <v>0</v>
      </c>
      <c r="GP129" s="45">
        <f>SUMIFS('ATL RAW'!$J:$J,'ATL RAW'!$I:$I,'ATL GA Inventory'!$B129,'ATL RAW'!$L:$L,'ATL GA Inventory'!GP$3)+SUMIFS('ATL CR'!$J:$J,'ATL CR'!$I:$I,'ATL GA Inventory'!$B129,'ATL CR'!$L:$L,'ATL GA Inventory'!GP$3)</f>
        <v>0</v>
      </c>
      <c r="GQ129" s="45">
        <f>SUMIFS('ATL RAW'!$J:$J,'ATL RAW'!$I:$I,'ATL GA Inventory'!$B129,'ATL RAW'!$L:$L,'ATL GA Inventory'!GQ$3)+SUMIFS('ATL CR'!$J:$J,'ATL CR'!$I:$I,'ATL GA Inventory'!$B129,'ATL CR'!$L:$L,'ATL GA Inventory'!GQ$3)</f>
        <v>0</v>
      </c>
      <c r="GR129" s="45">
        <f>SUMIFS('ATL RAW'!$J:$J,'ATL RAW'!$I:$I,'ATL GA Inventory'!$B129,'ATL RAW'!$L:$L,'ATL GA Inventory'!GR$3)+SUMIFS('ATL CR'!$J:$J,'ATL CR'!$I:$I,'ATL GA Inventory'!$B129,'ATL CR'!$L:$L,'ATL GA Inventory'!GR$3)</f>
        <v>0</v>
      </c>
      <c r="GS129" s="45">
        <f>SUMIFS('ATL RAW'!$J:$J,'ATL RAW'!$I:$I,'ATL GA Inventory'!$B129,'ATL RAW'!$L:$L,'ATL GA Inventory'!GS$3)+SUMIFS('ATL CR'!$J:$J,'ATL CR'!$I:$I,'ATL GA Inventory'!$B129,'ATL CR'!$L:$L,'ATL GA Inventory'!GS$3)</f>
        <v>0</v>
      </c>
      <c r="GT129" s="45">
        <f>SUMIFS('ATL RAW'!$J:$J,'ATL RAW'!$I:$I,'ATL GA Inventory'!$B129,'ATL RAW'!$L:$L,'ATL GA Inventory'!GT$3)+SUMIFS('ATL CR'!$J:$J,'ATL CR'!$I:$I,'ATL GA Inventory'!$B129,'ATL CR'!$L:$L,'ATL GA Inventory'!GT$3)</f>
        <v>0</v>
      </c>
      <c r="GU129" s="45">
        <f>SUMIFS('ATL RAW'!$J:$J,'ATL RAW'!$I:$I,'ATL GA Inventory'!$B129,'ATL RAW'!$L:$L,'ATL GA Inventory'!GU$3)+SUMIFS('ATL CR'!$J:$J,'ATL CR'!$I:$I,'ATL GA Inventory'!$B129,'ATL CR'!$L:$L,'ATL GA Inventory'!GU$3)</f>
        <v>0</v>
      </c>
      <c r="GV129" s="45">
        <f>SUMIFS('ATL RAW'!$J:$J,'ATL RAW'!$I:$I,'ATL GA Inventory'!$B129,'ATL RAW'!$L:$L,'ATL GA Inventory'!GV$3)+SUMIFS('ATL CR'!$J:$J,'ATL CR'!$I:$I,'ATL GA Inventory'!$B129,'ATL CR'!$L:$L,'ATL GA Inventory'!GV$3)</f>
        <v>0</v>
      </c>
      <c r="GW129" s="45">
        <f>SUMIFS('ATL RAW'!$J:$J,'ATL RAW'!$I:$I,'ATL GA Inventory'!$B129,'ATL RAW'!$L:$L,'ATL GA Inventory'!GW$3)+SUMIFS('ATL CR'!$J:$J,'ATL CR'!$I:$I,'ATL GA Inventory'!$B129,'ATL CR'!$L:$L,'ATL GA Inventory'!GW$3)</f>
        <v>0</v>
      </c>
      <c r="GX129" s="45">
        <f>SUMIFS('ATL RAW'!$J:$J,'ATL RAW'!$I:$I,'ATL GA Inventory'!$B129,'ATL RAW'!$L:$L,'ATL GA Inventory'!GX$3)+SUMIFS('ATL CR'!$J:$J,'ATL CR'!$I:$I,'ATL GA Inventory'!$B129,'ATL CR'!$L:$L,'ATL GA Inventory'!GX$3)</f>
        <v>0</v>
      </c>
      <c r="GY129" s="45">
        <f>SUMIFS('ATL RAW'!$J:$J,'ATL RAW'!$I:$I,'ATL GA Inventory'!$B129,'ATL RAW'!$L:$L,'ATL GA Inventory'!GY$3)+SUMIFS('ATL CR'!$J:$J,'ATL CR'!$I:$I,'ATL GA Inventory'!$B129,'ATL CR'!$L:$L,'ATL GA Inventory'!GY$3)</f>
        <v>0</v>
      </c>
    </row>
    <row r="130" spans="1:207">
      <c r="A130" s="43" t="s">
        <v>983</v>
      </c>
      <c r="B130" s="43">
        <f t="shared" si="14"/>
        <v>46220528</v>
      </c>
      <c r="C130" s="43" t="str">
        <f t="shared" si="14"/>
        <v>Q.PEAK DUO BLK G6P+/HL</v>
      </c>
      <c r="D130" s="44" t="str">
        <f t="shared" si="14"/>
        <v>340</v>
      </c>
      <c r="E130" s="45">
        <f>SUMIFS('ATL RAW'!$J:$J,'ATL RAW'!$I:$I,'ATL GA Inventory'!$B130,'ATL RAW'!$L:$L,'ATL GA Inventory'!E$3)+SUMIFS('ATL CR'!$J:$J,'ATL CR'!$I:$I,'ATL GA Inventory'!$B130,'ATL CR'!$L:$L,'ATL GA Inventory'!E$3)</f>
        <v>0</v>
      </c>
      <c r="F130" s="45">
        <f>SUMIFS('ATL RAW'!$J:$J,'ATL RAW'!$I:$I,'ATL GA Inventory'!$B130,'ATL RAW'!$L:$L,'ATL GA Inventory'!F$3)+SUMIFS('ATL CR'!$J:$J,'ATL CR'!$I:$I,'ATL GA Inventory'!$B130,'ATL CR'!$L:$L,'ATL GA Inventory'!F$3)</f>
        <v>0</v>
      </c>
      <c r="G130" s="45">
        <f>SUMIFS('ATL RAW'!$J:$J,'ATL RAW'!$I:$I,'ATL GA Inventory'!$B130,'ATL RAW'!$L:$L,'ATL GA Inventory'!G$3)+SUMIFS('ATL CR'!$J:$J,'ATL CR'!$I:$I,'ATL GA Inventory'!$B130,'ATL CR'!$L:$L,'ATL GA Inventory'!G$3)</f>
        <v>0</v>
      </c>
      <c r="H130" s="45">
        <f>SUMIFS('ATL RAW'!$J:$J,'ATL RAW'!$I:$I,'ATL GA Inventory'!$B130,'ATL RAW'!$L:$L,'ATL GA Inventory'!H$3)+SUMIFS('ATL CR'!$J:$J,'ATL CR'!$I:$I,'ATL GA Inventory'!$B130,'ATL CR'!$L:$L,'ATL GA Inventory'!H$3)</f>
        <v>0</v>
      </c>
      <c r="I130" s="45">
        <f>SUMIFS('ATL RAW'!$J:$J,'ATL RAW'!$I:$I,'ATL GA Inventory'!$B130,'ATL RAW'!$L:$L,'ATL GA Inventory'!I$3)+SUMIFS('ATL CR'!$J:$J,'ATL CR'!$I:$I,'ATL GA Inventory'!$B130,'ATL CR'!$L:$L,'ATL GA Inventory'!I$3)</f>
        <v>0</v>
      </c>
      <c r="J130" s="45">
        <f>SUMIFS('ATL RAW'!$J:$J,'ATL RAW'!$I:$I,'ATL GA Inventory'!$B130,'ATL RAW'!$L:$L,'ATL GA Inventory'!J$3)+SUMIFS('ATL CR'!$J:$J,'ATL CR'!$I:$I,'ATL GA Inventory'!$B130,'ATL CR'!$L:$L,'ATL GA Inventory'!J$3)</f>
        <v>0</v>
      </c>
      <c r="K130" s="45">
        <f>SUMIFS('ATL RAW'!$J:$J,'ATL RAW'!$I:$I,'ATL GA Inventory'!$B130,'ATL RAW'!$L:$L,'ATL GA Inventory'!K$3)+SUMIFS('ATL CR'!$J:$J,'ATL CR'!$I:$I,'ATL GA Inventory'!$B130,'ATL CR'!$L:$L,'ATL GA Inventory'!K$3)</f>
        <v>0</v>
      </c>
      <c r="L130" s="45">
        <f>SUMIFS('ATL RAW'!$J:$J,'ATL RAW'!$I:$I,'ATL GA Inventory'!$B130,'ATL RAW'!$L:$L,'ATL GA Inventory'!L$3)+SUMIFS('ATL CR'!$J:$J,'ATL CR'!$I:$I,'ATL GA Inventory'!$B130,'ATL CR'!$L:$L,'ATL GA Inventory'!L$3)</f>
        <v>0</v>
      </c>
      <c r="M130" s="45">
        <f>SUMIFS('ATL RAW'!$J:$J,'ATL RAW'!$I:$I,'ATL GA Inventory'!$B130,'ATL RAW'!$L:$L,'ATL GA Inventory'!M$3)+SUMIFS('ATL CR'!$J:$J,'ATL CR'!$I:$I,'ATL GA Inventory'!$B130,'ATL CR'!$L:$L,'ATL GA Inventory'!M$3)</f>
        <v>0</v>
      </c>
      <c r="N130" s="45">
        <f>SUMIFS('ATL RAW'!$J:$J,'ATL RAW'!$I:$I,'ATL GA Inventory'!$B130,'ATL RAW'!$L:$L,'ATL GA Inventory'!N$3)+SUMIFS('ATL CR'!$J:$J,'ATL CR'!$I:$I,'ATL GA Inventory'!$B130,'ATL CR'!$L:$L,'ATL GA Inventory'!N$3)</f>
        <v>0</v>
      </c>
      <c r="O130" s="45">
        <f>SUMIFS('ATL RAW'!$J:$J,'ATL RAW'!$I:$I,'ATL GA Inventory'!$B130,'ATL RAW'!$L:$L,'ATL GA Inventory'!O$3)+SUMIFS('ATL CR'!$J:$J,'ATL CR'!$I:$I,'ATL GA Inventory'!$B130,'ATL CR'!$L:$L,'ATL GA Inventory'!O$3)</f>
        <v>0</v>
      </c>
      <c r="P130" s="45">
        <f>SUMIFS('ATL RAW'!$J:$J,'ATL RAW'!$I:$I,'ATL GA Inventory'!$B130,'ATL RAW'!$L:$L,'ATL GA Inventory'!P$3)+SUMIFS('ATL CR'!$J:$J,'ATL CR'!$I:$I,'ATL GA Inventory'!$B130,'ATL CR'!$L:$L,'ATL GA Inventory'!P$3)</f>
        <v>0</v>
      </c>
      <c r="Q130" s="45">
        <f>SUMIFS('ATL RAW'!$J:$J,'ATL RAW'!$I:$I,'ATL GA Inventory'!$B130,'ATL RAW'!$L:$L,'ATL GA Inventory'!Q$3)+SUMIFS('ATL CR'!$J:$J,'ATL CR'!$I:$I,'ATL GA Inventory'!$B130,'ATL CR'!$L:$L,'ATL GA Inventory'!Q$3)</f>
        <v>0</v>
      </c>
      <c r="R130" s="45">
        <f>SUMIFS('ATL RAW'!$J:$J,'ATL RAW'!$I:$I,'ATL GA Inventory'!$B130,'ATL RAW'!$L:$L,'ATL GA Inventory'!R$3)+SUMIFS('ATL CR'!$J:$J,'ATL CR'!$I:$I,'ATL GA Inventory'!$B130,'ATL CR'!$L:$L,'ATL GA Inventory'!R$3)</f>
        <v>0</v>
      </c>
      <c r="S130" s="45">
        <f>SUMIFS('ATL RAW'!$J:$J,'ATL RAW'!$I:$I,'ATL GA Inventory'!$B130,'ATL RAW'!$L:$L,'ATL GA Inventory'!S$3)+SUMIFS('ATL CR'!$J:$J,'ATL CR'!$I:$I,'ATL GA Inventory'!$B130,'ATL CR'!$L:$L,'ATL GA Inventory'!S$3)</f>
        <v>0</v>
      </c>
      <c r="T130" s="45">
        <f>SUMIFS('ATL RAW'!$J:$J,'ATL RAW'!$I:$I,'ATL GA Inventory'!$B130,'ATL RAW'!$L:$L,'ATL GA Inventory'!T$3)+SUMIFS('ATL CR'!$J:$J,'ATL CR'!$I:$I,'ATL GA Inventory'!$B130,'ATL CR'!$L:$L,'ATL GA Inventory'!T$3)</f>
        <v>0</v>
      </c>
      <c r="U130" s="45">
        <f>SUMIFS('ATL RAW'!$J:$J,'ATL RAW'!$I:$I,'ATL GA Inventory'!$B130,'ATL RAW'!$L:$L,'ATL GA Inventory'!U$3)+SUMIFS('ATL CR'!$J:$J,'ATL CR'!$I:$I,'ATL GA Inventory'!$B130,'ATL CR'!$L:$L,'ATL GA Inventory'!U$3)</f>
        <v>0</v>
      </c>
      <c r="V130" s="45">
        <f>SUMIFS('ATL RAW'!$J:$J,'ATL RAW'!$I:$I,'ATL GA Inventory'!$B130,'ATL RAW'!$L:$L,'ATL GA Inventory'!V$3)+SUMIFS('ATL CR'!$J:$J,'ATL CR'!$I:$I,'ATL GA Inventory'!$B130,'ATL CR'!$L:$L,'ATL GA Inventory'!V$3)</f>
        <v>0</v>
      </c>
      <c r="W130" s="45">
        <f>SUMIFS('ATL RAW'!$J:$J,'ATL RAW'!$I:$I,'ATL GA Inventory'!$B130,'ATL RAW'!$L:$L,'ATL GA Inventory'!W$3)+SUMIFS('ATL CR'!$J:$J,'ATL CR'!$I:$I,'ATL GA Inventory'!$B130,'ATL CR'!$L:$L,'ATL GA Inventory'!W$3)</f>
        <v>0</v>
      </c>
      <c r="X130" s="45">
        <f>SUMIFS('ATL RAW'!$J:$J,'ATL RAW'!$I:$I,'ATL GA Inventory'!$B130,'ATL RAW'!$L:$L,'ATL GA Inventory'!X$3)+SUMIFS('ATL CR'!$J:$J,'ATL CR'!$I:$I,'ATL GA Inventory'!$B130,'ATL CR'!$L:$L,'ATL GA Inventory'!X$3)</f>
        <v>0</v>
      </c>
      <c r="Y130" s="45">
        <f>SUMIFS('ATL RAW'!$J:$J,'ATL RAW'!$I:$I,'ATL GA Inventory'!$B130,'ATL RAW'!$L:$L,'ATL GA Inventory'!Y$3)+SUMIFS('ATL CR'!$J:$J,'ATL CR'!$I:$I,'ATL GA Inventory'!$B130,'ATL CR'!$L:$L,'ATL GA Inventory'!Y$3)</f>
        <v>0</v>
      </c>
      <c r="Z130" s="45">
        <f>SUMIFS('ATL RAW'!$J:$J,'ATL RAW'!$I:$I,'ATL GA Inventory'!$B130,'ATL RAW'!$L:$L,'ATL GA Inventory'!Z$3)+SUMIFS('ATL CR'!$J:$J,'ATL CR'!$I:$I,'ATL GA Inventory'!$B130,'ATL CR'!$L:$L,'ATL GA Inventory'!Z$3)</f>
        <v>0</v>
      </c>
      <c r="AA130" s="45">
        <f>SUMIFS('ATL RAW'!$J:$J,'ATL RAW'!$I:$I,'ATL GA Inventory'!$B130,'ATL RAW'!$L:$L,'ATL GA Inventory'!AA$3)+SUMIFS('ATL CR'!$J:$J,'ATL CR'!$I:$I,'ATL GA Inventory'!$B130,'ATL CR'!$L:$L,'ATL GA Inventory'!AA$3)</f>
        <v>0</v>
      </c>
      <c r="AB130" s="45">
        <f>SUMIFS('ATL RAW'!$J:$J,'ATL RAW'!$I:$I,'ATL GA Inventory'!$B130,'ATL RAW'!$L:$L,'ATL GA Inventory'!AB$3)+SUMIFS('ATL CR'!$J:$J,'ATL CR'!$I:$I,'ATL GA Inventory'!$B130,'ATL CR'!$L:$L,'ATL GA Inventory'!AB$3)</f>
        <v>0</v>
      </c>
      <c r="AC130" s="45">
        <f>SUMIFS('ATL RAW'!$J:$J,'ATL RAW'!$I:$I,'ATL GA Inventory'!$B130,'ATL RAW'!$L:$L,'ATL GA Inventory'!AC$3)+SUMIFS('ATL CR'!$J:$J,'ATL CR'!$I:$I,'ATL GA Inventory'!$B130,'ATL CR'!$L:$L,'ATL GA Inventory'!AC$3)</f>
        <v>0</v>
      </c>
      <c r="AD130" s="45">
        <f>SUMIFS('ATL RAW'!$J:$J,'ATL RAW'!$I:$I,'ATL GA Inventory'!$B130,'ATL RAW'!$L:$L,'ATL GA Inventory'!AD$3)+SUMIFS('ATL CR'!$J:$J,'ATL CR'!$I:$I,'ATL GA Inventory'!$B130,'ATL CR'!$L:$L,'ATL GA Inventory'!AD$3)</f>
        <v>0</v>
      </c>
      <c r="AE130" s="45">
        <f>SUMIFS('ATL RAW'!$J:$J,'ATL RAW'!$I:$I,'ATL GA Inventory'!$B130,'ATL RAW'!$L:$L,'ATL GA Inventory'!AE$3)+SUMIFS('ATL CR'!$J:$J,'ATL CR'!$I:$I,'ATL GA Inventory'!$B130,'ATL CR'!$L:$L,'ATL GA Inventory'!AE$3)</f>
        <v>0</v>
      </c>
      <c r="AF130" s="45">
        <f>SUMIFS('ATL RAW'!$J:$J,'ATL RAW'!$I:$I,'ATL GA Inventory'!$B130,'ATL RAW'!$L:$L,'ATL GA Inventory'!AF$3)+SUMIFS('ATL CR'!$J:$J,'ATL CR'!$I:$I,'ATL GA Inventory'!$B130,'ATL CR'!$L:$L,'ATL GA Inventory'!AF$3)</f>
        <v>0</v>
      </c>
      <c r="AG130" s="45">
        <f>SUMIFS('ATL RAW'!$J:$J,'ATL RAW'!$I:$I,'ATL GA Inventory'!$B130,'ATL RAW'!$L:$L,'ATL GA Inventory'!AG$3)+SUMIFS('ATL CR'!$J:$J,'ATL CR'!$I:$I,'ATL GA Inventory'!$B130,'ATL CR'!$L:$L,'ATL GA Inventory'!AG$3)</f>
        <v>0</v>
      </c>
      <c r="AH130" s="45">
        <f>SUMIFS('ATL RAW'!$J:$J,'ATL RAW'!$I:$I,'ATL GA Inventory'!$B130,'ATL RAW'!$L:$L,'ATL GA Inventory'!AH$3)+SUMIFS('ATL CR'!$J:$J,'ATL CR'!$I:$I,'ATL GA Inventory'!$B130,'ATL CR'!$L:$L,'ATL GA Inventory'!AH$3)</f>
        <v>0</v>
      </c>
      <c r="AI130" s="45">
        <f>SUMIFS('ATL RAW'!$J:$J,'ATL RAW'!$I:$I,'ATL GA Inventory'!$B130,'ATL RAW'!$L:$L,'ATL GA Inventory'!AI$3)+SUMIFS('ATL CR'!$J:$J,'ATL CR'!$I:$I,'ATL GA Inventory'!$B130,'ATL CR'!$L:$L,'ATL GA Inventory'!AI$3)</f>
        <v>0</v>
      </c>
      <c r="AJ130" s="45">
        <f>SUMIFS('ATL RAW'!$J:$J,'ATL RAW'!$I:$I,'ATL GA Inventory'!$B130,'ATL RAW'!$L:$L,'ATL GA Inventory'!AJ$3)+SUMIFS('ATL CR'!$J:$J,'ATL CR'!$I:$I,'ATL GA Inventory'!$B130,'ATL CR'!$L:$L,'ATL GA Inventory'!AJ$3)</f>
        <v>0</v>
      </c>
      <c r="AK130" s="45">
        <f>SUMIFS('ATL RAW'!$J:$J,'ATL RAW'!$I:$I,'ATL GA Inventory'!$B130,'ATL RAW'!$L:$L,'ATL GA Inventory'!AK$3)+SUMIFS('ATL CR'!$J:$J,'ATL CR'!$I:$I,'ATL GA Inventory'!$B130,'ATL CR'!$L:$L,'ATL GA Inventory'!AK$3)</f>
        <v>0</v>
      </c>
      <c r="AL130" s="45">
        <f>SUMIFS('ATL RAW'!$J:$J,'ATL RAW'!$I:$I,'ATL GA Inventory'!$B130,'ATL RAW'!$L:$L,'ATL GA Inventory'!AL$3)+SUMIFS('ATL CR'!$J:$J,'ATL CR'!$I:$I,'ATL GA Inventory'!$B130,'ATL CR'!$L:$L,'ATL GA Inventory'!AL$3)</f>
        <v>0</v>
      </c>
      <c r="AM130" s="45">
        <f>SUMIFS('ATL RAW'!$J:$J,'ATL RAW'!$I:$I,'ATL GA Inventory'!$B130,'ATL RAW'!$L:$L,'ATL GA Inventory'!AM$3)+SUMIFS('ATL CR'!$J:$J,'ATL CR'!$I:$I,'ATL GA Inventory'!$B130,'ATL CR'!$L:$L,'ATL GA Inventory'!AM$3)</f>
        <v>0</v>
      </c>
      <c r="AN130" s="45">
        <f>SUMIFS('ATL RAW'!$J:$J,'ATL RAW'!$I:$I,'ATL GA Inventory'!$B130,'ATL RAW'!$L:$L,'ATL GA Inventory'!AN$3)+SUMIFS('ATL CR'!$J:$J,'ATL CR'!$I:$I,'ATL GA Inventory'!$B130,'ATL CR'!$L:$L,'ATL GA Inventory'!AN$3)</f>
        <v>0</v>
      </c>
      <c r="AO130" s="45">
        <f>SUMIFS('ATL RAW'!$J:$J,'ATL RAW'!$I:$I,'ATL GA Inventory'!$B130,'ATL RAW'!$L:$L,'ATL GA Inventory'!AO$3)+SUMIFS('ATL CR'!$J:$J,'ATL CR'!$I:$I,'ATL GA Inventory'!$B130,'ATL CR'!$L:$L,'ATL GA Inventory'!AO$3)</f>
        <v>0</v>
      </c>
      <c r="AP130" s="45">
        <f>SUMIFS('ATL RAW'!$J:$J,'ATL RAW'!$I:$I,'ATL GA Inventory'!$B130,'ATL RAW'!$L:$L,'ATL GA Inventory'!AP$3)+SUMIFS('ATL CR'!$J:$J,'ATL CR'!$I:$I,'ATL GA Inventory'!$B130,'ATL CR'!$L:$L,'ATL GA Inventory'!AP$3)</f>
        <v>0</v>
      </c>
      <c r="AQ130" s="45">
        <f>SUMIFS('ATL RAW'!$J:$J,'ATL RAW'!$I:$I,'ATL GA Inventory'!$B130,'ATL RAW'!$L:$L,'ATL GA Inventory'!AQ$3)+SUMIFS('ATL CR'!$J:$J,'ATL CR'!$I:$I,'ATL GA Inventory'!$B130,'ATL CR'!$L:$L,'ATL GA Inventory'!AQ$3)</f>
        <v>0</v>
      </c>
      <c r="AR130" s="45">
        <f>SUMIFS('ATL RAW'!$J:$J,'ATL RAW'!$I:$I,'ATL GA Inventory'!$B130,'ATL RAW'!$L:$L,'ATL GA Inventory'!AR$3)+SUMIFS('ATL CR'!$J:$J,'ATL CR'!$I:$I,'ATL GA Inventory'!$B130,'ATL CR'!$L:$L,'ATL GA Inventory'!AR$3)</f>
        <v>0</v>
      </c>
      <c r="AS130" s="45">
        <f>SUMIFS('ATL RAW'!$J:$J,'ATL RAW'!$I:$I,'ATL GA Inventory'!$B130,'ATL RAW'!$L:$L,'ATL GA Inventory'!AS$3)+SUMIFS('ATL CR'!$J:$J,'ATL CR'!$I:$I,'ATL GA Inventory'!$B130,'ATL CR'!$L:$L,'ATL GA Inventory'!AS$3)</f>
        <v>0</v>
      </c>
      <c r="AT130" s="45">
        <f>SUMIFS('ATL RAW'!$J:$J,'ATL RAW'!$I:$I,'ATL GA Inventory'!$B130,'ATL RAW'!$L:$L,'ATL GA Inventory'!AT$3)+SUMIFS('ATL CR'!$J:$J,'ATL CR'!$I:$I,'ATL GA Inventory'!$B130,'ATL CR'!$L:$L,'ATL GA Inventory'!AT$3)</f>
        <v>0</v>
      </c>
      <c r="AU130" s="45">
        <f>SUMIFS('ATL RAW'!$J:$J,'ATL RAW'!$I:$I,'ATL GA Inventory'!$B130,'ATL RAW'!$L:$L,'ATL GA Inventory'!AU$3)+SUMIFS('ATL CR'!$J:$J,'ATL CR'!$I:$I,'ATL GA Inventory'!$B130,'ATL CR'!$L:$L,'ATL GA Inventory'!AU$3)</f>
        <v>0</v>
      </c>
      <c r="AV130" s="45">
        <f>SUMIFS('ATL RAW'!$J:$J,'ATL RAW'!$I:$I,'ATL GA Inventory'!$B130,'ATL RAW'!$L:$L,'ATL GA Inventory'!AV$3)+SUMIFS('ATL CR'!$J:$J,'ATL CR'!$I:$I,'ATL GA Inventory'!$B130,'ATL CR'!$L:$L,'ATL GA Inventory'!AV$3)</f>
        <v>0</v>
      </c>
      <c r="AW130" s="45">
        <f>SUMIFS('ATL RAW'!$J:$J,'ATL RAW'!$I:$I,'ATL GA Inventory'!$B130,'ATL RAW'!$L:$L,'ATL GA Inventory'!AW$3)+SUMIFS('ATL CR'!$J:$J,'ATL CR'!$I:$I,'ATL GA Inventory'!$B130,'ATL CR'!$L:$L,'ATL GA Inventory'!AW$3)</f>
        <v>0</v>
      </c>
      <c r="AX130" s="45">
        <f>SUMIFS('ATL RAW'!$J:$J,'ATL RAW'!$I:$I,'ATL GA Inventory'!$B130,'ATL RAW'!$L:$L,'ATL GA Inventory'!AX$3)+SUMIFS('ATL CR'!$J:$J,'ATL CR'!$I:$I,'ATL GA Inventory'!$B130,'ATL CR'!$L:$L,'ATL GA Inventory'!AX$3)</f>
        <v>0</v>
      </c>
      <c r="AY130" s="45">
        <f>SUMIFS('ATL RAW'!$J:$J,'ATL RAW'!$I:$I,'ATL GA Inventory'!$B130,'ATL RAW'!$L:$L,'ATL GA Inventory'!AY$3)+SUMIFS('ATL CR'!$J:$J,'ATL CR'!$I:$I,'ATL GA Inventory'!$B130,'ATL CR'!$L:$L,'ATL GA Inventory'!AY$3)</f>
        <v>0</v>
      </c>
      <c r="AZ130" s="45">
        <f>SUMIFS('ATL RAW'!$J:$J,'ATL RAW'!$I:$I,'ATL GA Inventory'!$B130,'ATL RAW'!$L:$L,'ATL GA Inventory'!AZ$3)+SUMIFS('ATL CR'!$J:$J,'ATL CR'!$I:$I,'ATL GA Inventory'!$B130,'ATL CR'!$L:$L,'ATL GA Inventory'!AZ$3)</f>
        <v>0</v>
      </c>
      <c r="BA130" s="45">
        <f>SUMIFS('ATL RAW'!$J:$J,'ATL RAW'!$I:$I,'ATL GA Inventory'!$B130,'ATL RAW'!$L:$L,'ATL GA Inventory'!BA$3)+SUMIFS('ATL CR'!$J:$J,'ATL CR'!$I:$I,'ATL GA Inventory'!$B130,'ATL CR'!$L:$L,'ATL GA Inventory'!BA$3)</f>
        <v>0</v>
      </c>
      <c r="BB130" s="45">
        <f>SUMIFS('ATL RAW'!$J:$J,'ATL RAW'!$I:$I,'ATL GA Inventory'!$B130,'ATL RAW'!$L:$L,'ATL GA Inventory'!BB$3)+SUMIFS('ATL CR'!$J:$J,'ATL CR'!$I:$I,'ATL GA Inventory'!$B130,'ATL CR'!$L:$L,'ATL GA Inventory'!BB$3)</f>
        <v>0</v>
      </c>
      <c r="BC130" s="45">
        <f>SUMIFS('ATL RAW'!$J:$J,'ATL RAW'!$I:$I,'ATL GA Inventory'!$B130,'ATL RAW'!$L:$L,'ATL GA Inventory'!BC$3)+SUMIFS('ATL CR'!$J:$J,'ATL CR'!$I:$I,'ATL GA Inventory'!$B130,'ATL CR'!$L:$L,'ATL GA Inventory'!BC$3)</f>
        <v>0</v>
      </c>
      <c r="BD130" s="45">
        <f>SUMIFS('ATL RAW'!$J:$J,'ATL RAW'!$I:$I,'ATL GA Inventory'!$B130,'ATL RAW'!$L:$L,'ATL GA Inventory'!BD$3)+SUMIFS('ATL CR'!$J:$J,'ATL CR'!$I:$I,'ATL GA Inventory'!$B130,'ATL CR'!$L:$L,'ATL GA Inventory'!BD$3)</f>
        <v>0</v>
      </c>
      <c r="BE130" s="45">
        <f>SUMIFS('ATL RAW'!$J:$J,'ATL RAW'!$I:$I,'ATL GA Inventory'!$B130,'ATL RAW'!$L:$L,'ATL GA Inventory'!BE$3)+SUMIFS('ATL CR'!$J:$J,'ATL CR'!$I:$I,'ATL GA Inventory'!$B130,'ATL CR'!$L:$L,'ATL GA Inventory'!BE$3)</f>
        <v>0</v>
      </c>
      <c r="BF130" s="45">
        <f>SUMIFS('ATL RAW'!$J:$J,'ATL RAW'!$I:$I,'ATL GA Inventory'!$B130,'ATL RAW'!$L:$L,'ATL GA Inventory'!BF$3)+SUMIFS('ATL CR'!$J:$J,'ATL CR'!$I:$I,'ATL GA Inventory'!$B130,'ATL CR'!$L:$L,'ATL GA Inventory'!BF$3)</f>
        <v>0</v>
      </c>
      <c r="BG130" s="45">
        <f>SUMIFS('ATL RAW'!$J:$J,'ATL RAW'!$I:$I,'ATL GA Inventory'!$B130,'ATL RAW'!$L:$L,'ATL GA Inventory'!BG$3)+SUMIFS('ATL CR'!$J:$J,'ATL CR'!$I:$I,'ATL GA Inventory'!$B130,'ATL CR'!$L:$L,'ATL GA Inventory'!BG$3)</f>
        <v>0</v>
      </c>
      <c r="BH130" s="45">
        <f>SUMIFS('ATL RAW'!$J:$J,'ATL RAW'!$I:$I,'ATL GA Inventory'!$B130,'ATL RAW'!$L:$L,'ATL GA Inventory'!BH$3)+SUMIFS('ATL CR'!$J:$J,'ATL CR'!$I:$I,'ATL GA Inventory'!$B130,'ATL CR'!$L:$L,'ATL GA Inventory'!BH$3)</f>
        <v>0</v>
      </c>
      <c r="BI130" s="45">
        <f>SUMIFS('ATL RAW'!$J:$J,'ATL RAW'!$I:$I,'ATL GA Inventory'!$B130,'ATL RAW'!$L:$L,'ATL GA Inventory'!BI$3)+SUMIFS('ATL CR'!$J:$J,'ATL CR'!$I:$I,'ATL GA Inventory'!$B130,'ATL CR'!$L:$L,'ATL GA Inventory'!BI$3)</f>
        <v>0</v>
      </c>
      <c r="BJ130" s="45">
        <f>SUMIFS('ATL RAW'!$J:$J,'ATL RAW'!$I:$I,'ATL GA Inventory'!$B130,'ATL RAW'!$L:$L,'ATL GA Inventory'!BJ$3)+SUMIFS('ATL CR'!$J:$J,'ATL CR'!$I:$I,'ATL GA Inventory'!$B130,'ATL CR'!$L:$L,'ATL GA Inventory'!BJ$3)</f>
        <v>0</v>
      </c>
      <c r="BK130" s="45">
        <f>SUMIFS('ATL RAW'!$J:$J,'ATL RAW'!$I:$I,'ATL GA Inventory'!$B130,'ATL RAW'!$L:$L,'ATL GA Inventory'!BK$3)+SUMIFS('ATL CR'!$J:$J,'ATL CR'!$I:$I,'ATL GA Inventory'!$B130,'ATL CR'!$L:$L,'ATL GA Inventory'!BK$3)</f>
        <v>0</v>
      </c>
      <c r="BL130" s="45">
        <f>SUMIFS('ATL RAW'!$J:$J,'ATL RAW'!$I:$I,'ATL GA Inventory'!$B130,'ATL RAW'!$L:$L,'ATL GA Inventory'!BL$3)+SUMIFS('ATL CR'!$J:$J,'ATL CR'!$I:$I,'ATL GA Inventory'!$B130,'ATL CR'!$L:$L,'ATL GA Inventory'!BL$3)</f>
        <v>0</v>
      </c>
      <c r="BM130" s="45">
        <f>SUMIFS('ATL RAW'!$J:$J,'ATL RAW'!$I:$I,'ATL GA Inventory'!$B130,'ATL RAW'!$L:$L,'ATL GA Inventory'!BM$3)+SUMIFS('ATL CR'!$J:$J,'ATL CR'!$I:$I,'ATL GA Inventory'!$B130,'ATL CR'!$L:$L,'ATL GA Inventory'!BM$3)</f>
        <v>0</v>
      </c>
      <c r="BN130" s="45">
        <f>SUMIFS('ATL RAW'!$J:$J,'ATL RAW'!$I:$I,'ATL GA Inventory'!$B130,'ATL RAW'!$L:$L,'ATL GA Inventory'!BN$3)+SUMIFS('ATL CR'!$J:$J,'ATL CR'!$I:$I,'ATL GA Inventory'!$B130,'ATL CR'!$L:$L,'ATL GA Inventory'!BN$3)</f>
        <v>0</v>
      </c>
      <c r="BO130" s="45">
        <f>SUMIFS('ATL RAW'!$J:$J,'ATL RAW'!$I:$I,'ATL GA Inventory'!$B130,'ATL RAW'!$L:$L,'ATL GA Inventory'!BO$3)+SUMIFS('ATL CR'!$J:$J,'ATL CR'!$I:$I,'ATL GA Inventory'!$B130,'ATL CR'!$L:$L,'ATL GA Inventory'!BO$3)</f>
        <v>0</v>
      </c>
      <c r="BP130" s="45">
        <f>SUMIFS('ATL RAW'!$J:$J,'ATL RAW'!$I:$I,'ATL GA Inventory'!$B130,'ATL RAW'!$L:$L,'ATL GA Inventory'!BP$3)+SUMIFS('ATL CR'!$J:$J,'ATL CR'!$I:$I,'ATL GA Inventory'!$B130,'ATL CR'!$L:$L,'ATL GA Inventory'!BP$3)</f>
        <v>0</v>
      </c>
      <c r="BQ130" s="45">
        <f>SUMIFS('ATL RAW'!$J:$J,'ATL RAW'!$I:$I,'ATL GA Inventory'!$B130,'ATL RAW'!$L:$L,'ATL GA Inventory'!BQ$3)+SUMIFS('ATL CR'!$J:$J,'ATL CR'!$I:$I,'ATL GA Inventory'!$B130,'ATL CR'!$L:$L,'ATL GA Inventory'!BQ$3)</f>
        <v>0</v>
      </c>
      <c r="BR130" s="45">
        <f>SUMIFS('ATL RAW'!$J:$J,'ATL RAW'!$I:$I,'ATL GA Inventory'!$B130,'ATL RAW'!$L:$L,'ATL GA Inventory'!BR$3)+SUMIFS('ATL CR'!$J:$J,'ATL CR'!$I:$I,'ATL GA Inventory'!$B130,'ATL CR'!$L:$L,'ATL GA Inventory'!BR$3)</f>
        <v>0</v>
      </c>
      <c r="BS130" s="45">
        <f>SUMIFS('ATL RAW'!$J:$J,'ATL RAW'!$I:$I,'ATL GA Inventory'!$B130,'ATL RAW'!$L:$L,'ATL GA Inventory'!BS$3)+SUMIFS('ATL CR'!$J:$J,'ATL CR'!$I:$I,'ATL GA Inventory'!$B130,'ATL CR'!$L:$L,'ATL GA Inventory'!BS$3)</f>
        <v>0</v>
      </c>
      <c r="BT130" s="45">
        <f>SUMIFS('ATL RAW'!$J:$J,'ATL RAW'!$I:$I,'ATL GA Inventory'!$B130,'ATL RAW'!$L:$L,'ATL GA Inventory'!BT$3)+SUMIFS('ATL CR'!$J:$J,'ATL CR'!$I:$I,'ATL GA Inventory'!$B130,'ATL CR'!$L:$L,'ATL GA Inventory'!BT$3)</f>
        <v>0</v>
      </c>
      <c r="BU130" s="45">
        <f>SUMIFS('ATL RAW'!$J:$J,'ATL RAW'!$I:$I,'ATL GA Inventory'!$B130,'ATL RAW'!$L:$L,'ATL GA Inventory'!BU$3)+SUMIFS('ATL CR'!$J:$J,'ATL CR'!$I:$I,'ATL GA Inventory'!$B130,'ATL CR'!$L:$L,'ATL GA Inventory'!BU$3)</f>
        <v>0</v>
      </c>
      <c r="BV130" s="45">
        <f>SUMIFS('ATL RAW'!$J:$J,'ATL RAW'!$I:$I,'ATL GA Inventory'!$B130,'ATL RAW'!$L:$L,'ATL GA Inventory'!BV$3)+SUMIFS('ATL CR'!$J:$J,'ATL CR'!$I:$I,'ATL GA Inventory'!$B130,'ATL CR'!$L:$L,'ATL GA Inventory'!BV$3)</f>
        <v>0</v>
      </c>
      <c r="BW130" s="45">
        <f>SUMIFS('ATL RAW'!$J:$J,'ATL RAW'!$I:$I,'ATL GA Inventory'!$B130,'ATL RAW'!$L:$L,'ATL GA Inventory'!BW$3)+SUMIFS('ATL CR'!$J:$J,'ATL CR'!$I:$I,'ATL GA Inventory'!$B130,'ATL CR'!$L:$L,'ATL GA Inventory'!BW$3)</f>
        <v>0</v>
      </c>
      <c r="BX130" s="45">
        <f>SUMIFS('ATL RAW'!$J:$J,'ATL RAW'!$I:$I,'ATL GA Inventory'!$B130,'ATL RAW'!$L:$L,'ATL GA Inventory'!BX$3)+SUMIFS('ATL CR'!$J:$J,'ATL CR'!$I:$I,'ATL GA Inventory'!$B130,'ATL CR'!$L:$L,'ATL GA Inventory'!BX$3)</f>
        <v>0</v>
      </c>
      <c r="BY130" s="45">
        <f>SUMIFS('ATL RAW'!$J:$J,'ATL RAW'!$I:$I,'ATL GA Inventory'!$B130,'ATL RAW'!$L:$L,'ATL GA Inventory'!BY$3)+SUMIFS('ATL CR'!$J:$J,'ATL CR'!$I:$I,'ATL GA Inventory'!$B130,'ATL CR'!$L:$L,'ATL GA Inventory'!BY$3)</f>
        <v>0</v>
      </c>
      <c r="BZ130" s="45">
        <f>SUMIFS('ATL RAW'!$J:$J,'ATL RAW'!$I:$I,'ATL GA Inventory'!$B130,'ATL RAW'!$L:$L,'ATL GA Inventory'!BZ$3)+SUMIFS('ATL CR'!$J:$J,'ATL CR'!$I:$I,'ATL GA Inventory'!$B130,'ATL CR'!$L:$L,'ATL GA Inventory'!BZ$3)</f>
        <v>0</v>
      </c>
      <c r="CA130" s="45">
        <f>SUMIFS('ATL RAW'!$J:$J,'ATL RAW'!$I:$I,'ATL GA Inventory'!$B130,'ATL RAW'!$L:$L,'ATL GA Inventory'!CA$3)+SUMIFS('ATL CR'!$J:$J,'ATL CR'!$I:$I,'ATL GA Inventory'!$B130,'ATL CR'!$L:$L,'ATL GA Inventory'!CA$3)</f>
        <v>0</v>
      </c>
      <c r="CB130" s="45">
        <f>SUMIFS('ATL RAW'!$J:$J,'ATL RAW'!$I:$I,'ATL GA Inventory'!$B130,'ATL RAW'!$L:$L,'ATL GA Inventory'!CB$3)+SUMIFS('ATL CR'!$J:$J,'ATL CR'!$I:$I,'ATL GA Inventory'!$B130,'ATL CR'!$L:$L,'ATL GA Inventory'!CB$3)</f>
        <v>0</v>
      </c>
      <c r="CC130" s="45">
        <f>SUMIFS('ATL RAW'!$J:$J,'ATL RAW'!$I:$I,'ATL GA Inventory'!$B130,'ATL RAW'!$L:$L,'ATL GA Inventory'!CC$3)+SUMIFS('ATL CR'!$J:$J,'ATL CR'!$I:$I,'ATL GA Inventory'!$B130,'ATL CR'!$L:$L,'ATL GA Inventory'!CC$3)</f>
        <v>0</v>
      </c>
      <c r="CD130" s="45">
        <f>SUMIFS('ATL RAW'!$J:$J,'ATL RAW'!$I:$I,'ATL GA Inventory'!$B130,'ATL RAW'!$L:$L,'ATL GA Inventory'!CD$3)+SUMIFS('ATL CR'!$J:$J,'ATL CR'!$I:$I,'ATL GA Inventory'!$B130,'ATL CR'!$L:$L,'ATL GA Inventory'!CD$3)</f>
        <v>0</v>
      </c>
      <c r="CE130" s="45">
        <f>SUMIFS('ATL RAW'!$J:$J,'ATL RAW'!$I:$I,'ATL GA Inventory'!$B130,'ATL RAW'!$L:$L,'ATL GA Inventory'!CE$3)+SUMIFS('ATL CR'!$J:$J,'ATL CR'!$I:$I,'ATL GA Inventory'!$B130,'ATL CR'!$L:$L,'ATL GA Inventory'!CE$3)</f>
        <v>0</v>
      </c>
      <c r="CF130" s="45">
        <f>SUMIFS('ATL RAW'!$J:$J,'ATL RAW'!$I:$I,'ATL GA Inventory'!$B130,'ATL RAW'!$L:$L,'ATL GA Inventory'!CF$3)+SUMIFS('ATL CR'!$J:$J,'ATL CR'!$I:$I,'ATL GA Inventory'!$B130,'ATL CR'!$L:$L,'ATL GA Inventory'!CF$3)</f>
        <v>0</v>
      </c>
      <c r="CG130" s="45">
        <f>SUMIFS('ATL RAW'!$J:$J,'ATL RAW'!$I:$I,'ATL GA Inventory'!$B130,'ATL RAW'!$L:$L,'ATL GA Inventory'!CG$3)+SUMIFS('ATL CR'!$J:$J,'ATL CR'!$I:$I,'ATL GA Inventory'!$B130,'ATL CR'!$L:$L,'ATL GA Inventory'!CG$3)</f>
        <v>0</v>
      </c>
      <c r="CH130" s="45">
        <f>SUMIFS('ATL RAW'!$J:$J,'ATL RAW'!$I:$I,'ATL GA Inventory'!$B130,'ATL RAW'!$L:$L,'ATL GA Inventory'!CH$3)+SUMIFS('ATL CR'!$J:$J,'ATL CR'!$I:$I,'ATL GA Inventory'!$B130,'ATL CR'!$L:$L,'ATL GA Inventory'!CH$3)</f>
        <v>0</v>
      </c>
      <c r="CI130" s="45">
        <f>SUMIFS('ATL RAW'!$J:$J,'ATL RAW'!$I:$I,'ATL GA Inventory'!$B130,'ATL RAW'!$L:$L,'ATL GA Inventory'!CI$3)+SUMIFS('ATL CR'!$J:$J,'ATL CR'!$I:$I,'ATL GA Inventory'!$B130,'ATL CR'!$L:$L,'ATL GA Inventory'!CI$3)</f>
        <v>0</v>
      </c>
      <c r="CJ130" s="45">
        <f>SUMIFS('ATL RAW'!$J:$J,'ATL RAW'!$I:$I,'ATL GA Inventory'!$B130,'ATL RAW'!$L:$L,'ATL GA Inventory'!CJ$3)+SUMIFS('ATL CR'!$J:$J,'ATL CR'!$I:$I,'ATL GA Inventory'!$B130,'ATL CR'!$L:$L,'ATL GA Inventory'!CJ$3)</f>
        <v>0</v>
      </c>
      <c r="CK130" s="45">
        <f>SUMIFS('ATL RAW'!$J:$J,'ATL RAW'!$I:$I,'ATL GA Inventory'!$B130,'ATL RAW'!$L:$L,'ATL GA Inventory'!CK$3)+SUMIFS('ATL CR'!$J:$J,'ATL CR'!$I:$I,'ATL GA Inventory'!$B130,'ATL CR'!$L:$L,'ATL GA Inventory'!CK$3)</f>
        <v>0</v>
      </c>
      <c r="CL130" s="45">
        <f>SUMIFS('ATL RAW'!$J:$J,'ATL RAW'!$I:$I,'ATL GA Inventory'!$B130,'ATL RAW'!$L:$L,'ATL GA Inventory'!CL$3)+SUMIFS('ATL CR'!$J:$J,'ATL CR'!$I:$I,'ATL GA Inventory'!$B130,'ATL CR'!$L:$L,'ATL GA Inventory'!CL$3)</f>
        <v>0</v>
      </c>
      <c r="CM130" s="45">
        <f>SUMIFS('ATL RAW'!$J:$J,'ATL RAW'!$I:$I,'ATL GA Inventory'!$B130,'ATL RAW'!$L:$L,'ATL GA Inventory'!CM$3)+SUMIFS('ATL CR'!$J:$J,'ATL CR'!$I:$I,'ATL GA Inventory'!$B130,'ATL CR'!$L:$L,'ATL GA Inventory'!CM$3)</f>
        <v>0</v>
      </c>
      <c r="CN130" s="45">
        <f>SUMIFS('ATL RAW'!$J:$J,'ATL RAW'!$I:$I,'ATL GA Inventory'!$B130,'ATL RAW'!$L:$L,'ATL GA Inventory'!CN$3)+SUMIFS('ATL CR'!$J:$J,'ATL CR'!$I:$I,'ATL GA Inventory'!$B130,'ATL CR'!$L:$L,'ATL GA Inventory'!CN$3)</f>
        <v>0</v>
      </c>
      <c r="CO130" s="45">
        <f>SUMIFS('ATL RAW'!$J:$J,'ATL RAW'!$I:$I,'ATL GA Inventory'!$B130,'ATL RAW'!$L:$L,'ATL GA Inventory'!CO$3)+SUMIFS('ATL CR'!$J:$J,'ATL CR'!$I:$I,'ATL GA Inventory'!$B130,'ATL CR'!$L:$L,'ATL GA Inventory'!CO$3)</f>
        <v>0</v>
      </c>
      <c r="CP130" s="45">
        <f>SUMIFS('ATL RAW'!$J:$J,'ATL RAW'!$I:$I,'ATL GA Inventory'!$B130,'ATL RAW'!$L:$L,'ATL GA Inventory'!CP$3)+SUMIFS('ATL CR'!$J:$J,'ATL CR'!$I:$I,'ATL GA Inventory'!$B130,'ATL CR'!$L:$L,'ATL GA Inventory'!CP$3)</f>
        <v>0</v>
      </c>
      <c r="CQ130" s="45">
        <f>SUMIFS('ATL RAW'!$J:$J,'ATL RAW'!$I:$I,'ATL GA Inventory'!$B130,'ATL RAW'!$L:$L,'ATL GA Inventory'!CQ$3)+SUMIFS('ATL CR'!$J:$J,'ATL CR'!$I:$I,'ATL GA Inventory'!$B130,'ATL CR'!$L:$L,'ATL GA Inventory'!CQ$3)</f>
        <v>0</v>
      </c>
      <c r="CR130" s="45">
        <f>SUMIFS('ATL RAW'!$J:$J,'ATL RAW'!$I:$I,'ATL GA Inventory'!$B130,'ATL RAW'!$L:$L,'ATL GA Inventory'!CR$3)+SUMIFS('ATL CR'!$J:$J,'ATL CR'!$I:$I,'ATL GA Inventory'!$B130,'ATL CR'!$L:$L,'ATL GA Inventory'!CR$3)</f>
        <v>0</v>
      </c>
      <c r="CS130" s="45">
        <f>SUMIFS('ATL RAW'!$J:$J,'ATL RAW'!$I:$I,'ATL GA Inventory'!$B130,'ATL RAW'!$L:$L,'ATL GA Inventory'!CS$3)+SUMIFS('ATL CR'!$J:$J,'ATL CR'!$I:$I,'ATL GA Inventory'!$B130,'ATL CR'!$L:$L,'ATL GA Inventory'!CS$3)</f>
        <v>0</v>
      </c>
      <c r="CT130" s="45">
        <f>SUMIFS('ATL RAW'!$J:$J,'ATL RAW'!$I:$I,'ATL GA Inventory'!$B130,'ATL RAW'!$L:$L,'ATL GA Inventory'!CT$3)+SUMIFS('ATL CR'!$J:$J,'ATL CR'!$I:$I,'ATL GA Inventory'!$B130,'ATL CR'!$L:$L,'ATL GA Inventory'!CT$3)</f>
        <v>0</v>
      </c>
      <c r="CU130" s="45">
        <f>SUMIFS('ATL RAW'!$J:$J,'ATL RAW'!$I:$I,'ATL GA Inventory'!$B130,'ATL RAW'!$L:$L,'ATL GA Inventory'!CU$3)+SUMIFS('ATL CR'!$J:$J,'ATL CR'!$I:$I,'ATL GA Inventory'!$B130,'ATL CR'!$L:$L,'ATL GA Inventory'!CU$3)</f>
        <v>0</v>
      </c>
      <c r="CV130" s="45">
        <f>SUMIFS('ATL RAW'!$J:$J,'ATL RAW'!$I:$I,'ATL GA Inventory'!$B130,'ATL RAW'!$L:$L,'ATL GA Inventory'!CV$3)+SUMIFS('ATL CR'!$J:$J,'ATL CR'!$I:$I,'ATL GA Inventory'!$B130,'ATL CR'!$L:$L,'ATL GA Inventory'!CV$3)</f>
        <v>0</v>
      </c>
      <c r="CW130" s="45">
        <f>SUMIFS('ATL RAW'!$J:$J,'ATL RAW'!$I:$I,'ATL GA Inventory'!$B130,'ATL RAW'!$L:$L,'ATL GA Inventory'!CW$3)+SUMIFS('ATL CR'!$J:$J,'ATL CR'!$I:$I,'ATL GA Inventory'!$B130,'ATL CR'!$L:$L,'ATL GA Inventory'!CW$3)</f>
        <v>0</v>
      </c>
      <c r="CX130" s="45">
        <f>SUMIFS('ATL RAW'!$J:$J,'ATL RAW'!$I:$I,'ATL GA Inventory'!$B130,'ATL RAW'!$L:$L,'ATL GA Inventory'!CX$3)+SUMIFS('ATL CR'!$J:$J,'ATL CR'!$I:$I,'ATL GA Inventory'!$B130,'ATL CR'!$L:$L,'ATL GA Inventory'!CX$3)</f>
        <v>0</v>
      </c>
      <c r="CY130" s="45">
        <f>SUMIFS('ATL RAW'!$J:$J,'ATL RAW'!$I:$I,'ATL GA Inventory'!$B130,'ATL RAW'!$L:$L,'ATL GA Inventory'!CY$3)+SUMIFS('ATL CR'!$J:$J,'ATL CR'!$I:$I,'ATL GA Inventory'!$B130,'ATL CR'!$L:$L,'ATL GA Inventory'!CY$3)</f>
        <v>0</v>
      </c>
      <c r="CZ130" s="45">
        <f>SUMIFS('ATL RAW'!$J:$J,'ATL RAW'!$I:$I,'ATL GA Inventory'!$B130,'ATL RAW'!$L:$L,'ATL GA Inventory'!CZ$3)+SUMIFS('ATL CR'!$J:$J,'ATL CR'!$I:$I,'ATL GA Inventory'!$B130,'ATL CR'!$L:$L,'ATL GA Inventory'!CZ$3)</f>
        <v>0</v>
      </c>
      <c r="DA130" s="45">
        <f>SUMIFS('ATL RAW'!$J:$J,'ATL RAW'!$I:$I,'ATL GA Inventory'!$B130,'ATL RAW'!$L:$L,'ATL GA Inventory'!DA$3)+SUMIFS('ATL CR'!$J:$J,'ATL CR'!$I:$I,'ATL GA Inventory'!$B130,'ATL CR'!$L:$L,'ATL GA Inventory'!DA$3)</f>
        <v>0</v>
      </c>
      <c r="DB130" s="45">
        <f>SUMIFS('ATL RAW'!$J:$J,'ATL RAW'!$I:$I,'ATL GA Inventory'!$B130,'ATL RAW'!$L:$L,'ATL GA Inventory'!DB$3)+SUMIFS('ATL CR'!$J:$J,'ATL CR'!$I:$I,'ATL GA Inventory'!$B130,'ATL CR'!$L:$L,'ATL GA Inventory'!DB$3)</f>
        <v>0</v>
      </c>
      <c r="DC130" s="45">
        <f>SUMIFS('ATL RAW'!$J:$J,'ATL RAW'!$I:$I,'ATL GA Inventory'!$B130,'ATL RAW'!$L:$L,'ATL GA Inventory'!DC$3)+SUMIFS('ATL CR'!$J:$J,'ATL CR'!$I:$I,'ATL GA Inventory'!$B130,'ATL CR'!$L:$L,'ATL GA Inventory'!DC$3)</f>
        <v>0</v>
      </c>
      <c r="DD130" s="45">
        <f>SUMIFS('ATL RAW'!$J:$J,'ATL RAW'!$I:$I,'ATL GA Inventory'!$B130,'ATL RAW'!$L:$L,'ATL GA Inventory'!DD$3)+SUMIFS('ATL CR'!$J:$J,'ATL CR'!$I:$I,'ATL GA Inventory'!$B130,'ATL CR'!$L:$L,'ATL GA Inventory'!DD$3)</f>
        <v>0</v>
      </c>
      <c r="DE130" s="45">
        <f>SUMIFS('ATL RAW'!$J:$J,'ATL RAW'!$I:$I,'ATL GA Inventory'!$B130,'ATL RAW'!$L:$L,'ATL GA Inventory'!DE$3)+SUMIFS('ATL CR'!$J:$J,'ATL CR'!$I:$I,'ATL GA Inventory'!$B130,'ATL CR'!$L:$L,'ATL GA Inventory'!DE$3)</f>
        <v>0</v>
      </c>
      <c r="DF130" s="45">
        <f>SUMIFS('ATL RAW'!$J:$J,'ATL RAW'!$I:$I,'ATL GA Inventory'!$B130,'ATL RAW'!$L:$L,'ATL GA Inventory'!DF$3)+SUMIFS('ATL CR'!$J:$J,'ATL CR'!$I:$I,'ATL GA Inventory'!$B130,'ATL CR'!$L:$L,'ATL GA Inventory'!DF$3)</f>
        <v>0</v>
      </c>
      <c r="DG130" s="45">
        <f>SUMIFS('ATL RAW'!$J:$J,'ATL RAW'!$I:$I,'ATL GA Inventory'!$B130,'ATL RAW'!$L:$L,'ATL GA Inventory'!DG$3)+SUMIFS('ATL CR'!$J:$J,'ATL CR'!$I:$I,'ATL GA Inventory'!$B130,'ATL CR'!$L:$L,'ATL GA Inventory'!DG$3)</f>
        <v>0</v>
      </c>
      <c r="DH130" s="45">
        <f>SUMIFS('ATL RAW'!$J:$J,'ATL RAW'!$I:$I,'ATL GA Inventory'!$B130,'ATL RAW'!$L:$L,'ATL GA Inventory'!DH$3)+SUMIFS('ATL CR'!$J:$J,'ATL CR'!$I:$I,'ATL GA Inventory'!$B130,'ATL CR'!$L:$L,'ATL GA Inventory'!DH$3)</f>
        <v>0</v>
      </c>
      <c r="DI130" s="45">
        <f>SUMIFS('ATL RAW'!$J:$J,'ATL RAW'!$I:$I,'ATL GA Inventory'!$B130,'ATL RAW'!$L:$L,'ATL GA Inventory'!DI$3)+SUMIFS('ATL CR'!$J:$J,'ATL CR'!$I:$I,'ATL GA Inventory'!$B130,'ATL CR'!$L:$L,'ATL GA Inventory'!DI$3)</f>
        <v>0</v>
      </c>
      <c r="DJ130" s="45">
        <f>SUMIFS('ATL RAW'!$J:$J,'ATL RAW'!$I:$I,'ATL GA Inventory'!$B130,'ATL RAW'!$L:$L,'ATL GA Inventory'!DJ$3)+SUMIFS('ATL CR'!$J:$J,'ATL CR'!$I:$I,'ATL GA Inventory'!$B130,'ATL CR'!$L:$L,'ATL GA Inventory'!DJ$3)</f>
        <v>0</v>
      </c>
      <c r="DK130" s="45">
        <f>SUMIFS('ATL RAW'!$J:$J,'ATL RAW'!$I:$I,'ATL GA Inventory'!$B130,'ATL RAW'!$L:$L,'ATL GA Inventory'!DK$3)+SUMIFS('ATL CR'!$J:$J,'ATL CR'!$I:$I,'ATL GA Inventory'!$B130,'ATL CR'!$L:$L,'ATL GA Inventory'!DK$3)</f>
        <v>0</v>
      </c>
      <c r="DL130" s="45">
        <f>SUMIFS('ATL RAW'!$J:$J,'ATL RAW'!$I:$I,'ATL GA Inventory'!$B130,'ATL RAW'!$L:$L,'ATL GA Inventory'!DL$3)+SUMIFS('ATL CR'!$J:$J,'ATL CR'!$I:$I,'ATL GA Inventory'!$B130,'ATL CR'!$L:$L,'ATL GA Inventory'!DL$3)</f>
        <v>0</v>
      </c>
      <c r="DM130" s="45">
        <f>SUMIFS('ATL RAW'!$J:$J,'ATL RAW'!$I:$I,'ATL GA Inventory'!$B130,'ATL RAW'!$L:$L,'ATL GA Inventory'!DM$3)+SUMIFS('ATL CR'!$J:$J,'ATL CR'!$I:$I,'ATL GA Inventory'!$B130,'ATL CR'!$L:$L,'ATL GA Inventory'!DM$3)</f>
        <v>0</v>
      </c>
      <c r="DN130" s="45">
        <f>SUMIFS('ATL RAW'!$J:$J,'ATL RAW'!$I:$I,'ATL GA Inventory'!$B130,'ATL RAW'!$L:$L,'ATL GA Inventory'!DN$3)+SUMIFS('ATL CR'!$J:$J,'ATL CR'!$I:$I,'ATL GA Inventory'!$B130,'ATL CR'!$L:$L,'ATL GA Inventory'!DN$3)</f>
        <v>0</v>
      </c>
      <c r="DO130" s="45">
        <f>SUMIFS('ATL RAW'!$J:$J,'ATL RAW'!$I:$I,'ATL GA Inventory'!$B130,'ATL RAW'!$L:$L,'ATL GA Inventory'!DO$3)+SUMIFS('ATL CR'!$J:$J,'ATL CR'!$I:$I,'ATL GA Inventory'!$B130,'ATL CR'!$L:$L,'ATL GA Inventory'!DO$3)</f>
        <v>0</v>
      </c>
      <c r="DP130" s="45">
        <f>SUMIFS('ATL RAW'!$J:$J,'ATL RAW'!$I:$I,'ATL GA Inventory'!$B130,'ATL RAW'!$L:$L,'ATL GA Inventory'!DP$3)+SUMIFS('ATL CR'!$J:$J,'ATL CR'!$I:$I,'ATL GA Inventory'!$B130,'ATL CR'!$L:$L,'ATL GA Inventory'!DP$3)</f>
        <v>0</v>
      </c>
      <c r="DQ130" s="45">
        <f>SUMIFS('ATL RAW'!$J:$J,'ATL RAW'!$I:$I,'ATL GA Inventory'!$B130,'ATL RAW'!$L:$L,'ATL GA Inventory'!DQ$3)+SUMIFS('ATL CR'!$J:$J,'ATL CR'!$I:$I,'ATL GA Inventory'!$B130,'ATL CR'!$L:$L,'ATL GA Inventory'!DQ$3)</f>
        <v>0</v>
      </c>
      <c r="DR130" s="45">
        <f>SUMIFS('ATL RAW'!$J:$J,'ATL RAW'!$I:$I,'ATL GA Inventory'!$B130,'ATL RAW'!$L:$L,'ATL GA Inventory'!DR$3)+SUMIFS('ATL CR'!$J:$J,'ATL CR'!$I:$I,'ATL GA Inventory'!$B130,'ATL CR'!$L:$L,'ATL GA Inventory'!DR$3)</f>
        <v>0</v>
      </c>
      <c r="DS130" s="45">
        <f>SUMIFS('ATL RAW'!$J:$J,'ATL RAW'!$I:$I,'ATL GA Inventory'!$B130,'ATL RAW'!$L:$L,'ATL GA Inventory'!DS$3)+SUMIFS('ATL CR'!$J:$J,'ATL CR'!$I:$I,'ATL GA Inventory'!$B130,'ATL CR'!$L:$L,'ATL GA Inventory'!DS$3)</f>
        <v>0</v>
      </c>
      <c r="DT130" s="45">
        <f>SUMIFS('ATL RAW'!$J:$J,'ATL RAW'!$I:$I,'ATL GA Inventory'!$B130,'ATL RAW'!$L:$L,'ATL GA Inventory'!DT$3)+SUMIFS('ATL CR'!$J:$J,'ATL CR'!$I:$I,'ATL GA Inventory'!$B130,'ATL CR'!$L:$L,'ATL GA Inventory'!DT$3)</f>
        <v>0</v>
      </c>
      <c r="DU130" s="45">
        <f>SUMIFS('ATL RAW'!$J:$J,'ATL RAW'!$I:$I,'ATL GA Inventory'!$B130,'ATL RAW'!$L:$L,'ATL GA Inventory'!DU$3)+SUMIFS('ATL CR'!$J:$J,'ATL CR'!$I:$I,'ATL GA Inventory'!$B130,'ATL CR'!$L:$L,'ATL GA Inventory'!DU$3)</f>
        <v>0</v>
      </c>
      <c r="DV130" s="45">
        <f>SUMIFS('ATL RAW'!$J:$J,'ATL RAW'!$I:$I,'ATL GA Inventory'!$B130,'ATL RAW'!$L:$L,'ATL GA Inventory'!DV$3)+SUMIFS('ATL CR'!$J:$J,'ATL CR'!$I:$I,'ATL GA Inventory'!$B130,'ATL CR'!$L:$L,'ATL GA Inventory'!DV$3)</f>
        <v>0</v>
      </c>
      <c r="DW130" s="45">
        <f>SUMIFS('ATL RAW'!$J:$J,'ATL RAW'!$I:$I,'ATL GA Inventory'!$B130,'ATL RAW'!$L:$L,'ATL GA Inventory'!DW$3)+SUMIFS('ATL CR'!$J:$J,'ATL CR'!$I:$I,'ATL GA Inventory'!$B130,'ATL CR'!$L:$L,'ATL GA Inventory'!DW$3)</f>
        <v>0</v>
      </c>
      <c r="DX130" s="45">
        <f>SUMIFS('ATL RAW'!$J:$J,'ATL RAW'!$I:$I,'ATL GA Inventory'!$B130,'ATL RAW'!$L:$L,'ATL GA Inventory'!DX$3)+SUMIFS('ATL CR'!$J:$J,'ATL CR'!$I:$I,'ATL GA Inventory'!$B130,'ATL CR'!$L:$L,'ATL GA Inventory'!DX$3)</f>
        <v>0</v>
      </c>
      <c r="DY130" s="45">
        <f>SUMIFS('ATL RAW'!$J:$J,'ATL RAW'!$I:$I,'ATL GA Inventory'!$B130,'ATL RAW'!$L:$L,'ATL GA Inventory'!DY$3)+SUMIFS('ATL CR'!$J:$J,'ATL CR'!$I:$I,'ATL GA Inventory'!$B130,'ATL CR'!$L:$L,'ATL GA Inventory'!DY$3)</f>
        <v>0</v>
      </c>
      <c r="DZ130" s="45">
        <f>SUMIFS('ATL RAW'!$J:$J,'ATL RAW'!$I:$I,'ATL GA Inventory'!$B130,'ATL RAW'!$L:$L,'ATL GA Inventory'!DZ$3)+SUMIFS('ATL CR'!$J:$J,'ATL CR'!$I:$I,'ATL GA Inventory'!$B130,'ATL CR'!$L:$L,'ATL GA Inventory'!DZ$3)</f>
        <v>0</v>
      </c>
      <c r="EA130" s="45">
        <f>SUMIFS('ATL RAW'!$J:$J,'ATL RAW'!$I:$I,'ATL GA Inventory'!$B130,'ATL RAW'!$L:$L,'ATL GA Inventory'!EA$3)+SUMIFS('ATL CR'!$J:$J,'ATL CR'!$I:$I,'ATL GA Inventory'!$B130,'ATL CR'!$L:$L,'ATL GA Inventory'!EA$3)</f>
        <v>0</v>
      </c>
      <c r="EB130" s="45">
        <f>SUMIFS('ATL RAW'!$J:$J,'ATL RAW'!$I:$I,'ATL GA Inventory'!$B130,'ATL RAW'!$L:$L,'ATL GA Inventory'!EB$3)+SUMIFS('ATL CR'!$J:$J,'ATL CR'!$I:$I,'ATL GA Inventory'!$B130,'ATL CR'!$L:$L,'ATL GA Inventory'!EB$3)</f>
        <v>0</v>
      </c>
      <c r="EC130" s="45">
        <f>SUMIFS('ATL RAW'!$J:$J,'ATL RAW'!$I:$I,'ATL GA Inventory'!$B130,'ATL RAW'!$L:$L,'ATL GA Inventory'!EC$3)+SUMIFS('ATL CR'!$J:$J,'ATL CR'!$I:$I,'ATL GA Inventory'!$B130,'ATL CR'!$L:$L,'ATL GA Inventory'!EC$3)</f>
        <v>0</v>
      </c>
      <c r="ED130" s="45">
        <f>SUMIFS('ATL RAW'!$J:$J,'ATL RAW'!$I:$I,'ATL GA Inventory'!$B130,'ATL RAW'!$L:$L,'ATL GA Inventory'!ED$3)+SUMIFS('ATL CR'!$J:$J,'ATL CR'!$I:$I,'ATL GA Inventory'!$B130,'ATL CR'!$L:$L,'ATL GA Inventory'!ED$3)</f>
        <v>0</v>
      </c>
      <c r="EE130" s="45">
        <f>SUMIFS('ATL RAW'!$J:$J,'ATL RAW'!$I:$I,'ATL GA Inventory'!$B130,'ATL RAW'!$L:$L,'ATL GA Inventory'!EE$3)+SUMIFS('ATL CR'!$J:$J,'ATL CR'!$I:$I,'ATL GA Inventory'!$B130,'ATL CR'!$L:$L,'ATL GA Inventory'!EE$3)</f>
        <v>0</v>
      </c>
      <c r="EF130" s="45">
        <f>SUMIFS('ATL RAW'!$J:$J,'ATL RAW'!$I:$I,'ATL GA Inventory'!$B130,'ATL RAW'!$L:$L,'ATL GA Inventory'!EF$3)+SUMIFS('ATL CR'!$J:$J,'ATL CR'!$I:$I,'ATL GA Inventory'!$B130,'ATL CR'!$L:$L,'ATL GA Inventory'!EF$3)</f>
        <v>0</v>
      </c>
      <c r="EG130" s="45">
        <f>SUMIFS('ATL RAW'!$J:$J,'ATL RAW'!$I:$I,'ATL GA Inventory'!$B130,'ATL RAW'!$L:$L,'ATL GA Inventory'!EG$3)+SUMIFS('ATL CR'!$J:$J,'ATL CR'!$I:$I,'ATL GA Inventory'!$B130,'ATL CR'!$L:$L,'ATL GA Inventory'!EG$3)</f>
        <v>0</v>
      </c>
      <c r="EH130" s="45">
        <f>SUMIFS('ATL RAW'!$J:$J,'ATL RAW'!$I:$I,'ATL GA Inventory'!$B130,'ATL RAW'!$L:$L,'ATL GA Inventory'!EH$3)+SUMIFS('ATL CR'!$J:$J,'ATL CR'!$I:$I,'ATL GA Inventory'!$B130,'ATL CR'!$L:$L,'ATL GA Inventory'!EH$3)</f>
        <v>0</v>
      </c>
      <c r="EI130" s="45">
        <f>SUMIFS('ATL RAW'!$J:$J,'ATL RAW'!$I:$I,'ATL GA Inventory'!$B130,'ATL RAW'!$L:$L,'ATL GA Inventory'!EI$3)+SUMIFS('ATL CR'!$J:$J,'ATL CR'!$I:$I,'ATL GA Inventory'!$B130,'ATL CR'!$L:$L,'ATL GA Inventory'!EI$3)</f>
        <v>0</v>
      </c>
      <c r="EJ130" s="45">
        <f>SUMIFS('ATL RAW'!$J:$J,'ATL RAW'!$I:$I,'ATL GA Inventory'!$B130,'ATL RAW'!$L:$L,'ATL GA Inventory'!EJ$3)+SUMIFS('ATL CR'!$J:$J,'ATL CR'!$I:$I,'ATL GA Inventory'!$B130,'ATL CR'!$L:$L,'ATL GA Inventory'!EJ$3)</f>
        <v>0</v>
      </c>
      <c r="EK130" s="45">
        <f>SUMIFS('ATL RAW'!$J:$J,'ATL RAW'!$I:$I,'ATL GA Inventory'!$B130,'ATL RAW'!$L:$L,'ATL GA Inventory'!EK$3)+SUMIFS('ATL CR'!$J:$J,'ATL CR'!$I:$I,'ATL GA Inventory'!$B130,'ATL CR'!$L:$L,'ATL GA Inventory'!EK$3)</f>
        <v>0</v>
      </c>
      <c r="EL130" s="45">
        <f>SUMIFS('ATL RAW'!$J:$J,'ATL RAW'!$I:$I,'ATL GA Inventory'!$B130,'ATL RAW'!$L:$L,'ATL GA Inventory'!EL$3)+SUMIFS('ATL CR'!$J:$J,'ATL CR'!$I:$I,'ATL GA Inventory'!$B130,'ATL CR'!$L:$L,'ATL GA Inventory'!EL$3)</f>
        <v>0</v>
      </c>
      <c r="EM130" s="45">
        <f>SUMIFS('ATL RAW'!$J:$J,'ATL RAW'!$I:$I,'ATL GA Inventory'!$B130,'ATL RAW'!$L:$L,'ATL GA Inventory'!EM$3)+SUMIFS('ATL CR'!$J:$J,'ATL CR'!$I:$I,'ATL GA Inventory'!$B130,'ATL CR'!$L:$L,'ATL GA Inventory'!EM$3)</f>
        <v>0</v>
      </c>
      <c r="EN130" s="45">
        <f>SUMIFS('ATL RAW'!$J:$J,'ATL RAW'!$I:$I,'ATL GA Inventory'!$B130,'ATL RAW'!$L:$L,'ATL GA Inventory'!EN$3)+SUMIFS('ATL CR'!$J:$J,'ATL CR'!$I:$I,'ATL GA Inventory'!$B130,'ATL CR'!$L:$L,'ATL GA Inventory'!EN$3)</f>
        <v>0</v>
      </c>
      <c r="EO130" s="45">
        <f>SUMIFS('ATL RAW'!$J:$J,'ATL RAW'!$I:$I,'ATL GA Inventory'!$B130,'ATL RAW'!$L:$L,'ATL GA Inventory'!EO$3)+SUMIFS('ATL CR'!$J:$J,'ATL CR'!$I:$I,'ATL GA Inventory'!$B130,'ATL CR'!$L:$L,'ATL GA Inventory'!EO$3)</f>
        <v>0</v>
      </c>
      <c r="EP130" s="45">
        <f>SUMIFS('ATL RAW'!$J:$J,'ATL RAW'!$I:$I,'ATL GA Inventory'!$B130,'ATL RAW'!$L:$L,'ATL GA Inventory'!EP$3)+SUMIFS('ATL CR'!$J:$J,'ATL CR'!$I:$I,'ATL GA Inventory'!$B130,'ATL CR'!$L:$L,'ATL GA Inventory'!EP$3)</f>
        <v>0</v>
      </c>
      <c r="EQ130" s="45">
        <f>SUMIFS('ATL RAW'!$J:$J,'ATL RAW'!$I:$I,'ATL GA Inventory'!$B130,'ATL RAW'!$L:$L,'ATL GA Inventory'!EQ$3)+SUMIFS('ATL CR'!$J:$J,'ATL CR'!$I:$I,'ATL GA Inventory'!$B130,'ATL CR'!$L:$L,'ATL GA Inventory'!EQ$3)</f>
        <v>0</v>
      </c>
      <c r="ER130" s="45">
        <f>SUMIFS('ATL RAW'!$J:$J,'ATL RAW'!$I:$I,'ATL GA Inventory'!$B130,'ATL RAW'!$L:$L,'ATL GA Inventory'!ER$3)+SUMIFS('ATL CR'!$J:$J,'ATL CR'!$I:$I,'ATL GA Inventory'!$B130,'ATL CR'!$L:$L,'ATL GA Inventory'!ER$3)</f>
        <v>0</v>
      </c>
      <c r="ES130" s="45">
        <f>SUMIFS('ATL RAW'!$J:$J,'ATL RAW'!$I:$I,'ATL GA Inventory'!$B130,'ATL RAW'!$L:$L,'ATL GA Inventory'!ES$3)+SUMIFS('ATL CR'!$J:$J,'ATL CR'!$I:$I,'ATL GA Inventory'!$B130,'ATL CR'!$L:$L,'ATL GA Inventory'!ES$3)</f>
        <v>0</v>
      </c>
      <c r="ET130" s="45">
        <f>SUMIFS('ATL RAW'!$J:$J,'ATL RAW'!$I:$I,'ATL GA Inventory'!$B130,'ATL RAW'!$L:$L,'ATL GA Inventory'!ET$3)+SUMIFS('ATL CR'!$J:$J,'ATL CR'!$I:$I,'ATL GA Inventory'!$B130,'ATL CR'!$L:$L,'ATL GA Inventory'!ET$3)</f>
        <v>0</v>
      </c>
      <c r="EU130" s="45">
        <f>SUMIFS('ATL RAW'!$J:$J,'ATL RAW'!$I:$I,'ATL GA Inventory'!$B130,'ATL RAW'!$L:$L,'ATL GA Inventory'!EU$3)+SUMIFS('ATL CR'!$J:$J,'ATL CR'!$I:$I,'ATL GA Inventory'!$B130,'ATL CR'!$L:$L,'ATL GA Inventory'!EU$3)</f>
        <v>0</v>
      </c>
      <c r="EV130" s="45">
        <f>SUMIFS('ATL RAW'!$J:$J,'ATL RAW'!$I:$I,'ATL GA Inventory'!$B130,'ATL RAW'!$L:$L,'ATL GA Inventory'!EV$3)+SUMIFS('ATL CR'!$J:$J,'ATL CR'!$I:$I,'ATL GA Inventory'!$B130,'ATL CR'!$L:$L,'ATL GA Inventory'!EV$3)</f>
        <v>0</v>
      </c>
      <c r="EW130" s="45">
        <f>SUMIFS('ATL RAW'!$J:$J,'ATL RAW'!$I:$I,'ATL GA Inventory'!$B130,'ATL RAW'!$L:$L,'ATL GA Inventory'!EW$3)+SUMIFS('ATL CR'!$J:$J,'ATL CR'!$I:$I,'ATL GA Inventory'!$B130,'ATL CR'!$L:$L,'ATL GA Inventory'!EW$3)</f>
        <v>0</v>
      </c>
      <c r="EX130" s="45">
        <f>SUMIFS('ATL RAW'!$J:$J,'ATL RAW'!$I:$I,'ATL GA Inventory'!$B130,'ATL RAW'!$L:$L,'ATL GA Inventory'!EX$3)+SUMIFS('ATL CR'!$J:$J,'ATL CR'!$I:$I,'ATL GA Inventory'!$B130,'ATL CR'!$L:$L,'ATL GA Inventory'!EX$3)</f>
        <v>0</v>
      </c>
      <c r="EY130" s="45">
        <f>SUMIFS('ATL RAW'!$J:$J,'ATL RAW'!$I:$I,'ATL GA Inventory'!$B130,'ATL RAW'!$L:$L,'ATL GA Inventory'!EY$3)+SUMIFS('ATL CR'!$J:$J,'ATL CR'!$I:$I,'ATL GA Inventory'!$B130,'ATL CR'!$L:$L,'ATL GA Inventory'!EY$3)</f>
        <v>0</v>
      </c>
      <c r="EZ130" s="45">
        <f>SUMIFS('ATL RAW'!$J:$J,'ATL RAW'!$I:$I,'ATL GA Inventory'!$B130,'ATL RAW'!$L:$L,'ATL GA Inventory'!EZ$3)+SUMIFS('ATL CR'!$J:$J,'ATL CR'!$I:$I,'ATL GA Inventory'!$B130,'ATL CR'!$L:$L,'ATL GA Inventory'!EZ$3)</f>
        <v>0</v>
      </c>
      <c r="FA130" s="45">
        <f>SUMIFS('ATL RAW'!$J:$J,'ATL RAW'!$I:$I,'ATL GA Inventory'!$B130,'ATL RAW'!$L:$L,'ATL GA Inventory'!FA$3)+SUMIFS('ATL CR'!$J:$J,'ATL CR'!$I:$I,'ATL GA Inventory'!$B130,'ATL CR'!$L:$L,'ATL GA Inventory'!FA$3)</f>
        <v>0</v>
      </c>
      <c r="FB130" s="45">
        <f>SUMIFS('ATL RAW'!$J:$J,'ATL RAW'!$I:$I,'ATL GA Inventory'!$B130,'ATL RAW'!$L:$L,'ATL GA Inventory'!FB$3)+SUMIFS('ATL CR'!$J:$J,'ATL CR'!$I:$I,'ATL GA Inventory'!$B130,'ATL CR'!$L:$L,'ATL GA Inventory'!FB$3)</f>
        <v>0</v>
      </c>
      <c r="FC130" s="45">
        <f>SUMIFS('ATL RAW'!$J:$J,'ATL RAW'!$I:$I,'ATL GA Inventory'!$B130,'ATL RAW'!$L:$L,'ATL GA Inventory'!FC$3)+SUMIFS('ATL CR'!$J:$J,'ATL CR'!$I:$I,'ATL GA Inventory'!$B130,'ATL CR'!$L:$L,'ATL GA Inventory'!FC$3)</f>
        <v>0</v>
      </c>
      <c r="FD130" s="45">
        <f>SUMIFS('ATL RAW'!$J:$J,'ATL RAW'!$I:$I,'ATL GA Inventory'!$B130,'ATL RAW'!$L:$L,'ATL GA Inventory'!FD$3)+SUMIFS('ATL CR'!$J:$J,'ATL CR'!$I:$I,'ATL GA Inventory'!$B130,'ATL CR'!$L:$L,'ATL GA Inventory'!FD$3)</f>
        <v>0</v>
      </c>
      <c r="FE130" s="45">
        <f>SUMIFS('ATL RAW'!$J:$J,'ATL RAW'!$I:$I,'ATL GA Inventory'!$B130,'ATL RAW'!$L:$L,'ATL GA Inventory'!FE$3)+SUMIFS('ATL CR'!$J:$J,'ATL CR'!$I:$I,'ATL GA Inventory'!$B130,'ATL CR'!$L:$L,'ATL GA Inventory'!FE$3)</f>
        <v>0</v>
      </c>
      <c r="FF130" s="45">
        <f>SUMIFS('ATL RAW'!$J:$J,'ATL RAW'!$I:$I,'ATL GA Inventory'!$B130,'ATL RAW'!$L:$L,'ATL GA Inventory'!FF$3)+SUMIFS('ATL CR'!$J:$J,'ATL CR'!$I:$I,'ATL GA Inventory'!$B130,'ATL CR'!$L:$L,'ATL GA Inventory'!FF$3)</f>
        <v>0</v>
      </c>
      <c r="FG130" s="45">
        <f>SUMIFS('ATL RAW'!$J:$J,'ATL RAW'!$I:$I,'ATL GA Inventory'!$B130,'ATL RAW'!$L:$L,'ATL GA Inventory'!FG$3)+SUMIFS('ATL CR'!$J:$J,'ATL CR'!$I:$I,'ATL GA Inventory'!$B130,'ATL CR'!$L:$L,'ATL GA Inventory'!FG$3)</f>
        <v>0</v>
      </c>
      <c r="FH130" s="45">
        <f>SUMIFS('ATL RAW'!$J:$J,'ATL RAW'!$I:$I,'ATL GA Inventory'!$B130,'ATL RAW'!$L:$L,'ATL GA Inventory'!FH$3)+SUMIFS('ATL CR'!$J:$J,'ATL CR'!$I:$I,'ATL GA Inventory'!$B130,'ATL CR'!$L:$L,'ATL GA Inventory'!FH$3)</f>
        <v>0</v>
      </c>
      <c r="FI130" s="45">
        <f>SUMIFS('ATL RAW'!$J:$J,'ATL RAW'!$I:$I,'ATL GA Inventory'!$B130,'ATL RAW'!$L:$L,'ATL GA Inventory'!FI$3)+SUMIFS('ATL CR'!$J:$J,'ATL CR'!$I:$I,'ATL GA Inventory'!$B130,'ATL CR'!$L:$L,'ATL GA Inventory'!FI$3)</f>
        <v>0</v>
      </c>
      <c r="FJ130" s="45">
        <f>SUMIFS('ATL RAW'!$J:$J,'ATL RAW'!$I:$I,'ATL GA Inventory'!$B130,'ATL RAW'!$L:$L,'ATL GA Inventory'!FJ$3)+SUMIFS('ATL CR'!$J:$J,'ATL CR'!$I:$I,'ATL GA Inventory'!$B130,'ATL CR'!$L:$L,'ATL GA Inventory'!FJ$3)</f>
        <v>0</v>
      </c>
      <c r="FK130" s="45">
        <f>SUMIFS('ATL RAW'!$J:$J,'ATL RAW'!$I:$I,'ATL GA Inventory'!$B130,'ATL RAW'!$L:$L,'ATL GA Inventory'!FK$3)+SUMIFS('ATL CR'!$J:$J,'ATL CR'!$I:$I,'ATL GA Inventory'!$B130,'ATL CR'!$L:$L,'ATL GA Inventory'!FK$3)</f>
        <v>0</v>
      </c>
      <c r="FL130" s="45">
        <f>SUMIFS('ATL RAW'!$J:$J,'ATL RAW'!$I:$I,'ATL GA Inventory'!$B130,'ATL RAW'!$L:$L,'ATL GA Inventory'!FL$3)+SUMIFS('ATL CR'!$J:$J,'ATL CR'!$I:$I,'ATL GA Inventory'!$B130,'ATL CR'!$L:$L,'ATL GA Inventory'!FL$3)</f>
        <v>0</v>
      </c>
      <c r="FM130" s="45">
        <f>SUMIFS('ATL RAW'!$J:$J,'ATL RAW'!$I:$I,'ATL GA Inventory'!$B130,'ATL RAW'!$L:$L,'ATL GA Inventory'!FM$3)+SUMIFS('ATL CR'!$J:$J,'ATL CR'!$I:$I,'ATL GA Inventory'!$B130,'ATL CR'!$L:$L,'ATL GA Inventory'!FM$3)</f>
        <v>0</v>
      </c>
      <c r="FN130" s="45">
        <f>SUMIFS('ATL RAW'!$J:$J,'ATL RAW'!$I:$I,'ATL GA Inventory'!$B130,'ATL RAW'!$L:$L,'ATL GA Inventory'!FN$3)+SUMIFS('ATL CR'!$J:$J,'ATL CR'!$I:$I,'ATL GA Inventory'!$B130,'ATL CR'!$L:$L,'ATL GA Inventory'!FN$3)</f>
        <v>0</v>
      </c>
      <c r="FO130" s="45">
        <f>SUMIFS('ATL RAW'!$J:$J,'ATL RAW'!$I:$I,'ATL GA Inventory'!$B130,'ATL RAW'!$L:$L,'ATL GA Inventory'!FO$3)+SUMIFS('ATL CR'!$J:$J,'ATL CR'!$I:$I,'ATL GA Inventory'!$B130,'ATL CR'!$L:$L,'ATL GA Inventory'!FO$3)</f>
        <v>0</v>
      </c>
      <c r="FP130" s="45">
        <f>SUMIFS('ATL RAW'!$J:$J,'ATL RAW'!$I:$I,'ATL GA Inventory'!$B130,'ATL RAW'!$L:$L,'ATL GA Inventory'!FP$3)+SUMIFS('ATL CR'!$J:$J,'ATL CR'!$I:$I,'ATL GA Inventory'!$B130,'ATL CR'!$L:$L,'ATL GA Inventory'!FP$3)</f>
        <v>0</v>
      </c>
      <c r="FQ130" s="45">
        <f>SUMIFS('ATL RAW'!$J:$J,'ATL RAW'!$I:$I,'ATL GA Inventory'!$B130,'ATL RAW'!$L:$L,'ATL GA Inventory'!FQ$3)+SUMIFS('ATL CR'!$J:$J,'ATL CR'!$I:$I,'ATL GA Inventory'!$B130,'ATL CR'!$L:$L,'ATL GA Inventory'!FQ$3)</f>
        <v>0</v>
      </c>
      <c r="FR130" s="45">
        <f>SUMIFS('ATL RAW'!$J:$J,'ATL RAW'!$I:$I,'ATL GA Inventory'!$B130,'ATL RAW'!$L:$L,'ATL GA Inventory'!FR$3)+SUMIFS('ATL CR'!$J:$J,'ATL CR'!$I:$I,'ATL GA Inventory'!$B130,'ATL CR'!$L:$L,'ATL GA Inventory'!FR$3)</f>
        <v>0</v>
      </c>
      <c r="FS130" s="45">
        <f>SUMIFS('ATL RAW'!$J:$J,'ATL RAW'!$I:$I,'ATL GA Inventory'!$B130,'ATL RAW'!$L:$L,'ATL GA Inventory'!FS$3)+SUMIFS('ATL CR'!$J:$J,'ATL CR'!$I:$I,'ATL GA Inventory'!$B130,'ATL CR'!$L:$L,'ATL GA Inventory'!FS$3)</f>
        <v>0</v>
      </c>
      <c r="FT130" s="45">
        <f>SUMIFS('ATL RAW'!$J:$J,'ATL RAW'!$I:$I,'ATL GA Inventory'!$B130,'ATL RAW'!$L:$L,'ATL GA Inventory'!FT$3)+SUMIFS('ATL CR'!$J:$J,'ATL CR'!$I:$I,'ATL GA Inventory'!$B130,'ATL CR'!$L:$L,'ATL GA Inventory'!FT$3)</f>
        <v>0</v>
      </c>
      <c r="FU130" s="45">
        <f>SUMIFS('ATL RAW'!$J:$J,'ATL RAW'!$I:$I,'ATL GA Inventory'!$B130,'ATL RAW'!$L:$L,'ATL GA Inventory'!FU$3)+SUMIFS('ATL CR'!$J:$J,'ATL CR'!$I:$I,'ATL GA Inventory'!$B130,'ATL CR'!$L:$L,'ATL GA Inventory'!FU$3)</f>
        <v>0</v>
      </c>
      <c r="FV130" s="45">
        <f>SUMIFS('ATL RAW'!$J:$J,'ATL RAW'!$I:$I,'ATL GA Inventory'!$B130,'ATL RAW'!$L:$L,'ATL GA Inventory'!FV$3)+SUMIFS('ATL CR'!$J:$J,'ATL CR'!$I:$I,'ATL GA Inventory'!$B130,'ATL CR'!$L:$L,'ATL GA Inventory'!FV$3)</f>
        <v>0</v>
      </c>
      <c r="FW130" s="45">
        <f>SUMIFS('ATL RAW'!$J:$J,'ATL RAW'!$I:$I,'ATL GA Inventory'!$B130,'ATL RAW'!$L:$L,'ATL GA Inventory'!FW$3)+SUMIFS('ATL CR'!$J:$J,'ATL CR'!$I:$I,'ATL GA Inventory'!$B130,'ATL CR'!$L:$L,'ATL GA Inventory'!FW$3)</f>
        <v>0</v>
      </c>
      <c r="FX130" s="45">
        <f>SUMIFS('ATL RAW'!$J:$J,'ATL RAW'!$I:$I,'ATL GA Inventory'!$B130,'ATL RAW'!$L:$L,'ATL GA Inventory'!FX$3)+SUMIFS('ATL CR'!$J:$J,'ATL CR'!$I:$I,'ATL GA Inventory'!$B130,'ATL CR'!$L:$L,'ATL GA Inventory'!FX$3)</f>
        <v>0</v>
      </c>
      <c r="FY130" s="45">
        <f>SUMIFS('ATL RAW'!$J:$J,'ATL RAW'!$I:$I,'ATL GA Inventory'!$B130,'ATL RAW'!$L:$L,'ATL GA Inventory'!FY$3)+SUMIFS('ATL CR'!$J:$J,'ATL CR'!$I:$I,'ATL GA Inventory'!$B130,'ATL CR'!$L:$L,'ATL GA Inventory'!FY$3)</f>
        <v>0</v>
      </c>
      <c r="FZ130" s="45">
        <f>SUMIFS('ATL RAW'!$J:$J,'ATL RAW'!$I:$I,'ATL GA Inventory'!$B130,'ATL RAW'!$L:$L,'ATL GA Inventory'!FZ$3)+SUMIFS('ATL CR'!$J:$J,'ATL CR'!$I:$I,'ATL GA Inventory'!$B130,'ATL CR'!$L:$L,'ATL GA Inventory'!FZ$3)</f>
        <v>0</v>
      </c>
      <c r="GA130" s="45">
        <f>SUMIFS('ATL RAW'!$J:$J,'ATL RAW'!$I:$I,'ATL GA Inventory'!$B130,'ATL RAW'!$L:$L,'ATL GA Inventory'!GA$3)+SUMIFS('ATL CR'!$J:$J,'ATL CR'!$I:$I,'ATL GA Inventory'!$B130,'ATL CR'!$L:$L,'ATL GA Inventory'!GA$3)</f>
        <v>0</v>
      </c>
      <c r="GB130" s="45">
        <f>SUMIFS('ATL RAW'!$J:$J,'ATL RAW'!$I:$I,'ATL GA Inventory'!$B130,'ATL RAW'!$L:$L,'ATL GA Inventory'!GB$3)+SUMIFS('ATL CR'!$J:$J,'ATL CR'!$I:$I,'ATL GA Inventory'!$B130,'ATL CR'!$L:$L,'ATL GA Inventory'!GB$3)</f>
        <v>0</v>
      </c>
      <c r="GC130" s="45">
        <f>SUMIFS('ATL RAW'!$J:$J,'ATL RAW'!$I:$I,'ATL GA Inventory'!$B130,'ATL RAW'!$L:$L,'ATL GA Inventory'!GC$3)+SUMIFS('ATL CR'!$J:$J,'ATL CR'!$I:$I,'ATL GA Inventory'!$B130,'ATL CR'!$L:$L,'ATL GA Inventory'!GC$3)</f>
        <v>0</v>
      </c>
      <c r="GD130" s="45">
        <f>SUMIFS('ATL RAW'!$J:$J,'ATL RAW'!$I:$I,'ATL GA Inventory'!$B130,'ATL RAW'!$L:$L,'ATL GA Inventory'!GD$3)+SUMIFS('ATL CR'!$J:$J,'ATL CR'!$I:$I,'ATL GA Inventory'!$B130,'ATL CR'!$L:$L,'ATL GA Inventory'!GD$3)</f>
        <v>0</v>
      </c>
      <c r="GE130" s="45">
        <f>SUMIFS('ATL RAW'!$J:$J,'ATL RAW'!$I:$I,'ATL GA Inventory'!$B130,'ATL RAW'!$L:$L,'ATL GA Inventory'!GE$3)+SUMIFS('ATL CR'!$J:$J,'ATL CR'!$I:$I,'ATL GA Inventory'!$B130,'ATL CR'!$L:$L,'ATL GA Inventory'!GE$3)</f>
        <v>0</v>
      </c>
      <c r="GF130" s="45">
        <f>SUMIFS('ATL RAW'!$J:$J,'ATL RAW'!$I:$I,'ATL GA Inventory'!$B130,'ATL RAW'!$L:$L,'ATL GA Inventory'!GF$3)+SUMIFS('ATL CR'!$J:$J,'ATL CR'!$I:$I,'ATL GA Inventory'!$B130,'ATL CR'!$L:$L,'ATL GA Inventory'!GF$3)</f>
        <v>0</v>
      </c>
      <c r="GG130" s="45">
        <f>SUMIFS('ATL RAW'!$J:$J,'ATL RAW'!$I:$I,'ATL GA Inventory'!$B130,'ATL RAW'!$L:$L,'ATL GA Inventory'!GG$3)+SUMIFS('ATL CR'!$J:$J,'ATL CR'!$I:$I,'ATL GA Inventory'!$B130,'ATL CR'!$L:$L,'ATL GA Inventory'!GG$3)</f>
        <v>0</v>
      </c>
      <c r="GH130" s="45">
        <f>SUMIFS('ATL RAW'!$J:$J,'ATL RAW'!$I:$I,'ATL GA Inventory'!$B130,'ATL RAW'!$L:$L,'ATL GA Inventory'!GH$3)+SUMIFS('ATL CR'!$J:$J,'ATL CR'!$I:$I,'ATL GA Inventory'!$B130,'ATL CR'!$L:$L,'ATL GA Inventory'!GH$3)</f>
        <v>0</v>
      </c>
      <c r="GI130" s="45">
        <f>SUMIFS('ATL RAW'!$J:$J,'ATL RAW'!$I:$I,'ATL GA Inventory'!$B130,'ATL RAW'!$L:$L,'ATL GA Inventory'!GI$3)+SUMIFS('ATL CR'!$J:$J,'ATL CR'!$I:$I,'ATL GA Inventory'!$B130,'ATL CR'!$L:$L,'ATL GA Inventory'!GI$3)</f>
        <v>0</v>
      </c>
      <c r="GJ130" s="45">
        <f>SUMIFS('ATL RAW'!$J:$J,'ATL RAW'!$I:$I,'ATL GA Inventory'!$B130,'ATL RAW'!$L:$L,'ATL GA Inventory'!GJ$3)+SUMIFS('ATL CR'!$J:$J,'ATL CR'!$I:$I,'ATL GA Inventory'!$B130,'ATL CR'!$L:$L,'ATL GA Inventory'!GJ$3)</f>
        <v>0</v>
      </c>
      <c r="GK130" s="45">
        <f>SUMIFS('ATL RAW'!$J:$J,'ATL RAW'!$I:$I,'ATL GA Inventory'!$B130,'ATL RAW'!$L:$L,'ATL GA Inventory'!GK$3)+SUMIFS('ATL CR'!$J:$J,'ATL CR'!$I:$I,'ATL GA Inventory'!$B130,'ATL CR'!$L:$L,'ATL GA Inventory'!GK$3)</f>
        <v>0</v>
      </c>
      <c r="GL130" s="45">
        <f>SUMIFS('ATL RAW'!$J:$J,'ATL RAW'!$I:$I,'ATL GA Inventory'!$B130,'ATL RAW'!$L:$L,'ATL GA Inventory'!GL$3)+SUMIFS('ATL CR'!$J:$J,'ATL CR'!$I:$I,'ATL GA Inventory'!$B130,'ATL CR'!$L:$L,'ATL GA Inventory'!GL$3)</f>
        <v>0</v>
      </c>
      <c r="GM130" s="45">
        <f>SUMIFS('ATL RAW'!$J:$J,'ATL RAW'!$I:$I,'ATL GA Inventory'!$B130,'ATL RAW'!$L:$L,'ATL GA Inventory'!GM$3)+SUMIFS('ATL CR'!$J:$J,'ATL CR'!$I:$I,'ATL GA Inventory'!$B130,'ATL CR'!$L:$L,'ATL GA Inventory'!GM$3)</f>
        <v>0</v>
      </c>
      <c r="GN130" s="45">
        <f>SUMIFS('ATL RAW'!$J:$J,'ATL RAW'!$I:$I,'ATL GA Inventory'!$B130,'ATL RAW'!$L:$L,'ATL GA Inventory'!GN$3)+SUMIFS('ATL CR'!$J:$J,'ATL CR'!$I:$I,'ATL GA Inventory'!$B130,'ATL CR'!$L:$L,'ATL GA Inventory'!GN$3)</f>
        <v>0</v>
      </c>
      <c r="GO130" s="45">
        <f>SUMIFS('ATL RAW'!$J:$J,'ATL RAW'!$I:$I,'ATL GA Inventory'!$B130,'ATL RAW'!$L:$L,'ATL GA Inventory'!GO$3)+SUMIFS('ATL CR'!$J:$J,'ATL CR'!$I:$I,'ATL GA Inventory'!$B130,'ATL CR'!$L:$L,'ATL GA Inventory'!GO$3)</f>
        <v>0</v>
      </c>
      <c r="GP130" s="45">
        <f>SUMIFS('ATL RAW'!$J:$J,'ATL RAW'!$I:$I,'ATL GA Inventory'!$B130,'ATL RAW'!$L:$L,'ATL GA Inventory'!GP$3)+SUMIFS('ATL CR'!$J:$J,'ATL CR'!$I:$I,'ATL GA Inventory'!$B130,'ATL CR'!$L:$L,'ATL GA Inventory'!GP$3)</f>
        <v>0</v>
      </c>
      <c r="GQ130" s="45">
        <f>SUMIFS('ATL RAW'!$J:$J,'ATL RAW'!$I:$I,'ATL GA Inventory'!$B130,'ATL RAW'!$L:$L,'ATL GA Inventory'!GQ$3)+SUMIFS('ATL CR'!$J:$J,'ATL CR'!$I:$I,'ATL GA Inventory'!$B130,'ATL CR'!$L:$L,'ATL GA Inventory'!GQ$3)</f>
        <v>0</v>
      </c>
      <c r="GR130" s="45">
        <f>SUMIFS('ATL RAW'!$J:$J,'ATL RAW'!$I:$I,'ATL GA Inventory'!$B130,'ATL RAW'!$L:$L,'ATL GA Inventory'!GR$3)+SUMIFS('ATL CR'!$J:$J,'ATL CR'!$I:$I,'ATL GA Inventory'!$B130,'ATL CR'!$L:$L,'ATL GA Inventory'!GR$3)</f>
        <v>0</v>
      </c>
      <c r="GS130" s="45">
        <f>SUMIFS('ATL RAW'!$J:$J,'ATL RAW'!$I:$I,'ATL GA Inventory'!$B130,'ATL RAW'!$L:$L,'ATL GA Inventory'!GS$3)+SUMIFS('ATL CR'!$J:$J,'ATL CR'!$I:$I,'ATL GA Inventory'!$B130,'ATL CR'!$L:$L,'ATL GA Inventory'!GS$3)</f>
        <v>0</v>
      </c>
      <c r="GT130" s="45">
        <f>SUMIFS('ATL RAW'!$J:$J,'ATL RAW'!$I:$I,'ATL GA Inventory'!$B130,'ATL RAW'!$L:$L,'ATL GA Inventory'!GT$3)+SUMIFS('ATL CR'!$J:$J,'ATL CR'!$I:$I,'ATL GA Inventory'!$B130,'ATL CR'!$L:$L,'ATL GA Inventory'!GT$3)</f>
        <v>0</v>
      </c>
      <c r="GU130" s="45">
        <f>SUMIFS('ATL RAW'!$J:$J,'ATL RAW'!$I:$I,'ATL GA Inventory'!$B130,'ATL RAW'!$L:$L,'ATL GA Inventory'!GU$3)+SUMIFS('ATL CR'!$J:$J,'ATL CR'!$I:$I,'ATL GA Inventory'!$B130,'ATL CR'!$L:$L,'ATL GA Inventory'!GU$3)</f>
        <v>0</v>
      </c>
      <c r="GV130" s="45">
        <f>SUMIFS('ATL RAW'!$J:$J,'ATL RAW'!$I:$I,'ATL GA Inventory'!$B130,'ATL RAW'!$L:$L,'ATL GA Inventory'!GV$3)+SUMIFS('ATL CR'!$J:$J,'ATL CR'!$I:$I,'ATL GA Inventory'!$B130,'ATL CR'!$L:$L,'ATL GA Inventory'!GV$3)</f>
        <v>0</v>
      </c>
      <c r="GW130" s="45">
        <f>SUMIFS('ATL RAW'!$J:$J,'ATL RAW'!$I:$I,'ATL GA Inventory'!$B130,'ATL RAW'!$L:$L,'ATL GA Inventory'!GW$3)+SUMIFS('ATL CR'!$J:$J,'ATL CR'!$I:$I,'ATL GA Inventory'!$B130,'ATL CR'!$L:$L,'ATL GA Inventory'!GW$3)</f>
        <v>0</v>
      </c>
      <c r="GX130" s="45">
        <f>SUMIFS('ATL RAW'!$J:$J,'ATL RAW'!$I:$I,'ATL GA Inventory'!$B130,'ATL RAW'!$L:$L,'ATL GA Inventory'!GX$3)+SUMIFS('ATL CR'!$J:$J,'ATL CR'!$I:$I,'ATL GA Inventory'!$B130,'ATL CR'!$L:$L,'ATL GA Inventory'!GX$3)</f>
        <v>0</v>
      </c>
      <c r="GY130" s="45">
        <f>SUMIFS('ATL RAW'!$J:$J,'ATL RAW'!$I:$I,'ATL GA Inventory'!$B130,'ATL RAW'!$L:$L,'ATL GA Inventory'!GY$3)+SUMIFS('ATL CR'!$J:$J,'ATL CR'!$I:$I,'ATL GA Inventory'!$B130,'ATL CR'!$L:$L,'ATL GA Inventory'!GY$3)</f>
        <v>0</v>
      </c>
    </row>
    <row r="131" spans="1:207">
      <c r="A131" s="43" t="s">
        <v>983</v>
      </c>
      <c r="B131" s="43">
        <f t="shared" si="14"/>
        <v>46222128</v>
      </c>
      <c r="C131" s="43" t="str">
        <f t="shared" si="14"/>
        <v>Q.PEAK DUO BLK G6P+/HL</v>
      </c>
      <c r="D131" s="44" t="str">
        <f t="shared" si="14"/>
        <v>340</v>
      </c>
      <c r="E131" s="45">
        <f>SUMIFS('ATL RAW'!$J:$J,'ATL RAW'!$I:$I,'ATL GA Inventory'!$B131,'ATL RAW'!$L:$L,'ATL GA Inventory'!E$3)+SUMIFS('ATL CR'!$J:$J,'ATL CR'!$I:$I,'ATL GA Inventory'!$B131,'ATL CR'!$L:$L,'ATL GA Inventory'!E$3)</f>
        <v>0</v>
      </c>
      <c r="F131" s="45">
        <f>SUMIFS('ATL RAW'!$J:$J,'ATL RAW'!$I:$I,'ATL GA Inventory'!$B131,'ATL RAW'!$L:$L,'ATL GA Inventory'!F$3)+SUMIFS('ATL CR'!$J:$J,'ATL CR'!$I:$I,'ATL GA Inventory'!$B131,'ATL CR'!$L:$L,'ATL GA Inventory'!F$3)</f>
        <v>0</v>
      </c>
      <c r="G131" s="45">
        <f>SUMIFS('ATL RAW'!$J:$J,'ATL RAW'!$I:$I,'ATL GA Inventory'!$B131,'ATL RAW'!$L:$L,'ATL GA Inventory'!G$3)+SUMIFS('ATL CR'!$J:$J,'ATL CR'!$I:$I,'ATL GA Inventory'!$B131,'ATL CR'!$L:$L,'ATL GA Inventory'!G$3)</f>
        <v>0</v>
      </c>
      <c r="H131" s="45">
        <f>SUMIFS('ATL RAW'!$J:$J,'ATL RAW'!$I:$I,'ATL GA Inventory'!$B131,'ATL RAW'!$L:$L,'ATL GA Inventory'!H$3)+SUMIFS('ATL CR'!$J:$J,'ATL CR'!$I:$I,'ATL GA Inventory'!$B131,'ATL CR'!$L:$L,'ATL GA Inventory'!H$3)</f>
        <v>0</v>
      </c>
      <c r="I131" s="45">
        <f>SUMIFS('ATL RAW'!$J:$J,'ATL RAW'!$I:$I,'ATL GA Inventory'!$B131,'ATL RAW'!$L:$L,'ATL GA Inventory'!I$3)+SUMIFS('ATL CR'!$J:$J,'ATL CR'!$I:$I,'ATL GA Inventory'!$B131,'ATL CR'!$L:$L,'ATL GA Inventory'!I$3)</f>
        <v>0</v>
      </c>
      <c r="J131" s="45">
        <f>SUMIFS('ATL RAW'!$J:$J,'ATL RAW'!$I:$I,'ATL GA Inventory'!$B131,'ATL RAW'!$L:$L,'ATL GA Inventory'!J$3)+SUMIFS('ATL CR'!$J:$J,'ATL CR'!$I:$I,'ATL GA Inventory'!$B131,'ATL CR'!$L:$L,'ATL GA Inventory'!J$3)</f>
        <v>0</v>
      </c>
      <c r="K131" s="45">
        <f>SUMIFS('ATL RAW'!$J:$J,'ATL RAW'!$I:$I,'ATL GA Inventory'!$B131,'ATL RAW'!$L:$L,'ATL GA Inventory'!K$3)+SUMIFS('ATL CR'!$J:$J,'ATL CR'!$I:$I,'ATL GA Inventory'!$B131,'ATL CR'!$L:$L,'ATL GA Inventory'!K$3)</f>
        <v>0</v>
      </c>
      <c r="L131" s="45">
        <f>SUMIFS('ATL RAW'!$J:$J,'ATL RAW'!$I:$I,'ATL GA Inventory'!$B131,'ATL RAW'!$L:$L,'ATL GA Inventory'!L$3)+SUMIFS('ATL CR'!$J:$J,'ATL CR'!$I:$I,'ATL GA Inventory'!$B131,'ATL CR'!$L:$L,'ATL GA Inventory'!L$3)</f>
        <v>0</v>
      </c>
      <c r="M131" s="45">
        <f>SUMIFS('ATL RAW'!$J:$J,'ATL RAW'!$I:$I,'ATL GA Inventory'!$B131,'ATL RAW'!$L:$L,'ATL GA Inventory'!M$3)+SUMIFS('ATL CR'!$J:$J,'ATL CR'!$I:$I,'ATL GA Inventory'!$B131,'ATL CR'!$L:$L,'ATL GA Inventory'!M$3)</f>
        <v>0</v>
      </c>
      <c r="N131" s="45">
        <f>SUMIFS('ATL RAW'!$J:$J,'ATL RAW'!$I:$I,'ATL GA Inventory'!$B131,'ATL RAW'!$L:$L,'ATL GA Inventory'!N$3)+SUMIFS('ATL CR'!$J:$J,'ATL CR'!$I:$I,'ATL GA Inventory'!$B131,'ATL CR'!$L:$L,'ATL GA Inventory'!N$3)</f>
        <v>0</v>
      </c>
      <c r="O131" s="45">
        <f>SUMIFS('ATL RAW'!$J:$J,'ATL RAW'!$I:$I,'ATL GA Inventory'!$B131,'ATL RAW'!$L:$L,'ATL GA Inventory'!O$3)+SUMIFS('ATL CR'!$J:$J,'ATL CR'!$I:$I,'ATL GA Inventory'!$B131,'ATL CR'!$L:$L,'ATL GA Inventory'!O$3)</f>
        <v>0</v>
      </c>
      <c r="P131" s="45">
        <f>SUMIFS('ATL RAW'!$J:$J,'ATL RAW'!$I:$I,'ATL GA Inventory'!$B131,'ATL RAW'!$L:$L,'ATL GA Inventory'!P$3)+SUMIFS('ATL CR'!$J:$J,'ATL CR'!$I:$I,'ATL GA Inventory'!$B131,'ATL CR'!$L:$L,'ATL GA Inventory'!P$3)</f>
        <v>0</v>
      </c>
      <c r="Q131" s="45">
        <f>SUMIFS('ATL RAW'!$J:$J,'ATL RAW'!$I:$I,'ATL GA Inventory'!$B131,'ATL RAW'!$L:$L,'ATL GA Inventory'!Q$3)+SUMIFS('ATL CR'!$J:$J,'ATL CR'!$I:$I,'ATL GA Inventory'!$B131,'ATL CR'!$L:$L,'ATL GA Inventory'!Q$3)</f>
        <v>0</v>
      </c>
      <c r="R131" s="45">
        <f>SUMIFS('ATL RAW'!$J:$J,'ATL RAW'!$I:$I,'ATL GA Inventory'!$B131,'ATL RAW'!$L:$L,'ATL GA Inventory'!R$3)+SUMIFS('ATL CR'!$J:$J,'ATL CR'!$I:$I,'ATL GA Inventory'!$B131,'ATL CR'!$L:$L,'ATL GA Inventory'!R$3)</f>
        <v>0</v>
      </c>
      <c r="S131" s="45">
        <f>SUMIFS('ATL RAW'!$J:$J,'ATL RAW'!$I:$I,'ATL GA Inventory'!$B131,'ATL RAW'!$L:$L,'ATL GA Inventory'!S$3)+SUMIFS('ATL CR'!$J:$J,'ATL CR'!$I:$I,'ATL GA Inventory'!$B131,'ATL CR'!$L:$L,'ATL GA Inventory'!S$3)</f>
        <v>0</v>
      </c>
      <c r="T131" s="45">
        <f>SUMIFS('ATL RAW'!$J:$J,'ATL RAW'!$I:$I,'ATL GA Inventory'!$B131,'ATL RAW'!$L:$L,'ATL GA Inventory'!T$3)+SUMIFS('ATL CR'!$J:$J,'ATL CR'!$I:$I,'ATL GA Inventory'!$B131,'ATL CR'!$L:$L,'ATL GA Inventory'!T$3)</f>
        <v>0</v>
      </c>
      <c r="U131" s="45">
        <f>SUMIFS('ATL RAW'!$J:$J,'ATL RAW'!$I:$I,'ATL GA Inventory'!$B131,'ATL RAW'!$L:$L,'ATL GA Inventory'!U$3)+SUMIFS('ATL CR'!$J:$J,'ATL CR'!$I:$I,'ATL GA Inventory'!$B131,'ATL CR'!$L:$L,'ATL GA Inventory'!U$3)</f>
        <v>0</v>
      </c>
      <c r="V131" s="45">
        <f>SUMIFS('ATL RAW'!$J:$J,'ATL RAW'!$I:$I,'ATL GA Inventory'!$B131,'ATL RAW'!$L:$L,'ATL GA Inventory'!V$3)+SUMIFS('ATL CR'!$J:$J,'ATL CR'!$I:$I,'ATL GA Inventory'!$B131,'ATL CR'!$L:$L,'ATL GA Inventory'!V$3)</f>
        <v>0</v>
      </c>
      <c r="W131" s="45">
        <f>SUMIFS('ATL RAW'!$J:$J,'ATL RAW'!$I:$I,'ATL GA Inventory'!$B131,'ATL RAW'!$L:$L,'ATL GA Inventory'!W$3)+SUMIFS('ATL CR'!$J:$J,'ATL CR'!$I:$I,'ATL GA Inventory'!$B131,'ATL CR'!$L:$L,'ATL GA Inventory'!W$3)</f>
        <v>0</v>
      </c>
      <c r="X131" s="45">
        <f>SUMIFS('ATL RAW'!$J:$J,'ATL RAW'!$I:$I,'ATL GA Inventory'!$B131,'ATL RAW'!$L:$L,'ATL GA Inventory'!X$3)+SUMIFS('ATL CR'!$J:$J,'ATL CR'!$I:$I,'ATL GA Inventory'!$B131,'ATL CR'!$L:$L,'ATL GA Inventory'!X$3)</f>
        <v>0</v>
      </c>
      <c r="Y131" s="45">
        <f>SUMIFS('ATL RAW'!$J:$J,'ATL RAW'!$I:$I,'ATL GA Inventory'!$B131,'ATL RAW'!$L:$L,'ATL GA Inventory'!Y$3)+SUMIFS('ATL CR'!$J:$J,'ATL CR'!$I:$I,'ATL GA Inventory'!$B131,'ATL CR'!$L:$L,'ATL GA Inventory'!Y$3)</f>
        <v>0</v>
      </c>
      <c r="Z131" s="45">
        <f>SUMIFS('ATL RAW'!$J:$J,'ATL RAW'!$I:$I,'ATL GA Inventory'!$B131,'ATL RAW'!$L:$L,'ATL GA Inventory'!Z$3)+SUMIFS('ATL CR'!$J:$J,'ATL CR'!$I:$I,'ATL GA Inventory'!$B131,'ATL CR'!$L:$L,'ATL GA Inventory'!Z$3)</f>
        <v>0</v>
      </c>
      <c r="AA131" s="45">
        <f>SUMIFS('ATL RAW'!$J:$J,'ATL RAW'!$I:$I,'ATL GA Inventory'!$B131,'ATL RAW'!$L:$L,'ATL GA Inventory'!AA$3)+SUMIFS('ATL CR'!$J:$J,'ATL CR'!$I:$I,'ATL GA Inventory'!$B131,'ATL CR'!$L:$L,'ATL GA Inventory'!AA$3)</f>
        <v>0</v>
      </c>
      <c r="AB131" s="45">
        <f>SUMIFS('ATL RAW'!$J:$J,'ATL RAW'!$I:$I,'ATL GA Inventory'!$B131,'ATL RAW'!$L:$L,'ATL GA Inventory'!AB$3)+SUMIFS('ATL CR'!$J:$J,'ATL CR'!$I:$I,'ATL GA Inventory'!$B131,'ATL CR'!$L:$L,'ATL GA Inventory'!AB$3)</f>
        <v>0</v>
      </c>
      <c r="AC131" s="45">
        <f>SUMIFS('ATL RAW'!$J:$J,'ATL RAW'!$I:$I,'ATL GA Inventory'!$B131,'ATL RAW'!$L:$L,'ATL GA Inventory'!AC$3)+SUMIFS('ATL CR'!$J:$J,'ATL CR'!$I:$I,'ATL GA Inventory'!$B131,'ATL CR'!$L:$L,'ATL GA Inventory'!AC$3)</f>
        <v>0</v>
      </c>
      <c r="AD131" s="45">
        <f>SUMIFS('ATL RAW'!$J:$J,'ATL RAW'!$I:$I,'ATL GA Inventory'!$B131,'ATL RAW'!$L:$L,'ATL GA Inventory'!AD$3)+SUMIFS('ATL CR'!$J:$J,'ATL CR'!$I:$I,'ATL GA Inventory'!$B131,'ATL CR'!$L:$L,'ATL GA Inventory'!AD$3)</f>
        <v>0</v>
      </c>
      <c r="AE131" s="45">
        <f>SUMIFS('ATL RAW'!$J:$J,'ATL RAW'!$I:$I,'ATL GA Inventory'!$B131,'ATL RAW'!$L:$L,'ATL GA Inventory'!AE$3)+SUMIFS('ATL CR'!$J:$J,'ATL CR'!$I:$I,'ATL GA Inventory'!$B131,'ATL CR'!$L:$L,'ATL GA Inventory'!AE$3)</f>
        <v>0</v>
      </c>
      <c r="AF131" s="45">
        <f>SUMIFS('ATL RAW'!$J:$J,'ATL RAW'!$I:$I,'ATL GA Inventory'!$B131,'ATL RAW'!$L:$L,'ATL GA Inventory'!AF$3)+SUMIFS('ATL CR'!$J:$J,'ATL CR'!$I:$I,'ATL GA Inventory'!$B131,'ATL CR'!$L:$L,'ATL GA Inventory'!AF$3)</f>
        <v>0</v>
      </c>
      <c r="AG131" s="45">
        <f>SUMIFS('ATL RAW'!$J:$J,'ATL RAW'!$I:$I,'ATL GA Inventory'!$B131,'ATL RAW'!$L:$L,'ATL GA Inventory'!AG$3)+SUMIFS('ATL CR'!$J:$J,'ATL CR'!$I:$I,'ATL GA Inventory'!$B131,'ATL CR'!$L:$L,'ATL GA Inventory'!AG$3)</f>
        <v>0</v>
      </c>
      <c r="AH131" s="45">
        <f>SUMIFS('ATL RAW'!$J:$J,'ATL RAW'!$I:$I,'ATL GA Inventory'!$B131,'ATL RAW'!$L:$L,'ATL GA Inventory'!AH$3)+SUMIFS('ATL CR'!$J:$J,'ATL CR'!$I:$I,'ATL GA Inventory'!$B131,'ATL CR'!$L:$L,'ATL GA Inventory'!AH$3)</f>
        <v>0</v>
      </c>
      <c r="AI131" s="45">
        <f>SUMIFS('ATL RAW'!$J:$J,'ATL RAW'!$I:$I,'ATL GA Inventory'!$B131,'ATL RAW'!$L:$L,'ATL GA Inventory'!AI$3)+SUMIFS('ATL CR'!$J:$J,'ATL CR'!$I:$I,'ATL GA Inventory'!$B131,'ATL CR'!$L:$L,'ATL GA Inventory'!AI$3)</f>
        <v>0</v>
      </c>
      <c r="AJ131" s="45">
        <f>SUMIFS('ATL RAW'!$J:$J,'ATL RAW'!$I:$I,'ATL GA Inventory'!$B131,'ATL RAW'!$L:$L,'ATL GA Inventory'!AJ$3)+SUMIFS('ATL CR'!$J:$J,'ATL CR'!$I:$I,'ATL GA Inventory'!$B131,'ATL CR'!$L:$L,'ATL GA Inventory'!AJ$3)</f>
        <v>0</v>
      </c>
      <c r="AK131" s="45">
        <f>SUMIFS('ATL RAW'!$J:$J,'ATL RAW'!$I:$I,'ATL GA Inventory'!$B131,'ATL RAW'!$L:$L,'ATL GA Inventory'!AK$3)+SUMIFS('ATL CR'!$J:$J,'ATL CR'!$I:$I,'ATL GA Inventory'!$B131,'ATL CR'!$L:$L,'ATL GA Inventory'!AK$3)</f>
        <v>0</v>
      </c>
      <c r="AL131" s="45">
        <f>SUMIFS('ATL RAW'!$J:$J,'ATL RAW'!$I:$I,'ATL GA Inventory'!$B131,'ATL RAW'!$L:$L,'ATL GA Inventory'!AL$3)+SUMIFS('ATL CR'!$J:$J,'ATL CR'!$I:$I,'ATL GA Inventory'!$B131,'ATL CR'!$L:$L,'ATL GA Inventory'!AL$3)</f>
        <v>0</v>
      </c>
      <c r="AM131" s="45">
        <f>SUMIFS('ATL RAW'!$J:$J,'ATL RAW'!$I:$I,'ATL GA Inventory'!$B131,'ATL RAW'!$L:$L,'ATL GA Inventory'!AM$3)+SUMIFS('ATL CR'!$J:$J,'ATL CR'!$I:$I,'ATL GA Inventory'!$B131,'ATL CR'!$L:$L,'ATL GA Inventory'!AM$3)</f>
        <v>0</v>
      </c>
      <c r="AN131" s="45">
        <f>SUMIFS('ATL RAW'!$J:$J,'ATL RAW'!$I:$I,'ATL GA Inventory'!$B131,'ATL RAW'!$L:$L,'ATL GA Inventory'!AN$3)+SUMIFS('ATL CR'!$J:$J,'ATL CR'!$I:$I,'ATL GA Inventory'!$B131,'ATL CR'!$L:$L,'ATL GA Inventory'!AN$3)</f>
        <v>0</v>
      </c>
      <c r="AO131" s="45">
        <f>SUMIFS('ATL RAW'!$J:$J,'ATL RAW'!$I:$I,'ATL GA Inventory'!$B131,'ATL RAW'!$L:$L,'ATL GA Inventory'!AO$3)+SUMIFS('ATL CR'!$J:$J,'ATL CR'!$I:$I,'ATL GA Inventory'!$B131,'ATL CR'!$L:$L,'ATL GA Inventory'!AO$3)</f>
        <v>0</v>
      </c>
      <c r="AP131" s="45">
        <f>SUMIFS('ATL RAW'!$J:$J,'ATL RAW'!$I:$I,'ATL GA Inventory'!$B131,'ATL RAW'!$L:$L,'ATL GA Inventory'!AP$3)+SUMIFS('ATL CR'!$J:$J,'ATL CR'!$I:$I,'ATL GA Inventory'!$B131,'ATL CR'!$L:$L,'ATL GA Inventory'!AP$3)</f>
        <v>0</v>
      </c>
      <c r="AQ131" s="45">
        <f>SUMIFS('ATL RAW'!$J:$J,'ATL RAW'!$I:$I,'ATL GA Inventory'!$B131,'ATL RAW'!$L:$L,'ATL GA Inventory'!AQ$3)+SUMIFS('ATL CR'!$J:$J,'ATL CR'!$I:$I,'ATL GA Inventory'!$B131,'ATL CR'!$L:$L,'ATL GA Inventory'!AQ$3)</f>
        <v>0</v>
      </c>
      <c r="AR131" s="45">
        <f>SUMIFS('ATL RAW'!$J:$J,'ATL RAW'!$I:$I,'ATL GA Inventory'!$B131,'ATL RAW'!$L:$L,'ATL GA Inventory'!AR$3)+SUMIFS('ATL CR'!$J:$J,'ATL CR'!$I:$I,'ATL GA Inventory'!$B131,'ATL CR'!$L:$L,'ATL GA Inventory'!AR$3)</f>
        <v>0</v>
      </c>
      <c r="AS131" s="45">
        <f>SUMIFS('ATL RAW'!$J:$J,'ATL RAW'!$I:$I,'ATL GA Inventory'!$B131,'ATL RAW'!$L:$L,'ATL GA Inventory'!AS$3)+SUMIFS('ATL CR'!$J:$J,'ATL CR'!$I:$I,'ATL GA Inventory'!$B131,'ATL CR'!$L:$L,'ATL GA Inventory'!AS$3)</f>
        <v>0</v>
      </c>
      <c r="AT131" s="45">
        <f>SUMIFS('ATL RAW'!$J:$J,'ATL RAW'!$I:$I,'ATL GA Inventory'!$B131,'ATL RAW'!$L:$L,'ATL GA Inventory'!AT$3)+SUMIFS('ATL CR'!$J:$J,'ATL CR'!$I:$I,'ATL GA Inventory'!$B131,'ATL CR'!$L:$L,'ATL GA Inventory'!AT$3)</f>
        <v>0</v>
      </c>
      <c r="AU131" s="45">
        <f>SUMIFS('ATL RAW'!$J:$J,'ATL RAW'!$I:$I,'ATL GA Inventory'!$B131,'ATL RAW'!$L:$L,'ATL GA Inventory'!AU$3)+SUMIFS('ATL CR'!$J:$J,'ATL CR'!$I:$I,'ATL GA Inventory'!$B131,'ATL CR'!$L:$L,'ATL GA Inventory'!AU$3)</f>
        <v>0</v>
      </c>
      <c r="AV131" s="45">
        <f>SUMIFS('ATL RAW'!$J:$J,'ATL RAW'!$I:$I,'ATL GA Inventory'!$B131,'ATL RAW'!$L:$L,'ATL GA Inventory'!AV$3)+SUMIFS('ATL CR'!$J:$J,'ATL CR'!$I:$I,'ATL GA Inventory'!$B131,'ATL CR'!$L:$L,'ATL GA Inventory'!AV$3)</f>
        <v>0</v>
      </c>
      <c r="AW131" s="45">
        <f>SUMIFS('ATL RAW'!$J:$J,'ATL RAW'!$I:$I,'ATL GA Inventory'!$B131,'ATL RAW'!$L:$L,'ATL GA Inventory'!AW$3)+SUMIFS('ATL CR'!$J:$J,'ATL CR'!$I:$I,'ATL GA Inventory'!$B131,'ATL CR'!$L:$L,'ATL GA Inventory'!AW$3)</f>
        <v>0</v>
      </c>
      <c r="AX131" s="45">
        <f>SUMIFS('ATL RAW'!$J:$J,'ATL RAW'!$I:$I,'ATL GA Inventory'!$B131,'ATL RAW'!$L:$L,'ATL GA Inventory'!AX$3)+SUMIFS('ATL CR'!$J:$J,'ATL CR'!$I:$I,'ATL GA Inventory'!$B131,'ATL CR'!$L:$L,'ATL GA Inventory'!AX$3)</f>
        <v>0</v>
      </c>
      <c r="AY131" s="45">
        <f>SUMIFS('ATL RAW'!$J:$J,'ATL RAW'!$I:$I,'ATL GA Inventory'!$B131,'ATL RAW'!$L:$L,'ATL GA Inventory'!AY$3)+SUMIFS('ATL CR'!$J:$J,'ATL CR'!$I:$I,'ATL GA Inventory'!$B131,'ATL CR'!$L:$L,'ATL GA Inventory'!AY$3)</f>
        <v>0</v>
      </c>
      <c r="AZ131" s="45">
        <f>SUMIFS('ATL RAW'!$J:$J,'ATL RAW'!$I:$I,'ATL GA Inventory'!$B131,'ATL RAW'!$L:$L,'ATL GA Inventory'!AZ$3)+SUMIFS('ATL CR'!$J:$J,'ATL CR'!$I:$I,'ATL GA Inventory'!$B131,'ATL CR'!$L:$L,'ATL GA Inventory'!AZ$3)</f>
        <v>0</v>
      </c>
      <c r="BA131" s="45">
        <f>SUMIFS('ATL RAW'!$J:$J,'ATL RAW'!$I:$I,'ATL GA Inventory'!$B131,'ATL RAW'!$L:$L,'ATL GA Inventory'!BA$3)+SUMIFS('ATL CR'!$J:$J,'ATL CR'!$I:$I,'ATL GA Inventory'!$B131,'ATL CR'!$L:$L,'ATL GA Inventory'!BA$3)</f>
        <v>0</v>
      </c>
      <c r="BB131" s="45">
        <f>SUMIFS('ATL RAW'!$J:$J,'ATL RAW'!$I:$I,'ATL GA Inventory'!$B131,'ATL RAW'!$L:$L,'ATL GA Inventory'!BB$3)+SUMIFS('ATL CR'!$J:$J,'ATL CR'!$I:$I,'ATL GA Inventory'!$B131,'ATL CR'!$L:$L,'ATL GA Inventory'!BB$3)</f>
        <v>0</v>
      </c>
      <c r="BC131" s="45">
        <f>SUMIFS('ATL RAW'!$J:$J,'ATL RAW'!$I:$I,'ATL GA Inventory'!$B131,'ATL RAW'!$L:$L,'ATL GA Inventory'!BC$3)+SUMIFS('ATL CR'!$J:$J,'ATL CR'!$I:$I,'ATL GA Inventory'!$B131,'ATL CR'!$L:$L,'ATL GA Inventory'!BC$3)</f>
        <v>0</v>
      </c>
      <c r="BD131" s="45">
        <f>SUMIFS('ATL RAW'!$J:$J,'ATL RAW'!$I:$I,'ATL GA Inventory'!$B131,'ATL RAW'!$L:$L,'ATL GA Inventory'!BD$3)+SUMIFS('ATL CR'!$J:$J,'ATL CR'!$I:$I,'ATL GA Inventory'!$B131,'ATL CR'!$L:$L,'ATL GA Inventory'!BD$3)</f>
        <v>0</v>
      </c>
      <c r="BE131" s="45">
        <f>SUMIFS('ATL RAW'!$J:$J,'ATL RAW'!$I:$I,'ATL GA Inventory'!$B131,'ATL RAW'!$L:$L,'ATL GA Inventory'!BE$3)+SUMIFS('ATL CR'!$J:$J,'ATL CR'!$I:$I,'ATL GA Inventory'!$B131,'ATL CR'!$L:$L,'ATL GA Inventory'!BE$3)</f>
        <v>0</v>
      </c>
      <c r="BF131" s="45">
        <f>SUMIFS('ATL RAW'!$J:$J,'ATL RAW'!$I:$I,'ATL GA Inventory'!$B131,'ATL RAW'!$L:$L,'ATL GA Inventory'!BF$3)+SUMIFS('ATL CR'!$J:$J,'ATL CR'!$I:$I,'ATL GA Inventory'!$B131,'ATL CR'!$L:$L,'ATL GA Inventory'!BF$3)</f>
        <v>0</v>
      </c>
      <c r="BG131" s="45">
        <f>SUMIFS('ATL RAW'!$J:$J,'ATL RAW'!$I:$I,'ATL GA Inventory'!$B131,'ATL RAW'!$L:$L,'ATL GA Inventory'!BG$3)+SUMIFS('ATL CR'!$J:$J,'ATL CR'!$I:$I,'ATL GA Inventory'!$B131,'ATL CR'!$L:$L,'ATL GA Inventory'!BG$3)</f>
        <v>0</v>
      </c>
      <c r="BH131" s="45">
        <f>SUMIFS('ATL RAW'!$J:$J,'ATL RAW'!$I:$I,'ATL GA Inventory'!$B131,'ATL RAW'!$L:$L,'ATL GA Inventory'!BH$3)+SUMIFS('ATL CR'!$J:$J,'ATL CR'!$I:$I,'ATL GA Inventory'!$B131,'ATL CR'!$L:$L,'ATL GA Inventory'!BH$3)</f>
        <v>0</v>
      </c>
      <c r="BI131" s="45">
        <f>SUMIFS('ATL RAW'!$J:$J,'ATL RAW'!$I:$I,'ATL GA Inventory'!$B131,'ATL RAW'!$L:$L,'ATL GA Inventory'!BI$3)+SUMIFS('ATL CR'!$J:$J,'ATL CR'!$I:$I,'ATL GA Inventory'!$B131,'ATL CR'!$L:$L,'ATL GA Inventory'!BI$3)</f>
        <v>0</v>
      </c>
      <c r="BJ131" s="45">
        <f>SUMIFS('ATL RAW'!$J:$J,'ATL RAW'!$I:$I,'ATL GA Inventory'!$B131,'ATL RAW'!$L:$L,'ATL GA Inventory'!BJ$3)+SUMIFS('ATL CR'!$J:$J,'ATL CR'!$I:$I,'ATL GA Inventory'!$B131,'ATL CR'!$L:$L,'ATL GA Inventory'!BJ$3)</f>
        <v>0</v>
      </c>
      <c r="BK131" s="45">
        <f>SUMIFS('ATL RAW'!$J:$J,'ATL RAW'!$I:$I,'ATL GA Inventory'!$B131,'ATL RAW'!$L:$L,'ATL GA Inventory'!BK$3)+SUMIFS('ATL CR'!$J:$J,'ATL CR'!$I:$I,'ATL GA Inventory'!$B131,'ATL CR'!$L:$L,'ATL GA Inventory'!BK$3)</f>
        <v>0</v>
      </c>
      <c r="BL131" s="45">
        <f>SUMIFS('ATL RAW'!$J:$J,'ATL RAW'!$I:$I,'ATL GA Inventory'!$B131,'ATL RAW'!$L:$L,'ATL GA Inventory'!BL$3)+SUMIFS('ATL CR'!$J:$J,'ATL CR'!$I:$I,'ATL GA Inventory'!$B131,'ATL CR'!$L:$L,'ATL GA Inventory'!BL$3)</f>
        <v>0</v>
      </c>
      <c r="BM131" s="45">
        <f>SUMIFS('ATL RAW'!$J:$J,'ATL RAW'!$I:$I,'ATL GA Inventory'!$B131,'ATL RAW'!$L:$L,'ATL GA Inventory'!BM$3)+SUMIFS('ATL CR'!$J:$J,'ATL CR'!$I:$I,'ATL GA Inventory'!$B131,'ATL CR'!$L:$L,'ATL GA Inventory'!BM$3)</f>
        <v>0</v>
      </c>
      <c r="BN131" s="45">
        <f>SUMIFS('ATL RAW'!$J:$J,'ATL RAW'!$I:$I,'ATL GA Inventory'!$B131,'ATL RAW'!$L:$L,'ATL GA Inventory'!BN$3)+SUMIFS('ATL CR'!$J:$J,'ATL CR'!$I:$I,'ATL GA Inventory'!$B131,'ATL CR'!$L:$L,'ATL GA Inventory'!BN$3)</f>
        <v>0</v>
      </c>
      <c r="BO131" s="45">
        <f>SUMIFS('ATL RAW'!$J:$J,'ATL RAW'!$I:$I,'ATL GA Inventory'!$B131,'ATL RAW'!$L:$L,'ATL GA Inventory'!BO$3)+SUMIFS('ATL CR'!$J:$J,'ATL CR'!$I:$I,'ATL GA Inventory'!$B131,'ATL CR'!$L:$L,'ATL GA Inventory'!BO$3)</f>
        <v>0</v>
      </c>
      <c r="BP131" s="45">
        <f>SUMIFS('ATL RAW'!$J:$J,'ATL RAW'!$I:$I,'ATL GA Inventory'!$B131,'ATL RAW'!$L:$L,'ATL GA Inventory'!BP$3)+SUMIFS('ATL CR'!$J:$J,'ATL CR'!$I:$I,'ATL GA Inventory'!$B131,'ATL CR'!$L:$L,'ATL GA Inventory'!BP$3)</f>
        <v>0</v>
      </c>
      <c r="BQ131" s="45">
        <f>SUMIFS('ATL RAW'!$J:$J,'ATL RAW'!$I:$I,'ATL GA Inventory'!$B131,'ATL RAW'!$L:$L,'ATL GA Inventory'!BQ$3)+SUMIFS('ATL CR'!$J:$J,'ATL CR'!$I:$I,'ATL GA Inventory'!$B131,'ATL CR'!$L:$L,'ATL GA Inventory'!BQ$3)</f>
        <v>0</v>
      </c>
      <c r="BR131" s="45">
        <f>SUMIFS('ATL RAW'!$J:$J,'ATL RAW'!$I:$I,'ATL GA Inventory'!$B131,'ATL RAW'!$L:$L,'ATL GA Inventory'!BR$3)+SUMIFS('ATL CR'!$J:$J,'ATL CR'!$I:$I,'ATL GA Inventory'!$B131,'ATL CR'!$L:$L,'ATL GA Inventory'!BR$3)</f>
        <v>0</v>
      </c>
      <c r="BS131" s="45">
        <f>SUMIFS('ATL RAW'!$J:$J,'ATL RAW'!$I:$I,'ATL GA Inventory'!$B131,'ATL RAW'!$L:$L,'ATL GA Inventory'!BS$3)+SUMIFS('ATL CR'!$J:$J,'ATL CR'!$I:$I,'ATL GA Inventory'!$B131,'ATL CR'!$L:$L,'ATL GA Inventory'!BS$3)</f>
        <v>0</v>
      </c>
      <c r="BT131" s="45">
        <f>SUMIFS('ATL RAW'!$J:$J,'ATL RAW'!$I:$I,'ATL GA Inventory'!$B131,'ATL RAW'!$L:$L,'ATL GA Inventory'!BT$3)+SUMIFS('ATL CR'!$J:$J,'ATL CR'!$I:$I,'ATL GA Inventory'!$B131,'ATL CR'!$L:$L,'ATL GA Inventory'!BT$3)</f>
        <v>0</v>
      </c>
      <c r="BU131" s="45">
        <f>SUMIFS('ATL RAW'!$J:$J,'ATL RAW'!$I:$I,'ATL GA Inventory'!$B131,'ATL RAW'!$L:$L,'ATL GA Inventory'!BU$3)+SUMIFS('ATL CR'!$J:$J,'ATL CR'!$I:$I,'ATL GA Inventory'!$B131,'ATL CR'!$L:$L,'ATL GA Inventory'!BU$3)</f>
        <v>0</v>
      </c>
      <c r="BV131" s="45">
        <f>SUMIFS('ATL RAW'!$J:$J,'ATL RAW'!$I:$I,'ATL GA Inventory'!$B131,'ATL RAW'!$L:$L,'ATL GA Inventory'!BV$3)+SUMIFS('ATL CR'!$J:$J,'ATL CR'!$I:$I,'ATL GA Inventory'!$B131,'ATL CR'!$L:$L,'ATL GA Inventory'!BV$3)</f>
        <v>0</v>
      </c>
      <c r="BW131" s="45">
        <f>SUMIFS('ATL RAW'!$J:$J,'ATL RAW'!$I:$I,'ATL GA Inventory'!$B131,'ATL RAW'!$L:$L,'ATL GA Inventory'!BW$3)+SUMIFS('ATL CR'!$J:$J,'ATL CR'!$I:$I,'ATL GA Inventory'!$B131,'ATL CR'!$L:$L,'ATL GA Inventory'!BW$3)</f>
        <v>0</v>
      </c>
      <c r="BX131" s="45">
        <f>SUMIFS('ATL RAW'!$J:$J,'ATL RAW'!$I:$I,'ATL GA Inventory'!$B131,'ATL RAW'!$L:$L,'ATL GA Inventory'!BX$3)+SUMIFS('ATL CR'!$J:$J,'ATL CR'!$I:$I,'ATL GA Inventory'!$B131,'ATL CR'!$L:$L,'ATL GA Inventory'!BX$3)</f>
        <v>0</v>
      </c>
      <c r="BY131" s="45">
        <f>SUMIFS('ATL RAW'!$J:$J,'ATL RAW'!$I:$I,'ATL GA Inventory'!$B131,'ATL RAW'!$L:$L,'ATL GA Inventory'!BY$3)+SUMIFS('ATL CR'!$J:$J,'ATL CR'!$I:$I,'ATL GA Inventory'!$B131,'ATL CR'!$L:$L,'ATL GA Inventory'!BY$3)</f>
        <v>0</v>
      </c>
      <c r="BZ131" s="45">
        <f>SUMIFS('ATL RAW'!$J:$J,'ATL RAW'!$I:$I,'ATL GA Inventory'!$B131,'ATL RAW'!$L:$L,'ATL GA Inventory'!BZ$3)+SUMIFS('ATL CR'!$J:$J,'ATL CR'!$I:$I,'ATL GA Inventory'!$B131,'ATL CR'!$L:$L,'ATL GA Inventory'!BZ$3)</f>
        <v>0</v>
      </c>
      <c r="CA131" s="45">
        <f>SUMIFS('ATL RAW'!$J:$J,'ATL RAW'!$I:$I,'ATL GA Inventory'!$B131,'ATL RAW'!$L:$L,'ATL GA Inventory'!CA$3)+SUMIFS('ATL CR'!$J:$J,'ATL CR'!$I:$I,'ATL GA Inventory'!$B131,'ATL CR'!$L:$L,'ATL GA Inventory'!CA$3)</f>
        <v>0</v>
      </c>
      <c r="CB131" s="45">
        <f>SUMIFS('ATL RAW'!$J:$J,'ATL RAW'!$I:$I,'ATL GA Inventory'!$B131,'ATL RAW'!$L:$L,'ATL GA Inventory'!CB$3)+SUMIFS('ATL CR'!$J:$J,'ATL CR'!$I:$I,'ATL GA Inventory'!$B131,'ATL CR'!$L:$L,'ATL GA Inventory'!CB$3)</f>
        <v>0</v>
      </c>
      <c r="CC131" s="45">
        <f>SUMIFS('ATL RAW'!$J:$J,'ATL RAW'!$I:$I,'ATL GA Inventory'!$B131,'ATL RAW'!$L:$L,'ATL GA Inventory'!CC$3)+SUMIFS('ATL CR'!$J:$J,'ATL CR'!$I:$I,'ATL GA Inventory'!$B131,'ATL CR'!$L:$L,'ATL GA Inventory'!CC$3)</f>
        <v>0</v>
      </c>
      <c r="CD131" s="45">
        <f>SUMIFS('ATL RAW'!$J:$J,'ATL RAW'!$I:$I,'ATL GA Inventory'!$B131,'ATL RAW'!$L:$L,'ATL GA Inventory'!CD$3)+SUMIFS('ATL CR'!$J:$J,'ATL CR'!$I:$I,'ATL GA Inventory'!$B131,'ATL CR'!$L:$L,'ATL GA Inventory'!CD$3)</f>
        <v>0</v>
      </c>
      <c r="CE131" s="45">
        <f>SUMIFS('ATL RAW'!$J:$J,'ATL RAW'!$I:$I,'ATL GA Inventory'!$B131,'ATL RAW'!$L:$L,'ATL GA Inventory'!CE$3)+SUMIFS('ATL CR'!$J:$J,'ATL CR'!$I:$I,'ATL GA Inventory'!$B131,'ATL CR'!$L:$L,'ATL GA Inventory'!CE$3)</f>
        <v>0</v>
      </c>
      <c r="CF131" s="45">
        <f>SUMIFS('ATL RAW'!$J:$J,'ATL RAW'!$I:$I,'ATL GA Inventory'!$B131,'ATL RAW'!$L:$L,'ATL GA Inventory'!CF$3)+SUMIFS('ATL CR'!$J:$J,'ATL CR'!$I:$I,'ATL GA Inventory'!$B131,'ATL CR'!$L:$L,'ATL GA Inventory'!CF$3)</f>
        <v>0</v>
      </c>
      <c r="CG131" s="45">
        <f>SUMIFS('ATL RAW'!$J:$J,'ATL RAW'!$I:$I,'ATL GA Inventory'!$B131,'ATL RAW'!$L:$L,'ATL GA Inventory'!CG$3)+SUMIFS('ATL CR'!$J:$J,'ATL CR'!$I:$I,'ATL GA Inventory'!$B131,'ATL CR'!$L:$L,'ATL GA Inventory'!CG$3)</f>
        <v>0</v>
      </c>
      <c r="CH131" s="45">
        <f>SUMIFS('ATL RAW'!$J:$J,'ATL RAW'!$I:$I,'ATL GA Inventory'!$B131,'ATL RAW'!$L:$L,'ATL GA Inventory'!CH$3)+SUMIFS('ATL CR'!$J:$J,'ATL CR'!$I:$I,'ATL GA Inventory'!$B131,'ATL CR'!$L:$L,'ATL GA Inventory'!CH$3)</f>
        <v>0</v>
      </c>
      <c r="CI131" s="45">
        <f>SUMIFS('ATL RAW'!$J:$J,'ATL RAW'!$I:$I,'ATL GA Inventory'!$B131,'ATL RAW'!$L:$L,'ATL GA Inventory'!CI$3)+SUMIFS('ATL CR'!$J:$J,'ATL CR'!$I:$I,'ATL GA Inventory'!$B131,'ATL CR'!$L:$L,'ATL GA Inventory'!CI$3)</f>
        <v>0</v>
      </c>
      <c r="CJ131" s="45">
        <f>SUMIFS('ATL RAW'!$J:$J,'ATL RAW'!$I:$I,'ATL GA Inventory'!$B131,'ATL RAW'!$L:$L,'ATL GA Inventory'!CJ$3)+SUMIFS('ATL CR'!$J:$J,'ATL CR'!$I:$I,'ATL GA Inventory'!$B131,'ATL CR'!$L:$L,'ATL GA Inventory'!CJ$3)</f>
        <v>0</v>
      </c>
      <c r="CK131" s="45">
        <f>SUMIFS('ATL RAW'!$J:$J,'ATL RAW'!$I:$I,'ATL GA Inventory'!$B131,'ATL RAW'!$L:$L,'ATL GA Inventory'!CK$3)+SUMIFS('ATL CR'!$J:$J,'ATL CR'!$I:$I,'ATL GA Inventory'!$B131,'ATL CR'!$L:$L,'ATL GA Inventory'!CK$3)</f>
        <v>0</v>
      </c>
      <c r="CL131" s="45">
        <f>SUMIFS('ATL RAW'!$J:$J,'ATL RAW'!$I:$I,'ATL GA Inventory'!$B131,'ATL RAW'!$L:$L,'ATL GA Inventory'!CL$3)+SUMIFS('ATL CR'!$J:$J,'ATL CR'!$I:$I,'ATL GA Inventory'!$B131,'ATL CR'!$L:$L,'ATL GA Inventory'!CL$3)</f>
        <v>0</v>
      </c>
      <c r="CM131" s="45">
        <f>SUMIFS('ATL RAW'!$J:$J,'ATL RAW'!$I:$I,'ATL GA Inventory'!$B131,'ATL RAW'!$L:$L,'ATL GA Inventory'!CM$3)+SUMIFS('ATL CR'!$J:$J,'ATL CR'!$I:$I,'ATL GA Inventory'!$B131,'ATL CR'!$L:$L,'ATL GA Inventory'!CM$3)</f>
        <v>0</v>
      </c>
      <c r="CN131" s="45">
        <f>SUMIFS('ATL RAW'!$J:$J,'ATL RAW'!$I:$I,'ATL GA Inventory'!$B131,'ATL RAW'!$L:$L,'ATL GA Inventory'!CN$3)+SUMIFS('ATL CR'!$J:$J,'ATL CR'!$I:$I,'ATL GA Inventory'!$B131,'ATL CR'!$L:$L,'ATL GA Inventory'!CN$3)</f>
        <v>0</v>
      </c>
      <c r="CO131" s="45">
        <f>SUMIFS('ATL RAW'!$J:$J,'ATL RAW'!$I:$I,'ATL GA Inventory'!$B131,'ATL RAW'!$L:$L,'ATL GA Inventory'!CO$3)+SUMIFS('ATL CR'!$J:$J,'ATL CR'!$I:$I,'ATL GA Inventory'!$B131,'ATL CR'!$L:$L,'ATL GA Inventory'!CO$3)</f>
        <v>0</v>
      </c>
      <c r="CP131" s="45">
        <f>SUMIFS('ATL RAW'!$J:$J,'ATL RAW'!$I:$I,'ATL GA Inventory'!$B131,'ATL RAW'!$L:$L,'ATL GA Inventory'!CP$3)+SUMIFS('ATL CR'!$J:$J,'ATL CR'!$I:$I,'ATL GA Inventory'!$B131,'ATL CR'!$L:$L,'ATL GA Inventory'!CP$3)</f>
        <v>0</v>
      </c>
      <c r="CQ131" s="45">
        <f>SUMIFS('ATL RAW'!$J:$J,'ATL RAW'!$I:$I,'ATL GA Inventory'!$B131,'ATL RAW'!$L:$L,'ATL GA Inventory'!CQ$3)+SUMIFS('ATL CR'!$J:$J,'ATL CR'!$I:$I,'ATL GA Inventory'!$B131,'ATL CR'!$L:$L,'ATL GA Inventory'!CQ$3)</f>
        <v>0</v>
      </c>
      <c r="CR131" s="45">
        <f>SUMIFS('ATL RAW'!$J:$J,'ATL RAW'!$I:$I,'ATL GA Inventory'!$B131,'ATL RAW'!$L:$L,'ATL GA Inventory'!CR$3)+SUMIFS('ATL CR'!$J:$J,'ATL CR'!$I:$I,'ATL GA Inventory'!$B131,'ATL CR'!$L:$L,'ATL GA Inventory'!CR$3)</f>
        <v>0</v>
      </c>
      <c r="CS131" s="45">
        <f>SUMIFS('ATL RAW'!$J:$J,'ATL RAW'!$I:$I,'ATL GA Inventory'!$B131,'ATL RAW'!$L:$L,'ATL GA Inventory'!CS$3)+SUMIFS('ATL CR'!$J:$J,'ATL CR'!$I:$I,'ATL GA Inventory'!$B131,'ATL CR'!$L:$L,'ATL GA Inventory'!CS$3)</f>
        <v>0</v>
      </c>
      <c r="CT131" s="45">
        <f>SUMIFS('ATL RAW'!$J:$J,'ATL RAW'!$I:$I,'ATL GA Inventory'!$B131,'ATL RAW'!$L:$L,'ATL GA Inventory'!CT$3)+SUMIFS('ATL CR'!$J:$J,'ATL CR'!$I:$I,'ATL GA Inventory'!$B131,'ATL CR'!$L:$L,'ATL GA Inventory'!CT$3)</f>
        <v>0</v>
      </c>
      <c r="CU131" s="45">
        <f>SUMIFS('ATL RAW'!$J:$J,'ATL RAW'!$I:$I,'ATL GA Inventory'!$B131,'ATL RAW'!$L:$L,'ATL GA Inventory'!CU$3)+SUMIFS('ATL CR'!$J:$J,'ATL CR'!$I:$I,'ATL GA Inventory'!$B131,'ATL CR'!$L:$L,'ATL GA Inventory'!CU$3)</f>
        <v>0</v>
      </c>
      <c r="CV131" s="45">
        <f>SUMIFS('ATL RAW'!$J:$J,'ATL RAW'!$I:$I,'ATL GA Inventory'!$B131,'ATL RAW'!$L:$L,'ATL GA Inventory'!CV$3)+SUMIFS('ATL CR'!$J:$J,'ATL CR'!$I:$I,'ATL GA Inventory'!$B131,'ATL CR'!$L:$L,'ATL GA Inventory'!CV$3)</f>
        <v>0</v>
      </c>
      <c r="CW131" s="45">
        <f>SUMIFS('ATL RAW'!$J:$J,'ATL RAW'!$I:$I,'ATL GA Inventory'!$B131,'ATL RAW'!$L:$L,'ATL GA Inventory'!CW$3)+SUMIFS('ATL CR'!$J:$J,'ATL CR'!$I:$I,'ATL GA Inventory'!$B131,'ATL CR'!$L:$L,'ATL GA Inventory'!CW$3)</f>
        <v>0</v>
      </c>
      <c r="CX131" s="45">
        <f>SUMIFS('ATL RAW'!$J:$J,'ATL RAW'!$I:$I,'ATL GA Inventory'!$B131,'ATL RAW'!$L:$L,'ATL GA Inventory'!CX$3)+SUMIFS('ATL CR'!$J:$J,'ATL CR'!$I:$I,'ATL GA Inventory'!$B131,'ATL CR'!$L:$L,'ATL GA Inventory'!CX$3)</f>
        <v>0</v>
      </c>
      <c r="CY131" s="45">
        <f>SUMIFS('ATL RAW'!$J:$J,'ATL RAW'!$I:$I,'ATL GA Inventory'!$B131,'ATL RAW'!$L:$L,'ATL GA Inventory'!CY$3)+SUMIFS('ATL CR'!$J:$J,'ATL CR'!$I:$I,'ATL GA Inventory'!$B131,'ATL CR'!$L:$L,'ATL GA Inventory'!CY$3)</f>
        <v>0</v>
      </c>
      <c r="CZ131" s="45">
        <f>SUMIFS('ATL RAW'!$J:$J,'ATL RAW'!$I:$I,'ATL GA Inventory'!$B131,'ATL RAW'!$L:$L,'ATL GA Inventory'!CZ$3)+SUMIFS('ATL CR'!$J:$J,'ATL CR'!$I:$I,'ATL GA Inventory'!$B131,'ATL CR'!$L:$L,'ATL GA Inventory'!CZ$3)</f>
        <v>0</v>
      </c>
      <c r="DA131" s="45">
        <f>SUMIFS('ATL RAW'!$J:$J,'ATL RAW'!$I:$I,'ATL GA Inventory'!$B131,'ATL RAW'!$L:$L,'ATL GA Inventory'!DA$3)+SUMIFS('ATL CR'!$J:$J,'ATL CR'!$I:$I,'ATL GA Inventory'!$B131,'ATL CR'!$L:$L,'ATL GA Inventory'!DA$3)</f>
        <v>0</v>
      </c>
      <c r="DB131" s="45">
        <f>SUMIFS('ATL RAW'!$J:$J,'ATL RAW'!$I:$I,'ATL GA Inventory'!$B131,'ATL RAW'!$L:$L,'ATL GA Inventory'!DB$3)+SUMIFS('ATL CR'!$J:$J,'ATL CR'!$I:$I,'ATL GA Inventory'!$B131,'ATL CR'!$L:$L,'ATL GA Inventory'!DB$3)</f>
        <v>0</v>
      </c>
      <c r="DC131" s="45">
        <f>SUMIFS('ATL RAW'!$J:$J,'ATL RAW'!$I:$I,'ATL GA Inventory'!$B131,'ATL RAW'!$L:$L,'ATL GA Inventory'!DC$3)+SUMIFS('ATL CR'!$J:$J,'ATL CR'!$I:$I,'ATL GA Inventory'!$B131,'ATL CR'!$L:$L,'ATL GA Inventory'!DC$3)</f>
        <v>0</v>
      </c>
      <c r="DD131" s="45">
        <f>SUMIFS('ATL RAW'!$J:$J,'ATL RAW'!$I:$I,'ATL GA Inventory'!$B131,'ATL RAW'!$L:$L,'ATL GA Inventory'!DD$3)+SUMIFS('ATL CR'!$J:$J,'ATL CR'!$I:$I,'ATL GA Inventory'!$B131,'ATL CR'!$L:$L,'ATL GA Inventory'!DD$3)</f>
        <v>0</v>
      </c>
      <c r="DE131" s="45">
        <f>SUMIFS('ATL RAW'!$J:$J,'ATL RAW'!$I:$I,'ATL GA Inventory'!$B131,'ATL RAW'!$L:$L,'ATL GA Inventory'!DE$3)+SUMIFS('ATL CR'!$J:$J,'ATL CR'!$I:$I,'ATL GA Inventory'!$B131,'ATL CR'!$L:$L,'ATL GA Inventory'!DE$3)</f>
        <v>0</v>
      </c>
      <c r="DF131" s="45">
        <f>SUMIFS('ATL RAW'!$J:$J,'ATL RAW'!$I:$I,'ATL GA Inventory'!$B131,'ATL RAW'!$L:$L,'ATL GA Inventory'!DF$3)+SUMIFS('ATL CR'!$J:$J,'ATL CR'!$I:$I,'ATL GA Inventory'!$B131,'ATL CR'!$L:$L,'ATL GA Inventory'!DF$3)</f>
        <v>0</v>
      </c>
      <c r="DG131" s="45">
        <f>SUMIFS('ATL RAW'!$J:$J,'ATL RAW'!$I:$I,'ATL GA Inventory'!$B131,'ATL RAW'!$L:$L,'ATL GA Inventory'!DG$3)+SUMIFS('ATL CR'!$J:$J,'ATL CR'!$I:$I,'ATL GA Inventory'!$B131,'ATL CR'!$L:$L,'ATL GA Inventory'!DG$3)</f>
        <v>0</v>
      </c>
      <c r="DH131" s="45">
        <f>SUMIFS('ATL RAW'!$J:$J,'ATL RAW'!$I:$I,'ATL GA Inventory'!$B131,'ATL RAW'!$L:$L,'ATL GA Inventory'!DH$3)+SUMIFS('ATL CR'!$J:$J,'ATL CR'!$I:$I,'ATL GA Inventory'!$B131,'ATL CR'!$L:$L,'ATL GA Inventory'!DH$3)</f>
        <v>0</v>
      </c>
      <c r="DI131" s="45">
        <f>SUMIFS('ATL RAW'!$J:$J,'ATL RAW'!$I:$I,'ATL GA Inventory'!$B131,'ATL RAW'!$L:$L,'ATL GA Inventory'!DI$3)+SUMIFS('ATL CR'!$J:$J,'ATL CR'!$I:$I,'ATL GA Inventory'!$B131,'ATL CR'!$L:$L,'ATL GA Inventory'!DI$3)</f>
        <v>0</v>
      </c>
      <c r="DJ131" s="45">
        <f>SUMIFS('ATL RAW'!$J:$J,'ATL RAW'!$I:$I,'ATL GA Inventory'!$B131,'ATL RAW'!$L:$L,'ATL GA Inventory'!DJ$3)+SUMIFS('ATL CR'!$J:$J,'ATL CR'!$I:$I,'ATL GA Inventory'!$B131,'ATL CR'!$L:$L,'ATL GA Inventory'!DJ$3)</f>
        <v>0</v>
      </c>
      <c r="DK131" s="45">
        <f>SUMIFS('ATL RAW'!$J:$J,'ATL RAW'!$I:$I,'ATL GA Inventory'!$B131,'ATL RAW'!$L:$L,'ATL GA Inventory'!DK$3)+SUMIFS('ATL CR'!$J:$J,'ATL CR'!$I:$I,'ATL GA Inventory'!$B131,'ATL CR'!$L:$L,'ATL GA Inventory'!DK$3)</f>
        <v>0</v>
      </c>
      <c r="DL131" s="45">
        <f>SUMIFS('ATL RAW'!$J:$J,'ATL RAW'!$I:$I,'ATL GA Inventory'!$B131,'ATL RAW'!$L:$L,'ATL GA Inventory'!DL$3)+SUMIFS('ATL CR'!$J:$J,'ATL CR'!$I:$I,'ATL GA Inventory'!$B131,'ATL CR'!$L:$L,'ATL GA Inventory'!DL$3)</f>
        <v>0</v>
      </c>
      <c r="DM131" s="45">
        <f>SUMIFS('ATL RAW'!$J:$J,'ATL RAW'!$I:$I,'ATL GA Inventory'!$B131,'ATL RAW'!$L:$L,'ATL GA Inventory'!DM$3)+SUMIFS('ATL CR'!$J:$J,'ATL CR'!$I:$I,'ATL GA Inventory'!$B131,'ATL CR'!$L:$L,'ATL GA Inventory'!DM$3)</f>
        <v>0</v>
      </c>
      <c r="DN131" s="45">
        <f>SUMIFS('ATL RAW'!$J:$J,'ATL RAW'!$I:$I,'ATL GA Inventory'!$B131,'ATL RAW'!$L:$L,'ATL GA Inventory'!DN$3)+SUMIFS('ATL CR'!$J:$J,'ATL CR'!$I:$I,'ATL GA Inventory'!$B131,'ATL CR'!$L:$L,'ATL GA Inventory'!DN$3)</f>
        <v>0</v>
      </c>
      <c r="DO131" s="45">
        <f>SUMIFS('ATL RAW'!$J:$J,'ATL RAW'!$I:$I,'ATL GA Inventory'!$B131,'ATL RAW'!$L:$L,'ATL GA Inventory'!DO$3)+SUMIFS('ATL CR'!$J:$J,'ATL CR'!$I:$I,'ATL GA Inventory'!$B131,'ATL CR'!$L:$L,'ATL GA Inventory'!DO$3)</f>
        <v>0</v>
      </c>
      <c r="DP131" s="45">
        <f>SUMIFS('ATL RAW'!$J:$J,'ATL RAW'!$I:$I,'ATL GA Inventory'!$B131,'ATL RAW'!$L:$L,'ATL GA Inventory'!DP$3)+SUMIFS('ATL CR'!$J:$J,'ATL CR'!$I:$I,'ATL GA Inventory'!$B131,'ATL CR'!$L:$L,'ATL GA Inventory'!DP$3)</f>
        <v>0</v>
      </c>
      <c r="DQ131" s="45">
        <f>SUMIFS('ATL RAW'!$J:$J,'ATL RAW'!$I:$I,'ATL GA Inventory'!$B131,'ATL RAW'!$L:$L,'ATL GA Inventory'!DQ$3)+SUMIFS('ATL CR'!$J:$J,'ATL CR'!$I:$I,'ATL GA Inventory'!$B131,'ATL CR'!$L:$L,'ATL GA Inventory'!DQ$3)</f>
        <v>0</v>
      </c>
      <c r="DR131" s="45">
        <f>SUMIFS('ATL RAW'!$J:$J,'ATL RAW'!$I:$I,'ATL GA Inventory'!$B131,'ATL RAW'!$L:$L,'ATL GA Inventory'!DR$3)+SUMIFS('ATL CR'!$J:$J,'ATL CR'!$I:$I,'ATL GA Inventory'!$B131,'ATL CR'!$L:$L,'ATL GA Inventory'!DR$3)</f>
        <v>0</v>
      </c>
      <c r="DS131" s="45">
        <f>SUMIFS('ATL RAW'!$J:$J,'ATL RAW'!$I:$I,'ATL GA Inventory'!$B131,'ATL RAW'!$L:$L,'ATL GA Inventory'!DS$3)+SUMIFS('ATL CR'!$J:$J,'ATL CR'!$I:$I,'ATL GA Inventory'!$B131,'ATL CR'!$L:$L,'ATL GA Inventory'!DS$3)</f>
        <v>0</v>
      </c>
      <c r="DT131" s="45">
        <f>SUMIFS('ATL RAW'!$J:$J,'ATL RAW'!$I:$I,'ATL GA Inventory'!$B131,'ATL RAW'!$L:$L,'ATL GA Inventory'!DT$3)+SUMIFS('ATL CR'!$J:$J,'ATL CR'!$I:$I,'ATL GA Inventory'!$B131,'ATL CR'!$L:$L,'ATL GA Inventory'!DT$3)</f>
        <v>0</v>
      </c>
      <c r="DU131" s="45">
        <f>SUMIFS('ATL RAW'!$J:$J,'ATL RAW'!$I:$I,'ATL GA Inventory'!$B131,'ATL RAW'!$L:$L,'ATL GA Inventory'!DU$3)+SUMIFS('ATL CR'!$J:$J,'ATL CR'!$I:$I,'ATL GA Inventory'!$B131,'ATL CR'!$L:$L,'ATL GA Inventory'!DU$3)</f>
        <v>0</v>
      </c>
      <c r="DV131" s="45">
        <f>SUMIFS('ATL RAW'!$J:$J,'ATL RAW'!$I:$I,'ATL GA Inventory'!$B131,'ATL RAW'!$L:$L,'ATL GA Inventory'!DV$3)+SUMIFS('ATL CR'!$J:$J,'ATL CR'!$I:$I,'ATL GA Inventory'!$B131,'ATL CR'!$L:$L,'ATL GA Inventory'!DV$3)</f>
        <v>0</v>
      </c>
      <c r="DW131" s="45">
        <f>SUMIFS('ATL RAW'!$J:$J,'ATL RAW'!$I:$I,'ATL GA Inventory'!$B131,'ATL RAW'!$L:$L,'ATL GA Inventory'!DW$3)+SUMIFS('ATL CR'!$J:$J,'ATL CR'!$I:$I,'ATL GA Inventory'!$B131,'ATL CR'!$L:$L,'ATL GA Inventory'!DW$3)</f>
        <v>0</v>
      </c>
      <c r="DX131" s="45">
        <f>SUMIFS('ATL RAW'!$J:$J,'ATL RAW'!$I:$I,'ATL GA Inventory'!$B131,'ATL RAW'!$L:$L,'ATL GA Inventory'!DX$3)+SUMIFS('ATL CR'!$J:$J,'ATL CR'!$I:$I,'ATL GA Inventory'!$B131,'ATL CR'!$L:$L,'ATL GA Inventory'!DX$3)</f>
        <v>0</v>
      </c>
      <c r="DY131" s="45">
        <f>SUMIFS('ATL RAW'!$J:$J,'ATL RAW'!$I:$I,'ATL GA Inventory'!$B131,'ATL RAW'!$L:$L,'ATL GA Inventory'!DY$3)+SUMIFS('ATL CR'!$J:$J,'ATL CR'!$I:$I,'ATL GA Inventory'!$B131,'ATL CR'!$L:$L,'ATL GA Inventory'!DY$3)</f>
        <v>0</v>
      </c>
      <c r="DZ131" s="45">
        <f>SUMIFS('ATL RAW'!$J:$J,'ATL RAW'!$I:$I,'ATL GA Inventory'!$B131,'ATL RAW'!$L:$L,'ATL GA Inventory'!DZ$3)+SUMIFS('ATL CR'!$J:$J,'ATL CR'!$I:$I,'ATL GA Inventory'!$B131,'ATL CR'!$L:$L,'ATL GA Inventory'!DZ$3)</f>
        <v>0</v>
      </c>
      <c r="EA131" s="45">
        <f>SUMIFS('ATL RAW'!$J:$J,'ATL RAW'!$I:$I,'ATL GA Inventory'!$B131,'ATL RAW'!$L:$L,'ATL GA Inventory'!EA$3)+SUMIFS('ATL CR'!$J:$J,'ATL CR'!$I:$I,'ATL GA Inventory'!$B131,'ATL CR'!$L:$L,'ATL GA Inventory'!EA$3)</f>
        <v>0</v>
      </c>
      <c r="EB131" s="45">
        <f>SUMIFS('ATL RAW'!$J:$J,'ATL RAW'!$I:$I,'ATL GA Inventory'!$B131,'ATL RAW'!$L:$L,'ATL GA Inventory'!EB$3)+SUMIFS('ATL CR'!$J:$J,'ATL CR'!$I:$I,'ATL GA Inventory'!$B131,'ATL CR'!$L:$L,'ATL GA Inventory'!EB$3)</f>
        <v>0</v>
      </c>
      <c r="EC131" s="45">
        <f>SUMIFS('ATL RAW'!$J:$J,'ATL RAW'!$I:$I,'ATL GA Inventory'!$B131,'ATL RAW'!$L:$L,'ATL GA Inventory'!EC$3)+SUMIFS('ATL CR'!$J:$J,'ATL CR'!$I:$I,'ATL GA Inventory'!$B131,'ATL CR'!$L:$L,'ATL GA Inventory'!EC$3)</f>
        <v>0</v>
      </c>
      <c r="ED131" s="45">
        <f>SUMIFS('ATL RAW'!$J:$J,'ATL RAW'!$I:$I,'ATL GA Inventory'!$B131,'ATL RAW'!$L:$L,'ATL GA Inventory'!ED$3)+SUMIFS('ATL CR'!$J:$J,'ATL CR'!$I:$I,'ATL GA Inventory'!$B131,'ATL CR'!$L:$L,'ATL GA Inventory'!ED$3)</f>
        <v>0</v>
      </c>
      <c r="EE131" s="45">
        <f>SUMIFS('ATL RAW'!$J:$J,'ATL RAW'!$I:$I,'ATL GA Inventory'!$B131,'ATL RAW'!$L:$L,'ATL GA Inventory'!EE$3)+SUMIFS('ATL CR'!$J:$J,'ATL CR'!$I:$I,'ATL GA Inventory'!$B131,'ATL CR'!$L:$L,'ATL GA Inventory'!EE$3)</f>
        <v>0</v>
      </c>
      <c r="EF131" s="45">
        <f>SUMIFS('ATL RAW'!$J:$J,'ATL RAW'!$I:$I,'ATL GA Inventory'!$B131,'ATL RAW'!$L:$L,'ATL GA Inventory'!EF$3)+SUMIFS('ATL CR'!$J:$J,'ATL CR'!$I:$I,'ATL GA Inventory'!$B131,'ATL CR'!$L:$L,'ATL GA Inventory'!EF$3)</f>
        <v>0</v>
      </c>
      <c r="EG131" s="45">
        <f>SUMIFS('ATL RAW'!$J:$J,'ATL RAW'!$I:$I,'ATL GA Inventory'!$B131,'ATL RAW'!$L:$L,'ATL GA Inventory'!EG$3)+SUMIFS('ATL CR'!$J:$J,'ATL CR'!$I:$I,'ATL GA Inventory'!$B131,'ATL CR'!$L:$L,'ATL GA Inventory'!EG$3)</f>
        <v>0</v>
      </c>
      <c r="EH131" s="45">
        <f>SUMIFS('ATL RAW'!$J:$J,'ATL RAW'!$I:$I,'ATL GA Inventory'!$B131,'ATL RAW'!$L:$L,'ATL GA Inventory'!EH$3)+SUMIFS('ATL CR'!$J:$J,'ATL CR'!$I:$I,'ATL GA Inventory'!$B131,'ATL CR'!$L:$L,'ATL GA Inventory'!EH$3)</f>
        <v>0</v>
      </c>
      <c r="EI131" s="45">
        <f>SUMIFS('ATL RAW'!$J:$J,'ATL RAW'!$I:$I,'ATL GA Inventory'!$B131,'ATL RAW'!$L:$L,'ATL GA Inventory'!EI$3)+SUMIFS('ATL CR'!$J:$J,'ATL CR'!$I:$I,'ATL GA Inventory'!$B131,'ATL CR'!$L:$L,'ATL GA Inventory'!EI$3)</f>
        <v>0</v>
      </c>
      <c r="EJ131" s="45">
        <f>SUMIFS('ATL RAW'!$J:$J,'ATL RAW'!$I:$I,'ATL GA Inventory'!$B131,'ATL RAW'!$L:$L,'ATL GA Inventory'!EJ$3)+SUMIFS('ATL CR'!$J:$J,'ATL CR'!$I:$I,'ATL GA Inventory'!$B131,'ATL CR'!$L:$L,'ATL GA Inventory'!EJ$3)</f>
        <v>0</v>
      </c>
      <c r="EK131" s="45">
        <f>SUMIFS('ATL RAW'!$J:$J,'ATL RAW'!$I:$I,'ATL GA Inventory'!$B131,'ATL RAW'!$L:$L,'ATL GA Inventory'!EK$3)+SUMIFS('ATL CR'!$J:$J,'ATL CR'!$I:$I,'ATL GA Inventory'!$B131,'ATL CR'!$L:$L,'ATL GA Inventory'!EK$3)</f>
        <v>0</v>
      </c>
      <c r="EL131" s="45">
        <f>SUMIFS('ATL RAW'!$J:$J,'ATL RAW'!$I:$I,'ATL GA Inventory'!$B131,'ATL RAW'!$L:$L,'ATL GA Inventory'!EL$3)+SUMIFS('ATL CR'!$J:$J,'ATL CR'!$I:$I,'ATL GA Inventory'!$B131,'ATL CR'!$L:$L,'ATL GA Inventory'!EL$3)</f>
        <v>0</v>
      </c>
      <c r="EM131" s="45">
        <f>SUMIFS('ATL RAW'!$J:$J,'ATL RAW'!$I:$I,'ATL GA Inventory'!$B131,'ATL RAW'!$L:$L,'ATL GA Inventory'!EM$3)+SUMIFS('ATL CR'!$J:$J,'ATL CR'!$I:$I,'ATL GA Inventory'!$B131,'ATL CR'!$L:$L,'ATL GA Inventory'!EM$3)</f>
        <v>0</v>
      </c>
      <c r="EN131" s="45">
        <f>SUMIFS('ATL RAW'!$J:$J,'ATL RAW'!$I:$I,'ATL GA Inventory'!$B131,'ATL RAW'!$L:$L,'ATL GA Inventory'!EN$3)+SUMIFS('ATL CR'!$J:$J,'ATL CR'!$I:$I,'ATL GA Inventory'!$B131,'ATL CR'!$L:$L,'ATL GA Inventory'!EN$3)</f>
        <v>0</v>
      </c>
      <c r="EO131" s="45">
        <f>SUMIFS('ATL RAW'!$J:$J,'ATL RAW'!$I:$I,'ATL GA Inventory'!$B131,'ATL RAW'!$L:$L,'ATL GA Inventory'!EO$3)+SUMIFS('ATL CR'!$J:$J,'ATL CR'!$I:$I,'ATL GA Inventory'!$B131,'ATL CR'!$L:$L,'ATL GA Inventory'!EO$3)</f>
        <v>0</v>
      </c>
      <c r="EP131" s="45">
        <f>SUMIFS('ATL RAW'!$J:$J,'ATL RAW'!$I:$I,'ATL GA Inventory'!$B131,'ATL RAW'!$L:$L,'ATL GA Inventory'!EP$3)+SUMIFS('ATL CR'!$J:$J,'ATL CR'!$I:$I,'ATL GA Inventory'!$B131,'ATL CR'!$L:$L,'ATL GA Inventory'!EP$3)</f>
        <v>0</v>
      </c>
      <c r="EQ131" s="45">
        <f>SUMIFS('ATL RAW'!$J:$J,'ATL RAW'!$I:$I,'ATL GA Inventory'!$B131,'ATL RAW'!$L:$L,'ATL GA Inventory'!EQ$3)+SUMIFS('ATL CR'!$J:$J,'ATL CR'!$I:$I,'ATL GA Inventory'!$B131,'ATL CR'!$L:$L,'ATL GA Inventory'!EQ$3)</f>
        <v>0</v>
      </c>
      <c r="ER131" s="45">
        <f>SUMIFS('ATL RAW'!$J:$J,'ATL RAW'!$I:$I,'ATL GA Inventory'!$B131,'ATL RAW'!$L:$L,'ATL GA Inventory'!ER$3)+SUMIFS('ATL CR'!$J:$J,'ATL CR'!$I:$I,'ATL GA Inventory'!$B131,'ATL CR'!$L:$L,'ATL GA Inventory'!ER$3)</f>
        <v>0</v>
      </c>
      <c r="ES131" s="45">
        <f>SUMIFS('ATL RAW'!$J:$J,'ATL RAW'!$I:$I,'ATL GA Inventory'!$B131,'ATL RAW'!$L:$L,'ATL GA Inventory'!ES$3)+SUMIFS('ATL CR'!$J:$J,'ATL CR'!$I:$I,'ATL GA Inventory'!$B131,'ATL CR'!$L:$L,'ATL GA Inventory'!ES$3)</f>
        <v>0</v>
      </c>
      <c r="ET131" s="45">
        <f>SUMIFS('ATL RAW'!$J:$J,'ATL RAW'!$I:$I,'ATL GA Inventory'!$B131,'ATL RAW'!$L:$L,'ATL GA Inventory'!ET$3)+SUMIFS('ATL CR'!$J:$J,'ATL CR'!$I:$I,'ATL GA Inventory'!$B131,'ATL CR'!$L:$L,'ATL GA Inventory'!ET$3)</f>
        <v>0</v>
      </c>
      <c r="EU131" s="45">
        <f>SUMIFS('ATL RAW'!$J:$J,'ATL RAW'!$I:$I,'ATL GA Inventory'!$B131,'ATL RAW'!$L:$L,'ATL GA Inventory'!EU$3)+SUMIFS('ATL CR'!$J:$J,'ATL CR'!$I:$I,'ATL GA Inventory'!$B131,'ATL CR'!$L:$L,'ATL GA Inventory'!EU$3)</f>
        <v>0</v>
      </c>
      <c r="EV131" s="45">
        <f>SUMIFS('ATL RAW'!$J:$J,'ATL RAW'!$I:$I,'ATL GA Inventory'!$B131,'ATL RAW'!$L:$L,'ATL GA Inventory'!EV$3)+SUMIFS('ATL CR'!$J:$J,'ATL CR'!$I:$I,'ATL GA Inventory'!$B131,'ATL CR'!$L:$L,'ATL GA Inventory'!EV$3)</f>
        <v>0</v>
      </c>
      <c r="EW131" s="45">
        <f>SUMIFS('ATL RAW'!$J:$J,'ATL RAW'!$I:$I,'ATL GA Inventory'!$B131,'ATL RAW'!$L:$L,'ATL GA Inventory'!EW$3)+SUMIFS('ATL CR'!$J:$J,'ATL CR'!$I:$I,'ATL GA Inventory'!$B131,'ATL CR'!$L:$L,'ATL GA Inventory'!EW$3)</f>
        <v>0</v>
      </c>
      <c r="EX131" s="45">
        <f>SUMIFS('ATL RAW'!$J:$J,'ATL RAW'!$I:$I,'ATL GA Inventory'!$B131,'ATL RAW'!$L:$L,'ATL GA Inventory'!EX$3)+SUMIFS('ATL CR'!$J:$J,'ATL CR'!$I:$I,'ATL GA Inventory'!$B131,'ATL CR'!$L:$L,'ATL GA Inventory'!EX$3)</f>
        <v>0</v>
      </c>
      <c r="EY131" s="45">
        <f>SUMIFS('ATL RAW'!$J:$J,'ATL RAW'!$I:$I,'ATL GA Inventory'!$B131,'ATL RAW'!$L:$L,'ATL GA Inventory'!EY$3)+SUMIFS('ATL CR'!$J:$J,'ATL CR'!$I:$I,'ATL GA Inventory'!$B131,'ATL CR'!$L:$L,'ATL GA Inventory'!EY$3)</f>
        <v>0</v>
      </c>
      <c r="EZ131" s="45">
        <f>SUMIFS('ATL RAW'!$J:$J,'ATL RAW'!$I:$I,'ATL GA Inventory'!$B131,'ATL RAW'!$L:$L,'ATL GA Inventory'!EZ$3)+SUMIFS('ATL CR'!$J:$J,'ATL CR'!$I:$I,'ATL GA Inventory'!$B131,'ATL CR'!$L:$L,'ATL GA Inventory'!EZ$3)</f>
        <v>0</v>
      </c>
      <c r="FA131" s="45">
        <f>SUMIFS('ATL RAW'!$J:$J,'ATL RAW'!$I:$I,'ATL GA Inventory'!$B131,'ATL RAW'!$L:$L,'ATL GA Inventory'!FA$3)+SUMIFS('ATL CR'!$J:$J,'ATL CR'!$I:$I,'ATL GA Inventory'!$B131,'ATL CR'!$L:$L,'ATL GA Inventory'!FA$3)</f>
        <v>0</v>
      </c>
      <c r="FB131" s="45">
        <f>SUMIFS('ATL RAW'!$J:$J,'ATL RAW'!$I:$I,'ATL GA Inventory'!$B131,'ATL RAW'!$L:$L,'ATL GA Inventory'!FB$3)+SUMIFS('ATL CR'!$J:$J,'ATL CR'!$I:$I,'ATL GA Inventory'!$B131,'ATL CR'!$L:$L,'ATL GA Inventory'!FB$3)</f>
        <v>0</v>
      </c>
      <c r="FC131" s="45">
        <f>SUMIFS('ATL RAW'!$J:$J,'ATL RAW'!$I:$I,'ATL GA Inventory'!$B131,'ATL RAW'!$L:$L,'ATL GA Inventory'!FC$3)+SUMIFS('ATL CR'!$J:$J,'ATL CR'!$I:$I,'ATL GA Inventory'!$B131,'ATL CR'!$L:$L,'ATL GA Inventory'!FC$3)</f>
        <v>0</v>
      </c>
      <c r="FD131" s="45">
        <f>SUMIFS('ATL RAW'!$J:$J,'ATL RAW'!$I:$I,'ATL GA Inventory'!$B131,'ATL RAW'!$L:$L,'ATL GA Inventory'!FD$3)+SUMIFS('ATL CR'!$J:$J,'ATL CR'!$I:$I,'ATL GA Inventory'!$B131,'ATL CR'!$L:$L,'ATL GA Inventory'!FD$3)</f>
        <v>0</v>
      </c>
      <c r="FE131" s="45">
        <f>SUMIFS('ATL RAW'!$J:$J,'ATL RAW'!$I:$I,'ATL GA Inventory'!$B131,'ATL RAW'!$L:$L,'ATL GA Inventory'!FE$3)+SUMIFS('ATL CR'!$J:$J,'ATL CR'!$I:$I,'ATL GA Inventory'!$B131,'ATL CR'!$L:$L,'ATL GA Inventory'!FE$3)</f>
        <v>0</v>
      </c>
      <c r="FF131" s="45">
        <f>SUMIFS('ATL RAW'!$J:$J,'ATL RAW'!$I:$I,'ATL GA Inventory'!$B131,'ATL RAW'!$L:$L,'ATL GA Inventory'!FF$3)+SUMIFS('ATL CR'!$J:$J,'ATL CR'!$I:$I,'ATL GA Inventory'!$B131,'ATL CR'!$L:$L,'ATL GA Inventory'!FF$3)</f>
        <v>0</v>
      </c>
      <c r="FG131" s="45">
        <f>SUMIFS('ATL RAW'!$J:$J,'ATL RAW'!$I:$I,'ATL GA Inventory'!$B131,'ATL RAW'!$L:$L,'ATL GA Inventory'!FG$3)+SUMIFS('ATL CR'!$J:$J,'ATL CR'!$I:$I,'ATL GA Inventory'!$B131,'ATL CR'!$L:$L,'ATL GA Inventory'!FG$3)</f>
        <v>0</v>
      </c>
      <c r="FH131" s="45">
        <f>SUMIFS('ATL RAW'!$J:$J,'ATL RAW'!$I:$I,'ATL GA Inventory'!$B131,'ATL RAW'!$L:$L,'ATL GA Inventory'!FH$3)+SUMIFS('ATL CR'!$J:$J,'ATL CR'!$I:$I,'ATL GA Inventory'!$B131,'ATL CR'!$L:$L,'ATL GA Inventory'!FH$3)</f>
        <v>0</v>
      </c>
      <c r="FI131" s="45">
        <f>SUMIFS('ATL RAW'!$J:$J,'ATL RAW'!$I:$I,'ATL GA Inventory'!$B131,'ATL RAW'!$L:$L,'ATL GA Inventory'!FI$3)+SUMIFS('ATL CR'!$J:$J,'ATL CR'!$I:$I,'ATL GA Inventory'!$B131,'ATL CR'!$L:$L,'ATL GA Inventory'!FI$3)</f>
        <v>0</v>
      </c>
      <c r="FJ131" s="45">
        <f>SUMIFS('ATL RAW'!$J:$J,'ATL RAW'!$I:$I,'ATL GA Inventory'!$B131,'ATL RAW'!$L:$L,'ATL GA Inventory'!FJ$3)+SUMIFS('ATL CR'!$J:$J,'ATL CR'!$I:$I,'ATL GA Inventory'!$B131,'ATL CR'!$L:$L,'ATL GA Inventory'!FJ$3)</f>
        <v>0</v>
      </c>
      <c r="FK131" s="45">
        <f>SUMIFS('ATL RAW'!$J:$J,'ATL RAW'!$I:$I,'ATL GA Inventory'!$B131,'ATL RAW'!$L:$L,'ATL GA Inventory'!FK$3)+SUMIFS('ATL CR'!$J:$J,'ATL CR'!$I:$I,'ATL GA Inventory'!$B131,'ATL CR'!$L:$L,'ATL GA Inventory'!FK$3)</f>
        <v>0</v>
      </c>
      <c r="FL131" s="45">
        <f>SUMIFS('ATL RAW'!$J:$J,'ATL RAW'!$I:$I,'ATL GA Inventory'!$B131,'ATL RAW'!$L:$L,'ATL GA Inventory'!FL$3)+SUMIFS('ATL CR'!$J:$J,'ATL CR'!$I:$I,'ATL GA Inventory'!$B131,'ATL CR'!$L:$L,'ATL GA Inventory'!FL$3)</f>
        <v>0</v>
      </c>
      <c r="FM131" s="45">
        <f>SUMIFS('ATL RAW'!$J:$J,'ATL RAW'!$I:$I,'ATL GA Inventory'!$B131,'ATL RAW'!$L:$L,'ATL GA Inventory'!FM$3)+SUMIFS('ATL CR'!$J:$J,'ATL CR'!$I:$I,'ATL GA Inventory'!$B131,'ATL CR'!$L:$L,'ATL GA Inventory'!FM$3)</f>
        <v>0</v>
      </c>
      <c r="FN131" s="45">
        <f>SUMIFS('ATL RAW'!$J:$J,'ATL RAW'!$I:$I,'ATL GA Inventory'!$B131,'ATL RAW'!$L:$L,'ATL GA Inventory'!FN$3)+SUMIFS('ATL CR'!$J:$J,'ATL CR'!$I:$I,'ATL GA Inventory'!$B131,'ATL CR'!$L:$L,'ATL GA Inventory'!FN$3)</f>
        <v>0</v>
      </c>
      <c r="FO131" s="45">
        <f>SUMIFS('ATL RAW'!$J:$J,'ATL RAW'!$I:$I,'ATL GA Inventory'!$B131,'ATL RAW'!$L:$L,'ATL GA Inventory'!FO$3)+SUMIFS('ATL CR'!$J:$J,'ATL CR'!$I:$I,'ATL GA Inventory'!$B131,'ATL CR'!$L:$L,'ATL GA Inventory'!FO$3)</f>
        <v>0</v>
      </c>
      <c r="FP131" s="45">
        <f>SUMIFS('ATL RAW'!$J:$J,'ATL RAW'!$I:$I,'ATL GA Inventory'!$B131,'ATL RAW'!$L:$L,'ATL GA Inventory'!FP$3)+SUMIFS('ATL CR'!$J:$J,'ATL CR'!$I:$I,'ATL GA Inventory'!$B131,'ATL CR'!$L:$L,'ATL GA Inventory'!FP$3)</f>
        <v>0</v>
      </c>
      <c r="FQ131" s="45">
        <f>SUMIFS('ATL RAW'!$J:$J,'ATL RAW'!$I:$I,'ATL GA Inventory'!$B131,'ATL RAW'!$L:$L,'ATL GA Inventory'!FQ$3)+SUMIFS('ATL CR'!$J:$J,'ATL CR'!$I:$I,'ATL GA Inventory'!$B131,'ATL CR'!$L:$L,'ATL GA Inventory'!FQ$3)</f>
        <v>0</v>
      </c>
      <c r="FR131" s="45">
        <f>SUMIFS('ATL RAW'!$J:$J,'ATL RAW'!$I:$I,'ATL GA Inventory'!$B131,'ATL RAW'!$L:$L,'ATL GA Inventory'!FR$3)+SUMIFS('ATL CR'!$J:$J,'ATL CR'!$I:$I,'ATL GA Inventory'!$B131,'ATL CR'!$L:$L,'ATL GA Inventory'!FR$3)</f>
        <v>0</v>
      </c>
      <c r="FS131" s="45">
        <f>SUMIFS('ATL RAW'!$J:$J,'ATL RAW'!$I:$I,'ATL GA Inventory'!$B131,'ATL RAW'!$L:$L,'ATL GA Inventory'!FS$3)+SUMIFS('ATL CR'!$J:$J,'ATL CR'!$I:$I,'ATL GA Inventory'!$B131,'ATL CR'!$L:$L,'ATL GA Inventory'!FS$3)</f>
        <v>0</v>
      </c>
      <c r="FT131" s="45">
        <f>SUMIFS('ATL RAW'!$J:$J,'ATL RAW'!$I:$I,'ATL GA Inventory'!$B131,'ATL RAW'!$L:$L,'ATL GA Inventory'!FT$3)+SUMIFS('ATL CR'!$J:$J,'ATL CR'!$I:$I,'ATL GA Inventory'!$B131,'ATL CR'!$L:$L,'ATL GA Inventory'!FT$3)</f>
        <v>0</v>
      </c>
      <c r="FU131" s="45">
        <f>SUMIFS('ATL RAW'!$J:$J,'ATL RAW'!$I:$I,'ATL GA Inventory'!$B131,'ATL RAW'!$L:$L,'ATL GA Inventory'!FU$3)+SUMIFS('ATL CR'!$J:$J,'ATL CR'!$I:$I,'ATL GA Inventory'!$B131,'ATL CR'!$L:$L,'ATL GA Inventory'!FU$3)</f>
        <v>0</v>
      </c>
      <c r="FV131" s="45">
        <f>SUMIFS('ATL RAW'!$J:$J,'ATL RAW'!$I:$I,'ATL GA Inventory'!$B131,'ATL RAW'!$L:$L,'ATL GA Inventory'!FV$3)+SUMIFS('ATL CR'!$J:$J,'ATL CR'!$I:$I,'ATL GA Inventory'!$B131,'ATL CR'!$L:$L,'ATL GA Inventory'!FV$3)</f>
        <v>0</v>
      </c>
      <c r="FW131" s="45">
        <f>SUMIFS('ATL RAW'!$J:$J,'ATL RAW'!$I:$I,'ATL GA Inventory'!$B131,'ATL RAW'!$L:$L,'ATL GA Inventory'!FW$3)+SUMIFS('ATL CR'!$J:$J,'ATL CR'!$I:$I,'ATL GA Inventory'!$B131,'ATL CR'!$L:$L,'ATL GA Inventory'!FW$3)</f>
        <v>0</v>
      </c>
      <c r="FX131" s="45">
        <f>SUMIFS('ATL RAW'!$J:$J,'ATL RAW'!$I:$I,'ATL GA Inventory'!$B131,'ATL RAW'!$L:$L,'ATL GA Inventory'!FX$3)+SUMIFS('ATL CR'!$J:$J,'ATL CR'!$I:$I,'ATL GA Inventory'!$B131,'ATL CR'!$L:$L,'ATL GA Inventory'!FX$3)</f>
        <v>0</v>
      </c>
      <c r="FY131" s="45">
        <f>SUMIFS('ATL RAW'!$J:$J,'ATL RAW'!$I:$I,'ATL GA Inventory'!$B131,'ATL RAW'!$L:$L,'ATL GA Inventory'!FY$3)+SUMIFS('ATL CR'!$J:$J,'ATL CR'!$I:$I,'ATL GA Inventory'!$B131,'ATL CR'!$L:$L,'ATL GA Inventory'!FY$3)</f>
        <v>0</v>
      </c>
      <c r="FZ131" s="45">
        <f>SUMIFS('ATL RAW'!$J:$J,'ATL RAW'!$I:$I,'ATL GA Inventory'!$B131,'ATL RAW'!$L:$L,'ATL GA Inventory'!FZ$3)+SUMIFS('ATL CR'!$J:$J,'ATL CR'!$I:$I,'ATL GA Inventory'!$B131,'ATL CR'!$L:$L,'ATL GA Inventory'!FZ$3)</f>
        <v>0</v>
      </c>
      <c r="GA131" s="45">
        <f>SUMIFS('ATL RAW'!$J:$J,'ATL RAW'!$I:$I,'ATL GA Inventory'!$B131,'ATL RAW'!$L:$L,'ATL GA Inventory'!GA$3)+SUMIFS('ATL CR'!$J:$J,'ATL CR'!$I:$I,'ATL GA Inventory'!$B131,'ATL CR'!$L:$L,'ATL GA Inventory'!GA$3)</f>
        <v>0</v>
      </c>
      <c r="GB131" s="45">
        <f>SUMIFS('ATL RAW'!$J:$J,'ATL RAW'!$I:$I,'ATL GA Inventory'!$B131,'ATL RAW'!$L:$L,'ATL GA Inventory'!GB$3)+SUMIFS('ATL CR'!$J:$J,'ATL CR'!$I:$I,'ATL GA Inventory'!$B131,'ATL CR'!$L:$L,'ATL GA Inventory'!GB$3)</f>
        <v>0</v>
      </c>
      <c r="GC131" s="45">
        <f>SUMIFS('ATL RAW'!$J:$J,'ATL RAW'!$I:$I,'ATL GA Inventory'!$B131,'ATL RAW'!$L:$L,'ATL GA Inventory'!GC$3)+SUMIFS('ATL CR'!$J:$J,'ATL CR'!$I:$I,'ATL GA Inventory'!$B131,'ATL CR'!$L:$L,'ATL GA Inventory'!GC$3)</f>
        <v>0</v>
      </c>
      <c r="GD131" s="45">
        <f>SUMIFS('ATL RAW'!$J:$J,'ATL RAW'!$I:$I,'ATL GA Inventory'!$B131,'ATL RAW'!$L:$L,'ATL GA Inventory'!GD$3)+SUMIFS('ATL CR'!$J:$J,'ATL CR'!$I:$I,'ATL GA Inventory'!$B131,'ATL CR'!$L:$L,'ATL GA Inventory'!GD$3)</f>
        <v>0</v>
      </c>
      <c r="GE131" s="45">
        <f>SUMIFS('ATL RAW'!$J:$J,'ATL RAW'!$I:$I,'ATL GA Inventory'!$B131,'ATL RAW'!$L:$L,'ATL GA Inventory'!GE$3)+SUMIFS('ATL CR'!$J:$J,'ATL CR'!$I:$I,'ATL GA Inventory'!$B131,'ATL CR'!$L:$L,'ATL GA Inventory'!GE$3)</f>
        <v>0</v>
      </c>
      <c r="GF131" s="45">
        <f>SUMIFS('ATL RAW'!$J:$J,'ATL RAW'!$I:$I,'ATL GA Inventory'!$B131,'ATL RAW'!$L:$L,'ATL GA Inventory'!GF$3)+SUMIFS('ATL CR'!$J:$J,'ATL CR'!$I:$I,'ATL GA Inventory'!$B131,'ATL CR'!$L:$L,'ATL GA Inventory'!GF$3)</f>
        <v>0</v>
      </c>
      <c r="GG131" s="45">
        <f>SUMIFS('ATL RAW'!$J:$J,'ATL RAW'!$I:$I,'ATL GA Inventory'!$B131,'ATL RAW'!$L:$L,'ATL GA Inventory'!GG$3)+SUMIFS('ATL CR'!$J:$J,'ATL CR'!$I:$I,'ATL GA Inventory'!$B131,'ATL CR'!$L:$L,'ATL GA Inventory'!GG$3)</f>
        <v>0</v>
      </c>
      <c r="GH131" s="45">
        <f>SUMIFS('ATL RAW'!$J:$J,'ATL RAW'!$I:$I,'ATL GA Inventory'!$B131,'ATL RAW'!$L:$L,'ATL GA Inventory'!GH$3)+SUMIFS('ATL CR'!$J:$J,'ATL CR'!$I:$I,'ATL GA Inventory'!$B131,'ATL CR'!$L:$L,'ATL GA Inventory'!GH$3)</f>
        <v>0</v>
      </c>
      <c r="GI131" s="45">
        <f>SUMIFS('ATL RAW'!$J:$J,'ATL RAW'!$I:$I,'ATL GA Inventory'!$B131,'ATL RAW'!$L:$L,'ATL GA Inventory'!GI$3)+SUMIFS('ATL CR'!$J:$J,'ATL CR'!$I:$I,'ATL GA Inventory'!$B131,'ATL CR'!$L:$L,'ATL GA Inventory'!GI$3)</f>
        <v>0</v>
      </c>
      <c r="GJ131" s="45">
        <f>SUMIFS('ATL RAW'!$J:$J,'ATL RAW'!$I:$I,'ATL GA Inventory'!$B131,'ATL RAW'!$L:$L,'ATL GA Inventory'!GJ$3)+SUMIFS('ATL CR'!$J:$J,'ATL CR'!$I:$I,'ATL GA Inventory'!$B131,'ATL CR'!$L:$L,'ATL GA Inventory'!GJ$3)</f>
        <v>0</v>
      </c>
      <c r="GK131" s="45">
        <f>SUMIFS('ATL RAW'!$J:$J,'ATL RAW'!$I:$I,'ATL GA Inventory'!$B131,'ATL RAW'!$L:$L,'ATL GA Inventory'!GK$3)+SUMIFS('ATL CR'!$J:$J,'ATL CR'!$I:$I,'ATL GA Inventory'!$B131,'ATL CR'!$L:$L,'ATL GA Inventory'!GK$3)</f>
        <v>0</v>
      </c>
      <c r="GL131" s="45">
        <f>SUMIFS('ATL RAW'!$J:$J,'ATL RAW'!$I:$I,'ATL GA Inventory'!$B131,'ATL RAW'!$L:$L,'ATL GA Inventory'!GL$3)+SUMIFS('ATL CR'!$J:$J,'ATL CR'!$I:$I,'ATL GA Inventory'!$B131,'ATL CR'!$L:$L,'ATL GA Inventory'!GL$3)</f>
        <v>0</v>
      </c>
      <c r="GM131" s="45">
        <f>SUMIFS('ATL RAW'!$J:$J,'ATL RAW'!$I:$I,'ATL GA Inventory'!$B131,'ATL RAW'!$L:$L,'ATL GA Inventory'!GM$3)+SUMIFS('ATL CR'!$J:$J,'ATL CR'!$I:$I,'ATL GA Inventory'!$B131,'ATL CR'!$L:$L,'ATL GA Inventory'!GM$3)</f>
        <v>0</v>
      </c>
      <c r="GN131" s="45">
        <f>SUMIFS('ATL RAW'!$J:$J,'ATL RAW'!$I:$I,'ATL GA Inventory'!$B131,'ATL RAW'!$L:$L,'ATL GA Inventory'!GN$3)+SUMIFS('ATL CR'!$J:$J,'ATL CR'!$I:$I,'ATL GA Inventory'!$B131,'ATL CR'!$L:$L,'ATL GA Inventory'!GN$3)</f>
        <v>0</v>
      </c>
      <c r="GO131" s="45">
        <f>SUMIFS('ATL RAW'!$J:$J,'ATL RAW'!$I:$I,'ATL GA Inventory'!$B131,'ATL RAW'!$L:$L,'ATL GA Inventory'!GO$3)+SUMIFS('ATL CR'!$J:$J,'ATL CR'!$I:$I,'ATL GA Inventory'!$B131,'ATL CR'!$L:$L,'ATL GA Inventory'!GO$3)</f>
        <v>0</v>
      </c>
      <c r="GP131" s="45">
        <f>SUMIFS('ATL RAW'!$J:$J,'ATL RAW'!$I:$I,'ATL GA Inventory'!$B131,'ATL RAW'!$L:$L,'ATL GA Inventory'!GP$3)+SUMIFS('ATL CR'!$J:$J,'ATL CR'!$I:$I,'ATL GA Inventory'!$B131,'ATL CR'!$L:$L,'ATL GA Inventory'!GP$3)</f>
        <v>0</v>
      </c>
      <c r="GQ131" s="45">
        <f>SUMIFS('ATL RAW'!$J:$J,'ATL RAW'!$I:$I,'ATL GA Inventory'!$B131,'ATL RAW'!$L:$L,'ATL GA Inventory'!GQ$3)+SUMIFS('ATL CR'!$J:$J,'ATL CR'!$I:$I,'ATL GA Inventory'!$B131,'ATL CR'!$L:$L,'ATL GA Inventory'!GQ$3)</f>
        <v>0</v>
      </c>
      <c r="GR131" s="45">
        <f>SUMIFS('ATL RAW'!$J:$J,'ATL RAW'!$I:$I,'ATL GA Inventory'!$B131,'ATL RAW'!$L:$L,'ATL GA Inventory'!GR$3)+SUMIFS('ATL CR'!$J:$J,'ATL CR'!$I:$I,'ATL GA Inventory'!$B131,'ATL CR'!$L:$L,'ATL GA Inventory'!GR$3)</f>
        <v>0</v>
      </c>
      <c r="GS131" s="45">
        <f>SUMIFS('ATL RAW'!$J:$J,'ATL RAW'!$I:$I,'ATL GA Inventory'!$B131,'ATL RAW'!$L:$L,'ATL GA Inventory'!GS$3)+SUMIFS('ATL CR'!$J:$J,'ATL CR'!$I:$I,'ATL GA Inventory'!$B131,'ATL CR'!$L:$L,'ATL GA Inventory'!GS$3)</f>
        <v>0</v>
      </c>
      <c r="GT131" s="45">
        <f>SUMIFS('ATL RAW'!$J:$J,'ATL RAW'!$I:$I,'ATL GA Inventory'!$B131,'ATL RAW'!$L:$L,'ATL GA Inventory'!GT$3)+SUMIFS('ATL CR'!$J:$J,'ATL CR'!$I:$I,'ATL GA Inventory'!$B131,'ATL CR'!$L:$L,'ATL GA Inventory'!GT$3)</f>
        <v>0</v>
      </c>
      <c r="GU131" s="45">
        <f>SUMIFS('ATL RAW'!$J:$J,'ATL RAW'!$I:$I,'ATL GA Inventory'!$B131,'ATL RAW'!$L:$L,'ATL GA Inventory'!GU$3)+SUMIFS('ATL CR'!$J:$J,'ATL CR'!$I:$I,'ATL GA Inventory'!$B131,'ATL CR'!$L:$L,'ATL GA Inventory'!GU$3)</f>
        <v>0</v>
      </c>
      <c r="GV131" s="45">
        <f>SUMIFS('ATL RAW'!$J:$J,'ATL RAW'!$I:$I,'ATL GA Inventory'!$B131,'ATL RAW'!$L:$L,'ATL GA Inventory'!GV$3)+SUMIFS('ATL CR'!$J:$J,'ATL CR'!$I:$I,'ATL GA Inventory'!$B131,'ATL CR'!$L:$L,'ATL GA Inventory'!GV$3)</f>
        <v>0</v>
      </c>
      <c r="GW131" s="45">
        <f>SUMIFS('ATL RAW'!$J:$J,'ATL RAW'!$I:$I,'ATL GA Inventory'!$B131,'ATL RAW'!$L:$L,'ATL GA Inventory'!GW$3)+SUMIFS('ATL CR'!$J:$J,'ATL CR'!$I:$I,'ATL GA Inventory'!$B131,'ATL CR'!$L:$L,'ATL GA Inventory'!GW$3)</f>
        <v>0</v>
      </c>
      <c r="GX131" s="45">
        <f>SUMIFS('ATL RAW'!$J:$J,'ATL RAW'!$I:$I,'ATL GA Inventory'!$B131,'ATL RAW'!$L:$L,'ATL GA Inventory'!GX$3)+SUMIFS('ATL CR'!$J:$J,'ATL CR'!$I:$I,'ATL GA Inventory'!$B131,'ATL CR'!$L:$L,'ATL GA Inventory'!GX$3)</f>
        <v>0</v>
      </c>
      <c r="GY131" s="45">
        <f>SUMIFS('ATL RAW'!$J:$J,'ATL RAW'!$I:$I,'ATL GA Inventory'!$B131,'ATL RAW'!$L:$L,'ATL GA Inventory'!GY$3)+SUMIFS('ATL CR'!$J:$J,'ATL CR'!$I:$I,'ATL GA Inventory'!$B131,'ATL CR'!$L:$L,'ATL GA Inventory'!GY$3)</f>
        <v>0</v>
      </c>
    </row>
    <row r="132" spans="1:207">
      <c r="A132" s="43" t="s">
        <v>983</v>
      </c>
      <c r="B132" s="43">
        <f t="shared" ref="B132:B137" si="15">B65</f>
        <v>46226128</v>
      </c>
      <c r="C132" s="43" t="str">
        <f t="shared" ref="C132:D132" si="16">C65</f>
        <v>Q.PEAK DUO BLK G6P+/HL</v>
      </c>
      <c r="D132" s="44" t="str">
        <f t="shared" si="16"/>
        <v>340</v>
      </c>
      <c r="E132" s="45">
        <f>SUMIFS('ATL RAW'!$J:$J,'ATL RAW'!$I:$I,'ATL GA Inventory'!$B132,'ATL RAW'!$L:$L,'ATL GA Inventory'!E$3)+SUMIFS('ATL CR'!$J:$J,'ATL CR'!$I:$I,'ATL GA Inventory'!$B132,'ATL CR'!$L:$L,'ATL GA Inventory'!E$3)</f>
        <v>0</v>
      </c>
      <c r="F132" s="45">
        <f>SUMIFS('ATL RAW'!$J:$J,'ATL RAW'!$I:$I,'ATL GA Inventory'!$B132,'ATL RAW'!$L:$L,'ATL GA Inventory'!F$3)+SUMIFS('ATL CR'!$J:$J,'ATL CR'!$I:$I,'ATL GA Inventory'!$B132,'ATL CR'!$L:$L,'ATL GA Inventory'!F$3)</f>
        <v>0</v>
      </c>
      <c r="G132" s="45">
        <f>SUMIFS('ATL RAW'!$J:$J,'ATL RAW'!$I:$I,'ATL GA Inventory'!$B132,'ATL RAW'!$L:$L,'ATL GA Inventory'!G$3)+SUMIFS('ATL CR'!$J:$J,'ATL CR'!$I:$I,'ATL GA Inventory'!$B132,'ATL CR'!$L:$L,'ATL GA Inventory'!G$3)</f>
        <v>0</v>
      </c>
      <c r="H132" s="45">
        <f>SUMIFS('ATL RAW'!$J:$J,'ATL RAW'!$I:$I,'ATL GA Inventory'!$B132,'ATL RAW'!$L:$L,'ATL GA Inventory'!H$3)+SUMIFS('ATL CR'!$J:$J,'ATL CR'!$I:$I,'ATL GA Inventory'!$B132,'ATL CR'!$L:$L,'ATL GA Inventory'!H$3)</f>
        <v>0</v>
      </c>
      <c r="I132" s="45">
        <f>SUMIFS('ATL RAW'!$J:$J,'ATL RAW'!$I:$I,'ATL GA Inventory'!$B132,'ATL RAW'!$L:$L,'ATL GA Inventory'!I$3)+SUMIFS('ATL CR'!$J:$J,'ATL CR'!$I:$I,'ATL GA Inventory'!$B132,'ATL CR'!$L:$L,'ATL GA Inventory'!I$3)</f>
        <v>0</v>
      </c>
      <c r="J132" s="45">
        <f>SUMIFS('ATL RAW'!$J:$J,'ATL RAW'!$I:$I,'ATL GA Inventory'!$B132,'ATL RAW'!$L:$L,'ATL GA Inventory'!J$3)+SUMIFS('ATL CR'!$J:$J,'ATL CR'!$I:$I,'ATL GA Inventory'!$B132,'ATL CR'!$L:$L,'ATL GA Inventory'!J$3)</f>
        <v>0</v>
      </c>
      <c r="K132" s="45">
        <f>SUMIFS('ATL RAW'!$J:$J,'ATL RAW'!$I:$I,'ATL GA Inventory'!$B132,'ATL RAW'!$L:$L,'ATL GA Inventory'!K$3)+SUMIFS('ATL CR'!$J:$J,'ATL CR'!$I:$I,'ATL GA Inventory'!$B132,'ATL CR'!$L:$L,'ATL GA Inventory'!K$3)</f>
        <v>0</v>
      </c>
      <c r="L132" s="45">
        <f>SUMIFS('ATL RAW'!$J:$J,'ATL RAW'!$I:$I,'ATL GA Inventory'!$B132,'ATL RAW'!$L:$L,'ATL GA Inventory'!L$3)+SUMIFS('ATL CR'!$J:$J,'ATL CR'!$I:$I,'ATL GA Inventory'!$B132,'ATL CR'!$L:$L,'ATL GA Inventory'!L$3)</f>
        <v>0</v>
      </c>
      <c r="M132" s="45">
        <f>SUMIFS('ATL RAW'!$J:$J,'ATL RAW'!$I:$I,'ATL GA Inventory'!$B132,'ATL RAW'!$L:$L,'ATL GA Inventory'!M$3)+SUMIFS('ATL CR'!$J:$J,'ATL CR'!$I:$I,'ATL GA Inventory'!$B132,'ATL CR'!$L:$L,'ATL GA Inventory'!M$3)</f>
        <v>0</v>
      </c>
      <c r="N132" s="45">
        <f>SUMIFS('ATL RAW'!$J:$J,'ATL RAW'!$I:$I,'ATL GA Inventory'!$B132,'ATL RAW'!$L:$L,'ATL GA Inventory'!N$3)+SUMIFS('ATL CR'!$J:$J,'ATL CR'!$I:$I,'ATL GA Inventory'!$B132,'ATL CR'!$L:$L,'ATL GA Inventory'!N$3)</f>
        <v>0</v>
      </c>
      <c r="O132" s="45">
        <f>SUMIFS('ATL RAW'!$J:$J,'ATL RAW'!$I:$I,'ATL GA Inventory'!$B132,'ATL RAW'!$L:$L,'ATL GA Inventory'!O$3)+SUMIFS('ATL CR'!$J:$J,'ATL CR'!$I:$I,'ATL GA Inventory'!$B132,'ATL CR'!$L:$L,'ATL GA Inventory'!O$3)</f>
        <v>0</v>
      </c>
      <c r="P132" s="45">
        <f>SUMIFS('ATL RAW'!$J:$J,'ATL RAW'!$I:$I,'ATL GA Inventory'!$B132,'ATL RAW'!$L:$L,'ATL GA Inventory'!P$3)+SUMIFS('ATL CR'!$J:$J,'ATL CR'!$I:$I,'ATL GA Inventory'!$B132,'ATL CR'!$L:$L,'ATL GA Inventory'!P$3)</f>
        <v>0</v>
      </c>
      <c r="Q132" s="45">
        <f>SUMIFS('ATL RAW'!$J:$J,'ATL RAW'!$I:$I,'ATL GA Inventory'!$B132,'ATL RAW'!$L:$L,'ATL GA Inventory'!Q$3)+SUMIFS('ATL CR'!$J:$J,'ATL CR'!$I:$I,'ATL GA Inventory'!$B132,'ATL CR'!$L:$L,'ATL GA Inventory'!Q$3)</f>
        <v>0</v>
      </c>
      <c r="R132" s="45">
        <f>SUMIFS('ATL RAW'!$J:$J,'ATL RAW'!$I:$I,'ATL GA Inventory'!$B132,'ATL RAW'!$L:$L,'ATL GA Inventory'!R$3)+SUMIFS('ATL CR'!$J:$J,'ATL CR'!$I:$I,'ATL GA Inventory'!$B132,'ATL CR'!$L:$L,'ATL GA Inventory'!R$3)</f>
        <v>0</v>
      </c>
      <c r="S132" s="45">
        <f>SUMIFS('ATL RAW'!$J:$J,'ATL RAW'!$I:$I,'ATL GA Inventory'!$B132,'ATL RAW'!$L:$L,'ATL GA Inventory'!S$3)+SUMIFS('ATL CR'!$J:$J,'ATL CR'!$I:$I,'ATL GA Inventory'!$B132,'ATL CR'!$L:$L,'ATL GA Inventory'!S$3)</f>
        <v>0</v>
      </c>
      <c r="T132" s="45">
        <f>SUMIFS('ATL RAW'!$J:$J,'ATL RAW'!$I:$I,'ATL GA Inventory'!$B132,'ATL RAW'!$L:$L,'ATL GA Inventory'!T$3)+SUMIFS('ATL CR'!$J:$J,'ATL CR'!$I:$I,'ATL GA Inventory'!$B132,'ATL CR'!$L:$L,'ATL GA Inventory'!T$3)</f>
        <v>0</v>
      </c>
      <c r="U132" s="45">
        <f>SUMIFS('ATL RAW'!$J:$J,'ATL RAW'!$I:$I,'ATL GA Inventory'!$B132,'ATL RAW'!$L:$L,'ATL GA Inventory'!U$3)+SUMIFS('ATL CR'!$J:$J,'ATL CR'!$I:$I,'ATL GA Inventory'!$B132,'ATL CR'!$L:$L,'ATL GA Inventory'!U$3)</f>
        <v>0</v>
      </c>
      <c r="V132" s="45">
        <f>SUMIFS('ATL RAW'!$J:$J,'ATL RAW'!$I:$I,'ATL GA Inventory'!$B132,'ATL RAW'!$L:$L,'ATL GA Inventory'!V$3)+SUMIFS('ATL CR'!$J:$J,'ATL CR'!$I:$I,'ATL GA Inventory'!$B132,'ATL CR'!$L:$L,'ATL GA Inventory'!V$3)</f>
        <v>0</v>
      </c>
      <c r="W132" s="45">
        <f>SUMIFS('ATL RAW'!$J:$J,'ATL RAW'!$I:$I,'ATL GA Inventory'!$B132,'ATL RAW'!$L:$L,'ATL GA Inventory'!W$3)+SUMIFS('ATL CR'!$J:$J,'ATL CR'!$I:$I,'ATL GA Inventory'!$B132,'ATL CR'!$L:$L,'ATL GA Inventory'!W$3)</f>
        <v>0</v>
      </c>
      <c r="X132" s="45">
        <f>SUMIFS('ATL RAW'!$J:$J,'ATL RAW'!$I:$I,'ATL GA Inventory'!$B132,'ATL RAW'!$L:$L,'ATL GA Inventory'!X$3)+SUMIFS('ATL CR'!$J:$J,'ATL CR'!$I:$I,'ATL GA Inventory'!$B132,'ATL CR'!$L:$L,'ATL GA Inventory'!X$3)</f>
        <v>0</v>
      </c>
      <c r="Y132" s="45">
        <f>SUMIFS('ATL RAW'!$J:$J,'ATL RAW'!$I:$I,'ATL GA Inventory'!$B132,'ATL RAW'!$L:$L,'ATL GA Inventory'!Y$3)+SUMIFS('ATL CR'!$J:$J,'ATL CR'!$I:$I,'ATL GA Inventory'!$B132,'ATL CR'!$L:$L,'ATL GA Inventory'!Y$3)</f>
        <v>0</v>
      </c>
      <c r="Z132" s="45">
        <f>SUMIFS('ATL RAW'!$J:$J,'ATL RAW'!$I:$I,'ATL GA Inventory'!$B132,'ATL RAW'!$L:$L,'ATL GA Inventory'!Z$3)+SUMIFS('ATL CR'!$J:$J,'ATL CR'!$I:$I,'ATL GA Inventory'!$B132,'ATL CR'!$L:$L,'ATL GA Inventory'!Z$3)</f>
        <v>0</v>
      </c>
      <c r="AA132" s="45">
        <f>SUMIFS('ATL RAW'!$J:$J,'ATL RAW'!$I:$I,'ATL GA Inventory'!$B132,'ATL RAW'!$L:$L,'ATL GA Inventory'!AA$3)+SUMIFS('ATL CR'!$J:$J,'ATL CR'!$I:$I,'ATL GA Inventory'!$B132,'ATL CR'!$L:$L,'ATL GA Inventory'!AA$3)</f>
        <v>0</v>
      </c>
      <c r="AB132" s="45">
        <f>SUMIFS('ATL RAW'!$J:$J,'ATL RAW'!$I:$I,'ATL GA Inventory'!$B132,'ATL RAW'!$L:$L,'ATL GA Inventory'!AB$3)+SUMIFS('ATL CR'!$J:$J,'ATL CR'!$I:$I,'ATL GA Inventory'!$B132,'ATL CR'!$L:$L,'ATL GA Inventory'!AB$3)</f>
        <v>0</v>
      </c>
      <c r="AC132" s="45">
        <f>SUMIFS('ATL RAW'!$J:$J,'ATL RAW'!$I:$I,'ATL GA Inventory'!$B132,'ATL RAW'!$L:$L,'ATL GA Inventory'!AC$3)+SUMIFS('ATL CR'!$J:$J,'ATL CR'!$I:$I,'ATL GA Inventory'!$B132,'ATL CR'!$L:$L,'ATL GA Inventory'!AC$3)</f>
        <v>0</v>
      </c>
      <c r="AD132" s="45">
        <f>SUMIFS('ATL RAW'!$J:$J,'ATL RAW'!$I:$I,'ATL GA Inventory'!$B132,'ATL RAW'!$L:$L,'ATL GA Inventory'!AD$3)+SUMIFS('ATL CR'!$J:$J,'ATL CR'!$I:$I,'ATL GA Inventory'!$B132,'ATL CR'!$L:$L,'ATL GA Inventory'!AD$3)</f>
        <v>0</v>
      </c>
      <c r="AE132" s="45">
        <f>SUMIFS('ATL RAW'!$J:$J,'ATL RAW'!$I:$I,'ATL GA Inventory'!$B132,'ATL RAW'!$L:$L,'ATL GA Inventory'!AE$3)+SUMIFS('ATL CR'!$J:$J,'ATL CR'!$I:$I,'ATL GA Inventory'!$B132,'ATL CR'!$L:$L,'ATL GA Inventory'!AE$3)</f>
        <v>0</v>
      </c>
      <c r="AF132" s="45">
        <f>SUMIFS('ATL RAW'!$J:$J,'ATL RAW'!$I:$I,'ATL GA Inventory'!$B132,'ATL RAW'!$L:$L,'ATL GA Inventory'!AF$3)+SUMIFS('ATL CR'!$J:$J,'ATL CR'!$I:$I,'ATL GA Inventory'!$B132,'ATL CR'!$L:$L,'ATL GA Inventory'!AF$3)</f>
        <v>0</v>
      </c>
      <c r="AG132" s="45">
        <f>SUMIFS('ATL RAW'!$J:$J,'ATL RAW'!$I:$I,'ATL GA Inventory'!$B132,'ATL RAW'!$L:$L,'ATL GA Inventory'!AG$3)+SUMIFS('ATL CR'!$J:$J,'ATL CR'!$I:$I,'ATL GA Inventory'!$B132,'ATL CR'!$L:$L,'ATL GA Inventory'!AG$3)</f>
        <v>0</v>
      </c>
      <c r="AH132" s="45">
        <f>SUMIFS('ATL RAW'!$J:$J,'ATL RAW'!$I:$I,'ATL GA Inventory'!$B132,'ATL RAW'!$L:$L,'ATL GA Inventory'!AH$3)+SUMIFS('ATL CR'!$J:$J,'ATL CR'!$I:$I,'ATL GA Inventory'!$B132,'ATL CR'!$L:$L,'ATL GA Inventory'!AH$3)</f>
        <v>0</v>
      </c>
      <c r="AI132" s="45">
        <f>SUMIFS('ATL RAW'!$J:$J,'ATL RAW'!$I:$I,'ATL GA Inventory'!$B132,'ATL RAW'!$L:$L,'ATL GA Inventory'!AI$3)+SUMIFS('ATL CR'!$J:$J,'ATL CR'!$I:$I,'ATL GA Inventory'!$B132,'ATL CR'!$L:$L,'ATL GA Inventory'!AI$3)</f>
        <v>0</v>
      </c>
      <c r="AJ132" s="45">
        <f>SUMIFS('ATL RAW'!$J:$J,'ATL RAW'!$I:$I,'ATL GA Inventory'!$B132,'ATL RAW'!$L:$L,'ATL GA Inventory'!AJ$3)+SUMIFS('ATL CR'!$J:$J,'ATL CR'!$I:$I,'ATL GA Inventory'!$B132,'ATL CR'!$L:$L,'ATL GA Inventory'!AJ$3)</f>
        <v>0</v>
      </c>
      <c r="AK132" s="45">
        <f>SUMIFS('ATL RAW'!$J:$J,'ATL RAW'!$I:$I,'ATL GA Inventory'!$B132,'ATL RAW'!$L:$L,'ATL GA Inventory'!AK$3)+SUMIFS('ATL CR'!$J:$J,'ATL CR'!$I:$I,'ATL GA Inventory'!$B132,'ATL CR'!$L:$L,'ATL GA Inventory'!AK$3)</f>
        <v>0</v>
      </c>
      <c r="AL132" s="45">
        <f>SUMIFS('ATL RAW'!$J:$J,'ATL RAW'!$I:$I,'ATL GA Inventory'!$B132,'ATL RAW'!$L:$L,'ATL GA Inventory'!AL$3)+SUMIFS('ATL CR'!$J:$J,'ATL CR'!$I:$I,'ATL GA Inventory'!$B132,'ATL CR'!$L:$L,'ATL GA Inventory'!AL$3)</f>
        <v>0</v>
      </c>
      <c r="AM132" s="45">
        <f>SUMIFS('ATL RAW'!$J:$J,'ATL RAW'!$I:$I,'ATL GA Inventory'!$B132,'ATL RAW'!$L:$L,'ATL GA Inventory'!AM$3)+SUMIFS('ATL CR'!$J:$J,'ATL CR'!$I:$I,'ATL GA Inventory'!$B132,'ATL CR'!$L:$L,'ATL GA Inventory'!AM$3)</f>
        <v>0</v>
      </c>
      <c r="AN132" s="45">
        <f>SUMIFS('ATL RAW'!$J:$J,'ATL RAW'!$I:$I,'ATL GA Inventory'!$B132,'ATL RAW'!$L:$L,'ATL GA Inventory'!AN$3)+SUMIFS('ATL CR'!$J:$J,'ATL CR'!$I:$I,'ATL GA Inventory'!$B132,'ATL CR'!$L:$L,'ATL GA Inventory'!AN$3)</f>
        <v>0</v>
      </c>
      <c r="AO132" s="45">
        <f>SUMIFS('ATL RAW'!$J:$J,'ATL RAW'!$I:$I,'ATL GA Inventory'!$B132,'ATL RAW'!$L:$L,'ATL GA Inventory'!AO$3)+SUMIFS('ATL CR'!$J:$J,'ATL CR'!$I:$I,'ATL GA Inventory'!$B132,'ATL CR'!$L:$L,'ATL GA Inventory'!AO$3)</f>
        <v>0</v>
      </c>
      <c r="AP132" s="45">
        <f>SUMIFS('ATL RAW'!$J:$J,'ATL RAW'!$I:$I,'ATL GA Inventory'!$B132,'ATL RAW'!$L:$L,'ATL GA Inventory'!AP$3)+SUMIFS('ATL CR'!$J:$J,'ATL CR'!$I:$I,'ATL GA Inventory'!$B132,'ATL CR'!$L:$L,'ATL GA Inventory'!AP$3)</f>
        <v>0</v>
      </c>
      <c r="AQ132" s="45">
        <f>SUMIFS('ATL RAW'!$J:$J,'ATL RAW'!$I:$I,'ATL GA Inventory'!$B132,'ATL RAW'!$L:$L,'ATL GA Inventory'!AQ$3)+SUMIFS('ATL CR'!$J:$J,'ATL CR'!$I:$I,'ATL GA Inventory'!$B132,'ATL CR'!$L:$L,'ATL GA Inventory'!AQ$3)</f>
        <v>0</v>
      </c>
      <c r="AR132" s="45">
        <f>SUMIFS('ATL RAW'!$J:$J,'ATL RAW'!$I:$I,'ATL GA Inventory'!$B132,'ATL RAW'!$L:$L,'ATL GA Inventory'!AR$3)+SUMIFS('ATL CR'!$J:$J,'ATL CR'!$I:$I,'ATL GA Inventory'!$B132,'ATL CR'!$L:$L,'ATL GA Inventory'!AR$3)</f>
        <v>0</v>
      </c>
      <c r="AS132" s="45">
        <f>SUMIFS('ATL RAW'!$J:$J,'ATL RAW'!$I:$I,'ATL GA Inventory'!$B132,'ATL RAW'!$L:$L,'ATL GA Inventory'!AS$3)+SUMIFS('ATL CR'!$J:$J,'ATL CR'!$I:$I,'ATL GA Inventory'!$B132,'ATL CR'!$L:$L,'ATL GA Inventory'!AS$3)</f>
        <v>0</v>
      </c>
      <c r="AT132" s="45">
        <f>SUMIFS('ATL RAW'!$J:$J,'ATL RAW'!$I:$I,'ATL GA Inventory'!$B132,'ATL RAW'!$L:$L,'ATL GA Inventory'!AT$3)+SUMIFS('ATL CR'!$J:$J,'ATL CR'!$I:$I,'ATL GA Inventory'!$B132,'ATL CR'!$L:$L,'ATL GA Inventory'!AT$3)</f>
        <v>0</v>
      </c>
      <c r="AU132" s="45">
        <f>SUMIFS('ATL RAW'!$J:$J,'ATL RAW'!$I:$I,'ATL GA Inventory'!$B132,'ATL RAW'!$L:$L,'ATL GA Inventory'!AU$3)+SUMIFS('ATL CR'!$J:$J,'ATL CR'!$I:$I,'ATL GA Inventory'!$B132,'ATL CR'!$L:$L,'ATL GA Inventory'!AU$3)</f>
        <v>0</v>
      </c>
      <c r="AV132" s="45">
        <f>SUMIFS('ATL RAW'!$J:$J,'ATL RAW'!$I:$I,'ATL GA Inventory'!$B132,'ATL RAW'!$L:$L,'ATL GA Inventory'!AV$3)+SUMIFS('ATL CR'!$J:$J,'ATL CR'!$I:$I,'ATL GA Inventory'!$B132,'ATL CR'!$L:$L,'ATL GA Inventory'!AV$3)</f>
        <v>0</v>
      </c>
      <c r="AW132" s="45">
        <f>SUMIFS('ATL RAW'!$J:$J,'ATL RAW'!$I:$I,'ATL GA Inventory'!$B132,'ATL RAW'!$L:$L,'ATL GA Inventory'!AW$3)+SUMIFS('ATL CR'!$J:$J,'ATL CR'!$I:$I,'ATL GA Inventory'!$B132,'ATL CR'!$L:$L,'ATL GA Inventory'!AW$3)</f>
        <v>0</v>
      </c>
      <c r="AX132" s="45">
        <f>SUMIFS('ATL RAW'!$J:$J,'ATL RAW'!$I:$I,'ATL GA Inventory'!$B132,'ATL RAW'!$L:$L,'ATL GA Inventory'!AX$3)+SUMIFS('ATL CR'!$J:$J,'ATL CR'!$I:$I,'ATL GA Inventory'!$B132,'ATL CR'!$L:$L,'ATL GA Inventory'!AX$3)</f>
        <v>0</v>
      </c>
      <c r="AY132" s="45">
        <f>SUMIFS('ATL RAW'!$J:$J,'ATL RAW'!$I:$I,'ATL GA Inventory'!$B132,'ATL RAW'!$L:$L,'ATL GA Inventory'!AY$3)+SUMIFS('ATL CR'!$J:$J,'ATL CR'!$I:$I,'ATL GA Inventory'!$B132,'ATL CR'!$L:$L,'ATL GA Inventory'!AY$3)</f>
        <v>0</v>
      </c>
      <c r="AZ132" s="45">
        <f>SUMIFS('ATL RAW'!$J:$J,'ATL RAW'!$I:$I,'ATL GA Inventory'!$B132,'ATL RAW'!$L:$L,'ATL GA Inventory'!AZ$3)+SUMIFS('ATL CR'!$J:$J,'ATL CR'!$I:$I,'ATL GA Inventory'!$B132,'ATL CR'!$L:$L,'ATL GA Inventory'!AZ$3)</f>
        <v>0</v>
      </c>
      <c r="BA132" s="45">
        <f>SUMIFS('ATL RAW'!$J:$J,'ATL RAW'!$I:$I,'ATL GA Inventory'!$B132,'ATL RAW'!$L:$L,'ATL GA Inventory'!BA$3)+SUMIFS('ATL CR'!$J:$J,'ATL CR'!$I:$I,'ATL GA Inventory'!$B132,'ATL CR'!$L:$L,'ATL GA Inventory'!BA$3)</f>
        <v>0</v>
      </c>
      <c r="BB132" s="45">
        <f>SUMIFS('ATL RAW'!$J:$J,'ATL RAW'!$I:$I,'ATL GA Inventory'!$B132,'ATL RAW'!$L:$L,'ATL GA Inventory'!BB$3)+SUMIFS('ATL CR'!$J:$J,'ATL CR'!$I:$I,'ATL GA Inventory'!$B132,'ATL CR'!$L:$L,'ATL GA Inventory'!BB$3)</f>
        <v>0</v>
      </c>
      <c r="BC132" s="45">
        <f>SUMIFS('ATL RAW'!$J:$J,'ATL RAW'!$I:$I,'ATL GA Inventory'!$B132,'ATL RAW'!$L:$L,'ATL GA Inventory'!BC$3)+SUMIFS('ATL CR'!$J:$J,'ATL CR'!$I:$I,'ATL GA Inventory'!$B132,'ATL CR'!$L:$L,'ATL GA Inventory'!BC$3)</f>
        <v>0</v>
      </c>
      <c r="BD132" s="45">
        <f>SUMIFS('ATL RAW'!$J:$J,'ATL RAW'!$I:$I,'ATL GA Inventory'!$B132,'ATL RAW'!$L:$L,'ATL GA Inventory'!BD$3)+SUMIFS('ATL CR'!$J:$J,'ATL CR'!$I:$I,'ATL GA Inventory'!$B132,'ATL CR'!$L:$L,'ATL GA Inventory'!BD$3)</f>
        <v>0</v>
      </c>
      <c r="BE132" s="45">
        <f>SUMIFS('ATL RAW'!$J:$J,'ATL RAW'!$I:$I,'ATL GA Inventory'!$B132,'ATL RAW'!$L:$L,'ATL GA Inventory'!BE$3)+SUMIFS('ATL CR'!$J:$J,'ATL CR'!$I:$I,'ATL GA Inventory'!$B132,'ATL CR'!$L:$L,'ATL GA Inventory'!BE$3)</f>
        <v>0</v>
      </c>
      <c r="BF132" s="45">
        <f>SUMIFS('ATL RAW'!$J:$J,'ATL RAW'!$I:$I,'ATL GA Inventory'!$B132,'ATL RAW'!$L:$L,'ATL GA Inventory'!BF$3)+SUMIFS('ATL CR'!$J:$J,'ATL CR'!$I:$I,'ATL GA Inventory'!$B132,'ATL CR'!$L:$L,'ATL GA Inventory'!BF$3)</f>
        <v>0</v>
      </c>
      <c r="BG132" s="45">
        <f>SUMIFS('ATL RAW'!$J:$J,'ATL RAW'!$I:$I,'ATL GA Inventory'!$B132,'ATL RAW'!$L:$L,'ATL GA Inventory'!BG$3)+SUMIFS('ATL CR'!$J:$J,'ATL CR'!$I:$I,'ATL GA Inventory'!$B132,'ATL CR'!$L:$L,'ATL GA Inventory'!BG$3)</f>
        <v>0</v>
      </c>
      <c r="BH132" s="45">
        <f>SUMIFS('ATL RAW'!$J:$J,'ATL RAW'!$I:$I,'ATL GA Inventory'!$B132,'ATL RAW'!$L:$L,'ATL GA Inventory'!BH$3)+SUMIFS('ATL CR'!$J:$J,'ATL CR'!$I:$I,'ATL GA Inventory'!$B132,'ATL CR'!$L:$L,'ATL GA Inventory'!BH$3)</f>
        <v>0</v>
      </c>
      <c r="BI132" s="45">
        <f>SUMIFS('ATL RAW'!$J:$J,'ATL RAW'!$I:$I,'ATL GA Inventory'!$B132,'ATL RAW'!$L:$L,'ATL GA Inventory'!BI$3)+SUMIFS('ATL CR'!$J:$J,'ATL CR'!$I:$I,'ATL GA Inventory'!$B132,'ATL CR'!$L:$L,'ATL GA Inventory'!BI$3)</f>
        <v>0</v>
      </c>
      <c r="BJ132" s="45">
        <f>SUMIFS('ATL RAW'!$J:$J,'ATL RAW'!$I:$I,'ATL GA Inventory'!$B132,'ATL RAW'!$L:$L,'ATL GA Inventory'!BJ$3)+SUMIFS('ATL CR'!$J:$J,'ATL CR'!$I:$I,'ATL GA Inventory'!$B132,'ATL CR'!$L:$L,'ATL GA Inventory'!BJ$3)</f>
        <v>0</v>
      </c>
      <c r="BK132" s="45">
        <f>SUMIFS('ATL RAW'!$J:$J,'ATL RAW'!$I:$I,'ATL GA Inventory'!$B132,'ATL RAW'!$L:$L,'ATL GA Inventory'!BK$3)+SUMIFS('ATL CR'!$J:$J,'ATL CR'!$I:$I,'ATL GA Inventory'!$B132,'ATL CR'!$L:$L,'ATL GA Inventory'!BK$3)</f>
        <v>0</v>
      </c>
      <c r="BL132" s="45">
        <f>SUMIFS('ATL RAW'!$J:$J,'ATL RAW'!$I:$I,'ATL GA Inventory'!$B132,'ATL RAW'!$L:$L,'ATL GA Inventory'!BL$3)+SUMIFS('ATL CR'!$J:$J,'ATL CR'!$I:$I,'ATL GA Inventory'!$B132,'ATL CR'!$L:$L,'ATL GA Inventory'!BL$3)</f>
        <v>0</v>
      </c>
      <c r="BM132" s="45">
        <f>SUMIFS('ATL RAW'!$J:$J,'ATL RAW'!$I:$I,'ATL GA Inventory'!$B132,'ATL RAW'!$L:$L,'ATL GA Inventory'!BM$3)+SUMIFS('ATL CR'!$J:$J,'ATL CR'!$I:$I,'ATL GA Inventory'!$B132,'ATL CR'!$L:$L,'ATL GA Inventory'!BM$3)</f>
        <v>0</v>
      </c>
      <c r="BN132" s="45">
        <f>SUMIFS('ATL RAW'!$J:$J,'ATL RAW'!$I:$I,'ATL GA Inventory'!$B132,'ATL RAW'!$L:$L,'ATL GA Inventory'!BN$3)+SUMIFS('ATL CR'!$J:$J,'ATL CR'!$I:$I,'ATL GA Inventory'!$B132,'ATL CR'!$L:$L,'ATL GA Inventory'!BN$3)</f>
        <v>0</v>
      </c>
      <c r="BO132" s="45">
        <f>SUMIFS('ATL RAW'!$J:$J,'ATL RAW'!$I:$I,'ATL GA Inventory'!$B132,'ATL RAW'!$L:$L,'ATL GA Inventory'!BO$3)+SUMIFS('ATL CR'!$J:$J,'ATL CR'!$I:$I,'ATL GA Inventory'!$B132,'ATL CR'!$L:$L,'ATL GA Inventory'!BO$3)</f>
        <v>0</v>
      </c>
      <c r="BP132" s="45">
        <f>SUMIFS('ATL RAW'!$J:$J,'ATL RAW'!$I:$I,'ATL GA Inventory'!$B132,'ATL RAW'!$L:$L,'ATL GA Inventory'!BP$3)+SUMIFS('ATL CR'!$J:$J,'ATL CR'!$I:$I,'ATL GA Inventory'!$B132,'ATL CR'!$L:$L,'ATL GA Inventory'!BP$3)</f>
        <v>0</v>
      </c>
      <c r="BQ132" s="45">
        <f>SUMIFS('ATL RAW'!$J:$J,'ATL RAW'!$I:$I,'ATL GA Inventory'!$B132,'ATL RAW'!$L:$L,'ATL GA Inventory'!BQ$3)+SUMIFS('ATL CR'!$J:$J,'ATL CR'!$I:$I,'ATL GA Inventory'!$B132,'ATL CR'!$L:$L,'ATL GA Inventory'!BQ$3)</f>
        <v>0</v>
      </c>
      <c r="BR132" s="45">
        <f>SUMIFS('ATL RAW'!$J:$J,'ATL RAW'!$I:$I,'ATL GA Inventory'!$B132,'ATL RAW'!$L:$L,'ATL GA Inventory'!BR$3)+SUMIFS('ATL CR'!$J:$J,'ATL CR'!$I:$I,'ATL GA Inventory'!$B132,'ATL CR'!$L:$L,'ATL GA Inventory'!BR$3)</f>
        <v>0</v>
      </c>
      <c r="BS132" s="45">
        <f>SUMIFS('ATL RAW'!$J:$J,'ATL RAW'!$I:$I,'ATL GA Inventory'!$B132,'ATL RAW'!$L:$L,'ATL GA Inventory'!BS$3)+SUMIFS('ATL CR'!$J:$J,'ATL CR'!$I:$I,'ATL GA Inventory'!$B132,'ATL CR'!$L:$L,'ATL GA Inventory'!BS$3)</f>
        <v>0</v>
      </c>
      <c r="BT132" s="45">
        <f>SUMIFS('ATL RAW'!$J:$J,'ATL RAW'!$I:$I,'ATL GA Inventory'!$B132,'ATL RAW'!$L:$L,'ATL GA Inventory'!BT$3)+SUMIFS('ATL CR'!$J:$J,'ATL CR'!$I:$I,'ATL GA Inventory'!$B132,'ATL CR'!$L:$L,'ATL GA Inventory'!BT$3)</f>
        <v>0</v>
      </c>
      <c r="BU132" s="45">
        <f>SUMIFS('ATL RAW'!$J:$J,'ATL RAW'!$I:$I,'ATL GA Inventory'!$B132,'ATL RAW'!$L:$L,'ATL GA Inventory'!BU$3)+SUMIFS('ATL CR'!$J:$J,'ATL CR'!$I:$I,'ATL GA Inventory'!$B132,'ATL CR'!$L:$L,'ATL GA Inventory'!BU$3)</f>
        <v>0</v>
      </c>
      <c r="BV132" s="45">
        <f>SUMIFS('ATL RAW'!$J:$J,'ATL RAW'!$I:$I,'ATL GA Inventory'!$B132,'ATL RAW'!$L:$L,'ATL GA Inventory'!BV$3)+SUMIFS('ATL CR'!$J:$J,'ATL CR'!$I:$I,'ATL GA Inventory'!$B132,'ATL CR'!$L:$L,'ATL GA Inventory'!BV$3)</f>
        <v>0</v>
      </c>
      <c r="BW132" s="45">
        <f>SUMIFS('ATL RAW'!$J:$J,'ATL RAW'!$I:$I,'ATL GA Inventory'!$B132,'ATL RAW'!$L:$L,'ATL GA Inventory'!BW$3)+SUMIFS('ATL CR'!$J:$J,'ATL CR'!$I:$I,'ATL GA Inventory'!$B132,'ATL CR'!$L:$L,'ATL GA Inventory'!BW$3)</f>
        <v>0</v>
      </c>
      <c r="BX132" s="45">
        <f>SUMIFS('ATL RAW'!$J:$J,'ATL RAW'!$I:$I,'ATL GA Inventory'!$B132,'ATL RAW'!$L:$L,'ATL GA Inventory'!BX$3)+SUMIFS('ATL CR'!$J:$J,'ATL CR'!$I:$I,'ATL GA Inventory'!$B132,'ATL CR'!$L:$L,'ATL GA Inventory'!BX$3)</f>
        <v>0</v>
      </c>
      <c r="BY132" s="45">
        <f>SUMIFS('ATL RAW'!$J:$J,'ATL RAW'!$I:$I,'ATL GA Inventory'!$B132,'ATL RAW'!$L:$L,'ATL GA Inventory'!BY$3)+SUMIFS('ATL CR'!$J:$J,'ATL CR'!$I:$I,'ATL GA Inventory'!$B132,'ATL CR'!$L:$L,'ATL GA Inventory'!BY$3)</f>
        <v>0</v>
      </c>
      <c r="BZ132" s="45">
        <f>SUMIFS('ATL RAW'!$J:$J,'ATL RAW'!$I:$I,'ATL GA Inventory'!$B132,'ATL RAW'!$L:$L,'ATL GA Inventory'!BZ$3)+SUMIFS('ATL CR'!$J:$J,'ATL CR'!$I:$I,'ATL GA Inventory'!$B132,'ATL CR'!$L:$L,'ATL GA Inventory'!BZ$3)</f>
        <v>0</v>
      </c>
      <c r="CA132" s="45">
        <f>SUMIFS('ATL RAW'!$J:$J,'ATL RAW'!$I:$I,'ATL GA Inventory'!$B132,'ATL RAW'!$L:$L,'ATL GA Inventory'!CA$3)+SUMIFS('ATL CR'!$J:$J,'ATL CR'!$I:$I,'ATL GA Inventory'!$B132,'ATL CR'!$L:$L,'ATL GA Inventory'!CA$3)</f>
        <v>0</v>
      </c>
      <c r="CB132" s="45">
        <f>SUMIFS('ATL RAW'!$J:$J,'ATL RAW'!$I:$I,'ATL GA Inventory'!$B132,'ATL RAW'!$L:$L,'ATL GA Inventory'!CB$3)+SUMIFS('ATL CR'!$J:$J,'ATL CR'!$I:$I,'ATL GA Inventory'!$B132,'ATL CR'!$L:$L,'ATL GA Inventory'!CB$3)</f>
        <v>0</v>
      </c>
      <c r="CC132" s="45">
        <f>SUMIFS('ATL RAW'!$J:$J,'ATL RAW'!$I:$I,'ATL GA Inventory'!$B132,'ATL RAW'!$L:$L,'ATL GA Inventory'!CC$3)+SUMIFS('ATL CR'!$J:$J,'ATL CR'!$I:$I,'ATL GA Inventory'!$B132,'ATL CR'!$L:$L,'ATL GA Inventory'!CC$3)</f>
        <v>0</v>
      </c>
      <c r="CD132" s="45">
        <f>SUMIFS('ATL RAW'!$J:$J,'ATL RAW'!$I:$I,'ATL GA Inventory'!$B132,'ATL RAW'!$L:$L,'ATL GA Inventory'!CD$3)+SUMIFS('ATL CR'!$J:$J,'ATL CR'!$I:$I,'ATL GA Inventory'!$B132,'ATL CR'!$L:$L,'ATL GA Inventory'!CD$3)</f>
        <v>0</v>
      </c>
      <c r="CE132" s="45">
        <f>SUMIFS('ATL RAW'!$J:$J,'ATL RAW'!$I:$I,'ATL GA Inventory'!$B132,'ATL RAW'!$L:$L,'ATL GA Inventory'!CE$3)+SUMIFS('ATL CR'!$J:$J,'ATL CR'!$I:$I,'ATL GA Inventory'!$B132,'ATL CR'!$L:$L,'ATL GA Inventory'!CE$3)</f>
        <v>0</v>
      </c>
      <c r="CF132" s="45">
        <f>SUMIFS('ATL RAW'!$J:$J,'ATL RAW'!$I:$I,'ATL GA Inventory'!$B132,'ATL RAW'!$L:$L,'ATL GA Inventory'!CF$3)+SUMIFS('ATL CR'!$J:$J,'ATL CR'!$I:$I,'ATL GA Inventory'!$B132,'ATL CR'!$L:$L,'ATL GA Inventory'!CF$3)</f>
        <v>0</v>
      </c>
      <c r="CG132" s="45">
        <f>SUMIFS('ATL RAW'!$J:$J,'ATL RAW'!$I:$I,'ATL GA Inventory'!$B132,'ATL RAW'!$L:$L,'ATL GA Inventory'!CG$3)+SUMIFS('ATL CR'!$J:$J,'ATL CR'!$I:$I,'ATL GA Inventory'!$B132,'ATL CR'!$L:$L,'ATL GA Inventory'!CG$3)</f>
        <v>0</v>
      </c>
      <c r="CH132" s="45">
        <f>SUMIFS('ATL RAW'!$J:$J,'ATL RAW'!$I:$I,'ATL GA Inventory'!$B132,'ATL RAW'!$L:$L,'ATL GA Inventory'!CH$3)+SUMIFS('ATL CR'!$J:$J,'ATL CR'!$I:$I,'ATL GA Inventory'!$B132,'ATL CR'!$L:$L,'ATL GA Inventory'!CH$3)</f>
        <v>0</v>
      </c>
      <c r="CI132" s="45">
        <f>SUMIFS('ATL RAW'!$J:$J,'ATL RAW'!$I:$I,'ATL GA Inventory'!$B132,'ATL RAW'!$L:$L,'ATL GA Inventory'!CI$3)+SUMIFS('ATL CR'!$J:$J,'ATL CR'!$I:$I,'ATL GA Inventory'!$B132,'ATL CR'!$L:$L,'ATL GA Inventory'!CI$3)</f>
        <v>0</v>
      </c>
      <c r="CJ132" s="45">
        <f>SUMIFS('ATL RAW'!$J:$J,'ATL RAW'!$I:$I,'ATL GA Inventory'!$B132,'ATL RAW'!$L:$L,'ATL GA Inventory'!CJ$3)+SUMIFS('ATL CR'!$J:$J,'ATL CR'!$I:$I,'ATL GA Inventory'!$B132,'ATL CR'!$L:$L,'ATL GA Inventory'!CJ$3)</f>
        <v>0</v>
      </c>
      <c r="CK132" s="45">
        <f>SUMIFS('ATL RAW'!$J:$J,'ATL RAW'!$I:$I,'ATL GA Inventory'!$B132,'ATL RAW'!$L:$L,'ATL GA Inventory'!CK$3)+SUMIFS('ATL CR'!$J:$J,'ATL CR'!$I:$I,'ATL GA Inventory'!$B132,'ATL CR'!$L:$L,'ATL GA Inventory'!CK$3)</f>
        <v>0</v>
      </c>
      <c r="CL132" s="45">
        <f>SUMIFS('ATL RAW'!$J:$J,'ATL RAW'!$I:$I,'ATL GA Inventory'!$B132,'ATL RAW'!$L:$L,'ATL GA Inventory'!CL$3)+SUMIFS('ATL CR'!$J:$J,'ATL CR'!$I:$I,'ATL GA Inventory'!$B132,'ATL CR'!$L:$L,'ATL GA Inventory'!CL$3)</f>
        <v>0</v>
      </c>
      <c r="CM132" s="45">
        <f>SUMIFS('ATL RAW'!$J:$J,'ATL RAW'!$I:$I,'ATL GA Inventory'!$B132,'ATL RAW'!$L:$L,'ATL GA Inventory'!CM$3)+SUMIFS('ATL CR'!$J:$J,'ATL CR'!$I:$I,'ATL GA Inventory'!$B132,'ATL CR'!$L:$L,'ATL GA Inventory'!CM$3)</f>
        <v>0</v>
      </c>
      <c r="CN132" s="45">
        <f>SUMIFS('ATL RAW'!$J:$J,'ATL RAW'!$I:$I,'ATL GA Inventory'!$B132,'ATL RAW'!$L:$L,'ATL GA Inventory'!CN$3)+SUMIFS('ATL CR'!$J:$J,'ATL CR'!$I:$I,'ATL GA Inventory'!$B132,'ATL CR'!$L:$L,'ATL GA Inventory'!CN$3)</f>
        <v>0</v>
      </c>
      <c r="CO132" s="45">
        <f>SUMIFS('ATL RAW'!$J:$J,'ATL RAW'!$I:$I,'ATL GA Inventory'!$B132,'ATL RAW'!$L:$L,'ATL GA Inventory'!CO$3)+SUMIFS('ATL CR'!$J:$J,'ATL CR'!$I:$I,'ATL GA Inventory'!$B132,'ATL CR'!$L:$L,'ATL GA Inventory'!CO$3)</f>
        <v>0</v>
      </c>
      <c r="CP132" s="45">
        <f>SUMIFS('ATL RAW'!$J:$J,'ATL RAW'!$I:$I,'ATL GA Inventory'!$B132,'ATL RAW'!$L:$L,'ATL GA Inventory'!CP$3)+SUMIFS('ATL CR'!$J:$J,'ATL CR'!$I:$I,'ATL GA Inventory'!$B132,'ATL CR'!$L:$L,'ATL GA Inventory'!CP$3)</f>
        <v>0</v>
      </c>
      <c r="CQ132" s="45">
        <f>SUMIFS('ATL RAW'!$J:$J,'ATL RAW'!$I:$I,'ATL GA Inventory'!$B132,'ATL RAW'!$L:$L,'ATL GA Inventory'!CQ$3)+SUMIFS('ATL CR'!$J:$J,'ATL CR'!$I:$I,'ATL GA Inventory'!$B132,'ATL CR'!$L:$L,'ATL GA Inventory'!CQ$3)</f>
        <v>0</v>
      </c>
      <c r="CR132" s="45">
        <f>SUMIFS('ATL RAW'!$J:$J,'ATL RAW'!$I:$I,'ATL GA Inventory'!$B132,'ATL RAW'!$L:$L,'ATL GA Inventory'!CR$3)+SUMIFS('ATL CR'!$J:$J,'ATL CR'!$I:$I,'ATL GA Inventory'!$B132,'ATL CR'!$L:$L,'ATL GA Inventory'!CR$3)</f>
        <v>0</v>
      </c>
      <c r="CS132" s="45">
        <f>SUMIFS('ATL RAW'!$J:$J,'ATL RAW'!$I:$I,'ATL GA Inventory'!$B132,'ATL RAW'!$L:$L,'ATL GA Inventory'!CS$3)+SUMIFS('ATL CR'!$J:$J,'ATL CR'!$I:$I,'ATL GA Inventory'!$B132,'ATL CR'!$L:$L,'ATL GA Inventory'!CS$3)</f>
        <v>0</v>
      </c>
      <c r="CT132" s="45">
        <f>SUMIFS('ATL RAW'!$J:$J,'ATL RAW'!$I:$I,'ATL GA Inventory'!$B132,'ATL RAW'!$L:$L,'ATL GA Inventory'!CT$3)+SUMIFS('ATL CR'!$J:$J,'ATL CR'!$I:$I,'ATL GA Inventory'!$B132,'ATL CR'!$L:$L,'ATL GA Inventory'!CT$3)</f>
        <v>0</v>
      </c>
      <c r="CU132" s="45">
        <f>SUMIFS('ATL RAW'!$J:$J,'ATL RAW'!$I:$I,'ATL GA Inventory'!$B132,'ATL RAW'!$L:$L,'ATL GA Inventory'!CU$3)+SUMIFS('ATL CR'!$J:$J,'ATL CR'!$I:$I,'ATL GA Inventory'!$B132,'ATL CR'!$L:$L,'ATL GA Inventory'!CU$3)</f>
        <v>0</v>
      </c>
      <c r="CV132" s="45">
        <f>SUMIFS('ATL RAW'!$J:$J,'ATL RAW'!$I:$I,'ATL GA Inventory'!$B132,'ATL RAW'!$L:$L,'ATL GA Inventory'!CV$3)+SUMIFS('ATL CR'!$J:$J,'ATL CR'!$I:$I,'ATL GA Inventory'!$B132,'ATL CR'!$L:$L,'ATL GA Inventory'!CV$3)</f>
        <v>0</v>
      </c>
      <c r="CW132" s="45">
        <f>SUMIFS('ATL RAW'!$J:$J,'ATL RAW'!$I:$I,'ATL GA Inventory'!$B132,'ATL RAW'!$L:$L,'ATL GA Inventory'!CW$3)+SUMIFS('ATL CR'!$J:$J,'ATL CR'!$I:$I,'ATL GA Inventory'!$B132,'ATL CR'!$L:$L,'ATL GA Inventory'!CW$3)</f>
        <v>0</v>
      </c>
      <c r="CX132" s="45">
        <f>SUMIFS('ATL RAW'!$J:$J,'ATL RAW'!$I:$I,'ATL GA Inventory'!$B132,'ATL RAW'!$L:$L,'ATL GA Inventory'!CX$3)+SUMIFS('ATL CR'!$J:$J,'ATL CR'!$I:$I,'ATL GA Inventory'!$B132,'ATL CR'!$L:$L,'ATL GA Inventory'!CX$3)</f>
        <v>0</v>
      </c>
      <c r="CY132" s="45">
        <f>SUMIFS('ATL RAW'!$J:$J,'ATL RAW'!$I:$I,'ATL GA Inventory'!$B132,'ATL RAW'!$L:$L,'ATL GA Inventory'!CY$3)+SUMIFS('ATL CR'!$J:$J,'ATL CR'!$I:$I,'ATL GA Inventory'!$B132,'ATL CR'!$L:$L,'ATL GA Inventory'!CY$3)</f>
        <v>0</v>
      </c>
      <c r="CZ132" s="45">
        <f>SUMIFS('ATL RAW'!$J:$J,'ATL RAW'!$I:$I,'ATL GA Inventory'!$B132,'ATL RAW'!$L:$L,'ATL GA Inventory'!CZ$3)+SUMIFS('ATL CR'!$J:$J,'ATL CR'!$I:$I,'ATL GA Inventory'!$B132,'ATL CR'!$L:$L,'ATL GA Inventory'!CZ$3)</f>
        <v>0</v>
      </c>
      <c r="DA132" s="45">
        <f>SUMIFS('ATL RAW'!$J:$J,'ATL RAW'!$I:$I,'ATL GA Inventory'!$B132,'ATL RAW'!$L:$L,'ATL GA Inventory'!DA$3)+SUMIFS('ATL CR'!$J:$J,'ATL CR'!$I:$I,'ATL GA Inventory'!$B132,'ATL CR'!$L:$L,'ATL GA Inventory'!DA$3)</f>
        <v>0</v>
      </c>
      <c r="DB132" s="45">
        <f>SUMIFS('ATL RAW'!$J:$J,'ATL RAW'!$I:$I,'ATL GA Inventory'!$B132,'ATL RAW'!$L:$L,'ATL GA Inventory'!DB$3)+SUMIFS('ATL CR'!$J:$J,'ATL CR'!$I:$I,'ATL GA Inventory'!$B132,'ATL CR'!$L:$L,'ATL GA Inventory'!DB$3)</f>
        <v>0</v>
      </c>
      <c r="DC132" s="45">
        <f>SUMIFS('ATL RAW'!$J:$J,'ATL RAW'!$I:$I,'ATL GA Inventory'!$B132,'ATL RAW'!$L:$L,'ATL GA Inventory'!DC$3)+SUMIFS('ATL CR'!$J:$J,'ATL CR'!$I:$I,'ATL GA Inventory'!$B132,'ATL CR'!$L:$L,'ATL GA Inventory'!DC$3)</f>
        <v>0</v>
      </c>
      <c r="DD132" s="45">
        <f>SUMIFS('ATL RAW'!$J:$J,'ATL RAW'!$I:$I,'ATL GA Inventory'!$B132,'ATL RAW'!$L:$L,'ATL GA Inventory'!DD$3)+SUMIFS('ATL CR'!$J:$J,'ATL CR'!$I:$I,'ATL GA Inventory'!$B132,'ATL CR'!$L:$L,'ATL GA Inventory'!DD$3)</f>
        <v>0</v>
      </c>
      <c r="DE132" s="45">
        <f>SUMIFS('ATL RAW'!$J:$J,'ATL RAW'!$I:$I,'ATL GA Inventory'!$B132,'ATL RAW'!$L:$L,'ATL GA Inventory'!DE$3)+SUMIFS('ATL CR'!$J:$J,'ATL CR'!$I:$I,'ATL GA Inventory'!$B132,'ATL CR'!$L:$L,'ATL GA Inventory'!DE$3)</f>
        <v>0</v>
      </c>
      <c r="DF132" s="45">
        <f>SUMIFS('ATL RAW'!$J:$J,'ATL RAW'!$I:$I,'ATL GA Inventory'!$B132,'ATL RAW'!$L:$L,'ATL GA Inventory'!DF$3)+SUMIFS('ATL CR'!$J:$J,'ATL CR'!$I:$I,'ATL GA Inventory'!$B132,'ATL CR'!$L:$L,'ATL GA Inventory'!DF$3)</f>
        <v>0</v>
      </c>
      <c r="DG132" s="45">
        <f>SUMIFS('ATL RAW'!$J:$J,'ATL RAW'!$I:$I,'ATL GA Inventory'!$B132,'ATL RAW'!$L:$L,'ATL GA Inventory'!DG$3)+SUMIFS('ATL CR'!$J:$J,'ATL CR'!$I:$I,'ATL GA Inventory'!$B132,'ATL CR'!$L:$L,'ATL GA Inventory'!DG$3)</f>
        <v>0</v>
      </c>
      <c r="DH132" s="45">
        <f>SUMIFS('ATL RAW'!$J:$J,'ATL RAW'!$I:$I,'ATL GA Inventory'!$B132,'ATL RAW'!$L:$L,'ATL GA Inventory'!DH$3)+SUMIFS('ATL CR'!$J:$J,'ATL CR'!$I:$I,'ATL GA Inventory'!$B132,'ATL CR'!$L:$L,'ATL GA Inventory'!DH$3)</f>
        <v>0</v>
      </c>
      <c r="DI132" s="45">
        <f>SUMIFS('ATL RAW'!$J:$J,'ATL RAW'!$I:$I,'ATL GA Inventory'!$B132,'ATL RAW'!$L:$L,'ATL GA Inventory'!DI$3)+SUMIFS('ATL CR'!$J:$J,'ATL CR'!$I:$I,'ATL GA Inventory'!$B132,'ATL CR'!$L:$L,'ATL GA Inventory'!DI$3)</f>
        <v>0</v>
      </c>
      <c r="DJ132" s="45">
        <f>SUMIFS('ATL RAW'!$J:$J,'ATL RAW'!$I:$I,'ATL GA Inventory'!$B132,'ATL RAW'!$L:$L,'ATL GA Inventory'!DJ$3)+SUMIFS('ATL CR'!$J:$J,'ATL CR'!$I:$I,'ATL GA Inventory'!$B132,'ATL CR'!$L:$L,'ATL GA Inventory'!DJ$3)</f>
        <v>0</v>
      </c>
      <c r="DK132" s="45">
        <f>SUMIFS('ATL RAW'!$J:$J,'ATL RAW'!$I:$I,'ATL GA Inventory'!$B132,'ATL RAW'!$L:$L,'ATL GA Inventory'!DK$3)+SUMIFS('ATL CR'!$J:$J,'ATL CR'!$I:$I,'ATL GA Inventory'!$B132,'ATL CR'!$L:$L,'ATL GA Inventory'!DK$3)</f>
        <v>0</v>
      </c>
      <c r="DL132" s="45">
        <f>SUMIFS('ATL RAW'!$J:$J,'ATL RAW'!$I:$I,'ATL GA Inventory'!$B132,'ATL RAW'!$L:$L,'ATL GA Inventory'!DL$3)+SUMIFS('ATL CR'!$J:$J,'ATL CR'!$I:$I,'ATL GA Inventory'!$B132,'ATL CR'!$L:$L,'ATL GA Inventory'!DL$3)</f>
        <v>0</v>
      </c>
      <c r="DM132" s="45">
        <f>SUMIFS('ATL RAW'!$J:$J,'ATL RAW'!$I:$I,'ATL GA Inventory'!$B132,'ATL RAW'!$L:$L,'ATL GA Inventory'!DM$3)+SUMIFS('ATL CR'!$J:$J,'ATL CR'!$I:$I,'ATL GA Inventory'!$B132,'ATL CR'!$L:$L,'ATL GA Inventory'!DM$3)</f>
        <v>0</v>
      </c>
      <c r="DN132" s="45">
        <f>SUMIFS('ATL RAW'!$J:$J,'ATL RAW'!$I:$I,'ATL GA Inventory'!$B132,'ATL RAW'!$L:$L,'ATL GA Inventory'!DN$3)+SUMIFS('ATL CR'!$J:$J,'ATL CR'!$I:$I,'ATL GA Inventory'!$B132,'ATL CR'!$L:$L,'ATL GA Inventory'!DN$3)</f>
        <v>0</v>
      </c>
      <c r="DO132" s="45">
        <f>SUMIFS('ATL RAW'!$J:$J,'ATL RAW'!$I:$I,'ATL GA Inventory'!$B132,'ATL RAW'!$L:$L,'ATL GA Inventory'!DO$3)+SUMIFS('ATL CR'!$J:$J,'ATL CR'!$I:$I,'ATL GA Inventory'!$B132,'ATL CR'!$L:$L,'ATL GA Inventory'!DO$3)</f>
        <v>0</v>
      </c>
      <c r="DP132" s="45">
        <f>SUMIFS('ATL RAW'!$J:$J,'ATL RAW'!$I:$I,'ATL GA Inventory'!$B132,'ATL RAW'!$L:$L,'ATL GA Inventory'!DP$3)+SUMIFS('ATL CR'!$J:$J,'ATL CR'!$I:$I,'ATL GA Inventory'!$B132,'ATL CR'!$L:$L,'ATL GA Inventory'!DP$3)</f>
        <v>0</v>
      </c>
      <c r="DQ132" s="45">
        <f>SUMIFS('ATL RAW'!$J:$J,'ATL RAW'!$I:$I,'ATL GA Inventory'!$B132,'ATL RAW'!$L:$L,'ATL GA Inventory'!DQ$3)+SUMIFS('ATL CR'!$J:$J,'ATL CR'!$I:$I,'ATL GA Inventory'!$B132,'ATL CR'!$L:$L,'ATL GA Inventory'!DQ$3)</f>
        <v>0</v>
      </c>
      <c r="DR132" s="45">
        <f>SUMIFS('ATL RAW'!$J:$J,'ATL RAW'!$I:$I,'ATL GA Inventory'!$B132,'ATL RAW'!$L:$L,'ATL GA Inventory'!DR$3)+SUMIFS('ATL CR'!$J:$J,'ATL CR'!$I:$I,'ATL GA Inventory'!$B132,'ATL CR'!$L:$L,'ATL GA Inventory'!DR$3)</f>
        <v>0</v>
      </c>
      <c r="DS132" s="45">
        <f>SUMIFS('ATL RAW'!$J:$J,'ATL RAW'!$I:$I,'ATL GA Inventory'!$B132,'ATL RAW'!$L:$L,'ATL GA Inventory'!DS$3)+SUMIFS('ATL CR'!$J:$J,'ATL CR'!$I:$I,'ATL GA Inventory'!$B132,'ATL CR'!$L:$L,'ATL GA Inventory'!DS$3)</f>
        <v>0</v>
      </c>
      <c r="DT132" s="45">
        <f>SUMIFS('ATL RAW'!$J:$J,'ATL RAW'!$I:$I,'ATL GA Inventory'!$B132,'ATL RAW'!$L:$L,'ATL GA Inventory'!DT$3)+SUMIFS('ATL CR'!$J:$J,'ATL CR'!$I:$I,'ATL GA Inventory'!$B132,'ATL CR'!$L:$L,'ATL GA Inventory'!DT$3)</f>
        <v>0</v>
      </c>
      <c r="DU132" s="45">
        <f>SUMIFS('ATL RAW'!$J:$J,'ATL RAW'!$I:$I,'ATL GA Inventory'!$B132,'ATL RAW'!$L:$L,'ATL GA Inventory'!DU$3)+SUMIFS('ATL CR'!$J:$J,'ATL CR'!$I:$I,'ATL GA Inventory'!$B132,'ATL CR'!$L:$L,'ATL GA Inventory'!DU$3)</f>
        <v>0</v>
      </c>
      <c r="DV132" s="45">
        <f>SUMIFS('ATL RAW'!$J:$J,'ATL RAW'!$I:$I,'ATL GA Inventory'!$B132,'ATL RAW'!$L:$L,'ATL GA Inventory'!DV$3)+SUMIFS('ATL CR'!$J:$J,'ATL CR'!$I:$I,'ATL GA Inventory'!$B132,'ATL CR'!$L:$L,'ATL GA Inventory'!DV$3)</f>
        <v>0</v>
      </c>
      <c r="DW132" s="45">
        <f>SUMIFS('ATL RAW'!$J:$J,'ATL RAW'!$I:$I,'ATL GA Inventory'!$B132,'ATL RAW'!$L:$L,'ATL GA Inventory'!DW$3)+SUMIFS('ATL CR'!$J:$J,'ATL CR'!$I:$I,'ATL GA Inventory'!$B132,'ATL CR'!$L:$L,'ATL GA Inventory'!DW$3)</f>
        <v>0</v>
      </c>
      <c r="DX132" s="45">
        <f>SUMIFS('ATL RAW'!$J:$J,'ATL RAW'!$I:$I,'ATL GA Inventory'!$B132,'ATL RAW'!$L:$L,'ATL GA Inventory'!DX$3)+SUMIFS('ATL CR'!$J:$J,'ATL CR'!$I:$I,'ATL GA Inventory'!$B132,'ATL CR'!$L:$L,'ATL GA Inventory'!DX$3)</f>
        <v>0</v>
      </c>
      <c r="DY132" s="45">
        <f>SUMIFS('ATL RAW'!$J:$J,'ATL RAW'!$I:$I,'ATL GA Inventory'!$B132,'ATL RAW'!$L:$L,'ATL GA Inventory'!DY$3)+SUMIFS('ATL CR'!$J:$J,'ATL CR'!$I:$I,'ATL GA Inventory'!$B132,'ATL CR'!$L:$L,'ATL GA Inventory'!DY$3)</f>
        <v>0</v>
      </c>
      <c r="DZ132" s="45">
        <f>SUMIFS('ATL RAW'!$J:$J,'ATL RAW'!$I:$I,'ATL GA Inventory'!$B132,'ATL RAW'!$L:$L,'ATL GA Inventory'!DZ$3)+SUMIFS('ATL CR'!$J:$J,'ATL CR'!$I:$I,'ATL GA Inventory'!$B132,'ATL CR'!$L:$L,'ATL GA Inventory'!DZ$3)</f>
        <v>0</v>
      </c>
      <c r="EA132" s="45">
        <f>SUMIFS('ATL RAW'!$J:$J,'ATL RAW'!$I:$I,'ATL GA Inventory'!$B132,'ATL RAW'!$L:$L,'ATL GA Inventory'!EA$3)+SUMIFS('ATL CR'!$J:$J,'ATL CR'!$I:$I,'ATL GA Inventory'!$B132,'ATL CR'!$L:$L,'ATL GA Inventory'!EA$3)</f>
        <v>0</v>
      </c>
      <c r="EB132" s="45">
        <f>SUMIFS('ATL RAW'!$J:$J,'ATL RAW'!$I:$I,'ATL GA Inventory'!$B132,'ATL RAW'!$L:$L,'ATL GA Inventory'!EB$3)+SUMIFS('ATL CR'!$J:$J,'ATL CR'!$I:$I,'ATL GA Inventory'!$B132,'ATL CR'!$L:$L,'ATL GA Inventory'!EB$3)</f>
        <v>0</v>
      </c>
      <c r="EC132" s="45">
        <f>SUMIFS('ATL RAW'!$J:$J,'ATL RAW'!$I:$I,'ATL GA Inventory'!$B132,'ATL RAW'!$L:$L,'ATL GA Inventory'!EC$3)+SUMIFS('ATL CR'!$J:$J,'ATL CR'!$I:$I,'ATL GA Inventory'!$B132,'ATL CR'!$L:$L,'ATL GA Inventory'!EC$3)</f>
        <v>0</v>
      </c>
      <c r="ED132" s="45">
        <f>SUMIFS('ATL RAW'!$J:$J,'ATL RAW'!$I:$I,'ATL GA Inventory'!$B132,'ATL RAW'!$L:$L,'ATL GA Inventory'!ED$3)+SUMIFS('ATL CR'!$J:$J,'ATL CR'!$I:$I,'ATL GA Inventory'!$B132,'ATL CR'!$L:$L,'ATL GA Inventory'!ED$3)</f>
        <v>0</v>
      </c>
      <c r="EE132" s="45">
        <f>SUMIFS('ATL RAW'!$J:$J,'ATL RAW'!$I:$I,'ATL GA Inventory'!$B132,'ATL RAW'!$L:$L,'ATL GA Inventory'!EE$3)+SUMIFS('ATL CR'!$J:$J,'ATL CR'!$I:$I,'ATL GA Inventory'!$B132,'ATL CR'!$L:$L,'ATL GA Inventory'!EE$3)</f>
        <v>0</v>
      </c>
      <c r="EF132" s="45">
        <f>SUMIFS('ATL RAW'!$J:$J,'ATL RAW'!$I:$I,'ATL GA Inventory'!$B132,'ATL RAW'!$L:$L,'ATL GA Inventory'!EF$3)+SUMIFS('ATL CR'!$J:$J,'ATL CR'!$I:$I,'ATL GA Inventory'!$B132,'ATL CR'!$L:$L,'ATL GA Inventory'!EF$3)</f>
        <v>0</v>
      </c>
      <c r="EG132" s="45">
        <f>SUMIFS('ATL RAW'!$J:$J,'ATL RAW'!$I:$I,'ATL GA Inventory'!$B132,'ATL RAW'!$L:$L,'ATL GA Inventory'!EG$3)+SUMIFS('ATL CR'!$J:$J,'ATL CR'!$I:$I,'ATL GA Inventory'!$B132,'ATL CR'!$L:$L,'ATL GA Inventory'!EG$3)</f>
        <v>0</v>
      </c>
      <c r="EH132" s="45">
        <f>SUMIFS('ATL RAW'!$J:$J,'ATL RAW'!$I:$I,'ATL GA Inventory'!$B132,'ATL RAW'!$L:$L,'ATL GA Inventory'!EH$3)+SUMIFS('ATL CR'!$J:$J,'ATL CR'!$I:$I,'ATL GA Inventory'!$B132,'ATL CR'!$L:$L,'ATL GA Inventory'!EH$3)</f>
        <v>0</v>
      </c>
      <c r="EI132" s="45">
        <f>SUMIFS('ATL RAW'!$J:$J,'ATL RAW'!$I:$I,'ATL GA Inventory'!$B132,'ATL RAW'!$L:$L,'ATL GA Inventory'!EI$3)+SUMIFS('ATL CR'!$J:$J,'ATL CR'!$I:$I,'ATL GA Inventory'!$B132,'ATL CR'!$L:$L,'ATL GA Inventory'!EI$3)</f>
        <v>0</v>
      </c>
      <c r="EJ132" s="45">
        <f>SUMIFS('ATL RAW'!$J:$J,'ATL RAW'!$I:$I,'ATL GA Inventory'!$B132,'ATL RAW'!$L:$L,'ATL GA Inventory'!EJ$3)+SUMIFS('ATL CR'!$J:$J,'ATL CR'!$I:$I,'ATL GA Inventory'!$B132,'ATL CR'!$L:$L,'ATL GA Inventory'!EJ$3)</f>
        <v>0</v>
      </c>
      <c r="EK132" s="45">
        <f>SUMIFS('ATL RAW'!$J:$J,'ATL RAW'!$I:$I,'ATL GA Inventory'!$B132,'ATL RAW'!$L:$L,'ATL GA Inventory'!EK$3)+SUMIFS('ATL CR'!$J:$J,'ATL CR'!$I:$I,'ATL GA Inventory'!$B132,'ATL CR'!$L:$L,'ATL GA Inventory'!EK$3)</f>
        <v>0</v>
      </c>
      <c r="EL132" s="45">
        <f>SUMIFS('ATL RAW'!$J:$J,'ATL RAW'!$I:$I,'ATL GA Inventory'!$B132,'ATL RAW'!$L:$L,'ATL GA Inventory'!EL$3)+SUMIFS('ATL CR'!$J:$J,'ATL CR'!$I:$I,'ATL GA Inventory'!$B132,'ATL CR'!$L:$L,'ATL GA Inventory'!EL$3)</f>
        <v>0</v>
      </c>
      <c r="EM132" s="45">
        <f>SUMIFS('ATL RAW'!$J:$J,'ATL RAW'!$I:$I,'ATL GA Inventory'!$B132,'ATL RAW'!$L:$L,'ATL GA Inventory'!EM$3)+SUMIFS('ATL CR'!$J:$J,'ATL CR'!$I:$I,'ATL GA Inventory'!$B132,'ATL CR'!$L:$L,'ATL GA Inventory'!EM$3)</f>
        <v>0</v>
      </c>
      <c r="EN132" s="45">
        <f>SUMIFS('ATL RAW'!$J:$J,'ATL RAW'!$I:$I,'ATL GA Inventory'!$B132,'ATL RAW'!$L:$L,'ATL GA Inventory'!EN$3)+SUMIFS('ATL CR'!$J:$J,'ATL CR'!$I:$I,'ATL GA Inventory'!$B132,'ATL CR'!$L:$L,'ATL GA Inventory'!EN$3)</f>
        <v>0</v>
      </c>
      <c r="EO132" s="45">
        <f>SUMIFS('ATL RAW'!$J:$J,'ATL RAW'!$I:$I,'ATL GA Inventory'!$B132,'ATL RAW'!$L:$L,'ATL GA Inventory'!EO$3)+SUMIFS('ATL CR'!$J:$J,'ATL CR'!$I:$I,'ATL GA Inventory'!$B132,'ATL CR'!$L:$L,'ATL GA Inventory'!EO$3)</f>
        <v>0</v>
      </c>
      <c r="EP132" s="45">
        <f>SUMIFS('ATL RAW'!$J:$J,'ATL RAW'!$I:$I,'ATL GA Inventory'!$B132,'ATL RAW'!$L:$L,'ATL GA Inventory'!EP$3)+SUMIFS('ATL CR'!$J:$J,'ATL CR'!$I:$I,'ATL GA Inventory'!$B132,'ATL CR'!$L:$L,'ATL GA Inventory'!EP$3)</f>
        <v>0</v>
      </c>
      <c r="EQ132" s="45">
        <f>SUMIFS('ATL RAW'!$J:$J,'ATL RAW'!$I:$I,'ATL GA Inventory'!$B132,'ATL RAW'!$L:$L,'ATL GA Inventory'!EQ$3)+SUMIFS('ATL CR'!$J:$J,'ATL CR'!$I:$I,'ATL GA Inventory'!$B132,'ATL CR'!$L:$L,'ATL GA Inventory'!EQ$3)</f>
        <v>0</v>
      </c>
      <c r="ER132" s="45">
        <f>SUMIFS('ATL RAW'!$J:$J,'ATL RAW'!$I:$I,'ATL GA Inventory'!$B132,'ATL RAW'!$L:$L,'ATL GA Inventory'!ER$3)+SUMIFS('ATL CR'!$J:$J,'ATL CR'!$I:$I,'ATL GA Inventory'!$B132,'ATL CR'!$L:$L,'ATL GA Inventory'!ER$3)</f>
        <v>0</v>
      </c>
      <c r="ES132" s="45">
        <f>SUMIFS('ATL RAW'!$J:$J,'ATL RAW'!$I:$I,'ATL GA Inventory'!$B132,'ATL RAW'!$L:$L,'ATL GA Inventory'!ES$3)+SUMIFS('ATL CR'!$J:$J,'ATL CR'!$I:$I,'ATL GA Inventory'!$B132,'ATL CR'!$L:$L,'ATL GA Inventory'!ES$3)</f>
        <v>0</v>
      </c>
      <c r="ET132" s="45">
        <f>SUMIFS('ATL RAW'!$J:$J,'ATL RAW'!$I:$I,'ATL GA Inventory'!$B132,'ATL RAW'!$L:$L,'ATL GA Inventory'!ET$3)+SUMIFS('ATL CR'!$J:$J,'ATL CR'!$I:$I,'ATL GA Inventory'!$B132,'ATL CR'!$L:$L,'ATL GA Inventory'!ET$3)</f>
        <v>0</v>
      </c>
      <c r="EU132" s="45">
        <f>SUMIFS('ATL RAW'!$J:$J,'ATL RAW'!$I:$I,'ATL GA Inventory'!$B132,'ATL RAW'!$L:$L,'ATL GA Inventory'!EU$3)+SUMIFS('ATL CR'!$J:$J,'ATL CR'!$I:$I,'ATL GA Inventory'!$B132,'ATL CR'!$L:$L,'ATL GA Inventory'!EU$3)</f>
        <v>0</v>
      </c>
      <c r="EV132" s="45">
        <f>SUMIFS('ATL RAW'!$J:$J,'ATL RAW'!$I:$I,'ATL GA Inventory'!$B132,'ATL RAW'!$L:$L,'ATL GA Inventory'!EV$3)+SUMIFS('ATL CR'!$J:$J,'ATL CR'!$I:$I,'ATL GA Inventory'!$B132,'ATL CR'!$L:$L,'ATL GA Inventory'!EV$3)</f>
        <v>0</v>
      </c>
      <c r="EW132" s="45">
        <f>SUMIFS('ATL RAW'!$J:$J,'ATL RAW'!$I:$I,'ATL GA Inventory'!$B132,'ATL RAW'!$L:$L,'ATL GA Inventory'!EW$3)+SUMIFS('ATL CR'!$J:$J,'ATL CR'!$I:$I,'ATL GA Inventory'!$B132,'ATL CR'!$L:$L,'ATL GA Inventory'!EW$3)</f>
        <v>0</v>
      </c>
      <c r="EX132" s="45">
        <f>SUMIFS('ATL RAW'!$J:$J,'ATL RAW'!$I:$I,'ATL GA Inventory'!$B132,'ATL RAW'!$L:$L,'ATL GA Inventory'!EX$3)+SUMIFS('ATL CR'!$J:$J,'ATL CR'!$I:$I,'ATL GA Inventory'!$B132,'ATL CR'!$L:$L,'ATL GA Inventory'!EX$3)</f>
        <v>0</v>
      </c>
      <c r="EY132" s="45">
        <f>SUMIFS('ATL RAW'!$J:$J,'ATL RAW'!$I:$I,'ATL GA Inventory'!$B132,'ATL RAW'!$L:$L,'ATL GA Inventory'!EY$3)+SUMIFS('ATL CR'!$J:$J,'ATL CR'!$I:$I,'ATL GA Inventory'!$B132,'ATL CR'!$L:$L,'ATL GA Inventory'!EY$3)</f>
        <v>0</v>
      </c>
      <c r="EZ132" s="45">
        <f>SUMIFS('ATL RAW'!$J:$J,'ATL RAW'!$I:$I,'ATL GA Inventory'!$B132,'ATL RAW'!$L:$L,'ATL GA Inventory'!EZ$3)+SUMIFS('ATL CR'!$J:$J,'ATL CR'!$I:$I,'ATL GA Inventory'!$B132,'ATL CR'!$L:$L,'ATL GA Inventory'!EZ$3)</f>
        <v>0</v>
      </c>
      <c r="FA132" s="45">
        <f>SUMIFS('ATL RAW'!$J:$J,'ATL RAW'!$I:$I,'ATL GA Inventory'!$B132,'ATL RAW'!$L:$L,'ATL GA Inventory'!FA$3)+SUMIFS('ATL CR'!$J:$J,'ATL CR'!$I:$I,'ATL GA Inventory'!$B132,'ATL CR'!$L:$L,'ATL GA Inventory'!FA$3)</f>
        <v>0</v>
      </c>
      <c r="FB132" s="45">
        <f>SUMIFS('ATL RAW'!$J:$J,'ATL RAW'!$I:$I,'ATL GA Inventory'!$B132,'ATL RAW'!$L:$L,'ATL GA Inventory'!FB$3)+SUMIFS('ATL CR'!$J:$J,'ATL CR'!$I:$I,'ATL GA Inventory'!$B132,'ATL CR'!$L:$L,'ATL GA Inventory'!FB$3)</f>
        <v>0</v>
      </c>
      <c r="FC132" s="45">
        <f>SUMIFS('ATL RAW'!$J:$J,'ATL RAW'!$I:$I,'ATL GA Inventory'!$B132,'ATL RAW'!$L:$L,'ATL GA Inventory'!FC$3)+SUMIFS('ATL CR'!$J:$J,'ATL CR'!$I:$I,'ATL GA Inventory'!$B132,'ATL CR'!$L:$L,'ATL GA Inventory'!FC$3)</f>
        <v>0</v>
      </c>
      <c r="FD132" s="45">
        <f>SUMIFS('ATL RAW'!$J:$J,'ATL RAW'!$I:$I,'ATL GA Inventory'!$B132,'ATL RAW'!$L:$L,'ATL GA Inventory'!FD$3)+SUMIFS('ATL CR'!$J:$J,'ATL CR'!$I:$I,'ATL GA Inventory'!$B132,'ATL CR'!$L:$L,'ATL GA Inventory'!FD$3)</f>
        <v>0</v>
      </c>
      <c r="FE132" s="45">
        <f>SUMIFS('ATL RAW'!$J:$J,'ATL RAW'!$I:$I,'ATL GA Inventory'!$B132,'ATL RAW'!$L:$L,'ATL GA Inventory'!FE$3)+SUMIFS('ATL CR'!$J:$J,'ATL CR'!$I:$I,'ATL GA Inventory'!$B132,'ATL CR'!$L:$L,'ATL GA Inventory'!FE$3)</f>
        <v>0</v>
      </c>
      <c r="FF132" s="45">
        <f>SUMIFS('ATL RAW'!$J:$J,'ATL RAW'!$I:$I,'ATL GA Inventory'!$B132,'ATL RAW'!$L:$L,'ATL GA Inventory'!FF$3)+SUMIFS('ATL CR'!$J:$J,'ATL CR'!$I:$I,'ATL GA Inventory'!$B132,'ATL CR'!$L:$L,'ATL GA Inventory'!FF$3)</f>
        <v>0</v>
      </c>
      <c r="FG132" s="45">
        <f>SUMIFS('ATL RAW'!$J:$J,'ATL RAW'!$I:$I,'ATL GA Inventory'!$B132,'ATL RAW'!$L:$L,'ATL GA Inventory'!FG$3)+SUMIFS('ATL CR'!$J:$J,'ATL CR'!$I:$I,'ATL GA Inventory'!$B132,'ATL CR'!$L:$L,'ATL GA Inventory'!FG$3)</f>
        <v>0</v>
      </c>
      <c r="FH132" s="45">
        <f>SUMIFS('ATL RAW'!$J:$J,'ATL RAW'!$I:$I,'ATL GA Inventory'!$B132,'ATL RAW'!$L:$L,'ATL GA Inventory'!FH$3)+SUMIFS('ATL CR'!$J:$J,'ATL CR'!$I:$I,'ATL GA Inventory'!$B132,'ATL CR'!$L:$L,'ATL GA Inventory'!FH$3)</f>
        <v>0</v>
      </c>
      <c r="FI132" s="45">
        <f>SUMIFS('ATL RAW'!$J:$J,'ATL RAW'!$I:$I,'ATL GA Inventory'!$B132,'ATL RAW'!$L:$L,'ATL GA Inventory'!FI$3)+SUMIFS('ATL CR'!$J:$J,'ATL CR'!$I:$I,'ATL GA Inventory'!$B132,'ATL CR'!$L:$L,'ATL GA Inventory'!FI$3)</f>
        <v>0</v>
      </c>
      <c r="FJ132" s="45">
        <f>SUMIFS('ATL RAW'!$J:$J,'ATL RAW'!$I:$I,'ATL GA Inventory'!$B132,'ATL RAW'!$L:$L,'ATL GA Inventory'!FJ$3)+SUMIFS('ATL CR'!$J:$J,'ATL CR'!$I:$I,'ATL GA Inventory'!$B132,'ATL CR'!$L:$L,'ATL GA Inventory'!FJ$3)</f>
        <v>0</v>
      </c>
      <c r="FK132" s="45">
        <f>SUMIFS('ATL RAW'!$J:$J,'ATL RAW'!$I:$I,'ATL GA Inventory'!$B132,'ATL RAW'!$L:$L,'ATL GA Inventory'!FK$3)+SUMIFS('ATL CR'!$J:$J,'ATL CR'!$I:$I,'ATL GA Inventory'!$B132,'ATL CR'!$L:$L,'ATL GA Inventory'!FK$3)</f>
        <v>0</v>
      </c>
      <c r="FL132" s="45">
        <f>SUMIFS('ATL RAW'!$J:$J,'ATL RAW'!$I:$I,'ATL GA Inventory'!$B132,'ATL RAW'!$L:$L,'ATL GA Inventory'!FL$3)+SUMIFS('ATL CR'!$J:$J,'ATL CR'!$I:$I,'ATL GA Inventory'!$B132,'ATL CR'!$L:$L,'ATL GA Inventory'!FL$3)</f>
        <v>0</v>
      </c>
      <c r="FM132" s="45">
        <f>SUMIFS('ATL RAW'!$J:$J,'ATL RAW'!$I:$I,'ATL GA Inventory'!$B132,'ATL RAW'!$L:$L,'ATL GA Inventory'!FM$3)+SUMIFS('ATL CR'!$J:$J,'ATL CR'!$I:$I,'ATL GA Inventory'!$B132,'ATL CR'!$L:$L,'ATL GA Inventory'!FM$3)</f>
        <v>0</v>
      </c>
      <c r="FN132" s="45">
        <f>SUMIFS('ATL RAW'!$J:$J,'ATL RAW'!$I:$I,'ATL GA Inventory'!$B132,'ATL RAW'!$L:$L,'ATL GA Inventory'!FN$3)+SUMIFS('ATL CR'!$J:$J,'ATL CR'!$I:$I,'ATL GA Inventory'!$B132,'ATL CR'!$L:$L,'ATL GA Inventory'!FN$3)</f>
        <v>0</v>
      </c>
      <c r="FO132" s="45">
        <f>SUMIFS('ATL RAW'!$J:$J,'ATL RAW'!$I:$I,'ATL GA Inventory'!$B132,'ATL RAW'!$L:$L,'ATL GA Inventory'!FO$3)+SUMIFS('ATL CR'!$J:$J,'ATL CR'!$I:$I,'ATL GA Inventory'!$B132,'ATL CR'!$L:$L,'ATL GA Inventory'!FO$3)</f>
        <v>0</v>
      </c>
      <c r="FP132" s="45">
        <f>SUMIFS('ATL RAW'!$J:$J,'ATL RAW'!$I:$I,'ATL GA Inventory'!$B132,'ATL RAW'!$L:$L,'ATL GA Inventory'!FP$3)+SUMIFS('ATL CR'!$J:$J,'ATL CR'!$I:$I,'ATL GA Inventory'!$B132,'ATL CR'!$L:$L,'ATL GA Inventory'!FP$3)</f>
        <v>0</v>
      </c>
      <c r="FQ132" s="45">
        <f>SUMIFS('ATL RAW'!$J:$J,'ATL RAW'!$I:$I,'ATL GA Inventory'!$B132,'ATL RAW'!$L:$L,'ATL GA Inventory'!FQ$3)+SUMIFS('ATL CR'!$J:$J,'ATL CR'!$I:$I,'ATL GA Inventory'!$B132,'ATL CR'!$L:$L,'ATL GA Inventory'!FQ$3)</f>
        <v>0</v>
      </c>
      <c r="FR132" s="45">
        <f>SUMIFS('ATL RAW'!$J:$J,'ATL RAW'!$I:$I,'ATL GA Inventory'!$B132,'ATL RAW'!$L:$L,'ATL GA Inventory'!FR$3)+SUMIFS('ATL CR'!$J:$J,'ATL CR'!$I:$I,'ATL GA Inventory'!$B132,'ATL CR'!$L:$L,'ATL GA Inventory'!FR$3)</f>
        <v>0</v>
      </c>
      <c r="FS132" s="45">
        <f>SUMIFS('ATL RAW'!$J:$J,'ATL RAW'!$I:$I,'ATL GA Inventory'!$B132,'ATL RAW'!$L:$L,'ATL GA Inventory'!FS$3)+SUMIFS('ATL CR'!$J:$J,'ATL CR'!$I:$I,'ATL GA Inventory'!$B132,'ATL CR'!$L:$L,'ATL GA Inventory'!FS$3)</f>
        <v>0</v>
      </c>
      <c r="FT132" s="45">
        <f>SUMIFS('ATL RAW'!$J:$J,'ATL RAW'!$I:$I,'ATL GA Inventory'!$B132,'ATL RAW'!$L:$L,'ATL GA Inventory'!FT$3)+SUMIFS('ATL CR'!$J:$J,'ATL CR'!$I:$I,'ATL GA Inventory'!$B132,'ATL CR'!$L:$L,'ATL GA Inventory'!FT$3)</f>
        <v>0</v>
      </c>
      <c r="FU132" s="45">
        <f>SUMIFS('ATL RAW'!$J:$J,'ATL RAW'!$I:$I,'ATL GA Inventory'!$B132,'ATL RAW'!$L:$L,'ATL GA Inventory'!FU$3)+SUMIFS('ATL CR'!$J:$J,'ATL CR'!$I:$I,'ATL GA Inventory'!$B132,'ATL CR'!$L:$L,'ATL GA Inventory'!FU$3)</f>
        <v>0</v>
      </c>
      <c r="FV132" s="45">
        <f>SUMIFS('ATL RAW'!$J:$J,'ATL RAW'!$I:$I,'ATL GA Inventory'!$B132,'ATL RAW'!$L:$L,'ATL GA Inventory'!FV$3)+SUMIFS('ATL CR'!$J:$J,'ATL CR'!$I:$I,'ATL GA Inventory'!$B132,'ATL CR'!$L:$L,'ATL GA Inventory'!FV$3)</f>
        <v>0</v>
      </c>
      <c r="FW132" s="45">
        <f>SUMIFS('ATL RAW'!$J:$J,'ATL RAW'!$I:$I,'ATL GA Inventory'!$B132,'ATL RAW'!$L:$L,'ATL GA Inventory'!FW$3)+SUMIFS('ATL CR'!$J:$J,'ATL CR'!$I:$I,'ATL GA Inventory'!$B132,'ATL CR'!$L:$L,'ATL GA Inventory'!FW$3)</f>
        <v>0</v>
      </c>
      <c r="FX132" s="45">
        <f>SUMIFS('ATL RAW'!$J:$J,'ATL RAW'!$I:$I,'ATL GA Inventory'!$B132,'ATL RAW'!$L:$L,'ATL GA Inventory'!FX$3)+SUMIFS('ATL CR'!$J:$J,'ATL CR'!$I:$I,'ATL GA Inventory'!$B132,'ATL CR'!$L:$L,'ATL GA Inventory'!FX$3)</f>
        <v>0</v>
      </c>
      <c r="FY132" s="45">
        <f>SUMIFS('ATL RAW'!$J:$J,'ATL RAW'!$I:$I,'ATL GA Inventory'!$B132,'ATL RAW'!$L:$L,'ATL GA Inventory'!FY$3)+SUMIFS('ATL CR'!$J:$J,'ATL CR'!$I:$I,'ATL GA Inventory'!$B132,'ATL CR'!$L:$L,'ATL GA Inventory'!FY$3)</f>
        <v>0</v>
      </c>
      <c r="FZ132" s="45">
        <f>SUMIFS('ATL RAW'!$J:$J,'ATL RAW'!$I:$I,'ATL GA Inventory'!$B132,'ATL RAW'!$L:$L,'ATL GA Inventory'!FZ$3)+SUMIFS('ATL CR'!$J:$J,'ATL CR'!$I:$I,'ATL GA Inventory'!$B132,'ATL CR'!$L:$L,'ATL GA Inventory'!FZ$3)</f>
        <v>0</v>
      </c>
      <c r="GA132" s="45">
        <f>SUMIFS('ATL RAW'!$J:$J,'ATL RAW'!$I:$I,'ATL GA Inventory'!$B132,'ATL RAW'!$L:$L,'ATL GA Inventory'!GA$3)+SUMIFS('ATL CR'!$J:$J,'ATL CR'!$I:$I,'ATL GA Inventory'!$B132,'ATL CR'!$L:$L,'ATL GA Inventory'!GA$3)</f>
        <v>0</v>
      </c>
      <c r="GB132" s="45">
        <f>SUMIFS('ATL RAW'!$J:$J,'ATL RAW'!$I:$I,'ATL GA Inventory'!$B132,'ATL RAW'!$L:$L,'ATL GA Inventory'!GB$3)+SUMIFS('ATL CR'!$J:$J,'ATL CR'!$I:$I,'ATL GA Inventory'!$B132,'ATL CR'!$L:$L,'ATL GA Inventory'!GB$3)</f>
        <v>0</v>
      </c>
      <c r="GC132" s="45">
        <f>SUMIFS('ATL RAW'!$J:$J,'ATL RAW'!$I:$I,'ATL GA Inventory'!$B132,'ATL RAW'!$L:$L,'ATL GA Inventory'!GC$3)+SUMIFS('ATL CR'!$J:$J,'ATL CR'!$I:$I,'ATL GA Inventory'!$B132,'ATL CR'!$L:$L,'ATL GA Inventory'!GC$3)</f>
        <v>0</v>
      </c>
      <c r="GD132" s="45">
        <f>SUMIFS('ATL RAW'!$J:$J,'ATL RAW'!$I:$I,'ATL GA Inventory'!$B132,'ATL RAW'!$L:$L,'ATL GA Inventory'!GD$3)+SUMIFS('ATL CR'!$J:$J,'ATL CR'!$I:$I,'ATL GA Inventory'!$B132,'ATL CR'!$L:$L,'ATL GA Inventory'!GD$3)</f>
        <v>0</v>
      </c>
      <c r="GE132" s="45">
        <f>SUMIFS('ATL RAW'!$J:$J,'ATL RAW'!$I:$I,'ATL GA Inventory'!$B132,'ATL RAW'!$L:$L,'ATL GA Inventory'!GE$3)+SUMIFS('ATL CR'!$J:$J,'ATL CR'!$I:$I,'ATL GA Inventory'!$B132,'ATL CR'!$L:$L,'ATL GA Inventory'!GE$3)</f>
        <v>0</v>
      </c>
      <c r="GF132" s="45">
        <f>SUMIFS('ATL RAW'!$J:$J,'ATL RAW'!$I:$I,'ATL GA Inventory'!$B132,'ATL RAW'!$L:$L,'ATL GA Inventory'!GF$3)+SUMIFS('ATL CR'!$J:$J,'ATL CR'!$I:$I,'ATL GA Inventory'!$B132,'ATL CR'!$L:$L,'ATL GA Inventory'!GF$3)</f>
        <v>0</v>
      </c>
      <c r="GG132" s="45">
        <f>SUMIFS('ATL RAW'!$J:$J,'ATL RAW'!$I:$I,'ATL GA Inventory'!$B132,'ATL RAW'!$L:$L,'ATL GA Inventory'!GG$3)+SUMIFS('ATL CR'!$J:$J,'ATL CR'!$I:$I,'ATL GA Inventory'!$B132,'ATL CR'!$L:$L,'ATL GA Inventory'!GG$3)</f>
        <v>0</v>
      </c>
      <c r="GH132" s="45">
        <f>SUMIFS('ATL RAW'!$J:$J,'ATL RAW'!$I:$I,'ATL GA Inventory'!$B132,'ATL RAW'!$L:$L,'ATL GA Inventory'!GH$3)+SUMIFS('ATL CR'!$J:$J,'ATL CR'!$I:$I,'ATL GA Inventory'!$B132,'ATL CR'!$L:$L,'ATL GA Inventory'!GH$3)</f>
        <v>0</v>
      </c>
      <c r="GI132" s="45">
        <f>SUMIFS('ATL RAW'!$J:$J,'ATL RAW'!$I:$I,'ATL GA Inventory'!$B132,'ATL RAW'!$L:$L,'ATL GA Inventory'!GI$3)+SUMIFS('ATL CR'!$J:$J,'ATL CR'!$I:$I,'ATL GA Inventory'!$B132,'ATL CR'!$L:$L,'ATL GA Inventory'!GI$3)</f>
        <v>0</v>
      </c>
      <c r="GJ132" s="45">
        <f>SUMIFS('ATL RAW'!$J:$J,'ATL RAW'!$I:$I,'ATL GA Inventory'!$B132,'ATL RAW'!$L:$L,'ATL GA Inventory'!GJ$3)+SUMIFS('ATL CR'!$J:$J,'ATL CR'!$I:$I,'ATL GA Inventory'!$B132,'ATL CR'!$L:$L,'ATL GA Inventory'!GJ$3)</f>
        <v>0</v>
      </c>
      <c r="GK132" s="45">
        <f>SUMIFS('ATL RAW'!$J:$J,'ATL RAW'!$I:$I,'ATL GA Inventory'!$B132,'ATL RAW'!$L:$L,'ATL GA Inventory'!GK$3)+SUMIFS('ATL CR'!$J:$J,'ATL CR'!$I:$I,'ATL GA Inventory'!$B132,'ATL CR'!$L:$L,'ATL GA Inventory'!GK$3)</f>
        <v>0</v>
      </c>
      <c r="GL132" s="45">
        <f>SUMIFS('ATL RAW'!$J:$J,'ATL RAW'!$I:$I,'ATL GA Inventory'!$B132,'ATL RAW'!$L:$L,'ATL GA Inventory'!GL$3)+SUMIFS('ATL CR'!$J:$J,'ATL CR'!$I:$I,'ATL GA Inventory'!$B132,'ATL CR'!$L:$L,'ATL GA Inventory'!GL$3)</f>
        <v>0</v>
      </c>
      <c r="GM132" s="45">
        <f>SUMIFS('ATL RAW'!$J:$J,'ATL RAW'!$I:$I,'ATL GA Inventory'!$B132,'ATL RAW'!$L:$L,'ATL GA Inventory'!GM$3)+SUMIFS('ATL CR'!$J:$J,'ATL CR'!$I:$I,'ATL GA Inventory'!$B132,'ATL CR'!$L:$L,'ATL GA Inventory'!GM$3)</f>
        <v>0</v>
      </c>
      <c r="GN132" s="45">
        <f>SUMIFS('ATL RAW'!$J:$J,'ATL RAW'!$I:$I,'ATL GA Inventory'!$B132,'ATL RAW'!$L:$L,'ATL GA Inventory'!GN$3)+SUMIFS('ATL CR'!$J:$J,'ATL CR'!$I:$I,'ATL GA Inventory'!$B132,'ATL CR'!$L:$L,'ATL GA Inventory'!GN$3)</f>
        <v>0</v>
      </c>
      <c r="GO132" s="45">
        <f>SUMIFS('ATL RAW'!$J:$J,'ATL RAW'!$I:$I,'ATL GA Inventory'!$B132,'ATL RAW'!$L:$L,'ATL GA Inventory'!GO$3)+SUMIFS('ATL CR'!$J:$J,'ATL CR'!$I:$I,'ATL GA Inventory'!$B132,'ATL CR'!$L:$L,'ATL GA Inventory'!GO$3)</f>
        <v>0</v>
      </c>
      <c r="GP132" s="45">
        <f>SUMIFS('ATL RAW'!$J:$J,'ATL RAW'!$I:$I,'ATL GA Inventory'!$B132,'ATL RAW'!$L:$L,'ATL GA Inventory'!GP$3)+SUMIFS('ATL CR'!$J:$J,'ATL CR'!$I:$I,'ATL GA Inventory'!$B132,'ATL CR'!$L:$L,'ATL GA Inventory'!GP$3)</f>
        <v>0</v>
      </c>
      <c r="GQ132" s="45">
        <f>SUMIFS('ATL RAW'!$J:$J,'ATL RAW'!$I:$I,'ATL GA Inventory'!$B132,'ATL RAW'!$L:$L,'ATL GA Inventory'!GQ$3)+SUMIFS('ATL CR'!$J:$J,'ATL CR'!$I:$I,'ATL GA Inventory'!$B132,'ATL CR'!$L:$L,'ATL GA Inventory'!GQ$3)</f>
        <v>0</v>
      </c>
      <c r="GR132" s="45">
        <f>SUMIFS('ATL RAW'!$J:$J,'ATL RAW'!$I:$I,'ATL GA Inventory'!$B132,'ATL RAW'!$L:$L,'ATL GA Inventory'!GR$3)+SUMIFS('ATL CR'!$J:$J,'ATL CR'!$I:$I,'ATL GA Inventory'!$B132,'ATL CR'!$L:$L,'ATL GA Inventory'!GR$3)</f>
        <v>0</v>
      </c>
      <c r="GS132" s="45">
        <f>SUMIFS('ATL RAW'!$J:$J,'ATL RAW'!$I:$I,'ATL GA Inventory'!$B132,'ATL RAW'!$L:$L,'ATL GA Inventory'!GS$3)+SUMIFS('ATL CR'!$J:$J,'ATL CR'!$I:$I,'ATL GA Inventory'!$B132,'ATL CR'!$L:$L,'ATL GA Inventory'!GS$3)</f>
        <v>0</v>
      </c>
      <c r="GT132" s="45">
        <f>SUMIFS('ATL RAW'!$J:$J,'ATL RAW'!$I:$I,'ATL GA Inventory'!$B132,'ATL RAW'!$L:$L,'ATL GA Inventory'!GT$3)+SUMIFS('ATL CR'!$J:$J,'ATL CR'!$I:$I,'ATL GA Inventory'!$B132,'ATL CR'!$L:$L,'ATL GA Inventory'!GT$3)</f>
        <v>0</v>
      </c>
      <c r="GU132" s="45">
        <f>SUMIFS('ATL RAW'!$J:$J,'ATL RAW'!$I:$I,'ATL GA Inventory'!$B132,'ATL RAW'!$L:$L,'ATL GA Inventory'!GU$3)+SUMIFS('ATL CR'!$J:$J,'ATL CR'!$I:$I,'ATL GA Inventory'!$B132,'ATL CR'!$L:$L,'ATL GA Inventory'!GU$3)</f>
        <v>0</v>
      </c>
      <c r="GV132" s="45">
        <f>SUMIFS('ATL RAW'!$J:$J,'ATL RAW'!$I:$I,'ATL GA Inventory'!$B132,'ATL RAW'!$L:$L,'ATL GA Inventory'!GV$3)+SUMIFS('ATL CR'!$J:$J,'ATL CR'!$I:$I,'ATL GA Inventory'!$B132,'ATL CR'!$L:$L,'ATL GA Inventory'!GV$3)</f>
        <v>0</v>
      </c>
      <c r="GW132" s="45">
        <f>SUMIFS('ATL RAW'!$J:$J,'ATL RAW'!$I:$I,'ATL GA Inventory'!$B132,'ATL RAW'!$L:$L,'ATL GA Inventory'!GW$3)+SUMIFS('ATL CR'!$J:$J,'ATL CR'!$I:$I,'ATL GA Inventory'!$B132,'ATL CR'!$L:$L,'ATL GA Inventory'!GW$3)</f>
        <v>0</v>
      </c>
      <c r="GX132" s="45">
        <f>SUMIFS('ATL RAW'!$J:$J,'ATL RAW'!$I:$I,'ATL GA Inventory'!$B132,'ATL RAW'!$L:$L,'ATL GA Inventory'!GX$3)+SUMIFS('ATL CR'!$J:$J,'ATL CR'!$I:$I,'ATL GA Inventory'!$B132,'ATL CR'!$L:$L,'ATL GA Inventory'!GX$3)</f>
        <v>0</v>
      </c>
      <c r="GY132" s="45">
        <f>SUMIFS('ATL RAW'!$J:$J,'ATL RAW'!$I:$I,'ATL GA Inventory'!$B132,'ATL RAW'!$L:$L,'ATL GA Inventory'!GY$3)+SUMIFS('ATL CR'!$J:$J,'ATL CR'!$I:$I,'ATL GA Inventory'!$B132,'ATL CR'!$L:$L,'ATL GA Inventory'!GY$3)</f>
        <v>0</v>
      </c>
    </row>
    <row r="133" spans="1:207">
      <c r="A133" s="43" t="s">
        <v>983</v>
      </c>
      <c r="B133" s="43">
        <f t="shared" si="15"/>
        <v>46225129</v>
      </c>
      <c r="C133" s="43" t="str">
        <f t="shared" ref="C133:D133" si="17">C66</f>
        <v>Q.PEAK DUO-G6P+</v>
      </c>
      <c r="D133" s="44">
        <f t="shared" si="17"/>
        <v>345</v>
      </c>
      <c r="E133" s="45">
        <f>SUMIFS('ATL RAW'!$J:$J,'ATL RAW'!$I:$I,'ATL GA Inventory'!$B133,'ATL RAW'!$L:$L,'ATL GA Inventory'!E$3)+SUMIFS('ATL CR'!$J:$J,'ATL CR'!$I:$I,'ATL GA Inventory'!$B133,'ATL CR'!$L:$L,'ATL GA Inventory'!E$3)</f>
        <v>0</v>
      </c>
      <c r="F133" s="45">
        <f>SUMIFS('ATL RAW'!$J:$J,'ATL RAW'!$I:$I,'ATL GA Inventory'!$B133,'ATL RAW'!$L:$L,'ATL GA Inventory'!F$3)+SUMIFS('ATL CR'!$J:$J,'ATL CR'!$I:$I,'ATL GA Inventory'!$B133,'ATL CR'!$L:$L,'ATL GA Inventory'!F$3)</f>
        <v>0</v>
      </c>
      <c r="G133" s="45">
        <f>SUMIFS('ATL RAW'!$J:$J,'ATL RAW'!$I:$I,'ATL GA Inventory'!$B133,'ATL RAW'!$L:$L,'ATL GA Inventory'!G$3)+SUMIFS('ATL CR'!$J:$J,'ATL CR'!$I:$I,'ATL GA Inventory'!$B133,'ATL CR'!$L:$L,'ATL GA Inventory'!G$3)</f>
        <v>0</v>
      </c>
      <c r="H133" s="45">
        <f>SUMIFS('ATL RAW'!$J:$J,'ATL RAW'!$I:$I,'ATL GA Inventory'!$B133,'ATL RAW'!$L:$L,'ATL GA Inventory'!H$3)+SUMIFS('ATL CR'!$J:$J,'ATL CR'!$I:$I,'ATL GA Inventory'!$B133,'ATL CR'!$L:$L,'ATL GA Inventory'!H$3)</f>
        <v>0</v>
      </c>
      <c r="I133" s="45">
        <f>SUMIFS('ATL RAW'!$J:$J,'ATL RAW'!$I:$I,'ATL GA Inventory'!$B133,'ATL RAW'!$L:$L,'ATL GA Inventory'!I$3)+SUMIFS('ATL CR'!$J:$J,'ATL CR'!$I:$I,'ATL GA Inventory'!$B133,'ATL CR'!$L:$L,'ATL GA Inventory'!I$3)</f>
        <v>0</v>
      </c>
      <c r="J133" s="45">
        <f>SUMIFS('ATL RAW'!$J:$J,'ATL RAW'!$I:$I,'ATL GA Inventory'!$B133,'ATL RAW'!$L:$L,'ATL GA Inventory'!J$3)+SUMIFS('ATL CR'!$J:$J,'ATL CR'!$I:$I,'ATL GA Inventory'!$B133,'ATL CR'!$L:$L,'ATL GA Inventory'!J$3)</f>
        <v>0</v>
      </c>
      <c r="K133" s="45">
        <f>SUMIFS('ATL RAW'!$J:$J,'ATL RAW'!$I:$I,'ATL GA Inventory'!$B133,'ATL RAW'!$L:$L,'ATL GA Inventory'!K$3)+SUMIFS('ATL CR'!$J:$J,'ATL CR'!$I:$I,'ATL GA Inventory'!$B133,'ATL CR'!$L:$L,'ATL GA Inventory'!K$3)</f>
        <v>0</v>
      </c>
      <c r="L133" s="45">
        <f>SUMIFS('ATL RAW'!$J:$J,'ATL RAW'!$I:$I,'ATL GA Inventory'!$B133,'ATL RAW'!$L:$L,'ATL GA Inventory'!L$3)+SUMIFS('ATL CR'!$J:$J,'ATL CR'!$I:$I,'ATL GA Inventory'!$B133,'ATL CR'!$L:$L,'ATL GA Inventory'!L$3)</f>
        <v>0</v>
      </c>
      <c r="M133" s="45">
        <f>SUMIFS('ATL RAW'!$J:$J,'ATL RAW'!$I:$I,'ATL GA Inventory'!$B133,'ATL RAW'!$L:$L,'ATL GA Inventory'!M$3)+SUMIFS('ATL CR'!$J:$J,'ATL CR'!$I:$I,'ATL GA Inventory'!$B133,'ATL CR'!$L:$L,'ATL GA Inventory'!M$3)</f>
        <v>0</v>
      </c>
      <c r="N133" s="45">
        <f>SUMIFS('ATL RAW'!$J:$J,'ATL RAW'!$I:$I,'ATL GA Inventory'!$B133,'ATL RAW'!$L:$L,'ATL GA Inventory'!N$3)+SUMIFS('ATL CR'!$J:$J,'ATL CR'!$I:$I,'ATL GA Inventory'!$B133,'ATL CR'!$L:$L,'ATL GA Inventory'!N$3)</f>
        <v>0</v>
      </c>
      <c r="O133" s="45">
        <f>SUMIFS('ATL RAW'!$J:$J,'ATL RAW'!$I:$I,'ATL GA Inventory'!$B133,'ATL RAW'!$L:$L,'ATL GA Inventory'!O$3)+SUMIFS('ATL CR'!$J:$J,'ATL CR'!$I:$I,'ATL GA Inventory'!$B133,'ATL CR'!$L:$L,'ATL GA Inventory'!O$3)</f>
        <v>0</v>
      </c>
      <c r="P133" s="45">
        <f>SUMIFS('ATL RAW'!$J:$J,'ATL RAW'!$I:$I,'ATL GA Inventory'!$B133,'ATL RAW'!$L:$L,'ATL GA Inventory'!P$3)+SUMIFS('ATL CR'!$J:$J,'ATL CR'!$I:$I,'ATL GA Inventory'!$B133,'ATL CR'!$L:$L,'ATL GA Inventory'!P$3)</f>
        <v>0</v>
      </c>
      <c r="Q133" s="45">
        <f>SUMIFS('ATL RAW'!$J:$J,'ATL RAW'!$I:$I,'ATL GA Inventory'!$B133,'ATL RAW'!$L:$L,'ATL GA Inventory'!Q$3)+SUMIFS('ATL CR'!$J:$J,'ATL CR'!$I:$I,'ATL GA Inventory'!$B133,'ATL CR'!$L:$L,'ATL GA Inventory'!Q$3)</f>
        <v>0</v>
      </c>
      <c r="R133" s="45">
        <f>SUMIFS('ATL RAW'!$J:$J,'ATL RAW'!$I:$I,'ATL GA Inventory'!$B133,'ATL RAW'!$L:$L,'ATL GA Inventory'!R$3)+SUMIFS('ATL CR'!$J:$J,'ATL CR'!$I:$I,'ATL GA Inventory'!$B133,'ATL CR'!$L:$L,'ATL GA Inventory'!R$3)</f>
        <v>0</v>
      </c>
      <c r="S133" s="45">
        <f>SUMIFS('ATL RAW'!$J:$J,'ATL RAW'!$I:$I,'ATL GA Inventory'!$B133,'ATL RAW'!$L:$L,'ATL GA Inventory'!S$3)+SUMIFS('ATL CR'!$J:$J,'ATL CR'!$I:$I,'ATL GA Inventory'!$B133,'ATL CR'!$L:$L,'ATL GA Inventory'!S$3)</f>
        <v>0</v>
      </c>
      <c r="T133" s="45">
        <f>SUMIFS('ATL RAW'!$J:$J,'ATL RAW'!$I:$I,'ATL GA Inventory'!$B133,'ATL RAW'!$L:$L,'ATL GA Inventory'!T$3)+SUMIFS('ATL CR'!$J:$J,'ATL CR'!$I:$I,'ATL GA Inventory'!$B133,'ATL CR'!$L:$L,'ATL GA Inventory'!T$3)</f>
        <v>0</v>
      </c>
      <c r="U133" s="45">
        <f>SUMIFS('ATL RAW'!$J:$J,'ATL RAW'!$I:$I,'ATL GA Inventory'!$B133,'ATL RAW'!$L:$L,'ATL GA Inventory'!U$3)+SUMIFS('ATL CR'!$J:$J,'ATL CR'!$I:$I,'ATL GA Inventory'!$B133,'ATL CR'!$L:$L,'ATL GA Inventory'!U$3)</f>
        <v>0</v>
      </c>
      <c r="V133" s="45">
        <f>SUMIFS('ATL RAW'!$J:$J,'ATL RAW'!$I:$I,'ATL GA Inventory'!$B133,'ATL RAW'!$L:$L,'ATL GA Inventory'!V$3)+SUMIFS('ATL CR'!$J:$J,'ATL CR'!$I:$I,'ATL GA Inventory'!$B133,'ATL CR'!$L:$L,'ATL GA Inventory'!V$3)</f>
        <v>0</v>
      </c>
      <c r="W133" s="45">
        <f>SUMIFS('ATL RAW'!$J:$J,'ATL RAW'!$I:$I,'ATL GA Inventory'!$B133,'ATL RAW'!$L:$L,'ATL GA Inventory'!W$3)+SUMIFS('ATL CR'!$J:$J,'ATL CR'!$I:$I,'ATL GA Inventory'!$B133,'ATL CR'!$L:$L,'ATL GA Inventory'!W$3)</f>
        <v>0</v>
      </c>
      <c r="X133" s="45">
        <f>SUMIFS('ATL RAW'!$J:$J,'ATL RAW'!$I:$I,'ATL GA Inventory'!$B133,'ATL RAW'!$L:$L,'ATL GA Inventory'!X$3)+SUMIFS('ATL CR'!$J:$J,'ATL CR'!$I:$I,'ATL GA Inventory'!$B133,'ATL CR'!$L:$L,'ATL GA Inventory'!X$3)</f>
        <v>0</v>
      </c>
      <c r="Y133" s="45">
        <f>SUMIFS('ATL RAW'!$J:$J,'ATL RAW'!$I:$I,'ATL GA Inventory'!$B133,'ATL RAW'!$L:$L,'ATL GA Inventory'!Y$3)+SUMIFS('ATL CR'!$J:$J,'ATL CR'!$I:$I,'ATL GA Inventory'!$B133,'ATL CR'!$L:$L,'ATL GA Inventory'!Y$3)</f>
        <v>0</v>
      </c>
      <c r="Z133" s="45">
        <f>SUMIFS('ATL RAW'!$J:$J,'ATL RAW'!$I:$I,'ATL GA Inventory'!$B133,'ATL RAW'!$L:$L,'ATL GA Inventory'!Z$3)+SUMIFS('ATL CR'!$J:$J,'ATL CR'!$I:$I,'ATL GA Inventory'!$B133,'ATL CR'!$L:$L,'ATL GA Inventory'!Z$3)</f>
        <v>0</v>
      </c>
      <c r="AA133" s="45">
        <f>SUMIFS('ATL RAW'!$J:$J,'ATL RAW'!$I:$I,'ATL GA Inventory'!$B133,'ATL RAW'!$L:$L,'ATL GA Inventory'!AA$3)+SUMIFS('ATL CR'!$J:$J,'ATL CR'!$I:$I,'ATL GA Inventory'!$B133,'ATL CR'!$L:$L,'ATL GA Inventory'!AA$3)</f>
        <v>0</v>
      </c>
      <c r="AB133" s="45">
        <f>SUMIFS('ATL RAW'!$J:$J,'ATL RAW'!$I:$I,'ATL GA Inventory'!$B133,'ATL RAW'!$L:$L,'ATL GA Inventory'!AB$3)+SUMIFS('ATL CR'!$J:$J,'ATL CR'!$I:$I,'ATL GA Inventory'!$B133,'ATL CR'!$L:$L,'ATL GA Inventory'!AB$3)</f>
        <v>0</v>
      </c>
      <c r="AC133" s="45">
        <f>SUMIFS('ATL RAW'!$J:$J,'ATL RAW'!$I:$I,'ATL GA Inventory'!$B133,'ATL RAW'!$L:$L,'ATL GA Inventory'!AC$3)+SUMIFS('ATL CR'!$J:$J,'ATL CR'!$I:$I,'ATL GA Inventory'!$B133,'ATL CR'!$L:$L,'ATL GA Inventory'!AC$3)</f>
        <v>0</v>
      </c>
      <c r="AD133" s="45">
        <f>SUMIFS('ATL RAW'!$J:$J,'ATL RAW'!$I:$I,'ATL GA Inventory'!$B133,'ATL RAW'!$L:$L,'ATL GA Inventory'!AD$3)+SUMIFS('ATL CR'!$J:$J,'ATL CR'!$I:$I,'ATL GA Inventory'!$B133,'ATL CR'!$L:$L,'ATL GA Inventory'!AD$3)</f>
        <v>0</v>
      </c>
      <c r="AE133" s="45">
        <f>SUMIFS('ATL RAW'!$J:$J,'ATL RAW'!$I:$I,'ATL GA Inventory'!$B133,'ATL RAW'!$L:$L,'ATL GA Inventory'!AE$3)+SUMIFS('ATL CR'!$J:$J,'ATL CR'!$I:$I,'ATL GA Inventory'!$B133,'ATL CR'!$L:$L,'ATL GA Inventory'!AE$3)</f>
        <v>0</v>
      </c>
      <c r="AF133" s="45">
        <f>SUMIFS('ATL RAW'!$J:$J,'ATL RAW'!$I:$I,'ATL GA Inventory'!$B133,'ATL RAW'!$L:$L,'ATL GA Inventory'!AF$3)+SUMIFS('ATL CR'!$J:$J,'ATL CR'!$I:$I,'ATL GA Inventory'!$B133,'ATL CR'!$L:$L,'ATL GA Inventory'!AF$3)</f>
        <v>0</v>
      </c>
      <c r="AG133" s="45">
        <f>SUMIFS('ATL RAW'!$J:$J,'ATL RAW'!$I:$I,'ATL GA Inventory'!$B133,'ATL RAW'!$L:$L,'ATL GA Inventory'!AG$3)+SUMIFS('ATL CR'!$J:$J,'ATL CR'!$I:$I,'ATL GA Inventory'!$B133,'ATL CR'!$L:$L,'ATL GA Inventory'!AG$3)</f>
        <v>0</v>
      </c>
      <c r="AH133" s="45">
        <f>SUMIFS('ATL RAW'!$J:$J,'ATL RAW'!$I:$I,'ATL GA Inventory'!$B133,'ATL RAW'!$L:$L,'ATL GA Inventory'!AH$3)+SUMIFS('ATL CR'!$J:$J,'ATL CR'!$I:$I,'ATL GA Inventory'!$B133,'ATL CR'!$L:$L,'ATL GA Inventory'!AH$3)</f>
        <v>0</v>
      </c>
      <c r="AI133" s="45">
        <f>SUMIFS('ATL RAW'!$J:$J,'ATL RAW'!$I:$I,'ATL GA Inventory'!$B133,'ATL RAW'!$L:$L,'ATL GA Inventory'!AI$3)+SUMIFS('ATL CR'!$J:$J,'ATL CR'!$I:$I,'ATL GA Inventory'!$B133,'ATL CR'!$L:$L,'ATL GA Inventory'!AI$3)</f>
        <v>0</v>
      </c>
      <c r="AJ133" s="45">
        <f>SUMIFS('ATL RAW'!$J:$J,'ATL RAW'!$I:$I,'ATL GA Inventory'!$B133,'ATL RAW'!$L:$L,'ATL GA Inventory'!AJ$3)+SUMIFS('ATL CR'!$J:$J,'ATL CR'!$I:$I,'ATL GA Inventory'!$B133,'ATL CR'!$L:$L,'ATL GA Inventory'!AJ$3)</f>
        <v>0</v>
      </c>
      <c r="AK133" s="45">
        <f>SUMIFS('ATL RAW'!$J:$J,'ATL RAW'!$I:$I,'ATL GA Inventory'!$B133,'ATL RAW'!$L:$L,'ATL GA Inventory'!AK$3)+SUMIFS('ATL CR'!$J:$J,'ATL CR'!$I:$I,'ATL GA Inventory'!$B133,'ATL CR'!$L:$L,'ATL GA Inventory'!AK$3)</f>
        <v>0</v>
      </c>
      <c r="AL133" s="45">
        <f>SUMIFS('ATL RAW'!$J:$J,'ATL RAW'!$I:$I,'ATL GA Inventory'!$B133,'ATL RAW'!$L:$L,'ATL GA Inventory'!AL$3)+SUMIFS('ATL CR'!$J:$J,'ATL CR'!$I:$I,'ATL GA Inventory'!$B133,'ATL CR'!$L:$L,'ATL GA Inventory'!AL$3)</f>
        <v>0</v>
      </c>
      <c r="AM133" s="45">
        <f>SUMIFS('ATL RAW'!$J:$J,'ATL RAW'!$I:$I,'ATL GA Inventory'!$B133,'ATL RAW'!$L:$L,'ATL GA Inventory'!AM$3)+SUMIFS('ATL CR'!$J:$J,'ATL CR'!$I:$I,'ATL GA Inventory'!$B133,'ATL CR'!$L:$L,'ATL GA Inventory'!AM$3)</f>
        <v>0</v>
      </c>
      <c r="AN133" s="45">
        <f>SUMIFS('ATL RAW'!$J:$J,'ATL RAW'!$I:$I,'ATL GA Inventory'!$B133,'ATL RAW'!$L:$L,'ATL GA Inventory'!AN$3)+SUMIFS('ATL CR'!$J:$J,'ATL CR'!$I:$I,'ATL GA Inventory'!$B133,'ATL CR'!$L:$L,'ATL GA Inventory'!AN$3)</f>
        <v>0</v>
      </c>
      <c r="AO133" s="45">
        <f>SUMIFS('ATL RAW'!$J:$J,'ATL RAW'!$I:$I,'ATL GA Inventory'!$B133,'ATL RAW'!$L:$L,'ATL GA Inventory'!AO$3)+SUMIFS('ATL CR'!$J:$J,'ATL CR'!$I:$I,'ATL GA Inventory'!$B133,'ATL CR'!$L:$L,'ATL GA Inventory'!AO$3)</f>
        <v>0</v>
      </c>
      <c r="AP133" s="45">
        <f>SUMIFS('ATL RAW'!$J:$J,'ATL RAW'!$I:$I,'ATL GA Inventory'!$B133,'ATL RAW'!$L:$L,'ATL GA Inventory'!AP$3)+SUMIFS('ATL CR'!$J:$J,'ATL CR'!$I:$I,'ATL GA Inventory'!$B133,'ATL CR'!$L:$L,'ATL GA Inventory'!AP$3)</f>
        <v>0</v>
      </c>
      <c r="AQ133" s="45">
        <f>SUMIFS('ATL RAW'!$J:$J,'ATL RAW'!$I:$I,'ATL GA Inventory'!$B133,'ATL RAW'!$L:$L,'ATL GA Inventory'!AQ$3)+SUMIFS('ATL CR'!$J:$J,'ATL CR'!$I:$I,'ATL GA Inventory'!$B133,'ATL CR'!$L:$L,'ATL GA Inventory'!AQ$3)</f>
        <v>0</v>
      </c>
      <c r="AR133" s="45">
        <f>SUMIFS('ATL RAW'!$J:$J,'ATL RAW'!$I:$I,'ATL GA Inventory'!$B133,'ATL RAW'!$L:$L,'ATL GA Inventory'!AR$3)+SUMIFS('ATL CR'!$J:$J,'ATL CR'!$I:$I,'ATL GA Inventory'!$B133,'ATL CR'!$L:$L,'ATL GA Inventory'!AR$3)</f>
        <v>0</v>
      </c>
      <c r="AS133" s="45">
        <f>SUMIFS('ATL RAW'!$J:$J,'ATL RAW'!$I:$I,'ATL GA Inventory'!$B133,'ATL RAW'!$L:$L,'ATL GA Inventory'!AS$3)+SUMIFS('ATL CR'!$J:$J,'ATL CR'!$I:$I,'ATL GA Inventory'!$B133,'ATL CR'!$L:$L,'ATL GA Inventory'!AS$3)</f>
        <v>0</v>
      </c>
      <c r="AT133" s="45">
        <f>SUMIFS('ATL RAW'!$J:$J,'ATL RAW'!$I:$I,'ATL GA Inventory'!$B133,'ATL RAW'!$L:$L,'ATL GA Inventory'!AT$3)+SUMIFS('ATL CR'!$J:$J,'ATL CR'!$I:$I,'ATL GA Inventory'!$B133,'ATL CR'!$L:$L,'ATL GA Inventory'!AT$3)</f>
        <v>0</v>
      </c>
      <c r="AU133" s="45">
        <f>SUMIFS('ATL RAW'!$J:$J,'ATL RAW'!$I:$I,'ATL GA Inventory'!$B133,'ATL RAW'!$L:$L,'ATL GA Inventory'!AU$3)+SUMIFS('ATL CR'!$J:$J,'ATL CR'!$I:$I,'ATL GA Inventory'!$B133,'ATL CR'!$L:$L,'ATL GA Inventory'!AU$3)</f>
        <v>0</v>
      </c>
      <c r="AV133" s="45">
        <f>SUMIFS('ATL RAW'!$J:$J,'ATL RAW'!$I:$I,'ATL GA Inventory'!$B133,'ATL RAW'!$L:$L,'ATL GA Inventory'!AV$3)+SUMIFS('ATL CR'!$J:$J,'ATL CR'!$I:$I,'ATL GA Inventory'!$B133,'ATL CR'!$L:$L,'ATL GA Inventory'!AV$3)</f>
        <v>0</v>
      </c>
      <c r="AW133" s="45">
        <f>SUMIFS('ATL RAW'!$J:$J,'ATL RAW'!$I:$I,'ATL GA Inventory'!$B133,'ATL RAW'!$L:$L,'ATL GA Inventory'!AW$3)+SUMIFS('ATL CR'!$J:$J,'ATL CR'!$I:$I,'ATL GA Inventory'!$B133,'ATL CR'!$L:$L,'ATL GA Inventory'!AW$3)</f>
        <v>0</v>
      </c>
      <c r="AX133" s="45">
        <f>SUMIFS('ATL RAW'!$J:$J,'ATL RAW'!$I:$I,'ATL GA Inventory'!$B133,'ATL RAW'!$L:$L,'ATL GA Inventory'!AX$3)+SUMIFS('ATL CR'!$J:$J,'ATL CR'!$I:$I,'ATL GA Inventory'!$B133,'ATL CR'!$L:$L,'ATL GA Inventory'!AX$3)</f>
        <v>0</v>
      </c>
      <c r="AY133" s="45">
        <f>SUMIFS('ATL RAW'!$J:$J,'ATL RAW'!$I:$I,'ATL GA Inventory'!$B133,'ATL RAW'!$L:$L,'ATL GA Inventory'!AY$3)+SUMIFS('ATL CR'!$J:$J,'ATL CR'!$I:$I,'ATL GA Inventory'!$B133,'ATL CR'!$L:$L,'ATL GA Inventory'!AY$3)</f>
        <v>0</v>
      </c>
      <c r="AZ133" s="45">
        <f>SUMIFS('ATL RAW'!$J:$J,'ATL RAW'!$I:$I,'ATL GA Inventory'!$B133,'ATL RAW'!$L:$L,'ATL GA Inventory'!AZ$3)+SUMIFS('ATL CR'!$J:$J,'ATL CR'!$I:$I,'ATL GA Inventory'!$B133,'ATL CR'!$L:$L,'ATL GA Inventory'!AZ$3)</f>
        <v>0</v>
      </c>
      <c r="BA133" s="45">
        <f>SUMIFS('ATL RAW'!$J:$J,'ATL RAW'!$I:$I,'ATL GA Inventory'!$B133,'ATL RAW'!$L:$L,'ATL GA Inventory'!BA$3)+SUMIFS('ATL CR'!$J:$J,'ATL CR'!$I:$I,'ATL GA Inventory'!$B133,'ATL CR'!$L:$L,'ATL GA Inventory'!BA$3)</f>
        <v>0</v>
      </c>
      <c r="BB133" s="45">
        <f>SUMIFS('ATL RAW'!$J:$J,'ATL RAW'!$I:$I,'ATL GA Inventory'!$B133,'ATL RAW'!$L:$L,'ATL GA Inventory'!BB$3)+SUMIFS('ATL CR'!$J:$J,'ATL CR'!$I:$I,'ATL GA Inventory'!$B133,'ATL CR'!$L:$L,'ATL GA Inventory'!BB$3)</f>
        <v>0</v>
      </c>
      <c r="BC133" s="45">
        <f>SUMIFS('ATL RAW'!$J:$J,'ATL RAW'!$I:$I,'ATL GA Inventory'!$B133,'ATL RAW'!$L:$L,'ATL GA Inventory'!BC$3)+SUMIFS('ATL CR'!$J:$J,'ATL CR'!$I:$I,'ATL GA Inventory'!$B133,'ATL CR'!$L:$L,'ATL GA Inventory'!BC$3)</f>
        <v>0</v>
      </c>
      <c r="BD133" s="45">
        <f>SUMIFS('ATL RAW'!$J:$J,'ATL RAW'!$I:$I,'ATL GA Inventory'!$B133,'ATL RAW'!$L:$L,'ATL GA Inventory'!BD$3)+SUMIFS('ATL CR'!$J:$J,'ATL CR'!$I:$I,'ATL GA Inventory'!$B133,'ATL CR'!$L:$L,'ATL GA Inventory'!BD$3)</f>
        <v>0</v>
      </c>
      <c r="BE133" s="45">
        <f>SUMIFS('ATL RAW'!$J:$J,'ATL RAW'!$I:$I,'ATL GA Inventory'!$B133,'ATL RAW'!$L:$L,'ATL GA Inventory'!BE$3)+SUMIFS('ATL CR'!$J:$J,'ATL CR'!$I:$I,'ATL GA Inventory'!$B133,'ATL CR'!$L:$L,'ATL GA Inventory'!BE$3)</f>
        <v>0</v>
      </c>
      <c r="BF133" s="45">
        <f>SUMIFS('ATL RAW'!$J:$J,'ATL RAW'!$I:$I,'ATL GA Inventory'!$B133,'ATL RAW'!$L:$L,'ATL GA Inventory'!BF$3)+SUMIFS('ATL CR'!$J:$J,'ATL CR'!$I:$I,'ATL GA Inventory'!$B133,'ATL CR'!$L:$L,'ATL GA Inventory'!BF$3)</f>
        <v>0</v>
      </c>
      <c r="BG133" s="45">
        <f>SUMIFS('ATL RAW'!$J:$J,'ATL RAW'!$I:$I,'ATL GA Inventory'!$B133,'ATL RAW'!$L:$L,'ATL GA Inventory'!BG$3)+SUMIFS('ATL CR'!$J:$J,'ATL CR'!$I:$I,'ATL GA Inventory'!$B133,'ATL CR'!$L:$L,'ATL GA Inventory'!BG$3)</f>
        <v>0</v>
      </c>
      <c r="BH133" s="45">
        <f>SUMIFS('ATL RAW'!$J:$J,'ATL RAW'!$I:$I,'ATL GA Inventory'!$B133,'ATL RAW'!$L:$L,'ATL GA Inventory'!BH$3)+SUMIFS('ATL CR'!$J:$J,'ATL CR'!$I:$I,'ATL GA Inventory'!$B133,'ATL CR'!$L:$L,'ATL GA Inventory'!BH$3)</f>
        <v>0</v>
      </c>
      <c r="BI133" s="45">
        <f>SUMIFS('ATL RAW'!$J:$J,'ATL RAW'!$I:$I,'ATL GA Inventory'!$B133,'ATL RAW'!$L:$L,'ATL GA Inventory'!BI$3)+SUMIFS('ATL CR'!$J:$J,'ATL CR'!$I:$I,'ATL GA Inventory'!$B133,'ATL CR'!$L:$L,'ATL GA Inventory'!BI$3)</f>
        <v>0</v>
      </c>
      <c r="BJ133" s="45">
        <f>SUMIFS('ATL RAW'!$J:$J,'ATL RAW'!$I:$I,'ATL GA Inventory'!$B133,'ATL RAW'!$L:$L,'ATL GA Inventory'!BJ$3)+SUMIFS('ATL CR'!$J:$J,'ATL CR'!$I:$I,'ATL GA Inventory'!$B133,'ATL CR'!$L:$L,'ATL GA Inventory'!BJ$3)</f>
        <v>0</v>
      </c>
      <c r="BK133" s="45">
        <f>SUMIFS('ATL RAW'!$J:$J,'ATL RAW'!$I:$I,'ATL GA Inventory'!$B133,'ATL RAW'!$L:$L,'ATL GA Inventory'!BK$3)+SUMIFS('ATL CR'!$J:$J,'ATL CR'!$I:$I,'ATL GA Inventory'!$B133,'ATL CR'!$L:$L,'ATL GA Inventory'!BK$3)</f>
        <v>0</v>
      </c>
      <c r="BL133" s="45">
        <f>SUMIFS('ATL RAW'!$J:$J,'ATL RAW'!$I:$I,'ATL GA Inventory'!$B133,'ATL RAW'!$L:$L,'ATL GA Inventory'!BL$3)+SUMIFS('ATL CR'!$J:$J,'ATL CR'!$I:$I,'ATL GA Inventory'!$B133,'ATL CR'!$L:$L,'ATL GA Inventory'!BL$3)</f>
        <v>0</v>
      </c>
      <c r="BM133" s="45">
        <f>SUMIFS('ATL RAW'!$J:$J,'ATL RAW'!$I:$I,'ATL GA Inventory'!$B133,'ATL RAW'!$L:$L,'ATL GA Inventory'!BM$3)+SUMIFS('ATL CR'!$J:$J,'ATL CR'!$I:$I,'ATL GA Inventory'!$B133,'ATL CR'!$L:$L,'ATL GA Inventory'!BM$3)</f>
        <v>0</v>
      </c>
      <c r="BN133" s="45">
        <f>SUMIFS('ATL RAW'!$J:$J,'ATL RAW'!$I:$I,'ATL GA Inventory'!$B133,'ATL RAW'!$L:$L,'ATL GA Inventory'!BN$3)+SUMIFS('ATL CR'!$J:$J,'ATL CR'!$I:$I,'ATL GA Inventory'!$B133,'ATL CR'!$L:$L,'ATL GA Inventory'!BN$3)</f>
        <v>0</v>
      </c>
      <c r="BO133" s="45">
        <f>SUMIFS('ATL RAW'!$J:$J,'ATL RAW'!$I:$I,'ATL GA Inventory'!$B133,'ATL RAW'!$L:$L,'ATL GA Inventory'!BO$3)+SUMIFS('ATL CR'!$J:$J,'ATL CR'!$I:$I,'ATL GA Inventory'!$B133,'ATL CR'!$L:$L,'ATL GA Inventory'!BO$3)</f>
        <v>0</v>
      </c>
      <c r="BP133" s="45">
        <f>SUMIFS('ATL RAW'!$J:$J,'ATL RAW'!$I:$I,'ATL GA Inventory'!$B133,'ATL RAW'!$L:$L,'ATL GA Inventory'!BP$3)+SUMIFS('ATL CR'!$J:$J,'ATL CR'!$I:$I,'ATL GA Inventory'!$B133,'ATL CR'!$L:$L,'ATL GA Inventory'!BP$3)</f>
        <v>0</v>
      </c>
      <c r="BQ133" s="45">
        <f>SUMIFS('ATL RAW'!$J:$J,'ATL RAW'!$I:$I,'ATL GA Inventory'!$B133,'ATL RAW'!$L:$L,'ATL GA Inventory'!BQ$3)+SUMIFS('ATL CR'!$J:$J,'ATL CR'!$I:$I,'ATL GA Inventory'!$B133,'ATL CR'!$L:$L,'ATL GA Inventory'!BQ$3)</f>
        <v>0</v>
      </c>
      <c r="BR133" s="45">
        <f>SUMIFS('ATL RAW'!$J:$J,'ATL RAW'!$I:$I,'ATL GA Inventory'!$B133,'ATL RAW'!$L:$L,'ATL GA Inventory'!BR$3)+SUMIFS('ATL CR'!$J:$J,'ATL CR'!$I:$I,'ATL GA Inventory'!$B133,'ATL CR'!$L:$L,'ATL GA Inventory'!BR$3)</f>
        <v>0</v>
      </c>
      <c r="BS133" s="45">
        <f>SUMIFS('ATL RAW'!$J:$J,'ATL RAW'!$I:$I,'ATL GA Inventory'!$B133,'ATL RAW'!$L:$L,'ATL GA Inventory'!BS$3)+SUMIFS('ATL CR'!$J:$J,'ATL CR'!$I:$I,'ATL GA Inventory'!$B133,'ATL CR'!$L:$L,'ATL GA Inventory'!BS$3)</f>
        <v>0</v>
      </c>
      <c r="BT133" s="45">
        <f>SUMIFS('ATL RAW'!$J:$J,'ATL RAW'!$I:$I,'ATL GA Inventory'!$B133,'ATL RAW'!$L:$L,'ATL GA Inventory'!BT$3)+SUMIFS('ATL CR'!$J:$J,'ATL CR'!$I:$I,'ATL GA Inventory'!$B133,'ATL CR'!$L:$L,'ATL GA Inventory'!BT$3)</f>
        <v>0</v>
      </c>
      <c r="BU133" s="45">
        <f>SUMIFS('ATL RAW'!$J:$J,'ATL RAW'!$I:$I,'ATL GA Inventory'!$B133,'ATL RAW'!$L:$L,'ATL GA Inventory'!BU$3)+SUMIFS('ATL CR'!$J:$J,'ATL CR'!$I:$I,'ATL GA Inventory'!$B133,'ATL CR'!$L:$L,'ATL GA Inventory'!BU$3)</f>
        <v>0</v>
      </c>
      <c r="BV133" s="45">
        <f>SUMIFS('ATL RAW'!$J:$J,'ATL RAW'!$I:$I,'ATL GA Inventory'!$B133,'ATL RAW'!$L:$L,'ATL GA Inventory'!BV$3)+SUMIFS('ATL CR'!$J:$J,'ATL CR'!$I:$I,'ATL GA Inventory'!$B133,'ATL CR'!$L:$L,'ATL GA Inventory'!BV$3)</f>
        <v>0</v>
      </c>
      <c r="BW133" s="45">
        <f>SUMIFS('ATL RAW'!$J:$J,'ATL RAW'!$I:$I,'ATL GA Inventory'!$B133,'ATL RAW'!$L:$L,'ATL GA Inventory'!BW$3)+SUMIFS('ATL CR'!$J:$J,'ATL CR'!$I:$I,'ATL GA Inventory'!$B133,'ATL CR'!$L:$L,'ATL GA Inventory'!BW$3)</f>
        <v>0</v>
      </c>
      <c r="BX133" s="45">
        <f>SUMIFS('ATL RAW'!$J:$J,'ATL RAW'!$I:$I,'ATL GA Inventory'!$B133,'ATL RAW'!$L:$L,'ATL GA Inventory'!BX$3)+SUMIFS('ATL CR'!$J:$J,'ATL CR'!$I:$I,'ATL GA Inventory'!$B133,'ATL CR'!$L:$L,'ATL GA Inventory'!BX$3)</f>
        <v>0</v>
      </c>
      <c r="BY133" s="45">
        <f>SUMIFS('ATL RAW'!$J:$J,'ATL RAW'!$I:$I,'ATL GA Inventory'!$B133,'ATL RAW'!$L:$L,'ATL GA Inventory'!BY$3)+SUMIFS('ATL CR'!$J:$J,'ATL CR'!$I:$I,'ATL GA Inventory'!$B133,'ATL CR'!$L:$L,'ATL GA Inventory'!BY$3)</f>
        <v>0</v>
      </c>
      <c r="BZ133" s="45">
        <f>SUMIFS('ATL RAW'!$J:$J,'ATL RAW'!$I:$I,'ATL GA Inventory'!$B133,'ATL RAW'!$L:$L,'ATL GA Inventory'!BZ$3)+SUMIFS('ATL CR'!$J:$J,'ATL CR'!$I:$I,'ATL GA Inventory'!$B133,'ATL CR'!$L:$L,'ATL GA Inventory'!BZ$3)</f>
        <v>0</v>
      </c>
      <c r="CA133" s="45">
        <f>SUMIFS('ATL RAW'!$J:$J,'ATL RAW'!$I:$I,'ATL GA Inventory'!$B133,'ATL RAW'!$L:$L,'ATL GA Inventory'!CA$3)+SUMIFS('ATL CR'!$J:$J,'ATL CR'!$I:$I,'ATL GA Inventory'!$B133,'ATL CR'!$L:$L,'ATL GA Inventory'!CA$3)</f>
        <v>0</v>
      </c>
      <c r="CB133" s="45">
        <f>SUMIFS('ATL RAW'!$J:$J,'ATL RAW'!$I:$I,'ATL GA Inventory'!$B133,'ATL RAW'!$L:$L,'ATL GA Inventory'!CB$3)+SUMIFS('ATL CR'!$J:$J,'ATL CR'!$I:$I,'ATL GA Inventory'!$B133,'ATL CR'!$L:$L,'ATL GA Inventory'!CB$3)</f>
        <v>0</v>
      </c>
      <c r="CC133" s="45">
        <f>SUMIFS('ATL RAW'!$J:$J,'ATL RAW'!$I:$I,'ATL GA Inventory'!$B133,'ATL RAW'!$L:$L,'ATL GA Inventory'!CC$3)+SUMIFS('ATL CR'!$J:$J,'ATL CR'!$I:$I,'ATL GA Inventory'!$B133,'ATL CR'!$L:$L,'ATL GA Inventory'!CC$3)</f>
        <v>0</v>
      </c>
      <c r="CD133" s="45">
        <f>SUMIFS('ATL RAW'!$J:$J,'ATL RAW'!$I:$I,'ATL GA Inventory'!$B133,'ATL RAW'!$L:$L,'ATL GA Inventory'!CD$3)+SUMIFS('ATL CR'!$J:$J,'ATL CR'!$I:$I,'ATL GA Inventory'!$B133,'ATL CR'!$L:$L,'ATL GA Inventory'!CD$3)</f>
        <v>0</v>
      </c>
      <c r="CE133" s="45">
        <f>SUMIFS('ATL RAW'!$J:$J,'ATL RAW'!$I:$I,'ATL GA Inventory'!$B133,'ATL RAW'!$L:$L,'ATL GA Inventory'!CE$3)+SUMIFS('ATL CR'!$J:$J,'ATL CR'!$I:$I,'ATL GA Inventory'!$B133,'ATL CR'!$L:$L,'ATL GA Inventory'!CE$3)</f>
        <v>0</v>
      </c>
      <c r="CF133" s="45">
        <f>SUMIFS('ATL RAW'!$J:$J,'ATL RAW'!$I:$I,'ATL GA Inventory'!$B133,'ATL RAW'!$L:$L,'ATL GA Inventory'!CF$3)+SUMIFS('ATL CR'!$J:$J,'ATL CR'!$I:$I,'ATL GA Inventory'!$B133,'ATL CR'!$L:$L,'ATL GA Inventory'!CF$3)</f>
        <v>0</v>
      </c>
      <c r="CG133" s="45">
        <f>SUMIFS('ATL RAW'!$J:$J,'ATL RAW'!$I:$I,'ATL GA Inventory'!$B133,'ATL RAW'!$L:$L,'ATL GA Inventory'!CG$3)+SUMIFS('ATL CR'!$J:$J,'ATL CR'!$I:$I,'ATL GA Inventory'!$B133,'ATL CR'!$L:$L,'ATL GA Inventory'!CG$3)</f>
        <v>0</v>
      </c>
      <c r="CH133" s="45">
        <f>SUMIFS('ATL RAW'!$J:$J,'ATL RAW'!$I:$I,'ATL GA Inventory'!$B133,'ATL RAW'!$L:$L,'ATL GA Inventory'!CH$3)+SUMIFS('ATL CR'!$J:$J,'ATL CR'!$I:$I,'ATL GA Inventory'!$B133,'ATL CR'!$L:$L,'ATL GA Inventory'!CH$3)</f>
        <v>0</v>
      </c>
      <c r="CI133" s="45">
        <f>SUMIFS('ATL RAW'!$J:$J,'ATL RAW'!$I:$I,'ATL GA Inventory'!$B133,'ATL RAW'!$L:$L,'ATL GA Inventory'!CI$3)+SUMIFS('ATL CR'!$J:$J,'ATL CR'!$I:$I,'ATL GA Inventory'!$B133,'ATL CR'!$L:$L,'ATL GA Inventory'!CI$3)</f>
        <v>0</v>
      </c>
      <c r="CJ133" s="45">
        <f>SUMIFS('ATL RAW'!$J:$J,'ATL RAW'!$I:$I,'ATL GA Inventory'!$B133,'ATL RAW'!$L:$L,'ATL GA Inventory'!CJ$3)+SUMIFS('ATL CR'!$J:$J,'ATL CR'!$I:$I,'ATL GA Inventory'!$B133,'ATL CR'!$L:$L,'ATL GA Inventory'!CJ$3)</f>
        <v>0</v>
      </c>
      <c r="CK133" s="45">
        <f>SUMIFS('ATL RAW'!$J:$J,'ATL RAW'!$I:$I,'ATL GA Inventory'!$B133,'ATL RAW'!$L:$L,'ATL GA Inventory'!CK$3)+SUMIFS('ATL CR'!$J:$J,'ATL CR'!$I:$I,'ATL GA Inventory'!$B133,'ATL CR'!$L:$L,'ATL GA Inventory'!CK$3)</f>
        <v>0</v>
      </c>
      <c r="CL133" s="45">
        <f>SUMIFS('ATL RAW'!$J:$J,'ATL RAW'!$I:$I,'ATL GA Inventory'!$B133,'ATL RAW'!$L:$L,'ATL GA Inventory'!CL$3)+SUMIFS('ATL CR'!$J:$J,'ATL CR'!$I:$I,'ATL GA Inventory'!$B133,'ATL CR'!$L:$L,'ATL GA Inventory'!CL$3)</f>
        <v>0</v>
      </c>
      <c r="CM133" s="45">
        <f>SUMIFS('ATL RAW'!$J:$J,'ATL RAW'!$I:$I,'ATL GA Inventory'!$B133,'ATL RAW'!$L:$L,'ATL GA Inventory'!CM$3)+SUMIFS('ATL CR'!$J:$J,'ATL CR'!$I:$I,'ATL GA Inventory'!$B133,'ATL CR'!$L:$L,'ATL GA Inventory'!CM$3)</f>
        <v>0</v>
      </c>
      <c r="CN133" s="45">
        <f>SUMIFS('ATL RAW'!$J:$J,'ATL RAW'!$I:$I,'ATL GA Inventory'!$B133,'ATL RAW'!$L:$L,'ATL GA Inventory'!CN$3)+SUMIFS('ATL CR'!$J:$J,'ATL CR'!$I:$I,'ATL GA Inventory'!$B133,'ATL CR'!$L:$L,'ATL GA Inventory'!CN$3)</f>
        <v>0</v>
      </c>
      <c r="CO133" s="45">
        <f>SUMIFS('ATL RAW'!$J:$J,'ATL RAW'!$I:$I,'ATL GA Inventory'!$B133,'ATL RAW'!$L:$L,'ATL GA Inventory'!CO$3)+SUMIFS('ATL CR'!$J:$J,'ATL CR'!$I:$I,'ATL GA Inventory'!$B133,'ATL CR'!$L:$L,'ATL GA Inventory'!CO$3)</f>
        <v>0</v>
      </c>
      <c r="CP133" s="45">
        <f>SUMIFS('ATL RAW'!$J:$J,'ATL RAW'!$I:$I,'ATL GA Inventory'!$B133,'ATL RAW'!$L:$L,'ATL GA Inventory'!CP$3)+SUMIFS('ATL CR'!$J:$J,'ATL CR'!$I:$I,'ATL GA Inventory'!$B133,'ATL CR'!$L:$L,'ATL GA Inventory'!CP$3)</f>
        <v>0</v>
      </c>
      <c r="CQ133" s="45">
        <f>SUMIFS('ATL RAW'!$J:$J,'ATL RAW'!$I:$I,'ATL GA Inventory'!$B133,'ATL RAW'!$L:$L,'ATL GA Inventory'!CQ$3)+SUMIFS('ATL CR'!$J:$J,'ATL CR'!$I:$I,'ATL GA Inventory'!$B133,'ATL CR'!$L:$L,'ATL GA Inventory'!CQ$3)</f>
        <v>0</v>
      </c>
      <c r="CR133" s="45">
        <f>SUMIFS('ATL RAW'!$J:$J,'ATL RAW'!$I:$I,'ATL GA Inventory'!$B133,'ATL RAW'!$L:$L,'ATL GA Inventory'!CR$3)+SUMIFS('ATL CR'!$J:$J,'ATL CR'!$I:$I,'ATL GA Inventory'!$B133,'ATL CR'!$L:$L,'ATL GA Inventory'!CR$3)</f>
        <v>0</v>
      </c>
      <c r="CS133" s="45">
        <f>SUMIFS('ATL RAW'!$J:$J,'ATL RAW'!$I:$I,'ATL GA Inventory'!$B133,'ATL RAW'!$L:$L,'ATL GA Inventory'!CS$3)+SUMIFS('ATL CR'!$J:$J,'ATL CR'!$I:$I,'ATL GA Inventory'!$B133,'ATL CR'!$L:$L,'ATL GA Inventory'!CS$3)</f>
        <v>0</v>
      </c>
      <c r="CT133" s="45">
        <f>SUMIFS('ATL RAW'!$J:$J,'ATL RAW'!$I:$I,'ATL GA Inventory'!$B133,'ATL RAW'!$L:$L,'ATL GA Inventory'!CT$3)+SUMIFS('ATL CR'!$J:$J,'ATL CR'!$I:$I,'ATL GA Inventory'!$B133,'ATL CR'!$L:$L,'ATL GA Inventory'!CT$3)</f>
        <v>0</v>
      </c>
      <c r="CU133" s="45">
        <f>SUMIFS('ATL RAW'!$J:$J,'ATL RAW'!$I:$I,'ATL GA Inventory'!$B133,'ATL RAW'!$L:$L,'ATL GA Inventory'!CU$3)+SUMIFS('ATL CR'!$J:$J,'ATL CR'!$I:$I,'ATL GA Inventory'!$B133,'ATL CR'!$L:$L,'ATL GA Inventory'!CU$3)</f>
        <v>0</v>
      </c>
      <c r="CV133" s="45">
        <f>SUMIFS('ATL RAW'!$J:$J,'ATL RAW'!$I:$I,'ATL GA Inventory'!$B133,'ATL RAW'!$L:$L,'ATL GA Inventory'!CV$3)+SUMIFS('ATL CR'!$J:$J,'ATL CR'!$I:$I,'ATL GA Inventory'!$B133,'ATL CR'!$L:$L,'ATL GA Inventory'!CV$3)</f>
        <v>0</v>
      </c>
      <c r="CW133" s="45">
        <f>SUMIFS('ATL RAW'!$J:$J,'ATL RAW'!$I:$I,'ATL GA Inventory'!$B133,'ATL RAW'!$L:$L,'ATL GA Inventory'!CW$3)+SUMIFS('ATL CR'!$J:$J,'ATL CR'!$I:$I,'ATL GA Inventory'!$B133,'ATL CR'!$L:$L,'ATL GA Inventory'!CW$3)</f>
        <v>0</v>
      </c>
      <c r="CX133" s="45">
        <f>SUMIFS('ATL RAW'!$J:$J,'ATL RAW'!$I:$I,'ATL GA Inventory'!$B133,'ATL RAW'!$L:$L,'ATL GA Inventory'!CX$3)+SUMIFS('ATL CR'!$J:$J,'ATL CR'!$I:$I,'ATL GA Inventory'!$B133,'ATL CR'!$L:$L,'ATL GA Inventory'!CX$3)</f>
        <v>0</v>
      </c>
      <c r="CY133" s="45">
        <f>SUMIFS('ATL RAW'!$J:$J,'ATL RAW'!$I:$I,'ATL GA Inventory'!$B133,'ATL RAW'!$L:$L,'ATL GA Inventory'!CY$3)+SUMIFS('ATL CR'!$J:$J,'ATL CR'!$I:$I,'ATL GA Inventory'!$B133,'ATL CR'!$L:$L,'ATL GA Inventory'!CY$3)</f>
        <v>0</v>
      </c>
      <c r="CZ133" s="45">
        <f>SUMIFS('ATL RAW'!$J:$J,'ATL RAW'!$I:$I,'ATL GA Inventory'!$B133,'ATL RAW'!$L:$L,'ATL GA Inventory'!CZ$3)+SUMIFS('ATL CR'!$J:$J,'ATL CR'!$I:$I,'ATL GA Inventory'!$B133,'ATL CR'!$L:$L,'ATL GA Inventory'!CZ$3)</f>
        <v>0</v>
      </c>
      <c r="DA133" s="45">
        <f>SUMIFS('ATL RAW'!$J:$J,'ATL RAW'!$I:$I,'ATL GA Inventory'!$B133,'ATL RAW'!$L:$L,'ATL GA Inventory'!DA$3)+SUMIFS('ATL CR'!$J:$J,'ATL CR'!$I:$I,'ATL GA Inventory'!$B133,'ATL CR'!$L:$L,'ATL GA Inventory'!DA$3)</f>
        <v>0</v>
      </c>
      <c r="DB133" s="45">
        <f>SUMIFS('ATL RAW'!$J:$J,'ATL RAW'!$I:$I,'ATL GA Inventory'!$B133,'ATL RAW'!$L:$L,'ATL GA Inventory'!DB$3)+SUMIFS('ATL CR'!$J:$J,'ATL CR'!$I:$I,'ATL GA Inventory'!$B133,'ATL CR'!$L:$L,'ATL GA Inventory'!DB$3)</f>
        <v>0</v>
      </c>
      <c r="DC133" s="45">
        <f>SUMIFS('ATL RAW'!$J:$J,'ATL RAW'!$I:$I,'ATL GA Inventory'!$B133,'ATL RAW'!$L:$L,'ATL GA Inventory'!DC$3)+SUMIFS('ATL CR'!$J:$J,'ATL CR'!$I:$I,'ATL GA Inventory'!$B133,'ATL CR'!$L:$L,'ATL GA Inventory'!DC$3)</f>
        <v>0</v>
      </c>
      <c r="DD133" s="45">
        <f>SUMIFS('ATL RAW'!$J:$J,'ATL RAW'!$I:$I,'ATL GA Inventory'!$B133,'ATL RAW'!$L:$L,'ATL GA Inventory'!DD$3)+SUMIFS('ATL CR'!$J:$J,'ATL CR'!$I:$I,'ATL GA Inventory'!$B133,'ATL CR'!$L:$L,'ATL GA Inventory'!DD$3)</f>
        <v>0</v>
      </c>
      <c r="DE133" s="45">
        <f>SUMIFS('ATL RAW'!$J:$J,'ATL RAW'!$I:$I,'ATL GA Inventory'!$B133,'ATL RAW'!$L:$L,'ATL GA Inventory'!DE$3)+SUMIFS('ATL CR'!$J:$J,'ATL CR'!$I:$I,'ATL GA Inventory'!$B133,'ATL CR'!$L:$L,'ATL GA Inventory'!DE$3)</f>
        <v>0</v>
      </c>
      <c r="DF133" s="45">
        <f>SUMIFS('ATL RAW'!$J:$J,'ATL RAW'!$I:$I,'ATL GA Inventory'!$B133,'ATL RAW'!$L:$L,'ATL GA Inventory'!DF$3)+SUMIFS('ATL CR'!$J:$J,'ATL CR'!$I:$I,'ATL GA Inventory'!$B133,'ATL CR'!$L:$L,'ATL GA Inventory'!DF$3)</f>
        <v>0</v>
      </c>
      <c r="DG133" s="45">
        <f>SUMIFS('ATL RAW'!$J:$J,'ATL RAW'!$I:$I,'ATL GA Inventory'!$B133,'ATL RAW'!$L:$L,'ATL GA Inventory'!DG$3)+SUMIFS('ATL CR'!$J:$J,'ATL CR'!$I:$I,'ATL GA Inventory'!$B133,'ATL CR'!$L:$L,'ATL GA Inventory'!DG$3)</f>
        <v>0</v>
      </c>
      <c r="DH133" s="45">
        <f>SUMIFS('ATL RAW'!$J:$J,'ATL RAW'!$I:$I,'ATL GA Inventory'!$B133,'ATL RAW'!$L:$L,'ATL GA Inventory'!DH$3)+SUMIFS('ATL CR'!$J:$J,'ATL CR'!$I:$I,'ATL GA Inventory'!$B133,'ATL CR'!$L:$L,'ATL GA Inventory'!DH$3)</f>
        <v>0</v>
      </c>
      <c r="DI133" s="45">
        <f>SUMIFS('ATL RAW'!$J:$J,'ATL RAW'!$I:$I,'ATL GA Inventory'!$B133,'ATL RAW'!$L:$L,'ATL GA Inventory'!DI$3)+SUMIFS('ATL CR'!$J:$J,'ATL CR'!$I:$I,'ATL GA Inventory'!$B133,'ATL CR'!$L:$L,'ATL GA Inventory'!DI$3)</f>
        <v>0</v>
      </c>
      <c r="DJ133" s="45">
        <f>SUMIFS('ATL RAW'!$J:$J,'ATL RAW'!$I:$I,'ATL GA Inventory'!$B133,'ATL RAW'!$L:$L,'ATL GA Inventory'!DJ$3)+SUMIFS('ATL CR'!$J:$J,'ATL CR'!$I:$I,'ATL GA Inventory'!$B133,'ATL CR'!$L:$L,'ATL GA Inventory'!DJ$3)</f>
        <v>0</v>
      </c>
      <c r="DK133" s="45">
        <f>SUMIFS('ATL RAW'!$J:$J,'ATL RAW'!$I:$I,'ATL GA Inventory'!$B133,'ATL RAW'!$L:$L,'ATL GA Inventory'!DK$3)+SUMIFS('ATL CR'!$J:$J,'ATL CR'!$I:$I,'ATL GA Inventory'!$B133,'ATL CR'!$L:$L,'ATL GA Inventory'!DK$3)</f>
        <v>0</v>
      </c>
      <c r="DL133" s="45">
        <f>SUMIFS('ATL RAW'!$J:$J,'ATL RAW'!$I:$I,'ATL GA Inventory'!$B133,'ATL RAW'!$L:$L,'ATL GA Inventory'!DL$3)+SUMIFS('ATL CR'!$J:$J,'ATL CR'!$I:$I,'ATL GA Inventory'!$B133,'ATL CR'!$L:$L,'ATL GA Inventory'!DL$3)</f>
        <v>0</v>
      </c>
      <c r="DM133" s="45">
        <f>SUMIFS('ATL RAW'!$J:$J,'ATL RAW'!$I:$I,'ATL GA Inventory'!$B133,'ATL RAW'!$L:$L,'ATL GA Inventory'!DM$3)+SUMIFS('ATL CR'!$J:$J,'ATL CR'!$I:$I,'ATL GA Inventory'!$B133,'ATL CR'!$L:$L,'ATL GA Inventory'!DM$3)</f>
        <v>0</v>
      </c>
      <c r="DN133" s="45">
        <f>SUMIFS('ATL RAW'!$J:$J,'ATL RAW'!$I:$I,'ATL GA Inventory'!$B133,'ATL RAW'!$L:$L,'ATL GA Inventory'!DN$3)+SUMIFS('ATL CR'!$J:$J,'ATL CR'!$I:$I,'ATL GA Inventory'!$B133,'ATL CR'!$L:$L,'ATL GA Inventory'!DN$3)</f>
        <v>0</v>
      </c>
      <c r="DO133" s="45">
        <f>SUMIFS('ATL RAW'!$J:$J,'ATL RAW'!$I:$I,'ATL GA Inventory'!$B133,'ATL RAW'!$L:$L,'ATL GA Inventory'!DO$3)+SUMIFS('ATL CR'!$J:$J,'ATL CR'!$I:$I,'ATL GA Inventory'!$B133,'ATL CR'!$L:$L,'ATL GA Inventory'!DO$3)</f>
        <v>0</v>
      </c>
      <c r="DP133" s="45">
        <f>SUMIFS('ATL RAW'!$J:$J,'ATL RAW'!$I:$I,'ATL GA Inventory'!$B133,'ATL RAW'!$L:$L,'ATL GA Inventory'!DP$3)+SUMIFS('ATL CR'!$J:$J,'ATL CR'!$I:$I,'ATL GA Inventory'!$B133,'ATL CR'!$L:$L,'ATL GA Inventory'!DP$3)</f>
        <v>0</v>
      </c>
      <c r="DQ133" s="45">
        <f>SUMIFS('ATL RAW'!$J:$J,'ATL RAW'!$I:$I,'ATL GA Inventory'!$B133,'ATL RAW'!$L:$L,'ATL GA Inventory'!DQ$3)+SUMIFS('ATL CR'!$J:$J,'ATL CR'!$I:$I,'ATL GA Inventory'!$B133,'ATL CR'!$L:$L,'ATL GA Inventory'!DQ$3)</f>
        <v>0</v>
      </c>
      <c r="DR133" s="45">
        <f>SUMIFS('ATL RAW'!$J:$J,'ATL RAW'!$I:$I,'ATL GA Inventory'!$B133,'ATL RAW'!$L:$L,'ATL GA Inventory'!DR$3)+SUMIFS('ATL CR'!$J:$J,'ATL CR'!$I:$I,'ATL GA Inventory'!$B133,'ATL CR'!$L:$L,'ATL GA Inventory'!DR$3)</f>
        <v>0</v>
      </c>
      <c r="DS133" s="45">
        <f>SUMIFS('ATL RAW'!$J:$J,'ATL RAW'!$I:$I,'ATL GA Inventory'!$B133,'ATL RAW'!$L:$L,'ATL GA Inventory'!DS$3)+SUMIFS('ATL CR'!$J:$J,'ATL CR'!$I:$I,'ATL GA Inventory'!$B133,'ATL CR'!$L:$L,'ATL GA Inventory'!DS$3)</f>
        <v>0</v>
      </c>
      <c r="DT133" s="45">
        <f>SUMIFS('ATL RAW'!$J:$J,'ATL RAW'!$I:$I,'ATL GA Inventory'!$B133,'ATL RAW'!$L:$L,'ATL GA Inventory'!DT$3)+SUMIFS('ATL CR'!$J:$J,'ATL CR'!$I:$I,'ATL GA Inventory'!$B133,'ATL CR'!$L:$L,'ATL GA Inventory'!DT$3)</f>
        <v>0</v>
      </c>
      <c r="DU133" s="45">
        <f>SUMIFS('ATL RAW'!$J:$J,'ATL RAW'!$I:$I,'ATL GA Inventory'!$B133,'ATL RAW'!$L:$L,'ATL GA Inventory'!DU$3)+SUMIFS('ATL CR'!$J:$J,'ATL CR'!$I:$I,'ATL GA Inventory'!$B133,'ATL CR'!$L:$L,'ATL GA Inventory'!DU$3)</f>
        <v>0</v>
      </c>
      <c r="DV133" s="45">
        <f>SUMIFS('ATL RAW'!$J:$J,'ATL RAW'!$I:$I,'ATL GA Inventory'!$B133,'ATL RAW'!$L:$L,'ATL GA Inventory'!DV$3)+SUMIFS('ATL CR'!$J:$J,'ATL CR'!$I:$I,'ATL GA Inventory'!$B133,'ATL CR'!$L:$L,'ATL GA Inventory'!DV$3)</f>
        <v>0</v>
      </c>
      <c r="DW133" s="45">
        <f>SUMIFS('ATL RAW'!$J:$J,'ATL RAW'!$I:$I,'ATL GA Inventory'!$B133,'ATL RAW'!$L:$L,'ATL GA Inventory'!DW$3)+SUMIFS('ATL CR'!$J:$J,'ATL CR'!$I:$I,'ATL GA Inventory'!$B133,'ATL CR'!$L:$L,'ATL GA Inventory'!DW$3)</f>
        <v>0</v>
      </c>
      <c r="DX133" s="45">
        <f>SUMIFS('ATL RAW'!$J:$J,'ATL RAW'!$I:$I,'ATL GA Inventory'!$B133,'ATL RAW'!$L:$L,'ATL GA Inventory'!DX$3)+SUMIFS('ATL CR'!$J:$J,'ATL CR'!$I:$I,'ATL GA Inventory'!$B133,'ATL CR'!$L:$L,'ATL GA Inventory'!DX$3)</f>
        <v>0</v>
      </c>
      <c r="DY133" s="45">
        <f>SUMIFS('ATL RAW'!$J:$J,'ATL RAW'!$I:$I,'ATL GA Inventory'!$B133,'ATL RAW'!$L:$L,'ATL GA Inventory'!DY$3)+SUMIFS('ATL CR'!$J:$J,'ATL CR'!$I:$I,'ATL GA Inventory'!$B133,'ATL CR'!$L:$L,'ATL GA Inventory'!DY$3)</f>
        <v>0</v>
      </c>
      <c r="DZ133" s="45">
        <f>SUMIFS('ATL RAW'!$J:$J,'ATL RAW'!$I:$I,'ATL GA Inventory'!$B133,'ATL RAW'!$L:$L,'ATL GA Inventory'!DZ$3)+SUMIFS('ATL CR'!$J:$J,'ATL CR'!$I:$I,'ATL GA Inventory'!$B133,'ATL CR'!$L:$L,'ATL GA Inventory'!DZ$3)</f>
        <v>0</v>
      </c>
      <c r="EA133" s="45">
        <f>SUMIFS('ATL RAW'!$J:$J,'ATL RAW'!$I:$I,'ATL GA Inventory'!$B133,'ATL RAW'!$L:$L,'ATL GA Inventory'!EA$3)+SUMIFS('ATL CR'!$J:$J,'ATL CR'!$I:$I,'ATL GA Inventory'!$B133,'ATL CR'!$L:$L,'ATL GA Inventory'!EA$3)</f>
        <v>0</v>
      </c>
      <c r="EB133" s="45">
        <f>SUMIFS('ATL RAW'!$J:$J,'ATL RAW'!$I:$I,'ATL GA Inventory'!$B133,'ATL RAW'!$L:$L,'ATL GA Inventory'!EB$3)+SUMIFS('ATL CR'!$J:$J,'ATL CR'!$I:$I,'ATL GA Inventory'!$B133,'ATL CR'!$L:$L,'ATL GA Inventory'!EB$3)</f>
        <v>0</v>
      </c>
      <c r="EC133" s="45">
        <f>SUMIFS('ATL RAW'!$J:$J,'ATL RAW'!$I:$I,'ATL GA Inventory'!$B133,'ATL RAW'!$L:$L,'ATL GA Inventory'!EC$3)+SUMIFS('ATL CR'!$J:$J,'ATL CR'!$I:$I,'ATL GA Inventory'!$B133,'ATL CR'!$L:$L,'ATL GA Inventory'!EC$3)</f>
        <v>0</v>
      </c>
      <c r="ED133" s="45">
        <f>SUMIFS('ATL RAW'!$J:$J,'ATL RAW'!$I:$I,'ATL GA Inventory'!$B133,'ATL RAW'!$L:$L,'ATL GA Inventory'!ED$3)+SUMIFS('ATL CR'!$J:$J,'ATL CR'!$I:$I,'ATL GA Inventory'!$B133,'ATL CR'!$L:$L,'ATL GA Inventory'!ED$3)</f>
        <v>0</v>
      </c>
      <c r="EE133" s="45">
        <f>SUMIFS('ATL RAW'!$J:$J,'ATL RAW'!$I:$I,'ATL GA Inventory'!$B133,'ATL RAW'!$L:$L,'ATL GA Inventory'!EE$3)+SUMIFS('ATL CR'!$J:$J,'ATL CR'!$I:$I,'ATL GA Inventory'!$B133,'ATL CR'!$L:$L,'ATL GA Inventory'!EE$3)</f>
        <v>0</v>
      </c>
      <c r="EF133" s="45">
        <f>SUMIFS('ATL RAW'!$J:$J,'ATL RAW'!$I:$I,'ATL GA Inventory'!$B133,'ATL RAW'!$L:$L,'ATL GA Inventory'!EF$3)+SUMIFS('ATL CR'!$J:$J,'ATL CR'!$I:$I,'ATL GA Inventory'!$B133,'ATL CR'!$L:$L,'ATL GA Inventory'!EF$3)</f>
        <v>0</v>
      </c>
      <c r="EG133" s="45">
        <f>SUMIFS('ATL RAW'!$J:$J,'ATL RAW'!$I:$I,'ATL GA Inventory'!$B133,'ATL RAW'!$L:$L,'ATL GA Inventory'!EG$3)+SUMIFS('ATL CR'!$J:$J,'ATL CR'!$I:$I,'ATL GA Inventory'!$B133,'ATL CR'!$L:$L,'ATL GA Inventory'!EG$3)</f>
        <v>0</v>
      </c>
      <c r="EH133" s="45">
        <f>SUMIFS('ATL RAW'!$J:$J,'ATL RAW'!$I:$I,'ATL GA Inventory'!$B133,'ATL RAW'!$L:$L,'ATL GA Inventory'!EH$3)+SUMIFS('ATL CR'!$J:$J,'ATL CR'!$I:$I,'ATL GA Inventory'!$B133,'ATL CR'!$L:$L,'ATL GA Inventory'!EH$3)</f>
        <v>0</v>
      </c>
      <c r="EI133" s="45">
        <f>SUMIFS('ATL RAW'!$J:$J,'ATL RAW'!$I:$I,'ATL GA Inventory'!$B133,'ATL RAW'!$L:$L,'ATL GA Inventory'!EI$3)+SUMIFS('ATL CR'!$J:$J,'ATL CR'!$I:$I,'ATL GA Inventory'!$B133,'ATL CR'!$L:$L,'ATL GA Inventory'!EI$3)</f>
        <v>0</v>
      </c>
      <c r="EJ133" s="45">
        <f>SUMIFS('ATL RAW'!$J:$J,'ATL RAW'!$I:$I,'ATL GA Inventory'!$B133,'ATL RAW'!$L:$L,'ATL GA Inventory'!EJ$3)+SUMIFS('ATL CR'!$J:$J,'ATL CR'!$I:$I,'ATL GA Inventory'!$B133,'ATL CR'!$L:$L,'ATL GA Inventory'!EJ$3)</f>
        <v>0</v>
      </c>
      <c r="EK133" s="45">
        <f>SUMIFS('ATL RAW'!$J:$J,'ATL RAW'!$I:$I,'ATL GA Inventory'!$B133,'ATL RAW'!$L:$L,'ATL GA Inventory'!EK$3)+SUMIFS('ATL CR'!$J:$J,'ATL CR'!$I:$I,'ATL GA Inventory'!$B133,'ATL CR'!$L:$L,'ATL GA Inventory'!EK$3)</f>
        <v>0</v>
      </c>
      <c r="EL133" s="45">
        <f>SUMIFS('ATL RAW'!$J:$J,'ATL RAW'!$I:$I,'ATL GA Inventory'!$B133,'ATL RAW'!$L:$L,'ATL GA Inventory'!EL$3)+SUMIFS('ATL CR'!$J:$J,'ATL CR'!$I:$I,'ATL GA Inventory'!$B133,'ATL CR'!$L:$L,'ATL GA Inventory'!EL$3)</f>
        <v>0</v>
      </c>
      <c r="EM133" s="45">
        <f>SUMIFS('ATL RAW'!$J:$J,'ATL RAW'!$I:$I,'ATL GA Inventory'!$B133,'ATL RAW'!$L:$L,'ATL GA Inventory'!EM$3)+SUMIFS('ATL CR'!$J:$J,'ATL CR'!$I:$I,'ATL GA Inventory'!$B133,'ATL CR'!$L:$L,'ATL GA Inventory'!EM$3)</f>
        <v>0</v>
      </c>
      <c r="EN133" s="45">
        <f>SUMIFS('ATL RAW'!$J:$J,'ATL RAW'!$I:$I,'ATL GA Inventory'!$B133,'ATL RAW'!$L:$L,'ATL GA Inventory'!EN$3)+SUMIFS('ATL CR'!$J:$J,'ATL CR'!$I:$I,'ATL GA Inventory'!$B133,'ATL CR'!$L:$L,'ATL GA Inventory'!EN$3)</f>
        <v>0</v>
      </c>
      <c r="EO133" s="45">
        <f>SUMIFS('ATL RAW'!$J:$J,'ATL RAW'!$I:$I,'ATL GA Inventory'!$B133,'ATL RAW'!$L:$L,'ATL GA Inventory'!EO$3)+SUMIFS('ATL CR'!$J:$J,'ATL CR'!$I:$I,'ATL GA Inventory'!$B133,'ATL CR'!$L:$L,'ATL GA Inventory'!EO$3)</f>
        <v>0</v>
      </c>
      <c r="EP133" s="45">
        <f>SUMIFS('ATL RAW'!$J:$J,'ATL RAW'!$I:$I,'ATL GA Inventory'!$B133,'ATL RAW'!$L:$L,'ATL GA Inventory'!EP$3)+SUMIFS('ATL CR'!$J:$J,'ATL CR'!$I:$I,'ATL GA Inventory'!$B133,'ATL CR'!$L:$L,'ATL GA Inventory'!EP$3)</f>
        <v>0</v>
      </c>
      <c r="EQ133" s="45">
        <f>SUMIFS('ATL RAW'!$J:$J,'ATL RAW'!$I:$I,'ATL GA Inventory'!$B133,'ATL RAW'!$L:$L,'ATL GA Inventory'!EQ$3)+SUMIFS('ATL CR'!$J:$J,'ATL CR'!$I:$I,'ATL GA Inventory'!$B133,'ATL CR'!$L:$L,'ATL GA Inventory'!EQ$3)</f>
        <v>0</v>
      </c>
      <c r="ER133" s="45">
        <f>SUMIFS('ATL RAW'!$J:$J,'ATL RAW'!$I:$I,'ATL GA Inventory'!$B133,'ATL RAW'!$L:$L,'ATL GA Inventory'!ER$3)+SUMIFS('ATL CR'!$J:$J,'ATL CR'!$I:$I,'ATL GA Inventory'!$B133,'ATL CR'!$L:$L,'ATL GA Inventory'!ER$3)</f>
        <v>0</v>
      </c>
      <c r="ES133" s="45">
        <f>SUMIFS('ATL RAW'!$J:$J,'ATL RAW'!$I:$I,'ATL GA Inventory'!$B133,'ATL RAW'!$L:$L,'ATL GA Inventory'!ES$3)+SUMIFS('ATL CR'!$J:$J,'ATL CR'!$I:$I,'ATL GA Inventory'!$B133,'ATL CR'!$L:$L,'ATL GA Inventory'!ES$3)</f>
        <v>0</v>
      </c>
      <c r="ET133" s="45">
        <f>SUMIFS('ATL RAW'!$J:$J,'ATL RAW'!$I:$I,'ATL GA Inventory'!$B133,'ATL RAW'!$L:$L,'ATL GA Inventory'!ET$3)+SUMIFS('ATL CR'!$J:$J,'ATL CR'!$I:$I,'ATL GA Inventory'!$B133,'ATL CR'!$L:$L,'ATL GA Inventory'!ET$3)</f>
        <v>0</v>
      </c>
      <c r="EU133" s="45">
        <f>SUMIFS('ATL RAW'!$J:$J,'ATL RAW'!$I:$I,'ATL GA Inventory'!$B133,'ATL RAW'!$L:$L,'ATL GA Inventory'!EU$3)+SUMIFS('ATL CR'!$J:$J,'ATL CR'!$I:$I,'ATL GA Inventory'!$B133,'ATL CR'!$L:$L,'ATL GA Inventory'!EU$3)</f>
        <v>0</v>
      </c>
      <c r="EV133" s="45">
        <f>SUMIFS('ATL RAW'!$J:$J,'ATL RAW'!$I:$I,'ATL GA Inventory'!$B133,'ATL RAW'!$L:$L,'ATL GA Inventory'!EV$3)+SUMIFS('ATL CR'!$J:$J,'ATL CR'!$I:$I,'ATL GA Inventory'!$B133,'ATL CR'!$L:$L,'ATL GA Inventory'!EV$3)</f>
        <v>0</v>
      </c>
      <c r="EW133" s="45">
        <f>SUMIFS('ATL RAW'!$J:$J,'ATL RAW'!$I:$I,'ATL GA Inventory'!$B133,'ATL RAW'!$L:$L,'ATL GA Inventory'!EW$3)+SUMIFS('ATL CR'!$J:$J,'ATL CR'!$I:$I,'ATL GA Inventory'!$B133,'ATL CR'!$L:$L,'ATL GA Inventory'!EW$3)</f>
        <v>0</v>
      </c>
      <c r="EX133" s="45">
        <f>SUMIFS('ATL RAW'!$J:$J,'ATL RAW'!$I:$I,'ATL GA Inventory'!$B133,'ATL RAW'!$L:$L,'ATL GA Inventory'!EX$3)+SUMIFS('ATL CR'!$J:$J,'ATL CR'!$I:$I,'ATL GA Inventory'!$B133,'ATL CR'!$L:$L,'ATL GA Inventory'!EX$3)</f>
        <v>0</v>
      </c>
      <c r="EY133" s="45">
        <f>SUMIFS('ATL RAW'!$J:$J,'ATL RAW'!$I:$I,'ATL GA Inventory'!$B133,'ATL RAW'!$L:$L,'ATL GA Inventory'!EY$3)+SUMIFS('ATL CR'!$J:$J,'ATL CR'!$I:$I,'ATL GA Inventory'!$B133,'ATL CR'!$L:$L,'ATL GA Inventory'!EY$3)</f>
        <v>0</v>
      </c>
      <c r="EZ133" s="45">
        <f>SUMIFS('ATL RAW'!$J:$J,'ATL RAW'!$I:$I,'ATL GA Inventory'!$B133,'ATL RAW'!$L:$L,'ATL GA Inventory'!EZ$3)+SUMIFS('ATL CR'!$J:$J,'ATL CR'!$I:$I,'ATL GA Inventory'!$B133,'ATL CR'!$L:$L,'ATL GA Inventory'!EZ$3)</f>
        <v>0</v>
      </c>
      <c r="FA133" s="45">
        <f>SUMIFS('ATL RAW'!$J:$J,'ATL RAW'!$I:$I,'ATL GA Inventory'!$B133,'ATL RAW'!$L:$L,'ATL GA Inventory'!FA$3)+SUMIFS('ATL CR'!$J:$J,'ATL CR'!$I:$I,'ATL GA Inventory'!$B133,'ATL CR'!$L:$L,'ATL GA Inventory'!FA$3)</f>
        <v>0</v>
      </c>
      <c r="FB133" s="45">
        <f>SUMIFS('ATL RAW'!$J:$J,'ATL RAW'!$I:$I,'ATL GA Inventory'!$B133,'ATL RAW'!$L:$L,'ATL GA Inventory'!FB$3)+SUMIFS('ATL CR'!$J:$J,'ATL CR'!$I:$I,'ATL GA Inventory'!$B133,'ATL CR'!$L:$L,'ATL GA Inventory'!FB$3)</f>
        <v>0</v>
      </c>
      <c r="FC133" s="45">
        <f>SUMIFS('ATL RAW'!$J:$J,'ATL RAW'!$I:$I,'ATL GA Inventory'!$B133,'ATL RAW'!$L:$L,'ATL GA Inventory'!FC$3)+SUMIFS('ATL CR'!$J:$J,'ATL CR'!$I:$I,'ATL GA Inventory'!$B133,'ATL CR'!$L:$L,'ATL GA Inventory'!FC$3)</f>
        <v>0</v>
      </c>
      <c r="FD133" s="45">
        <f>SUMIFS('ATL RAW'!$J:$J,'ATL RAW'!$I:$I,'ATL GA Inventory'!$B133,'ATL RAW'!$L:$L,'ATL GA Inventory'!FD$3)+SUMIFS('ATL CR'!$J:$J,'ATL CR'!$I:$I,'ATL GA Inventory'!$B133,'ATL CR'!$L:$L,'ATL GA Inventory'!FD$3)</f>
        <v>0</v>
      </c>
      <c r="FE133" s="45">
        <f>SUMIFS('ATL RAW'!$J:$J,'ATL RAW'!$I:$I,'ATL GA Inventory'!$B133,'ATL RAW'!$L:$L,'ATL GA Inventory'!FE$3)+SUMIFS('ATL CR'!$J:$J,'ATL CR'!$I:$I,'ATL GA Inventory'!$B133,'ATL CR'!$L:$L,'ATL GA Inventory'!FE$3)</f>
        <v>0</v>
      </c>
      <c r="FF133" s="45">
        <f>SUMIFS('ATL RAW'!$J:$J,'ATL RAW'!$I:$I,'ATL GA Inventory'!$B133,'ATL RAW'!$L:$L,'ATL GA Inventory'!FF$3)+SUMIFS('ATL CR'!$J:$J,'ATL CR'!$I:$I,'ATL GA Inventory'!$B133,'ATL CR'!$L:$L,'ATL GA Inventory'!FF$3)</f>
        <v>0</v>
      </c>
      <c r="FG133" s="45">
        <f>SUMIFS('ATL RAW'!$J:$J,'ATL RAW'!$I:$I,'ATL GA Inventory'!$B133,'ATL RAW'!$L:$L,'ATL GA Inventory'!FG$3)+SUMIFS('ATL CR'!$J:$J,'ATL CR'!$I:$I,'ATL GA Inventory'!$B133,'ATL CR'!$L:$L,'ATL GA Inventory'!FG$3)</f>
        <v>0</v>
      </c>
      <c r="FH133" s="45">
        <f>SUMIFS('ATL RAW'!$J:$J,'ATL RAW'!$I:$I,'ATL GA Inventory'!$B133,'ATL RAW'!$L:$L,'ATL GA Inventory'!FH$3)+SUMIFS('ATL CR'!$J:$J,'ATL CR'!$I:$I,'ATL GA Inventory'!$B133,'ATL CR'!$L:$L,'ATL GA Inventory'!FH$3)</f>
        <v>0</v>
      </c>
      <c r="FI133" s="45">
        <f>SUMIFS('ATL RAW'!$J:$J,'ATL RAW'!$I:$I,'ATL GA Inventory'!$B133,'ATL RAW'!$L:$L,'ATL GA Inventory'!FI$3)+SUMIFS('ATL CR'!$J:$J,'ATL CR'!$I:$I,'ATL GA Inventory'!$B133,'ATL CR'!$L:$L,'ATL GA Inventory'!FI$3)</f>
        <v>0</v>
      </c>
      <c r="FJ133" s="45">
        <f>SUMIFS('ATL RAW'!$J:$J,'ATL RAW'!$I:$I,'ATL GA Inventory'!$B133,'ATL RAW'!$L:$L,'ATL GA Inventory'!FJ$3)+SUMIFS('ATL CR'!$J:$J,'ATL CR'!$I:$I,'ATL GA Inventory'!$B133,'ATL CR'!$L:$L,'ATL GA Inventory'!FJ$3)</f>
        <v>0</v>
      </c>
      <c r="FK133" s="45">
        <f>SUMIFS('ATL RAW'!$J:$J,'ATL RAW'!$I:$I,'ATL GA Inventory'!$B133,'ATL RAW'!$L:$L,'ATL GA Inventory'!FK$3)+SUMIFS('ATL CR'!$J:$J,'ATL CR'!$I:$I,'ATL GA Inventory'!$B133,'ATL CR'!$L:$L,'ATL GA Inventory'!FK$3)</f>
        <v>0</v>
      </c>
      <c r="FL133" s="45">
        <f>SUMIFS('ATL RAW'!$J:$J,'ATL RAW'!$I:$I,'ATL GA Inventory'!$B133,'ATL RAW'!$L:$L,'ATL GA Inventory'!FL$3)+SUMIFS('ATL CR'!$J:$J,'ATL CR'!$I:$I,'ATL GA Inventory'!$B133,'ATL CR'!$L:$L,'ATL GA Inventory'!FL$3)</f>
        <v>0</v>
      </c>
      <c r="FM133" s="45">
        <f>SUMIFS('ATL RAW'!$J:$J,'ATL RAW'!$I:$I,'ATL GA Inventory'!$B133,'ATL RAW'!$L:$L,'ATL GA Inventory'!FM$3)+SUMIFS('ATL CR'!$J:$J,'ATL CR'!$I:$I,'ATL GA Inventory'!$B133,'ATL CR'!$L:$L,'ATL GA Inventory'!FM$3)</f>
        <v>0</v>
      </c>
      <c r="FN133" s="45">
        <f>SUMIFS('ATL RAW'!$J:$J,'ATL RAW'!$I:$I,'ATL GA Inventory'!$B133,'ATL RAW'!$L:$L,'ATL GA Inventory'!FN$3)+SUMIFS('ATL CR'!$J:$J,'ATL CR'!$I:$I,'ATL GA Inventory'!$B133,'ATL CR'!$L:$L,'ATL GA Inventory'!FN$3)</f>
        <v>0</v>
      </c>
      <c r="FO133" s="45">
        <f>SUMIFS('ATL RAW'!$J:$J,'ATL RAW'!$I:$I,'ATL GA Inventory'!$B133,'ATL RAW'!$L:$L,'ATL GA Inventory'!FO$3)+SUMIFS('ATL CR'!$J:$J,'ATL CR'!$I:$I,'ATL GA Inventory'!$B133,'ATL CR'!$L:$L,'ATL GA Inventory'!FO$3)</f>
        <v>0</v>
      </c>
      <c r="FP133" s="45">
        <f>SUMIFS('ATL RAW'!$J:$J,'ATL RAW'!$I:$I,'ATL GA Inventory'!$B133,'ATL RAW'!$L:$L,'ATL GA Inventory'!FP$3)+SUMIFS('ATL CR'!$J:$J,'ATL CR'!$I:$I,'ATL GA Inventory'!$B133,'ATL CR'!$L:$L,'ATL GA Inventory'!FP$3)</f>
        <v>0</v>
      </c>
      <c r="FQ133" s="45">
        <f>SUMIFS('ATL RAW'!$J:$J,'ATL RAW'!$I:$I,'ATL GA Inventory'!$B133,'ATL RAW'!$L:$L,'ATL GA Inventory'!FQ$3)+SUMIFS('ATL CR'!$J:$J,'ATL CR'!$I:$I,'ATL GA Inventory'!$B133,'ATL CR'!$L:$L,'ATL GA Inventory'!FQ$3)</f>
        <v>0</v>
      </c>
      <c r="FR133" s="45">
        <f>SUMIFS('ATL RAW'!$J:$J,'ATL RAW'!$I:$I,'ATL GA Inventory'!$B133,'ATL RAW'!$L:$L,'ATL GA Inventory'!FR$3)+SUMIFS('ATL CR'!$J:$J,'ATL CR'!$I:$I,'ATL GA Inventory'!$B133,'ATL CR'!$L:$L,'ATL GA Inventory'!FR$3)</f>
        <v>0</v>
      </c>
      <c r="FS133" s="45">
        <f>SUMIFS('ATL RAW'!$J:$J,'ATL RAW'!$I:$I,'ATL GA Inventory'!$B133,'ATL RAW'!$L:$L,'ATL GA Inventory'!FS$3)+SUMIFS('ATL CR'!$J:$J,'ATL CR'!$I:$I,'ATL GA Inventory'!$B133,'ATL CR'!$L:$L,'ATL GA Inventory'!FS$3)</f>
        <v>0</v>
      </c>
      <c r="FT133" s="45">
        <f>SUMIFS('ATL RAW'!$J:$J,'ATL RAW'!$I:$I,'ATL GA Inventory'!$B133,'ATL RAW'!$L:$L,'ATL GA Inventory'!FT$3)+SUMIFS('ATL CR'!$J:$J,'ATL CR'!$I:$I,'ATL GA Inventory'!$B133,'ATL CR'!$L:$L,'ATL GA Inventory'!FT$3)</f>
        <v>0</v>
      </c>
      <c r="FU133" s="45">
        <f>SUMIFS('ATL RAW'!$J:$J,'ATL RAW'!$I:$I,'ATL GA Inventory'!$B133,'ATL RAW'!$L:$L,'ATL GA Inventory'!FU$3)+SUMIFS('ATL CR'!$J:$J,'ATL CR'!$I:$I,'ATL GA Inventory'!$B133,'ATL CR'!$L:$L,'ATL GA Inventory'!FU$3)</f>
        <v>0</v>
      </c>
      <c r="FV133" s="45">
        <f>SUMIFS('ATL RAW'!$J:$J,'ATL RAW'!$I:$I,'ATL GA Inventory'!$B133,'ATL RAW'!$L:$L,'ATL GA Inventory'!FV$3)+SUMIFS('ATL CR'!$J:$J,'ATL CR'!$I:$I,'ATL GA Inventory'!$B133,'ATL CR'!$L:$L,'ATL GA Inventory'!FV$3)</f>
        <v>0</v>
      </c>
      <c r="FW133" s="45">
        <f>SUMIFS('ATL RAW'!$J:$J,'ATL RAW'!$I:$I,'ATL GA Inventory'!$B133,'ATL RAW'!$L:$L,'ATL GA Inventory'!FW$3)+SUMIFS('ATL CR'!$J:$J,'ATL CR'!$I:$I,'ATL GA Inventory'!$B133,'ATL CR'!$L:$L,'ATL GA Inventory'!FW$3)</f>
        <v>0</v>
      </c>
      <c r="FX133" s="45">
        <f>SUMIFS('ATL RAW'!$J:$J,'ATL RAW'!$I:$I,'ATL GA Inventory'!$B133,'ATL RAW'!$L:$L,'ATL GA Inventory'!FX$3)+SUMIFS('ATL CR'!$J:$J,'ATL CR'!$I:$I,'ATL GA Inventory'!$B133,'ATL CR'!$L:$L,'ATL GA Inventory'!FX$3)</f>
        <v>0</v>
      </c>
      <c r="FY133" s="45">
        <f>SUMIFS('ATL RAW'!$J:$J,'ATL RAW'!$I:$I,'ATL GA Inventory'!$B133,'ATL RAW'!$L:$L,'ATL GA Inventory'!FY$3)+SUMIFS('ATL CR'!$J:$J,'ATL CR'!$I:$I,'ATL GA Inventory'!$B133,'ATL CR'!$L:$L,'ATL GA Inventory'!FY$3)</f>
        <v>0</v>
      </c>
      <c r="FZ133" s="45">
        <f>SUMIFS('ATL RAW'!$J:$J,'ATL RAW'!$I:$I,'ATL GA Inventory'!$B133,'ATL RAW'!$L:$L,'ATL GA Inventory'!FZ$3)+SUMIFS('ATL CR'!$J:$J,'ATL CR'!$I:$I,'ATL GA Inventory'!$B133,'ATL CR'!$L:$L,'ATL GA Inventory'!FZ$3)</f>
        <v>0</v>
      </c>
      <c r="GA133" s="45">
        <f>SUMIFS('ATL RAW'!$J:$J,'ATL RAW'!$I:$I,'ATL GA Inventory'!$B133,'ATL RAW'!$L:$L,'ATL GA Inventory'!GA$3)+SUMIFS('ATL CR'!$J:$J,'ATL CR'!$I:$I,'ATL GA Inventory'!$B133,'ATL CR'!$L:$L,'ATL GA Inventory'!GA$3)</f>
        <v>0</v>
      </c>
      <c r="GB133" s="45">
        <f>SUMIFS('ATL RAW'!$J:$J,'ATL RAW'!$I:$I,'ATL GA Inventory'!$B133,'ATL RAW'!$L:$L,'ATL GA Inventory'!GB$3)+SUMIFS('ATL CR'!$J:$J,'ATL CR'!$I:$I,'ATL GA Inventory'!$B133,'ATL CR'!$L:$L,'ATL GA Inventory'!GB$3)</f>
        <v>0</v>
      </c>
      <c r="GC133" s="45">
        <f>SUMIFS('ATL RAW'!$J:$J,'ATL RAW'!$I:$I,'ATL GA Inventory'!$B133,'ATL RAW'!$L:$L,'ATL GA Inventory'!GC$3)+SUMIFS('ATL CR'!$J:$J,'ATL CR'!$I:$I,'ATL GA Inventory'!$B133,'ATL CR'!$L:$L,'ATL GA Inventory'!GC$3)</f>
        <v>0</v>
      </c>
      <c r="GD133" s="45">
        <f>SUMIFS('ATL RAW'!$J:$J,'ATL RAW'!$I:$I,'ATL GA Inventory'!$B133,'ATL RAW'!$L:$L,'ATL GA Inventory'!GD$3)+SUMIFS('ATL CR'!$J:$J,'ATL CR'!$I:$I,'ATL GA Inventory'!$B133,'ATL CR'!$L:$L,'ATL GA Inventory'!GD$3)</f>
        <v>0</v>
      </c>
      <c r="GE133" s="45">
        <f>SUMIFS('ATL RAW'!$J:$J,'ATL RAW'!$I:$I,'ATL GA Inventory'!$B133,'ATL RAW'!$L:$L,'ATL GA Inventory'!GE$3)+SUMIFS('ATL CR'!$J:$J,'ATL CR'!$I:$I,'ATL GA Inventory'!$B133,'ATL CR'!$L:$L,'ATL GA Inventory'!GE$3)</f>
        <v>0</v>
      </c>
      <c r="GF133" s="45">
        <f>SUMIFS('ATL RAW'!$J:$J,'ATL RAW'!$I:$I,'ATL GA Inventory'!$B133,'ATL RAW'!$L:$L,'ATL GA Inventory'!GF$3)+SUMIFS('ATL CR'!$J:$J,'ATL CR'!$I:$I,'ATL GA Inventory'!$B133,'ATL CR'!$L:$L,'ATL GA Inventory'!GF$3)</f>
        <v>0</v>
      </c>
      <c r="GG133" s="45">
        <f>SUMIFS('ATL RAW'!$J:$J,'ATL RAW'!$I:$I,'ATL GA Inventory'!$B133,'ATL RAW'!$L:$L,'ATL GA Inventory'!GG$3)+SUMIFS('ATL CR'!$J:$J,'ATL CR'!$I:$I,'ATL GA Inventory'!$B133,'ATL CR'!$L:$L,'ATL GA Inventory'!GG$3)</f>
        <v>0</v>
      </c>
      <c r="GH133" s="45">
        <f>SUMIFS('ATL RAW'!$J:$J,'ATL RAW'!$I:$I,'ATL GA Inventory'!$B133,'ATL RAW'!$L:$L,'ATL GA Inventory'!GH$3)+SUMIFS('ATL CR'!$J:$J,'ATL CR'!$I:$I,'ATL GA Inventory'!$B133,'ATL CR'!$L:$L,'ATL GA Inventory'!GH$3)</f>
        <v>0</v>
      </c>
      <c r="GI133" s="45">
        <f>SUMIFS('ATL RAW'!$J:$J,'ATL RAW'!$I:$I,'ATL GA Inventory'!$B133,'ATL RAW'!$L:$L,'ATL GA Inventory'!GI$3)+SUMIFS('ATL CR'!$J:$J,'ATL CR'!$I:$I,'ATL GA Inventory'!$B133,'ATL CR'!$L:$L,'ATL GA Inventory'!GI$3)</f>
        <v>0</v>
      </c>
      <c r="GJ133" s="45">
        <f>SUMIFS('ATL RAW'!$J:$J,'ATL RAW'!$I:$I,'ATL GA Inventory'!$B133,'ATL RAW'!$L:$L,'ATL GA Inventory'!GJ$3)+SUMIFS('ATL CR'!$J:$J,'ATL CR'!$I:$I,'ATL GA Inventory'!$B133,'ATL CR'!$L:$L,'ATL GA Inventory'!GJ$3)</f>
        <v>0</v>
      </c>
      <c r="GK133" s="45">
        <f>SUMIFS('ATL RAW'!$J:$J,'ATL RAW'!$I:$I,'ATL GA Inventory'!$B133,'ATL RAW'!$L:$L,'ATL GA Inventory'!GK$3)+SUMIFS('ATL CR'!$J:$J,'ATL CR'!$I:$I,'ATL GA Inventory'!$B133,'ATL CR'!$L:$L,'ATL GA Inventory'!GK$3)</f>
        <v>0</v>
      </c>
      <c r="GL133" s="45">
        <f>SUMIFS('ATL RAW'!$J:$J,'ATL RAW'!$I:$I,'ATL GA Inventory'!$B133,'ATL RAW'!$L:$L,'ATL GA Inventory'!GL$3)+SUMIFS('ATL CR'!$J:$J,'ATL CR'!$I:$I,'ATL GA Inventory'!$B133,'ATL CR'!$L:$L,'ATL GA Inventory'!GL$3)</f>
        <v>0</v>
      </c>
      <c r="GM133" s="45">
        <f>SUMIFS('ATL RAW'!$J:$J,'ATL RAW'!$I:$I,'ATL GA Inventory'!$B133,'ATL RAW'!$L:$L,'ATL GA Inventory'!GM$3)+SUMIFS('ATL CR'!$J:$J,'ATL CR'!$I:$I,'ATL GA Inventory'!$B133,'ATL CR'!$L:$L,'ATL GA Inventory'!GM$3)</f>
        <v>0</v>
      </c>
      <c r="GN133" s="45">
        <f>SUMIFS('ATL RAW'!$J:$J,'ATL RAW'!$I:$I,'ATL GA Inventory'!$B133,'ATL RAW'!$L:$L,'ATL GA Inventory'!GN$3)+SUMIFS('ATL CR'!$J:$J,'ATL CR'!$I:$I,'ATL GA Inventory'!$B133,'ATL CR'!$L:$L,'ATL GA Inventory'!GN$3)</f>
        <v>0</v>
      </c>
      <c r="GO133" s="45">
        <f>SUMIFS('ATL RAW'!$J:$J,'ATL RAW'!$I:$I,'ATL GA Inventory'!$B133,'ATL RAW'!$L:$L,'ATL GA Inventory'!GO$3)+SUMIFS('ATL CR'!$J:$J,'ATL CR'!$I:$I,'ATL GA Inventory'!$B133,'ATL CR'!$L:$L,'ATL GA Inventory'!GO$3)</f>
        <v>0</v>
      </c>
      <c r="GP133" s="45">
        <f>SUMIFS('ATL RAW'!$J:$J,'ATL RAW'!$I:$I,'ATL GA Inventory'!$B133,'ATL RAW'!$L:$L,'ATL GA Inventory'!GP$3)+SUMIFS('ATL CR'!$J:$J,'ATL CR'!$I:$I,'ATL GA Inventory'!$B133,'ATL CR'!$L:$L,'ATL GA Inventory'!GP$3)</f>
        <v>0</v>
      </c>
      <c r="GQ133" s="45">
        <f>SUMIFS('ATL RAW'!$J:$J,'ATL RAW'!$I:$I,'ATL GA Inventory'!$B133,'ATL RAW'!$L:$L,'ATL GA Inventory'!GQ$3)+SUMIFS('ATL CR'!$J:$J,'ATL CR'!$I:$I,'ATL GA Inventory'!$B133,'ATL CR'!$L:$L,'ATL GA Inventory'!GQ$3)</f>
        <v>0</v>
      </c>
      <c r="GR133" s="45">
        <f>SUMIFS('ATL RAW'!$J:$J,'ATL RAW'!$I:$I,'ATL GA Inventory'!$B133,'ATL RAW'!$L:$L,'ATL GA Inventory'!GR$3)+SUMIFS('ATL CR'!$J:$J,'ATL CR'!$I:$I,'ATL GA Inventory'!$B133,'ATL CR'!$L:$L,'ATL GA Inventory'!GR$3)</f>
        <v>0</v>
      </c>
      <c r="GS133" s="45">
        <f>SUMIFS('ATL RAW'!$J:$J,'ATL RAW'!$I:$I,'ATL GA Inventory'!$B133,'ATL RAW'!$L:$L,'ATL GA Inventory'!GS$3)+SUMIFS('ATL CR'!$J:$J,'ATL CR'!$I:$I,'ATL GA Inventory'!$B133,'ATL CR'!$L:$L,'ATL GA Inventory'!GS$3)</f>
        <v>0</v>
      </c>
      <c r="GT133" s="45">
        <f>SUMIFS('ATL RAW'!$J:$J,'ATL RAW'!$I:$I,'ATL GA Inventory'!$B133,'ATL RAW'!$L:$L,'ATL GA Inventory'!GT$3)+SUMIFS('ATL CR'!$J:$J,'ATL CR'!$I:$I,'ATL GA Inventory'!$B133,'ATL CR'!$L:$L,'ATL GA Inventory'!GT$3)</f>
        <v>0</v>
      </c>
      <c r="GU133" s="45">
        <f>SUMIFS('ATL RAW'!$J:$J,'ATL RAW'!$I:$I,'ATL GA Inventory'!$B133,'ATL RAW'!$L:$L,'ATL GA Inventory'!GU$3)+SUMIFS('ATL CR'!$J:$J,'ATL CR'!$I:$I,'ATL GA Inventory'!$B133,'ATL CR'!$L:$L,'ATL GA Inventory'!GU$3)</f>
        <v>0</v>
      </c>
      <c r="GV133" s="45">
        <f>SUMIFS('ATL RAW'!$J:$J,'ATL RAW'!$I:$I,'ATL GA Inventory'!$B133,'ATL RAW'!$L:$L,'ATL GA Inventory'!GV$3)+SUMIFS('ATL CR'!$J:$J,'ATL CR'!$I:$I,'ATL GA Inventory'!$B133,'ATL CR'!$L:$L,'ATL GA Inventory'!GV$3)</f>
        <v>0</v>
      </c>
      <c r="GW133" s="45">
        <f>SUMIFS('ATL RAW'!$J:$J,'ATL RAW'!$I:$I,'ATL GA Inventory'!$B133,'ATL RAW'!$L:$L,'ATL GA Inventory'!GW$3)+SUMIFS('ATL CR'!$J:$J,'ATL CR'!$I:$I,'ATL GA Inventory'!$B133,'ATL CR'!$L:$L,'ATL GA Inventory'!GW$3)</f>
        <v>0</v>
      </c>
      <c r="GX133" s="45">
        <f>SUMIFS('ATL RAW'!$J:$J,'ATL RAW'!$I:$I,'ATL GA Inventory'!$B133,'ATL RAW'!$L:$L,'ATL GA Inventory'!GX$3)+SUMIFS('ATL CR'!$J:$J,'ATL CR'!$I:$I,'ATL GA Inventory'!$B133,'ATL CR'!$L:$L,'ATL GA Inventory'!GX$3)</f>
        <v>0</v>
      </c>
      <c r="GY133" s="45">
        <f>SUMIFS('ATL RAW'!$J:$J,'ATL RAW'!$I:$I,'ATL GA Inventory'!$B133,'ATL RAW'!$L:$L,'ATL GA Inventory'!GY$3)+SUMIFS('ATL CR'!$J:$J,'ATL CR'!$I:$I,'ATL GA Inventory'!$B133,'ATL CR'!$L:$L,'ATL GA Inventory'!GY$3)</f>
        <v>0</v>
      </c>
    </row>
    <row r="134" spans="1:207">
      <c r="A134" s="43" t="s">
        <v>983</v>
      </c>
      <c r="B134" s="43">
        <f t="shared" si="15"/>
        <v>49401138</v>
      </c>
      <c r="C134" s="43" t="str">
        <f t="shared" ref="C134:D137" si="18">C67</f>
        <v>Q.PEAK DUO BLK ML-G10.A+</v>
      </c>
      <c r="D134" s="44">
        <f t="shared" si="18"/>
        <v>390</v>
      </c>
      <c r="E134" s="45">
        <f>SUMIFS('ATL RAW'!$J:$J,'ATL RAW'!$I:$I,'ATL GA Inventory'!$B134,'ATL RAW'!$L:$L,'ATL GA Inventory'!E$3)+SUMIFS('ATL CR'!$J:$J,'ATL CR'!$I:$I,'ATL GA Inventory'!$B134,'ATL CR'!$L:$L,'ATL GA Inventory'!E$3)</f>
        <v>0</v>
      </c>
      <c r="F134" s="45">
        <f>SUMIFS('ATL RAW'!$J:$J,'ATL RAW'!$I:$I,'ATL GA Inventory'!$B134,'ATL RAW'!$L:$L,'ATL GA Inventory'!F$3)+SUMIFS('ATL CR'!$J:$J,'ATL CR'!$I:$I,'ATL GA Inventory'!$B134,'ATL CR'!$L:$L,'ATL GA Inventory'!F$3)</f>
        <v>0</v>
      </c>
      <c r="G134" s="45">
        <f>SUMIFS('ATL RAW'!$J:$J,'ATL RAW'!$I:$I,'ATL GA Inventory'!$B134,'ATL RAW'!$L:$L,'ATL GA Inventory'!G$3)+SUMIFS('ATL CR'!$J:$J,'ATL CR'!$I:$I,'ATL GA Inventory'!$B134,'ATL CR'!$L:$L,'ATL GA Inventory'!G$3)</f>
        <v>0</v>
      </c>
      <c r="H134" s="45">
        <f>SUMIFS('ATL RAW'!$J:$J,'ATL RAW'!$I:$I,'ATL GA Inventory'!$B134,'ATL RAW'!$L:$L,'ATL GA Inventory'!H$3)+SUMIFS('ATL CR'!$J:$J,'ATL CR'!$I:$I,'ATL GA Inventory'!$B134,'ATL CR'!$L:$L,'ATL GA Inventory'!H$3)</f>
        <v>0</v>
      </c>
      <c r="I134" s="45">
        <f>SUMIFS('ATL RAW'!$J:$J,'ATL RAW'!$I:$I,'ATL GA Inventory'!$B134,'ATL RAW'!$L:$L,'ATL GA Inventory'!I$3)+SUMIFS('ATL CR'!$J:$J,'ATL CR'!$I:$I,'ATL GA Inventory'!$B134,'ATL CR'!$L:$L,'ATL GA Inventory'!I$3)</f>
        <v>0</v>
      </c>
      <c r="J134" s="45">
        <f>SUMIFS('ATL RAW'!$J:$J,'ATL RAW'!$I:$I,'ATL GA Inventory'!$B134,'ATL RAW'!$L:$L,'ATL GA Inventory'!J$3)+SUMIFS('ATL CR'!$J:$J,'ATL CR'!$I:$I,'ATL GA Inventory'!$B134,'ATL CR'!$L:$L,'ATL GA Inventory'!J$3)</f>
        <v>0</v>
      </c>
      <c r="K134" s="45">
        <f>SUMIFS('ATL RAW'!$J:$J,'ATL RAW'!$I:$I,'ATL GA Inventory'!$B134,'ATL RAW'!$L:$L,'ATL GA Inventory'!K$3)+SUMIFS('ATL CR'!$J:$J,'ATL CR'!$I:$I,'ATL GA Inventory'!$B134,'ATL CR'!$L:$L,'ATL GA Inventory'!K$3)</f>
        <v>0</v>
      </c>
      <c r="L134" s="45">
        <f>SUMIFS('ATL RAW'!$J:$J,'ATL RAW'!$I:$I,'ATL GA Inventory'!$B134,'ATL RAW'!$L:$L,'ATL GA Inventory'!L$3)+SUMIFS('ATL CR'!$J:$J,'ATL CR'!$I:$I,'ATL GA Inventory'!$B134,'ATL CR'!$L:$L,'ATL GA Inventory'!L$3)</f>
        <v>0</v>
      </c>
      <c r="M134" s="45">
        <f>SUMIFS('ATL RAW'!$J:$J,'ATL RAW'!$I:$I,'ATL GA Inventory'!$B134,'ATL RAW'!$L:$L,'ATL GA Inventory'!M$3)+SUMIFS('ATL CR'!$J:$J,'ATL CR'!$I:$I,'ATL GA Inventory'!$B134,'ATL CR'!$L:$L,'ATL GA Inventory'!M$3)</f>
        <v>0</v>
      </c>
      <c r="N134" s="45">
        <f>SUMIFS('ATL RAW'!$J:$J,'ATL RAW'!$I:$I,'ATL GA Inventory'!$B134,'ATL RAW'!$L:$L,'ATL GA Inventory'!N$3)+SUMIFS('ATL CR'!$J:$J,'ATL CR'!$I:$I,'ATL GA Inventory'!$B134,'ATL CR'!$L:$L,'ATL GA Inventory'!N$3)</f>
        <v>0</v>
      </c>
      <c r="O134" s="45">
        <f>SUMIFS('ATL RAW'!$J:$J,'ATL RAW'!$I:$I,'ATL GA Inventory'!$B134,'ATL RAW'!$L:$L,'ATL GA Inventory'!O$3)+SUMIFS('ATL CR'!$J:$J,'ATL CR'!$I:$I,'ATL GA Inventory'!$B134,'ATL CR'!$L:$L,'ATL GA Inventory'!O$3)</f>
        <v>0</v>
      </c>
      <c r="P134" s="45">
        <f>SUMIFS('ATL RAW'!$J:$J,'ATL RAW'!$I:$I,'ATL GA Inventory'!$B134,'ATL RAW'!$L:$L,'ATL GA Inventory'!P$3)+SUMIFS('ATL CR'!$J:$J,'ATL CR'!$I:$I,'ATL GA Inventory'!$B134,'ATL CR'!$L:$L,'ATL GA Inventory'!P$3)</f>
        <v>0</v>
      </c>
      <c r="Q134" s="45">
        <f>SUMIFS('ATL RAW'!$J:$J,'ATL RAW'!$I:$I,'ATL GA Inventory'!$B134,'ATL RAW'!$L:$L,'ATL GA Inventory'!Q$3)+SUMIFS('ATL CR'!$J:$J,'ATL CR'!$I:$I,'ATL GA Inventory'!$B134,'ATL CR'!$L:$L,'ATL GA Inventory'!Q$3)</f>
        <v>0</v>
      </c>
      <c r="R134" s="45">
        <f>SUMIFS('ATL RAW'!$J:$J,'ATL RAW'!$I:$I,'ATL GA Inventory'!$B134,'ATL RAW'!$L:$L,'ATL GA Inventory'!R$3)+SUMIFS('ATL CR'!$J:$J,'ATL CR'!$I:$I,'ATL GA Inventory'!$B134,'ATL CR'!$L:$L,'ATL GA Inventory'!R$3)</f>
        <v>0</v>
      </c>
      <c r="S134" s="45">
        <f>SUMIFS('ATL RAW'!$J:$J,'ATL RAW'!$I:$I,'ATL GA Inventory'!$B134,'ATL RAW'!$L:$L,'ATL GA Inventory'!S$3)+SUMIFS('ATL CR'!$J:$J,'ATL CR'!$I:$I,'ATL GA Inventory'!$B134,'ATL CR'!$L:$L,'ATL GA Inventory'!S$3)</f>
        <v>0</v>
      </c>
      <c r="T134" s="45">
        <f>SUMIFS('ATL RAW'!$J:$J,'ATL RAW'!$I:$I,'ATL GA Inventory'!$B134,'ATL RAW'!$L:$L,'ATL GA Inventory'!T$3)+SUMIFS('ATL CR'!$J:$J,'ATL CR'!$I:$I,'ATL GA Inventory'!$B134,'ATL CR'!$L:$L,'ATL GA Inventory'!T$3)</f>
        <v>0</v>
      </c>
      <c r="U134" s="45">
        <f>SUMIFS('ATL RAW'!$J:$J,'ATL RAW'!$I:$I,'ATL GA Inventory'!$B134,'ATL RAW'!$L:$L,'ATL GA Inventory'!U$3)+SUMIFS('ATL CR'!$J:$J,'ATL CR'!$I:$I,'ATL GA Inventory'!$B134,'ATL CR'!$L:$L,'ATL GA Inventory'!U$3)</f>
        <v>0</v>
      </c>
      <c r="V134" s="45">
        <f>SUMIFS('ATL RAW'!$J:$J,'ATL RAW'!$I:$I,'ATL GA Inventory'!$B134,'ATL RAW'!$L:$L,'ATL GA Inventory'!V$3)+SUMIFS('ATL CR'!$J:$J,'ATL CR'!$I:$I,'ATL GA Inventory'!$B134,'ATL CR'!$L:$L,'ATL GA Inventory'!V$3)</f>
        <v>0</v>
      </c>
      <c r="W134" s="45">
        <f>SUMIFS('ATL RAW'!$J:$J,'ATL RAW'!$I:$I,'ATL GA Inventory'!$B134,'ATL RAW'!$L:$L,'ATL GA Inventory'!W$3)+SUMIFS('ATL CR'!$J:$J,'ATL CR'!$I:$I,'ATL GA Inventory'!$B134,'ATL CR'!$L:$L,'ATL GA Inventory'!W$3)</f>
        <v>0</v>
      </c>
      <c r="X134" s="45">
        <f>SUMIFS('ATL RAW'!$J:$J,'ATL RAW'!$I:$I,'ATL GA Inventory'!$B134,'ATL RAW'!$L:$L,'ATL GA Inventory'!X$3)+SUMIFS('ATL CR'!$J:$J,'ATL CR'!$I:$I,'ATL GA Inventory'!$B134,'ATL CR'!$L:$L,'ATL GA Inventory'!X$3)</f>
        <v>0</v>
      </c>
      <c r="Y134" s="45">
        <f>SUMIFS('ATL RAW'!$J:$J,'ATL RAW'!$I:$I,'ATL GA Inventory'!$B134,'ATL RAW'!$L:$L,'ATL GA Inventory'!Y$3)+SUMIFS('ATL CR'!$J:$J,'ATL CR'!$I:$I,'ATL GA Inventory'!$B134,'ATL CR'!$L:$L,'ATL GA Inventory'!Y$3)</f>
        <v>0</v>
      </c>
      <c r="Z134" s="45">
        <f>SUMIFS('ATL RAW'!$J:$J,'ATL RAW'!$I:$I,'ATL GA Inventory'!$B134,'ATL RAW'!$L:$L,'ATL GA Inventory'!Z$3)+SUMIFS('ATL CR'!$J:$J,'ATL CR'!$I:$I,'ATL GA Inventory'!$B134,'ATL CR'!$L:$L,'ATL GA Inventory'!Z$3)</f>
        <v>0</v>
      </c>
      <c r="AA134" s="45">
        <f>SUMIFS('ATL RAW'!$J:$J,'ATL RAW'!$I:$I,'ATL GA Inventory'!$B134,'ATL RAW'!$L:$L,'ATL GA Inventory'!AA$3)+SUMIFS('ATL CR'!$J:$J,'ATL CR'!$I:$I,'ATL GA Inventory'!$B134,'ATL CR'!$L:$L,'ATL GA Inventory'!AA$3)</f>
        <v>0</v>
      </c>
      <c r="AB134" s="45">
        <f>SUMIFS('ATL RAW'!$J:$J,'ATL RAW'!$I:$I,'ATL GA Inventory'!$B134,'ATL RAW'!$L:$L,'ATL GA Inventory'!AB$3)+SUMIFS('ATL CR'!$J:$J,'ATL CR'!$I:$I,'ATL GA Inventory'!$B134,'ATL CR'!$L:$L,'ATL GA Inventory'!AB$3)</f>
        <v>0</v>
      </c>
      <c r="AC134" s="45">
        <f>SUMIFS('ATL RAW'!$J:$J,'ATL RAW'!$I:$I,'ATL GA Inventory'!$B134,'ATL RAW'!$L:$L,'ATL GA Inventory'!AC$3)+SUMIFS('ATL CR'!$J:$J,'ATL CR'!$I:$I,'ATL GA Inventory'!$B134,'ATL CR'!$L:$L,'ATL GA Inventory'!AC$3)</f>
        <v>0</v>
      </c>
      <c r="AD134" s="45">
        <f>SUMIFS('ATL RAW'!$J:$J,'ATL RAW'!$I:$I,'ATL GA Inventory'!$B134,'ATL RAW'!$L:$L,'ATL GA Inventory'!AD$3)+SUMIFS('ATL CR'!$J:$J,'ATL CR'!$I:$I,'ATL GA Inventory'!$B134,'ATL CR'!$L:$L,'ATL GA Inventory'!AD$3)</f>
        <v>0</v>
      </c>
      <c r="AE134" s="45">
        <f>SUMIFS('ATL RAW'!$J:$J,'ATL RAW'!$I:$I,'ATL GA Inventory'!$B134,'ATL RAW'!$L:$L,'ATL GA Inventory'!AE$3)+SUMIFS('ATL CR'!$J:$J,'ATL CR'!$I:$I,'ATL GA Inventory'!$B134,'ATL CR'!$L:$L,'ATL GA Inventory'!AE$3)</f>
        <v>0</v>
      </c>
      <c r="AF134" s="45">
        <f>SUMIFS('ATL RAW'!$J:$J,'ATL RAW'!$I:$I,'ATL GA Inventory'!$B134,'ATL RAW'!$L:$L,'ATL GA Inventory'!AF$3)+SUMIFS('ATL CR'!$J:$J,'ATL CR'!$I:$I,'ATL GA Inventory'!$B134,'ATL CR'!$L:$L,'ATL GA Inventory'!AF$3)</f>
        <v>0</v>
      </c>
      <c r="AG134" s="45">
        <f>SUMIFS('ATL RAW'!$J:$J,'ATL RAW'!$I:$I,'ATL GA Inventory'!$B134,'ATL RAW'!$L:$L,'ATL GA Inventory'!AG$3)+SUMIFS('ATL CR'!$J:$J,'ATL CR'!$I:$I,'ATL GA Inventory'!$B134,'ATL CR'!$L:$L,'ATL GA Inventory'!AG$3)</f>
        <v>0</v>
      </c>
      <c r="AH134" s="45">
        <f>SUMIFS('ATL RAW'!$J:$J,'ATL RAW'!$I:$I,'ATL GA Inventory'!$B134,'ATL RAW'!$L:$L,'ATL GA Inventory'!AH$3)+SUMIFS('ATL CR'!$J:$J,'ATL CR'!$I:$I,'ATL GA Inventory'!$B134,'ATL CR'!$L:$L,'ATL GA Inventory'!AH$3)</f>
        <v>0</v>
      </c>
      <c r="AI134" s="45">
        <f>SUMIFS('ATL RAW'!$J:$J,'ATL RAW'!$I:$I,'ATL GA Inventory'!$B134,'ATL RAW'!$L:$L,'ATL GA Inventory'!AI$3)+SUMIFS('ATL CR'!$J:$J,'ATL CR'!$I:$I,'ATL GA Inventory'!$B134,'ATL CR'!$L:$L,'ATL GA Inventory'!AI$3)</f>
        <v>0</v>
      </c>
      <c r="AJ134" s="45">
        <f>SUMIFS('ATL RAW'!$J:$J,'ATL RAW'!$I:$I,'ATL GA Inventory'!$B134,'ATL RAW'!$L:$L,'ATL GA Inventory'!AJ$3)+SUMIFS('ATL CR'!$J:$J,'ATL CR'!$I:$I,'ATL GA Inventory'!$B134,'ATL CR'!$L:$L,'ATL GA Inventory'!AJ$3)</f>
        <v>0</v>
      </c>
      <c r="AK134" s="45">
        <f>SUMIFS('ATL RAW'!$J:$J,'ATL RAW'!$I:$I,'ATL GA Inventory'!$B134,'ATL RAW'!$L:$L,'ATL GA Inventory'!AK$3)+SUMIFS('ATL CR'!$J:$J,'ATL CR'!$I:$I,'ATL GA Inventory'!$B134,'ATL CR'!$L:$L,'ATL GA Inventory'!AK$3)</f>
        <v>0</v>
      </c>
      <c r="AL134" s="45">
        <f>SUMIFS('ATL RAW'!$J:$J,'ATL RAW'!$I:$I,'ATL GA Inventory'!$B134,'ATL RAW'!$L:$L,'ATL GA Inventory'!AL$3)+SUMIFS('ATL CR'!$J:$J,'ATL CR'!$I:$I,'ATL GA Inventory'!$B134,'ATL CR'!$L:$L,'ATL GA Inventory'!AL$3)</f>
        <v>0</v>
      </c>
      <c r="AM134" s="45">
        <f>SUMIFS('ATL RAW'!$J:$J,'ATL RAW'!$I:$I,'ATL GA Inventory'!$B134,'ATL RAW'!$L:$L,'ATL GA Inventory'!AM$3)+SUMIFS('ATL CR'!$J:$J,'ATL CR'!$I:$I,'ATL GA Inventory'!$B134,'ATL CR'!$L:$L,'ATL GA Inventory'!AM$3)</f>
        <v>0</v>
      </c>
      <c r="AN134" s="45">
        <f>SUMIFS('ATL RAW'!$J:$J,'ATL RAW'!$I:$I,'ATL GA Inventory'!$B134,'ATL RAW'!$L:$L,'ATL GA Inventory'!AN$3)+SUMIFS('ATL CR'!$J:$J,'ATL CR'!$I:$I,'ATL GA Inventory'!$B134,'ATL CR'!$L:$L,'ATL GA Inventory'!AN$3)</f>
        <v>0</v>
      </c>
      <c r="AO134" s="45">
        <f>SUMIFS('ATL RAW'!$J:$J,'ATL RAW'!$I:$I,'ATL GA Inventory'!$B134,'ATL RAW'!$L:$L,'ATL GA Inventory'!AO$3)+SUMIFS('ATL CR'!$J:$J,'ATL CR'!$I:$I,'ATL GA Inventory'!$B134,'ATL CR'!$L:$L,'ATL GA Inventory'!AO$3)</f>
        <v>0</v>
      </c>
      <c r="AP134" s="45">
        <f>SUMIFS('ATL RAW'!$J:$J,'ATL RAW'!$I:$I,'ATL GA Inventory'!$B134,'ATL RAW'!$L:$L,'ATL GA Inventory'!AP$3)+SUMIFS('ATL CR'!$J:$J,'ATL CR'!$I:$I,'ATL GA Inventory'!$B134,'ATL CR'!$L:$L,'ATL GA Inventory'!AP$3)</f>
        <v>0</v>
      </c>
      <c r="AQ134" s="45">
        <f>SUMIFS('ATL RAW'!$J:$J,'ATL RAW'!$I:$I,'ATL GA Inventory'!$B134,'ATL RAW'!$L:$L,'ATL GA Inventory'!AQ$3)+SUMIFS('ATL CR'!$J:$J,'ATL CR'!$I:$I,'ATL GA Inventory'!$B134,'ATL CR'!$L:$L,'ATL GA Inventory'!AQ$3)</f>
        <v>0</v>
      </c>
      <c r="AR134" s="45">
        <f>SUMIFS('ATL RAW'!$J:$J,'ATL RAW'!$I:$I,'ATL GA Inventory'!$B134,'ATL RAW'!$L:$L,'ATL GA Inventory'!AR$3)+SUMIFS('ATL CR'!$J:$J,'ATL CR'!$I:$I,'ATL GA Inventory'!$B134,'ATL CR'!$L:$L,'ATL GA Inventory'!AR$3)</f>
        <v>0</v>
      </c>
      <c r="AS134" s="45">
        <f>SUMIFS('ATL RAW'!$J:$J,'ATL RAW'!$I:$I,'ATL GA Inventory'!$B134,'ATL RAW'!$L:$L,'ATL GA Inventory'!AS$3)+SUMIFS('ATL CR'!$J:$J,'ATL CR'!$I:$I,'ATL GA Inventory'!$B134,'ATL CR'!$L:$L,'ATL GA Inventory'!AS$3)</f>
        <v>0</v>
      </c>
      <c r="AT134" s="45">
        <f>SUMIFS('ATL RAW'!$J:$J,'ATL RAW'!$I:$I,'ATL GA Inventory'!$B134,'ATL RAW'!$L:$L,'ATL GA Inventory'!AT$3)+SUMIFS('ATL CR'!$J:$J,'ATL CR'!$I:$I,'ATL GA Inventory'!$B134,'ATL CR'!$L:$L,'ATL GA Inventory'!AT$3)</f>
        <v>0</v>
      </c>
      <c r="AU134" s="45">
        <f>SUMIFS('ATL RAW'!$J:$J,'ATL RAW'!$I:$I,'ATL GA Inventory'!$B134,'ATL RAW'!$L:$L,'ATL GA Inventory'!AU$3)+SUMIFS('ATL CR'!$J:$J,'ATL CR'!$I:$I,'ATL GA Inventory'!$B134,'ATL CR'!$L:$L,'ATL GA Inventory'!AU$3)</f>
        <v>0</v>
      </c>
      <c r="AV134" s="45">
        <f>SUMIFS('ATL RAW'!$J:$J,'ATL RAW'!$I:$I,'ATL GA Inventory'!$B134,'ATL RAW'!$L:$L,'ATL GA Inventory'!AV$3)+SUMIFS('ATL CR'!$J:$J,'ATL CR'!$I:$I,'ATL GA Inventory'!$B134,'ATL CR'!$L:$L,'ATL GA Inventory'!AV$3)</f>
        <v>0</v>
      </c>
      <c r="AW134" s="45">
        <f>SUMIFS('ATL RAW'!$J:$J,'ATL RAW'!$I:$I,'ATL GA Inventory'!$B134,'ATL RAW'!$L:$L,'ATL GA Inventory'!AW$3)+SUMIFS('ATL CR'!$J:$J,'ATL CR'!$I:$I,'ATL GA Inventory'!$B134,'ATL CR'!$L:$L,'ATL GA Inventory'!AW$3)</f>
        <v>0</v>
      </c>
      <c r="AX134" s="45">
        <f>SUMIFS('ATL RAW'!$J:$J,'ATL RAW'!$I:$I,'ATL GA Inventory'!$B134,'ATL RAW'!$L:$L,'ATL GA Inventory'!AX$3)+SUMIFS('ATL CR'!$J:$J,'ATL CR'!$I:$I,'ATL GA Inventory'!$B134,'ATL CR'!$L:$L,'ATL GA Inventory'!AX$3)</f>
        <v>0</v>
      </c>
      <c r="AY134" s="45">
        <f>SUMIFS('ATL RAW'!$J:$J,'ATL RAW'!$I:$I,'ATL GA Inventory'!$B134,'ATL RAW'!$L:$L,'ATL GA Inventory'!AY$3)+SUMIFS('ATL CR'!$J:$J,'ATL CR'!$I:$I,'ATL GA Inventory'!$B134,'ATL CR'!$L:$L,'ATL GA Inventory'!AY$3)</f>
        <v>0</v>
      </c>
      <c r="AZ134" s="45">
        <f>SUMIFS('ATL RAW'!$J:$J,'ATL RAW'!$I:$I,'ATL GA Inventory'!$B134,'ATL RAW'!$L:$L,'ATL GA Inventory'!AZ$3)+SUMIFS('ATL CR'!$J:$J,'ATL CR'!$I:$I,'ATL GA Inventory'!$B134,'ATL CR'!$L:$L,'ATL GA Inventory'!AZ$3)</f>
        <v>0</v>
      </c>
      <c r="BA134" s="45">
        <f>SUMIFS('ATL RAW'!$J:$J,'ATL RAW'!$I:$I,'ATL GA Inventory'!$B134,'ATL RAW'!$L:$L,'ATL GA Inventory'!BA$3)+SUMIFS('ATL CR'!$J:$J,'ATL CR'!$I:$I,'ATL GA Inventory'!$B134,'ATL CR'!$L:$L,'ATL GA Inventory'!BA$3)</f>
        <v>0</v>
      </c>
      <c r="BB134" s="45">
        <f>SUMIFS('ATL RAW'!$J:$J,'ATL RAW'!$I:$I,'ATL GA Inventory'!$B134,'ATL RAW'!$L:$L,'ATL GA Inventory'!BB$3)+SUMIFS('ATL CR'!$J:$J,'ATL CR'!$I:$I,'ATL GA Inventory'!$B134,'ATL CR'!$L:$L,'ATL GA Inventory'!BB$3)</f>
        <v>0</v>
      </c>
      <c r="BC134" s="45">
        <f>SUMIFS('ATL RAW'!$J:$J,'ATL RAW'!$I:$I,'ATL GA Inventory'!$B134,'ATL RAW'!$L:$L,'ATL GA Inventory'!BC$3)+SUMIFS('ATL CR'!$J:$J,'ATL CR'!$I:$I,'ATL GA Inventory'!$B134,'ATL CR'!$L:$L,'ATL GA Inventory'!BC$3)</f>
        <v>0</v>
      </c>
      <c r="BD134" s="45">
        <f>SUMIFS('ATL RAW'!$J:$J,'ATL RAW'!$I:$I,'ATL GA Inventory'!$B134,'ATL RAW'!$L:$L,'ATL GA Inventory'!BD$3)+SUMIFS('ATL CR'!$J:$J,'ATL CR'!$I:$I,'ATL GA Inventory'!$B134,'ATL CR'!$L:$L,'ATL GA Inventory'!BD$3)</f>
        <v>0</v>
      </c>
      <c r="BE134" s="45">
        <f>SUMIFS('ATL RAW'!$J:$J,'ATL RAW'!$I:$I,'ATL GA Inventory'!$B134,'ATL RAW'!$L:$L,'ATL GA Inventory'!BE$3)+SUMIFS('ATL CR'!$J:$J,'ATL CR'!$I:$I,'ATL GA Inventory'!$B134,'ATL CR'!$L:$L,'ATL GA Inventory'!BE$3)</f>
        <v>0</v>
      </c>
      <c r="BF134" s="45">
        <f>SUMIFS('ATL RAW'!$J:$J,'ATL RAW'!$I:$I,'ATL GA Inventory'!$B134,'ATL RAW'!$L:$L,'ATL GA Inventory'!BF$3)+SUMIFS('ATL CR'!$J:$J,'ATL CR'!$I:$I,'ATL GA Inventory'!$B134,'ATL CR'!$L:$L,'ATL GA Inventory'!BF$3)</f>
        <v>0</v>
      </c>
      <c r="BG134" s="45">
        <f>SUMIFS('ATL RAW'!$J:$J,'ATL RAW'!$I:$I,'ATL GA Inventory'!$B134,'ATL RAW'!$L:$L,'ATL GA Inventory'!BG$3)+SUMIFS('ATL CR'!$J:$J,'ATL CR'!$I:$I,'ATL GA Inventory'!$B134,'ATL CR'!$L:$L,'ATL GA Inventory'!BG$3)</f>
        <v>0</v>
      </c>
      <c r="BH134" s="45">
        <f>SUMIFS('ATL RAW'!$J:$J,'ATL RAW'!$I:$I,'ATL GA Inventory'!$B134,'ATL RAW'!$L:$L,'ATL GA Inventory'!BH$3)+SUMIFS('ATL CR'!$J:$J,'ATL CR'!$I:$I,'ATL GA Inventory'!$B134,'ATL CR'!$L:$L,'ATL GA Inventory'!BH$3)</f>
        <v>0</v>
      </c>
      <c r="BI134" s="45">
        <f>SUMIFS('ATL RAW'!$J:$J,'ATL RAW'!$I:$I,'ATL GA Inventory'!$B134,'ATL RAW'!$L:$L,'ATL GA Inventory'!BI$3)+SUMIFS('ATL CR'!$J:$J,'ATL CR'!$I:$I,'ATL GA Inventory'!$B134,'ATL CR'!$L:$L,'ATL GA Inventory'!BI$3)</f>
        <v>0</v>
      </c>
      <c r="BJ134" s="45">
        <f>SUMIFS('ATL RAW'!$J:$J,'ATL RAW'!$I:$I,'ATL GA Inventory'!$B134,'ATL RAW'!$L:$L,'ATL GA Inventory'!BJ$3)+SUMIFS('ATL CR'!$J:$J,'ATL CR'!$I:$I,'ATL GA Inventory'!$B134,'ATL CR'!$L:$L,'ATL GA Inventory'!BJ$3)</f>
        <v>0</v>
      </c>
      <c r="BK134" s="45">
        <f>SUMIFS('ATL RAW'!$J:$J,'ATL RAW'!$I:$I,'ATL GA Inventory'!$B134,'ATL RAW'!$L:$L,'ATL GA Inventory'!BK$3)+SUMIFS('ATL CR'!$J:$J,'ATL CR'!$I:$I,'ATL GA Inventory'!$B134,'ATL CR'!$L:$L,'ATL GA Inventory'!BK$3)</f>
        <v>0</v>
      </c>
      <c r="BL134" s="45">
        <f>SUMIFS('ATL RAW'!$J:$J,'ATL RAW'!$I:$I,'ATL GA Inventory'!$B134,'ATL RAW'!$L:$L,'ATL GA Inventory'!BL$3)+SUMIFS('ATL CR'!$J:$J,'ATL CR'!$I:$I,'ATL GA Inventory'!$B134,'ATL CR'!$L:$L,'ATL GA Inventory'!BL$3)</f>
        <v>0</v>
      </c>
      <c r="BM134" s="45">
        <f>SUMIFS('ATL RAW'!$J:$J,'ATL RAW'!$I:$I,'ATL GA Inventory'!$B134,'ATL RAW'!$L:$L,'ATL GA Inventory'!BM$3)+SUMIFS('ATL CR'!$J:$J,'ATL CR'!$I:$I,'ATL GA Inventory'!$B134,'ATL CR'!$L:$L,'ATL GA Inventory'!BM$3)</f>
        <v>0</v>
      </c>
      <c r="BN134" s="45">
        <f>SUMIFS('ATL RAW'!$J:$J,'ATL RAW'!$I:$I,'ATL GA Inventory'!$B134,'ATL RAW'!$L:$L,'ATL GA Inventory'!BN$3)+SUMIFS('ATL CR'!$J:$J,'ATL CR'!$I:$I,'ATL GA Inventory'!$B134,'ATL CR'!$L:$L,'ATL GA Inventory'!BN$3)</f>
        <v>0</v>
      </c>
      <c r="BO134" s="45">
        <f>SUMIFS('ATL RAW'!$J:$J,'ATL RAW'!$I:$I,'ATL GA Inventory'!$B134,'ATL RAW'!$L:$L,'ATL GA Inventory'!BO$3)+SUMIFS('ATL CR'!$J:$J,'ATL CR'!$I:$I,'ATL GA Inventory'!$B134,'ATL CR'!$L:$L,'ATL GA Inventory'!BO$3)</f>
        <v>0</v>
      </c>
      <c r="BP134" s="45">
        <f>SUMIFS('ATL RAW'!$J:$J,'ATL RAW'!$I:$I,'ATL GA Inventory'!$B134,'ATL RAW'!$L:$L,'ATL GA Inventory'!BP$3)+SUMIFS('ATL CR'!$J:$J,'ATL CR'!$I:$I,'ATL GA Inventory'!$B134,'ATL CR'!$L:$L,'ATL GA Inventory'!BP$3)</f>
        <v>0</v>
      </c>
      <c r="BQ134" s="45">
        <f>SUMIFS('ATL RAW'!$J:$J,'ATL RAW'!$I:$I,'ATL GA Inventory'!$B134,'ATL RAW'!$L:$L,'ATL GA Inventory'!BQ$3)+SUMIFS('ATL CR'!$J:$J,'ATL CR'!$I:$I,'ATL GA Inventory'!$B134,'ATL CR'!$L:$L,'ATL GA Inventory'!BQ$3)</f>
        <v>0</v>
      </c>
      <c r="BR134" s="45">
        <f>SUMIFS('ATL RAW'!$J:$J,'ATL RAW'!$I:$I,'ATL GA Inventory'!$B134,'ATL RAW'!$L:$L,'ATL GA Inventory'!BR$3)+SUMIFS('ATL CR'!$J:$J,'ATL CR'!$I:$I,'ATL GA Inventory'!$B134,'ATL CR'!$L:$L,'ATL GA Inventory'!BR$3)</f>
        <v>0</v>
      </c>
      <c r="BS134" s="45">
        <f>SUMIFS('ATL RAW'!$J:$J,'ATL RAW'!$I:$I,'ATL GA Inventory'!$B134,'ATL RAW'!$L:$L,'ATL GA Inventory'!BS$3)+SUMIFS('ATL CR'!$J:$J,'ATL CR'!$I:$I,'ATL GA Inventory'!$B134,'ATL CR'!$L:$L,'ATL GA Inventory'!BS$3)</f>
        <v>0</v>
      </c>
      <c r="BT134" s="45">
        <f>SUMIFS('ATL RAW'!$J:$J,'ATL RAW'!$I:$I,'ATL GA Inventory'!$B134,'ATL RAW'!$L:$L,'ATL GA Inventory'!BT$3)+SUMIFS('ATL CR'!$J:$J,'ATL CR'!$I:$I,'ATL GA Inventory'!$B134,'ATL CR'!$L:$L,'ATL GA Inventory'!BT$3)</f>
        <v>0</v>
      </c>
      <c r="BU134" s="45">
        <f>SUMIFS('ATL RAW'!$J:$J,'ATL RAW'!$I:$I,'ATL GA Inventory'!$B134,'ATL RAW'!$L:$L,'ATL GA Inventory'!BU$3)+SUMIFS('ATL CR'!$J:$J,'ATL CR'!$I:$I,'ATL GA Inventory'!$B134,'ATL CR'!$L:$L,'ATL GA Inventory'!BU$3)</f>
        <v>0</v>
      </c>
      <c r="BV134" s="45">
        <f>SUMIFS('ATL RAW'!$J:$J,'ATL RAW'!$I:$I,'ATL GA Inventory'!$B134,'ATL RAW'!$L:$L,'ATL GA Inventory'!BV$3)+SUMIFS('ATL CR'!$J:$J,'ATL CR'!$I:$I,'ATL GA Inventory'!$B134,'ATL CR'!$L:$L,'ATL GA Inventory'!BV$3)</f>
        <v>0</v>
      </c>
      <c r="BW134" s="45">
        <f>SUMIFS('ATL RAW'!$J:$J,'ATL RAW'!$I:$I,'ATL GA Inventory'!$B134,'ATL RAW'!$L:$L,'ATL GA Inventory'!BW$3)+SUMIFS('ATL CR'!$J:$J,'ATL CR'!$I:$I,'ATL GA Inventory'!$B134,'ATL CR'!$L:$L,'ATL GA Inventory'!BW$3)</f>
        <v>0</v>
      </c>
      <c r="BX134" s="45">
        <f>SUMIFS('ATL RAW'!$J:$J,'ATL RAW'!$I:$I,'ATL GA Inventory'!$B134,'ATL RAW'!$L:$L,'ATL GA Inventory'!BX$3)+SUMIFS('ATL CR'!$J:$J,'ATL CR'!$I:$I,'ATL GA Inventory'!$B134,'ATL CR'!$L:$L,'ATL GA Inventory'!BX$3)</f>
        <v>0</v>
      </c>
      <c r="BY134" s="45">
        <f>SUMIFS('ATL RAW'!$J:$J,'ATL RAW'!$I:$I,'ATL GA Inventory'!$B134,'ATL RAW'!$L:$L,'ATL GA Inventory'!BY$3)+SUMIFS('ATL CR'!$J:$J,'ATL CR'!$I:$I,'ATL GA Inventory'!$B134,'ATL CR'!$L:$L,'ATL GA Inventory'!BY$3)</f>
        <v>0</v>
      </c>
      <c r="BZ134" s="45">
        <f>SUMIFS('ATL RAW'!$J:$J,'ATL RAW'!$I:$I,'ATL GA Inventory'!$B134,'ATL RAW'!$L:$L,'ATL GA Inventory'!BZ$3)+SUMIFS('ATL CR'!$J:$J,'ATL CR'!$I:$I,'ATL GA Inventory'!$B134,'ATL CR'!$L:$L,'ATL GA Inventory'!BZ$3)</f>
        <v>0</v>
      </c>
      <c r="CA134" s="45">
        <f>SUMIFS('ATL RAW'!$J:$J,'ATL RAW'!$I:$I,'ATL GA Inventory'!$B134,'ATL RAW'!$L:$L,'ATL GA Inventory'!CA$3)+SUMIFS('ATL CR'!$J:$J,'ATL CR'!$I:$I,'ATL GA Inventory'!$B134,'ATL CR'!$L:$L,'ATL GA Inventory'!CA$3)</f>
        <v>0</v>
      </c>
      <c r="CB134" s="45">
        <f>SUMIFS('ATL RAW'!$J:$J,'ATL RAW'!$I:$I,'ATL GA Inventory'!$B134,'ATL RAW'!$L:$L,'ATL GA Inventory'!CB$3)+SUMIFS('ATL CR'!$J:$J,'ATL CR'!$I:$I,'ATL GA Inventory'!$B134,'ATL CR'!$L:$L,'ATL GA Inventory'!CB$3)</f>
        <v>0</v>
      </c>
      <c r="CC134" s="45">
        <f>SUMIFS('ATL RAW'!$J:$J,'ATL RAW'!$I:$I,'ATL GA Inventory'!$B134,'ATL RAW'!$L:$L,'ATL GA Inventory'!CC$3)+SUMIFS('ATL CR'!$J:$J,'ATL CR'!$I:$I,'ATL GA Inventory'!$B134,'ATL CR'!$L:$L,'ATL GA Inventory'!CC$3)</f>
        <v>0</v>
      </c>
      <c r="CD134" s="45">
        <f>SUMIFS('ATL RAW'!$J:$J,'ATL RAW'!$I:$I,'ATL GA Inventory'!$B134,'ATL RAW'!$L:$L,'ATL GA Inventory'!CD$3)+SUMIFS('ATL CR'!$J:$J,'ATL CR'!$I:$I,'ATL GA Inventory'!$B134,'ATL CR'!$L:$L,'ATL GA Inventory'!CD$3)</f>
        <v>0</v>
      </c>
      <c r="CE134" s="45">
        <f>SUMIFS('ATL RAW'!$J:$J,'ATL RAW'!$I:$I,'ATL GA Inventory'!$B134,'ATL RAW'!$L:$L,'ATL GA Inventory'!CE$3)+SUMIFS('ATL CR'!$J:$J,'ATL CR'!$I:$I,'ATL GA Inventory'!$B134,'ATL CR'!$L:$L,'ATL GA Inventory'!CE$3)</f>
        <v>0</v>
      </c>
      <c r="CF134" s="45">
        <f>SUMIFS('ATL RAW'!$J:$J,'ATL RAW'!$I:$I,'ATL GA Inventory'!$B134,'ATL RAW'!$L:$L,'ATL GA Inventory'!CF$3)+SUMIFS('ATL CR'!$J:$J,'ATL CR'!$I:$I,'ATL GA Inventory'!$B134,'ATL CR'!$L:$L,'ATL GA Inventory'!CF$3)</f>
        <v>0</v>
      </c>
      <c r="CG134" s="45">
        <f>SUMIFS('ATL RAW'!$J:$J,'ATL RAW'!$I:$I,'ATL GA Inventory'!$B134,'ATL RAW'!$L:$L,'ATL GA Inventory'!CG$3)+SUMIFS('ATL CR'!$J:$J,'ATL CR'!$I:$I,'ATL GA Inventory'!$B134,'ATL CR'!$L:$L,'ATL GA Inventory'!CG$3)</f>
        <v>0</v>
      </c>
      <c r="CH134" s="45">
        <f>SUMIFS('ATL RAW'!$J:$J,'ATL RAW'!$I:$I,'ATL GA Inventory'!$B134,'ATL RAW'!$L:$L,'ATL GA Inventory'!CH$3)+SUMIFS('ATL CR'!$J:$J,'ATL CR'!$I:$I,'ATL GA Inventory'!$B134,'ATL CR'!$L:$L,'ATL GA Inventory'!CH$3)</f>
        <v>0</v>
      </c>
      <c r="CI134" s="45">
        <f>SUMIFS('ATL RAW'!$J:$J,'ATL RAW'!$I:$I,'ATL GA Inventory'!$B134,'ATL RAW'!$L:$L,'ATL GA Inventory'!CI$3)+SUMIFS('ATL CR'!$J:$J,'ATL CR'!$I:$I,'ATL GA Inventory'!$B134,'ATL CR'!$L:$L,'ATL GA Inventory'!CI$3)</f>
        <v>0</v>
      </c>
      <c r="CJ134" s="45">
        <f>SUMIFS('ATL RAW'!$J:$J,'ATL RAW'!$I:$I,'ATL GA Inventory'!$B134,'ATL RAW'!$L:$L,'ATL GA Inventory'!CJ$3)+SUMIFS('ATL CR'!$J:$J,'ATL CR'!$I:$I,'ATL GA Inventory'!$B134,'ATL CR'!$L:$L,'ATL GA Inventory'!CJ$3)</f>
        <v>0</v>
      </c>
      <c r="CK134" s="45">
        <f>SUMIFS('ATL RAW'!$J:$J,'ATL RAW'!$I:$I,'ATL GA Inventory'!$B134,'ATL RAW'!$L:$L,'ATL GA Inventory'!CK$3)+SUMIFS('ATL CR'!$J:$J,'ATL CR'!$I:$I,'ATL GA Inventory'!$B134,'ATL CR'!$L:$L,'ATL GA Inventory'!CK$3)</f>
        <v>0</v>
      </c>
      <c r="CL134" s="45">
        <f>SUMIFS('ATL RAW'!$J:$J,'ATL RAW'!$I:$I,'ATL GA Inventory'!$B134,'ATL RAW'!$L:$L,'ATL GA Inventory'!CL$3)+SUMIFS('ATL CR'!$J:$J,'ATL CR'!$I:$I,'ATL GA Inventory'!$B134,'ATL CR'!$L:$L,'ATL GA Inventory'!CL$3)</f>
        <v>0</v>
      </c>
      <c r="CM134" s="45">
        <f>SUMIFS('ATL RAW'!$J:$J,'ATL RAW'!$I:$I,'ATL GA Inventory'!$B134,'ATL RAW'!$L:$L,'ATL GA Inventory'!CM$3)+SUMIFS('ATL CR'!$J:$J,'ATL CR'!$I:$I,'ATL GA Inventory'!$B134,'ATL CR'!$L:$L,'ATL GA Inventory'!CM$3)</f>
        <v>0</v>
      </c>
      <c r="CN134" s="45">
        <f>SUMIFS('ATL RAW'!$J:$J,'ATL RAW'!$I:$I,'ATL GA Inventory'!$B134,'ATL RAW'!$L:$L,'ATL GA Inventory'!CN$3)+SUMIFS('ATL CR'!$J:$J,'ATL CR'!$I:$I,'ATL GA Inventory'!$B134,'ATL CR'!$L:$L,'ATL GA Inventory'!CN$3)</f>
        <v>0</v>
      </c>
      <c r="CO134" s="45">
        <f>SUMIFS('ATL RAW'!$J:$J,'ATL RAW'!$I:$I,'ATL GA Inventory'!$B134,'ATL RAW'!$L:$L,'ATL GA Inventory'!CO$3)+SUMIFS('ATL CR'!$J:$J,'ATL CR'!$I:$I,'ATL GA Inventory'!$B134,'ATL CR'!$L:$L,'ATL GA Inventory'!CO$3)</f>
        <v>0</v>
      </c>
      <c r="CP134" s="45">
        <f>SUMIFS('ATL RAW'!$J:$J,'ATL RAW'!$I:$I,'ATL GA Inventory'!$B134,'ATL RAW'!$L:$L,'ATL GA Inventory'!CP$3)+SUMIFS('ATL CR'!$J:$J,'ATL CR'!$I:$I,'ATL GA Inventory'!$B134,'ATL CR'!$L:$L,'ATL GA Inventory'!CP$3)</f>
        <v>0</v>
      </c>
      <c r="CQ134" s="45">
        <f>SUMIFS('ATL RAW'!$J:$J,'ATL RAW'!$I:$I,'ATL GA Inventory'!$B134,'ATL RAW'!$L:$L,'ATL GA Inventory'!CQ$3)+SUMIFS('ATL CR'!$J:$J,'ATL CR'!$I:$I,'ATL GA Inventory'!$B134,'ATL CR'!$L:$L,'ATL GA Inventory'!CQ$3)</f>
        <v>0</v>
      </c>
      <c r="CR134" s="45">
        <f>SUMIFS('ATL RAW'!$J:$J,'ATL RAW'!$I:$I,'ATL GA Inventory'!$B134,'ATL RAW'!$L:$L,'ATL GA Inventory'!CR$3)+SUMIFS('ATL CR'!$J:$J,'ATL CR'!$I:$I,'ATL GA Inventory'!$B134,'ATL CR'!$L:$L,'ATL GA Inventory'!CR$3)</f>
        <v>0</v>
      </c>
      <c r="CS134" s="45">
        <f>SUMIFS('ATL RAW'!$J:$J,'ATL RAW'!$I:$I,'ATL GA Inventory'!$B134,'ATL RAW'!$L:$L,'ATL GA Inventory'!CS$3)+SUMIFS('ATL CR'!$J:$J,'ATL CR'!$I:$I,'ATL GA Inventory'!$B134,'ATL CR'!$L:$L,'ATL GA Inventory'!CS$3)</f>
        <v>0</v>
      </c>
      <c r="CT134" s="45">
        <f>SUMIFS('ATL RAW'!$J:$J,'ATL RAW'!$I:$I,'ATL GA Inventory'!$B134,'ATL RAW'!$L:$L,'ATL GA Inventory'!CT$3)+SUMIFS('ATL CR'!$J:$J,'ATL CR'!$I:$I,'ATL GA Inventory'!$B134,'ATL CR'!$L:$L,'ATL GA Inventory'!CT$3)</f>
        <v>0</v>
      </c>
      <c r="CU134" s="45">
        <f>SUMIFS('ATL RAW'!$J:$J,'ATL RAW'!$I:$I,'ATL GA Inventory'!$B134,'ATL RAW'!$L:$L,'ATL GA Inventory'!CU$3)+SUMIFS('ATL CR'!$J:$J,'ATL CR'!$I:$I,'ATL GA Inventory'!$B134,'ATL CR'!$L:$L,'ATL GA Inventory'!CU$3)</f>
        <v>0</v>
      </c>
      <c r="CV134" s="45">
        <f>SUMIFS('ATL RAW'!$J:$J,'ATL RAW'!$I:$I,'ATL GA Inventory'!$B134,'ATL RAW'!$L:$L,'ATL GA Inventory'!CV$3)+SUMIFS('ATL CR'!$J:$J,'ATL CR'!$I:$I,'ATL GA Inventory'!$B134,'ATL CR'!$L:$L,'ATL GA Inventory'!CV$3)</f>
        <v>0</v>
      </c>
      <c r="CW134" s="45">
        <f>SUMIFS('ATL RAW'!$J:$J,'ATL RAW'!$I:$I,'ATL GA Inventory'!$B134,'ATL RAW'!$L:$L,'ATL GA Inventory'!CW$3)+SUMIFS('ATL CR'!$J:$J,'ATL CR'!$I:$I,'ATL GA Inventory'!$B134,'ATL CR'!$L:$L,'ATL GA Inventory'!CW$3)</f>
        <v>0</v>
      </c>
      <c r="CX134" s="45">
        <f>SUMIFS('ATL RAW'!$J:$J,'ATL RAW'!$I:$I,'ATL GA Inventory'!$B134,'ATL RAW'!$L:$L,'ATL GA Inventory'!CX$3)+SUMIFS('ATL CR'!$J:$J,'ATL CR'!$I:$I,'ATL GA Inventory'!$B134,'ATL CR'!$L:$L,'ATL GA Inventory'!CX$3)</f>
        <v>0</v>
      </c>
      <c r="CY134" s="45">
        <f>SUMIFS('ATL RAW'!$J:$J,'ATL RAW'!$I:$I,'ATL GA Inventory'!$B134,'ATL RAW'!$L:$L,'ATL GA Inventory'!CY$3)+SUMIFS('ATL CR'!$J:$J,'ATL CR'!$I:$I,'ATL GA Inventory'!$B134,'ATL CR'!$L:$L,'ATL GA Inventory'!CY$3)</f>
        <v>0</v>
      </c>
      <c r="CZ134" s="45">
        <f>SUMIFS('ATL RAW'!$J:$J,'ATL RAW'!$I:$I,'ATL GA Inventory'!$B134,'ATL RAW'!$L:$L,'ATL GA Inventory'!CZ$3)+SUMIFS('ATL CR'!$J:$J,'ATL CR'!$I:$I,'ATL GA Inventory'!$B134,'ATL CR'!$L:$L,'ATL GA Inventory'!CZ$3)</f>
        <v>0</v>
      </c>
      <c r="DA134" s="45">
        <f>SUMIFS('ATL RAW'!$J:$J,'ATL RAW'!$I:$I,'ATL GA Inventory'!$B134,'ATL RAW'!$L:$L,'ATL GA Inventory'!DA$3)+SUMIFS('ATL CR'!$J:$J,'ATL CR'!$I:$I,'ATL GA Inventory'!$B134,'ATL CR'!$L:$L,'ATL GA Inventory'!DA$3)</f>
        <v>0</v>
      </c>
      <c r="DB134" s="45">
        <f>SUMIFS('ATL RAW'!$J:$J,'ATL RAW'!$I:$I,'ATL GA Inventory'!$B134,'ATL RAW'!$L:$L,'ATL GA Inventory'!DB$3)+SUMIFS('ATL CR'!$J:$J,'ATL CR'!$I:$I,'ATL GA Inventory'!$B134,'ATL CR'!$L:$L,'ATL GA Inventory'!DB$3)</f>
        <v>0</v>
      </c>
      <c r="DC134" s="45">
        <f>SUMIFS('ATL RAW'!$J:$J,'ATL RAW'!$I:$I,'ATL GA Inventory'!$B134,'ATL RAW'!$L:$L,'ATL GA Inventory'!DC$3)+SUMIFS('ATL CR'!$J:$J,'ATL CR'!$I:$I,'ATL GA Inventory'!$B134,'ATL CR'!$L:$L,'ATL GA Inventory'!DC$3)</f>
        <v>0</v>
      </c>
      <c r="DD134" s="45">
        <f>SUMIFS('ATL RAW'!$J:$J,'ATL RAW'!$I:$I,'ATL GA Inventory'!$B134,'ATL RAW'!$L:$L,'ATL GA Inventory'!DD$3)+SUMIFS('ATL CR'!$J:$J,'ATL CR'!$I:$I,'ATL GA Inventory'!$B134,'ATL CR'!$L:$L,'ATL GA Inventory'!DD$3)</f>
        <v>0</v>
      </c>
      <c r="DE134" s="45">
        <f>SUMIFS('ATL RAW'!$J:$J,'ATL RAW'!$I:$I,'ATL GA Inventory'!$B134,'ATL RAW'!$L:$L,'ATL GA Inventory'!DE$3)+SUMIFS('ATL CR'!$J:$J,'ATL CR'!$I:$I,'ATL GA Inventory'!$B134,'ATL CR'!$L:$L,'ATL GA Inventory'!DE$3)</f>
        <v>0</v>
      </c>
      <c r="DF134" s="45">
        <f>SUMIFS('ATL RAW'!$J:$J,'ATL RAW'!$I:$I,'ATL GA Inventory'!$B134,'ATL RAW'!$L:$L,'ATL GA Inventory'!DF$3)+SUMIFS('ATL CR'!$J:$J,'ATL CR'!$I:$I,'ATL GA Inventory'!$B134,'ATL CR'!$L:$L,'ATL GA Inventory'!DF$3)</f>
        <v>0</v>
      </c>
      <c r="DG134" s="45">
        <f>SUMIFS('ATL RAW'!$J:$J,'ATL RAW'!$I:$I,'ATL GA Inventory'!$B134,'ATL RAW'!$L:$L,'ATL GA Inventory'!DG$3)+SUMIFS('ATL CR'!$J:$J,'ATL CR'!$I:$I,'ATL GA Inventory'!$B134,'ATL CR'!$L:$L,'ATL GA Inventory'!DG$3)</f>
        <v>0</v>
      </c>
      <c r="DH134" s="45">
        <f>SUMIFS('ATL RAW'!$J:$J,'ATL RAW'!$I:$I,'ATL GA Inventory'!$B134,'ATL RAW'!$L:$L,'ATL GA Inventory'!DH$3)+SUMIFS('ATL CR'!$J:$J,'ATL CR'!$I:$I,'ATL GA Inventory'!$B134,'ATL CR'!$L:$L,'ATL GA Inventory'!DH$3)</f>
        <v>0</v>
      </c>
      <c r="DI134" s="45">
        <f>SUMIFS('ATL RAW'!$J:$J,'ATL RAW'!$I:$I,'ATL GA Inventory'!$B134,'ATL RAW'!$L:$L,'ATL GA Inventory'!DI$3)+SUMIFS('ATL CR'!$J:$J,'ATL CR'!$I:$I,'ATL GA Inventory'!$B134,'ATL CR'!$L:$L,'ATL GA Inventory'!DI$3)</f>
        <v>0</v>
      </c>
      <c r="DJ134" s="45">
        <f>SUMIFS('ATL RAW'!$J:$J,'ATL RAW'!$I:$I,'ATL GA Inventory'!$B134,'ATL RAW'!$L:$L,'ATL GA Inventory'!DJ$3)+SUMIFS('ATL CR'!$J:$J,'ATL CR'!$I:$I,'ATL GA Inventory'!$B134,'ATL CR'!$L:$L,'ATL GA Inventory'!DJ$3)</f>
        <v>0</v>
      </c>
      <c r="DK134" s="45">
        <f>SUMIFS('ATL RAW'!$J:$J,'ATL RAW'!$I:$I,'ATL GA Inventory'!$B134,'ATL RAW'!$L:$L,'ATL GA Inventory'!DK$3)+SUMIFS('ATL CR'!$J:$J,'ATL CR'!$I:$I,'ATL GA Inventory'!$B134,'ATL CR'!$L:$L,'ATL GA Inventory'!DK$3)</f>
        <v>0</v>
      </c>
      <c r="DL134" s="45">
        <f>SUMIFS('ATL RAW'!$J:$J,'ATL RAW'!$I:$I,'ATL GA Inventory'!$B134,'ATL RAW'!$L:$L,'ATL GA Inventory'!DL$3)+SUMIFS('ATL CR'!$J:$J,'ATL CR'!$I:$I,'ATL GA Inventory'!$B134,'ATL CR'!$L:$L,'ATL GA Inventory'!DL$3)</f>
        <v>0</v>
      </c>
      <c r="DM134" s="45">
        <f>SUMIFS('ATL RAW'!$J:$J,'ATL RAW'!$I:$I,'ATL GA Inventory'!$B134,'ATL RAW'!$L:$L,'ATL GA Inventory'!DM$3)+SUMIFS('ATL CR'!$J:$J,'ATL CR'!$I:$I,'ATL GA Inventory'!$B134,'ATL CR'!$L:$L,'ATL GA Inventory'!DM$3)</f>
        <v>0</v>
      </c>
      <c r="DN134" s="45">
        <f>SUMIFS('ATL RAW'!$J:$J,'ATL RAW'!$I:$I,'ATL GA Inventory'!$B134,'ATL RAW'!$L:$L,'ATL GA Inventory'!DN$3)+SUMIFS('ATL CR'!$J:$J,'ATL CR'!$I:$I,'ATL GA Inventory'!$B134,'ATL CR'!$L:$L,'ATL GA Inventory'!DN$3)</f>
        <v>0</v>
      </c>
      <c r="DO134" s="45">
        <f>SUMIFS('ATL RAW'!$J:$J,'ATL RAW'!$I:$I,'ATL GA Inventory'!$B134,'ATL RAW'!$L:$L,'ATL GA Inventory'!DO$3)+SUMIFS('ATL CR'!$J:$J,'ATL CR'!$I:$I,'ATL GA Inventory'!$B134,'ATL CR'!$L:$L,'ATL GA Inventory'!DO$3)</f>
        <v>0</v>
      </c>
      <c r="DP134" s="45">
        <f>SUMIFS('ATL RAW'!$J:$J,'ATL RAW'!$I:$I,'ATL GA Inventory'!$B134,'ATL RAW'!$L:$L,'ATL GA Inventory'!DP$3)+SUMIFS('ATL CR'!$J:$J,'ATL CR'!$I:$I,'ATL GA Inventory'!$B134,'ATL CR'!$L:$L,'ATL GA Inventory'!DP$3)</f>
        <v>0</v>
      </c>
      <c r="DQ134" s="45">
        <f>SUMIFS('ATL RAW'!$J:$J,'ATL RAW'!$I:$I,'ATL GA Inventory'!$B134,'ATL RAW'!$L:$L,'ATL GA Inventory'!DQ$3)+SUMIFS('ATL CR'!$J:$J,'ATL CR'!$I:$I,'ATL GA Inventory'!$B134,'ATL CR'!$L:$L,'ATL GA Inventory'!DQ$3)</f>
        <v>0</v>
      </c>
      <c r="DR134" s="45">
        <f>SUMIFS('ATL RAW'!$J:$J,'ATL RAW'!$I:$I,'ATL GA Inventory'!$B134,'ATL RAW'!$L:$L,'ATL GA Inventory'!DR$3)+SUMIFS('ATL CR'!$J:$J,'ATL CR'!$I:$I,'ATL GA Inventory'!$B134,'ATL CR'!$L:$L,'ATL GA Inventory'!DR$3)</f>
        <v>0</v>
      </c>
      <c r="DS134" s="45">
        <f>SUMIFS('ATL RAW'!$J:$J,'ATL RAW'!$I:$I,'ATL GA Inventory'!$B134,'ATL RAW'!$L:$L,'ATL GA Inventory'!DS$3)+SUMIFS('ATL CR'!$J:$J,'ATL CR'!$I:$I,'ATL GA Inventory'!$B134,'ATL CR'!$L:$L,'ATL GA Inventory'!DS$3)</f>
        <v>0</v>
      </c>
      <c r="DT134" s="45">
        <f>SUMIFS('ATL RAW'!$J:$J,'ATL RAW'!$I:$I,'ATL GA Inventory'!$B134,'ATL RAW'!$L:$L,'ATL GA Inventory'!DT$3)+SUMIFS('ATL CR'!$J:$J,'ATL CR'!$I:$I,'ATL GA Inventory'!$B134,'ATL CR'!$L:$L,'ATL GA Inventory'!DT$3)</f>
        <v>0</v>
      </c>
      <c r="DU134" s="45">
        <f>SUMIFS('ATL RAW'!$J:$J,'ATL RAW'!$I:$I,'ATL GA Inventory'!$B134,'ATL RAW'!$L:$L,'ATL GA Inventory'!DU$3)+SUMIFS('ATL CR'!$J:$J,'ATL CR'!$I:$I,'ATL GA Inventory'!$B134,'ATL CR'!$L:$L,'ATL GA Inventory'!DU$3)</f>
        <v>0</v>
      </c>
      <c r="DV134" s="45">
        <f>SUMIFS('ATL RAW'!$J:$J,'ATL RAW'!$I:$I,'ATL GA Inventory'!$B134,'ATL RAW'!$L:$L,'ATL GA Inventory'!DV$3)+SUMIFS('ATL CR'!$J:$J,'ATL CR'!$I:$I,'ATL GA Inventory'!$B134,'ATL CR'!$L:$L,'ATL GA Inventory'!DV$3)</f>
        <v>0</v>
      </c>
      <c r="DW134" s="45">
        <f>SUMIFS('ATL RAW'!$J:$J,'ATL RAW'!$I:$I,'ATL GA Inventory'!$B134,'ATL RAW'!$L:$L,'ATL GA Inventory'!DW$3)+SUMIFS('ATL CR'!$J:$J,'ATL CR'!$I:$I,'ATL GA Inventory'!$B134,'ATL CR'!$L:$L,'ATL GA Inventory'!DW$3)</f>
        <v>0</v>
      </c>
      <c r="DX134" s="45">
        <f>SUMIFS('ATL RAW'!$J:$J,'ATL RAW'!$I:$I,'ATL GA Inventory'!$B134,'ATL RAW'!$L:$L,'ATL GA Inventory'!DX$3)+SUMIFS('ATL CR'!$J:$J,'ATL CR'!$I:$I,'ATL GA Inventory'!$B134,'ATL CR'!$L:$L,'ATL GA Inventory'!DX$3)</f>
        <v>0</v>
      </c>
      <c r="DY134" s="45">
        <f>SUMIFS('ATL RAW'!$J:$J,'ATL RAW'!$I:$I,'ATL GA Inventory'!$B134,'ATL RAW'!$L:$L,'ATL GA Inventory'!DY$3)+SUMIFS('ATL CR'!$J:$J,'ATL CR'!$I:$I,'ATL GA Inventory'!$B134,'ATL CR'!$L:$L,'ATL GA Inventory'!DY$3)</f>
        <v>0</v>
      </c>
      <c r="DZ134" s="45">
        <f>SUMIFS('ATL RAW'!$J:$J,'ATL RAW'!$I:$I,'ATL GA Inventory'!$B134,'ATL RAW'!$L:$L,'ATL GA Inventory'!DZ$3)+SUMIFS('ATL CR'!$J:$J,'ATL CR'!$I:$I,'ATL GA Inventory'!$B134,'ATL CR'!$L:$L,'ATL GA Inventory'!DZ$3)</f>
        <v>0</v>
      </c>
      <c r="EA134" s="45">
        <f>SUMIFS('ATL RAW'!$J:$J,'ATL RAW'!$I:$I,'ATL GA Inventory'!$B134,'ATL RAW'!$L:$L,'ATL GA Inventory'!EA$3)+SUMIFS('ATL CR'!$J:$J,'ATL CR'!$I:$I,'ATL GA Inventory'!$B134,'ATL CR'!$L:$L,'ATL GA Inventory'!EA$3)</f>
        <v>0</v>
      </c>
      <c r="EB134" s="45">
        <f>SUMIFS('ATL RAW'!$J:$J,'ATL RAW'!$I:$I,'ATL GA Inventory'!$B134,'ATL RAW'!$L:$L,'ATL GA Inventory'!EB$3)+SUMIFS('ATL CR'!$J:$J,'ATL CR'!$I:$I,'ATL GA Inventory'!$B134,'ATL CR'!$L:$L,'ATL GA Inventory'!EB$3)</f>
        <v>0</v>
      </c>
      <c r="EC134" s="45">
        <f>SUMIFS('ATL RAW'!$J:$J,'ATL RAW'!$I:$I,'ATL GA Inventory'!$B134,'ATL RAW'!$L:$L,'ATL GA Inventory'!EC$3)+SUMIFS('ATL CR'!$J:$J,'ATL CR'!$I:$I,'ATL GA Inventory'!$B134,'ATL CR'!$L:$L,'ATL GA Inventory'!EC$3)</f>
        <v>0</v>
      </c>
      <c r="ED134" s="45">
        <f>SUMIFS('ATL RAW'!$J:$J,'ATL RAW'!$I:$I,'ATL GA Inventory'!$B134,'ATL RAW'!$L:$L,'ATL GA Inventory'!ED$3)+SUMIFS('ATL CR'!$J:$J,'ATL CR'!$I:$I,'ATL GA Inventory'!$B134,'ATL CR'!$L:$L,'ATL GA Inventory'!ED$3)</f>
        <v>0</v>
      </c>
      <c r="EE134" s="45">
        <f>SUMIFS('ATL RAW'!$J:$J,'ATL RAW'!$I:$I,'ATL GA Inventory'!$B134,'ATL RAW'!$L:$L,'ATL GA Inventory'!EE$3)+SUMIFS('ATL CR'!$J:$J,'ATL CR'!$I:$I,'ATL GA Inventory'!$B134,'ATL CR'!$L:$L,'ATL GA Inventory'!EE$3)</f>
        <v>0</v>
      </c>
      <c r="EF134" s="45">
        <f>SUMIFS('ATL RAW'!$J:$J,'ATL RAW'!$I:$I,'ATL GA Inventory'!$B134,'ATL RAW'!$L:$L,'ATL GA Inventory'!EF$3)+SUMIFS('ATL CR'!$J:$J,'ATL CR'!$I:$I,'ATL GA Inventory'!$B134,'ATL CR'!$L:$L,'ATL GA Inventory'!EF$3)</f>
        <v>0</v>
      </c>
      <c r="EG134" s="45">
        <f>SUMIFS('ATL RAW'!$J:$J,'ATL RAW'!$I:$I,'ATL GA Inventory'!$B134,'ATL RAW'!$L:$L,'ATL GA Inventory'!EG$3)+SUMIFS('ATL CR'!$J:$J,'ATL CR'!$I:$I,'ATL GA Inventory'!$B134,'ATL CR'!$L:$L,'ATL GA Inventory'!EG$3)</f>
        <v>0</v>
      </c>
      <c r="EH134" s="45">
        <f>SUMIFS('ATL RAW'!$J:$J,'ATL RAW'!$I:$I,'ATL GA Inventory'!$B134,'ATL RAW'!$L:$L,'ATL GA Inventory'!EH$3)+SUMIFS('ATL CR'!$J:$J,'ATL CR'!$I:$I,'ATL GA Inventory'!$B134,'ATL CR'!$L:$L,'ATL GA Inventory'!EH$3)</f>
        <v>0</v>
      </c>
      <c r="EI134" s="45">
        <f>SUMIFS('ATL RAW'!$J:$J,'ATL RAW'!$I:$I,'ATL GA Inventory'!$B134,'ATL RAW'!$L:$L,'ATL GA Inventory'!EI$3)+SUMIFS('ATL CR'!$J:$J,'ATL CR'!$I:$I,'ATL GA Inventory'!$B134,'ATL CR'!$L:$L,'ATL GA Inventory'!EI$3)</f>
        <v>0</v>
      </c>
      <c r="EJ134" s="45">
        <f>SUMIFS('ATL RAW'!$J:$J,'ATL RAW'!$I:$I,'ATL GA Inventory'!$B134,'ATL RAW'!$L:$L,'ATL GA Inventory'!EJ$3)+SUMIFS('ATL CR'!$J:$J,'ATL CR'!$I:$I,'ATL GA Inventory'!$B134,'ATL CR'!$L:$L,'ATL GA Inventory'!EJ$3)</f>
        <v>0</v>
      </c>
      <c r="EK134" s="45">
        <f>SUMIFS('ATL RAW'!$J:$J,'ATL RAW'!$I:$I,'ATL GA Inventory'!$B134,'ATL RAW'!$L:$L,'ATL GA Inventory'!EK$3)+SUMIFS('ATL CR'!$J:$J,'ATL CR'!$I:$I,'ATL GA Inventory'!$B134,'ATL CR'!$L:$L,'ATL GA Inventory'!EK$3)</f>
        <v>0</v>
      </c>
      <c r="EL134" s="45">
        <f>SUMIFS('ATL RAW'!$J:$J,'ATL RAW'!$I:$I,'ATL GA Inventory'!$B134,'ATL RAW'!$L:$L,'ATL GA Inventory'!EL$3)+SUMIFS('ATL CR'!$J:$J,'ATL CR'!$I:$I,'ATL GA Inventory'!$B134,'ATL CR'!$L:$L,'ATL GA Inventory'!EL$3)</f>
        <v>0</v>
      </c>
      <c r="EM134" s="45">
        <f>SUMIFS('ATL RAW'!$J:$J,'ATL RAW'!$I:$I,'ATL GA Inventory'!$B134,'ATL RAW'!$L:$L,'ATL GA Inventory'!EM$3)+SUMIFS('ATL CR'!$J:$J,'ATL CR'!$I:$I,'ATL GA Inventory'!$B134,'ATL CR'!$L:$L,'ATL GA Inventory'!EM$3)</f>
        <v>0</v>
      </c>
      <c r="EN134" s="45">
        <f>SUMIFS('ATL RAW'!$J:$J,'ATL RAW'!$I:$I,'ATL GA Inventory'!$B134,'ATL RAW'!$L:$L,'ATL GA Inventory'!EN$3)+SUMIFS('ATL CR'!$J:$J,'ATL CR'!$I:$I,'ATL GA Inventory'!$B134,'ATL CR'!$L:$L,'ATL GA Inventory'!EN$3)</f>
        <v>0</v>
      </c>
      <c r="EO134" s="45">
        <f>SUMIFS('ATL RAW'!$J:$J,'ATL RAW'!$I:$I,'ATL GA Inventory'!$B134,'ATL RAW'!$L:$L,'ATL GA Inventory'!EO$3)+SUMIFS('ATL CR'!$J:$J,'ATL CR'!$I:$I,'ATL GA Inventory'!$B134,'ATL CR'!$L:$L,'ATL GA Inventory'!EO$3)</f>
        <v>0</v>
      </c>
      <c r="EP134" s="45">
        <f>SUMIFS('ATL RAW'!$J:$J,'ATL RAW'!$I:$I,'ATL GA Inventory'!$B134,'ATL RAW'!$L:$L,'ATL GA Inventory'!EP$3)+SUMIFS('ATL CR'!$J:$J,'ATL CR'!$I:$I,'ATL GA Inventory'!$B134,'ATL CR'!$L:$L,'ATL GA Inventory'!EP$3)</f>
        <v>0</v>
      </c>
      <c r="EQ134" s="45">
        <f>SUMIFS('ATL RAW'!$J:$J,'ATL RAW'!$I:$I,'ATL GA Inventory'!$B134,'ATL RAW'!$L:$L,'ATL GA Inventory'!EQ$3)+SUMIFS('ATL CR'!$J:$J,'ATL CR'!$I:$I,'ATL GA Inventory'!$B134,'ATL CR'!$L:$L,'ATL GA Inventory'!EQ$3)</f>
        <v>0</v>
      </c>
      <c r="ER134" s="45">
        <f>SUMIFS('ATL RAW'!$J:$J,'ATL RAW'!$I:$I,'ATL GA Inventory'!$B134,'ATL RAW'!$L:$L,'ATL GA Inventory'!ER$3)+SUMIFS('ATL CR'!$J:$J,'ATL CR'!$I:$I,'ATL GA Inventory'!$B134,'ATL CR'!$L:$L,'ATL GA Inventory'!ER$3)</f>
        <v>0</v>
      </c>
      <c r="ES134" s="45">
        <f>SUMIFS('ATL RAW'!$J:$J,'ATL RAW'!$I:$I,'ATL GA Inventory'!$B134,'ATL RAW'!$L:$L,'ATL GA Inventory'!ES$3)+SUMIFS('ATL CR'!$J:$J,'ATL CR'!$I:$I,'ATL GA Inventory'!$B134,'ATL CR'!$L:$L,'ATL GA Inventory'!ES$3)</f>
        <v>0</v>
      </c>
      <c r="ET134" s="45">
        <f>SUMIFS('ATL RAW'!$J:$J,'ATL RAW'!$I:$I,'ATL GA Inventory'!$B134,'ATL RAW'!$L:$L,'ATL GA Inventory'!ET$3)+SUMIFS('ATL CR'!$J:$J,'ATL CR'!$I:$I,'ATL GA Inventory'!$B134,'ATL CR'!$L:$L,'ATL GA Inventory'!ET$3)</f>
        <v>0</v>
      </c>
      <c r="EU134" s="45">
        <f>SUMIFS('ATL RAW'!$J:$J,'ATL RAW'!$I:$I,'ATL GA Inventory'!$B134,'ATL RAW'!$L:$L,'ATL GA Inventory'!EU$3)+SUMIFS('ATL CR'!$J:$J,'ATL CR'!$I:$I,'ATL GA Inventory'!$B134,'ATL CR'!$L:$L,'ATL GA Inventory'!EU$3)</f>
        <v>0</v>
      </c>
      <c r="EV134" s="45">
        <f>SUMIFS('ATL RAW'!$J:$J,'ATL RAW'!$I:$I,'ATL GA Inventory'!$B134,'ATL RAW'!$L:$L,'ATL GA Inventory'!EV$3)+SUMIFS('ATL CR'!$J:$J,'ATL CR'!$I:$I,'ATL GA Inventory'!$B134,'ATL CR'!$L:$L,'ATL GA Inventory'!EV$3)</f>
        <v>0</v>
      </c>
      <c r="EW134" s="45">
        <f>SUMIFS('ATL RAW'!$J:$J,'ATL RAW'!$I:$I,'ATL GA Inventory'!$B134,'ATL RAW'!$L:$L,'ATL GA Inventory'!EW$3)+SUMIFS('ATL CR'!$J:$J,'ATL CR'!$I:$I,'ATL GA Inventory'!$B134,'ATL CR'!$L:$L,'ATL GA Inventory'!EW$3)</f>
        <v>0</v>
      </c>
      <c r="EX134" s="45">
        <f>SUMIFS('ATL RAW'!$J:$J,'ATL RAW'!$I:$I,'ATL GA Inventory'!$B134,'ATL RAW'!$L:$L,'ATL GA Inventory'!EX$3)+SUMIFS('ATL CR'!$J:$J,'ATL CR'!$I:$I,'ATL GA Inventory'!$B134,'ATL CR'!$L:$L,'ATL GA Inventory'!EX$3)</f>
        <v>0</v>
      </c>
      <c r="EY134" s="45">
        <f>SUMIFS('ATL RAW'!$J:$J,'ATL RAW'!$I:$I,'ATL GA Inventory'!$B134,'ATL RAW'!$L:$L,'ATL GA Inventory'!EY$3)+SUMIFS('ATL CR'!$J:$J,'ATL CR'!$I:$I,'ATL GA Inventory'!$B134,'ATL CR'!$L:$L,'ATL GA Inventory'!EY$3)</f>
        <v>0</v>
      </c>
      <c r="EZ134" s="45">
        <f>SUMIFS('ATL RAW'!$J:$J,'ATL RAW'!$I:$I,'ATL GA Inventory'!$B134,'ATL RAW'!$L:$L,'ATL GA Inventory'!EZ$3)+SUMIFS('ATL CR'!$J:$J,'ATL CR'!$I:$I,'ATL GA Inventory'!$B134,'ATL CR'!$L:$L,'ATL GA Inventory'!EZ$3)</f>
        <v>0</v>
      </c>
      <c r="FA134" s="45">
        <f>SUMIFS('ATL RAW'!$J:$J,'ATL RAW'!$I:$I,'ATL GA Inventory'!$B134,'ATL RAW'!$L:$L,'ATL GA Inventory'!FA$3)+SUMIFS('ATL CR'!$J:$J,'ATL CR'!$I:$I,'ATL GA Inventory'!$B134,'ATL CR'!$L:$L,'ATL GA Inventory'!FA$3)</f>
        <v>0</v>
      </c>
      <c r="FB134" s="45">
        <f>SUMIFS('ATL RAW'!$J:$J,'ATL RAW'!$I:$I,'ATL GA Inventory'!$B134,'ATL RAW'!$L:$L,'ATL GA Inventory'!FB$3)+SUMIFS('ATL CR'!$J:$J,'ATL CR'!$I:$I,'ATL GA Inventory'!$B134,'ATL CR'!$L:$L,'ATL GA Inventory'!FB$3)</f>
        <v>0</v>
      </c>
      <c r="FC134" s="45">
        <f>SUMIFS('ATL RAW'!$J:$J,'ATL RAW'!$I:$I,'ATL GA Inventory'!$B134,'ATL RAW'!$L:$L,'ATL GA Inventory'!FC$3)+SUMIFS('ATL CR'!$J:$J,'ATL CR'!$I:$I,'ATL GA Inventory'!$B134,'ATL CR'!$L:$L,'ATL GA Inventory'!FC$3)</f>
        <v>0</v>
      </c>
      <c r="FD134" s="45">
        <f>SUMIFS('ATL RAW'!$J:$J,'ATL RAW'!$I:$I,'ATL GA Inventory'!$B134,'ATL RAW'!$L:$L,'ATL GA Inventory'!FD$3)+SUMIFS('ATL CR'!$J:$J,'ATL CR'!$I:$I,'ATL GA Inventory'!$B134,'ATL CR'!$L:$L,'ATL GA Inventory'!FD$3)</f>
        <v>0</v>
      </c>
      <c r="FE134" s="45">
        <f>SUMIFS('ATL RAW'!$J:$J,'ATL RAW'!$I:$I,'ATL GA Inventory'!$B134,'ATL RAW'!$L:$L,'ATL GA Inventory'!FE$3)+SUMIFS('ATL CR'!$J:$J,'ATL CR'!$I:$I,'ATL GA Inventory'!$B134,'ATL CR'!$L:$L,'ATL GA Inventory'!FE$3)</f>
        <v>0</v>
      </c>
      <c r="FF134" s="45">
        <f>SUMIFS('ATL RAW'!$J:$J,'ATL RAW'!$I:$I,'ATL GA Inventory'!$B134,'ATL RAW'!$L:$L,'ATL GA Inventory'!FF$3)+SUMIFS('ATL CR'!$J:$J,'ATL CR'!$I:$I,'ATL GA Inventory'!$B134,'ATL CR'!$L:$L,'ATL GA Inventory'!FF$3)</f>
        <v>0</v>
      </c>
      <c r="FG134" s="45">
        <f>SUMIFS('ATL RAW'!$J:$J,'ATL RAW'!$I:$I,'ATL GA Inventory'!$B134,'ATL RAW'!$L:$L,'ATL GA Inventory'!FG$3)+SUMIFS('ATL CR'!$J:$J,'ATL CR'!$I:$I,'ATL GA Inventory'!$B134,'ATL CR'!$L:$L,'ATL GA Inventory'!FG$3)</f>
        <v>0</v>
      </c>
      <c r="FH134" s="45">
        <f>SUMIFS('ATL RAW'!$J:$J,'ATL RAW'!$I:$I,'ATL GA Inventory'!$B134,'ATL RAW'!$L:$L,'ATL GA Inventory'!FH$3)+SUMIFS('ATL CR'!$J:$J,'ATL CR'!$I:$I,'ATL GA Inventory'!$B134,'ATL CR'!$L:$L,'ATL GA Inventory'!FH$3)</f>
        <v>0</v>
      </c>
      <c r="FI134" s="45">
        <f>SUMIFS('ATL RAW'!$J:$J,'ATL RAW'!$I:$I,'ATL GA Inventory'!$B134,'ATL RAW'!$L:$L,'ATL GA Inventory'!FI$3)+SUMIFS('ATL CR'!$J:$J,'ATL CR'!$I:$I,'ATL GA Inventory'!$B134,'ATL CR'!$L:$L,'ATL GA Inventory'!FI$3)</f>
        <v>0</v>
      </c>
      <c r="FJ134" s="45">
        <f>SUMIFS('ATL RAW'!$J:$J,'ATL RAW'!$I:$I,'ATL GA Inventory'!$B134,'ATL RAW'!$L:$L,'ATL GA Inventory'!FJ$3)+SUMIFS('ATL CR'!$J:$J,'ATL CR'!$I:$I,'ATL GA Inventory'!$B134,'ATL CR'!$L:$L,'ATL GA Inventory'!FJ$3)</f>
        <v>0</v>
      </c>
      <c r="FK134" s="45">
        <f>SUMIFS('ATL RAW'!$J:$J,'ATL RAW'!$I:$I,'ATL GA Inventory'!$B134,'ATL RAW'!$L:$L,'ATL GA Inventory'!FK$3)+SUMIFS('ATL CR'!$J:$J,'ATL CR'!$I:$I,'ATL GA Inventory'!$B134,'ATL CR'!$L:$L,'ATL GA Inventory'!FK$3)</f>
        <v>0</v>
      </c>
      <c r="FL134" s="45">
        <f>SUMIFS('ATL RAW'!$J:$J,'ATL RAW'!$I:$I,'ATL GA Inventory'!$B134,'ATL RAW'!$L:$L,'ATL GA Inventory'!FL$3)+SUMIFS('ATL CR'!$J:$J,'ATL CR'!$I:$I,'ATL GA Inventory'!$B134,'ATL CR'!$L:$L,'ATL GA Inventory'!FL$3)</f>
        <v>0</v>
      </c>
      <c r="FM134" s="45">
        <f>SUMIFS('ATL RAW'!$J:$J,'ATL RAW'!$I:$I,'ATL GA Inventory'!$B134,'ATL RAW'!$L:$L,'ATL GA Inventory'!FM$3)+SUMIFS('ATL CR'!$J:$J,'ATL CR'!$I:$I,'ATL GA Inventory'!$B134,'ATL CR'!$L:$L,'ATL GA Inventory'!FM$3)</f>
        <v>0</v>
      </c>
      <c r="FN134" s="45">
        <f>SUMIFS('ATL RAW'!$J:$J,'ATL RAW'!$I:$I,'ATL GA Inventory'!$B134,'ATL RAW'!$L:$L,'ATL GA Inventory'!FN$3)+SUMIFS('ATL CR'!$J:$J,'ATL CR'!$I:$I,'ATL GA Inventory'!$B134,'ATL CR'!$L:$L,'ATL GA Inventory'!FN$3)</f>
        <v>0</v>
      </c>
      <c r="FO134" s="45">
        <f>SUMIFS('ATL RAW'!$J:$J,'ATL RAW'!$I:$I,'ATL GA Inventory'!$B134,'ATL RAW'!$L:$L,'ATL GA Inventory'!FO$3)+SUMIFS('ATL CR'!$J:$J,'ATL CR'!$I:$I,'ATL GA Inventory'!$B134,'ATL CR'!$L:$L,'ATL GA Inventory'!FO$3)</f>
        <v>0</v>
      </c>
      <c r="FP134" s="45">
        <f>SUMIFS('ATL RAW'!$J:$J,'ATL RAW'!$I:$I,'ATL GA Inventory'!$B134,'ATL RAW'!$L:$L,'ATL GA Inventory'!FP$3)+SUMIFS('ATL CR'!$J:$J,'ATL CR'!$I:$I,'ATL GA Inventory'!$B134,'ATL CR'!$L:$L,'ATL GA Inventory'!FP$3)</f>
        <v>0</v>
      </c>
      <c r="FQ134" s="45">
        <f>SUMIFS('ATL RAW'!$J:$J,'ATL RAW'!$I:$I,'ATL GA Inventory'!$B134,'ATL RAW'!$L:$L,'ATL GA Inventory'!FQ$3)+SUMIFS('ATL CR'!$J:$J,'ATL CR'!$I:$I,'ATL GA Inventory'!$B134,'ATL CR'!$L:$L,'ATL GA Inventory'!FQ$3)</f>
        <v>0</v>
      </c>
      <c r="FR134" s="45">
        <f>SUMIFS('ATL RAW'!$J:$J,'ATL RAW'!$I:$I,'ATL GA Inventory'!$B134,'ATL RAW'!$L:$L,'ATL GA Inventory'!FR$3)+SUMIFS('ATL CR'!$J:$J,'ATL CR'!$I:$I,'ATL GA Inventory'!$B134,'ATL CR'!$L:$L,'ATL GA Inventory'!FR$3)</f>
        <v>0</v>
      </c>
      <c r="FS134" s="45">
        <f>SUMIFS('ATL RAW'!$J:$J,'ATL RAW'!$I:$I,'ATL GA Inventory'!$B134,'ATL RAW'!$L:$L,'ATL GA Inventory'!FS$3)+SUMIFS('ATL CR'!$J:$J,'ATL CR'!$I:$I,'ATL GA Inventory'!$B134,'ATL CR'!$L:$L,'ATL GA Inventory'!FS$3)</f>
        <v>0</v>
      </c>
      <c r="FT134" s="45">
        <f>SUMIFS('ATL RAW'!$J:$J,'ATL RAW'!$I:$I,'ATL GA Inventory'!$B134,'ATL RAW'!$L:$L,'ATL GA Inventory'!FT$3)+SUMIFS('ATL CR'!$J:$J,'ATL CR'!$I:$I,'ATL GA Inventory'!$B134,'ATL CR'!$L:$L,'ATL GA Inventory'!FT$3)</f>
        <v>0</v>
      </c>
      <c r="FU134" s="45">
        <f>SUMIFS('ATL RAW'!$J:$J,'ATL RAW'!$I:$I,'ATL GA Inventory'!$B134,'ATL RAW'!$L:$L,'ATL GA Inventory'!FU$3)+SUMIFS('ATL CR'!$J:$J,'ATL CR'!$I:$I,'ATL GA Inventory'!$B134,'ATL CR'!$L:$L,'ATL GA Inventory'!FU$3)</f>
        <v>0</v>
      </c>
      <c r="FV134" s="45">
        <f>SUMIFS('ATL RAW'!$J:$J,'ATL RAW'!$I:$I,'ATL GA Inventory'!$B134,'ATL RAW'!$L:$L,'ATL GA Inventory'!FV$3)+SUMIFS('ATL CR'!$J:$J,'ATL CR'!$I:$I,'ATL GA Inventory'!$B134,'ATL CR'!$L:$L,'ATL GA Inventory'!FV$3)</f>
        <v>0</v>
      </c>
      <c r="FW134" s="45">
        <f>SUMIFS('ATL RAW'!$J:$J,'ATL RAW'!$I:$I,'ATL GA Inventory'!$B134,'ATL RAW'!$L:$L,'ATL GA Inventory'!FW$3)+SUMIFS('ATL CR'!$J:$J,'ATL CR'!$I:$I,'ATL GA Inventory'!$B134,'ATL CR'!$L:$L,'ATL GA Inventory'!FW$3)</f>
        <v>0</v>
      </c>
      <c r="FX134" s="45">
        <f>SUMIFS('ATL RAW'!$J:$J,'ATL RAW'!$I:$I,'ATL GA Inventory'!$B134,'ATL RAW'!$L:$L,'ATL GA Inventory'!FX$3)+SUMIFS('ATL CR'!$J:$J,'ATL CR'!$I:$I,'ATL GA Inventory'!$B134,'ATL CR'!$L:$L,'ATL GA Inventory'!FX$3)</f>
        <v>0</v>
      </c>
      <c r="FY134" s="45">
        <f>SUMIFS('ATL RAW'!$J:$J,'ATL RAW'!$I:$I,'ATL GA Inventory'!$B134,'ATL RAW'!$L:$L,'ATL GA Inventory'!FY$3)+SUMIFS('ATL CR'!$J:$J,'ATL CR'!$I:$I,'ATL GA Inventory'!$B134,'ATL CR'!$L:$L,'ATL GA Inventory'!FY$3)</f>
        <v>0</v>
      </c>
      <c r="FZ134" s="45">
        <f>SUMIFS('ATL RAW'!$J:$J,'ATL RAW'!$I:$I,'ATL GA Inventory'!$B134,'ATL RAW'!$L:$L,'ATL GA Inventory'!FZ$3)+SUMIFS('ATL CR'!$J:$J,'ATL CR'!$I:$I,'ATL GA Inventory'!$B134,'ATL CR'!$L:$L,'ATL GA Inventory'!FZ$3)</f>
        <v>0</v>
      </c>
      <c r="GA134" s="45">
        <f>SUMIFS('ATL RAW'!$J:$J,'ATL RAW'!$I:$I,'ATL GA Inventory'!$B134,'ATL RAW'!$L:$L,'ATL GA Inventory'!GA$3)+SUMIFS('ATL CR'!$J:$J,'ATL CR'!$I:$I,'ATL GA Inventory'!$B134,'ATL CR'!$L:$L,'ATL GA Inventory'!GA$3)</f>
        <v>0</v>
      </c>
      <c r="GB134" s="45">
        <f>SUMIFS('ATL RAW'!$J:$J,'ATL RAW'!$I:$I,'ATL GA Inventory'!$B134,'ATL RAW'!$L:$L,'ATL GA Inventory'!GB$3)+SUMIFS('ATL CR'!$J:$J,'ATL CR'!$I:$I,'ATL GA Inventory'!$B134,'ATL CR'!$L:$L,'ATL GA Inventory'!GB$3)</f>
        <v>0</v>
      </c>
      <c r="GC134" s="45">
        <f>SUMIFS('ATL RAW'!$J:$J,'ATL RAW'!$I:$I,'ATL GA Inventory'!$B134,'ATL RAW'!$L:$L,'ATL GA Inventory'!GC$3)+SUMIFS('ATL CR'!$J:$J,'ATL CR'!$I:$I,'ATL GA Inventory'!$B134,'ATL CR'!$L:$L,'ATL GA Inventory'!GC$3)</f>
        <v>0</v>
      </c>
      <c r="GD134" s="45">
        <f>SUMIFS('ATL RAW'!$J:$J,'ATL RAW'!$I:$I,'ATL GA Inventory'!$B134,'ATL RAW'!$L:$L,'ATL GA Inventory'!GD$3)+SUMIFS('ATL CR'!$J:$J,'ATL CR'!$I:$I,'ATL GA Inventory'!$B134,'ATL CR'!$L:$L,'ATL GA Inventory'!GD$3)</f>
        <v>0</v>
      </c>
      <c r="GE134" s="45">
        <f>SUMIFS('ATL RAW'!$J:$J,'ATL RAW'!$I:$I,'ATL GA Inventory'!$B134,'ATL RAW'!$L:$L,'ATL GA Inventory'!GE$3)+SUMIFS('ATL CR'!$J:$J,'ATL CR'!$I:$I,'ATL GA Inventory'!$B134,'ATL CR'!$L:$L,'ATL GA Inventory'!GE$3)</f>
        <v>0</v>
      </c>
      <c r="GF134" s="45">
        <f>SUMIFS('ATL RAW'!$J:$J,'ATL RAW'!$I:$I,'ATL GA Inventory'!$B134,'ATL RAW'!$L:$L,'ATL GA Inventory'!GF$3)+SUMIFS('ATL CR'!$J:$J,'ATL CR'!$I:$I,'ATL GA Inventory'!$B134,'ATL CR'!$L:$L,'ATL GA Inventory'!GF$3)</f>
        <v>0</v>
      </c>
      <c r="GG134" s="45">
        <f>SUMIFS('ATL RAW'!$J:$J,'ATL RAW'!$I:$I,'ATL GA Inventory'!$B134,'ATL RAW'!$L:$L,'ATL GA Inventory'!GG$3)+SUMIFS('ATL CR'!$J:$J,'ATL CR'!$I:$I,'ATL GA Inventory'!$B134,'ATL CR'!$L:$L,'ATL GA Inventory'!GG$3)</f>
        <v>0</v>
      </c>
      <c r="GH134" s="45">
        <f>SUMIFS('ATL RAW'!$J:$J,'ATL RAW'!$I:$I,'ATL GA Inventory'!$B134,'ATL RAW'!$L:$L,'ATL GA Inventory'!GH$3)+SUMIFS('ATL CR'!$J:$J,'ATL CR'!$I:$I,'ATL GA Inventory'!$B134,'ATL CR'!$L:$L,'ATL GA Inventory'!GH$3)</f>
        <v>0</v>
      </c>
      <c r="GI134" s="45">
        <f>SUMIFS('ATL RAW'!$J:$J,'ATL RAW'!$I:$I,'ATL GA Inventory'!$B134,'ATL RAW'!$L:$L,'ATL GA Inventory'!GI$3)+SUMIFS('ATL CR'!$J:$J,'ATL CR'!$I:$I,'ATL GA Inventory'!$B134,'ATL CR'!$L:$L,'ATL GA Inventory'!GI$3)</f>
        <v>0</v>
      </c>
      <c r="GJ134" s="45">
        <f>SUMIFS('ATL RAW'!$J:$J,'ATL RAW'!$I:$I,'ATL GA Inventory'!$B134,'ATL RAW'!$L:$L,'ATL GA Inventory'!GJ$3)+SUMIFS('ATL CR'!$J:$J,'ATL CR'!$I:$I,'ATL GA Inventory'!$B134,'ATL CR'!$L:$L,'ATL GA Inventory'!GJ$3)</f>
        <v>0</v>
      </c>
      <c r="GK134" s="45">
        <f>SUMIFS('ATL RAW'!$J:$J,'ATL RAW'!$I:$I,'ATL GA Inventory'!$B134,'ATL RAW'!$L:$L,'ATL GA Inventory'!GK$3)+SUMIFS('ATL CR'!$J:$J,'ATL CR'!$I:$I,'ATL GA Inventory'!$B134,'ATL CR'!$L:$L,'ATL GA Inventory'!GK$3)</f>
        <v>0</v>
      </c>
      <c r="GL134" s="45">
        <f>SUMIFS('ATL RAW'!$J:$J,'ATL RAW'!$I:$I,'ATL GA Inventory'!$B134,'ATL RAW'!$L:$L,'ATL GA Inventory'!GL$3)+SUMIFS('ATL CR'!$J:$J,'ATL CR'!$I:$I,'ATL GA Inventory'!$B134,'ATL CR'!$L:$L,'ATL GA Inventory'!GL$3)</f>
        <v>0</v>
      </c>
      <c r="GM134" s="45">
        <f>SUMIFS('ATL RAW'!$J:$J,'ATL RAW'!$I:$I,'ATL GA Inventory'!$B134,'ATL RAW'!$L:$L,'ATL GA Inventory'!GM$3)+SUMIFS('ATL CR'!$J:$J,'ATL CR'!$I:$I,'ATL GA Inventory'!$B134,'ATL CR'!$L:$L,'ATL GA Inventory'!GM$3)</f>
        <v>0</v>
      </c>
      <c r="GN134" s="45">
        <f>SUMIFS('ATL RAW'!$J:$J,'ATL RAW'!$I:$I,'ATL GA Inventory'!$B134,'ATL RAW'!$L:$L,'ATL GA Inventory'!GN$3)+SUMIFS('ATL CR'!$J:$J,'ATL CR'!$I:$I,'ATL GA Inventory'!$B134,'ATL CR'!$L:$L,'ATL GA Inventory'!GN$3)</f>
        <v>0</v>
      </c>
      <c r="GO134" s="45">
        <f>SUMIFS('ATL RAW'!$J:$J,'ATL RAW'!$I:$I,'ATL GA Inventory'!$B134,'ATL RAW'!$L:$L,'ATL GA Inventory'!GO$3)+SUMIFS('ATL CR'!$J:$J,'ATL CR'!$I:$I,'ATL GA Inventory'!$B134,'ATL CR'!$L:$L,'ATL GA Inventory'!GO$3)</f>
        <v>0</v>
      </c>
      <c r="GP134" s="45">
        <f>SUMIFS('ATL RAW'!$J:$J,'ATL RAW'!$I:$I,'ATL GA Inventory'!$B134,'ATL RAW'!$L:$L,'ATL GA Inventory'!GP$3)+SUMIFS('ATL CR'!$J:$J,'ATL CR'!$I:$I,'ATL GA Inventory'!$B134,'ATL CR'!$L:$L,'ATL GA Inventory'!GP$3)</f>
        <v>0</v>
      </c>
      <c r="GQ134" s="45">
        <f>SUMIFS('ATL RAW'!$J:$J,'ATL RAW'!$I:$I,'ATL GA Inventory'!$B134,'ATL RAW'!$L:$L,'ATL GA Inventory'!GQ$3)+SUMIFS('ATL CR'!$J:$J,'ATL CR'!$I:$I,'ATL GA Inventory'!$B134,'ATL CR'!$L:$L,'ATL GA Inventory'!GQ$3)</f>
        <v>0</v>
      </c>
      <c r="GR134" s="45">
        <f>SUMIFS('ATL RAW'!$J:$J,'ATL RAW'!$I:$I,'ATL GA Inventory'!$B134,'ATL RAW'!$L:$L,'ATL GA Inventory'!GR$3)+SUMIFS('ATL CR'!$J:$J,'ATL CR'!$I:$I,'ATL GA Inventory'!$B134,'ATL CR'!$L:$L,'ATL GA Inventory'!GR$3)</f>
        <v>0</v>
      </c>
      <c r="GS134" s="45">
        <f>SUMIFS('ATL RAW'!$J:$J,'ATL RAW'!$I:$I,'ATL GA Inventory'!$B134,'ATL RAW'!$L:$L,'ATL GA Inventory'!GS$3)+SUMIFS('ATL CR'!$J:$J,'ATL CR'!$I:$I,'ATL GA Inventory'!$B134,'ATL CR'!$L:$L,'ATL GA Inventory'!GS$3)</f>
        <v>0</v>
      </c>
      <c r="GT134" s="45">
        <f>SUMIFS('ATL RAW'!$J:$J,'ATL RAW'!$I:$I,'ATL GA Inventory'!$B134,'ATL RAW'!$L:$L,'ATL GA Inventory'!GT$3)+SUMIFS('ATL CR'!$J:$J,'ATL CR'!$I:$I,'ATL GA Inventory'!$B134,'ATL CR'!$L:$L,'ATL GA Inventory'!GT$3)</f>
        <v>0</v>
      </c>
      <c r="GU134" s="45">
        <f>SUMIFS('ATL RAW'!$J:$J,'ATL RAW'!$I:$I,'ATL GA Inventory'!$B134,'ATL RAW'!$L:$L,'ATL GA Inventory'!GU$3)+SUMIFS('ATL CR'!$J:$J,'ATL CR'!$I:$I,'ATL GA Inventory'!$B134,'ATL CR'!$L:$L,'ATL GA Inventory'!GU$3)</f>
        <v>0</v>
      </c>
      <c r="GV134" s="45">
        <f>SUMIFS('ATL RAW'!$J:$J,'ATL RAW'!$I:$I,'ATL GA Inventory'!$B134,'ATL RAW'!$L:$L,'ATL GA Inventory'!GV$3)+SUMIFS('ATL CR'!$J:$J,'ATL CR'!$I:$I,'ATL GA Inventory'!$B134,'ATL CR'!$L:$L,'ATL GA Inventory'!GV$3)</f>
        <v>0</v>
      </c>
      <c r="GW134" s="45">
        <f>SUMIFS('ATL RAW'!$J:$J,'ATL RAW'!$I:$I,'ATL GA Inventory'!$B134,'ATL RAW'!$L:$L,'ATL GA Inventory'!GW$3)+SUMIFS('ATL CR'!$J:$J,'ATL CR'!$I:$I,'ATL GA Inventory'!$B134,'ATL CR'!$L:$L,'ATL GA Inventory'!GW$3)</f>
        <v>0</v>
      </c>
      <c r="GX134" s="45">
        <f>SUMIFS('ATL RAW'!$J:$J,'ATL RAW'!$I:$I,'ATL GA Inventory'!$B134,'ATL RAW'!$L:$L,'ATL GA Inventory'!GX$3)+SUMIFS('ATL CR'!$J:$J,'ATL CR'!$I:$I,'ATL GA Inventory'!$B134,'ATL CR'!$L:$L,'ATL GA Inventory'!GX$3)</f>
        <v>0</v>
      </c>
      <c r="GY134" s="45">
        <f>SUMIFS('ATL RAW'!$J:$J,'ATL RAW'!$I:$I,'ATL GA Inventory'!$B134,'ATL RAW'!$L:$L,'ATL GA Inventory'!GY$3)+SUMIFS('ATL CR'!$J:$J,'ATL CR'!$I:$I,'ATL GA Inventory'!$B134,'ATL CR'!$L:$L,'ATL GA Inventory'!GY$3)</f>
        <v>0</v>
      </c>
    </row>
    <row r="135" spans="1:207">
      <c r="A135" s="43" t="s">
        <v>983</v>
      </c>
      <c r="B135" s="43">
        <f t="shared" si="15"/>
        <v>49401139</v>
      </c>
      <c r="C135" s="43" t="str">
        <f t="shared" si="18"/>
        <v>Q.PEAK DUO BLK ML-G10.A+</v>
      </c>
      <c r="D135" s="44">
        <f t="shared" si="18"/>
        <v>395</v>
      </c>
      <c r="E135" s="45">
        <f>SUMIFS('ATL RAW'!$J:$J,'ATL RAW'!$I:$I,'ATL GA Inventory'!$B135,'ATL RAW'!$L:$L,'ATL GA Inventory'!E$3)+SUMIFS('ATL CR'!$J:$J,'ATL CR'!$I:$I,'ATL GA Inventory'!$B135,'ATL CR'!$L:$L,'ATL GA Inventory'!E$3)</f>
        <v>0</v>
      </c>
      <c r="F135" s="45">
        <f>SUMIFS('ATL RAW'!$J:$J,'ATL RAW'!$I:$I,'ATL GA Inventory'!$B135,'ATL RAW'!$L:$L,'ATL GA Inventory'!F$3)+SUMIFS('ATL CR'!$J:$J,'ATL CR'!$I:$I,'ATL GA Inventory'!$B135,'ATL CR'!$L:$L,'ATL GA Inventory'!F$3)</f>
        <v>0</v>
      </c>
      <c r="G135" s="45">
        <f>SUMIFS('ATL RAW'!$J:$J,'ATL RAW'!$I:$I,'ATL GA Inventory'!$B135,'ATL RAW'!$L:$L,'ATL GA Inventory'!G$3)+SUMIFS('ATL CR'!$J:$J,'ATL CR'!$I:$I,'ATL GA Inventory'!$B135,'ATL CR'!$L:$L,'ATL GA Inventory'!G$3)</f>
        <v>0</v>
      </c>
      <c r="H135" s="45">
        <f>SUMIFS('ATL RAW'!$J:$J,'ATL RAW'!$I:$I,'ATL GA Inventory'!$B135,'ATL RAW'!$L:$L,'ATL GA Inventory'!H$3)+SUMIFS('ATL CR'!$J:$J,'ATL CR'!$I:$I,'ATL GA Inventory'!$B135,'ATL CR'!$L:$L,'ATL GA Inventory'!H$3)</f>
        <v>0</v>
      </c>
      <c r="I135" s="45">
        <f>SUMIFS('ATL RAW'!$J:$J,'ATL RAW'!$I:$I,'ATL GA Inventory'!$B135,'ATL RAW'!$L:$L,'ATL GA Inventory'!I$3)+SUMIFS('ATL CR'!$J:$J,'ATL CR'!$I:$I,'ATL GA Inventory'!$B135,'ATL CR'!$L:$L,'ATL GA Inventory'!I$3)</f>
        <v>0</v>
      </c>
      <c r="J135" s="45">
        <f>SUMIFS('ATL RAW'!$J:$J,'ATL RAW'!$I:$I,'ATL GA Inventory'!$B135,'ATL RAW'!$L:$L,'ATL GA Inventory'!J$3)+SUMIFS('ATL CR'!$J:$J,'ATL CR'!$I:$I,'ATL GA Inventory'!$B135,'ATL CR'!$L:$L,'ATL GA Inventory'!J$3)</f>
        <v>0</v>
      </c>
      <c r="K135" s="45">
        <f>SUMIFS('ATL RAW'!$J:$J,'ATL RAW'!$I:$I,'ATL GA Inventory'!$B135,'ATL RAW'!$L:$L,'ATL GA Inventory'!K$3)+SUMIFS('ATL CR'!$J:$J,'ATL CR'!$I:$I,'ATL GA Inventory'!$B135,'ATL CR'!$L:$L,'ATL GA Inventory'!K$3)</f>
        <v>0</v>
      </c>
      <c r="L135" s="45">
        <f>SUMIFS('ATL RAW'!$J:$J,'ATL RAW'!$I:$I,'ATL GA Inventory'!$B135,'ATL RAW'!$L:$L,'ATL GA Inventory'!L$3)+SUMIFS('ATL CR'!$J:$J,'ATL CR'!$I:$I,'ATL GA Inventory'!$B135,'ATL CR'!$L:$L,'ATL GA Inventory'!L$3)</f>
        <v>0</v>
      </c>
      <c r="M135" s="45">
        <f>SUMIFS('ATL RAW'!$J:$J,'ATL RAW'!$I:$I,'ATL GA Inventory'!$B135,'ATL RAW'!$L:$L,'ATL GA Inventory'!M$3)+SUMIFS('ATL CR'!$J:$J,'ATL CR'!$I:$I,'ATL GA Inventory'!$B135,'ATL CR'!$L:$L,'ATL GA Inventory'!M$3)</f>
        <v>0</v>
      </c>
      <c r="N135" s="45">
        <f>SUMIFS('ATL RAW'!$J:$J,'ATL RAW'!$I:$I,'ATL GA Inventory'!$B135,'ATL RAW'!$L:$L,'ATL GA Inventory'!N$3)+SUMIFS('ATL CR'!$J:$J,'ATL CR'!$I:$I,'ATL GA Inventory'!$B135,'ATL CR'!$L:$L,'ATL GA Inventory'!N$3)</f>
        <v>0</v>
      </c>
      <c r="O135" s="45">
        <f>SUMIFS('ATL RAW'!$J:$J,'ATL RAW'!$I:$I,'ATL GA Inventory'!$B135,'ATL RAW'!$L:$L,'ATL GA Inventory'!O$3)+SUMIFS('ATL CR'!$J:$J,'ATL CR'!$I:$I,'ATL GA Inventory'!$B135,'ATL CR'!$L:$L,'ATL GA Inventory'!O$3)</f>
        <v>0</v>
      </c>
      <c r="P135" s="45">
        <f>SUMIFS('ATL RAW'!$J:$J,'ATL RAW'!$I:$I,'ATL GA Inventory'!$B135,'ATL RAW'!$L:$L,'ATL GA Inventory'!P$3)+SUMIFS('ATL CR'!$J:$J,'ATL CR'!$I:$I,'ATL GA Inventory'!$B135,'ATL CR'!$L:$L,'ATL GA Inventory'!P$3)</f>
        <v>0</v>
      </c>
      <c r="Q135" s="45">
        <f>SUMIFS('ATL RAW'!$J:$J,'ATL RAW'!$I:$I,'ATL GA Inventory'!$B135,'ATL RAW'!$L:$L,'ATL GA Inventory'!Q$3)+SUMIFS('ATL CR'!$J:$J,'ATL CR'!$I:$I,'ATL GA Inventory'!$B135,'ATL CR'!$L:$L,'ATL GA Inventory'!Q$3)</f>
        <v>0</v>
      </c>
      <c r="R135" s="45">
        <f>SUMIFS('ATL RAW'!$J:$J,'ATL RAW'!$I:$I,'ATL GA Inventory'!$B135,'ATL RAW'!$L:$L,'ATL GA Inventory'!R$3)+SUMIFS('ATL CR'!$J:$J,'ATL CR'!$I:$I,'ATL GA Inventory'!$B135,'ATL CR'!$L:$L,'ATL GA Inventory'!R$3)</f>
        <v>0</v>
      </c>
      <c r="S135" s="45">
        <f>SUMIFS('ATL RAW'!$J:$J,'ATL RAW'!$I:$I,'ATL GA Inventory'!$B135,'ATL RAW'!$L:$L,'ATL GA Inventory'!S$3)+SUMIFS('ATL CR'!$J:$J,'ATL CR'!$I:$I,'ATL GA Inventory'!$B135,'ATL CR'!$L:$L,'ATL GA Inventory'!S$3)</f>
        <v>0</v>
      </c>
      <c r="T135" s="45">
        <f>SUMIFS('ATL RAW'!$J:$J,'ATL RAW'!$I:$I,'ATL GA Inventory'!$B135,'ATL RAW'!$L:$L,'ATL GA Inventory'!T$3)+SUMIFS('ATL CR'!$J:$J,'ATL CR'!$I:$I,'ATL GA Inventory'!$B135,'ATL CR'!$L:$L,'ATL GA Inventory'!T$3)</f>
        <v>0</v>
      </c>
      <c r="U135" s="45">
        <f>SUMIFS('ATL RAW'!$J:$J,'ATL RAW'!$I:$I,'ATL GA Inventory'!$B135,'ATL RAW'!$L:$L,'ATL GA Inventory'!U$3)+SUMIFS('ATL CR'!$J:$J,'ATL CR'!$I:$I,'ATL GA Inventory'!$B135,'ATL CR'!$L:$L,'ATL GA Inventory'!U$3)</f>
        <v>0</v>
      </c>
      <c r="V135" s="45">
        <f>SUMIFS('ATL RAW'!$J:$J,'ATL RAW'!$I:$I,'ATL GA Inventory'!$B135,'ATL RAW'!$L:$L,'ATL GA Inventory'!V$3)+SUMIFS('ATL CR'!$J:$J,'ATL CR'!$I:$I,'ATL GA Inventory'!$B135,'ATL CR'!$L:$L,'ATL GA Inventory'!V$3)</f>
        <v>0</v>
      </c>
      <c r="W135" s="45">
        <f>SUMIFS('ATL RAW'!$J:$J,'ATL RAW'!$I:$I,'ATL GA Inventory'!$B135,'ATL RAW'!$L:$L,'ATL GA Inventory'!W$3)+SUMIFS('ATL CR'!$J:$J,'ATL CR'!$I:$I,'ATL GA Inventory'!$B135,'ATL CR'!$L:$L,'ATL GA Inventory'!W$3)</f>
        <v>0</v>
      </c>
      <c r="X135" s="45">
        <f>SUMIFS('ATL RAW'!$J:$J,'ATL RAW'!$I:$I,'ATL GA Inventory'!$B135,'ATL RAW'!$L:$L,'ATL GA Inventory'!X$3)+SUMIFS('ATL CR'!$J:$J,'ATL CR'!$I:$I,'ATL GA Inventory'!$B135,'ATL CR'!$L:$L,'ATL GA Inventory'!X$3)</f>
        <v>0</v>
      </c>
      <c r="Y135" s="45">
        <f>SUMIFS('ATL RAW'!$J:$J,'ATL RAW'!$I:$I,'ATL GA Inventory'!$B135,'ATL RAW'!$L:$L,'ATL GA Inventory'!Y$3)+SUMIFS('ATL CR'!$J:$J,'ATL CR'!$I:$I,'ATL GA Inventory'!$B135,'ATL CR'!$L:$L,'ATL GA Inventory'!Y$3)</f>
        <v>0</v>
      </c>
      <c r="Z135" s="45">
        <f>SUMIFS('ATL RAW'!$J:$J,'ATL RAW'!$I:$I,'ATL GA Inventory'!$B135,'ATL RAW'!$L:$L,'ATL GA Inventory'!Z$3)+SUMIFS('ATL CR'!$J:$J,'ATL CR'!$I:$I,'ATL GA Inventory'!$B135,'ATL CR'!$L:$L,'ATL GA Inventory'!Z$3)</f>
        <v>0</v>
      </c>
      <c r="AA135" s="45">
        <f>SUMIFS('ATL RAW'!$J:$J,'ATL RAW'!$I:$I,'ATL GA Inventory'!$B135,'ATL RAW'!$L:$L,'ATL GA Inventory'!AA$3)+SUMIFS('ATL CR'!$J:$J,'ATL CR'!$I:$I,'ATL GA Inventory'!$B135,'ATL CR'!$L:$L,'ATL GA Inventory'!AA$3)</f>
        <v>0</v>
      </c>
      <c r="AB135" s="45">
        <f>SUMIFS('ATL RAW'!$J:$J,'ATL RAW'!$I:$I,'ATL GA Inventory'!$B135,'ATL RAW'!$L:$L,'ATL GA Inventory'!AB$3)+SUMIFS('ATL CR'!$J:$J,'ATL CR'!$I:$I,'ATL GA Inventory'!$B135,'ATL CR'!$L:$L,'ATL GA Inventory'!AB$3)</f>
        <v>0</v>
      </c>
      <c r="AC135" s="45">
        <f>SUMIFS('ATL RAW'!$J:$J,'ATL RAW'!$I:$I,'ATL GA Inventory'!$B135,'ATL RAW'!$L:$L,'ATL GA Inventory'!AC$3)+SUMIFS('ATL CR'!$J:$J,'ATL CR'!$I:$I,'ATL GA Inventory'!$B135,'ATL CR'!$L:$L,'ATL GA Inventory'!AC$3)</f>
        <v>0</v>
      </c>
      <c r="AD135" s="45">
        <f>SUMIFS('ATL RAW'!$J:$J,'ATL RAW'!$I:$I,'ATL GA Inventory'!$B135,'ATL RAW'!$L:$L,'ATL GA Inventory'!AD$3)+SUMIFS('ATL CR'!$J:$J,'ATL CR'!$I:$I,'ATL GA Inventory'!$B135,'ATL CR'!$L:$L,'ATL GA Inventory'!AD$3)</f>
        <v>0</v>
      </c>
      <c r="AE135" s="45">
        <f>SUMIFS('ATL RAW'!$J:$J,'ATL RAW'!$I:$I,'ATL GA Inventory'!$B135,'ATL RAW'!$L:$L,'ATL GA Inventory'!AE$3)+SUMIFS('ATL CR'!$J:$J,'ATL CR'!$I:$I,'ATL GA Inventory'!$B135,'ATL CR'!$L:$L,'ATL GA Inventory'!AE$3)</f>
        <v>0</v>
      </c>
      <c r="AF135" s="45">
        <f>SUMIFS('ATL RAW'!$J:$J,'ATL RAW'!$I:$I,'ATL GA Inventory'!$B135,'ATL RAW'!$L:$L,'ATL GA Inventory'!AF$3)+SUMIFS('ATL CR'!$J:$J,'ATL CR'!$I:$I,'ATL GA Inventory'!$B135,'ATL CR'!$L:$L,'ATL GA Inventory'!AF$3)</f>
        <v>0</v>
      </c>
      <c r="AG135" s="45">
        <f>SUMIFS('ATL RAW'!$J:$J,'ATL RAW'!$I:$I,'ATL GA Inventory'!$B135,'ATL RAW'!$L:$L,'ATL GA Inventory'!AG$3)+SUMIFS('ATL CR'!$J:$J,'ATL CR'!$I:$I,'ATL GA Inventory'!$B135,'ATL CR'!$L:$L,'ATL GA Inventory'!AG$3)</f>
        <v>0</v>
      </c>
      <c r="AH135" s="45">
        <f>SUMIFS('ATL RAW'!$J:$J,'ATL RAW'!$I:$I,'ATL GA Inventory'!$B135,'ATL RAW'!$L:$L,'ATL GA Inventory'!AH$3)+SUMIFS('ATL CR'!$J:$J,'ATL CR'!$I:$I,'ATL GA Inventory'!$B135,'ATL CR'!$L:$L,'ATL GA Inventory'!AH$3)</f>
        <v>0</v>
      </c>
      <c r="AI135" s="45">
        <f>SUMIFS('ATL RAW'!$J:$J,'ATL RAW'!$I:$I,'ATL GA Inventory'!$B135,'ATL RAW'!$L:$L,'ATL GA Inventory'!AI$3)+SUMIFS('ATL CR'!$J:$J,'ATL CR'!$I:$I,'ATL GA Inventory'!$B135,'ATL CR'!$L:$L,'ATL GA Inventory'!AI$3)</f>
        <v>0</v>
      </c>
      <c r="AJ135" s="45">
        <f>SUMIFS('ATL RAW'!$J:$J,'ATL RAW'!$I:$I,'ATL GA Inventory'!$B135,'ATL RAW'!$L:$L,'ATL GA Inventory'!AJ$3)+SUMIFS('ATL CR'!$J:$J,'ATL CR'!$I:$I,'ATL GA Inventory'!$B135,'ATL CR'!$L:$L,'ATL GA Inventory'!AJ$3)</f>
        <v>0</v>
      </c>
      <c r="AK135" s="45">
        <f>SUMIFS('ATL RAW'!$J:$J,'ATL RAW'!$I:$I,'ATL GA Inventory'!$B135,'ATL RAW'!$L:$L,'ATL GA Inventory'!AK$3)+SUMIFS('ATL CR'!$J:$J,'ATL CR'!$I:$I,'ATL GA Inventory'!$B135,'ATL CR'!$L:$L,'ATL GA Inventory'!AK$3)</f>
        <v>0</v>
      </c>
      <c r="AL135" s="45">
        <f>SUMIFS('ATL RAW'!$J:$J,'ATL RAW'!$I:$I,'ATL GA Inventory'!$B135,'ATL RAW'!$L:$L,'ATL GA Inventory'!AL$3)+SUMIFS('ATL CR'!$J:$J,'ATL CR'!$I:$I,'ATL GA Inventory'!$B135,'ATL CR'!$L:$L,'ATL GA Inventory'!AL$3)</f>
        <v>0</v>
      </c>
      <c r="AM135" s="45">
        <f>SUMIFS('ATL RAW'!$J:$J,'ATL RAW'!$I:$I,'ATL GA Inventory'!$B135,'ATL RAW'!$L:$L,'ATL GA Inventory'!AM$3)+SUMIFS('ATL CR'!$J:$J,'ATL CR'!$I:$I,'ATL GA Inventory'!$B135,'ATL CR'!$L:$L,'ATL GA Inventory'!AM$3)</f>
        <v>0</v>
      </c>
      <c r="AN135" s="45">
        <f>SUMIFS('ATL RAW'!$J:$J,'ATL RAW'!$I:$I,'ATL GA Inventory'!$B135,'ATL RAW'!$L:$L,'ATL GA Inventory'!AN$3)+SUMIFS('ATL CR'!$J:$J,'ATL CR'!$I:$I,'ATL GA Inventory'!$B135,'ATL CR'!$L:$L,'ATL GA Inventory'!AN$3)</f>
        <v>0</v>
      </c>
      <c r="AO135" s="45">
        <f>SUMIFS('ATL RAW'!$J:$J,'ATL RAW'!$I:$I,'ATL GA Inventory'!$B135,'ATL RAW'!$L:$L,'ATL GA Inventory'!AO$3)+SUMIFS('ATL CR'!$J:$J,'ATL CR'!$I:$I,'ATL GA Inventory'!$B135,'ATL CR'!$L:$L,'ATL GA Inventory'!AO$3)</f>
        <v>0</v>
      </c>
      <c r="AP135" s="45">
        <f>SUMIFS('ATL RAW'!$J:$J,'ATL RAW'!$I:$I,'ATL GA Inventory'!$B135,'ATL RAW'!$L:$L,'ATL GA Inventory'!AP$3)+SUMIFS('ATL CR'!$J:$J,'ATL CR'!$I:$I,'ATL GA Inventory'!$B135,'ATL CR'!$L:$L,'ATL GA Inventory'!AP$3)</f>
        <v>0</v>
      </c>
      <c r="AQ135" s="45">
        <f>SUMIFS('ATL RAW'!$J:$J,'ATL RAW'!$I:$I,'ATL GA Inventory'!$B135,'ATL RAW'!$L:$L,'ATL GA Inventory'!AQ$3)+SUMIFS('ATL CR'!$J:$J,'ATL CR'!$I:$I,'ATL GA Inventory'!$B135,'ATL CR'!$L:$L,'ATL GA Inventory'!AQ$3)</f>
        <v>0</v>
      </c>
      <c r="AR135" s="45">
        <f>SUMIFS('ATL RAW'!$J:$J,'ATL RAW'!$I:$I,'ATL GA Inventory'!$B135,'ATL RAW'!$L:$L,'ATL GA Inventory'!AR$3)+SUMIFS('ATL CR'!$J:$J,'ATL CR'!$I:$I,'ATL GA Inventory'!$B135,'ATL CR'!$L:$L,'ATL GA Inventory'!AR$3)</f>
        <v>0</v>
      </c>
      <c r="AS135" s="45">
        <f>SUMIFS('ATL RAW'!$J:$J,'ATL RAW'!$I:$I,'ATL GA Inventory'!$B135,'ATL RAW'!$L:$L,'ATL GA Inventory'!AS$3)+SUMIFS('ATL CR'!$J:$J,'ATL CR'!$I:$I,'ATL GA Inventory'!$B135,'ATL CR'!$L:$L,'ATL GA Inventory'!AS$3)</f>
        <v>0</v>
      </c>
      <c r="AT135" s="45">
        <f>SUMIFS('ATL RAW'!$J:$J,'ATL RAW'!$I:$I,'ATL GA Inventory'!$B135,'ATL RAW'!$L:$L,'ATL GA Inventory'!AT$3)+SUMIFS('ATL CR'!$J:$J,'ATL CR'!$I:$I,'ATL GA Inventory'!$B135,'ATL CR'!$L:$L,'ATL GA Inventory'!AT$3)</f>
        <v>0</v>
      </c>
      <c r="AU135" s="45">
        <f>SUMIFS('ATL RAW'!$J:$J,'ATL RAW'!$I:$I,'ATL GA Inventory'!$B135,'ATL RAW'!$L:$L,'ATL GA Inventory'!AU$3)+SUMIFS('ATL CR'!$J:$J,'ATL CR'!$I:$I,'ATL GA Inventory'!$B135,'ATL CR'!$L:$L,'ATL GA Inventory'!AU$3)</f>
        <v>0</v>
      </c>
      <c r="AV135" s="45">
        <f>SUMIFS('ATL RAW'!$J:$J,'ATL RAW'!$I:$I,'ATL GA Inventory'!$B135,'ATL RAW'!$L:$L,'ATL GA Inventory'!AV$3)+SUMIFS('ATL CR'!$J:$J,'ATL CR'!$I:$I,'ATL GA Inventory'!$B135,'ATL CR'!$L:$L,'ATL GA Inventory'!AV$3)</f>
        <v>0</v>
      </c>
      <c r="AW135" s="45">
        <f>SUMIFS('ATL RAW'!$J:$J,'ATL RAW'!$I:$I,'ATL GA Inventory'!$B135,'ATL RAW'!$L:$L,'ATL GA Inventory'!AW$3)+SUMIFS('ATL CR'!$J:$J,'ATL CR'!$I:$I,'ATL GA Inventory'!$B135,'ATL CR'!$L:$L,'ATL GA Inventory'!AW$3)</f>
        <v>0</v>
      </c>
      <c r="AX135" s="45">
        <f>SUMIFS('ATL RAW'!$J:$J,'ATL RAW'!$I:$I,'ATL GA Inventory'!$B135,'ATL RAW'!$L:$L,'ATL GA Inventory'!AX$3)+SUMIFS('ATL CR'!$J:$J,'ATL CR'!$I:$I,'ATL GA Inventory'!$B135,'ATL CR'!$L:$L,'ATL GA Inventory'!AX$3)</f>
        <v>0</v>
      </c>
      <c r="AY135" s="45">
        <f>SUMIFS('ATL RAW'!$J:$J,'ATL RAW'!$I:$I,'ATL GA Inventory'!$B135,'ATL RAW'!$L:$L,'ATL GA Inventory'!AY$3)+SUMIFS('ATL CR'!$J:$J,'ATL CR'!$I:$I,'ATL GA Inventory'!$B135,'ATL CR'!$L:$L,'ATL GA Inventory'!AY$3)</f>
        <v>0</v>
      </c>
      <c r="AZ135" s="45">
        <f>SUMIFS('ATL RAW'!$J:$J,'ATL RAW'!$I:$I,'ATL GA Inventory'!$B135,'ATL RAW'!$L:$L,'ATL GA Inventory'!AZ$3)+SUMIFS('ATL CR'!$J:$J,'ATL CR'!$I:$I,'ATL GA Inventory'!$B135,'ATL CR'!$L:$L,'ATL GA Inventory'!AZ$3)</f>
        <v>0</v>
      </c>
      <c r="BA135" s="45">
        <f>SUMIFS('ATL RAW'!$J:$J,'ATL RAW'!$I:$I,'ATL GA Inventory'!$B135,'ATL RAW'!$L:$L,'ATL GA Inventory'!BA$3)+SUMIFS('ATL CR'!$J:$J,'ATL CR'!$I:$I,'ATL GA Inventory'!$B135,'ATL CR'!$L:$L,'ATL GA Inventory'!BA$3)</f>
        <v>0</v>
      </c>
      <c r="BB135" s="45">
        <f>SUMIFS('ATL RAW'!$J:$J,'ATL RAW'!$I:$I,'ATL GA Inventory'!$B135,'ATL RAW'!$L:$L,'ATL GA Inventory'!BB$3)+SUMIFS('ATL CR'!$J:$J,'ATL CR'!$I:$I,'ATL GA Inventory'!$B135,'ATL CR'!$L:$L,'ATL GA Inventory'!BB$3)</f>
        <v>0</v>
      </c>
      <c r="BC135" s="45">
        <f>SUMIFS('ATL RAW'!$J:$J,'ATL RAW'!$I:$I,'ATL GA Inventory'!$B135,'ATL RAW'!$L:$L,'ATL GA Inventory'!BC$3)+SUMIFS('ATL CR'!$J:$J,'ATL CR'!$I:$I,'ATL GA Inventory'!$B135,'ATL CR'!$L:$L,'ATL GA Inventory'!BC$3)</f>
        <v>0</v>
      </c>
      <c r="BD135" s="45">
        <f>SUMIFS('ATL RAW'!$J:$J,'ATL RAW'!$I:$I,'ATL GA Inventory'!$B135,'ATL RAW'!$L:$L,'ATL GA Inventory'!BD$3)+SUMIFS('ATL CR'!$J:$J,'ATL CR'!$I:$I,'ATL GA Inventory'!$B135,'ATL CR'!$L:$L,'ATL GA Inventory'!BD$3)</f>
        <v>0</v>
      </c>
      <c r="BE135" s="45">
        <f>SUMIFS('ATL RAW'!$J:$J,'ATL RAW'!$I:$I,'ATL GA Inventory'!$B135,'ATL RAW'!$L:$L,'ATL GA Inventory'!BE$3)+SUMIFS('ATL CR'!$J:$J,'ATL CR'!$I:$I,'ATL GA Inventory'!$B135,'ATL CR'!$L:$L,'ATL GA Inventory'!BE$3)</f>
        <v>0</v>
      </c>
      <c r="BF135" s="45">
        <f>SUMIFS('ATL RAW'!$J:$J,'ATL RAW'!$I:$I,'ATL GA Inventory'!$B135,'ATL RAW'!$L:$L,'ATL GA Inventory'!BF$3)+SUMIFS('ATL CR'!$J:$J,'ATL CR'!$I:$I,'ATL GA Inventory'!$B135,'ATL CR'!$L:$L,'ATL GA Inventory'!BF$3)</f>
        <v>0</v>
      </c>
      <c r="BG135" s="45">
        <f>SUMIFS('ATL RAW'!$J:$J,'ATL RAW'!$I:$I,'ATL GA Inventory'!$B135,'ATL RAW'!$L:$L,'ATL GA Inventory'!BG$3)+SUMIFS('ATL CR'!$J:$J,'ATL CR'!$I:$I,'ATL GA Inventory'!$B135,'ATL CR'!$L:$L,'ATL GA Inventory'!BG$3)</f>
        <v>0</v>
      </c>
      <c r="BH135" s="45">
        <f>SUMIFS('ATL RAW'!$J:$J,'ATL RAW'!$I:$I,'ATL GA Inventory'!$B135,'ATL RAW'!$L:$L,'ATL GA Inventory'!BH$3)+SUMIFS('ATL CR'!$J:$J,'ATL CR'!$I:$I,'ATL GA Inventory'!$B135,'ATL CR'!$L:$L,'ATL GA Inventory'!BH$3)</f>
        <v>0</v>
      </c>
      <c r="BI135" s="45">
        <f>SUMIFS('ATL RAW'!$J:$J,'ATL RAW'!$I:$I,'ATL GA Inventory'!$B135,'ATL RAW'!$L:$L,'ATL GA Inventory'!BI$3)+SUMIFS('ATL CR'!$J:$J,'ATL CR'!$I:$I,'ATL GA Inventory'!$B135,'ATL CR'!$L:$L,'ATL GA Inventory'!BI$3)</f>
        <v>0</v>
      </c>
      <c r="BJ135" s="45">
        <f>SUMIFS('ATL RAW'!$J:$J,'ATL RAW'!$I:$I,'ATL GA Inventory'!$B135,'ATL RAW'!$L:$L,'ATL GA Inventory'!BJ$3)+SUMIFS('ATL CR'!$J:$J,'ATL CR'!$I:$I,'ATL GA Inventory'!$B135,'ATL CR'!$L:$L,'ATL GA Inventory'!BJ$3)</f>
        <v>0</v>
      </c>
      <c r="BK135" s="45">
        <f>SUMIFS('ATL RAW'!$J:$J,'ATL RAW'!$I:$I,'ATL GA Inventory'!$B135,'ATL RAW'!$L:$L,'ATL GA Inventory'!BK$3)+SUMIFS('ATL CR'!$J:$J,'ATL CR'!$I:$I,'ATL GA Inventory'!$B135,'ATL CR'!$L:$L,'ATL GA Inventory'!BK$3)</f>
        <v>0</v>
      </c>
      <c r="BL135" s="45">
        <f>SUMIFS('ATL RAW'!$J:$J,'ATL RAW'!$I:$I,'ATL GA Inventory'!$B135,'ATL RAW'!$L:$L,'ATL GA Inventory'!BL$3)+SUMIFS('ATL CR'!$J:$J,'ATL CR'!$I:$I,'ATL GA Inventory'!$B135,'ATL CR'!$L:$L,'ATL GA Inventory'!BL$3)</f>
        <v>0</v>
      </c>
      <c r="BM135" s="45">
        <f>SUMIFS('ATL RAW'!$J:$J,'ATL RAW'!$I:$I,'ATL GA Inventory'!$B135,'ATL RAW'!$L:$L,'ATL GA Inventory'!BM$3)+SUMIFS('ATL CR'!$J:$J,'ATL CR'!$I:$I,'ATL GA Inventory'!$B135,'ATL CR'!$L:$L,'ATL GA Inventory'!BM$3)</f>
        <v>0</v>
      </c>
      <c r="BN135" s="45">
        <f>SUMIFS('ATL RAW'!$J:$J,'ATL RAW'!$I:$I,'ATL GA Inventory'!$B135,'ATL RAW'!$L:$L,'ATL GA Inventory'!BN$3)+SUMIFS('ATL CR'!$J:$J,'ATL CR'!$I:$I,'ATL GA Inventory'!$B135,'ATL CR'!$L:$L,'ATL GA Inventory'!BN$3)</f>
        <v>0</v>
      </c>
      <c r="BO135" s="45">
        <f>SUMIFS('ATL RAW'!$J:$J,'ATL RAW'!$I:$I,'ATL GA Inventory'!$B135,'ATL RAW'!$L:$L,'ATL GA Inventory'!BO$3)+SUMIFS('ATL CR'!$J:$J,'ATL CR'!$I:$I,'ATL GA Inventory'!$B135,'ATL CR'!$L:$L,'ATL GA Inventory'!BO$3)</f>
        <v>0</v>
      </c>
      <c r="BP135" s="45">
        <f>SUMIFS('ATL RAW'!$J:$J,'ATL RAW'!$I:$I,'ATL GA Inventory'!$B135,'ATL RAW'!$L:$L,'ATL GA Inventory'!BP$3)+SUMIFS('ATL CR'!$J:$J,'ATL CR'!$I:$I,'ATL GA Inventory'!$B135,'ATL CR'!$L:$L,'ATL GA Inventory'!BP$3)</f>
        <v>0</v>
      </c>
      <c r="BQ135" s="45">
        <f>SUMIFS('ATL RAW'!$J:$J,'ATL RAW'!$I:$I,'ATL GA Inventory'!$B135,'ATL RAW'!$L:$L,'ATL GA Inventory'!BQ$3)+SUMIFS('ATL CR'!$J:$J,'ATL CR'!$I:$I,'ATL GA Inventory'!$B135,'ATL CR'!$L:$L,'ATL GA Inventory'!BQ$3)</f>
        <v>0</v>
      </c>
      <c r="BR135" s="45">
        <f>SUMIFS('ATL RAW'!$J:$J,'ATL RAW'!$I:$I,'ATL GA Inventory'!$B135,'ATL RAW'!$L:$L,'ATL GA Inventory'!BR$3)+SUMIFS('ATL CR'!$J:$J,'ATL CR'!$I:$I,'ATL GA Inventory'!$B135,'ATL CR'!$L:$L,'ATL GA Inventory'!BR$3)</f>
        <v>0</v>
      </c>
      <c r="BS135" s="45">
        <f>SUMIFS('ATL RAW'!$J:$J,'ATL RAW'!$I:$I,'ATL GA Inventory'!$B135,'ATL RAW'!$L:$L,'ATL GA Inventory'!BS$3)+SUMIFS('ATL CR'!$J:$J,'ATL CR'!$I:$I,'ATL GA Inventory'!$B135,'ATL CR'!$L:$L,'ATL GA Inventory'!BS$3)</f>
        <v>0</v>
      </c>
      <c r="BT135" s="45">
        <f>SUMIFS('ATL RAW'!$J:$J,'ATL RAW'!$I:$I,'ATL GA Inventory'!$B135,'ATL RAW'!$L:$L,'ATL GA Inventory'!BT$3)+SUMIFS('ATL CR'!$J:$J,'ATL CR'!$I:$I,'ATL GA Inventory'!$B135,'ATL CR'!$L:$L,'ATL GA Inventory'!BT$3)</f>
        <v>0</v>
      </c>
      <c r="BU135" s="45">
        <f>SUMIFS('ATL RAW'!$J:$J,'ATL RAW'!$I:$I,'ATL GA Inventory'!$B135,'ATL RAW'!$L:$L,'ATL GA Inventory'!BU$3)+SUMIFS('ATL CR'!$J:$J,'ATL CR'!$I:$I,'ATL GA Inventory'!$B135,'ATL CR'!$L:$L,'ATL GA Inventory'!BU$3)</f>
        <v>0</v>
      </c>
      <c r="BV135" s="45">
        <f>SUMIFS('ATL RAW'!$J:$J,'ATL RAW'!$I:$I,'ATL GA Inventory'!$B135,'ATL RAW'!$L:$L,'ATL GA Inventory'!BV$3)+SUMIFS('ATL CR'!$J:$J,'ATL CR'!$I:$I,'ATL GA Inventory'!$B135,'ATL CR'!$L:$L,'ATL GA Inventory'!BV$3)</f>
        <v>0</v>
      </c>
      <c r="BW135" s="45">
        <f>SUMIFS('ATL RAW'!$J:$J,'ATL RAW'!$I:$I,'ATL GA Inventory'!$B135,'ATL RAW'!$L:$L,'ATL GA Inventory'!BW$3)+SUMIFS('ATL CR'!$J:$J,'ATL CR'!$I:$I,'ATL GA Inventory'!$B135,'ATL CR'!$L:$L,'ATL GA Inventory'!BW$3)</f>
        <v>0</v>
      </c>
      <c r="BX135" s="45">
        <f>SUMIFS('ATL RAW'!$J:$J,'ATL RAW'!$I:$I,'ATL GA Inventory'!$B135,'ATL RAW'!$L:$L,'ATL GA Inventory'!BX$3)+SUMIFS('ATL CR'!$J:$J,'ATL CR'!$I:$I,'ATL GA Inventory'!$B135,'ATL CR'!$L:$L,'ATL GA Inventory'!BX$3)</f>
        <v>0</v>
      </c>
      <c r="BY135" s="45">
        <f>SUMIFS('ATL RAW'!$J:$J,'ATL RAW'!$I:$I,'ATL GA Inventory'!$B135,'ATL RAW'!$L:$L,'ATL GA Inventory'!BY$3)+SUMIFS('ATL CR'!$J:$J,'ATL CR'!$I:$I,'ATL GA Inventory'!$B135,'ATL CR'!$L:$L,'ATL GA Inventory'!BY$3)</f>
        <v>0</v>
      </c>
      <c r="BZ135" s="45">
        <f>SUMIFS('ATL RAW'!$J:$J,'ATL RAW'!$I:$I,'ATL GA Inventory'!$B135,'ATL RAW'!$L:$L,'ATL GA Inventory'!BZ$3)+SUMIFS('ATL CR'!$J:$J,'ATL CR'!$I:$I,'ATL GA Inventory'!$B135,'ATL CR'!$L:$L,'ATL GA Inventory'!BZ$3)</f>
        <v>0</v>
      </c>
      <c r="CA135" s="45">
        <f>SUMIFS('ATL RAW'!$J:$J,'ATL RAW'!$I:$I,'ATL GA Inventory'!$B135,'ATL RAW'!$L:$L,'ATL GA Inventory'!CA$3)+SUMIFS('ATL CR'!$J:$J,'ATL CR'!$I:$I,'ATL GA Inventory'!$B135,'ATL CR'!$L:$L,'ATL GA Inventory'!CA$3)</f>
        <v>0</v>
      </c>
      <c r="CB135" s="45">
        <f>SUMIFS('ATL RAW'!$J:$J,'ATL RAW'!$I:$I,'ATL GA Inventory'!$B135,'ATL RAW'!$L:$L,'ATL GA Inventory'!CB$3)+SUMIFS('ATL CR'!$J:$J,'ATL CR'!$I:$I,'ATL GA Inventory'!$B135,'ATL CR'!$L:$L,'ATL GA Inventory'!CB$3)</f>
        <v>0</v>
      </c>
      <c r="CC135" s="45">
        <f>SUMIFS('ATL RAW'!$J:$J,'ATL RAW'!$I:$I,'ATL GA Inventory'!$B135,'ATL RAW'!$L:$L,'ATL GA Inventory'!CC$3)+SUMIFS('ATL CR'!$J:$J,'ATL CR'!$I:$I,'ATL GA Inventory'!$B135,'ATL CR'!$L:$L,'ATL GA Inventory'!CC$3)</f>
        <v>0</v>
      </c>
      <c r="CD135" s="45">
        <f>SUMIFS('ATL RAW'!$J:$J,'ATL RAW'!$I:$I,'ATL GA Inventory'!$B135,'ATL RAW'!$L:$L,'ATL GA Inventory'!CD$3)+SUMIFS('ATL CR'!$J:$J,'ATL CR'!$I:$I,'ATL GA Inventory'!$B135,'ATL CR'!$L:$L,'ATL GA Inventory'!CD$3)</f>
        <v>0</v>
      </c>
      <c r="CE135" s="45">
        <f>SUMIFS('ATL RAW'!$J:$J,'ATL RAW'!$I:$I,'ATL GA Inventory'!$B135,'ATL RAW'!$L:$L,'ATL GA Inventory'!CE$3)+SUMIFS('ATL CR'!$J:$J,'ATL CR'!$I:$I,'ATL GA Inventory'!$B135,'ATL CR'!$L:$L,'ATL GA Inventory'!CE$3)</f>
        <v>0</v>
      </c>
      <c r="CF135" s="45">
        <f>SUMIFS('ATL RAW'!$J:$J,'ATL RAW'!$I:$I,'ATL GA Inventory'!$B135,'ATL RAW'!$L:$L,'ATL GA Inventory'!CF$3)+SUMIFS('ATL CR'!$J:$J,'ATL CR'!$I:$I,'ATL GA Inventory'!$B135,'ATL CR'!$L:$L,'ATL GA Inventory'!CF$3)</f>
        <v>0</v>
      </c>
      <c r="CG135" s="45">
        <f>SUMIFS('ATL RAW'!$J:$J,'ATL RAW'!$I:$I,'ATL GA Inventory'!$B135,'ATL RAW'!$L:$L,'ATL GA Inventory'!CG$3)+SUMIFS('ATL CR'!$J:$J,'ATL CR'!$I:$I,'ATL GA Inventory'!$B135,'ATL CR'!$L:$L,'ATL GA Inventory'!CG$3)</f>
        <v>0</v>
      </c>
      <c r="CH135" s="45">
        <f>SUMIFS('ATL RAW'!$J:$J,'ATL RAW'!$I:$I,'ATL GA Inventory'!$B135,'ATL RAW'!$L:$L,'ATL GA Inventory'!CH$3)+SUMIFS('ATL CR'!$J:$J,'ATL CR'!$I:$I,'ATL GA Inventory'!$B135,'ATL CR'!$L:$L,'ATL GA Inventory'!CH$3)</f>
        <v>0</v>
      </c>
      <c r="CI135" s="45">
        <f>SUMIFS('ATL RAW'!$J:$J,'ATL RAW'!$I:$I,'ATL GA Inventory'!$B135,'ATL RAW'!$L:$L,'ATL GA Inventory'!CI$3)+SUMIFS('ATL CR'!$J:$J,'ATL CR'!$I:$I,'ATL GA Inventory'!$B135,'ATL CR'!$L:$L,'ATL GA Inventory'!CI$3)</f>
        <v>0</v>
      </c>
      <c r="CJ135" s="45">
        <f>SUMIFS('ATL RAW'!$J:$J,'ATL RAW'!$I:$I,'ATL GA Inventory'!$B135,'ATL RAW'!$L:$L,'ATL GA Inventory'!CJ$3)+SUMIFS('ATL CR'!$J:$J,'ATL CR'!$I:$I,'ATL GA Inventory'!$B135,'ATL CR'!$L:$L,'ATL GA Inventory'!CJ$3)</f>
        <v>0</v>
      </c>
      <c r="CK135" s="45">
        <f>SUMIFS('ATL RAW'!$J:$J,'ATL RAW'!$I:$I,'ATL GA Inventory'!$B135,'ATL RAW'!$L:$L,'ATL GA Inventory'!CK$3)+SUMIFS('ATL CR'!$J:$J,'ATL CR'!$I:$I,'ATL GA Inventory'!$B135,'ATL CR'!$L:$L,'ATL GA Inventory'!CK$3)</f>
        <v>0</v>
      </c>
      <c r="CL135" s="45">
        <f>SUMIFS('ATL RAW'!$J:$J,'ATL RAW'!$I:$I,'ATL GA Inventory'!$B135,'ATL RAW'!$L:$L,'ATL GA Inventory'!CL$3)+SUMIFS('ATL CR'!$J:$J,'ATL CR'!$I:$I,'ATL GA Inventory'!$B135,'ATL CR'!$L:$L,'ATL GA Inventory'!CL$3)</f>
        <v>0</v>
      </c>
      <c r="CM135" s="45">
        <f>SUMIFS('ATL RAW'!$J:$J,'ATL RAW'!$I:$I,'ATL GA Inventory'!$B135,'ATL RAW'!$L:$L,'ATL GA Inventory'!CM$3)+SUMIFS('ATL CR'!$J:$J,'ATL CR'!$I:$I,'ATL GA Inventory'!$B135,'ATL CR'!$L:$L,'ATL GA Inventory'!CM$3)</f>
        <v>0</v>
      </c>
      <c r="CN135" s="45">
        <f>SUMIFS('ATL RAW'!$J:$J,'ATL RAW'!$I:$I,'ATL GA Inventory'!$B135,'ATL RAW'!$L:$L,'ATL GA Inventory'!CN$3)+SUMIFS('ATL CR'!$J:$J,'ATL CR'!$I:$I,'ATL GA Inventory'!$B135,'ATL CR'!$L:$L,'ATL GA Inventory'!CN$3)</f>
        <v>0</v>
      </c>
      <c r="CO135" s="45">
        <f>SUMIFS('ATL RAW'!$J:$J,'ATL RAW'!$I:$I,'ATL GA Inventory'!$B135,'ATL RAW'!$L:$L,'ATL GA Inventory'!CO$3)+SUMIFS('ATL CR'!$J:$J,'ATL CR'!$I:$I,'ATL GA Inventory'!$B135,'ATL CR'!$L:$L,'ATL GA Inventory'!CO$3)</f>
        <v>0</v>
      </c>
      <c r="CP135" s="45">
        <f>SUMIFS('ATL RAW'!$J:$J,'ATL RAW'!$I:$I,'ATL GA Inventory'!$B135,'ATL RAW'!$L:$L,'ATL GA Inventory'!CP$3)+SUMIFS('ATL CR'!$J:$J,'ATL CR'!$I:$I,'ATL GA Inventory'!$B135,'ATL CR'!$L:$L,'ATL GA Inventory'!CP$3)</f>
        <v>0</v>
      </c>
      <c r="CQ135" s="45">
        <f>SUMIFS('ATL RAW'!$J:$J,'ATL RAW'!$I:$I,'ATL GA Inventory'!$B135,'ATL RAW'!$L:$L,'ATL GA Inventory'!CQ$3)+SUMIFS('ATL CR'!$J:$J,'ATL CR'!$I:$I,'ATL GA Inventory'!$B135,'ATL CR'!$L:$L,'ATL GA Inventory'!CQ$3)</f>
        <v>0</v>
      </c>
      <c r="CR135" s="45">
        <f>SUMIFS('ATL RAW'!$J:$J,'ATL RAW'!$I:$I,'ATL GA Inventory'!$B135,'ATL RAW'!$L:$L,'ATL GA Inventory'!CR$3)+SUMIFS('ATL CR'!$J:$J,'ATL CR'!$I:$I,'ATL GA Inventory'!$B135,'ATL CR'!$L:$L,'ATL GA Inventory'!CR$3)</f>
        <v>0</v>
      </c>
      <c r="CS135" s="45">
        <f>SUMIFS('ATL RAW'!$J:$J,'ATL RAW'!$I:$I,'ATL GA Inventory'!$B135,'ATL RAW'!$L:$L,'ATL GA Inventory'!CS$3)+SUMIFS('ATL CR'!$J:$J,'ATL CR'!$I:$I,'ATL GA Inventory'!$B135,'ATL CR'!$L:$L,'ATL GA Inventory'!CS$3)</f>
        <v>0</v>
      </c>
      <c r="CT135" s="45">
        <f>SUMIFS('ATL RAW'!$J:$J,'ATL RAW'!$I:$I,'ATL GA Inventory'!$B135,'ATL RAW'!$L:$L,'ATL GA Inventory'!CT$3)+SUMIFS('ATL CR'!$J:$J,'ATL CR'!$I:$I,'ATL GA Inventory'!$B135,'ATL CR'!$L:$L,'ATL GA Inventory'!CT$3)</f>
        <v>0</v>
      </c>
      <c r="CU135" s="45">
        <f>SUMIFS('ATL RAW'!$J:$J,'ATL RAW'!$I:$I,'ATL GA Inventory'!$B135,'ATL RAW'!$L:$L,'ATL GA Inventory'!CU$3)+SUMIFS('ATL CR'!$J:$J,'ATL CR'!$I:$I,'ATL GA Inventory'!$B135,'ATL CR'!$L:$L,'ATL GA Inventory'!CU$3)</f>
        <v>0</v>
      </c>
      <c r="CV135" s="45">
        <f>SUMIFS('ATL RAW'!$J:$J,'ATL RAW'!$I:$I,'ATL GA Inventory'!$B135,'ATL RAW'!$L:$L,'ATL GA Inventory'!CV$3)+SUMIFS('ATL CR'!$J:$J,'ATL CR'!$I:$I,'ATL GA Inventory'!$B135,'ATL CR'!$L:$L,'ATL GA Inventory'!CV$3)</f>
        <v>0</v>
      </c>
      <c r="CW135" s="45">
        <f>SUMIFS('ATL RAW'!$J:$J,'ATL RAW'!$I:$I,'ATL GA Inventory'!$B135,'ATL RAW'!$L:$L,'ATL GA Inventory'!CW$3)+SUMIFS('ATL CR'!$J:$J,'ATL CR'!$I:$I,'ATL GA Inventory'!$B135,'ATL CR'!$L:$L,'ATL GA Inventory'!CW$3)</f>
        <v>0</v>
      </c>
      <c r="CX135" s="45">
        <f>SUMIFS('ATL RAW'!$J:$J,'ATL RAW'!$I:$I,'ATL GA Inventory'!$B135,'ATL RAW'!$L:$L,'ATL GA Inventory'!CX$3)+SUMIFS('ATL CR'!$J:$J,'ATL CR'!$I:$I,'ATL GA Inventory'!$B135,'ATL CR'!$L:$L,'ATL GA Inventory'!CX$3)</f>
        <v>0</v>
      </c>
      <c r="CY135" s="45">
        <f>SUMIFS('ATL RAW'!$J:$J,'ATL RAW'!$I:$I,'ATL GA Inventory'!$B135,'ATL RAW'!$L:$L,'ATL GA Inventory'!CY$3)+SUMIFS('ATL CR'!$J:$J,'ATL CR'!$I:$I,'ATL GA Inventory'!$B135,'ATL CR'!$L:$L,'ATL GA Inventory'!CY$3)</f>
        <v>0</v>
      </c>
      <c r="CZ135" s="45">
        <f>SUMIFS('ATL RAW'!$J:$J,'ATL RAW'!$I:$I,'ATL GA Inventory'!$B135,'ATL RAW'!$L:$L,'ATL GA Inventory'!CZ$3)+SUMIFS('ATL CR'!$J:$J,'ATL CR'!$I:$I,'ATL GA Inventory'!$B135,'ATL CR'!$L:$L,'ATL GA Inventory'!CZ$3)</f>
        <v>0</v>
      </c>
      <c r="DA135" s="45">
        <f>SUMIFS('ATL RAW'!$J:$J,'ATL RAW'!$I:$I,'ATL GA Inventory'!$B135,'ATL RAW'!$L:$L,'ATL GA Inventory'!DA$3)+SUMIFS('ATL CR'!$J:$J,'ATL CR'!$I:$I,'ATL GA Inventory'!$B135,'ATL CR'!$L:$L,'ATL GA Inventory'!DA$3)</f>
        <v>0</v>
      </c>
      <c r="DB135" s="45">
        <f>SUMIFS('ATL RAW'!$J:$J,'ATL RAW'!$I:$I,'ATL GA Inventory'!$B135,'ATL RAW'!$L:$L,'ATL GA Inventory'!DB$3)+SUMIFS('ATL CR'!$J:$J,'ATL CR'!$I:$I,'ATL GA Inventory'!$B135,'ATL CR'!$L:$L,'ATL GA Inventory'!DB$3)</f>
        <v>0</v>
      </c>
      <c r="DC135" s="45">
        <f>SUMIFS('ATL RAW'!$J:$J,'ATL RAW'!$I:$I,'ATL GA Inventory'!$B135,'ATL RAW'!$L:$L,'ATL GA Inventory'!DC$3)+SUMIFS('ATL CR'!$J:$J,'ATL CR'!$I:$I,'ATL GA Inventory'!$B135,'ATL CR'!$L:$L,'ATL GA Inventory'!DC$3)</f>
        <v>0</v>
      </c>
      <c r="DD135" s="45">
        <f>SUMIFS('ATL RAW'!$J:$J,'ATL RAW'!$I:$I,'ATL GA Inventory'!$B135,'ATL RAW'!$L:$L,'ATL GA Inventory'!DD$3)+SUMIFS('ATL CR'!$J:$J,'ATL CR'!$I:$I,'ATL GA Inventory'!$B135,'ATL CR'!$L:$L,'ATL GA Inventory'!DD$3)</f>
        <v>0</v>
      </c>
      <c r="DE135" s="45">
        <f>SUMIFS('ATL RAW'!$J:$J,'ATL RAW'!$I:$I,'ATL GA Inventory'!$B135,'ATL RAW'!$L:$L,'ATL GA Inventory'!DE$3)+SUMIFS('ATL CR'!$J:$J,'ATL CR'!$I:$I,'ATL GA Inventory'!$B135,'ATL CR'!$L:$L,'ATL GA Inventory'!DE$3)</f>
        <v>0</v>
      </c>
      <c r="DF135" s="45">
        <f>SUMIFS('ATL RAW'!$J:$J,'ATL RAW'!$I:$I,'ATL GA Inventory'!$B135,'ATL RAW'!$L:$L,'ATL GA Inventory'!DF$3)+SUMIFS('ATL CR'!$J:$J,'ATL CR'!$I:$I,'ATL GA Inventory'!$B135,'ATL CR'!$L:$L,'ATL GA Inventory'!DF$3)</f>
        <v>0</v>
      </c>
      <c r="DG135" s="45">
        <f>SUMIFS('ATL RAW'!$J:$J,'ATL RAW'!$I:$I,'ATL GA Inventory'!$B135,'ATL RAW'!$L:$L,'ATL GA Inventory'!DG$3)+SUMIFS('ATL CR'!$J:$J,'ATL CR'!$I:$I,'ATL GA Inventory'!$B135,'ATL CR'!$L:$L,'ATL GA Inventory'!DG$3)</f>
        <v>0</v>
      </c>
      <c r="DH135" s="45">
        <f>SUMIFS('ATL RAW'!$J:$J,'ATL RAW'!$I:$I,'ATL GA Inventory'!$B135,'ATL RAW'!$L:$L,'ATL GA Inventory'!DH$3)+SUMIFS('ATL CR'!$J:$J,'ATL CR'!$I:$I,'ATL GA Inventory'!$B135,'ATL CR'!$L:$L,'ATL GA Inventory'!DH$3)</f>
        <v>0</v>
      </c>
      <c r="DI135" s="45">
        <f>SUMIFS('ATL RAW'!$J:$J,'ATL RAW'!$I:$I,'ATL GA Inventory'!$B135,'ATL RAW'!$L:$L,'ATL GA Inventory'!DI$3)+SUMIFS('ATL CR'!$J:$J,'ATL CR'!$I:$I,'ATL GA Inventory'!$B135,'ATL CR'!$L:$L,'ATL GA Inventory'!DI$3)</f>
        <v>0</v>
      </c>
      <c r="DJ135" s="45">
        <f>SUMIFS('ATL RAW'!$J:$J,'ATL RAW'!$I:$I,'ATL GA Inventory'!$B135,'ATL RAW'!$L:$L,'ATL GA Inventory'!DJ$3)+SUMIFS('ATL CR'!$J:$J,'ATL CR'!$I:$I,'ATL GA Inventory'!$B135,'ATL CR'!$L:$L,'ATL GA Inventory'!DJ$3)</f>
        <v>0</v>
      </c>
      <c r="DK135" s="45">
        <f>SUMIFS('ATL RAW'!$J:$J,'ATL RAW'!$I:$I,'ATL GA Inventory'!$B135,'ATL RAW'!$L:$L,'ATL GA Inventory'!DK$3)+SUMIFS('ATL CR'!$J:$J,'ATL CR'!$I:$I,'ATL GA Inventory'!$B135,'ATL CR'!$L:$L,'ATL GA Inventory'!DK$3)</f>
        <v>0</v>
      </c>
      <c r="DL135" s="45">
        <f>SUMIFS('ATL RAW'!$J:$J,'ATL RAW'!$I:$I,'ATL GA Inventory'!$B135,'ATL RAW'!$L:$L,'ATL GA Inventory'!DL$3)+SUMIFS('ATL CR'!$J:$J,'ATL CR'!$I:$I,'ATL GA Inventory'!$B135,'ATL CR'!$L:$L,'ATL GA Inventory'!DL$3)</f>
        <v>0</v>
      </c>
      <c r="DM135" s="45">
        <f>SUMIFS('ATL RAW'!$J:$J,'ATL RAW'!$I:$I,'ATL GA Inventory'!$B135,'ATL RAW'!$L:$L,'ATL GA Inventory'!DM$3)+SUMIFS('ATL CR'!$J:$J,'ATL CR'!$I:$I,'ATL GA Inventory'!$B135,'ATL CR'!$L:$L,'ATL GA Inventory'!DM$3)</f>
        <v>0</v>
      </c>
      <c r="DN135" s="45">
        <f>SUMIFS('ATL RAW'!$J:$J,'ATL RAW'!$I:$I,'ATL GA Inventory'!$B135,'ATL RAW'!$L:$L,'ATL GA Inventory'!DN$3)+SUMIFS('ATL CR'!$J:$J,'ATL CR'!$I:$I,'ATL GA Inventory'!$B135,'ATL CR'!$L:$L,'ATL GA Inventory'!DN$3)</f>
        <v>0</v>
      </c>
      <c r="DO135" s="45">
        <f>SUMIFS('ATL RAW'!$J:$J,'ATL RAW'!$I:$I,'ATL GA Inventory'!$B135,'ATL RAW'!$L:$L,'ATL GA Inventory'!DO$3)+SUMIFS('ATL CR'!$J:$J,'ATL CR'!$I:$I,'ATL GA Inventory'!$B135,'ATL CR'!$L:$L,'ATL GA Inventory'!DO$3)</f>
        <v>0</v>
      </c>
      <c r="DP135" s="45">
        <f>SUMIFS('ATL RAW'!$J:$J,'ATL RAW'!$I:$I,'ATL GA Inventory'!$B135,'ATL RAW'!$L:$L,'ATL GA Inventory'!DP$3)+SUMIFS('ATL CR'!$J:$J,'ATL CR'!$I:$I,'ATL GA Inventory'!$B135,'ATL CR'!$L:$L,'ATL GA Inventory'!DP$3)</f>
        <v>0</v>
      </c>
      <c r="DQ135" s="45">
        <f>SUMIFS('ATL RAW'!$J:$J,'ATL RAW'!$I:$I,'ATL GA Inventory'!$B135,'ATL RAW'!$L:$L,'ATL GA Inventory'!DQ$3)+SUMIFS('ATL CR'!$J:$J,'ATL CR'!$I:$I,'ATL GA Inventory'!$B135,'ATL CR'!$L:$L,'ATL GA Inventory'!DQ$3)</f>
        <v>0</v>
      </c>
      <c r="DR135" s="45">
        <f>SUMIFS('ATL RAW'!$J:$J,'ATL RAW'!$I:$I,'ATL GA Inventory'!$B135,'ATL RAW'!$L:$L,'ATL GA Inventory'!DR$3)+SUMIFS('ATL CR'!$J:$J,'ATL CR'!$I:$I,'ATL GA Inventory'!$B135,'ATL CR'!$L:$L,'ATL GA Inventory'!DR$3)</f>
        <v>0</v>
      </c>
      <c r="DS135" s="45">
        <f>SUMIFS('ATL RAW'!$J:$J,'ATL RAW'!$I:$I,'ATL GA Inventory'!$B135,'ATL RAW'!$L:$L,'ATL GA Inventory'!DS$3)+SUMIFS('ATL CR'!$J:$J,'ATL CR'!$I:$I,'ATL GA Inventory'!$B135,'ATL CR'!$L:$L,'ATL GA Inventory'!DS$3)</f>
        <v>0</v>
      </c>
      <c r="DT135" s="45">
        <f>SUMIFS('ATL RAW'!$J:$J,'ATL RAW'!$I:$I,'ATL GA Inventory'!$B135,'ATL RAW'!$L:$L,'ATL GA Inventory'!DT$3)+SUMIFS('ATL CR'!$J:$J,'ATL CR'!$I:$I,'ATL GA Inventory'!$B135,'ATL CR'!$L:$L,'ATL GA Inventory'!DT$3)</f>
        <v>0</v>
      </c>
      <c r="DU135" s="45">
        <f>SUMIFS('ATL RAW'!$J:$J,'ATL RAW'!$I:$I,'ATL GA Inventory'!$B135,'ATL RAW'!$L:$L,'ATL GA Inventory'!DU$3)+SUMIFS('ATL CR'!$J:$J,'ATL CR'!$I:$I,'ATL GA Inventory'!$B135,'ATL CR'!$L:$L,'ATL GA Inventory'!DU$3)</f>
        <v>0</v>
      </c>
      <c r="DV135" s="45">
        <f>SUMIFS('ATL RAW'!$J:$J,'ATL RAW'!$I:$I,'ATL GA Inventory'!$B135,'ATL RAW'!$L:$L,'ATL GA Inventory'!DV$3)+SUMIFS('ATL CR'!$J:$J,'ATL CR'!$I:$I,'ATL GA Inventory'!$B135,'ATL CR'!$L:$L,'ATL GA Inventory'!DV$3)</f>
        <v>0</v>
      </c>
      <c r="DW135" s="45">
        <f>SUMIFS('ATL RAW'!$J:$J,'ATL RAW'!$I:$I,'ATL GA Inventory'!$B135,'ATL RAW'!$L:$L,'ATL GA Inventory'!DW$3)+SUMIFS('ATL CR'!$J:$J,'ATL CR'!$I:$I,'ATL GA Inventory'!$B135,'ATL CR'!$L:$L,'ATL GA Inventory'!DW$3)</f>
        <v>0</v>
      </c>
      <c r="DX135" s="45">
        <f>SUMIFS('ATL RAW'!$J:$J,'ATL RAW'!$I:$I,'ATL GA Inventory'!$B135,'ATL RAW'!$L:$L,'ATL GA Inventory'!DX$3)+SUMIFS('ATL CR'!$J:$J,'ATL CR'!$I:$I,'ATL GA Inventory'!$B135,'ATL CR'!$L:$L,'ATL GA Inventory'!DX$3)</f>
        <v>0</v>
      </c>
      <c r="DY135" s="45">
        <f>SUMIFS('ATL RAW'!$J:$J,'ATL RAW'!$I:$I,'ATL GA Inventory'!$B135,'ATL RAW'!$L:$L,'ATL GA Inventory'!DY$3)+SUMIFS('ATL CR'!$J:$J,'ATL CR'!$I:$I,'ATL GA Inventory'!$B135,'ATL CR'!$L:$L,'ATL GA Inventory'!DY$3)</f>
        <v>0</v>
      </c>
      <c r="DZ135" s="45">
        <f>SUMIFS('ATL RAW'!$J:$J,'ATL RAW'!$I:$I,'ATL GA Inventory'!$B135,'ATL RAW'!$L:$L,'ATL GA Inventory'!DZ$3)+SUMIFS('ATL CR'!$J:$J,'ATL CR'!$I:$I,'ATL GA Inventory'!$B135,'ATL CR'!$L:$L,'ATL GA Inventory'!DZ$3)</f>
        <v>0</v>
      </c>
      <c r="EA135" s="45">
        <f>SUMIFS('ATL RAW'!$J:$J,'ATL RAW'!$I:$I,'ATL GA Inventory'!$B135,'ATL RAW'!$L:$L,'ATL GA Inventory'!EA$3)+SUMIFS('ATL CR'!$J:$J,'ATL CR'!$I:$I,'ATL GA Inventory'!$B135,'ATL CR'!$L:$L,'ATL GA Inventory'!EA$3)</f>
        <v>0</v>
      </c>
      <c r="EB135" s="45">
        <f>SUMIFS('ATL RAW'!$J:$J,'ATL RAW'!$I:$I,'ATL GA Inventory'!$B135,'ATL RAW'!$L:$L,'ATL GA Inventory'!EB$3)+SUMIFS('ATL CR'!$J:$J,'ATL CR'!$I:$I,'ATL GA Inventory'!$B135,'ATL CR'!$L:$L,'ATL GA Inventory'!EB$3)</f>
        <v>0</v>
      </c>
      <c r="EC135" s="45">
        <f>SUMIFS('ATL RAW'!$J:$J,'ATL RAW'!$I:$I,'ATL GA Inventory'!$B135,'ATL RAW'!$L:$L,'ATL GA Inventory'!EC$3)+SUMIFS('ATL CR'!$J:$J,'ATL CR'!$I:$I,'ATL GA Inventory'!$B135,'ATL CR'!$L:$L,'ATL GA Inventory'!EC$3)</f>
        <v>0</v>
      </c>
      <c r="ED135" s="45">
        <f>SUMIFS('ATL RAW'!$J:$J,'ATL RAW'!$I:$I,'ATL GA Inventory'!$B135,'ATL RAW'!$L:$L,'ATL GA Inventory'!ED$3)+SUMIFS('ATL CR'!$J:$J,'ATL CR'!$I:$I,'ATL GA Inventory'!$B135,'ATL CR'!$L:$L,'ATL GA Inventory'!ED$3)</f>
        <v>0</v>
      </c>
      <c r="EE135" s="45">
        <f>SUMIFS('ATL RAW'!$J:$J,'ATL RAW'!$I:$I,'ATL GA Inventory'!$B135,'ATL RAW'!$L:$L,'ATL GA Inventory'!EE$3)+SUMIFS('ATL CR'!$J:$J,'ATL CR'!$I:$I,'ATL GA Inventory'!$B135,'ATL CR'!$L:$L,'ATL GA Inventory'!EE$3)</f>
        <v>0</v>
      </c>
      <c r="EF135" s="45">
        <f>SUMIFS('ATL RAW'!$J:$J,'ATL RAW'!$I:$I,'ATL GA Inventory'!$B135,'ATL RAW'!$L:$L,'ATL GA Inventory'!EF$3)+SUMIFS('ATL CR'!$J:$J,'ATL CR'!$I:$I,'ATL GA Inventory'!$B135,'ATL CR'!$L:$L,'ATL GA Inventory'!EF$3)</f>
        <v>0</v>
      </c>
      <c r="EG135" s="45">
        <f>SUMIFS('ATL RAW'!$J:$J,'ATL RAW'!$I:$I,'ATL GA Inventory'!$B135,'ATL RAW'!$L:$L,'ATL GA Inventory'!EG$3)+SUMIFS('ATL CR'!$J:$J,'ATL CR'!$I:$I,'ATL GA Inventory'!$B135,'ATL CR'!$L:$L,'ATL GA Inventory'!EG$3)</f>
        <v>0</v>
      </c>
      <c r="EH135" s="45">
        <f>SUMIFS('ATL RAW'!$J:$J,'ATL RAW'!$I:$I,'ATL GA Inventory'!$B135,'ATL RAW'!$L:$L,'ATL GA Inventory'!EH$3)+SUMIFS('ATL CR'!$J:$J,'ATL CR'!$I:$I,'ATL GA Inventory'!$B135,'ATL CR'!$L:$L,'ATL GA Inventory'!EH$3)</f>
        <v>0</v>
      </c>
      <c r="EI135" s="45">
        <f>SUMIFS('ATL RAW'!$J:$J,'ATL RAW'!$I:$I,'ATL GA Inventory'!$B135,'ATL RAW'!$L:$L,'ATL GA Inventory'!EI$3)+SUMIFS('ATL CR'!$J:$J,'ATL CR'!$I:$I,'ATL GA Inventory'!$B135,'ATL CR'!$L:$L,'ATL GA Inventory'!EI$3)</f>
        <v>0</v>
      </c>
      <c r="EJ135" s="45">
        <f>SUMIFS('ATL RAW'!$J:$J,'ATL RAW'!$I:$I,'ATL GA Inventory'!$B135,'ATL RAW'!$L:$L,'ATL GA Inventory'!EJ$3)+SUMIFS('ATL CR'!$J:$J,'ATL CR'!$I:$I,'ATL GA Inventory'!$B135,'ATL CR'!$L:$L,'ATL GA Inventory'!EJ$3)</f>
        <v>0</v>
      </c>
      <c r="EK135" s="45">
        <f>SUMIFS('ATL RAW'!$J:$J,'ATL RAW'!$I:$I,'ATL GA Inventory'!$B135,'ATL RAW'!$L:$L,'ATL GA Inventory'!EK$3)+SUMIFS('ATL CR'!$J:$J,'ATL CR'!$I:$I,'ATL GA Inventory'!$B135,'ATL CR'!$L:$L,'ATL GA Inventory'!EK$3)</f>
        <v>0</v>
      </c>
      <c r="EL135" s="45">
        <f>SUMIFS('ATL RAW'!$J:$J,'ATL RAW'!$I:$I,'ATL GA Inventory'!$B135,'ATL RAW'!$L:$L,'ATL GA Inventory'!EL$3)+SUMIFS('ATL CR'!$J:$J,'ATL CR'!$I:$I,'ATL GA Inventory'!$B135,'ATL CR'!$L:$L,'ATL GA Inventory'!EL$3)</f>
        <v>0</v>
      </c>
      <c r="EM135" s="45">
        <f>SUMIFS('ATL RAW'!$J:$J,'ATL RAW'!$I:$I,'ATL GA Inventory'!$B135,'ATL RAW'!$L:$L,'ATL GA Inventory'!EM$3)+SUMIFS('ATL CR'!$J:$J,'ATL CR'!$I:$I,'ATL GA Inventory'!$B135,'ATL CR'!$L:$L,'ATL GA Inventory'!EM$3)</f>
        <v>0</v>
      </c>
      <c r="EN135" s="45">
        <f>SUMIFS('ATL RAW'!$J:$J,'ATL RAW'!$I:$I,'ATL GA Inventory'!$B135,'ATL RAW'!$L:$L,'ATL GA Inventory'!EN$3)+SUMIFS('ATL CR'!$J:$J,'ATL CR'!$I:$I,'ATL GA Inventory'!$B135,'ATL CR'!$L:$L,'ATL GA Inventory'!EN$3)</f>
        <v>0</v>
      </c>
      <c r="EO135" s="45">
        <f>SUMIFS('ATL RAW'!$J:$J,'ATL RAW'!$I:$I,'ATL GA Inventory'!$B135,'ATL RAW'!$L:$L,'ATL GA Inventory'!EO$3)+SUMIFS('ATL CR'!$J:$J,'ATL CR'!$I:$I,'ATL GA Inventory'!$B135,'ATL CR'!$L:$L,'ATL GA Inventory'!EO$3)</f>
        <v>0</v>
      </c>
      <c r="EP135" s="45">
        <f>SUMIFS('ATL RAW'!$J:$J,'ATL RAW'!$I:$I,'ATL GA Inventory'!$B135,'ATL RAW'!$L:$L,'ATL GA Inventory'!EP$3)+SUMIFS('ATL CR'!$J:$J,'ATL CR'!$I:$I,'ATL GA Inventory'!$B135,'ATL CR'!$L:$L,'ATL GA Inventory'!EP$3)</f>
        <v>0</v>
      </c>
      <c r="EQ135" s="45">
        <f>SUMIFS('ATL RAW'!$J:$J,'ATL RAW'!$I:$I,'ATL GA Inventory'!$B135,'ATL RAW'!$L:$L,'ATL GA Inventory'!EQ$3)+SUMIFS('ATL CR'!$J:$J,'ATL CR'!$I:$I,'ATL GA Inventory'!$B135,'ATL CR'!$L:$L,'ATL GA Inventory'!EQ$3)</f>
        <v>0</v>
      </c>
      <c r="ER135" s="45">
        <f>SUMIFS('ATL RAW'!$J:$J,'ATL RAW'!$I:$I,'ATL GA Inventory'!$B135,'ATL RAW'!$L:$L,'ATL GA Inventory'!ER$3)+SUMIFS('ATL CR'!$J:$J,'ATL CR'!$I:$I,'ATL GA Inventory'!$B135,'ATL CR'!$L:$L,'ATL GA Inventory'!ER$3)</f>
        <v>0</v>
      </c>
      <c r="ES135" s="45">
        <f>SUMIFS('ATL RAW'!$J:$J,'ATL RAW'!$I:$I,'ATL GA Inventory'!$B135,'ATL RAW'!$L:$L,'ATL GA Inventory'!ES$3)+SUMIFS('ATL CR'!$J:$J,'ATL CR'!$I:$I,'ATL GA Inventory'!$B135,'ATL CR'!$L:$L,'ATL GA Inventory'!ES$3)</f>
        <v>0</v>
      </c>
      <c r="ET135" s="45">
        <f>SUMIFS('ATL RAW'!$J:$J,'ATL RAW'!$I:$I,'ATL GA Inventory'!$B135,'ATL RAW'!$L:$L,'ATL GA Inventory'!ET$3)+SUMIFS('ATL CR'!$J:$J,'ATL CR'!$I:$I,'ATL GA Inventory'!$B135,'ATL CR'!$L:$L,'ATL GA Inventory'!ET$3)</f>
        <v>0</v>
      </c>
      <c r="EU135" s="45">
        <f>SUMIFS('ATL RAW'!$J:$J,'ATL RAW'!$I:$I,'ATL GA Inventory'!$B135,'ATL RAW'!$L:$L,'ATL GA Inventory'!EU$3)+SUMIFS('ATL CR'!$J:$J,'ATL CR'!$I:$I,'ATL GA Inventory'!$B135,'ATL CR'!$L:$L,'ATL GA Inventory'!EU$3)</f>
        <v>0</v>
      </c>
      <c r="EV135" s="45">
        <f>SUMIFS('ATL RAW'!$J:$J,'ATL RAW'!$I:$I,'ATL GA Inventory'!$B135,'ATL RAW'!$L:$L,'ATL GA Inventory'!EV$3)+SUMIFS('ATL CR'!$J:$J,'ATL CR'!$I:$I,'ATL GA Inventory'!$B135,'ATL CR'!$L:$L,'ATL GA Inventory'!EV$3)</f>
        <v>0</v>
      </c>
      <c r="EW135" s="45">
        <f>SUMIFS('ATL RAW'!$J:$J,'ATL RAW'!$I:$I,'ATL GA Inventory'!$B135,'ATL RAW'!$L:$L,'ATL GA Inventory'!EW$3)+SUMIFS('ATL CR'!$J:$J,'ATL CR'!$I:$I,'ATL GA Inventory'!$B135,'ATL CR'!$L:$L,'ATL GA Inventory'!EW$3)</f>
        <v>0</v>
      </c>
      <c r="EX135" s="45">
        <f>SUMIFS('ATL RAW'!$J:$J,'ATL RAW'!$I:$I,'ATL GA Inventory'!$B135,'ATL RAW'!$L:$L,'ATL GA Inventory'!EX$3)+SUMIFS('ATL CR'!$J:$J,'ATL CR'!$I:$I,'ATL GA Inventory'!$B135,'ATL CR'!$L:$L,'ATL GA Inventory'!EX$3)</f>
        <v>0</v>
      </c>
      <c r="EY135" s="45">
        <f>SUMIFS('ATL RAW'!$J:$J,'ATL RAW'!$I:$I,'ATL GA Inventory'!$B135,'ATL RAW'!$L:$L,'ATL GA Inventory'!EY$3)+SUMIFS('ATL CR'!$J:$J,'ATL CR'!$I:$I,'ATL GA Inventory'!$B135,'ATL CR'!$L:$L,'ATL GA Inventory'!EY$3)</f>
        <v>0</v>
      </c>
      <c r="EZ135" s="45">
        <f>SUMIFS('ATL RAW'!$J:$J,'ATL RAW'!$I:$I,'ATL GA Inventory'!$B135,'ATL RAW'!$L:$L,'ATL GA Inventory'!EZ$3)+SUMIFS('ATL CR'!$J:$J,'ATL CR'!$I:$I,'ATL GA Inventory'!$B135,'ATL CR'!$L:$L,'ATL GA Inventory'!EZ$3)</f>
        <v>0</v>
      </c>
      <c r="FA135" s="45">
        <f>SUMIFS('ATL RAW'!$J:$J,'ATL RAW'!$I:$I,'ATL GA Inventory'!$B135,'ATL RAW'!$L:$L,'ATL GA Inventory'!FA$3)+SUMIFS('ATL CR'!$J:$J,'ATL CR'!$I:$I,'ATL GA Inventory'!$B135,'ATL CR'!$L:$L,'ATL GA Inventory'!FA$3)</f>
        <v>0</v>
      </c>
      <c r="FB135" s="45">
        <f>SUMIFS('ATL RAW'!$J:$J,'ATL RAW'!$I:$I,'ATL GA Inventory'!$B135,'ATL RAW'!$L:$L,'ATL GA Inventory'!FB$3)+SUMIFS('ATL CR'!$J:$J,'ATL CR'!$I:$I,'ATL GA Inventory'!$B135,'ATL CR'!$L:$L,'ATL GA Inventory'!FB$3)</f>
        <v>0</v>
      </c>
      <c r="FC135" s="45">
        <f>SUMIFS('ATL RAW'!$J:$J,'ATL RAW'!$I:$I,'ATL GA Inventory'!$B135,'ATL RAW'!$L:$L,'ATL GA Inventory'!FC$3)+SUMIFS('ATL CR'!$J:$J,'ATL CR'!$I:$I,'ATL GA Inventory'!$B135,'ATL CR'!$L:$L,'ATL GA Inventory'!FC$3)</f>
        <v>0</v>
      </c>
      <c r="FD135" s="45">
        <f>SUMIFS('ATL RAW'!$J:$J,'ATL RAW'!$I:$I,'ATL GA Inventory'!$B135,'ATL RAW'!$L:$L,'ATL GA Inventory'!FD$3)+SUMIFS('ATL CR'!$J:$J,'ATL CR'!$I:$I,'ATL GA Inventory'!$B135,'ATL CR'!$L:$L,'ATL GA Inventory'!FD$3)</f>
        <v>0</v>
      </c>
      <c r="FE135" s="45">
        <f>SUMIFS('ATL RAW'!$J:$J,'ATL RAW'!$I:$I,'ATL GA Inventory'!$B135,'ATL RAW'!$L:$L,'ATL GA Inventory'!FE$3)+SUMIFS('ATL CR'!$J:$J,'ATL CR'!$I:$I,'ATL GA Inventory'!$B135,'ATL CR'!$L:$L,'ATL GA Inventory'!FE$3)</f>
        <v>0</v>
      </c>
      <c r="FF135" s="45">
        <f>SUMIFS('ATL RAW'!$J:$J,'ATL RAW'!$I:$I,'ATL GA Inventory'!$B135,'ATL RAW'!$L:$L,'ATL GA Inventory'!FF$3)+SUMIFS('ATL CR'!$J:$J,'ATL CR'!$I:$I,'ATL GA Inventory'!$B135,'ATL CR'!$L:$L,'ATL GA Inventory'!FF$3)</f>
        <v>0</v>
      </c>
      <c r="FG135" s="45">
        <f>SUMIFS('ATL RAW'!$J:$J,'ATL RAW'!$I:$I,'ATL GA Inventory'!$B135,'ATL RAW'!$L:$L,'ATL GA Inventory'!FG$3)+SUMIFS('ATL CR'!$J:$J,'ATL CR'!$I:$I,'ATL GA Inventory'!$B135,'ATL CR'!$L:$L,'ATL GA Inventory'!FG$3)</f>
        <v>0</v>
      </c>
      <c r="FH135" s="45">
        <f>SUMIFS('ATL RAW'!$J:$J,'ATL RAW'!$I:$I,'ATL GA Inventory'!$B135,'ATL RAW'!$L:$L,'ATL GA Inventory'!FH$3)+SUMIFS('ATL CR'!$J:$J,'ATL CR'!$I:$I,'ATL GA Inventory'!$B135,'ATL CR'!$L:$L,'ATL GA Inventory'!FH$3)</f>
        <v>0</v>
      </c>
      <c r="FI135" s="45">
        <f>SUMIFS('ATL RAW'!$J:$J,'ATL RAW'!$I:$I,'ATL GA Inventory'!$B135,'ATL RAW'!$L:$L,'ATL GA Inventory'!FI$3)+SUMIFS('ATL CR'!$J:$J,'ATL CR'!$I:$I,'ATL GA Inventory'!$B135,'ATL CR'!$L:$L,'ATL GA Inventory'!FI$3)</f>
        <v>0</v>
      </c>
      <c r="FJ135" s="45">
        <f>SUMIFS('ATL RAW'!$J:$J,'ATL RAW'!$I:$I,'ATL GA Inventory'!$B135,'ATL RAW'!$L:$L,'ATL GA Inventory'!FJ$3)+SUMIFS('ATL CR'!$J:$J,'ATL CR'!$I:$I,'ATL GA Inventory'!$B135,'ATL CR'!$L:$L,'ATL GA Inventory'!FJ$3)</f>
        <v>0</v>
      </c>
      <c r="FK135" s="45">
        <f>SUMIFS('ATL RAW'!$J:$J,'ATL RAW'!$I:$I,'ATL GA Inventory'!$B135,'ATL RAW'!$L:$L,'ATL GA Inventory'!FK$3)+SUMIFS('ATL CR'!$J:$J,'ATL CR'!$I:$I,'ATL GA Inventory'!$B135,'ATL CR'!$L:$L,'ATL GA Inventory'!FK$3)</f>
        <v>0</v>
      </c>
      <c r="FL135" s="45">
        <f>SUMIFS('ATL RAW'!$J:$J,'ATL RAW'!$I:$I,'ATL GA Inventory'!$B135,'ATL RAW'!$L:$L,'ATL GA Inventory'!FL$3)+SUMIFS('ATL CR'!$J:$J,'ATL CR'!$I:$I,'ATL GA Inventory'!$B135,'ATL CR'!$L:$L,'ATL GA Inventory'!FL$3)</f>
        <v>0</v>
      </c>
      <c r="FM135" s="45">
        <f>SUMIFS('ATL RAW'!$J:$J,'ATL RAW'!$I:$I,'ATL GA Inventory'!$B135,'ATL RAW'!$L:$L,'ATL GA Inventory'!FM$3)+SUMIFS('ATL CR'!$J:$J,'ATL CR'!$I:$I,'ATL GA Inventory'!$B135,'ATL CR'!$L:$L,'ATL GA Inventory'!FM$3)</f>
        <v>0</v>
      </c>
      <c r="FN135" s="45">
        <f>SUMIFS('ATL RAW'!$J:$J,'ATL RAW'!$I:$I,'ATL GA Inventory'!$B135,'ATL RAW'!$L:$L,'ATL GA Inventory'!FN$3)+SUMIFS('ATL CR'!$J:$J,'ATL CR'!$I:$I,'ATL GA Inventory'!$B135,'ATL CR'!$L:$L,'ATL GA Inventory'!FN$3)</f>
        <v>0</v>
      </c>
      <c r="FO135" s="45">
        <f>SUMIFS('ATL RAW'!$J:$J,'ATL RAW'!$I:$I,'ATL GA Inventory'!$B135,'ATL RAW'!$L:$L,'ATL GA Inventory'!FO$3)+SUMIFS('ATL CR'!$J:$J,'ATL CR'!$I:$I,'ATL GA Inventory'!$B135,'ATL CR'!$L:$L,'ATL GA Inventory'!FO$3)</f>
        <v>0</v>
      </c>
      <c r="FP135" s="45">
        <f>SUMIFS('ATL RAW'!$J:$J,'ATL RAW'!$I:$I,'ATL GA Inventory'!$B135,'ATL RAW'!$L:$L,'ATL GA Inventory'!FP$3)+SUMIFS('ATL CR'!$J:$J,'ATL CR'!$I:$I,'ATL GA Inventory'!$B135,'ATL CR'!$L:$L,'ATL GA Inventory'!FP$3)</f>
        <v>0</v>
      </c>
      <c r="FQ135" s="45">
        <f>SUMIFS('ATL RAW'!$J:$J,'ATL RAW'!$I:$I,'ATL GA Inventory'!$B135,'ATL RAW'!$L:$L,'ATL GA Inventory'!FQ$3)+SUMIFS('ATL CR'!$J:$J,'ATL CR'!$I:$I,'ATL GA Inventory'!$B135,'ATL CR'!$L:$L,'ATL GA Inventory'!FQ$3)</f>
        <v>0</v>
      </c>
      <c r="FR135" s="45">
        <f>SUMIFS('ATL RAW'!$J:$J,'ATL RAW'!$I:$I,'ATL GA Inventory'!$B135,'ATL RAW'!$L:$L,'ATL GA Inventory'!FR$3)+SUMIFS('ATL CR'!$J:$J,'ATL CR'!$I:$I,'ATL GA Inventory'!$B135,'ATL CR'!$L:$L,'ATL GA Inventory'!FR$3)</f>
        <v>0</v>
      </c>
      <c r="FS135" s="45">
        <f>SUMIFS('ATL RAW'!$J:$J,'ATL RAW'!$I:$I,'ATL GA Inventory'!$B135,'ATL RAW'!$L:$L,'ATL GA Inventory'!FS$3)+SUMIFS('ATL CR'!$J:$J,'ATL CR'!$I:$I,'ATL GA Inventory'!$B135,'ATL CR'!$L:$L,'ATL GA Inventory'!FS$3)</f>
        <v>0</v>
      </c>
      <c r="FT135" s="45">
        <f>SUMIFS('ATL RAW'!$J:$J,'ATL RAW'!$I:$I,'ATL GA Inventory'!$B135,'ATL RAW'!$L:$L,'ATL GA Inventory'!FT$3)+SUMIFS('ATL CR'!$J:$J,'ATL CR'!$I:$I,'ATL GA Inventory'!$B135,'ATL CR'!$L:$L,'ATL GA Inventory'!FT$3)</f>
        <v>0</v>
      </c>
      <c r="FU135" s="45">
        <f>SUMIFS('ATL RAW'!$J:$J,'ATL RAW'!$I:$I,'ATL GA Inventory'!$B135,'ATL RAW'!$L:$L,'ATL GA Inventory'!FU$3)+SUMIFS('ATL CR'!$J:$J,'ATL CR'!$I:$I,'ATL GA Inventory'!$B135,'ATL CR'!$L:$L,'ATL GA Inventory'!FU$3)</f>
        <v>0</v>
      </c>
      <c r="FV135" s="45">
        <f>SUMIFS('ATL RAW'!$J:$J,'ATL RAW'!$I:$I,'ATL GA Inventory'!$B135,'ATL RAW'!$L:$L,'ATL GA Inventory'!FV$3)+SUMIFS('ATL CR'!$J:$J,'ATL CR'!$I:$I,'ATL GA Inventory'!$B135,'ATL CR'!$L:$L,'ATL GA Inventory'!FV$3)</f>
        <v>0</v>
      </c>
      <c r="FW135" s="45">
        <f>SUMIFS('ATL RAW'!$J:$J,'ATL RAW'!$I:$I,'ATL GA Inventory'!$B135,'ATL RAW'!$L:$L,'ATL GA Inventory'!FW$3)+SUMIFS('ATL CR'!$J:$J,'ATL CR'!$I:$I,'ATL GA Inventory'!$B135,'ATL CR'!$L:$L,'ATL GA Inventory'!FW$3)</f>
        <v>0</v>
      </c>
      <c r="FX135" s="45">
        <f>SUMIFS('ATL RAW'!$J:$J,'ATL RAW'!$I:$I,'ATL GA Inventory'!$B135,'ATL RAW'!$L:$L,'ATL GA Inventory'!FX$3)+SUMIFS('ATL CR'!$J:$J,'ATL CR'!$I:$I,'ATL GA Inventory'!$B135,'ATL CR'!$L:$L,'ATL GA Inventory'!FX$3)</f>
        <v>0</v>
      </c>
      <c r="FY135" s="45">
        <f>SUMIFS('ATL RAW'!$J:$J,'ATL RAW'!$I:$I,'ATL GA Inventory'!$B135,'ATL RAW'!$L:$L,'ATL GA Inventory'!FY$3)+SUMIFS('ATL CR'!$J:$J,'ATL CR'!$I:$I,'ATL GA Inventory'!$B135,'ATL CR'!$L:$L,'ATL GA Inventory'!FY$3)</f>
        <v>0</v>
      </c>
      <c r="FZ135" s="45">
        <f>SUMIFS('ATL RAW'!$J:$J,'ATL RAW'!$I:$I,'ATL GA Inventory'!$B135,'ATL RAW'!$L:$L,'ATL GA Inventory'!FZ$3)+SUMIFS('ATL CR'!$J:$J,'ATL CR'!$I:$I,'ATL GA Inventory'!$B135,'ATL CR'!$L:$L,'ATL GA Inventory'!FZ$3)</f>
        <v>0</v>
      </c>
      <c r="GA135" s="45">
        <f>SUMIFS('ATL RAW'!$J:$J,'ATL RAW'!$I:$I,'ATL GA Inventory'!$B135,'ATL RAW'!$L:$L,'ATL GA Inventory'!GA$3)+SUMIFS('ATL CR'!$J:$J,'ATL CR'!$I:$I,'ATL GA Inventory'!$B135,'ATL CR'!$L:$L,'ATL GA Inventory'!GA$3)</f>
        <v>0</v>
      </c>
      <c r="GB135" s="45">
        <f>SUMIFS('ATL RAW'!$J:$J,'ATL RAW'!$I:$I,'ATL GA Inventory'!$B135,'ATL RAW'!$L:$L,'ATL GA Inventory'!GB$3)+SUMIFS('ATL CR'!$J:$J,'ATL CR'!$I:$I,'ATL GA Inventory'!$B135,'ATL CR'!$L:$L,'ATL GA Inventory'!GB$3)</f>
        <v>0</v>
      </c>
      <c r="GC135" s="45">
        <f>SUMIFS('ATL RAW'!$J:$J,'ATL RAW'!$I:$I,'ATL GA Inventory'!$B135,'ATL RAW'!$L:$L,'ATL GA Inventory'!GC$3)+SUMIFS('ATL CR'!$J:$J,'ATL CR'!$I:$I,'ATL GA Inventory'!$B135,'ATL CR'!$L:$L,'ATL GA Inventory'!GC$3)</f>
        <v>0</v>
      </c>
      <c r="GD135" s="45">
        <f>SUMIFS('ATL RAW'!$J:$J,'ATL RAW'!$I:$I,'ATL GA Inventory'!$B135,'ATL RAW'!$L:$L,'ATL GA Inventory'!GD$3)+SUMIFS('ATL CR'!$J:$J,'ATL CR'!$I:$I,'ATL GA Inventory'!$B135,'ATL CR'!$L:$L,'ATL GA Inventory'!GD$3)</f>
        <v>0</v>
      </c>
      <c r="GE135" s="45">
        <f>SUMIFS('ATL RAW'!$J:$J,'ATL RAW'!$I:$I,'ATL GA Inventory'!$B135,'ATL RAW'!$L:$L,'ATL GA Inventory'!GE$3)+SUMIFS('ATL CR'!$J:$J,'ATL CR'!$I:$I,'ATL GA Inventory'!$B135,'ATL CR'!$L:$L,'ATL GA Inventory'!GE$3)</f>
        <v>0</v>
      </c>
      <c r="GF135" s="45">
        <f>SUMIFS('ATL RAW'!$J:$J,'ATL RAW'!$I:$I,'ATL GA Inventory'!$B135,'ATL RAW'!$L:$L,'ATL GA Inventory'!GF$3)+SUMIFS('ATL CR'!$J:$J,'ATL CR'!$I:$I,'ATL GA Inventory'!$B135,'ATL CR'!$L:$L,'ATL GA Inventory'!GF$3)</f>
        <v>0</v>
      </c>
      <c r="GG135" s="45">
        <f>SUMIFS('ATL RAW'!$J:$J,'ATL RAW'!$I:$I,'ATL GA Inventory'!$B135,'ATL RAW'!$L:$L,'ATL GA Inventory'!GG$3)+SUMIFS('ATL CR'!$J:$J,'ATL CR'!$I:$I,'ATL GA Inventory'!$B135,'ATL CR'!$L:$L,'ATL GA Inventory'!GG$3)</f>
        <v>0</v>
      </c>
      <c r="GH135" s="45">
        <f>SUMIFS('ATL RAW'!$J:$J,'ATL RAW'!$I:$I,'ATL GA Inventory'!$B135,'ATL RAW'!$L:$L,'ATL GA Inventory'!GH$3)+SUMIFS('ATL CR'!$J:$J,'ATL CR'!$I:$I,'ATL GA Inventory'!$B135,'ATL CR'!$L:$L,'ATL GA Inventory'!GH$3)</f>
        <v>0</v>
      </c>
      <c r="GI135" s="45">
        <f>SUMIFS('ATL RAW'!$J:$J,'ATL RAW'!$I:$I,'ATL GA Inventory'!$B135,'ATL RAW'!$L:$L,'ATL GA Inventory'!GI$3)+SUMIFS('ATL CR'!$J:$J,'ATL CR'!$I:$I,'ATL GA Inventory'!$B135,'ATL CR'!$L:$L,'ATL GA Inventory'!GI$3)</f>
        <v>0</v>
      </c>
      <c r="GJ135" s="45">
        <f>SUMIFS('ATL RAW'!$J:$J,'ATL RAW'!$I:$I,'ATL GA Inventory'!$B135,'ATL RAW'!$L:$L,'ATL GA Inventory'!GJ$3)+SUMIFS('ATL CR'!$J:$J,'ATL CR'!$I:$I,'ATL GA Inventory'!$B135,'ATL CR'!$L:$L,'ATL GA Inventory'!GJ$3)</f>
        <v>0</v>
      </c>
      <c r="GK135" s="45">
        <f>SUMIFS('ATL RAW'!$J:$J,'ATL RAW'!$I:$I,'ATL GA Inventory'!$B135,'ATL RAW'!$L:$L,'ATL GA Inventory'!GK$3)+SUMIFS('ATL CR'!$J:$J,'ATL CR'!$I:$I,'ATL GA Inventory'!$B135,'ATL CR'!$L:$L,'ATL GA Inventory'!GK$3)</f>
        <v>0</v>
      </c>
      <c r="GL135" s="45">
        <f>SUMIFS('ATL RAW'!$J:$J,'ATL RAW'!$I:$I,'ATL GA Inventory'!$B135,'ATL RAW'!$L:$L,'ATL GA Inventory'!GL$3)+SUMIFS('ATL CR'!$J:$J,'ATL CR'!$I:$I,'ATL GA Inventory'!$B135,'ATL CR'!$L:$L,'ATL GA Inventory'!GL$3)</f>
        <v>0</v>
      </c>
      <c r="GM135" s="45">
        <f>SUMIFS('ATL RAW'!$J:$J,'ATL RAW'!$I:$I,'ATL GA Inventory'!$B135,'ATL RAW'!$L:$L,'ATL GA Inventory'!GM$3)+SUMIFS('ATL CR'!$J:$J,'ATL CR'!$I:$I,'ATL GA Inventory'!$B135,'ATL CR'!$L:$L,'ATL GA Inventory'!GM$3)</f>
        <v>0</v>
      </c>
      <c r="GN135" s="45">
        <f>SUMIFS('ATL RAW'!$J:$J,'ATL RAW'!$I:$I,'ATL GA Inventory'!$B135,'ATL RAW'!$L:$L,'ATL GA Inventory'!GN$3)+SUMIFS('ATL CR'!$J:$J,'ATL CR'!$I:$I,'ATL GA Inventory'!$B135,'ATL CR'!$L:$L,'ATL GA Inventory'!GN$3)</f>
        <v>0</v>
      </c>
      <c r="GO135" s="45">
        <f>SUMIFS('ATL RAW'!$J:$J,'ATL RAW'!$I:$I,'ATL GA Inventory'!$B135,'ATL RAW'!$L:$L,'ATL GA Inventory'!GO$3)+SUMIFS('ATL CR'!$J:$J,'ATL CR'!$I:$I,'ATL GA Inventory'!$B135,'ATL CR'!$L:$L,'ATL GA Inventory'!GO$3)</f>
        <v>0</v>
      </c>
      <c r="GP135" s="45">
        <f>SUMIFS('ATL RAW'!$J:$J,'ATL RAW'!$I:$I,'ATL GA Inventory'!$B135,'ATL RAW'!$L:$L,'ATL GA Inventory'!GP$3)+SUMIFS('ATL CR'!$J:$J,'ATL CR'!$I:$I,'ATL GA Inventory'!$B135,'ATL CR'!$L:$L,'ATL GA Inventory'!GP$3)</f>
        <v>0</v>
      </c>
      <c r="GQ135" s="45">
        <f>SUMIFS('ATL RAW'!$J:$J,'ATL RAW'!$I:$I,'ATL GA Inventory'!$B135,'ATL RAW'!$L:$L,'ATL GA Inventory'!GQ$3)+SUMIFS('ATL CR'!$J:$J,'ATL CR'!$I:$I,'ATL GA Inventory'!$B135,'ATL CR'!$L:$L,'ATL GA Inventory'!GQ$3)</f>
        <v>0</v>
      </c>
      <c r="GR135" s="45">
        <f>SUMIFS('ATL RAW'!$J:$J,'ATL RAW'!$I:$I,'ATL GA Inventory'!$B135,'ATL RAW'!$L:$L,'ATL GA Inventory'!GR$3)+SUMIFS('ATL CR'!$J:$J,'ATL CR'!$I:$I,'ATL GA Inventory'!$B135,'ATL CR'!$L:$L,'ATL GA Inventory'!GR$3)</f>
        <v>0</v>
      </c>
      <c r="GS135" s="45">
        <f>SUMIFS('ATL RAW'!$J:$J,'ATL RAW'!$I:$I,'ATL GA Inventory'!$B135,'ATL RAW'!$L:$L,'ATL GA Inventory'!GS$3)+SUMIFS('ATL CR'!$J:$J,'ATL CR'!$I:$I,'ATL GA Inventory'!$B135,'ATL CR'!$L:$L,'ATL GA Inventory'!GS$3)</f>
        <v>0</v>
      </c>
      <c r="GT135" s="45">
        <f>SUMIFS('ATL RAW'!$J:$J,'ATL RAW'!$I:$I,'ATL GA Inventory'!$B135,'ATL RAW'!$L:$L,'ATL GA Inventory'!GT$3)+SUMIFS('ATL CR'!$J:$J,'ATL CR'!$I:$I,'ATL GA Inventory'!$B135,'ATL CR'!$L:$L,'ATL GA Inventory'!GT$3)</f>
        <v>0</v>
      </c>
      <c r="GU135" s="45">
        <f>SUMIFS('ATL RAW'!$J:$J,'ATL RAW'!$I:$I,'ATL GA Inventory'!$B135,'ATL RAW'!$L:$L,'ATL GA Inventory'!GU$3)+SUMIFS('ATL CR'!$J:$J,'ATL CR'!$I:$I,'ATL GA Inventory'!$B135,'ATL CR'!$L:$L,'ATL GA Inventory'!GU$3)</f>
        <v>0</v>
      </c>
      <c r="GV135" s="45">
        <f>SUMIFS('ATL RAW'!$J:$J,'ATL RAW'!$I:$I,'ATL GA Inventory'!$B135,'ATL RAW'!$L:$L,'ATL GA Inventory'!GV$3)+SUMIFS('ATL CR'!$J:$J,'ATL CR'!$I:$I,'ATL GA Inventory'!$B135,'ATL CR'!$L:$L,'ATL GA Inventory'!GV$3)</f>
        <v>0</v>
      </c>
      <c r="GW135" s="45">
        <f>SUMIFS('ATL RAW'!$J:$J,'ATL RAW'!$I:$I,'ATL GA Inventory'!$B135,'ATL RAW'!$L:$L,'ATL GA Inventory'!GW$3)+SUMIFS('ATL CR'!$J:$J,'ATL CR'!$I:$I,'ATL GA Inventory'!$B135,'ATL CR'!$L:$L,'ATL GA Inventory'!GW$3)</f>
        <v>0</v>
      </c>
      <c r="GX135" s="45">
        <f>SUMIFS('ATL RAW'!$J:$J,'ATL RAW'!$I:$I,'ATL GA Inventory'!$B135,'ATL RAW'!$L:$L,'ATL GA Inventory'!GX$3)+SUMIFS('ATL CR'!$J:$J,'ATL CR'!$I:$I,'ATL GA Inventory'!$B135,'ATL CR'!$L:$L,'ATL GA Inventory'!GX$3)</f>
        <v>0</v>
      </c>
      <c r="GY135" s="45">
        <f>SUMIFS('ATL RAW'!$J:$J,'ATL RAW'!$I:$I,'ATL GA Inventory'!$B135,'ATL RAW'!$L:$L,'ATL GA Inventory'!GY$3)+SUMIFS('ATL CR'!$J:$J,'ATL CR'!$I:$I,'ATL GA Inventory'!$B135,'ATL CR'!$L:$L,'ATL GA Inventory'!GY$3)</f>
        <v>0</v>
      </c>
    </row>
    <row r="136" spans="1:207">
      <c r="A136" s="43" t="s">
        <v>983</v>
      </c>
      <c r="B136" s="43">
        <f t="shared" si="15"/>
        <v>49406140</v>
      </c>
      <c r="C136" s="43" t="str">
        <f t="shared" si="18"/>
        <v>Q.PEAK DUO BLK ML-G10.A+/TS_G01</v>
      </c>
      <c r="D136" s="44">
        <f t="shared" si="18"/>
        <v>400</v>
      </c>
      <c r="E136" s="45">
        <f>SUMIFS('ATL RAW'!$J:$J,'ATL RAW'!$I:$I,'ATL GA Inventory'!$B136,'ATL RAW'!$L:$L,'ATL GA Inventory'!E$3)+SUMIFS('ATL CR'!$J:$J,'ATL CR'!$I:$I,'ATL GA Inventory'!$B136,'ATL CR'!$L:$L,'ATL GA Inventory'!E$3)</f>
        <v>0</v>
      </c>
      <c r="F136" s="45">
        <f>SUMIFS('ATL RAW'!$J:$J,'ATL RAW'!$I:$I,'ATL GA Inventory'!$B136,'ATL RAW'!$L:$L,'ATL GA Inventory'!F$3)+SUMIFS('ATL CR'!$J:$J,'ATL CR'!$I:$I,'ATL GA Inventory'!$B136,'ATL CR'!$L:$L,'ATL GA Inventory'!F$3)</f>
        <v>0</v>
      </c>
      <c r="G136" s="45">
        <f>SUMIFS('ATL RAW'!$J:$J,'ATL RAW'!$I:$I,'ATL GA Inventory'!$B136,'ATL RAW'!$L:$L,'ATL GA Inventory'!G$3)+SUMIFS('ATL CR'!$J:$J,'ATL CR'!$I:$I,'ATL GA Inventory'!$B136,'ATL CR'!$L:$L,'ATL GA Inventory'!G$3)</f>
        <v>0</v>
      </c>
      <c r="H136" s="45">
        <f>SUMIFS('ATL RAW'!$J:$J,'ATL RAW'!$I:$I,'ATL GA Inventory'!$B136,'ATL RAW'!$L:$L,'ATL GA Inventory'!H$3)+SUMIFS('ATL CR'!$J:$J,'ATL CR'!$I:$I,'ATL GA Inventory'!$B136,'ATL CR'!$L:$L,'ATL GA Inventory'!H$3)</f>
        <v>0</v>
      </c>
      <c r="I136" s="45">
        <f>SUMIFS('ATL RAW'!$J:$J,'ATL RAW'!$I:$I,'ATL GA Inventory'!$B136,'ATL RAW'!$L:$L,'ATL GA Inventory'!I$3)+SUMIFS('ATL CR'!$J:$J,'ATL CR'!$I:$I,'ATL GA Inventory'!$B136,'ATL CR'!$L:$L,'ATL GA Inventory'!I$3)</f>
        <v>0</v>
      </c>
      <c r="J136" s="45">
        <f>SUMIFS('ATL RAW'!$J:$J,'ATL RAW'!$I:$I,'ATL GA Inventory'!$B136,'ATL RAW'!$L:$L,'ATL GA Inventory'!J$3)+SUMIFS('ATL CR'!$J:$J,'ATL CR'!$I:$I,'ATL GA Inventory'!$B136,'ATL CR'!$L:$L,'ATL GA Inventory'!J$3)</f>
        <v>0</v>
      </c>
      <c r="K136" s="45">
        <f>SUMIFS('ATL RAW'!$J:$J,'ATL RAW'!$I:$I,'ATL GA Inventory'!$B136,'ATL RAW'!$L:$L,'ATL GA Inventory'!K$3)+SUMIFS('ATL CR'!$J:$J,'ATL CR'!$I:$I,'ATL GA Inventory'!$B136,'ATL CR'!$L:$L,'ATL GA Inventory'!K$3)</f>
        <v>0</v>
      </c>
      <c r="L136" s="45">
        <f>SUMIFS('ATL RAW'!$J:$J,'ATL RAW'!$I:$I,'ATL GA Inventory'!$B136,'ATL RAW'!$L:$L,'ATL GA Inventory'!L$3)+SUMIFS('ATL CR'!$J:$J,'ATL CR'!$I:$I,'ATL GA Inventory'!$B136,'ATL CR'!$L:$L,'ATL GA Inventory'!L$3)</f>
        <v>0</v>
      </c>
      <c r="M136" s="45">
        <f>SUMIFS('ATL RAW'!$J:$J,'ATL RAW'!$I:$I,'ATL GA Inventory'!$B136,'ATL RAW'!$L:$L,'ATL GA Inventory'!M$3)+SUMIFS('ATL CR'!$J:$J,'ATL CR'!$I:$I,'ATL GA Inventory'!$B136,'ATL CR'!$L:$L,'ATL GA Inventory'!M$3)</f>
        <v>0</v>
      </c>
      <c r="N136" s="45">
        <f>SUMIFS('ATL RAW'!$J:$J,'ATL RAW'!$I:$I,'ATL GA Inventory'!$B136,'ATL RAW'!$L:$L,'ATL GA Inventory'!N$3)+SUMIFS('ATL CR'!$J:$J,'ATL CR'!$I:$I,'ATL GA Inventory'!$B136,'ATL CR'!$L:$L,'ATL GA Inventory'!N$3)</f>
        <v>0</v>
      </c>
      <c r="O136" s="45">
        <f>SUMIFS('ATL RAW'!$J:$J,'ATL RAW'!$I:$I,'ATL GA Inventory'!$B136,'ATL RAW'!$L:$L,'ATL GA Inventory'!O$3)+SUMIFS('ATL CR'!$J:$J,'ATL CR'!$I:$I,'ATL GA Inventory'!$B136,'ATL CR'!$L:$L,'ATL GA Inventory'!O$3)</f>
        <v>0</v>
      </c>
      <c r="P136" s="45">
        <f>SUMIFS('ATL RAW'!$J:$J,'ATL RAW'!$I:$I,'ATL GA Inventory'!$B136,'ATL RAW'!$L:$L,'ATL GA Inventory'!P$3)+SUMIFS('ATL CR'!$J:$J,'ATL CR'!$I:$I,'ATL GA Inventory'!$B136,'ATL CR'!$L:$L,'ATL GA Inventory'!P$3)</f>
        <v>0</v>
      </c>
      <c r="Q136" s="45">
        <f>SUMIFS('ATL RAW'!$J:$J,'ATL RAW'!$I:$I,'ATL GA Inventory'!$B136,'ATL RAW'!$L:$L,'ATL GA Inventory'!Q$3)+SUMIFS('ATL CR'!$J:$J,'ATL CR'!$I:$I,'ATL GA Inventory'!$B136,'ATL CR'!$L:$L,'ATL GA Inventory'!Q$3)</f>
        <v>0</v>
      </c>
      <c r="R136" s="45">
        <f>SUMIFS('ATL RAW'!$J:$J,'ATL RAW'!$I:$I,'ATL GA Inventory'!$B136,'ATL RAW'!$L:$L,'ATL GA Inventory'!R$3)+SUMIFS('ATL CR'!$J:$J,'ATL CR'!$I:$I,'ATL GA Inventory'!$B136,'ATL CR'!$L:$L,'ATL GA Inventory'!R$3)</f>
        <v>0</v>
      </c>
      <c r="S136" s="45">
        <f>SUMIFS('ATL RAW'!$J:$J,'ATL RAW'!$I:$I,'ATL GA Inventory'!$B136,'ATL RAW'!$L:$L,'ATL GA Inventory'!S$3)+SUMIFS('ATL CR'!$J:$J,'ATL CR'!$I:$I,'ATL GA Inventory'!$B136,'ATL CR'!$L:$L,'ATL GA Inventory'!S$3)</f>
        <v>0</v>
      </c>
      <c r="T136" s="45">
        <f>SUMIFS('ATL RAW'!$J:$J,'ATL RAW'!$I:$I,'ATL GA Inventory'!$B136,'ATL RAW'!$L:$L,'ATL GA Inventory'!T$3)+SUMIFS('ATL CR'!$J:$J,'ATL CR'!$I:$I,'ATL GA Inventory'!$B136,'ATL CR'!$L:$L,'ATL GA Inventory'!T$3)</f>
        <v>0</v>
      </c>
      <c r="U136" s="45">
        <f>SUMIFS('ATL RAW'!$J:$J,'ATL RAW'!$I:$I,'ATL GA Inventory'!$B136,'ATL RAW'!$L:$L,'ATL GA Inventory'!U$3)+SUMIFS('ATL CR'!$J:$J,'ATL CR'!$I:$I,'ATL GA Inventory'!$B136,'ATL CR'!$L:$L,'ATL GA Inventory'!U$3)</f>
        <v>0</v>
      </c>
      <c r="V136" s="45">
        <f>SUMIFS('ATL RAW'!$J:$J,'ATL RAW'!$I:$I,'ATL GA Inventory'!$B136,'ATL RAW'!$L:$L,'ATL GA Inventory'!V$3)+SUMIFS('ATL CR'!$J:$J,'ATL CR'!$I:$I,'ATL GA Inventory'!$B136,'ATL CR'!$L:$L,'ATL GA Inventory'!V$3)</f>
        <v>0</v>
      </c>
      <c r="W136" s="45">
        <f>SUMIFS('ATL RAW'!$J:$J,'ATL RAW'!$I:$I,'ATL GA Inventory'!$B136,'ATL RAW'!$L:$L,'ATL GA Inventory'!W$3)+SUMIFS('ATL CR'!$J:$J,'ATL CR'!$I:$I,'ATL GA Inventory'!$B136,'ATL CR'!$L:$L,'ATL GA Inventory'!W$3)</f>
        <v>0</v>
      </c>
      <c r="X136" s="45">
        <f>SUMIFS('ATL RAW'!$J:$J,'ATL RAW'!$I:$I,'ATL GA Inventory'!$B136,'ATL RAW'!$L:$L,'ATL GA Inventory'!X$3)+SUMIFS('ATL CR'!$J:$J,'ATL CR'!$I:$I,'ATL GA Inventory'!$B136,'ATL CR'!$L:$L,'ATL GA Inventory'!X$3)</f>
        <v>0</v>
      </c>
      <c r="Y136" s="45">
        <f>SUMIFS('ATL RAW'!$J:$J,'ATL RAW'!$I:$I,'ATL GA Inventory'!$B136,'ATL RAW'!$L:$L,'ATL GA Inventory'!Y$3)+SUMIFS('ATL CR'!$J:$J,'ATL CR'!$I:$I,'ATL GA Inventory'!$B136,'ATL CR'!$L:$L,'ATL GA Inventory'!Y$3)</f>
        <v>0</v>
      </c>
      <c r="Z136" s="45">
        <f>SUMIFS('ATL RAW'!$J:$J,'ATL RAW'!$I:$I,'ATL GA Inventory'!$B136,'ATL RAW'!$L:$L,'ATL GA Inventory'!Z$3)+SUMIFS('ATL CR'!$J:$J,'ATL CR'!$I:$I,'ATL GA Inventory'!$B136,'ATL CR'!$L:$L,'ATL GA Inventory'!Z$3)</f>
        <v>0</v>
      </c>
      <c r="AA136" s="45">
        <f>SUMIFS('ATL RAW'!$J:$J,'ATL RAW'!$I:$I,'ATL GA Inventory'!$B136,'ATL RAW'!$L:$L,'ATL GA Inventory'!AA$3)+SUMIFS('ATL CR'!$J:$J,'ATL CR'!$I:$I,'ATL GA Inventory'!$B136,'ATL CR'!$L:$L,'ATL GA Inventory'!AA$3)</f>
        <v>0</v>
      </c>
      <c r="AB136" s="45">
        <f>SUMIFS('ATL RAW'!$J:$J,'ATL RAW'!$I:$I,'ATL GA Inventory'!$B136,'ATL RAW'!$L:$L,'ATL GA Inventory'!AB$3)+SUMIFS('ATL CR'!$J:$J,'ATL CR'!$I:$I,'ATL GA Inventory'!$B136,'ATL CR'!$L:$L,'ATL GA Inventory'!AB$3)</f>
        <v>0</v>
      </c>
      <c r="AC136" s="45">
        <f>SUMIFS('ATL RAW'!$J:$J,'ATL RAW'!$I:$I,'ATL GA Inventory'!$B136,'ATL RAW'!$L:$L,'ATL GA Inventory'!AC$3)+SUMIFS('ATL CR'!$J:$J,'ATL CR'!$I:$I,'ATL GA Inventory'!$B136,'ATL CR'!$L:$L,'ATL GA Inventory'!AC$3)</f>
        <v>0</v>
      </c>
      <c r="AD136" s="45">
        <f>SUMIFS('ATL RAW'!$J:$J,'ATL RAW'!$I:$I,'ATL GA Inventory'!$B136,'ATL RAW'!$L:$L,'ATL GA Inventory'!AD$3)+SUMIFS('ATL CR'!$J:$J,'ATL CR'!$I:$I,'ATL GA Inventory'!$B136,'ATL CR'!$L:$L,'ATL GA Inventory'!AD$3)</f>
        <v>0</v>
      </c>
      <c r="AE136" s="45">
        <f>SUMIFS('ATL RAW'!$J:$J,'ATL RAW'!$I:$I,'ATL GA Inventory'!$B136,'ATL RAW'!$L:$L,'ATL GA Inventory'!AE$3)+SUMIFS('ATL CR'!$J:$J,'ATL CR'!$I:$I,'ATL GA Inventory'!$B136,'ATL CR'!$L:$L,'ATL GA Inventory'!AE$3)</f>
        <v>0</v>
      </c>
      <c r="AF136" s="45">
        <f>SUMIFS('ATL RAW'!$J:$J,'ATL RAW'!$I:$I,'ATL GA Inventory'!$B136,'ATL RAW'!$L:$L,'ATL GA Inventory'!AF$3)+SUMIFS('ATL CR'!$J:$J,'ATL CR'!$I:$I,'ATL GA Inventory'!$B136,'ATL CR'!$L:$L,'ATL GA Inventory'!AF$3)</f>
        <v>0</v>
      </c>
      <c r="AG136" s="45">
        <f>SUMIFS('ATL RAW'!$J:$J,'ATL RAW'!$I:$I,'ATL GA Inventory'!$B136,'ATL RAW'!$L:$L,'ATL GA Inventory'!AG$3)+SUMIFS('ATL CR'!$J:$J,'ATL CR'!$I:$I,'ATL GA Inventory'!$B136,'ATL CR'!$L:$L,'ATL GA Inventory'!AG$3)</f>
        <v>0</v>
      </c>
      <c r="AH136" s="45">
        <f>SUMIFS('ATL RAW'!$J:$J,'ATL RAW'!$I:$I,'ATL GA Inventory'!$B136,'ATL RAW'!$L:$L,'ATL GA Inventory'!AH$3)+SUMIFS('ATL CR'!$J:$J,'ATL CR'!$I:$I,'ATL GA Inventory'!$B136,'ATL CR'!$L:$L,'ATL GA Inventory'!AH$3)</f>
        <v>0</v>
      </c>
      <c r="AI136" s="45">
        <f>SUMIFS('ATL RAW'!$J:$J,'ATL RAW'!$I:$I,'ATL GA Inventory'!$B136,'ATL RAW'!$L:$L,'ATL GA Inventory'!AI$3)+SUMIFS('ATL CR'!$J:$J,'ATL CR'!$I:$I,'ATL GA Inventory'!$B136,'ATL CR'!$L:$L,'ATL GA Inventory'!AI$3)</f>
        <v>0</v>
      </c>
      <c r="AJ136" s="45">
        <f>SUMIFS('ATL RAW'!$J:$J,'ATL RAW'!$I:$I,'ATL GA Inventory'!$B136,'ATL RAW'!$L:$L,'ATL GA Inventory'!AJ$3)+SUMIFS('ATL CR'!$J:$J,'ATL CR'!$I:$I,'ATL GA Inventory'!$B136,'ATL CR'!$L:$L,'ATL GA Inventory'!AJ$3)</f>
        <v>0</v>
      </c>
      <c r="AK136" s="45">
        <f>SUMIFS('ATL RAW'!$J:$J,'ATL RAW'!$I:$I,'ATL GA Inventory'!$B136,'ATL RAW'!$L:$L,'ATL GA Inventory'!AK$3)+SUMIFS('ATL CR'!$J:$J,'ATL CR'!$I:$I,'ATL GA Inventory'!$B136,'ATL CR'!$L:$L,'ATL GA Inventory'!AK$3)</f>
        <v>0</v>
      </c>
      <c r="AL136" s="45">
        <f>SUMIFS('ATL RAW'!$J:$J,'ATL RAW'!$I:$I,'ATL GA Inventory'!$B136,'ATL RAW'!$L:$L,'ATL GA Inventory'!AL$3)+SUMIFS('ATL CR'!$J:$J,'ATL CR'!$I:$I,'ATL GA Inventory'!$B136,'ATL CR'!$L:$L,'ATL GA Inventory'!AL$3)</f>
        <v>0</v>
      </c>
      <c r="AM136" s="45">
        <f>SUMIFS('ATL RAW'!$J:$J,'ATL RAW'!$I:$I,'ATL GA Inventory'!$B136,'ATL RAW'!$L:$L,'ATL GA Inventory'!AM$3)+SUMIFS('ATL CR'!$J:$J,'ATL CR'!$I:$I,'ATL GA Inventory'!$B136,'ATL CR'!$L:$L,'ATL GA Inventory'!AM$3)</f>
        <v>0</v>
      </c>
      <c r="AN136" s="45">
        <f>SUMIFS('ATL RAW'!$J:$J,'ATL RAW'!$I:$I,'ATL GA Inventory'!$B136,'ATL RAW'!$L:$L,'ATL GA Inventory'!AN$3)+SUMIFS('ATL CR'!$J:$J,'ATL CR'!$I:$I,'ATL GA Inventory'!$B136,'ATL CR'!$L:$L,'ATL GA Inventory'!AN$3)</f>
        <v>0</v>
      </c>
      <c r="AO136" s="45">
        <f>SUMIFS('ATL RAW'!$J:$J,'ATL RAW'!$I:$I,'ATL GA Inventory'!$B136,'ATL RAW'!$L:$L,'ATL GA Inventory'!AO$3)+SUMIFS('ATL CR'!$J:$J,'ATL CR'!$I:$I,'ATL GA Inventory'!$B136,'ATL CR'!$L:$L,'ATL GA Inventory'!AO$3)</f>
        <v>0</v>
      </c>
      <c r="AP136" s="45">
        <f>SUMIFS('ATL RAW'!$J:$J,'ATL RAW'!$I:$I,'ATL GA Inventory'!$B136,'ATL RAW'!$L:$L,'ATL GA Inventory'!AP$3)+SUMIFS('ATL CR'!$J:$J,'ATL CR'!$I:$I,'ATL GA Inventory'!$B136,'ATL CR'!$L:$L,'ATL GA Inventory'!AP$3)</f>
        <v>0</v>
      </c>
      <c r="AQ136" s="45">
        <f>SUMIFS('ATL RAW'!$J:$J,'ATL RAW'!$I:$I,'ATL GA Inventory'!$B136,'ATL RAW'!$L:$L,'ATL GA Inventory'!AQ$3)+SUMIFS('ATL CR'!$J:$J,'ATL CR'!$I:$I,'ATL GA Inventory'!$B136,'ATL CR'!$L:$L,'ATL GA Inventory'!AQ$3)</f>
        <v>0</v>
      </c>
      <c r="AR136" s="45">
        <f>SUMIFS('ATL RAW'!$J:$J,'ATL RAW'!$I:$I,'ATL GA Inventory'!$B136,'ATL RAW'!$L:$L,'ATL GA Inventory'!AR$3)+SUMIFS('ATL CR'!$J:$J,'ATL CR'!$I:$I,'ATL GA Inventory'!$B136,'ATL CR'!$L:$L,'ATL GA Inventory'!AR$3)</f>
        <v>0</v>
      </c>
      <c r="AS136" s="45">
        <f>SUMIFS('ATL RAW'!$J:$J,'ATL RAW'!$I:$I,'ATL GA Inventory'!$B136,'ATL RAW'!$L:$L,'ATL GA Inventory'!AS$3)+SUMIFS('ATL CR'!$J:$J,'ATL CR'!$I:$I,'ATL GA Inventory'!$B136,'ATL CR'!$L:$L,'ATL GA Inventory'!AS$3)</f>
        <v>0</v>
      </c>
      <c r="AT136" s="45">
        <f>SUMIFS('ATL RAW'!$J:$J,'ATL RAW'!$I:$I,'ATL GA Inventory'!$B136,'ATL RAW'!$L:$L,'ATL GA Inventory'!AT$3)+SUMIFS('ATL CR'!$J:$J,'ATL CR'!$I:$I,'ATL GA Inventory'!$B136,'ATL CR'!$L:$L,'ATL GA Inventory'!AT$3)</f>
        <v>0</v>
      </c>
      <c r="AU136" s="45">
        <f>SUMIFS('ATL RAW'!$J:$J,'ATL RAW'!$I:$I,'ATL GA Inventory'!$B136,'ATL RAW'!$L:$L,'ATL GA Inventory'!AU$3)+SUMIFS('ATL CR'!$J:$J,'ATL CR'!$I:$I,'ATL GA Inventory'!$B136,'ATL CR'!$L:$L,'ATL GA Inventory'!AU$3)</f>
        <v>0</v>
      </c>
      <c r="AV136" s="45">
        <f>SUMIFS('ATL RAW'!$J:$J,'ATL RAW'!$I:$I,'ATL GA Inventory'!$B136,'ATL RAW'!$L:$L,'ATL GA Inventory'!AV$3)+SUMIFS('ATL CR'!$J:$J,'ATL CR'!$I:$I,'ATL GA Inventory'!$B136,'ATL CR'!$L:$L,'ATL GA Inventory'!AV$3)</f>
        <v>0</v>
      </c>
      <c r="AW136" s="45">
        <f>SUMIFS('ATL RAW'!$J:$J,'ATL RAW'!$I:$I,'ATL GA Inventory'!$B136,'ATL RAW'!$L:$L,'ATL GA Inventory'!AW$3)+SUMIFS('ATL CR'!$J:$J,'ATL CR'!$I:$I,'ATL GA Inventory'!$B136,'ATL CR'!$L:$L,'ATL GA Inventory'!AW$3)</f>
        <v>0</v>
      </c>
      <c r="AX136" s="45">
        <f>SUMIFS('ATL RAW'!$J:$J,'ATL RAW'!$I:$I,'ATL GA Inventory'!$B136,'ATL RAW'!$L:$L,'ATL GA Inventory'!AX$3)+SUMIFS('ATL CR'!$J:$J,'ATL CR'!$I:$I,'ATL GA Inventory'!$B136,'ATL CR'!$L:$L,'ATL GA Inventory'!AX$3)</f>
        <v>0</v>
      </c>
      <c r="AY136" s="45">
        <f>SUMIFS('ATL RAW'!$J:$J,'ATL RAW'!$I:$I,'ATL GA Inventory'!$B136,'ATL RAW'!$L:$L,'ATL GA Inventory'!AY$3)+SUMIFS('ATL CR'!$J:$J,'ATL CR'!$I:$I,'ATL GA Inventory'!$B136,'ATL CR'!$L:$L,'ATL GA Inventory'!AY$3)</f>
        <v>0</v>
      </c>
      <c r="AZ136" s="45">
        <f>SUMIFS('ATL RAW'!$J:$J,'ATL RAW'!$I:$I,'ATL GA Inventory'!$B136,'ATL RAW'!$L:$L,'ATL GA Inventory'!AZ$3)+SUMIFS('ATL CR'!$J:$J,'ATL CR'!$I:$I,'ATL GA Inventory'!$B136,'ATL CR'!$L:$L,'ATL GA Inventory'!AZ$3)</f>
        <v>0</v>
      </c>
      <c r="BA136" s="45">
        <f>SUMIFS('ATL RAW'!$J:$J,'ATL RAW'!$I:$I,'ATL GA Inventory'!$B136,'ATL RAW'!$L:$L,'ATL GA Inventory'!BA$3)+SUMIFS('ATL CR'!$J:$J,'ATL CR'!$I:$I,'ATL GA Inventory'!$B136,'ATL CR'!$L:$L,'ATL GA Inventory'!BA$3)</f>
        <v>0</v>
      </c>
      <c r="BB136" s="45">
        <f>SUMIFS('ATL RAW'!$J:$J,'ATL RAW'!$I:$I,'ATL GA Inventory'!$B136,'ATL RAW'!$L:$L,'ATL GA Inventory'!BB$3)+SUMIFS('ATL CR'!$J:$J,'ATL CR'!$I:$I,'ATL GA Inventory'!$B136,'ATL CR'!$L:$L,'ATL GA Inventory'!BB$3)</f>
        <v>0</v>
      </c>
      <c r="BC136" s="45">
        <f>SUMIFS('ATL RAW'!$J:$J,'ATL RAW'!$I:$I,'ATL GA Inventory'!$B136,'ATL RAW'!$L:$L,'ATL GA Inventory'!BC$3)+SUMIFS('ATL CR'!$J:$J,'ATL CR'!$I:$I,'ATL GA Inventory'!$B136,'ATL CR'!$L:$L,'ATL GA Inventory'!BC$3)</f>
        <v>0</v>
      </c>
      <c r="BD136" s="45">
        <f>SUMIFS('ATL RAW'!$J:$J,'ATL RAW'!$I:$I,'ATL GA Inventory'!$B136,'ATL RAW'!$L:$L,'ATL GA Inventory'!BD$3)+SUMIFS('ATL CR'!$J:$J,'ATL CR'!$I:$I,'ATL GA Inventory'!$B136,'ATL CR'!$L:$L,'ATL GA Inventory'!BD$3)</f>
        <v>0</v>
      </c>
      <c r="BE136" s="45">
        <f>SUMIFS('ATL RAW'!$J:$J,'ATL RAW'!$I:$I,'ATL GA Inventory'!$B136,'ATL RAW'!$L:$L,'ATL GA Inventory'!BE$3)+SUMIFS('ATL CR'!$J:$J,'ATL CR'!$I:$I,'ATL GA Inventory'!$B136,'ATL CR'!$L:$L,'ATL GA Inventory'!BE$3)</f>
        <v>0</v>
      </c>
      <c r="BF136" s="45">
        <f>SUMIFS('ATL RAW'!$J:$J,'ATL RAW'!$I:$I,'ATL GA Inventory'!$B136,'ATL RAW'!$L:$L,'ATL GA Inventory'!BF$3)+SUMIFS('ATL CR'!$J:$J,'ATL CR'!$I:$I,'ATL GA Inventory'!$B136,'ATL CR'!$L:$L,'ATL GA Inventory'!BF$3)</f>
        <v>0</v>
      </c>
      <c r="BG136" s="45">
        <f>SUMIFS('ATL RAW'!$J:$J,'ATL RAW'!$I:$I,'ATL GA Inventory'!$B136,'ATL RAW'!$L:$L,'ATL GA Inventory'!BG$3)+SUMIFS('ATL CR'!$J:$J,'ATL CR'!$I:$I,'ATL GA Inventory'!$B136,'ATL CR'!$L:$L,'ATL GA Inventory'!BG$3)</f>
        <v>0</v>
      </c>
      <c r="BH136" s="45">
        <f>SUMIFS('ATL RAW'!$J:$J,'ATL RAW'!$I:$I,'ATL GA Inventory'!$B136,'ATL RAW'!$L:$L,'ATL GA Inventory'!BH$3)+SUMIFS('ATL CR'!$J:$J,'ATL CR'!$I:$I,'ATL GA Inventory'!$B136,'ATL CR'!$L:$L,'ATL GA Inventory'!BH$3)</f>
        <v>0</v>
      </c>
      <c r="BI136" s="45">
        <f>SUMIFS('ATL RAW'!$J:$J,'ATL RAW'!$I:$I,'ATL GA Inventory'!$B136,'ATL RAW'!$L:$L,'ATL GA Inventory'!BI$3)+SUMIFS('ATL CR'!$J:$J,'ATL CR'!$I:$I,'ATL GA Inventory'!$B136,'ATL CR'!$L:$L,'ATL GA Inventory'!BI$3)</f>
        <v>0</v>
      </c>
      <c r="BJ136" s="45">
        <f>SUMIFS('ATL RAW'!$J:$J,'ATL RAW'!$I:$I,'ATL GA Inventory'!$B136,'ATL RAW'!$L:$L,'ATL GA Inventory'!BJ$3)+SUMIFS('ATL CR'!$J:$J,'ATL CR'!$I:$I,'ATL GA Inventory'!$B136,'ATL CR'!$L:$L,'ATL GA Inventory'!BJ$3)</f>
        <v>0</v>
      </c>
      <c r="BK136" s="45">
        <f>SUMIFS('ATL RAW'!$J:$J,'ATL RAW'!$I:$I,'ATL GA Inventory'!$B136,'ATL RAW'!$L:$L,'ATL GA Inventory'!BK$3)+SUMIFS('ATL CR'!$J:$J,'ATL CR'!$I:$I,'ATL GA Inventory'!$B136,'ATL CR'!$L:$L,'ATL GA Inventory'!BK$3)</f>
        <v>0</v>
      </c>
      <c r="BL136" s="45">
        <f>SUMIFS('ATL RAW'!$J:$J,'ATL RAW'!$I:$I,'ATL GA Inventory'!$B136,'ATL RAW'!$L:$L,'ATL GA Inventory'!BL$3)+SUMIFS('ATL CR'!$J:$J,'ATL CR'!$I:$I,'ATL GA Inventory'!$B136,'ATL CR'!$L:$L,'ATL GA Inventory'!BL$3)</f>
        <v>0</v>
      </c>
      <c r="BM136" s="45">
        <f>SUMIFS('ATL RAW'!$J:$J,'ATL RAW'!$I:$I,'ATL GA Inventory'!$B136,'ATL RAW'!$L:$L,'ATL GA Inventory'!BM$3)+SUMIFS('ATL CR'!$J:$J,'ATL CR'!$I:$I,'ATL GA Inventory'!$B136,'ATL CR'!$L:$L,'ATL GA Inventory'!BM$3)</f>
        <v>0</v>
      </c>
      <c r="BN136" s="45">
        <f>SUMIFS('ATL RAW'!$J:$J,'ATL RAW'!$I:$I,'ATL GA Inventory'!$B136,'ATL RAW'!$L:$L,'ATL GA Inventory'!BN$3)+SUMIFS('ATL CR'!$J:$J,'ATL CR'!$I:$I,'ATL GA Inventory'!$B136,'ATL CR'!$L:$L,'ATL GA Inventory'!BN$3)</f>
        <v>0</v>
      </c>
      <c r="BO136" s="45">
        <f>SUMIFS('ATL RAW'!$J:$J,'ATL RAW'!$I:$I,'ATL GA Inventory'!$B136,'ATL RAW'!$L:$L,'ATL GA Inventory'!BO$3)+SUMIFS('ATL CR'!$J:$J,'ATL CR'!$I:$I,'ATL GA Inventory'!$B136,'ATL CR'!$L:$L,'ATL GA Inventory'!BO$3)</f>
        <v>0</v>
      </c>
      <c r="BP136" s="45">
        <f>SUMIFS('ATL RAW'!$J:$J,'ATL RAW'!$I:$I,'ATL GA Inventory'!$B136,'ATL RAW'!$L:$L,'ATL GA Inventory'!BP$3)+SUMIFS('ATL CR'!$J:$J,'ATL CR'!$I:$I,'ATL GA Inventory'!$B136,'ATL CR'!$L:$L,'ATL GA Inventory'!BP$3)</f>
        <v>0</v>
      </c>
      <c r="BQ136" s="45">
        <f>SUMIFS('ATL RAW'!$J:$J,'ATL RAW'!$I:$I,'ATL GA Inventory'!$B136,'ATL RAW'!$L:$L,'ATL GA Inventory'!BQ$3)+SUMIFS('ATL CR'!$J:$J,'ATL CR'!$I:$I,'ATL GA Inventory'!$B136,'ATL CR'!$L:$L,'ATL GA Inventory'!BQ$3)</f>
        <v>0</v>
      </c>
      <c r="BR136" s="45">
        <f>SUMIFS('ATL RAW'!$J:$J,'ATL RAW'!$I:$I,'ATL GA Inventory'!$B136,'ATL RAW'!$L:$L,'ATL GA Inventory'!BR$3)+SUMIFS('ATL CR'!$J:$J,'ATL CR'!$I:$I,'ATL GA Inventory'!$B136,'ATL CR'!$L:$L,'ATL GA Inventory'!BR$3)</f>
        <v>0</v>
      </c>
      <c r="BS136" s="45">
        <f>SUMIFS('ATL RAW'!$J:$J,'ATL RAW'!$I:$I,'ATL GA Inventory'!$B136,'ATL RAW'!$L:$L,'ATL GA Inventory'!BS$3)+SUMIFS('ATL CR'!$J:$J,'ATL CR'!$I:$I,'ATL GA Inventory'!$B136,'ATL CR'!$L:$L,'ATL GA Inventory'!BS$3)</f>
        <v>0</v>
      </c>
      <c r="BT136" s="45">
        <f>SUMIFS('ATL RAW'!$J:$J,'ATL RAW'!$I:$I,'ATL GA Inventory'!$B136,'ATL RAW'!$L:$L,'ATL GA Inventory'!BT$3)+SUMIFS('ATL CR'!$J:$J,'ATL CR'!$I:$I,'ATL GA Inventory'!$B136,'ATL CR'!$L:$L,'ATL GA Inventory'!BT$3)</f>
        <v>0</v>
      </c>
      <c r="BU136" s="45">
        <f>SUMIFS('ATL RAW'!$J:$J,'ATL RAW'!$I:$I,'ATL GA Inventory'!$B136,'ATL RAW'!$L:$L,'ATL GA Inventory'!BU$3)+SUMIFS('ATL CR'!$J:$J,'ATL CR'!$I:$I,'ATL GA Inventory'!$B136,'ATL CR'!$L:$L,'ATL GA Inventory'!BU$3)</f>
        <v>0</v>
      </c>
      <c r="BV136" s="45">
        <f>SUMIFS('ATL RAW'!$J:$J,'ATL RAW'!$I:$I,'ATL GA Inventory'!$B136,'ATL RAW'!$L:$L,'ATL GA Inventory'!BV$3)+SUMIFS('ATL CR'!$J:$J,'ATL CR'!$I:$I,'ATL GA Inventory'!$B136,'ATL CR'!$L:$L,'ATL GA Inventory'!BV$3)</f>
        <v>0</v>
      </c>
      <c r="BW136" s="45">
        <f>SUMIFS('ATL RAW'!$J:$J,'ATL RAW'!$I:$I,'ATL GA Inventory'!$B136,'ATL RAW'!$L:$L,'ATL GA Inventory'!BW$3)+SUMIFS('ATL CR'!$J:$J,'ATL CR'!$I:$I,'ATL GA Inventory'!$B136,'ATL CR'!$L:$L,'ATL GA Inventory'!BW$3)</f>
        <v>0</v>
      </c>
      <c r="BX136" s="45">
        <f>SUMIFS('ATL RAW'!$J:$J,'ATL RAW'!$I:$I,'ATL GA Inventory'!$B136,'ATL RAW'!$L:$L,'ATL GA Inventory'!BX$3)+SUMIFS('ATL CR'!$J:$J,'ATL CR'!$I:$I,'ATL GA Inventory'!$B136,'ATL CR'!$L:$L,'ATL GA Inventory'!BX$3)</f>
        <v>0</v>
      </c>
      <c r="BY136" s="45">
        <f>SUMIFS('ATL RAW'!$J:$J,'ATL RAW'!$I:$I,'ATL GA Inventory'!$B136,'ATL RAW'!$L:$L,'ATL GA Inventory'!BY$3)+SUMIFS('ATL CR'!$J:$J,'ATL CR'!$I:$I,'ATL GA Inventory'!$B136,'ATL CR'!$L:$L,'ATL GA Inventory'!BY$3)</f>
        <v>0</v>
      </c>
      <c r="BZ136" s="45">
        <f>SUMIFS('ATL RAW'!$J:$J,'ATL RAW'!$I:$I,'ATL GA Inventory'!$B136,'ATL RAW'!$L:$L,'ATL GA Inventory'!BZ$3)+SUMIFS('ATL CR'!$J:$J,'ATL CR'!$I:$I,'ATL GA Inventory'!$B136,'ATL CR'!$L:$L,'ATL GA Inventory'!BZ$3)</f>
        <v>0</v>
      </c>
      <c r="CA136" s="45">
        <f>SUMIFS('ATL RAW'!$J:$J,'ATL RAW'!$I:$I,'ATL GA Inventory'!$B136,'ATL RAW'!$L:$L,'ATL GA Inventory'!CA$3)+SUMIFS('ATL CR'!$J:$J,'ATL CR'!$I:$I,'ATL GA Inventory'!$B136,'ATL CR'!$L:$L,'ATL GA Inventory'!CA$3)</f>
        <v>0</v>
      </c>
      <c r="CB136" s="45">
        <f>SUMIFS('ATL RAW'!$J:$J,'ATL RAW'!$I:$I,'ATL GA Inventory'!$B136,'ATL RAW'!$L:$L,'ATL GA Inventory'!CB$3)+SUMIFS('ATL CR'!$J:$J,'ATL CR'!$I:$I,'ATL GA Inventory'!$B136,'ATL CR'!$L:$L,'ATL GA Inventory'!CB$3)</f>
        <v>0</v>
      </c>
      <c r="CC136" s="45">
        <f>SUMIFS('ATL RAW'!$J:$J,'ATL RAW'!$I:$I,'ATL GA Inventory'!$B136,'ATL RAW'!$L:$L,'ATL GA Inventory'!CC$3)+SUMIFS('ATL CR'!$J:$J,'ATL CR'!$I:$I,'ATL GA Inventory'!$B136,'ATL CR'!$L:$L,'ATL GA Inventory'!CC$3)</f>
        <v>0</v>
      </c>
      <c r="CD136" s="45">
        <f>SUMIFS('ATL RAW'!$J:$J,'ATL RAW'!$I:$I,'ATL GA Inventory'!$B136,'ATL RAW'!$L:$L,'ATL GA Inventory'!CD$3)+SUMIFS('ATL CR'!$J:$J,'ATL CR'!$I:$I,'ATL GA Inventory'!$B136,'ATL CR'!$L:$L,'ATL GA Inventory'!CD$3)</f>
        <v>0</v>
      </c>
      <c r="CE136" s="45">
        <f>SUMIFS('ATL RAW'!$J:$J,'ATL RAW'!$I:$I,'ATL GA Inventory'!$B136,'ATL RAW'!$L:$L,'ATL GA Inventory'!CE$3)+SUMIFS('ATL CR'!$J:$J,'ATL CR'!$I:$I,'ATL GA Inventory'!$B136,'ATL CR'!$L:$L,'ATL GA Inventory'!CE$3)</f>
        <v>0</v>
      </c>
      <c r="CF136" s="45">
        <f>SUMIFS('ATL RAW'!$J:$J,'ATL RAW'!$I:$I,'ATL GA Inventory'!$B136,'ATL RAW'!$L:$L,'ATL GA Inventory'!CF$3)+SUMIFS('ATL CR'!$J:$J,'ATL CR'!$I:$I,'ATL GA Inventory'!$B136,'ATL CR'!$L:$L,'ATL GA Inventory'!CF$3)</f>
        <v>0</v>
      </c>
      <c r="CG136" s="45">
        <f>SUMIFS('ATL RAW'!$J:$J,'ATL RAW'!$I:$I,'ATL GA Inventory'!$B136,'ATL RAW'!$L:$L,'ATL GA Inventory'!CG$3)+SUMIFS('ATL CR'!$J:$J,'ATL CR'!$I:$I,'ATL GA Inventory'!$B136,'ATL CR'!$L:$L,'ATL GA Inventory'!CG$3)</f>
        <v>0</v>
      </c>
      <c r="CH136" s="45">
        <f>SUMIFS('ATL RAW'!$J:$J,'ATL RAW'!$I:$I,'ATL GA Inventory'!$B136,'ATL RAW'!$L:$L,'ATL GA Inventory'!CH$3)+SUMIFS('ATL CR'!$J:$J,'ATL CR'!$I:$I,'ATL GA Inventory'!$B136,'ATL CR'!$L:$L,'ATL GA Inventory'!CH$3)</f>
        <v>0</v>
      </c>
      <c r="CI136" s="45">
        <f>SUMIFS('ATL RAW'!$J:$J,'ATL RAW'!$I:$I,'ATL GA Inventory'!$B136,'ATL RAW'!$L:$L,'ATL GA Inventory'!CI$3)+SUMIFS('ATL CR'!$J:$J,'ATL CR'!$I:$I,'ATL GA Inventory'!$B136,'ATL CR'!$L:$L,'ATL GA Inventory'!CI$3)</f>
        <v>0</v>
      </c>
      <c r="CJ136" s="45">
        <f>SUMIFS('ATL RAW'!$J:$J,'ATL RAW'!$I:$I,'ATL GA Inventory'!$B136,'ATL RAW'!$L:$L,'ATL GA Inventory'!CJ$3)+SUMIFS('ATL CR'!$J:$J,'ATL CR'!$I:$I,'ATL GA Inventory'!$B136,'ATL CR'!$L:$L,'ATL GA Inventory'!CJ$3)</f>
        <v>0</v>
      </c>
      <c r="CK136" s="45">
        <f>SUMIFS('ATL RAW'!$J:$J,'ATL RAW'!$I:$I,'ATL GA Inventory'!$B136,'ATL RAW'!$L:$L,'ATL GA Inventory'!CK$3)+SUMIFS('ATL CR'!$J:$J,'ATL CR'!$I:$I,'ATL GA Inventory'!$B136,'ATL CR'!$L:$L,'ATL GA Inventory'!CK$3)</f>
        <v>0</v>
      </c>
      <c r="CL136" s="45">
        <f>SUMIFS('ATL RAW'!$J:$J,'ATL RAW'!$I:$I,'ATL GA Inventory'!$B136,'ATL RAW'!$L:$L,'ATL GA Inventory'!CL$3)+SUMIFS('ATL CR'!$J:$J,'ATL CR'!$I:$I,'ATL GA Inventory'!$B136,'ATL CR'!$L:$L,'ATL GA Inventory'!CL$3)</f>
        <v>0</v>
      </c>
      <c r="CM136" s="45">
        <f>SUMIFS('ATL RAW'!$J:$J,'ATL RAW'!$I:$I,'ATL GA Inventory'!$B136,'ATL RAW'!$L:$L,'ATL GA Inventory'!CM$3)+SUMIFS('ATL CR'!$J:$J,'ATL CR'!$I:$I,'ATL GA Inventory'!$B136,'ATL CR'!$L:$L,'ATL GA Inventory'!CM$3)</f>
        <v>0</v>
      </c>
      <c r="CN136" s="45">
        <f>SUMIFS('ATL RAW'!$J:$J,'ATL RAW'!$I:$I,'ATL GA Inventory'!$B136,'ATL RAW'!$L:$L,'ATL GA Inventory'!A136)+SUMIFS('ATL CR'!$J:$J,'ATL CR'!$I:$I,'ATL GA Inventory'!$B136,'ATL CR'!$L:$L,'ATL GA Inventory'!CN$3)</f>
        <v>0</v>
      </c>
      <c r="CO136" s="45">
        <f>SUMIFS('ATL RAW'!$J:$J,'ATL RAW'!$I:$I,'ATL GA Inventory'!$B136,'ATL RAW'!$L:$L,'ATL GA Inventory'!CO$3)+SUMIFS('ATL CR'!$J:$J,'ATL CR'!$I:$I,'ATL GA Inventory'!$B136,'ATL CR'!$L:$L,'ATL GA Inventory'!CO$3)</f>
        <v>0</v>
      </c>
      <c r="CP136" s="45">
        <f>SUMIFS('ATL RAW'!$J:$J,'ATL RAW'!$I:$I,'ATL GA Inventory'!$B136,'ATL RAW'!$L:$L,'ATL GA Inventory'!CP$3)+SUMIFS('ATL CR'!$J:$J,'ATL CR'!$I:$I,'ATL GA Inventory'!$B136,'ATL CR'!$L:$L,'ATL GA Inventory'!CP$3)</f>
        <v>0</v>
      </c>
      <c r="CQ136" s="45">
        <f>SUMIFS('ATL RAW'!$J:$J,'ATL RAW'!$I:$I,'ATL GA Inventory'!$B136,'ATL RAW'!$L:$L,'ATL GA Inventory'!CQ$3)+SUMIFS('ATL CR'!$J:$J,'ATL CR'!$I:$I,'ATL GA Inventory'!$B136,'ATL CR'!$L:$L,'ATL GA Inventory'!CQ$3)</f>
        <v>0</v>
      </c>
      <c r="CR136" s="45">
        <f>SUMIFS('ATL RAW'!$J:$J,'ATL RAW'!$I:$I,'ATL GA Inventory'!$B136,'ATL RAW'!$L:$L,'ATL GA Inventory'!CR$3)+SUMIFS('ATL CR'!$J:$J,'ATL CR'!$I:$I,'ATL GA Inventory'!$B136,'ATL CR'!$L:$L,'ATL GA Inventory'!CR$3)</f>
        <v>0</v>
      </c>
      <c r="CS136" s="45">
        <f>SUMIFS('ATL RAW'!$J:$J,'ATL RAW'!$I:$I,'ATL GA Inventory'!$B136,'ATL RAW'!$L:$L,'ATL GA Inventory'!CS$3)+SUMIFS('ATL CR'!$J:$J,'ATL CR'!$I:$I,'ATL GA Inventory'!$B136,'ATL CR'!$L:$L,'ATL GA Inventory'!CS$3)</f>
        <v>0</v>
      </c>
      <c r="CT136" s="45">
        <f>SUMIFS('ATL RAW'!$J:$J,'ATL RAW'!$I:$I,'ATL GA Inventory'!$B136,'ATL RAW'!$L:$L,'ATL GA Inventory'!CT$3)+SUMIFS('ATL CR'!$J:$J,'ATL CR'!$I:$I,'ATL GA Inventory'!$B136,'ATL CR'!$L:$L,'ATL GA Inventory'!CT$3)</f>
        <v>0</v>
      </c>
      <c r="CU136" s="45">
        <f>SUMIFS('ATL RAW'!$J:$J,'ATL RAW'!$I:$I,'ATL GA Inventory'!$B136,'ATL RAW'!$L:$L,'ATL GA Inventory'!CU$3)+SUMIFS('ATL CR'!$J:$J,'ATL CR'!$I:$I,'ATL GA Inventory'!$B136,'ATL CR'!$L:$L,'ATL GA Inventory'!CU$3)</f>
        <v>0</v>
      </c>
      <c r="CV136" s="45">
        <f>SUMIFS('ATL RAW'!$J:$J,'ATL RAW'!$I:$I,'ATL GA Inventory'!$B136,'ATL RAW'!$L:$L,'ATL GA Inventory'!CV$3)+SUMIFS('ATL CR'!$J:$J,'ATL CR'!$I:$I,'ATL GA Inventory'!$B136,'ATL CR'!$L:$L,'ATL GA Inventory'!CV$3)</f>
        <v>0</v>
      </c>
      <c r="CW136" s="45">
        <f>SUMIFS('ATL RAW'!$J:$J,'ATL RAW'!$I:$I,'ATL GA Inventory'!$B136,'ATL RAW'!$L:$L,'ATL GA Inventory'!CW$3)+SUMIFS('ATL CR'!$J:$J,'ATL CR'!$I:$I,'ATL GA Inventory'!$B136,'ATL CR'!$L:$L,'ATL GA Inventory'!CW$3)</f>
        <v>0</v>
      </c>
      <c r="CX136" s="45">
        <f>SUMIFS('ATL RAW'!$J:$J,'ATL RAW'!$I:$I,'ATL GA Inventory'!$B136,'ATL RAW'!$L:$L,'ATL GA Inventory'!CX$3)+SUMIFS('ATL CR'!$J:$J,'ATL CR'!$I:$I,'ATL GA Inventory'!$B136,'ATL CR'!$L:$L,'ATL GA Inventory'!CX$3)</f>
        <v>0</v>
      </c>
      <c r="CY136" s="45">
        <f>SUMIFS('ATL RAW'!$J:$J,'ATL RAW'!$I:$I,'ATL GA Inventory'!$B136,'ATL RAW'!$L:$L,'ATL GA Inventory'!CY$3)+SUMIFS('ATL CR'!$J:$J,'ATL CR'!$I:$I,'ATL GA Inventory'!$B136,'ATL CR'!$L:$L,'ATL GA Inventory'!CY$3)</f>
        <v>0</v>
      </c>
      <c r="CZ136" s="45">
        <f>SUMIFS('ATL RAW'!$J:$J,'ATL RAW'!$I:$I,'ATL GA Inventory'!$B136,'ATL RAW'!$L:$L,'ATL GA Inventory'!CZ$3)+SUMIFS('ATL CR'!$J:$J,'ATL CR'!$I:$I,'ATL GA Inventory'!$B136,'ATL CR'!$L:$L,'ATL GA Inventory'!CZ$3)</f>
        <v>0</v>
      </c>
      <c r="DA136" s="45">
        <f>SUMIFS('ATL RAW'!$J:$J,'ATL RAW'!$I:$I,'ATL GA Inventory'!$B136,'ATL RAW'!$L:$L,'ATL GA Inventory'!DA$3)+SUMIFS('ATL CR'!$J:$J,'ATL CR'!$I:$I,'ATL GA Inventory'!$B136,'ATL CR'!$L:$L,'ATL GA Inventory'!DA$3)</f>
        <v>0</v>
      </c>
      <c r="DB136" s="45">
        <f>SUMIFS('ATL RAW'!$J:$J,'ATL RAW'!$I:$I,'ATL GA Inventory'!$B136,'ATL RAW'!$L:$L,'ATL GA Inventory'!DB$3)+SUMIFS('ATL CR'!$J:$J,'ATL CR'!$I:$I,'ATL GA Inventory'!$B136,'ATL CR'!$L:$L,'ATL GA Inventory'!DB$3)</f>
        <v>0</v>
      </c>
      <c r="DC136" s="45">
        <f>SUMIFS('ATL RAW'!$J:$J,'ATL RAW'!$I:$I,'ATL GA Inventory'!$B136,'ATL RAW'!$L:$L,'ATL GA Inventory'!DC$3)+SUMIFS('ATL CR'!$J:$J,'ATL CR'!$I:$I,'ATL GA Inventory'!$B136,'ATL CR'!$L:$L,'ATL GA Inventory'!DC$3)</f>
        <v>0</v>
      </c>
      <c r="DD136" s="45">
        <f>SUMIFS('ATL RAW'!$J:$J,'ATL RAW'!$I:$I,'ATL GA Inventory'!$B136,'ATL RAW'!$L:$L,'ATL GA Inventory'!DD$3)+SUMIFS('ATL CR'!$J:$J,'ATL CR'!$I:$I,'ATL GA Inventory'!$B136,'ATL CR'!$L:$L,'ATL GA Inventory'!DD$3)</f>
        <v>0</v>
      </c>
      <c r="DE136" s="45">
        <f>SUMIFS('ATL RAW'!$J:$J,'ATL RAW'!$I:$I,'ATL GA Inventory'!$B136,'ATL RAW'!$L:$L,'ATL GA Inventory'!DE$3)+SUMIFS('ATL CR'!$J:$J,'ATL CR'!$I:$I,'ATL GA Inventory'!$B136,'ATL CR'!$L:$L,'ATL GA Inventory'!DE$3)</f>
        <v>0</v>
      </c>
      <c r="DF136" s="45">
        <f>SUMIFS('ATL RAW'!$J:$J,'ATL RAW'!$I:$I,'ATL GA Inventory'!$B136,'ATL RAW'!$L:$L,'ATL GA Inventory'!DF$3)+SUMIFS('ATL CR'!$J:$J,'ATL CR'!$I:$I,'ATL GA Inventory'!$B136,'ATL CR'!$L:$L,'ATL GA Inventory'!DF$3)</f>
        <v>0</v>
      </c>
      <c r="DG136" s="45">
        <f>SUMIFS('ATL RAW'!$J:$J,'ATL RAW'!$I:$I,'ATL GA Inventory'!$B136,'ATL RAW'!$L:$L,'ATL GA Inventory'!DG$3)+SUMIFS('ATL CR'!$J:$J,'ATL CR'!$I:$I,'ATL GA Inventory'!$B136,'ATL CR'!$L:$L,'ATL GA Inventory'!DG$3)</f>
        <v>0</v>
      </c>
      <c r="DH136" s="45">
        <f>SUMIFS('ATL RAW'!$J:$J,'ATL RAW'!$I:$I,'ATL GA Inventory'!$B136,'ATL RAW'!$L:$L,'ATL GA Inventory'!DH$3)+SUMIFS('ATL CR'!$J:$J,'ATL CR'!$I:$I,'ATL GA Inventory'!$B136,'ATL CR'!$L:$L,'ATL GA Inventory'!DH$3)</f>
        <v>0</v>
      </c>
      <c r="DI136" s="45">
        <f>SUMIFS('ATL RAW'!$J:$J,'ATL RAW'!$I:$I,'ATL GA Inventory'!$B136,'ATL RAW'!$L:$L,'ATL GA Inventory'!DI$3)+SUMIFS('ATL CR'!$J:$J,'ATL CR'!$I:$I,'ATL GA Inventory'!$B136,'ATL CR'!$L:$L,'ATL GA Inventory'!DI$3)</f>
        <v>0</v>
      </c>
      <c r="DJ136" s="45">
        <f>SUMIFS('ATL RAW'!$J:$J,'ATL RAW'!$I:$I,'ATL GA Inventory'!$B136,'ATL RAW'!$L:$L,'ATL GA Inventory'!DJ$3)+SUMIFS('ATL CR'!$J:$J,'ATL CR'!$I:$I,'ATL GA Inventory'!$B136,'ATL CR'!$L:$L,'ATL GA Inventory'!DJ$3)</f>
        <v>0</v>
      </c>
      <c r="DK136" s="45">
        <f>SUMIFS('ATL RAW'!$J:$J,'ATL RAW'!$I:$I,'ATL GA Inventory'!$B136,'ATL RAW'!$L:$L,'ATL GA Inventory'!DK$3)+SUMIFS('ATL CR'!$J:$J,'ATL CR'!$I:$I,'ATL GA Inventory'!$B136,'ATL CR'!$L:$L,'ATL GA Inventory'!DK$3)</f>
        <v>0</v>
      </c>
      <c r="DL136" s="45">
        <f>SUMIFS('ATL RAW'!$J:$J,'ATL RAW'!$I:$I,'ATL GA Inventory'!$B136,'ATL RAW'!$L:$L,'ATL GA Inventory'!DL$3)+SUMIFS('ATL CR'!$J:$J,'ATL CR'!$I:$I,'ATL GA Inventory'!$B136,'ATL CR'!$L:$L,'ATL GA Inventory'!DL$3)</f>
        <v>0</v>
      </c>
      <c r="DM136" s="45">
        <f>SUMIFS('ATL RAW'!$J:$J,'ATL RAW'!$I:$I,'ATL GA Inventory'!$B136,'ATL RAW'!$L:$L,'ATL GA Inventory'!DM$3)+SUMIFS('ATL CR'!$J:$J,'ATL CR'!$I:$I,'ATL GA Inventory'!$B136,'ATL CR'!$L:$L,'ATL GA Inventory'!DM$3)</f>
        <v>0</v>
      </c>
      <c r="DN136" s="45">
        <f>SUMIFS('ATL RAW'!$J:$J,'ATL RAW'!$I:$I,'ATL GA Inventory'!$B136,'ATL RAW'!$L:$L,'ATL GA Inventory'!DN$3)+SUMIFS('ATL CR'!$J:$J,'ATL CR'!$I:$I,'ATL GA Inventory'!$B136,'ATL CR'!$L:$L,'ATL GA Inventory'!DN$3)</f>
        <v>0</v>
      </c>
      <c r="DO136" s="45">
        <f>SUMIFS('ATL RAW'!$J:$J,'ATL RAW'!$I:$I,'ATL GA Inventory'!$B136,'ATL RAW'!$L:$L,'ATL GA Inventory'!DO$3)+SUMIFS('ATL CR'!$J:$J,'ATL CR'!$I:$I,'ATL GA Inventory'!$B136,'ATL CR'!$L:$L,'ATL GA Inventory'!DO$3)</f>
        <v>0</v>
      </c>
      <c r="DP136" s="45">
        <f>SUMIFS('ATL RAW'!$J:$J,'ATL RAW'!$I:$I,'ATL GA Inventory'!$B136,'ATL RAW'!$L:$L,'ATL GA Inventory'!DP$3)+SUMIFS('ATL CR'!$J:$J,'ATL CR'!$I:$I,'ATL GA Inventory'!$B136,'ATL CR'!$L:$L,'ATL GA Inventory'!DP$3)</f>
        <v>0</v>
      </c>
      <c r="DQ136" s="45">
        <f>SUMIFS('ATL RAW'!$J:$J,'ATL RAW'!$I:$I,'ATL GA Inventory'!$B136,'ATL RAW'!$L:$L,'ATL GA Inventory'!DQ$3)+SUMIFS('ATL CR'!$J:$J,'ATL CR'!$I:$I,'ATL GA Inventory'!$B136,'ATL CR'!$L:$L,'ATL GA Inventory'!DQ$3)</f>
        <v>0</v>
      </c>
      <c r="DR136" s="45">
        <f>SUMIFS('ATL RAW'!$J:$J,'ATL RAW'!$I:$I,'ATL GA Inventory'!$B136,'ATL RAW'!$L:$L,'ATL GA Inventory'!DR$3)+SUMIFS('ATL CR'!$J:$J,'ATL CR'!$I:$I,'ATL GA Inventory'!$B136,'ATL CR'!$L:$L,'ATL GA Inventory'!DR$3)</f>
        <v>0</v>
      </c>
      <c r="DS136" s="45">
        <f>SUMIFS('ATL RAW'!$J:$J,'ATL RAW'!$I:$I,'ATL GA Inventory'!$B136,'ATL RAW'!$L:$L,'ATL GA Inventory'!DS$3)+SUMIFS('ATL CR'!$J:$J,'ATL CR'!$I:$I,'ATL GA Inventory'!$B136,'ATL CR'!$L:$L,'ATL GA Inventory'!DS$3)</f>
        <v>0</v>
      </c>
      <c r="DT136" s="45">
        <f>SUMIFS('ATL RAW'!$J:$J,'ATL RAW'!$I:$I,'ATL GA Inventory'!$B136,'ATL RAW'!$L:$L,'ATL GA Inventory'!DT$3)+SUMIFS('ATL CR'!$J:$J,'ATL CR'!$I:$I,'ATL GA Inventory'!$B136,'ATL CR'!$L:$L,'ATL GA Inventory'!DT$3)</f>
        <v>0</v>
      </c>
      <c r="DU136" s="45">
        <f>SUMIFS('ATL RAW'!$J:$J,'ATL RAW'!$I:$I,'ATL GA Inventory'!$B136,'ATL RAW'!$L:$L,'ATL GA Inventory'!DU$3)+SUMIFS('ATL CR'!$J:$J,'ATL CR'!$I:$I,'ATL GA Inventory'!$B136,'ATL CR'!$L:$L,'ATL GA Inventory'!DU$3)</f>
        <v>0</v>
      </c>
      <c r="DV136" s="45">
        <f>SUMIFS('ATL RAW'!$J:$J,'ATL RAW'!$I:$I,'ATL GA Inventory'!$B136,'ATL RAW'!$L:$L,'ATL GA Inventory'!DV$3)+SUMIFS('ATL CR'!$J:$J,'ATL CR'!$I:$I,'ATL GA Inventory'!$B136,'ATL CR'!$L:$L,'ATL GA Inventory'!DV$3)</f>
        <v>0</v>
      </c>
      <c r="DW136" s="45">
        <f>SUMIFS('ATL RAW'!$J:$J,'ATL RAW'!$I:$I,'ATL GA Inventory'!$B136,'ATL RAW'!$L:$L,'ATL GA Inventory'!DW$3)+SUMIFS('ATL CR'!$J:$J,'ATL CR'!$I:$I,'ATL GA Inventory'!$B136,'ATL CR'!$L:$L,'ATL GA Inventory'!DW$3)</f>
        <v>0</v>
      </c>
      <c r="DX136" s="45">
        <f>SUMIFS('ATL RAW'!$J:$J,'ATL RAW'!$I:$I,'ATL GA Inventory'!$B136,'ATL RAW'!$L:$L,'ATL GA Inventory'!DX$3)+SUMIFS('ATL CR'!$J:$J,'ATL CR'!$I:$I,'ATL GA Inventory'!$B136,'ATL CR'!$L:$L,'ATL GA Inventory'!DX$3)</f>
        <v>0</v>
      </c>
      <c r="DY136" s="45">
        <f>SUMIFS('ATL RAW'!$J:$J,'ATL RAW'!$I:$I,'ATL GA Inventory'!$B136,'ATL RAW'!$L:$L,'ATL GA Inventory'!DY$3)+SUMIFS('ATL CR'!$J:$J,'ATL CR'!$I:$I,'ATL GA Inventory'!$B136,'ATL CR'!$L:$L,'ATL GA Inventory'!DY$3)</f>
        <v>0</v>
      </c>
      <c r="DZ136" s="45">
        <f>SUMIFS('ATL RAW'!$J:$J,'ATL RAW'!$I:$I,'ATL GA Inventory'!$B136,'ATL RAW'!$L:$L,'ATL GA Inventory'!DZ$3)+SUMIFS('ATL CR'!$J:$J,'ATL CR'!$I:$I,'ATL GA Inventory'!$B136,'ATL CR'!$L:$L,'ATL GA Inventory'!DZ$3)</f>
        <v>0</v>
      </c>
      <c r="EA136" s="45">
        <f>SUMIFS('ATL RAW'!$J:$J,'ATL RAW'!$I:$I,'ATL GA Inventory'!$B136,'ATL RAW'!$L:$L,'ATL GA Inventory'!EA$3)+SUMIFS('ATL CR'!$J:$J,'ATL CR'!$I:$I,'ATL GA Inventory'!$B136,'ATL CR'!$L:$L,'ATL GA Inventory'!EA$3)</f>
        <v>0</v>
      </c>
      <c r="EB136" s="45">
        <f>SUMIFS('ATL RAW'!$J:$J,'ATL RAW'!$I:$I,'ATL GA Inventory'!$B136,'ATL RAW'!$L:$L,'ATL GA Inventory'!EB$3)+SUMIFS('ATL CR'!$J:$J,'ATL CR'!$I:$I,'ATL GA Inventory'!$B136,'ATL CR'!$L:$L,'ATL GA Inventory'!EB$3)</f>
        <v>0</v>
      </c>
      <c r="EC136" s="45">
        <f>SUMIFS('ATL RAW'!$J:$J,'ATL RAW'!$I:$I,'ATL GA Inventory'!$B136,'ATL RAW'!$L:$L,'ATL GA Inventory'!EC$3)+SUMIFS('ATL CR'!$J:$J,'ATL CR'!$I:$I,'ATL GA Inventory'!$B136,'ATL CR'!$L:$L,'ATL GA Inventory'!EC$3)</f>
        <v>0</v>
      </c>
      <c r="ED136" s="45">
        <f>SUMIFS('ATL RAW'!$J:$J,'ATL RAW'!$I:$I,'ATL GA Inventory'!$B136,'ATL RAW'!$L:$L,'ATL GA Inventory'!ED$3)+SUMIFS('ATL CR'!$J:$J,'ATL CR'!$I:$I,'ATL GA Inventory'!$B136,'ATL CR'!$L:$L,'ATL GA Inventory'!ED$3)</f>
        <v>0</v>
      </c>
      <c r="EE136" s="45">
        <f>SUMIFS('ATL RAW'!$J:$J,'ATL RAW'!$I:$I,'ATL GA Inventory'!$B136,'ATL RAW'!$L:$L,'ATL GA Inventory'!EE$3)+SUMIFS('ATL CR'!$J:$J,'ATL CR'!$I:$I,'ATL GA Inventory'!$B136,'ATL CR'!$L:$L,'ATL GA Inventory'!EE$3)</f>
        <v>0</v>
      </c>
      <c r="EF136" s="45">
        <f>SUMIFS('ATL RAW'!$J:$J,'ATL RAW'!$I:$I,'ATL GA Inventory'!$B136,'ATL RAW'!$L:$L,'ATL GA Inventory'!EF$3)+SUMIFS('ATL CR'!$J:$J,'ATL CR'!$I:$I,'ATL GA Inventory'!$B136,'ATL CR'!$L:$L,'ATL GA Inventory'!EF$3)</f>
        <v>0</v>
      </c>
      <c r="EG136" s="45">
        <f>SUMIFS('ATL RAW'!$J:$J,'ATL RAW'!$I:$I,'ATL GA Inventory'!$B136,'ATL RAW'!$L:$L,'ATL GA Inventory'!EG$3)+SUMIFS('ATL CR'!$J:$J,'ATL CR'!$I:$I,'ATL GA Inventory'!$B136,'ATL CR'!$L:$L,'ATL GA Inventory'!EG$3)</f>
        <v>0</v>
      </c>
      <c r="EH136" s="45">
        <f>SUMIFS('ATL RAW'!$J:$J,'ATL RAW'!$I:$I,'ATL GA Inventory'!$B136,'ATL RAW'!$L:$L,'ATL GA Inventory'!EH$3)+SUMIFS('ATL CR'!$J:$J,'ATL CR'!$I:$I,'ATL GA Inventory'!$B136,'ATL CR'!$L:$L,'ATL GA Inventory'!EH$3)</f>
        <v>0</v>
      </c>
      <c r="EI136" s="45">
        <f>SUMIFS('ATL RAW'!$J:$J,'ATL RAW'!$I:$I,'ATL GA Inventory'!$B136,'ATL RAW'!$L:$L,'ATL GA Inventory'!EI$3)+SUMIFS('ATL CR'!$J:$J,'ATL CR'!$I:$I,'ATL GA Inventory'!$B136,'ATL CR'!$L:$L,'ATL GA Inventory'!EI$3)</f>
        <v>0</v>
      </c>
      <c r="EJ136" s="45">
        <f>SUMIFS('ATL RAW'!$J:$J,'ATL RAW'!$I:$I,'ATL GA Inventory'!$B136,'ATL RAW'!$L:$L,'ATL GA Inventory'!EJ$3)+SUMIFS('ATL CR'!$J:$J,'ATL CR'!$I:$I,'ATL GA Inventory'!$B136,'ATL CR'!$L:$L,'ATL GA Inventory'!EJ$3)</f>
        <v>0</v>
      </c>
      <c r="EK136" s="45">
        <f>SUMIFS('ATL RAW'!$J:$J,'ATL RAW'!$I:$I,'ATL GA Inventory'!$B136,'ATL RAW'!$L:$L,'ATL GA Inventory'!EK$3)+SUMIFS('ATL CR'!$J:$J,'ATL CR'!$I:$I,'ATL GA Inventory'!$B136,'ATL CR'!$L:$L,'ATL GA Inventory'!EK$3)</f>
        <v>0</v>
      </c>
      <c r="EL136" s="45">
        <f>SUMIFS('ATL RAW'!$J:$J,'ATL RAW'!$I:$I,'ATL GA Inventory'!$B136,'ATL RAW'!$L:$L,'ATL GA Inventory'!EL$3)+SUMIFS('ATL CR'!$J:$J,'ATL CR'!$I:$I,'ATL GA Inventory'!$B136,'ATL CR'!$L:$L,'ATL GA Inventory'!EL$3)</f>
        <v>0</v>
      </c>
      <c r="EM136" s="45">
        <f>SUMIFS('ATL RAW'!$J:$J,'ATL RAW'!$I:$I,'ATL GA Inventory'!$B136,'ATL RAW'!$L:$L,'ATL GA Inventory'!EM$3)+SUMIFS('ATL CR'!$J:$J,'ATL CR'!$I:$I,'ATL GA Inventory'!$B136,'ATL CR'!$L:$L,'ATL GA Inventory'!EM$3)</f>
        <v>0</v>
      </c>
      <c r="EN136" s="45">
        <f>SUMIFS('ATL RAW'!$J:$J,'ATL RAW'!$I:$I,'ATL GA Inventory'!$B136,'ATL RAW'!$L:$L,'ATL GA Inventory'!EN$3)+SUMIFS('ATL CR'!$J:$J,'ATL CR'!$I:$I,'ATL GA Inventory'!$B136,'ATL CR'!$L:$L,'ATL GA Inventory'!EN$3)</f>
        <v>0</v>
      </c>
      <c r="EO136" s="45">
        <f>SUMIFS('ATL RAW'!$J:$J,'ATL RAW'!$I:$I,'ATL GA Inventory'!$B136,'ATL RAW'!$L:$L,'ATL GA Inventory'!EO$3)+SUMIFS('ATL CR'!$J:$J,'ATL CR'!$I:$I,'ATL GA Inventory'!$B136,'ATL CR'!$L:$L,'ATL GA Inventory'!EO$3)</f>
        <v>0</v>
      </c>
      <c r="EP136" s="45">
        <f>SUMIFS('ATL RAW'!$J:$J,'ATL RAW'!$I:$I,'ATL GA Inventory'!$B136,'ATL RAW'!$L:$L,'ATL GA Inventory'!EP$3)+SUMIFS('ATL CR'!$J:$J,'ATL CR'!$I:$I,'ATL GA Inventory'!$B136,'ATL CR'!$L:$L,'ATL GA Inventory'!EP$3)</f>
        <v>0</v>
      </c>
      <c r="EQ136" s="45">
        <f>SUMIFS('ATL RAW'!$J:$J,'ATL RAW'!$I:$I,'ATL GA Inventory'!$B136,'ATL RAW'!$L:$L,'ATL GA Inventory'!EQ$3)+SUMIFS('ATL CR'!$J:$J,'ATL CR'!$I:$I,'ATL GA Inventory'!$B136,'ATL CR'!$L:$L,'ATL GA Inventory'!EQ$3)</f>
        <v>0</v>
      </c>
      <c r="ER136" s="45">
        <f>SUMIFS('ATL RAW'!$J:$J,'ATL RAW'!$I:$I,'ATL GA Inventory'!$B136,'ATL RAW'!$L:$L,'ATL GA Inventory'!ER$3)+SUMIFS('ATL CR'!$J:$J,'ATL CR'!$I:$I,'ATL GA Inventory'!$B136,'ATL CR'!$L:$L,'ATL GA Inventory'!ER$3)</f>
        <v>0</v>
      </c>
      <c r="ES136" s="45">
        <f>SUMIFS('ATL RAW'!$J:$J,'ATL RAW'!$I:$I,'ATL GA Inventory'!$B136,'ATL RAW'!$L:$L,'ATL GA Inventory'!ES$3)+SUMIFS('ATL CR'!$J:$J,'ATL CR'!$I:$I,'ATL GA Inventory'!$B136,'ATL CR'!$L:$L,'ATL GA Inventory'!ES$3)</f>
        <v>0</v>
      </c>
      <c r="ET136" s="45">
        <f>SUMIFS('ATL RAW'!$J:$J,'ATL RAW'!$I:$I,'ATL GA Inventory'!$B136,'ATL RAW'!$L:$L,'ATL GA Inventory'!ET$3)+SUMIFS('ATL CR'!$J:$J,'ATL CR'!$I:$I,'ATL GA Inventory'!$B136,'ATL CR'!$L:$L,'ATL GA Inventory'!ET$3)</f>
        <v>0</v>
      </c>
      <c r="EU136" s="45">
        <f>SUMIFS('ATL RAW'!$J:$J,'ATL RAW'!$I:$I,'ATL GA Inventory'!$B136,'ATL RAW'!$L:$L,'ATL GA Inventory'!EU$3)+SUMIFS('ATL CR'!$J:$J,'ATL CR'!$I:$I,'ATL GA Inventory'!$B136,'ATL CR'!$L:$L,'ATL GA Inventory'!EU$3)</f>
        <v>0</v>
      </c>
      <c r="EV136" s="45">
        <f>SUMIFS('ATL RAW'!$J:$J,'ATL RAW'!$I:$I,'ATL GA Inventory'!$B136,'ATL RAW'!$L:$L,'ATL GA Inventory'!EV$3)+SUMIFS('ATL CR'!$J:$J,'ATL CR'!$I:$I,'ATL GA Inventory'!$B136,'ATL CR'!$L:$L,'ATL GA Inventory'!EV$3)</f>
        <v>0</v>
      </c>
      <c r="EW136" s="45">
        <f>SUMIFS('ATL RAW'!$J:$J,'ATL RAW'!$I:$I,'ATL GA Inventory'!$B136,'ATL RAW'!$L:$L,'ATL GA Inventory'!EW$3)+SUMIFS('ATL CR'!$J:$J,'ATL CR'!$I:$I,'ATL GA Inventory'!$B136,'ATL CR'!$L:$L,'ATL GA Inventory'!EW$3)</f>
        <v>0</v>
      </c>
      <c r="EX136" s="45">
        <f>SUMIFS('ATL RAW'!$J:$J,'ATL RAW'!$I:$I,'ATL GA Inventory'!$B136,'ATL RAW'!$L:$L,'ATL GA Inventory'!EX$3)+SUMIFS('ATL CR'!$J:$J,'ATL CR'!$I:$I,'ATL GA Inventory'!$B136,'ATL CR'!$L:$L,'ATL GA Inventory'!EX$3)</f>
        <v>0</v>
      </c>
      <c r="EY136" s="45">
        <f>SUMIFS('ATL RAW'!$J:$J,'ATL RAW'!$I:$I,'ATL GA Inventory'!$B136,'ATL RAW'!$L:$L,'ATL GA Inventory'!EY$3)+SUMIFS('ATL CR'!$J:$J,'ATL CR'!$I:$I,'ATL GA Inventory'!$B136,'ATL CR'!$L:$L,'ATL GA Inventory'!EY$3)</f>
        <v>0</v>
      </c>
      <c r="EZ136" s="45">
        <f>SUMIFS('ATL RAW'!$J:$J,'ATL RAW'!$I:$I,'ATL GA Inventory'!$B136,'ATL RAW'!$L:$L,'ATL GA Inventory'!EZ$3)+SUMIFS('ATL CR'!$J:$J,'ATL CR'!$I:$I,'ATL GA Inventory'!$B136,'ATL CR'!$L:$L,'ATL GA Inventory'!EZ$3)</f>
        <v>0</v>
      </c>
      <c r="FA136" s="45">
        <f>SUMIFS('ATL RAW'!$J:$J,'ATL RAW'!$I:$I,'ATL GA Inventory'!$B136,'ATL RAW'!$L:$L,'ATL GA Inventory'!FA$3)+SUMIFS('ATL CR'!$J:$J,'ATL CR'!$I:$I,'ATL GA Inventory'!$B136,'ATL CR'!$L:$L,'ATL GA Inventory'!FA$3)</f>
        <v>0</v>
      </c>
      <c r="FB136" s="45">
        <f>SUMIFS('ATL RAW'!$J:$J,'ATL RAW'!$I:$I,'ATL GA Inventory'!$B136,'ATL RAW'!$L:$L,'ATL GA Inventory'!FB$3)+SUMIFS('ATL CR'!$J:$J,'ATL CR'!$I:$I,'ATL GA Inventory'!$B136,'ATL CR'!$L:$L,'ATL GA Inventory'!FB$3)</f>
        <v>0</v>
      </c>
      <c r="FC136" s="45">
        <f>SUMIFS('ATL RAW'!$J:$J,'ATL RAW'!$I:$I,'ATL GA Inventory'!$B136,'ATL RAW'!$L:$L,'ATL GA Inventory'!FC$3)+SUMIFS('ATL CR'!$J:$J,'ATL CR'!$I:$I,'ATL GA Inventory'!$B136,'ATL CR'!$L:$L,'ATL GA Inventory'!FC$3)</f>
        <v>0</v>
      </c>
      <c r="FD136" s="45">
        <f>SUMIFS('ATL RAW'!$J:$J,'ATL RAW'!$I:$I,'ATL GA Inventory'!$B136,'ATL RAW'!$L:$L,'ATL GA Inventory'!FD$3)+SUMIFS('ATL CR'!$J:$J,'ATL CR'!$I:$I,'ATL GA Inventory'!$B136,'ATL CR'!$L:$L,'ATL GA Inventory'!FD$3)</f>
        <v>0</v>
      </c>
      <c r="FE136" s="45">
        <f>SUMIFS('ATL RAW'!$J:$J,'ATL RAW'!$I:$I,'ATL GA Inventory'!$B136,'ATL RAW'!$L:$L,'ATL GA Inventory'!FE$3)+SUMIFS('ATL CR'!$J:$J,'ATL CR'!$I:$I,'ATL GA Inventory'!$B136,'ATL CR'!$L:$L,'ATL GA Inventory'!FE$3)</f>
        <v>0</v>
      </c>
      <c r="FF136" s="45">
        <f>SUMIFS('ATL RAW'!$J:$J,'ATL RAW'!$I:$I,'ATL GA Inventory'!$B136,'ATL RAW'!$L:$L,'ATL GA Inventory'!FF$3)+SUMIFS('ATL CR'!$J:$J,'ATL CR'!$I:$I,'ATL GA Inventory'!$B136,'ATL CR'!$L:$L,'ATL GA Inventory'!FF$3)</f>
        <v>0</v>
      </c>
      <c r="FG136" s="45">
        <f>SUMIFS('ATL RAW'!$J:$J,'ATL RAW'!$I:$I,'ATL GA Inventory'!$B136,'ATL RAW'!$L:$L,'ATL GA Inventory'!FG$3)+SUMIFS('ATL CR'!$J:$J,'ATL CR'!$I:$I,'ATL GA Inventory'!$B136,'ATL CR'!$L:$L,'ATL GA Inventory'!FG$3)</f>
        <v>0</v>
      </c>
      <c r="FH136" s="45">
        <f>SUMIFS('ATL RAW'!$J:$J,'ATL RAW'!$I:$I,'ATL GA Inventory'!$B136,'ATL RAW'!$L:$L,'ATL GA Inventory'!FH$3)+SUMIFS('ATL CR'!$J:$J,'ATL CR'!$I:$I,'ATL GA Inventory'!$B136,'ATL CR'!$L:$L,'ATL GA Inventory'!FH$3)</f>
        <v>0</v>
      </c>
      <c r="FI136" s="45">
        <f>SUMIFS('ATL RAW'!$J:$J,'ATL RAW'!$I:$I,'ATL GA Inventory'!$B136,'ATL RAW'!$L:$L,'ATL GA Inventory'!FI$3)+SUMIFS('ATL CR'!$J:$J,'ATL CR'!$I:$I,'ATL GA Inventory'!$B136,'ATL CR'!$L:$L,'ATL GA Inventory'!FI$3)</f>
        <v>0</v>
      </c>
      <c r="FJ136" s="45">
        <f>SUMIFS('ATL RAW'!$J:$J,'ATL RAW'!$I:$I,'ATL GA Inventory'!$B136,'ATL RAW'!$L:$L,'ATL GA Inventory'!FJ$3)+SUMIFS('ATL CR'!$J:$J,'ATL CR'!$I:$I,'ATL GA Inventory'!$B136,'ATL CR'!$L:$L,'ATL GA Inventory'!FJ$3)</f>
        <v>0</v>
      </c>
      <c r="FK136" s="45">
        <f>SUMIFS('ATL RAW'!$J:$J,'ATL RAW'!$I:$I,'ATL GA Inventory'!$B136,'ATL RAW'!$L:$L,'ATL GA Inventory'!FK$3)+SUMIFS('ATL CR'!$J:$J,'ATL CR'!$I:$I,'ATL GA Inventory'!$B136,'ATL CR'!$L:$L,'ATL GA Inventory'!FK$3)</f>
        <v>0</v>
      </c>
      <c r="FL136" s="45">
        <f>SUMIFS('ATL RAW'!$J:$J,'ATL RAW'!$I:$I,'ATL GA Inventory'!$B136,'ATL RAW'!$L:$L,'ATL GA Inventory'!FL$3)+SUMIFS('ATL CR'!$J:$J,'ATL CR'!$I:$I,'ATL GA Inventory'!$B136,'ATL CR'!$L:$L,'ATL GA Inventory'!FL$3)</f>
        <v>0</v>
      </c>
      <c r="FM136" s="45">
        <f>SUMIFS('ATL RAW'!$J:$J,'ATL RAW'!$I:$I,'ATL GA Inventory'!$B136,'ATL RAW'!$L:$L,'ATL GA Inventory'!FM$3)+SUMIFS('ATL CR'!$J:$J,'ATL CR'!$I:$I,'ATL GA Inventory'!$B136,'ATL CR'!$L:$L,'ATL GA Inventory'!FM$3)</f>
        <v>0</v>
      </c>
      <c r="FN136" s="45">
        <f>SUMIFS('ATL RAW'!$J:$J,'ATL RAW'!$I:$I,'ATL GA Inventory'!$B136,'ATL RAW'!$L:$L,'ATL GA Inventory'!FN$3)+SUMIFS('ATL CR'!$J:$J,'ATL CR'!$I:$I,'ATL GA Inventory'!$B136,'ATL CR'!$L:$L,'ATL GA Inventory'!FN$3)</f>
        <v>0</v>
      </c>
      <c r="FO136" s="45">
        <f>SUMIFS('ATL RAW'!$J:$J,'ATL RAW'!$I:$I,'ATL GA Inventory'!$B136,'ATL RAW'!$L:$L,'ATL GA Inventory'!FO$3)+SUMIFS('ATL CR'!$J:$J,'ATL CR'!$I:$I,'ATL GA Inventory'!$B136,'ATL CR'!$L:$L,'ATL GA Inventory'!FO$3)</f>
        <v>0</v>
      </c>
      <c r="FP136" s="45">
        <f>SUMIFS('ATL RAW'!$J:$J,'ATL RAW'!$I:$I,'ATL GA Inventory'!$B136,'ATL RAW'!$L:$L,'ATL GA Inventory'!FP$3)+SUMIFS('ATL CR'!$J:$J,'ATL CR'!$I:$I,'ATL GA Inventory'!$B136,'ATL CR'!$L:$L,'ATL GA Inventory'!FP$3)</f>
        <v>0</v>
      </c>
      <c r="FQ136" s="45">
        <f>SUMIFS('ATL RAW'!$J:$J,'ATL RAW'!$I:$I,'ATL GA Inventory'!$B136,'ATL RAW'!$L:$L,'ATL GA Inventory'!FQ$3)+SUMIFS('ATL CR'!$J:$J,'ATL CR'!$I:$I,'ATL GA Inventory'!$B136,'ATL CR'!$L:$L,'ATL GA Inventory'!FQ$3)</f>
        <v>0</v>
      </c>
      <c r="FR136" s="45">
        <f>SUMIFS('ATL RAW'!$J:$J,'ATL RAW'!$I:$I,'ATL GA Inventory'!$B136,'ATL RAW'!$L:$L,'ATL GA Inventory'!FR$3)+SUMIFS('ATL CR'!$J:$J,'ATL CR'!$I:$I,'ATL GA Inventory'!$B136,'ATL CR'!$L:$L,'ATL GA Inventory'!FR$3)</f>
        <v>0</v>
      </c>
      <c r="FS136" s="45">
        <f>SUMIFS('ATL RAW'!$J:$J,'ATL RAW'!$I:$I,'ATL GA Inventory'!$B136,'ATL RAW'!$L:$L,'ATL GA Inventory'!FS$3)+SUMIFS('ATL CR'!$J:$J,'ATL CR'!$I:$I,'ATL GA Inventory'!$B136,'ATL CR'!$L:$L,'ATL GA Inventory'!FS$3)</f>
        <v>0</v>
      </c>
      <c r="FT136" s="45">
        <f>SUMIFS('ATL RAW'!$J:$J,'ATL RAW'!$I:$I,'ATL GA Inventory'!$B136,'ATL RAW'!$L:$L,'ATL GA Inventory'!FT$3)+SUMIFS('ATL CR'!$J:$J,'ATL CR'!$I:$I,'ATL GA Inventory'!$B136,'ATL CR'!$L:$L,'ATL GA Inventory'!FT$3)</f>
        <v>0</v>
      </c>
      <c r="FU136" s="45">
        <f>SUMIFS('ATL RAW'!$J:$J,'ATL RAW'!$I:$I,'ATL GA Inventory'!$B136,'ATL RAW'!$L:$L,'ATL GA Inventory'!FU$3)+SUMIFS('ATL CR'!$J:$J,'ATL CR'!$I:$I,'ATL GA Inventory'!$B136,'ATL CR'!$L:$L,'ATL GA Inventory'!FU$3)</f>
        <v>0</v>
      </c>
      <c r="FV136" s="45">
        <f>SUMIFS('ATL RAW'!$J:$J,'ATL RAW'!$I:$I,'ATL GA Inventory'!$B136,'ATL RAW'!$L:$L,'ATL GA Inventory'!FV$3)+SUMIFS('ATL CR'!$J:$J,'ATL CR'!$I:$I,'ATL GA Inventory'!$B136,'ATL CR'!$L:$L,'ATL GA Inventory'!FV$3)</f>
        <v>0</v>
      </c>
      <c r="FW136" s="45">
        <f>SUMIFS('ATL RAW'!$J:$J,'ATL RAW'!$I:$I,'ATL GA Inventory'!$B136,'ATL RAW'!$L:$L,'ATL GA Inventory'!FW$3)+SUMIFS('ATL CR'!$J:$J,'ATL CR'!$I:$I,'ATL GA Inventory'!$B136,'ATL CR'!$L:$L,'ATL GA Inventory'!FW$3)</f>
        <v>0</v>
      </c>
      <c r="FX136" s="45">
        <f>SUMIFS('ATL RAW'!$J:$J,'ATL RAW'!$I:$I,'ATL GA Inventory'!$B136,'ATL RAW'!$L:$L,'ATL GA Inventory'!FX$3)+SUMIFS('ATL CR'!$J:$J,'ATL CR'!$I:$I,'ATL GA Inventory'!$B136,'ATL CR'!$L:$L,'ATL GA Inventory'!FX$3)</f>
        <v>0</v>
      </c>
      <c r="FY136" s="45">
        <f>SUMIFS('ATL RAW'!$J:$J,'ATL RAW'!$I:$I,'ATL GA Inventory'!$B136,'ATL RAW'!$L:$L,'ATL GA Inventory'!FY$3)+SUMIFS('ATL CR'!$J:$J,'ATL CR'!$I:$I,'ATL GA Inventory'!$B136,'ATL CR'!$L:$L,'ATL GA Inventory'!FY$3)</f>
        <v>0</v>
      </c>
      <c r="FZ136" s="45">
        <f>SUMIFS('ATL RAW'!$J:$J,'ATL RAW'!$I:$I,'ATL GA Inventory'!$B136,'ATL RAW'!$L:$L,'ATL GA Inventory'!FZ$3)+SUMIFS('ATL CR'!$J:$J,'ATL CR'!$I:$I,'ATL GA Inventory'!$B136,'ATL CR'!$L:$L,'ATL GA Inventory'!FZ$3)</f>
        <v>0</v>
      </c>
      <c r="GA136" s="45">
        <f>SUMIFS('ATL RAW'!$J:$J,'ATL RAW'!$I:$I,'ATL GA Inventory'!$B136,'ATL RAW'!$L:$L,'ATL GA Inventory'!GA$3)+SUMIFS('ATL CR'!$J:$J,'ATL CR'!$I:$I,'ATL GA Inventory'!$B136,'ATL CR'!$L:$L,'ATL GA Inventory'!GA$3)</f>
        <v>0</v>
      </c>
      <c r="GB136" s="45">
        <f>SUMIFS('ATL RAW'!$J:$J,'ATL RAW'!$I:$I,'ATL GA Inventory'!$B136,'ATL RAW'!$L:$L,'ATL GA Inventory'!GB$3)+SUMIFS('ATL CR'!$J:$J,'ATL CR'!$I:$I,'ATL GA Inventory'!$B136,'ATL CR'!$L:$L,'ATL GA Inventory'!GB$3)</f>
        <v>0</v>
      </c>
      <c r="GC136" s="45">
        <f>SUMIFS('ATL RAW'!$J:$J,'ATL RAW'!$I:$I,'ATL GA Inventory'!$B136,'ATL RAW'!$L:$L,'ATL GA Inventory'!GC$3)+SUMIFS('ATL CR'!$J:$J,'ATL CR'!$I:$I,'ATL GA Inventory'!$B136,'ATL CR'!$L:$L,'ATL GA Inventory'!GC$3)</f>
        <v>0</v>
      </c>
      <c r="GD136" s="45">
        <f>SUMIFS('ATL RAW'!$J:$J,'ATL RAW'!$I:$I,'ATL GA Inventory'!$B136,'ATL RAW'!$L:$L,'ATL GA Inventory'!GD$3)+SUMIFS('ATL CR'!$J:$J,'ATL CR'!$I:$I,'ATL GA Inventory'!$B136,'ATL CR'!$L:$L,'ATL GA Inventory'!GD$3)</f>
        <v>0</v>
      </c>
      <c r="GE136" s="45">
        <f>SUMIFS('ATL RAW'!$J:$J,'ATL RAW'!$I:$I,'ATL GA Inventory'!$B136,'ATL RAW'!$L:$L,'ATL GA Inventory'!GE$3)+SUMIFS('ATL CR'!$J:$J,'ATL CR'!$I:$I,'ATL GA Inventory'!$B136,'ATL CR'!$L:$L,'ATL GA Inventory'!GE$3)</f>
        <v>0</v>
      </c>
      <c r="GF136" s="45">
        <f>SUMIFS('ATL RAW'!$J:$J,'ATL RAW'!$I:$I,'ATL GA Inventory'!$B136,'ATL RAW'!$L:$L,'ATL GA Inventory'!GF$3)+SUMIFS('ATL CR'!$J:$J,'ATL CR'!$I:$I,'ATL GA Inventory'!$B136,'ATL CR'!$L:$L,'ATL GA Inventory'!GF$3)</f>
        <v>0</v>
      </c>
      <c r="GG136" s="45">
        <f>SUMIFS('ATL RAW'!$J:$J,'ATL RAW'!$I:$I,'ATL GA Inventory'!$B136,'ATL RAW'!$L:$L,'ATL GA Inventory'!GG$3)+SUMIFS('ATL CR'!$J:$J,'ATL CR'!$I:$I,'ATL GA Inventory'!$B136,'ATL CR'!$L:$L,'ATL GA Inventory'!GG$3)</f>
        <v>0</v>
      </c>
      <c r="GH136" s="45">
        <f>SUMIFS('ATL RAW'!$J:$J,'ATL RAW'!$I:$I,'ATL GA Inventory'!$B136,'ATL RAW'!$L:$L,'ATL GA Inventory'!GH$3)+SUMIFS('ATL CR'!$J:$J,'ATL CR'!$I:$I,'ATL GA Inventory'!$B136,'ATL CR'!$L:$L,'ATL GA Inventory'!GH$3)</f>
        <v>0</v>
      </c>
      <c r="GI136" s="45">
        <f>SUMIFS('ATL RAW'!$J:$J,'ATL RAW'!$I:$I,'ATL GA Inventory'!$B136,'ATL RAW'!$L:$L,'ATL GA Inventory'!GI$3)+SUMIFS('ATL CR'!$J:$J,'ATL CR'!$I:$I,'ATL GA Inventory'!$B136,'ATL CR'!$L:$L,'ATL GA Inventory'!GI$3)</f>
        <v>0</v>
      </c>
      <c r="GJ136" s="45">
        <f>SUMIFS('ATL RAW'!$J:$J,'ATL RAW'!$I:$I,'ATL GA Inventory'!$B136,'ATL RAW'!$L:$L,'ATL GA Inventory'!GJ$3)+SUMIFS('ATL CR'!$J:$J,'ATL CR'!$I:$I,'ATL GA Inventory'!$B136,'ATL CR'!$L:$L,'ATL GA Inventory'!GJ$3)</f>
        <v>0</v>
      </c>
      <c r="GK136" s="45">
        <f>SUMIFS('ATL RAW'!$J:$J,'ATL RAW'!$I:$I,'ATL GA Inventory'!$B136,'ATL RAW'!$L:$L,'ATL GA Inventory'!GK$3)+SUMIFS('ATL CR'!$J:$J,'ATL CR'!$I:$I,'ATL GA Inventory'!$B136,'ATL CR'!$L:$L,'ATL GA Inventory'!GK$3)</f>
        <v>0</v>
      </c>
      <c r="GL136" s="45">
        <f>SUMIFS('ATL RAW'!$J:$J,'ATL RAW'!$I:$I,'ATL GA Inventory'!$B136,'ATL RAW'!$L:$L,'ATL GA Inventory'!GL$3)+SUMIFS('ATL CR'!$J:$J,'ATL CR'!$I:$I,'ATL GA Inventory'!$B136,'ATL CR'!$L:$L,'ATL GA Inventory'!GL$3)</f>
        <v>0</v>
      </c>
      <c r="GM136" s="45">
        <f>SUMIFS('ATL RAW'!$J:$J,'ATL RAW'!$I:$I,'ATL GA Inventory'!$B136,'ATL RAW'!$L:$L,'ATL GA Inventory'!GM$3)+SUMIFS('ATL CR'!$J:$J,'ATL CR'!$I:$I,'ATL GA Inventory'!$B136,'ATL CR'!$L:$L,'ATL GA Inventory'!GM$3)</f>
        <v>0</v>
      </c>
      <c r="GN136" s="45">
        <f>SUMIFS('ATL RAW'!$J:$J,'ATL RAW'!$I:$I,'ATL GA Inventory'!$B136,'ATL RAW'!$L:$L,'ATL GA Inventory'!GN$3)+SUMIFS('ATL CR'!$J:$J,'ATL CR'!$I:$I,'ATL GA Inventory'!$B136,'ATL CR'!$L:$L,'ATL GA Inventory'!GN$3)</f>
        <v>0</v>
      </c>
      <c r="GO136" s="45">
        <f>SUMIFS('ATL RAW'!$J:$J,'ATL RAW'!$I:$I,'ATL GA Inventory'!$B136,'ATL RAW'!$L:$L,'ATL GA Inventory'!GO$3)+SUMIFS('ATL CR'!$J:$J,'ATL CR'!$I:$I,'ATL GA Inventory'!$B136,'ATL CR'!$L:$L,'ATL GA Inventory'!GO$3)</f>
        <v>0</v>
      </c>
      <c r="GP136" s="45">
        <f>SUMIFS('ATL RAW'!$J:$J,'ATL RAW'!$I:$I,'ATL GA Inventory'!$B136,'ATL RAW'!$L:$L,'ATL GA Inventory'!GP$3)+SUMIFS('ATL CR'!$J:$J,'ATL CR'!$I:$I,'ATL GA Inventory'!$B136,'ATL CR'!$L:$L,'ATL GA Inventory'!GP$3)</f>
        <v>0</v>
      </c>
      <c r="GQ136" s="45">
        <f>SUMIFS('ATL RAW'!$J:$J,'ATL RAW'!$I:$I,'ATL GA Inventory'!$B136,'ATL RAW'!$L:$L,'ATL GA Inventory'!GQ$3)+SUMIFS('ATL CR'!$J:$J,'ATL CR'!$I:$I,'ATL GA Inventory'!$B136,'ATL CR'!$L:$L,'ATL GA Inventory'!GQ$3)</f>
        <v>0</v>
      </c>
      <c r="GR136" s="45">
        <f>SUMIFS('ATL RAW'!$J:$J,'ATL RAW'!$I:$I,'ATL GA Inventory'!$B136,'ATL RAW'!$L:$L,'ATL GA Inventory'!GR$3)+SUMIFS('ATL CR'!$J:$J,'ATL CR'!$I:$I,'ATL GA Inventory'!$B136,'ATL CR'!$L:$L,'ATL GA Inventory'!GR$3)</f>
        <v>0</v>
      </c>
      <c r="GS136" s="45">
        <f>SUMIFS('ATL RAW'!$J:$J,'ATL RAW'!$I:$I,'ATL GA Inventory'!$B136,'ATL RAW'!$L:$L,'ATL GA Inventory'!GS$3)+SUMIFS('ATL CR'!$J:$J,'ATL CR'!$I:$I,'ATL GA Inventory'!$B136,'ATL CR'!$L:$L,'ATL GA Inventory'!GS$3)</f>
        <v>0</v>
      </c>
      <c r="GT136" s="45">
        <f>SUMIFS('ATL RAW'!$J:$J,'ATL RAW'!$I:$I,'ATL GA Inventory'!$B136,'ATL RAW'!$L:$L,'ATL GA Inventory'!GT$3)+SUMIFS('ATL CR'!$J:$J,'ATL CR'!$I:$I,'ATL GA Inventory'!$B136,'ATL CR'!$L:$L,'ATL GA Inventory'!GT$3)</f>
        <v>0</v>
      </c>
      <c r="GU136" s="45">
        <f>SUMIFS('ATL RAW'!$J:$J,'ATL RAW'!$I:$I,'ATL GA Inventory'!$B136,'ATL RAW'!$L:$L,'ATL GA Inventory'!GU$3)+SUMIFS('ATL CR'!$J:$J,'ATL CR'!$I:$I,'ATL GA Inventory'!$B136,'ATL CR'!$L:$L,'ATL GA Inventory'!GU$3)</f>
        <v>0</v>
      </c>
      <c r="GV136" s="45">
        <f>SUMIFS('ATL RAW'!$J:$J,'ATL RAW'!$I:$I,'ATL GA Inventory'!$B136,'ATL RAW'!$L:$L,'ATL GA Inventory'!GV$3)+SUMIFS('ATL CR'!$J:$J,'ATL CR'!$I:$I,'ATL GA Inventory'!$B136,'ATL CR'!$L:$L,'ATL GA Inventory'!GV$3)</f>
        <v>0</v>
      </c>
      <c r="GW136" s="45">
        <f>SUMIFS('ATL RAW'!$J:$J,'ATL RAW'!$I:$I,'ATL GA Inventory'!$B136,'ATL RAW'!$L:$L,'ATL GA Inventory'!GW$3)+SUMIFS('ATL CR'!$J:$J,'ATL CR'!$I:$I,'ATL GA Inventory'!$B136,'ATL CR'!$L:$L,'ATL GA Inventory'!GW$3)</f>
        <v>0</v>
      </c>
      <c r="GX136" s="45">
        <f>SUMIFS('ATL RAW'!$J:$J,'ATL RAW'!$I:$I,'ATL GA Inventory'!$B136,'ATL RAW'!$L:$L,'ATL GA Inventory'!GX$3)+SUMIFS('ATL CR'!$J:$J,'ATL CR'!$I:$I,'ATL GA Inventory'!$B136,'ATL CR'!$L:$L,'ATL GA Inventory'!GX$3)</f>
        <v>0</v>
      </c>
      <c r="GY136" s="45">
        <f>SUMIFS('ATL RAW'!$J:$J,'ATL RAW'!$I:$I,'ATL GA Inventory'!$B136,'ATL RAW'!$L:$L,'ATL GA Inventory'!GY$3)+SUMIFS('ATL CR'!$J:$J,'ATL CR'!$I:$I,'ATL GA Inventory'!$B136,'ATL CR'!$L:$L,'ATL GA Inventory'!GY$3)</f>
        <v>0</v>
      </c>
    </row>
    <row r="137" spans="1:207" ht="15.75" thickBot="1">
      <c r="A137" s="43" t="s">
        <v>983</v>
      </c>
      <c r="B137" s="43">
        <f t="shared" si="15"/>
        <v>49406540</v>
      </c>
      <c r="C137" s="43" t="str">
        <f t="shared" si="18"/>
        <v>Q.PEAK DUO BLK ML-G10.A+/TS_G02</v>
      </c>
      <c r="D137" s="44">
        <f t="shared" si="18"/>
        <v>400</v>
      </c>
      <c r="E137" s="45">
        <f>SUMIFS('ATL RAW'!$J:$J,'ATL RAW'!$I:$I,'ATL GA Inventory'!$B137,'ATL RAW'!$L:$L,'ATL GA Inventory'!E$3)+SUMIFS('ATL CR'!$J:$J,'ATL CR'!$I:$I,'ATL GA Inventory'!$B137,'ATL CR'!$L:$L,'ATL GA Inventory'!E$3)</f>
        <v>0</v>
      </c>
      <c r="F137" s="45">
        <f>SUMIFS('ATL RAW'!$J:$J,'ATL RAW'!$I:$I,'ATL GA Inventory'!$B137,'ATL RAW'!$L:$L,'ATL GA Inventory'!F$3)+SUMIFS('ATL CR'!$J:$J,'ATL CR'!$I:$I,'ATL GA Inventory'!$B137,'ATL CR'!$L:$L,'ATL GA Inventory'!F$3)</f>
        <v>0</v>
      </c>
      <c r="G137" s="45">
        <f>SUMIFS('ATL RAW'!$J:$J,'ATL RAW'!$I:$I,'ATL GA Inventory'!$B137,'ATL RAW'!$L:$L,'ATL GA Inventory'!G$3)+SUMIFS('ATL CR'!$J:$J,'ATL CR'!$I:$I,'ATL GA Inventory'!$B137,'ATL CR'!$L:$L,'ATL GA Inventory'!G$3)</f>
        <v>0</v>
      </c>
      <c r="H137" s="45">
        <f>SUMIFS('ATL RAW'!$J:$J,'ATL RAW'!$I:$I,'ATL GA Inventory'!$B137,'ATL RAW'!$L:$L,'ATL GA Inventory'!H$3)+SUMIFS('ATL CR'!$J:$J,'ATL CR'!$I:$I,'ATL GA Inventory'!$B137,'ATL CR'!$L:$L,'ATL GA Inventory'!H$3)</f>
        <v>0</v>
      </c>
      <c r="I137" s="45">
        <f>SUMIFS('ATL RAW'!$J:$J,'ATL RAW'!$I:$I,'ATL GA Inventory'!$B137,'ATL RAW'!$L:$L,'ATL GA Inventory'!I$3)+SUMIFS('ATL CR'!$J:$J,'ATL CR'!$I:$I,'ATL GA Inventory'!$B137,'ATL CR'!$L:$L,'ATL GA Inventory'!I$3)</f>
        <v>0</v>
      </c>
      <c r="J137" s="45">
        <f>SUMIFS('ATL RAW'!$J:$J,'ATL RAW'!$I:$I,'ATL GA Inventory'!$B137,'ATL RAW'!$L:$L,'ATL GA Inventory'!J$3)+SUMIFS('ATL CR'!$J:$J,'ATL CR'!$I:$I,'ATL GA Inventory'!$B137,'ATL CR'!$L:$L,'ATL GA Inventory'!J$3)</f>
        <v>0</v>
      </c>
      <c r="K137" s="45">
        <f>SUMIFS('ATL RAW'!$J:$J,'ATL RAW'!$I:$I,'ATL GA Inventory'!$B137,'ATL RAW'!$L:$L,'ATL GA Inventory'!K$3)+SUMIFS('ATL CR'!$J:$J,'ATL CR'!$I:$I,'ATL GA Inventory'!$B137,'ATL CR'!$L:$L,'ATL GA Inventory'!K$3)</f>
        <v>0</v>
      </c>
      <c r="L137" s="45">
        <f>SUMIFS('ATL RAW'!$J:$J,'ATL RAW'!$I:$I,'ATL GA Inventory'!$B137,'ATL RAW'!$L:$L,'ATL GA Inventory'!L$3)+SUMIFS('ATL CR'!$J:$J,'ATL CR'!$I:$I,'ATL GA Inventory'!$B137,'ATL CR'!$L:$L,'ATL GA Inventory'!L$3)</f>
        <v>0</v>
      </c>
      <c r="M137" s="45">
        <f>SUMIFS('ATL RAW'!$J:$J,'ATL RAW'!$I:$I,'ATL GA Inventory'!$B137,'ATL RAW'!$L:$L,'ATL GA Inventory'!M$3)+SUMIFS('ATL CR'!$J:$J,'ATL CR'!$I:$I,'ATL GA Inventory'!$B137,'ATL CR'!$L:$L,'ATL GA Inventory'!M$3)</f>
        <v>0</v>
      </c>
      <c r="N137" s="45">
        <f>SUMIFS('ATL RAW'!$J:$J,'ATL RAW'!$I:$I,'ATL GA Inventory'!$B137,'ATL RAW'!$L:$L,'ATL GA Inventory'!N$3)+SUMIFS('ATL CR'!$J:$J,'ATL CR'!$I:$I,'ATL GA Inventory'!$B137,'ATL CR'!$L:$L,'ATL GA Inventory'!N$3)</f>
        <v>0</v>
      </c>
      <c r="O137" s="45">
        <f>SUMIFS('ATL RAW'!$J:$J,'ATL RAW'!$I:$I,'ATL GA Inventory'!$B137,'ATL RAW'!$L:$L,'ATL GA Inventory'!O$3)+SUMIFS('ATL CR'!$J:$J,'ATL CR'!$I:$I,'ATL GA Inventory'!$B137,'ATL CR'!$L:$L,'ATL GA Inventory'!O$3)</f>
        <v>0</v>
      </c>
      <c r="P137" s="45">
        <f>SUMIFS('ATL RAW'!$J:$J,'ATL RAW'!$I:$I,'ATL GA Inventory'!$B137,'ATL RAW'!$L:$L,'ATL GA Inventory'!P$3)+SUMIFS('ATL CR'!$J:$J,'ATL CR'!$I:$I,'ATL GA Inventory'!$B137,'ATL CR'!$L:$L,'ATL GA Inventory'!P$3)</f>
        <v>0</v>
      </c>
      <c r="Q137" s="45">
        <f>SUMIFS('ATL RAW'!$J:$J,'ATL RAW'!$I:$I,'ATL GA Inventory'!$B137,'ATL RAW'!$L:$L,'ATL GA Inventory'!Q$3)+SUMIFS('ATL CR'!$J:$J,'ATL CR'!$I:$I,'ATL GA Inventory'!$B137,'ATL CR'!$L:$L,'ATL GA Inventory'!Q$3)</f>
        <v>0</v>
      </c>
      <c r="R137" s="45">
        <f>SUMIFS('ATL RAW'!$J:$J,'ATL RAW'!$I:$I,'ATL GA Inventory'!$B137,'ATL RAW'!$L:$L,'ATL GA Inventory'!R$3)+SUMIFS('ATL CR'!$J:$J,'ATL CR'!$I:$I,'ATL GA Inventory'!$B137,'ATL CR'!$L:$L,'ATL GA Inventory'!R$3)</f>
        <v>0</v>
      </c>
      <c r="S137" s="45">
        <f>SUMIFS('ATL RAW'!$J:$J,'ATL RAW'!$I:$I,'ATL GA Inventory'!$B137,'ATL RAW'!$L:$L,'ATL GA Inventory'!S$3)+SUMIFS('ATL CR'!$J:$J,'ATL CR'!$I:$I,'ATL GA Inventory'!$B137,'ATL CR'!$L:$L,'ATL GA Inventory'!S$3)</f>
        <v>0</v>
      </c>
      <c r="T137" s="45">
        <f>SUMIFS('ATL RAW'!$J:$J,'ATL RAW'!$I:$I,'ATL GA Inventory'!$B137,'ATL RAW'!$L:$L,'ATL GA Inventory'!T$3)+SUMIFS('ATL CR'!$J:$J,'ATL CR'!$I:$I,'ATL GA Inventory'!$B137,'ATL CR'!$L:$L,'ATL GA Inventory'!T$3)</f>
        <v>0</v>
      </c>
      <c r="U137" s="45">
        <f>SUMIFS('ATL RAW'!$J:$J,'ATL RAW'!$I:$I,'ATL GA Inventory'!$B137,'ATL RAW'!$L:$L,'ATL GA Inventory'!U$3)+SUMIFS('ATL CR'!$J:$J,'ATL CR'!$I:$I,'ATL GA Inventory'!$B137,'ATL CR'!$L:$L,'ATL GA Inventory'!U$3)</f>
        <v>0</v>
      </c>
      <c r="V137" s="45">
        <f>SUMIFS('ATL RAW'!$J:$J,'ATL RAW'!$I:$I,'ATL GA Inventory'!$B137,'ATL RAW'!$L:$L,'ATL GA Inventory'!V$3)+SUMIFS('ATL CR'!$J:$J,'ATL CR'!$I:$I,'ATL GA Inventory'!$B137,'ATL CR'!$L:$L,'ATL GA Inventory'!V$3)</f>
        <v>0</v>
      </c>
      <c r="W137" s="45">
        <f>SUMIFS('ATL RAW'!$J:$J,'ATL RAW'!$I:$I,'ATL GA Inventory'!$B137,'ATL RAW'!$L:$L,'ATL GA Inventory'!W$3)+SUMIFS('ATL CR'!$J:$J,'ATL CR'!$I:$I,'ATL GA Inventory'!$B137,'ATL CR'!$L:$L,'ATL GA Inventory'!W$3)</f>
        <v>0</v>
      </c>
      <c r="X137" s="45">
        <f>SUMIFS('ATL RAW'!$J:$J,'ATL RAW'!$I:$I,'ATL GA Inventory'!$B137,'ATL RAW'!$L:$L,'ATL GA Inventory'!X$3)+SUMIFS('ATL CR'!$J:$J,'ATL CR'!$I:$I,'ATL GA Inventory'!$B137,'ATL CR'!$L:$L,'ATL GA Inventory'!X$3)</f>
        <v>0</v>
      </c>
      <c r="Y137" s="45">
        <f>SUMIFS('ATL RAW'!$J:$J,'ATL RAW'!$I:$I,'ATL GA Inventory'!$B137,'ATL RAW'!$L:$L,'ATL GA Inventory'!Y$3)+SUMIFS('ATL CR'!$J:$J,'ATL CR'!$I:$I,'ATL GA Inventory'!$B137,'ATL CR'!$L:$L,'ATL GA Inventory'!Y$3)</f>
        <v>0</v>
      </c>
      <c r="Z137" s="45">
        <f>SUMIFS('ATL RAW'!$J:$J,'ATL RAW'!$I:$I,'ATL GA Inventory'!$B137,'ATL RAW'!$L:$L,'ATL GA Inventory'!Z$3)+SUMIFS('ATL CR'!$J:$J,'ATL CR'!$I:$I,'ATL GA Inventory'!$B137,'ATL CR'!$L:$L,'ATL GA Inventory'!Z$3)</f>
        <v>0</v>
      </c>
      <c r="AA137" s="45">
        <f>SUMIFS('ATL RAW'!$J:$J,'ATL RAW'!$I:$I,'ATL GA Inventory'!$B137,'ATL RAW'!$L:$L,'ATL GA Inventory'!AA$3)+SUMIFS('ATL CR'!$J:$J,'ATL CR'!$I:$I,'ATL GA Inventory'!$B137,'ATL CR'!$L:$L,'ATL GA Inventory'!AA$3)</f>
        <v>0</v>
      </c>
      <c r="AB137" s="45">
        <f>SUMIFS('ATL RAW'!$J:$J,'ATL RAW'!$I:$I,'ATL GA Inventory'!$B137,'ATL RAW'!$L:$L,'ATL GA Inventory'!AB$3)+SUMIFS('ATL CR'!$J:$J,'ATL CR'!$I:$I,'ATL GA Inventory'!$B137,'ATL CR'!$L:$L,'ATL GA Inventory'!AB$3)</f>
        <v>0</v>
      </c>
      <c r="AC137" s="45">
        <f>SUMIFS('ATL RAW'!$J:$J,'ATL RAW'!$I:$I,'ATL GA Inventory'!$B137,'ATL RAW'!$L:$L,'ATL GA Inventory'!AC$3)+SUMIFS('ATL CR'!$J:$J,'ATL CR'!$I:$I,'ATL GA Inventory'!$B137,'ATL CR'!$L:$L,'ATL GA Inventory'!AC$3)</f>
        <v>0</v>
      </c>
      <c r="AD137" s="45">
        <f>SUMIFS('ATL RAW'!$J:$J,'ATL RAW'!$I:$I,'ATL GA Inventory'!$B137,'ATL RAW'!$L:$L,'ATL GA Inventory'!AD$3)+SUMIFS('ATL CR'!$J:$J,'ATL CR'!$I:$I,'ATL GA Inventory'!$B137,'ATL CR'!$L:$L,'ATL GA Inventory'!AD$3)</f>
        <v>0</v>
      </c>
      <c r="AE137" s="45">
        <f>SUMIFS('ATL RAW'!$J:$J,'ATL RAW'!$I:$I,'ATL GA Inventory'!$B137,'ATL RAW'!$L:$L,'ATL GA Inventory'!AE$3)+SUMIFS('ATL CR'!$J:$J,'ATL CR'!$I:$I,'ATL GA Inventory'!$B137,'ATL CR'!$L:$L,'ATL GA Inventory'!AE$3)</f>
        <v>0</v>
      </c>
      <c r="AF137" s="45">
        <f>SUMIFS('ATL RAW'!$J:$J,'ATL RAW'!$I:$I,'ATL GA Inventory'!$B137,'ATL RAW'!$L:$L,'ATL GA Inventory'!AF$3)+SUMIFS('ATL CR'!$J:$J,'ATL CR'!$I:$I,'ATL GA Inventory'!$B137,'ATL CR'!$L:$L,'ATL GA Inventory'!AF$3)</f>
        <v>0</v>
      </c>
      <c r="AG137" s="45">
        <f>SUMIFS('ATL RAW'!$J:$J,'ATL RAW'!$I:$I,'ATL GA Inventory'!$B137,'ATL RAW'!$L:$L,'ATL GA Inventory'!AG$3)+SUMIFS('ATL CR'!$J:$J,'ATL CR'!$I:$I,'ATL GA Inventory'!$B137,'ATL CR'!$L:$L,'ATL GA Inventory'!AG$3)</f>
        <v>0</v>
      </c>
      <c r="AH137" s="45">
        <f>SUMIFS('ATL RAW'!$J:$J,'ATL RAW'!$I:$I,'ATL GA Inventory'!$B137,'ATL RAW'!$L:$L,'ATL GA Inventory'!AH$3)+SUMIFS('ATL CR'!$J:$J,'ATL CR'!$I:$I,'ATL GA Inventory'!$B137,'ATL CR'!$L:$L,'ATL GA Inventory'!AH$3)</f>
        <v>0</v>
      </c>
      <c r="AI137" s="45">
        <f>SUMIFS('ATL RAW'!$J:$J,'ATL RAW'!$I:$I,'ATL GA Inventory'!$B137,'ATL RAW'!$L:$L,'ATL GA Inventory'!AI$3)+SUMIFS('ATL CR'!$J:$J,'ATL CR'!$I:$I,'ATL GA Inventory'!$B137,'ATL CR'!$L:$L,'ATL GA Inventory'!AI$3)</f>
        <v>0</v>
      </c>
      <c r="AJ137" s="45">
        <f>SUMIFS('ATL RAW'!$J:$J,'ATL RAW'!$I:$I,'ATL GA Inventory'!$B137,'ATL RAW'!$L:$L,'ATL GA Inventory'!AJ$3)+SUMIFS('ATL CR'!$J:$J,'ATL CR'!$I:$I,'ATL GA Inventory'!$B137,'ATL CR'!$L:$L,'ATL GA Inventory'!AJ$3)</f>
        <v>0</v>
      </c>
      <c r="AK137" s="45">
        <f>SUMIFS('ATL RAW'!$J:$J,'ATL RAW'!$I:$I,'ATL GA Inventory'!$B137,'ATL RAW'!$L:$L,'ATL GA Inventory'!AK$3)+SUMIFS('ATL CR'!$J:$J,'ATL CR'!$I:$I,'ATL GA Inventory'!$B137,'ATL CR'!$L:$L,'ATL GA Inventory'!AK$3)</f>
        <v>0</v>
      </c>
      <c r="AL137" s="45">
        <f>SUMIFS('ATL RAW'!$J:$J,'ATL RAW'!$I:$I,'ATL GA Inventory'!$B137,'ATL RAW'!$L:$L,'ATL GA Inventory'!AL$3)+SUMIFS('ATL CR'!$J:$J,'ATL CR'!$I:$I,'ATL GA Inventory'!$B137,'ATL CR'!$L:$L,'ATL GA Inventory'!AL$3)</f>
        <v>0</v>
      </c>
      <c r="AM137" s="45">
        <f>SUMIFS('ATL RAW'!$J:$J,'ATL RAW'!$I:$I,'ATL GA Inventory'!$B137,'ATL RAW'!$L:$L,'ATL GA Inventory'!AM$3)+SUMIFS('ATL CR'!$J:$J,'ATL CR'!$I:$I,'ATL GA Inventory'!$B137,'ATL CR'!$L:$L,'ATL GA Inventory'!AM$3)</f>
        <v>0</v>
      </c>
      <c r="AN137" s="45">
        <f>SUMIFS('ATL RAW'!$J:$J,'ATL RAW'!$I:$I,'ATL GA Inventory'!$B137,'ATL RAW'!$L:$L,'ATL GA Inventory'!AN$3)+SUMIFS('ATL CR'!$J:$J,'ATL CR'!$I:$I,'ATL GA Inventory'!$B137,'ATL CR'!$L:$L,'ATL GA Inventory'!AN$3)</f>
        <v>0</v>
      </c>
      <c r="AO137" s="45">
        <f>SUMIFS('ATL RAW'!$J:$J,'ATL RAW'!$I:$I,'ATL GA Inventory'!$B137,'ATL RAW'!$L:$L,'ATL GA Inventory'!AO$3)+SUMIFS('ATL CR'!$J:$J,'ATL CR'!$I:$I,'ATL GA Inventory'!$B137,'ATL CR'!$L:$L,'ATL GA Inventory'!AO$3)</f>
        <v>0</v>
      </c>
      <c r="AP137" s="45">
        <f>SUMIFS('ATL RAW'!$J:$J,'ATL RAW'!$I:$I,'ATL GA Inventory'!$B137,'ATL RAW'!$L:$L,'ATL GA Inventory'!AP$3)+SUMIFS('ATL CR'!$J:$J,'ATL CR'!$I:$I,'ATL GA Inventory'!$B137,'ATL CR'!$L:$L,'ATL GA Inventory'!AP$3)</f>
        <v>0</v>
      </c>
      <c r="AQ137" s="45">
        <f>SUMIFS('ATL RAW'!$J:$J,'ATL RAW'!$I:$I,'ATL GA Inventory'!$B137,'ATL RAW'!$L:$L,'ATL GA Inventory'!AQ$3)+SUMIFS('ATL CR'!$J:$J,'ATL CR'!$I:$I,'ATL GA Inventory'!$B137,'ATL CR'!$L:$L,'ATL GA Inventory'!AQ$3)</f>
        <v>0</v>
      </c>
      <c r="AR137" s="45">
        <f>SUMIFS('ATL RAW'!$J:$J,'ATL RAW'!$I:$I,'ATL GA Inventory'!$B137,'ATL RAW'!$L:$L,'ATL GA Inventory'!AR$3)+SUMIFS('ATL CR'!$J:$J,'ATL CR'!$I:$I,'ATL GA Inventory'!$B137,'ATL CR'!$L:$L,'ATL GA Inventory'!AR$3)</f>
        <v>0</v>
      </c>
      <c r="AS137" s="45">
        <f>SUMIFS('ATL RAW'!$J:$J,'ATL RAW'!$I:$I,'ATL GA Inventory'!$B137,'ATL RAW'!$L:$L,'ATL GA Inventory'!AS$3)+SUMIFS('ATL CR'!$J:$J,'ATL CR'!$I:$I,'ATL GA Inventory'!$B137,'ATL CR'!$L:$L,'ATL GA Inventory'!AS$3)</f>
        <v>0</v>
      </c>
      <c r="AT137" s="45">
        <f>SUMIFS('ATL RAW'!$J:$J,'ATL RAW'!$I:$I,'ATL GA Inventory'!$B137,'ATL RAW'!$L:$L,'ATL GA Inventory'!AT$3)+SUMIFS('ATL CR'!$J:$J,'ATL CR'!$I:$I,'ATL GA Inventory'!$B137,'ATL CR'!$L:$L,'ATL GA Inventory'!AT$3)</f>
        <v>0</v>
      </c>
      <c r="AU137" s="45">
        <f>SUMIFS('ATL RAW'!$J:$J,'ATL RAW'!$I:$I,'ATL GA Inventory'!$B137,'ATL RAW'!$L:$L,'ATL GA Inventory'!AU$3)+SUMIFS('ATL CR'!$J:$J,'ATL CR'!$I:$I,'ATL GA Inventory'!$B137,'ATL CR'!$L:$L,'ATL GA Inventory'!AU$3)</f>
        <v>0</v>
      </c>
      <c r="AV137" s="45">
        <f>SUMIFS('ATL RAW'!$J:$J,'ATL RAW'!$I:$I,'ATL GA Inventory'!$B137,'ATL RAW'!$L:$L,'ATL GA Inventory'!AV$3)+SUMIFS('ATL CR'!$J:$J,'ATL CR'!$I:$I,'ATL GA Inventory'!$B137,'ATL CR'!$L:$L,'ATL GA Inventory'!AV$3)</f>
        <v>0</v>
      </c>
      <c r="AW137" s="45">
        <f>SUMIFS('ATL RAW'!$J:$J,'ATL RAW'!$I:$I,'ATL GA Inventory'!$B137,'ATL RAW'!$L:$L,'ATL GA Inventory'!AW$3)+SUMIFS('ATL CR'!$J:$J,'ATL CR'!$I:$I,'ATL GA Inventory'!$B137,'ATL CR'!$L:$L,'ATL GA Inventory'!AW$3)</f>
        <v>0</v>
      </c>
      <c r="AX137" s="45">
        <f>SUMIFS('ATL RAW'!$J:$J,'ATL RAW'!$I:$I,'ATL GA Inventory'!$B137,'ATL RAW'!$L:$L,'ATL GA Inventory'!AX$3)+SUMIFS('ATL CR'!$J:$J,'ATL CR'!$I:$I,'ATL GA Inventory'!$B137,'ATL CR'!$L:$L,'ATL GA Inventory'!AX$3)</f>
        <v>0</v>
      </c>
      <c r="AY137" s="45">
        <f>SUMIFS('ATL RAW'!$J:$J,'ATL RAW'!$I:$I,'ATL GA Inventory'!$B137,'ATL RAW'!$L:$L,'ATL GA Inventory'!AY$3)+SUMIFS('ATL CR'!$J:$J,'ATL CR'!$I:$I,'ATL GA Inventory'!$B137,'ATL CR'!$L:$L,'ATL GA Inventory'!AY$3)</f>
        <v>0</v>
      </c>
      <c r="AZ137" s="45">
        <f>SUMIFS('ATL RAW'!$J:$J,'ATL RAW'!$I:$I,'ATL GA Inventory'!$B137,'ATL RAW'!$L:$L,'ATL GA Inventory'!AZ$3)+SUMIFS('ATL CR'!$J:$J,'ATL CR'!$I:$I,'ATL GA Inventory'!$B137,'ATL CR'!$L:$L,'ATL GA Inventory'!AZ$3)</f>
        <v>0</v>
      </c>
      <c r="BA137" s="45">
        <f>SUMIFS('ATL RAW'!$J:$J,'ATL RAW'!$I:$I,'ATL GA Inventory'!$B137,'ATL RAW'!$L:$L,'ATL GA Inventory'!BA$3)+SUMIFS('ATL CR'!$J:$J,'ATL CR'!$I:$I,'ATL GA Inventory'!$B137,'ATL CR'!$L:$L,'ATL GA Inventory'!BA$3)</f>
        <v>0</v>
      </c>
      <c r="BB137" s="45">
        <f>SUMIFS('ATL RAW'!$J:$J,'ATL RAW'!$I:$I,'ATL GA Inventory'!$B137,'ATL RAW'!$L:$L,'ATL GA Inventory'!BB$3)+SUMIFS('ATL CR'!$J:$J,'ATL CR'!$I:$I,'ATL GA Inventory'!$B137,'ATL CR'!$L:$L,'ATL GA Inventory'!BB$3)</f>
        <v>0</v>
      </c>
      <c r="BC137" s="45">
        <f>SUMIFS('ATL RAW'!$J:$J,'ATL RAW'!$I:$I,'ATL GA Inventory'!$B137,'ATL RAW'!$L:$L,'ATL GA Inventory'!BC$3)+SUMIFS('ATL CR'!$J:$J,'ATL CR'!$I:$I,'ATL GA Inventory'!$B137,'ATL CR'!$L:$L,'ATL GA Inventory'!BC$3)</f>
        <v>0</v>
      </c>
      <c r="BD137" s="45">
        <f>SUMIFS('ATL RAW'!$J:$J,'ATL RAW'!$I:$I,'ATL GA Inventory'!$B137,'ATL RAW'!$L:$L,'ATL GA Inventory'!BD$3)+SUMIFS('ATL CR'!$J:$J,'ATL CR'!$I:$I,'ATL GA Inventory'!$B137,'ATL CR'!$L:$L,'ATL GA Inventory'!BD$3)</f>
        <v>0</v>
      </c>
      <c r="BE137" s="45">
        <f>SUMIFS('ATL RAW'!$J:$J,'ATL RAW'!$I:$I,'ATL GA Inventory'!$B137,'ATL RAW'!$L:$L,'ATL GA Inventory'!BE$3)+SUMIFS('ATL CR'!$J:$J,'ATL CR'!$I:$I,'ATL GA Inventory'!$B137,'ATL CR'!$L:$L,'ATL GA Inventory'!BE$3)</f>
        <v>0</v>
      </c>
      <c r="BF137" s="45">
        <f>SUMIFS('ATL RAW'!$J:$J,'ATL RAW'!$I:$I,'ATL GA Inventory'!$B137,'ATL RAW'!$L:$L,'ATL GA Inventory'!BF$3)+SUMIFS('ATL CR'!$J:$J,'ATL CR'!$I:$I,'ATL GA Inventory'!$B137,'ATL CR'!$L:$L,'ATL GA Inventory'!BF$3)</f>
        <v>0</v>
      </c>
      <c r="BG137" s="45">
        <f>SUMIFS('ATL RAW'!$J:$J,'ATL RAW'!$I:$I,'ATL GA Inventory'!$B137,'ATL RAW'!$L:$L,'ATL GA Inventory'!BG$3)+SUMIFS('ATL CR'!$J:$J,'ATL CR'!$I:$I,'ATL GA Inventory'!$B137,'ATL CR'!$L:$L,'ATL GA Inventory'!BG$3)</f>
        <v>0</v>
      </c>
      <c r="BH137" s="45">
        <f>SUMIFS('ATL RAW'!$J:$J,'ATL RAW'!$I:$I,'ATL GA Inventory'!$B137,'ATL RAW'!$L:$L,'ATL GA Inventory'!BH$3)+SUMIFS('ATL CR'!$J:$J,'ATL CR'!$I:$I,'ATL GA Inventory'!$B137,'ATL CR'!$L:$L,'ATL GA Inventory'!BH$3)</f>
        <v>0</v>
      </c>
      <c r="BI137" s="45">
        <f>SUMIFS('ATL RAW'!$J:$J,'ATL RAW'!$I:$I,'ATL GA Inventory'!$B137,'ATL RAW'!$L:$L,'ATL GA Inventory'!BI$3)+SUMIFS('ATL CR'!$J:$J,'ATL CR'!$I:$I,'ATL GA Inventory'!$B137,'ATL CR'!$L:$L,'ATL GA Inventory'!BI$3)</f>
        <v>0</v>
      </c>
      <c r="BJ137" s="45">
        <f>SUMIFS('ATL RAW'!$J:$J,'ATL RAW'!$I:$I,'ATL GA Inventory'!$B137,'ATL RAW'!$L:$L,'ATL GA Inventory'!BJ$3)+SUMIFS('ATL CR'!$J:$J,'ATL CR'!$I:$I,'ATL GA Inventory'!$B137,'ATL CR'!$L:$L,'ATL GA Inventory'!BJ$3)</f>
        <v>0</v>
      </c>
      <c r="BK137" s="45">
        <f>SUMIFS('ATL RAW'!$J:$J,'ATL RAW'!$I:$I,'ATL GA Inventory'!$B137,'ATL RAW'!$L:$L,'ATL GA Inventory'!BK$3)+SUMIFS('ATL CR'!$J:$J,'ATL CR'!$I:$I,'ATL GA Inventory'!$B137,'ATL CR'!$L:$L,'ATL GA Inventory'!BK$3)</f>
        <v>0</v>
      </c>
      <c r="BL137" s="45">
        <f>SUMIFS('ATL RAW'!$J:$J,'ATL RAW'!$I:$I,'ATL GA Inventory'!$B137,'ATL RAW'!$L:$L,'ATL GA Inventory'!BL$3)+SUMIFS('ATL CR'!$J:$J,'ATL CR'!$I:$I,'ATL GA Inventory'!$B137,'ATL CR'!$L:$L,'ATL GA Inventory'!BL$3)</f>
        <v>0</v>
      </c>
      <c r="BM137" s="45">
        <f>SUMIFS('ATL RAW'!$J:$J,'ATL RAW'!$I:$I,'ATL GA Inventory'!$B137,'ATL RAW'!$L:$L,'ATL GA Inventory'!BM$3)+SUMIFS('ATL CR'!$J:$J,'ATL CR'!$I:$I,'ATL GA Inventory'!$B137,'ATL CR'!$L:$L,'ATL GA Inventory'!BM$3)</f>
        <v>0</v>
      </c>
      <c r="BN137" s="45">
        <f>SUMIFS('ATL RAW'!$J:$J,'ATL RAW'!$I:$I,'ATL GA Inventory'!$B137,'ATL RAW'!$L:$L,'ATL GA Inventory'!BN$3)+SUMIFS('ATL CR'!$J:$J,'ATL CR'!$I:$I,'ATL GA Inventory'!$B137,'ATL CR'!$L:$L,'ATL GA Inventory'!BN$3)</f>
        <v>0</v>
      </c>
      <c r="BO137" s="45">
        <f>SUMIFS('ATL RAW'!$J:$J,'ATL RAW'!$I:$I,'ATL GA Inventory'!$B137,'ATL RAW'!$L:$L,'ATL GA Inventory'!BO$3)+SUMIFS('ATL CR'!$J:$J,'ATL CR'!$I:$I,'ATL GA Inventory'!$B137,'ATL CR'!$L:$L,'ATL GA Inventory'!BO$3)</f>
        <v>0</v>
      </c>
      <c r="BP137" s="45">
        <f>SUMIFS('ATL RAW'!$J:$J,'ATL RAW'!$I:$I,'ATL GA Inventory'!$B137,'ATL RAW'!$L:$L,'ATL GA Inventory'!BP$3)+SUMIFS('ATL CR'!$J:$J,'ATL CR'!$I:$I,'ATL GA Inventory'!$B137,'ATL CR'!$L:$L,'ATL GA Inventory'!BP$3)</f>
        <v>0</v>
      </c>
      <c r="BQ137" s="45">
        <f>SUMIFS('ATL RAW'!$J:$J,'ATL RAW'!$I:$I,'ATL GA Inventory'!$B137,'ATL RAW'!$L:$L,'ATL GA Inventory'!BQ$3)+SUMIFS('ATL CR'!$J:$J,'ATL CR'!$I:$I,'ATL GA Inventory'!$B137,'ATL CR'!$L:$L,'ATL GA Inventory'!BQ$3)</f>
        <v>0</v>
      </c>
      <c r="BR137" s="45">
        <f>SUMIFS('ATL RAW'!$J:$J,'ATL RAW'!$I:$I,'ATL GA Inventory'!$B137,'ATL RAW'!$L:$L,'ATL GA Inventory'!BR$3)+SUMIFS('ATL CR'!$J:$J,'ATL CR'!$I:$I,'ATL GA Inventory'!$B137,'ATL CR'!$L:$L,'ATL GA Inventory'!BR$3)</f>
        <v>0</v>
      </c>
      <c r="BS137" s="45">
        <f>SUMIFS('ATL RAW'!$J:$J,'ATL RAW'!$I:$I,'ATL GA Inventory'!$B137,'ATL RAW'!$L:$L,'ATL GA Inventory'!BS$3)+SUMIFS('ATL CR'!$J:$J,'ATL CR'!$I:$I,'ATL GA Inventory'!$B137,'ATL CR'!$L:$L,'ATL GA Inventory'!BS$3)</f>
        <v>0</v>
      </c>
      <c r="BT137" s="45">
        <f>SUMIFS('ATL RAW'!$J:$J,'ATL RAW'!$I:$I,'ATL GA Inventory'!$B137,'ATL RAW'!$L:$L,'ATL GA Inventory'!BT$3)+SUMIFS('ATL CR'!$J:$J,'ATL CR'!$I:$I,'ATL GA Inventory'!$B137,'ATL CR'!$L:$L,'ATL GA Inventory'!BT$3)</f>
        <v>0</v>
      </c>
      <c r="BU137" s="45">
        <f>SUMIFS('ATL RAW'!$J:$J,'ATL RAW'!$I:$I,'ATL GA Inventory'!$B137,'ATL RAW'!$L:$L,'ATL GA Inventory'!BU$3)+SUMIFS('ATL CR'!$J:$J,'ATL CR'!$I:$I,'ATL GA Inventory'!$B137,'ATL CR'!$L:$L,'ATL GA Inventory'!BU$3)</f>
        <v>0</v>
      </c>
      <c r="BV137" s="45">
        <f>SUMIFS('ATL RAW'!$J:$J,'ATL RAW'!$I:$I,'ATL GA Inventory'!$B137,'ATL RAW'!$L:$L,'ATL GA Inventory'!BV$3)+SUMIFS('ATL CR'!$J:$J,'ATL CR'!$I:$I,'ATL GA Inventory'!$B137,'ATL CR'!$L:$L,'ATL GA Inventory'!BV$3)</f>
        <v>0</v>
      </c>
      <c r="BW137" s="45">
        <f>SUMIFS('ATL RAW'!$J:$J,'ATL RAW'!$I:$I,'ATL GA Inventory'!$B137,'ATL RAW'!$L:$L,'ATL GA Inventory'!BW$3)+SUMIFS('ATL CR'!$J:$J,'ATL CR'!$I:$I,'ATL GA Inventory'!$B137,'ATL CR'!$L:$L,'ATL GA Inventory'!BW$3)</f>
        <v>0</v>
      </c>
      <c r="BX137" s="45">
        <f>SUMIFS('ATL RAW'!$J:$J,'ATL RAW'!$I:$I,'ATL GA Inventory'!$B137,'ATL RAW'!$L:$L,'ATL GA Inventory'!BX$3)+SUMIFS('ATL CR'!$J:$J,'ATL CR'!$I:$I,'ATL GA Inventory'!$B137,'ATL CR'!$L:$L,'ATL GA Inventory'!BX$3)</f>
        <v>0</v>
      </c>
      <c r="BY137" s="45">
        <f>SUMIFS('ATL RAW'!$J:$J,'ATL RAW'!$I:$I,'ATL GA Inventory'!$B137,'ATL RAW'!$L:$L,'ATL GA Inventory'!BY$3)+SUMIFS('ATL CR'!$J:$J,'ATL CR'!$I:$I,'ATL GA Inventory'!$B137,'ATL CR'!$L:$L,'ATL GA Inventory'!BY$3)</f>
        <v>0</v>
      </c>
      <c r="BZ137" s="45">
        <f>SUMIFS('ATL RAW'!$J:$J,'ATL RAW'!$I:$I,'ATL GA Inventory'!$B137,'ATL RAW'!$L:$L,'ATL GA Inventory'!BZ$3)+SUMIFS('ATL CR'!$J:$J,'ATL CR'!$I:$I,'ATL GA Inventory'!$B137,'ATL CR'!$L:$L,'ATL GA Inventory'!BZ$3)</f>
        <v>0</v>
      </c>
      <c r="CA137" s="45">
        <f>SUMIFS('ATL RAW'!$J:$J,'ATL RAW'!$I:$I,'ATL GA Inventory'!$B137,'ATL RAW'!$L:$L,'ATL GA Inventory'!CA$3)+SUMIFS('ATL CR'!$J:$J,'ATL CR'!$I:$I,'ATL GA Inventory'!$B137,'ATL CR'!$L:$L,'ATL GA Inventory'!CA$3)</f>
        <v>0</v>
      </c>
      <c r="CB137" s="45">
        <f>SUMIFS('ATL RAW'!$J:$J,'ATL RAW'!$I:$I,'ATL GA Inventory'!$B137,'ATL RAW'!$L:$L,'ATL GA Inventory'!CB$3)+SUMIFS('ATL CR'!$J:$J,'ATL CR'!$I:$I,'ATL GA Inventory'!$B137,'ATL CR'!$L:$L,'ATL GA Inventory'!CB$3)</f>
        <v>0</v>
      </c>
      <c r="CC137" s="45">
        <f>SUMIFS('ATL RAW'!$J:$J,'ATL RAW'!$I:$I,'ATL GA Inventory'!$B137,'ATL RAW'!$L:$L,'ATL GA Inventory'!CC$3)+SUMIFS('ATL CR'!$J:$J,'ATL CR'!$I:$I,'ATL GA Inventory'!$B137,'ATL CR'!$L:$L,'ATL GA Inventory'!CC$3)</f>
        <v>0</v>
      </c>
      <c r="CD137" s="45">
        <f>SUMIFS('ATL RAW'!$J:$J,'ATL RAW'!$I:$I,'ATL GA Inventory'!$B137,'ATL RAW'!$L:$L,'ATL GA Inventory'!CD$3)+SUMIFS('ATL CR'!$J:$J,'ATL CR'!$I:$I,'ATL GA Inventory'!$B137,'ATL CR'!$L:$L,'ATL GA Inventory'!CD$3)</f>
        <v>0</v>
      </c>
      <c r="CE137" s="45">
        <f>SUMIFS('ATL RAW'!$J:$J,'ATL RAW'!$I:$I,'ATL GA Inventory'!$B137,'ATL RAW'!$L:$L,'ATL GA Inventory'!CE$3)+SUMIFS('ATL CR'!$J:$J,'ATL CR'!$I:$I,'ATL GA Inventory'!$B137,'ATL CR'!$L:$L,'ATL GA Inventory'!CE$3)</f>
        <v>0</v>
      </c>
      <c r="CF137" s="45">
        <f>SUMIFS('ATL RAW'!$J:$J,'ATL RAW'!$I:$I,'ATL GA Inventory'!$B137,'ATL RAW'!$L:$L,'ATL GA Inventory'!CF$3)+SUMIFS('ATL CR'!$J:$J,'ATL CR'!$I:$I,'ATL GA Inventory'!$B137,'ATL CR'!$L:$L,'ATL GA Inventory'!CF$3)</f>
        <v>0</v>
      </c>
      <c r="CG137" s="45">
        <f>SUMIFS('ATL RAW'!$J:$J,'ATL RAW'!$I:$I,'ATL GA Inventory'!$B137,'ATL RAW'!$L:$L,'ATL GA Inventory'!CG$3)+SUMIFS('ATL CR'!$J:$J,'ATL CR'!$I:$I,'ATL GA Inventory'!$B137,'ATL CR'!$L:$L,'ATL GA Inventory'!CG$3)</f>
        <v>0</v>
      </c>
      <c r="CH137" s="45">
        <f>SUMIFS('ATL RAW'!$J:$J,'ATL RAW'!$I:$I,'ATL GA Inventory'!$B137,'ATL RAW'!$L:$L,'ATL GA Inventory'!CH$3)+SUMIFS('ATL CR'!$J:$J,'ATL CR'!$I:$I,'ATL GA Inventory'!$B137,'ATL CR'!$L:$L,'ATL GA Inventory'!CH$3)</f>
        <v>0</v>
      </c>
      <c r="CI137" s="45">
        <f>SUMIFS('ATL RAW'!$J:$J,'ATL RAW'!$I:$I,'ATL GA Inventory'!$B137,'ATL RAW'!$L:$L,'ATL GA Inventory'!CI$3)+SUMIFS('ATL CR'!$J:$J,'ATL CR'!$I:$I,'ATL GA Inventory'!$B137,'ATL CR'!$L:$L,'ATL GA Inventory'!CI$3)</f>
        <v>0</v>
      </c>
      <c r="CJ137" s="45">
        <f>SUMIFS('ATL RAW'!$J:$J,'ATL RAW'!$I:$I,'ATL GA Inventory'!$B137,'ATL RAW'!$L:$L,'ATL GA Inventory'!CJ$3)+SUMIFS('ATL CR'!$J:$J,'ATL CR'!$I:$I,'ATL GA Inventory'!$B137,'ATL CR'!$L:$L,'ATL GA Inventory'!CJ$3)</f>
        <v>0</v>
      </c>
      <c r="CK137" s="45">
        <f>SUMIFS('ATL RAW'!$J:$J,'ATL RAW'!$I:$I,'ATL GA Inventory'!$B137,'ATL RAW'!$L:$L,'ATL GA Inventory'!CK$3)+SUMIFS('ATL CR'!$J:$J,'ATL CR'!$I:$I,'ATL GA Inventory'!$B137,'ATL CR'!$L:$L,'ATL GA Inventory'!CK$3)</f>
        <v>0</v>
      </c>
      <c r="CL137" s="45">
        <f>SUMIFS('ATL RAW'!$J:$J,'ATL RAW'!$I:$I,'ATL GA Inventory'!$B137,'ATL RAW'!$L:$L,'ATL GA Inventory'!CL$3)+SUMIFS('ATL CR'!$J:$J,'ATL CR'!$I:$I,'ATL GA Inventory'!$B137,'ATL CR'!$L:$L,'ATL GA Inventory'!CL$3)</f>
        <v>0</v>
      </c>
      <c r="CM137" s="45">
        <f>SUMIFS('ATL RAW'!$J:$J,'ATL RAW'!$I:$I,'ATL GA Inventory'!$B137,'ATL RAW'!$L:$L,'ATL GA Inventory'!CM$3)+SUMIFS('ATL CR'!$J:$J,'ATL CR'!$I:$I,'ATL GA Inventory'!$B137,'ATL CR'!$L:$L,'ATL GA Inventory'!CM$3)</f>
        <v>0</v>
      </c>
      <c r="CN137" s="45">
        <f>SUMIFS('ATL RAW'!$J:$J,'ATL RAW'!$I:$I,'ATL GA Inventory'!$B137,'ATL RAW'!$L:$L,'ATL GA Inventory'!A137)+SUMIFS('ATL CR'!$J:$J,'ATL CR'!$I:$I,'ATL GA Inventory'!$B137,'ATL CR'!$L:$L,'ATL GA Inventory'!CN$3)</f>
        <v>0</v>
      </c>
      <c r="CO137" s="45">
        <f>SUMIFS('ATL RAW'!$J:$J,'ATL RAW'!$I:$I,'ATL GA Inventory'!$B137,'ATL RAW'!$L:$L,'ATL GA Inventory'!CO$3)+SUMIFS('ATL CR'!$J:$J,'ATL CR'!$I:$I,'ATL GA Inventory'!$B137,'ATL CR'!$L:$L,'ATL GA Inventory'!CO$3)</f>
        <v>0</v>
      </c>
      <c r="CP137" s="45">
        <f>SUMIFS('ATL RAW'!$J:$J,'ATL RAW'!$I:$I,'ATL GA Inventory'!$B137,'ATL RAW'!$L:$L,'ATL GA Inventory'!CP$3)+SUMIFS('ATL CR'!$J:$J,'ATL CR'!$I:$I,'ATL GA Inventory'!$B137,'ATL CR'!$L:$L,'ATL GA Inventory'!CP$3)</f>
        <v>0</v>
      </c>
      <c r="CQ137" s="45">
        <f>SUMIFS('ATL RAW'!$J:$J,'ATL RAW'!$I:$I,'ATL GA Inventory'!$B137,'ATL RAW'!$L:$L,'ATL GA Inventory'!CQ$3)+SUMIFS('ATL CR'!$J:$J,'ATL CR'!$I:$I,'ATL GA Inventory'!$B137,'ATL CR'!$L:$L,'ATL GA Inventory'!CQ$3)</f>
        <v>0</v>
      </c>
      <c r="CR137" s="45">
        <f>SUMIFS('ATL RAW'!$J:$J,'ATL RAW'!$I:$I,'ATL GA Inventory'!$B137,'ATL RAW'!$L:$L,'ATL GA Inventory'!CR$3)+SUMIFS('ATL CR'!$J:$J,'ATL CR'!$I:$I,'ATL GA Inventory'!$B137,'ATL CR'!$L:$L,'ATL GA Inventory'!CR$3)</f>
        <v>0</v>
      </c>
      <c r="CS137" s="45">
        <f>SUMIFS('ATL RAW'!$J:$J,'ATL RAW'!$I:$I,'ATL GA Inventory'!$B137,'ATL RAW'!$L:$L,'ATL GA Inventory'!CS$3)+SUMIFS('ATL CR'!$J:$J,'ATL CR'!$I:$I,'ATL GA Inventory'!$B137,'ATL CR'!$L:$L,'ATL GA Inventory'!CS$3)</f>
        <v>0</v>
      </c>
      <c r="CT137" s="45">
        <f>SUMIFS('ATL RAW'!$J:$J,'ATL RAW'!$I:$I,'ATL GA Inventory'!$B137,'ATL RAW'!$L:$L,'ATL GA Inventory'!CT$3)+SUMIFS('ATL CR'!$J:$J,'ATL CR'!$I:$I,'ATL GA Inventory'!$B137,'ATL CR'!$L:$L,'ATL GA Inventory'!CT$3)</f>
        <v>0</v>
      </c>
      <c r="CU137" s="45">
        <f>SUMIFS('ATL RAW'!$J:$J,'ATL RAW'!$I:$I,'ATL GA Inventory'!$B137,'ATL RAW'!$L:$L,'ATL GA Inventory'!CU$3)+SUMIFS('ATL CR'!$J:$J,'ATL CR'!$I:$I,'ATL GA Inventory'!$B137,'ATL CR'!$L:$L,'ATL GA Inventory'!CU$3)</f>
        <v>0</v>
      </c>
      <c r="CV137" s="45">
        <f>SUMIFS('ATL RAW'!$J:$J,'ATL RAW'!$I:$I,'ATL GA Inventory'!$B137,'ATL RAW'!$L:$L,'ATL GA Inventory'!CV$3)+SUMIFS('ATL CR'!$J:$J,'ATL CR'!$I:$I,'ATL GA Inventory'!$B137,'ATL CR'!$L:$L,'ATL GA Inventory'!CV$3)</f>
        <v>0</v>
      </c>
      <c r="CW137" s="45">
        <f>SUMIFS('ATL RAW'!$J:$J,'ATL RAW'!$I:$I,'ATL GA Inventory'!$B137,'ATL RAW'!$L:$L,'ATL GA Inventory'!CW$3)+SUMIFS('ATL CR'!$J:$J,'ATL CR'!$I:$I,'ATL GA Inventory'!$B137,'ATL CR'!$L:$L,'ATL GA Inventory'!CW$3)</f>
        <v>0</v>
      </c>
      <c r="CX137" s="45">
        <f>SUMIFS('ATL RAW'!$J:$J,'ATL RAW'!$I:$I,'ATL GA Inventory'!$B137,'ATL RAW'!$L:$L,'ATL GA Inventory'!CX$3)+SUMIFS('ATL CR'!$J:$J,'ATL CR'!$I:$I,'ATL GA Inventory'!$B137,'ATL CR'!$L:$L,'ATL GA Inventory'!CX$3)</f>
        <v>0</v>
      </c>
      <c r="CY137" s="45">
        <f>SUMIFS('ATL RAW'!$J:$J,'ATL RAW'!$I:$I,'ATL GA Inventory'!$B137,'ATL RAW'!$L:$L,'ATL GA Inventory'!CY$3)+SUMIFS('ATL CR'!$J:$J,'ATL CR'!$I:$I,'ATL GA Inventory'!$B137,'ATL CR'!$L:$L,'ATL GA Inventory'!CY$3)</f>
        <v>0</v>
      </c>
      <c r="CZ137" s="45">
        <f>SUMIFS('ATL RAW'!$J:$J,'ATL RAW'!$I:$I,'ATL GA Inventory'!$B137,'ATL RAW'!$L:$L,'ATL GA Inventory'!CZ$3)+SUMIFS('ATL CR'!$J:$J,'ATL CR'!$I:$I,'ATL GA Inventory'!$B137,'ATL CR'!$L:$L,'ATL GA Inventory'!CZ$3)</f>
        <v>0</v>
      </c>
      <c r="DA137" s="45">
        <f>SUMIFS('ATL RAW'!$J:$J,'ATL RAW'!$I:$I,'ATL GA Inventory'!$B137,'ATL RAW'!$L:$L,'ATL GA Inventory'!DA$3)+SUMIFS('ATL CR'!$J:$J,'ATL CR'!$I:$I,'ATL GA Inventory'!$B137,'ATL CR'!$L:$L,'ATL GA Inventory'!DA$3)</f>
        <v>0</v>
      </c>
      <c r="DB137" s="45">
        <f>SUMIFS('ATL RAW'!$J:$J,'ATL RAW'!$I:$I,'ATL GA Inventory'!$B137,'ATL RAW'!$L:$L,'ATL GA Inventory'!DB$3)+SUMIFS('ATL CR'!$J:$J,'ATL CR'!$I:$I,'ATL GA Inventory'!$B137,'ATL CR'!$L:$L,'ATL GA Inventory'!DB$3)</f>
        <v>0</v>
      </c>
      <c r="DC137" s="45">
        <f>SUMIFS('ATL RAW'!$J:$J,'ATL RAW'!$I:$I,'ATL GA Inventory'!$B137,'ATL RAW'!$L:$L,'ATL GA Inventory'!DC$3)+SUMIFS('ATL CR'!$J:$J,'ATL CR'!$I:$I,'ATL GA Inventory'!$B137,'ATL CR'!$L:$L,'ATL GA Inventory'!DC$3)</f>
        <v>0</v>
      </c>
      <c r="DD137" s="45">
        <f>SUMIFS('ATL RAW'!$J:$J,'ATL RAW'!$I:$I,'ATL GA Inventory'!$B137,'ATL RAW'!$L:$L,'ATL GA Inventory'!DD$3)+SUMIFS('ATL CR'!$J:$J,'ATL CR'!$I:$I,'ATL GA Inventory'!$B137,'ATL CR'!$L:$L,'ATL GA Inventory'!DD$3)</f>
        <v>0</v>
      </c>
      <c r="DE137" s="45">
        <f>SUMIFS('ATL RAW'!$J:$J,'ATL RAW'!$I:$I,'ATL GA Inventory'!$B137,'ATL RAW'!$L:$L,'ATL GA Inventory'!DE$3)+SUMIFS('ATL CR'!$J:$J,'ATL CR'!$I:$I,'ATL GA Inventory'!$B137,'ATL CR'!$L:$L,'ATL GA Inventory'!DE$3)</f>
        <v>0</v>
      </c>
      <c r="DF137" s="45">
        <f>SUMIFS('ATL RAW'!$J:$J,'ATL RAW'!$I:$I,'ATL GA Inventory'!$B137,'ATL RAW'!$L:$L,'ATL GA Inventory'!DF$3)+SUMIFS('ATL CR'!$J:$J,'ATL CR'!$I:$I,'ATL GA Inventory'!$B137,'ATL CR'!$L:$L,'ATL GA Inventory'!DF$3)</f>
        <v>0</v>
      </c>
      <c r="DG137" s="45">
        <f>SUMIFS('ATL RAW'!$J:$J,'ATL RAW'!$I:$I,'ATL GA Inventory'!$B137,'ATL RAW'!$L:$L,'ATL GA Inventory'!DG$3)+SUMIFS('ATL CR'!$J:$J,'ATL CR'!$I:$I,'ATL GA Inventory'!$B137,'ATL CR'!$L:$L,'ATL GA Inventory'!DG$3)</f>
        <v>0</v>
      </c>
      <c r="DH137" s="45">
        <f>SUMIFS('ATL RAW'!$J:$J,'ATL RAW'!$I:$I,'ATL GA Inventory'!$B137,'ATL RAW'!$L:$L,'ATL GA Inventory'!DH$3)+SUMIFS('ATL CR'!$J:$J,'ATL CR'!$I:$I,'ATL GA Inventory'!$B137,'ATL CR'!$L:$L,'ATL GA Inventory'!DH$3)</f>
        <v>0</v>
      </c>
      <c r="DI137" s="45">
        <f>SUMIFS('ATL RAW'!$J:$J,'ATL RAW'!$I:$I,'ATL GA Inventory'!$B137,'ATL RAW'!$L:$L,'ATL GA Inventory'!DI$3)+SUMIFS('ATL CR'!$J:$J,'ATL CR'!$I:$I,'ATL GA Inventory'!$B137,'ATL CR'!$L:$L,'ATL GA Inventory'!DI$3)</f>
        <v>0</v>
      </c>
      <c r="DJ137" s="45">
        <f>SUMIFS('ATL RAW'!$J:$J,'ATL RAW'!$I:$I,'ATL GA Inventory'!$B137,'ATL RAW'!$L:$L,'ATL GA Inventory'!DJ$3)+SUMIFS('ATL CR'!$J:$J,'ATL CR'!$I:$I,'ATL GA Inventory'!$B137,'ATL CR'!$L:$L,'ATL GA Inventory'!DJ$3)</f>
        <v>0</v>
      </c>
      <c r="DK137" s="45">
        <f>SUMIFS('ATL RAW'!$J:$J,'ATL RAW'!$I:$I,'ATL GA Inventory'!$B137,'ATL RAW'!$L:$L,'ATL GA Inventory'!DK$3)+SUMIFS('ATL CR'!$J:$J,'ATL CR'!$I:$I,'ATL GA Inventory'!$B137,'ATL CR'!$L:$L,'ATL GA Inventory'!DK$3)</f>
        <v>0</v>
      </c>
      <c r="DL137" s="45">
        <f>SUMIFS('ATL RAW'!$J:$J,'ATL RAW'!$I:$I,'ATL GA Inventory'!$B137,'ATL RAW'!$L:$L,'ATL GA Inventory'!DL$3)+SUMIFS('ATL CR'!$J:$J,'ATL CR'!$I:$I,'ATL GA Inventory'!$B137,'ATL CR'!$L:$L,'ATL GA Inventory'!DL$3)</f>
        <v>0</v>
      </c>
      <c r="DM137" s="45">
        <f>SUMIFS('ATL RAW'!$J:$J,'ATL RAW'!$I:$I,'ATL GA Inventory'!$B137,'ATL RAW'!$L:$L,'ATL GA Inventory'!DM$3)+SUMIFS('ATL CR'!$J:$J,'ATL CR'!$I:$I,'ATL GA Inventory'!$B137,'ATL CR'!$L:$L,'ATL GA Inventory'!DM$3)</f>
        <v>0</v>
      </c>
      <c r="DN137" s="45">
        <f>SUMIFS('ATL RAW'!$J:$J,'ATL RAW'!$I:$I,'ATL GA Inventory'!$B137,'ATL RAW'!$L:$L,'ATL GA Inventory'!DN$3)+SUMIFS('ATL CR'!$J:$J,'ATL CR'!$I:$I,'ATL GA Inventory'!$B137,'ATL CR'!$L:$L,'ATL GA Inventory'!DN$3)</f>
        <v>0</v>
      </c>
      <c r="DO137" s="45">
        <f>SUMIFS('ATL RAW'!$J:$J,'ATL RAW'!$I:$I,'ATL GA Inventory'!$B137,'ATL RAW'!$L:$L,'ATL GA Inventory'!DO$3)+SUMIFS('ATL CR'!$J:$J,'ATL CR'!$I:$I,'ATL GA Inventory'!$B137,'ATL CR'!$L:$L,'ATL GA Inventory'!DO$3)</f>
        <v>0</v>
      </c>
      <c r="DP137" s="45">
        <f>SUMIFS('ATL RAW'!$J:$J,'ATL RAW'!$I:$I,'ATL GA Inventory'!$B137,'ATL RAW'!$L:$L,'ATL GA Inventory'!DP$3)+SUMIFS('ATL CR'!$J:$J,'ATL CR'!$I:$I,'ATL GA Inventory'!$B137,'ATL CR'!$L:$L,'ATL GA Inventory'!DP$3)</f>
        <v>0</v>
      </c>
      <c r="DQ137" s="45">
        <f>SUMIFS('ATL RAW'!$J:$J,'ATL RAW'!$I:$I,'ATL GA Inventory'!$B137,'ATL RAW'!$L:$L,'ATL GA Inventory'!DQ$3)+SUMIFS('ATL CR'!$J:$J,'ATL CR'!$I:$I,'ATL GA Inventory'!$B137,'ATL CR'!$L:$L,'ATL GA Inventory'!DQ$3)</f>
        <v>0</v>
      </c>
      <c r="DR137" s="45">
        <f>SUMIFS('ATL RAW'!$J:$J,'ATL RAW'!$I:$I,'ATL GA Inventory'!$B137,'ATL RAW'!$L:$L,'ATL GA Inventory'!DR$3)+SUMIFS('ATL CR'!$J:$J,'ATL CR'!$I:$I,'ATL GA Inventory'!$B137,'ATL CR'!$L:$L,'ATL GA Inventory'!DR$3)</f>
        <v>0</v>
      </c>
      <c r="DS137" s="45">
        <f>SUMIFS('ATL RAW'!$J:$J,'ATL RAW'!$I:$I,'ATL GA Inventory'!$B137,'ATL RAW'!$L:$L,'ATL GA Inventory'!DS$3)+SUMIFS('ATL CR'!$J:$J,'ATL CR'!$I:$I,'ATL GA Inventory'!$B137,'ATL CR'!$L:$L,'ATL GA Inventory'!DS$3)</f>
        <v>0</v>
      </c>
      <c r="DT137" s="45">
        <f>SUMIFS('ATL RAW'!$J:$J,'ATL RAW'!$I:$I,'ATL GA Inventory'!$B137,'ATL RAW'!$L:$L,'ATL GA Inventory'!DT$3)+SUMIFS('ATL CR'!$J:$J,'ATL CR'!$I:$I,'ATL GA Inventory'!$B137,'ATL CR'!$L:$L,'ATL GA Inventory'!DT$3)</f>
        <v>0</v>
      </c>
      <c r="DU137" s="45">
        <f>SUMIFS('ATL RAW'!$J:$J,'ATL RAW'!$I:$I,'ATL GA Inventory'!$B137,'ATL RAW'!$L:$L,'ATL GA Inventory'!DU$3)+SUMIFS('ATL CR'!$J:$J,'ATL CR'!$I:$I,'ATL GA Inventory'!$B137,'ATL CR'!$L:$L,'ATL GA Inventory'!DU$3)</f>
        <v>0</v>
      </c>
      <c r="DV137" s="45">
        <f>SUMIFS('ATL RAW'!$J:$J,'ATL RAW'!$I:$I,'ATL GA Inventory'!$B137,'ATL RAW'!$L:$L,'ATL GA Inventory'!DV$3)+SUMIFS('ATL CR'!$J:$J,'ATL CR'!$I:$I,'ATL GA Inventory'!$B137,'ATL CR'!$L:$L,'ATL GA Inventory'!DV$3)</f>
        <v>0</v>
      </c>
      <c r="DW137" s="45">
        <f>SUMIFS('ATL RAW'!$J:$J,'ATL RAW'!$I:$I,'ATL GA Inventory'!$B137,'ATL RAW'!$L:$L,'ATL GA Inventory'!DW$3)+SUMIFS('ATL CR'!$J:$J,'ATL CR'!$I:$I,'ATL GA Inventory'!$B137,'ATL CR'!$L:$L,'ATL GA Inventory'!DW$3)</f>
        <v>0</v>
      </c>
      <c r="DX137" s="45">
        <f>SUMIFS('ATL RAW'!$J:$J,'ATL RAW'!$I:$I,'ATL GA Inventory'!$B137,'ATL RAW'!$L:$L,'ATL GA Inventory'!DX$3)+SUMIFS('ATL CR'!$J:$J,'ATL CR'!$I:$I,'ATL GA Inventory'!$B137,'ATL CR'!$L:$L,'ATL GA Inventory'!DX$3)</f>
        <v>0</v>
      </c>
      <c r="DY137" s="45">
        <f>SUMIFS('ATL RAW'!$J:$J,'ATL RAW'!$I:$I,'ATL GA Inventory'!$B137,'ATL RAW'!$L:$L,'ATL GA Inventory'!DY$3)+SUMIFS('ATL CR'!$J:$J,'ATL CR'!$I:$I,'ATL GA Inventory'!$B137,'ATL CR'!$L:$L,'ATL GA Inventory'!DY$3)</f>
        <v>0</v>
      </c>
      <c r="DZ137" s="45">
        <f>SUMIFS('ATL RAW'!$J:$J,'ATL RAW'!$I:$I,'ATL GA Inventory'!$B137,'ATL RAW'!$L:$L,'ATL GA Inventory'!DZ$3)+SUMIFS('ATL CR'!$J:$J,'ATL CR'!$I:$I,'ATL GA Inventory'!$B137,'ATL CR'!$L:$L,'ATL GA Inventory'!DZ$3)</f>
        <v>0</v>
      </c>
      <c r="EA137" s="45">
        <f>SUMIFS('ATL RAW'!$J:$J,'ATL RAW'!$I:$I,'ATL GA Inventory'!$B137,'ATL RAW'!$L:$L,'ATL GA Inventory'!EA$3)+SUMIFS('ATL CR'!$J:$J,'ATL CR'!$I:$I,'ATL GA Inventory'!$B137,'ATL CR'!$L:$L,'ATL GA Inventory'!EA$3)</f>
        <v>0</v>
      </c>
      <c r="EB137" s="45">
        <f>SUMIFS('ATL RAW'!$J:$J,'ATL RAW'!$I:$I,'ATL GA Inventory'!$B137,'ATL RAW'!$L:$L,'ATL GA Inventory'!EB$3)+SUMIFS('ATL CR'!$J:$J,'ATL CR'!$I:$I,'ATL GA Inventory'!$B137,'ATL CR'!$L:$L,'ATL GA Inventory'!EB$3)</f>
        <v>0</v>
      </c>
      <c r="EC137" s="45">
        <f>SUMIFS('ATL RAW'!$J:$J,'ATL RAW'!$I:$I,'ATL GA Inventory'!$B137,'ATL RAW'!$L:$L,'ATL GA Inventory'!EC$3)+SUMIFS('ATL CR'!$J:$J,'ATL CR'!$I:$I,'ATL GA Inventory'!$B137,'ATL CR'!$L:$L,'ATL GA Inventory'!EC$3)</f>
        <v>0</v>
      </c>
      <c r="ED137" s="45">
        <f>SUMIFS('ATL RAW'!$J:$J,'ATL RAW'!$I:$I,'ATL GA Inventory'!$B137,'ATL RAW'!$L:$L,'ATL GA Inventory'!ED$3)+SUMIFS('ATL CR'!$J:$J,'ATL CR'!$I:$I,'ATL GA Inventory'!$B137,'ATL CR'!$L:$L,'ATL GA Inventory'!ED$3)</f>
        <v>0</v>
      </c>
      <c r="EE137" s="45">
        <f>SUMIFS('ATL RAW'!$J:$J,'ATL RAW'!$I:$I,'ATL GA Inventory'!$B137,'ATL RAW'!$L:$L,'ATL GA Inventory'!EE$3)+SUMIFS('ATL CR'!$J:$J,'ATL CR'!$I:$I,'ATL GA Inventory'!$B137,'ATL CR'!$L:$L,'ATL GA Inventory'!EE$3)</f>
        <v>0</v>
      </c>
      <c r="EF137" s="45">
        <f>SUMIFS('ATL RAW'!$J:$J,'ATL RAW'!$I:$I,'ATL GA Inventory'!$B137,'ATL RAW'!$L:$L,'ATL GA Inventory'!EF$3)+SUMIFS('ATL CR'!$J:$J,'ATL CR'!$I:$I,'ATL GA Inventory'!$B137,'ATL CR'!$L:$L,'ATL GA Inventory'!EF$3)</f>
        <v>0</v>
      </c>
      <c r="EG137" s="45">
        <f>SUMIFS('ATL RAW'!$J:$J,'ATL RAW'!$I:$I,'ATL GA Inventory'!$B137,'ATL RAW'!$L:$L,'ATL GA Inventory'!EG$3)+SUMIFS('ATL CR'!$J:$J,'ATL CR'!$I:$I,'ATL GA Inventory'!$B137,'ATL CR'!$L:$L,'ATL GA Inventory'!EG$3)</f>
        <v>0</v>
      </c>
      <c r="EH137" s="45">
        <f>SUMIFS('ATL RAW'!$J:$J,'ATL RAW'!$I:$I,'ATL GA Inventory'!$B137,'ATL RAW'!$L:$L,'ATL GA Inventory'!EH$3)+SUMIFS('ATL CR'!$J:$J,'ATL CR'!$I:$I,'ATL GA Inventory'!$B137,'ATL CR'!$L:$L,'ATL GA Inventory'!EH$3)</f>
        <v>0</v>
      </c>
      <c r="EI137" s="45">
        <f>SUMIFS('ATL RAW'!$J:$J,'ATL RAW'!$I:$I,'ATL GA Inventory'!$B137,'ATL RAW'!$L:$L,'ATL GA Inventory'!EI$3)+SUMIFS('ATL CR'!$J:$J,'ATL CR'!$I:$I,'ATL GA Inventory'!$B137,'ATL CR'!$L:$L,'ATL GA Inventory'!EI$3)</f>
        <v>0</v>
      </c>
      <c r="EJ137" s="45">
        <f>SUMIFS('ATL RAW'!$J:$J,'ATL RAW'!$I:$I,'ATL GA Inventory'!$B137,'ATL RAW'!$L:$L,'ATL GA Inventory'!EJ$3)+SUMIFS('ATL CR'!$J:$J,'ATL CR'!$I:$I,'ATL GA Inventory'!$B137,'ATL CR'!$L:$L,'ATL GA Inventory'!EJ$3)</f>
        <v>0</v>
      </c>
      <c r="EK137" s="45">
        <f>SUMIFS('ATL RAW'!$J:$J,'ATL RAW'!$I:$I,'ATL GA Inventory'!$B137,'ATL RAW'!$L:$L,'ATL GA Inventory'!EK$3)+SUMIFS('ATL CR'!$J:$J,'ATL CR'!$I:$I,'ATL GA Inventory'!$B137,'ATL CR'!$L:$L,'ATL GA Inventory'!EK$3)</f>
        <v>0</v>
      </c>
      <c r="EL137" s="45">
        <f>SUMIFS('ATL RAW'!$J:$J,'ATL RAW'!$I:$I,'ATL GA Inventory'!$B137,'ATL RAW'!$L:$L,'ATL GA Inventory'!EL$3)+SUMIFS('ATL CR'!$J:$J,'ATL CR'!$I:$I,'ATL GA Inventory'!$B137,'ATL CR'!$L:$L,'ATL GA Inventory'!EL$3)</f>
        <v>0</v>
      </c>
      <c r="EM137" s="45">
        <f>SUMIFS('ATL RAW'!$J:$J,'ATL RAW'!$I:$I,'ATL GA Inventory'!$B137,'ATL RAW'!$L:$L,'ATL GA Inventory'!EM$3)+SUMIFS('ATL CR'!$J:$J,'ATL CR'!$I:$I,'ATL GA Inventory'!$B137,'ATL CR'!$L:$L,'ATL GA Inventory'!EM$3)</f>
        <v>0</v>
      </c>
      <c r="EN137" s="45">
        <f>SUMIFS('ATL RAW'!$J:$J,'ATL RAW'!$I:$I,'ATL GA Inventory'!$B137,'ATL RAW'!$L:$L,'ATL GA Inventory'!EN$3)+SUMIFS('ATL CR'!$J:$J,'ATL CR'!$I:$I,'ATL GA Inventory'!$B137,'ATL CR'!$L:$L,'ATL GA Inventory'!EN$3)</f>
        <v>0</v>
      </c>
      <c r="EO137" s="45">
        <f>SUMIFS('ATL RAW'!$J:$J,'ATL RAW'!$I:$I,'ATL GA Inventory'!$B137,'ATL RAW'!$L:$L,'ATL GA Inventory'!EO$3)+SUMIFS('ATL CR'!$J:$J,'ATL CR'!$I:$I,'ATL GA Inventory'!$B137,'ATL CR'!$L:$L,'ATL GA Inventory'!EO$3)</f>
        <v>0</v>
      </c>
      <c r="EP137" s="45">
        <f>SUMIFS('ATL RAW'!$J:$J,'ATL RAW'!$I:$I,'ATL GA Inventory'!$B137,'ATL RAW'!$L:$L,'ATL GA Inventory'!EP$3)+SUMIFS('ATL CR'!$J:$J,'ATL CR'!$I:$I,'ATL GA Inventory'!$B137,'ATL CR'!$L:$L,'ATL GA Inventory'!EP$3)</f>
        <v>0</v>
      </c>
      <c r="EQ137" s="45">
        <f>SUMIFS('ATL RAW'!$J:$J,'ATL RAW'!$I:$I,'ATL GA Inventory'!$B137,'ATL RAW'!$L:$L,'ATL GA Inventory'!EQ$3)+SUMIFS('ATL CR'!$J:$J,'ATL CR'!$I:$I,'ATL GA Inventory'!$B137,'ATL CR'!$L:$L,'ATL GA Inventory'!EQ$3)</f>
        <v>0</v>
      </c>
      <c r="ER137" s="45">
        <f>SUMIFS('ATL RAW'!$J:$J,'ATL RAW'!$I:$I,'ATL GA Inventory'!$B137,'ATL RAW'!$L:$L,'ATL GA Inventory'!ER$3)+SUMIFS('ATL CR'!$J:$J,'ATL CR'!$I:$I,'ATL GA Inventory'!$B137,'ATL CR'!$L:$L,'ATL GA Inventory'!ER$3)</f>
        <v>0</v>
      </c>
      <c r="ES137" s="45">
        <f>SUMIFS('ATL RAW'!$J:$J,'ATL RAW'!$I:$I,'ATL GA Inventory'!$B137,'ATL RAW'!$L:$L,'ATL GA Inventory'!ES$3)+SUMIFS('ATL CR'!$J:$J,'ATL CR'!$I:$I,'ATL GA Inventory'!$B137,'ATL CR'!$L:$L,'ATL GA Inventory'!ES$3)</f>
        <v>0</v>
      </c>
      <c r="ET137" s="45">
        <f>SUMIFS('ATL RAW'!$J:$J,'ATL RAW'!$I:$I,'ATL GA Inventory'!$B137,'ATL RAW'!$L:$L,'ATL GA Inventory'!ET$3)+SUMIFS('ATL CR'!$J:$J,'ATL CR'!$I:$I,'ATL GA Inventory'!$B137,'ATL CR'!$L:$L,'ATL GA Inventory'!ET$3)</f>
        <v>0</v>
      </c>
      <c r="EU137" s="45">
        <f>SUMIFS('ATL RAW'!$J:$J,'ATL RAW'!$I:$I,'ATL GA Inventory'!$B137,'ATL RAW'!$L:$L,'ATL GA Inventory'!EU$3)+SUMIFS('ATL CR'!$J:$J,'ATL CR'!$I:$I,'ATL GA Inventory'!$B137,'ATL CR'!$L:$L,'ATL GA Inventory'!EU$3)</f>
        <v>0</v>
      </c>
      <c r="EV137" s="45">
        <f>SUMIFS('ATL RAW'!$J:$J,'ATL RAW'!$I:$I,'ATL GA Inventory'!$B137,'ATL RAW'!$L:$L,'ATL GA Inventory'!EV$3)+SUMIFS('ATL CR'!$J:$J,'ATL CR'!$I:$I,'ATL GA Inventory'!$B137,'ATL CR'!$L:$L,'ATL GA Inventory'!EV$3)</f>
        <v>0</v>
      </c>
      <c r="EW137" s="45">
        <f>SUMIFS('ATL RAW'!$J:$J,'ATL RAW'!$I:$I,'ATL GA Inventory'!$B137,'ATL RAW'!$L:$L,'ATL GA Inventory'!EW$3)+SUMIFS('ATL CR'!$J:$J,'ATL CR'!$I:$I,'ATL GA Inventory'!$B137,'ATL CR'!$L:$L,'ATL GA Inventory'!EW$3)</f>
        <v>0</v>
      </c>
      <c r="EX137" s="45">
        <f>SUMIFS('ATL RAW'!$J:$J,'ATL RAW'!$I:$I,'ATL GA Inventory'!$B137,'ATL RAW'!$L:$L,'ATL GA Inventory'!EX$3)+SUMIFS('ATL CR'!$J:$J,'ATL CR'!$I:$I,'ATL GA Inventory'!$B137,'ATL CR'!$L:$L,'ATL GA Inventory'!EX$3)</f>
        <v>0</v>
      </c>
      <c r="EY137" s="45">
        <f>SUMIFS('ATL RAW'!$J:$J,'ATL RAW'!$I:$I,'ATL GA Inventory'!$B137,'ATL RAW'!$L:$L,'ATL GA Inventory'!EY$3)+SUMIFS('ATL CR'!$J:$J,'ATL CR'!$I:$I,'ATL GA Inventory'!$B137,'ATL CR'!$L:$L,'ATL GA Inventory'!EY$3)</f>
        <v>0</v>
      </c>
      <c r="EZ137" s="45">
        <f>SUMIFS('ATL RAW'!$J:$J,'ATL RAW'!$I:$I,'ATL GA Inventory'!$B137,'ATL RAW'!$L:$L,'ATL GA Inventory'!EZ$3)+SUMIFS('ATL CR'!$J:$J,'ATL CR'!$I:$I,'ATL GA Inventory'!$B137,'ATL CR'!$L:$L,'ATL GA Inventory'!EZ$3)</f>
        <v>0</v>
      </c>
      <c r="FA137" s="45">
        <f>SUMIFS('ATL RAW'!$J:$J,'ATL RAW'!$I:$I,'ATL GA Inventory'!$B137,'ATL RAW'!$L:$L,'ATL GA Inventory'!FA$3)+SUMIFS('ATL CR'!$J:$J,'ATL CR'!$I:$I,'ATL GA Inventory'!$B137,'ATL CR'!$L:$L,'ATL GA Inventory'!FA$3)</f>
        <v>0</v>
      </c>
      <c r="FB137" s="45">
        <f>SUMIFS('ATL RAW'!$J:$J,'ATL RAW'!$I:$I,'ATL GA Inventory'!$B137,'ATL RAW'!$L:$L,'ATL GA Inventory'!FB$3)+SUMIFS('ATL CR'!$J:$J,'ATL CR'!$I:$I,'ATL GA Inventory'!$B137,'ATL CR'!$L:$L,'ATL GA Inventory'!FB$3)</f>
        <v>0</v>
      </c>
      <c r="FC137" s="45">
        <f>SUMIFS('ATL RAW'!$J:$J,'ATL RAW'!$I:$I,'ATL GA Inventory'!$B137,'ATL RAW'!$L:$L,'ATL GA Inventory'!FC$3)+SUMIFS('ATL CR'!$J:$J,'ATL CR'!$I:$I,'ATL GA Inventory'!$B137,'ATL CR'!$L:$L,'ATL GA Inventory'!FC$3)</f>
        <v>0</v>
      </c>
      <c r="FD137" s="45">
        <f>SUMIFS('ATL RAW'!$J:$J,'ATL RAW'!$I:$I,'ATL GA Inventory'!$B137,'ATL RAW'!$L:$L,'ATL GA Inventory'!FD$3)+SUMIFS('ATL CR'!$J:$J,'ATL CR'!$I:$I,'ATL GA Inventory'!$B137,'ATL CR'!$L:$L,'ATL GA Inventory'!FD$3)</f>
        <v>0</v>
      </c>
      <c r="FE137" s="45">
        <f>SUMIFS('ATL RAW'!$J:$J,'ATL RAW'!$I:$I,'ATL GA Inventory'!$B137,'ATL RAW'!$L:$L,'ATL GA Inventory'!FE$3)+SUMIFS('ATL CR'!$J:$J,'ATL CR'!$I:$I,'ATL GA Inventory'!$B137,'ATL CR'!$L:$L,'ATL GA Inventory'!FE$3)</f>
        <v>0</v>
      </c>
      <c r="FF137" s="45">
        <f>SUMIFS('ATL RAW'!$J:$J,'ATL RAW'!$I:$I,'ATL GA Inventory'!$B137,'ATL RAW'!$L:$L,'ATL GA Inventory'!FF$3)+SUMIFS('ATL CR'!$J:$J,'ATL CR'!$I:$I,'ATL GA Inventory'!$B137,'ATL CR'!$L:$L,'ATL GA Inventory'!FF$3)</f>
        <v>0</v>
      </c>
      <c r="FG137" s="45">
        <f>SUMIFS('ATL RAW'!$J:$J,'ATL RAW'!$I:$I,'ATL GA Inventory'!$B137,'ATL RAW'!$L:$L,'ATL GA Inventory'!FG$3)+SUMIFS('ATL CR'!$J:$J,'ATL CR'!$I:$I,'ATL GA Inventory'!$B137,'ATL CR'!$L:$L,'ATL GA Inventory'!FG$3)</f>
        <v>0</v>
      </c>
      <c r="FH137" s="45">
        <f>SUMIFS('ATL RAW'!$J:$J,'ATL RAW'!$I:$I,'ATL GA Inventory'!$B137,'ATL RAW'!$L:$L,'ATL GA Inventory'!FH$3)+SUMIFS('ATL CR'!$J:$J,'ATL CR'!$I:$I,'ATL GA Inventory'!$B137,'ATL CR'!$L:$L,'ATL GA Inventory'!FH$3)</f>
        <v>0</v>
      </c>
      <c r="FI137" s="45">
        <f>SUMIFS('ATL RAW'!$J:$J,'ATL RAW'!$I:$I,'ATL GA Inventory'!$B137,'ATL RAW'!$L:$L,'ATL GA Inventory'!FI$3)+SUMIFS('ATL CR'!$J:$J,'ATL CR'!$I:$I,'ATL GA Inventory'!$B137,'ATL CR'!$L:$L,'ATL GA Inventory'!FI$3)</f>
        <v>0</v>
      </c>
      <c r="FJ137" s="45">
        <f>SUMIFS('ATL RAW'!$J:$J,'ATL RAW'!$I:$I,'ATL GA Inventory'!$B137,'ATL RAW'!$L:$L,'ATL GA Inventory'!FJ$3)+SUMIFS('ATL CR'!$J:$J,'ATL CR'!$I:$I,'ATL GA Inventory'!$B137,'ATL CR'!$L:$L,'ATL GA Inventory'!FJ$3)</f>
        <v>0</v>
      </c>
      <c r="FK137" s="45">
        <f>SUMIFS('ATL RAW'!$J:$J,'ATL RAW'!$I:$I,'ATL GA Inventory'!$B137,'ATL RAW'!$L:$L,'ATL GA Inventory'!FK$3)+SUMIFS('ATL CR'!$J:$J,'ATL CR'!$I:$I,'ATL GA Inventory'!$B137,'ATL CR'!$L:$L,'ATL GA Inventory'!FK$3)</f>
        <v>0</v>
      </c>
      <c r="FL137" s="45">
        <f>SUMIFS('ATL RAW'!$J:$J,'ATL RAW'!$I:$I,'ATL GA Inventory'!$B137,'ATL RAW'!$L:$L,'ATL GA Inventory'!FL$3)+SUMIFS('ATL CR'!$J:$J,'ATL CR'!$I:$I,'ATL GA Inventory'!$B137,'ATL CR'!$L:$L,'ATL GA Inventory'!FL$3)</f>
        <v>0</v>
      </c>
      <c r="FM137" s="45">
        <f>SUMIFS('ATL RAW'!$J:$J,'ATL RAW'!$I:$I,'ATL GA Inventory'!$B137,'ATL RAW'!$L:$L,'ATL GA Inventory'!FM$3)+SUMIFS('ATL CR'!$J:$J,'ATL CR'!$I:$I,'ATL GA Inventory'!$B137,'ATL CR'!$L:$L,'ATL GA Inventory'!FM$3)</f>
        <v>0</v>
      </c>
      <c r="FN137" s="45">
        <f>SUMIFS('ATL RAW'!$J:$J,'ATL RAW'!$I:$I,'ATL GA Inventory'!$B137,'ATL RAW'!$L:$L,'ATL GA Inventory'!FN$3)+SUMIFS('ATL CR'!$J:$J,'ATL CR'!$I:$I,'ATL GA Inventory'!$B137,'ATL CR'!$L:$L,'ATL GA Inventory'!FN$3)</f>
        <v>0</v>
      </c>
      <c r="FO137" s="45">
        <f>SUMIFS('ATL RAW'!$J:$J,'ATL RAW'!$I:$I,'ATL GA Inventory'!$B137,'ATL RAW'!$L:$L,'ATL GA Inventory'!FO$3)+SUMIFS('ATL CR'!$J:$J,'ATL CR'!$I:$I,'ATL GA Inventory'!$B137,'ATL CR'!$L:$L,'ATL GA Inventory'!FO$3)</f>
        <v>0</v>
      </c>
      <c r="FP137" s="45">
        <f>SUMIFS('ATL RAW'!$J:$J,'ATL RAW'!$I:$I,'ATL GA Inventory'!$B137,'ATL RAW'!$L:$L,'ATL GA Inventory'!FP$3)+SUMIFS('ATL CR'!$J:$J,'ATL CR'!$I:$I,'ATL GA Inventory'!$B137,'ATL CR'!$L:$L,'ATL GA Inventory'!FP$3)</f>
        <v>0</v>
      </c>
      <c r="FQ137" s="45">
        <f>SUMIFS('ATL RAW'!$J:$J,'ATL RAW'!$I:$I,'ATL GA Inventory'!$B137,'ATL RAW'!$L:$L,'ATL GA Inventory'!FQ$3)+SUMIFS('ATL CR'!$J:$J,'ATL CR'!$I:$I,'ATL GA Inventory'!$B137,'ATL CR'!$L:$L,'ATL GA Inventory'!FQ$3)</f>
        <v>0</v>
      </c>
      <c r="FR137" s="45">
        <f>SUMIFS('ATL RAW'!$J:$J,'ATL RAW'!$I:$I,'ATL GA Inventory'!$B137,'ATL RAW'!$L:$L,'ATL GA Inventory'!FR$3)+SUMIFS('ATL CR'!$J:$J,'ATL CR'!$I:$I,'ATL GA Inventory'!$B137,'ATL CR'!$L:$L,'ATL GA Inventory'!FR$3)</f>
        <v>0</v>
      </c>
      <c r="FS137" s="45">
        <f>SUMIFS('ATL RAW'!$J:$J,'ATL RAW'!$I:$I,'ATL GA Inventory'!$B137,'ATL RAW'!$L:$L,'ATL GA Inventory'!FS$3)+SUMIFS('ATL CR'!$J:$J,'ATL CR'!$I:$I,'ATL GA Inventory'!$B137,'ATL CR'!$L:$L,'ATL GA Inventory'!FS$3)</f>
        <v>0</v>
      </c>
      <c r="FT137" s="45">
        <f>SUMIFS('ATL RAW'!$J:$J,'ATL RAW'!$I:$I,'ATL GA Inventory'!$B137,'ATL RAW'!$L:$L,'ATL GA Inventory'!FT$3)+SUMIFS('ATL CR'!$J:$J,'ATL CR'!$I:$I,'ATL GA Inventory'!$B137,'ATL CR'!$L:$L,'ATL GA Inventory'!FT$3)</f>
        <v>0</v>
      </c>
      <c r="FU137" s="45">
        <f>SUMIFS('ATL RAW'!$J:$J,'ATL RAW'!$I:$I,'ATL GA Inventory'!$B137,'ATL RAW'!$L:$L,'ATL GA Inventory'!FU$3)+SUMIFS('ATL CR'!$J:$J,'ATL CR'!$I:$I,'ATL GA Inventory'!$B137,'ATL CR'!$L:$L,'ATL GA Inventory'!FU$3)</f>
        <v>0</v>
      </c>
      <c r="FV137" s="45">
        <f>SUMIFS('ATL RAW'!$J:$J,'ATL RAW'!$I:$I,'ATL GA Inventory'!$B137,'ATL RAW'!$L:$L,'ATL GA Inventory'!FV$3)+SUMIFS('ATL CR'!$J:$J,'ATL CR'!$I:$I,'ATL GA Inventory'!$B137,'ATL CR'!$L:$L,'ATL GA Inventory'!FV$3)</f>
        <v>0</v>
      </c>
      <c r="FW137" s="45">
        <f>SUMIFS('ATL RAW'!$J:$J,'ATL RAW'!$I:$I,'ATL GA Inventory'!$B137,'ATL RAW'!$L:$L,'ATL GA Inventory'!FW$3)+SUMIFS('ATL CR'!$J:$J,'ATL CR'!$I:$I,'ATL GA Inventory'!$B137,'ATL CR'!$L:$L,'ATL GA Inventory'!FW$3)</f>
        <v>0</v>
      </c>
      <c r="FX137" s="45">
        <f>SUMIFS('ATL RAW'!$J:$J,'ATL RAW'!$I:$I,'ATL GA Inventory'!$B137,'ATL RAW'!$L:$L,'ATL GA Inventory'!FX$3)+SUMIFS('ATL CR'!$J:$J,'ATL CR'!$I:$I,'ATL GA Inventory'!$B137,'ATL CR'!$L:$L,'ATL GA Inventory'!FX$3)</f>
        <v>0</v>
      </c>
      <c r="FY137" s="45">
        <f>SUMIFS('ATL RAW'!$J:$J,'ATL RAW'!$I:$I,'ATL GA Inventory'!$B137,'ATL RAW'!$L:$L,'ATL GA Inventory'!FY$3)+SUMIFS('ATL CR'!$J:$J,'ATL CR'!$I:$I,'ATL GA Inventory'!$B137,'ATL CR'!$L:$L,'ATL GA Inventory'!FY$3)</f>
        <v>0</v>
      </c>
      <c r="FZ137" s="45">
        <f>SUMIFS('ATL RAW'!$J:$J,'ATL RAW'!$I:$I,'ATL GA Inventory'!$B137,'ATL RAW'!$L:$L,'ATL GA Inventory'!FZ$3)+SUMIFS('ATL CR'!$J:$J,'ATL CR'!$I:$I,'ATL GA Inventory'!$B137,'ATL CR'!$L:$L,'ATL GA Inventory'!FZ$3)</f>
        <v>0</v>
      </c>
      <c r="GA137" s="45">
        <f>SUMIFS('ATL RAW'!$J:$J,'ATL RAW'!$I:$I,'ATL GA Inventory'!$B137,'ATL RAW'!$L:$L,'ATL GA Inventory'!GA$3)+SUMIFS('ATL CR'!$J:$J,'ATL CR'!$I:$I,'ATL GA Inventory'!$B137,'ATL CR'!$L:$L,'ATL GA Inventory'!GA$3)</f>
        <v>0</v>
      </c>
      <c r="GB137" s="45">
        <f>SUMIFS('ATL RAW'!$J:$J,'ATL RAW'!$I:$I,'ATL GA Inventory'!$B137,'ATL RAW'!$L:$L,'ATL GA Inventory'!GB$3)+SUMIFS('ATL CR'!$J:$J,'ATL CR'!$I:$I,'ATL GA Inventory'!$B137,'ATL CR'!$L:$L,'ATL GA Inventory'!GB$3)</f>
        <v>0</v>
      </c>
      <c r="GC137" s="45">
        <f>SUMIFS('ATL RAW'!$J:$J,'ATL RAW'!$I:$I,'ATL GA Inventory'!$B137,'ATL RAW'!$L:$L,'ATL GA Inventory'!GC$3)+SUMIFS('ATL CR'!$J:$J,'ATL CR'!$I:$I,'ATL GA Inventory'!$B137,'ATL CR'!$L:$L,'ATL GA Inventory'!GC$3)</f>
        <v>0</v>
      </c>
      <c r="GD137" s="45">
        <f>SUMIFS('ATL RAW'!$J:$J,'ATL RAW'!$I:$I,'ATL GA Inventory'!$B137,'ATL RAW'!$L:$L,'ATL GA Inventory'!GD$3)+SUMIFS('ATL CR'!$J:$J,'ATL CR'!$I:$I,'ATL GA Inventory'!$B137,'ATL CR'!$L:$L,'ATL GA Inventory'!GD$3)</f>
        <v>0</v>
      </c>
      <c r="GE137" s="45">
        <f>SUMIFS('ATL RAW'!$J:$J,'ATL RAW'!$I:$I,'ATL GA Inventory'!$B137,'ATL RAW'!$L:$L,'ATL GA Inventory'!GE$3)+SUMIFS('ATL CR'!$J:$J,'ATL CR'!$I:$I,'ATL GA Inventory'!$B137,'ATL CR'!$L:$L,'ATL GA Inventory'!GE$3)</f>
        <v>0</v>
      </c>
      <c r="GF137" s="45">
        <f>SUMIFS('ATL RAW'!$J:$J,'ATL RAW'!$I:$I,'ATL GA Inventory'!$B137,'ATL RAW'!$L:$L,'ATL GA Inventory'!GF$3)+SUMIFS('ATL CR'!$J:$J,'ATL CR'!$I:$I,'ATL GA Inventory'!$B137,'ATL CR'!$L:$L,'ATL GA Inventory'!GF$3)</f>
        <v>0</v>
      </c>
      <c r="GG137" s="45">
        <f>SUMIFS('ATL RAW'!$J:$J,'ATL RAW'!$I:$I,'ATL GA Inventory'!$B137,'ATL RAW'!$L:$L,'ATL GA Inventory'!GG$3)+SUMIFS('ATL CR'!$J:$J,'ATL CR'!$I:$I,'ATL GA Inventory'!$B137,'ATL CR'!$L:$L,'ATL GA Inventory'!GG$3)</f>
        <v>0</v>
      </c>
      <c r="GH137" s="45">
        <f>SUMIFS('ATL RAW'!$J:$J,'ATL RAW'!$I:$I,'ATL GA Inventory'!$B137,'ATL RAW'!$L:$L,'ATL GA Inventory'!GH$3)+SUMIFS('ATL CR'!$J:$J,'ATL CR'!$I:$I,'ATL GA Inventory'!$B137,'ATL CR'!$L:$L,'ATL GA Inventory'!GH$3)</f>
        <v>0</v>
      </c>
      <c r="GI137" s="45">
        <f>SUMIFS('ATL RAW'!$J:$J,'ATL RAW'!$I:$I,'ATL GA Inventory'!$B137,'ATL RAW'!$L:$L,'ATL GA Inventory'!GI$3)+SUMIFS('ATL CR'!$J:$J,'ATL CR'!$I:$I,'ATL GA Inventory'!$B137,'ATL CR'!$L:$L,'ATL GA Inventory'!GI$3)</f>
        <v>0</v>
      </c>
      <c r="GJ137" s="45">
        <f>SUMIFS('ATL RAW'!$J:$J,'ATL RAW'!$I:$I,'ATL GA Inventory'!$B137,'ATL RAW'!$L:$L,'ATL GA Inventory'!GJ$3)+SUMIFS('ATL CR'!$J:$J,'ATL CR'!$I:$I,'ATL GA Inventory'!$B137,'ATL CR'!$L:$L,'ATL GA Inventory'!GJ$3)</f>
        <v>0</v>
      </c>
      <c r="GK137" s="45">
        <f>SUMIFS('ATL RAW'!$J:$J,'ATL RAW'!$I:$I,'ATL GA Inventory'!$B137,'ATL RAW'!$L:$L,'ATL GA Inventory'!GK$3)+SUMIFS('ATL CR'!$J:$J,'ATL CR'!$I:$I,'ATL GA Inventory'!$B137,'ATL CR'!$L:$L,'ATL GA Inventory'!GK$3)</f>
        <v>0</v>
      </c>
      <c r="GL137" s="45">
        <f>SUMIFS('ATL RAW'!$J:$J,'ATL RAW'!$I:$I,'ATL GA Inventory'!$B137,'ATL RAW'!$L:$L,'ATL GA Inventory'!GL$3)+SUMIFS('ATL CR'!$J:$J,'ATL CR'!$I:$I,'ATL GA Inventory'!$B137,'ATL CR'!$L:$L,'ATL GA Inventory'!GL$3)</f>
        <v>0</v>
      </c>
      <c r="GM137" s="45">
        <f>SUMIFS('ATL RAW'!$J:$J,'ATL RAW'!$I:$I,'ATL GA Inventory'!$B137,'ATL RAW'!$L:$L,'ATL GA Inventory'!GM$3)+SUMIFS('ATL CR'!$J:$J,'ATL CR'!$I:$I,'ATL GA Inventory'!$B137,'ATL CR'!$L:$L,'ATL GA Inventory'!GM$3)</f>
        <v>0</v>
      </c>
      <c r="GN137" s="45">
        <f>SUMIFS('ATL RAW'!$J:$J,'ATL RAW'!$I:$I,'ATL GA Inventory'!$B137,'ATL RAW'!$L:$L,'ATL GA Inventory'!GN$3)+SUMIFS('ATL CR'!$J:$J,'ATL CR'!$I:$I,'ATL GA Inventory'!$B137,'ATL CR'!$L:$L,'ATL GA Inventory'!GN$3)</f>
        <v>0</v>
      </c>
      <c r="GO137" s="45">
        <f>SUMIFS('ATL RAW'!$J:$J,'ATL RAW'!$I:$I,'ATL GA Inventory'!$B137,'ATL RAW'!$L:$L,'ATL GA Inventory'!GO$3)+SUMIFS('ATL CR'!$J:$J,'ATL CR'!$I:$I,'ATL GA Inventory'!$B137,'ATL CR'!$L:$L,'ATL GA Inventory'!GO$3)</f>
        <v>0</v>
      </c>
      <c r="GP137" s="45">
        <f>SUMIFS('ATL RAW'!$J:$J,'ATL RAW'!$I:$I,'ATL GA Inventory'!$B137,'ATL RAW'!$L:$L,'ATL GA Inventory'!GP$3)+SUMIFS('ATL CR'!$J:$J,'ATL CR'!$I:$I,'ATL GA Inventory'!$B137,'ATL CR'!$L:$L,'ATL GA Inventory'!GP$3)</f>
        <v>0</v>
      </c>
      <c r="GQ137" s="45">
        <f>SUMIFS('ATL RAW'!$J:$J,'ATL RAW'!$I:$I,'ATL GA Inventory'!$B137,'ATL RAW'!$L:$L,'ATL GA Inventory'!GQ$3)+SUMIFS('ATL CR'!$J:$J,'ATL CR'!$I:$I,'ATL GA Inventory'!$B137,'ATL CR'!$L:$L,'ATL GA Inventory'!GQ$3)</f>
        <v>0</v>
      </c>
      <c r="GR137" s="45">
        <f>SUMIFS('ATL RAW'!$J:$J,'ATL RAW'!$I:$I,'ATL GA Inventory'!$B137,'ATL RAW'!$L:$L,'ATL GA Inventory'!GR$3)+SUMIFS('ATL CR'!$J:$J,'ATL CR'!$I:$I,'ATL GA Inventory'!$B137,'ATL CR'!$L:$L,'ATL GA Inventory'!GR$3)</f>
        <v>0</v>
      </c>
      <c r="GS137" s="45">
        <f>SUMIFS('ATL RAW'!$J:$J,'ATL RAW'!$I:$I,'ATL GA Inventory'!$B137,'ATL RAW'!$L:$L,'ATL GA Inventory'!GS$3)+SUMIFS('ATL CR'!$J:$J,'ATL CR'!$I:$I,'ATL GA Inventory'!$B137,'ATL CR'!$L:$L,'ATL GA Inventory'!GS$3)</f>
        <v>0</v>
      </c>
      <c r="GT137" s="45">
        <f>SUMIFS('ATL RAW'!$J:$J,'ATL RAW'!$I:$I,'ATL GA Inventory'!$B137,'ATL RAW'!$L:$L,'ATL GA Inventory'!GT$3)+SUMIFS('ATL CR'!$J:$J,'ATL CR'!$I:$I,'ATL GA Inventory'!$B137,'ATL CR'!$L:$L,'ATL GA Inventory'!GT$3)</f>
        <v>0</v>
      </c>
      <c r="GU137" s="45">
        <f>SUMIFS('ATL RAW'!$J:$J,'ATL RAW'!$I:$I,'ATL GA Inventory'!$B137,'ATL RAW'!$L:$L,'ATL GA Inventory'!GU$3)+SUMIFS('ATL CR'!$J:$J,'ATL CR'!$I:$I,'ATL GA Inventory'!$B137,'ATL CR'!$L:$L,'ATL GA Inventory'!GU$3)</f>
        <v>0</v>
      </c>
      <c r="GV137" s="45">
        <f>SUMIFS('ATL RAW'!$J:$J,'ATL RAW'!$I:$I,'ATL GA Inventory'!$B137,'ATL RAW'!$L:$L,'ATL GA Inventory'!GV$3)+SUMIFS('ATL CR'!$J:$J,'ATL CR'!$I:$I,'ATL GA Inventory'!$B137,'ATL CR'!$L:$L,'ATL GA Inventory'!GV$3)</f>
        <v>0</v>
      </c>
      <c r="GW137" s="45">
        <f>SUMIFS('ATL RAW'!$J:$J,'ATL RAW'!$I:$I,'ATL GA Inventory'!$B137,'ATL RAW'!$L:$L,'ATL GA Inventory'!GW$3)+SUMIFS('ATL CR'!$J:$J,'ATL CR'!$I:$I,'ATL GA Inventory'!$B137,'ATL CR'!$L:$L,'ATL GA Inventory'!GW$3)</f>
        <v>0</v>
      </c>
      <c r="GX137" s="45">
        <f>SUMIFS('ATL RAW'!$J:$J,'ATL RAW'!$I:$I,'ATL GA Inventory'!$B137,'ATL RAW'!$L:$L,'ATL GA Inventory'!GX$3)+SUMIFS('ATL CR'!$J:$J,'ATL CR'!$I:$I,'ATL GA Inventory'!$B137,'ATL CR'!$L:$L,'ATL GA Inventory'!GX$3)</f>
        <v>0</v>
      </c>
      <c r="GY137" s="45">
        <f>SUMIFS('ATL RAW'!$J:$J,'ATL RAW'!$I:$I,'ATL GA Inventory'!$B137,'ATL RAW'!$L:$L,'ATL GA Inventory'!GY$3)+SUMIFS('ATL CR'!$J:$J,'ATL CR'!$I:$I,'ATL GA Inventory'!$B137,'ATL CR'!$L:$L,'ATL GA Inventory'!GY$3)</f>
        <v>0</v>
      </c>
    </row>
    <row r="138" spans="1:207" ht="15.75" thickBot="1">
      <c r="A138" s="12"/>
      <c r="B138" s="11">
        <v>0</v>
      </c>
      <c r="C138" s="11"/>
      <c r="D138" s="10">
        <v>0</v>
      </c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</row>
    <row r="139" spans="1:207">
      <c r="A139" s="8" t="s">
        <v>984</v>
      </c>
      <c r="B139" s="8">
        <f t="shared" ref="B139:D158" si="19">B72</f>
        <v>49301155</v>
      </c>
      <c r="C139" s="8" t="str">
        <f t="shared" si="19"/>
        <v>Q.PEAK DUO  XL-G10.C</v>
      </c>
      <c r="D139" s="7">
        <f t="shared" si="19"/>
        <v>475</v>
      </c>
      <c r="E139" s="6">
        <f t="shared" ref="E139:E170" si="20">E5-E72</f>
        <v>0</v>
      </c>
      <c r="F139" s="6">
        <f t="shared" ref="F139:BQ139" si="21">E139+F5-F72</f>
        <v>0</v>
      </c>
      <c r="G139" s="6">
        <f t="shared" si="21"/>
        <v>0</v>
      </c>
      <c r="H139" s="6">
        <f t="shared" si="21"/>
        <v>0</v>
      </c>
      <c r="I139" s="6">
        <f t="shared" si="21"/>
        <v>0</v>
      </c>
      <c r="J139" s="6">
        <f t="shared" si="21"/>
        <v>0</v>
      </c>
      <c r="K139" s="6">
        <f t="shared" si="21"/>
        <v>0</v>
      </c>
      <c r="L139" s="6">
        <f t="shared" si="21"/>
        <v>0</v>
      </c>
      <c r="M139" s="6">
        <f t="shared" si="21"/>
        <v>0</v>
      </c>
      <c r="N139" s="6">
        <f t="shared" si="21"/>
        <v>0</v>
      </c>
      <c r="O139" s="6">
        <f t="shared" si="21"/>
        <v>0</v>
      </c>
      <c r="P139" s="6">
        <f t="shared" si="21"/>
        <v>0</v>
      </c>
      <c r="Q139" s="6">
        <f t="shared" si="21"/>
        <v>0</v>
      </c>
      <c r="R139" s="6">
        <f t="shared" si="21"/>
        <v>0</v>
      </c>
      <c r="S139" s="6">
        <f t="shared" si="21"/>
        <v>0</v>
      </c>
      <c r="T139" s="6">
        <f t="shared" si="21"/>
        <v>0</v>
      </c>
      <c r="U139" s="6">
        <f t="shared" si="21"/>
        <v>0</v>
      </c>
      <c r="V139" s="6">
        <f t="shared" si="21"/>
        <v>0</v>
      </c>
      <c r="W139" s="6">
        <f t="shared" si="21"/>
        <v>0</v>
      </c>
      <c r="X139" s="6">
        <f t="shared" si="21"/>
        <v>0</v>
      </c>
      <c r="Y139" s="6">
        <f t="shared" si="21"/>
        <v>0</v>
      </c>
      <c r="Z139" s="6">
        <f t="shared" si="21"/>
        <v>0</v>
      </c>
      <c r="AA139" s="6">
        <f t="shared" si="21"/>
        <v>377</v>
      </c>
      <c r="AB139" s="6">
        <f t="shared" si="21"/>
        <v>5945</v>
      </c>
      <c r="AC139" s="6">
        <f t="shared" si="21"/>
        <v>10121</v>
      </c>
      <c r="AD139" s="6">
        <f t="shared" si="21"/>
        <v>10121</v>
      </c>
      <c r="AE139" s="6">
        <f t="shared" si="21"/>
        <v>10121</v>
      </c>
      <c r="AF139" s="6">
        <f t="shared" si="21"/>
        <v>10121</v>
      </c>
      <c r="AG139" s="6">
        <f t="shared" si="21"/>
        <v>10121</v>
      </c>
      <c r="AH139" s="6">
        <f t="shared" si="21"/>
        <v>10121</v>
      </c>
      <c r="AI139" s="6">
        <f t="shared" si="21"/>
        <v>10121</v>
      </c>
      <c r="AJ139" s="6">
        <f t="shared" si="21"/>
        <v>10121</v>
      </c>
      <c r="AK139" s="6">
        <f t="shared" si="21"/>
        <v>8845</v>
      </c>
      <c r="AL139" s="6">
        <f t="shared" si="21"/>
        <v>8845</v>
      </c>
      <c r="AM139" s="6">
        <f t="shared" si="21"/>
        <v>8845</v>
      </c>
      <c r="AN139" s="6">
        <f t="shared" si="21"/>
        <v>8845</v>
      </c>
      <c r="AO139" s="6">
        <f t="shared" si="21"/>
        <v>8845</v>
      </c>
      <c r="AP139" s="6">
        <f t="shared" si="21"/>
        <v>8845</v>
      </c>
      <c r="AQ139" s="6">
        <f t="shared" si="21"/>
        <v>8845</v>
      </c>
      <c r="AR139" s="6">
        <f t="shared" si="21"/>
        <v>8845</v>
      </c>
      <c r="AS139" s="6">
        <f t="shared" si="21"/>
        <v>8845</v>
      </c>
      <c r="AT139" s="6">
        <f t="shared" si="21"/>
        <v>8845</v>
      </c>
      <c r="AU139" s="6">
        <f t="shared" si="21"/>
        <v>8845</v>
      </c>
      <c r="AV139" s="6">
        <f t="shared" si="21"/>
        <v>8845</v>
      </c>
      <c r="AW139" s="6">
        <f t="shared" si="21"/>
        <v>8845</v>
      </c>
      <c r="AX139" s="6">
        <f t="shared" si="21"/>
        <v>8845</v>
      </c>
      <c r="AY139" s="6">
        <f t="shared" si="21"/>
        <v>8845</v>
      </c>
      <c r="AZ139" s="6">
        <f t="shared" si="21"/>
        <v>8845</v>
      </c>
      <c r="BA139" s="6">
        <f t="shared" si="21"/>
        <v>8845</v>
      </c>
      <c r="BB139" s="6">
        <f t="shared" si="21"/>
        <v>6757</v>
      </c>
      <c r="BC139" s="6">
        <f t="shared" si="21"/>
        <v>4669</v>
      </c>
      <c r="BD139" s="6">
        <f t="shared" si="21"/>
        <v>2581</v>
      </c>
      <c r="BE139" s="6">
        <f t="shared" si="21"/>
        <v>2581</v>
      </c>
      <c r="BF139" s="6">
        <f t="shared" si="21"/>
        <v>1189</v>
      </c>
      <c r="BG139" s="6">
        <f t="shared" si="21"/>
        <v>1189</v>
      </c>
      <c r="BH139" s="6">
        <f t="shared" si="21"/>
        <v>1189</v>
      </c>
      <c r="BI139" s="6">
        <f t="shared" si="21"/>
        <v>0</v>
      </c>
      <c r="BJ139" s="6">
        <f t="shared" si="21"/>
        <v>0</v>
      </c>
      <c r="BK139" s="6">
        <f t="shared" si="21"/>
        <v>0</v>
      </c>
      <c r="BL139" s="6">
        <f t="shared" si="21"/>
        <v>0</v>
      </c>
      <c r="BM139" s="6">
        <f t="shared" si="21"/>
        <v>0</v>
      </c>
      <c r="BN139" s="6">
        <f t="shared" si="21"/>
        <v>0</v>
      </c>
      <c r="BO139" s="6">
        <f t="shared" si="21"/>
        <v>0</v>
      </c>
      <c r="BP139" s="6">
        <f t="shared" si="21"/>
        <v>0</v>
      </c>
      <c r="BQ139" s="6">
        <f t="shared" si="21"/>
        <v>0</v>
      </c>
      <c r="BR139" s="6">
        <f t="shared" ref="BR139:EC139" si="22">BQ139+BR5-BR72</f>
        <v>0</v>
      </c>
      <c r="BS139" s="6">
        <f t="shared" si="22"/>
        <v>0</v>
      </c>
      <c r="BT139" s="6">
        <f t="shared" si="22"/>
        <v>0</v>
      </c>
      <c r="BU139" s="6">
        <f t="shared" si="22"/>
        <v>0</v>
      </c>
      <c r="BV139" s="6">
        <f t="shared" si="22"/>
        <v>0</v>
      </c>
      <c r="BW139" s="6">
        <f t="shared" si="22"/>
        <v>0</v>
      </c>
      <c r="BX139" s="6">
        <f t="shared" si="22"/>
        <v>0</v>
      </c>
      <c r="BY139" s="6">
        <f t="shared" si="22"/>
        <v>0</v>
      </c>
      <c r="BZ139" s="6">
        <f t="shared" si="22"/>
        <v>0</v>
      </c>
      <c r="CA139" s="6">
        <f t="shared" si="22"/>
        <v>0</v>
      </c>
      <c r="CB139" s="6">
        <f t="shared" si="22"/>
        <v>0</v>
      </c>
      <c r="CC139" s="6">
        <f t="shared" si="22"/>
        <v>0</v>
      </c>
      <c r="CD139" s="6">
        <f t="shared" si="22"/>
        <v>0</v>
      </c>
      <c r="CE139" s="6">
        <f t="shared" si="22"/>
        <v>0</v>
      </c>
      <c r="CF139" s="6">
        <f t="shared" si="22"/>
        <v>0</v>
      </c>
      <c r="CG139" s="6">
        <f t="shared" si="22"/>
        <v>0</v>
      </c>
      <c r="CH139" s="6">
        <f t="shared" si="22"/>
        <v>0</v>
      </c>
      <c r="CI139" s="6">
        <f t="shared" si="22"/>
        <v>0</v>
      </c>
      <c r="CJ139" s="6">
        <f t="shared" si="22"/>
        <v>0</v>
      </c>
      <c r="CK139" s="6">
        <f t="shared" si="22"/>
        <v>0</v>
      </c>
      <c r="CL139" s="6">
        <f t="shared" si="22"/>
        <v>0</v>
      </c>
      <c r="CM139" s="6">
        <f t="shared" si="22"/>
        <v>0</v>
      </c>
      <c r="CN139" s="6">
        <f t="shared" si="22"/>
        <v>0</v>
      </c>
      <c r="CO139" s="6">
        <f t="shared" si="22"/>
        <v>0</v>
      </c>
      <c r="CP139" s="6">
        <f t="shared" si="22"/>
        <v>0</v>
      </c>
      <c r="CQ139" s="6">
        <f t="shared" si="22"/>
        <v>0</v>
      </c>
      <c r="CR139" s="6">
        <f t="shared" si="22"/>
        <v>0</v>
      </c>
      <c r="CS139" s="6">
        <f t="shared" si="22"/>
        <v>0</v>
      </c>
      <c r="CT139" s="6">
        <f t="shared" si="22"/>
        <v>0</v>
      </c>
      <c r="CU139" s="6">
        <f t="shared" si="22"/>
        <v>0</v>
      </c>
      <c r="CV139" s="6">
        <f t="shared" si="22"/>
        <v>0</v>
      </c>
      <c r="CW139" s="6">
        <f t="shared" si="22"/>
        <v>0</v>
      </c>
      <c r="CX139" s="6">
        <f t="shared" si="22"/>
        <v>0</v>
      </c>
      <c r="CY139" s="6">
        <f t="shared" si="22"/>
        <v>0</v>
      </c>
      <c r="CZ139" s="6">
        <f t="shared" si="22"/>
        <v>0</v>
      </c>
      <c r="DA139" s="6">
        <f t="shared" si="22"/>
        <v>0</v>
      </c>
      <c r="DB139" s="6">
        <f t="shared" si="22"/>
        <v>0</v>
      </c>
      <c r="DC139" s="6">
        <f t="shared" si="22"/>
        <v>0</v>
      </c>
      <c r="DD139" s="6">
        <f t="shared" si="22"/>
        <v>0</v>
      </c>
      <c r="DE139" s="6">
        <f t="shared" si="22"/>
        <v>0</v>
      </c>
      <c r="DF139" s="6">
        <f t="shared" si="22"/>
        <v>0</v>
      </c>
      <c r="DG139" s="6">
        <f t="shared" si="22"/>
        <v>0</v>
      </c>
      <c r="DH139" s="6">
        <f t="shared" si="22"/>
        <v>0</v>
      </c>
      <c r="DI139" s="6">
        <f t="shared" si="22"/>
        <v>0</v>
      </c>
      <c r="DJ139" s="6">
        <f t="shared" si="22"/>
        <v>0</v>
      </c>
      <c r="DK139" s="6">
        <f t="shared" si="22"/>
        <v>0</v>
      </c>
      <c r="DL139" s="6">
        <f t="shared" si="22"/>
        <v>0</v>
      </c>
      <c r="DM139" s="6">
        <f t="shared" si="22"/>
        <v>0</v>
      </c>
      <c r="DN139" s="6">
        <f t="shared" si="22"/>
        <v>0</v>
      </c>
      <c r="DO139" s="6">
        <f t="shared" si="22"/>
        <v>0</v>
      </c>
      <c r="DP139" s="6">
        <f t="shared" si="22"/>
        <v>0</v>
      </c>
      <c r="DQ139" s="6">
        <f t="shared" si="22"/>
        <v>0</v>
      </c>
      <c r="DR139" s="6">
        <f t="shared" si="22"/>
        <v>0</v>
      </c>
      <c r="DS139" s="6">
        <f t="shared" si="22"/>
        <v>0</v>
      </c>
      <c r="DT139" s="6">
        <f t="shared" si="22"/>
        <v>0</v>
      </c>
      <c r="DU139" s="6">
        <f t="shared" si="22"/>
        <v>0</v>
      </c>
      <c r="DV139" s="6">
        <f t="shared" si="22"/>
        <v>0</v>
      </c>
      <c r="DW139" s="6">
        <f t="shared" si="22"/>
        <v>0</v>
      </c>
      <c r="DX139" s="6">
        <f t="shared" si="22"/>
        <v>0</v>
      </c>
      <c r="DY139" s="6">
        <f t="shared" si="22"/>
        <v>0</v>
      </c>
      <c r="DZ139" s="6">
        <f t="shared" si="22"/>
        <v>0</v>
      </c>
      <c r="EA139" s="6">
        <f t="shared" si="22"/>
        <v>0</v>
      </c>
      <c r="EB139" s="6">
        <f t="shared" si="22"/>
        <v>0</v>
      </c>
      <c r="EC139" s="6">
        <f t="shared" si="22"/>
        <v>0</v>
      </c>
      <c r="ED139" s="6">
        <f t="shared" ref="ED139:GO139" si="23">EC139+ED5-ED72</f>
        <v>0</v>
      </c>
      <c r="EE139" s="6">
        <f t="shared" si="23"/>
        <v>0</v>
      </c>
      <c r="EF139" s="6">
        <f t="shared" si="23"/>
        <v>0</v>
      </c>
      <c r="EG139" s="6">
        <f t="shared" si="23"/>
        <v>0</v>
      </c>
      <c r="EH139" s="6">
        <f t="shared" si="23"/>
        <v>0</v>
      </c>
      <c r="EI139" s="6">
        <f t="shared" si="23"/>
        <v>0</v>
      </c>
      <c r="EJ139" s="6">
        <f t="shared" si="23"/>
        <v>0</v>
      </c>
      <c r="EK139" s="6">
        <f t="shared" si="23"/>
        <v>0</v>
      </c>
      <c r="EL139" s="6">
        <f t="shared" si="23"/>
        <v>0</v>
      </c>
      <c r="EM139" s="6">
        <f t="shared" si="23"/>
        <v>0</v>
      </c>
      <c r="EN139" s="6">
        <f t="shared" si="23"/>
        <v>0</v>
      </c>
      <c r="EO139" s="6">
        <f t="shared" si="23"/>
        <v>0</v>
      </c>
      <c r="EP139" s="6">
        <f t="shared" si="23"/>
        <v>0</v>
      </c>
      <c r="EQ139" s="6">
        <f t="shared" si="23"/>
        <v>0</v>
      </c>
      <c r="ER139" s="6">
        <f t="shared" si="23"/>
        <v>0</v>
      </c>
      <c r="ES139" s="6">
        <f t="shared" si="23"/>
        <v>0</v>
      </c>
      <c r="ET139" s="6">
        <f t="shared" si="23"/>
        <v>0</v>
      </c>
      <c r="EU139" s="6">
        <f t="shared" si="23"/>
        <v>0</v>
      </c>
      <c r="EV139" s="6">
        <f t="shared" si="23"/>
        <v>0</v>
      </c>
      <c r="EW139" s="6">
        <f t="shared" si="23"/>
        <v>0</v>
      </c>
      <c r="EX139" s="6">
        <f t="shared" si="23"/>
        <v>0</v>
      </c>
      <c r="EY139" s="6">
        <f t="shared" si="23"/>
        <v>0</v>
      </c>
      <c r="EZ139" s="6">
        <f t="shared" si="23"/>
        <v>0</v>
      </c>
      <c r="FA139" s="6">
        <f t="shared" si="23"/>
        <v>0</v>
      </c>
      <c r="FB139" s="6">
        <f t="shared" si="23"/>
        <v>0</v>
      </c>
      <c r="FC139" s="6">
        <f t="shared" si="23"/>
        <v>0</v>
      </c>
      <c r="FD139" s="6">
        <f t="shared" si="23"/>
        <v>0</v>
      </c>
      <c r="FE139" s="6">
        <f t="shared" si="23"/>
        <v>0</v>
      </c>
      <c r="FF139" s="6">
        <f t="shared" si="23"/>
        <v>0</v>
      </c>
      <c r="FG139" s="6">
        <f t="shared" si="23"/>
        <v>0</v>
      </c>
      <c r="FH139" s="6">
        <f t="shared" si="23"/>
        <v>0</v>
      </c>
      <c r="FI139" s="6">
        <f t="shared" si="23"/>
        <v>0</v>
      </c>
      <c r="FJ139" s="6">
        <f t="shared" si="23"/>
        <v>0</v>
      </c>
      <c r="FK139" s="6">
        <f t="shared" si="23"/>
        <v>0</v>
      </c>
      <c r="FL139" s="6">
        <f t="shared" si="23"/>
        <v>0</v>
      </c>
      <c r="FM139" s="6">
        <f t="shared" si="23"/>
        <v>0</v>
      </c>
      <c r="FN139" s="6">
        <f t="shared" si="23"/>
        <v>0</v>
      </c>
      <c r="FO139" s="6">
        <f t="shared" si="23"/>
        <v>0</v>
      </c>
      <c r="FP139" s="6">
        <f t="shared" si="23"/>
        <v>0</v>
      </c>
      <c r="FQ139" s="6">
        <f t="shared" si="23"/>
        <v>0</v>
      </c>
      <c r="FR139" s="6">
        <f t="shared" si="23"/>
        <v>0</v>
      </c>
      <c r="FS139" s="6">
        <f t="shared" si="23"/>
        <v>0</v>
      </c>
      <c r="FT139" s="6">
        <f t="shared" si="23"/>
        <v>0</v>
      </c>
      <c r="FU139" s="6">
        <f t="shared" si="23"/>
        <v>0</v>
      </c>
      <c r="FV139" s="6">
        <f t="shared" si="23"/>
        <v>0</v>
      </c>
      <c r="FW139" s="6">
        <f t="shared" si="23"/>
        <v>0</v>
      </c>
      <c r="FX139" s="6">
        <f t="shared" si="23"/>
        <v>0</v>
      </c>
      <c r="FY139" s="6">
        <f t="shared" si="23"/>
        <v>0</v>
      </c>
      <c r="FZ139" s="6">
        <f t="shared" si="23"/>
        <v>0</v>
      </c>
      <c r="GA139" s="6">
        <f t="shared" si="23"/>
        <v>0</v>
      </c>
      <c r="GB139" s="6">
        <f t="shared" si="23"/>
        <v>0</v>
      </c>
      <c r="GC139" s="6">
        <f t="shared" si="23"/>
        <v>0</v>
      </c>
      <c r="GD139" s="6">
        <f t="shared" si="23"/>
        <v>0</v>
      </c>
      <c r="GE139" s="6">
        <f t="shared" si="23"/>
        <v>0</v>
      </c>
      <c r="GF139" s="6">
        <f t="shared" si="23"/>
        <v>0</v>
      </c>
      <c r="GG139" s="6">
        <f t="shared" si="23"/>
        <v>0</v>
      </c>
      <c r="GH139" s="6">
        <f t="shared" si="23"/>
        <v>0</v>
      </c>
      <c r="GI139" s="6">
        <f t="shared" si="23"/>
        <v>0</v>
      </c>
      <c r="GJ139" s="6">
        <f t="shared" si="23"/>
        <v>0</v>
      </c>
      <c r="GK139" s="6">
        <f t="shared" si="23"/>
        <v>0</v>
      </c>
      <c r="GL139" s="6">
        <f t="shared" si="23"/>
        <v>0</v>
      </c>
      <c r="GM139" s="6">
        <f t="shared" si="23"/>
        <v>0</v>
      </c>
      <c r="GN139" s="6">
        <f t="shared" si="23"/>
        <v>0</v>
      </c>
      <c r="GO139" s="6">
        <f t="shared" si="23"/>
        <v>0</v>
      </c>
      <c r="GP139" s="6">
        <f t="shared" ref="GP139:GY139" si="24">GO139+GP5-GP72</f>
        <v>0</v>
      </c>
      <c r="GQ139" s="6">
        <f t="shared" si="24"/>
        <v>0</v>
      </c>
      <c r="GR139" s="6">
        <f t="shared" si="24"/>
        <v>0</v>
      </c>
      <c r="GS139" s="6">
        <f t="shared" si="24"/>
        <v>0</v>
      </c>
      <c r="GT139" s="6">
        <f t="shared" si="24"/>
        <v>0</v>
      </c>
      <c r="GU139" s="6">
        <f t="shared" si="24"/>
        <v>0</v>
      </c>
      <c r="GV139" s="6">
        <f t="shared" si="24"/>
        <v>0</v>
      </c>
      <c r="GW139" s="6">
        <f t="shared" si="24"/>
        <v>0</v>
      </c>
      <c r="GX139" s="6">
        <f t="shared" si="24"/>
        <v>0</v>
      </c>
      <c r="GY139" s="6">
        <f t="shared" si="24"/>
        <v>0</v>
      </c>
    </row>
    <row r="140" spans="1:207">
      <c r="A140" s="4" t="s">
        <v>984</v>
      </c>
      <c r="B140" s="4">
        <f t="shared" si="19"/>
        <v>49301156</v>
      </c>
      <c r="C140" s="4" t="str">
        <f t="shared" si="19"/>
        <v>Q.PEAK DUO  XL-G10.C</v>
      </c>
      <c r="D140" s="5">
        <f t="shared" si="19"/>
        <v>480</v>
      </c>
      <c r="E140" s="1">
        <f t="shared" si="20"/>
        <v>1914</v>
      </c>
      <c r="F140" s="1">
        <f t="shared" ref="F140:BQ140" si="25">E140+F6-F73</f>
        <v>1914</v>
      </c>
      <c r="G140" s="1">
        <f t="shared" si="25"/>
        <v>1914</v>
      </c>
      <c r="H140" s="1">
        <f t="shared" si="25"/>
        <v>1914</v>
      </c>
      <c r="I140" s="1">
        <f t="shared" si="25"/>
        <v>1914</v>
      </c>
      <c r="J140" s="1">
        <f t="shared" si="25"/>
        <v>1914</v>
      </c>
      <c r="K140" s="1">
        <f t="shared" si="25"/>
        <v>1914</v>
      </c>
      <c r="L140" s="1">
        <f t="shared" si="25"/>
        <v>1914</v>
      </c>
      <c r="M140" s="1">
        <f t="shared" si="25"/>
        <v>1914</v>
      </c>
      <c r="N140" s="1">
        <f t="shared" si="25"/>
        <v>1914</v>
      </c>
      <c r="O140" s="1">
        <f t="shared" si="25"/>
        <v>1914</v>
      </c>
      <c r="P140" s="1">
        <f t="shared" si="25"/>
        <v>1914</v>
      </c>
      <c r="Q140" s="1">
        <f t="shared" si="25"/>
        <v>1914</v>
      </c>
      <c r="R140" s="1">
        <f t="shared" si="25"/>
        <v>1914</v>
      </c>
      <c r="S140" s="1">
        <f t="shared" si="25"/>
        <v>1914</v>
      </c>
      <c r="T140" s="1">
        <f t="shared" si="25"/>
        <v>1914</v>
      </c>
      <c r="U140" s="1">
        <f t="shared" si="25"/>
        <v>1914</v>
      </c>
      <c r="V140" s="1">
        <f t="shared" si="25"/>
        <v>1914</v>
      </c>
      <c r="W140" s="1">
        <f t="shared" si="25"/>
        <v>1914</v>
      </c>
      <c r="X140" s="1">
        <f t="shared" si="25"/>
        <v>1914</v>
      </c>
      <c r="Y140" s="1">
        <f t="shared" si="25"/>
        <v>1914</v>
      </c>
      <c r="Z140" s="1">
        <f t="shared" si="25"/>
        <v>1914</v>
      </c>
      <c r="AA140" s="1">
        <f t="shared" si="25"/>
        <v>1914</v>
      </c>
      <c r="AB140" s="1">
        <f t="shared" si="25"/>
        <v>1914</v>
      </c>
      <c r="AC140" s="1">
        <f t="shared" si="25"/>
        <v>1914</v>
      </c>
      <c r="AD140" s="1">
        <f t="shared" si="25"/>
        <v>1914</v>
      </c>
      <c r="AE140" s="1">
        <f t="shared" si="25"/>
        <v>1914</v>
      </c>
      <c r="AF140" s="1">
        <f t="shared" si="25"/>
        <v>1914</v>
      </c>
      <c r="AG140" s="1">
        <f t="shared" si="25"/>
        <v>1914</v>
      </c>
      <c r="AH140" s="1">
        <f t="shared" si="25"/>
        <v>1972</v>
      </c>
      <c r="AI140" s="1">
        <f t="shared" si="25"/>
        <v>1972</v>
      </c>
      <c r="AJ140" s="1">
        <f t="shared" si="25"/>
        <v>4060</v>
      </c>
      <c r="AK140" s="1">
        <f t="shared" si="25"/>
        <v>4756</v>
      </c>
      <c r="AL140" s="1">
        <f t="shared" si="25"/>
        <v>4756</v>
      </c>
      <c r="AM140" s="1">
        <f t="shared" si="25"/>
        <v>4756</v>
      </c>
      <c r="AN140" s="1">
        <f t="shared" si="25"/>
        <v>4756</v>
      </c>
      <c r="AO140" s="1">
        <f t="shared" si="25"/>
        <v>4756</v>
      </c>
      <c r="AP140" s="1">
        <f t="shared" si="25"/>
        <v>4756</v>
      </c>
      <c r="AQ140" s="1">
        <f t="shared" si="25"/>
        <v>4756</v>
      </c>
      <c r="AR140" s="1">
        <f t="shared" si="25"/>
        <v>4756</v>
      </c>
      <c r="AS140" s="1">
        <f t="shared" si="25"/>
        <v>4756</v>
      </c>
      <c r="AT140" s="1">
        <f t="shared" si="25"/>
        <v>4756</v>
      </c>
      <c r="AU140" s="1">
        <f t="shared" si="25"/>
        <v>4756</v>
      </c>
      <c r="AV140" s="1">
        <f t="shared" si="25"/>
        <v>4756</v>
      </c>
      <c r="AW140" s="1">
        <f t="shared" si="25"/>
        <v>4756</v>
      </c>
      <c r="AX140" s="1">
        <f t="shared" si="25"/>
        <v>4756</v>
      </c>
      <c r="AY140" s="1">
        <f t="shared" si="25"/>
        <v>4756</v>
      </c>
      <c r="AZ140" s="1">
        <f t="shared" si="25"/>
        <v>4756</v>
      </c>
      <c r="BA140" s="1">
        <f t="shared" si="25"/>
        <v>4756</v>
      </c>
      <c r="BB140" s="1">
        <f t="shared" si="25"/>
        <v>4756</v>
      </c>
      <c r="BC140" s="1">
        <f t="shared" si="25"/>
        <v>7540</v>
      </c>
      <c r="BD140" s="1">
        <f t="shared" si="25"/>
        <v>7540</v>
      </c>
      <c r="BE140" s="1">
        <f t="shared" si="25"/>
        <v>7540</v>
      </c>
      <c r="BF140" s="1">
        <f t="shared" si="25"/>
        <v>7540</v>
      </c>
      <c r="BG140" s="1">
        <f t="shared" si="25"/>
        <v>7540</v>
      </c>
      <c r="BH140" s="1">
        <f t="shared" si="25"/>
        <v>7540</v>
      </c>
      <c r="BI140" s="1">
        <f t="shared" si="25"/>
        <v>7540</v>
      </c>
      <c r="BJ140" s="1">
        <f t="shared" si="25"/>
        <v>4988</v>
      </c>
      <c r="BK140" s="1">
        <f t="shared" si="25"/>
        <v>2668</v>
      </c>
      <c r="BL140" s="1">
        <f t="shared" si="25"/>
        <v>2668</v>
      </c>
      <c r="BM140" s="1">
        <f t="shared" si="25"/>
        <v>116</v>
      </c>
      <c r="BN140" s="1">
        <f t="shared" si="25"/>
        <v>116</v>
      </c>
      <c r="BO140" s="1">
        <f t="shared" si="25"/>
        <v>116</v>
      </c>
      <c r="BP140" s="1">
        <f t="shared" si="25"/>
        <v>116</v>
      </c>
      <c r="BQ140" s="1">
        <f t="shared" si="25"/>
        <v>116</v>
      </c>
      <c r="BR140" s="1">
        <f t="shared" ref="BR140:EC140" si="26">BQ140+BR6-BR73</f>
        <v>116</v>
      </c>
      <c r="BS140" s="1">
        <f t="shared" si="26"/>
        <v>116</v>
      </c>
      <c r="BT140" s="1">
        <f t="shared" si="26"/>
        <v>116</v>
      </c>
      <c r="BU140" s="1">
        <f t="shared" si="26"/>
        <v>116</v>
      </c>
      <c r="BV140" s="1">
        <f t="shared" si="26"/>
        <v>116</v>
      </c>
      <c r="BW140" s="1">
        <f t="shared" si="26"/>
        <v>116</v>
      </c>
      <c r="BX140" s="1">
        <f t="shared" si="26"/>
        <v>116</v>
      </c>
      <c r="BY140" s="1">
        <f t="shared" si="26"/>
        <v>116</v>
      </c>
      <c r="BZ140" s="1">
        <f t="shared" si="26"/>
        <v>116</v>
      </c>
      <c r="CA140" s="1">
        <f t="shared" si="26"/>
        <v>116</v>
      </c>
      <c r="CB140" s="1">
        <f t="shared" si="26"/>
        <v>116</v>
      </c>
      <c r="CC140" s="1">
        <f t="shared" si="26"/>
        <v>116</v>
      </c>
      <c r="CD140" s="1">
        <f t="shared" si="26"/>
        <v>116</v>
      </c>
      <c r="CE140" s="1">
        <f t="shared" si="26"/>
        <v>116</v>
      </c>
      <c r="CF140" s="1">
        <f t="shared" si="26"/>
        <v>116</v>
      </c>
      <c r="CG140" s="1">
        <f t="shared" si="26"/>
        <v>116</v>
      </c>
      <c r="CH140" s="1">
        <f t="shared" si="26"/>
        <v>116</v>
      </c>
      <c r="CI140" s="1">
        <f t="shared" si="26"/>
        <v>116</v>
      </c>
      <c r="CJ140" s="1">
        <f t="shared" si="26"/>
        <v>116</v>
      </c>
      <c r="CK140" s="1">
        <f t="shared" si="26"/>
        <v>116</v>
      </c>
      <c r="CL140" s="1">
        <f t="shared" si="26"/>
        <v>116</v>
      </c>
      <c r="CM140" s="1">
        <f t="shared" si="26"/>
        <v>116</v>
      </c>
      <c r="CN140" s="1">
        <f t="shared" si="26"/>
        <v>116</v>
      </c>
      <c r="CO140" s="1">
        <f t="shared" si="26"/>
        <v>116</v>
      </c>
      <c r="CP140" s="1">
        <f t="shared" si="26"/>
        <v>116</v>
      </c>
      <c r="CQ140" s="1">
        <f t="shared" si="26"/>
        <v>116</v>
      </c>
      <c r="CR140" s="1">
        <f t="shared" si="26"/>
        <v>116</v>
      </c>
      <c r="CS140" s="1">
        <f t="shared" si="26"/>
        <v>116</v>
      </c>
      <c r="CT140" s="1">
        <f t="shared" si="26"/>
        <v>116</v>
      </c>
      <c r="CU140" s="1">
        <f t="shared" si="26"/>
        <v>116</v>
      </c>
      <c r="CV140" s="1">
        <f t="shared" si="26"/>
        <v>116</v>
      </c>
      <c r="CW140" s="1">
        <f t="shared" si="26"/>
        <v>116</v>
      </c>
      <c r="CX140" s="1">
        <f t="shared" si="26"/>
        <v>116</v>
      </c>
      <c r="CY140" s="1">
        <f t="shared" si="26"/>
        <v>116</v>
      </c>
      <c r="CZ140" s="1">
        <f t="shared" si="26"/>
        <v>116</v>
      </c>
      <c r="DA140" s="1">
        <f t="shared" si="26"/>
        <v>116</v>
      </c>
      <c r="DB140" s="1">
        <f t="shared" si="26"/>
        <v>116</v>
      </c>
      <c r="DC140" s="1">
        <f t="shared" si="26"/>
        <v>116</v>
      </c>
      <c r="DD140" s="1">
        <f t="shared" si="26"/>
        <v>116</v>
      </c>
      <c r="DE140" s="1">
        <f t="shared" si="26"/>
        <v>116</v>
      </c>
      <c r="DF140" s="1">
        <f t="shared" si="26"/>
        <v>116</v>
      </c>
      <c r="DG140" s="1">
        <f t="shared" si="26"/>
        <v>116</v>
      </c>
      <c r="DH140" s="1">
        <f t="shared" si="26"/>
        <v>116</v>
      </c>
      <c r="DI140" s="1">
        <f t="shared" si="26"/>
        <v>116</v>
      </c>
      <c r="DJ140" s="1">
        <f t="shared" si="26"/>
        <v>116</v>
      </c>
      <c r="DK140" s="1">
        <f t="shared" si="26"/>
        <v>116</v>
      </c>
      <c r="DL140" s="1">
        <f t="shared" si="26"/>
        <v>116</v>
      </c>
      <c r="DM140" s="1">
        <f t="shared" si="26"/>
        <v>116</v>
      </c>
      <c r="DN140" s="1">
        <f t="shared" si="26"/>
        <v>116</v>
      </c>
      <c r="DO140" s="1">
        <f t="shared" si="26"/>
        <v>116</v>
      </c>
      <c r="DP140" s="1">
        <f t="shared" si="26"/>
        <v>116</v>
      </c>
      <c r="DQ140" s="1">
        <f t="shared" si="26"/>
        <v>116</v>
      </c>
      <c r="DR140" s="1">
        <f t="shared" si="26"/>
        <v>116</v>
      </c>
      <c r="DS140" s="1">
        <f t="shared" si="26"/>
        <v>116</v>
      </c>
      <c r="DT140" s="1">
        <f t="shared" si="26"/>
        <v>116</v>
      </c>
      <c r="DU140" s="1">
        <f t="shared" si="26"/>
        <v>116</v>
      </c>
      <c r="DV140" s="1">
        <f t="shared" si="26"/>
        <v>116</v>
      </c>
      <c r="DW140" s="1">
        <f t="shared" si="26"/>
        <v>116</v>
      </c>
      <c r="DX140" s="1">
        <f t="shared" si="26"/>
        <v>116</v>
      </c>
      <c r="DY140" s="1">
        <f t="shared" si="26"/>
        <v>116</v>
      </c>
      <c r="DZ140" s="1">
        <f t="shared" si="26"/>
        <v>116</v>
      </c>
      <c r="EA140" s="1">
        <f t="shared" si="26"/>
        <v>116</v>
      </c>
      <c r="EB140" s="1">
        <f t="shared" si="26"/>
        <v>116</v>
      </c>
      <c r="EC140" s="1">
        <f t="shared" si="26"/>
        <v>116</v>
      </c>
      <c r="ED140" s="1">
        <f t="shared" ref="ED140:GO140" si="27">EC140+ED6-ED73</f>
        <v>116</v>
      </c>
      <c r="EE140" s="1">
        <f t="shared" si="27"/>
        <v>116</v>
      </c>
      <c r="EF140" s="1">
        <f t="shared" si="27"/>
        <v>116</v>
      </c>
      <c r="EG140" s="1">
        <f t="shared" si="27"/>
        <v>116</v>
      </c>
      <c r="EH140" s="1">
        <f t="shared" si="27"/>
        <v>116</v>
      </c>
      <c r="EI140" s="1">
        <f t="shared" si="27"/>
        <v>116</v>
      </c>
      <c r="EJ140" s="1">
        <f t="shared" si="27"/>
        <v>116</v>
      </c>
      <c r="EK140" s="1">
        <f t="shared" si="27"/>
        <v>116</v>
      </c>
      <c r="EL140" s="1">
        <f t="shared" si="27"/>
        <v>116</v>
      </c>
      <c r="EM140" s="1">
        <f t="shared" si="27"/>
        <v>116</v>
      </c>
      <c r="EN140" s="1">
        <f t="shared" si="27"/>
        <v>116</v>
      </c>
      <c r="EO140" s="1">
        <f t="shared" si="27"/>
        <v>116</v>
      </c>
      <c r="EP140" s="1">
        <f t="shared" si="27"/>
        <v>116</v>
      </c>
      <c r="EQ140" s="1">
        <f t="shared" si="27"/>
        <v>116</v>
      </c>
      <c r="ER140" s="1">
        <f t="shared" si="27"/>
        <v>116</v>
      </c>
      <c r="ES140" s="1">
        <f t="shared" si="27"/>
        <v>116</v>
      </c>
      <c r="ET140" s="1">
        <f t="shared" si="27"/>
        <v>116</v>
      </c>
      <c r="EU140" s="1">
        <f t="shared" si="27"/>
        <v>116</v>
      </c>
      <c r="EV140" s="1">
        <f t="shared" si="27"/>
        <v>116</v>
      </c>
      <c r="EW140" s="1">
        <f t="shared" si="27"/>
        <v>116</v>
      </c>
      <c r="EX140" s="1">
        <f t="shared" si="27"/>
        <v>116</v>
      </c>
      <c r="EY140" s="1">
        <f t="shared" si="27"/>
        <v>116</v>
      </c>
      <c r="EZ140" s="1">
        <f t="shared" si="27"/>
        <v>116</v>
      </c>
      <c r="FA140" s="1">
        <f t="shared" si="27"/>
        <v>116</v>
      </c>
      <c r="FB140" s="1">
        <f t="shared" si="27"/>
        <v>116</v>
      </c>
      <c r="FC140" s="1">
        <f t="shared" si="27"/>
        <v>116</v>
      </c>
      <c r="FD140" s="1">
        <f t="shared" si="27"/>
        <v>116</v>
      </c>
      <c r="FE140" s="1">
        <f t="shared" si="27"/>
        <v>116</v>
      </c>
      <c r="FF140" s="1">
        <f t="shared" si="27"/>
        <v>116</v>
      </c>
      <c r="FG140" s="1">
        <f t="shared" si="27"/>
        <v>116</v>
      </c>
      <c r="FH140" s="1">
        <f t="shared" si="27"/>
        <v>116</v>
      </c>
      <c r="FI140" s="1">
        <f t="shared" si="27"/>
        <v>116</v>
      </c>
      <c r="FJ140" s="1">
        <f t="shared" si="27"/>
        <v>116</v>
      </c>
      <c r="FK140" s="1">
        <f t="shared" si="27"/>
        <v>116</v>
      </c>
      <c r="FL140" s="1">
        <f t="shared" si="27"/>
        <v>116</v>
      </c>
      <c r="FM140" s="1">
        <f t="shared" si="27"/>
        <v>116</v>
      </c>
      <c r="FN140" s="1">
        <f t="shared" si="27"/>
        <v>116</v>
      </c>
      <c r="FO140" s="1">
        <f t="shared" si="27"/>
        <v>116</v>
      </c>
      <c r="FP140" s="1">
        <f t="shared" si="27"/>
        <v>116</v>
      </c>
      <c r="FQ140" s="1">
        <f t="shared" si="27"/>
        <v>116</v>
      </c>
      <c r="FR140" s="1">
        <f t="shared" si="27"/>
        <v>116</v>
      </c>
      <c r="FS140" s="1">
        <f t="shared" si="27"/>
        <v>116</v>
      </c>
      <c r="FT140" s="1">
        <f t="shared" si="27"/>
        <v>116</v>
      </c>
      <c r="FU140" s="1">
        <f t="shared" si="27"/>
        <v>116</v>
      </c>
      <c r="FV140" s="1">
        <f t="shared" si="27"/>
        <v>116</v>
      </c>
      <c r="FW140" s="1">
        <f t="shared" si="27"/>
        <v>116</v>
      </c>
      <c r="FX140" s="1">
        <f t="shared" si="27"/>
        <v>116</v>
      </c>
      <c r="FY140" s="1">
        <f t="shared" si="27"/>
        <v>116</v>
      </c>
      <c r="FZ140" s="1">
        <f t="shared" si="27"/>
        <v>116</v>
      </c>
      <c r="GA140" s="1">
        <f t="shared" si="27"/>
        <v>116</v>
      </c>
      <c r="GB140" s="1">
        <f t="shared" si="27"/>
        <v>116</v>
      </c>
      <c r="GC140" s="1">
        <f t="shared" si="27"/>
        <v>116</v>
      </c>
      <c r="GD140" s="1">
        <f t="shared" si="27"/>
        <v>116</v>
      </c>
      <c r="GE140" s="1">
        <f t="shared" si="27"/>
        <v>116</v>
      </c>
      <c r="GF140" s="1">
        <f t="shared" si="27"/>
        <v>116</v>
      </c>
      <c r="GG140" s="1">
        <f t="shared" si="27"/>
        <v>116</v>
      </c>
      <c r="GH140" s="1">
        <f t="shared" si="27"/>
        <v>116</v>
      </c>
      <c r="GI140" s="1">
        <f t="shared" si="27"/>
        <v>116</v>
      </c>
      <c r="GJ140" s="1">
        <f t="shared" si="27"/>
        <v>116</v>
      </c>
      <c r="GK140" s="1">
        <f t="shared" si="27"/>
        <v>116</v>
      </c>
      <c r="GL140" s="1">
        <f t="shared" si="27"/>
        <v>116</v>
      </c>
      <c r="GM140" s="1">
        <f t="shared" si="27"/>
        <v>116</v>
      </c>
      <c r="GN140" s="1">
        <f t="shared" si="27"/>
        <v>116</v>
      </c>
      <c r="GO140" s="1">
        <f t="shared" si="27"/>
        <v>116</v>
      </c>
      <c r="GP140" s="1">
        <f t="shared" ref="GP140:GY140" si="28">GO140+GP6-GP73</f>
        <v>116</v>
      </c>
      <c r="GQ140" s="1">
        <f t="shared" si="28"/>
        <v>116</v>
      </c>
      <c r="GR140" s="1">
        <f t="shared" si="28"/>
        <v>116</v>
      </c>
      <c r="GS140" s="1">
        <f t="shared" si="28"/>
        <v>116</v>
      </c>
      <c r="GT140" s="1">
        <f t="shared" si="28"/>
        <v>116</v>
      </c>
      <c r="GU140" s="1">
        <f t="shared" si="28"/>
        <v>116</v>
      </c>
      <c r="GV140" s="1">
        <f t="shared" si="28"/>
        <v>116</v>
      </c>
      <c r="GW140" s="1">
        <f t="shared" si="28"/>
        <v>116</v>
      </c>
      <c r="GX140" s="1">
        <f t="shared" si="28"/>
        <v>116</v>
      </c>
      <c r="GY140" s="1">
        <f t="shared" si="28"/>
        <v>116</v>
      </c>
    </row>
    <row r="141" spans="1:207">
      <c r="A141" s="4" t="s">
        <v>984</v>
      </c>
      <c r="B141" s="4">
        <f t="shared" si="19"/>
        <v>49302155</v>
      </c>
      <c r="C141" s="4" t="str">
        <f t="shared" si="19"/>
        <v>Q.PEAK DUO XL G10.c 475</v>
      </c>
      <c r="D141" s="5">
        <f t="shared" si="19"/>
        <v>475</v>
      </c>
      <c r="E141" s="1">
        <f t="shared" si="20"/>
        <v>0</v>
      </c>
      <c r="F141" s="1">
        <f t="shared" ref="F141:BQ141" si="29">E141+F7-F74</f>
        <v>0</v>
      </c>
      <c r="G141" s="1">
        <f t="shared" si="29"/>
        <v>0</v>
      </c>
      <c r="H141" s="1">
        <f t="shared" si="29"/>
        <v>0</v>
      </c>
      <c r="I141" s="1">
        <f t="shared" si="29"/>
        <v>0</v>
      </c>
      <c r="J141" s="1">
        <f t="shared" si="29"/>
        <v>0</v>
      </c>
      <c r="K141" s="1">
        <f t="shared" si="29"/>
        <v>0</v>
      </c>
      <c r="L141" s="1">
        <f t="shared" si="29"/>
        <v>0</v>
      </c>
      <c r="M141" s="1">
        <f t="shared" si="29"/>
        <v>0</v>
      </c>
      <c r="N141" s="1">
        <f t="shared" si="29"/>
        <v>0</v>
      </c>
      <c r="O141" s="1">
        <f t="shared" si="29"/>
        <v>0</v>
      </c>
      <c r="P141" s="1">
        <f t="shared" si="29"/>
        <v>0</v>
      </c>
      <c r="Q141" s="1">
        <f t="shared" si="29"/>
        <v>0</v>
      </c>
      <c r="R141" s="1">
        <f t="shared" si="29"/>
        <v>0</v>
      </c>
      <c r="S141" s="1">
        <f t="shared" si="29"/>
        <v>0</v>
      </c>
      <c r="T141" s="1">
        <f t="shared" si="29"/>
        <v>0</v>
      </c>
      <c r="U141" s="1">
        <f t="shared" si="29"/>
        <v>0</v>
      </c>
      <c r="V141" s="1">
        <f t="shared" si="29"/>
        <v>0</v>
      </c>
      <c r="W141" s="1">
        <f t="shared" si="29"/>
        <v>0</v>
      </c>
      <c r="X141" s="1">
        <f t="shared" si="29"/>
        <v>0</v>
      </c>
      <c r="Y141" s="1">
        <f t="shared" si="29"/>
        <v>0</v>
      </c>
      <c r="Z141" s="1">
        <f t="shared" si="29"/>
        <v>0</v>
      </c>
      <c r="AA141" s="1">
        <f t="shared" si="29"/>
        <v>0</v>
      </c>
      <c r="AB141" s="1">
        <f t="shared" si="29"/>
        <v>0</v>
      </c>
      <c r="AC141" s="1">
        <f t="shared" si="29"/>
        <v>2784</v>
      </c>
      <c r="AD141" s="1">
        <f t="shared" si="29"/>
        <v>8352</v>
      </c>
      <c r="AE141" s="1">
        <f t="shared" si="29"/>
        <v>8352</v>
      </c>
      <c r="AF141" s="1">
        <f t="shared" si="29"/>
        <v>8352</v>
      </c>
      <c r="AG141" s="1">
        <f t="shared" si="29"/>
        <v>8352</v>
      </c>
      <c r="AH141" s="1">
        <f t="shared" si="29"/>
        <v>9686</v>
      </c>
      <c r="AI141" s="1">
        <f t="shared" si="29"/>
        <v>9686</v>
      </c>
      <c r="AJ141" s="1">
        <f t="shared" si="29"/>
        <v>8410</v>
      </c>
      <c r="AK141" s="1">
        <f t="shared" si="29"/>
        <v>6496</v>
      </c>
      <c r="AL141" s="1">
        <f t="shared" si="29"/>
        <v>6496</v>
      </c>
      <c r="AM141" s="1">
        <f t="shared" si="29"/>
        <v>6496</v>
      </c>
      <c r="AN141" s="1">
        <f t="shared" si="29"/>
        <v>6496</v>
      </c>
      <c r="AO141" s="1">
        <f t="shared" si="29"/>
        <v>6496</v>
      </c>
      <c r="AP141" s="1">
        <f t="shared" si="29"/>
        <v>6496</v>
      </c>
      <c r="AQ141" s="1">
        <f t="shared" si="29"/>
        <v>6496</v>
      </c>
      <c r="AR141" s="1">
        <f t="shared" si="29"/>
        <v>6496</v>
      </c>
      <c r="AS141" s="1">
        <f t="shared" si="29"/>
        <v>6496</v>
      </c>
      <c r="AT141" s="1">
        <f t="shared" si="29"/>
        <v>6496</v>
      </c>
      <c r="AU141" s="1">
        <f t="shared" si="29"/>
        <v>6496</v>
      </c>
      <c r="AV141" s="1">
        <f t="shared" si="29"/>
        <v>6496</v>
      </c>
      <c r="AW141" s="1">
        <f t="shared" si="29"/>
        <v>6496</v>
      </c>
      <c r="AX141" s="1">
        <f t="shared" si="29"/>
        <v>6496</v>
      </c>
      <c r="AY141" s="1">
        <f t="shared" si="29"/>
        <v>6496</v>
      </c>
      <c r="AZ141" s="1">
        <f t="shared" si="29"/>
        <v>6496</v>
      </c>
      <c r="BA141" s="1">
        <f t="shared" si="29"/>
        <v>6496</v>
      </c>
      <c r="BB141" s="1">
        <f t="shared" si="29"/>
        <v>6496</v>
      </c>
      <c r="BC141" s="1">
        <f t="shared" si="29"/>
        <v>6496</v>
      </c>
      <c r="BD141" s="1">
        <f t="shared" si="29"/>
        <v>6496</v>
      </c>
      <c r="BE141" s="1">
        <f t="shared" si="29"/>
        <v>6496</v>
      </c>
      <c r="BF141" s="1">
        <f t="shared" si="29"/>
        <v>6500</v>
      </c>
      <c r="BG141" s="1">
        <f t="shared" si="29"/>
        <v>6500</v>
      </c>
      <c r="BH141" s="1">
        <f t="shared" si="29"/>
        <v>6500</v>
      </c>
      <c r="BI141" s="1">
        <f t="shared" si="29"/>
        <v>6384</v>
      </c>
      <c r="BJ141" s="1">
        <f t="shared" si="29"/>
        <v>4006</v>
      </c>
      <c r="BK141" s="1">
        <f t="shared" si="29"/>
        <v>4006</v>
      </c>
      <c r="BL141" s="1">
        <f t="shared" si="29"/>
        <v>2788</v>
      </c>
      <c r="BM141" s="1">
        <f t="shared" si="29"/>
        <v>2788</v>
      </c>
      <c r="BN141" s="1">
        <f t="shared" si="29"/>
        <v>2788</v>
      </c>
      <c r="BO141" s="1">
        <f t="shared" si="29"/>
        <v>2788</v>
      </c>
      <c r="BP141" s="1">
        <f t="shared" si="29"/>
        <v>874</v>
      </c>
      <c r="BQ141" s="1">
        <f t="shared" si="29"/>
        <v>874</v>
      </c>
      <c r="BR141" s="1">
        <f t="shared" ref="BR141:EC141" si="30">BQ141+BR7-BR74</f>
        <v>874</v>
      </c>
      <c r="BS141" s="1">
        <f t="shared" si="30"/>
        <v>874</v>
      </c>
      <c r="BT141" s="1">
        <f t="shared" si="30"/>
        <v>874</v>
      </c>
      <c r="BU141" s="1">
        <f t="shared" si="30"/>
        <v>874</v>
      </c>
      <c r="BV141" s="1">
        <f t="shared" si="30"/>
        <v>874</v>
      </c>
      <c r="BW141" s="1">
        <f t="shared" si="30"/>
        <v>874</v>
      </c>
      <c r="BX141" s="1">
        <f t="shared" si="30"/>
        <v>874</v>
      </c>
      <c r="BY141" s="1">
        <f t="shared" si="30"/>
        <v>874</v>
      </c>
      <c r="BZ141" s="1">
        <f t="shared" si="30"/>
        <v>874</v>
      </c>
      <c r="CA141" s="1">
        <f t="shared" si="30"/>
        <v>874</v>
      </c>
      <c r="CB141" s="1">
        <f t="shared" si="30"/>
        <v>874</v>
      </c>
      <c r="CC141" s="1">
        <f t="shared" si="30"/>
        <v>874</v>
      </c>
      <c r="CD141" s="1">
        <f t="shared" si="30"/>
        <v>874</v>
      </c>
      <c r="CE141" s="1">
        <f t="shared" si="30"/>
        <v>874</v>
      </c>
      <c r="CF141" s="1">
        <f t="shared" si="30"/>
        <v>874</v>
      </c>
      <c r="CG141" s="1">
        <f t="shared" si="30"/>
        <v>874</v>
      </c>
      <c r="CH141" s="1">
        <f t="shared" si="30"/>
        <v>874</v>
      </c>
      <c r="CI141" s="1">
        <f t="shared" si="30"/>
        <v>874</v>
      </c>
      <c r="CJ141" s="1">
        <f t="shared" si="30"/>
        <v>874</v>
      </c>
      <c r="CK141" s="1">
        <f t="shared" si="30"/>
        <v>874</v>
      </c>
      <c r="CL141" s="1">
        <f t="shared" si="30"/>
        <v>-402</v>
      </c>
      <c r="CM141" s="1">
        <f t="shared" si="30"/>
        <v>-402</v>
      </c>
      <c r="CN141" s="1">
        <f t="shared" si="30"/>
        <v>-402</v>
      </c>
      <c r="CO141" s="1">
        <f t="shared" si="30"/>
        <v>-402</v>
      </c>
      <c r="CP141" s="1">
        <f t="shared" si="30"/>
        <v>-402</v>
      </c>
      <c r="CQ141" s="1">
        <f t="shared" si="30"/>
        <v>-402</v>
      </c>
      <c r="CR141" s="1">
        <f t="shared" si="30"/>
        <v>-402</v>
      </c>
      <c r="CS141" s="1">
        <f t="shared" si="30"/>
        <v>-402</v>
      </c>
      <c r="CT141" s="1">
        <f t="shared" si="30"/>
        <v>-402</v>
      </c>
      <c r="CU141" s="1">
        <f t="shared" si="30"/>
        <v>-402</v>
      </c>
      <c r="CV141" s="1">
        <f t="shared" si="30"/>
        <v>-402</v>
      </c>
      <c r="CW141" s="1">
        <f t="shared" si="30"/>
        <v>-402</v>
      </c>
      <c r="CX141" s="1">
        <f t="shared" si="30"/>
        <v>-402</v>
      </c>
      <c r="CY141" s="1">
        <f t="shared" si="30"/>
        <v>-402</v>
      </c>
      <c r="CZ141" s="1">
        <f t="shared" si="30"/>
        <v>-402</v>
      </c>
      <c r="DA141" s="1">
        <f t="shared" si="30"/>
        <v>-402</v>
      </c>
      <c r="DB141" s="1">
        <f t="shared" si="30"/>
        <v>-402</v>
      </c>
      <c r="DC141" s="1">
        <f t="shared" si="30"/>
        <v>-402</v>
      </c>
      <c r="DD141" s="1">
        <f t="shared" si="30"/>
        <v>-402</v>
      </c>
      <c r="DE141" s="1">
        <f t="shared" si="30"/>
        <v>-402</v>
      </c>
      <c r="DF141" s="1">
        <f t="shared" si="30"/>
        <v>-402</v>
      </c>
      <c r="DG141" s="1">
        <f t="shared" si="30"/>
        <v>-402</v>
      </c>
      <c r="DH141" s="1">
        <f t="shared" si="30"/>
        <v>-402</v>
      </c>
      <c r="DI141" s="1">
        <f t="shared" si="30"/>
        <v>-402</v>
      </c>
      <c r="DJ141" s="1">
        <f t="shared" si="30"/>
        <v>-402</v>
      </c>
      <c r="DK141" s="1">
        <f t="shared" si="30"/>
        <v>-402</v>
      </c>
      <c r="DL141" s="1">
        <f t="shared" si="30"/>
        <v>-402</v>
      </c>
      <c r="DM141" s="1">
        <f t="shared" si="30"/>
        <v>-402</v>
      </c>
      <c r="DN141" s="1">
        <f t="shared" si="30"/>
        <v>-402</v>
      </c>
      <c r="DO141" s="1">
        <f t="shared" si="30"/>
        <v>-402</v>
      </c>
      <c r="DP141" s="1">
        <f t="shared" si="30"/>
        <v>-402</v>
      </c>
      <c r="DQ141" s="1">
        <f t="shared" si="30"/>
        <v>-402</v>
      </c>
      <c r="DR141" s="1">
        <f t="shared" si="30"/>
        <v>-402</v>
      </c>
      <c r="DS141" s="1">
        <f t="shared" si="30"/>
        <v>-402</v>
      </c>
      <c r="DT141" s="1">
        <f t="shared" si="30"/>
        <v>-402</v>
      </c>
      <c r="DU141" s="1">
        <f t="shared" si="30"/>
        <v>-402</v>
      </c>
      <c r="DV141" s="1">
        <f t="shared" si="30"/>
        <v>-402</v>
      </c>
      <c r="DW141" s="1">
        <f t="shared" si="30"/>
        <v>-402</v>
      </c>
      <c r="DX141" s="1">
        <f t="shared" si="30"/>
        <v>-402</v>
      </c>
      <c r="DY141" s="1">
        <f t="shared" si="30"/>
        <v>-402</v>
      </c>
      <c r="DZ141" s="1">
        <f t="shared" si="30"/>
        <v>-402</v>
      </c>
      <c r="EA141" s="1">
        <f t="shared" si="30"/>
        <v>-402</v>
      </c>
      <c r="EB141" s="1">
        <f t="shared" si="30"/>
        <v>-402</v>
      </c>
      <c r="EC141" s="1">
        <f t="shared" si="30"/>
        <v>-402</v>
      </c>
      <c r="ED141" s="1">
        <f t="shared" ref="ED141:GO141" si="31">EC141+ED7-ED74</f>
        <v>-402</v>
      </c>
      <c r="EE141" s="1">
        <f t="shared" si="31"/>
        <v>-402</v>
      </c>
      <c r="EF141" s="1">
        <f t="shared" si="31"/>
        <v>-402</v>
      </c>
      <c r="EG141" s="1">
        <f t="shared" si="31"/>
        <v>-402</v>
      </c>
      <c r="EH141" s="1">
        <f t="shared" si="31"/>
        <v>-402</v>
      </c>
      <c r="EI141" s="1">
        <f t="shared" si="31"/>
        <v>-402</v>
      </c>
      <c r="EJ141" s="1">
        <f t="shared" si="31"/>
        <v>-402</v>
      </c>
      <c r="EK141" s="1">
        <f t="shared" si="31"/>
        <v>-402</v>
      </c>
      <c r="EL141" s="1">
        <f t="shared" si="31"/>
        <v>-402</v>
      </c>
      <c r="EM141" s="1">
        <f t="shared" si="31"/>
        <v>-402</v>
      </c>
      <c r="EN141" s="1">
        <f t="shared" si="31"/>
        <v>-402</v>
      </c>
      <c r="EO141" s="1">
        <f t="shared" si="31"/>
        <v>-402</v>
      </c>
      <c r="EP141" s="1">
        <f t="shared" si="31"/>
        <v>-402</v>
      </c>
      <c r="EQ141" s="1">
        <f t="shared" si="31"/>
        <v>-402</v>
      </c>
      <c r="ER141" s="1">
        <f t="shared" si="31"/>
        <v>-402</v>
      </c>
      <c r="ES141" s="1">
        <f t="shared" si="31"/>
        <v>-402</v>
      </c>
      <c r="ET141" s="1">
        <f t="shared" si="31"/>
        <v>-402</v>
      </c>
      <c r="EU141" s="1">
        <f t="shared" si="31"/>
        <v>-402</v>
      </c>
      <c r="EV141" s="1">
        <f t="shared" si="31"/>
        <v>-402</v>
      </c>
      <c r="EW141" s="1">
        <f t="shared" si="31"/>
        <v>-402</v>
      </c>
      <c r="EX141" s="1">
        <f t="shared" si="31"/>
        <v>-402</v>
      </c>
      <c r="EY141" s="1">
        <f t="shared" si="31"/>
        <v>-402</v>
      </c>
      <c r="EZ141" s="1">
        <f t="shared" si="31"/>
        <v>-402</v>
      </c>
      <c r="FA141" s="1">
        <f t="shared" si="31"/>
        <v>-402</v>
      </c>
      <c r="FB141" s="1">
        <f t="shared" si="31"/>
        <v>-402</v>
      </c>
      <c r="FC141" s="1">
        <f t="shared" si="31"/>
        <v>-402</v>
      </c>
      <c r="FD141" s="1">
        <f t="shared" si="31"/>
        <v>-402</v>
      </c>
      <c r="FE141" s="1">
        <f t="shared" si="31"/>
        <v>-402</v>
      </c>
      <c r="FF141" s="1">
        <f t="shared" si="31"/>
        <v>-402</v>
      </c>
      <c r="FG141" s="1">
        <f t="shared" si="31"/>
        <v>-402</v>
      </c>
      <c r="FH141" s="1">
        <f t="shared" si="31"/>
        <v>-402</v>
      </c>
      <c r="FI141" s="1">
        <f t="shared" si="31"/>
        <v>-402</v>
      </c>
      <c r="FJ141" s="1">
        <f t="shared" si="31"/>
        <v>-402</v>
      </c>
      <c r="FK141" s="1">
        <f t="shared" si="31"/>
        <v>-402</v>
      </c>
      <c r="FL141" s="1">
        <f t="shared" si="31"/>
        <v>-402</v>
      </c>
      <c r="FM141" s="1">
        <f t="shared" si="31"/>
        <v>-402</v>
      </c>
      <c r="FN141" s="1">
        <f t="shared" si="31"/>
        <v>-402</v>
      </c>
      <c r="FO141" s="1">
        <f t="shared" si="31"/>
        <v>-402</v>
      </c>
      <c r="FP141" s="1">
        <f t="shared" si="31"/>
        <v>-402</v>
      </c>
      <c r="FQ141" s="1">
        <f t="shared" si="31"/>
        <v>-402</v>
      </c>
      <c r="FR141" s="1">
        <f t="shared" si="31"/>
        <v>-402</v>
      </c>
      <c r="FS141" s="1">
        <f t="shared" si="31"/>
        <v>-402</v>
      </c>
      <c r="FT141" s="1">
        <f t="shared" si="31"/>
        <v>-402</v>
      </c>
      <c r="FU141" s="1">
        <f t="shared" si="31"/>
        <v>-402</v>
      </c>
      <c r="FV141" s="1">
        <f t="shared" si="31"/>
        <v>-402</v>
      </c>
      <c r="FW141" s="1">
        <f t="shared" si="31"/>
        <v>-402</v>
      </c>
      <c r="FX141" s="1">
        <f t="shared" si="31"/>
        <v>-402</v>
      </c>
      <c r="FY141" s="1">
        <f t="shared" si="31"/>
        <v>-402</v>
      </c>
      <c r="FZ141" s="1">
        <f t="shared" si="31"/>
        <v>-402</v>
      </c>
      <c r="GA141" s="1">
        <f t="shared" si="31"/>
        <v>-402</v>
      </c>
      <c r="GB141" s="1">
        <f t="shared" si="31"/>
        <v>-402</v>
      </c>
      <c r="GC141" s="1">
        <f t="shared" si="31"/>
        <v>-402</v>
      </c>
      <c r="GD141" s="1">
        <f t="shared" si="31"/>
        <v>-402</v>
      </c>
      <c r="GE141" s="1">
        <f t="shared" si="31"/>
        <v>-402</v>
      </c>
      <c r="GF141" s="1">
        <f t="shared" si="31"/>
        <v>-402</v>
      </c>
      <c r="GG141" s="1">
        <f t="shared" si="31"/>
        <v>-402</v>
      </c>
      <c r="GH141" s="1">
        <f t="shared" si="31"/>
        <v>-402</v>
      </c>
      <c r="GI141" s="1">
        <f t="shared" si="31"/>
        <v>-402</v>
      </c>
      <c r="GJ141" s="1">
        <f t="shared" si="31"/>
        <v>-402</v>
      </c>
      <c r="GK141" s="1">
        <f t="shared" si="31"/>
        <v>-402</v>
      </c>
      <c r="GL141" s="1">
        <f t="shared" si="31"/>
        <v>-402</v>
      </c>
      <c r="GM141" s="1">
        <f t="shared" si="31"/>
        <v>-402</v>
      </c>
      <c r="GN141" s="1">
        <f t="shared" si="31"/>
        <v>-402</v>
      </c>
      <c r="GO141" s="1">
        <f t="shared" si="31"/>
        <v>-402</v>
      </c>
      <c r="GP141" s="1">
        <f t="shared" ref="GP141:GY141" si="32">GO141+GP7-GP74</f>
        <v>-402</v>
      </c>
      <c r="GQ141" s="1">
        <f t="shared" si="32"/>
        <v>-402</v>
      </c>
      <c r="GR141" s="1">
        <f t="shared" si="32"/>
        <v>-402</v>
      </c>
      <c r="GS141" s="1">
        <f t="shared" si="32"/>
        <v>-402</v>
      </c>
      <c r="GT141" s="1">
        <f t="shared" si="32"/>
        <v>-402</v>
      </c>
      <c r="GU141" s="1">
        <f t="shared" si="32"/>
        <v>-402</v>
      </c>
      <c r="GV141" s="1">
        <f t="shared" si="32"/>
        <v>-402</v>
      </c>
      <c r="GW141" s="1">
        <f t="shared" si="32"/>
        <v>-402</v>
      </c>
      <c r="GX141" s="1">
        <f t="shared" si="32"/>
        <v>-402</v>
      </c>
      <c r="GY141" s="1">
        <f t="shared" si="32"/>
        <v>-402</v>
      </c>
    </row>
    <row r="142" spans="1:207">
      <c r="A142" s="4" t="s">
        <v>984</v>
      </c>
      <c r="B142" s="4">
        <f t="shared" si="19"/>
        <v>49303154</v>
      </c>
      <c r="C142" s="4" t="str">
        <f t="shared" si="19"/>
        <v>Q.PEAK DUO XL G10.3/BFG</v>
      </c>
      <c r="D142" s="5">
        <f t="shared" si="19"/>
        <v>470</v>
      </c>
      <c r="E142" s="1">
        <f t="shared" si="20"/>
        <v>0</v>
      </c>
      <c r="F142" s="1">
        <f t="shared" ref="F142:BQ142" si="33">E142+F8-F75</f>
        <v>0</v>
      </c>
      <c r="G142" s="1">
        <f t="shared" si="33"/>
        <v>0</v>
      </c>
      <c r="H142" s="1">
        <f t="shared" si="33"/>
        <v>0</v>
      </c>
      <c r="I142" s="1">
        <f t="shared" si="33"/>
        <v>0</v>
      </c>
      <c r="J142" s="1">
        <f t="shared" si="33"/>
        <v>0</v>
      </c>
      <c r="K142" s="1">
        <f t="shared" si="33"/>
        <v>0</v>
      </c>
      <c r="L142" s="1">
        <f t="shared" si="33"/>
        <v>0</v>
      </c>
      <c r="M142" s="1">
        <f t="shared" si="33"/>
        <v>0</v>
      </c>
      <c r="N142" s="1">
        <f t="shared" si="33"/>
        <v>0</v>
      </c>
      <c r="O142" s="1">
        <f t="shared" si="33"/>
        <v>0</v>
      </c>
      <c r="P142" s="1">
        <f t="shared" si="33"/>
        <v>0</v>
      </c>
      <c r="Q142" s="1">
        <f t="shared" si="33"/>
        <v>0</v>
      </c>
      <c r="R142" s="1">
        <f t="shared" si="33"/>
        <v>0</v>
      </c>
      <c r="S142" s="1">
        <f t="shared" si="33"/>
        <v>0</v>
      </c>
      <c r="T142" s="1">
        <f t="shared" si="33"/>
        <v>0</v>
      </c>
      <c r="U142" s="1">
        <f t="shared" si="33"/>
        <v>0</v>
      </c>
      <c r="V142" s="1">
        <f t="shared" si="33"/>
        <v>0</v>
      </c>
      <c r="W142" s="1">
        <f t="shared" si="33"/>
        <v>0</v>
      </c>
      <c r="X142" s="1">
        <f t="shared" si="33"/>
        <v>0</v>
      </c>
      <c r="Y142" s="1">
        <f t="shared" si="33"/>
        <v>0</v>
      </c>
      <c r="Z142" s="1">
        <f t="shared" si="33"/>
        <v>0</v>
      </c>
      <c r="AA142" s="1">
        <f t="shared" si="33"/>
        <v>0</v>
      </c>
      <c r="AB142" s="1">
        <f t="shared" si="33"/>
        <v>0</v>
      </c>
      <c r="AC142" s="1">
        <f t="shared" si="33"/>
        <v>0</v>
      </c>
      <c r="AD142" s="1">
        <f t="shared" si="33"/>
        <v>0</v>
      </c>
      <c r="AE142" s="1">
        <f t="shared" si="33"/>
        <v>0</v>
      </c>
      <c r="AF142" s="1">
        <f t="shared" si="33"/>
        <v>0</v>
      </c>
      <c r="AG142" s="1">
        <f t="shared" si="33"/>
        <v>0</v>
      </c>
      <c r="AH142" s="1">
        <f t="shared" si="33"/>
        <v>0</v>
      </c>
      <c r="AI142" s="1">
        <f t="shared" si="33"/>
        <v>0</v>
      </c>
      <c r="AJ142" s="1">
        <f t="shared" si="33"/>
        <v>0</v>
      </c>
      <c r="AK142" s="1">
        <f t="shared" si="33"/>
        <v>0</v>
      </c>
      <c r="AL142" s="1">
        <f t="shared" si="33"/>
        <v>0</v>
      </c>
      <c r="AM142" s="1">
        <f t="shared" si="33"/>
        <v>0</v>
      </c>
      <c r="AN142" s="1">
        <f t="shared" si="33"/>
        <v>0</v>
      </c>
      <c r="AO142" s="1">
        <f t="shared" si="33"/>
        <v>0</v>
      </c>
      <c r="AP142" s="1">
        <f t="shared" si="33"/>
        <v>0</v>
      </c>
      <c r="AQ142" s="1">
        <f t="shared" si="33"/>
        <v>0</v>
      </c>
      <c r="AR142" s="1">
        <f t="shared" si="33"/>
        <v>0</v>
      </c>
      <c r="AS142" s="1">
        <f t="shared" si="33"/>
        <v>0</v>
      </c>
      <c r="AT142" s="1">
        <f t="shared" si="33"/>
        <v>0</v>
      </c>
      <c r="AU142" s="1">
        <f t="shared" si="33"/>
        <v>0</v>
      </c>
      <c r="AV142" s="1">
        <f t="shared" si="33"/>
        <v>0</v>
      </c>
      <c r="AW142" s="1">
        <f t="shared" si="33"/>
        <v>0</v>
      </c>
      <c r="AX142" s="1">
        <f t="shared" si="33"/>
        <v>0</v>
      </c>
      <c r="AY142" s="1">
        <f t="shared" si="33"/>
        <v>0</v>
      </c>
      <c r="AZ142" s="1">
        <f t="shared" si="33"/>
        <v>0</v>
      </c>
      <c r="BA142" s="1">
        <f t="shared" si="33"/>
        <v>0</v>
      </c>
      <c r="BB142" s="1">
        <f t="shared" si="33"/>
        <v>0</v>
      </c>
      <c r="BC142" s="1">
        <f t="shared" si="33"/>
        <v>0</v>
      </c>
      <c r="BD142" s="1">
        <f t="shared" si="33"/>
        <v>0</v>
      </c>
      <c r="BE142" s="1">
        <f t="shared" si="33"/>
        <v>0</v>
      </c>
      <c r="BF142" s="1">
        <f t="shared" si="33"/>
        <v>0</v>
      </c>
      <c r="BG142" s="1">
        <f t="shared" si="33"/>
        <v>0</v>
      </c>
      <c r="BH142" s="1">
        <f t="shared" si="33"/>
        <v>0</v>
      </c>
      <c r="BI142" s="1">
        <f t="shared" si="33"/>
        <v>0</v>
      </c>
      <c r="BJ142" s="1">
        <f t="shared" si="33"/>
        <v>0</v>
      </c>
      <c r="BK142" s="1">
        <f t="shared" si="33"/>
        <v>0</v>
      </c>
      <c r="BL142" s="1">
        <f t="shared" si="33"/>
        <v>0</v>
      </c>
      <c r="BM142" s="1">
        <f t="shared" si="33"/>
        <v>0</v>
      </c>
      <c r="BN142" s="1">
        <f t="shared" si="33"/>
        <v>0</v>
      </c>
      <c r="BO142" s="1">
        <f t="shared" si="33"/>
        <v>0</v>
      </c>
      <c r="BP142" s="1">
        <f t="shared" si="33"/>
        <v>0</v>
      </c>
      <c r="BQ142" s="1">
        <f t="shared" si="33"/>
        <v>0</v>
      </c>
      <c r="BR142" s="1">
        <f t="shared" ref="BR142:EC142" si="34">BQ142+BR8-BR75</f>
        <v>2088</v>
      </c>
      <c r="BS142" s="1">
        <f t="shared" si="34"/>
        <v>2088</v>
      </c>
      <c r="BT142" s="1">
        <f t="shared" si="34"/>
        <v>2088</v>
      </c>
      <c r="BU142" s="1">
        <f t="shared" si="34"/>
        <v>2088</v>
      </c>
      <c r="BV142" s="1">
        <f t="shared" si="34"/>
        <v>2088</v>
      </c>
      <c r="BW142" s="1">
        <f t="shared" si="34"/>
        <v>2088</v>
      </c>
      <c r="BX142" s="1">
        <f t="shared" si="34"/>
        <v>2088</v>
      </c>
      <c r="BY142" s="1">
        <f t="shared" si="34"/>
        <v>2088</v>
      </c>
      <c r="BZ142" s="1">
        <f t="shared" si="34"/>
        <v>2088</v>
      </c>
      <c r="CA142" s="1">
        <f t="shared" si="34"/>
        <v>2088</v>
      </c>
      <c r="CB142" s="1">
        <f t="shared" si="34"/>
        <v>2088</v>
      </c>
      <c r="CC142" s="1">
        <f t="shared" si="34"/>
        <v>2088</v>
      </c>
      <c r="CD142" s="1">
        <f t="shared" si="34"/>
        <v>2088</v>
      </c>
      <c r="CE142" s="1">
        <f t="shared" si="34"/>
        <v>2088</v>
      </c>
      <c r="CF142" s="1">
        <f t="shared" si="34"/>
        <v>2088</v>
      </c>
      <c r="CG142" s="1">
        <f t="shared" si="34"/>
        <v>2088</v>
      </c>
      <c r="CH142" s="1">
        <f t="shared" si="34"/>
        <v>2088</v>
      </c>
      <c r="CI142" s="1">
        <f t="shared" si="34"/>
        <v>2088</v>
      </c>
      <c r="CJ142" s="1">
        <f t="shared" si="34"/>
        <v>2088</v>
      </c>
      <c r="CK142" s="1">
        <f t="shared" si="34"/>
        <v>2088</v>
      </c>
      <c r="CL142" s="1">
        <f t="shared" si="34"/>
        <v>2088</v>
      </c>
      <c r="CM142" s="1">
        <f t="shared" si="34"/>
        <v>2088</v>
      </c>
      <c r="CN142" s="1">
        <f t="shared" si="34"/>
        <v>2088</v>
      </c>
      <c r="CO142" s="1">
        <f t="shared" si="34"/>
        <v>2088</v>
      </c>
      <c r="CP142" s="1">
        <f t="shared" si="34"/>
        <v>2088</v>
      </c>
      <c r="CQ142" s="1">
        <f t="shared" si="34"/>
        <v>2088</v>
      </c>
      <c r="CR142" s="1">
        <f t="shared" si="34"/>
        <v>2088</v>
      </c>
      <c r="CS142" s="1">
        <f t="shared" si="34"/>
        <v>2088</v>
      </c>
      <c r="CT142" s="1">
        <f t="shared" si="34"/>
        <v>2088</v>
      </c>
      <c r="CU142" s="1">
        <f t="shared" si="34"/>
        <v>2088</v>
      </c>
      <c r="CV142" s="1">
        <f t="shared" si="34"/>
        <v>1508</v>
      </c>
      <c r="CW142" s="1">
        <f t="shared" si="34"/>
        <v>1508</v>
      </c>
      <c r="CX142" s="1">
        <f t="shared" si="34"/>
        <v>1508</v>
      </c>
      <c r="CY142" s="1">
        <f t="shared" si="34"/>
        <v>1392</v>
      </c>
      <c r="CZ142" s="1">
        <f t="shared" si="34"/>
        <v>1392</v>
      </c>
      <c r="DA142" s="1">
        <f t="shared" si="34"/>
        <v>1392</v>
      </c>
      <c r="DB142" s="1">
        <f t="shared" si="34"/>
        <v>1392</v>
      </c>
      <c r="DC142" s="1">
        <f t="shared" si="34"/>
        <v>1392</v>
      </c>
      <c r="DD142" s="1">
        <f t="shared" si="34"/>
        <v>1392</v>
      </c>
      <c r="DE142" s="1">
        <f t="shared" si="34"/>
        <v>1392</v>
      </c>
      <c r="DF142" s="1">
        <f t="shared" si="34"/>
        <v>1392</v>
      </c>
      <c r="DG142" s="1">
        <f t="shared" si="34"/>
        <v>1392</v>
      </c>
      <c r="DH142" s="1">
        <f t="shared" si="34"/>
        <v>1392</v>
      </c>
      <c r="DI142" s="1">
        <f t="shared" si="34"/>
        <v>1392</v>
      </c>
      <c r="DJ142" s="1">
        <f t="shared" si="34"/>
        <v>1392</v>
      </c>
      <c r="DK142" s="1">
        <f t="shared" si="34"/>
        <v>1392</v>
      </c>
      <c r="DL142" s="1">
        <f t="shared" si="34"/>
        <v>1392</v>
      </c>
      <c r="DM142" s="1">
        <f t="shared" si="34"/>
        <v>1392</v>
      </c>
      <c r="DN142" s="1">
        <f t="shared" si="34"/>
        <v>1392</v>
      </c>
      <c r="DO142" s="1">
        <f t="shared" si="34"/>
        <v>1392</v>
      </c>
      <c r="DP142" s="1">
        <f t="shared" si="34"/>
        <v>1392</v>
      </c>
      <c r="DQ142" s="1">
        <f t="shared" si="34"/>
        <v>1392</v>
      </c>
      <c r="DR142" s="1">
        <f t="shared" si="34"/>
        <v>1392</v>
      </c>
      <c r="DS142" s="1">
        <f t="shared" si="34"/>
        <v>1392</v>
      </c>
      <c r="DT142" s="1">
        <f t="shared" si="34"/>
        <v>1392</v>
      </c>
      <c r="DU142" s="1">
        <f t="shared" si="34"/>
        <v>1392</v>
      </c>
      <c r="DV142" s="1">
        <f t="shared" si="34"/>
        <v>1392</v>
      </c>
      <c r="DW142" s="1">
        <f t="shared" si="34"/>
        <v>1392</v>
      </c>
      <c r="DX142" s="1">
        <f t="shared" si="34"/>
        <v>1392</v>
      </c>
      <c r="DY142" s="1">
        <f t="shared" si="34"/>
        <v>1392</v>
      </c>
      <c r="DZ142" s="1">
        <f t="shared" si="34"/>
        <v>1392</v>
      </c>
      <c r="EA142" s="1">
        <f t="shared" si="34"/>
        <v>1392</v>
      </c>
      <c r="EB142" s="1">
        <f t="shared" si="34"/>
        <v>1392</v>
      </c>
      <c r="EC142" s="1">
        <f t="shared" si="34"/>
        <v>1392</v>
      </c>
      <c r="ED142" s="1">
        <f t="shared" ref="ED142:GO142" si="35">EC142+ED8-ED75</f>
        <v>1392</v>
      </c>
      <c r="EE142" s="1">
        <f t="shared" si="35"/>
        <v>1392</v>
      </c>
      <c r="EF142" s="1">
        <f t="shared" si="35"/>
        <v>1392</v>
      </c>
      <c r="EG142" s="1">
        <f t="shared" si="35"/>
        <v>1392</v>
      </c>
      <c r="EH142" s="1">
        <f t="shared" si="35"/>
        <v>1392</v>
      </c>
      <c r="EI142" s="1">
        <f t="shared" si="35"/>
        <v>1392</v>
      </c>
      <c r="EJ142" s="1">
        <f t="shared" si="35"/>
        <v>1392</v>
      </c>
      <c r="EK142" s="1">
        <f t="shared" si="35"/>
        <v>1392</v>
      </c>
      <c r="EL142" s="1">
        <f t="shared" si="35"/>
        <v>1392</v>
      </c>
      <c r="EM142" s="1">
        <f t="shared" si="35"/>
        <v>1392</v>
      </c>
      <c r="EN142" s="1">
        <f t="shared" si="35"/>
        <v>1392</v>
      </c>
      <c r="EO142" s="1">
        <f t="shared" si="35"/>
        <v>1392</v>
      </c>
      <c r="EP142" s="1">
        <f t="shared" si="35"/>
        <v>1392</v>
      </c>
      <c r="EQ142" s="1">
        <f t="shared" si="35"/>
        <v>1392</v>
      </c>
      <c r="ER142" s="1">
        <f t="shared" si="35"/>
        <v>1392</v>
      </c>
      <c r="ES142" s="1">
        <f t="shared" si="35"/>
        <v>1392</v>
      </c>
      <c r="ET142" s="1">
        <f t="shared" si="35"/>
        <v>1392</v>
      </c>
      <c r="EU142" s="1">
        <f t="shared" si="35"/>
        <v>1392</v>
      </c>
      <c r="EV142" s="1">
        <f t="shared" si="35"/>
        <v>1392</v>
      </c>
      <c r="EW142" s="1">
        <f t="shared" si="35"/>
        <v>1392</v>
      </c>
      <c r="EX142" s="1">
        <f t="shared" si="35"/>
        <v>1392</v>
      </c>
      <c r="EY142" s="1">
        <f t="shared" si="35"/>
        <v>1392</v>
      </c>
      <c r="EZ142" s="1">
        <f t="shared" si="35"/>
        <v>1392</v>
      </c>
      <c r="FA142" s="1">
        <f t="shared" si="35"/>
        <v>1392</v>
      </c>
      <c r="FB142" s="1">
        <f t="shared" si="35"/>
        <v>1392</v>
      </c>
      <c r="FC142" s="1">
        <f t="shared" si="35"/>
        <v>1392</v>
      </c>
      <c r="FD142" s="1">
        <f t="shared" si="35"/>
        <v>1392</v>
      </c>
      <c r="FE142" s="1">
        <f t="shared" si="35"/>
        <v>1392</v>
      </c>
      <c r="FF142" s="1">
        <f t="shared" si="35"/>
        <v>1392</v>
      </c>
      <c r="FG142" s="1">
        <f t="shared" si="35"/>
        <v>1392</v>
      </c>
      <c r="FH142" s="1">
        <f t="shared" si="35"/>
        <v>1392</v>
      </c>
      <c r="FI142" s="1">
        <f t="shared" si="35"/>
        <v>1392</v>
      </c>
      <c r="FJ142" s="1">
        <f t="shared" si="35"/>
        <v>1392</v>
      </c>
      <c r="FK142" s="1">
        <f t="shared" si="35"/>
        <v>1392</v>
      </c>
      <c r="FL142" s="1">
        <f t="shared" si="35"/>
        <v>1392</v>
      </c>
      <c r="FM142" s="1">
        <f t="shared" si="35"/>
        <v>1392</v>
      </c>
      <c r="FN142" s="1">
        <f t="shared" si="35"/>
        <v>1392</v>
      </c>
      <c r="FO142" s="1">
        <f t="shared" si="35"/>
        <v>1392</v>
      </c>
      <c r="FP142" s="1">
        <f t="shared" si="35"/>
        <v>1392</v>
      </c>
      <c r="FQ142" s="1">
        <f t="shared" si="35"/>
        <v>1392</v>
      </c>
      <c r="FR142" s="1">
        <f t="shared" si="35"/>
        <v>1392</v>
      </c>
      <c r="FS142" s="1">
        <f t="shared" si="35"/>
        <v>1392</v>
      </c>
      <c r="FT142" s="1">
        <f t="shared" si="35"/>
        <v>1392</v>
      </c>
      <c r="FU142" s="1">
        <f t="shared" si="35"/>
        <v>1392</v>
      </c>
      <c r="FV142" s="1">
        <f t="shared" si="35"/>
        <v>1392</v>
      </c>
      <c r="FW142" s="1">
        <f t="shared" si="35"/>
        <v>1392</v>
      </c>
      <c r="FX142" s="1">
        <f t="shared" si="35"/>
        <v>1392</v>
      </c>
      <c r="FY142" s="1">
        <f t="shared" si="35"/>
        <v>1392</v>
      </c>
      <c r="FZ142" s="1">
        <f t="shared" si="35"/>
        <v>1392</v>
      </c>
      <c r="GA142" s="1">
        <f t="shared" si="35"/>
        <v>1392</v>
      </c>
      <c r="GB142" s="1">
        <f t="shared" si="35"/>
        <v>1392</v>
      </c>
      <c r="GC142" s="1">
        <f t="shared" si="35"/>
        <v>1392</v>
      </c>
      <c r="GD142" s="1">
        <f t="shared" si="35"/>
        <v>1392</v>
      </c>
      <c r="GE142" s="1">
        <f t="shared" si="35"/>
        <v>1392</v>
      </c>
      <c r="GF142" s="1">
        <f t="shared" si="35"/>
        <v>1392</v>
      </c>
      <c r="GG142" s="1">
        <f t="shared" si="35"/>
        <v>1392</v>
      </c>
      <c r="GH142" s="1">
        <f t="shared" si="35"/>
        <v>1392</v>
      </c>
      <c r="GI142" s="1">
        <f t="shared" si="35"/>
        <v>1392</v>
      </c>
      <c r="GJ142" s="1">
        <f t="shared" si="35"/>
        <v>1392</v>
      </c>
      <c r="GK142" s="1">
        <f t="shared" si="35"/>
        <v>1392</v>
      </c>
      <c r="GL142" s="1">
        <f t="shared" si="35"/>
        <v>1392</v>
      </c>
      <c r="GM142" s="1">
        <f t="shared" si="35"/>
        <v>1392</v>
      </c>
      <c r="GN142" s="1">
        <f t="shared" si="35"/>
        <v>1392</v>
      </c>
      <c r="GO142" s="1">
        <f t="shared" si="35"/>
        <v>1392</v>
      </c>
      <c r="GP142" s="1">
        <f t="shared" ref="GP142:GY142" si="36">GO142+GP8-GP75</f>
        <v>1392</v>
      </c>
      <c r="GQ142" s="1">
        <f t="shared" si="36"/>
        <v>1392</v>
      </c>
      <c r="GR142" s="1">
        <f t="shared" si="36"/>
        <v>1392</v>
      </c>
      <c r="GS142" s="1">
        <f t="shared" si="36"/>
        <v>1392</v>
      </c>
      <c r="GT142" s="1">
        <f t="shared" si="36"/>
        <v>1392</v>
      </c>
      <c r="GU142" s="1">
        <f t="shared" si="36"/>
        <v>1392</v>
      </c>
      <c r="GV142" s="1">
        <f t="shared" si="36"/>
        <v>1392</v>
      </c>
      <c r="GW142" s="1">
        <f t="shared" si="36"/>
        <v>1392</v>
      </c>
      <c r="GX142" s="1">
        <f t="shared" si="36"/>
        <v>1392</v>
      </c>
      <c r="GY142" s="1">
        <f t="shared" si="36"/>
        <v>1392</v>
      </c>
    </row>
    <row r="143" spans="1:207">
      <c r="A143" s="4" t="s">
        <v>984</v>
      </c>
      <c r="B143" s="4">
        <f t="shared" si="19"/>
        <v>49303155</v>
      </c>
      <c r="C143" s="4" t="str">
        <f t="shared" si="19"/>
        <v>Q.PEAK DUO XL G10.3/BFG</v>
      </c>
      <c r="D143" s="5">
        <f t="shared" si="19"/>
        <v>475</v>
      </c>
      <c r="E143" s="1">
        <f t="shared" si="20"/>
        <v>0</v>
      </c>
      <c r="F143" s="1">
        <f t="shared" ref="F143:BQ143" si="37">E143+F9-F76</f>
        <v>0</v>
      </c>
      <c r="G143" s="1">
        <f t="shared" si="37"/>
        <v>0</v>
      </c>
      <c r="H143" s="1">
        <f t="shared" si="37"/>
        <v>0</v>
      </c>
      <c r="I143" s="1">
        <f t="shared" si="37"/>
        <v>0</v>
      </c>
      <c r="J143" s="1">
        <f t="shared" si="37"/>
        <v>0</v>
      </c>
      <c r="K143" s="1">
        <f t="shared" si="37"/>
        <v>0</v>
      </c>
      <c r="L143" s="1">
        <f t="shared" si="37"/>
        <v>0</v>
      </c>
      <c r="M143" s="1">
        <f t="shared" si="37"/>
        <v>0</v>
      </c>
      <c r="N143" s="1">
        <f t="shared" si="37"/>
        <v>0</v>
      </c>
      <c r="O143" s="1">
        <f t="shared" si="37"/>
        <v>0</v>
      </c>
      <c r="P143" s="1">
        <f t="shared" si="37"/>
        <v>0</v>
      </c>
      <c r="Q143" s="1">
        <f t="shared" si="37"/>
        <v>0</v>
      </c>
      <c r="R143" s="1">
        <f t="shared" si="37"/>
        <v>0</v>
      </c>
      <c r="S143" s="1">
        <f t="shared" si="37"/>
        <v>0</v>
      </c>
      <c r="T143" s="1">
        <f t="shared" si="37"/>
        <v>0</v>
      </c>
      <c r="U143" s="1">
        <f t="shared" si="37"/>
        <v>0</v>
      </c>
      <c r="V143" s="1">
        <f t="shared" si="37"/>
        <v>0</v>
      </c>
      <c r="W143" s="1">
        <f t="shared" si="37"/>
        <v>0</v>
      </c>
      <c r="X143" s="1">
        <f t="shared" si="37"/>
        <v>0</v>
      </c>
      <c r="Y143" s="1">
        <f t="shared" si="37"/>
        <v>0</v>
      </c>
      <c r="Z143" s="1">
        <f t="shared" si="37"/>
        <v>0</v>
      </c>
      <c r="AA143" s="1">
        <f t="shared" si="37"/>
        <v>0</v>
      </c>
      <c r="AB143" s="1">
        <f t="shared" si="37"/>
        <v>0</v>
      </c>
      <c r="AC143" s="1">
        <f t="shared" si="37"/>
        <v>0</v>
      </c>
      <c r="AD143" s="1">
        <f t="shared" si="37"/>
        <v>0</v>
      </c>
      <c r="AE143" s="1">
        <f t="shared" si="37"/>
        <v>0</v>
      </c>
      <c r="AF143" s="1">
        <f t="shared" si="37"/>
        <v>0</v>
      </c>
      <c r="AG143" s="1">
        <f t="shared" si="37"/>
        <v>0</v>
      </c>
      <c r="AH143" s="1">
        <f t="shared" si="37"/>
        <v>1392</v>
      </c>
      <c r="AI143" s="1">
        <f t="shared" si="37"/>
        <v>4872</v>
      </c>
      <c r="AJ143" s="1">
        <f t="shared" si="37"/>
        <v>5568</v>
      </c>
      <c r="AK143" s="1">
        <f t="shared" si="37"/>
        <v>5568</v>
      </c>
      <c r="AL143" s="1">
        <f t="shared" si="37"/>
        <v>5568</v>
      </c>
      <c r="AM143" s="1">
        <f t="shared" si="37"/>
        <v>5568</v>
      </c>
      <c r="AN143" s="1">
        <f t="shared" si="37"/>
        <v>7250</v>
      </c>
      <c r="AO143" s="1">
        <f t="shared" si="37"/>
        <v>14210</v>
      </c>
      <c r="AP143" s="1">
        <f t="shared" si="37"/>
        <v>16994</v>
      </c>
      <c r="AQ143" s="1">
        <f t="shared" si="37"/>
        <v>16994</v>
      </c>
      <c r="AR143" s="1">
        <f t="shared" si="37"/>
        <v>17690</v>
      </c>
      <c r="AS143" s="1">
        <f t="shared" si="37"/>
        <v>17690</v>
      </c>
      <c r="AT143" s="1">
        <f t="shared" si="37"/>
        <v>17690</v>
      </c>
      <c r="AU143" s="1">
        <f t="shared" si="37"/>
        <v>17690</v>
      </c>
      <c r="AV143" s="1">
        <f t="shared" si="37"/>
        <v>17690</v>
      </c>
      <c r="AW143" s="1">
        <f t="shared" si="37"/>
        <v>17690</v>
      </c>
      <c r="AX143" s="1">
        <f t="shared" si="37"/>
        <v>19778</v>
      </c>
      <c r="AY143" s="1">
        <f t="shared" si="37"/>
        <v>26738</v>
      </c>
      <c r="AZ143" s="1">
        <f t="shared" si="37"/>
        <v>26738</v>
      </c>
      <c r="BA143" s="1">
        <f t="shared" si="37"/>
        <v>26738</v>
      </c>
      <c r="BB143" s="1">
        <f t="shared" si="37"/>
        <v>29580</v>
      </c>
      <c r="BC143" s="1">
        <f t="shared" si="37"/>
        <v>27666</v>
      </c>
      <c r="BD143" s="1">
        <f t="shared" si="37"/>
        <v>25172</v>
      </c>
      <c r="BE143" s="1">
        <f t="shared" si="37"/>
        <v>26564</v>
      </c>
      <c r="BF143" s="1">
        <f t="shared" si="37"/>
        <v>25462</v>
      </c>
      <c r="BG143" s="1">
        <f t="shared" si="37"/>
        <v>25462</v>
      </c>
      <c r="BH143" s="1">
        <f t="shared" si="37"/>
        <v>25462</v>
      </c>
      <c r="BI143" s="1">
        <f t="shared" si="37"/>
        <v>24302</v>
      </c>
      <c r="BJ143" s="1">
        <f t="shared" si="37"/>
        <v>22388</v>
      </c>
      <c r="BK143" s="1">
        <f t="shared" si="37"/>
        <v>21112</v>
      </c>
      <c r="BL143" s="1">
        <f t="shared" si="37"/>
        <v>13456</v>
      </c>
      <c r="BM143" s="1">
        <f t="shared" si="37"/>
        <v>7076</v>
      </c>
      <c r="BN143" s="1">
        <f t="shared" si="37"/>
        <v>5800</v>
      </c>
      <c r="BO143" s="1">
        <f t="shared" si="37"/>
        <v>5800</v>
      </c>
      <c r="BP143" s="1">
        <f t="shared" si="37"/>
        <v>1334</v>
      </c>
      <c r="BQ143" s="1">
        <f t="shared" si="37"/>
        <v>725</v>
      </c>
      <c r="BR143" s="1">
        <f t="shared" ref="BR143:EC143" si="38">BQ143+BR9-BR76</f>
        <v>725</v>
      </c>
      <c r="BS143" s="1">
        <f t="shared" si="38"/>
        <v>725</v>
      </c>
      <c r="BT143" s="1">
        <f t="shared" si="38"/>
        <v>725</v>
      </c>
      <c r="BU143" s="1">
        <f t="shared" si="38"/>
        <v>725</v>
      </c>
      <c r="BV143" s="1">
        <f t="shared" si="38"/>
        <v>725</v>
      </c>
      <c r="BW143" s="1">
        <f t="shared" si="38"/>
        <v>725</v>
      </c>
      <c r="BX143" s="1">
        <f t="shared" si="38"/>
        <v>725</v>
      </c>
      <c r="BY143" s="1">
        <f t="shared" si="38"/>
        <v>1421</v>
      </c>
      <c r="BZ143" s="1">
        <f t="shared" si="38"/>
        <v>1421</v>
      </c>
      <c r="CA143" s="1">
        <f t="shared" si="38"/>
        <v>2117</v>
      </c>
      <c r="CB143" s="1">
        <f t="shared" si="38"/>
        <v>2117</v>
      </c>
      <c r="CC143" s="1">
        <f t="shared" si="38"/>
        <v>2117</v>
      </c>
      <c r="CD143" s="1">
        <f t="shared" si="38"/>
        <v>2117</v>
      </c>
      <c r="CE143" s="1">
        <f t="shared" si="38"/>
        <v>2117</v>
      </c>
      <c r="CF143" s="1">
        <f t="shared" si="38"/>
        <v>2117</v>
      </c>
      <c r="CG143" s="1">
        <f t="shared" si="38"/>
        <v>3509</v>
      </c>
      <c r="CH143" s="1">
        <f t="shared" si="38"/>
        <v>3509</v>
      </c>
      <c r="CI143" s="1">
        <f t="shared" si="38"/>
        <v>3509</v>
      </c>
      <c r="CJ143" s="1">
        <f t="shared" si="38"/>
        <v>3509</v>
      </c>
      <c r="CK143" s="1">
        <f t="shared" si="38"/>
        <v>4205</v>
      </c>
      <c r="CL143" s="1">
        <f t="shared" si="38"/>
        <v>4205</v>
      </c>
      <c r="CM143" s="1">
        <f t="shared" si="38"/>
        <v>4901</v>
      </c>
      <c r="CN143" s="1">
        <f t="shared" si="38"/>
        <v>5597</v>
      </c>
      <c r="CO143" s="1">
        <f t="shared" si="38"/>
        <v>6293</v>
      </c>
      <c r="CP143" s="1">
        <f t="shared" si="38"/>
        <v>6293</v>
      </c>
      <c r="CQ143" s="1">
        <f t="shared" si="38"/>
        <v>6293</v>
      </c>
      <c r="CR143" s="1">
        <f t="shared" si="38"/>
        <v>6409</v>
      </c>
      <c r="CS143" s="1">
        <f t="shared" si="38"/>
        <v>5249</v>
      </c>
      <c r="CT143" s="1">
        <f t="shared" si="38"/>
        <v>5249</v>
      </c>
      <c r="CU143" s="1">
        <f t="shared" si="38"/>
        <v>5249</v>
      </c>
      <c r="CV143" s="1">
        <f t="shared" si="38"/>
        <v>5249</v>
      </c>
      <c r="CW143" s="1">
        <f t="shared" si="38"/>
        <v>5249</v>
      </c>
      <c r="CX143" s="1">
        <f t="shared" si="38"/>
        <v>5249</v>
      </c>
      <c r="CY143" s="1">
        <f t="shared" si="38"/>
        <v>5249</v>
      </c>
      <c r="CZ143" s="1">
        <f t="shared" si="38"/>
        <v>5249</v>
      </c>
      <c r="DA143" s="1">
        <f t="shared" si="38"/>
        <v>5249</v>
      </c>
      <c r="DB143" s="1">
        <f t="shared" si="38"/>
        <v>5249</v>
      </c>
      <c r="DC143" s="1">
        <f t="shared" si="38"/>
        <v>5249</v>
      </c>
      <c r="DD143" s="1">
        <f t="shared" si="38"/>
        <v>5249</v>
      </c>
      <c r="DE143" s="1">
        <f t="shared" si="38"/>
        <v>5249</v>
      </c>
      <c r="DF143" s="1">
        <f t="shared" si="38"/>
        <v>5249</v>
      </c>
      <c r="DG143" s="1">
        <f t="shared" si="38"/>
        <v>5249</v>
      </c>
      <c r="DH143" s="1">
        <f t="shared" si="38"/>
        <v>5249</v>
      </c>
      <c r="DI143" s="1">
        <f t="shared" si="38"/>
        <v>5249</v>
      </c>
      <c r="DJ143" s="1">
        <f t="shared" si="38"/>
        <v>5249</v>
      </c>
      <c r="DK143" s="1">
        <f t="shared" si="38"/>
        <v>5249</v>
      </c>
      <c r="DL143" s="1">
        <f t="shared" si="38"/>
        <v>5249</v>
      </c>
      <c r="DM143" s="1">
        <f t="shared" si="38"/>
        <v>5249</v>
      </c>
      <c r="DN143" s="1">
        <f t="shared" si="38"/>
        <v>5249</v>
      </c>
      <c r="DO143" s="1">
        <f t="shared" si="38"/>
        <v>5249</v>
      </c>
      <c r="DP143" s="1">
        <f t="shared" si="38"/>
        <v>5249</v>
      </c>
      <c r="DQ143" s="1">
        <f t="shared" si="38"/>
        <v>5249</v>
      </c>
      <c r="DR143" s="1">
        <f t="shared" si="38"/>
        <v>5249</v>
      </c>
      <c r="DS143" s="1">
        <f t="shared" si="38"/>
        <v>5249</v>
      </c>
      <c r="DT143" s="1">
        <f t="shared" si="38"/>
        <v>5249</v>
      </c>
      <c r="DU143" s="1">
        <f t="shared" si="38"/>
        <v>5249</v>
      </c>
      <c r="DV143" s="1">
        <f t="shared" si="38"/>
        <v>5249</v>
      </c>
      <c r="DW143" s="1">
        <f t="shared" si="38"/>
        <v>5249</v>
      </c>
      <c r="DX143" s="1">
        <f t="shared" si="38"/>
        <v>5249</v>
      </c>
      <c r="DY143" s="1">
        <f t="shared" si="38"/>
        <v>5249</v>
      </c>
      <c r="DZ143" s="1">
        <f t="shared" si="38"/>
        <v>5249</v>
      </c>
      <c r="EA143" s="1">
        <f t="shared" si="38"/>
        <v>5249</v>
      </c>
      <c r="EB143" s="1">
        <f t="shared" si="38"/>
        <v>5249</v>
      </c>
      <c r="EC143" s="1">
        <f t="shared" si="38"/>
        <v>5249</v>
      </c>
      <c r="ED143" s="1">
        <f t="shared" ref="ED143:GO143" si="39">EC143+ED9-ED76</f>
        <v>5249</v>
      </c>
      <c r="EE143" s="1">
        <f t="shared" si="39"/>
        <v>5249</v>
      </c>
      <c r="EF143" s="1">
        <f t="shared" si="39"/>
        <v>5249</v>
      </c>
      <c r="EG143" s="1">
        <f t="shared" si="39"/>
        <v>5249</v>
      </c>
      <c r="EH143" s="1">
        <f t="shared" si="39"/>
        <v>5249</v>
      </c>
      <c r="EI143" s="1">
        <f t="shared" si="39"/>
        <v>5249</v>
      </c>
      <c r="EJ143" s="1">
        <f t="shared" si="39"/>
        <v>5249</v>
      </c>
      <c r="EK143" s="1">
        <f t="shared" si="39"/>
        <v>5249</v>
      </c>
      <c r="EL143" s="1">
        <f t="shared" si="39"/>
        <v>5249</v>
      </c>
      <c r="EM143" s="1">
        <f t="shared" si="39"/>
        <v>5249</v>
      </c>
      <c r="EN143" s="1">
        <f t="shared" si="39"/>
        <v>5249</v>
      </c>
      <c r="EO143" s="1">
        <f t="shared" si="39"/>
        <v>5249</v>
      </c>
      <c r="EP143" s="1">
        <f t="shared" si="39"/>
        <v>5249</v>
      </c>
      <c r="EQ143" s="1">
        <f t="shared" si="39"/>
        <v>5249</v>
      </c>
      <c r="ER143" s="1">
        <f t="shared" si="39"/>
        <v>5249</v>
      </c>
      <c r="ES143" s="1">
        <f t="shared" si="39"/>
        <v>5249</v>
      </c>
      <c r="ET143" s="1">
        <f t="shared" si="39"/>
        <v>5249</v>
      </c>
      <c r="EU143" s="1">
        <f t="shared" si="39"/>
        <v>5249</v>
      </c>
      <c r="EV143" s="1">
        <f t="shared" si="39"/>
        <v>5249</v>
      </c>
      <c r="EW143" s="1">
        <f t="shared" si="39"/>
        <v>5249</v>
      </c>
      <c r="EX143" s="1">
        <f t="shared" si="39"/>
        <v>5249</v>
      </c>
      <c r="EY143" s="1">
        <f t="shared" si="39"/>
        <v>5249</v>
      </c>
      <c r="EZ143" s="1">
        <f t="shared" si="39"/>
        <v>5249</v>
      </c>
      <c r="FA143" s="1">
        <f t="shared" si="39"/>
        <v>5249</v>
      </c>
      <c r="FB143" s="1">
        <f t="shared" si="39"/>
        <v>5249</v>
      </c>
      <c r="FC143" s="1">
        <f t="shared" si="39"/>
        <v>5249</v>
      </c>
      <c r="FD143" s="1">
        <f t="shared" si="39"/>
        <v>5249</v>
      </c>
      <c r="FE143" s="1">
        <f t="shared" si="39"/>
        <v>5249</v>
      </c>
      <c r="FF143" s="1">
        <f t="shared" si="39"/>
        <v>5249</v>
      </c>
      <c r="FG143" s="1">
        <f t="shared" si="39"/>
        <v>5249</v>
      </c>
      <c r="FH143" s="1">
        <f t="shared" si="39"/>
        <v>5249</v>
      </c>
      <c r="FI143" s="1">
        <f t="shared" si="39"/>
        <v>5249</v>
      </c>
      <c r="FJ143" s="1">
        <f t="shared" si="39"/>
        <v>5249</v>
      </c>
      <c r="FK143" s="1">
        <f t="shared" si="39"/>
        <v>5249</v>
      </c>
      <c r="FL143" s="1">
        <f t="shared" si="39"/>
        <v>5249</v>
      </c>
      <c r="FM143" s="1">
        <f t="shared" si="39"/>
        <v>5249</v>
      </c>
      <c r="FN143" s="1">
        <f t="shared" si="39"/>
        <v>5249</v>
      </c>
      <c r="FO143" s="1">
        <f t="shared" si="39"/>
        <v>5249</v>
      </c>
      <c r="FP143" s="1">
        <f t="shared" si="39"/>
        <v>5249</v>
      </c>
      <c r="FQ143" s="1">
        <f t="shared" si="39"/>
        <v>5249</v>
      </c>
      <c r="FR143" s="1">
        <f t="shared" si="39"/>
        <v>5249</v>
      </c>
      <c r="FS143" s="1">
        <f t="shared" si="39"/>
        <v>5249</v>
      </c>
      <c r="FT143" s="1">
        <f t="shared" si="39"/>
        <v>5249</v>
      </c>
      <c r="FU143" s="1">
        <f t="shared" si="39"/>
        <v>5249</v>
      </c>
      <c r="FV143" s="1">
        <f t="shared" si="39"/>
        <v>5249</v>
      </c>
      <c r="FW143" s="1">
        <f t="shared" si="39"/>
        <v>5249</v>
      </c>
      <c r="FX143" s="1">
        <f t="shared" si="39"/>
        <v>5249</v>
      </c>
      <c r="FY143" s="1">
        <f t="shared" si="39"/>
        <v>5249</v>
      </c>
      <c r="FZ143" s="1">
        <f t="shared" si="39"/>
        <v>5249</v>
      </c>
      <c r="GA143" s="1">
        <f t="shared" si="39"/>
        <v>5249</v>
      </c>
      <c r="GB143" s="1">
        <f t="shared" si="39"/>
        <v>5249</v>
      </c>
      <c r="GC143" s="1">
        <f t="shared" si="39"/>
        <v>5249</v>
      </c>
      <c r="GD143" s="1">
        <f t="shared" si="39"/>
        <v>5249</v>
      </c>
      <c r="GE143" s="1">
        <f t="shared" si="39"/>
        <v>5249</v>
      </c>
      <c r="GF143" s="1">
        <f t="shared" si="39"/>
        <v>5249</v>
      </c>
      <c r="GG143" s="1">
        <f t="shared" si="39"/>
        <v>5249</v>
      </c>
      <c r="GH143" s="1">
        <f t="shared" si="39"/>
        <v>5249</v>
      </c>
      <c r="GI143" s="1">
        <f t="shared" si="39"/>
        <v>5249</v>
      </c>
      <c r="GJ143" s="1">
        <f t="shared" si="39"/>
        <v>5249</v>
      </c>
      <c r="GK143" s="1">
        <f t="shared" si="39"/>
        <v>5249</v>
      </c>
      <c r="GL143" s="1">
        <f t="shared" si="39"/>
        <v>5249</v>
      </c>
      <c r="GM143" s="1">
        <f t="shared" si="39"/>
        <v>5249</v>
      </c>
      <c r="GN143" s="1">
        <f t="shared" si="39"/>
        <v>5249</v>
      </c>
      <c r="GO143" s="1">
        <f t="shared" si="39"/>
        <v>5249</v>
      </c>
      <c r="GP143" s="1">
        <f t="shared" ref="GP143:GY143" si="40">GO143+GP9-GP76</f>
        <v>5249</v>
      </c>
      <c r="GQ143" s="1">
        <f t="shared" si="40"/>
        <v>5249</v>
      </c>
      <c r="GR143" s="1">
        <f t="shared" si="40"/>
        <v>5249</v>
      </c>
      <c r="GS143" s="1">
        <f t="shared" si="40"/>
        <v>5249</v>
      </c>
      <c r="GT143" s="1">
        <f t="shared" si="40"/>
        <v>5249</v>
      </c>
      <c r="GU143" s="1">
        <f t="shared" si="40"/>
        <v>5249</v>
      </c>
      <c r="GV143" s="1">
        <f t="shared" si="40"/>
        <v>5249</v>
      </c>
      <c r="GW143" s="1">
        <f t="shared" si="40"/>
        <v>5249</v>
      </c>
      <c r="GX143" s="1">
        <f t="shared" si="40"/>
        <v>5249</v>
      </c>
      <c r="GY143" s="1">
        <f t="shared" si="40"/>
        <v>5249</v>
      </c>
    </row>
    <row r="144" spans="1:207">
      <c r="A144" s="4" t="s">
        <v>984</v>
      </c>
      <c r="B144" s="4">
        <f t="shared" si="19"/>
        <v>49303156</v>
      </c>
      <c r="C144" s="4" t="str">
        <f t="shared" si="19"/>
        <v>Q.PEAK DUO XL G10.3/BFG</v>
      </c>
      <c r="D144" s="5">
        <f t="shared" si="19"/>
        <v>480</v>
      </c>
      <c r="E144" s="1">
        <f t="shared" si="20"/>
        <v>0</v>
      </c>
      <c r="F144" s="1">
        <f t="shared" ref="F144:BQ144" si="41">E144+F10-F77</f>
        <v>0</v>
      </c>
      <c r="G144" s="1">
        <f t="shared" si="41"/>
        <v>0</v>
      </c>
      <c r="H144" s="1">
        <f t="shared" si="41"/>
        <v>0</v>
      </c>
      <c r="I144" s="1">
        <f t="shared" si="41"/>
        <v>0</v>
      </c>
      <c r="J144" s="1">
        <f t="shared" si="41"/>
        <v>0</v>
      </c>
      <c r="K144" s="1">
        <f t="shared" si="41"/>
        <v>0</v>
      </c>
      <c r="L144" s="1">
        <f t="shared" si="41"/>
        <v>0</v>
      </c>
      <c r="M144" s="1">
        <f t="shared" si="41"/>
        <v>0</v>
      </c>
      <c r="N144" s="1">
        <f t="shared" si="41"/>
        <v>0</v>
      </c>
      <c r="O144" s="1">
        <f t="shared" si="41"/>
        <v>0</v>
      </c>
      <c r="P144" s="1">
        <f t="shared" si="41"/>
        <v>0</v>
      </c>
      <c r="Q144" s="1">
        <f t="shared" si="41"/>
        <v>0</v>
      </c>
      <c r="R144" s="1">
        <f t="shared" si="41"/>
        <v>0</v>
      </c>
      <c r="S144" s="1">
        <f t="shared" si="41"/>
        <v>0</v>
      </c>
      <c r="T144" s="1">
        <f t="shared" si="41"/>
        <v>0</v>
      </c>
      <c r="U144" s="1">
        <f t="shared" si="41"/>
        <v>0</v>
      </c>
      <c r="V144" s="1">
        <f t="shared" si="41"/>
        <v>0</v>
      </c>
      <c r="W144" s="1">
        <f t="shared" si="41"/>
        <v>0</v>
      </c>
      <c r="X144" s="1">
        <f t="shared" si="41"/>
        <v>0</v>
      </c>
      <c r="Y144" s="1">
        <f t="shared" si="41"/>
        <v>0</v>
      </c>
      <c r="Z144" s="1">
        <f t="shared" si="41"/>
        <v>0</v>
      </c>
      <c r="AA144" s="1">
        <f t="shared" si="41"/>
        <v>0</v>
      </c>
      <c r="AB144" s="1">
        <f t="shared" si="41"/>
        <v>0</v>
      </c>
      <c r="AC144" s="1">
        <f t="shared" si="41"/>
        <v>0</v>
      </c>
      <c r="AD144" s="1">
        <f t="shared" si="41"/>
        <v>0</v>
      </c>
      <c r="AE144" s="1">
        <f t="shared" si="41"/>
        <v>0</v>
      </c>
      <c r="AF144" s="1">
        <f t="shared" si="41"/>
        <v>0</v>
      </c>
      <c r="AG144" s="1">
        <f t="shared" si="41"/>
        <v>0</v>
      </c>
      <c r="AH144" s="1">
        <f t="shared" si="41"/>
        <v>0</v>
      </c>
      <c r="AI144" s="1">
        <f t="shared" si="41"/>
        <v>696</v>
      </c>
      <c r="AJ144" s="1">
        <f t="shared" si="41"/>
        <v>4872</v>
      </c>
      <c r="AK144" s="1">
        <f t="shared" si="41"/>
        <v>6960</v>
      </c>
      <c r="AL144" s="1">
        <f t="shared" si="41"/>
        <v>6960</v>
      </c>
      <c r="AM144" s="1">
        <f t="shared" si="41"/>
        <v>6960</v>
      </c>
      <c r="AN144" s="1">
        <f t="shared" si="41"/>
        <v>8062</v>
      </c>
      <c r="AO144" s="1">
        <f t="shared" si="41"/>
        <v>8062</v>
      </c>
      <c r="AP144" s="1">
        <f t="shared" si="41"/>
        <v>10150</v>
      </c>
      <c r="AQ144" s="1">
        <f t="shared" si="41"/>
        <v>15022</v>
      </c>
      <c r="AR144" s="1">
        <f t="shared" si="41"/>
        <v>15022</v>
      </c>
      <c r="AS144" s="1">
        <f t="shared" si="41"/>
        <v>15022</v>
      </c>
      <c r="AT144" s="1">
        <f t="shared" si="41"/>
        <v>15022</v>
      </c>
      <c r="AU144" s="1">
        <f t="shared" si="41"/>
        <v>15718</v>
      </c>
      <c r="AV144" s="1">
        <f t="shared" si="41"/>
        <v>18502</v>
      </c>
      <c r="AW144" s="1">
        <f t="shared" si="41"/>
        <v>24070</v>
      </c>
      <c r="AX144" s="1">
        <f t="shared" si="41"/>
        <v>32422</v>
      </c>
      <c r="AY144" s="1">
        <f t="shared" si="41"/>
        <v>33118</v>
      </c>
      <c r="AZ144" s="1">
        <f t="shared" si="41"/>
        <v>33118</v>
      </c>
      <c r="BA144" s="1">
        <f t="shared" si="41"/>
        <v>33118</v>
      </c>
      <c r="BB144" s="1">
        <f t="shared" si="41"/>
        <v>35206</v>
      </c>
      <c r="BC144" s="1">
        <f t="shared" si="41"/>
        <v>35902</v>
      </c>
      <c r="BD144" s="1">
        <f t="shared" si="41"/>
        <v>39382</v>
      </c>
      <c r="BE144" s="1">
        <f t="shared" si="41"/>
        <v>40078</v>
      </c>
      <c r="BF144" s="1">
        <f t="shared" si="41"/>
        <v>41789</v>
      </c>
      <c r="BG144" s="1">
        <f t="shared" si="41"/>
        <v>41789</v>
      </c>
      <c r="BH144" s="1">
        <f t="shared" si="41"/>
        <v>41789</v>
      </c>
      <c r="BI144" s="1">
        <f t="shared" si="41"/>
        <v>38889</v>
      </c>
      <c r="BJ144" s="1">
        <f t="shared" si="41"/>
        <v>37149</v>
      </c>
      <c r="BK144" s="1">
        <f t="shared" si="41"/>
        <v>34249</v>
      </c>
      <c r="BL144" s="1">
        <f t="shared" si="41"/>
        <v>37149</v>
      </c>
      <c r="BM144" s="1">
        <f t="shared" si="41"/>
        <v>34655</v>
      </c>
      <c r="BN144" s="1">
        <f t="shared" si="41"/>
        <v>34655</v>
      </c>
      <c r="BO144" s="1">
        <f t="shared" si="41"/>
        <v>34655</v>
      </c>
      <c r="BP144" s="1">
        <f t="shared" si="41"/>
        <v>37497</v>
      </c>
      <c r="BQ144" s="1">
        <f t="shared" si="41"/>
        <v>38193</v>
      </c>
      <c r="BR144" s="1">
        <f t="shared" ref="BR144:EC144" si="42">BQ144+BR10-BR77</f>
        <v>37033</v>
      </c>
      <c r="BS144" s="1">
        <f t="shared" si="42"/>
        <v>30015</v>
      </c>
      <c r="BT144" s="1">
        <f t="shared" si="42"/>
        <v>24099</v>
      </c>
      <c r="BU144" s="1">
        <f t="shared" si="42"/>
        <v>24099</v>
      </c>
      <c r="BV144" s="1">
        <f t="shared" si="42"/>
        <v>24099</v>
      </c>
      <c r="BW144" s="1">
        <f t="shared" si="42"/>
        <v>20445</v>
      </c>
      <c r="BX144" s="1">
        <f t="shared" si="42"/>
        <v>14239</v>
      </c>
      <c r="BY144" s="1">
        <f t="shared" si="42"/>
        <v>15689</v>
      </c>
      <c r="BZ144" s="1">
        <f t="shared" si="42"/>
        <v>14935</v>
      </c>
      <c r="CA144" s="1">
        <f t="shared" si="42"/>
        <v>13601</v>
      </c>
      <c r="CB144" s="1">
        <f t="shared" si="42"/>
        <v>13601</v>
      </c>
      <c r="CC144" s="1">
        <f t="shared" si="42"/>
        <v>13601</v>
      </c>
      <c r="CD144" s="1">
        <f t="shared" si="42"/>
        <v>12731</v>
      </c>
      <c r="CE144" s="1">
        <f t="shared" si="42"/>
        <v>11571</v>
      </c>
      <c r="CF144" s="1">
        <f t="shared" si="42"/>
        <v>17371</v>
      </c>
      <c r="CG144" s="1">
        <f t="shared" si="42"/>
        <v>17313</v>
      </c>
      <c r="CH144" s="1">
        <f t="shared" si="42"/>
        <v>17313</v>
      </c>
      <c r="CI144" s="1">
        <f t="shared" si="42"/>
        <v>17313</v>
      </c>
      <c r="CJ144" s="1">
        <f t="shared" si="42"/>
        <v>17313</v>
      </c>
      <c r="CK144" s="1">
        <f t="shared" si="42"/>
        <v>22301</v>
      </c>
      <c r="CL144" s="1">
        <f t="shared" si="42"/>
        <v>27173</v>
      </c>
      <c r="CM144" s="1">
        <f t="shared" si="42"/>
        <v>32045</v>
      </c>
      <c r="CN144" s="1">
        <f t="shared" si="42"/>
        <v>34829</v>
      </c>
      <c r="CO144" s="1">
        <f t="shared" si="42"/>
        <v>35960</v>
      </c>
      <c r="CP144" s="1">
        <f t="shared" si="42"/>
        <v>35960</v>
      </c>
      <c r="CQ144" s="1">
        <f t="shared" si="42"/>
        <v>35960</v>
      </c>
      <c r="CR144" s="1">
        <f t="shared" si="42"/>
        <v>37294</v>
      </c>
      <c r="CS144" s="1">
        <f t="shared" si="42"/>
        <v>34916</v>
      </c>
      <c r="CT144" s="1">
        <f t="shared" si="42"/>
        <v>34510</v>
      </c>
      <c r="CU144" s="1">
        <f t="shared" si="42"/>
        <v>33333</v>
      </c>
      <c r="CV144" s="1">
        <f t="shared" si="42"/>
        <v>31738</v>
      </c>
      <c r="CW144" s="1">
        <f t="shared" si="42"/>
        <v>31738</v>
      </c>
      <c r="CX144" s="1">
        <f t="shared" si="42"/>
        <v>31738</v>
      </c>
      <c r="CY144" s="1">
        <f t="shared" si="42"/>
        <v>35276</v>
      </c>
      <c r="CZ144" s="1">
        <f t="shared" si="42"/>
        <v>34783</v>
      </c>
      <c r="DA144" s="1">
        <f t="shared" si="42"/>
        <v>34783</v>
      </c>
      <c r="DB144" s="1">
        <f t="shared" si="42"/>
        <v>34783</v>
      </c>
      <c r="DC144" s="1">
        <f t="shared" si="42"/>
        <v>34783</v>
      </c>
      <c r="DD144" s="1">
        <f t="shared" si="42"/>
        <v>34783</v>
      </c>
      <c r="DE144" s="1">
        <f t="shared" si="42"/>
        <v>34783</v>
      </c>
      <c r="DF144" s="1">
        <f t="shared" si="42"/>
        <v>34783</v>
      </c>
      <c r="DG144" s="1">
        <f t="shared" si="42"/>
        <v>34783</v>
      </c>
      <c r="DH144" s="1">
        <f t="shared" si="42"/>
        <v>34783</v>
      </c>
      <c r="DI144" s="1">
        <f t="shared" si="42"/>
        <v>34783</v>
      </c>
      <c r="DJ144" s="1">
        <f t="shared" si="42"/>
        <v>34783</v>
      </c>
      <c r="DK144" s="1">
        <f t="shared" si="42"/>
        <v>34783</v>
      </c>
      <c r="DL144" s="1">
        <f t="shared" si="42"/>
        <v>34783</v>
      </c>
      <c r="DM144" s="1">
        <f t="shared" si="42"/>
        <v>34783</v>
      </c>
      <c r="DN144" s="1">
        <f t="shared" si="42"/>
        <v>34783</v>
      </c>
      <c r="DO144" s="1">
        <f t="shared" si="42"/>
        <v>34783</v>
      </c>
      <c r="DP144" s="1">
        <f t="shared" si="42"/>
        <v>34783</v>
      </c>
      <c r="DQ144" s="1">
        <f t="shared" si="42"/>
        <v>34783</v>
      </c>
      <c r="DR144" s="1">
        <f t="shared" si="42"/>
        <v>34783</v>
      </c>
      <c r="DS144" s="1">
        <f t="shared" si="42"/>
        <v>34783</v>
      </c>
      <c r="DT144" s="1">
        <f t="shared" si="42"/>
        <v>34783</v>
      </c>
      <c r="DU144" s="1">
        <f t="shared" si="42"/>
        <v>34783</v>
      </c>
      <c r="DV144" s="1">
        <f t="shared" si="42"/>
        <v>34783</v>
      </c>
      <c r="DW144" s="1">
        <f t="shared" si="42"/>
        <v>34783</v>
      </c>
      <c r="DX144" s="1">
        <f t="shared" si="42"/>
        <v>34783</v>
      </c>
      <c r="DY144" s="1">
        <f t="shared" si="42"/>
        <v>34783</v>
      </c>
      <c r="DZ144" s="1">
        <f t="shared" si="42"/>
        <v>34783</v>
      </c>
      <c r="EA144" s="1">
        <f t="shared" si="42"/>
        <v>34783</v>
      </c>
      <c r="EB144" s="1">
        <f t="shared" si="42"/>
        <v>34783</v>
      </c>
      <c r="EC144" s="1">
        <f t="shared" si="42"/>
        <v>34783</v>
      </c>
      <c r="ED144" s="1">
        <f t="shared" ref="ED144:GO144" si="43">EC144+ED10-ED77</f>
        <v>34783</v>
      </c>
      <c r="EE144" s="1">
        <f t="shared" si="43"/>
        <v>34783</v>
      </c>
      <c r="EF144" s="1">
        <f t="shared" si="43"/>
        <v>34783</v>
      </c>
      <c r="EG144" s="1">
        <f t="shared" si="43"/>
        <v>34783</v>
      </c>
      <c r="EH144" s="1">
        <f t="shared" si="43"/>
        <v>34783</v>
      </c>
      <c r="EI144" s="1">
        <f t="shared" si="43"/>
        <v>34783</v>
      </c>
      <c r="EJ144" s="1">
        <f t="shared" si="43"/>
        <v>34783</v>
      </c>
      <c r="EK144" s="1">
        <f t="shared" si="43"/>
        <v>34783</v>
      </c>
      <c r="EL144" s="1">
        <f t="shared" si="43"/>
        <v>34783</v>
      </c>
      <c r="EM144" s="1">
        <f t="shared" si="43"/>
        <v>34783</v>
      </c>
      <c r="EN144" s="1">
        <f t="shared" si="43"/>
        <v>34783</v>
      </c>
      <c r="EO144" s="1">
        <f t="shared" si="43"/>
        <v>34783</v>
      </c>
      <c r="EP144" s="1">
        <f t="shared" si="43"/>
        <v>34783</v>
      </c>
      <c r="EQ144" s="1">
        <f t="shared" si="43"/>
        <v>34783</v>
      </c>
      <c r="ER144" s="1">
        <f t="shared" si="43"/>
        <v>34783</v>
      </c>
      <c r="ES144" s="1">
        <f t="shared" si="43"/>
        <v>34783</v>
      </c>
      <c r="ET144" s="1">
        <f t="shared" si="43"/>
        <v>34783</v>
      </c>
      <c r="EU144" s="1">
        <f t="shared" si="43"/>
        <v>34783</v>
      </c>
      <c r="EV144" s="1">
        <f t="shared" si="43"/>
        <v>34783</v>
      </c>
      <c r="EW144" s="1">
        <f t="shared" si="43"/>
        <v>34783</v>
      </c>
      <c r="EX144" s="1">
        <f t="shared" si="43"/>
        <v>34783</v>
      </c>
      <c r="EY144" s="1">
        <f t="shared" si="43"/>
        <v>34783</v>
      </c>
      <c r="EZ144" s="1">
        <f t="shared" si="43"/>
        <v>34783</v>
      </c>
      <c r="FA144" s="1">
        <f t="shared" si="43"/>
        <v>34783</v>
      </c>
      <c r="FB144" s="1">
        <f t="shared" si="43"/>
        <v>34783</v>
      </c>
      <c r="FC144" s="1">
        <f t="shared" si="43"/>
        <v>34783</v>
      </c>
      <c r="FD144" s="1">
        <f t="shared" si="43"/>
        <v>34783</v>
      </c>
      <c r="FE144" s="1">
        <f t="shared" si="43"/>
        <v>34783</v>
      </c>
      <c r="FF144" s="1">
        <f t="shared" si="43"/>
        <v>34783</v>
      </c>
      <c r="FG144" s="1">
        <f t="shared" si="43"/>
        <v>34783</v>
      </c>
      <c r="FH144" s="1">
        <f t="shared" si="43"/>
        <v>34783</v>
      </c>
      <c r="FI144" s="1">
        <f t="shared" si="43"/>
        <v>34783</v>
      </c>
      <c r="FJ144" s="1">
        <f t="shared" si="43"/>
        <v>34783</v>
      </c>
      <c r="FK144" s="1">
        <f t="shared" si="43"/>
        <v>34783</v>
      </c>
      <c r="FL144" s="1">
        <f t="shared" si="43"/>
        <v>34783</v>
      </c>
      <c r="FM144" s="1">
        <f t="shared" si="43"/>
        <v>34783</v>
      </c>
      <c r="FN144" s="1">
        <f t="shared" si="43"/>
        <v>34783</v>
      </c>
      <c r="FO144" s="1">
        <f t="shared" si="43"/>
        <v>34783</v>
      </c>
      <c r="FP144" s="1">
        <f t="shared" si="43"/>
        <v>34783</v>
      </c>
      <c r="FQ144" s="1">
        <f t="shared" si="43"/>
        <v>34783</v>
      </c>
      <c r="FR144" s="1">
        <f t="shared" si="43"/>
        <v>34783</v>
      </c>
      <c r="FS144" s="1">
        <f t="shared" si="43"/>
        <v>34783</v>
      </c>
      <c r="FT144" s="1">
        <f t="shared" si="43"/>
        <v>34783</v>
      </c>
      <c r="FU144" s="1">
        <f t="shared" si="43"/>
        <v>34783</v>
      </c>
      <c r="FV144" s="1">
        <f t="shared" si="43"/>
        <v>34783</v>
      </c>
      <c r="FW144" s="1">
        <f t="shared" si="43"/>
        <v>34783</v>
      </c>
      <c r="FX144" s="1">
        <f t="shared" si="43"/>
        <v>34783</v>
      </c>
      <c r="FY144" s="1">
        <f t="shared" si="43"/>
        <v>34783</v>
      </c>
      <c r="FZ144" s="1">
        <f t="shared" si="43"/>
        <v>34783</v>
      </c>
      <c r="GA144" s="1">
        <f t="shared" si="43"/>
        <v>34783</v>
      </c>
      <c r="GB144" s="1">
        <f t="shared" si="43"/>
        <v>34783</v>
      </c>
      <c r="GC144" s="1">
        <f t="shared" si="43"/>
        <v>34783</v>
      </c>
      <c r="GD144" s="1">
        <f t="shared" si="43"/>
        <v>34783</v>
      </c>
      <c r="GE144" s="1">
        <f t="shared" si="43"/>
        <v>34783</v>
      </c>
      <c r="GF144" s="1">
        <f t="shared" si="43"/>
        <v>34783</v>
      </c>
      <c r="GG144" s="1">
        <f t="shared" si="43"/>
        <v>34783</v>
      </c>
      <c r="GH144" s="1">
        <f t="shared" si="43"/>
        <v>34783</v>
      </c>
      <c r="GI144" s="1">
        <f t="shared" si="43"/>
        <v>34783</v>
      </c>
      <c r="GJ144" s="1">
        <f t="shared" si="43"/>
        <v>34783</v>
      </c>
      <c r="GK144" s="1">
        <f t="shared" si="43"/>
        <v>34783</v>
      </c>
      <c r="GL144" s="1">
        <f t="shared" si="43"/>
        <v>34783</v>
      </c>
      <c r="GM144" s="1">
        <f t="shared" si="43"/>
        <v>34783</v>
      </c>
      <c r="GN144" s="1">
        <f t="shared" si="43"/>
        <v>34783</v>
      </c>
      <c r="GO144" s="1">
        <f t="shared" si="43"/>
        <v>34783</v>
      </c>
      <c r="GP144" s="1">
        <f t="shared" ref="GP144:GY144" si="44">GO144+GP10-GP77</f>
        <v>34783</v>
      </c>
      <c r="GQ144" s="1">
        <f t="shared" si="44"/>
        <v>34783</v>
      </c>
      <c r="GR144" s="1">
        <f t="shared" si="44"/>
        <v>34783</v>
      </c>
      <c r="GS144" s="1">
        <f t="shared" si="44"/>
        <v>34783</v>
      </c>
      <c r="GT144" s="1">
        <f t="shared" si="44"/>
        <v>34783</v>
      </c>
      <c r="GU144" s="1">
        <f t="shared" si="44"/>
        <v>34783</v>
      </c>
      <c r="GV144" s="1">
        <f t="shared" si="44"/>
        <v>34783</v>
      </c>
      <c r="GW144" s="1">
        <f t="shared" si="44"/>
        <v>34783</v>
      </c>
      <c r="GX144" s="1">
        <f t="shared" si="44"/>
        <v>34783</v>
      </c>
      <c r="GY144" s="1">
        <f t="shared" si="44"/>
        <v>34783</v>
      </c>
    </row>
    <row r="145" spans="1:207">
      <c r="A145" s="3" t="s">
        <v>984</v>
      </c>
      <c r="B145" s="3">
        <f t="shared" si="19"/>
        <v>49303555</v>
      </c>
      <c r="C145" s="3" t="str">
        <f t="shared" si="19"/>
        <v>Q.PEAK DUO XL G10.3/BFG</v>
      </c>
      <c r="D145" s="2">
        <f t="shared" si="19"/>
        <v>475</v>
      </c>
      <c r="E145" s="1">
        <f t="shared" si="20"/>
        <v>0</v>
      </c>
      <c r="F145" s="1">
        <f t="shared" ref="F145:BQ145" si="45">E145+F11-F78</f>
        <v>0</v>
      </c>
      <c r="G145" s="1">
        <f t="shared" si="45"/>
        <v>0</v>
      </c>
      <c r="H145" s="1">
        <f t="shared" si="45"/>
        <v>0</v>
      </c>
      <c r="I145" s="1">
        <f t="shared" si="45"/>
        <v>0</v>
      </c>
      <c r="J145" s="1">
        <f t="shared" si="45"/>
        <v>0</v>
      </c>
      <c r="K145" s="1">
        <f t="shared" si="45"/>
        <v>0</v>
      </c>
      <c r="L145" s="1">
        <f t="shared" si="45"/>
        <v>0</v>
      </c>
      <c r="M145" s="1">
        <f t="shared" si="45"/>
        <v>0</v>
      </c>
      <c r="N145" s="1">
        <f t="shared" si="45"/>
        <v>0</v>
      </c>
      <c r="O145" s="1">
        <f t="shared" si="45"/>
        <v>0</v>
      </c>
      <c r="P145" s="1">
        <f t="shared" si="45"/>
        <v>0</v>
      </c>
      <c r="Q145" s="1">
        <f t="shared" si="45"/>
        <v>0</v>
      </c>
      <c r="R145" s="1">
        <f t="shared" si="45"/>
        <v>0</v>
      </c>
      <c r="S145" s="1">
        <f t="shared" si="45"/>
        <v>0</v>
      </c>
      <c r="T145" s="1">
        <f t="shared" si="45"/>
        <v>0</v>
      </c>
      <c r="U145" s="1">
        <f t="shared" si="45"/>
        <v>0</v>
      </c>
      <c r="V145" s="1">
        <f t="shared" si="45"/>
        <v>0</v>
      </c>
      <c r="W145" s="1">
        <f t="shared" si="45"/>
        <v>0</v>
      </c>
      <c r="X145" s="1">
        <f t="shared" si="45"/>
        <v>0</v>
      </c>
      <c r="Y145" s="1">
        <f t="shared" si="45"/>
        <v>0</v>
      </c>
      <c r="Z145" s="1">
        <f t="shared" si="45"/>
        <v>0</v>
      </c>
      <c r="AA145" s="1">
        <f t="shared" si="45"/>
        <v>0</v>
      </c>
      <c r="AB145" s="1">
        <f t="shared" si="45"/>
        <v>0</v>
      </c>
      <c r="AC145" s="1">
        <f t="shared" si="45"/>
        <v>0</v>
      </c>
      <c r="AD145" s="1">
        <f t="shared" si="45"/>
        <v>0</v>
      </c>
      <c r="AE145" s="1">
        <f t="shared" si="45"/>
        <v>0</v>
      </c>
      <c r="AF145" s="1">
        <f t="shared" si="45"/>
        <v>0</v>
      </c>
      <c r="AG145" s="1">
        <f t="shared" si="45"/>
        <v>0</v>
      </c>
      <c r="AH145" s="1">
        <f t="shared" si="45"/>
        <v>0</v>
      </c>
      <c r="AI145" s="1">
        <f t="shared" si="45"/>
        <v>0</v>
      </c>
      <c r="AJ145" s="1">
        <f t="shared" si="45"/>
        <v>0</v>
      </c>
      <c r="AK145" s="1">
        <f t="shared" si="45"/>
        <v>0</v>
      </c>
      <c r="AL145" s="1">
        <f t="shared" si="45"/>
        <v>0</v>
      </c>
      <c r="AM145" s="1">
        <f t="shared" si="45"/>
        <v>0</v>
      </c>
      <c r="AN145" s="1">
        <f t="shared" si="45"/>
        <v>0</v>
      </c>
      <c r="AO145" s="1">
        <f t="shared" si="45"/>
        <v>0</v>
      </c>
      <c r="AP145" s="1">
        <f t="shared" si="45"/>
        <v>696</v>
      </c>
      <c r="AQ145" s="1">
        <f t="shared" si="45"/>
        <v>2088</v>
      </c>
      <c r="AR145" s="1">
        <f t="shared" si="45"/>
        <v>2088</v>
      </c>
      <c r="AS145" s="1">
        <f t="shared" si="45"/>
        <v>2088</v>
      </c>
      <c r="AT145" s="1">
        <f t="shared" si="45"/>
        <v>2088</v>
      </c>
      <c r="AU145" s="1">
        <f t="shared" si="45"/>
        <v>2088</v>
      </c>
      <c r="AV145" s="1">
        <f t="shared" si="45"/>
        <v>2088</v>
      </c>
      <c r="AW145" s="1">
        <f t="shared" si="45"/>
        <v>2088</v>
      </c>
      <c r="AX145" s="1">
        <f t="shared" si="45"/>
        <v>2088</v>
      </c>
      <c r="AY145" s="1">
        <f t="shared" si="45"/>
        <v>2088</v>
      </c>
      <c r="AZ145" s="1">
        <f t="shared" si="45"/>
        <v>2088</v>
      </c>
      <c r="BA145" s="1">
        <f t="shared" si="45"/>
        <v>2088</v>
      </c>
      <c r="BB145" s="1">
        <f t="shared" si="45"/>
        <v>2088</v>
      </c>
      <c r="BC145" s="1">
        <f t="shared" si="45"/>
        <v>2088</v>
      </c>
      <c r="BD145" s="1">
        <f t="shared" si="45"/>
        <v>2088</v>
      </c>
      <c r="BE145" s="1">
        <f t="shared" si="45"/>
        <v>2088</v>
      </c>
      <c r="BF145" s="1">
        <f t="shared" si="45"/>
        <v>2088</v>
      </c>
      <c r="BG145" s="1">
        <f t="shared" si="45"/>
        <v>2088</v>
      </c>
      <c r="BH145" s="1">
        <f t="shared" si="45"/>
        <v>2088</v>
      </c>
      <c r="BI145" s="1">
        <f t="shared" si="45"/>
        <v>2088</v>
      </c>
      <c r="BJ145" s="1">
        <f t="shared" si="45"/>
        <v>2088</v>
      </c>
      <c r="BK145" s="1">
        <f t="shared" si="45"/>
        <v>2088</v>
      </c>
      <c r="BL145" s="1">
        <f t="shared" si="45"/>
        <v>2088</v>
      </c>
      <c r="BM145" s="1">
        <f t="shared" si="45"/>
        <v>2088</v>
      </c>
      <c r="BN145" s="1">
        <f t="shared" si="45"/>
        <v>2088</v>
      </c>
      <c r="BO145" s="1">
        <f t="shared" si="45"/>
        <v>2088</v>
      </c>
      <c r="BP145" s="1">
        <f t="shared" si="45"/>
        <v>2088</v>
      </c>
      <c r="BQ145" s="1">
        <f t="shared" si="45"/>
        <v>812</v>
      </c>
      <c r="BR145" s="1">
        <f t="shared" ref="BR145:EC145" si="46">BQ145+BR11-BR78</f>
        <v>812</v>
      </c>
      <c r="BS145" s="1">
        <f t="shared" si="46"/>
        <v>812</v>
      </c>
      <c r="BT145" s="1">
        <f t="shared" si="46"/>
        <v>812</v>
      </c>
      <c r="BU145" s="1">
        <f t="shared" si="46"/>
        <v>812</v>
      </c>
      <c r="BV145" s="1">
        <f t="shared" si="46"/>
        <v>812</v>
      </c>
      <c r="BW145" s="1">
        <f t="shared" si="46"/>
        <v>812</v>
      </c>
      <c r="BX145" s="1">
        <f t="shared" si="46"/>
        <v>812</v>
      </c>
      <c r="BY145" s="1">
        <f t="shared" si="46"/>
        <v>812</v>
      </c>
      <c r="BZ145" s="1">
        <f t="shared" si="46"/>
        <v>812</v>
      </c>
      <c r="CA145" s="1">
        <f t="shared" si="46"/>
        <v>812</v>
      </c>
      <c r="CB145" s="1">
        <f t="shared" si="46"/>
        <v>812</v>
      </c>
      <c r="CC145" s="1">
        <f t="shared" si="46"/>
        <v>812</v>
      </c>
      <c r="CD145" s="1">
        <f t="shared" si="46"/>
        <v>1218</v>
      </c>
      <c r="CE145" s="1">
        <f t="shared" si="46"/>
        <v>1218</v>
      </c>
      <c r="CF145" s="1">
        <f t="shared" si="46"/>
        <v>1218</v>
      </c>
      <c r="CG145" s="1">
        <f t="shared" si="46"/>
        <v>1218</v>
      </c>
      <c r="CH145" s="1">
        <f t="shared" si="46"/>
        <v>1218</v>
      </c>
      <c r="CI145" s="1">
        <f t="shared" si="46"/>
        <v>1218</v>
      </c>
      <c r="CJ145" s="1">
        <f t="shared" si="46"/>
        <v>1218</v>
      </c>
      <c r="CK145" s="1">
        <f t="shared" si="46"/>
        <v>1218</v>
      </c>
      <c r="CL145" s="1">
        <f t="shared" si="46"/>
        <v>1218</v>
      </c>
      <c r="CM145" s="1">
        <f t="shared" si="46"/>
        <v>1218</v>
      </c>
      <c r="CN145" s="1">
        <f t="shared" si="46"/>
        <v>1218</v>
      </c>
      <c r="CO145" s="1">
        <f t="shared" si="46"/>
        <v>1218</v>
      </c>
      <c r="CP145" s="1">
        <f t="shared" si="46"/>
        <v>1218</v>
      </c>
      <c r="CQ145" s="1">
        <f t="shared" si="46"/>
        <v>1218</v>
      </c>
      <c r="CR145" s="1">
        <f t="shared" si="46"/>
        <v>1218</v>
      </c>
      <c r="CS145" s="1">
        <f t="shared" si="46"/>
        <v>1218</v>
      </c>
      <c r="CT145" s="1">
        <f t="shared" si="46"/>
        <v>1218</v>
      </c>
      <c r="CU145" s="1">
        <f t="shared" si="46"/>
        <v>1218</v>
      </c>
      <c r="CV145" s="1">
        <f t="shared" si="46"/>
        <v>1218</v>
      </c>
      <c r="CW145" s="1">
        <f t="shared" si="46"/>
        <v>1218</v>
      </c>
      <c r="CX145" s="1">
        <f t="shared" si="46"/>
        <v>1218</v>
      </c>
      <c r="CY145" s="1">
        <f t="shared" si="46"/>
        <v>1218</v>
      </c>
      <c r="CZ145" s="1">
        <f t="shared" si="46"/>
        <v>1218</v>
      </c>
      <c r="DA145" s="1">
        <f t="shared" si="46"/>
        <v>1218</v>
      </c>
      <c r="DB145" s="1">
        <f t="shared" si="46"/>
        <v>1218</v>
      </c>
      <c r="DC145" s="1">
        <f t="shared" si="46"/>
        <v>1218</v>
      </c>
      <c r="DD145" s="1">
        <f t="shared" si="46"/>
        <v>1218</v>
      </c>
      <c r="DE145" s="1">
        <f t="shared" si="46"/>
        <v>1218</v>
      </c>
      <c r="DF145" s="1">
        <f t="shared" si="46"/>
        <v>1218</v>
      </c>
      <c r="DG145" s="1">
        <f t="shared" si="46"/>
        <v>1218</v>
      </c>
      <c r="DH145" s="1">
        <f t="shared" si="46"/>
        <v>1218</v>
      </c>
      <c r="DI145" s="1">
        <f t="shared" si="46"/>
        <v>1218</v>
      </c>
      <c r="DJ145" s="1">
        <f t="shared" si="46"/>
        <v>1218</v>
      </c>
      <c r="DK145" s="1">
        <f t="shared" si="46"/>
        <v>1218</v>
      </c>
      <c r="DL145" s="1">
        <f t="shared" si="46"/>
        <v>1218</v>
      </c>
      <c r="DM145" s="1">
        <f t="shared" si="46"/>
        <v>1218</v>
      </c>
      <c r="DN145" s="1">
        <f t="shared" si="46"/>
        <v>1218</v>
      </c>
      <c r="DO145" s="1">
        <f t="shared" si="46"/>
        <v>1218</v>
      </c>
      <c r="DP145" s="1">
        <f t="shared" si="46"/>
        <v>1218</v>
      </c>
      <c r="DQ145" s="1">
        <f t="shared" si="46"/>
        <v>1218</v>
      </c>
      <c r="DR145" s="1">
        <f t="shared" si="46"/>
        <v>1218</v>
      </c>
      <c r="DS145" s="1">
        <f t="shared" si="46"/>
        <v>1218</v>
      </c>
      <c r="DT145" s="1">
        <f t="shared" si="46"/>
        <v>1218</v>
      </c>
      <c r="DU145" s="1">
        <f t="shared" si="46"/>
        <v>1218</v>
      </c>
      <c r="DV145" s="1">
        <f t="shared" si="46"/>
        <v>1218</v>
      </c>
      <c r="DW145" s="1">
        <f t="shared" si="46"/>
        <v>1218</v>
      </c>
      <c r="DX145" s="1">
        <f t="shared" si="46"/>
        <v>1218</v>
      </c>
      <c r="DY145" s="1">
        <f t="shared" si="46"/>
        <v>1218</v>
      </c>
      <c r="DZ145" s="1">
        <f t="shared" si="46"/>
        <v>1218</v>
      </c>
      <c r="EA145" s="1">
        <f t="shared" si="46"/>
        <v>1218</v>
      </c>
      <c r="EB145" s="1">
        <f t="shared" si="46"/>
        <v>1218</v>
      </c>
      <c r="EC145" s="1">
        <f t="shared" si="46"/>
        <v>1218</v>
      </c>
      <c r="ED145" s="1">
        <f t="shared" ref="ED145:GO145" si="47">EC145+ED11-ED78</f>
        <v>1218</v>
      </c>
      <c r="EE145" s="1">
        <f t="shared" si="47"/>
        <v>1218</v>
      </c>
      <c r="EF145" s="1">
        <f t="shared" si="47"/>
        <v>1218</v>
      </c>
      <c r="EG145" s="1">
        <f t="shared" si="47"/>
        <v>1218</v>
      </c>
      <c r="EH145" s="1">
        <f t="shared" si="47"/>
        <v>1218</v>
      </c>
      <c r="EI145" s="1">
        <f t="shared" si="47"/>
        <v>1218</v>
      </c>
      <c r="EJ145" s="1">
        <f t="shared" si="47"/>
        <v>1218</v>
      </c>
      <c r="EK145" s="1">
        <f t="shared" si="47"/>
        <v>1218</v>
      </c>
      <c r="EL145" s="1">
        <f t="shared" si="47"/>
        <v>1218</v>
      </c>
      <c r="EM145" s="1">
        <f t="shared" si="47"/>
        <v>1218</v>
      </c>
      <c r="EN145" s="1">
        <f t="shared" si="47"/>
        <v>1218</v>
      </c>
      <c r="EO145" s="1">
        <f t="shared" si="47"/>
        <v>1218</v>
      </c>
      <c r="EP145" s="1">
        <f t="shared" si="47"/>
        <v>1218</v>
      </c>
      <c r="EQ145" s="1">
        <f t="shared" si="47"/>
        <v>1218</v>
      </c>
      <c r="ER145" s="1">
        <f t="shared" si="47"/>
        <v>1218</v>
      </c>
      <c r="ES145" s="1">
        <f t="shared" si="47"/>
        <v>1218</v>
      </c>
      <c r="ET145" s="1">
        <f t="shared" si="47"/>
        <v>1218</v>
      </c>
      <c r="EU145" s="1">
        <f t="shared" si="47"/>
        <v>1218</v>
      </c>
      <c r="EV145" s="1">
        <f t="shared" si="47"/>
        <v>1218</v>
      </c>
      <c r="EW145" s="1">
        <f t="shared" si="47"/>
        <v>1218</v>
      </c>
      <c r="EX145" s="1">
        <f t="shared" si="47"/>
        <v>1218</v>
      </c>
      <c r="EY145" s="1">
        <f t="shared" si="47"/>
        <v>1218</v>
      </c>
      <c r="EZ145" s="1">
        <f t="shared" si="47"/>
        <v>1218</v>
      </c>
      <c r="FA145" s="1">
        <f t="shared" si="47"/>
        <v>1218</v>
      </c>
      <c r="FB145" s="1">
        <f t="shared" si="47"/>
        <v>1218</v>
      </c>
      <c r="FC145" s="1">
        <f t="shared" si="47"/>
        <v>1218</v>
      </c>
      <c r="FD145" s="1">
        <f t="shared" si="47"/>
        <v>1218</v>
      </c>
      <c r="FE145" s="1">
        <f t="shared" si="47"/>
        <v>1218</v>
      </c>
      <c r="FF145" s="1">
        <f t="shared" si="47"/>
        <v>1218</v>
      </c>
      <c r="FG145" s="1">
        <f t="shared" si="47"/>
        <v>1218</v>
      </c>
      <c r="FH145" s="1">
        <f t="shared" si="47"/>
        <v>1218</v>
      </c>
      <c r="FI145" s="1">
        <f t="shared" si="47"/>
        <v>1218</v>
      </c>
      <c r="FJ145" s="1">
        <f t="shared" si="47"/>
        <v>1218</v>
      </c>
      <c r="FK145" s="1">
        <f t="shared" si="47"/>
        <v>1218</v>
      </c>
      <c r="FL145" s="1">
        <f t="shared" si="47"/>
        <v>1218</v>
      </c>
      <c r="FM145" s="1">
        <f t="shared" si="47"/>
        <v>1218</v>
      </c>
      <c r="FN145" s="1">
        <f t="shared" si="47"/>
        <v>1218</v>
      </c>
      <c r="FO145" s="1">
        <f t="shared" si="47"/>
        <v>1218</v>
      </c>
      <c r="FP145" s="1">
        <f t="shared" si="47"/>
        <v>1218</v>
      </c>
      <c r="FQ145" s="1">
        <f t="shared" si="47"/>
        <v>1218</v>
      </c>
      <c r="FR145" s="1">
        <f t="shared" si="47"/>
        <v>1218</v>
      </c>
      <c r="FS145" s="1">
        <f t="shared" si="47"/>
        <v>1218</v>
      </c>
      <c r="FT145" s="1">
        <f t="shared" si="47"/>
        <v>1218</v>
      </c>
      <c r="FU145" s="1">
        <f t="shared" si="47"/>
        <v>1218</v>
      </c>
      <c r="FV145" s="1">
        <f t="shared" si="47"/>
        <v>1218</v>
      </c>
      <c r="FW145" s="1">
        <f t="shared" si="47"/>
        <v>1218</v>
      </c>
      <c r="FX145" s="1">
        <f t="shared" si="47"/>
        <v>1218</v>
      </c>
      <c r="FY145" s="1">
        <f t="shared" si="47"/>
        <v>1218</v>
      </c>
      <c r="FZ145" s="1">
        <f t="shared" si="47"/>
        <v>1218</v>
      </c>
      <c r="GA145" s="1">
        <f t="shared" si="47"/>
        <v>1218</v>
      </c>
      <c r="GB145" s="1">
        <f t="shared" si="47"/>
        <v>1218</v>
      </c>
      <c r="GC145" s="1">
        <f t="shared" si="47"/>
        <v>1218</v>
      </c>
      <c r="GD145" s="1">
        <f t="shared" si="47"/>
        <v>1218</v>
      </c>
      <c r="GE145" s="1">
        <f t="shared" si="47"/>
        <v>1218</v>
      </c>
      <c r="GF145" s="1">
        <f t="shared" si="47"/>
        <v>1218</v>
      </c>
      <c r="GG145" s="1">
        <f t="shared" si="47"/>
        <v>1218</v>
      </c>
      <c r="GH145" s="1">
        <f t="shared" si="47"/>
        <v>1218</v>
      </c>
      <c r="GI145" s="1">
        <f t="shared" si="47"/>
        <v>1218</v>
      </c>
      <c r="GJ145" s="1">
        <f t="shared" si="47"/>
        <v>1218</v>
      </c>
      <c r="GK145" s="1">
        <f t="shared" si="47"/>
        <v>1218</v>
      </c>
      <c r="GL145" s="1">
        <f t="shared" si="47"/>
        <v>1218</v>
      </c>
      <c r="GM145" s="1">
        <f t="shared" si="47"/>
        <v>1218</v>
      </c>
      <c r="GN145" s="1">
        <f t="shared" si="47"/>
        <v>1218</v>
      </c>
      <c r="GO145" s="1">
        <f t="shared" si="47"/>
        <v>1218</v>
      </c>
      <c r="GP145" s="1">
        <f t="shared" ref="GP145:GY145" si="48">GO145+GP11-GP78</f>
        <v>1218</v>
      </c>
      <c r="GQ145" s="1">
        <f t="shared" si="48"/>
        <v>1218</v>
      </c>
      <c r="GR145" s="1">
        <f t="shared" si="48"/>
        <v>1218</v>
      </c>
      <c r="GS145" s="1">
        <f t="shared" si="48"/>
        <v>1218</v>
      </c>
      <c r="GT145" s="1">
        <f t="shared" si="48"/>
        <v>1218</v>
      </c>
      <c r="GU145" s="1">
        <f t="shared" si="48"/>
        <v>1218</v>
      </c>
      <c r="GV145" s="1">
        <f t="shared" si="48"/>
        <v>1218</v>
      </c>
      <c r="GW145" s="1">
        <f t="shared" si="48"/>
        <v>1218</v>
      </c>
      <c r="GX145" s="1">
        <f t="shared" si="48"/>
        <v>1218</v>
      </c>
      <c r="GY145" s="1">
        <f t="shared" si="48"/>
        <v>1218</v>
      </c>
    </row>
    <row r="146" spans="1:207">
      <c r="A146" s="4" t="s">
        <v>984</v>
      </c>
      <c r="B146" s="3">
        <f t="shared" si="19"/>
        <v>49303556</v>
      </c>
      <c r="C146" s="3" t="str">
        <f t="shared" si="19"/>
        <v>Q.PEAK DUO XL G10.3/BFG</v>
      </c>
      <c r="D146" s="2">
        <f t="shared" si="19"/>
        <v>480</v>
      </c>
      <c r="E146" s="1">
        <f t="shared" si="20"/>
        <v>0</v>
      </c>
      <c r="F146" s="1">
        <f t="shared" ref="F146:BQ146" si="49">E146+F12-F79</f>
        <v>0</v>
      </c>
      <c r="G146" s="1">
        <f t="shared" si="49"/>
        <v>0</v>
      </c>
      <c r="H146" s="1">
        <f t="shared" si="49"/>
        <v>0</v>
      </c>
      <c r="I146" s="1">
        <f t="shared" si="49"/>
        <v>0</v>
      </c>
      <c r="J146" s="1">
        <f t="shared" si="49"/>
        <v>0</v>
      </c>
      <c r="K146" s="1">
        <f t="shared" si="49"/>
        <v>0</v>
      </c>
      <c r="L146" s="1">
        <f t="shared" si="49"/>
        <v>0</v>
      </c>
      <c r="M146" s="1">
        <f t="shared" si="49"/>
        <v>0</v>
      </c>
      <c r="N146" s="1">
        <f t="shared" si="49"/>
        <v>0</v>
      </c>
      <c r="O146" s="1">
        <f t="shared" si="49"/>
        <v>0</v>
      </c>
      <c r="P146" s="1">
        <f t="shared" si="49"/>
        <v>0</v>
      </c>
      <c r="Q146" s="1">
        <f t="shared" si="49"/>
        <v>0</v>
      </c>
      <c r="R146" s="1">
        <f t="shared" si="49"/>
        <v>0</v>
      </c>
      <c r="S146" s="1">
        <f t="shared" si="49"/>
        <v>0</v>
      </c>
      <c r="T146" s="1">
        <f t="shared" si="49"/>
        <v>0</v>
      </c>
      <c r="U146" s="1">
        <f t="shared" si="49"/>
        <v>0</v>
      </c>
      <c r="V146" s="1">
        <f t="shared" si="49"/>
        <v>0</v>
      </c>
      <c r="W146" s="1">
        <f t="shared" si="49"/>
        <v>0</v>
      </c>
      <c r="X146" s="1">
        <f t="shared" si="49"/>
        <v>0</v>
      </c>
      <c r="Y146" s="1">
        <f t="shared" si="49"/>
        <v>0</v>
      </c>
      <c r="Z146" s="1">
        <f t="shared" si="49"/>
        <v>0</v>
      </c>
      <c r="AA146" s="1">
        <f t="shared" si="49"/>
        <v>0</v>
      </c>
      <c r="AB146" s="1">
        <f t="shared" si="49"/>
        <v>0</v>
      </c>
      <c r="AC146" s="1">
        <f t="shared" si="49"/>
        <v>0</v>
      </c>
      <c r="AD146" s="1">
        <f t="shared" si="49"/>
        <v>0</v>
      </c>
      <c r="AE146" s="1">
        <f t="shared" si="49"/>
        <v>0</v>
      </c>
      <c r="AF146" s="1">
        <f t="shared" si="49"/>
        <v>0</v>
      </c>
      <c r="AG146" s="1">
        <f t="shared" si="49"/>
        <v>0</v>
      </c>
      <c r="AH146" s="1">
        <f t="shared" si="49"/>
        <v>0</v>
      </c>
      <c r="AI146" s="1">
        <f t="shared" si="49"/>
        <v>0</v>
      </c>
      <c r="AJ146" s="1">
        <f t="shared" si="49"/>
        <v>0</v>
      </c>
      <c r="AK146" s="1">
        <f t="shared" si="49"/>
        <v>0</v>
      </c>
      <c r="AL146" s="1">
        <f t="shared" si="49"/>
        <v>0</v>
      </c>
      <c r="AM146" s="1">
        <f t="shared" si="49"/>
        <v>0</v>
      </c>
      <c r="AN146" s="1">
        <f t="shared" si="49"/>
        <v>0</v>
      </c>
      <c r="AO146" s="1">
        <f t="shared" si="49"/>
        <v>0</v>
      </c>
      <c r="AP146" s="1">
        <f t="shared" si="49"/>
        <v>0</v>
      </c>
      <c r="AQ146" s="1">
        <f t="shared" si="49"/>
        <v>696</v>
      </c>
      <c r="AR146" s="1">
        <f t="shared" si="49"/>
        <v>696</v>
      </c>
      <c r="AS146" s="1">
        <f t="shared" si="49"/>
        <v>696</v>
      </c>
      <c r="AT146" s="1">
        <f t="shared" si="49"/>
        <v>696</v>
      </c>
      <c r="AU146" s="1">
        <f t="shared" si="49"/>
        <v>696</v>
      </c>
      <c r="AV146" s="1">
        <f t="shared" si="49"/>
        <v>696</v>
      </c>
      <c r="AW146" s="1">
        <f t="shared" si="49"/>
        <v>696</v>
      </c>
      <c r="AX146" s="1">
        <f t="shared" si="49"/>
        <v>696</v>
      </c>
      <c r="AY146" s="1">
        <f t="shared" si="49"/>
        <v>696</v>
      </c>
      <c r="AZ146" s="1">
        <f t="shared" si="49"/>
        <v>696</v>
      </c>
      <c r="BA146" s="1">
        <f t="shared" si="49"/>
        <v>696</v>
      </c>
      <c r="BB146" s="1">
        <f t="shared" si="49"/>
        <v>696</v>
      </c>
      <c r="BC146" s="1">
        <f t="shared" si="49"/>
        <v>696</v>
      </c>
      <c r="BD146" s="1">
        <f t="shared" si="49"/>
        <v>696</v>
      </c>
      <c r="BE146" s="1">
        <f t="shared" si="49"/>
        <v>696</v>
      </c>
      <c r="BF146" s="1">
        <f t="shared" si="49"/>
        <v>696</v>
      </c>
      <c r="BG146" s="1">
        <f t="shared" si="49"/>
        <v>696</v>
      </c>
      <c r="BH146" s="1">
        <f t="shared" si="49"/>
        <v>696</v>
      </c>
      <c r="BI146" s="1">
        <f t="shared" si="49"/>
        <v>696</v>
      </c>
      <c r="BJ146" s="1">
        <f t="shared" si="49"/>
        <v>696</v>
      </c>
      <c r="BK146" s="1">
        <f t="shared" si="49"/>
        <v>696</v>
      </c>
      <c r="BL146" s="1">
        <f t="shared" si="49"/>
        <v>696</v>
      </c>
      <c r="BM146" s="1">
        <f t="shared" si="49"/>
        <v>696</v>
      </c>
      <c r="BN146" s="1">
        <f t="shared" si="49"/>
        <v>696</v>
      </c>
      <c r="BO146" s="1">
        <f t="shared" si="49"/>
        <v>696</v>
      </c>
      <c r="BP146" s="1">
        <f t="shared" si="49"/>
        <v>696</v>
      </c>
      <c r="BQ146" s="1">
        <f t="shared" si="49"/>
        <v>696</v>
      </c>
      <c r="BR146" s="1">
        <f t="shared" ref="BR146:EC146" si="50">BQ146+BR12-BR79</f>
        <v>696</v>
      </c>
      <c r="BS146" s="1">
        <f t="shared" si="50"/>
        <v>696</v>
      </c>
      <c r="BT146" s="1">
        <f t="shared" si="50"/>
        <v>1392</v>
      </c>
      <c r="BU146" s="1">
        <f t="shared" si="50"/>
        <v>1392</v>
      </c>
      <c r="BV146" s="1">
        <f t="shared" si="50"/>
        <v>1392</v>
      </c>
      <c r="BW146" s="1">
        <f t="shared" si="50"/>
        <v>1392</v>
      </c>
      <c r="BX146" s="1">
        <f t="shared" si="50"/>
        <v>1392</v>
      </c>
      <c r="BY146" s="1">
        <f t="shared" si="50"/>
        <v>1392</v>
      </c>
      <c r="BZ146" s="1">
        <f t="shared" si="50"/>
        <v>1392</v>
      </c>
      <c r="CA146" s="1">
        <f t="shared" si="50"/>
        <v>1392</v>
      </c>
      <c r="CB146" s="1">
        <f t="shared" si="50"/>
        <v>1392</v>
      </c>
      <c r="CC146" s="1">
        <f t="shared" si="50"/>
        <v>1392</v>
      </c>
      <c r="CD146" s="1">
        <f t="shared" si="50"/>
        <v>1682</v>
      </c>
      <c r="CE146" s="1">
        <f t="shared" si="50"/>
        <v>1682</v>
      </c>
      <c r="CF146" s="1">
        <f t="shared" si="50"/>
        <v>1682</v>
      </c>
      <c r="CG146" s="1">
        <f t="shared" si="50"/>
        <v>1682</v>
      </c>
      <c r="CH146" s="1">
        <f t="shared" si="50"/>
        <v>1682</v>
      </c>
      <c r="CI146" s="1">
        <f t="shared" si="50"/>
        <v>1682</v>
      </c>
      <c r="CJ146" s="1">
        <f t="shared" si="50"/>
        <v>1682</v>
      </c>
      <c r="CK146" s="1">
        <f t="shared" si="50"/>
        <v>1682</v>
      </c>
      <c r="CL146" s="1">
        <f t="shared" si="50"/>
        <v>1682</v>
      </c>
      <c r="CM146" s="1">
        <f t="shared" si="50"/>
        <v>1682</v>
      </c>
      <c r="CN146" s="1">
        <f t="shared" si="50"/>
        <v>1682</v>
      </c>
      <c r="CO146" s="1">
        <f t="shared" si="50"/>
        <v>2378</v>
      </c>
      <c r="CP146" s="1">
        <f t="shared" si="50"/>
        <v>2378</v>
      </c>
      <c r="CQ146" s="1">
        <f t="shared" si="50"/>
        <v>2378</v>
      </c>
      <c r="CR146" s="1">
        <f t="shared" si="50"/>
        <v>1740</v>
      </c>
      <c r="CS146" s="1">
        <f t="shared" si="50"/>
        <v>464</v>
      </c>
      <c r="CT146" s="1">
        <f t="shared" si="50"/>
        <v>464</v>
      </c>
      <c r="CU146" s="1">
        <f t="shared" si="50"/>
        <v>464</v>
      </c>
      <c r="CV146" s="1">
        <f t="shared" si="50"/>
        <v>464</v>
      </c>
      <c r="CW146" s="1">
        <f t="shared" si="50"/>
        <v>464</v>
      </c>
      <c r="CX146" s="1">
        <f t="shared" si="50"/>
        <v>464</v>
      </c>
      <c r="CY146" s="1">
        <f t="shared" si="50"/>
        <v>464</v>
      </c>
      <c r="CZ146" s="1">
        <f t="shared" si="50"/>
        <v>464</v>
      </c>
      <c r="DA146" s="1">
        <f t="shared" si="50"/>
        <v>464</v>
      </c>
      <c r="DB146" s="1">
        <f t="shared" si="50"/>
        <v>464</v>
      </c>
      <c r="DC146" s="1">
        <f t="shared" si="50"/>
        <v>464</v>
      </c>
      <c r="DD146" s="1">
        <f t="shared" si="50"/>
        <v>464</v>
      </c>
      <c r="DE146" s="1">
        <f t="shared" si="50"/>
        <v>464</v>
      </c>
      <c r="DF146" s="1">
        <f t="shared" si="50"/>
        <v>464</v>
      </c>
      <c r="DG146" s="1">
        <f t="shared" si="50"/>
        <v>464</v>
      </c>
      <c r="DH146" s="1">
        <f t="shared" si="50"/>
        <v>464</v>
      </c>
      <c r="DI146" s="1">
        <f t="shared" si="50"/>
        <v>464</v>
      </c>
      <c r="DJ146" s="1">
        <f t="shared" si="50"/>
        <v>464</v>
      </c>
      <c r="DK146" s="1">
        <f t="shared" si="50"/>
        <v>464</v>
      </c>
      <c r="DL146" s="1">
        <f t="shared" si="50"/>
        <v>464</v>
      </c>
      <c r="DM146" s="1">
        <f t="shared" si="50"/>
        <v>464</v>
      </c>
      <c r="DN146" s="1">
        <f t="shared" si="50"/>
        <v>464</v>
      </c>
      <c r="DO146" s="1">
        <f t="shared" si="50"/>
        <v>464</v>
      </c>
      <c r="DP146" s="1">
        <f t="shared" si="50"/>
        <v>464</v>
      </c>
      <c r="DQ146" s="1">
        <f t="shared" si="50"/>
        <v>464</v>
      </c>
      <c r="DR146" s="1">
        <f t="shared" si="50"/>
        <v>464</v>
      </c>
      <c r="DS146" s="1">
        <f t="shared" si="50"/>
        <v>464</v>
      </c>
      <c r="DT146" s="1">
        <f t="shared" si="50"/>
        <v>464</v>
      </c>
      <c r="DU146" s="1">
        <f t="shared" si="50"/>
        <v>464</v>
      </c>
      <c r="DV146" s="1">
        <f t="shared" si="50"/>
        <v>464</v>
      </c>
      <c r="DW146" s="1">
        <f t="shared" si="50"/>
        <v>464</v>
      </c>
      <c r="DX146" s="1">
        <f t="shared" si="50"/>
        <v>464</v>
      </c>
      <c r="DY146" s="1">
        <f t="shared" si="50"/>
        <v>464</v>
      </c>
      <c r="DZ146" s="1">
        <f t="shared" si="50"/>
        <v>464</v>
      </c>
      <c r="EA146" s="1">
        <f t="shared" si="50"/>
        <v>464</v>
      </c>
      <c r="EB146" s="1">
        <f t="shared" si="50"/>
        <v>464</v>
      </c>
      <c r="EC146" s="1">
        <f t="shared" si="50"/>
        <v>464</v>
      </c>
      <c r="ED146" s="1">
        <f t="shared" ref="ED146:GO146" si="51">EC146+ED12-ED79</f>
        <v>464</v>
      </c>
      <c r="EE146" s="1">
        <f t="shared" si="51"/>
        <v>464</v>
      </c>
      <c r="EF146" s="1">
        <f t="shared" si="51"/>
        <v>464</v>
      </c>
      <c r="EG146" s="1">
        <f t="shared" si="51"/>
        <v>464</v>
      </c>
      <c r="EH146" s="1">
        <f t="shared" si="51"/>
        <v>464</v>
      </c>
      <c r="EI146" s="1">
        <f t="shared" si="51"/>
        <v>464</v>
      </c>
      <c r="EJ146" s="1">
        <f t="shared" si="51"/>
        <v>464</v>
      </c>
      <c r="EK146" s="1">
        <f t="shared" si="51"/>
        <v>464</v>
      </c>
      <c r="EL146" s="1">
        <f t="shared" si="51"/>
        <v>464</v>
      </c>
      <c r="EM146" s="1">
        <f t="shared" si="51"/>
        <v>464</v>
      </c>
      <c r="EN146" s="1">
        <f t="shared" si="51"/>
        <v>464</v>
      </c>
      <c r="EO146" s="1">
        <f t="shared" si="51"/>
        <v>464</v>
      </c>
      <c r="EP146" s="1">
        <f t="shared" si="51"/>
        <v>464</v>
      </c>
      <c r="EQ146" s="1">
        <f t="shared" si="51"/>
        <v>464</v>
      </c>
      <c r="ER146" s="1">
        <f t="shared" si="51"/>
        <v>464</v>
      </c>
      <c r="ES146" s="1">
        <f t="shared" si="51"/>
        <v>464</v>
      </c>
      <c r="ET146" s="1">
        <f t="shared" si="51"/>
        <v>464</v>
      </c>
      <c r="EU146" s="1">
        <f t="shared" si="51"/>
        <v>464</v>
      </c>
      <c r="EV146" s="1">
        <f t="shared" si="51"/>
        <v>464</v>
      </c>
      <c r="EW146" s="1">
        <f t="shared" si="51"/>
        <v>464</v>
      </c>
      <c r="EX146" s="1">
        <f t="shared" si="51"/>
        <v>464</v>
      </c>
      <c r="EY146" s="1">
        <f t="shared" si="51"/>
        <v>464</v>
      </c>
      <c r="EZ146" s="1">
        <f t="shared" si="51"/>
        <v>464</v>
      </c>
      <c r="FA146" s="1">
        <f t="shared" si="51"/>
        <v>464</v>
      </c>
      <c r="FB146" s="1">
        <f t="shared" si="51"/>
        <v>464</v>
      </c>
      <c r="FC146" s="1">
        <f t="shared" si="51"/>
        <v>464</v>
      </c>
      <c r="FD146" s="1">
        <f t="shared" si="51"/>
        <v>464</v>
      </c>
      <c r="FE146" s="1">
        <f t="shared" si="51"/>
        <v>464</v>
      </c>
      <c r="FF146" s="1">
        <f t="shared" si="51"/>
        <v>464</v>
      </c>
      <c r="FG146" s="1">
        <f t="shared" si="51"/>
        <v>464</v>
      </c>
      <c r="FH146" s="1">
        <f t="shared" si="51"/>
        <v>464</v>
      </c>
      <c r="FI146" s="1">
        <f t="shared" si="51"/>
        <v>464</v>
      </c>
      <c r="FJ146" s="1">
        <f t="shared" si="51"/>
        <v>464</v>
      </c>
      <c r="FK146" s="1">
        <f t="shared" si="51"/>
        <v>464</v>
      </c>
      <c r="FL146" s="1">
        <f t="shared" si="51"/>
        <v>464</v>
      </c>
      <c r="FM146" s="1">
        <f t="shared" si="51"/>
        <v>464</v>
      </c>
      <c r="FN146" s="1">
        <f t="shared" si="51"/>
        <v>464</v>
      </c>
      <c r="FO146" s="1">
        <f t="shared" si="51"/>
        <v>464</v>
      </c>
      <c r="FP146" s="1">
        <f t="shared" si="51"/>
        <v>464</v>
      </c>
      <c r="FQ146" s="1">
        <f t="shared" si="51"/>
        <v>464</v>
      </c>
      <c r="FR146" s="1">
        <f t="shared" si="51"/>
        <v>464</v>
      </c>
      <c r="FS146" s="1">
        <f t="shared" si="51"/>
        <v>464</v>
      </c>
      <c r="FT146" s="1">
        <f t="shared" si="51"/>
        <v>464</v>
      </c>
      <c r="FU146" s="1">
        <f t="shared" si="51"/>
        <v>464</v>
      </c>
      <c r="FV146" s="1">
        <f t="shared" si="51"/>
        <v>464</v>
      </c>
      <c r="FW146" s="1">
        <f t="shared" si="51"/>
        <v>464</v>
      </c>
      <c r="FX146" s="1">
        <f t="shared" si="51"/>
        <v>464</v>
      </c>
      <c r="FY146" s="1">
        <f t="shared" si="51"/>
        <v>464</v>
      </c>
      <c r="FZ146" s="1">
        <f t="shared" si="51"/>
        <v>464</v>
      </c>
      <c r="GA146" s="1">
        <f t="shared" si="51"/>
        <v>464</v>
      </c>
      <c r="GB146" s="1">
        <f t="shared" si="51"/>
        <v>464</v>
      </c>
      <c r="GC146" s="1">
        <f t="shared" si="51"/>
        <v>464</v>
      </c>
      <c r="GD146" s="1">
        <f t="shared" si="51"/>
        <v>464</v>
      </c>
      <c r="GE146" s="1">
        <f t="shared" si="51"/>
        <v>464</v>
      </c>
      <c r="GF146" s="1">
        <f t="shared" si="51"/>
        <v>464</v>
      </c>
      <c r="GG146" s="1">
        <f t="shared" si="51"/>
        <v>464</v>
      </c>
      <c r="GH146" s="1">
        <f t="shared" si="51"/>
        <v>464</v>
      </c>
      <c r="GI146" s="1">
        <f t="shared" si="51"/>
        <v>464</v>
      </c>
      <c r="GJ146" s="1">
        <f t="shared" si="51"/>
        <v>464</v>
      </c>
      <c r="GK146" s="1">
        <f t="shared" si="51"/>
        <v>464</v>
      </c>
      <c r="GL146" s="1">
        <f t="shared" si="51"/>
        <v>464</v>
      </c>
      <c r="GM146" s="1">
        <f t="shared" si="51"/>
        <v>464</v>
      </c>
      <c r="GN146" s="1">
        <f t="shared" si="51"/>
        <v>464</v>
      </c>
      <c r="GO146" s="1">
        <f t="shared" si="51"/>
        <v>464</v>
      </c>
      <c r="GP146" s="1">
        <f t="shared" ref="GP146:GY146" si="52">GO146+GP12-GP79</f>
        <v>464</v>
      </c>
      <c r="GQ146" s="1">
        <f t="shared" si="52"/>
        <v>464</v>
      </c>
      <c r="GR146" s="1">
        <f t="shared" si="52"/>
        <v>464</v>
      </c>
      <c r="GS146" s="1">
        <f t="shared" si="52"/>
        <v>464</v>
      </c>
      <c r="GT146" s="1">
        <f t="shared" si="52"/>
        <v>464</v>
      </c>
      <c r="GU146" s="1">
        <f t="shared" si="52"/>
        <v>464</v>
      </c>
      <c r="GV146" s="1">
        <f t="shared" si="52"/>
        <v>464</v>
      </c>
      <c r="GW146" s="1">
        <f t="shared" si="52"/>
        <v>464</v>
      </c>
      <c r="GX146" s="1">
        <f t="shared" si="52"/>
        <v>464</v>
      </c>
      <c r="GY146" s="1">
        <f t="shared" si="52"/>
        <v>464</v>
      </c>
    </row>
    <row r="147" spans="1:207">
      <c r="A147" s="4" t="s">
        <v>984</v>
      </c>
      <c r="B147" s="3">
        <f t="shared" si="19"/>
        <v>49304155</v>
      </c>
      <c r="C147" s="3" t="str">
        <f t="shared" si="19"/>
        <v>Q.PEAK DUO XL-G10.D</v>
      </c>
      <c r="D147" s="2">
        <f t="shared" si="19"/>
        <v>475</v>
      </c>
      <c r="E147" s="1">
        <f t="shared" si="20"/>
        <v>0</v>
      </c>
      <c r="F147" s="1">
        <f t="shared" ref="F147:BQ147" si="53">E147+F13-F80</f>
        <v>0</v>
      </c>
      <c r="G147" s="1">
        <f t="shared" si="53"/>
        <v>0</v>
      </c>
      <c r="H147" s="1">
        <f t="shared" si="53"/>
        <v>0</v>
      </c>
      <c r="I147" s="1">
        <f t="shared" si="53"/>
        <v>0</v>
      </c>
      <c r="J147" s="1">
        <f t="shared" si="53"/>
        <v>0</v>
      </c>
      <c r="K147" s="1">
        <f t="shared" si="53"/>
        <v>0</v>
      </c>
      <c r="L147" s="1">
        <f t="shared" si="53"/>
        <v>0</v>
      </c>
      <c r="M147" s="1">
        <f t="shared" si="53"/>
        <v>0</v>
      </c>
      <c r="N147" s="1">
        <f t="shared" si="53"/>
        <v>0</v>
      </c>
      <c r="O147" s="1">
        <f t="shared" si="53"/>
        <v>0</v>
      </c>
      <c r="P147" s="1">
        <f t="shared" si="53"/>
        <v>0</v>
      </c>
      <c r="Q147" s="1">
        <f t="shared" si="53"/>
        <v>0</v>
      </c>
      <c r="R147" s="1">
        <f t="shared" si="53"/>
        <v>0</v>
      </c>
      <c r="S147" s="1">
        <f t="shared" si="53"/>
        <v>0</v>
      </c>
      <c r="T147" s="1">
        <f t="shared" si="53"/>
        <v>116</v>
      </c>
      <c r="U147" s="1">
        <f t="shared" si="53"/>
        <v>116</v>
      </c>
      <c r="V147" s="1">
        <f t="shared" si="53"/>
        <v>783</v>
      </c>
      <c r="W147" s="1">
        <f t="shared" si="53"/>
        <v>783</v>
      </c>
      <c r="X147" s="1">
        <f t="shared" si="53"/>
        <v>783</v>
      </c>
      <c r="Y147" s="1">
        <f t="shared" si="53"/>
        <v>783</v>
      </c>
      <c r="Z147" s="1">
        <f t="shared" si="53"/>
        <v>783</v>
      </c>
      <c r="AA147" s="1">
        <f t="shared" si="53"/>
        <v>783</v>
      </c>
      <c r="AB147" s="1">
        <f t="shared" si="53"/>
        <v>783</v>
      </c>
      <c r="AC147" s="1">
        <f t="shared" si="53"/>
        <v>783</v>
      </c>
      <c r="AD147" s="1">
        <f t="shared" si="53"/>
        <v>783</v>
      </c>
      <c r="AE147" s="1">
        <f t="shared" si="53"/>
        <v>783</v>
      </c>
      <c r="AF147" s="1">
        <f t="shared" si="53"/>
        <v>783</v>
      </c>
      <c r="AG147" s="1">
        <f t="shared" si="53"/>
        <v>783</v>
      </c>
      <c r="AH147" s="1">
        <f t="shared" si="53"/>
        <v>783</v>
      </c>
      <c r="AI147" s="1">
        <f t="shared" si="53"/>
        <v>783</v>
      </c>
      <c r="AJ147" s="1">
        <f t="shared" si="53"/>
        <v>783</v>
      </c>
      <c r="AK147" s="1">
        <f t="shared" si="53"/>
        <v>783</v>
      </c>
      <c r="AL147" s="1">
        <f t="shared" si="53"/>
        <v>783</v>
      </c>
      <c r="AM147" s="1">
        <f t="shared" si="53"/>
        <v>783</v>
      </c>
      <c r="AN147" s="1">
        <f t="shared" si="53"/>
        <v>783</v>
      </c>
      <c r="AO147" s="1">
        <f t="shared" si="53"/>
        <v>783</v>
      </c>
      <c r="AP147" s="1">
        <f t="shared" si="53"/>
        <v>783</v>
      </c>
      <c r="AQ147" s="1">
        <f t="shared" si="53"/>
        <v>783</v>
      </c>
      <c r="AR147" s="1">
        <f t="shared" si="53"/>
        <v>783</v>
      </c>
      <c r="AS147" s="1">
        <f t="shared" si="53"/>
        <v>783</v>
      </c>
      <c r="AT147" s="1">
        <f t="shared" si="53"/>
        <v>783</v>
      </c>
      <c r="AU147" s="1">
        <f t="shared" si="53"/>
        <v>783</v>
      </c>
      <c r="AV147" s="1">
        <f t="shared" si="53"/>
        <v>783</v>
      </c>
      <c r="AW147" s="1">
        <f t="shared" si="53"/>
        <v>783</v>
      </c>
      <c r="AX147" s="1">
        <f t="shared" si="53"/>
        <v>783</v>
      </c>
      <c r="AY147" s="1">
        <f t="shared" si="53"/>
        <v>783</v>
      </c>
      <c r="AZ147" s="1">
        <f t="shared" si="53"/>
        <v>783</v>
      </c>
      <c r="BA147" s="1">
        <f t="shared" si="53"/>
        <v>783</v>
      </c>
      <c r="BB147" s="1">
        <f t="shared" si="53"/>
        <v>783</v>
      </c>
      <c r="BC147" s="1">
        <f t="shared" si="53"/>
        <v>783</v>
      </c>
      <c r="BD147" s="1">
        <f t="shared" si="53"/>
        <v>783</v>
      </c>
      <c r="BE147" s="1">
        <f t="shared" si="53"/>
        <v>783</v>
      </c>
      <c r="BF147" s="1">
        <f t="shared" si="53"/>
        <v>812</v>
      </c>
      <c r="BG147" s="1">
        <f t="shared" si="53"/>
        <v>812</v>
      </c>
      <c r="BH147" s="1">
        <f t="shared" si="53"/>
        <v>812</v>
      </c>
      <c r="BI147" s="1">
        <f t="shared" si="53"/>
        <v>29</v>
      </c>
      <c r="BJ147" s="1">
        <f t="shared" si="53"/>
        <v>29</v>
      </c>
      <c r="BK147" s="1">
        <f t="shared" si="53"/>
        <v>29</v>
      </c>
      <c r="BL147" s="1">
        <f t="shared" si="53"/>
        <v>29</v>
      </c>
      <c r="BM147" s="1">
        <f t="shared" si="53"/>
        <v>29</v>
      </c>
      <c r="BN147" s="1">
        <f t="shared" si="53"/>
        <v>29</v>
      </c>
      <c r="BO147" s="1">
        <f t="shared" si="53"/>
        <v>29</v>
      </c>
      <c r="BP147" s="1">
        <f t="shared" si="53"/>
        <v>29</v>
      </c>
      <c r="BQ147" s="1">
        <f t="shared" si="53"/>
        <v>29</v>
      </c>
      <c r="BR147" s="1">
        <f t="shared" ref="BR147:EC147" si="54">BQ147+BR13-BR80</f>
        <v>29</v>
      </c>
      <c r="BS147" s="1">
        <f t="shared" si="54"/>
        <v>29</v>
      </c>
      <c r="BT147" s="1">
        <f t="shared" si="54"/>
        <v>54</v>
      </c>
      <c r="BU147" s="1">
        <f t="shared" si="54"/>
        <v>54</v>
      </c>
      <c r="BV147" s="1">
        <f t="shared" si="54"/>
        <v>54</v>
      </c>
      <c r="BW147" s="1">
        <f t="shared" si="54"/>
        <v>54</v>
      </c>
      <c r="BX147" s="1">
        <f t="shared" si="54"/>
        <v>54</v>
      </c>
      <c r="BY147" s="1">
        <f t="shared" si="54"/>
        <v>54</v>
      </c>
      <c r="BZ147" s="1">
        <f t="shared" si="54"/>
        <v>54</v>
      </c>
      <c r="CA147" s="1">
        <f t="shared" si="54"/>
        <v>54</v>
      </c>
      <c r="CB147" s="1">
        <f t="shared" si="54"/>
        <v>54</v>
      </c>
      <c r="CC147" s="1">
        <f t="shared" si="54"/>
        <v>54</v>
      </c>
      <c r="CD147" s="1">
        <f t="shared" si="54"/>
        <v>54</v>
      </c>
      <c r="CE147" s="1">
        <f t="shared" si="54"/>
        <v>54</v>
      </c>
      <c r="CF147" s="1">
        <f t="shared" si="54"/>
        <v>54</v>
      </c>
      <c r="CG147" s="1">
        <f t="shared" si="54"/>
        <v>54</v>
      </c>
      <c r="CH147" s="1">
        <f t="shared" si="54"/>
        <v>54</v>
      </c>
      <c r="CI147" s="1">
        <f t="shared" si="54"/>
        <v>54</v>
      </c>
      <c r="CJ147" s="1">
        <f t="shared" si="54"/>
        <v>54</v>
      </c>
      <c r="CK147" s="1">
        <f t="shared" si="54"/>
        <v>54</v>
      </c>
      <c r="CL147" s="1">
        <f t="shared" si="54"/>
        <v>54</v>
      </c>
      <c r="CM147" s="1">
        <f t="shared" si="54"/>
        <v>54</v>
      </c>
      <c r="CN147" s="1">
        <f t="shared" si="54"/>
        <v>54</v>
      </c>
      <c r="CO147" s="1">
        <f t="shared" si="54"/>
        <v>54</v>
      </c>
      <c r="CP147" s="1">
        <f t="shared" si="54"/>
        <v>54</v>
      </c>
      <c r="CQ147" s="1">
        <f t="shared" si="54"/>
        <v>54</v>
      </c>
      <c r="CR147" s="1">
        <f t="shared" si="54"/>
        <v>54</v>
      </c>
      <c r="CS147" s="1">
        <f t="shared" si="54"/>
        <v>54</v>
      </c>
      <c r="CT147" s="1">
        <f t="shared" si="54"/>
        <v>54</v>
      </c>
      <c r="CU147" s="1">
        <f t="shared" si="54"/>
        <v>54</v>
      </c>
      <c r="CV147" s="1">
        <f t="shared" si="54"/>
        <v>54</v>
      </c>
      <c r="CW147" s="1">
        <f t="shared" si="54"/>
        <v>54</v>
      </c>
      <c r="CX147" s="1">
        <f t="shared" si="54"/>
        <v>54</v>
      </c>
      <c r="CY147" s="1">
        <f t="shared" si="54"/>
        <v>54</v>
      </c>
      <c r="CZ147" s="1">
        <f t="shared" si="54"/>
        <v>54</v>
      </c>
      <c r="DA147" s="1">
        <f t="shared" si="54"/>
        <v>54</v>
      </c>
      <c r="DB147" s="1">
        <f t="shared" si="54"/>
        <v>54</v>
      </c>
      <c r="DC147" s="1">
        <f t="shared" si="54"/>
        <v>54</v>
      </c>
      <c r="DD147" s="1">
        <f t="shared" si="54"/>
        <v>54</v>
      </c>
      <c r="DE147" s="1">
        <f t="shared" si="54"/>
        <v>54</v>
      </c>
      <c r="DF147" s="1">
        <f t="shared" si="54"/>
        <v>54</v>
      </c>
      <c r="DG147" s="1">
        <f t="shared" si="54"/>
        <v>54</v>
      </c>
      <c r="DH147" s="1">
        <f t="shared" si="54"/>
        <v>54</v>
      </c>
      <c r="DI147" s="1">
        <f t="shared" si="54"/>
        <v>54</v>
      </c>
      <c r="DJ147" s="1">
        <f t="shared" si="54"/>
        <v>54</v>
      </c>
      <c r="DK147" s="1">
        <f t="shared" si="54"/>
        <v>54</v>
      </c>
      <c r="DL147" s="1">
        <f t="shared" si="54"/>
        <v>54</v>
      </c>
      <c r="DM147" s="1">
        <f t="shared" si="54"/>
        <v>54</v>
      </c>
      <c r="DN147" s="1">
        <f t="shared" si="54"/>
        <v>54</v>
      </c>
      <c r="DO147" s="1">
        <f t="shared" si="54"/>
        <v>54</v>
      </c>
      <c r="DP147" s="1">
        <f t="shared" si="54"/>
        <v>54</v>
      </c>
      <c r="DQ147" s="1">
        <f t="shared" si="54"/>
        <v>54</v>
      </c>
      <c r="DR147" s="1">
        <f t="shared" si="54"/>
        <v>54</v>
      </c>
      <c r="DS147" s="1">
        <f t="shared" si="54"/>
        <v>54</v>
      </c>
      <c r="DT147" s="1">
        <f t="shared" si="54"/>
        <v>54</v>
      </c>
      <c r="DU147" s="1">
        <f t="shared" si="54"/>
        <v>54</v>
      </c>
      <c r="DV147" s="1">
        <f t="shared" si="54"/>
        <v>54</v>
      </c>
      <c r="DW147" s="1">
        <f t="shared" si="54"/>
        <v>54</v>
      </c>
      <c r="DX147" s="1">
        <f t="shared" si="54"/>
        <v>54</v>
      </c>
      <c r="DY147" s="1">
        <f t="shared" si="54"/>
        <v>54</v>
      </c>
      <c r="DZ147" s="1">
        <f t="shared" si="54"/>
        <v>54</v>
      </c>
      <c r="EA147" s="1">
        <f t="shared" si="54"/>
        <v>54</v>
      </c>
      <c r="EB147" s="1">
        <f t="shared" si="54"/>
        <v>54</v>
      </c>
      <c r="EC147" s="1">
        <f t="shared" si="54"/>
        <v>54</v>
      </c>
      <c r="ED147" s="1">
        <f t="shared" ref="ED147:GO147" si="55">EC147+ED13-ED80</f>
        <v>54</v>
      </c>
      <c r="EE147" s="1">
        <f t="shared" si="55"/>
        <v>54</v>
      </c>
      <c r="EF147" s="1">
        <f t="shared" si="55"/>
        <v>54</v>
      </c>
      <c r="EG147" s="1">
        <f t="shared" si="55"/>
        <v>54</v>
      </c>
      <c r="EH147" s="1">
        <f t="shared" si="55"/>
        <v>54</v>
      </c>
      <c r="EI147" s="1">
        <f t="shared" si="55"/>
        <v>54</v>
      </c>
      <c r="EJ147" s="1">
        <f t="shared" si="55"/>
        <v>54</v>
      </c>
      <c r="EK147" s="1">
        <f t="shared" si="55"/>
        <v>54</v>
      </c>
      <c r="EL147" s="1">
        <f t="shared" si="55"/>
        <v>54</v>
      </c>
      <c r="EM147" s="1">
        <f t="shared" si="55"/>
        <v>54</v>
      </c>
      <c r="EN147" s="1">
        <f t="shared" si="55"/>
        <v>54</v>
      </c>
      <c r="EO147" s="1">
        <f t="shared" si="55"/>
        <v>54</v>
      </c>
      <c r="EP147" s="1">
        <f t="shared" si="55"/>
        <v>54</v>
      </c>
      <c r="EQ147" s="1">
        <f t="shared" si="55"/>
        <v>54</v>
      </c>
      <c r="ER147" s="1">
        <f t="shared" si="55"/>
        <v>54</v>
      </c>
      <c r="ES147" s="1">
        <f t="shared" si="55"/>
        <v>54</v>
      </c>
      <c r="ET147" s="1">
        <f t="shared" si="55"/>
        <v>54</v>
      </c>
      <c r="EU147" s="1">
        <f t="shared" si="55"/>
        <v>54</v>
      </c>
      <c r="EV147" s="1">
        <f t="shared" si="55"/>
        <v>54</v>
      </c>
      <c r="EW147" s="1">
        <f t="shared" si="55"/>
        <v>54</v>
      </c>
      <c r="EX147" s="1">
        <f t="shared" si="55"/>
        <v>54</v>
      </c>
      <c r="EY147" s="1">
        <f t="shared" si="55"/>
        <v>54</v>
      </c>
      <c r="EZ147" s="1">
        <f t="shared" si="55"/>
        <v>54</v>
      </c>
      <c r="FA147" s="1">
        <f t="shared" si="55"/>
        <v>54</v>
      </c>
      <c r="FB147" s="1">
        <f t="shared" si="55"/>
        <v>54</v>
      </c>
      <c r="FC147" s="1">
        <f t="shared" si="55"/>
        <v>54</v>
      </c>
      <c r="FD147" s="1">
        <f t="shared" si="55"/>
        <v>54</v>
      </c>
      <c r="FE147" s="1">
        <f t="shared" si="55"/>
        <v>54</v>
      </c>
      <c r="FF147" s="1">
        <f t="shared" si="55"/>
        <v>54</v>
      </c>
      <c r="FG147" s="1">
        <f t="shared" si="55"/>
        <v>54</v>
      </c>
      <c r="FH147" s="1">
        <f t="shared" si="55"/>
        <v>54</v>
      </c>
      <c r="FI147" s="1">
        <f t="shared" si="55"/>
        <v>54</v>
      </c>
      <c r="FJ147" s="1">
        <f t="shared" si="55"/>
        <v>54</v>
      </c>
      <c r="FK147" s="1">
        <f t="shared" si="55"/>
        <v>54</v>
      </c>
      <c r="FL147" s="1">
        <f t="shared" si="55"/>
        <v>54</v>
      </c>
      <c r="FM147" s="1">
        <f t="shared" si="55"/>
        <v>54</v>
      </c>
      <c r="FN147" s="1">
        <f t="shared" si="55"/>
        <v>54</v>
      </c>
      <c r="FO147" s="1">
        <f t="shared" si="55"/>
        <v>54</v>
      </c>
      <c r="FP147" s="1">
        <f t="shared" si="55"/>
        <v>54</v>
      </c>
      <c r="FQ147" s="1">
        <f t="shared" si="55"/>
        <v>54</v>
      </c>
      <c r="FR147" s="1">
        <f t="shared" si="55"/>
        <v>54</v>
      </c>
      <c r="FS147" s="1">
        <f t="shared" si="55"/>
        <v>54</v>
      </c>
      <c r="FT147" s="1">
        <f t="shared" si="55"/>
        <v>54</v>
      </c>
      <c r="FU147" s="1">
        <f t="shared" si="55"/>
        <v>54</v>
      </c>
      <c r="FV147" s="1">
        <f t="shared" si="55"/>
        <v>54</v>
      </c>
      <c r="FW147" s="1">
        <f t="shared" si="55"/>
        <v>54</v>
      </c>
      <c r="FX147" s="1">
        <f t="shared" si="55"/>
        <v>54</v>
      </c>
      <c r="FY147" s="1">
        <f t="shared" si="55"/>
        <v>54</v>
      </c>
      <c r="FZ147" s="1">
        <f t="shared" si="55"/>
        <v>54</v>
      </c>
      <c r="GA147" s="1">
        <f t="shared" si="55"/>
        <v>54</v>
      </c>
      <c r="GB147" s="1">
        <f t="shared" si="55"/>
        <v>54</v>
      </c>
      <c r="GC147" s="1">
        <f t="shared" si="55"/>
        <v>54</v>
      </c>
      <c r="GD147" s="1">
        <f t="shared" si="55"/>
        <v>54</v>
      </c>
      <c r="GE147" s="1">
        <f t="shared" si="55"/>
        <v>54</v>
      </c>
      <c r="GF147" s="1">
        <f t="shared" si="55"/>
        <v>54</v>
      </c>
      <c r="GG147" s="1">
        <f t="shared" si="55"/>
        <v>54</v>
      </c>
      <c r="GH147" s="1">
        <f t="shared" si="55"/>
        <v>54</v>
      </c>
      <c r="GI147" s="1">
        <f t="shared" si="55"/>
        <v>54</v>
      </c>
      <c r="GJ147" s="1">
        <f t="shared" si="55"/>
        <v>54</v>
      </c>
      <c r="GK147" s="1">
        <f t="shared" si="55"/>
        <v>54</v>
      </c>
      <c r="GL147" s="1">
        <f t="shared" si="55"/>
        <v>54</v>
      </c>
      <c r="GM147" s="1">
        <f t="shared" si="55"/>
        <v>54</v>
      </c>
      <c r="GN147" s="1">
        <f t="shared" si="55"/>
        <v>54</v>
      </c>
      <c r="GO147" s="1">
        <f t="shared" si="55"/>
        <v>54</v>
      </c>
      <c r="GP147" s="1">
        <f t="shared" ref="GP147:GY147" si="56">GO147+GP13-GP80</f>
        <v>54</v>
      </c>
      <c r="GQ147" s="1">
        <f t="shared" si="56"/>
        <v>54</v>
      </c>
      <c r="GR147" s="1">
        <f t="shared" si="56"/>
        <v>54</v>
      </c>
      <c r="GS147" s="1">
        <f t="shared" si="56"/>
        <v>54</v>
      </c>
      <c r="GT147" s="1">
        <f t="shared" si="56"/>
        <v>54</v>
      </c>
      <c r="GU147" s="1">
        <f t="shared" si="56"/>
        <v>54</v>
      </c>
      <c r="GV147" s="1">
        <f t="shared" si="56"/>
        <v>54</v>
      </c>
      <c r="GW147" s="1">
        <f t="shared" si="56"/>
        <v>54</v>
      </c>
      <c r="GX147" s="1">
        <f t="shared" si="56"/>
        <v>54</v>
      </c>
      <c r="GY147" s="1">
        <f t="shared" si="56"/>
        <v>54</v>
      </c>
    </row>
    <row r="148" spans="1:207">
      <c r="A148" s="4" t="s">
        <v>984</v>
      </c>
      <c r="B148" s="3">
        <f t="shared" si="19"/>
        <v>49304156</v>
      </c>
      <c r="C148" s="3" t="str">
        <f t="shared" si="19"/>
        <v>Q.PEAK DUO XL-G10.D</v>
      </c>
      <c r="D148" s="2">
        <f t="shared" si="19"/>
        <v>480</v>
      </c>
      <c r="E148" s="1">
        <f t="shared" si="20"/>
        <v>0</v>
      </c>
      <c r="F148" s="1">
        <f t="shared" ref="F148:BQ148" si="57">E148+F14-F81</f>
        <v>0</v>
      </c>
      <c r="G148" s="1">
        <f t="shared" si="57"/>
        <v>0</v>
      </c>
      <c r="H148" s="1">
        <f t="shared" si="57"/>
        <v>0</v>
      </c>
      <c r="I148" s="1">
        <f t="shared" si="57"/>
        <v>0</v>
      </c>
      <c r="J148" s="1">
        <f t="shared" si="57"/>
        <v>0</v>
      </c>
      <c r="K148" s="1">
        <f t="shared" si="57"/>
        <v>0</v>
      </c>
      <c r="L148" s="1">
        <f t="shared" si="57"/>
        <v>0</v>
      </c>
      <c r="M148" s="1">
        <f t="shared" si="57"/>
        <v>0</v>
      </c>
      <c r="N148" s="1">
        <f t="shared" si="57"/>
        <v>0</v>
      </c>
      <c r="O148" s="1">
        <f t="shared" si="57"/>
        <v>0</v>
      </c>
      <c r="P148" s="1">
        <f t="shared" si="57"/>
        <v>0</v>
      </c>
      <c r="Q148" s="1">
        <f t="shared" si="57"/>
        <v>0</v>
      </c>
      <c r="R148" s="1">
        <f t="shared" si="57"/>
        <v>0</v>
      </c>
      <c r="S148" s="1">
        <f t="shared" si="57"/>
        <v>0</v>
      </c>
      <c r="T148" s="1">
        <f t="shared" si="57"/>
        <v>580</v>
      </c>
      <c r="U148" s="1">
        <f t="shared" si="57"/>
        <v>580</v>
      </c>
      <c r="V148" s="1">
        <f t="shared" si="57"/>
        <v>4756</v>
      </c>
      <c r="W148" s="1">
        <f t="shared" si="57"/>
        <v>7540</v>
      </c>
      <c r="X148" s="1">
        <f t="shared" si="57"/>
        <v>7540</v>
      </c>
      <c r="Y148" s="1">
        <f t="shared" si="57"/>
        <v>7540</v>
      </c>
      <c r="Z148" s="1">
        <f t="shared" si="57"/>
        <v>7540</v>
      </c>
      <c r="AA148" s="1">
        <f t="shared" si="57"/>
        <v>11339</v>
      </c>
      <c r="AB148" s="1">
        <f t="shared" si="57"/>
        <v>11339</v>
      </c>
      <c r="AC148" s="1">
        <f t="shared" si="57"/>
        <v>11339</v>
      </c>
      <c r="AD148" s="1">
        <f t="shared" si="57"/>
        <v>11339</v>
      </c>
      <c r="AE148" s="1">
        <f t="shared" si="57"/>
        <v>11339</v>
      </c>
      <c r="AF148" s="1">
        <f t="shared" si="57"/>
        <v>11339</v>
      </c>
      <c r="AG148" s="1">
        <f t="shared" si="57"/>
        <v>11339</v>
      </c>
      <c r="AH148" s="1">
        <f t="shared" si="57"/>
        <v>11339</v>
      </c>
      <c r="AI148" s="1">
        <f t="shared" si="57"/>
        <v>11339</v>
      </c>
      <c r="AJ148" s="1">
        <f t="shared" si="57"/>
        <v>11339</v>
      </c>
      <c r="AK148" s="1">
        <f t="shared" si="57"/>
        <v>11339</v>
      </c>
      <c r="AL148" s="1">
        <f t="shared" si="57"/>
        <v>11339</v>
      </c>
      <c r="AM148" s="1">
        <f t="shared" si="57"/>
        <v>11339</v>
      </c>
      <c r="AN148" s="1">
        <f t="shared" si="57"/>
        <v>11339</v>
      </c>
      <c r="AO148" s="1">
        <f t="shared" si="57"/>
        <v>11339</v>
      </c>
      <c r="AP148" s="1">
        <f t="shared" si="57"/>
        <v>11339</v>
      </c>
      <c r="AQ148" s="1">
        <f t="shared" si="57"/>
        <v>11339</v>
      </c>
      <c r="AR148" s="1">
        <f t="shared" si="57"/>
        <v>11339</v>
      </c>
      <c r="AS148" s="1">
        <f t="shared" si="57"/>
        <v>11339</v>
      </c>
      <c r="AT148" s="1">
        <f t="shared" si="57"/>
        <v>11339</v>
      </c>
      <c r="AU148" s="1">
        <f t="shared" si="57"/>
        <v>11339</v>
      </c>
      <c r="AV148" s="1">
        <f t="shared" si="57"/>
        <v>11339</v>
      </c>
      <c r="AW148" s="1">
        <f t="shared" si="57"/>
        <v>11339</v>
      </c>
      <c r="AX148" s="1">
        <f t="shared" si="57"/>
        <v>11339</v>
      </c>
      <c r="AY148" s="1">
        <f t="shared" si="57"/>
        <v>11339</v>
      </c>
      <c r="AZ148" s="1">
        <f t="shared" si="57"/>
        <v>11339</v>
      </c>
      <c r="BA148" s="1">
        <f t="shared" si="57"/>
        <v>11339</v>
      </c>
      <c r="BB148" s="1">
        <f t="shared" si="57"/>
        <v>11339</v>
      </c>
      <c r="BC148" s="1">
        <f t="shared" si="57"/>
        <v>11339</v>
      </c>
      <c r="BD148" s="1">
        <f t="shared" si="57"/>
        <v>11339</v>
      </c>
      <c r="BE148" s="1">
        <f t="shared" si="57"/>
        <v>11339</v>
      </c>
      <c r="BF148" s="1">
        <f t="shared" si="57"/>
        <v>11339</v>
      </c>
      <c r="BG148" s="1">
        <f t="shared" si="57"/>
        <v>11339</v>
      </c>
      <c r="BH148" s="1">
        <f t="shared" si="57"/>
        <v>11339</v>
      </c>
      <c r="BI148" s="1">
        <f t="shared" si="57"/>
        <v>11339</v>
      </c>
      <c r="BJ148" s="1">
        <f t="shared" si="57"/>
        <v>9599</v>
      </c>
      <c r="BK148" s="1">
        <f t="shared" si="57"/>
        <v>9599</v>
      </c>
      <c r="BL148" s="1">
        <f t="shared" si="57"/>
        <v>8207</v>
      </c>
      <c r="BM148" s="1">
        <f t="shared" si="57"/>
        <v>7598</v>
      </c>
      <c r="BN148" s="1">
        <f t="shared" si="57"/>
        <v>3567</v>
      </c>
      <c r="BO148" s="1">
        <f t="shared" si="57"/>
        <v>3567</v>
      </c>
      <c r="BP148" s="1">
        <f t="shared" si="57"/>
        <v>2262</v>
      </c>
      <c r="BQ148" s="1">
        <f t="shared" si="57"/>
        <v>2262</v>
      </c>
      <c r="BR148" s="1">
        <f t="shared" ref="BR148:EC148" si="58">BQ148+BR14-BR81</f>
        <v>2262</v>
      </c>
      <c r="BS148" s="1">
        <f t="shared" si="58"/>
        <v>1566</v>
      </c>
      <c r="BT148" s="1">
        <f t="shared" si="58"/>
        <v>1247</v>
      </c>
      <c r="BU148" s="1">
        <f t="shared" si="58"/>
        <v>1247</v>
      </c>
      <c r="BV148" s="1">
        <f t="shared" si="58"/>
        <v>1247</v>
      </c>
      <c r="BW148" s="1">
        <f t="shared" si="58"/>
        <v>1247</v>
      </c>
      <c r="BX148" s="1">
        <f t="shared" si="58"/>
        <v>1247</v>
      </c>
      <c r="BY148" s="1">
        <f t="shared" si="58"/>
        <v>1247</v>
      </c>
      <c r="BZ148" s="1">
        <f t="shared" si="58"/>
        <v>1247</v>
      </c>
      <c r="CA148" s="1">
        <f t="shared" si="58"/>
        <v>1247</v>
      </c>
      <c r="CB148" s="1">
        <f t="shared" si="58"/>
        <v>1247</v>
      </c>
      <c r="CC148" s="1">
        <f t="shared" si="58"/>
        <v>1247</v>
      </c>
      <c r="CD148" s="1">
        <f t="shared" si="58"/>
        <v>1247</v>
      </c>
      <c r="CE148" s="1">
        <f t="shared" si="58"/>
        <v>1247</v>
      </c>
      <c r="CF148" s="1">
        <f t="shared" si="58"/>
        <v>1247</v>
      </c>
      <c r="CG148" s="1">
        <f t="shared" si="58"/>
        <v>1247</v>
      </c>
      <c r="CH148" s="1">
        <f t="shared" si="58"/>
        <v>1247</v>
      </c>
      <c r="CI148" s="1">
        <f t="shared" si="58"/>
        <v>1247</v>
      </c>
      <c r="CJ148" s="1">
        <f t="shared" si="58"/>
        <v>1247</v>
      </c>
      <c r="CK148" s="1">
        <f t="shared" si="58"/>
        <v>1247</v>
      </c>
      <c r="CL148" s="1">
        <f t="shared" si="58"/>
        <v>1247</v>
      </c>
      <c r="CM148" s="1">
        <f t="shared" si="58"/>
        <v>1247</v>
      </c>
      <c r="CN148" s="1">
        <f t="shared" si="58"/>
        <v>1247</v>
      </c>
      <c r="CO148" s="1">
        <f t="shared" si="58"/>
        <v>1247</v>
      </c>
      <c r="CP148" s="1">
        <f t="shared" si="58"/>
        <v>1247</v>
      </c>
      <c r="CQ148" s="1">
        <f t="shared" si="58"/>
        <v>1247</v>
      </c>
      <c r="CR148" s="1">
        <f t="shared" si="58"/>
        <v>1247</v>
      </c>
      <c r="CS148" s="1">
        <f t="shared" si="58"/>
        <v>1247</v>
      </c>
      <c r="CT148" s="1">
        <f t="shared" si="58"/>
        <v>1247</v>
      </c>
      <c r="CU148" s="1">
        <f t="shared" si="58"/>
        <v>1247</v>
      </c>
      <c r="CV148" s="1">
        <f t="shared" si="58"/>
        <v>1247</v>
      </c>
      <c r="CW148" s="1">
        <f t="shared" si="58"/>
        <v>1247</v>
      </c>
      <c r="CX148" s="1">
        <f t="shared" si="58"/>
        <v>1247</v>
      </c>
      <c r="CY148" s="1">
        <f t="shared" si="58"/>
        <v>1247</v>
      </c>
      <c r="CZ148" s="1">
        <f t="shared" si="58"/>
        <v>1247</v>
      </c>
      <c r="DA148" s="1">
        <f t="shared" si="58"/>
        <v>1247</v>
      </c>
      <c r="DB148" s="1">
        <f t="shared" si="58"/>
        <v>1247</v>
      </c>
      <c r="DC148" s="1">
        <f t="shared" si="58"/>
        <v>1247</v>
      </c>
      <c r="DD148" s="1">
        <f t="shared" si="58"/>
        <v>1247</v>
      </c>
      <c r="DE148" s="1">
        <f t="shared" si="58"/>
        <v>1247</v>
      </c>
      <c r="DF148" s="1">
        <f t="shared" si="58"/>
        <v>1247</v>
      </c>
      <c r="DG148" s="1">
        <f t="shared" si="58"/>
        <v>1247</v>
      </c>
      <c r="DH148" s="1">
        <f t="shared" si="58"/>
        <v>1247</v>
      </c>
      <c r="DI148" s="1">
        <f t="shared" si="58"/>
        <v>1247</v>
      </c>
      <c r="DJ148" s="1">
        <f t="shared" si="58"/>
        <v>1247</v>
      </c>
      <c r="DK148" s="1">
        <f t="shared" si="58"/>
        <v>1247</v>
      </c>
      <c r="DL148" s="1">
        <f t="shared" si="58"/>
        <v>1247</v>
      </c>
      <c r="DM148" s="1">
        <f t="shared" si="58"/>
        <v>1247</v>
      </c>
      <c r="DN148" s="1">
        <f t="shared" si="58"/>
        <v>1247</v>
      </c>
      <c r="DO148" s="1">
        <f t="shared" si="58"/>
        <v>1247</v>
      </c>
      <c r="DP148" s="1">
        <f t="shared" si="58"/>
        <v>1247</v>
      </c>
      <c r="DQ148" s="1">
        <f t="shared" si="58"/>
        <v>1247</v>
      </c>
      <c r="DR148" s="1">
        <f t="shared" si="58"/>
        <v>1247</v>
      </c>
      <c r="DS148" s="1">
        <f t="shared" si="58"/>
        <v>1247</v>
      </c>
      <c r="DT148" s="1">
        <f t="shared" si="58"/>
        <v>1247</v>
      </c>
      <c r="DU148" s="1">
        <f t="shared" si="58"/>
        <v>1247</v>
      </c>
      <c r="DV148" s="1">
        <f t="shared" si="58"/>
        <v>1247</v>
      </c>
      <c r="DW148" s="1">
        <f t="shared" si="58"/>
        <v>1247</v>
      </c>
      <c r="DX148" s="1">
        <f t="shared" si="58"/>
        <v>1247</v>
      </c>
      <c r="DY148" s="1">
        <f t="shared" si="58"/>
        <v>1247</v>
      </c>
      <c r="DZ148" s="1">
        <f t="shared" si="58"/>
        <v>1247</v>
      </c>
      <c r="EA148" s="1">
        <f t="shared" si="58"/>
        <v>1247</v>
      </c>
      <c r="EB148" s="1">
        <f t="shared" si="58"/>
        <v>1247</v>
      </c>
      <c r="EC148" s="1">
        <f t="shared" si="58"/>
        <v>1247</v>
      </c>
      <c r="ED148" s="1">
        <f t="shared" ref="ED148:GO148" si="59">EC148+ED14-ED81</f>
        <v>1247</v>
      </c>
      <c r="EE148" s="1">
        <f t="shared" si="59"/>
        <v>1247</v>
      </c>
      <c r="EF148" s="1">
        <f t="shared" si="59"/>
        <v>1247</v>
      </c>
      <c r="EG148" s="1">
        <f t="shared" si="59"/>
        <v>1247</v>
      </c>
      <c r="EH148" s="1">
        <f t="shared" si="59"/>
        <v>1247</v>
      </c>
      <c r="EI148" s="1">
        <f t="shared" si="59"/>
        <v>1247</v>
      </c>
      <c r="EJ148" s="1">
        <f t="shared" si="59"/>
        <v>1247</v>
      </c>
      <c r="EK148" s="1">
        <f t="shared" si="59"/>
        <v>1247</v>
      </c>
      <c r="EL148" s="1">
        <f t="shared" si="59"/>
        <v>1247</v>
      </c>
      <c r="EM148" s="1">
        <f t="shared" si="59"/>
        <v>1247</v>
      </c>
      <c r="EN148" s="1">
        <f t="shared" si="59"/>
        <v>1247</v>
      </c>
      <c r="EO148" s="1">
        <f t="shared" si="59"/>
        <v>1247</v>
      </c>
      <c r="EP148" s="1">
        <f t="shared" si="59"/>
        <v>1247</v>
      </c>
      <c r="EQ148" s="1">
        <f t="shared" si="59"/>
        <v>1247</v>
      </c>
      <c r="ER148" s="1">
        <f t="shared" si="59"/>
        <v>1247</v>
      </c>
      <c r="ES148" s="1">
        <f t="shared" si="59"/>
        <v>1247</v>
      </c>
      <c r="ET148" s="1">
        <f t="shared" si="59"/>
        <v>1247</v>
      </c>
      <c r="EU148" s="1">
        <f t="shared" si="59"/>
        <v>1247</v>
      </c>
      <c r="EV148" s="1">
        <f t="shared" si="59"/>
        <v>1247</v>
      </c>
      <c r="EW148" s="1">
        <f t="shared" si="59"/>
        <v>1247</v>
      </c>
      <c r="EX148" s="1">
        <f t="shared" si="59"/>
        <v>1247</v>
      </c>
      <c r="EY148" s="1">
        <f t="shared" si="59"/>
        <v>1247</v>
      </c>
      <c r="EZ148" s="1">
        <f t="shared" si="59"/>
        <v>1247</v>
      </c>
      <c r="FA148" s="1">
        <f t="shared" si="59"/>
        <v>1247</v>
      </c>
      <c r="FB148" s="1">
        <f t="shared" si="59"/>
        <v>1247</v>
      </c>
      <c r="FC148" s="1">
        <f t="shared" si="59"/>
        <v>1247</v>
      </c>
      <c r="FD148" s="1">
        <f t="shared" si="59"/>
        <v>1247</v>
      </c>
      <c r="FE148" s="1">
        <f t="shared" si="59"/>
        <v>1247</v>
      </c>
      <c r="FF148" s="1">
        <f t="shared" si="59"/>
        <v>1247</v>
      </c>
      <c r="FG148" s="1">
        <f t="shared" si="59"/>
        <v>1247</v>
      </c>
      <c r="FH148" s="1">
        <f t="shared" si="59"/>
        <v>1247</v>
      </c>
      <c r="FI148" s="1">
        <f t="shared" si="59"/>
        <v>1247</v>
      </c>
      <c r="FJ148" s="1">
        <f t="shared" si="59"/>
        <v>1247</v>
      </c>
      <c r="FK148" s="1">
        <f t="shared" si="59"/>
        <v>1247</v>
      </c>
      <c r="FL148" s="1">
        <f t="shared" si="59"/>
        <v>1247</v>
      </c>
      <c r="FM148" s="1">
        <f t="shared" si="59"/>
        <v>1247</v>
      </c>
      <c r="FN148" s="1">
        <f t="shared" si="59"/>
        <v>1247</v>
      </c>
      <c r="FO148" s="1">
        <f t="shared" si="59"/>
        <v>1247</v>
      </c>
      <c r="FP148" s="1">
        <f t="shared" si="59"/>
        <v>1247</v>
      </c>
      <c r="FQ148" s="1">
        <f t="shared" si="59"/>
        <v>1247</v>
      </c>
      <c r="FR148" s="1">
        <f t="shared" si="59"/>
        <v>1247</v>
      </c>
      <c r="FS148" s="1">
        <f t="shared" si="59"/>
        <v>1247</v>
      </c>
      <c r="FT148" s="1">
        <f t="shared" si="59"/>
        <v>1247</v>
      </c>
      <c r="FU148" s="1">
        <f t="shared" si="59"/>
        <v>1247</v>
      </c>
      <c r="FV148" s="1">
        <f t="shared" si="59"/>
        <v>1247</v>
      </c>
      <c r="FW148" s="1">
        <f t="shared" si="59"/>
        <v>1247</v>
      </c>
      <c r="FX148" s="1">
        <f t="shared" si="59"/>
        <v>1247</v>
      </c>
      <c r="FY148" s="1">
        <f t="shared" si="59"/>
        <v>1247</v>
      </c>
      <c r="FZ148" s="1">
        <f t="shared" si="59"/>
        <v>1247</v>
      </c>
      <c r="GA148" s="1">
        <f t="shared" si="59"/>
        <v>1247</v>
      </c>
      <c r="GB148" s="1">
        <f t="shared" si="59"/>
        <v>1247</v>
      </c>
      <c r="GC148" s="1">
        <f t="shared" si="59"/>
        <v>1247</v>
      </c>
      <c r="GD148" s="1">
        <f t="shared" si="59"/>
        <v>1247</v>
      </c>
      <c r="GE148" s="1">
        <f t="shared" si="59"/>
        <v>1247</v>
      </c>
      <c r="GF148" s="1">
        <f t="shared" si="59"/>
        <v>1247</v>
      </c>
      <c r="GG148" s="1">
        <f t="shared" si="59"/>
        <v>1247</v>
      </c>
      <c r="GH148" s="1">
        <f t="shared" si="59"/>
        <v>1247</v>
      </c>
      <c r="GI148" s="1">
        <f t="shared" si="59"/>
        <v>1247</v>
      </c>
      <c r="GJ148" s="1">
        <f t="shared" si="59"/>
        <v>1247</v>
      </c>
      <c r="GK148" s="1">
        <f t="shared" si="59"/>
        <v>1247</v>
      </c>
      <c r="GL148" s="1">
        <f t="shared" si="59"/>
        <v>1247</v>
      </c>
      <c r="GM148" s="1">
        <f t="shared" si="59"/>
        <v>1247</v>
      </c>
      <c r="GN148" s="1">
        <f t="shared" si="59"/>
        <v>1247</v>
      </c>
      <c r="GO148" s="1">
        <f t="shared" si="59"/>
        <v>1247</v>
      </c>
      <c r="GP148" s="1">
        <f t="shared" ref="GP148:GY148" si="60">GO148+GP14-GP81</f>
        <v>1247</v>
      </c>
      <c r="GQ148" s="1">
        <f t="shared" si="60"/>
        <v>1247</v>
      </c>
      <c r="GR148" s="1">
        <f t="shared" si="60"/>
        <v>1247</v>
      </c>
      <c r="GS148" s="1">
        <f t="shared" si="60"/>
        <v>1247</v>
      </c>
      <c r="GT148" s="1">
        <f t="shared" si="60"/>
        <v>1247</v>
      </c>
      <c r="GU148" s="1">
        <f t="shared" si="60"/>
        <v>1247</v>
      </c>
      <c r="GV148" s="1">
        <f t="shared" si="60"/>
        <v>1247</v>
      </c>
      <c r="GW148" s="1">
        <f t="shared" si="60"/>
        <v>1247</v>
      </c>
      <c r="GX148" s="1">
        <f t="shared" si="60"/>
        <v>1247</v>
      </c>
      <c r="GY148" s="1">
        <f t="shared" si="60"/>
        <v>1247</v>
      </c>
    </row>
    <row r="149" spans="1:207">
      <c r="A149" s="4" t="s">
        <v>984</v>
      </c>
      <c r="B149" s="3">
        <f t="shared" si="19"/>
        <v>41102139</v>
      </c>
      <c r="C149" s="3" t="str">
        <f t="shared" si="19"/>
        <v>Q.PEAK DUO L G5.3 395</v>
      </c>
      <c r="D149" s="2">
        <f t="shared" si="19"/>
        <v>395</v>
      </c>
      <c r="E149" s="1">
        <f t="shared" si="20"/>
        <v>0</v>
      </c>
      <c r="F149" s="1">
        <f t="shared" ref="F149:BQ149" si="61">E149+F15-F82</f>
        <v>0</v>
      </c>
      <c r="G149" s="1">
        <f t="shared" si="61"/>
        <v>0</v>
      </c>
      <c r="H149" s="1">
        <f t="shared" si="61"/>
        <v>0</v>
      </c>
      <c r="I149" s="1">
        <f t="shared" si="61"/>
        <v>0</v>
      </c>
      <c r="J149" s="1">
        <f t="shared" si="61"/>
        <v>0</v>
      </c>
      <c r="K149" s="1">
        <f t="shared" si="61"/>
        <v>0</v>
      </c>
      <c r="L149" s="1">
        <f t="shared" si="61"/>
        <v>0</v>
      </c>
      <c r="M149" s="1">
        <f t="shared" si="61"/>
        <v>0</v>
      </c>
      <c r="N149" s="1">
        <f t="shared" si="61"/>
        <v>0</v>
      </c>
      <c r="O149" s="1">
        <f t="shared" si="61"/>
        <v>0</v>
      </c>
      <c r="P149" s="1">
        <f t="shared" si="61"/>
        <v>0</v>
      </c>
      <c r="Q149" s="1">
        <f t="shared" si="61"/>
        <v>0</v>
      </c>
      <c r="R149" s="1">
        <f t="shared" si="61"/>
        <v>0</v>
      </c>
      <c r="S149" s="1">
        <f t="shared" si="61"/>
        <v>0</v>
      </c>
      <c r="T149" s="1">
        <f t="shared" si="61"/>
        <v>0</v>
      </c>
      <c r="U149" s="1">
        <f t="shared" si="61"/>
        <v>0</v>
      </c>
      <c r="V149" s="1">
        <f t="shared" si="61"/>
        <v>0</v>
      </c>
      <c r="W149" s="1">
        <f t="shared" si="61"/>
        <v>0</v>
      </c>
      <c r="X149" s="1">
        <f t="shared" si="61"/>
        <v>0</v>
      </c>
      <c r="Y149" s="1">
        <f t="shared" si="61"/>
        <v>0</v>
      </c>
      <c r="Z149" s="1">
        <f t="shared" si="61"/>
        <v>0</v>
      </c>
      <c r="AA149" s="1">
        <f t="shared" si="61"/>
        <v>0</v>
      </c>
      <c r="AB149" s="1">
        <f t="shared" si="61"/>
        <v>0</v>
      </c>
      <c r="AC149" s="1">
        <f t="shared" si="61"/>
        <v>0</v>
      </c>
      <c r="AD149" s="1">
        <f t="shared" si="61"/>
        <v>0</v>
      </c>
      <c r="AE149" s="1">
        <f t="shared" si="61"/>
        <v>0</v>
      </c>
      <c r="AF149" s="1">
        <f t="shared" si="61"/>
        <v>0</v>
      </c>
      <c r="AG149" s="1">
        <f t="shared" si="61"/>
        <v>0</v>
      </c>
      <c r="AH149" s="1">
        <f t="shared" si="61"/>
        <v>0</v>
      </c>
      <c r="AI149" s="1">
        <f t="shared" si="61"/>
        <v>0</v>
      </c>
      <c r="AJ149" s="1">
        <f t="shared" si="61"/>
        <v>0</v>
      </c>
      <c r="AK149" s="1">
        <f t="shared" si="61"/>
        <v>0</v>
      </c>
      <c r="AL149" s="1">
        <f t="shared" si="61"/>
        <v>0</v>
      </c>
      <c r="AM149" s="1">
        <f t="shared" si="61"/>
        <v>0</v>
      </c>
      <c r="AN149" s="1">
        <f t="shared" si="61"/>
        <v>0</v>
      </c>
      <c r="AO149" s="1">
        <f t="shared" si="61"/>
        <v>0</v>
      </c>
      <c r="AP149" s="1">
        <f t="shared" si="61"/>
        <v>0</v>
      </c>
      <c r="AQ149" s="1">
        <f t="shared" si="61"/>
        <v>0</v>
      </c>
      <c r="AR149" s="1">
        <f t="shared" si="61"/>
        <v>0</v>
      </c>
      <c r="AS149" s="1">
        <f t="shared" si="61"/>
        <v>0</v>
      </c>
      <c r="AT149" s="1">
        <f t="shared" si="61"/>
        <v>0</v>
      </c>
      <c r="AU149" s="1">
        <f t="shared" si="61"/>
        <v>0</v>
      </c>
      <c r="AV149" s="1">
        <f t="shared" si="61"/>
        <v>0</v>
      </c>
      <c r="AW149" s="1">
        <f t="shared" si="61"/>
        <v>0</v>
      </c>
      <c r="AX149" s="1">
        <f t="shared" si="61"/>
        <v>0</v>
      </c>
      <c r="AY149" s="1">
        <f t="shared" si="61"/>
        <v>0</v>
      </c>
      <c r="AZ149" s="1">
        <f t="shared" si="61"/>
        <v>0</v>
      </c>
      <c r="BA149" s="1">
        <f t="shared" si="61"/>
        <v>0</v>
      </c>
      <c r="BB149" s="1">
        <f t="shared" si="61"/>
        <v>0</v>
      </c>
      <c r="BC149" s="1">
        <f t="shared" si="61"/>
        <v>0</v>
      </c>
      <c r="BD149" s="1">
        <f t="shared" si="61"/>
        <v>0</v>
      </c>
      <c r="BE149" s="1">
        <f t="shared" si="61"/>
        <v>6</v>
      </c>
      <c r="BF149" s="1">
        <f t="shared" si="61"/>
        <v>6</v>
      </c>
      <c r="BG149" s="1">
        <f t="shared" si="61"/>
        <v>6</v>
      </c>
      <c r="BH149" s="1">
        <f t="shared" si="61"/>
        <v>6</v>
      </c>
      <c r="BI149" s="1">
        <f t="shared" si="61"/>
        <v>6</v>
      </c>
      <c r="BJ149" s="1">
        <f t="shared" si="61"/>
        <v>6</v>
      </c>
      <c r="BK149" s="1">
        <f t="shared" si="61"/>
        <v>6</v>
      </c>
      <c r="BL149" s="1">
        <f t="shared" si="61"/>
        <v>6</v>
      </c>
      <c r="BM149" s="1">
        <f t="shared" si="61"/>
        <v>6</v>
      </c>
      <c r="BN149" s="1">
        <f t="shared" si="61"/>
        <v>6</v>
      </c>
      <c r="BO149" s="1">
        <f t="shared" si="61"/>
        <v>6</v>
      </c>
      <c r="BP149" s="1">
        <f t="shared" si="61"/>
        <v>6</v>
      </c>
      <c r="BQ149" s="1">
        <f t="shared" si="61"/>
        <v>6</v>
      </c>
      <c r="BR149" s="1">
        <f t="shared" ref="BR149:EC149" si="62">BQ149+BR15-BR82</f>
        <v>6</v>
      </c>
      <c r="BS149" s="1">
        <f t="shared" si="62"/>
        <v>6</v>
      </c>
      <c r="BT149" s="1">
        <f t="shared" si="62"/>
        <v>6</v>
      </c>
      <c r="BU149" s="1">
        <f t="shared" si="62"/>
        <v>6</v>
      </c>
      <c r="BV149" s="1">
        <f t="shared" si="62"/>
        <v>6</v>
      </c>
      <c r="BW149" s="1">
        <f t="shared" si="62"/>
        <v>6</v>
      </c>
      <c r="BX149" s="1">
        <f t="shared" si="62"/>
        <v>6</v>
      </c>
      <c r="BY149" s="1">
        <f t="shared" si="62"/>
        <v>6</v>
      </c>
      <c r="BZ149" s="1">
        <f t="shared" si="62"/>
        <v>6</v>
      </c>
      <c r="CA149" s="1">
        <f t="shared" si="62"/>
        <v>6</v>
      </c>
      <c r="CB149" s="1">
        <f t="shared" si="62"/>
        <v>6</v>
      </c>
      <c r="CC149" s="1">
        <f t="shared" si="62"/>
        <v>6</v>
      </c>
      <c r="CD149" s="1">
        <f t="shared" si="62"/>
        <v>6</v>
      </c>
      <c r="CE149" s="1">
        <f t="shared" si="62"/>
        <v>6</v>
      </c>
      <c r="CF149" s="1">
        <f t="shared" si="62"/>
        <v>6</v>
      </c>
      <c r="CG149" s="1">
        <f t="shared" si="62"/>
        <v>6</v>
      </c>
      <c r="CH149" s="1">
        <f t="shared" si="62"/>
        <v>6</v>
      </c>
      <c r="CI149" s="1">
        <f t="shared" si="62"/>
        <v>6</v>
      </c>
      <c r="CJ149" s="1">
        <f t="shared" si="62"/>
        <v>6</v>
      </c>
      <c r="CK149" s="1">
        <f t="shared" si="62"/>
        <v>6</v>
      </c>
      <c r="CL149" s="1">
        <f t="shared" si="62"/>
        <v>6</v>
      </c>
      <c r="CM149" s="1">
        <f t="shared" si="62"/>
        <v>6</v>
      </c>
      <c r="CN149" s="1">
        <f t="shared" si="62"/>
        <v>6</v>
      </c>
      <c r="CO149" s="1">
        <f t="shared" si="62"/>
        <v>6</v>
      </c>
      <c r="CP149" s="1">
        <f t="shared" si="62"/>
        <v>6</v>
      </c>
      <c r="CQ149" s="1">
        <f t="shared" si="62"/>
        <v>6</v>
      </c>
      <c r="CR149" s="1">
        <f t="shared" si="62"/>
        <v>6</v>
      </c>
      <c r="CS149" s="1">
        <f t="shared" si="62"/>
        <v>6</v>
      </c>
      <c r="CT149" s="1">
        <f t="shared" si="62"/>
        <v>6</v>
      </c>
      <c r="CU149" s="1">
        <f t="shared" si="62"/>
        <v>6</v>
      </c>
      <c r="CV149" s="1">
        <f t="shared" si="62"/>
        <v>6</v>
      </c>
      <c r="CW149" s="1">
        <f t="shared" si="62"/>
        <v>6</v>
      </c>
      <c r="CX149" s="1">
        <f t="shared" si="62"/>
        <v>6</v>
      </c>
      <c r="CY149" s="1">
        <f t="shared" si="62"/>
        <v>6</v>
      </c>
      <c r="CZ149" s="1">
        <f t="shared" si="62"/>
        <v>6</v>
      </c>
      <c r="DA149" s="1">
        <f t="shared" si="62"/>
        <v>6</v>
      </c>
      <c r="DB149" s="1">
        <f t="shared" si="62"/>
        <v>6</v>
      </c>
      <c r="DC149" s="1">
        <f t="shared" si="62"/>
        <v>6</v>
      </c>
      <c r="DD149" s="1">
        <f t="shared" si="62"/>
        <v>6</v>
      </c>
      <c r="DE149" s="1">
        <f t="shared" si="62"/>
        <v>6</v>
      </c>
      <c r="DF149" s="1">
        <f t="shared" si="62"/>
        <v>6</v>
      </c>
      <c r="DG149" s="1">
        <f t="shared" si="62"/>
        <v>6</v>
      </c>
      <c r="DH149" s="1">
        <f t="shared" si="62"/>
        <v>6</v>
      </c>
      <c r="DI149" s="1">
        <f t="shared" si="62"/>
        <v>6</v>
      </c>
      <c r="DJ149" s="1">
        <f t="shared" si="62"/>
        <v>6</v>
      </c>
      <c r="DK149" s="1">
        <f t="shared" si="62"/>
        <v>6</v>
      </c>
      <c r="DL149" s="1">
        <f t="shared" si="62"/>
        <v>6</v>
      </c>
      <c r="DM149" s="1">
        <f t="shared" si="62"/>
        <v>6</v>
      </c>
      <c r="DN149" s="1">
        <f t="shared" si="62"/>
        <v>6</v>
      </c>
      <c r="DO149" s="1">
        <f t="shared" si="62"/>
        <v>6</v>
      </c>
      <c r="DP149" s="1">
        <f t="shared" si="62"/>
        <v>6</v>
      </c>
      <c r="DQ149" s="1">
        <f t="shared" si="62"/>
        <v>6</v>
      </c>
      <c r="DR149" s="1">
        <f t="shared" si="62"/>
        <v>6</v>
      </c>
      <c r="DS149" s="1">
        <f t="shared" si="62"/>
        <v>6</v>
      </c>
      <c r="DT149" s="1">
        <f t="shared" si="62"/>
        <v>6</v>
      </c>
      <c r="DU149" s="1">
        <f t="shared" si="62"/>
        <v>6</v>
      </c>
      <c r="DV149" s="1">
        <f t="shared" si="62"/>
        <v>6</v>
      </c>
      <c r="DW149" s="1">
        <f t="shared" si="62"/>
        <v>6</v>
      </c>
      <c r="DX149" s="1">
        <f t="shared" si="62"/>
        <v>6</v>
      </c>
      <c r="DY149" s="1">
        <f t="shared" si="62"/>
        <v>6</v>
      </c>
      <c r="DZ149" s="1">
        <f t="shared" si="62"/>
        <v>6</v>
      </c>
      <c r="EA149" s="1">
        <f t="shared" si="62"/>
        <v>6</v>
      </c>
      <c r="EB149" s="1">
        <f t="shared" si="62"/>
        <v>6</v>
      </c>
      <c r="EC149" s="1">
        <f t="shared" si="62"/>
        <v>6</v>
      </c>
      <c r="ED149" s="1">
        <f t="shared" ref="ED149:GO149" si="63">EC149+ED15-ED82</f>
        <v>6</v>
      </c>
      <c r="EE149" s="1">
        <f t="shared" si="63"/>
        <v>6</v>
      </c>
      <c r="EF149" s="1">
        <f t="shared" si="63"/>
        <v>6</v>
      </c>
      <c r="EG149" s="1">
        <f t="shared" si="63"/>
        <v>6</v>
      </c>
      <c r="EH149" s="1">
        <f t="shared" si="63"/>
        <v>6</v>
      </c>
      <c r="EI149" s="1">
        <f t="shared" si="63"/>
        <v>6</v>
      </c>
      <c r="EJ149" s="1">
        <f t="shared" si="63"/>
        <v>6</v>
      </c>
      <c r="EK149" s="1">
        <f t="shared" si="63"/>
        <v>6</v>
      </c>
      <c r="EL149" s="1">
        <f t="shared" si="63"/>
        <v>6</v>
      </c>
      <c r="EM149" s="1">
        <f t="shared" si="63"/>
        <v>6</v>
      </c>
      <c r="EN149" s="1">
        <f t="shared" si="63"/>
        <v>6</v>
      </c>
      <c r="EO149" s="1">
        <f t="shared" si="63"/>
        <v>6</v>
      </c>
      <c r="EP149" s="1">
        <f t="shared" si="63"/>
        <v>6</v>
      </c>
      <c r="EQ149" s="1">
        <f t="shared" si="63"/>
        <v>6</v>
      </c>
      <c r="ER149" s="1">
        <f t="shared" si="63"/>
        <v>6</v>
      </c>
      <c r="ES149" s="1">
        <f t="shared" si="63"/>
        <v>6</v>
      </c>
      <c r="ET149" s="1">
        <f t="shared" si="63"/>
        <v>6</v>
      </c>
      <c r="EU149" s="1">
        <f t="shared" si="63"/>
        <v>6</v>
      </c>
      <c r="EV149" s="1">
        <f t="shared" si="63"/>
        <v>6</v>
      </c>
      <c r="EW149" s="1">
        <f t="shared" si="63"/>
        <v>6</v>
      </c>
      <c r="EX149" s="1">
        <f t="shared" si="63"/>
        <v>6</v>
      </c>
      <c r="EY149" s="1">
        <f t="shared" si="63"/>
        <v>6</v>
      </c>
      <c r="EZ149" s="1">
        <f t="shared" si="63"/>
        <v>6</v>
      </c>
      <c r="FA149" s="1">
        <f t="shared" si="63"/>
        <v>6</v>
      </c>
      <c r="FB149" s="1">
        <f t="shared" si="63"/>
        <v>6</v>
      </c>
      <c r="FC149" s="1">
        <f t="shared" si="63"/>
        <v>6</v>
      </c>
      <c r="FD149" s="1">
        <f t="shared" si="63"/>
        <v>6</v>
      </c>
      <c r="FE149" s="1">
        <f t="shared" si="63"/>
        <v>6</v>
      </c>
      <c r="FF149" s="1">
        <f t="shared" si="63"/>
        <v>6</v>
      </c>
      <c r="FG149" s="1">
        <f t="shared" si="63"/>
        <v>6</v>
      </c>
      <c r="FH149" s="1">
        <f t="shared" si="63"/>
        <v>6</v>
      </c>
      <c r="FI149" s="1">
        <f t="shared" si="63"/>
        <v>6</v>
      </c>
      <c r="FJ149" s="1">
        <f t="shared" si="63"/>
        <v>6</v>
      </c>
      <c r="FK149" s="1">
        <f t="shared" si="63"/>
        <v>6</v>
      </c>
      <c r="FL149" s="1">
        <f t="shared" si="63"/>
        <v>6</v>
      </c>
      <c r="FM149" s="1">
        <f t="shared" si="63"/>
        <v>6</v>
      </c>
      <c r="FN149" s="1">
        <f t="shared" si="63"/>
        <v>6</v>
      </c>
      <c r="FO149" s="1">
        <f t="shared" si="63"/>
        <v>6</v>
      </c>
      <c r="FP149" s="1">
        <f t="shared" si="63"/>
        <v>6</v>
      </c>
      <c r="FQ149" s="1">
        <f t="shared" si="63"/>
        <v>6</v>
      </c>
      <c r="FR149" s="1">
        <f t="shared" si="63"/>
        <v>6</v>
      </c>
      <c r="FS149" s="1">
        <f t="shared" si="63"/>
        <v>6</v>
      </c>
      <c r="FT149" s="1">
        <f t="shared" si="63"/>
        <v>6</v>
      </c>
      <c r="FU149" s="1">
        <f t="shared" si="63"/>
        <v>6</v>
      </c>
      <c r="FV149" s="1">
        <f t="shared" si="63"/>
        <v>6</v>
      </c>
      <c r="FW149" s="1">
        <f t="shared" si="63"/>
        <v>6</v>
      </c>
      <c r="FX149" s="1">
        <f t="shared" si="63"/>
        <v>6</v>
      </c>
      <c r="FY149" s="1">
        <f t="shared" si="63"/>
        <v>6</v>
      </c>
      <c r="FZ149" s="1">
        <f t="shared" si="63"/>
        <v>6</v>
      </c>
      <c r="GA149" s="1">
        <f t="shared" si="63"/>
        <v>6</v>
      </c>
      <c r="GB149" s="1">
        <f t="shared" si="63"/>
        <v>6</v>
      </c>
      <c r="GC149" s="1">
        <f t="shared" si="63"/>
        <v>6</v>
      </c>
      <c r="GD149" s="1">
        <f t="shared" si="63"/>
        <v>6</v>
      </c>
      <c r="GE149" s="1">
        <f t="shared" si="63"/>
        <v>6</v>
      </c>
      <c r="GF149" s="1">
        <f t="shared" si="63"/>
        <v>6</v>
      </c>
      <c r="GG149" s="1">
        <f t="shared" si="63"/>
        <v>6</v>
      </c>
      <c r="GH149" s="1">
        <f t="shared" si="63"/>
        <v>6</v>
      </c>
      <c r="GI149" s="1">
        <f t="shared" si="63"/>
        <v>6</v>
      </c>
      <c r="GJ149" s="1">
        <f t="shared" si="63"/>
        <v>6</v>
      </c>
      <c r="GK149" s="1">
        <f t="shared" si="63"/>
        <v>6</v>
      </c>
      <c r="GL149" s="1">
        <f t="shared" si="63"/>
        <v>6</v>
      </c>
      <c r="GM149" s="1">
        <f t="shared" si="63"/>
        <v>6</v>
      </c>
      <c r="GN149" s="1">
        <f t="shared" si="63"/>
        <v>6</v>
      </c>
      <c r="GO149" s="1">
        <f t="shared" si="63"/>
        <v>6</v>
      </c>
      <c r="GP149" s="1">
        <f t="shared" ref="GP149:GY149" si="64">GO149+GP15-GP82</f>
        <v>6</v>
      </c>
      <c r="GQ149" s="1">
        <f t="shared" si="64"/>
        <v>6</v>
      </c>
      <c r="GR149" s="1">
        <f t="shared" si="64"/>
        <v>6</v>
      </c>
      <c r="GS149" s="1">
        <f t="shared" si="64"/>
        <v>6</v>
      </c>
      <c r="GT149" s="1">
        <f t="shared" si="64"/>
        <v>6</v>
      </c>
      <c r="GU149" s="1">
        <f t="shared" si="64"/>
        <v>6</v>
      </c>
      <c r="GV149" s="1">
        <f t="shared" si="64"/>
        <v>6</v>
      </c>
      <c r="GW149" s="1">
        <f t="shared" si="64"/>
        <v>6</v>
      </c>
      <c r="GX149" s="1">
        <f t="shared" si="64"/>
        <v>6</v>
      </c>
      <c r="GY149" s="1">
        <f t="shared" si="64"/>
        <v>6</v>
      </c>
    </row>
    <row r="150" spans="1:207">
      <c r="A150" s="4" t="s">
        <v>984</v>
      </c>
      <c r="B150" s="3">
        <f t="shared" si="19"/>
        <v>43102140</v>
      </c>
      <c r="C150" s="3" t="str">
        <f t="shared" si="19"/>
        <v>Q.PEAK DUO L G5.3.V</v>
      </c>
      <c r="D150" s="2">
        <f t="shared" si="19"/>
        <v>400</v>
      </c>
      <c r="E150" s="1">
        <f t="shared" si="20"/>
        <v>0</v>
      </c>
      <c r="F150" s="1">
        <f t="shared" ref="F150:BQ150" si="65">E150+F16-F83</f>
        <v>0</v>
      </c>
      <c r="G150" s="1">
        <f t="shared" si="65"/>
        <v>0</v>
      </c>
      <c r="H150" s="1">
        <f t="shared" si="65"/>
        <v>0</v>
      </c>
      <c r="I150" s="1">
        <f t="shared" si="65"/>
        <v>0</v>
      </c>
      <c r="J150" s="1">
        <f t="shared" si="65"/>
        <v>0</v>
      </c>
      <c r="K150" s="1">
        <f t="shared" si="65"/>
        <v>0</v>
      </c>
      <c r="L150" s="1">
        <f t="shared" si="65"/>
        <v>0</v>
      </c>
      <c r="M150" s="1">
        <f t="shared" si="65"/>
        <v>0</v>
      </c>
      <c r="N150" s="1">
        <f t="shared" si="65"/>
        <v>0</v>
      </c>
      <c r="O150" s="1">
        <f t="shared" si="65"/>
        <v>0</v>
      </c>
      <c r="P150" s="1">
        <f t="shared" si="65"/>
        <v>0</v>
      </c>
      <c r="Q150" s="1">
        <f t="shared" si="65"/>
        <v>0</v>
      </c>
      <c r="R150" s="1">
        <f t="shared" si="65"/>
        <v>0</v>
      </c>
      <c r="S150" s="1">
        <f t="shared" si="65"/>
        <v>0</v>
      </c>
      <c r="T150" s="1">
        <f t="shared" si="65"/>
        <v>0</v>
      </c>
      <c r="U150" s="1">
        <f t="shared" si="65"/>
        <v>0</v>
      </c>
      <c r="V150" s="1">
        <f t="shared" si="65"/>
        <v>0</v>
      </c>
      <c r="W150" s="1">
        <f t="shared" si="65"/>
        <v>0</v>
      </c>
      <c r="X150" s="1">
        <f t="shared" si="65"/>
        <v>0</v>
      </c>
      <c r="Y150" s="1">
        <f t="shared" si="65"/>
        <v>0</v>
      </c>
      <c r="Z150" s="1">
        <f t="shared" si="65"/>
        <v>0</v>
      </c>
      <c r="AA150" s="1">
        <f t="shared" si="65"/>
        <v>0</v>
      </c>
      <c r="AB150" s="1">
        <f t="shared" si="65"/>
        <v>0</v>
      </c>
      <c r="AC150" s="1">
        <f t="shared" si="65"/>
        <v>0</v>
      </c>
      <c r="AD150" s="1">
        <f t="shared" si="65"/>
        <v>0</v>
      </c>
      <c r="AE150" s="1">
        <f t="shared" si="65"/>
        <v>0</v>
      </c>
      <c r="AF150" s="1">
        <f t="shared" si="65"/>
        <v>0</v>
      </c>
      <c r="AG150" s="1">
        <f t="shared" si="65"/>
        <v>0</v>
      </c>
      <c r="AH150" s="1">
        <f t="shared" si="65"/>
        <v>0</v>
      </c>
      <c r="AI150" s="1">
        <f t="shared" si="65"/>
        <v>0</v>
      </c>
      <c r="AJ150" s="1">
        <f t="shared" si="65"/>
        <v>0</v>
      </c>
      <c r="AK150" s="1">
        <f t="shared" si="65"/>
        <v>0</v>
      </c>
      <c r="AL150" s="1">
        <f t="shared" si="65"/>
        <v>0</v>
      </c>
      <c r="AM150" s="1">
        <f t="shared" si="65"/>
        <v>0</v>
      </c>
      <c r="AN150" s="1">
        <f t="shared" si="65"/>
        <v>0</v>
      </c>
      <c r="AO150" s="1">
        <f t="shared" si="65"/>
        <v>0</v>
      </c>
      <c r="AP150" s="1">
        <f t="shared" si="65"/>
        <v>0</v>
      </c>
      <c r="AQ150" s="1">
        <f t="shared" si="65"/>
        <v>0</v>
      </c>
      <c r="AR150" s="1">
        <f t="shared" si="65"/>
        <v>0</v>
      </c>
      <c r="AS150" s="1">
        <f t="shared" si="65"/>
        <v>0</v>
      </c>
      <c r="AT150" s="1">
        <f t="shared" si="65"/>
        <v>0</v>
      </c>
      <c r="AU150" s="1">
        <f t="shared" si="65"/>
        <v>0</v>
      </c>
      <c r="AV150" s="1">
        <f t="shared" si="65"/>
        <v>0</v>
      </c>
      <c r="AW150" s="1">
        <f t="shared" si="65"/>
        <v>0</v>
      </c>
      <c r="AX150" s="1">
        <f t="shared" si="65"/>
        <v>0</v>
      </c>
      <c r="AY150" s="1">
        <f t="shared" si="65"/>
        <v>0</v>
      </c>
      <c r="AZ150" s="1">
        <f t="shared" si="65"/>
        <v>0</v>
      </c>
      <c r="BA150" s="1">
        <f t="shared" si="65"/>
        <v>0</v>
      </c>
      <c r="BB150" s="1">
        <f t="shared" si="65"/>
        <v>0</v>
      </c>
      <c r="BC150" s="1">
        <f t="shared" si="65"/>
        <v>0</v>
      </c>
      <c r="BD150" s="1">
        <f t="shared" si="65"/>
        <v>0</v>
      </c>
      <c r="BE150" s="1">
        <f t="shared" si="65"/>
        <v>12</v>
      </c>
      <c r="BF150" s="1">
        <f t="shared" si="65"/>
        <v>12</v>
      </c>
      <c r="BG150" s="1">
        <f t="shared" si="65"/>
        <v>12</v>
      </c>
      <c r="BH150" s="1">
        <f t="shared" si="65"/>
        <v>12</v>
      </c>
      <c r="BI150" s="1">
        <f t="shared" si="65"/>
        <v>12</v>
      </c>
      <c r="BJ150" s="1">
        <f t="shared" si="65"/>
        <v>12</v>
      </c>
      <c r="BK150" s="1">
        <f t="shared" si="65"/>
        <v>12</v>
      </c>
      <c r="BL150" s="1">
        <f t="shared" si="65"/>
        <v>12</v>
      </c>
      <c r="BM150" s="1">
        <f t="shared" si="65"/>
        <v>12</v>
      </c>
      <c r="BN150" s="1">
        <f t="shared" si="65"/>
        <v>12</v>
      </c>
      <c r="BO150" s="1">
        <f t="shared" si="65"/>
        <v>12</v>
      </c>
      <c r="BP150" s="1">
        <f t="shared" si="65"/>
        <v>12</v>
      </c>
      <c r="BQ150" s="1">
        <f t="shared" si="65"/>
        <v>12</v>
      </c>
      <c r="BR150" s="1">
        <f t="shared" ref="BR150:EC150" si="66">BQ150+BR16-BR83</f>
        <v>12</v>
      </c>
      <c r="BS150" s="1">
        <f t="shared" si="66"/>
        <v>12</v>
      </c>
      <c r="BT150" s="1">
        <f t="shared" si="66"/>
        <v>12</v>
      </c>
      <c r="BU150" s="1">
        <f t="shared" si="66"/>
        <v>12</v>
      </c>
      <c r="BV150" s="1">
        <f t="shared" si="66"/>
        <v>12</v>
      </c>
      <c r="BW150" s="1">
        <f t="shared" si="66"/>
        <v>12</v>
      </c>
      <c r="BX150" s="1">
        <f t="shared" si="66"/>
        <v>12</v>
      </c>
      <c r="BY150" s="1">
        <f t="shared" si="66"/>
        <v>12</v>
      </c>
      <c r="BZ150" s="1">
        <f t="shared" si="66"/>
        <v>12</v>
      </c>
      <c r="CA150" s="1">
        <f t="shared" si="66"/>
        <v>12</v>
      </c>
      <c r="CB150" s="1">
        <f t="shared" si="66"/>
        <v>12</v>
      </c>
      <c r="CC150" s="1">
        <f t="shared" si="66"/>
        <v>12</v>
      </c>
      <c r="CD150" s="1">
        <f t="shared" si="66"/>
        <v>12</v>
      </c>
      <c r="CE150" s="1">
        <f t="shared" si="66"/>
        <v>12</v>
      </c>
      <c r="CF150" s="1">
        <f t="shared" si="66"/>
        <v>12</v>
      </c>
      <c r="CG150" s="1">
        <f t="shared" si="66"/>
        <v>12</v>
      </c>
      <c r="CH150" s="1">
        <f t="shared" si="66"/>
        <v>12</v>
      </c>
      <c r="CI150" s="1">
        <f t="shared" si="66"/>
        <v>12</v>
      </c>
      <c r="CJ150" s="1">
        <f t="shared" si="66"/>
        <v>12</v>
      </c>
      <c r="CK150" s="1">
        <f t="shared" si="66"/>
        <v>12</v>
      </c>
      <c r="CL150" s="1">
        <f t="shared" si="66"/>
        <v>12</v>
      </c>
      <c r="CM150" s="1">
        <f t="shared" si="66"/>
        <v>12</v>
      </c>
      <c r="CN150" s="1">
        <f t="shared" si="66"/>
        <v>12</v>
      </c>
      <c r="CO150" s="1">
        <f t="shared" si="66"/>
        <v>12</v>
      </c>
      <c r="CP150" s="1">
        <f t="shared" si="66"/>
        <v>12</v>
      </c>
      <c r="CQ150" s="1">
        <f t="shared" si="66"/>
        <v>12</v>
      </c>
      <c r="CR150" s="1">
        <f t="shared" si="66"/>
        <v>12</v>
      </c>
      <c r="CS150" s="1">
        <f t="shared" si="66"/>
        <v>12</v>
      </c>
      <c r="CT150" s="1">
        <f t="shared" si="66"/>
        <v>12</v>
      </c>
      <c r="CU150" s="1">
        <f t="shared" si="66"/>
        <v>10</v>
      </c>
      <c r="CV150" s="1">
        <f t="shared" si="66"/>
        <v>10</v>
      </c>
      <c r="CW150" s="1">
        <f t="shared" si="66"/>
        <v>10</v>
      </c>
      <c r="CX150" s="1">
        <f t="shared" si="66"/>
        <v>10</v>
      </c>
      <c r="CY150" s="1">
        <f t="shared" si="66"/>
        <v>10</v>
      </c>
      <c r="CZ150" s="1">
        <f t="shared" si="66"/>
        <v>10</v>
      </c>
      <c r="DA150" s="1">
        <f t="shared" si="66"/>
        <v>10</v>
      </c>
      <c r="DB150" s="1">
        <f t="shared" si="66"/>
        <v>10</v>
      </c>
      <c r="DC150" s="1">
        <f t="shared" si="66"/>
        <v>10</v>
      </c>
      <c r="DD150" s="1">
        <f t="shared" si="66"/>
        <v>10</v>
      </c>
      <c r="DE150" s="1">
        <f t="shared" si="66"/>
        <v>10</v>
      </c>
      <c r="DF150" s="1">
        <f t="shared" si="66"/>
        <v>10</v>
      </c>
      <c r="DG150" s="1">
        <f t="shared" si="66"/>
        <v>10</v>
      </c>
      <c r="DH150" s="1">
        <f t="shared" si="66"/>
        <v>10</v>
      </c>
      <c r="DI150" s="1">
        <f t="shared" si="66"/>
        <v>10</v>
      </c>
      <c r="DJ150" s="1">
        <f t="shared" si="66"/>
        <v>10</v>
      </c>
      <c r="DK150" s="1">
        <f t="shared" si="66"/>
        <v>10</v>
      </c>
      <c r="DL150" s="1">
        <f t="shared" si="66"/>
        <v>10</v>
      </c>
      <c r="DM150" s="1">
        <f t="shared" si="66"/>
        <v>10</v>
      </c>
      <c r="DN150" s="1">
        <f t="shared" si="66"/>
        <v>10</v>
      </c>
      <c r="DO150" s="1">
        <f t="shared" si="66"/>
        <v>10</v>
      </c>
      <c r="DP150" s="1">
        <f t="shared" si="66"/>
        <v>10</v>
      </c>
      <c r="DQ150" s="1">
        <f t="shared" si="66"/>
        <v>10</v>
      </c>
      <c r="DR150" s="1">
        <f t="shared" si="66"/>
        <v>10</v>
      </c>
      <c r="DS150" s="1">
        <f t="shared" si="66"/>
        <v>10</v>
      </c>
      <c r="DT150" s="1">
        <f t="shared" si="66"/>
        <v>10</v>
      </c>
      <c r="DU150" s="1">
        <f t="shared" si="66"/>
        <v>10</v>
      </c>
      <c r="DV150" s="1">
        <f t="shared" si="66"/>
        <v>10</v>
      </c>
      <c r="DW150" s="1">
        <f t="shared" si="66"/>
        <v>10</v>
      </c>
      <c r="DX150" s="1">
        <f t="shared" si="66"/>
        <v>10</v>
      </c>
      <c r="DY150" s="1">
        <f t="shared" si="66"/>
        <v>10</v>
      </c>
      <c r="DZ150" s="1">
        <f t="shared" si="66"/>
        <v>10</v>
      </c>
      <c r="EA150" s="1">
        <f t="shared" si="66"/>
        <v>10</v>
      </c>
      <c r="EB150" s="1">
        <f t="shared" si="66"/>
        <v>10</v>
      </c>
      <c r="EC150" s="1">
        <f t="shared" si="66"/>
        <v>10</v>
      </c>
      <c r="ED150" s="1">
        <f t="shared" ref="ED150:GO150" si="67">EC150+ED16-ED83</f>
        <v>10</v>
      </c>
      <c r="EE150" s="1">
        <f t="shared" si="67"/>
        <v>10</v>
      </c>
      <c r="EF150" s="1">
        <f t="shared" si="67"/>
        <v>10</v>
      </c>
      <c r="EG150" s="1">
        <f t="shared" si="67"/>
        <v>10</v>
      </c>
      <c r="EH150" s="1">
        <f t="shared" si="67"/>
        <v>10</v>
      </c>
      <c r="EI150" s="1">
        <f t="shared" si="67"/>
        <v>10</v>
      </c>
      <c r="EJ150" s="1">
        <f t="shared" si="67"/>
        <v>10</v>
      </c>
      <c r="EK150" s="1">
        <f t="shared" si="67"/>
        <v>10</v>
      </c>
      <c r="EL150" s="1">
        <f t="shared" si="67"/>
        <v>10</v>
      </c>
      <c r="EM150" s="1">
        <f t="shared" si="67"/>
        <v>10</v>
      </c>
      <c r="EN150" s="1">
        <f t="shared" si="67"/>
        <v>10</v>
      </c>
      <c r="EO150" s="1">
        <f t="shared" si="67"/>
        <v>10</v>
      </c>
      <c r="EP150" s="1">
        <f t="shared" si="67"/>
        <v>10</v>
      </c>
      <c r="EQ150" s="1">
        <f t="shared" si="67"/>
        <v>10</v>
      </c>
      <c r="ER150" s="1">
        <f t="shared" si="67"/>
        <v>10</v>
      </c>
      <c r="ES150" s="1">
        <f t="shared" si="67"/>
        <v>10</v>
      </c>
      <c r="ET150" s="1">
        <f t="shared" si="67"/>
        <v>10</v>
      </c>
      <c r="EU150" s="1">
        <f t="shared" si="67"/>
        <v>10</v>
      </c>
      <c r="EV150" s="1">
        <f t="shared" si="67"/>
        <v>10</v>
      </c>
      <c r="EW150" s="1">
        <f t="shared" si="67"/>
        <v>10</v>
      </c>
      <c r="EX150" s="1">
        <f t="shared" si="67"/>
        <v>10</v>
      </c>
      <c r="EY150" s="1">
        <f t="shared" si="67"/>
        <v>10</v>
      </c>
      <c r="EZ150" s="1">
        <f t="shared" si="67"/>
        <v>10</v>
      </c>
      <c r="FA150" s="1">
        <f t="shared" si="67"/>
        <v>10</v>
      </c>
      <c r="FB150" s="1">
        <f t="shared" si="67"/>
        <v>10</v>
      </c>
      <c r="FC150" s="1">
        <f t="shared" si="67"/>
        <v>10</v>
      </c>
      <c r="FD150" s="1">
        <f t="shared" si="67"/>
        <v>10</v>
      </c>
      <c r="FE150" s="1">
        <f t="shared" si="67"/>
        <v>10</v>
      </c>
      <c r="FF150" s="1">
        <f t="shared" si="67"/>
        <v>10</v>
      </c>
      <c r="FG150" s="1">
        <f t="shared" si="67"/>
        <v>10</v>
      </c>
      <c r="FH150" s="1">
        <f t="shared" si="67"/>
        <v>10</v>
      </c>
      <c r="FI150" s="1">
        <f t="shared" si="67"/>
        <v>10</v>
      </c>
      <c r="FJ150" s="1">
        <f t="shared" si="67"/>
        <v>10</v>
      </c>
      <c r="FK150" s="1">
        <f t="shared" si="67"/>
        <v>10</v>
      </c>
      <c r="FL150" s="1">
        <f t="shared" si="67"/>
        <v>10</v>
      </c>
      <c r="FM150" s="1">
        <f t="shared" si="67"/>
        <v>10</v>
      </c>
      <c r="FN150" s="1">
        <f t="shared" si="67"/>
        <v>10</v>
      </c>
      <c r="FO150" s="1">
        <f t="shared" si="67"/>
        <v>10</v>
      </c>
      <c r="FP150" s="1">
        <f t="shared" si="67"/>
        <v>10</v>
      </c>
      <c r="FQ150" s="1">
        <f t="shared" si="67"/>
        <v>10</v>
      </c>
      <c r="FR150" s="1">
        <f t="shared" si="67"/>
        <v>10</v>
      </c>
      <c r="FS150" s="1">
        <f t="shared" si="67"/>
        <v>10</v>
      </c>
      <c r="FT150" s="1">
        <f t="shared" si="67"/>
        <v>10</v>
      </c>
      <c r="FU150" s="1">
        <f t="shared" si="67"/>
        <v>10</v>
      </c>
      <c r="FV150" s="1">
        <f t="shared" si="67"/>
        <v>10</v>
      </c>
      <c r="FW150" s="1">
        <f t="shared" si="67"/>
        <v>10</v>
      </c>
      <c r="FX150" s="1">
        <f t="shared" si="67"/>
        <v>10</v>
      </c>
      <c r="FY150" s="1">
        <f t="shared" si="67"/>
        <v>10</v>
      </c>
      <c r="FZ150" s="1">
        <f t="shared" si="67"/>
        <v>10</v>
      </c>
      <c r="GA150" s="1">
        <f t="shared" si="67"/>
        <v>10</v>
      </c>
      <c r="GB150" s="1">
        <f t="shared" si="67"/>
        <v>10</v>
      </c>
      <c r="GC150" s="1">
        <f t="shared" si="67"/>
        <v>10</v>
      </c>
      <c r="GD150" s="1">
        <f t="shared" si="67"/>
        <v>10</v>
      </c>
      <c r="GE150" s="1">
        <f t="shared" si="67"/>
        <v>10</v>
      </c>
      <c r="GF150" s="1">
        <f t="shared" si="67"/>
        <v>10</v>
      </c>
      <c r="GG150" s="1">
        <f t="shared" si="67"/>
        <v>10</v>
      </c>
      <c r="GH150" s="1">
        <f t="shared" si="67"/>
        <v>10</v>
      </c>
      <c r="GI150" s="1">
        <f t="shared" si="67"/>
        <v>10</v>
      </c>
      <c r="GJ150" s="1">
        <f t="shared" si="67"/>
        <v>10</v>
      </c>
      <c r="GK150" s="1">
        <f t="shared" si="67"/>
        <v>10</v>
      </c>
      <c r="GL150" s="1">
        <f t="shared" si="67"/>
        <v>10</v>
      </c>
      <c r="GM150" s="1">
        <f t="shared" si="67"/>
        <v>10</v>
      </c>
      <c r="GN150" s="1">
        <f t="shared" si="67"/>
        <v>10</v>
      </c>
      <c r="GO150" s="1">
        <f t="shared" si="67"/>
        <v>10</v>
      </c>
      <c r="GP150" s="1">
        <f t="shared" ref="GP150:GY150" si="68">GO150+GP16-GP83</f>
        <v>10</v>
      </c>
      <c r="GQ150" s="1">
        <f t="shared" si="68"/>
        <v>10</v>
      </c>
      <c r="GR150" s="1">
        <f t="shared" si="68"/>
        <v>10</v>
      </c>
      <c r="GS150" s="1">
        <f t="shared" si="68"/>
        <v>10</v>
      </c>
      <c r="GT150" s="1">
        <f t="shared" si="68"/>
        <v>10</v>
      </c>
      <c r="GU150" s="1">
        <f t="shared" si="68"/>
        <v>10</v>
      </c>
      <c r="GV150" s="1">
        <f t="shared" si="68"/>
        <v>10</v>
      </c>
      <c r="GW150" s="1">
        <f t="shared" si="68"/>
        <v>10</v>
      </c>
      <c r="GX150" s="1">
        <f t="shared" si="68"/>
        <v>10</v>
      </c>
      <c r="GY150" s="1">
        <f t="shared" si="68"/>
        <v>10</v>
      </c>
    </row>
    <row r="151" spans="1:207">
      <c r="A151" s="4" t="s">
        <v>984</v>
      </c>
      <c r="B151" s="3">
        <f t="shared" si="19"/>
        <v>43105140</v>
      </c>
      <c r="C151" s="3" t="str">
        <f t="shared" si="19"/>
        <v>Q.PEAK DUO L G5.3.V</v>
      </c>
      <c r="D151" s="2">
        <f t="shared" si="19"/>
        <v>400</v>
      </c>
      <c r="E151" s="1">
        <f t="shared" si="20"/>
        <v>0</v>
      </c>
      <c r="F151" s="1">
        <f t="shared" ref="F151:BQ151" si="69">E151+F17-F84</f>
        <v>0</v>
      </c>
      <c r="G151" s="1">
        <f t="shared" si="69"/>
        <v>0</v>
      </c>
      <c r="H151" s="1">
        <f t="shared" si="69"/>
        <v>0</v>
      </c>
      <c r="I151" s="1">
        <f t="shared" si="69"/>
        <v>0</v>
      </c>
      <c r="J151" s="1">
        <f t="shared" si="69"/>
        <v>0</v>
      </c>
      <c r="K151" s="1">
        <f t="shared" si="69"/>
        <v>0</v>
      </c>
      <c r="L151" s="1">
        <f t="shared" si="69"/>
        <v>0</v>
      </c>
      <c r="M151" s="1">
        <f t="shared" si="69"/>
        <v>0</v>
      </c>
      <c r="N151" s="1">
        <f t="shared" si="69"/>
        <v>0</v>
      </c>
      <c r="O151" s="1">
        <f t="shared" si="69"/>
        <v>0</v>
      </c>
      <c r="P151" s="1">
        <f t="shared" si="69"/>
        <v>0</v>
      </c>
      <c r="Q151" s="1">
        <f t="shared" si="69"/>
        <v>0</v>
      </c>
      <c r="R151" s="1">
        <f t="shared" si="69"/>
        <v>0</v>
      </c>
      <c r="S151" s="1">
        <f t="shared" si="69"/>
        <v>0</v>
      </c>
      <c r="T151" s="1">
        <f t="shared" si="69"/>
        <v>0</v>
      </c>
      <c r="U151" s="1">
        <f t="shared" si="69"/>
        <v>0</v>
      </c>
      <c r="V151" s="1">
        <f t="shared" si="69"/>
        <v>0</v>
      </c>
      <c r="W151" s="1">
        <f t="shared" si="69"/>
        <v>0</v>
      </c>
      <c r="X151" s="1">
        <f t="shared" si="69"/>
        <v>0</v>
      </c>
      <c r="Y151" s="1">
        <f t="shared" si="69"/>
        <v>0</v>
      </c>
      <c r="Z151" s="1">
        <f t="shared" si="69"/>
        <v>0</v>
      </c>
      <c r="AA151" s="1">
        <f t="shared" si="69"/>
        <v>0</v>
      </c>
      <c r="AB151" s="1">
        <f t="shared" si="69"/>
        <v>0</v>
      </c>
      <c r="AC151" s="1">
        <f t="shared" si="69"/>
        <v>0</v>
      </c>
      <c r="AD151" s="1">
        <f t="shared" si="69"/>
        <v>0</v>
      </c>
      <c r="AE151" s="1">
        <f t="shared" si="69"/>
        <v>0</v>
      </c>
      <c r="AF151" s="1">
        <f t="shared" si="69"/>
        <v>0</v>
      </c>
      <c r="AG151" s="1">
        <f t="shared" si="69"/>
        <v>0</v>
      </c>
      <c r="AH151" s="1">
        <f t="shared" si="69"/>
        <v>0</v>
      </c>
      <c r="AI151" s="1">
        <f t="shared" si="69"/>
        <v>0</v>
      </c>
      <c r="AJ151" s="1">
        <f t="shared" si="69"/>
        <v>0</v>
      </c>
      <c r="AK151" s="1">
        <f t="shared" si="69"/>
        <v>0</v>
      </c>
      <c r="AL151" s="1">
        <f t="shared" si="69"/>
        <v>0</v>
      </c>
      <c r="AM151" s="1">
        <f t="shared" si="69"/>
        <v>0</v>
      </c>
      <c r="AN151" s="1">
        <f t="shared" si="69"/>
        <v>0</v>
      </c>
      <c r="AO151" s="1">
        <f t="shared" si="69"/>
        <v>0</v>
      </c>
      <c r="AP151" s="1">
        <f t="shared" si="69"/>
        <v>0</v>
      </c>
      <c r="AQ151" s="1">
        <f t="shared" si="69"/>
        <v>0</v>
      </c>
      <c r="AR151" s="1">
        <f t="shared" si="69"/>
        <v>0</v>
      </c>
      <c r="AS151" s="1">
        <f t="shared" si="69"/>
        <v>0</v>
      </c>
      <c r="AT151" s="1">
        <f t="shared" si="69"/>
        <v>0</v>
      </c>
      <c r="AU151" s="1">
        <f t="shared" si="69"/>
        <v>0</v>
      </c>
      <c r="AV151" s="1">
        <f t="shared" si="69"/>
        <v>0</v>
      </c>
      <c r="AW151" s="1">
        <f t="shared" si="69"/>
        <v>0</v>
      </c>
      <c r="AX151" s="1">
        <f t="shared" si="69"/>
        <v>0</v>
      </c>
      <c r="AY151" s="1">
        <f t="shared" si="69"/>
        <v>0</v>
      </c>
      <c r="AZ151" s="1">
        <f t="shared" si="69"/>
        <v>0</v>
      </c>
      <c r="BA151" s="1">
        <f t="shared" si="69"/>
        <v>0</v>
      </c>
      <c r="BB151" s="1">
        <f t="shared" si="69"/>
        <v>0</v>
      </c>
      <c r="BC151" s="1">
        <f t="shared" si="69"/>
        <v>0</v>
      </c>
      <c r="BD151" s="1">
        <f t="shared" si="69"/>
        <v>0</v>
      </c>
      <c r="BE151" s="1">
        <f t="shared" si="69"/>
        <v>4</v>
      </c>
      <c r="BF151" s="1">
        <f t="shared" si="69"/>
        <v>4</v>
      </c>
      <c r="BG151" s="1">
        <f t="shared" si="69"/>
        <v>4</v>
      </c>
      <c r="BH151" s="1">
        <f t="shared" si="69"/>
        <v>4</v>
      </c>
      <c r="BI151" s="1">
        <f t="shared" si="69"/>
        <v>4</v>
      </c>
      <c r="BJ151" s="1">
        <f t="shared" si="69"/>
        <v>4</v>
      </c>
      <c r="BK151" s="1">
        <f t="shared" si="69"/>
        <v>4</v>
      </c>
      <c r="BL151" s="1">
        <f t="shared" si="69"/>
        <v>4</v>
      </c>
      <c r="BM151" s="1">
        <f t="shared" si="69"/>
        <v>4</v>
      </c>
      <c r="BN151" s="1">
        <f t="shared" si="69"/>
        <v>4</v>
      </c>
      <c r="BO151" s="1">
        <f t="shared" si="69"/>
        <v>4</v>
      </c>
      <c r="BP151" s="1">
        <f t="shared" si="69"/>
        <v>4</v>
      </c>
      <c r="BQ151" s="1">
        <f t="shared" si="69"/>
        <v>4</v>
      </c>
      <c r="BR151" s="1">
        <f t="shared" ref="BR151:EC151" si="70">BQ151+BR17-BR84</f>
        <v>4</v>
      </c>
      <c r="BS151" s="1">
        <f t="shared" si="70"/>
        <v>4</v>
      </c>
      <c r="BT151" s="1">
        <f t="shared" si="70"/>
        <v>4</v>
      </c>
      <c r="BU151" s="1">
        <f t="shared" si="70"/>
        <v>4</v>
      </c>
      <c r="BV151" s="1">
        <f t="shared" si="70"/>
        <v>4</v>
      </c>
      <c r="BW151" s="1">
        <f t="shared" si="70"/>
        <v>4</v>
      </c>
      <c r="BX151" s="1">
        <f t="shared" si="70"/>
        <v>4</v>
      </c>
      <c r="BY151" s="1">
        <f t="shared" si="70"/>
        <v>4</v>
      </c>
      <c r="BZ151" s="1">
        <f t="shared" si="70"/>
        <v>4</v>
      </c>
      <c r="CA151" s="1">
        <f t="shared" si="70"/>
        <v>4</v>
      </c>
      <c r="CB151" s="1">
        <f t="shared" si="70"/>
        <v>4</v>
      </c>
      <c r="CC151" s="1">
        <f t="shared" si="70"/>
        <v>4</v>
      </c>
      <c r="CD151" s="1">
        <f t="shared" si="70"/>
        <v>4</v>
      </c>
      <c r="CE151" s="1">
        <f t="shared" si="70"/>
        <v>4</v>
      </c>
      <c r="CF151" s="1">
        <f t="shared" si="70"/>
        <v>4</v>
      </c>
      <c r="CG151" s="1">
        <f t="shared" si="70"/>
        <v>4</v>
      </c>
      <c r="CH151" s="1">
        <f t="shared" si="70"/>
        <v>4</v>
      </c>
      <c r="CI151" s="1">
        <f t="shared" si="70"/>
        <v>4</v>
      </c>
      <c r="CJ151" s="1">
        <f t="shared" si="70"/>
        <v>4</v>
      </c>
      <c r="CK151" s="1">
        <f t="shared" si="70"/>
        <v>4</v>
      </c>
      <c r="CL151" s="1">
        <f t="shared" si="70"/>
        <v>4</v>
      </c>
      <c r="CM151" s="1">
        <f t="shared" si="70"/>
        <v>4</v>
      </c>
      <c r="CN151" s="1">
        <f t="shared" si="70"/>
        <v>4</v>
      </c>
      <c r="CO151" s="1">
        <f t="shared" si="70"/>
        <v>4</v>
      </c>
      <c r="CP151" s="1">
        <f t="shared" si="70"/>
        <v>4</v>
      </c>
      <c r="CQ151" s="1">
        <f t="shared" si="70"/>
        <v>4</v>
      </c>
      <c r="CR151" s="1">
        <f t="shared" si="70"/>
        <v>4</v>
      </c>
      <c r="CS151" s="1">
        <f t="shared" si="70"/>
        <v>4</v>
      </c>
      <c r="CT151" s="1">
        <f t="shared" si="70"/>
        <v>4</v>
      </c>
      <c r="CU151" s="1">
        <f t="shared" si="70"/>
        <v>4</v>
      </c>
      <c r="CV151" s="1">
        <f t="shared" si="70"/>
        <v>4</v>
      </c>
      <c r="CW151" s="1">
        <f t="shared" si="70"/>
        <v>4</v>
      </c>
      <c r="CX151" s="1">
        <f t="shared" si="70"/>
        <v>4</v>
      </c>
      <c r="CY151" s="1">
        <f t="shared" si="70"/>
        <v>4</v>
      </c>
      <c r="CZ151" s="1">
        <f t="shared" si="70"/>
        <v>4</v>
      </c>
      <c r="DA151" s="1">
        <f t="shared" si="70"/>
        <v>4</v>
      </c>
      <c r="DB151" s="1">
        <f t="shared" si="70"/>
        <v>4</v>
      </c>
      <c r="DC151" s="1">
        <f t="shared" si="70"/>
        <v>4</v>
      </c>
      <c r="DD151" s="1">
        <f t="shared" si="70"/>
        <v>4</v>
      </c>
      <c r="DE151" s="1">
        <f t="shared" si="70"/>
        <v>4</v>
      </c>
      <c r="DF151" s="1">
        <f t="shared" si="70"/>
        <v>4</v>
      </c>
      <c r="DG151" s="1">
        <f t="shared" si="70"/>
        <v>4</v>
      </c>
      <c r="DH151" s="1">
        <f t="shared" si="70"/>
        <v>4</v>
      </c>
      <c r="DI151" s="1">
        <f t="shared" si="70"/>
        <v>4</v>
      </c>
      <c r="DJ151" s="1">
        <f t="shared" si="70"/>
        <v>4</v>
      </c>
      <c r="DK151" s="1">
        <f t="shared" si="70"/>
        <v>4</v>
      </c>
      <c r="DL151" s="1">
        <f t="shared" si="70"/>
        <v>4</v>
      </c>
      <c r="DM151" s="1">
        <f t="shared" si="70"/>
        <v>4</v>
      </c>
      <c r="DN151" s="1">
        <f t="shared" si="70"/>
        <v>4</v>
      </c>
      <c r="DO151" s="1">
        <f t="shared" si="70"/>
        <v>4</v>
      </c>
      <c r="DP151" s="1">
        <f t="shared" si="70"/>
        <v>4</v>
      </c>
      <c r="DQ151" s="1">
        <f t="shared" si="70"/>
        <v>4</v>
      </c>
      <c r="DR151" s="1">
        <f t="shared" si="70"/>
        <v>4</v>
      </c>
      <c r="DS151" s="1">
        <f t="shared" si="70"/>
        <v>4</v>
      </c>
      <c r="DT151" s="1">
        <f t="shared" si="70"/>
        <v>4</v>
      </c>
      <c r="DU151" s="1">
        <f t="shared" si="70"/>
        <v>4</v>
      </c>
      <c r="DV151" s="1">
        <f t="shared" si="70"/>
        <v>4</v>
      </c>
      <c r="DW151" s="1">
        <f t="shared" si="70"/>
        <v>4</v>
      </c>
      <c r="DX151" s="1">
        <f t="shared" si="70"/>
        <v>4</v>
      </c>
      <c r="DY151" s="1">
        <f t="shared" si="70"/>
        <v>4</v>
      </c>
      <c r="DZ151" s="1">
        <f t="shared" si="70"/>
        <v>4</v>
      </c>
      <c r="EA151" s="1">
        <f t="shared" si="70"/>
        <v>4</v>
      </c>
      <c r="EB151" s="1">
        <f t="shared" si="70"/>
        <v>4</v>
      </c>
      <c r="EC151" s="1">
        <f t="shared" si="70"/>
        <v>4</v>
      </c>
      <c r="ED151" s="1">
        <f t="shared" ref="ED151:GO151" si="71">EC151+ED17-ED84</f>
        <v>4</v>
      </c>
      <c r="EE151" s="1">
        <f t="shared" si="71"/>
        <v>4</v>
      </c>
      <c r="EF151" s="1">
        <f t="shared" si="71"/>
        <v>4</v>
      </c>
      <c r="EG151" s="1">
        <f t="shared" si="71"/>
        <v>4</v>
      </c>
      <c r="EH151" s="1">
        <f t="shared" si="71"/>
        <v>4</v>
      </c>
      <c r="EI151" s="1">
        <f t="shared" si="71"/>
        <v>4</v>
      </c>
      <c r="EJ151" s="1">
        <f t="shared" si="71"/>
        <v>4</v>
      </c>
      <c r="EK151" s="1">
        <f t="shared" si="71"/>
        <v>4</v>
      </c>
      <c r="EL151" s="1">
        <f t="shared" si="71"/>
        <v>4</v>
      </c>
      <c r="EM151" s="1">
        <f t="shared" si="71"/>
        <v>4</v>
      </c>
      <c r="EN151" s="1">
        <f t="shared" si="71"/>
        <v>4</v>
      </c>
      <c r="EO151" s="1">
        <f t="shared" si="71"/>
        <v>4</v>
      </c>
      <c r="EP151" s="1">
        <f t="shared" si="71"/>
        <v>4</v>
      </c>
      <c r="EQ151" s="1">
        <f t="shared" si="71"/>
        <v>4</v>
      </c>
      <c r="ER151" s="1">
        <f t="shared" si="71"/>
        <v>4</v>
      </c>
      <c r="ES151" s="1">
        <f t="shared" si="71"/>
        <v>4</v>
      </c>
      <c r="ET151" s="1">
        <f t="shared" si="71"/>
        <v>4</v>
      </c>
      <c r="EU151" s="1">
        <f t="shared" si="71"/>
        <v>4</v>
      </c>
      <c r="EV151" s="1">
        <f t="shared" si="71"/>
        <v>4</v>
      </c>
      <c r="EW151" s="1">
        <f t="shared" si="71"/>
        <v>4</v>
      </c>
      <c r="EX151" s="1">
        <f t="shared" si="71"/>
        <v>4</v>
      </c>
      <c r="EY151" s="1">
        <f t="shared" si="71"/>
        <v>4</v>
      </c>
      <c r="EZ151" s="1">
        <f t="shared" si="71"/>
        <v>4</v>
      </c>
      <c r="FA151" s="1">
        <f t="shared" si="71"/>
        <v>4</v>
      </c>
      <c r="FB151" s="1">
        <f t="shared" si="71"/>
        <v>4</v>
      </c>
      <c r="FC151" s="1">
        <f t="shared" si="71"/>
        <v>4</v>
      </c>
      <c r="FD151" s="1">
        <f t="shared" si="71"/>
        <v>4</v>
      </c>
      <c r="FE151" s="1">
        <f t="shared" si="71"/>
        <v>4</v>
      </c>
      <c r="FF151" s="1">
        <f t="shared" si="71"/>
        <v>4</v>
      </c>
      <c r="FG151" s="1">
        <f t="shared" si="71"/>
        <v>4</v>
      </c>
      <c r="FH151" s="1">
        <f t="shared" si="71"/>
        <v>4</v>
      </c>
      <c r="FI151" s="1">
        <f t="shared" si="71"/>
        <v>4</v>
      </c>
      <c r="FJ151" s="1">
        <f t="shared" si="71"/>
        <v>4</v>
      </c>
      <c r="FK151" s="1">
        <f t="shared" si="71"/>
        <v>4</v>
      </c>
      <c r="FL151" s="1">
        <f t="shared" si="71"/>
        <v>4</v>
      </c>
      <c r="FM151" s="1">
        <f t="shared" si="71"/>
        <v>4</v>
      </c>
      <c r="FN151" s="1">
        <f t="shared" si="71"/>
        <v>4</v>
      </c>
      <c r="FO151" s="1">
        <f t="shared" si="71"/>
        <v>4</v>
      </c>
      <c r="FP151" s="1">
        <f t="shared" si="71"/>
        <v>4</v>
      </c>
      <c r="FQ151" s="1">
        <f t="shared" si="71"/>
        <v>4</v>
      </c>
      <c r="FR151" s="1">
        <f t="shared" si="71"/>
        <v>4</v>
      </c>
      <c r="FS151" s="1">
        <f t="shared" si="71"/>
        <v>4</v>
      </c>
      <c r="FT151" s="1">
        <f t="shared" si="71"/>
        <v>4</v>
      </c>
      <c r="FU151" s="1">
        <f t="shared" si="71"/>
        <v>4</v>
      </c>
      <c r="FV151" s="1">
        <f t="shared" si="71"/>
        <v>4</v>
      </c>
      <c r="FW151" s="1">
        <f t="shared" si="71"/>
        <v>4</v>
      </c>
      <c r="FX151" s="1">
        <f t="shared" si="71"/>
        <v>4</v>
      </c>
      <c r="FY151" s="1">
        <f t="shared" si="71"/>
        <v>4</v>
      </c>
      <c r="FZ151" s="1">
        <f t="shared" si="71"/>
        <v>4</v>
      </c>
      <c r="GA151" s="1">
        <f t="shared" si="71"/>
        <v>4</v>
      </c>
      <c r="GB151" s="1">
        <f t="shared" si="71"/>
        <v>4</v>
      </c>
      <c r="GC151" s="1">
        <f t="shared" si="71"/>
        <v>4</v>
      </c>
      <c r="GD151" s="1">
        <f t="shared" si="71"/>
        <v>4</v>
      </c>
      <c r="GE151" s="1">
        <f t="shared" si="71"/>
        <v>4</v>
      </c>
      <c r="GF151" s="1">
        <f t="shared" si="71"/>
        <v>4</v>
      </c>
      <c r="GG151" s="1">
        <f t="shared" si="71"/>
        <v>4</v>
      </c>
      <c r="GH151" s="1">
        <f t="shared" si="71"/>
        <v>4</v>
      </c>
      <c r="GI151" s="1">
        <f t="shared" si="71"/>
        <v>4</v>
      </c>
      <c r="GJ151" s="1">
        <f t="shared" si="71"/>
        <v>4</v>
      </c>
      <c r="GK151" s="1">
        <f t="shared" si="71"/>
        <v>4</v>
      </c>
      <c r="GL151" s="1">
        <f t="shared" si="71"/>
        <v>4</v>
      </c>
      <c r="GM151" s="1">
        <f t="shared" si="71"/>
        <v>4</v>
      </c>
      <c r="GN151" s="1">
        <f t="shared" si="71"/>
        <v>4</v>
      </c>
      <c r="GO151" s="1">
        <f t="shared" si="71"/>
        <v>4</v>
      </c>
      <c r="GP151" s="1">
        <f t="shared" ref="GP151:GY151" si="72">GO151+GP17-GP84</f>
        <v>4</v>
      </c>
      <c r="GQ151" s="1">
        <f t="shared" si="72"/>
        <v>4</v>
      </c>
      <c r="GR151" s="1">
        <f t="shared" si="72"/>
        <v>4</v>
      </c>
      <c r="GS151" s="1">
        <f t="shared" si="72"/>
        <v>4</v>
      </c>
      <c r="GT151" s="1">
        <f t="shared" si="72"/>
        <v>4</v>
      </c>
      <c r="GU151" s="1">
        <f t="shared" si="72"/>
        <v>4</v>
      </c>
      <c r="GV151" s="1">
        <f t="shared" si="72"/>
        <v>4</v>
      </c>
      <c r="GW151" s="1">
        <f t="shared" si="72"/>
        <v>4</v>
      </c>
      <c r="GX151" s="1">
        <f t="shared" si="72"/>
        <v>4</v>
      </c>
      <c r="GY151" s="1">
        <f t="shared" si="72"/>
        <v>4</v>
      </c>
    </row>
    <row r="152" spans="1:207">
      <c r="A152" s="4" t="s">
        <v>984</v>
      </c>
      <c r="B152" s="3">
        <f t="shared" si="19"/>
        <v>43106140</v>
      </c>
      <c r="C152" s="3" t="str">
        <f t="shared" si="19"/>
        <v>Q.PEAK DUO L G5.2.V</v>
      </c>
      <c r="D152" s="2">
        <f t="shared" si="19"/>
        <v>400</v>
      </c>
      <c r="E152" s="1">
        <f t="shared" si="20"/>
        <v>0</v>
      </c>
      <c r="F152" s="1">
        <f t="shared" ref="F152:BQ152" si="73">E152+F18-F85</f>
        <v>0</v>
      </c>
      <c r="G152" s="1">
        <f t="shared" si="73"/>
        <v>0</v>
      </c>
      <c r="H152" s="1">
        <f t="shared" si="73"/>
        <v>0</v>
      </c>
      <c r="I152" s="1">
        <f t="shared" si="73"/>
        <v>0</v>
      </c>
      <c r="J152" s="1">
        <f t="shared" si="73"/>
        <v>0</v>
      </c>
      <c r="K152" s="1">
        <f t="shared" si="73"/>
        <v>0</v>
      </c>
      <c r="L152" s="1">
        <f t="shared" si="73"/>
        <v>0</v>
      </c>
      <c r="M152" s="1">
        <f t="shared" si="73"/>
        <v>0</v>
      </c>
      <c r="N152" s="1">
        <f t="shared" si="73"/>
        <v>0</v>
      </c>
      <c r="O152" s="1">
        <f t="shared" si="73"/>
        <v>0</v>
      </c>
      <c r="P152" s="1">
        <f t="shared" si="73"/>
        <v>0</v>
      </c>
      <c r="Q152" s="1">
        <f t="shared" si="73"/>
        <v>0</v>
      </c>
      <c r="R152" s="1">
        <f t="shared" si="73"/>
        <v>0</v>
      </c>
      <c r="S152" s="1">
        <f t="shared" si="73"/>
        <v>0</v>
      </c>
      <c r="T152" s="1">
        <f t="shared" si="73"/>
        <v>0</v>
      </c>
      <c r="U152" s="1">
        <f t="shared" si="73"/>
        <v>0</v>
      </c>
      <c r="V152" s="1">
        <f t="shared" si="73"/>
        <v>0</v>
      </c>
      <c r="W152" s="1">
        <f t="shared" si="73"/>
        <v>0</v>
      </c>
      <c r="X152" s="1">
        <f t="shared" si="73"/>
        <v>0</v>
      </c>
      <c r="Y152" s="1">
        <f t="shared" si="73"/>
        <v>0</v>
      </c>
      <c r="Z152" s="1">
        <f t="shared" si="73"/>
        <v>0</v>
      </c>
      <c r="AA152" s="1">
        <f t="shared" si="73"/>
        <v>0</v>
      </c>
      <c r="AB152" s="1">
        <f t="shared" si="73"/>
        <v>0</v>
      </c>
      <c r="AC152" s="1">
        <f t="shared" si="73"/>
        <v>0</v>
      </c>
      <c r="AD152" s="1">
        <f t="shared" si="73"/>
        <v>0</v>
      </c>
      <c r="AE152" s="1">
        <f t="shared" si="73"/>
        <v>0</v>
      </c>
      <c r="AF152" s="1">
        <f t="shared" si="73"/>
        <v>0</v>
      </c>
      <c r="AG152" s="1">
        <f t="shared" si="73"/>
        <v>0</v>
      </c>
      <c r="AH152" s="1">
        <f t="shared" si="73"/>
        <v>0</v>
      </c>
      <c r="AI152" s="1">
        <f t="shared" si="73"/>
        <v>0</v>
      </c>
      <c r="AJ152" s="1">
        <f t="shared" si="73"/>
        <v>0</v>
      </c>
      <c r="AK152" s="1">
        <f t="shared" si="73"/>
        <v>0</v>
      </c>
      <c r="AL152" s="1">
        <f t="shared" si="73"/>
        <v>0</v>
      </c>
      <c r="AM152" s="1">
        <f t="shared" si="73"/>
        <v>0</v>
      </c>
      <c r="AN152" s="1">
        <f t="shared" si="73"/>
        <v>0</v>
      </c>
      <c r="AO152" s="1">
        <f t="shared" si="73"/>
        <v>0</v>
      </c>
      <c r="AP152" s="1">
        <f t="shared" si="73"/>
        <v>0</v>
      </c>
      <c r="AQ152" s="1">
        <f t="shared" si="73"/>
        <v>0</v>
      </c>
      <c r="AR152" s="1">
        <f t="shared" si="73"/>
        <v>0</v>
      </c>
      <c r="AS152" s="1">
        <f t="shared" si="73"/>
        <v>0</v>
      </c>
      <c r="AT152" s="1">
        <f t="shared" si="73"/>
        <v>0</v>
      </c>
      <c r="AU152" s="1">
        <f t="shared" si="73"/>
        <v>0</v>
      </c>
      <c r="AV152" s="1">
        <f t="shared" si="73"/>
        <v>0</v>
      </c>
      <c r="AW152" s="1">
        <f t="shared" si="73"/>
        <v>0</v>
      </c>
      <c r="AX152" s="1">
        <f t="shared" si="73"/>
        <v>0</v>
      </c>
      <c r="AY152" s="1">
        <f t="shared" si="73"/>
        <v>0</v>
      </c>
      <c r="AZ152" s="1">
        <f t="shared" si="73"/>
        <v>0</v>
      </c>
      <c r="BA152" s="1">
        <f t="shared" si="73"/>
        <v>0</v>
      </c>
      <c r="BB152" s="1">
        <f t="shared" si="73"/>
        <v>0</v>
      </c>
      <c r="BC152" s="1">
        <f t="shared" si="73"/>
        <v>0</v>
      </c>
      <c r="BD152" s="1">
        <f t="shared" si="73"/>
        <v>0</v>
      </c>
      <c r="BE152" s="1">
        <f t="shared" si="73"/>
        <v>58</v>
      </c>
      <c r="BF152" s="1">
        <f t="shared" si="73"/>
        <v>58</v>
      </c>
      <c r="BG152" s="1">
        <f t="shared" si="73"/>
        <v>58</v>
      </c>
      <c r="BH152" s="1">
        <f t="shared" si="73"/>
        <v>58</v>
      </c>
      <c r="BI152" s="1">
        <f t="shared" si="73"/>
        <v>58</v>
      </c>
      <c r="BJ152" s="1">
        <f t="shared" si="73"/>
        <v>58</v>
      </c>
      <c r="BK152" s="1">
        <f t="shared" si="73"/>
        <v>58</v>
      </c>
      <c r="BL152" s="1">
        <f t="shared" si="73"/>
        <v>58</v>
      </c>
      <c r="BM152" s="1">
        <f t="shared" si="73"/>
        <v>58</v>
      </c>
      <c r="BN152" s="1">
        <f t="shared" si="73"/>
        <v>58</v>
      </c>
      <c r="BO152" s="1">
        <f t="shared" si="73"/>
        <v>58</v>
      </c>
      <c r="BP152" s="1">
        <f t="shared" si="73"/>
        <v>58</v>
      </c>
      <c r="BQ152" s="1">
        <f t="shared" si="73"/>
        <v>58</v>
      </c>
      <c r="BR152" s="1">
        <f t="shared" ref="BR152:EC152" si="74">BQ152+BR18-BR85</f>
        <v>58</v>
      </c>
      <c r="BS152" s="1">
        <f t="shared" si="74"/>
        <v>58</v>
      </c>
      <c r="BT152" s="1">
        <f t="shared" si="74"/>
        <v>58</v>
      </c>
      <c r="BU152" s="1">
        <f t="shared" si="74"/>
        <v>58</v>
      </c>
      <c r="BV152" s="1">
        <f t="shared" si="74"/>
        <v>58</v>
      </c>
      <c r="BW152" s="1">
        <f t="shared" si="74"/>
        <v>58</v>
      </c>
      <c r="BX152" s="1">
        <f t="shared" si="74"/>
        <v>58</v>
      </c>
      <c r="BY152" s="1">
        <f t="shared" si="74"/>
        <v>58</v>
      </c>
      <c r="BZ152" s="1">
        <f t="shared" si="74"/>
        <v>58</v>
      </c>
      <c r="CA152" s="1">
        <f t="shared" si="74"/>
        <v>58</v>
      </c>
      <c r="CB152" s="1">
        <f t="shared" si="74"/>
        <v>58</v>
      </c>
      <c r="CC152" s="1">
        <f t="shared" si="74"/>
        <v>58</v>
      </c>
      <c r="CD152" s="1">
        <f t="shared" si="74"/>
        <v>58</v>
      </c>
      <c r="CE152" s="1">
        <f t="shared" si="74"/>
        <v>58</v>
      </c>
      <c r="CF152" s="1">
        <f t="shared" si="74"/>
        <v>0</v>
      </c>
      <c r="CG152" s="1">
        <f t="shared" si="74"/>
        <v>0</v>
      </c>
      <c r="CH152" s="1">
        <f t="shared" si="74"/>
        <v>0</v>
      </c>
      <c r="CI152" s="1">
        <f t="shared" si="74"/>
        <v>0</v>
      </c>
      <c r="CJ152" s="1">
        <f t="shared" si="74"/>
        <v>0</v>
      </c>
      <c r="CK152" s="1">
        <f t="shared" si="74"/>
        <v>0</v>
      </c>
      <c r="CL152" s="1">
        <f t="shared" si="74"/>
        <v>0</v>
      </c>
      <c r="CM152" s="1">
        <f t="shared" si="74"/>
        <v>0</v>
      </c>
      <c r="CN152" s="1">
        <f t="shared" si="74"/>
        <v>0</v>
      </c>
      <c r="CO152" s="1">
        <f t="shared" si="74"/>
        <v>0</v>
      </c>
      <c r="CP152" s="1">
        <f t="shared" si="74"/>
        <v>0</v>
      </c>
      <c r="CQ152" s="1">
        <f t="shared" si="74"/>
        <v>0</v>
      </c>
      <c r="CR152" s="1">
        <f t="shared" si="74"/>
        <v>0</v>
      </c>
      <c r="CS152" s="1">
        <f t="shared" si="74"/>
        <v>0</v>
      </c>
      <c r="CT152" s="1">
        <f t="shared" si="74"/>
        <v>0</v>
      </c>
      <c r="CU152" s="1">
        <f t="shared" si="74"/>
        <v>0</v>
      </c>
      <c r="CV152" s="1">
        <f t="shared" si="74"/>
        <v>0</v>
      </c>
      <c r="CW152" s="1">
        <f t="shared" si="74"/>
        <v>0</v>
      </c>
      <c r="CX152" s="1">
        <f t="shared" si="74"/>
        <v>0</v>
      </c>
      <c r="CY152" s="1">
        <f t="shared" si="74"/>
        <v>0</v>
      </c>
      <c r="CZ152" s="1">
        <f t="shared" si="74"/>
        <v>0</v>
      </c>
      <c r="DA152" s="1">
        <f t="shared" si="74"/>
        <v>0</v>
      </c>
      <c r="DB152" s="1">
        <f t="shared" si="74"/>
        <v>0</v>
      </c>
      <c r="DC152" s="1">
        <f t="shared" si="74"/>
        <v>0</v>
      </c>
      <c r="DD152" s="1">
        <f t="shared" si="74"/>
        <v>0</v>
      </c>
      <c r="DE152" s="1">
        <f t="shared" si="74"/>
        <v>0</v>
      </c>
      <c r="DF152" s="1">
        <f t="shared" si="74"/>
        <v>0</v>
      </c>
      <c r="DG152" s="1">
        <f t="shared" si="74"/>
        <v>0</v>
      </c>
      <c r="DH152" s="1">
        <f t="shared" si="74"/>
        <v>0</v>
      </c>
      <c r="DI152" s="1">
        <f t="shared" si="74"/>
        <v>0</v>
      </c>
      <c r="DJ152" s="1">
        <f t="shared" si="74"/>
        <v>0</v>
      </c>
      <c r="DK152" s="1">
        <f t="shared" si="74"/>
        <v>0</v>
      </c>
      <c r="DL152" s="1">
        <f t="shared" si="74"/>
        <v>0</v>
      </c>
      <c r="DM152" s="1">
        <f t="shared" si="74"/>
        <v>0</v>
      </c>
      <c r="DN152" s="1">
        <f t="shared" si="74"/>
        <v>0</v>
      </c>
      <c r="DO152" s="1">
        <f t="shared" si="74"/>
        <v>0</v>
      </c>
      <c r="DP152" s="1">
        <f t="shared" si="74"/>
        <v>0</v>
      </c>
      <c r="DQ152" s="1">
        <f t="shared" si="74"/>
        <v>0</v>
      </c>
      <c r="DR152" s="1">
        <f t="shared" si="74"/>
        <v>0</v>
      </c>
      <c r="DS152" s="1">
        <f t="shared" si="74"/>
        <v>0</v>
      </c>
      <c r="DT152" s="1">
        <f t="shared" si="74"/>
        <v>0</v>
      </c>
      <c r="DU152" s="1">
        <f t="shared" si="74"/>
        <v>0</v>
      </c>
      <c r="DV152" s="1">
        <f t="shared" si="74"/>
        <v>0</v>
      </c>
      <c r="DW152" s="1">
        <f t="shared" si="74"/>
        <v>0</v>
      </c>
      <c r="DX152" s="1">
        <f t="shared" si="74"/>
        <v>0</v>
      </c>
      <c r="DY152" s="1">
        <f t="shared" si="74"/>
        <v>0</v>
      </c>
      <c r="DZ152" s="1">
        <f t="shared" si="74"/>
        <v>0</v>
      </c>
      <c r="EA152" s="1">
        <f t="shared" si="74"/>
        <v>0</v>
      </c>
      <c r="EB152" s="1">
        <f t="shared" si="74"/>
        <v>0</v>
      </c>
      <c r="EC152" s="1">
        <f t="shared" si="74"/>
        <v>0</v>
      </c>
      <c r="ED152" s="1">
        <f t="shared" ref="ED152:GO152" si="75">EC152+ED18-ED85</f>
        <v>0</v>
      </c>
      <c r="EE152" s="1">
        <f t="shared" si="75"/>
        <v>0</v>
      </c>
      <c r="EF152" s="1">
        <f t="shared" si="75"/>
        <v>0</v>
      </c>
      <c r="EG152" s="1">
        <f t="shared" si="75"/>
        <v>0</v>
      </c>
      <c r="EH152" s="1">
        <f t="shared" si="75"/>
        <v>0</v>
      </c>
      <c r="EI152" s="1">
        <f t="shared" si="75"/>
        <v>0</v>
      </c>
      <c r="EJ152" s="1">
        <f t="shared" si="75"/>
        <v>0</v>
      </c>
      <c r="EK152" s="1">
        <f t="shared" si="75"/>
        <v>0</v>
      </c>
      <c r="EL152" s="1">
        <f t="shared" si="75"/>
        <v>0</v>
      </c>
      <c r="EM152" s="1">
        <f t="shared" si="75"/>
        <v>0</v>
      </c>
      <c r="EN152" s="1">
        <f t="shared" si="75"/>
        <v>0</v>
      </c>
      <c r="EO152" s="1">
        <f t="shared" si="75"/>
        <v>0</v>
      </c>
      <c r="EP152" s="1">
        <f t="shared" si="75"/>
        <v>0</v>
      </c>
      <c r="EQ152" s="1">
        <f t="shared" si="75"/>
        <v>0</v>
      </c>
      <c r="ER152" s="1">
        <f t="shared" si="75"/>
        <v>0</v>
      </c>
      <c r="ES152" s="1">
        <f t="shared" si="75"/>
        <v>0</v>
      </c>
      <c r="ET152" s="1">
        <f t="shared" si="75"/>
        <v>0</v>
      </c>
      <c r="EU152" s="1">
        <f t="shared" si="75"/>
        <v>0</v>
      </c>
      <c r="EV152" s="1">
        <f t="shared" si="75"/>
        <v>0</v>
      </c>
      <c r="EW152" s="1">
        <f t="shared" si="75"/>
        <v>0</v>
      </c>
      <c r="EX152" s="1">
        <f t="shared" si="75"/>
        <v>0</v>
      </c>
      <c r="EY152" s="1">
        <f t="shared" si="75"/>
        <v>0</v>
      </c>
      <c r="EZ152" s="1">
        <f t="shared" si="75"/>
        <v>0</v>
      </c>
      <c r="FA152" s="1">
        <f t="shared" si="75"/>
        <v>0</v>
      </c>
      <c r="FB152" s="1">
        <f t="shared" si="75"/>
        <v>0</v>
      </c>
      <c r="FC152" s="1">
        <f t="shared" si="75"/>
        <v>0</v>
      </c>
      <c r="FD152" s="1">
        <f t="shared" si="75"/>
        <v>0</v>
      </c>
      <c r="FE152" s="1">
        <f t="shared" si="75"/>
        <v>0</v>
      </c>
      <c r="FF152" s="1">
        <f t="shared" si="75"/>
        <v>0</v>
      </c>
      <c r="FG152" s="1">
        <f t="shared" si="75"/>
        <v>0</v>
      </c>
      <c r="FH152" s="1">
        <f t="shared" si="75"/>
        <v>0</v>
      </c>
      <c r="FI152" s="1">
        <f t="shared" si="75"/>
        <v>0</v>
      </c>
      <c r="FJ152" s="1">
        <f t="shared" si="75"/>
        <v>0</v>
      </c>
      <c r="FK152" s="1">
        <f t="shared" si="75"/>
        <v>0</v>
      </c>
      <c r="FL152" s="1">
        <f t="shared" si="75"/>
        <v>0</v>
      </c>
      <c r="FM152" s="1">
        <f t="shared" si="75"/>
        <v>0</v>
      </c>
      <c r="FN152" s="1">
        <f t="shared" si="75"/>
        <v>0</v>
      </c>
      <c r="FO152" s="1">
        <f t="shared" si="75"/>
        <v>0</v>
      </c>
      <c r="FP152" s="1">
        <f t="shared" si="75"/>
        <v>0</v>
      </c>
      <c r="FQ152" s="1">
        <f t="shared" si="75"/>
        <v>0</v>
      </c>
      <c r="FR152" s="1">
        <f t="shared" si="75"/>
        <v>0</v>
      </c>
      <c r="FS152" s="1">
        <f t="shared" si="75"/>
        <v>0</v>
      </c>
      <c r="FT152" s="1">
        <f t="shared" si="75"/>
        <v>0</v>
      </c>
      <c r="FU152" s="1">
        <f t="shared" si="75"/>
        <v>0</v>
      </c>
      <c r="FV152" s="1">
        <f t="shared" si="75"/>
        <v>0</v>
      </c>
      <c r="FW152" s="1">
        <f t="shared" si="75"/>
        <v>0</v>
      </c>
      <c r="FX152" s="1">
        <f t="shared" si="75"/>
        <v>0</v>
      </c>
      <c r="FY152" s="1">
        <f t="shared" si="75"/>
        <v>0</v>
      </c>
      <c r="FZ152" s="1">
        <f t="shared" si="75"/>
        <v>0</v>
      </c>
      <c r="GA152" s="1">
        <f t="shared" si="75"/>
        <v>0</v>
      </c>
      <c r="GB152" s="1">
        <f t="shared" si="75"/>
        <v>0</v>
      </c>
      <c r="GC152" s="1">
        <f t="shared" si="75"/>
        <v>0</v>
      </c>
      <c r="GD152" s="1">
        <f t="shared" si="75"/>
        <v>0</v>
      </c>
      <c r="GE152" s="1">
        <f t="shared" si="75"/>
        <v>0</v>
      </c>
      <c r="GF152" s="1">
        <f t="shared" si="75"/>
        <v>0</v>
      </c>
      <c r="GG152" s="1">
        <f t="shared" si="75"/>
        <v>0</v>
      </c>
      <c r="GH152" s="1">
        <f t="shared" si="75"/>
        <v>0</v>
      </c>
      <c r="GI152" s="1">
        <f t="shared" si="75"/>
        <v>0</v>
      </c>
      <c r="GJ152" s="1">
        <f t="shared" si="75"/>
        <v>0</v>
      </c>
      <c r="GK152" s="1">
        <f t="shared" si="75"/>
        <v>0</v>
      </c>
      <c r="GL152" s="1">
        <f t="shared" si="75"/>
        <v>0</v>
      </c>
      <c r="GM152" s="1">
        <f t="shared" si="75"/>
        <v>0</v>
      </c>
      <c r="GN152" s="1">
        <f t="shared" si="75"/>
        <v>0</v>
      </c>
      <c r="GO152" s="1">
        <f t="shared" si="75"/>
        <v>0</v>
      </c>
      <c r="GP152" s="1">
        <f t="shared" ref="GP152:GY152" si="76">GO152+GP18-GP85</f>
        <v>0</v>
      </c>
      <c r="GQ152" s="1">
        <f t="shared" si="76"/>
        <v>0</v>
      </c>
      <c r="GR152" s="1">
        <f t="shared" si="76"/>
        <v>0</v>
      </c>
      <c r="GS152" s="1">
        <f t="shared" si="76"/>
        <v>0</v>
      </c>
      <c r="GT152" s="1">
        <f t="shared" si="76"/>
        <v>0</v>
      </c>
      <c r="GU152" s="1">
        <f t="shared" si="76"/>
        <v>0</v>
      </c>
      <c r="GV152" s="1">
        <f t="shared" si="76"/>
        <v>0</v>
      </c>
      <c r="GW152" s="1">
        <f t="shared" si="76"/>
        <v>0</v>
      </c>
      <c r="GX152" s="1">
        <f t="shared" si="76"/>
        <v>0</v>
      </c>
      <c r="GY152" s="1">
        <f t="shared" si="76"/>
        <v>0</v>
      </c>
    </row>
    <row r="153" spans="1:207">
      <c r="A153" s="4" t="s">
        <v>984</v>
      </c>
      <c r="B153" s="3">
        <f t="shared" si="19"/>
        <v>43106141</v>
      </c>
      <c r="C153" s="3" t="str">
        <f t="shared" si="19"/>
        <v>Q.PEAK DUO L G5.2.V</v>
      </c>
      <c r="D153" s="2">
        <f t="shared" si="19"/>
        <v>405</v>
      </c>
      <c r="E153" s="1">
        <f t="shared" si="20"/>
        <v>0</v>
      </c>
      <c r="F153" s="1">
        <f t="shared" ref="F153:BQ153" si="77">E153+F19-F86</f>
        <v>0</v>
      </c>
      <c r="G153" s="1">
        <f t="shared" si="77"/>
        <v>0</v>
      </c>
      <c r="H153" s="1">
        <f t="shared" si="77"/>
        <v>0</v>
      </c>
      <c r="I153" s="1">
        <f t="shared" si="77"/>
        <v>0</v>
      </c>
      <c r="J153" s="1">
        <f t="shared" si="77"/>
        <v>0</v>
      </c>
      <c r="K153" s="1">
        <f t="shared" si="77"/>
        <v>0</v>
      </c>
      <c r="L153" s="1">
        <f t="shared" si="77"/>
        <v>0</v>
      </c>
      <c r="M153" s="1">
        <f t="shared" si="77"/>
        <v>0</v>
      </c>
      <c r="N153" s="1">
        <f t="shared" si="77"/>
        <v>0</v>
      </c>
      <c r="O153" s="1">
        <f t="shared" si="77"/>
        <v>0</v>
      </c>
      <c r="P153" s="1">
        <f t="shared" si="77"/>
        <v>0</v>
      </c>
      <c r="Q153" s="1">
        <f t="shared" si="77"/>
        <v>0</v>
      </c>
      <c r="R153" s="1">
        <f t="shared" si="77"/>
        <v>0</v>
      </c>
      <c r="S153" s="1">
        <f t="shared" si="77"/>
        <v>0</v>
      </c>
      <c r="T153" s="1">
        <f t="shared" si="77"/>
        <v>0</v>
      </c>
      <c r="U153" s="1">
        <f t="shared" si="77"/>
        <v>0</v>
      </c>
      <c r="V153" s="1">
        <f t="shared" si="77"/>
        <v>0</v>
      </c>
      <c r="W153" s="1">
        <f t="shared" si="77"/>
        <v>0</v>
      </c>
      <c r="X153" s="1">
        <f t="shared" si="77"/>
        <v>0</v>
      </c>
      <c r="Y153" s="1">
        <f t="shared" si="77"/>
        <v>0</v>
      </c>
      <c r="Z153" s="1">
        <f t="shared" si="77"/>
        <v>0</v>
      </c>
      <c r="AA153" s="1">
        <f t="shared" si="77"/>
        <v>0</v>
      </c>
      <c r="AB153" s="1">
        <f t="shared" si="77"/>
        <v>0</v>
      </c>
      <c r="AC153" s="1">
        <f t="shared" si="77"/>
        <v>0</v>
      </c>
      <c r="AD153" s="1">
        <f t="shared" si="77"/>
        <v>0</v>
      </c>
      <c r="AE153" s="1">
        <f t="shared" si="77"/>
        <v>0</v>
      </c>
      <c r="AF153" s="1">
        <f t="shared" si="77"/>
        <v>0</v>
      </c>
      <c r="AG153" s="1">
        <f t="shared" si="77"/>
        <v>0</v>
      </c>
      <c r="AH153" s="1">
        <f t="shared" si="77"/>
        <v>0</v>
      </c>
      <c r="AI153" s="1">
        <f t="shared" si="77"/>
        <v>0</v>
      </c>
      <c r="AJ153" s="1">
        <f t="shared" si="77"/>
        <v>0</v>
      </c>
      <c r="AK153" s="1">
        <f t="shared" si="77"/>
        <v>0</v>
      </c>
      <c r="AL153" s="1">
        <f t="shared" si="77"/>
        <v>0</v>
      </c>
      <c r="AM153" s="1">
        <f t="shared" si="77"/>
        <v>0</v>
      </c>
      <c r="AN153" s="1">
        <f t="shared" si="77"/>
        <v>0</v>
      </c>
      <c r="AO153" s="1">
        <f t="shared" si="77"/>
        <v>0</v>
      </c>
      <c r="AP153" s="1">
        <f t="shared" si="77"/>
        <v>0</v>
      </c>
      <c r="AQ153" s="1">
        <f t="shared" si="77"/>
        <v>0</v>
      </c>
      <c r="AR153" s="1">
        <f t="shared" si="77"/>
        <v>0</v>
      </c>
      <c r="AS153" s="1">
        <f t="shared" si="77"/>
        <v>0</v>
      </c>
      <c r="AT153" s="1">
        <f t="shared" si="77"/>
        <v>0</v>
      </c>
      <c r="AU153" s="1">
        <f t="shared" si="77"/>
        <v>0</v>
      </c>
      <c r="AV153" s="1">
        <f t="shared" si="77"/>
        <v>0</v>
      </c>
      <c r="AW153" s="1">
        <f t="shared" si="77"/>
        <v>0</v>
      </c>
      <c r="AX153" s="1">
        <f t="shared" si="77"/>
        <v>0</v>
      </c>
      <c r="AY153" s="1">
        <f t="shared" si="77"/>
        <v>0</v>
      </c>
      <c r="AZ153" s="1">
        <f t="shared" si="77"/>
        <v>0</v>
      </c>
      <c r="BA153" s="1">
        <f t="shared" si="77"/>
        <v>0</v>
      </c>
      <c r="BB153" s="1">
        <f t="shared" si="77"/>
        <v>0</v>
      </c>
      <c r="BC153" s="1">
        <f t="shared" si="77"/>
        <v>0</v>
      </c>
      <c r="BD153" s="1">
        <f t="shared" si="77"/>
        <v>0</v>
      </c>
      <c r="BE153" s="1">
        <f t="shared" si="77"/>
        <v>41</v>
      </c>
      <c r="BF153" s="1">
        <f t="shared" si="77"/>
        <v>41</v>
      </c>
      <c r="BG153" s="1">
        <f t="shared" si="77"/>
        <v>41</v>
      </c>
      <c r="BH153" s="1">
        <f t="shared" si="77"/>
        <v>41</v>
      </c>
      <c r="BI153" s="1">
        <f t="shared" si="77"/>
        <v>41</v>
      </c>
      <c r="BJ153" s="1">
        <f t="shared" si="77"/>
        <v>41</v>
      </c>
      <c r="BK153" s="1">
        <f t="shared" si="77"/>
        <v>41</v>
      </c>
      <c r="BL153" s="1">
        <f t="shared" si="77"/>
        <v>41</v>
      </c>
      <c r="BM153" s="1">
        <f t="shared" si="77"/>
        <v>41</v>
      </c>
      <c r="BN153" s="1">
        <f t="shared" si="77"/>
        <v>41</v>
      </c>
      <c r="BO153" s="1">
        <f t="shared" si="77"/>
        <v>41</v>
      </c>
      <c r="BP153" s="1">
        <f t="shared" si="77"/>
        <v>41</v>
      </c>
      <c r="BQ153" s="1">
        <f t="shared" si="77"/>
        <v>41</v>
      </c>
      <c r="BR153" s="1">
        <f t="shared" ref="BR153:EC153" si="78">BQ153+BR19-BR86</f>
        <v>41</v>
      </c>
      <c r="BS153" s="1">
        <f t="shared" si="78"/>
        <v>41</v>
      </c>
      <c r="BT153" s="1">
        <f t="shared" si="78"/>
        <v>41</v>
      </c>
      <c r="BU153" s="1">
        <f t="shared" si="78"/>
        <v>41</v>
      </c>
      <c r="BV153" s="1">
        <f t="shared" si="78"/>
        <v>41</v>
      </c>
      <c r="BW153" s="1">
        <f t="shared" si="78"/>
        <v>41</v>
      </c>
      <c r="BX153" s="1">
        <f t="shared" si="78"/>
        <v>41</v>
      </c>
      <c r="BY153" s="1">
        <f t="shared" si="78"/>
        <v>41</v>
      </c>
      <c r="BZ153" s="1">
        <f t="shared" si="78"/>
        <v>41</v>
      </c>
      <c r="CA153" s="1">
        <f t="shared" si="78"/>
        <v>41</v>
      </c>
      <c r="CB153" s="1">
        <f t="shared" si="78"/>
        <v>41</v>
      </c>
      <c r="CC153" s="1">
        <f t="shared" si="78"/>
        <v>41</v>
      </c>
      <c r="CD153" s="1">
        <f t="shared" si="78"/>
        <v>41</v>
      </c>
      <c r="CE153" s="1">
        <f t="shared" si="78"/>
        <v>41</v>
      </c>
      <c r="CF153" s="1">
        <f t="shared" si="78"/>
        <v>0</v>
      </c>
      <c r="CG153" s="1">
        <f t="shared" si="78"/>
        <v>0</v>
      </c>
      <c r="CH153" s="1">
        <f t="shared" si="78"/>
        <v>0</v>
      </c>
      <c r="CI153" s="1">
        <f t="shared" si="78"/>
        <v>0</v>
      </c>
      <c r="CJ153" s="1">
        <f t="shared" si="78"/>
        <v>0</v>
      </c>
      <c r="CK153" s="1">
        <f t="shared" si="78"/>
        <v>0</v>
      </c>
      <c r="CL153" s="1">
        <f t="shared" si="78"/>
        <v>0</v>
      </c>
      <c r="CM153" s="1">
        <f t="shared" si="78"/>
        <v>0</v>
      </c>
      <c r="CN153" s="1">
        <f t="shared" si="78"/>
        <v>0</v>
      </c>
      <c r="CO153" s="1">
        <f t="shared" si="78"/>
        <v>0</v>
      </c>
      <c r="CP153" s="1">
        <f t="shared" si="78"/>
        <v>0</v>
      </c>
      <c r="CQ153" s="1">
        <f t="shared" si="78"/>
        <v>0</v>
      </c>
      <c r="CR153" s="1">
        <f t="shared" si="78"/>
        <v>0</v>
      </c>
      <c r="CS153" s="1">
        <f t="shared" si="78"/>
        <v>0</v>
      </c>
      <c r="CT153" s="1">
        <f t="shared" si="78"/>
        <v>0</v>
      </c>
      <c r="CU153" s="1">
        <f t="shared" si="78"/>
        <v>0</v>
      </c>
      <c r="CV153" s="1">
        <f t="shared" si="78"/>
        <v>0</v>
      </c>
      <c r="CW153" s="1">
        <f t="shared" si="78"/>
        <v>0</v>
      </c>
      <c r="CX153" s="1">
        <f t="shared" si="78"/>
        <v>0</v>
      </c>
      <c r="CY153" s="1">
        <f t="shared" si="78"/>
        <v>0</v>
      </c>
      <c r="CZ153" s="1">
        <f t="shared" si="78"/>
        <v>0</v>
      </c>
      <c r="DA153" s="1">
        <f t="shared" si="78"/>
        <v>0</v>
      </c>
      <c r="DB153" s="1">
        <f t="shared" si="78"/>
        <v>0</v>
      </c>
      <c r="DC153" s="1">
        <f t="shared" si="78"/>
        <v>0</v>
      </c>
      <c r="DD153" s="1">
        <f t="shared" si="78"/>
        <v>0</v>
      </c>
      <c r="DE153" s="1">
        <f t="shared" si="78"/>
        <v>0</v>
      </c>
      <c r="DF153" s="1">
        <f t="shared" si="78"/>
        <v>0</v>
      </c>
      <c r="DG153" s="1">
        <f t="shared" si="78"/>
        <v>0</v>
      </c>
      <c r="DH153" s="1">
        <f t="shared" si="78"/>
        <v>0</v>
      </c>
      <c r="DI153" s="1">
        <f t="shared" si="78"/>
        <v>0</v>
      </c>
      <c r="DJ153" s="1">
        <f t="shared" si="78"/>
        <v>0</v>
      </c>
      <c r="DK153" s="1">
        <f t="shared" si="78"/>
        <v>0</v>
      </c>
      <c r="DL153" s="1">
        <f t="shared" si="78"/>
        <v>0</v>
      </c>
      <c r="DM153" s="1">
        <f t="shared" si="78"/>
        <v>0</v>
      </c>
      <c r="DN153" s="1">
        <f t="shared" si="78"/>
        <v>0</v>
      </c>
      <c r="DO153" s="1">
        <f t="shared" si="78"/>
        <v>0</v>
      </c>
      <c r="DP153" s="1">
        <f t="shared" si="78"/>
        <v>0</v>
      </c>
      <c r="DQ153" s="1">
        <f t="shared" si="78"/>
        <v>0</v>
      </c>
      <c r="DR153" s="1">
        <f t="shared" si="78"/>
        <v>0</v>
      </c>
      <c r="DS153" s="1">
        <f t="shared" si="78"/>
        <v>0</v>
      </c>
      <c r="DT153" s="1">
        <f t="shared" si="78"/>
        <v>0</v>
      </c>
      <c r="DU153" s="1">
        <f t="shared" si="78"/>
        <v>0</v>
      </c>
      <c r="DV153" s="1">
        <f t="shared" si="78"/>
        <v>0</v>
      </c>
      <c r="DW153" s="1">
        <f t="shared" si="78"/>
        <v>0</v>
      </c>
      <c r="DX153" s="1">
        <f t="shared" si="78"/>
        <v>0</v>
      </c>
      <c r="DY153" s="1">
        <f t="shared" si="78"/>
        <v>0</v>
      </c>
      <c r="DZ153" s="1">
        <f t="shared" si="78"/>
        <v>0</v>
      </c>
      <c r="EA153" s="1">
        <f t="shared" si="78"/>
        <v>0</v>
      </c>
      <c r="EB153" s="1">
        <f t="shared" si="78"/>
        <v>0</v>
      </c>
      <c r="EC153" s="1">
        <f t="shared" si="78"/>
        <v>0</v>
      </c>
      <c r="ED153" s="1">
        <f t="shared" ref="ED153:GO153" si="79">EC153+ED19-ED86</f>
        <v>0</v>
      </c>
      <c r="EE153" s="1">
        <f t="shared" si="79"/>
        <v>0</v>
      </c>
      <c r="EF153" s="1">
        <f t="shared" si="79"/>
        <v>0</v>
      </c>
      <c r="EG153" s="1">
        <f t="shared" si="79"/>
        <v>0</v>
      </c>
      <c r="EH153" s="1">
        <f t="shared" si="79"/>
        <v>0</v>
      </c>
      <c r="EI153" s="1">
        <f t="shared" si="79"/>
        <v>0</v>
      </c>
      <c r="EJ153" s="1">
        <f t="shared" si="79"/>
        <v>0</v>
      </c>
      <c r="EK153" s="1">
        <f t="shared" si="79"/>
        <v>0</v>
      </c>
      <c r="EL153" s="1">
        <f t="shared" si="79"/>
        <v>0</v>
      </c>
      <c r="EM153" s="1">
        <f t="shared" si="79"/>
        <v>0</v>
      </c>
      <c r="EN153" s="1">
        <f t="shared" si="79"/>
        <v>0</v>
      </c>
      <c r="EO153" s="1">
        <f t="shared" si="79"/>
        <v>0</v>
      </c>
      <c r="EP153" s="1">
        <f t="shared" si="79"/>
        <v>0</v>
      </c>
      <c r="EQ153" s="1">
        <f t="shared" si="79"/>
        <v>0</v>
      </c>
      <c r="ER153" s="1">
        <f t="shared" si="79"/>
        <v>0</v>
      </c>
      <c r="ES153" s="1">
        <f t="shared" si="79"/>
        <v>0</v>
      </c>
      <c r="ET153" s="1">
        <f t="shared" si="79"/>
        <v>0</v>
      </c>
      <c r="EU153" s="1">
        <f t="shared" si="79"/>
        <v>0</v>
      </c>
      <c r="EV153" s="1">
        <f t="shared" si="79"/>
        <v>0</v>
      </c>
      <c r="EW153" s="1">
        <f t="shared" si="79"/>
        <v>0</v>
      </c>
      <c r="EX153" s="1">
        <f t="shared" si="79"/>
        <v>0</v>
      </c>
      <c r="EY153" s="1">
        <f t="shared" si="79"/>
        <v>0</v>
      </c>
      <c r="EZ153" s="1">
        <f t="shared" si="79"/>
        <v>0</v>
      </c>
      <c r="FA153" s="1">
        <f t="shared" si="79"/>
        <v>0</v>
      </c>
      <c r="FB153" s="1">
        <f t="shared" si="79"/>
        <v>0</v>
      </c>
      <c r="FC153" s="1">
        <f t="shared" si="79"/>
        <v>0</v>
      </c>
      <c r="FD153" s="1">
        <f t="shared" si="79"/>
        <v>0</v>
      </c>
      <c r="FE153" s="1">
        <f t="shared" si="79"/>
        <v>0</v>
      </c>
      <c r="FF153" s="1">
        <f t="shared" si="79"/>
        <v>0</v>
      </c>
      <c r="FG153" s="1">
        <f t="shared" si="79"/>
        <v>0</v>
      </c>
      <c r="FH153" s="1">
        <f t="shared" si="79"/>
        <v>0</v>
      </c>
      <c r="FI153" s="1">
        <f t="shared" si="79"/>
        <v>0</v>
      </c>
      <c r="FJ153" s="1">
        <f t="shared" si="79"/>
        <v>0</v>
      </c>
      <c r="FK153" s="1">
        <f t="shared" si="79"/>
        <v>0</v>
      </c>
      <c r="FL153" s="1">
        <f t="shared" si="79"/>
        <v>0</v>
      </c>
      <c r="FM153" s="1">
        <f t="shared" si="79"/>
        <v>0</v>
      </c>
      <c r="FN153" s="1">
        <f t="shared" si="79"/>
        <v>0</v>
      </c>
      <c r="FO153" s="1">
        <f t="shared" si="79"/>
        <v>0</v>
      </c>
      <c r="FP153" s="1">
        <f t="shared" si="79"/>
        <v>0</v>
      </c>
      <c r="FQ153" s="1">
        <f t="shared" si="79"/>
        <v>0</v>
      </c>
      <c r="FR153" s="1">
        <f t="shared" si="79"/>
        <v>0</v>
      </c>
      <c r="FS153" s="1">
        <f t="shared" si="79"/>
        <v>0</v>
      </c>
      <c r="FT153" s="1">
        <f t="shared" si="79"/>
        <v>0</v>
      </c>
      <c r="FU153" s="1">
        <f t="shared" si="79"/>
        <v>0</v>
      </c>
      <c r="FV153" s="1">
        <f t="shared" si="79"/>
        <v>0</v>
      </c>
      <c r="FW153" s="1">
        <f t="shared" si="79"/>
        <v>0</v>
      </c>
      <c r="FX153" s="1">
        <f t="shared" si="79"/>
        <v>0</v>
      </c>
      <c r="FY153" s="1">
        <f t="shared" si="79"/>
        <v>0</v>
      </c>
      <c r="FZ153" s="1">
        <f t="shared" si="79"/>
        <v>0</v>
      </c>
      <c r="GA153" s="1">
        <f t="shared" si="79"/>
        <v>0</v>
      </c>
      <c r="GB153" s="1">
        <f t="shared" si="79"/>
        <v>0</v>
      </c>
      <c r="GC153" s="1">
        <f t="shared" si="79"/>
        <v>0</v>
      </c>
      <c r="GD153" s="1">
        <f t="shared" si="79"/>
        <v>0</v>
      </c>
      <c r="GE153" s="1">
        <f t="shared" si="79"/>
        <v>0</v>
      </c>
      <c r="GF153" s="1">
        <f t="shared" si="79"/>
        <v>0</v>
      </c>
      <c r="GG153" s="1">
        <f t="shared" si="79"/>
        <v>0</v>
      </c>
      <c r="GH153" s="1">
        <f t="shared" si="79"/>
        <v>0</v>
      </c>
      <c r="GI153" s="1">
        <f t="shared" si="79"/>
        <v>0</v>
      </c>
      <c r="GJ153" s="1">
        <f t="shared" si="79"/>
        <v>0</v>
      </c>
      <c r="GK153" s="1">
        <f t="shared" si="79"/>
        <v>0</v>
      </c>
      <c r="GL153" s="1">
        <f t="shared" si="79"/>
        <v>0</v>
      </c>
      <c r="GM153" s="1">
        <f t="shared" si="79"/>
        <v>0</v>
      </c>
      <c r="GN153" s="1">
        <f t="shared" si="79"/>
        <v>0</v>
      </c>
      <c r="GO153" s="1">
        <f t="shared" si="79"/>
        <v>0</v>
      </c>
      <c r="GP153" s="1">
        <f t="shared" ref="GP153:GY153" si="80">GO153+GP19-GP86</f>
        <v>0</v>
      </c>
      <c r="GQ153" s="1">
        <f t="shared" si="80"/>
        <v>0</v>
      </c>
      <c r="GR153" s="1">
        <f t="shared" si="80"/>
        <v>0</v>
      </c>
      <c r="GS153" s="1">
        <f t="shared" si="80"/>
        <v>0</v>
      </c>
      <c r="GT153" s="1">
        <f t="shared" si="80"/>
        <v>0</v>
      </c>
      <c r="GU153" s="1">
        <f t="shared" si="80"/>
        <v>0</v>
      </c>
      <c r="GV153" s="1">
        <f t="shared" si="80"/>
        <v>0</v>
      </c>
      <c r="GW153" s="1">
        <f t="shared" si="80"/>
        <v>0</v>
      </c>
      <c r="GX153" s="1">
        <f t="shared" si="80"/>
        <v>0</v>
      </c>
      <c r="GY153" s="1">
        <f t="shared" si="80"/>
        <v>0</v>
      </c>
    </row>
    <row r="154" spans="1:207">
      <c r="A154" s="4" t="s">
        <v>984</v>
      </c>
      <c r="B154" s="3">
        <f t="shared" si="19"/>
        <v>43106142</v>
      </c>
      <c r="C154" s="3" t="str">
        <f t="shared" si="19"/>
        <v>Q.PEAK DUO L G5.2.V</v>
      </c>
      <c r="D154" s="2">
        <f t="shared" si="19"/>
        <v>410</v>
      </c>
      <c r="E154" s="1">
        <f t="shared" si="20"/>
        <v>0</v>
      </c>
      <c r="F154" s="1">
        <f t="shared" ref="F154:BQ154" si="81">E154+F20-F87</f>
        <v>0</v>
      </c>
      <c r="G154" s="1">
        <f t="shared" si="81"/>
        <v>0</v>
      </c>
      <c r="H154" s="1">
        <f t="shared" si="81"/>
        <v>0</v>
      </c>
      <c r="I154" s="1">
        <f t="shared" si="81"/>
        <v>0</v>
      </c>
      <c r="J154" s="1">
        <f t="shared" si="81"/>
        <v>0</v>
      </c>
      <c r="K154" s="1">
        <f t="shared" si="81"/>
        <v>0</v>
      </c>
      <c r="L154" s="1">
        <f t="shared" si="81"/>
        <v>0</v>
      </c>
      <c r="M154" s="1">
        <f t="shared" si="81"/>
        <v>0</v>
      </c>
      <c r="N154" s="1">
        <f t="shared" si="81"/>
        <v>0</v>
      </c>
      <c r="O154" s="1">
        <f t="shared" si="81"/>
        <v>0</v>
      </c>
      <c r="P154" s="1">
        <f t="shared" si="81"/>
        <v>0</v>
      </c>
      <c r="Q154" s="1">
        <f t="shared" si="81"/>
        <v>0</v>
      </c>
      <c r="R154" s="1">
        <f t="shared" si="81"/>
        <v>0</v>
      </c>
      <c r="S154" s="1">
        <f t="shared" si="81"/>
        <v>0</v>
      </c>
      <c r="T154" s="1">
        <f t="shared" si="81"/>
        <v>0</v>
      </c>
      <c r="U154" s="1">
        <f t="shared" si="81"/>
        <v>0</v>
      </c>
      <c r="V154" s="1">
        <f t="shared" si="81"/>
        <v>0</v>
      </c>
      <c r="W154" s="1">
        <f t="shared" si="81"/>
        <v>0</v>
      </c>
      <c r="X154" s="1">
        <f t="shared" si="81"/>
        <v>0</v>
      </c>
      <c r="Y154" s="1">
        <f t="shared" si="81"/>
        <v>0</v>
      </c>
      <c r="Z154" s="1">
        <f t="shared" si="81"/>
        <v>0</v>
      </c>
      <c r="AA154" s="1">
        <f t="shared" si="81"/>
        <v>0</v>
      </c>
      <c r="AB154" s="1">
        <f t="shared" si="81"/>
        <v>0</v>
      </c>
      <c r="AC154" s="1">
        <f t="shared" si="81"/>
        <v>0</v>
      </c>
      <c r="AD154" s="1">
        <f t="shared" si="81"/>
        <v>0</v>
      </c>
      <c r="AE154" s="1">
        <f t="shared" si="81"/>
        <v>0</v>
      </c>
      <c r="AF154" s="1">
        <f t="shared" si="81"/>
        <v>0</v>
      </c>
      <c r="AG154" s="1">
        <f t="shared" si="81"/>
        <v>0</v>
      </c>
      <c r="AH154" s="1">
        <f t="shared" si="81"/>
        <v>0</v>
      </c>
      <c r="AI154" s="1">
        <f t="shared" si="81"/>
        <v>0</v>
      </c>
      <c r="AJ154" s="1">
        <f t="shared" si="81"/>
        <v>0</v>
      </c>
      <c r="AK154" s="1">
        <f t="shared" si="81"/>
        <v>0</v>
      </c>
      <c r="AL154" s="1">
        <f t="shared" si="81"/>
        <v>0</v>
      </c>
      <c r="AM154" s="1">
        <f t="shared" si="81"/>
        <v>0</v>
      </c>
      <c r="AN154" s="1">
        <f t="shared" si="81"/>
        <v>0</v>
      </c>
      <c r="AO154" s="1">
        <f t="shared" si="81"/>
        <v>0</v>
      </c>
      <c r="AP154" s="1">
        <f t="shared" si="81"/>
        <v>0</v>
      </c>
      <c r="AQ154" s="1">
        <f t="shared" si="81"/>
        <v>0</v>
      </c>
      <c r="AR154" s="1">
        <f t="shared" si="81"/>
        <v>0</v>
      </c>
      <c r="AS154" s="1">
        <f t="shared" si="81"/>
        <v>0</v>
      </c>
      <c r="AT154" s="1">
        <f t="shared" si="81"/>
        <v>0</v>
      </c>
      <c r="AU154" s="1">
        <f t="shared" si="81"/>
        <v>0</v>
      </c>
      <c r="AV154" s="1">
        <f t="shared" si="81"/>
        <v>0</v>
      </c>
      <c r="AW154" s="1">
        <f t="shared" si="81"/>
        <v>0</v>
      </c>
      <c r="AX154" s="1">
        <f t="shared" si="81"/>
        <v>0</v>
      </c>
      <c r="AY154" s="1">
        <f t="shared" si="81"/>
        <v>0</v>
      </c>
      <c r="AZ154" s="1">
        <f t="shared" si="81"/>
        <v>0</v>
      </c>
      <c r="BA154" s="1">
        <f t="shared" si="81"/>
        <v>0</v>
      </c>
      <c r="BB154" s="1">
        <f t="shared" si="81"/>
        <v>0</v>
      </c>
      <c r="BC154" s="1">
        <f t="shared" si="81"/>
        <v>0</v>
      </c>
      <c r="BD154" s="1">
        <f t="shared" si="81"/>
        <v>0</v>
      </c>
      <c r="BE154" s="1">
        <f t="shared" si="81"/>
        <v>1</v>
      </c>
      <c r="BF154" s="1">
        <f t="shared" si="81"/>
        <v>1</v>
      </c>
      <c r="BG154" s="1">
        <f t="shared" si="81"/>
        <v>1</v>
      </c>
      <c r="BH154" s="1">
        <f t="shared" si="81"/>
        <v>1</v>
      </c>
      <c r="BI154" s="1">
        <f t="shared" si="81"/>
        <v>1</v>
      </c>
      <c r="BJ154" s="1">
        <f t="shared" si="81"/>
        <v>1</v>
      </c>
      <c r="BK154" s="1">
        <f t="shared" si="81"/>
        <v>1</v>
      </c>
      <c r="BL154" s="1">
        <f t="shared" si="81"/>
        <v>1</v>
      </c>
      <c r="BM154" s="1">
        <f t="shared" si="81"/>
        <v>1</v>
      </c>
      <c r="BN154" s="1">
        <f t="shared" si="81"/>
        <v>1</v>
      </c>
      <c r="BO154" s="1">
        <f t="shared" si="81"/>
        <v>1</v>
      </c>
      <c r="BP154" s="1">
        <f t="shared" si="81"/>
        <v>1</v>
      </c>
      <c r="BQ154" s="1">
        <f t="shared" si="81"/>
        <v>1</v>
      </c>
      <c r="BR154" s="1">
        <f t="shared" ref="BR154:EC154" si="82">BQ154+BR20-BR87</f>
        <v>1</v>
      </c>
      <c r="BS154" s="1">
        <f t="shared" si="82"/>
        <v>1</v>
      </c>
      <c r="BT154" s="1">
        <f t="shared" si="82"/>
        <v>1</v>
      </c>
      <c r="BU154" s="1">
        <f t="shared" si="82"/>
        <v>1</v>
      </c>
      <c r="BV154" s="1">
        <f t="shared" si="82"/>
        <v>1</v>
      </c>
      <c r="BW154" s="1">
        <f t="shared" si="82"/>
        <v>1</v>
      </c>
      <c r="BX154" s="1">
        <f t="shared" si="82"/>
        <v>1</v>
      </c>
      <c r="BY154" s="1">
        <f t="shared" si="82"/>
        <v>1</v>
      </c>
      <c r="BZ154" s="1">
        <f t="shared" si="82"/>
        <v>1</v>
      </c>
      <c r="CA154" s="1">
        <f t="shared" si="82"/>
        <v>1</v>
      </c>
      <c r="CB154" s="1">
        <f t="shared" si="82"/>
        <v>1</v>
      </c>
      <c r="CC154" s="1">
        <f t="shared" si="82"/>
        <v>1</v>
      </c>
      <c r="CD154" s="1">
        <f t="shared" si="82"/>
        <v>1</v>
      </c>
      <c r="CE154" s="1">
        <f t="shared" si="82"/>
        <v>1</v>
      </c>
      <c r="CF154" s="1">
        <f t="shared" si="82"/>
        <v>1</v>
      </c>
      <c r="CG154" s="1">
        <f t="shared" si="82"/>
        <v>1</v>
      </c>
      <c r="CH154" s="1">
        <f t="shared" si="82"/>
        <v>1</v>
      </c>
      <c r="CI154" s="1">
        <f t="shared" si="82"/>
        <v>1</v>
      </c>
      <c r="CJ154" s="1">
        <f t="shared" si="82"/>
        <v>1</v>
      </c>
      <c r="CK154" s="1">
        <f t="shared" si="82"/>
        <v>1</v>
      </c>
      <c r="CL154" s="1">
        <f t="shared" si="82"/>
        <v>1</v>
      </c>
      <c r="CM154" s="1">
        <f t="shared" si="82"/>
        <v>1</v>
      </c>
      <c r="CN154" s="1">
        <f t="shared" si="82"/>
        <v>1</v>
      </c>
      <c r="CO154" s="1">
        <f t="shared" si="82"/>
        <v>1</v>
      </c>
      <c r="CP154" s="1">
        <f t="shared" si="82"/>
        <v>1</v>
      </c>
      <c r="CQ154" s="1">
        <f t="shared" si="82"/>
        <v>1</v>
      </c>
      <c r="CR154" s="1">
        <f t="shared" si="82"/>
        <v>1</v>
      </c>
      <c r="CS154" s="1">
        <f t="shared" si="82"/>
        <v>1</v>
      </c>
      <c r="CT154" s="1">
        <f t="shared" si="82"/>
        <v>1</v>
      </c>
      <c r="CU154" s="1">
        <f t="shared" si="82"/>
        <v>1</v>
      </c>
      <c r="CV154" s="1">
        <f t="shared" si="82"/>
        <v>1</v>
      </c>
      <c r="CW154" s="1">
        <f t="shared" si="82"/>
        <v>1</v>
      </c>
      <c r="CX154" s="1">
        <f t="shared" si="82"/>
        <v>1</v>
      </c>
      <c r="CY154" s="1">
        <f t="shared" si="82"/>
        <v>1</v>
      </c>
      <c r="CZ154" s="1">
        <f t="shared" si="82"/>
        <v>1</v>
      </c>
      <c r="DA154" s="1">
        <f t="shared" si="82"/>
        <v>1</v>
      </c>
      <c r="DB154" s="1">
        <f t="shared" si="82"/>
        <v>1</v>
      </c>
      <c r="DC154" s="1">
        <f t="shared" si="82"/>
        <v>1</v>
      </c>
      <c r="DD154" s="1">
        <f t="shared" si="82"/>
        <v>1</v>
      </c>
      <c r="DE154" s="1">
        <f t="shared" si="82"/>
        <v>1</v>
      </c>
      <c r="DF154" s="1">
        <f t="shared" si="82"/>
        <v>1</v>
      </c>
      <c r="DG154" s="1">
        <f t="shared" si="82"/>
        <v>1</v>
      </c>
      <c r="DH154" s="1">
        <f t="shared" si="82"/>
        <v>1</v>
      </c>
      <c r="DI154" s="1">
        <f t="shared" si="82"/>
        <v>1</v>
      </c>
      <c r="DJ154" s="1">
        <f t="shared" si="82"/>
        <v>1</v>
      </c>
      <c r="DK154" s="1">
        <f t="shared" si="82"/>
        <v>1</v>
      </c>
      <c r="DL154" s="1">
        <f t="shared" si="82"/>
        <v>1</v>
      </c>
      <c r="DM154" s="1">
        <f t="shared" si="82"/>
        <v>1</v>
      </c>
      <c r="DN154" s="1">
        <f t="shared" si="82"/>
        <v>1</v>
      </c>
      <c r="DO154" s="1">
        <f t="shared" si="82"/>
        <v>1</v>
      </c>
      <c r="DP154" s="1">
        <f t="shared" si="82"/>
        <v>1</v>
      </c>
      <c r="DQ154" s="1">
        <f t="shared" si="82"/>
        <v>1</v>
      </c>
      <c r="DR154" s="1">
        <f t="shared" si="82"/>
        <v>1</v>
      </c>
      <c r="DS154" s="1">
        <f t="shared" si="82"/>
        <v>1</v>
      </c>
      <c r="DT154" s="1">
        <f t="shared" si="82"/>
        <v>1</v>
      </c>
      <c r="DU154" s="1">
        <f t="shared" si="82"/>
        <v>1</v>
      </c>
      <c r="DV154" s="1">
        <f t="shared" si="82"/>
        <v>1</v>
      </c>
      <c r="DW154" s="1">
        <f t="shared" si="82"/>
        <v>1</v>
      </c>
      <c r="DX154" s="1">
        <f t="shared" si="82"/>
        <v>1</v>
      </c>
      <c r="DY154" s="1">
        <f t="shared" si="82"/>
        <v>1</v>
      </c>
      <c r="DZ154" s="1">
        <f t="shared" si="82"/>
        <v>1</v>
      </c>
      <c r="EA154" s="1">
        <f t="shared" si="82"/>
        <v>1</v>
      </c>
      <c r="EB154" s="1">
        <f t="shared" si="82"/>
        <v>1</v>
      </c>
      <c r="EC154" s="1">
        <f t="shared" si="82"/>
        <v>1</v>
      </c>
      <c r="ED154" s="1">
        <f t="shared" ref="ED154:GO154" si="83">EC154+ED20-ED87</f>
        <v>1</v>
      </c>
      <c r="EE154" s="1">
        <f t="shared" si="83"/>
        <v>1</v>
      </c>
      <c r="EF154" s="1">
        <f t="shared" si="83"/>
        <v>1</v>
      </c>
      <c r="EG154" s="1">
        <f t="shared" si="83"/>
        <v>1</v>
      </c>
      <c r="EH154" s="1">
        <f t="shared" si="83"/>
        <v>1</v>
      </c>
      <c r="EI154" s="1">
        <f t="shared" si="83"/>
        <v>1</v>
      </c>
      <c r="EJ154" s="1">
        <f t="shared" si="83"/>
        <v>1</v>
      </c>
      <c r="EK154" s="1">
        <f t="shared" si="83"/>
        <v>1</v>
      </c>
      <c r="EL154" s="1">
        <f t="shared" si="83"/>
        <v>1</v>
      </c>
      <c r="EM154" s="1">
        <f t="shared" si="83"/>
        <v>1</v>
      </c>
      <c r="EN154" s="1">
        <f t="shared" si="83"/>
        <v>1</v>
      </c>
      <c r="EO154" s="1">
        <f t="shared" si="83"/>
        <v>1</v>
      </c>
      <c r="EP154" s="1">
        <f t="shared" si="83"/>
        <v>1</v>
      </c>
      <c r="EQ154" s="1">
        <f t="shared" si="83"/>
        <v>1</v>
      </c>
      <c r="ER154" s="1">
        <f t="shared" si="83"/>
        <v>1</v>
      </c>
      <c r="ES154" s="1">
        <f t="shared" si="83"/>
        <v>1</v>
      </c>
      <c r="ET154" s="1">
        <f t="shared" si="83"/>
        <v>1</v>
      </c>
      <c r="EU154" s="1">
        <f t="shared" si="83"/>
        <v>1</v>
      </c>
      <c r="EV154" s="1">
        <f t="shared" si="83"/>
        <v>1</v>
      </c>
      <c r="EW154" s="1">
        <f t="shared" si="83"/>
        <v>1</v>
      </c>
      <c r="EX154" s="1">
        <f t="shared" si="83"/>
        <v>1</v>
      </c>
      <c r="EY154" s="1">
        <f t="shared" si="83"/>
        <v>1</v>
      </c>
      <c r="EZ154" s="1">
        <f t="shared" si="83"/>
        <v>1</v>
      </c>
      <c r="FA154" s="1">
        <f t="shared" si="83"/>
        <v>1</v>
      </c>
      <c r="FB154" s="1">
        <f t="shared" si="83"/>
        <v>1</v>
      </c>
      <c r="FC154" s="1">
        <f t="shared" si="83"/>
        <v>1</v>
      </c>
      <c r="FD154" s="1">
        <f t="shared" si="83"/>
        <v>1</v>
      </c>
      <c r="FE154" s="1">
        <f t="shared" si="83"/>
        <v>1</v>
      </c>
      <c r="FF154" s="1">
        <f t="shared" si="83"/>
        <v>1</v>
      </c>
      <c r="FG154" s="1">
        <f t="shared" si="83"/>
        <v>1</v>
      </c>
      <c r="FH154" s="1">
        <f t="shared" si="83"/>
        <v>1</v>
      </c>
      <c r="FI154" s="1">
        <f t="shared" si="83"/>
        <v>1</v>
      </c>
      <c r="FJ154" s="1">
        <f t="shared" si="83"/>
        <v>1</v>
      </c>
      <c r="FK154" s="1">
        <f t="shared" si="83"/>
        <v>1</v>
      </c>
      <c r="FL154" s="1">
        <f t="shared" si="83"/>
        <v>1</v>
      </c>
      <c r="FM154" s="1">
        <f t="shared" si="83"/>
        <v>1</v>
      </c>
      <c r="FN154" s="1">
        <f t="shared" si="83"/>
        <v>1</v>
      </c>
      <c r="FO154" s="1">
        <f t="shared" si="83"/>
        <v>1</v>
      </c>
      <c r="FP154" s="1">
        <f t="shared" si="83"/>
        <v>1</v>
      </c>
      <c r="FQ154" s="1">
        <f t="shared" si="83"/>
        <v>1</v>
      </c>
      <c r="FR154" s="1">
        <f t="shared" si="83"/>
        <v>1</v>
      </c>
      <c r="FS154" s="1">
        <f t="shared" si="83"/>
        <v>1</v>
      </c>
      <c r="FT154" s="1">
        <f t="shared" si="83"/>
        <v>1</v>
      </c>
      <c r="FU154" s="1">
        <f t="shared" si="83"/>
        <v>1</v>
      </c>
      <c r="FV154" s="1">
        <f t="shared" si="83"/>
        <v>1</v>
      </c>
      <c r="FW154" s="1">
        <f t="shared" si="83"/>
        <v>1</v>
      </c>
      <c r="FX154" s="1">
        <f t="shared" si="83"/>
        <v>1</v>
      </c>
      <c r="FY154" s="1">
        <f t="shared" si="83"/>
        <v>1</v>
      </c>
      <c r="FZ154" s="1">
        <f t="shared" si="83"/>
        <v>1</v>
      </c>
      <c r="GA154" s="1">
        <f t="shared" si="83"/>
        <v>1</v>
      </c>
      <c r="GB154" s="1">
        <f t="shared" si="83"/>
        <v>1</v>
      </c>
      <c r="GC154" s="1">
        <f t="shared" si="83"/>
        <v>1</v>
      </c>
      <c r="GD154" s="1">
        <f t="shared" si="83"/>
        <v>1</v>
      </c>
      <c r="GE154" s="1">
        <f t="shared" si="83"/>
        <v>1</v>
      </c>
      <c r="GF154" s="1">
        <f t="shared" si="83"/>
        <v>1</v>
      </c>
      <c r="GG154" s="1">
        <f t="shared" si="83"/>
        <v>1</v>
      </c>
      <c r="GH154" s="1">
        <f t="shared" si="83"/>
        <v>1</v>
      </c>
      <c r="GI154" s="1">
        <f t="shared" si="83"/>
        <v>1</v>
      </c>
      <c r="GJ154" s="1">
        <f t="shared" si="83"/>
        <v>1</v>
      </c>
      <c r="GK154" s="1">
        <f t="shared" si="83"/>
        <v>1</v>
      </c>
      <c r="GL154" s="1">
        <f t="shared" si="83"/>
        <v>1</v>
      </c>
      <c r="GM154" s="1">
        <f t="shared" si="83"/>
        <v>1</v>
      </c>
      <c r="GN154" s="1">
        <f t="shared" si="83"/>
        <v>1</v>
      </c>
      <c r="GO154" s="1">
        <f t="shared" si="83"/>
        <v>1</v>
      </c>
      <c r="GP154" s="1">
        <f t="shared" ref="GP154:GY154" si="84">GO154+GP20-GP87</f>
        <v>1</v>
      </c>
      <c r="GQ154" s="1">
        <f t="shared" si="84"/>
        <v>1</v>
      </c>
      <c r="GR154" s="1">
        <f t="shared" si="84"/>
        <v>1</v>
      </c>
      <c r="GS154" s="1">
        <f t="shared" si="84"/>
        <v>1</v>
      </c>
      <c r="GT154" s="1">
        <f t="shared" si="84"/>
        <v>1</v>
      </c>
      <c r="GU154" s="1">
        <f t="shared" si="84"/>
        <v>1</v>
      </c>
      <c r="GV154" s="1">
        <f t="shared" si="84"/>
        <v>1</v>
      </c>
      <c r="GW154" s="1">
        <f t="shared" si="84"/>
        <v>1</v>
      </c>
      <c r="GX154" s="1">
        <f t="shared" si="84"/>
        <v>1</v>
      </c>
      <c r="GY154" s="1">
        <f t="shared" si="84"/>
        <v>1</v>
      </c>
    </row>
    <row r="155" spans="1:207">
      <c r="A155" s="4" t="s">
        <v>984</v>
      </c>
      <c r="B155" s="3">
        <f t="shared" si="19"/>
        <v>43106540</v>
      </c>
      <c r="C155" s="3" t="str">
        <f t="shared" si="19"/>
        <v>Q.PEAK DUO L G5.2.V</v>
      </c>
      <c r="D155" s="2">
        <f t="shared" si="19"/>
        <v>400</v>
      </c>
      <c r="E155" s="1">
        <f t="shared" si="20"/>
        <v>0</v>
      </c>
      <c r="F155" s="1">
        <f t="shared" ref="F155:BQ155" si="85">E155+F21-F88</f>
        <v>0</v>
      </c>
      <c r="G155" s="1">
        <f t="shared" si="85"/>
        <v>0</v>
      </c>
      <c r="H155" s="1">
        <f t="shared" si="85"/>
        <v>0</v>
      </c>
      <c r="I155" s="1">
        <f t="shared" si="85"/>
        <v>0</v>
      </c>
      <c r="J155" s="1">
        <f t="shared" si="85"/>
        <v>0</v>
      </c>
      <c r="K155" s="1">
        <f t="shared" si="85"/>
        <v>0</v>
      </c>
      <c r="L155" s="1">
        <f t="shared" si="85"/>
        <v>0</v>
      </c>
      <c r="M155" s="1">
        <f t="shared" si="85"/>
        <v>0</v>
      </c>
      <c r="N155" s="1">
        <f t="shared" si="85"/>
        <v>0</v>
      </c>
      <c r="O155" s="1">
        <f t="shared" si="85"/>
        <v>0</v>
      </c>
      <c r="P155" s="1">
        <f t="shared" si="85"/>
        <v>0</v>
      </c>
      <c r="Q155" s="1">
        <f t="shared" si="85"/>
        <v>0</v>
      </c>
      <c r="R155" s="1">
        <f t="shared" si="85"/>
        <v>0</v>
      </c>
      <c r="S155" s="1">
        <f t="shared" si="85"/>
        <v>0</v>
      </c>
      <c r="T155" s="1">
        <f t="shared" si="85"/>
        <v>0</v>
      </c>
      <c r="U155" s="1">
        <f t="shared" si="85"/>
        <v>0</v>
      </c>
      <c r="V155" s="1">
        <f t="shared" si="85"/>
        <v>0</v>
      </c>
      <c r="W155" s="1">
        <f t="shared" si="85"/>
        <v>0</v>
      </c>
      <c r="X155" s="1">
        <f t="shared" si="85"/>
        <v>0</v>
      </c>
      <c r="Y155" s="1">
        <f t="shared" si="85"/>
        <v>0</v>
      </c>
      <c r="Z155" s="1">
        <f t="shared" si="85"/>
        <v>0</v>
      </c>
      <c r="AA155" s="1">
        <f t="shared" si="85"/>
        <v>0</v>
      </c>
      <c r="AB155" s="1">
        <f t="shared" si="85"/>
        <v>0</v>
      </c>
      <c r="AC155" s="1">
        <f t="shared" si="85"/>
        <v>0</v>
      </c>
      <c r="AD155" s="1">
        <f t="shared" si="85"/>
        <v>0</v>
      </c>
      <c r="AE155" s="1">
        <f t="shared" si="85"/>
        <v>0</v>
      </c>
      <c r="AF155" s="1">
        <f t="shared" si="85"/>
        <v>0</v>
      </c>
      <c r="AG155" s="1">
        <f t="shared" si="85"/>
        <v>0</v>
      </c>
      <c r="AH155" s="1">
        <f t="shared" si="85"/>
        <v>0</v>
      </c>
      <c r="AI155" s="1">
        <f t="shared" si="85"/>
        <v>0</v>
      </c>
      <c r="AJ155" s="1">
        <f t="shared" si="85"/>
        <v>0</v>
      </c>
      <c r="AK155" s="1">
        <f t="shared" si="85"/>
        <v>0</v>
      </c>
      <c r="AL155" s="1">
        <f t="shared" si="85"/>
        <v>0</v>
      </c>
      <c r="AM155" s="1">
        <f t="shared" si="85"/>
        <v>0</v>
      </c>
      <c r="AN155" s="1">
        <f t="shared" si="85"/>
        <v>0</v>
      </c>
      <c r="AO155" s="1">
        <f t="shared" si="85"/>
        <v>0</v>
      </c>
      <c r="AP155" s="1">
        <f t="shared" si="85"/>
        <v>0</v>
      </c>
      <c r="AQ155" s="1">
        <f t="shared" si="85"/>
        <v>0</v>
      </c>
      <c r="AR155" s="1">
        <f t="shared" si="85"/>
        <v>0</v>
      </c>
      <c r="AS155" s="1">
        <f t="shared" si="85"/>
        <v>0</v>
      </c>
      <c r="AT155" s="1">
        <f t="shared" si="85"/>
        <v>0</v>
      </c>
      <c r="AU155" s="1">
        <f t="shared" si="85"/>
        <v>0</v>
      </c>
      <c r="AV155" s="1">
        <f t="shared" si="85"/>
        <v>0</v>
      </c>
      <c r="AW155" s="1">
        <f t="shared" si="85"/>
        <v>0</v>
      </c>
      <c r="AX155" s="1">
        <f t="shared" si="85"/>
        <v>0</v>
      </c>
      <c r="AY155" s="1">
        <f t="shared" si="85"/>
        <v>0</v>
      </c>
      <c r="AZ155" s="1">
        <f t="shared" si="85"/>
        <v>0</v>
      </c>
      <c r="BA155" s="1">
        <f t="shared" si="85"/>
        <v>0</v>
      </c>
      <c r="BB155" s="1">
        <f t="shared" si="85"/>
        <v>0</v>
      </c>
      <c r="BC155" s="1">
        <f t="shared" si="85"/>
        <v>0</v>
      </c>
      <c r="BD155" s="1">
        <f t="shared" si="85"/>
        <v>0</v>
      </c>
      <c r="BE155" s="1">
        <f t="shared" si="85"/>
        <v>136</v>
      </c>
      <c r="BF155" s="1">
        <f t="shared" si="85"/>
        <v>136</v>
      </c>
      <c r="BG155" s="1">
        <f t="shared" si="85"/>
        <v>136</v>
      </c>
      <c r="BH155" s="1">
        <f t="shared" si="85"/>
        <v>136</v>
      </c>
      <c r="BI155" s="1">
        <f t="shared" si="85"/>
        <v>136</v>
      </c>
      <c r="BJ155" s="1">
        <f t="shared" si="85"/>
        <v>136</v>
      </c>
      <c r="BK155" s="1">
        <f t="shared" si="85"/>
        <v>136</v>
      </c>
      <c r="BL155" s="1">
        <f t="shared" si="85"/>
        <v>136</v>
      </c>
      <c r="BM155" s="1">
        <f t="shared" si="85"/>
        <v>136</v>
      </c>
      <c r="BN155" s="1">
        <f t="shared" si="85"/>
        <v>136</v>
      </c>
      <c r="BO155" s="1">
        <f t="shared" si="85"/>
        <v>136</v>
      </c>
      <c r="BP155" s="1">
        <f t="shared" si="85"/>
        <v>136</v>
      </c>
      <c r="BQ155" s="1">
        <f t="shared" si="85"/>
        <v>136</v>
      </c>
      <c r="BR155" s="1">
        <f t="shared" ref="BR155:EC155" si="86">BQ155+BR21-BR88</f>
        <v>136</v>
      </c>
      <c r="BS155" s="1">
        <f t="shared" si="86"/>
        <v>136</v>
      </c>
      <c r="BT155" s="1">
        <f t="shared" si="86"/>
        <v>136</v>
      </c>
      <c r="BU155" s="1">
        <f t="shared" si="86"/>
        <v>136</v>
      </c>
      <c r="BV155" s="1">
        <f t="shared" si="86"/>
        <v>136</v>
      </c>
      <c r="BW155" s="1">
        <f t="shared" si="86"/>
        <v>136</v>
      </c>
      <c r="BX155" s="1">
        <f t="shared" si="86"/>
        <v>136</v>
      </c>
      <c r="BY155" s="1">
        <f t="shared" si="86"/>
        <v>136</v>
      </c>
      <c r="BZ155" s="1">
        <f t="shared" si="86"/>
        <v>136</v>
      </c>
      <c r="CA155" s="1">
        <f t="shared" si="86"/>
        <v>136</v>
      </c>
      <c r="CB155" s="1">
        <f t="shared" si="86"/>
        <v>136</v>
      </c>
      <c r="CC155" s="1">
        <f t="shared" si="86"/>
        <v>136</v>
      </c>
      <c r="CD155" s="1">
        <f t="shared" si="86"/>
        <v>136</v>
      </c>
      <c r="CE155" s="1">
        <f t="shared" si="86"/>
        <v>136</v>
      </c>
      <c r="CF155" s="1">
        <f t="shared" si="86"/>
        <v>107</v>
      </c>
      <c r="CG155" s="1">
        <f t="shared" si="86"/>
        <v>107</v>
      </c>
      <c r="CH155" s="1">
        <f t="shared" si="86"/>
        <v>107</v>
      </c>
      <c r="CI155" s="1">
        <f t="shared" si="86"/>
        <v>107</v>
      </c>
      <c r="CJ155" s="1">
        <f t="shared" si="86"/>
        <v>107</v>
      </c>
      <c r="CK155" s="1">
        <f t="shared" si="86"/>
        <v>107</v>
      </c>
      <c r="CL155" s="1">
        <f t="shared" si="86"/>
        <v>107</v>
      </c>
      <c r="CM155" s="1">
        <f t="shared" si="86"/>
        <v>107</v>
      </c>
      <c r="CN155" s="1">
        <f t="shared" si="86"/>
        <v>107</v>
      </c>
      <c r="CO155" s="1">
        <f t="shared" si="86"/>
        <v>107</v>
      </c>
      <c r="CP155" s="1">
        <f t="shared" si="86"/>
        <v>107</v>
      </c>
      <c r="CQ155" s="1">
        <f t="shared" si="86"/>
        <v>107</v>
      </c>
      <c r="CR155" s="1">
        <f t="shared" si="86"/>
        <v>107</v>
      </c>
      <c r="CS155" s="1">
        <f t="shared" si="86"/>
        <v>107</v>
      </c>
      <c r="CT155" s="1">
        <f t="shared" si="86"/>
        <v>107</v>
      </c>
      <c r="CU155" s="1">
        <f t="shared" si="86"/>
        <v>107</v>
      </c>
      <c r="CV155" s="1">
        <f t="shared" si="86"/>
        <v>107</v>
      </c>
      <c r="CW155" s="1">
        <f t="shared" si="86"/>
        <v>107</v>
      </c>
      <c r="CX155" s="1">
        <f t="shared" si="86"/>
        <v>107</v>
      </c>
      <c r="CY155" s="1">
        <f t="shared" si="86"/>
        <v>107</v>
      </c>
      <c r="CZ155" s="1">
        <f t="shared" si="86"/>
        <v>107</v>
      </c>
      <c r="DA155" s="1">
        <f t="shared" si="86"/>
        <v>107</v>
      </c>
      <c r="DB155" s="1">
        <f t="shared" si="86"/>
        <v>107</v>
      </c>
      <c r="DC155" s="1">
        <f t="shared" si="86"/>
        <v>107</v>
      </c>
      <c r="DD155" s="1">
        <f t="shared" si="86"/>
        <v>107</v>
      </c>
      <c r="DE155" s="1">
        <f t="shared" si="86"/>
        <v>107</v>
      </c>
      <c r="DF155" s="1">
        <f t="shared" si="86"/>
        <v>107</v>
      </c>
      <c r="DG155" s="1">
        <f t="shared" si="86"/>
        <v>107</v>
      </c>
      <c r="DH155" s="1">
        <f t="shared" si="86"/>
        <v>107</v>
      </c>
      <c r="DI155" s="1">
        <f t="shared" si="86"/>
        <v>107</v>
      </c>
      <c r="DJ155" s="1">
        <f t="shared" si="86"/>
        <v>107</v>
      </c>
      <c r="DK155" s="1">
        <f t="shared" si="86"/>
        <v>107</v>
      </c>
      <c r="DL155" s="1">
        <f t="shared" si="86"/>
        <v>107</v>
      </c>
      <c r="DM155" s="1">
        <f t="shared" si="86"/>
        <v>107</v>
      </c>
      <c r="DN155" s="1">
        <f t="shared" si="86"/>
        <v>107</v>
      </c>
      <c r="DO155" s="1">
        <f t="shared" si="86"/>
        <v>107</v>
      </c>
      <c r="DP155" s="1">
        <f t="shared" si="86"/>
        <v>107</v>
      </c>
      <c r="DQ155" s="1">
        <f t="shared" si="86"/>
        <v>107</v>
      </c>
      <c r="DR155" s="1">
        <f t="shared" si="86"/>
        <v>107</v>
      </c>
      <c r="DS155" s="1">
        <f t="shared" si="86"/>
        <v>107</v>
      </c>
      <c r="DT155" s="1">
        <f t="shared" si="86"/>
        <v>107</v>
      </c>
      <c r="DU155" s="1">
        <f t="shared" si="86"/>
        <v>107</v>
      </c>
      <c r="DV155" s="1">
        <f t="shared" si="86"/>
        <v>107</v>
      </c>
      <c r="DW155" s="1">
        <f t="shared" si="86"/>
        <v>107</v>
      </c>
      <c r="DX155" s="1">
        <f t="shared" si="86"/>
        <v>107</v>
      </c>
      <c r="DY155" s="1">
        <f t="shared" si="86"/>
        <v>107</v>
      </c>
      <c r="DZ155" s="1">
        <f t="shared" si="86"/>
        <v>107</v>
      </c>
      <c r="EA155" s="1">
        <f t="shared" si="86"/>
        <v>107</v>
      </c>
      <c r="EB155" s="1">
        <f t="shared" si="86"/>
        <v>107</v>
      </c>
      <c r="EC155" s="1">
        <f t="shared" si="86"/>
        <v>107</v>
      </c>
      <c r="ED155" s="1">
        <f t="shared" ref="ED155:GO155" si="87">EC155+ED21-ED88</f>
        <v>107</v>
      </c>
      <c r="EE155" s="1">
        <f t="shared" si="87"/>
        <v>107</v>
      </c>
      <c r="EF155" s="1">
        <f t="shared" si="87"/>
        <v>107</v>
      </c>
      <c r="EG155" s="1">
        <f t="shared" si="87"/>
        <v>107</v>
      </c>
      <c r="EH155" s="1">
        <f t="shared" si="87"/>
        <v>107</v>
      </c>
      <c r="EI155" s="1">
        <f t="shared" si="87"/>
        <v>107</v>
      </c>
      <c r="EJ155" s="1">
        <f t="shared" si="87"/>
        <v>107</v>
      </c>
      <c r="EK155" s="1">
        <f t="shared" si="87"/>
        <v>107</v>
      </c>
      <c r="EL155" s="1">
        <f t="shared" si="87"/>
        <v>107</v>
      </c>
      <c r="EM155" s="1">
        <f t="shared" si="87"/>
        <v>107</v>
      </c>
      <c r="EN155" s="1">
        <f t="shared" si="87"/>
        <v>107</v>
      </c>
      <c r="EO155" s="1">
        <f t="shared" si="87"/>
        <v>107</v>
      </c>
      <c r="EP155" s="1">
        <f t="shared" si="87"/>
        <v>107</v>
      </c>
      <c r="EQ155" s="1">
        <f t="shared" si="87"/>
        <v>107</v>
      </c>
      <c r="ER155" s="1">
        <f t="shared" si="87"/>
        <v>107</v>
      </c>
      <c r="ES155" s="1">
        <f t="shared" si="87"/>
        <v>107</v>
      </c>
      <c r="ET155" s="1">
        <f t="shared" si="87"/>
        <v>107</v>
      </c>
      <c r="EU155" s="1">
        <f t="shared" si="87"/>
        <v>107</v>
      </c>
      <c r="EV155" s="1">
        <f t="shared" si="87"/>
        <v>107</v>
      </c>
      <c r="EW155" s="1">
        <f t="shared" si="87"/>
        <v>107</v>
      </c>
      <c r="EX155" s="1">
        <f t="shared" si="87"/>
        <v>107</v>
      </c>
      <c r="EY155" s="1">
        <f t="shared" si="87"/>
        <v>107</v>
      </c>
      <c r="EZ155" s="1">
        <f t="shared" si="87"/>
        <v>107</v>
      </c>
      <c r="FA155" s="1">
        <f t="shared" si="87"/>
        <v>107</v>
      </c>
      <c r="FB155" s="1">
        <f t="shared" si="87"/>
        <v>107</v>
      </c>
      <c r="FC155" s="1">
        <f t="shared" si="87"/>
        <v>107</v>
      </c>
      <c r="FD155" s="1">
        <f t="shared" si="87"/>
        <v>107</v>
      </c>
      <c r="FE155" s="1">
        <f t="shared" si="87"/>
        <v>107</v>
      </c>
      <c r="FF155" s="1">
        <f t="shared" si="87"/>
        <v>107</v>
      </c>
      <c r="FG155" s="1">
        <f t="shared" si="87"/>
        <v>107</v>
      </c>
      <c r="FH155" s="1">
        <f t="shared" si="87"/>
        <v>107</v>
      </c>
      <c r="FI155" s="1">
        <f t="shared" si="87"/>
        <v>107</v>
      </c>
      <c r="FJ155" s="1">
        <f t="shared" si="87"/>
        <v>107</v>
      </c>
      <c r="FK155" s="1">
        <f t="shared" si="87"/>
        <v>107</v>
      </c>
      <c r="FL155" s="1">
        <f t="shared" si="87"/>
        <v>107</v>
      </c>
      <c r="FM155" s="1">
        <f t="shared" si="87"/>
        <v>107</v>
      </c>
      <c r="FN155" s="1">
        <f t="shared" si="87"/>
        <v>107</v>
      </c>
      <c r="FO155" s="1">
        <f t="shared" si="87"/>
        <v>107</v>
      </c>
      <c r="FP155" s="1">
        <f t="shared" si="87"/>
        <v>107</v>
      </c>
      <c r="FQ155" s="1">
        <f t="shared" si="87"/>
        <v>107</v>
      </c>
      <c r="FR155" s="1">
        <f t="shared" si="87"/>
        <v>107</v>
      </c>
      <c r="FS155" s="1">
        <f t="shared" si="87"/>
        <v>107</v>
      </c>
      <c r="FT155" s="1">
        <f t="shared" si="87"/>
        <v>107</v>
      </c>
      <c r="FU155" s="1">
        <f t="shared" si="87"/>
        <v>107</v>
      </c>
      <c r="FV155" s="1">
        <f t="shared" si="87"/>
        <v>107</v>
      </c>
      <c r="FW155" s="1">
        <f t="shared" si="87"/>
        <v>107</v>
      </c>
      <c r="FX155" s="1">
        <f t="shared" si="87"/>
        <v>107</v>
      </c>
      <c r="FY155" s="1">
        <f t="shared" si="87"/>
        <v>107</v>
      </c>
      <c r="FZ155" s="1">
        <f t="shared" si="87"/>
        <v>107</v>
      </c>
      <c r="GA155" s="1">
        <f t="shared" si="87"/>
        <v>107</v>
      </c>
      <c r="GB155" s="1">
        <f t="shared" si="87"/>
        <v>107</v>
      </c>
      <c r="GC155" s="1">
        <f t="shared" si="87"/>
        <v>107</v>
      </c>
      <c r="GD155" s="1">
        <f t="shared" si="87"/>
        <v>107</v>
      </c>
      <c r="GE155" s="1">
        <f t="shared" si="87"/>
        <v>107</v>
      </c>
      <c r="GF155" s="1">
        <f t="shared" si="87"/>
        <v>107</v>
      </c>
      <c r="GG155" s="1">
        <f t="shared" si="87"/>
        <v>107</v>
      </c>
      <c r="GH155" s="1">
        <f t="shared" si="87"/>
        <v>107</v>
      </c>
      <c r="GI155" s="1">
        <f t="shared" si="87"/>
        <v>107</v>
      </c>
      <c r="GJ155" s="1">
        <f t="shared" si="87"/>
        <v>107</v>
      </c>
      <c r="GK155" s="1">
        <f t="shared" si="87"/>
        <v>107</v>
      </c>
      <c r="GL155" s="1">
        <f t="shared" si="87"/>
        <v>107</v>
      </c>
      <c r="GM155" s="1">
        <f t="shared" si="87"/>
        <v>107</v>
      </c>
      <c r="GN155" s="1">
        <f t="shared" si="87"/>
        <v>107</v>
      </c>
      <c r="GO155" s="1">
        <f t="shared" si="87"/>
        <v>107</v>
      </c>
      <c r="GP155" s="1">
        <f t="shared" ref="GP155:GY155" si="88">GO155+GP21-GP88</f>
        <v>107</v>
      </c>
      <c r="GQ155" s="1">
        <f t="shared" si="88"/>
        <v>107</v>
      </c>
      <c r="GR155" s="1">
        <f t="shared" si="88"/>
        <v>107</v>
      </c>
      <c r="GS155" s="1">
        <f t="shared" si="88"/>
        <v>107</v>
      </c>
      <c r="GT155" s="1">
        <f t="shared" si="88"/>
        <v>107</v>
      </c>
      <c r="GU155" s="1">
        <f t="shared" si="88"/>
        <v>107</v>
      </c>
      <c r="GV155" s="1">
        <f t="shared" si="88"/>
        <v>107</v>
      </c>
      <c r="GW155" s="1">
        <f t="shared" si="88"/>
        <v>107</v>
      </c>
      <c r="GX155" s="1">
        <f t="shared" si="88"/>
        <v>107</v>
      </c>
      <c r="GY155" s="1">
        <f t="shared" si="88"/>
        <v>107</v>
      </c>
    </row>
    <row r="156" spans="1:207">
      <c r="A156" s="4" t="s">
        <v>984</v>
      </c>
      <c r="B156" s="3">
        <f t="shared" si="19"/>
        <v>46101143</v>
      </c>
      <c r="C156" s="3" t="str">
        <f t="shared" si="19"/>
        <v>Q.PEAK DUO L G6P.2</v>
      </c>
      <c r="D156" s="2">
        <f t="shared" si="19"/>
        <v>415</v>
      </c>
      <c r="E156" s="1">
        <f t="shared" si="20"/>
        <v>0</v>
      </c>
      <c r="F156" s="1">
        <f t="shared" ref="F156:BQ156" si="89">E156+F22-F89</f>
        <v>0</v>
      </c>
      <c r="G156" s="1">
        <f t="shared" si="89"/>
        <v>0</v>
      </c>
      <c r="H156" s="1">
        <f t="shared" si="89"/>
        <v>0</v>
      </c>
      <c r="I156" s="1">
        <f t="shared" si="89"/>
        <v>0</v>
      </c>
      <c r="J156" s="1">
        <f t="shared" si="89"/>
        <v>0</v>
      </c>
      <c r="K156" s="1">
        <f t="shared" si="89"/>
        <v>0</v>
      </c>
      <c r="L156" s="1">
        <f t="shared" si="89"/>
        <v>0</v>
      </c>
      <c r="M156" s="1">
        <f t="shared" si="89"/>
        <v>0</v>
      </c>
      <c r="N156" s="1">
        <f t="shared" si="89"/>
        <v>0</v>
      </c>
      <c r="O156" s="1">
        <f t="shared" si="89"/>
        <v>0</v>
      </c>
      <c r="P156" s="1">
        <f t="shared" si="89"/>
        <v>0</v>
      </c>
      <c r="Q156" s="1">
        <f t="shared" si="89"/>
        <v>0</v>
      </c>
      <c r="R156" s="1">
        <f t="shared" si="89"/>
        <v>0</v>
      </c>
      <c r="S156" s="1">
        <f t="shared" si="89"/>
        <v>0</v>
      </c>
      <c r="T156" s="1">
        <f t="shared" si="89"/>
        <v>0</v>
      </c>
      <c r="U156" s="1">
        <f t="shared" si="89"/>
        <v>0</v>
      </c>
      <c r="V156" s="1">
        <f t="shared" si="89"/>
        <v>0</v>
      </c>
      <c r="W156" s="1">
        <f t="shared" si="89"/>
        <v>0</v>
      </c>
      <c r="X156" s="1">
        <f t="shared" si="89"/>
        <v>0</v>
      </c>
      <c r="Y156" s="1">
        <f t="shared" si="89"/>
        <v>0</v>
      </c>
      <c r="Z156" s="1">
        <f t="shared" si="89"/>
        <v>0</v>
      </c>
      <c r="AA156" s="1">
        <f t="shared" si="89"/>
        <v>0</v>
      </c>
      <c r="AB156" s="1">
        <f t="shared" si="89"/>
        <v>0</v>
      </c>
      <c r="AC156" s="1">
        <f t="shared" si="89"/>
        <v>0</v>
      </c>
      <c r="AD156" s="1">
        <f t="shared" si="89"/>
        <v>0</v>
      </c>
      <c r="AE156" s="1">
        <f t="shared" si="89"/>
        <v>0</v>
      </c>
      <c r="AF156" s="1">
        <f t="shared" si="89"/>
        <v>0</v>
      </c>
      <c r="AG156" s="1">
        <f t="shared" si="89"/>
        <v>0</v>
      </c>
      <c r="AH156" s="1">
        <f t="shared" si="89"/>
        <v>0</v>
      </c>
      <c r="AI156" s="1">
        <f t="shared" si="89"/>
        <v>0</v>
      </c>
      <c r="AJ156" s="1">
        <f t="shared" si="89"/>
        <v>0</v>
      </c>
      <c r="AK156" s="1">
        <f t="shared" si="89"/>
        <v>0</v>
      </c>
      <c r="AL156" s="1">
        <f t="shared" si="89"/>
        <v>0</v>
      </c>
      <c r="AM156" s="1">
        <f t="shared" si="89"/>
        <v>0</v>
      </c>
      <c r="AN156" s="1">
        <f t="shared" si="89"/>
        <v>0</v>
      </c>
      <c r="AO156" s="1">
        <f t="shared" si="89"/>
        <v>0</v>
      </c>
      <c r="AP156" s="1">
        <f t="shared" si="89"/>
        <v>0</v>
      </c>
      <c r="AQ156" s="1">
        <f t="shared" si="89"/>
        <v>0</v>
      </c>
      <c r="AR156" s="1">
        <f t="shared" si="89"/>
        <v>0</v>
      </c>
      <c r="AS156" s="1">
        <f t="shared" si="89"/>
        <v>0</v>
      </c>
      <c r="AT156" s="1">
        <f t="shared" si="89"/>
        <v>0</v>
      </c>
      <c r="AU156" s="1">
        <f t="shared" si="89"/>
        <v>0</v>
      </c>
      <c r="AV156" s="1">
        <f t="shared" si="89"/>
        <v>0</v>
      </c>
      <c r="AW156" s="1">
        <f t="shared" si="89"/>
        <v>0</v>
      </c>
      <c r="AX156" s="1">
        <f t="shared" si="89"/>
        <v>0</v>
      </c>
      <c r="AY156" s="1">
        <f t="shared" si="89"/>
        <v>0</v>
      </c>
      <c r="AZ156" s="1">
        <f t="shared" si="89"/>
        <v>0</v>
      </c>
      <c r="BA156" s="1">
        <f t="shared" si="89"/>
        <v>0</v>
      </c>
      <c r="BB156" s="1">
        <f t="shared" si="89"/>
        <v>0</v>
      </c>
      <c r="BC156" s="1">
        <f t="shared" si="89"/>
        <v>0</v>
      </c>
      <c r="BD156" s="1">
        <f t="shared" si="89"/>
        <v>0</v>
      </c>
      <c r="BE156" s="1">
        <f t="shared" si="89"/>
        <v>1</v>
      </c>
      <c r="BF156" s="1">
        <f t="shared" si="89"/>
        <v>1</v>
      </c>
      <c r="BG156" s="1">
        <f t="shared" si="89"/>
        <v>1</v>
      </c>
      <c r="BH156" s="1">
        <f t="shared" si="89"/>
        <v>1</v>
      </c>
      <c r="BI156" s="1">
        <f t="shared" si="89"/>
        <v>1</v>
      </c>
      <c r="BJ156" s="1">
        <f t="shared" si="89"/>
        <v>1</v>
      </c>
      <c r="BK156" s="1">
        <f t="shared" si="89"/>
        <v>1</v>
      </c>
      <c r="BL156" s="1">
        <f t="shared" si="89"/>
        <v>1</v>
      </c>
      <c r="BM156" s="1">
        <f t="shared" si="89"/>
        <v>1</v>
      </c>
      <c r="BN156" s="1">
        <f t="shared" si="89"/>
        <v>1</v>
      </c>
      <c r="BO156" s="1">
        <f t="shared" si="89"/>
        <v>1</v>
      </c>
      <c r="BP156" s="1">
        <f t="shared" si="89"/>
        <v>1</v>
      </c>
      <c r="BQ156" s="1">
        <f t="shared" si="89"/>
        <v>1</v>
      </c>
      <c r="BR156" s="1">
        <f t="shared" ref="BR156:EC156" si="90">BQ156+BR22-BR89</f>
        <v>1</v>
      </c>
      <c r="BS156" s="1">
        <f t="shared" si="90"/>
        <v>1</v>
      </c>
      <c r="BT156" s="1">
        <f t="shared" si="90"/>
        <v>1</v>
      </c>
      <c r="BU156" s="1">
        <f t="shared" si="90"/>
        <v>1</v>
      </c>
      <c r="BV156" s="1">
        <f t="shared" si="90"/>
        <v>1</v>
      </c>
      <c r="BW156" s="1">
        <f t="shared" si="90"/>
        <v>1</v>
      </c>
      <c r="BX156" s="1">
        <f t="shared" si="90"/>
        <v>1</v>
      </c>
      <c r="BY156" s="1">
        <f t="shared" si="90"/>
        <v>1</v>
      </c>
      <c r="BZ156" s="1">
        <f t="shared" si="90"/>
        <v>1</v>
      </c>
      <c r="CA156" s="1">
        <f t="shared" si="90"/>
        <v>1</v>
      </c>
      <c r="CB156" s="1">
        <f t="shared" si="90"/>
        <v>1</v>
      </c>
      <c r="CC156" s="1">
        <f t="shared" si="90"/>
        <v>1</v>
      </c>
      <c r="CD156" s="1">
        <f t="shared" si="90"/>
        <v>1</v>
      </c>
      <c r="CE156" s="1">
        <f t="shared" si="90"/>
        <v>1</v>
      </c>
      <c r="CF156" s="1">
        <f t="shared" si="90"/>
        <v>1</v>
      </c>
      <c r="CG156" s="1">
        <f t="shared" si="90"/>
        <v>1</v>
      </c>
      <c r="CH156" s="1">
        <f t="shared" si="90"/>
        <v>1</v>
      </c>
      <c r="CI156" s="1">
        <f t="shared" si="90"/>
        <v>1</v>
      </c>
      <c r="CJ156" s="1">
        <f t="shared" si="90"/>
        <v>1</v>
      </c>
      <c r="CK156" s="1">
        <f t="shared" si="90"/>
        <v>1</v>
      </c>
      <c r="CL156" s="1">
        <f t="shared" si="90"/>
        <v>1</v>
      </c>
      <c r="CM156" s="1">
        <f t="shared" si="90"/>
        <v>1</v>
      </c>
      <c r="CN156" s="1">
        <f t="shared" si="90"/>
        <v>1</v>
      </c>
      <c r="CO156" s="1">
        <f t="shared" si="90"/>
        <v>1</v>
      </c>
      <c r="CP156" s="1">
        <f t="shared" si="90"/>
        <v>1</v>
      </c>
      <c r="CQ156" s="1">
        <f t="shared" si="90"/>
        <v>1</v>
      </c>
      <c r="CR156" s="1">
        <f t="shared" si="90"/>
        <v>1</v>
      </c>
      <c r="CS156" s="1">
        <f t="shared" si="90"/>
        <v>1</v>
      </c>
      <c r="CT156" s="1">
        <f t="shared" si="90"/>
        <v>1</v>
      </c>
      <c r="CU156" s="1">
        <f t="shared" si="90"/>
        <v>1</v>
      </c>
      <c r="CV156" s="1">
        <f t="shared" si="90"/>
        <v>1</v>
      </c>
      <c r="CW156" s="1">
        <f t="shared" si="90"/>
        <v>1</v>
      </c>
      <c r="CX156" s="1">
        <f t="shared" si="90"/>
        <v>1</v>
      </c>
      <c r="CY156" s="1">
        <f t="shared" si="90"/>
        <v>1</v>
      </c>
      <c r="CZ156" s="1">
        <f t="shared" si="90"/>
        <v>1</v>
      </c>
      <c r="DA156" s="1">
        <f t="shared" si="90"/>
        <v>1</v>
      </c>
      <c r="DB156" s="1">
        <f t="shared" si="90"/>
        <v>1</v>
      </c>
      <c r="DC156" s="1">
        <f t="shared" si="90"/>
        <v>1</v>
      </c>
      <c r="DD156" s="1">
        <f t="shared" si="90"/>
        <v>1</v>
      </c>
      <c r="DE156" s="1">
        <f t="shared" si="90"/>
        <v>1</v>
      </c>
      <c r="DF156" s="1">
        <f t="shared" si="90"/>
        <v>1</v>
      </c>
      <c r="DG156" s="1">
        <f t="shared" si="90"/>
        <v>1</v>
      </c>
      <c r="DH156" s="1">
        <f t="shared" si="90"/>
        <v>1</v>
      </c>
      <c r="DI156" s="1">
        <f t="shared" si="90"/>
        <v>1</v>
      </c>
      <c r="DJ156" s="1">
        <f t="shared" si="90"/>
        <v>1</v>
      </c>
      <c r="DK156" s="1">
        <f t="shared" si="90"/>
        <v>1</v>
      </c>
      <c r="DL156" s="1">
        <f t="shared" si="90"/>
        <v>1</v>
      </c>
      <c r="DM156" s="1">
        <f t="shared" si="90"/>
        <v>1</v>
      </c>
      <c r="DN156" s="1">
        <f t="shared" si="90"/>
        <v>1</v>
      </c>
      <c r="DO156" s="1">
        <f t="shared" si="90"/>
        <v>1</v>
      </c>
      <c r="DP156" s="1">
        <f t="shared" si="90"/>
        <v>1</v>
      </c>
      <c r="DQ156" s="1">
        <f t="shared" si="90"/>
        <v>1</v>
      </c>
      <c r="DR156" s="1">
        <f t="shared" si="90"/>
        <v>1</v>
      </c>
      <c r="DS156" s="1">
        <f t="shared" si="90"/>
        <v>1</v>
      </c>
      <c r="DT156" s="1">
        <f t="shared" si="90"/>
        <v>1</v>
      </c>
      <c r="DU156" s="1">
        <f t="shared" si="90"/>
        <v>1</v>
      </c>
      <c r="DV156" s="1">
        <f t="shared" si="90"/>
        <v>1</v>
      </c>
      <c r="DW156" s="1">
        <f t="shared" si="90"/>
        <v>1</v>
      </c>
      <c r="DX156" s="1">
        <f t="shared" si="90"/>
        <v>1</v>
      </c>
      <c r="DY156" s="1">
        <f t="shared" si="90"/>
        <v>1</v>
      </c>
      <c r="DZ156" s="1">
        <f t="shared" si="90"/>
        <v>1</v>
      </c>
      <c r="EA156" s="1">
        <f t="shared" si="90"/>
        <v>1</v>
      </c>
      <c r="EB156" s="1">
        <f t="shared" si="90"/>
        <v>1</v>
      </c>
      <c r="EC156" s="1">
        <f t="shared" si="90"/>
        <v>1</v>
      </c>
      <c r="ED156" s="1">
        <f t="shared" ref="ED156:GO156" si="91">EC156+ED22-ED89</f>
        <v>1</v>
      </c>
      <c r="EE156" s="1">
        <f t="shared" si="91"/>
        <v>1</v>
      </c>
      <c r="EF156" s="1">
        <f t="shared" si="91"/>
        <v>1</v>
      </c>
      <c r="EG156" s="1">
        <f t="shared" si="91"/>
        <v>1</v>
      </c>
      <c r="EH156" s="1">
        <f t="shared" si="91"/>
        <v>1</v>
      </c>
      <c r="EI156" s="1">
        <f t="shared" si="91"/>
        <v>1</v>
      </c>
      <c r="EJ156" s="1">
        <f t="shared" si="91"/>
        <v>1</v>
      </c>
      <c r="EK156" s="1">
        <f t="shared" si="91"/>
        <v>1</v>
      </c>
      <c r="EL156" s="1">
        <f t="shared" si="91"/>
        <v>1</v>
      </c>
      <c r="EM156" s="1">
        <f t="shared" si="91"/>
        <v>1</v>
      </c>
      <c r="EN156" s="1">
        <f t="shared" si="91"/>
        <v>1</v>
      </c>
      <c r="EO156" s="1">
        <f t="shared" si="91"/>
        <v>1</v>
      </c>
      <c r="EP156" s="1">
        <f t="shared" si="91"/>
        <v>1</v>
      </c>
      <c r="EQ156" s="1">
        <f t="shared" si="91"/>
        <v>1</v>
      </c>
      <c r="ER156" s="1">
        <f t="shared" si="91"/>
        <v>1</v>
      </c>
      <c r="ES156" s="1">
        <f t="shared" si="91"/>
        <v>1</v>
      </c>
      <c r="ET156" s="1">
        <f t="shared" si="91"/>
        <v>1</v>
      </c>
      <c r="EU156" s="1">
        <f t="shared" si="91"/>
        <v>1</v>
      </c>
      <c r="EV156" s="1">
        <f t="shared" si="91"/>
        <v>1</v>
      </c>
      <c r="EW156" s="1">
        <f t="shared" si="91"/>
        <v>1</v>
      </c>
      <c r="EX156" s="1">
        <f t="shared" si="91"/>
        <v>1</v>
      </c>
      <c r="EY156" s="1">
        <f t="shared" si="91"/>
        <v>1</v>
      </c>
      <c r="EZ156" s="1">
        <f t="shared" si="91"/>
        <v>1</v>
      </c>
      <c r="FA156" s="1">
        <f t="shared" si="91"/>
        <v>1</v>
      </c>
      <c r="FB156" s="1">
        <f t="shared" si="91"/>
        <v>1</v>
      </c>
      <c r="FC156" s="1">
        <f t="shared" si="91"/>
        <v>1</v>
      </c>
      <c r="FD156" s="1">
        <f t="shared" si="91"/>
        <v>1</v>
      </c>
      <c r="FE156" s="1">
        <f t="shared" si="91"/>
        <v>1</v>
      </c>
      <c r="FF156" s="1">
        <f t="shared" si="91"/>
        <v>1</v>
      </c>
      <c r="FG156" s="1">
        <f t="shared" si="91"/>
        <v>1</v>
      </c>
      <c r="FH156" s="1">
        <f t="shared" si="91"/>
        <v>1</v>
      </c>
      <c r="FI156" s="1">
        <f t="shared" si="91"/>
        <v>1</v>
      </c>
      <c r="FJ156" s="1">
        <f t="shared" si="91"/>
        <v>1</v>
      </c>
      <c r="FK156" s="1">
        <f t="shared" si="91"/>
        <v>1</v>
      </c>
      <c r="FL156" s="1">
        <f t="shared" si="91"/>
        <v>1</v>
      </c>
      <c r="FM156" s="1">
        <f t="shared" si="91"/>
        <v>1</v>
      </c>
      <c r="FN156" s="1">
        <f t="shared" si="91"/>
        <v>1</v>
      </c>
      <c r="FO156" s="1">
        <f t="shared" si="91"/>
        <v>1</v>
      </c>
      <c r="FP156" s="1">
        <f t="shared" si="91"/>
        <v>1</v>
      </c>
      <c r="FQ156" s="1">
        <f t="shared" si="91"/>
        <v>1</v>
      </c>
      <c r="FR156" s="1">
        <f t="shared" si="91"/>
        <v>1</v>
      </c>
      <c r="FS156" s="1">
        <f t="shared" si="91"/>
        <v>1</v>
      </c>
      <c r="FT156" s="1">
        <f t="shared" si="91"/>
        <v>1</v>
      </c>
      <c r="FU156" s="1">
        <f t="shared" si="91"/>
        <v>1</v>
      </c>
      <c r="FV156" s="1">
        <f t="shared" si="91"/>
        <v>1</v>
      </c>
      <c r="FW156" s="1">
        <f t="shared" si="91"/>
        <v>1</v>
      </c>
      <c r="FX156" s="1">
        <f t="shared" si="91"/>
        <v>1</v>
      </c>
      <c r="FY156" s="1">
        <f t="shared" si="91"/>
        <v>1</v>
      </c>
      <c r="FZ156" s="1">
        <f t="shared" si="91"/>
        <v>1</v>
      </c>
      <c r="GA156" s="1">
        <f t="shared" si="91"/>
        <v>1</v>
      </c>
      <c r="GB156" s="1">
        <f t="shared" si="91"/>
        <v>1</v>
      </c>
      <c r="GC156" s="1">
        <f t="shared" si="91"/>
        <v>1</v>
      </c>
      <c r="GD156" s="1">
        <f t="shared" si="91"/>
        <v>1</v>
      </c>
      <c r="GE156" s="1">
        <f t="shared" si="91"/>
        <v>1</v>
      </c>
      <c r="GF156" s="1">
        <f t="shared" si="91"/>
        <v>1</v>
      </c>
      <c r="GG156" s="1">
        <f t="shared" si="91"/>
        <v>1</v>
      </c>
      <c r="GH156" s="1">
        <f t="shared" si="91"/>
        <v>1</v>
      </c>
      <c r="GI156" s="1">
        <f t="shared" si="91"/>
        <v>1</v>
      </c>
      <c r="GJ156" s="1">
        <f t="shared" si="91"/>
        <v>1</v>
      </c>
      <c r="GK156" s="1">
        <f t="shared" si="91"/>
        <v>1</v>
      </c>
      <c r="GL156" s="1">
        <f t="shared" si="91"/>
        <v>1</v>
      </c>
      <c r="GM156" s="1">
        <f t="shared" si="91"/>
        <v>1</v>
      </c>
      <c r="GN156" s="1">
        <f t="shared" si="91"/>
        <v>1</v>
      </c>
      <c r="GO156" s="1">
        <f t="shared" si="91"/>
        <v>1</v>
      </c>
      <c r="GP156" s="1">
        <f t="shared" ref="GP156:GY156" si="92">GO156+GP22-GP89</f>
        <v>1</v>
      </c>
      <c r="GQ156" s="1">
        <f t="shared" si="92"/>
        <v>1</v>
      </c>
      <c r="GR156" s="1">
        <f t="shared" si="92"/>
        <v>1</v>
      </c>
      <c r="GS156" s="1">
        <f t="shared" si="92"/>
        <v>1</v>
      </c>
      <c r="GT156" s="1">
        <f t="shared" si="92"/>
        <v>1</v>
      </c>
      <c r="GU156" s="1">
        <f t="shared" si="92"/>
        <v>1</v>
      </c>
      <c r="GV156" s="1">
        <f t="shared" si="92"/>
        <v>1</v>
      </c>
      <c r="GW156" s="1">
        <f t="shared" si="92"/>
        <v>1</v>
      </c>
      <c r="GX156" s="1">
        <f t="shared" si="92"/>
        <v>1</v>
      </c>
      <c r="GY156" s="1">
        <f t="shared" si="92"/>
        <v>1</v>
      </c>
    </row>
    <row r="157" spans="1:207">
      <c r="A157" s="4" t="s">
        <v>984</v>
      </c>
      <c r="B157" s="3">
        <f t="shared" si="19"/>
        <v>46104143</v>
      </c>
      <c r="C157" s="3" t="str">
        <f t="shared" si="19"/>
        <v xml:space="preserve">Q.PEAK DUO L-G6P.2  </v>
      </c>
      <c r="D157" s="2">
        <f t="shared" si="19"/>
        <v>415</v>
      </c>
      <c r="E157" s="1">
        <f t="shared" si="20"/>
        <v>0</v>
      </c>
      <c r="F157" s="1">
        <f t="shared" ref="F157:BQ157" si="93">E157+F23-F90</f>
        <v>0</v>
      </c>
      <c r="G157" s="1">
        <f t="shared" si="93"/>
        <v>0</v>
      </c>
      <c r="H157" s="1">
        <f t="shared" si="93"/>
        <v>0</v>
      </c>
      <c r="I157" s="1">
        <f t="shared" si="93"/>
        <v>0</v>
      </c>
      <c r="J157" s="1">
        <f t="shared" si="93"/>
        <v>0</v>
      </c>
      <c r="K157" s="1">
        <f t="shared" si="93"/>
        <v>0</v>
      </c>
      <c r="L157" s="1">
        <f t="shared" si="93"/>
        <v>0</v>
      </c>
      <c r="M157" s="1">
        <f t="shared" si="93"/>
        <v>0</v>
      </c>
      <c r="N157" s="1">
        <f t="shared" si="93"/>
        <v>0</v>
      </c>
      <c r="O157" s="1">
        <f t="shared" si="93"/>
        <v>0</v>
      </c>
      <c r="P157" s="1">
        <f t="shared" si="93"/>
        <v>0</v>
      </c>
      <c r="Q157" s="1">
        <f t="shared" si="93"/>
        <v>0</v>
      </c>
      <c r="R157" s="1">
        <f t="shared" si="93"/>
        <v>0</v>
      </c>
      <c r="S157" s="1">
        <f t="shared" si="93"/>
        <v>0</v>
      </c>
      <c r="T157" s="1">
        <f t="shared" si="93"/>
        <v>0</v>
      </c>
      <c r="U157" s="1">
        <f t="shared" si="93"/>
        <v>0</v>
      </c>
      <c r="V157" s="1">
        <f t="shared" si="93"/>
        <v>0</v>
      </c>
      <c r="W157" s="1">
        <f t="shared" si="93"/>
        <v>0</v>
      </c>
      <c r="X157" s="1">
        <f t="shared" si="93"/>
        <v>0</v>
      </c>
      <c r="Y157" s="1">
        <f t="shared" si="93"/>
        <v>0</v>
      </c>
      <c r="Z157" s="1">
        <f t="shared" si="93"/>
        <v>0</v>
      </c>
      <c r="AA157" s="1">
        <f t="shared" si="93"/>
        <v>0</v>
      </c>
      <c r="AB157" s="1">
        <f t="shared" si="93"/>
        <v>0</v>
      </c>
      <c r="AC157" s="1">
        <f t="shared" si="93"/>
        <v>0</v>
      </c>
      <c r="AD157" s="1">
        <f t="shared" si="93"/>
        <v>0</v>
      </c>
      <c r="AE157" s="1">
        <f t="shared" si="93"/>
        <v>0</v>
      </c>
      <c r="AF157" s="1">
        <f t="shared" si="93"/>
        <v>0</v>
      </c>
      <c r="AG157" s="1">
        <f t="shared" si="93"/>
        <v>0</v>
      </c>
      <c r="AH157" s="1">
        <f t="shared" si="93"/>
        <v>0</v>
      </c>
      <c r="AI157" s="1">
        <f t="shared" si="93"/>
        <v>0</v>
      </c>
      <c r="AJ157" s="1">
        <f t="shared" si="93"/>
        <v>0</v>
      </c>
      <c r="AK157" s="1">
        <f t="shared" si="93"/>
        <v>0</v>
      </c>
      <c r="AL157" s="1">
        <f t="shared" si="93"/>
        <v>0</v>
      </c>
      <c r="AM157" s="1">
        <f t="shared" si="93"/>
        <v>0</v>
      </c>
      <c r="AN157" s="1">
        <f t="shared" si="93"/>
        <v>0</v>
      </c>
      <c r="AO157" s="1">
        <f t="shared" si="93"/>
        <v>0</v>
      </c>
      <c r="AP157" s="1">
        <f t="shared" si="93"/>
        <v>0</v>
      </c>
      <c r="AQ157" s="1">
        <f t="shared" si="93"/>
        <v>0</v>
      </c>
      <c r="AR157" s="1">
        <f t="shared" si="93"/>
        <v>0</v>
      </c>
      <c r="AS157" s="1">
        <f t="shared" si="93"/>
        <v>0</v>
      </c>
      <c r="AT157" s="1">
        <f t="shared" si="93"/>
        <v>0</v>
      </c>
      <c r="AU157" s="1">
        <f t="shared" si="93"/>
        <v>0</v>
      </c>
      <c r="AV157" s="1">
        <f t="shared" si="93"/>
        <v>0</v>
      </c>
      <c r="AW157" s="1">
        <f t="shared" si="93"/>
        <v>0</v>
      </c>
      <c r="AX157" s="1">
        <f t="shared" si="93"/>
        <v>0</v>
      </c>
      <c r="AY157" s="1">
        <f t="shared" si="93"/>
        <v>0</v>
      </c>
      <c r="AZ157" s="1">
        <f t="shared" si="93"/>
        <v>0</v>
      </c>
      <c r="BA157" s="1">
        <f t="shared" si="93"/>
        <v>0</v>
      </c>
      <c r="BB157" s="1">
        <f t="shared" si="93"/>
        <v>0</v>
      </c>
      <c r="BC157" s="1">
        <f t="shared" si="93"/>
        <v>0</v>
      </c>
      <c r="BD157" s="1">
        <f t="shared" si="93"/>
        <v>0</v>
      </c>
      <c r="BE157" s="1">
        <f t="shared" si="93"/>
        <v>16</v>
      </c>
      <c r="BF157" s="1">
        <f t="shared" si="93"/>
        <v>16</v>
      </c>
      <c r="BG157" s="1">
        <f t="shared" si="93"/>
        <v>16</v>
      </c>
      <c r="BH157" s="1">
        <f t="shared" si="93"/>
        <v>16</v>
      </c>
      <c r="BI157" s="1">
        <f t="shared" si="93"/>
        <v>16</v>
      </c>
      <c r="BJ157" s="1">
        <f t="shared" si="93"/>
        <v>16</v>
      </c>
      <c r="BK157" s="1">
        <f t="shared" si="93"/>
        <v>16</v>
      </c>
      <c r="BL157" s="1">
        <f t="shared" si="93"/>
        <v>16</v>
      </c>
      <c r="BM157" s="1">
        <f t="shared" si="93"/>
        <v>16</v>
      </c>
      <c r="BN157" s="1">
        <f t="shared" si="93"/>
        <v>16</v>
      </c>
      <c r="BO157" s="1">
        <f t="shared" si="93"/>
        <v>16</v>
      </c>
      <c r="BP157" s="1">
        <f t="shared" si="93"/>
        <v>16</v>
      </c>
      <c r="BQ157" s="1">
        <f t="shared" si="93"/>
        <v>16</v>
      </c>
      <c r="BR157" s="1">
        <f t="shared" ref="BR157:EC157" si="94">BQ157+BR23-BR90</f>
        <v>16</v>
      </c>
      <c r="BS157" s="1">
        <f t="shared" si="94"/>
        <v>16</v>
      </c>
      <c r="BT157" s="1">
        <f t="shared" si="94"/>
        <v>16</v>
      </c>
      <c r="BU157" s="1">
        <f t="shared" si="94"/>
        <v>16</v>
      </c>
      <c r="BV157" s="1">
        <f t="shared" si="94"/>
        <v>16</v>
      </c>
      <c r="BW157" s="1">
        <f t="shared" si="94"/>
        <v>16</v>
      </c>
      <c r="BX157" s="1">
        <f t="shared" si="94"/>
        <v>16</v>
      </c>
      <c r="BY157" s="1">
        <f t="shared" si="94"/>
        <v>16</v>
      </c>
      <c r="BZ157" s="1">
        <f t="shared" si="94"/>
        <v>16</v>
      </c>
      <c r="CA157" s="1">
        <f t="shared" si="94"/>
        <v>16</v>
      </c>
      <c r="CB157" s="1">
        <f t="shared" si="94"/>
        <v>16</v>
      </c>
      <c r="CC157" s="1">
        <f t="shared" si="94"/>
        <v>16</v>
      </c>
      <c r="CD157" s="1">
        <f t="shared" si="94"/>
        <v>16</v>
      </c>
      <c r="CE157" s="1">
        <f t="shared" si="94"/>
        <v>16</v>
      </c>
      <c r="CF157" s="1">
        <f t="shared" si="94"/>
        <v>16</v>
      </c>
      <c r="CG157" s="1">
        <f t="shared" si="94"/>
        <v>16</v>
      </c>
      <c r="CH157" s="1">
        <f t="shared" si="94"/>
        <v>16</v>
      </c>
      <c r="CI157" s="1">
        <f t="shared" si="94"/>
        <v>16</v>
      </c>
      <c r="CJ157" s="1">
        <f t="shared" si="94"/>
        <v>16</v>
      </c>
      <c r="CK157" s="1">
        <f t="shared" si="94"/>
        <v>16</v>
      </c>
      <c r="CL157" s="1">
        <f t="shared" si="94"/>
        <v>16</v>
      </c>
      <c r="CM157" s="1">
        <f t="shared" si="94"/>
        <v>16</v>
      </c>
      <c r="CN157" s="1">
        <f t="shared" si="94"/>
        <v>16</v>
      </c>
      <c r="CO157" s="1">
        <f t="shared" si="94"/>
        <v>16</v>
      </c>
      <c r="CP157" s="1">
        <f t="shared" si="94"/>
        <v>16</v>
      </c>
      <c r="CQ157" s="1">
        <f t="shared" si="94"/>
        <v>16</v>
      </c>
      <c r="CR157" s="1">
        <f t="shared" si="94"/>
        <v>16</v>
      </c>
      <c r="CS157" s="1">
        <f t="shared" si="94"/>
        <v>16</v>
      </c>
      <c r="CT157" s="1">
        <f t="shared" si="94"/>
        <v>16</v>
      </c>
      <c r="CU157" s="1">
        <f t="shared" si="94"/>
        <v>16</v>
      </c>
      <c r="CV157" s="1">
        <f t="shared" si="94"/>
        <v>16</v>
      </c>
      <c r="CW157" s="1">
        <f t="shared" si="94"/>
        <v>16</v>
      </c>
      <c r="CX157" s="1">
        <f t="shared" si="94"/>
        <v>16</v>
      </c>
      <c r="CY157" s="1">
        <f t="shared" si="94"/>
        <v>16</v>
      </c>
      <c r="CZ157" s="1">
        <f t="shared" si="94"/>
        <v>16</v>
      </c>
      <c r="DA157" s="1">
        <f t="shared" si="94"/>
        <v>16</v>
      </c>
      <c r="DB157" s="1">
        <f t="shared" si="94"/>
        <v>16</v>
      </c>
      <c r="DC157" s="1">
        <f t="shared" si="94"/>
        <v>16</v>
      </c>
      <c r="DD157" s="1">
        <f t="shared" si="94"/>
        <v>16</v>
      </c>
      <c r="DE157" s="1">
        <f t="shared" si="94"/>
        <v>16</v>
      </c>
      <c r="DF157" s="1">
        <f t="shared" si="94"/>
        <v>16</v>
      </c>
      <c r="DG157" s="1">
        <f t="shared" si="94"/>
        <v>16</v>
      </c>
      <c r="DH157" s="1">
        <f t="shared" si="94"/>
        <v>16</v>
      </c>
      <c r="DI157" s="1">
        <f t="shared" si="94"/>
        <v>16</v>
      </c>
      <c r="DJ157" s="1">
        <f t="shared" si="94"/>
        <v>16</v>
      </c>
      <c r="DK157" s="1">
        <f t="shared" si="94"/>
        <v>16</v>
      </c>
      <c r="DL157" s="1">
        <f t="shared" si="94"/>
        <v>16</v>
      </c>
      <c r="DM157" s="1">
        <f t="shared" si="94"/>
        <v>16</v>
      </c>
      <c r="DN157" s="1">
        <f t="shared" si="94"/>
        <v>16</v>
      </c>
      <c r="DO157" s="1">
        <f t="shared" si="94"/>
        <v>16</v>
      </c>
      <c r="DP157" s="1">
        <f t="shared" si="94"/>
        <v>16</v>
      </c>
      <c r="DQ157" s="1">
        <f t="shared" si="94"/>
        <v>16</v>
      </c>
      <c r="DR157" s="1">
        <f t="shared" si="94"/>
        <v>16</v>
      </c>
      <c r="DS157" s="1">
        <f t="shared" si="94"/>
        <v>16</v>
      </c>
      <c r="DT157" s="1">
        <f t="shared" si="94"/>
        <v>16</v>
      </c>
      <c r="DU157" s="1">
        <f t="shared" si="94"/>
        <v>16</v>
      </c>
      <c r="DV157" s="1">
        <f t="shared" si="94"/>
        <v>16</v>
      </c>
      <c r="DW157" s="1">
        <f t="shared" si="94"/>
        <v>16</v>
      </c>
      <c r="DX157" s="1">
        <f t="shared" si="94"/>
        <v>16</v>
      </c>
      <c r="DY157" s="1">
        <f t="shared" si="94"/>
        <v>16</v>
      </c>
      <c r="DZ157" s="1">
        <f t="shared" si="94"/>
        <v>16</v>
      </c>
      <c r="EA157" s="1">
        <f t="shared" si="94"/>
        <v>16</v>
      </c>
      <c r="EB157" s="1">
        <f t="shared" si="94"/>
        <v>16</v>
      </c>
      <c r="EC157" s="1">
        <f t="shared" si="94"/>
        <v>16</v>
      </c>
      <c r="ED157" s="1">
        <f t="shared" ref="ED157:GO157" si="95">EC157+ED23-ED90</f>
        <v>16</v>
      </c>
      <c r="EE157" s="1">
        <f t="shared" si="95"/>
        <v>16</v>
      </c>
      <c r="EF157" s="1">
        <f t="shared" si="95"/>
        <v>16</v>
      </c>
      <c r="EG157" s="1">
        <f t="shared" si="95"/>
        <v>16</v>
      </c>
      <c r="EH157" s="1">
        <f t="shared" si="95"/>
        <v>16</v>
      </c>
      <c r="EI157" s="1">
        <f t="shared" si="95"/>
        <v>16</v>
      </c>
      <c r="EJ157" s="1">
        <f t="shared" si="95"/>
        <v>16</v>
      </c>
      <c r="EK157" s="1">
        <f t="shared" si="95"/>
        <v>16</v>
      </c>
      <c r="EL157" s="1">
        <f t="shared" si="95"/>
        <v>16</v>
      </c>
      <c r="EM157" s="1">
        <f t="shared" si="95"/>
        <v>16</v>
      </c>
      <c r="EN157" s="1">
        <f t="shared" si="95"/>
        <v>16</v>
      </c>
      <c r="EO157" s="1">
        <f t="shared" si="95"/>
        <v>16</v>
      </c>
      <c r="EP157" s="1">
        <f t="shared" si="95"/>
        <v>16</v>
      </c>
      <c r="EQ157" s="1">
        <f t="shared" si="95"/>
        <v>16</v>
      </c>
      <c r="ER157" s="1">
        <f t="shared" si="95"/>
        <v>16</v>
      </c>
      <c r="ES157" s="1">
        <f t="shared" si="95"/>
        <v>16</v>
      </c>
      <c r="ET157" s="1">
        <f t="shared" si="95"/>
        <v>16</v>
      </c>
      <c r="EU157" s="1">
        <f t="shared" si="95"/>
        <v>16</v>
      </c>
      <c r="EV157" s="1">
        <f t="shared" si="95"/>
        <v>16</v>
      </c>
      <c r="EW157" s="1">
        <f t="shared" si="95"/>
        <v>16</v>
      </c>
      <c r="EX157" s="1">
        <f t="shared" si="95"/>
        <v>16</v>
      </c>
      <c r="EY157" s="1">
        <f t="shared" si="95"/>
        <v>16</v>
      </c>
      <c r="EZ157" s="1">
        <f t="shared" si="95"/>
        <v>16</v>
      </c>
      <c r="FA157" s="1">
        <f t="shared" si="95"/>
        <v>16</v>
      </c>
      <c r="FB157" s="1">
        <f t="shared" si="95"/>
        <v>16</v>
      </c>
      <c r="FC157" s="1">
        <f t="shared" si="95"/>
        <v>16</v>
      </c>
      <c r="FD157" s="1">
        <f t="shared" si="95"/>
        <v>16</v>
      </c>
      <c r="FE157" s="1">
        <f t="shared" si="95"/>
        <v>16</v>
      </c>
      <c r="FF157" s="1">
        <f t="shared" si="95"/>
        <v>16</v>
      </c>
      <c r="FG157" s="1">
        <f t="shared" si="95"/>
        <v>16</v>
      </c>
      <c r="FH157" s="1">
        <f t="shared" si="95"/>
        <v>16</v>
      </c>
      <c r="FI157" s="1">
        <f t="shared" si="95"/>
        <v>16</v>
      </c>
      <c r="FJ157" s="1">
        <f t="shared" si="95"/>
        <v>16</v>
      </c>
      <c r="FK157" s="1">
        <f t="shared" si="95"/>
        <v>16</v>
      </c>
      <c r="FL157" s="1">
        <f t="shared" si="95"/>
        <v>16</v>
      </c>
      <c r="FM157" s="1">
        <f t="shared" si="95"/>
        <v>16</v>
      </c>
      <c r="FN157" s="1">
        <f t="shared" si="95"/>
        <v>16</v>
      </c>
      <c r="FO157" s="1">
        <f t="shared" si="95"/>
        <v>16</v>
      </c>
      <c r="FP157" s="1">
        <f t="shared" si="95"/>
        <v>16</v>
      </c>
      <c r="FQ157" s="1">
        <f t="shared" si="95"/>
        <v>16</v>
      </c>
      <c r="FR157" s="1">
        <f t="shared" si="95"/>
        <v>16</v>
      </c>
      <c r="FS157" s="1">
        <f t="shared" si="95"/>
        <v>16</v>
      </c>
      <c r="FT157" s="1">
        <f t="shared" si="95"/>
        <v>16</v>
      </c>
      <c r="FU157" s="1">
        <f t="shared" si="95"/>
        <v>16</v>
      </c>
      <c r="FV157" s="1">
        <f t="shared" si="95"/>
        <v>16</v>
      </c>
      <c r="FW157" s="1">
        <f t="shared" si="95"/>
        <v>16</v>
      </c>
      <c r="FX157" s="1">
        <f t="shared" si="95"/>
        <v>16</v>
      </c>
      <c r="FY157" s="1">
        <f t="shared" si="95"/>
        <v>16</v>
      </c>
      <c r="FZ157" s="1">
        <f t="shared" si="95"/>
        <v>16</v>
      </c>
      <c r="GA157" s="1">
        <f t="shared" si="95"/>
        <v>16</v>
      </c>
      <c r="GB157" s="1">
        <f t="shared" si="95"/>
        <v>16</v>
      </c>
      <c r="GC157" s="1">
        <f t="shared" si="95"/>
        <v>16</v>
      </c>
      <c r="GD157" s="1">
        <f t="shared" si="95"/>
        <v>16</v>
      </c>
      <c r="GE157" s="1">
        <f t="shared" si="95"/>
        <v>16</v>
      </c>
      <c r="GF157" s="1">
        <f t="shared" si="95"/>
        <v>16</v>
      </c>
      <c r="GG157" s="1">
        <f t="shared" si="95"/>
        <v>16</v>
      </c>
      <c r="GH157" s="1">
        <f t="shared" si="95"/>
        <v>16</v>
      </c>
      <c r="GI157" s="1">
        <f t="shared" si="95"/>
        <v>16</v>
      </c>
      <c r="GJ157" s="1">
        <f t="shared" si="95"/>
        <v>16</v>
      </c>
      <c r="GK157" s="1">
        <f t="shared" si="95"/>
        <v>16</v>
      </c>
      <c r="GL157" s="1">
        <f t="shared" si="95"/>
        <v>16</v>
      </c>
      <c r="GM157" s="1">
        <f t="shared" si="95"/>
        <v>16</v>
      </c>
      <c r="GN157" s="1">
        <f t="shared" si="95"/>
        <v>16</v>
      </c>
      <c r="GO157" s="1">
        <f t="shared" si="95"/>
        <v>16</v>
      </c>
      <c r="GP157" s="1">
        <f t="shared" ref="GP157:GY157" si="96">GO157+GP23-GP90</f>
        <v>16</v>
      </c>
      <c r="GQ157" s="1">
        <f t="shared" si="96"/>
        <v>16</v>
      </c>
      <c r="GR157" s="1">
        <f t="shared" si="96"/>
        <v>16</v>
      </c>
      <c r="GS157" s="1">
        <f t="shared" si="96"/>
        <v>16</v>
      </c>
      <c r="GT157" s="1">
        <f t="shared" si="96"/>
        <v>16</v>
      </c>
      <c r="GU157" s="1">
        <f t="shared" si="96"/>
        <v>16</v>
      </c>
      <c r="GV157" s="1">
        <f t="shared" si="96"/>
        <v>16</v>
      </c>
      <c r="GW157" s="1">
        <f t="shared" si="96"/>
        <v>16</v>
      </c>
      <c r="GX157" s="1">
        <f t="shared" si="96"/>
        <v>16</v>
      </c>
      <c r="GY157" s="1">
        <f t="shared" si="96"/>
        <v>16</v>
      </c>
    </row>
    <row r="158" spans="1:207">
      <c r="A158" s="4" t="s">
        <v>984</v>
      </c>
      <c r="B158" s="3">
        <f t="shared" si="19"/>
        <v>46104144</v>
      </c>
      <c r="C158" s="3" t="str">
        <f t="shared" si="19"/>
        <v>Q.PEAK DUO L-G6P.2</v>
      </c>
      <c r="D158" s="2">
        <f t="shared" si="19"/>
        <v>420</v>
      </c>
      <c r="E158" s="1">
        <f t="shared" si="20"/>
        <v>0</v>
      </c>
      <c r="F158" s="1">
        <f t="shared" ref="F158:BQ158" si="97">E158+F24-F91</f>
        <v>0</v>
      </c>
      <c r="G158" s="1">
        <f t="shared" si="97"/>
        <v>0</v>
      </c>
      <c r="H158" s="1">
        <f t="shared" si="97"/>
        <v>0</v>
      </c>
      <c r="I158" s="1">
        <f t="shared" si="97"/>
        <v>0</v>
      </c>
      <c r="J158" s="1">
        <f t="shared" si="97"/>
        <v>0</v>
      </c>
      <c r="K158" s="1">
        <f t="shared" si="97"/>
        <v>0</v>
      </c>
      <c r="L158" s="1">
        <f t="shared" si="97"/>
        <v>0</v>
      </c>
      <c r="M158" s="1">
        <f t="shared" si="97"/>
        <v>0</v>
      </c>
      <c r="N158" s="1">
        <f t="shared" si="97"/>
        <v>0</v>
      </c>
      <c r="O158" s="1">
        <f t="shared" si="97"/>
        <v>0</v>
      </c>
      <c r="P158" s="1">
        <f t="shared" si="97"/>
        <v>0</v>
      </c>
      <c r="Q158" s="1">
        <f t="shared" si="97"/>
        <v>0</v>
      </c>
      <c r="R158" s="1">
        <f t="shared" si="97"/>
        <v>0</v>
      </c>
      <c r="S158" s="1">
        <f t="shared" si="97"/>
        <v>0</v>
      </c>
      <c r="T158" s="1">
        <f t="shared" si="97"/>
        <v>0</v>
      </c>
      <c r="U158" s="1">
        <f t="shared" si="97"/>
        <v>0</v>
      </c>
      <c r="V158" s="1">
        <f t="shared" si="97"/>
        <v>0</v>
      </c>
      <c r="W158" s="1">
        <f t="shared" si="97"/>
        <v>0</v>
      </c>
      <c r="X158" s="1">
        <f t="shared" si="97"/>
        <v>0</v>
      </c>
      <c r="Y158" s="1">
        <f t="shared" si="97"/>
        <v>0</v>
      </c>
      <c r="Z158" s="1">
        <f t="shared" si="97"/>
        <v>0</v>
      </c>
      <c r="AA158" s="1">
        <f t="shared" si="97"/>
        <v>0</v>
      </c>
      <c r="AB158" s="1">
        <f t="shared" si="97"/>
        <v>0</v>
      </c>
      <c r="AC158" s="1">
        <f t="shared" si="97"/>
        <v>0</v>
      </c>
      <c r="AD158" s="1">
        <f t="shared" si="97"/>
        <v>0</v>
      </c>
      <c r="AE158" s="1">
        <f t="shared" si="97"/>
        <v>0</v>
      </c>
      <c r="AF158" s="1">
        <f t="shared" si="97"/>
        <v>0</v>
      </c>
      <c r="AG158" s="1">
        <f t="shared" si="97"/>
        <v>0</v>
      </c>
      <c r="AH158" s="1">
        <f t="shared" si="97"/>
        <v>0</v>
      </c>
      <c r="AI158" s="1">
        <f t="shared" si="97"/>
        <v>0</v>
      </c>
      <c r="AJ158" s="1">
        <f t="shared" si="97"/>
        <v>0</v>
      </c>
      <c r="AK158" s="1">
        <f t="shared" si="97"/>
        <v>0</v>
      </c>
      <c r="AL158" s="1">
        <f t="shared" si="97"/>
        <v>0</v>
      </c>
      <c r="AM158" s="1">
        <f t="shared" si="97"/>
        <v>0</v>
      </c>
      <c r="AN158" s="1">
        <f t="shared" si="97"/>
        <v>0</v>
      </c>
      <c r="AO158" s="1">
        <f t="shared" si="97"/>
        <v>0</v>
      </c>
      <c r="AP158" s="1">
        <f t="shared" si="97"/>
        <v>0</v>
      </c>
      <c r="AQ158" s="1">
        <f t="shared" si="97"/>
        <v>0</v>
      </c>
      <c r="AR158" s="1">
        <f t="shared" si="97"/>
        <v>0</v>
      </c>
      <c r="AS158" s="1">
        <f t="shared" si="97"/>
        <v>0</v>
      </c>
      <c r="AT158" s="1">
        <f t="shared" si="97"/>
        <v>0</v>
      </c>
      <c r="AU158" s="1">
        <f t="shared" si="97"/>
        <v>0</v>
      </c>
      <c r="AV158" s="1">
        <f t="shared" si="97"/>
        <v>0</v>
      </c>
      <c r="AW158" s="1">
        <f t="shared" si="97"/>
        <v>0</v>
      </c>
      <c r="AX158" s="1">
        <f t="shared" si="97"/>
        <v>0</v>
      </c>
      <c r="AY158" s="1">
        <f t="shared" si="97"/>
        <v>0</v>
      </c>
      <c r="AZ158" s="1">
        <f t="shared" si="97"/>
        <v>0</v>
      </c>
      <c r="BA158" s="1">
        <f t="shared" si="97"/>
        <v>0</v>
      </c>
      <c r="BB158" s="1">
        <f t="shared" si="97"/>
        <v>0</v>
      </c>
      <c r="BC158" s="1">
        <f t="shared" si="97"/>
        <v>0</v>
      </c>
      <c r="BD158" s="1">
        <f t="shared" si="97"/>
        <v>0</v>
      </c>
      <c r="BE158" s="1">
        <f t="shared" si="97"/>
        <v>116</v>
      </c>
      <c r="BF158" s="1">
        <f t="shared" si="97"/>
        <v>116</v>
      </c>
      <c r="BG158" s="1">
        <f t="shared" si="97"/>
        <v>116</v>
      </c>
      <c r="BH158" s="1">
        <f t="shared" si="97"/>
        <v>116</v>
      </c>
      <c r="BI158" s="1">
        <f t="shared" si="97"/>
        <v>116</v>
      </c>
      <c r="BJ158" s="1">
        <f t="shared" si="97"/>
        <v>116</v>
      </c>
      <c r="BK158" s="1">
        <f t="shared" si="97"/>
        <v>116</v>
      </c>
      <c r="BL158" s="1">
        <f t="shared" si="97"/>
        <v>116</v>
      </c>
      <c r="BM158" s="1">
        <f t="shared" si="97"/>
        <v>116</v>
      </c>
      <c r="BN158" s="1">
        <f t="shared" si="97"/>
        <v>116</v>
      </c>
      <c r="BO158" s="1">
        <f t="shared" si="97"/>
        <v>116</v>
      </c>
      <c r="BP158" s="1">
        <f t="shared" si="97"/>
        <v>116</v>
      </c>
      <c r="BQ158" s="1">
        <f t="shared" si="97"/>
        <v>116</v>
      </c>
      <c r="BR158" s="1">
        <f t="shared" ref="BR158:EC158" si="98">BQ158+BR24-BR91</f>
        <v>116</v>
      </c>
      <c r="BS158" s="1">
        <f t="shared" si="98"/>
        <v>116</v>
      </c>
      <c r="BT158" s="1">
        <f t="shared" si="98"/>
        <v>116</v>
      </c>
      <c r="BU158" s="1">
        <f t="shared" si="98"/>
        <v>116</v>
      </c>
      <c r="BV158" s="1">
        <f t="shared" si="98"/>
        <v>116</v>
      </c>
      <c r="BW158" s="1">
        <f t="shared" si="98"/>
        <v>116</v>
      </c>
      <c r="BX158" s="1">
        <f t="shared" si="98"/>
        <v>116</v>
      </c>
      <c r="BY158" s="1">
        <f t="shared" si="98"/>
        <v>116</v>
      </c>
      <c r="BZ158" s="1">
        <f t="shared" si="98"/>
        <v>116</v>
      </c>
      <c r="CA158" s="1">
        <f t="shared" si="98"/>
        <v>116</v>
      </c>
      <c r="CB158" s="1">
        <f t="shared" si="98"/>
        <v>116</v>
      </c>
      <c r="CC158" s="1">
        <f t="shared" si="98"/>
        <v>116</v>
      </c>
      <c r="CD158" s="1">
        <f t="shared" si="98"/>
        <v>116</v>
      </c>
      <c r="CE158" s="1">
        <f t="shared" si="98"/>
        <v>116</v>
      </c>
      <c r="CF158" s="1">
        <f t="shared" si="98"/>
        <v>116</v>
      </c>
      <c r="CG158" s="1">
        <f t="shared" si="98"/>
        <v>116</v>
      </c>
      <c r="CH158" s="1">
        <f t="shared" si="98"/>
        <v>116</v>
      </c>
      <c r="CI158" s="1">
        <f t="shared" si="98"/>
        <v>116</v>
      </c>
      <c r="CJ158" s="1">
        <f t="shared" si="98"/>
        <v>116</v>
      </c>
      <c r="CK158" s="1">
        <f t="shared" si="98"/>
        <v>116</v>
      </c>
      <c r="CL158" s="1">
        <f t="shared" si="98"/>
        <v>116</v>
      </c>
      <c r="CM158" s="1">
        <f t="shared" si="98"/>
        <v>116</v>
      </c>
      <c r="CN158" s="1">
        <f t="shared" si="98"/>
        <v>116</v>
      </c>
      <c r="CO158" s="1">
        <f t="shared" si="98"/>
        <v>116</v>
      </c>
      <c r="CP158" s="1">
        <f t="shared" si="98"/>
        <v>116</v>
      </c>
      <c r="CQ158" s="1">
        <f t="shared" si="98"/>
        <v>116</v>
      </c>
      <c r="CR158" s="1">
        <f t="shared" si="98"/>
        <v>116</v>
      </c>
      <c r="CS158" s="1">
        <f t="shared" si="98"/>
        <v>116</v>
      </c>
      <c r="CT158" s="1">
        <f t="shared" si="98"/>
        <v>116</v>
      </c>
      <c r="CU158" s="1">
        <f t="shared" si="98"/>
        <v>116</v>
      </c>
      <c r="CV158" s="1">
        <f t="shared" si="98"/>
        <v>116</v>
      </c>
      <c r="CW158" s="1">
        <f t="shared" si="98"/>
        <v>116</v>
      </c>
      <c r="CX158" s="1">
        <f t="shared" si="98"/>
        <v>116</v>
      </c>
      <c r="CY158" s="1">
        <f t="shared" si="98"/>
        <v>116</v>
      </c>
      <c r="CZ158" s="1">
        <f t="shared" si="98"/>
        <v>116</v>
      </c>
      <c r="DA158" s="1">
        <f t="shared" si="98"/>
        <v>116</v>
      </c>
      <c r="DB158" s="1">
        <f t="shared" si="98"/>
        <v>116</v>
      </c>
      <c r="DC158" s="1">
        <f t="shared" si="98"/>
        <v>116</v>
      </c>
      <c r="DD158" s="1">
        <f t="shared" si="98"/>
        <v>116</v>
      </c>
      <c r="DE158" s="1">
        <f t="shared" si="98"/>
        <v>116</v>
      </c>
      <c r="DF158" s="1">
        <f t="shared" si="98"/>
        <v>116</v>
      </c>
      <c r="DG158" s="1">
        <f t="shared" si="98"/>
        <v>116</v>
      </c>
      <c r="DH158" s="1">
        <f t="shared" si="98"/>
        <v>116</v>
      </c>
      <c r="DI158" s="1">
        <f t="shared" si="98"/>
        <v>116</v>
      </c>
      <c r="DJ158" s="1">
        <f t="shared" si="98"/>
        <v>116</v>
      </c>
      <c r="DK158" s="1">
        <f t="shared" si="98"/>
        <v>116</v>
      </c>
      <c r="DL158" s="1">
        <f t="shared" si="98"/>
        <v>116</v>
      </c>
      <c r="DM158" s="1">
        <f t="shared" si="98"/>
        <v>116</v>
      </c>
      <c r="DN158" s="1">
        <f t="shared" si="98"/>
        <v>116</v>
      </c>
      <c r="DO158" s="1">
        <f t="shared" si="98"/>
        <v>116</v>
      </c>
      <c r="DP158" s="1">
        <f t="shared" si="98"/>
        <v>116</v>
      </c>
      <c r="DQ158" s="1">
        <f t="shared" si="98"/>
        <v>116</v>
      </c>
      <c r="DR158" s="1">
        <f t="shared" si="98"/>
        <v>116</v>
      </c>
      <c r="DS158" s="1">
        <f t="shared" si="98"/>
        <v>116</v>
      </c>
      <c r="DT158" s="1">
        <f t="shared" si="98"/>
        <v>116</v>
      </c>
      <c r="DU158" s="1">
        <f t="shared" si="98"/>
        <v>116</v>
      </c>
      <c r="DV158" s="1">
        <f t="shared" si="98"/>
        <v>116</v>
      </c>
      <c r="DW158" s="1">
        <f t="shared" si="98"/>
        <v>116</v>
      </c>
      <c r="DX158" s="1">
        <f t="shared" si="98"/>
        <v>116</v>
      </c>
      <c r="DY158" s="1">
        <f t="shared" si="98"/>
        <v>116</v>
      </c>
      <c r="DZ158" s="1">
        <f t="shared" si="98"/>
        <v>116</v>
      </c>
      <c r="EA158" s="1">
        <f t="shared" si="98"/>
        <v>116</v>
      </c>
      <c r="EB158" s="1">
        <f t="shared" si="98"/>
        <v>116</v>
      </c>
      <c r="EC158" s="1">
        <f t="shared" si="98"/>
        <v>116</v>
      </c>
      <c r="ED158" s="1">
        <f t="shared" ref="ED158:GO158" si="99">EC158+ED24-ED91</f>
        <v>116</v>
      </c>
      <c r="EE158" s="1">
        <f t="shared" si="99"/>
        <v>116</v>
      </c>
      <c r="EF158" s="1">
        <f t="shared" si="99"/>
        <v>116</v>
      </c>
      <c r="EG158" s="1">
        <f t="shared" si="99"/>
        <v>116</v>
      </c>
      <c r="EH158" s="1">
        <f t="shared" si="99"/>
        <v>116</v>
      </c>
      <c r="EI158" s="1">
        <f t="shared" si="99"/>
        <v>116</v>
      </c>
      <c r="EJ158" s="1">
        <f t="shared" si="99"/>
        <v>116</v>
      </c>
      <c r="EK158" s="1">
        <f t="shared" si="99"/>
        <v>116</v>
      </c>
      <c r="EL158" s="1">
        <f t="shared" si="99"/>
        <v>116</v>
      </c>
      <c r="EM158" s="1">
        <f t="shared" si="99"/>
        <v>116</v>
      </c>
      <c r="EN158" s="1">
        <f t="shared" si="99"/>
        <v>116</v>
      </c>
      <c r="EO158" s="1">
        <f t="shared" si="99"/>
        <v>116</v>
      </c>
      <c r="EP158" s="1">
        <f t="shared" si="99"/>
        <v>116</v>
      </c>
      <c r="EQ158" s="1">
        <f t="shared" si="99"/>
        <v>116</v>
      </c>
      <c r="ER158" s="1">
        <f t="shared" si="99"/>
        <v>116</v>
      </c>
      <c r="ES158" s="1">
        <f t="shared" si="99"/>
        <v>116</v>
      </c>
      <c r="ET158" s="1">
        <f t="shared" si="99"/>
        <v>116</v>
      </c>
      <c r="EU158" s="1">
        <f t="shared" si="99"/>
        <v>116</v>
      </c>
      <c r="EV158" s="1">
        <f t="shared" si="99"/>
        <v>116</v>
      </c>
      <c r="EW158" s="1">
        <f t="shared" si="99"/>
        <v>116</v>
      </c>
      <c r="EX158" s="1">
        <f t="shared" si="99"/>
        <v>116</v>
      </c>
      <c r="EY158" s="1">
        <f t="shared" si="99"/>
        <v>116</v>
      </c>
      <c r="EZ158" s="1">
        <f t="shared" si="99"/>
        <v>116</v>
      </c>
      <c r="FA158" s="1">
        <f t="shared" si="99"/>
        <v>116</v>
      </c>
      <c r="FB158" s="1">
        <f t="shared" si="99"/>
        <v>116</v>
      </c>
      <c r="FC158" s="1">
        <f t="shared" si="99"/>
        <v>116</v>
      </c>
      <c r="FD158" s="1">
        <f t="shared" si="99"/>
        <v>116</v>
      </c>
      <c r="FE158" s="1">
        <f t="shared" si="99"/>
        <v>116</v>
      </c>
      <c r="FF158" s="1">
        <f t="shared" si="99"/>
        <v>116</v>
      </c>
      <c r="FG158" s="1">
        <f t="shared" si="99"/>
        <v>116</v>
      </c>
      <c r="FH158" s="1">
        <f t="shared" si="99"/>
        <v>116</v>
      </c>
      <c r="FI158" s="1">
        <f t="shared" si="99"/>
        <v>116</v>
      </c>
      <c r="FJ158" s="1">
        <f t="shared" si="99"/>
        <v>116</v>
      </c>
      <c r="FK158" s="1">
        <f t="shared" si="99"/>
        <v>116</v>
      </c>
      <c r="FL158" s="1">
        <f t="shared" si="99"/>
        <v>116</v>
      </c>
      <c r="FM158" s="1">
        <f t="shared" si="99"/>
        <v>116</v>
      </c>
      <c r="FN158" s="1">
        <f t="shared" si="99"/>
        <v>116</v>
      </c>
      <c r="FO158" s="1">
        <f t="shared" si="99"/>
        <v>116</v>
      </c>
      <c r="FP158" s="1">
        <f t="shared" si="99"/>
        <v>116</v>
      </c>
      <c r="FQ158" s="1">
        <f t="shared" si="99"/>
        <v>116</v>
      </c>
      <c r="FR158" s="1">
        <f t="shared" si="99"/>
        <v>116</v>
      </c>
      <c r="FS158" s="1">
        <f t="shared" si="99"/>
        <v>116</v>
      </c>
      <c r="FT158" s="1">
        <f t="shared" si="99"/>
        <v>116</v>
      </c>
      <c r="FU158" s="1">
        <f t="shared" si="99"/>
        <v>116</v>
      </c>
      <c r="FV158" s="1">
        <f t="shared" si="99"/>
        <v>116</v>
      </c>
      <c r="FW158" s="1">
        <f t="shared" si="99"/>
        <v>116</v>
      </c>
      <c r="FX158" s="1">
        <f t="shared" si="99"/>
        <v>116</v>
      </c>
      <c r="FY158" s="1">
        <f t="shared" si="99"/>
        <v>116</v>
      </c>
      <c r="FZ158" s="1">
        <f t="shared" si="99"/>
        <v>116</v>
      </c>
      <c r="GA158" s="1">
        <f t="shared" si="99"/>
        <v>116</v>
      </c>
      <c r="GB158" s="1">
        <f t="shared" si="99"/>
        <v>116</v>
      </c>
      <c r="GC158" s="1">
        <f t="shared" si="99"/>
        <v>116</v>
      </c>
      <c r="GD158" s="1">
        <f t="shared" si="99"/>
        <v>116</v>
      </c>
      <c r="GE158" s="1">
        <f t="shared" si="99"/>
        <v>116</v>
      </c>
      <c r="GF158" s="1">
        <f t="shared" si="99"/>
        <v>116</v>
      </c>
      <c r="GG158" s="1">
        <f t="shared" si="99"/>
        <v>116</v>
      </c>
      <c r="GH158" s="1">
        <f t="shared" si="99"/>
        <v>116</v>
      </c>
      <c r="GI158" s="1">
        <f t="shared" si="99"/>
        <v>116</v>
      </c>
      <c r="GJ158" s="1">
        <f t="shared" si="99"/>
        <v>116</v>
      </c>
      <c r="GK158" s="1">
        <f t="shared" si="99"/>
        <v>116</v>
      </c>
      <c r="GL158" s="1">
        <f t="shared" si="99"/>
        <v>116</v>
      </c>
      <c r="GM158" s="1">
        <f t="shared" si="99"/>
        <v>116</v>
      </c>
      <c r="GN158" s="1">
        <f t="shared" si="99"/>
        <v>116</v>
      </c>
      <c r="GO158" s="1">
        <f t="shared" si="99"/>
        <v>116</v>
      </c>
      <c r="GP158" s="1">
        <f t="shared" ref="GP158:GY158" si="100">GO158+GP24-GP91</f>
        <v>116</v>
      </c>
      <c r="GQ158" s="1">
        <f t="shared" si="100"/>
        <v>116</v>
      </c>
      <c r="GR158" s="1">
        <f t="shared" si="100"/>
        <v>116</v>
      </c>
      <c r="GS158" s="1">
        <f t="shared" si="100"/>
        <v>116</v>
      </c>
      <c r="GT158" s="1">
        <f t="shared" si="100"/>
        <v>116</v>
      </c>
      <c r="GU158" s="1">
        <f t="shared" si="100"/>
        <v>116</v>
      </c>
      <c r="GV158" s="1">
        <f t="shared" si="100"/>
        <v>116</v>
      </c>
      <c r="GW158" s="1">
        <f t="shared" si="100"/>
        <v>116</v>
      </c>
      <c r="GX158" s="1">
        <f t="shared" si="100"/>
        <v>116</v>
      </c>
      <c r="GY158" s="1">
        <f t="shared" si="100"/>
        <v>116</v>
      </c>
    </row>
    <row r="159" spans="1:207">
      <c r="A159" s="4" t="s">
        <v>984</v>
      </c>
      <c r="B159" s="3">
        <f t="shared" ref="B159:D178" si="101">B92</f>
        <v>46104145</v>
      </c>
      <c r="C159" s="3" t="str">
        <f t="shared" si="101"/>
        <v>Q.PEAK DUO L-G6P.2</v>
      </c>
      <c r="D159" s="2">
        <f t="shared" si="101"/>
        <v>425</v>
      </c>
      <c r="E159" s="1">
        <f t="shared" si="20"/>
        <v>0</v>
      </c>
      <c r="F159" s="1">
        <f t="shared" ref="F159:BQ159" si="102">E159+F25-F92</f>
        <v>0</v>
      </c>
      <c r="G159" s="1">
        <f t="shared" si="102"/>
        <v>0</v>
      </c>
      <c r="H159" s="1">
        <f t="shared" si="102"/>
        <v>0</v>
      </c>
      <c r="I159" s="1">
        <f t="shared" si="102"/>
        <v>0</v>
      </c>
      <c r="J159" s="1">
        <f t="shared" si="102"/>
        <v>0</v>
      </c>
      <c r="K159" s="1">
        <f t="shared" si="102"/>
        <v>0</v>
      </c>
      <c r="L159" s="1">
        <f t="shared" si="102"/>
        <v>0</v>
      </c>
      <c r="M159" s="1">
        <f t="shared" si="102"/>
        <v>0</v>
      </c>
      <c r="N159" s="1">
        <f t="shared" si="102"/>
        <v>0</v>
      </c>
      <c r="O159" s="1">
        <f t="shared" si="102"/>
        <v>0</v>
      </c>
      <c r="P159" s="1">
        <f t="shared" si="102"/>
        <v>0</v>
      </c>
      <c r="Q159" s="1">
        <f t="shared" si="102"/>
        <v>0</v>
      </c>
      <c r="R159" s="1">
        <f t="shared" si="102"/>
        <v>0</v>
      </c>
      <c r="S159" s="1">
        <f t="shared" si="102"/>
        <v>0</v>
      </c>
      <c r="T159" s="1">
        <f t="shared" si="102"/>
        <v>0</v>
      </c>
      <c r="U159" s="1">
        <f t="shared" si="102"/>
        <v>0</v>
      </c>
      <c r="V159" s="1">
        <f t="shared" si="102"/>
        <v>0</v>
      </c>
      <c r="W159" s="1">
        <f t="shared" si="102"/>
        <v>0</v>
      </c>
      <c r="X159" s="1">
        <f t="shared" si="102"/>
        <v>0</v>
      </c>
      <c r="Y159" s="1">
        <f t="shared" si="102"/>
        <v>0</v>
      </c>
      <c r="Z159" s="1">
        <f t="shared" si="102"/>
        <v>0</v>
      </c>
      <c r="AA159" s="1">
        <f t="shared" si="102"/>
        <v>0</v>
      </c>
      <c r="AB159" s="1">
        <f t="shared" si="102"/>
        <v>0</v>
      </c>
      <c r="AC159" s="1">
        <f t="shared" si="102"/>
        <v>0</v>
      </c>
      <c r="AD159" s="1">
        <f t="shared" si="102"/>
        <v>0</v>
      </c>
      <c r="AE159" s="1">
        <f t="shared" si="102"/>
        <v>0</v>
      </c>
      <c r="AF159" s="1">
        <f t="shared" si="102"/>
        <v>0</v>
      </c>
      <c r="AG159" s="1">
        <f t="shared" si="102"/>
        <v>0</v>
      </c>
      <c r="AH159" s="1">
        <f t="shared" si="102"/>
        <v>0</v>
      </c>
      <c r="AI159" s="1">
        <f t="shared" si="102"/>
        <v>0</v>
      </c>
      <c r="AJ159" s="1">
        <f t="shared" si="102"/>
        <v>0</v>
      </c>
      <c r="AK159" s="1">
        <f t="shared" si="102"/>
        <v>0</v>
      </c>
      <c r="AL159" s="1">
        <f t="shared" si="102"/>
        <v>0</v>
      </c>
      <c r="AM159" s="1">
        <f t="shared" si="102"/>
        <v>0</v>
      </c>
      <c r="AN159" s="1">
        <f t="shared" si="102"/>
        <v>0</v>
      </c>
      <c r="AO159" s="1">
        <f t="shared" si="102"/>
        <v>0</v>
      </c>
      <c r="AP159" s="1">
        <f t="shared" si="102"/>
        <v>0</v>
      </c>
      <c r="AQ159" s="1">
        <f t="shared" si="102"/>
        <v>0</v>
      </c>
      <c r="AR159" s="1">
        <f t="shared" si="102"/>
        <v>0</v>
      </c>
      <c r="AS159" s="1">
        <f t="shared" si="102"/>
        <v>0</v>
      </c>
      <c r="AT159" s="1">
        <f t="shared" si="102"/>
        <v>0</v>
      </c>
      <c r="AU159" s="1">
        <f t="shared" si="102"/>
        <v>0</v>
      </c>
      <c r="AV159" s="1">
        <f t="shared" si="102"/>
        <v>0</v>
      </c>
      <c r="AW159" s="1">
        <f t="shared" si="102"/>
        <v>0</v>
      </c>
      <c r="AX159" s="1">
        <f t="shared" si="102"/>
        <v>0</v>
      </c>
      <c r="AY159" s="1">
        <f t="shared" si="102"/>
        <v>0</v>
      </c>
      <c r="AZ159" s="1">
        <f t="shared" si="102"/>
        <v>0</v>
      </c>
      <c r="BA159" s="1">
        <f t="shared" si="102"/>
        <v>0</v>
      </c>
      <c r="BB159" s="1">
        <f t="shared" si="102"/>
        <v>0</v>
      </c>
      <c r="BC159" s="1">
        <f t="shared" si="102"/>
        <v>0</v>
      </c>
      <c r="BD159" s="1">
        <f t="shared" si="102"/>
        <v>0</v>
      </c>
      <c r="BE159" s="1">
        <f t="shared" si="102"/>
        <v>2</v>
      </c>
      <c r="BF159" s="1">
        <f t="shared" si="102"/>
        <v>2</v>
      </c>
      <c r="BG159" s="1">
        <f t="shared" si="102"/>
        <v>2</v>
      </c>
      <c r="BH159" s="1">
        <f t="shared" si="102"/>
        <v>2</v>
      </c>
      <c r="BI159" s="1">
        <f t="shared" si="102"/>
        <v>2</v>
      </c>
      <c r="BJ159" s="1">
        <f t="shared" si="102"/>
        <v>2</v>
      </c>
      <c r="BK159" s="1">
        <f t="shared" si="102"/>
        <v>2</v>
      </c>
      <c r="BL159" s="1">
        <f t="shared" si="102"/>
        <v>2</v>
      </c>
      <c r="BM159" s="1">
        <f t="shared" si="102"/>
        <v>2</v>
      </c>
      <c r="BN159" s="1">
        <f t="shared" si="102"/>
        <v>2</v>
      </c>
      <c r="BO159" s="1">
        <f t="shared" si="102"/>
        <v>2</v>
      </c>
      <c r="BP159" s="1">
        <f t="shared" si="102"/>
        <v>0</v>
      </c>
      <c r="BQ159" s="1">
        <f t="shared" si="102"/>
        <v>0</v>
      </c>
      <c r="BR159" s="1">
        <f t="shared" ref="BR159:EC159" si="103">BQ159+BR25-BR92</f>
        <v>0</v>
      </c>
      <c r="BS159" s="1">
        <f t="shared" si="103"/>
        <v>0</v>
      </c>
      <c r="BT159" s="1">
        <f t="shared" si="103"/>
        <v>0</v>
      </c>
      <c r="BU159" s="1">
        <f t="shared" si="103"/>
        <v>0</v>
      </c>
      <c r="BV159" s="1">
        <f t="shared" si="103"/>
        <v>0</v>
      </c>
      <c r="BW159" s="1">
        <f t="shared" si="103"/>
        <v>0</v>
      </c>
      <c r="BX159" s="1">
        <f t="shared" si="103"/>
        <v>0</v>
      </c>
      <c r="BY159" s="1">
        <f t="shared" si="103"/>
        <v>0</v>
      </c>
      <c r="BZ159" s="1">
        <f t="shared" si="103"/>
        <v>0</v>
      </c>
      <c r="CA159" s="1">
        <f t="shared" si="103"/>
        <v>0</v>
      </c>
      <c r="CB159" s="1">
        <f t="shared" si="103"/>
        <v>0</v>
      </c>
      <c r="CC159" s="1">
        <f t="shared" si="103"/>
        <v>0</v>
      </c>
      <c r="CD159" s="1">
        <f t="shared" si="103"/>
        <v>0</v>
      </c>
      <c r="CE159" s="1">
        <f t="shared" si="103"/>
        <v>0</v>
      </c>
      <c r="CF159" s="1">
        <f t="shared" si="103"/>
        <v>0</v>
      </c>
      <c r="CG159" s="1">
        <f t="shared" si="103"/>
        <v>0</v>
      </c>
      <c r="CH159" s="1">
        <f t="shared" si="103"/>
        <v>0</v>
      </c>
      <c r="CI159" s="1">
        <f t="shared" si="103"/>
        <v>0</v>
      </c>
      <c r="CJ159" s="1">
        <f t="shared" si="103"/>
        <v>0</v>
      </c>
      <c r="CK159" s="1">
        <f t="shared" si="103"/>
        <v>0</v>
      </c>
      <c r="CL159" s="1">
        <f t="shared" si="103"/>
        <v>0</v>
      </c>
      <c r="CM159" s="1">
        <f t="shared" si="103"/>
        <v>0</v>
      </c>
      <c r="CN159" s="1">
        <f t="shared" si="103"/>
        <v>0</v>
      </c>
      <c r="CO159" s="1">
        <f t="shared" si="103"/>
        <v>0</v>
      </c>
      <c r="CP159" s="1">
        <f t="shared" si="103"/>
        <v>0</v>
      </c>
      <c r="CQ159" s="1">
        <f t="shared" si="103"/>
        <v>0</v>
      </c>
      <c r="CR159" s="1">
        <f t="shared" si="103"/>
        <v>0</v>
      </c>
      <c r="CS159" s="1">
        <f t="shared" si="103"/>
        <v>0</v>
      </c>
      <c r="CT159" s="1">
        <f t="shared" si="103"/>
        <v>0</v>
      </c>
      <c r="CU159" s="1">
        <f t="shared" si="103"/>
        <v>0</v>
      </c>
      <c r="CV159" s="1">
        <f t="shared" si="103"/>
        <v>0</v>
      </c>
      <c r="CW159" s="1">
        <f t="shared" si="103"/>
        <v>0</v>
      </c>
      <c r="CX159" s="1">
        <f t="shared" si="103"/>
        <v>0</v>
      </c>
      <c r="CY159" s="1">
        <f t="shared" si="103"/>
        <v>0</v>
      </c>
      <c r="CZ159" s="1">
        <f t="shared" si="103"/>
        <v>0</v>
      </c>
      <c r="DA159" s="1">
        <f t="shared" si="103"/>
        <v>0</v>
      </c>
      <c r="DB159" s="1">
        <f t="shared" si="103"/>
        <v>0</v>
      </c>
      <c r="DC159" s="1">
        <f t="shared" si="103"/>
        <v>0</v>
      </c>
      <c r="DD159" s="1">
        <f t="shared" si="103"/>
        <v>0</v>
      </c>
      <c r="DE159" s="1">
        <f t="shared" si="103"/>
        <v>0</v>
      </c>
      <c r="DF159" s="1">
        <f t="shared" si="103"/>
        <v>0</v>
      </c>
      <c r="DG159" s="1">
        <f t="shared" si="103"/>
        <v>0</v>
      </c>
      <c r="DH159" s="1">
        <f t="shared" si="103"/>
        <v>0</v>
      </c>
      <c r="DI159" s="1">
        <f t="shared" si="103"/>
        <v>0</v>
      </c>
      <c r="DJ159" s="1">
        <f t="shared" si="103"/>
        <v>0</v>
      </c>
      <c r="DK159" s="1">
        <f t="shared" si="103"/>
        <v>0</v>
      </c>
      <c r="DL159" s="1">
        <f t="shared" si="103"/>
        <v>0</v>
      </c>
      <c r="DM159" s="1">
        <f t="shared" si="103"/>
        <v>0</v>
      </c>
      <c r="DN159" s="1">
        <f t="shared" si="103"/>
        <v>0</v>
      </c>
      <c r="DO159" s="1">
        <f t="shared" si="103"/>
        <v>0</v>
      </c>
      <c r="DP159" s="1">
        <f t="shared" si="103"/>
        <v>0</v>
      </c>
      <c r="DQ159" s="1">
        <f t="shared" si="103"/>
        <v>0</v>
      </c>
      <c r="DR159" s="1">
        <f t="shared" si="103"/>
        <v>0</v>
      </c>
      <c r="DS159" s="1">
        <f t="shared" si="103"/>
        <v>0</v>
      </c>
      <c r="DT159" s="1">
        <f t="shared" si="103"/>
        <v>0</v>
      </c>
      <c r="DU159" s="1">
        <f t="shared" si="103"/>
        <v>0</v>
      </c>
      <c r="DV159" s="1">
        <f t="shared" si="103"/>
        <v>0</v>
      </c>
      <c r="DW159" s="1">
        <f t="shared" si="103"/>
        <v>0</v>
      </c>
      <c r="DX159" s="1">
        <f t="shared" si="103"/>
        <v>0</v>
      </c>
      <c r="DY159" s="1">
        <f t="shared" si="103"/>
        <v>0</v>
      </c>
      <c r="DZ159" s="1">
        <f t="shared" si="103"/>
        <v>0</v>
      </c>
      <c r="EA159" s="1">
        <f t="shared" si="103"/>
        <v>0</v>
      </c>
      <c r="EB159" s="1">
        <f t="shared" si="103"/>
        <v>0</v>
      </c>
      <c r="EC159" s="1">
        <f t="shared" si="103"/>
        <v>0</v>
      </c>
      <c r="ED159" s="1">
        <f t="shared" ref="ED159:GO159" si="104">EC159+ED25-ED92</f>
        <v>0</v>
      </c>
      <c r="EE159" s="1">
        <f t="shared" si="104"/>
        <v>0</v>
      </c>
      <c r="EF159" s="1">
        <f t="shared" si="104"/>
        <v>0</v>
      </c>
      <c r="EG159" s="1">
        <f t="shared" si="104"/>
        <v>0</v>
      </c>
      <c r="EH159" s="1">
        <f t="shared" si="104"/>
        <v>0</v>
      </c>
      <c r="EI159" s="1">
        <f t="shared" si="104"/>
        <v>0</v>
      </c>
      <c r="EJ159" s="1">
        <f t="shared" si="104"/>
        <v>0</v>
      </c>
      <c r="EK159" s="1">
        <f t="shared" si="104"/>
        <v>0</v>
      </c>
      <c r="EL159" s="1">
        <f t="shared" si="104"/>
        <v>0</v>
      </c>
      <c r="EM159" s="1">
        <f t="shared" si="104"/>
        <v>0</v>
      </c>
      <c r="EN159" s="1">
        <f t="shared" si="104"/>
        <v>0</v>
      </c>
      <c r="EO159" s="1">
        <f t="shared" si="104"/>
        <v>0</v>
      </c>
      <c r="EP159" s="1">
        <f t="shared" si="104"/>
        <v>0</v>
      </c>
      <c r="EQ159" s="1">
        <f t="shared" si="104"/>
        <v>0</v>
      </c>
      <c r="ER159" s="1">
        <f t="shared" si="104"/>
        <v>0</v>
      </c>
      <c r="ES159" s="1">
        <f t="shared" si="104"/>
        <v>0</v>
      </c>
      <c r="ET159" s="1">
        <f t="shared" si="104"/>
        <v>0</v>
      </c>
      <c r="EU159" s="1">
        <f t="shared" si="104"/>
        <v>0</v>
      </c>
      <c r="EV159" s="1">
        <f t="shared" si="104"/>
        <v>0</v>
      </c>
      <c r="EW159" s="1">
        <f t="shared" si="104"/>
        <v>0</v>
      </c>
      <c r="EX159" s="1">
        <f t="shared" si="104"/>
        <v>0</v>
      </c>
      <c r="EY159" s="1">
        <f t="shared" si="104"/>
        <v>0</v>
      </c>
      <c r="EZ159" s="1">
        <f t="shared" si="104"/>
        <v>0</v>
      </c>
      <c r="FA159" s="1">
        <f t="shared" si="104"/>
        <v>0</v>
      </c>
      <c r="FB159" s="1">
        <f t="shared" si="104"/>
        <v>0</v>
      </c>
      <c r="FC159" s="1">
        <f t="shared" si="104"/>
        <v>0</v>
      </c>
      <c r="FD159" s="1">
        <f t="shared" si="104"/>
        <v>0</v>
      </c>
      <c r="FE159" s="1">
        <f t="shared" si="104"/>
        <v>0</v>
      </c>
      <c r="FF159" s="1">
        <f t="shared" si="104"/>
        <v>0</v>
      </c>
      <c r="FG159" s="1">
        <f t="shared" si="104"/>
        <v>0</v>
      </c>
      <c r="FH159" s="1">
        <f t="shared" si="104"/>
        <v>0</v>
      </c>
      <c r="FI159" s="1">
        <f t="shared" si="104"/>
        <v>0</v>
      </c>
      <c r="FJ159" s="1">
        <f t="shared" si="104"/>
        <v>0</v>
      </c>
      <c r="FK159" s="1">
        <f t="shared" si="104"/>
        <v>0</v>
      </c>
      <c r="FL159" s="1">
        <f t="shared" si="104"/>
        <v>0</v>
      </c>
      <c r="FM159" s="1">
        <f t="shared" si="104"/>
        <v>0</v>
      </c>
      <c r="FN159" s="1">
        <f t="shared" si="104"/>
        <v>0</v>
      </c>
      <c r="FO159" s="1">
        <f t="shared" si="104"/>
        <v>0</v>
      </c>
      <c r="FP159" s="1">
        <f t="shared" si="104"/>
        <v>0</v>
      </c>
      <c r="FQ159" s="1">
        <f t="shared" si="104"/>
        <v>0</v>
      </c>
      <c r="FR159" s="1">
        <f t="shared" si="104"/>
        <v>0</v>
      </c>
      <c r="FS159" s="1">
        <f t="shared" si="104"/>
        <v>0</v>
      </c>
      <c r="FT159" s="1">
        <f t="shared" si="104"/>
        <v>0</v>
      </c>
      <c r="FU159" s="1">
        <f t="shared" si="104"/>
        <v>0</v>
      </c>
      <c r="FV159" s="1">
        <f t="shared" si="104"/>
        <v>0</v>
      </c>
      <c r="FW159" s="1">
        <f t="shared" si="104"/>
        <v>0</v>
      </c>
      <c r="FX159" s="1">
        <f t="shared" si="104"/>
        <v>0</v>
      </c>
      <c r="FY159" s="1">
        <f t="shared" si="104"/>
        <v>0</v>
      </c>
      <c r="FZ159" s="1">
        <f t="shared" si="104"/>
        <v>0</v>
      </c>
      <c r="GA159" s="1">
        <f t="shared" si="104"/>
        <v>0</v>
      </c>
      <c r="GB159" s="1">
        <f t="shared" si="104"/>
        <v>0</v>
      </c>
      <c r="GC159" s="1">
        <f t="shared" si="104"/>
        <v>0</v>
      </c>
      <c r="GD159" s="1">
        <f t="shared" si="104"/>
        <v>0</v>
      </c>
      <c r="GE159" s="1">
        <f t="shared" si="104"/>
        <v>0</v>
      </c>
      <c r="GF159" s="1">
        <f t="shared" si="104"/>
        <v>0</v>
      </c>
      <c r="GG159" s="1">
        <f t="shared" si="104"/>
        <v>0</v>
      </c>
      <c r="GH159" s="1">
        <f t="shared" si="104"/>
        <v>0</v>
      </c>
      <c r="GI159" s="1">
        <f t="shared" si="104"/>
        <v>0</v>
      </c>
      <c r="GJ159" s="1">
        <f t="shared" si="104"/>
        <v>0</v>
      </c>
      <c r="GK159" s="1">
        <f t="shared" si="104"/>
        <v>0</v>
      </c>
      <c r="GL159" s="1">
        <f t="shared" si="104"/>
        <v>0</v>
      </c>
      <c r="GM159" s="1">
        <f t="shared" si="104"/>
        <v>0</v>
      </c>
      <c r="GN159" s="1">
        <f t="shared" si="104"/>
        <v>0</v>
      </c>
      <c r="GO159" s="1">
        <f t="shared" si="104"/>
        <v>0</v>
      </c>
      <c r="GP159" s="1">
        <f t="shared" ref="GP159:GY159" si="105">GO159+GP25-GP92</f>
        <v>0</v>
      </c>
      <c r="GQ159" s="1">
        <f t="shared" si="105"/>
        <v>0</v>
      </c>
      <c r="GR159" s="1">
        <f t="shared" si="105"/>
        <v>0</v>
      </c>
      <c r="GS159" s="1">
        <f t="shared" si="105"/>
        <v>0</v>
      </c>
      <c r="GT159" s="1">
        <f t="shared" si="105"/>
        <v>0</v>
      </c>
      <c r="GU159" s="1">
        <f t="shared" si="105"/>
        <v>0</v>
      </c>
      <c r="GV159" s="1">
        <f t="shared" si="105"/>
        <v>0</v>
      </c>
      <c r="GW159" s="1">
        <f t="shared" si="105"/>
        <v>0</v>
      </c>
      <c r="GX159" s="1">
        <f t="shared" si="105"/>
        <v>0</v>
      </c>
      <c r="GY159" s="1">
        <f t="shared" si="105"/>
        <v>0</v>
      </c>
    </row>
    <row r="160" spans="1:207">
      <c r="A160" s="4" t="s">
        <v>984</v>
      </c>
      <c r="B160" s="3">
        <f t="shared" si="101"/>
        <v>46106143</v>
      </c>
      <c r="C160" s="3" t="str">
        <f t="shared" si="101"/>
        <v>Q.PEAK DUO L-G6P.2</v>
      </c>
      <c r="D160" s="2">
        <f t="shared" si="101"/>
        <v>415</v>
      </c>
      <c r="E160" s="1">
        <f t="shared" si="20"/>
        <v>0</v>
      </c>
      <c r="F160" s="1">
        <f t="shared" ref="F160:BQ160" si="106">E160+F26-F93</f>
        <v>0</v>
      </c>
      <c r="G160" s="1">
        <f t="shared" si="106"/>
        <v>0</v>
      </c>
      <c r="H160" s="1">
        <f t="shared" si="106"/>
        <v>0</v>
      </c>
      <c r="I160" s="1">
        <f t="shared" si="106"/>
        <v>0</v>
      </c>
      <c r="J160" s="1">
        <f t="shared" si="106"/>
        <v>0</v>
      </c>
      <c r="K160" s="1">
        <f t="shared" si="106"/>
        <v>0</v>
      </c>
      <c r="L160" s="1">
        <f t="shared" si="106"/>
        <v>0</v>
      </c>
      <c r="M160" s="1">
        <f t="shared" si="106"/>
        <v>0</v>
      </c>
      <c r="N160" s="1">
        <f t="shared" si="106"/>
        <v>0</v>
      </c>
      <c r="O160" s="1">
        <f t="shared" si="106"/>
        <v>0</v>
      </c>
      <c r="P160" s="1">
        <f t="shared" si="106"/>
        <v>0</v>
      </c>
      <c r="Q160" s="1">
        <f t="shared" si="106"/>
        <v>0</v>
      </c>
      <c r="R160" s="1">
        <f t="shared" si="106"/>
        <v>0</v>
      </c>
      <c r="S160" s="1">
        <f t="shared" si="106"/>
        <v>0</v>
      </c>
      <c r="T160" s="1">
        <f t="shared" si="106"/>
        <v>0</v>
      </c>
      <c r="U160" s="1">
        <f t="shared" si="106"/>
        <v>0</v>
      </c>
      <c r="V160" s="1">
        <f t="shared" si="106"/>
        <v>0</v>
      </c>
      <c r="W160" s="1">
        <f t="shared" si="106"/>
        <v>0</v>
      </c>
      <c r="X160" s="1">
        <f t="shared" si="106"/>
        <v>0</v>
      </c>
      <c r="Y160" s="1">
        <f t="shared" si="106"/>
        <v>0</v>
      </c>
      <c r="Z160" s="1">
        <f t="shared" si="106"/>
        <v>0</v>
      </c>
      <c r="AA160" s="1">
        <f t="shared" si="106"/>
        <v>0</v>
      </c>
      <c r="AB160" s="1">
        <f t="shared" si="106"/>
        <v>0</v>
      </c>
      <c r="AC160" s="1">
        <f t="shared" si="106"/>
        <v>0</v>
      </c>
      <c r="AD160" s="1">
        <f t="shared" si="106"/>
        <v>0</v>
      </c>
      <c r="AE160" s="1">
        <f t="shared" si="106"/>
        <v>0</v>
      </c>
      <c r="AF160" s="1">
        <f t="shared" si="106"/>
        <v>0</v>
      </c>
      <c r="AG160" s="1">
        <f t="shared" si="106"/>
        <v>0</v>
      </c>
      <c r="AH160" s="1">
        <f t="shared" si="106"/>
        <v>0</v>
      </c>
      <c r="AI160" s="1">
        <f t="shared" si="106"/>
        <v>0</v>
      </c>
      <c r="AJ160" s="1">
        <f t="shared" si="106"/>
        <v>0</v>
      </c>
      <c r="AK160" s="1">
        <f t="shared" si="106"/>
        <v>0</v>
      </c>
      <c r="AL160" s="1">
        <f t="shared" si="106"/>
        <v>0</v>
      </c>
      <c r="AM160" s="1">
        <f t="shared" si="106"/>
        <v>0</v>
      </c>
      <c r="AN160" s="1">
        <f t="shared" si="106"/>
        <v>0</v>
      </c>
      <c r="AO160" s="1">
        <f t="shared" si="106"/>
        <v>0</v>
      </c>
      <c r="AP160" s="1">
        <f t="shared" si="106"/>
        <v>0</v>
      </c>
      <c r="AQ160" s="1">
        <f t="shared" si="106"/>
        <v>0</v>
      </c>
      <c r="AR160" s="1">
        <f t="shared" si="106"/>
        <v>0</v>
      </c>
      <c r="AS160" s="1">
        <f t="shared" si="106"/>
        <v>0</v>
      </c>
      <c r="AT160" s="1">
        <f t="shared" si="106"/>
        <v>0</v>
      </c>
      <c r="AU160" s="1">
        <f t="shared" si="106"/>
        <v>0</v>
      </c>
      <c r="AV160" s="1">
        <f t="shared" si="106"/>
        <v>0</v>
      </c>
      <c r="AW160" s="1">
        <f t="shared" si="106"/>
        <v>0</v>
      </c>
      <c r="AX160" s="1">
        <f t="shared" si="106"/>
        <v>0</v>
      </c>
      <c r="AY160" s="1">
        <f t="shared" si="106"/>
        <v>0</v>
      </c>
      <c r="AZ160" s="1">
        <f t="shared" si="106"/>
        <v>0</v>
      </c>
      <c r="BA160" s="1">
        <f t="shared" si="106"/>
        <v>0</v>
      </c>
      <c r="BB160" s="1">
        <f t="shared" si="106"/>
        <v>0</v>
      </c>
      <c r="BC160" s="1">
        <f t="shared" si="106"/>
        <v>0</v>
      </c>
      <c r="BD160" s="1">
        <f t="shared" si="106"/>
        <v>0</v>
      </c>
      <c r="BE160" s="1">
        <f t="shared" si="106"/>
        <v>27</v>
      </c>
      <c r="BF160" s="1">
        <f t="shared" si="106"/>
        <v>27</v>
      </c>
      <c r="BG160" s="1">
        <f t="shared" si="106"/>
        <v>27</v>
      </c>
      <c r="BH160" s="1">
        <f t="shared" si="106"/>
        <v>27</v>
      </c>
      <c r="BI160" s="1">
        <f t="shared" si="106"/>
        <v>27</v>
      </c>
      <c r="BJ160" s="1">
        <f t="shared" si="106"/>
        <v>27</v>
      </c>
      <c r="BK160" s="1">
        <f t="shared" si="106"/>
        <v>27</v>
      </c>
      <c r="BL160" s="1">
        <f t="shared" si="106"/>
        <v>27</v>
      </c>
      <c r="BM160" s="1">
        <f t="shared" si="106"/>
        <v>27</v>
      </c>
      <c r="BN160" s="1">
        <f t="shared" si="106"/>
        <v>27</v>
      </c>
      <c r="BO160" s="1">
        <f t="shared" si="106"/>
        <v>27</v>
      </c>
      <c r="BP160" s="1">
        <f t="shared" si="106"/>
        <v>27</v>
      </c>
      <c r="BQ160" s="1">
        <f t="shared" si="106"/>
        <v>27</v>
      </c>
      <c r="BR160" s="1">
        <f t="shared" ref="BR160:EC160" si="107">BQ160+BR26-BR93</f>
        <v>27</v>
      </c>
      <c r="BS160" s="1">
        <f t="shared" si="107"/>
        <v>27</v>
      </c>
      <c r="BT160" s="1">
        <f t="shared" si="107"/>
        <v>27</v>
      </c>
      <c r="BU160" s="1">
        <f t="shared" si="107"/>
        <v>27</v>
      </c>
      <c r="BV160" s="1">
        <f t="shared" si="107"/>
        <v>27</v>
      </c>
      <c r="BW160" s="1">
        <f t="shared" si="107"/>
        <v>27</v>
      </c>
      <c r="BX160" s="1">
        <f t="shared" si="107"/>
        <v>27</v>
      </c>
      <c r="BY160" s="1">
        <f t="shared" si="107"/>
        <v>27</v>
      </c>
      <c r="BZ160" s="1">
        <f t="shared" si="107"/>
        <v>27</v>
      </c>
      <c r="CA160" s="1">
        <f t="shared" si="107"/>
        <v>27</v>
      </c>
      <c r="CB160" s="1">
        <f t="shared" si="107"/>
        <v>27</v>
      </c>
      <c r="CC160" s="1">
        <f t="shared" si="107"/>
        <v>27</v>
      </c>
      <c r="CD160" s="1">
        <f t="shared" si="107"/>
        <v>27</v>
      </c>
      <c r="CE160" s="1">
        <f t="shared" si="107"/>
        <v>27</v>
      </c>
      <c r="CF160" s="1">
        <f t="shared" si="107"/>
        <v>27</v>
      </c>
      <c r="CG160" s="1">
        <f t="shared" si="107"/>
        <v>27</v>
      </c>
      <c r="CH160" s="1">
        <f t="shared" si="107"/>
        <v>27</v>
      </c>
      <c r="CI160" s="1">
        <f t="shared" si="107"/>
        <v>27</v>
      </c>
      <c r="CJ160" s="1">
        <f t="shared" si="107"/>
        <v>27</v>
      </c>
      <c r="CK160" s="1">
        <f t="shared" si="107"/>
        <v>27</v>
      </c>
      <c r="CL160" s="1">
        <f t="shared" si="107"/>
        <v>27</v>
      </c>
      <c r="CM160" s="1">
        <f t="shared" si="107"/>
        <v>27</v>
      </c>
      <c r="CN160" s="1">
        <f t="shared" si="107"/>
        <v>27</v>
      </c>
      <c r="CO160" s="1">
        <f t="shared" si="107"/>
        <v>27</v>
      </c>
      <c r="CP160" s="1">
        <f t="shared" si="107"/>
        <v>27</v>
      </c>
      <c r="CQ160" s="1">
        <f t="shared" si="107"/>
        <v>27</v>
      </c>
      <c r="CR160" s="1">
        <f t="shared" si="107"/>
        <v>27</v>
      </c>
      <c r="CS160" s="1">
        <f t="shared" si="107"/>
        <v>27</v>
      </c>
      <c r="CT160" s="1">
        <f t="shared" si="107"/>
        <v>27</v>
      </c>
      <c r="CU160" s="1">
        <f t="shared" si="107"/>
        <v>27</v>
      </c>
      <c r="CV160" s="1">
        <f t="shared" si="107"/>
        <v>27</v>
      </c>
      <c r="CW160" s="1">
        <f t="shared" si="107"/>
        <v>27</v>
      </c>
      <c r="CX160" s="1">
        <f t="shared" si="107"/>
        <v>27</v>
      </c>
      <c r="CY160" s="1">
        <f t="shared" si="107"/>
        <v>27</v>
      </c>
      <c r="CZ160" s="1">
        <f t="shared" si="107"/>
        <v>27</v>
      </c>
      <c r="DA160" s="1">
        <f t="shared" si="107"/>
        <v>27</v>
      </c>
      <c r="DB160" s="1">
        <f t="shared" si="107"/>
        <v>27</v>
      </c>
      <c r="DC160" s="1">
        <f t="shared" si="107"/>
        <v>27</v>
      </c>
      <c r="DD160" s="1">
        <f t="shared" si="107"/>
        <v>27</v>
      </c>
      <c r="DE160" s="1">
        <f t="shared" si="107"/>
        <v>27</v>
      </c>
      <c r="DF160" s="1">
        <f t="shared" si="107"/>
        <v>27</v>
      </c>
      <c r="DG160" s="1">
        <f t="shared" si="107"/>
        <v>27</v>
      </c>
      <c r="DH160" s="1">
        <f t="shared" si="107"/>
        <v>27</v>
      </c>
      <c r="DI160" s="1">
        <f t="shared" si="107"/>
        <v>27</v>
      </c>
      <c r="DJ160" s="1">
        <f t="shared" si="107"/>
        <v>27</v>
      </c>
      <c r="DK160" s="1">
        <f t="shared" si="107"/>
        <v>27</v>
      </c>
      <c r="DL160" s="1">
        <f t="shared" si="107"/>
        <v>27</v>
      </c>
      <c r="DM160" s="1">
        <f t="shared" si="107"/>
        <v>27</v>
      </c>
      <c r="DN160" s="1">
        <f t="shared" si="107"/>
        <v>27</v>
      </c>
      <c r="DO160" s="1">
        <f t="shared" si="107"/>
        <v>27</v>
      </c>
      <c r="DP160" s="1">
        <f t="shared" si="107"/>
        <v>27</v>
      </c>
      <c r="DQ160" s="1">
        <f t="shared" si="107"/>
        <v>27</v>
      </c>
      <c r="DR160" s="1">
        <f t="shared" si="107"/>
        <v>27</v>
      </c>
      <c r="DS160" s="1">
        <f t="shared" si="107"/>
        <v>27</v>
      </c>
      <c r="DT160" s="1">
        <f t="shared" si="107"/>
        <v>27</v>
      </c>
      <c r="DU160" s="1">
        <f t="shared" si="107"/>
        <v>27</v>
      </c>
      <c r="DV160" s="1">
        <f t="shared" si="107"/>
        <v>27</v>
      </c>
      <c r="DW160" s="1">
        <f t="shared" si="107"/>
        <v>27</v>
      </c>
      <c r="DX160" s="1">
        <f t="shared" si="107"/>
        <v>27</v>
      </c>
      <c r="DY160" s="1">
        <f t="shared" si="107"/>
        <v>27</v>
      </c>
      <c r="DZ160" s="1">
        <f t="shared" si="107"/>
        <v>27</v>
      </c>
      <c r="EA160" s="1">
        <f t="shared" si="107"/>
        <v>27</v>
      </c>
      <c r="EB160" s="1">
        <f t="shared" si="107"/>
        <v>27</v>
      </c>
      <c r="EC160" s="1">
        <f t="shared" si="107"/>
        <v>27</v>
      </c>
      <c r="ED160" s="1">
        <f t="shared" ref="ED160:GO160" si="108">EC160+ED26-ED93</f>
        <v>27</v>
      </c>
      <c r="EE160" s="1">
        <f t="shared" si="108"/>
        <v>27</v>
      </c>
      <c r="EF160" s="1">
        <f t="shared" si="108"/>
        <v>27</v>
      </c>
      <c r="EG160" s="1">
        <f t="shared" si="108"/>
        <v>27</v>
      </c>
      <c r="EH160" s="1">
        <f t="shared" si="108"/>
        <v>27</v>
      </c>
      <c r="EI160" s="1">
        <f t="shared" si="108"/>
        <v>27</v>
      </c>
      <c r="EJ160" s="1">
        <f t="shared" si="108"/>
        <v>27</v>
      </c>
      <c r="EK160" s="1">
        <f t="shared" si="108"/>
        <v>27</v>
      </c>
      <c r="EL160" s="1">
        <f t="shared" si="108"/>
        <v>27</v>
      </c>
      <c r="EM160" s="1">
        <f t="shared" si="108"/>
        <v>27</v>
      </c>
      <c r="EN160" s="1">
        <f t="shared" si="108"/>
        <v>27</v>
      </c>
      <c r="EO160" s="1">
        <f t="shared" si="108"/>
        <v>27</v>
      </c>
      <c r="EP160" s="1">
        <f t="shared" si="108"/>
        <v>27</v>
      </c>
      <c r="EQ160" s="1">
        <f t="shared" si="108"/>
        <v>27</v>
      </c>
      <c r="ER160" s="1">
        <f t="shared" si="108"/>
        <v>27</v>
      </c>
      <c r="ES160" s="1">
        <f t="shared" si="108"/>
        <v>27</v>
      </c>
      <c r="ET160" s="1">
        <f t="shared" si="108"/>
        <v>27</v>
      </c>
      <c r="EU160" s="1">
        <f t="shared" si="108"/>
        <v>27</v>
      </c>
      <c r="EV160" s="1">
        <f t="shared" si="108"/>
        <v>27</v>
      </c>
      <c r="EW160" s="1">
        <f t="shared" si="108"/>
        <v>27</v>
      </c>
      <c r="EX160" s="1">
        <f t="shared" si="108"/>
        <v>27</v>
      </c>
      <c r="EY160" s="1">
        <f t="shared" si="108"/>
        <v>27</v>
      </c>
      <c r="EZ160" s="1">
        <f t="shared" si="108"/>
        <v>27</v>
      </c>
      <c r="FA160" s="1">
        <f t="shared" si="108"/>
        <v>27</v>
      </c>
      <c r="FB160" s="1">
        <f t="shared" si="108"/>
        <v>27</v>
      </c>
      <c r="FC160" s="1">
        <f t="shared" si="108"/>
        <v>27</v>
      </c>
      <c r="FD160" s="1">
        <f t="shared" si="108"/>
        <v>27</v>
      </c>
      <c r="FE160" s="1">
        <f t="shared" si="108"/>
        <v>27</v>
      </c>
      <c r="FF160" s="1">
        <f t="shared" si="108"/>
        <v>27</v>
      </c>
      <c r="FG160" s="1">
        <f t="shared" si="108"/>
        <v>27</v>
      </c>
      <c r="FH160" s="1">
        <f t="shared" si="108"/>
        <v>27</v>
      </c>
      <c r="FI160" s="1">
        <f t="shared" si="108"/>
        <v>27</v>
      </c>
      <c r="FJ160" s="1">
        <f t="shared" si="108"/>
        <v>27</v>
      </c>
      <c r="FK160" s="1">
        <f t="shared" si="108"/>
        <v>27</v>
      </c>
      <c r="FL160" s="1">
        <f t="shared" si="108"/>
        <v>27</v>
      </c>
      <c r="FM160" s="1">
        <f t="shared" si="108"/>
        <v>27</v>
      </c>
      <c r="FN160" s="1">
        <f t="shared" si="108"/>
        <v>27</v>
      </c>
      <c r="FO160" s="1">
        <f t="shared" si="108"/>
        <v>27</v>
      </c>
      <c r="FP160" s="1">
        <f t="shared" si="108"/>
        <v>27</v>
      </c>
      <c r="FQ160" s="1">
        <f t="shared" si="108"/>
        <v>27</v>
      </c>
      <c r="FR160" s="1">
        <f t="shared" si="108"/>
        <v>27</v>
      </c>
      <c r="FS160" s="1">
        <f t="shared" si="108"/>
        <v>27</v>
      </c>
      <c r="FT160" s="1">
        <f t="shared" si="108"/>
        <v>27</v>
      </c>
      <c r="FU160" s="1">
        <f t="shared" si="108"/>
        <v>27</v>
      </c>
      <c r="FV160" s="1">
        <f t="shared" si="108"/>
        <v>27</v>
      </c>
      <c r="FW160" s="1">
        <f t="shared" si="108"/>
        <v>27</v>
      </c>
      <c r="FX160" s="1">
        <f t="shared" si="108"/>
        <v>27</v>
      </c>
      <c r="FY160" s="1">
        <f t="shared" si="108"/>
        <v>27</v>
      </c>
      <c r="FZ160" s="1">
        <f t="shared" si="108"/>
        <v>27</v>
      </c>
      <c r="GA160" s="1">
        <f t="shared" si="108"/>
        <v>27</v>
      </c>
      <c r="GB160" s="1">
        <f t="shared" si="108"/>
        <v>27</v>
      </c>
      <c r="GC160" s="1">
        <f t="shared" si="108"/>
        <v>27</v>
      </c>
      <c r="GD160" s="1">
        <f t="shared" si="108"/>
        <v>27</v>
      </c>
      <c r="GE160" s="1">
        <f t="shared" si="108"/>
        <v>27</v>
      </c>
      <c r="GF160" s="1">
        <f t="shared" si="108"/>
        <v>27</v>
      </c>
      <c r="GG160" s="1">
        <f t="shared" si="108"/>
        <v>27</v>
      </c>
      <c r="GH160" s="1">
        <f t="shared" si="108"/>
        <v>27</v>
      </c>
      <c r="GI160" s="1">
        <f t="shared" si="108"/>
        <v>27</v>
      </c>
      <c r="GJ160" s="1">
        <f t="shared" si="108"/>
        <v>27</v>
      </c>
      <c r="GK160" s="1">
        <f t="shared" si="108"/>
        <v>27</v>
      </c>
      <c r="GL160" s="1">
        <f t="shared" si="108"/>
        <v>27</v>
      </c>
      <c r="GM160" s="1">
        <f t="shared" si="108"/>
        <v>27</v>
      </c>
      <c r="GN160" s="1">
        <f t="shared" si="108"/>
        <v>27</v>
      </c>
      <c r="GO160" s="1">
        <f t="shared" si="108"/>
        <v>27</v>
      </c>
      <c r="GP160" s="1">
        <f t="shared" ref="GP160:GY160" si="109">GO160+GP26-GP93</f>
        <v>27</v>
      </c>
      <c r="GQ160" s="1">
        <f t="shared" si="109"/>
        <v>27</v>
      </c>
      <c r="GR160" s="1">
        <f t="shared" si="109"/>
        <v>27</v>
      </c>
      <c r="GS160" s="1">
        <f t="shared" si="109"/>
        <v>27</v>
      </c>
      <c r="GT160" s="1">
        <f t="shared" si="109"/>
        <v>27</v>
      </c>
      <c r="GU160" s="1">
        <f t="shared" si="109"/>
        <v>27</v>
      </c>
      <c r="GV160" s="1">
        <f t="shared" si="109"/>
        <v>27</v>
      </c>
      <c r="GW160" s="1">
        <f t="shared" si="109"/>
        <v>27</v>
      </c>
      <c r="GX160" s="1">
        <f t="shared" si="109"/>
        <v>27</v>
      </c>
      <c r="GY160" s="1">
        <f t="shared" si="109"/>
        <v>27</v>
      </c>
    </row>
    <row r="161" spans="1:207">
      <c r="A161" s="4" t="s">
        <v>984</v>
      </c>
      <c r="B161" s="3">
        <f t="shared" si="101"/>
        <v>46106144</v>
      </c>
      <c r="C161" s="3" t="str">
        <f t="shared" si="101"/>
        <v>Q.PEAK DUO L-G6P.2</v>
      </c>
      <c r="D161" s="2">
        <f t="shared" si="101"/>
        <v>420</v>
      </c>
      <c r="E161" s="1">
        <f t="shared" si="20"/>
        <v>0</v>
      </c>
      <c r="F161" s="1">
        <f t="shared" ref="F161:BQ161" si="110">E161+F27-F94</f>
        <v>0</v>
      </c>
      <c r="G161" s="1">
        <f t="shared" si="110"/>
        <v>0</v>
      </c>
      <c r="H161" s="1">
        <f t="shared" si="110"/>
        <v>0</v>
      </c>
      <c r="I161" s="1">
        <f t="shared" si="110"/>
        <v>0</v>
      </c>
      <c r="J161" s="1">
        <f t="shared" si="110"/>
        <v>0</v>
      </c>
      <c r="K161" s="1">
        <f t="shared" si="110"/>
        <v>0</v>
      </c>
      <c r="L161" s="1">
        <f t="shared" si="110"/>
        <v>0</v>
      </c>
      <c r="M161" s="1">
        <f t="shared" si="110"/>
        <v>0</v>
      </c>
      <c r="N161" s="1">
        <f t="shared" si="110"/>
        <v>0</v>
      </c>
      <c r="O161" s="1">
        <f t="shared" si="110"/>
        <v>0</v>
      </c>
      <c r="P161" s="1">
        <f t="shared" si="110"/>
        <v>0</v>
      </c>
      <c r="Q161" s="1">
        <f t="shared" si="110"/>
        <v>0</v>
      </c>
      <c r="R161" s="1">
        <f t="shared" si="110"/>
        <v>0</v>
      </c>
      <c r="S161" s="1">
        <f t="shared" si="110"/>
        <v>0</v>
      </c>
      <c r="T161" s="1">
        <f t="shared" si="110"/>
        <v>0</v>
      </c>
      <c r="U161" s="1">
        <f t="shared" si="110"/>
        <v>0</v>
      </c>
      <c r="V161" s="1">
        <f t="shared" si="110"/>
        <v>0</v>
      </c>
      <c r="W161" s="1">
        <f t="shared" si="110"/>
        <v>0</v>
      </c>
      <c r="X161" s="1">
        <f t="shared" si="110"/>
        <v>0</v>
      </c>
      <c r="Y161" s="1">
        <f t="shared" si="110"/>
        <v>0</v>
      </c>
      <c r="Z161" s="1">
        <f t="shared" si="110"/>
        <v>0</v>
      </c>
      <c r="AA161" s="1">
        <f t="shared" si="110"/>
        <v>0</v>
      </c>
      <c r="AB161" s="1">
        <f t="shared" si="110"/>
        <v>0</v>
      </c>
      <c r="AC161" s="1">
        <f t="shared" si="110"/>
        <v>0</v>
      </c>
      <c r="AD161" s="1">
        <f t="shared" si="110"/>
        <v>0</v>
      </c>
      <c r="AE161" s="1">
        <f t="shared" si="110"/>
        <v>0</v>
      </c>
      <c r="AF161" s="1">
        <f t="shared" si="110"/>
        <v>0</v>
      </c>
      <c r="AG161" s="1">
        <f t="shared" si="110"/>
        <v>0</v>
      </c>
      <c r="AH161" s="1">
        <f t="shared" si="110"/>
        <v>0</v>
      </c>
      <c r="AI161" s="1">
        <f t="shared" si="110"/>
        <v>0</v>
      </c>
      <c r="AJ161" s="1">
        <f t="shared" si="110"/>
        <v>0</v>
      </c>
      <c r="AK161" s="1">
        <f t="shared" si="110"/>
        <v>0</v>
      </c>
      <c r="AL161" s="1">
        <f t="shared" si="110"/>
        <v>0</v>
      </c>
      <c r="AM161" s="1">
        <f t="shared" si="110"/>
        <v>0</v>
      </c>
      <c r="AN161" s="1">
        <f t="shared" si="110"/>
        <v>0</v>
      </c>
      <c r="AO161" s="1">
        <f t="shared" si="110"/>
        <v>0</v>
      </c>
      <c r="AP161" s="1">
        <f t="shared" si="110"/>
        <v>0</v>
      </c>
      <c r="AQ161" s="1">
        <f t="shared" si="110"/>
        <v>0</v>
      </c>
      <c r="AR161" s="1">
        <f t="shared" si="110"/>
        <v>0</v>
      </c>
      <c r="AS161" s="1">
        <f t="shared" si="110"/>
        <v>0</v>
      </c>
      <c r="AT161" s="1">
        <f t="shared" si="110"/>
        <v>0</v>
      </c>
      <c r="AU161" s="1">
        <f t="shared" si="110"/>
        <v>0</v>
      </c>
      <c r="AV161" s="1">
        <f t="shared" si="110"/>
        <v>0</v>
      </c>
      <c r="AW161" s="1">
        <f t="shared" si="110"/>
        <v>0</v>
      </c>
      <c r="AX161" s="1">
        <f t="shared" si="110"/>
        <v>0</v>
      </c>
      <c r="AY161" s="1">
        <f t="shared" si="110"/>
        <v>0</v>
      </c>
      <c r="AZ161" s="1">
        <f t="shared" si="110"/>
        <v>0</v>
      </c>
      <c r="BA161" s="1">
        <f t="shared" si="110"/>
        <v>0</v>
      </c>
      <c r="BB161" s="1">
        <f t="shared" si="110"/>
        <v>0</v>
      </c>
      <c r="BC161" s="1">
        <f t="shared" si="110"/>
        <v>0</v>
      </c>
      <c r="BD161" s="1">
        <f t="shared" si="110"/>
        <v>0</v>
      </c>
      <c r="BE161" s="1">
        <f t="shared" si="110"/>
        <v>7</v>
      </c>
      <c r="BF161" s="1">
        <f t="shared" si="110"/>
        <v>7</v>
      </c>
      <c r="BG161" s="1">
        <f t="shared" si="110"/>
        <v>7</v>
      </c>
      <c r="BH161" s="1">
        <f t="shared" si="110"/>
        <v>7</v>
      </c>
      <c r="BI161" s="1">
        <f t="shared" si="110"/>
        <v>7</v>
      </c>
      <c r="BJ161" s="1">
        <f t="shared" si="110"/>
        <v>7</v>
      </c>
      <c r="BK161" s="1">
        <f t="shared" si="110"/>
        <v>7</v>
      </c>
      <c r="BL161" s="1">
        <f t="shared" si="110"/>
        <v>7</v>
      </c>
      <c r="BM161" s="1">
        <f t="shared" si="110"/>
        <v>7</v>
      </c>
      <c r="BN161" s="1">
        <f t="shared" si="110"/>
        <v>7</v>
      </c>
      <c r="BO161" s="1">
        <f t="shared" si="110"/>
        <v>7</v>
      </c>
      <c r="BP161" s="1">
        <f t="shared" si="110"/>
        <v>7</v>
      </c>
      <c r="BQ161" s="1">
        <f t="shared" si="110"/>
        <v>7</v>
      </c>
      <c r="BR161" s="1">
        <f t="shared" ref="BR161:EC161" si="111">BQ161+BR27-BR94</f>
        <v>7</v>
      </c>
      <c r="BS161" s="1">
        <f t="shared" si="111"/>
        <v>7</v>
      </c>
      <c r="BT161" s="1">
        <f t="shared" si="111"/>
        <v>7</v>
      </c>
      <c r="BU161" s="1">
        <f t="shared" si="111"/>
        <v>7</v>
      </c>
      <c r="BV161" s="1">
        <f t="shared" si="111"/>
        <v>7</v>
      </c>
      <c r="BW161" s="1">
        <f t="shared" si="111"/>
        <v>7</v>
      </c>
      <c r="BX161" s="1">
        <f t="shared" si="111"/>
        <v>7</v>
      </c>
      <c r="BY161" s="1">
        <f t="shared" si="111"/>
        <v>7</v>
      </c>
      <c r="BZ161" s="1">
        <f t="shared" si="111"/>
        <v>7</v>
      </c>
      <c r="CA161" s="1">
        <f t="shared" si="111"/>
        <v>7</v>
      </c>
      <c r="CB161" s="1">
        <f t="shared" si="111"/>
        <v>7</v>
      </c>
      <c r="CC161" s="1">
        <f t="shared" si="111"/>
        <v>7</v>
      </c>
      <c r="CD161" s="1">
        <f t="shared" si="111"/>
        <v>7</v>
      </c>
      <c r="CE161" s="1">
        <f t="shared" si="111"/>
        <v>7</v>
      </c>
      <c r="CF161" s="1">
        <f t="shared" si="111"/>
        <v>7</v>
      </c>
      <c r="CG161" s="1">
        <f t="shared" si="111"/>
        <v>7</v>
      </c>
      <c r="CH161" s="1">
        <f t="shared" si="111"/>
        <v>7</v>
      </c>
      <c r="CI161" s="1">
        <f t="shared" si="111"/>
        <v>7</v>
      </c>
      <c r="CJ161" s="1">
        <f t="shared" si="111"/>
        <v>7</v>
      </c>
      <c r="CK161" s="1">
        <f t="shared" si="111"/>
        <v>7</v>
      </c>
      <c r="CL161" s="1">
        <f t="shared" si="111"/>
        <v>7</v>
      </c>
      <c r="CM161" s="1">
        <f t="shared" si="111"/>
        <v>7</v>
      </c>
      <c r="CN161" s="1">
        <f t="shared" si="111"/>
        <v>7</v>
      </c>
      <c r="CO161" s="1">
        <f t="shared" si="111"/>
        <v>7</v>
      </c>
      <c r="CP161" s="1">
        <f t="shared" si="111"/>
        <v>7</v>
      </c>
      <c r="CQ161" s="1">
        <f t="shared" si="111"/>
        <v>7</v>
      </c>
      <c r="CR161" s="1">
        <f t="shared" si="111"/>
        <v>7</v>
      </c>
      <c r="CS161" s="1">
        <f t="shared" si="111"/>
        <v>7</v>
      </c>
      <c r="CT161" s="1">
        <f t="shared" si="111"/>
        <v>7</v>
      </c>
      <c r="CU161" s="1">
        <f t="shared" si="111"/>
        <v>7</v>
      </c>
      <c r="CV161" s="1">
        <f t="shared" si="111"/>
        <v>7</v>
      </c>
      <c r="CW161" s="1">
        <f t="shared" si="111"/>
        <v>7</v>
      </c>
      <c r="CX161" s="1">
        <f t="shared" si="111"/>
        <v>7</v>
      </c>
      <c r="CY161" s="1">
        <f t="shared" si="111"/>
        <v>7</v>
      </c>
      <c r="CZ161" s="1">
        <f t="shared" si="111"/>
        <v>7</v>
      </c>
      <c r="DA161" s="1">
        <f t="shared" si="111"/>
        <v>7</v>
      </c>
      <c r="DB161" s="1">
        <f t="shared" si="111"/>
        <v>7</v>
      </c>
      <c r="DC161" s="1">
        <f t="shared" si="111"/>
        <v>7</v>
      </c>
      <c r="DD161" s="1">
        <f t="shared" si="111"/>
        <v>7</v>
      </c>
      <c r="DE161" s="1">
        <f t="shared" si="111"/>
        <v>7</v>
      </c>
      <c r="DF161" s="1">
        <f t="shared" si="111"/>
        <v>7</v>
      </c>
      <c r="DG161" s="1">
        <f t="shared" si="111"/>
        <v>7</v>
      </c>
      <c r="DH161" s="1">
        <f t="shared" si="111"/>
        <v>7</v>
      </c>
      <c r="DI161" s="1">
        <f t="shared" si="111"/>
        <v>7</v>
      </c>
      <c r="DJ161" s="1">
        <f t="shared" si="111"/>
        <v>7</v>
      </c>
      <c r="DK161" s="1">
        <f t="shared" si="111"/>
        <v>7</v>
      </c>
      <c r="DL161" s="1">
        <f t="shared" si="111"/>
        <v>7</v>
      </c>
      <c r="DM161" s="1">
        <f t="shared" si="111"/>
        <v>7</v>
      </c>
      <c r="DN161" s="1">
        <f t="shared" si="111"/>
        <v>7</v>
      </c>
      <c r="DO161" s="1">
        <f t="shared" si="111"/>
        <v>7</v>
      </c>
      <c r="DP161" s="1">
        <f t="shared" si="111"/>
        <v>7</v>
      </c>
      <c r="DQ161" s="1">
        <f t="shared" si="111"/>
        <v>7</v>
      </c>
      <c r="DR161" s="1">
        <f t="shared" si="111"/>
        <v>7</v>
      </c>
      <c r="DS161" s="1">
        <f t="shared" si="111"/>
        <v>7</v>
      </c>
      <c r="DT161" s="1">
        <f t="shared" si="111"/>
        <v>7</v>
      </c>
      <c r="DU161" s="1">
        <f t="shared" si="111"/>
        <v>7</v>
      </c>
      <c r="DV161" s="1">
        <f t="shared" si="111"/>
        <v>7</v>
      </c>
      <c r="DW161" s="1">
        <f t="shared" si="111"/>
        <v>7</v>
      </c>
      <c r="DX161" s="1">
        <f t="shared" si="111"/>
        <v>7</v>
      </c>
      <c r="DY161" s="1">
        <f t="shared" si="111"/>
        <v>7</v>
      </c>
      <c r="DZ161" s="1">
        <f t="shared" si="111"/>
        <v>7</v>
      </c>
      <c r="EA161" s="1">
        <f t="shared" si="111"/>
        <v>7</v>
      </c>
      <c r="EB161" s="1">
        <f t="shared" si="111"/>
        <v>7</v>
      </c>
      <c r="EC161" s="1">
        <f t="shared" si="111"/>
        <v>7</v>
      </c>
      <c r="ED161" s="1">
        <f t="shared" ref="ED161:GO161" si="112">EC161+ED27-ED94</f>
        <v>7</v>
      </c>
      <c r="EE161" s="1">
        <f t="shared" si="112"/>
        <v>7</v>
      </c>
      <c r="EF161" s="1">
        <f t="shared" si="112"/>
        <v>7</v>
      </c>
      <c r="EG161" s="1">
        <f t="shared" si="112"/>
        <v>7</v>
      </c>
      <c r="EH161" s="1">
        <f t="shared" si="112"/>
        <v>7</v>
      </c>
      <c r="EI161" s="1">
        <f t="shared" si="112"/>
        <v>7</v>
      </c>
      <c r="EJ161" s="1">
        <f t="shared" si="112"/>
        <v>7</v>
      </c>
      <c r="EK161" s="1">
        <f t="shared" si="112"/>
        <v>7</v>
      </c>
      <c r="EL161" s="1">
        <f t="shared" si="112"/>
        <v>7</v>
      </c>
      <c r="EM161" s="1">
        <f t="shared" si="112"/>
        <v>7</v>
      </c>
      <c r="EN161" s="1">
        <f t="shared" si="112"/>
        <v>7</v>
      </c>
      <c r="EO161" s="1">
        <f t="shared" si="112"/>
        <v>7</v>
      </c>
      <c r="EP161" s="1">
        <f t="shared" si="112"/>
        <v>7</v>
      </c>
      <c r="EQ161" s="1">
        <f t="shared" si="112"/>
        <v>7</v>
      </c>
      <c r="ER161" s="1">
        <f t="shared" si="112"/>
        <v>7</v>
      </c>
      <c r="ES161" s="1">
        <f t="shared" si="112"/>
        <v>7</v>
      </c>
      <c r="ET161" s="1">
        <f t="shared" si="112"/>
        <v>7</v>
      </c>
      <c r="EU161" s="1">
        <f t="shared" si="112"/>
        <v>7</v>
      </c>
      <c r="EV161" s="1">
        <f t="shared" si="112"/>
        <v>7</v>
      </c>
      <c r="EW161" s="1">
        <f t="shared" si="112"/>
        <v>7</v>
      </c>
      <c r="EX161" s="1">
        <f t="shared" si="112"/>
        <v>7</v>
      </c>
      <c r="EY161" s="1">
        <f t="shared" si="112"/>
        <v>7</v>
      </c>
      <c r="EZ161" s="1">
        <f t="shared" si="112"/>
        <v>7</v>
      </c>
      <c r="FA161" s="1">
        <f t="shared" si="112"/>
        <v>7</v>
      </c>
      <c r="FB161" s="1">
        <f t="shared" si="112"/>
        <v>7</v>
      </c>
      <c r="FC161" s="1">
        <f t="shared" si="112"/>
        <v>7</v>
      </c>
      <c r="FD161" s="1">
        <f t="shared" si="112"/>
        <v>7</v>
      </c>
      <c r="FE161" s="1">
        <f t="shared" si="112"/>
        <v>7</v>
      </c>
      <c r="FF161" s="1">
        <f t="shared" si="112"/>
        <v>7</v>
      </c>
      <c r="FG161" s="1">
        <f t="shared" si="112"/>
        <v>7</v>
      </c>
      <c r="FH161" s="1">
        <f t="shared" si="112"/>
        <v>7</v>
      </c>
      <c r="FI161" s="1">
        <f t="shared" si="112"/>
        <v>7</v>
      </c>
      <c r="FJ161" s="1">
        <f t="shared" si="112"/>
        <v>7</v>
      </c>
      <c r="FK161" s="1">
        <f t="shared" si="112"/>
        <v>7</v>
      </c>
      <c r="FL161" s="1">
        <f t="shared" si="112"/>
        <v>7</v>
      </c>
      <c r="FM161" s="1">
        <f t="shared" si="112"/>
        <v>7</v>
      </c>
      <c r="FN161" s="1">
        <f t="shared" si="112"/>
        <v>7</v>
      </c>
      <c r="FO161" s="1">
        <f t="shared" si="112"/>
        <v>7</v>
      </c>
      <c r="FP161" s="1">
        <f t="shared" si="112"/>
        <v>7</v>
      </c>
      <c r="FQ161" s="1">
        <f t="shared" si="112"/>
        <v>7</v>
      </c>
      <c r="FR161" s="1">
        <f t="shared" si="112"/>
        <v>7</v>
      </c>
      <c r="FS161" s="1">
        <f t="shared" si="112"/>
        <v>7</v>
      </c>
      <c r="FT161" s="1">
        <f t="shared" si="112"/>
        <v>7</v>
      </c>
      <c r="FU161" s="1">
        <f t="shared" si="112"/>
        <v>7</v>
      </c>
      <c r="FV161" s="1">
        <f t="shared" si="112"/>
        <v>7</v>
      </c>
      <c r="FW161" s="1">
        <f t="shared" si="112"/>
        <v>7</v>
      </c>
      <c r="FX161" s="1">
        <f t="shared" si="112"/>
        <v>7</v>
      </c>
      <c r="FY161" s="1">
        <f t="shared" si="112"/>
        <v>7</v>
      </c>
      <c r="FZ161" s="1">
        <f t="shared" si="112"/>
        <v>7</v>
      </c>
      <c r="GA161" s="1">
        <f t="shared" si="112"/>
        <v>7</v>
      </c>
      <c r="GB161" s="1">
        <f t="shared" si="112"/>
        <v>7</v>
      </c>
      <c r="GC161" s="1">
        <f t="shared" si="112"/>
        <v>7</v>
      </c>
      <c r="GD161" s="1">
        <f t="shared" si="112"/>
        <v>7</v>
      </c>
      <c r="GE161" s="1">
        <f t="shared" si="112"/>
        <v>7</v>
      </c>
      <c r="GF161" s="1">
        <f t="shared" si="112"/>
        <v>7</v>
      </c>
      <c r="GG161" s="1">
        <f t="shared" si="112"/>
        <v>7</v>
      </c>
      <c r="GH161" s="1">
        <f t="shared" si="112"/>
        <v>7</v>
      </c>
      <c r="GI161" s="1">
        <f t="shared" si="112"/>
        <v>7</v>
      </c>
      <c r="GJ161" s="1">
        <f t="shared" si="112"/>
        <v>7</v>
      </c>
      <c r="GK161" s="1">
        <f t="shared" si="112"/>
        <v>7</v>
      </c>
      <c r="GL161" s="1">
        <f t="shared" si="112"/>
        <v>7</v>
      </c>
      <c r="GM161" s="1">
        <f t="shared" si="112"/>
        <v>7</v>
      </c>
      <c r="GN161" s="1">
        <f t="shared" si="112"/>
        <v>7</v>
      </c>
      <c r="GO161" s="1">
        <f t="shared" si="112"/>
        <v>7</v>
      </c>
      <c r="GP161" s="1">
        <f t="shared" ref="GP161:GY161" si="113">GO161+GP27-GP94</f>
        <v>7</v>
      </c>
      <c r="GQ161" s="1">
        <f t="shared" si="113"/>
        <v>7</v>
      </c>
      <c r="GR161" s="1">
        <f t="shared" si="113"/>
        <v>7</v>
      </c>
      <c r="GS161" s="1">
        <f t="shared" si="113"/>
        <v>7</v>
      </c>
      <c r="GT161" s="1">
        <f t="shared" si="113"/>
        <v>7</v>
      </c>
      <c r="GU161" s="1">
        <f t="shared" si="113"/>
        <v>7</v>
      </c>
      <c r="GV161" s="1">
        <f t="shared" si="113"/>
        <v>7</v>
      </c>
      <c r="GW161" s="1">
        <f t="shared" si="113"/>
        <v>7</v>
      </c>
      <c r="GX161" s="1">
        <f t="shared" si="113"/>
        <v>7</v>
      </c>
      <c r="GY161" s="1">
        <f t="shared" si="113"/>
        <v>7</v>
      </c>
    </row>
    <row r="162" spans="1:207">
      <c r="A162" s="4" t="s">
        <v>984</v>
      </c>
      <c r="B162" s="3">
        <f t="shared" si="101"/>
        <v>46106145</v>
      </c>
      <c r="C162" s="3" t="str">
        <f t="shared" si="101"/>
        <v>Q.PEAK DUO L-G6P.2</v>
      </c>
      <c r="D162" s="2">
        <f t="shared" si="101"/>
        <v>425</v>
      </c>
      <c r="E162" s="1">
        <f t="shared" si="20"/>
        <v>0</v>
      </c>
      <c r="F162" s="1">
        <f t="shared" ref="F162:BQ162" si="114">E162+F28-F95</f>
        <v>0</v>
      </c>
      <c r="G162" s="1">
        <f t="shared" si="114"/>
        <v>0</v>
      </c>
      <c r="H162" s="1">
        <f t="shared" si="114"/>
        <v>0</v>
      </c>
      <c r="I162" s="1">
        <f t="shared" si="114"/>
        <v>0</v>
      </c>
      <c r="J162" s="1">
        <f t="shared" si="114"/>
        <v>0</v>
      </c>
      <c r="K162" s="1">
        <f t="shared" si="114"/>
        <v>0</v>
      </c>
      <c r="L162" s="1">
        <f t="shared" si="114"/>
        <v>0</v>
      </c>
      <c r="M162" s="1">
        <f t="shared" si="114"/>
        <v>0</v>
      </c>
      <c r="N162" s="1">
        <f t="shared" si="114"/>
        <v>0</v>
      </c>
      <c r="O162" s="1">
        <f t="shared" si="114"/>
        <v>0</v>
      </c>
      <c r="P162" s="1">
        <f t="shared" si="114"/>
        <v>0</v>
      </c>
      <c r="Q162" s="1">
        <f t="shared" si="114"/>
        <v>0</v>
      </c>
      <c r="R162" s="1">
        <f t="shared" si="114"/>
        <v>0</v>
      </c>
      <c r="S162" s="1">
        <f t="shared" si="114"/>
        <v>0</v>
      </c>
      <c r="T162" s="1">
        <f t="shared" si="114"/>
        <v>0</v>
      </c>
      <c r="U162" s="1">
        <f t="shared" si="114"/>
        <v>0</v>
      </c>
      <c r="V162" s="1">
        <f t="shared" si="114"/>
        <v>0</v>
      </c>
      <c r="W162" s="1">
        <f t="shared" si="114"/>
        <v>0</v>
      </c>
      <c r="X162" s="1">
        <f t="shared" si="114"/>
        <v>0</v>
      </c>
      <c r="Y162" s="1">
        <f t="shared" si="114"/>
        <v>0</v>
      </c>
      <c r="Z162" s="1">
        <f t="shared" si="114"/>
        <v>0</v>
      </c>
      <c r="AA162" s="1">
        <f t="shared" si="114"/>
        <v>0</v>
      </c>
      <c r="AB162" s="1">
        <f t="shared" si="114"/>
        <v>0</v>
      </c>
      <c r="AC162" s="1">
        <f t="shared" si="114"/>
        <v>0</v>
      </c>
      <c r="AD162" s="1">
        <f t="shared" si="114"/>
        <v>0</v>
      </c>
      <c r="AE162" s="1">
        <f t="shared" si="114"/>
        <v>0</v>
      </c>
      <c r="AF162" s="1">
        <f t="shared" si="114"/>
        <v>0</v>
      </c>
      <c r="AG162" s="1">
        <f t="shared" si="114"/>
        <v>0</v>
      </c>
      <c r="AH162" s="1">
        <f t="shared" si="114"/>
        <v>0</v>
      </c>
      <c r="AI162" s="1">
        <f t="shared" si="114"/>
        <v>0</v>
      </c>
      <c r="AJ162" s="1">
        <f t="shared" si="114"/>
        <v>0</v>
      </c>
      <c r="AK162" s="1">
        <f t="shared" si="114"/>
        <v>0</v>
      </c>
      <c r="AL162" s="1">
        <f t="shared" si="114"/>
        <v>0</v>
      </c>
      <c r="AM162" s="1">
        <f t="shared" si="114"/>
        <v>0</v>
      </c>
      <c r="AN162" s="1">
        <f t="shared" si="114"/>
        <v>0</v>
      </c>
      <c r="AO162" s="1">
        <f t="shared" si="114"/>
        <v>0</v>
      </c>
      <c r="AP162" s="1">
        <f t="shared" si="114"/>
        <v>0</v>
      </c>
      <c r="AQ162" s="1">
        <f t="shared" si="114"/>
        <v>0</v>
      </c>
      <c r="AR162" s="1">
        <f t="shared" si="114"/>
        <v>0</v>
      </c>
      <c r="AS162" s="1">
        <f t="shared" si="114"/>
        <v>0</v>
      </c>
      <c r="AT162" s="1">
        <f t="shared" si="114"/>
        <v>0</v>
      </c>
      <c r="AU162" s="1">
        <f t="shared" si="114"/>
        <v>0</v>
      </c>
      <c r="AV162" s="1">
        <f t="shared" si="114"/>
        <v>0</v>
      </c>
      <c r="AW162" s="1">
        <f t="shared" si="114"/>
        <v>0</v>
      </c>
      <c r="AX162" s="1">
        <f t="shared" si="114"/>
        <v>0</v>
      </c>
      <c r="AY162" s="1">
        <f t="shared" si="114"/>
        <v>0</v>
      </c>
      <c r="AZ162" s="1">
        <f t="shared" si="114"/>
        <v>0</v>
      </c>
      <c r="BA162" s="1">
        <f t="shared" si="114"/>
        <v>0</v>
      </c>
      <c r="BB162" s="1">
        <f t="shared" si="114"/>
        <v>0</v>
      </c>
      <c r="BC162" s="1">
        <f t="shared" si="114"/>
        <v>0</v>
      </c>
      <c r="BD162" s="1">
        <f t="shared" si="114"/>
        <v>0</v>
      </c>
      <c r="BE162" s="1">
        <f t="shared" si="114"/>
        <v>453</v>
      </c>
      <c r="BF162" s="1">
        <f t="shared" si="114"/>
        <v>453</v>
      </c>
      <c r="BG162" s="1">
        <f t="shared" si="114"/>
        <v>453</v>
      </c>
      <c r="BH162" s="1">
        <f t="shared" si="114"/>
        <v>453</v>
      </c>
      <c r="BI162" s="1">
        <f t="shared" si="114"/>
        <v>453</v>
      </c>
      <c r="BJ162" s="1">
        <f t="shared" si="114"/>
        <v>453</v>
      </c>
      <c r="BK162" s="1">
        <f t="shared" si="114"/>
        <v>453</v>
      </c>
      <c r="BL162" s="1">
        <f t="shared" si="114"/>
        <v>453</v>
      </c>
      <c r="BM162" s="1">
        <f t="shared" si="114"/>
        <v>453</v>
      </c>
      <c r="BN162" s="1">
        <f t="shared" si="114"/>
        <v>453</v>
      </c>
      <c r="BO162" s="1">
        <f t="shared" si="114"/>
        <v>453</v>
      </c>
      <c r="BP162" s="1">
        <f t="shared" si="114"/>
        <v>370</v>
      </c>
      <c r="BQ162" s="1">
        <f t="shared" si="114"/>
        <v>370</v>
      </c>
      <c r="BR162" s="1">
        <f t="shared" ref="BR162:EC162" si="115">BQ162+BR28-BR95</f>
        <v>370</v>
      </c>
      <c r="BS162" s="1">
        <f t="shared" si="115"/>
        <v>370</v>
      </c>
      <c r="BT162" s="1">
        <f t="shared" si="115"/>
        <v>370</v>
      </c>
      <c r="BU162" s="1">
        <f t="shared" si="115"/>
        <v>370</v>
      </c>
      <c r="BV162" s="1">
        <f t="shared" si="115"/>
        <v>370</v>
      </c>
      <c r="BW162" s="1">
        <f t="shared" si="115"/>
        <v>370</v>
      </c>
      <c r="BX162" s="1">
        <f t="shared" si="115"/>
        <v>370</v>
      </c>
      <c r="BY162" s="1">
        <f t="shared" si="115"/>
        <v>370</v>
      </c>
      <c r="BZ162" s="1">
        <f t="shared" si="115"/>
        <v>370</v>
      </c>
      <c r="CA162" s="1">
        <f t="shared" si="115"/>
        <v>370</v>
      </c>
      <c r="CB162" s="1">
        <f t="shared" si="115"/>
        <v>370</v>
      </c>
      <c r="CC162" s="1">
        <f t="shared" si="115"/>
        <v>370</v>
      </c>
      <c r="CD162" s="1">
        <f t="shared" si="115"/>
        <v>370</v>
      </c>
      <c r="CE162" s="1">
        <f t="shared" si="115"/>
        <v>370</v>
      </c>
      <c r="CF162" s="1">
        <f t="shared" si="115"/>
        <v>370</v>
      </c>
      <c r="CG162" s="1">
        <f t="shared" si="115"/>
        <v>370</v>
      </c>
      <c r="CH162" s="1">
        <f t="shared" si="115"/>
        <v>370</v>
      </c>
      <c r="CI162" s="1">
        <f t="shared" si="115"/>
        <v>370</v>
      </c>
      <c r="CJ162" s="1">
        <f t="shared" si="115"/>
        <v>370</v>
      </c>
      <c r="CK162" s="1">
        <f t="shared" si="115"/>
        <v>370</v>
      </c>
      <c r="CL162" s="1">
        <f t="shared" si="115"/>
        <v>370</v>
      </c>
      <c r="CM162" s="1">
        <f t="shared" si="115"/>
        <v>370</v>
      </c>
      <c r="CN162" s="1">
        <f t="shared" si="115"/>
        <v>370</v>
      </c>
      <c r="CO162" s="1">
        <f t="shared" si="115"/>
        <v>370</v>
      </c>
      <c r="CP162" s="1">
        <f t="shared" si="115"/>
        <v>370</v>
      </c>
      <c r="CQ162" s="1">
        <f t="shared" si="115"/>
        <v>370</v>
      </c>
      <c r="CR162" s="1">
        <f t="shared" si="115"/>
        <v>370</v>
      </c>
      <c r="CS162" s="1">
        <f t="shared" si="115"/>
        <v>370</v>
      </c>
      <c r="CT162" s="1">
        <f t="shared" si="115"/>
        <v>370</v>
      </c>
      <c r="CU162" s="1">
        <f t="shared" si="115"/>
        <v>370</v>
      </c>
      <c r="CV162" s="1">
        <f t="shared" si="115"/>
        <v>370</v>
      </c>
      <c r="CW162" s="1">
        <f t="shared" si="115"/>
        <v>370</v>
      </c>
      <c r="CX162" s="1">
        <f t="shared" si="115"/>
        <v>370</v>
      </c>
      <c r="CY162" s="1">
        <f t="shared" si="115"/>
        <v>370</v>
      </c>
      <c r="CZ162" s="1">
        <f t="shared" si="115"/>
        <v>370</v>
      </c>
      <c r="DA162" s="1">
        <f t="shared" si="115"/>
        <v>370</v>
      </c>
      <c r="DB162" s="1">
        <f t="shared" si="115"/>
        <v>370</v>
      </c>
      <c r="DC162" s="1">
        <f t="shared" si="115"/>
        <v>370</v>
      </c>
      <c r="DD162" s="1">
        <f t="shared" si="115"/>
        <v>370</v>
      </c>
      <c r="DE162" s="1">
        <f t="shared" si="115"/>
        <v>370</v>
      </c>
      <c r="DF162" s="1">
        <f t="shared" si="115"/>
        <v>370</v>
      </c>
      <c r="DG162" s="1">
        <f t="shared" si="115"/>
        <v>370</v>
      </c>
      <c r="DH162" s="1">
        <f t="shared" si="115"/>
        <v>370</v>
      </c>
      <c r="DI162" s="1">
        <f t="shared" si="115"/>
        <v>370</v>
      </c>
      <c r="DJ162" s="1">
        <f t="shared" si="115"/>
        <v>370</v>
      </c>
      <c r="DK162" s="1">
        <f t="shared" si="115"/>
        <v>370</v>
      </c>
      <c r="DL162" s="1">
        <f t="shared" si="115"/>
        <v>370</v>
      </c>
      <c r="DM162" s="1">
        <f t="shared" si="115"/>
        <v>370</v>
      </c>
      <c r="DN162" s="1">
        <f t="shared" si="115"/>
        <v>370</v>
      </c>
      <c r="DO162" s="1">
        <f t="shared" si="115"/>
        <v>370</v>
      </c>
      <c r="DP162" s="1">
        <f t="shared" si="115"/>
        <v>370</v>
      </c>
      <c r="DQ162" s="1">
        <f t="shared" si="115"/>
        <v>370</v>
      </c>
      <c r="DR162" s="1">
        <f t="shared" si="115"/>
        <v>370</v>
      </c>
      <c r="DS162" s="1">
        <f t="shared" si="115"/>
        <v>370</v>
      </c>
      <c r="DT162" s="1">
        <f t="shared" si="115"/>
        <v>370</v>
      </c>
      <c r="DU162" s="1">
        <f t="shared" si="115"/>
        <v>370</v>
      </c>
      <c r="DV162" s="1">
        <f t="shared" si="115"/>
        <v>370</v>
      </c>
      <c r="DW162" s="1">
        <f t="shared" si="115"/>
        <v>370</v>
      </c>
      <c r="DX162" s="1">
        <f t="shared" si="115"/>
        <v>370</v>
      </c>
      <c r="DY162" s="1">
        <f t="shared" si="115"/>
        <v>370</v>
      </c>
      <c r="DZ162" s="1">
        <f t="shared" si="115"/>
        <v>370</v>
      </c>
      <c r="EA162" s="1">
        <f t="shared" si="115"/>
        <v>370</v>
      </c>
      <c r="EB162" s="1">
        <f t="shared" si="115"/>
        <v>370</v>
      </c>
      <c r="EC162" s="1">
        <f t="shared" si="115"/>
        <v>370</v>
      </c>
      <c r="ED162" s="1">
        <f t="shared" ref="ED162:GO162" si="116">EC162+ED28-ED95</f>
        <v>370</v>
      </c>
      <c r="EE162" s="1">
        <f t="shared" si="116"/>
        <v>370</v>
      </c>
      <c r="EF162" s="1">
        <f t="shared" si="116"/>
        <v>370</v>
      </c>
      <c r="EG162" s="1">
        <f t="shared" si="116"/>
        <v>370</v>
      </c>
      <c r="EH162" s="1">
        <f t="shared" si="116"/>
        <v>370</v>
      </c>
      <c r="EI162" s="1">
        <f t="shared" si="116"/>
        <v>370</v>
      </c>
      <c r="EJ162" s="1">
        <f t="shared" si="116"/>
        <v>370</v>
      </c>
      <c r="EK162" s="1">
        <f t="shared" si="116"/>
        <v>370</v>
      </c>
      <c r="EL162" s="1">
        <f t="shared" si="116"/>
        <v>370</v>
      </c>
      <c r="EM162" s="1">
        <f t="shared" si="116"/>
        <v>370</v>
      </c>
      <c r="EN162" s="1">
        <f t="shared" si="116"/>
        <v>370</v>
      </c>
      <c r="EO162" s="1">
        <f t="shared" si="116"/>
        <v>370</v>
      </c>
      <c r="EP162" s="1">
        <f t="shared" si="116"/>
        <v>370</v>
      </c>
      <c r="EQ162" s="1">
        <f t="shared" si="116"/>
        <v>370</v>
      </c>
      <c r="ER162" s="1">
        <f t="shared" si="116"/>
        <v>370</v>
      </c>
      <c r="ES162" s="1">
        <f t="shared" si="116"/>
        <v>370</v>
      </c>
      <c r="ET162" s="1">
        <f t="shared" si="116"/>
        <v>370</v>
      </c>
      <c r="EU162" s="1">
        <f t="shared" si="116"/>
        <v>370</v>
      </c>
      <c r="EV162" s="1">
        <f t="shared" si="116"/>
        <v>370</v>
      </c>
      <c r="EW162" s="1">
        <f t="shared" si="116"/>
        <v>370</v>
      </c>
      <c r="EX162" s="1">
        <f t="shared" si="116"/>
        <v>370</v>
      </c>
      <c r="EY162" s="1">
        <f t="shared" si="116"/>
        <v>370</v>
      </c>
      <c r="EZ162" s="1">
        <f t="shared" si="116"/>
        <v>370</v>
      </c>
      <c r="FA162" s="1">
        <f t="shared" si="116"/>
        <v>370</v>
      </c>
      <c r="FB162" s="1">
        <f t="shared" si="116"/>
        <v>370</v>
      </c>
      <c r="FC162" s="1">
        <f t="shared" si="116"/>
        <v>370</v>
      </c>
      <c r="FD162" s="1">
        <f t="shared" si="116"/>
        <v>370</v>
      </c>
      <c r="FE162" s="1">
        <f t="shared" si="116"/>
        <v>370</v>
      </c>
      <c r="FF162" s="1">
        <f t="shared" si="116"/>
        <v>370</v>
      </c>
      <c r="FG162" s="1">
        <f t="shared" si="116"/>
        <v>370</v>
      </c>
      <c r="FH162" s="1">
        <f t="shared" si="116"/>
        <v>370</v>
      </c>
      <c r="FI162" s="1">
        <f t="shared" si="116"/>
        <v>370</v>
      </c>
      <c r="FJ162" s="1">
        <f t="shared" si="116"/>
        <v>370</v>
      </c>
      <c r="FK162" s="1">
        <f t="shared" si="116"/>
        <v>370</v>
      </c>
      <c r="FL162" s="1">
        <f t="shared" si="116"/>
        <v>370</v>
      </c>
      <c r="FM162" s="1">
        <f t="shared" si="116"/>
        <v>370</v>
      </c>
      <c r="FN162" s="1">
        <f t="shared" si="116"/>
        <v>370</v>
      </c>
      <c r="FO162" s="1">
        <f t="shared" si="116"/>
        <v>370</v>
      </c>
      <c r="FP162" s="1">
        <f t="shared" si="116"/>
        <v>370</v>
      </c>
      <c r="FQ162" s="1">
        <f t="shared" si="116"/>
        <v>370</v>
      </c>
      <c r="FR162" s="1">
        <f t="shared" si="116"/>
        <v>370</v>
      </c>
      <c r="FS162" s="1">
        <f t="shared" si="116"/>
        <v>370</v>
      </c>
      <c r="FT162" s="1">
        <f t="shared" si="116"/>
        <v>370</v>
      </c>
      <c r="FU162" s="1">
        <f t="shared" si="116"/>
        <v>370</v>
      </c>
      <c r="FV162" s="1">
        <f t="shared" si="116"/>
        <v>370</v>
      </c>
      <c r="FW162" s="1">
        <f t="shared" si="116"/>
        <v>370</v>
      </c>
      <c r="FX162" s="1">
        <f t="shared" si="116"/>
        <v>370</v>
      </c>
      <c r="FY162" s="1">
        <f t="shared" si="116"/>
        <v>370</v>
      </c>
      <c r="FZ162" s="1">
        <f t="shared" si="116"/>
        <v>370</v>
      </c>
      <c r="GA162" s="1">
        <f t="shared" si="116"/>
        <v>370</v>
      </c>
      <c r="GB162" s="1">
        <f t="shared" si="116"/>
        <v>370</v>
      </c>
      <c r="GC162" s="1">
        <f t="shared" si="116"/>
        <v>370</v>
      </c>
      <c r="GD162" s="1">
        <f t="shared" si="116"/>
        <v>370</v>
      </c>
      <c r="GE162" s="1">
        <f t="shared" si="116"/>
        <v>370</v>
      </c>
      <c r="GF162" s="1">
        <f t="shared" si="116"/>
        <v>370</v>
      </c>
      <c r="GG162" s="1">
        <f t="shared" si="116"/>
        <v>370</v>
      </c>
      <c r="GH162" s="1">
        <f t="shared" si="116"/>
        <v>370</v>
      </c>
      <c r="GI162" s="1">
        <f t="shared" si="116"/>
        <v>370</v>
      </c>
      <c r="GJ162" s="1">
        <f t="shared" si="116"/>
        <v>370</v>
      </c>
      <c r="GK162" s="1">
        <f t="shared" si="116"/>
        <v>370</v>
      </c>
      <c r="GL162" s="1">
        <f t="shared" si="116"/>
        <v>370</v>
      </c>
      <c r="GM162" s="1">
        <f t="shared" si="116"/>
        <v>370</v>
      </c>
      <c r="GN162" s="1">
        <f t="shared" si="116"/>
        <v>370</v>
      </c>
      <c r="GO162" s="1">
        <f t="shared" si="116"/>
        <v>370</v>
      </c>
      <c r="GP162" s="1">
        <f t="shared" ref="GP162:GY162" si="117">GO162+GP28-GP95</f>
        <v>370</v>
      </c>
      <c r="GQ162" s="1">
        <f t="shared" si="117"/>
        <v>370</v>
      </c>
      <c r="GR162" s="1">
        <f t="shared" si="117"/>
        <v>370</v>
      </c>
      <c r="GS162" s="1">
        <f t="shared" si="117"/>
        <v>370</v>
      </c>
      <c r="GT162" s="1">
        <f t="shared" si="117"/>
        <v>370</v>
      </c>
      <c r="GU162" s="1">
        <f t="shared" si="117"/>
        <v>370</v>
      </c>
      <c r="GV162" s="1">
        <f t="shared" si="117"/>
        <v>370</v>
      </c>
      <c r="GW162" s="1">
        <f t="shared" si="117"/>
        <v>370</v>
      </c>
      <c r="GX162" s="1">
        <f t="shared" si="117"/>
        <v>370</v>
      </c>
      <c r="GY162" s="1">
        <f t="shared" si="117"/>
        <v>370</v>
      </c>
    </row>
    <row r="163" spans="1:207">
      <c r="A163" s="4" t="s">
        <v>984</v>
      </c>
      <c r="B163" s="3">
        <f t="shared" si="101"/>
        <v>46109143</v>
      </c>
      <c r="C163" s="3" t="str">
        <f t="shared" si="101"/>
        <v>Q.PEAK DUO L-G6P.2</v>
      </c>
      <c r="D163" s="2">
        <f t="shared" si="101"/>
        <v>415</v>
      </c>
      <c r="E163" s="1">
        <f t="shared" si="20"/>
        <v>0</v>
      </c>
      <c r="F163" s="1">
        <f t="shared" ref="F163:BQ163" si="118">E163+F29-F96</f>
        <v>0</v>
      </c>
      <c r="G163" s="1">
        <f t="shared" si="118"/>
        <v>0</v>
      </c>
      <c r="H163" s="1">
        <f t="shared" si="118"/>
        <v>0</v>
      </c>
      <c r="I163" s="1">
        <f t="shared" si="118"/>
        <v>0</v>
      </c>
      <c r="J163" s="1">
        <f t="shared" si="118"/>
        <v>0</v>
      </c>
      <c r="K163" s="1">
        <f t="shared" si="118"/>
        <v>0</v>
      </c>
      <c r="L163" s="1">
        <f t="shared" si="118"/>
        <v>0</v>
      </c>
      <c r="M163" s="1">
        <f t="shared" si="118"/>
        <v>0</v>
      </c>
      <c r="N163" s="1">
        <f t="shared" si="118"/>
        <v>0</v>
      </c>
      <c r="O163" s="1">
        <f t="shared" si="118"/>
        <v>0</v>
      </c>
      <c r="P163" s="1">
        <f t="shared" si="118"/>
        <v>0</v>
      </c>
      <c r="Q163" s="1">
        <f t="shared" si="118"/>
        <v>0</v>
      </c>
      <c r="R163" s="1">
        <f t="shared" si="118"/>
        <v>0</v>
      </c>
      <c r="S163" s="1">
        <f t="shared" si="118"/>
        <v>0</v>
      </c>
      <c r="T163" s="1">
        <f t="shared" si="118"/>
        <v>0</v>
      </c>
      <c r="U163" s="1">
        <f t="shared" si="118"/>
        <v>0</v>
      </c>
      <c r="V163" s="1">
        <f t="shared" si="118"/>
        <v>0</v>
      </c>
      <c r="W163" s="1">
        <f t="shared" si="118"/>
        <v>0</v>
      </c>
      <c r="X163" s="1">
        <f t="shared" si="118"/>
        <v>0</v>
      </c>
      <c r="Y163" s="1">
        <f t="shared" si="118"/>
        <v>0</v>
      </c>
      <c r="Z163" s="1">
        <f t="shared" si="118"/>
        <v>0</v>
      </c>
      <c r="AA163" s="1">
        <f t="shared" si="118"/>
        <v>0</v>
      </c>
      <c r="AB163" s="1">
        <f t="shared" si="118"/>
        <v>0</v>
      </c>
      <c r="AC163" s="1">
        <f t="shared" si="118"/>
        <v>0</v>
      </c>
      <c r="AD163" s="1">
        <f t="shared" si="118"/>
        <v>0</v>
      </c>
      <c r="AE163" s="1">
        <f t="shared" si="118"/>
        <v>0</v>
      </c>
      <c r="AF163" s="1">
        <f t="shared" si="118"/>
        <v>0</v>
      </c>
      <c r="AG163" s="1">
        <f t="shared" si="118"/>
        <v>0</v>
      </c>
      <c r="AH163" s="1">
        <f t="shared" si="118"/>
        <v>0</v>
      </c>
      <c r="AI163" s="1">
        <f t="shared" si="118"/>
        <v>0</v>
      </c>
      <c r="AJ163" s="1">
        <f t="shared" si="118"/>
        <v>0</v>
      </c>
      <c r="AK163" s="1">
        <f t="shared" si="118"/>
        <v>0</v>
      </c>
      <c r="AL163" s="1">
        <f t="shared" si="118"/>
        <v>0</v>
      </c>
      <c r="AM163" s="1">
        <f t="shared" si="118"/>
        <v>0</v>
      </c>
      <c r="AN163" s="1">
        <f t="shared" si="118"/>
        <v>0</v>
      </c>
      <c r="AO163" s="1">
        <f t="shared" si="118"/>
        <v>0</v>
      </c>
      <c r="AP163" s="1">
        <f t="shared" si="118"/>
        <v>0</v>
      </c>
      <c r="AQ163" s="1">
        <f t="shared" si="118"/>
        <v>0</v>
      </c>
      <c r="AR163" s="1">
        <f t="shared" si="118"/>
        <v>0</v>
      </c>
      <c r="AS163" s="1">
        <f t="shared" si="118"/>
        <v>0</v>
      </c>
      <c r="AT163" s="1">
        <f t="shared" si="118"/>
        <v>0</v>
      </c>
      <c r="AU163" s="1">
        <f t="shared" si="118"/>
        <v>0</v>
      </c>
      <c r="AV163" s="1">
        <f t="shared" si="118"/>
        <v>0</v>
      </c>
      <c r="AW163" s="1">
        <f t="shared" si="118"/>
        <v>0</v>
      </c>
      <c r="AX163" s="1">
        <f t="shared" si="118"/>
        <v>0</v>
      </c>
      <c r="AY163" s="1">
        <f t="shared" si="118"/>
        <v>0</v>
      </c>
      <c r="AZ163" s="1">
        <f t="shared" si="118"/>
        <v>0</v>
      </c>
      <c r="BA163" s="1">
        <f t="shared" si="118"/>
        <v>0</v>
      </c>
      <c r="BB163" s="1">
        <f t="shared" si="118"/>
        <v>0</v>
      </c>
      <c r="BC163" s="1">
        <f t="shared" si="118"/>
        <v>0</v>
      </c>
      <c r="BD163" s="1">
        <f t="shared" si="118"/>
        <v>0</v>
      </c>
      <c r="BE163" s="1">
        <f t="shared" si="118"/>
        <v>29</v>
      </c>
      <c r="BF163" s="1">
        <f t="shared" si="118"/>
        <v>29</v>
      </c>
      <c r="BG163" s="1">
        <f t="shared" si="118"/>
        <v>29</v>
      </c>
      <c r="BH163" s="1">
        <f t="shared" si="118"/>
        <v>29</v>
      </c>
      <c r="BI163" s="1">
        <f t="shared" si="118"/>
        <v>29</v>
      </c>
      <c r="BJ163" s="1">
        <f t="shared" si="118"/>
        <v>29</v>
      </c>
      <c r="BK163" s="1">
        <f t="shared" si="118"/>
        <v>29</v>
      </c>
      <c r="BL163" s="1">
        <f t="shared" si="118"/>
        <v>29</v>
      </c>
      <c r="BM163" s="1">
        <f t="shared" si="118"/>
        <v>29</v>
      </c>
      <c r="BN163" s="1">
        <f t="shared" si="118"/>
        <v>29</v>
      </c>
      <c r="BO163" s="1">
        <f t="shared" si="118"/>
        <v>29</v>
      </c>
      <c r="BP163" s="1">
        <f t="shared" si="118"/>
        <v>29</v>
      </c>
      <c r="BQ163" s="1">
        <f t="shared" si="118"/>
        <v>29</v>
      </c>
      <c r="BR163" s="1">
        <f t="shared" ref="BR163:EC163" si="119">BQ163+BR29-BR96</f>
        <v>29</v>
      </c>
      <c r="BS163" s="1">
        <f t="shared" si="119"/>
        <v>29</v>
      </c>
      <c r="BT163" s="1">
        <f t="shared" si="119"/>
        <v>29</v>
      </c>
      <c r="BU163" s="1">
        <f t="shared" si="119"/>
        <v>29</v>
      </c>
      <c r="BV163" s="1">
        <f t="shared" si="119"/>
        <v>29</v>
      </c>
      <c r="BW163" s="1">
        <f t="shared" si="119"/>
        <v>29</v>
      </c>
      <c r="BX163" s="1">
        <f t="shared" si="119"/>
        <v>29</v>
      </c>
      <c r="BY163" s="1">
        <f t="shared" si="119"/>
        <v>29</v>
      </c>
      <c r="BZ163" s="1">
        <f t="shared" si="119"/>
        <v>29</v>
      </c>
      <c r="CA163" s="1">
        <f t="shared" si="119"/>
        <v>29</v>
      </c>
      <c r="CB163" s="1">
        <f t="shared" si="119"/>
        <v>29</v>
      </c>
      <c r="CC163" s="1">
        <f t="shared" si="119"/>
        <v>29</v>
      </c>
      <c r="CD163" s="1">
        <f t="shared" si="119"/>
        <v>29</v>
      </c>
      <c r="CE163" s="1">
        <f t="shared" si="119"/>
        <v>29</v>
      </c>
      <c r="CF163" s="1">
        <f t="shared" si="119"/>
        <v>29</v>
      </c>
      <c r="CG163" s="1">
        <f t="shared" si="119"/>
        <v>29</v>
      </c>
      <c r="CH163" s="1">
        <f t="shared" si="119"/>
        <v>29</v>
      </c>
      <c r="CI163" s="1">
        <f t="shared" si="119"/>
        <v>29</v>
      </c>
      <c r="CJ163" s="1">
        <f t="shared" si="119"/>
        <v>29</v>
      </c>
      <c r="CK163" s="1">
        <f t="shared" si="119"/>
        <v>29</v>
      </c>
      <c r="CL163" s="1">
        <f t="shared" si="119"/>
        <v>29</v>
      </c>
      <c r="CM163" s="1">
        <f t="shared" si="119"/>
        <v>29</v>
      </c>
      <c r="CN163" s="1">
        <f t="shared" si="119"/>
        <v>29</v>
      </c>
      <c r="CO163" s="1">
        <f t="shared" si="119"/>
        <v>29</v>
      </c>
      <c r="CP163" s="1">
        <f t="shared" si="119"/>
        <v>29</v>
      </c>
      <c r="CQ163" s="1">
        <f t="shared" si="119"/>
        <v>29</v>
      </c>
      <c r="CR163" s="1">
        <f t="shared" si="119"/>
        <v>29</v>
      </c>
      <c r="CS163" s="1">
        <f t="shared" si="119"/>
        <v>29</v>
      </c>
      <c r="CT163" s="1">
        <f t="shared" si="119"/>
        <v>29</v>
      </c>
      <c r="CU163" s="1">
        <f t="shared" si="119"/>
        <v>29</v>
      </c>
      <c r="CV163" s="1">
        <f t="shared" si="119"/>
        <v>29</v>
      </c>
      <c r="CW163" s="1">
        <f t="shared" si="119"/>
        <v>29</v>
      </c>
      <c r="CX163" s="1">
        <f t="shared" si="119"/>
        <v>29</v>
      </c>
      <c r="CY163" s="1">
        <f t="shared" si="119"/>
        <v>29</v>
      </c>
      <c r="CZ163" s="1">
        <f t="shared" si="119"/>
        <v>29</v>
      </c>
      <c r="DA163" s="1">
        <f t="shared" si="119"/>
        <v>29</v>
      </c>
      <c r="DB163" s="1">
        <f t="shared" si="119"/>
        <v>29</v>
      </c>
      <c r="DC163" s="1">
        <f t="shared" si="119"/>
        <v>29</v>
      </c>
      <c r="DD163" s="1">
        <f t="shared" si="119"/>
        <v>29</v>
      </c>
      <c r="DE163" s="1">
        <f t="shared" si="119"/>
        <v>29</v>
      </c>
      <c r="DF163" s="1">
        <f t="shared" si="119"/>
        <v>29</v>
      </c>
      <c r="DG163" s="1">
        <f t="shared" si="119"/>
        <v>29</v>
      </c>
      <c r="DH163" s="1">
        <f t="shared" si="119"/>
        <v>29</v>
      </c>
      <c r="DI163" s="1">
        <f t="shared" si="119"/>
        <v>29</v>
      </c>
      <c r="DJ163" s="1">
        <f t="shared" si="119"/>
        <v>29</v>
      </c>
      <c r="DK163" s="1">
        <f t="shared" si="119"/>
        <v>29</v>
      </c>
      <c r="DL163" s="1">
        <f t="shared" si="119"/>
        <v>29</v>
      </c>
      <c r="DM163" s="1">
        <f t="shared" si="119"/>
        <v>29</v>
      </c>
      <c r="DN163" s="1">
        <f t="shared" si="119"/>
        <v>29</v>
      </c>
      <c r="DO163" s="1">
        <f t="shared" si="119"/>
        <v>29</v>
      </c>
      <c r="DP163" s="1">
        <f t="shared" si="119"/>
        <v>29</v>
      </c>
      <c r="DQ163" s="1">
        <f t="shared" si="119"/>
        <v>29</v>
      </c>
      <c r="DR163" s="1">
        <f t="shared" si="119"/>
        <v>29</v>
      </c>
      <c r="DS163" s="1">
        <f t="shared" si="119"/>
        <v>29</v>
      </c>
      <c r="DT163" s="1">
        <f t="shared" si="119"/>
        <v>29</v>
      </c>
      <c r="DU163" s="1">
        <f t="shared" si="119"/>
        <v>29</v>
      </c>
      <c r="DV163" s="1">
        <f t="shared" si="119"/>
        <v>29</v>
      </c>
      <c r="DW163" s="1">
        <f t="shared" si="119"/>
        <v>29</v>
      </c>
      <c r="DX163" s="1">
        <f t="shared" si="119"/>
        <v>29</v>
      </c>
      <c r="DY163" s="1">
        <f t="shared" si="119"/>
        <v>29</v>
      </c>
      <c r="DZ163" s="1">
        <f t="shared" si="119"/>
        <v>29</v>
      </c>
      <c r="EA163" s="1">
        <f t="shared" si="119"/>
        <v>29</v>
      </c>
      <c r="EB163" s="1">
        <f t="shared" si="119"/>
        <v>29</v>
      </c>
      <c r="EC163" s="1">
        <f t="shared" si="119"/>
        <v>29</v>
      </c>
      <c r="ED163" s="1">
        <f t="shared" ref="ED163:GO163" si="120">EC163+ED29-ED96</f>
        <v>29</v>
      </c>
      <c r="EE163" s="1">
        <f t="shared" si="120"/>
        <v>29</v>
      </c>
      <c r="EF163" s="1">
        <f t="shared" si="120"/>
        <v>29</v>
      </c>
      <c r="EG163" s="1">
        <f t="shared" si="120"/>
        <v>29</v>
      </c>
      <c r="EH163" s="1">
        <f t="shared" si="120"/>
        <v>29</v>
      </c>
      <c r="EI163" s="1">
        <f t="shared" si="120"/>
        <v>29</v>
      </c>
      <c r="EJ163" s="1">
        <f t="shared" si="120"/>
        <v>29</v>
      </c>
      <c r="EK163" s="1">
        <f t="shared" si="120"/>
        <v>29</v>
      </c>
      <c r="EL163" s="1">
        <f t="shared" si="120"/>
        <v>29</v>
      </c>
      <c r="EM163" s="1">
        <f t="shared" si="120"/>
        <v>29</v>
      </c>
      <c r="EN163" s="1">
        <f t="shared" si="120"/>
        <v>29</v>
      </c>
      <c r="EO163" s="1">
        <f t="shared" si="120"/>
        <v>29</v>
      </c>
      <c r="EP163" s="1">
        <f t="shared" si="120"/>
        <v>29</v>
      </c>
      <c r="EQ163" s="1">
        <f t="shared" si="120"/>
        <v>29</v>
      </c>
      <c r="ER163" s="1">
        <f t="shared" si="120"/>
        <v>29</v>
      </c>
      <c r="ES163" s="1">
        <f t="shared" si="120"/>
        <v>29</v>
      </c>
      <c r="ET163" s="1">
        <f t="shared" si="120"/>
        <v>29</v>
      </c>
      <c r="EU163" s="1">
        <f t="shared" si="120"/>
        <v>29</v>
      </c>
      <c r="EV163" s="1">
        <f t="shared" si="120"/>
        <v>29</v>
      </c>
      <c r="EW163" s="1">
        <f t="shared" si="120"/>
        <v>29</v>
      </c>
      <c r="EX163" s="1">
        <f t="shared" si="120"/>
        <v>29</v>
      </c>
      <c r="EY163" s="1">
        <f t="shared" si="120"/>
        <v>29</v>
      </c>
      <c r="EZ163" s="1">
        <f t="shared" si="120"/>
        <v>29</v>
      </c>
      <c r="FA163" s="1">
        <f t="shared" si="120"/>
        <v>29</v>
      </c>
      <c r="FB163" s="1">
        <f t="shared" si="120"/>
        <v>29</v>
      </c>
      <c r="FC163" s="1">
        <f t="shared" si="120"/>
        <v>29</v>
      </c>
      <c r="FD163" s="1">
        <f t="shared" si="120"/>
        <v>29</v>
      </c>
      <c r="FE163" s="1">
        <f t="shared" si="120"/>
        <v>29</v>
      </c>
      <c r="FF163" s="1">
        <f t="shared" si="120"/>
        <v>29</v>
      </c>
      <c r="FG163" s="1">
        <f t="shared" si="120"/>
        <v>29</v>
      </c>
      <c r="FH163" s="1">
        <f t="shared" si="120"/>
        <v>29</v>
      </c>
      <c r="FI163" s="1">
        <f t="shared" si="120"/>
        <v>29</v>
      </c>
      <c r="FJ163" s="1">
        <f t="shared" si="120"/>
        <v>29</v>
      </c>
      <c r="FK163" s="1">
        <f t="shared" si="120"/>
        <v>29</v>
      </c>
      <c r="FL163" s="1">
        <f t="shared" si="120"/>
        <v>29</v>
      </c>
      <c r="FM163" s="1">
        <f t="shared" si="120"/>
        <v>29</v>
      </c>
      <c r="FN163" s="1">
        <f t="shared" si="120"/>
        <v>29</v>
      </c>
      <c r="FO163" s="1">
        <f t="shared" si="120"/>
        <v>29</v>
      </c>
      <c r="FP163" s="1">
        <f t="shared" si="120"/>
        <v>29</v>
      </c>
      <c r="FQ163" s="1">
        <f t="shared" si="120"/>
        <v>29</v>
      </c>
      <c r="FR163" s="1">
        <f t="shared" si="120"/>
        <v>29</v>
      </c>
      <c r="FS163" s="1">
        <f t="shared" si="120"/>
        <v>29</v>
      </c>
      <c r="FT163" s="1">
        <f t="shared" si="120"/>
        <v>29</v>
      </c>
      <c r="FU163" s="1">
        <f t="shared" si="120"/>
        <v>29</v>
      </c>
      <c r="FV163" s="1">
        <f t="shared" si="120"/>
        <v>29</v>
      </c>
      <c r="FW163" s="1">
        <f t="shared" si="120"/>
        <v>29</v>
      </c>
      <c r="FX163" s="1">
        <f t="shared" si="120"/>
        <v>29</v>
      </c>
      <c r="FY163" s="1">
        <f t="shared" si="120"/>
        <v>29</v>
      </c>
      <c r="FZ163" s="1">
        <f t="shared" si="120"/>
        <v>29</v>
      </c>
      <c r="GA163" s="1">
        <f t="shared" si="120"/>
        <v>29</v>
      </c>
      <c r="GB163" s="1">
        <f t="shared" si="120"/>
        <v>29</v>
      </c>
      <c r="GC163" s="1">
        <f t="shared" si="120"/>
        <v>29</v>
      </c>
      <c r="GD163" s="1">
        <f t="shared" si="120"/>
        <v>29</v>
      </c>
      <c r="GE163" s="1">
        <f t="shared" si="120"/>
        <v>29</v>
      </c>
      <c r="GF163" s="1">
        <f t="shared" si="120"/>
        <v>29</v>
      </c>
      <c r="GG163" s="1">
        <f t="shared" si="120"/>
        <v>29</v>
      </c>
      <c r="GH163" s="1">
        <f t="shared" si="120"/>
        <v>29</v>
      </c>
      <c r="GI163" s="1">
        <f t="shared" si="120"/>
        <v>29</v>
      </c>
      <c r="GJ163" s="1">
        <f t="shared" si="120"/>
        <v>29</v>
      </c>
      <c r="GK163" s="1">
        <f t="shared" si="120"/>
        <v>29</v>
      </c>
      <c r="GL163" s="1">
        <f t="shared" si="120"/>
        <v>29</v>
      </c>
      <c r="GM163" s="1">
        <f t="shared" si="120"/>
        <v>29</v>
      </c>
      <c r="GN163" s="1">
        <f t="shared" si="120"/>
        <v>29</v>
      </c>
      <c r="GO163" s="1">
        <f t="shared" si="120"/>
        <v>29</v>
      </c>
      <c r="GP163" s="1">
        <f t="shared" ref="GP163:GY163" si="121">GO163+GP29-GP96</f>
        <v>29</v>
      </c>
      <c r="GQ163" s="1">
        <f t="shared" si="121"/>
        <v>29</v>
      </c>
      <c r="GR163" s="1">
        <f t="shared" si="121"/>
        <v>29</v>
      </c>
      <c r="GS163" s="1">
        <f t="shared" si="121"/>
        <v>29</v>
      </c>
      <c r="GT163" s="1">
        <f t="shared" si="121"/>
        <v>29</v>
      </c>
      <c r="GU163" s="1">
        <f t="shared" si="121"/>
        <v>29</v>
      </c>
      <c r="GV163" s="1">
        <f t="shared" si="121"/>
        <v>29</v>
      </c>
      <c r="GW163" s="1">
        <f t="shared" si="121"/>
        <v>29</v>
      </c>
      <c r="GX163" s="1">
        <f t="shared" si="121"/>
        <v>29</v>
      </c>
      <c r="GY163" s="1">
        <f t="shared" si="121"/>
        <v>29</v>
      </c>
    </row>
    <row r="164" spans="1:207">
      <c r="A164" s="4" t="s">
        <v>984</v>
      </c>
      <c r="B164" s="3">
        <f t="shared" si="101"/>
        <v>46109145</v>
      </c>
      <c r="C164" s="3" t="str">
        <f t="shared" si="101"/>
        <v>Q.PEAK DUO L-G6C.2</v>
      </c>
      <c r="D164" s="2">
        <f t="shared" si="101"/>
        <v>425</v>
      </c>
      <c r="E164" s="1">
        <f t="shared" si="20"/>
        <v>0</v>
      </c>
      <c r="F164" s="1">
        <f t="shared" ref="F164:BQ164" si="122">E164+F30-F97</f>
        <v>0</v>
      </c>
      <c r="G164" s="1">
        <f t="shared" si="122"/>
        <v>0</v>
      </c>
      <c r="H164" s="1">
        <f t="shared" si="122"/>
        <v>0</v>
      </c>
      <c r="I164" s="1">
        <f t="shared" si="122"/>
        <v>0</v>
      </c>
      <c r="J164" s="1">
        <f t="shared" si="122"/>
        <v>0</v>
      </c>
      <c r="K164" s="1">
        <f t="shared" si="122"/>
        <v>0</v>
      </c>
      <c r="L164" s="1">
        <f t="shared" si="122"/>
        <v>0</v>
      </c>
      <c r="M164" s="1">
        <f t="shared" si="122"/>
        <v>0</v>
      </c>
      <c r="N164" s="1">
        <f t="shared" si="122"/>
        <v>0</v>
      </c>
      <c r="O164" s="1">
        <f t="shared" si="122"/>
        <v>0</v>
      </c>
      <c r="P164" s="1">
        <f t="shared" si="122"/>
        <v>0</v>
      </c>
      <c r="Q164" s="1">
        <f t="shared" si="122"/>
        <v>0</v>
      </c>
      <c r="R164" s="1">
        <f t="shared" si="122"/>
        <v>0</v>
      </c>
      <c r="S164" s="1">
        <f t="shared" si="122"/>
        <v>0</v>
      </c>
      <c r="T164" s="1">
        <f t="shared" si="122"/>
        <v>0</v>
      </c>
      <c r="U164" s="1">
        <f t="shared" si="122"/>
        <v>0</v>
      </c>
      <c r="V164" s="1">
        <f t="shared" si="122"/>
        <v>0</v>
      </c>
      <c r="W164" s="1">
        <f t="shared" si="122"/>
        <v>0</v>
      </c>
      <c r="X164" s="1">
        <f t="shared" si="122"/>
        <v>0</v>
      </c>
      <c r="Y164" s="1">
        <f t="shared" si="122"/>
        <v>0</v>
      </c>
      <c r="Z164" s="1">
        <f t="shared" si="122"/>
        <v>0</v>
      </c>
      <c r="AA164" s="1">
        <f t="shared" si="122"/>
        <v>0</v>
      </c>
      <c r="AB164" s="1">
        <f t="shared" si="122"/>
        <v>0</v>
      </c>
      <c r="AC164" s="1">
        <f t="shared" si="122"/>
        <v>0</v>
      </c>
      <c r="AD164" s="1">
        <f t="shared" si="122"/>
        <v>0</v>
      </c>
      <c r="AE164" s="1">
        <f t="shared" si="122"/>
        <v>0</v>
      </c>
      <c r="AF164" s="1">
        <f t="shared" si="122"/>
        <v>0</v>
      </c>
      <c r="AG164" s="1">
        <f t="shared" si="122"/>
        <v>0</v>
      </c>
      <c r="AH164" s="1">
        <f t="shared" si="122"/>
        <v>0</v>
      </c>
      <c r="AI164" s="1">
        <f t="shared" si="122"/>
        <v>0</v>
      </c>
      <c r="AJ164" s="1">
        <f t="shared" si="122"/>
        <v>0</v>
      </c>
      <c r="AK164" s="1">
        <f t="shared" si="122"/>
        <v>0</v>
      </c>
      <c r="AL164" s="1">
        <f t="shared" si="122"/>
        <v>0</v>
      </c>
      <c r="AM164" s="1">
        <f t="shared" si="122"/>
        <v>0</v>
      </c>
      <c r="AN164" s="1">
        <f t="shared" si="122"/>
        <v>0</v>
      </c>
      <c r="AO164" s="1">
        <f t="shared" si="122"/>
        <v>0</v>
      </c>
      <c r="AP164" s="1">
        <f t="shared" si="122"/>
        <v>0</v>
      </c>
      <c r="AQ164" s="1">
        <f t="shared" si="122"/>
        <v>0</v>
      </c>
      <c r="AR164" s="1">
        <f t="shared" si="122"/>
        <v>0</v>
      </c>
      <c r="AS164" s="1">
        <f t="shared" si="122"/>
        <v>0</v>
      </c>
      <c r="AT164" s="1">
        <f t="shared" si="122"/>
        <v>0</v>
      </c>
      <c r="AU164" s="1">
        <f t="shared" si="122"/>
        <v>0</v>
      </c>
      <c r="AV164" s="1">
        <f t="shared" si="122"/>
        <v>0</v>
      </c>
      <c r="AW164" s="1">
        <f t="shared" si="122"/>
        <v>0</v>
      </c>
      <c r="AX164" s="1">
        <f t="shared" si="122"/>
        <v>0</v>
      </c>
      <c r="AY164" s="1">
        <f t="shared" si="122"/>
        <v>0</v>
      </c>
      <c r="AZ164" s="1">
        <f t="shared" si="122"/>
        <v>0</v>
      </c>
      <c r="BA164" s="1">
        <f t="shared" si="122"/>
        <v>0</v>
      </c>
      <c r="BB164" s="1">
        <f t="shared" si="122"/>
        <v>0</v>
      </c>
      <c r="BC164" s="1">
        <f t="shared" si="122"/>
        <v>0</v>
      </c>
      <c r="BD164" s="1">
        <f t="shared" si="122"/>
        <v>0</v>
      </c>
      <c r="BE164" s="1">
        <f t="shared" si="122"/>
        <v>0</v>
      </c>
      <c r="BF164" s="1">
        <f t="shared" si="122"/>
        <v>475</v>
      </c>
      <c r="BG164" s="1">
        <f t="shared" si="122"/>
        <v>475</v>
      </c>
      <c r="BH164" s="1">
        <f t="shared" si="122"/>
        <v>475</v>
      </c>
      <c r="BI164" s="1">
        <f t="shared" si="122"/>
        <v>475</v>
      </c>
      <c r="BJ164" s="1">
        <f t="shared" si="122"/>
        <v>475</v>
      </c>
      <c r="BK164" s="1">
        <f t="shared" si="122"/>
        <v>475</v>
      </c>
      <c r="BL164" s="1">
        <f t="shared" si="122"/>
        <v>475</v>
      </c>
      <c r="BM164" s="1">
        <f t="shared" si="122"/>
        <v>475</v>
      </c>
      <c r="BN164" s="1">
        <f t="shared" si="122"/>
        <v>475</v>
      </c>
      <c r="BO164" s="1">
        <f t="shared" si="122"/>
        <v>475</v>
      </c>
      <c r="BP164" s="1">
        <f t="shared" si="122"/>
        <v>0</v>
      </c>
      <c r="BQ164" s="1">
        <f t="shared" si="122"/>
        <v>0</v>
      </c>
      <c r="BR164" s="1">
        <f t="shared" ref="BR164:EC164" si="123">BQ164+BR30-BR97</f>
        <v>0</v>
      </c>
      <c r="BS164" s="1">
        <f t="shared" si="123"/>
        <v>0</v>
      </c>
      <c r="BT164" s="1">
        <f t="shared" si="123"/>
        <v>0</v>
      </c>
      <c r="BU164" s="1">
        <f t="shared" si="123"/>
        <v>0</v>
      </c>
      <c r="BV164" s="1">
        <f t="shared" si="123"/>
        <v>0</v>
      </c>
      <c r="BW164" s="1">
        <f t="shared" si="123"/>
        <v>0</v>
      </c>
      <c r="BX164" s="1">
        <f t="shared" si="123"/>
        <v>0</v>
      </c>
      <c r="BY164" s="1">
        <f t="shared" si="123"/>
        <v>0</v>
      </c>
      <c r="BZ164" s="1">
        <f t="shared" si="123"/>
        <v>0</v>
      </c>
      <c r="CA164" s="1">
        <f t="shared" si="123"/>
        <v>0</v>
      </c>
      <c r="CB164" s="1">
        <f t="shared" si="123"/>
        <v>0</v>
      </c>
      <c r="CC164" s="1">
        <f t="shared" si="123"/>
        <v>0</v>
      </c>
      <c r="CD164" s="1">
        <f t="shared" si="123"/>
        <v>0</v>
      </c>
      <c r="CE164" s="1">
        <f t="shared" si="123"/>
        <v>0</v>
      </c>
      <c r="CF164" s="1">
        <f t="shared" si="123"/>
        <v>0</v>
      </c>
      <c r="CG164" s="1">
        <f t="shared" si="123"/>
        <v>0</v>
      </c>
      <c r="CH164" s="1">
        <f t="shared" si="123"/>
        <v>0</v>
      </c>
      <c r="CI164" s="1">
        <f t="shared" si="123"/>
        <v>0</v>
      </c>
      <c r="CJ164" s="1">
        <f t="shared" si="123"/>
        <v>0</v>
      </c>
      <c r="CK164" s="1">
        <f t="shared" si="123"/>
        <v>0</v>
      </c>
      <c r="CL164" s="1">
        <f t="shared" si="123"/>
        <v>0</v>
      </c>
      <c r="CM164" s="1">
        <f t="shared" si="123"/>
        <v>0</v>
      </c>
      <c r="CN164" s="1">
        <f t="shared" si="123"/>
        <v>0</v>
      </c>
      <c r="CO164" s="1">
        <f t="shared" si="123"/>
        <v>0</v>
      </c>
      <c r="CP164" s="1">
        <f t="shared" si="123"/>
        <v>0</v>
      </c>
      <c r="CQ164" s="1">
        <f t="shared" si="123"/>
        <v>0</v>
      </c>
      <c r="CR164" s="1">
        <f t="shared" si="123"/>
        <v>0</v>
      </c>
      <c r="CS164" s="1">
        <f t="shared" si="123"/>
        <v>0</v>
      </c>
      <c r="CT164" s="1">
        <f t="shared" si="123"/>
        <v>0</v>
      </c>
      <c r="CU164" s="1">
        <f t="shared" si="123"/>
        <v>0</v>
      </c>
      <c r="CV164" s="1">
        <f t="shared" si="123"/>
        <v>0</v>
      </c>
      <c r="CW164" s="1">
        <f t="shared" si="123"/>
        <v>0</v>
      </c>
      <c r="CX164" s="1">
        <f t="shared" si="123"/>
        <v>0</v>
      </c>
      <c r="CY164" s="1">
        <f t="shared" si="123"/>
        <v>0</v>
      </c>
      <c r="CZ164" s="1">
        <f t="shared" si="123"/>
        <v>0</v>
      </c>
      <c r="DA164" s="1">
        <f t="shared" si="123"/>
        <v>0</v>
      </c>
      <c r="DB164" s="1">
        <f t="shared" si="123"/>
        <v>0</v>
      </c>
      <c r="DC164" s="1">
        <f t="shared" si="123"/>
        <v>0</v>
      </c>
      <c r="DD164" s="1">
        <f t="shared" si="123"/>
        <v>0</v>
      </c>
      <c r="DE164" s="1">
        <f t="shared" si="123"/>
        <v>0</v>
      </c>
      <c r="DF164" s="1">
        <f t="shared" si="123"/>
        <v>0</v>
      </c>
      <c r="DG164" s="1">
        <f t="shared" si="123"/>
        <v>0</v>
      </c>
      <c r="DH164" s="1">
        <f t="shared" si="123"/>
        <v>0</v>
      </c>
      <c r="DI164" s="1">
        <f t="shared" si="123"/>
        <v>0</v>
      </c>
      <c r="DJ164" s="1">
        <f t="shared" si="123"/>
        <v>0</v>
      </c>
      <c r="DK164" s="1">
        <f t="shared" si="123"/>
        <v>0</v>
      </c>
      <c r="DL164" s="1">
        <f t="shared" si="123"/>
        <v>0</v>
      </c>
      <c r="DM164" s="1">
        <f t="shared" si="123"/>
        <v>0</v>
      </c>
      <c r="DN164" s="1">
        <f t="shared" si="123"/>
        <v>0</v>
      </c>
      <c r="DO164" s="1">
        <f t="shared" si="123"/>
        <v>0</v>
      </c>
      <c r="DP164" s="1">
        <f t="shared" si="123"/>
        <v>0</v>
      </c>
      <c r="DQ164" s="1">
        <f t="shared" si="123"/>
        <v>0</v>
      </c>
      <c r="DR164" s="1">
        <f t="shared" si="123"/>
        <v>0</v>
      </c>
      <c r="DS164" s="1">
        <f t="shared" si="123"/>
        <v>0</v>
      </c>
      <c r="DT164" s="1">
        <f t="shared" si="123"/>
        <v>0</v>
      </c>
      <c r="DU164" s="1">
        <f t="shared" si="123"/>
        <v>0</v>
      </c>
      <c r="DV164" s="1">
        <f t="shared" si="123"/>
        <v>0</v>
      </c>
      <c r="DW164" s="1">
        <f t="shared" si="123"/>
        <v>0</v>
      </c>
      <c r="DX164" s="1">
        <f t="shared" si="123"/>
        <v>0</v>
      </c>
      <c r="DY164" s="1">
        <f t="shared" si="123"/>
        <v>0</v>
      </c>
      <c r="DZ164" s="1">
        <f t="shared" si="123"/>
        <v>0</v>
      </c>
      <c r="EA164" s="1">
        <f t="shared" si="123"/>
        <v>0</v>
      </c>
      <c r="EB164" s="1">
        <f t="shared" si="123"/>
        <v>0</v>
      </c>
      <c r="EC164" s="1">
        <f t="shared" si="123"/>
        <v>0</v>
      </c>
      <c r="ED164" s="1">
        <f t="shared" ref="ED164:GO164" si="124">EC164+ED30-ED97</f>
        <v>0</v>
      </c>
      <c r="EE164" s="1">
        <f t="shared" si="124"/>
        <v>0</v>
      </c>
      <c r="EF164" s="1">
        <f t="shared" si="124"/>
        <v>0</v>
      </c>
      <c r="EG164" s="1">
        <f t="shared" si="124"/>
        <v>0</v>
      </c>
      <c r="EH164" s="1">
        <f t="shared" si="124"/>
        <v>0</v>
      </c>
      <c r="EI164" s="1">
        <f t="shared" si="124"/>
        <v>0</v>
      </c>
      <c r="EJ164" s="1">
        <f t="shared" si="124"/>
        <v>0</v>
      </c>
      <c r="EK164" s="1">
        <f t="shared" si="124"/>
        <v>0</v>
      </c>
      <c r="EL164" s="1">
        <f t="shared" si="124"/>
        <v>0</v>
      </c>
      <c r="EM164" s="1">
        <f t="shared" si="124"/>
        <v>0</v>
      </c>
      <c r="EN164" s="1">
        <f t="shared" si="124"/>
        <v>0</v>
      </c>
      <c r="EO164" s="1">
        <f t="shared" si="124"/>
        <v>0</v>
      </c>
      <c r="EP164" s="1">
        <f t="shared" si="124"/>
        <v>0</v>
      </c>
      <c r="EQ164" s="1">
        <f t="shared" si="124"/>
        <v>0</v>
      </c>
      <c r="ER164" s="1">
        <f t="shared" si="124"/>
        <v>0</v>
      </c>
      <c r="ES164" s="1">
        <f t="shared" si="124"/>
        <v>0</v>
      </c>
      <c r="ET164" s="1">
        <f t="shared" si="124"/>
        <v>0</v>
      </c>
      <c r="EU164" s="1">
        <f t="shared" si="124"/>
        <v>0</v>
      </c>
      <c r="EV164" s="1">
        <f t="shared" si="124"/>
        <v>0</v>
      </c>
      <c r="EW164" s="1">
        <f t="shared" si="124"/>
        <v>0</v>
      </c>
      <c r="EX164" s="1">
        <f t="shared" si="124"/>
        <v>0</v>
      </c>
      <c r="EY164" s="1">
        <f t="shared" si="124"/>
        <v>0</v>
      </c>
      <c r="EZ164" s="1">
        <f t="shared" si="124"/>
        <v>0</v>
      </c>
      <c r="FA164" s="1">
        <f t="shared" si="124"/>
        <v>0</v>
      </c>
      <c r="FB164" s="1">
        <f t="shared" si="124"/>
        <v>0</v>
      </c>
      <c r="FC164" s="1">
        <f t="shared" si="124"/>
        <v>0</v>
      </c>
      <c r="FD164" s="1">
        <f t="shared" si="124"/>
        <v>0</v>
      </c>
      <c r="FE164" s="1">
        <f t="shared" si="124"/>
        <v>0</v>
      </c>
      <c r="FF164" s="1">
        <f t="shared" si="124"/>
        <v>0</v>
      </c>
      <c r="FG164" s="1">
        <f t="shared" si="124"/>
        <v>0</v>
      </c>
      <c r="FH164" s="1">
        <f t="shared" si="124"/>
        <v>0</v>
      </c>
      <c r="FI164" s="1">
        <f t="shared" si="124"/>
        <v>0</v>
      </c>
      <c r="FJ164" s="1">
        <f t="shared" si="124"/>
        <v>0</v>
      </c>
      <c r="FK164" s="1">
        <f t="shared" si="124"/>
        <v>0</v>
      </c>
      <c r="FL164" s="1">
        <f t="shared" si="124"/>
        <v>0</v>
      </c>
      <c r="FM164" s="1">
        <f t="shared" si="124"/>
        <v>0</v>
      </c>
      <c r="FN164" s="1">
        <f t="shared" si="124"/>
        <v>0</v>
      </c>
      <c r="FO164" s="1">
        <f t="shared" si="124"/>
        <v>0</v>
      </c>
      <c r="FP164" s="1">
        <f t="shared" si="124"/>
        <v>0</v>
      </c>
      <c r="FQ164" s="1">
        <f t="shared" si="124"/>
        <v>0</v>
      </c>
      <c r="FR164" s="1">
        <f t="shared" si="124"/>
        <v>0</v>
      </c>
      <c r="FS164" s="1">
        <f t="shared" si="124"/>
        <v>0</v>
      </c>
      <c r="FT164" s="1">
        <f t="shared" si="124"/>
        <v>0</v>
      </c>
      <c r="FU164" s="1">
        <f t="shared" si="124"/>
        <v>0</v>
      </c>
      <c r="FV164" s="1">
        <f t="shared" si="124"/>
        <v>0</v>
      </c>
      <c r="FW164" s="1">
        <f t="shared" si="124"/>
        <v>0</v>
      </c>
      <c r="FX164" s="1">
        <f t="shared" si="124"/>
        <v>0</v>
      </c>
      <c r="FY164" s="1">
        <f t="shared" si="124"/>
        <v>0</v>
      </c>
      <c r="FZ164" s="1">
        <f t="shared" si="124"/>
        <v>0</v>
      </c>
      <c r="GA164" s="1">
        <f t="shared" si="124"/>
        <v>0</v>
      </c>
      <c r="GB164" s="1">
        <f t="shared" si="124"/>
        <v>0</v>
      </c>
      <c r="GC164" s="1">
        <f t="shared" si="124"/>
        <v>0</v>
      </c>
      <c r="GD164" s="1">
        <f t="shared" si="124"/>
        <v>0</v>
      </c>
      <c r="GE164" s="1">
        <f t="shared" si="124"/>
        <v>0</v>
      </c>
      <c r="GF164" s="1">
        <f t="shared" si="124"/>
        <v>0</v>
      </c>
      <c r="GG164" s="1">
        <f t="shared" si="124"/>
        <v>0</v>
      </c>
      <c r="GH164" s="1">
        <f t="shared" si="124"/>
        <v>0</v>
      </c>
      <c r="GI164" s="1">
        <f t="shared" si="124"/>
        <v>0</v>
      </c>
      <c r="GJ164" s="1">
        <f t="shared" si="124"/>
        <v>0</v>
      </c>
      <c r="GK164" s="1">
        <f t="shared" si="124"/>
        <v>0</v>
      </c>
      <c r="GL164" s="1">
        <f t="shared" si="124"/>
        <v>0</v>
      </c>
      <c r="GM164" s="1">
        <f t="shared" si="124"/>
        <v>0</v>
      </c>
      <c r="GN164" s="1">
        <f t="shared" si="124"/>
        <v>0</v>
      </c>
      <c r="GO164" s="1">
        <f t="shared" si="124"/>
        <v>0</v>
      </c>
      <c r="GP164" s="1">
        <f t="shared" ref="GP164:GY164" si="125">GO164+GP30-GP97</f>
        <v>0</v>
      </c>
      <c r="GQ164" s="1">
        <f t="shared" si="125"/>
        <v>0</v>
      </c>
      <c r="GR164" s="1">
        <f t="shared" si="125"/>
        <v>0</v>
      </c>
      <c r="GS164" s="1">
        <f t="shared" si="125"/>
        <v>0</v>
      </c>
      <c r="GT164" s="1">
        <f t="shared" si="125"/>
        <v>0</v>
      </c>
      <c r="GU164" s="1">
        <f t="shared" si="125"/>
        <v>0</v>
      </c>
      <c r="GV164" s="1">
        <f t="shared" si="125"/>
        <v>0</v>
      </c>
      <c r="GW164" s="1">
        <f t="shared" si="125"/>
        <v>0</v>
      </c>
      <c r="GX164" s="1">
        <f t="shared" si="125"/>
        <v>0</v>
      </c>
      <c r="GY164" s="1">
        <f t="shared" si="125"/>
        <v>0</v>
      </c>
    </row>
    <row r="165" spans="1:207">
      <c r="A165" s="4" t="s">
        <v>984</v>
      </c>
      <c r="B165" s="3">
        <f t="shared" si="101"/>
        <v>46111143</v>
      </c>
      <c r="C165" s="3" t="str">
        <f t="shared" si="101"/>
        <v>Q.PEAK DUO L-G6P.2</v>
      </c>
      <c r="D165" s="2">
        <f t="shared" si="101"/>
        <v>415</v>
      </c>
      <c r="E165" s="1">
        <f t="shared" si="20"/>
        <v>0</v>
      </c>
      <c r="F165" s="1">
        <f t="shared" ref="F165:BQ165" si="126">E165+F31-F98</f>
        <v>0</v>
      </c>
      <c r="G165" s="1">
        <f t="shared" si="126"/>
        <v>0</v>
      </c>
      <c r="H165" s="1">
        <f t="shared" si="126"/>
        <v>0</v>
      </c>
      <c r="I165" s="1">
        <f t="shared" si="126"/>
        <v>0</v>
      </c>
      <c r="J165" s="1">
        <f t="shared" si="126"/>
        <v>0</v>
      </c>
      <c r="K165" s="1">
        <f t="shared" si="126"/>
        <v>0</v>
      </c>
      <c r="L165" s="1">
        <f t="shared" si="126"/>
        <v>0</v>
      </c>
      <c r="M165" s="1">
        <f t="shared" si="126"/>
        <v>0</v>
      </c>
      <c r="N165" s="1">
        <f t="shared" si="126"/>
        <v>0</v>
      </c>
      <c r="O165" s="1">
        <f t="shared" si="126"/>
        <v>0</v>
      </c>
      <c r="P165" s="1">
        <f t="shared" si="126"/>
        <v>0</v>
      </c>
      <c r="Q165" s="1">
        <f t="shared" si="126"/>
        <v>0</v>
      </c>
      <c r="R165" s="1">
        <f t="shared" si="126"/>
        <v>0</v>
      </c>
      <c r="S165" s="1">
        <f t="shared" si="126"/>
        <v>0</v>
      </c>
      <c r="T165" s="1">
        <f t="shared" si="126"/>
        <v>0</v>
      </c>
      <c r="U165" s="1">
        <f t="shared" si="126"/>
        <v>0</v>
      </c>
      <c r="V165" s="1">
        <f t="shared" si="126"/>
        <v>0</v>
      </c>
      <c r="W165" s="1">
        <f t="shared" si="126"/>
        <v>0</v>
      </c>
      <c r="X165" s="1">
        <f t="shared" si="126"/>
        <v>0</v>
      </c>
      <c r="Y165" s="1">
        <f t="shared" si="126"/>
        <v>0</v>
      </c>
      <c r="Z165" s="1">
        <f t="shared" si="126"/>
        <v>0</v>
      </c>
      <c r="AA165" s="1">
        <f t="shared" si="126"/>
        <v>0</v>
      </c>
      <c r="AB165" s="1">
        <f t="shared" si="126"/>
        <v>0</v>
      </c>
      <c r="AC165" s="1">
        <f t="shared" si="126"/>
        <v>0</v>
      </c>
      <c r="AD165" s="1">
        <f t="shared" si="126"/>
        <v>0</v>
      </c>
      <c r="AE165" s="1">
        <f t="shared" si="126"/>
        <v>0</v>
      </c>
      <c r="AF165" s="1">
        <f t="shared" si="126"/>
        <v>0</v>
      </c>
      <c r="AG165" s="1">
        <f t="shared" si="126"/>
        <v>0</v>
      </c>
      <c r="AH165" s="1">
        <f t="shared" si="126"/>
        <v>0</v>
      </c>
      <c r="AI165" s="1">
        <f t="shared" si="126"/>
        <v>0</v>
      </c>
      <c r="AJ165" s="1">
        <f t="shared" si="126"/>
        <v>0</v>
      </c>
      <c r="AK165" s="1">
        <f t="shared" si="126"/>
        <v>0</v>
      </c>
      <c r="AL165" s="1">
        <f t="shared" si="126"/>
        <v>0</v>
      </c>
      <c r="AM165" s="1">
        <f t="shared" si="126"/>
        <v>0</v>
      </c>
      <c r="AN165" s="1">
        <f t="shared" si="126"/>
        <v>0</v>
      </c>
      <c r="AO165" s="1">
        <f t="shared" si="126"/>
        <v>0</v>
      </c>
      <c r="AP165" s="1">
        <f t="shared" si="126"/>
        <v>0</v>
      </c>
      <c r="AQ165" s="1">
        <f t="shared" si="126"/>
        <v>0</v>
      </c>
      <c r="AR165" s="1">
        <f t="shared" si="126"/>
        <v>0</v>
      </c>
      <c r="AS165" s="1">
        <f t="shared" si="126"/>
        <v>0</v>
      </c>
      <c r="AT165" s="1">
        <f t="shared" si="126"/>
        <v>0</v>
      </c>
      <c r="AU165" s="1">
        <f t="shared" si="126"/>
        <v>0</v>
      </c>
      <c r="AV165" s="1">
        <f t="shared" si="126"/>
        <v>0</v>
      </c>
      <c r="AW165" s="1">
        <f t="shared" si="126"/>
        <v>0</v>
      </c>
      <c r="AX165" s="1">
        <f t="shared" si="126"/>
        <v>0</v>
      </c>
      <c r="AY165" s="1">
        <f t="shared" si="126"/>
        <v>0</v>
      </c>
      <c r="AZ165" s="1">
        <f t="shared" si="126"/>
        <v>0</v>
      </c>
      <c r="BA165" s="1">
        <f t="shared" si="126"/>
        <v>0</v>
      </c>
      <c r="BB165" s="1">
        <f t="shared" si="126"/>
        <v>0</v>
      </c>
      <c r="BC165" s="1">
        <f t="shared" si="126"/>
        <v>0</v>
      </c>
      <c r="BD165" s="1">
        <f t="shared" si="126"/>
        <v>0</v>
      </c>
      <c r="BE165" s="1">
        <f t="shared" si="126"/>
        <v>29</v>
      </c>
      <c r="BF165" s="1">
        <f t="shared" si="126"/>
        <v>29</v>
      </c>
      <c r="BG165" s="1">
        <f t="shared" si="126"/>
        <v>29</v>
      </c>
      <c r="BH165" s="1">
        <f t="shared" si="126"/>
        <v>29</v>
      </c>
      <c r="BI165" s="1">
        <f t="shared" si="126"/>
        <v>29</v>
      </c>
      <c r="BJ165" s="1">
        <f t="shared" si="126"/>
        <v>29</v>
      </c>
      <c r="BK165" s="1">
        <f t="shared" si="126"/>
        <v>29</v>
      </c>
      <c r="BL165" s="1">
        <f t="shared" si="126"/>
        <v>29</v>
      </c>
      <c r="BM165" s="1">
        <f t="shared" si="126"/>
        <v>29</v>
      </c>
      <c r="BN165" s="1">
        <f t="shared" si="126"/>
        <v>29</v>
      </c>
      <c r="BO165" s="1">
        <f t="shared" si="126"/>
        <v>29</v>
      </c>
      <c r="BP165" s="1">
        <f t="shared" si="126"/>
        <v>29</v>
      </c>
      <c r="BQ165" s="1">
        <f t="shared" si="126"/>
        <v>29</v>
      </c>
      <c r="BR165" s="1">
        <f t="shared" ref="BR165:EC165" si="127">BQ165+BR31-BR98</f>
        <v>29</v>
      </c>
      <c r="BS165" s="1">
        <f t="shared" si="127"/>
        <v>29</v>
      </c>
      <c r="BT165" s="1">
        <f t="shared" si="127"/>
        <v>29</v>
      </c>
      <c r="BU165" s="1">
        <f t="shared" si="127"/>
        <v>29</v>
      </c>
      <c r="BV165" s="1">
        <f t="shared" si="127"/>
        <v>29</v>
      </c>
      <c r="BW165" s="1">
        <f t="shared" si="127"/>
        <v>29</v>
      </c>
      <c r="BX165" s="1">
        <f t="shared" si="127"/>
        <v>29</v>
      </c>
      <c r="BY165" s="1">
        <f t="shared" si="127"/>
        <v>29</v>
      </c>
      <c r="BZ165" s="1">
        <f t="shared" si="127"/>
        <v>29</v>
      </c>
      <c r="CA165" s="1">
        <f t="shared" si="127"/>
        <v>29</v>
      </c>
      <c r="CB165" s="1">
        <f t="shared" si="127"/>
        <v>29</v>
      </c>
      <c r="CC165" s="1">
        <f t="shared" si="127"/>
        <v>29</v>
      </c>
      <c r="CD165" s="1">
        <f t="shared" si="127"/>
        <v>29</v>
      </c>
      <c r="CE165" s="1">
        <f t="shared" si="127"/>
        <v>29</v>
      </c>
      <c r="CF165" s="1">
        <f t="shared" si="127"/>
        <v>29</v>
      </c>
      <c r="CG165" s="1">
        <f t="shared" si="127"/>
        <v>29</v>
      </c>
      <c r="CH165" s="1">
        <f t="shared" si="127"/>
        <v>29</v>
      </c>
      <c r="CI165" s="1">
        <f t="shared" si="127"/>
        <v>29</v>
      </c>
      <c r="CJ165" s="1">
        <f t="shared" si="127"/>
        <v>29</v>
      </c>
      <c r="CK165" s="1">
        <f t="shared" si="127"/>
        <v>29</v>
      </c>
      <c r="CL165" s="1">
        <f t="shared" si="127"/>
        <v>29</v>
      </c>
      <c r="CM165" s="1">
        <f t="shared" si="127"/>
        <v>29</v>
      </c>
      <c r="CN165" s="1">
        <f t="shared" si="127"/>
        <v>29</v>
      </c>
      <c r="CO165" s="1">
        <f t="shared" si="127"/>
        <v>29</v>
      </c>
      <c r="CP165" s="1">
        <f t="shared" si="127"/>
        <v>29</v>
      </c>
      <c r="CQ165" s="1">
        <f t="shared" si="127"/>
        <v>29</v>
      </c>
      <c r="CR165" s="1">
        <f t="shared" si="127"/>
        <v>29</v>
      </c>
      <c r="CS165" s="1">
        <f t="shared" si="127"/>
        <v>29</v>
      </c>
      <c r="CT165" s="1">
        <f t="shared" si="127"/>
        <v>29</v>
      </c>
      <c r="CU165" s="1">
        <f t="shared" si="127"/>
        <v>29</v>
      </c>
      <c r="CV165" s="1">
        <f t="shared" si="127"/>
        <v>29</v>
      </c>
      <c r="CW165" s="1">
        <f t="shared" si="127"/>
        <v>29</v>
      </c>
      <c r="CX165" s="1">
        <f t="shared" si="127"/>
        <v>29</v>
      </c>
      <c r="CY165" s="1">
        <f t="shared" si="127"/>
        <v>29</v>
      </c>
      <c r="CZ165" s="1">
        <f t="shared" si="127"/>
        <v>29</v>
      </c>
      <c r="DA165" s="1">
        <f t="shared" si="127"/>
        <v>29</v>
      </c>
      <c r="DB165" s="1">
        <f t="shared" si="127"/>
        <v>29</v>
      </c>
      <c r="DC165" s="1">
        <f t="shared" si="127"/>
        <v>29</v>
      </c>
      <c r="DD165" s="1">
        <f t="shared" si="127"/>
        <v>29</v>
      </c>
      <c r="DE165" s="1">
        <f t="shared" si="127"/>
        <v>29</v>
      </c>
      <c r="DF165" s="1">
        <f t="shared" si="127"/>
        <v>29</v>
      </c>
      <c r="DG165" s="1">
        <f t="shared" si="127"/>
        <v>29</v>
      </c>
      <c r="DH165" s="1">
        <f t="shared" si="127"/>
        <v>29</v>
      </c>
      <c r="DI165" s="1">
        <f t="shared" si="127"/>
        <v>29</v>
      </c>
      <c r="DJ165" s="1">
        <f t="shared" si="127"/>
        <v>29</v>
      </c>
      <c r="DK165" s="1">
        <f t="shared" si="127"/>
        <v>29</v>
      </c>
      <c r="DL165" s="1">
        <f t="shared" si="127"/>
        <v>29</v>
      </c>
      <c r="DM165" s="1">
        <f t="shared" si="127"/>
        <v>29</v>
      </c>
      <c r="DN165" s="1">
        <f t="shared" si="127"/>
        <v>29</v>
      </c>
      <c r="DO165" s="1">
        <f t="shared" si="127"/>
        <v>29</v>
      </c>
      <c r="DP165" s="1">
        <f t="shared" si="127"/>
        <v>29</v>
      </c>
      <c r="DQ165" s="1">
        <f t="shared" si="127"/>
        <v>29</v>
      </c>
      <c r="DR165" s="1">
        <f t="shared" si="127"/>
        <v>29</v>
      </c>
      <c r="DS165" s="1">
        <f t="shared" si="127"/>
        <v>29</v>
      </c>
      <c r="DT165" s="1">
        <f t="shared" si="127"/>
        <v>29</v>
      </c>
      <c r="DU165" s="1">
        <f t="shared" si="127"/>
        <v>29</v>
      </c>
      <c r="DV165" s="1">
        <f t="shared" si="127"/>
        <v>29</v>
      </c>
      <c r="DW165" s="1">
        <f t="shared" si="127"/>
        <v>29</v>
      </c>
      <c r="DX165" s="1">
        <f t="shared" si="127"/>
        <v>29</v>
      </c>
      <c r="DY165" s="1">
        <f t="shared" si="127"/>
        <v>29</v>
      </c>
      <c r="DZ165" s="1">
        <f t="shared" si="127"/>
        <v>29</v>
      </c>
      <c r="EA165" s="1">
        <f t="shared" si="127"/>
        <v>29</v>
      </c>
      <c r="EB165" s="1">
        <f t="shared" si="127"/>
        <v>29</v>
      </c>
      <c r="EC165" s="1">
        <f t="shared" si="127"/>
        <v>29</v>
      </c>
      <c r="ED165" s="1">
        <f t="shared" ref="ED165:GO165" si="128">EC165+ED31-ED98</f>
        <v>29</v>
      </c>
      <c r="EE165" s="1">
        <f t="shared" si="128"/>
        <v>29</v>
      </c>
      <c r="EF165" s="1">
        <f t="shared" si="128"/>
        <v>29</v>
      </c>
      <c r="EG165" s="1">
        <f t="shared" si="128"/>
        <v>29</v>
      </c>
      <c r="EH165" s="1">
        <f t="shared" si="128"/>
        <v>29</v>
      </c>
      <c r="EI165" s="1">
        <f t="shared" si="128"/>
        <v>29</v>
      </c>
      <c r="EJ165" s="1">
        <f t="shared" si="128"/>
        <v>29</v>
      </c>
      <c r="EK165" s="1">
        <f t="shared" si="128"/>
        <v>29</v>
      </c>
      <c r="EL165" s="1">
        <f t="shared" si="128"/>
        <v>29</v>
      </c>
      <c r="EM165" s="1">
        <f t="shared" si="128"/>
        <v>29</v>
      </c>
      <c r="EN165" s="1">
        <f t="shared" si="128"/>
        <v>29</v>
      </c>
      <c r="EO165" s="1">
        <f t="shared" si="128"/>
        <v>29</v>
      </c>
      <c r="EP165" s="1">
        <f t="shared" si="128"/>
        <v>29</v>
      </c>
      <c r="EQ165" s="1">
        <f t="shared" si="128"/>
        <v>29</v>
      </c>
      <c r="ER165" s="1">
        <f t="shared" si="128"/>
        <v>29</v>
      </c>
      <c r="ES165" s="1">
        <f t="shared" si="128"/>
        <v>29</v>
      </c>
      <c r="ET165" s="1">
        <f t="shared" si="128"/>
        <v>29</v>
      </c>
      <c r="EU165" s="1">
        <f t="shared" si="128"/>
        <v>29</v>
      </c>
      <c r="EV165" s="1">
        <f t="shared" si="128"/>
        <v>29</v>
      </c>
      <c r="EW165" s="1">
        <f t="shared" si="128"/>
        <v>29</v>
      </c>
      <c r="EX165" s="1">
        <f t="shared" si="128"/>
        <v>29</v>
      </c>
      <c r="EY165" s="1">
        <f t="shared" si="128"/>
        <v>29</v>
      </c>
      <c r="EZ165" s="1">
        <f t="shared" si="128"/>
        <v>29</v>
      </c>
      <c r="FA165" s="1">
        <f t="shared" si="128"/>
        <v>29</v>
      </c>
      <c r="FB165" s="1">
        <f t="shared" si="128"/>
        <v>29</v>
      </c>
      <c r="FC165" s="1">
        <f t="shared" si="128"/>
        <v>29</v>
      </c>
      <c r="FD165" s="1">
        <f t="shared" si="128"/>
        <v>29</v>
      </c>
      <c r="FE165" s="1">
        <f t="shared" si="128"/>
        <v>29</v>
      </c>
      <c r="FF165" s="1">
        <f t="shared" si="128"/>
        <v>29</v>
      </c>
      <c r="FG165" s="1">
        <f t="shared" si="128"/>
        <v>29</v>
      </c>
      <c r="FH165" s="1">
        <f t="shared" si="128"/>
        <v>29</v>
      </c>
      <c r="FI165" s="1">
        <f t="shared" si="128"/>
        <v>29</v>
      </c>
      <c r="FJ165" s="1">
        <f t="shared" si="128"/>
        <v>29</v>
      </c>
      <c r="FK165" s="1">
        <f t="shared" si="128"/>
        <v>29</v>
      </c>
      <c r="FL165" s="1">
        <f t="shared" si="128"/>
        <v>29</v>
      </c>
      <c r="FM165" s="1">
        <f t="shared" si="128"/>
        <v>29</v>
      </c>
      <c r="FN165" s="1">
        <f t="shared" si="128"/>
        <v>29</v>
      </c>
      <c r="FO165" s="1">
        <f t="shared" si="128"/>
        <v>29</v>
      </c>
      <c r="FP165" s="1">
        <f t="shared" si="128"/>
        <v>29</v>
      </c>
      <c r="FQ165" s="1">
        <f t="shared" si="128"/>
        <v>29</v>
      </c>
      <c r="FR165" s="1">
        <f t="shared" si="128"/>
        <v>29</v>
      </c>
      <c r="FS165" s="1">
        <f t="shared" si="128"/>
        <v>29</v>
      </c>
      <c r="FT165" s="1">
        <f t="shared" si="128"/>
        <v>29</v>
      </c>
      <c r="FU165" s="1">
        <f t="shared" si="128"/>
        <v>29</v>
      </c>
      <c r="FV165" s="1">
        <f t="shared" si="128"/>
        <v>29</v>
      </c>
      <c r="FW165" s="1">
        <f t="shared" si="128"/>
        <v>29</v>
      </c>
      <c r="FX165" s="1">
        <f t="shared" si="128"/>
        <v>29</v>
      </c>
      <c r="FY165" s="1">
        <f t="shared" si="128"/>
        <v>29</v>
      </c>
      <c r="FZ165" s="1">
        <f t="shared" si="128"/>
        <v>29</v>
      </c>
      <c r="GA165" s="1">
        <f t="shared" si="128"/>
        <v>29</v>
      </c>
      <c r="GB165" s="1">
        <f t="shared" si="128"/>
        <v>29</v>
      </c>
      <c r="GC165" s="1">
        <f t="shared" si="128"/>
        <v>29</v>
      </c>
      <c r="GD165" s="1">
        <f t="shared" si="128"/>
        <v>29</v>
      </c>
      <c r="GE165" s="1">
        <f t="shared" si="128"/>
        <v>29</v>
      </c>
      <c r="GF165" s="1">
        <f t="shared" si="128"/>
        <v>29</v>
      </c>
      <c r="GG165" s="1">
        <f t="shared" si="128"/>
        <v>29</v>
      </c>
      <c r="GH165" s="1">
        <f t="shared" si="128"/>
        <v>29</v>
      </c>
      <c r="GI165" s="1">
        <f t="shared" si="128"/>
        <v>29</v>
      </c>
      <c r="GJ165" s="1">
        <f t="shared" si="128"/>
        <v>29</v>
      </c>
      <c r="GK165" s="1">
        <f t="shared" si="128"/>
        <v>29</v>
      </c>
      <c r="GL165" s="1">
        <f t="shared" si="128"/>
        <v>29</v>
      </c>
      <c r="GM165" s="1">
        <f t="shared" si="128"/>
        <v>29</v>
      </c>
      <c r="GN165" s="1">
        <f t="shared" si="128"/>
        <v>29</v>
      </c>
      <c r="GO165" s="1">
        <f t="shared" si="128"/>
        <v>29</v>
      </c>
      <c r="GP165" s="1">
        <f t="shared" ref="GP165:GY165" si="129">GO165+GP31-GP98</f>
        <v>29</v>
      </c>
      <c r="GQ165" s="1">
        <f t="shared" si="129"/>
        <v>29</v>
      </c>
      <c r="GR165" s="1">
        <f t="shared" si="129"/>
        <v>29</v>
      </c>
      <c r="GS165" s="1">
        <f t="shared" si="129"/>
        <v>29</v>
      </c>
      <c r="GT165" s="1">
        <f t="shared" si="129"/>
        <v>29</v>
      </c>
      <c r="GU165" s="1">
        <f t="shared" si="129"/>
        <v>29</v>
      </c>
      <c r="GV165" s="1">
        <f t="shared" si="129"/>
        <v>29</v>
      </c>
      <c r="GW165" s="1">
        <f t="shared" si="129"/>
        <v>29</v>
      </c>
      <c r="GX165" s="1">
        <f t="shared" si="129"/>
        <v>29</v>
      </c>
      <c r="GY165" s="1">
        <f t="shared" si="129"/>
        <v>29</v>
      </c>
    </row>
    <row r="166" spans="1:207">
      <c r="A166" s="4" t="s">
        <v>984</v>
      </c>
      <c r="B166" s="3">
        <f t="shared" si="101"/>
        <v>46113146</v>
      </c>
      <c r="C166" s="3" t="str">
        <f t="shared" si="101"/>
        <v>Q.PEAK DUO L-G6P.2</v>
      </c>
      <c r="D166" s="2">
        <f t="shared" si="101"/>
        <v>430</v>
      </c>
      <c r="E166" s="1">
        <f t="shared" si="20"/>
        <v>0</v>
      </c>
      <c r="F166" s="1">
        <f t="shared" ref="F166:BQ166" si="130">E166+F32-F99</f>
        <v>0</v>
      </c>
      <c r="G166" s="1">
        <f t="shared" si="130"/>
        <v>0</v>
      </c>
      <c r="H166" s="1">
        <f t="shared" si="130"/>
        <v>0</v>
      </c>
      <c r="I166" s="1">
        <f t="shared" si="130"/>
        <v>0</v>
      </c>
      <c r="J166" s="1">
        <f t="shared" si="130"/>
        <v>0</v>
      </c>
      <c r="K166" s="1">
        <f t="shared" si="130"/>
        <v>0</v>
      </c>
      <c r="L166" s="1">
        <f t="shared" si="130"/>
        <v>0</v>
      </c>
      <c r="M166" s="1">
        <f t="shared" si="130"/>
        <v>0</v>
      </c>
      <c r="N166" s="1">
        <f t="shared" si="130"/>
        <v>0</v>
      </c>
      <c r="O166" s="1">
        <f t="shared" si="130"/>
        <v>0</v>
      </c>
      <c r="P166" s="1">
        <f t="shared" si="130"/>
        <v>0</v>
      </c>
      <c r="Q166" s="1">
        <f t="shared" si="130"/>
        <v>0</v>
      </c>
      <c r="R166" s="1">
        <f t="shared" si="130"/>
        <v>0</v>
      </c>
      <c r="S166" s="1">
        <f t="shared" si="130"/>
        <v>0</v>
      </c>
      <c r="T166" s="1">
        <f t="shared" si="130"/>
        <v>0</v>
      </c>
      <c r="U166" s="1">
        <f t="shared" si="130"/>
        <v>0</v>
      </c>
      <c r="V166" s="1">
        <f t="shared" si="130"/>
        <v>0</v>
      </c>
      <c r="W166" s="1">
        <f t="shared" si="130"/>
        <v>0</v>
      </c>
      <c r="X166" s="1">
        <f t="shared" si="130"/>
        <v>0</v>
      </c>
      <c r="Y166" s="1">
        <f t="shared" si="130"/>
        <v>0</v>
      </c>
      <c r="Z166" s="1">
        <f t="shared" si="130"/>
        <v>0</v>
      </c>
      <c r="AA166" s="1">
        <f t="shared" si="130"/>
        <v>0</v>
      </c>
      <c r="AB166" s="1">
        <f t="shared" si="130"/>
        <v>0</v>
      </c>
      <c r="AC166" s="1">
        <f t="shared" si="130"/>
        <v>0</v>
      </c>
      <c r="AD166" s="1">
        <f t="shared" si="130"/>
        <v>0</v>
      </c>
      <c r="AE166" s="1">
        <f t="shared" si="130"/>
        <v>0</v>
      </c>
      <c r="AF166" s="1">
        <f t="shared" si="130"/>
        <v>0</v>
      </c>
      <c r="AG166" s="1">
        <f t="shared" si="130"/>
        <v>0</v>
      </c>
      <c r="AH166" s="1">
        <f t="shared" si="130"/>
        <v>0</v>
      </c>
      <c r="AI166" s="1">
        <f t="shared" si="130"/>
        <v>0</v>
      </c>
      <c r="AJ166" s="1">
        <f t="shared" si="130"/>
        <v>0</v>
      </c>
      <c r="AK166" s="1">
        <f t="shared" si="130"/>
        <v>0</v>
      </c>
      <c r="AL166" s="1">
        <f t="shared" si="130"/>
        <v>0</v>
      </c>
      <c r="AM166" s="1">
        <f t="shared" si="130"/>
        <v>0</v>
      </c>
      <c r="AN166" s="1">
        <f t="shared" si="130"/>
        <v>0</v>
      </c>
      <c r="AO166" s="1">
        <f t="shared" si="130"/>
        <v>0</v>
      </c>
      <c r="AP166" s="1">
        <f t="shared" si="130"/>
        <v>0</v>
      </c>
      <c r="AQ166" s="1">
        <f t="shared" si="130"/>
        <v>0</v>
      </c>
      <c r="AR166" s="1">
        <f t="shared" si="130"/>
        <v>0</v>
      </c>
      <c r="AS166" s="1">
        <f t="shared" si="130"/>
        <v>0</v>
      </c>
      <c r="AT166" s="1">
        <f t="shared" si="130"/>
        <v>0</v>
      </c>
      <c r="AU166" s="1">
        <f t="shared" si="130"/>
        <v>0</v>
      </c>
      <c r="AV166" s="1">
        <f t="shared" si="130"/>
        <v>0</v>
      </c>
      <c r="AW166" s="1">
        <f t="shared" si="130"/>
        <v>0</v>
      </c>
      <c r="AX166" s="1">
        <f t="shared" si="130"/>
        <v>0</v>
      </c>
      <c r="AY166" s="1">
        <f t="shared" si="130"/>
        <v>0</v>
      </c>
      <c r="AZ166" s="1">
        <f t="shared" si="130"/>
        <v>0</v>
      </c>
      <c r="BA166" s="1">
        <f t="shared" si="130"/>
        <v>0</v>
      </c>
      <c r="BB166" s="1">
        <f t="shared" si="130"/>
        <v>0</v>
      </c>
      <c r="BC166" s="1">
        <f t="shared" si="130"/>
        <v>0</v>
      </c>
      <c r="BD166" s="1">
        <f t="shared" si="130"/>
        <v>0</v>
      </c>
      <c r="BE166" s="1">
        <f t="shared" si="130"/>
        <v>55</v>
      </c>
      <c r="BF166" s="1">
        <f t="shared" si="130"/>
        <v>55</v>
      </c>
      <c r="BG166" s="1">
        <f t="shared" si="130"/>
        <v>55</v>
      </c>
      <c r="BH166" s="1">
        <f t="shared" si="130"/>
        <v>55</v>
      </c>
      <c r="BI166" s="1">
        <f t="shared" si="130"/>
        <v>55</v>
      </c>
      <c r="BJ166" s="1">
        <f t="shared" si="130"/>
        <v>55</v>
      </c>
      <c r="BK166" s="1">
        <f t="shared" si="130"/>
        <v>55</v>
      </c>
      <c r="BL166" s="1">
        <f t="shared" si="130"/>
        <v>55</v>
      </c>
      <c r="BM166" s="1">
        <f t="shared" si="130"/>
        <v>55</v>
      </c>
      <c r="BN166" s="1">
        <f t="shared" si="130"/>
        <v>55</v>
      </c>
      <c r="BO166" s="1">
        <f t="shared" si="130"/>
        <v>55</v>
      </c>
      <c r="BP166" s="1">
        <f t="shared" si="130"/>
        <v>55</v>
      </c>
      <c r="BQ166" s="1">
        <f t="shared" si="130"/>
        <v>55</v>
      </c>
      <c r="BR166" s="1">
        <f t="shared" ref="BR166:EC166" si="131">BQ166+BR32-BR99</f>
        <v>55</v>
      </c>
      <c r="BS166" s="1">
        <f t="shared" si="131"/>
        <v>55</v>
      </c>
      <c r="BT166" s="1">
        <f t="shared" si="131"/>
        <v>55</v>
      </c>
      <c r="BU166" s="1">
        <f t="shared" si="131"/>
        <v>55</v>
      </c>
      <c r="BV166" s="1">
        <f t="shared" si="131"/>
        <v>55</v>
      </c>
      <c r="BW166" s="1">
        <f t="shared" si="131"/>
        <v>55</v>
      </c>
      <c r="BX166" s="1">
        <f t="shared" si="131"/>
        <v>55</v>
      </c>
      <c r="BY166" s="1">
        <f t="shared" si="131"/>
        <v>55</v>
      </c>
      <c r="BZ166" s="1">
        <f t="shared" si="131"/>
        <v>55</v>
      </c>
      <c r="CA166" s="1">
        <f t="shared" si="131"/>
        <v>55</v>
      </c>
      <c r="CB166" s="1">
        <f t="shared" si="131"/>
        <v>55</v>
      </c>
      <c r="CC166" s="1">
        <f t="shared" si="131"/>
        <v>55</v>
      </c>
      <c r="CD166" s="1">
        <f t="shared" si="131"/>
        <v>55</v>
      </c>
      <c r="CE166" s="1">
        <f t="shared" si="131"/>
        <v>55</v>
      </c>
      <c r="CF166" s="1">
        <f t="shared" si="131"/>
        <v>55</v>
      </c>
      <c r="CG166" s="1">
        <f t="shared" si="131"/>
        <v>55</v>
      </c>
      <c r="CH166" s="1">
        <f t="shared" si="131"/>
        <v>55</v>
      </c>
      <c r="CI166" s="1">
        <f t="shared" si="131"/>
        <v>55</v>
      </c>
      <c r="CJ166" s="1">
        <f t="shared" si="131"/>
        <v>55</v>
      </c>
      <c r="CK166" s="1">
        <f t="shared" si="131"/>
        <v>55</v>
      </c>
      <c r="CL166" s="1">
        <f t="shared" si="131"/>
        <v>55</v>
      </c>
      <c r="CM166" s="1">
        <f t="shared" si="131"/>
        <v>55</v>
      </c>
      <c r="CN166" s="1">
        <f t="shared" si="131"/>
        <v>55</v>
      </c>
      <c r="CO166" s="1">
        <f t="shared" si="131"/>
        <v>55</v>
      </c>
      <c r="CP166" s="1">
        <f t="shared" si="131"/>
        <v>55</v>
      </c>
      <c r="CQ166" s="1">
        <f t="shared" si="131"/>
        <v>55</v>
      </c>
      <c r="CR166" s="1">
        <f t="shared" si="131"/>
        <v>55</v>
      </c>
      <c r="CS166" s="1">
        <f t="shared" si="131"/>
        <v>55</v>
      </c>
      <c r="CT166" s="1">
        <f t="shared" si="131"/>
        <v>55</v>
      </c>
      <c r="CU166" s="1">
        <f t="shared" si="131"/>
        <v>55</v>
      </c>
      <c r="CV166" s="1">
        <f t="shared" si="131"/>
        <v>55</v>
      </c>
      <c r="CW166" s="1">
        <f t="shared" si="131"/>
        <v>55</v>
      </c>
      <c r="CX166" s="1">
        <f t="shared" si="131"/>
        <v>55</v>
      </c>
      <c r="CY166" s="1">
        <f t="shared" si="131"/>
        <v>55</v>
      </c>
      <c r="CZ166" s="1">
        <f t="shared" si="131"/>
        <v>55</v>
      </c>
      <c r="DA166" s="1">
        <f t="shared" si="131"/>
        <v>55</v>
      </c>
      <c r="DB166" s="1">
        <f t="shared" si="131"/>
        <v>55</v>
      </c>
      <c r="DC166" s="1">
        <f t="shared" si="131"/>
        <v>55</v>
      </c>
      <c r="DD166" s="1">
        <f t="shared" si="131"/>
        <v>55</v>
      </c>
      <c r="DE166" s="1">
        <f t="shared" si="131"/>
        <v>55</v>
      </c>
      <c r="DF166" s="1">
        <f t="shared" si="131"/>
        <v>55</v>
      </c>
      <c r="DG166" s="1">
        <f t="shared" si="131"/>
        <v>55</v>
      </c>
      <c r="DH166" s="1">
        <f t="shared" si="131"/>
        <v>55</v>
      </c>
      <c r="DI166" s="1">
        <f t="shared" si="131"/>
        <v>55</v>
      </c>
      <c r="DJ166" s="1">
        <f t="shared" si="131"/>
        <v>55</v>
      </c>
      <c r="DK166" s="1">
        <f t="shared" si="131"/>
        <v>55</v>
      </c>
      <c r="DL166" s="1">
        <f t="shared" si="131"/>
        <v>55</v>
      </c>
      <c r="DM166" s="1">
        <f t="shared" si="131"/>
        <v>55</v>
      </c>
      <c r="DN166" s="1">
        <f t="shared" si="131"/>
        <v>55</v>
      </c>
      <c r="DO166" s="1">
        <f t="shared" si="131"/>
        <v>55</v>
      </c>
      <c r="DP166" s="1">
        <f t="shared" si="131"/>
        <v>55</v>
      </c>
      <c r="DQ166" s="1">
        <f t="shared" si="131"/>
        <v>55</v>
      </c>
      <c r="DR166" s="1">
        <f t="shared" si="131"/>
        <v>55</v>
      </c>
      <c r="DS166" s="1">
        <f t="shared" si="131"/>
        <v>55</v>
      </c>
      <c r="DT166" s="1">
        <f t="shared" si="131"/>
        <v>55</v>
      </c>
      <c r="DU166" s="1">
        <f t="shared" si="131"/>
        <v>55</v>
      </c>
      <c r="DV166" s="1">
        <f t="shared" si="131"/>
        <v>55</v>
      </c>
      <c r="DW166" s="1">
        <f t="shared" si="131"/>
        <v>55</v>
      </c>
      <c r="DX166" s="1">
        <f t="shared" si="131"/>
        <v>55</v>
      </c>
      <c r="DY166" s="1">
        <f t="shared" si="131"/>
        <v>55</v>
      </c>
      <c r="DZ166" s="1">
        <f t="shared" si="131"/>
        <v>55</v>
      </c>
      <c r="EA166" s="1">
        <f t="shared" si="131"/>
        <v>55</v>
      </c>
      <c r="EB166" s="1">
        <f t="shared" si="131"/>
        <v>55</v>
      </c>
      <c r="EC166" s="1">
        <f t="shared" si="131"/>
        <v>55</v>
      </c>
      <c r="ED166" s="1">
        <f t="shared" ref="ED166:GO166" si="132">EC166+ED32-ED99</f>
        <v>55</v>
      </c>
      <c r="EE166" s="1">
        <f t="shared" si="132"/>
        <v>55</v>
      </c>
      <c r="EF166" s="1">
        <f t="shared" si="132"/>
        <v>55</v>
      </c>
      <c r="EG166" s="1">
        <f t="shared" si="132"/>
        <v>55</v>
      </c>
      <c r="EH166" s="1">
        <f t="shared" si="132"/>
        <v>55</v>
      </c>
      <c r="EI166" s="1">
        <f t="shared" si="132"/>
        <v>55</v>
      </c>
      <c r="EJ166" s="1">
        <f t="shared" si="132"/>
        <v>55</v>
      </c>
      <c r="EK166" s="1">
        <f t="shared" si="132"/>
        <v>55</v>
      </c>
      <c r="EL166" s="1">
        <f t="shared" si="132"/>
        <v>55</v>
      </c>
      <c r="EM166" s="1">
        <f t="shared" si="132"/>
        <v>55</v>
      </c>
      <c r="EN166" s="1">
        <f t="shared" si="132"/>
        <v>55</v>
      </c>
      <c r="EO166" s="1">
        <f t="shared" si="132"/>
        <v>55</v>
      </c>
      <c r="EP166" s="1">
        <f t="shared" si="132"/>
        <v>55</v>
      </c>
      <c r="EQ166" s="1">
        <f t="shared" si="132"/>
        <v>55</v>
      </c>
      <c r="ER166" s="1">
        <f t="shared" si="132"/>
        <v>55</v>
      </c>
      <c r="ES166" s="1">
        <f t="shared" si="132"/>
        <v>55</v>
      </c>
      <c r="ET166" s="1">
        <f t="shared" si="132"/>
        <v>55</v>
      </c>
      <c r="EU166" s="1">
        <f t="shared" si="132"/>
        <v>55</v>
      </c>
      <c r="EV166" s="1">
        <f t="shared" si="132"/>
        <v>55</v>
      </c>
      <c r="EW166" s="1">
        <f t="shared" si="132"/>
        <v>55</v>
      </c>
      <c r="EX166" s="1">
        <f t="shared" si="132"/>
        <v>55</v>
      </c>
      <c r="EY166" s="1">
        <f t="shared" si="132"/>
        <v>55</v>
      </c>
      <c r="EZ166" s="1">
        <f t="shared" si="132"/>
        <v>55</v>
      </c>
      <c r="FA166" s="1">
        <f t="shared" si="132"/>
        <v>55</v>
      </c>
      <c r="FB166" s="1">
        <f t="shared" si="132"/>
        <v>55</v>
      </c>
      <c r="FC166" s="1">
        <f t="shared" si="132"/>
        <v>55</v>
      </c>
      <c r="FD166" s="1">
        <f t="shared" si="132"/>
        <v>55</v>
      </c>
      <c r="FE166" s="1">
        <f t="shared" si="132"/>
        <v>55</v>
      </c>
      <c r="FF166" s="1">
        <f t="shared" si="132"/>
        <v>55</v>
      </c>
      <c r="FG166" s="1">
        <f t="shared" si="132"/>
        <v>55</v>
      </c>
      <c r="FH166" s="1">
        <f t="shared" si="132"/>
        <v>55</v>
      </c>
      <c r="FI166" s="1">
        <f t="shared" si="132"/>
        <v>55</v>
      </c>
      <c r="FJ166" s="1">
        <f t="shared" si="132"/>
        <v>55</v>
      </c>
      <c r="FK166" s="1">
        <f t="shared" si="132"/>
        <v>55</v>
      </c>
      <c r="FL166" s="1">
        <f t="shared" si="132"/>
        <v>55</v>
      </c>
      <c r="FM166" s="1">
        <f t="shared" si="132"/>
        <v>55</v>
      </c>
      <c r="FN166" s="1">
        <f t="shared" si="132"/>
        <v>55</v>
      </c>
      <c r="FO166" s="1">
        <f t="shared" si="132"/>
        <v>55</v>
      </c>
      <c r="FP166" s="1">
        <f t="shared" si="132"/>
        <v>55</v>
      </c>
      <c r="FQ166" s="1">
        <f t="shared" si="132"/>
        <v>55</v>
      </c>
      <c r="FR166" s="1">
        <f t="shared" si="132"/>
        <v>55</v>
      </c>
      <c r="FS166" s="1">
        <f t="shared" si="132"/>
        <v>55</v>
      </c>
      <c r="FT166" s="1">
        <f t="shared" si="132"/>
        <v>55</v>
      </c>
      <c r="FU166" s="1">
        <f t="shared" si="132"/>
        <v>55</v>
      </c>
      <c r="FV166" s="1">
        <f t="shared" si="132"/>
        <v>55</v>
      </c>
      <c r="FW166" s="1">
        <f t="shared" si="132"/>
        <v>55</v>
      </c>
      <c r="FX166" s="1">
        <f t="shared" si="132"/>
        <v>55</v>
      </c>
      <c r="FY166" s="1">
        <f t="shared" si="132"/>
        <v>55</v>
      </c>
      <c r="FZ166" s="1">
        <f t="shared" si="132"/>
        <v>55</v>
      </c>
      <c r="GA166" s="1">
        <f t="shared" si="132"/>
        <v>55</v>
      </c>
      <c r="GB166" s="1">
        <f t="shared" si="132"/>
        <v>55</v>
      </c>
      <c r="GC166" s="1">
        <f t="shared" si="132"/>
        <v>55</v>
      </c>
      <c r="GD166" s="1">
        <f t="shared" si="132"/>
        <v>55</v>
      </c>
      <c r="GE166" s="1">
        <f t="shared" si="132"/>
        <v>55</v>
      </c>
      <c r="GF166" s="1">
        <f t="shared" si="132"/>
        <v>55</v>
      </c>
      <c r="GG166" s="1">
        <f t="shared" si="132"/>
        <v>55</v>
      </c>
      <c r="GH166" s="1">
        <f t="shared" si="132"/>
        <v>55</v>
      </c>
      <c r="GI166" s="1">
        <f t="shared" si="132"/>
        <v>55</v>
      </c>
      <c r="GJ166" s="1">
        <f t="shared" si="132"/>
        <v>55</v>
      </c>
      <c r="GK166" s="1">
        <f t="shared" si="132"/>
        <v>55</v>
      </c>
      <c r="GL166" s="1">
        <f t="shared" si="132"/>
        <v>55</v>
      </c>
      <c r="GM166" s="1">
        <f t="shared" si="132"/>
        <v>55</v>
      </c>
      <c r="GN166" s="1">
        <f t="shared" si="132"/>
        <v>55</v>
      </c>
      <c r="GO166" s="1">
        <f t="shared" si="132"/>
        <v>55</v>
      </c>
      <c r="GP166" s="1">
        <f t="shared" ref="GP166:GY166" si="133">GO166+GP32-GP99</f>
        <v>55</v>
      </c>
      <c r="GQ166" s="1">
        <f t="shared" si="133"/>
        <v>55</v>
      </c>
      <c r="GR166" s="1">
        <f t="shared" si="133"/>
        <v>55</v>
      </c>
      <c r="GS166" s="1">
        <f t="shared" si="133"/>
        <v>55</v>
      </c>
      <c r="GT166" s="1">
        <f t="shared" si="133"/>
        <v>55</v>
      </c>
      <c r="GU166" s="1">
        <f t="shared" si="133"/>
        <v>55</v>
      </c>
      <c r="GV166" s="1">
        <f t="shared" si="133"/>
        <v>55</v>
      </c>
      <c r="GW166" s="1">
        <f t="shared" si="133"/>
        <v>55</v>
      </c>
      <c r="GX166" s="1">
        <f t="shared" si="133"/>
        <v>55</v>
      </c>
      <c r="GY166" s="1">
        <f t="shared" si="133"/>
        <v>55</v>
      </c>
    </row>
    <row r="167" spans="1:207">
      <c r="A167" s="4" t="s">
        <v>984</v>
      </c>
      <c r="B167" s="3">
        <f t="shared" si="101"/>
        <v>47102140</v>
      </c>
      <c r="C167" s="3" t="str">
        <f t="shared" si="101"/>
        <v>Q.PEAK DUO L G5.2</v>
      </c>
      <c r="D167" s="2">
        <f t="shared" si="101"/>
        <v>400</v>
      </c>
      <c r="E167" s="1">
        <f t="shared" si="20"/>
        <v>0</v>
      </c>
      <c r="F167" s="1">
        <f t="shared" ref="F167:BQ167" si="134">E167+F33-F100</f>
        <v>0</v>
      </c>
      <c r="G167" s="1">
        <f t="shared" si="134"/>
        <v>0</v>
      </c>
      <c r="H167" s="1">
        <f t="shared" si="134"/>
        <v>0</v>
      </c>
      <c r="I167" s="1">
        <f t="shared" si="134"/>
        <v>0</v>
      </c>
      <c r="J167" s="1">
        <f t="shared" si="134"/>
        <v>0</v>
      </c>
      <c r="K167" s="1">
        <f t="shared" si="134"/>
        <v>0</v>
      </c>
      <c r="L167" s="1">
        <f t="shared" si="134"/>
        <v>0</v>
      </c>
      <c r="M167" s="1">
        <f t="shared" si="134"/>
        <v>0</v>
      </c>
      <c r="N167" s="1">
        <f t="shared" si="134"/>
        <v>0</v>
      </c>
      <c r="O167" s="1">
        <f t="shared" si="134"/>
        <v>0</v>
      </c>
      <c r="P167" s="1">
        <f t="shared" si="134"/>
        <v>0</v>
      </c>
      <c r="Q167" s="1">
        <f t="shared" si="134"/>
        <v>0</v>
      </c>
      <c r="R167" s="1">
        <f t="shared" si="134"/>
        <v>0</v>
      </c>
      <c r="S167" s="1">
        <f t="shared" si="134"/>
        <v>0</v>
      </c>
      <c r="T167" s="1">
        <f t="shared" si="134"/>
        <v>0</v>
      </c>
      <c r="U167" s="1">
        <f t="shared" si="134"/>
        <v>0</v>
      </c>
      <c r="V167" s="1">
        <f t="shared" si="134"/>
        <v>0</v>
      </c>
      <c r="W167" s="1">
        <f t="shared" si="134"/>
        <v>0</v>
      </c>
      <c r="X167" s="1">
        <f t="shared" si="134"/>
        <v>0</v>
      </c>
      <c r="Y167" s="1">
        <f t="shared" si="134"/>
        <v>0</v>
      </c>
      <c r="Z167" s="1">
        <f t="shared" si="134"/>
        <v>0</v>
      </c>
      <c r="AA167" s="1">
        <f t="shared" si="134"/>
        <v>0</v>
      </c>
      <c r="AB167" s="1">
        <f t="shared" si="134"/>
        <v>0</v>
      </c>
      <c r="AC167" s="1">
        <f t="shared" si="134"/>
        <v>0</v>
      </c>
      <c r="AD167" s="1">
        <f t="shared" si="134"/>
        <v>0</v>
      </c>
      <c r="AE167" s="1">
        <f t="shared" si="134"/>
        <v>0</v>
      </c>
      <c r="AF167" s="1">
        <f t="shared" si="134"/>
        <v>0</v>
      </c>
      <c r="AG167" s="1">
        <f t="shared" si="134"/>
        <v>0</v>
      </c>
      <c r="AH167" s="1">
        <f t="shared" si="134"/>
        <v>0</v>
      </c>
      <c r="AI167" s="1">
        <f t="shared" si="134"/>
        <v>0</v>
      </c>
      <c r="AJ167" s="1">
        <f t="shared" si="134"/>
        <v>0</v>
      </c>
      <c r="AK167" s="1">
        <f t="shared" si="134"/>
        <v>0</v>
      </c>
      <c r="AL167" s="1">
        <f t="shared" si="134"/>
        <v>0</v>
      </c>
      <c r="AM167" s="1">
        <f t="shared" si="134"/>
        <v>0</v>
      </c>
      <c r="AN167" s="1">
        <f t="shared" si="134"/>
        <v>0</v>
      </c>
      <c r="AO167" s="1">
        <f t="shared" si="134"/>
        <v>0</v>
      </c>
      <c r="AP167" s="1">
        <f t="shared" si="134"/>
        <v>0</v>
      </c>
      <c r="AQ167" s="1">
        <f t="shared" si="134"/>
        <v>0</v>
      </c>
      <c r="AR167" s="1">
        <f t="shared" si="134"/>
        <v>0</v>
      </c>
      <c r="AS167" s="1">
        <f t="shared" si="134"/>
        <v>0</v>
      </c>
      <c r="AT167" s="1">
        <f t="shared" si="134"/>
        <v>0</v>
      </c>
      <c r="AU167" s="1">
        <f t="shared" si="134"/>
        <v>0</v>
      </c>
      <c r="AV167" s="1">
        <f t="shared" si="134"/>
        <v>0</v>
      </c>
      <c r="AW167" s="1">
        <f t="shared" si="134"/>
        <v>0</v>
      </c>
      <c r="AX167" s="1">
        <f t="shared" si="134"/>
        <v>0</v>
      </c>
      <c r="AY167" s="1">
        <f t="shared" si="134"/>
        <v>0</v>
      </c>
      <c r="AZ167" s="1">
        <f t="shared" si="134"/>
        <v>0</v>
      </c>
      <c r="BA167" s="1">
        <f t="shared" si="134"/>
        <v>0</v>
      </c>
      <c r="BB167" s="1">
        <f t="shared" si="134"/>
        <v>0</v>
      </c>
      <c r="BC167" s="1">
        <f t="shared" si="134"/>
        <v>0</v>
      </c>
      <c r="BD167" s="1">
        <f t="shared" si="134"/>
        <v>0</v>
      </c>
      <c r="BE167" s="1">
        <f t="shared" si="134"/>
        <v>10</v>
      </c>
      <c r="BF167" s="1">
        <f t="shared" si="134"/>
        <v>10</v>
      </c>
      <c r="BG167" s="1">
        <f t="shared" si="134"/>
        <v>10</v>
      </c>
      <c r="BH167" s="1">
        <f t="shared" si="134"/>
        <v>10</v>
      </c>
      <c r="BI167" s="1">
        <f t="shared" si="134"/>
        <v>10</v>
      </c>
      <c r="BJ167" s="1">
        <f t="shared" si="134"/>
        <v>10</v>
      </c>
      <c r="BK167" s="1">
        <f t="shared" si="134"/>
        <v>10</v>
      </c>
      <c r="BL167" s="1">
        <f t="shared" si="134"/>
        <v>10</v>
      </c>
      <c r="BM167" s="1">
        <f t="shared" si="134"/>
        <v>10</v>
      </c>
      <c r="BN167" s="1">
        <f t="shared" si="134"/>
        <v>10</v>
      </c>
      <c r="BO167" s="1">
        <f t="shared" si="134"/>
        <v>10</v>
      </c>
      <c r="BP167" s="1">
        <f t="shared" si="134"/>
        <v>10</v>
      </c>
      <c r="BQ167" s="1">
        <f t="shared" si="134"/>
        <v>10</v>
      </c>
      <c r="BR167" s="1">
        <f t="shared" ref="BR167:EC167" si="135">BQ167+BR33-BR100</f>
        <v>10</v>
      </c>
      <c r="BS167" s="1">
        <f t="shared" si="135"/>
        <v>10</v>
      </c>
      <c r="BT167" s="1">
        <f t="shared" si="135"/>
        <v>10</v>
      </c>
      <c r="BU167" s="1">
        <f t="shared" si="135"/>
        <v>10</v>
      </c>
      <c r="BV167" s="1">
        <f t="shared" si="135"/>
        <v>10</v>
      </c>
      <c r="BW167" s="1">
        <f t="shared" si="135"/>
        <v>10</v>
      </c>
      <c r="BX167" s="1">
        <f t="shared" si="135"/>
        <v>10</v>
      </c>
      <c r="BY167" s="1">
        <f t="shared" si="135"/>
        <v>10</v>
      </c>
      <c r="BZ167" s="1">
        <f t="shared" si="135"/>
        <v>10</v>
      </c>
      <c r="CA167" s="1">
        <f t="shared" si="135"/>
        <v>10</v>
      </c>
      <c r="CB167" s="1">
        <f t="shared" si="135"/>
        <v>10</v>
      </c>
      <c r="CC167" s="1">
        <f t="shared" si="135"/>
        <v>10</v>
      </c>
      <c r="CD167" s="1">
        <f t="shared" si="135"/>
        <v>10</v>
      </c>
      <c r="CE167" s="1">
        <f t="shared" si="135"/>
        <v>10</v>
      </c>
      <c r="CF167" s="1">
        <f t="shared" si="135"/>
        <v>10</v>
      </c>
      <c r="CG167" s="1">
        <f t="shared" si="135"/>
        <v>10</v>
      </c>
      <c r="CH167" s="1">
        <f t="shared" si="135"/>
        <v>10</v>
      </c>
      <c r="CI167" s="1">
        <f t="shared" si="135"/>
        <v>10</v>
      </c>
      <c r="CJ167" s="1">
        <f t="shared" si="135"/>
        <v>10</v>
      </c>
      <c r="CK167" s="1">
        <f t="shared" si="135"/>
        <v>10</v>
      </c>
      <c r="CL167" s="1">
        <f t="shared" si="135"/>
        <v>10</v>
      </c>
      <c r="CM167" s="1">
        <f t="shared" si="135"/>
        <v>10</v>
      </c>
      <c r="CN167" s="1">
        <f t="shared" si="135"/>
        <v>10</v>
      </c>
      <c r="CO167" s="1">
        <f t="shared" si="135"/>
        <v>10</v>
      </c>
      <c r="CP167" s="1">
        <f t="shared" si="135"/>
        <v>10</v>
      </c>
      <c r="CQ167" s="1">
        <f t="shared" si="135"/>
        <v>10</v>
      </c>
      <c r="CR167" s="1">
        <f t="shared" si="135"/>
        <v>10</v>
      </c>
      <c r="CS167" s="1">
        <f t="shared" si="135"/>
        <v>10</v>
      </c>
      <c r="CT167" s="1">
        <f t="shared" si="135"/>
        <v>10</v>
      </c>
      <c r="CU167" s="1">
        <f t="shared" si="135"/>
        <v>10</v>
      </c>
      <c r="CV167" s="1">
        <f t="shared" si="135"/>
        <v>10</v>
      </c>
      <c r="CW167" s="1">
        <f t="shared" si="135"/>
        <v>10</v>
      </c>
      <c r="CX167" s="1">
        <f t="shared" si="135"/>
        <v>10</v>
      </c>
      <c r="CY167" s="1">
        <f t="shared" si="135"/>
        <v>10</v>
      </c>
      <c r="CZ167" s="1">
        <f t="shared" si="135"/>
        <v>10</v>
      </c>
      <c r="DA167" s="1">
        <f t="shared" si="135"/>
        <v>10</v>
      </c>
      <c r="DB167" s="1">
        <f t="shared" si="135"/>
        <v>10</v>
      </c>
      <c r="DC167" s="1">
        <f t="shared" si="135"/>
        <v>10</v>
      </c>
      <c r="DD167" s="1">
        <f t="shared" si="135"/>
        <v>10</v>
      </c>
      <c r="DE167" s="1">
        <f t="shared" si="135"/>
        <v>10</v>
      </c>
      <c r="DF167" s="1">
        <f t="shared" si="135"/>
        <v>10</v>
      </c>
      <c r="DG167" s="1">
        <f t="shared" si="135"/>
        <v>10</v>
      </c>
      <c r="DH167" s="1">
        <f t="shared" si="135"/>
        <v>10</v>
      </c>
      <c r="DI167" s="1">
        <f t="shared" si="135"/>
        <v>10</v>
      </c>
      <c r="DJ167" s="1">
        <f t="shared" si="135"/>
        <v>10</v>
      </c>
      <c r="DK167" s="1">
        <f t="shared" si="135"/>
        <v>10</v>
      </c>
      <c r="DL167" s="1">
        <f t="shared" si="135"/>
        <v>10</v>
      </c>
      <c r="DM167" s="1">
        <f t="shared" si="135"/>
        <v>10</v>
      </c>
      <c r="DN167" s="1">
        <f t="shared" si="135"/>
        <v>10</v>
      </c>
      <c r="DO167" s="1">
        <f t="shared" si="135"/>
        <v>10</v>
      </c>
      <c r="DP167" s="1">
        <f t="shared" si="135"/>
        <v>10</v>
      </c>
      <c r="DQ167" s="1">
        <f t="shared" si="135"/>
        <v>10</v>
      </c>
      <c r="DR167" s="1">
        <f t="shared" si="135"/>
        <v>10</v>
      </c>
      <c r="DS167" s="1">
        <f t="shared" si="135"/>
        <v>10</v>
      </c>
      <c r="DT167" s="1">
        <f t="shared" si="135"/>
        <v>10</v>
      </c>
      <c r="DU167" s="1">
        <f t="shared" si="135"/>
        <v>10</v>
      </c>
      <c r="DV167" s="1">
        <f t="shared" si="135"/>
        <v>10</v>
      </c>
      <c r="DW167" s="1">
        <f t="shared" si="135"/>
        <v>10</v>
      </c>
      <c r="DX167" s="1">
        <f t="shared" si="135"/>
        <v>10</v>
      </c>
      <c r="DY167" s="1">
        <f t="shared" si="135"/>
        <v>10</v>
      </c>
      <c r="DZ167" s="1">
        <f t="shared" si="135"/>
        <v>10</v>
      </c>
      <c r="EA167" s="1">
        <f t="shared" si="135"/>
        <v>10</v>
      </c>
      <c r="EB167" s="1">
        <f t="shared" si="135"/>
        <v>10</v>
      </c>
      <c r="EC167" s="1">
        <f t="shared" si="135"/>
        <v>10</v>
      </c>
      <c r="ED167" s="1">
        <f t="shared" ref="ED167:GO167" si="136">EC167+ED33-ED100</f>
        <v>10</v>
      </c>
      <c r="EE167" s="1">
        <f t="shared" si="136"/>
        <v>10</v>
      </c>
      <c r="EF167" s="1">
        <f t="shared" si="136"/>
        <v>10</v>
      </c>
      <c r="EG167" s="1">
        <f t="shared" si="136"/>
        <v>10</v>
      </c>
      <c r="EH167" s="1">
        <f t="shared" si="136"/>
        <v>10</v>
      </c>
      <c r="EI167" s="1">
        <f t="shared" si="136"/>
        <v>10</v>
      </c>
      <c r="EJ167" s="1">
        <f t="shared" si="136"/>
        <v>10</v>
      </c>
      <c r="EK167" s="1">
        <f t="shared" si="136"/>
        <v>10</v>
      </c>
      <c r="EL167" s="1">
        <f t="shared" si="136"/>
        <v>10</v>
      </c>
      <c r="EM167" s="1">
        <f t="shared" si="136"/>
        <v>10</v>
      </c>
      <c r="EN167" s="1">
        <f t="shared" si="136"/>
        <v>10</v>
      </c>
      <c r="EO167" s="1">
        <f t="shared" si="136"/>
        <v>10</v>
      </c>
      <c r="EP167" s="1">
        <f t="shared" si="136"/>
        <v>10</v>
      </c>
      <c r="EQ167" s="1">
        <f t="shared" si="136"/>
        <v>10</v>
      </c>
      <c r="ER167" s="1">
        <f t="shared" si="136"/>
        <v>10</v>
      </c>
      <c r="ES167" s="1">
        <f t="shared" si="136"/>
        <v>10</v>
      </c>
      <c r="ET167" s="1">
        <f t="shared" si="136"/>
        <v>10</v>
      </c>
      <c r="EU167" s="1">
        <f t="shared" si="136"/>
        <v>10</v>
      </c>
      <c r="EV167" s="1">
        <f t="shared" si="136"/>
        <v>10</v>
      </c>
      <c r="EW167" s="1">
        <f t="shared" si="136"/>
        <v>10</v>
      </c>
      <c r="EX167" s="1">
        <f t="shared" si="136"/>
        <v>10</v>
      </c>
      <c r="EY167" s="1">
        <f t="shared" si="136"/>
        <v>10</v>
      </c>
      <c r="EZ167" s="1">
        <f t="shared" si="136"/>
        <v>10</v>
      </c>
      <c r="FA167" s="1">
        <f t="shared" si="136"/>
        <v>10</v>
      </c>
      <c r="FB167" s="1">
        <f t="shared" si="136"/>
        <v>10</v>
      </c>
      <c r="FC167" s="1">
        <f t="shared" si="136"/>
        <v>10</v>
      </c>
      <c r="FD167" s="1">
        <f t="shared" si="136"/>
        <v>10</v>
      </c>
      <c r="FE167" s="1">
        <f t="shared" si="136"/>
        <v>10</v>
      </c>
      <c r="FF167" s="1">
        <f t="shared" si="136"/>
        <v>10</v>
      </c>
      <c r="FG167" s="1">
        <f t="shared" si="136"/>
        <v>10</v>
      </c>
      <c r="FH167" s="1">
        <f t="shared" si="136"/>
        <v>10</v>
      </c>
      <c r="FI167" s="1">
        <f t="shared" si="136"/>
        <v>10</v>
      </c>
      <c r="FJ167" s="1">
        <f t="shared" si="136"/>
        <v>10</v>
      </c>
      <c r="FK167" s="1">
        <f t="shared" si="136"/>
        <v>10</v>
      </c>
      <c r="FL167" s="1">
        <f t="shared" si="136"/>
        <v>10</v>
      </c>
      <c r="FM167" s="1">
        <f t="shared" si="136"/>
        <v>10</v>
      </c>
      <c r="FN167" s="1">
        <f t="shared" si="136"/>
        <v>10</v>
      </c>
      <c r="FO167" s="1">
        <f t="shared" si="136"/>
        <v>10</v>
      </c>
      <c r="FP167" s="1">
        <f t="shared" si="136"/>
        <v>10</v>
      </c>
      <c r="FQ167" s="1">
        <f t="shared" si="136"/>
        <v>10</v>
      </c>
      <c r="FR167" s="1">
        <f t="shared" si="136"/>
        <v>10</v>
      </c>
      <c r="FS167" s="1">
        <f t="shared" si="136"/>
        <v>10</v>
      </c>
      <c r="FT167" s="1">
        <f t="shared" si="136"/>
        <v>10</v>
      </c>
      <c r="FU167" s="1">
        <f t="shared" si="136"/>
        <v>10</v>
      </c>
      <c r="FV167" s="1">
        <f t="shared" si="136"/>
        <v>10</v>
      </c>
      <c r="FW167" s="1">
        <f t="shared" si="136"/>
        <v>10</v>
      </c>
      <c r="FX167" s="1">
        <f t="shared" si="136"/>
        <v>10</v>
      </c>
      <c r="FY167" s="1">
        <f t="shared" si="136"/>
        <v>10</v>
      </c>
      <c r="FZ167" s="1">
        <f t="shared" si="136"/>
        <v>10</v>
      </c>
      <c r="GA167" s="1">
        <f t="shared" si="136"/>
        <v>10</v>
      </c>
      <c r="GB167" s="1">
        <f t="shared" si="136"/>
        <v>10</v>
      </c>
      <c r="GC167" s="1">
        <f t="shared" si="136"/>
        <v>10</v>
      </c>
      <c r="GD167" s="1">
        <f t="shared" si="136"/>
        <v>10</v>
      </c>
      <c r="GE167" s="1">
        <f t="shared" si="136"/>
        <v>10</v>
      </c>
      <c r="GF167" s="1">
        <f t="shared" si="136"/>
        <v>10</v>
      </c>
      <c r="GG167" s="1">
        <f t="shared" si="136"/>
        <v>10</v>
      </c>
      <c r="GH167" s="1">
        <f t="shared" si="136"/>
        <v>10</v>
      </c>
      <c r="GI167" s="1">
        <f t="shared" si="136"/>
        <v>10</v>
      </c>
      <c r="GJ167" s="1">
        <f t="shared" si="136"/>
        <v>10</v>
      </c>
      <c r="GK167" s="1">
        <f t="shared" si="136"/>
        <v>10</v>
      </c>
      <c r="GL167" s="1">
        <f t="shared" si="136"/>
        <v>10</v>
      </c>
      <c r="GM167" s="1">
        <f t="shared" si="136"/>
        <v>10</v>
      </c>
      <c r="GN167" s="1">
        <f t="shared" si="136"/>
        <v>10</v>
      </c>
      <c r="GO167" s="1">
        <f t="shared" si="136"/>
        <v>10</v>
      </c>
      <c r="GP167" s="1">
        <f t="shared" ref="GP167:GY167" si="137">GO167+GP33-GP100</f>
        <v>10</v>
      </c>
      <c r="GQ167" s="1">
        <f t="shared" si="137"/>
        <v>10</v>
      </c>
      <c r="GR167" s="1">
        <f t="shared" si="137"/>
        <v>10</v>
      </c>
      <c r="GS167" s="1">
        <f t="shared" si="137"/>
        <v>10</v>
      </c>
      <c r="GT167" s="1">
        <f t="shared" si="137"/>
        <v>10</v>
      </c>
      <c r="GU167" s="1">
        <f t="shared" si="137"/>
        <v>10</v>
      </c>
      <c r="GV167" s="1">
        <f t="shared" si="137"/>
        <v>10</v>
      </c>
      <c r="GW167" s="1">
        <f t="shared" si="137"/>
        <v>10</v>
      </c>
      <c r="GX167" s="1">
        <f t="shared" si="137"/>
        <v>10</v>
      </c>
      <c r="GY167" s="1">
        <f t="shared" si="137"/>
        <v>10</v>
      </c>
    </row>
    <row r="168" spans="1:207">
      <c r="A168" s="4" t="s">
        <v>984</v>
      </c>
      <c r="B168" s="3">
        <f t="shared" si="101"/>
        <v>49301154</v>
      </c>
      <c r="C168" s="3" t="str">
        <f t="shared" si="101"/>
        <v>Q.PEAK DUO  XL-G10.C</v>
      </c>
      <c r="D168" s="2">
        <f t="shared" si="101"/>
        <v>470</v>
      </c>
      <c r="E168" s="1">
        <f t="shared" si="20"/>
        <v>0</v>
      </c>
      <c r="F168" s="1">
        <f t="shared" ref="F168:BQ168" si="138">E168+F34-F101</f>
        <v>0</v>
      </c>
      <c r="G168" s="1">
        <f t="shared" si="138"/>
        <v>0</v>
      </c>
      <c r="H168" s="1">
        <f t="shared" si="138"/>
        <v>0</v>
      </c>
      <c r="I168" s="1">
        <f t="shared" si="138"/>
        <v>0</v>
      </c>
      <c r="J168" s="1">
        <f t="shared" si="138"/>
        <v>0</v>
      </c>
      <c r="K168" s="1">
        <f t="shared" si="138"/>
        <v>0</v>
      </c>
      <c r="L168" s="1">
        <f t="shared" si="138"/>
        <v>0</v>
      </c>
      <c r="M168" s="1">
        <f t="shared" si="138"/>
        <v>0</v>
      </c>
      <c r="N168" s="1">
        <f t="shared" si="138"/>
        <v>0</v>
      </c>
      <c r="O168" s="1">
        <f t="shared" si="138"/>
        <v>0</v>
      </c>
      <c r="P168" s="1">
        <f t="shared" si="138"/>
        <v>0</v>
      </c>
      <c r="Q168" s="1">
        <f t="shared" si="138"/>
        <v>0</v>
      </c>
      <c r="R168" s="1">
        <f t="shared" si="138"/>
        <v>0</v>
      </c>
      <c r="S168" s="1">
        <f t="shared" si="138"/>
        <v>0</v>
      </c>
      <c r="T168" s="1">
        <f t="shared" si="138"/>
        <v>0</v>
      </c>
      <c r="U168" s="1">
        <f t="shared" si="138"/>
        <v>0</v>
      </c>
      <c r="V168" s="1">
        <f t="shared" si="138"/>
        <v>0</v>
      </c>
      <c r="W168" s="1">
        <f t="shared" si="138"/>
        <v>0</v>
      </c>
      <c r="X168" s="1">
        <f t="shared" si="138"/>
        <v>0</v>
      </c>
      <c r="Y168" s="1">
        <f t="shared" si="138"/>
        <v>0</v>
      </c>
      <c r="Z168" s="1">
        <f t="shared" si="138"/>
        <v>0</v>
      </c>
      <c r="AA168" s="1">
        <f t="shared" si="138"/>
        <v>0</v>
      </c>
      <c r="AB168" s="1">
        <f t="shared" si="138"/>
        <v>0</v>
      </c>
      <c r="AC168" s="1">
        <f t="shared" si="138"/>
        <v>0</v>
      </c>
      <c r="AD168" s="1">
        <f t="shared" si="138"/>
        <v>0</v>
      </c>
      <c r="AE168" s="1">
        <f t="shared" si="138"/>
        <v>0</v>
      </c>
      <c r="AF168" s="1">
        <f t="shared" si="138"/>
        <v>0</v>
      </c>
      <c r="AG168" s="1">
        <f t="shared" si="138"/>
        <v>0</v>
      </c>
      <c r="AH168" s="1">
        <f t="shared" si="138"/>
        <v>0</v>
      </c>
      <c r="AI168" s="1">
        <f t="shared" si="138"/>
        <v>0</v>
      </c>
      <c r="AJ168" s="1">
        <f t="shared" si="138"/>
        <v>0</v>
      </c>
      <c r="AK168" s="1">
        <f t="shared" si="138"/>
        <v>0</v>
      </c>
      <c r="AL168" s="1">
        <f t="shared" si="138"/>
        <v>0</v>
      </c>
      <c r="AM168" s="1">
        <f t="shared" si="138"/>
        <v>0</v>
      </c>
      <c r="AN168" s="1">
        <f t="shared" si="138"/>
        <v>0</v>
      </c>
      <c r="AO168" s="1">
        <f t="shared" si="138"/>
        <v>0</v>
      </c>
      <c r="AP168" s="1">
        <f t="shared" si="138"/>
        <v>0</v>
      </c>
      <c r="AQ168" s="1">
        <f t="shared" si="138"/>
        <v>0</v>
      </c>
      <c r="AR168" s="1">
        <f t="shared" si="138"/>
        <v>0</v>
      </c>
      <c r="AS168" s="1">
        <f t="shared" si="138"/>
        <v>0</v>
      </c>
      <c r="AT168" s="1">
        <f t="shared" si="138"/>
        <v>0</v>
      </c>
      <c r="AU168" s="1">
        <f t="shared" si="138"/>
        <v>0</v>
      </c>
      <c r="AV168" s="1">
        <f t="shared" si="138"/>
        <v>0</v>
      </c>
      <c r="AW168" s="1">
        <f t="shared" si="138"/>
        <v>0</v>
      </c>
      <c r="AX168" s="1">
        <f t="shared" si="138"/>
        <v>0</v>
      </c>
      <c r="AY168" s="1">
        <f t="shared" si="138"/>
        <v>0</v>
      </c>
      <c r="AZ168" s="1">
        <f t="shared" si="138"/>
        <v>0</v>
      </c>
      <c r="BA168" s="1">
        <f t="shared" si="138"/>
        <v>0</v>
      </c>
      <c r="BB168" s="1">
        <f t="shared" si="138"/>
        <v>0</v>
      </c>
      <c r="BC168" s="1">
        <f t="shared" si="138"/>
        <v>0</v>
      </c>
      <c r="BD168" s="1">
        <f t="shared" si="138"/>
        <v>0</v>
      </c>
      <c r="BE168" s="1">
        <f t="shared" si="138"/>
        <v>0</v>
      </c>
      <c r="BF168" s="1">
        <f t="shared" si="138"/>
        <v>215</v>
      </c>
      <c r="BG168" s="1">
        <f t="shared" si="138"/>
        <v>215</v>
      </c>
      <c r="BH168" s="1">
        <f t="shared" si="138"/>
        <v>215</v>
      </c>
      <c r="BI168" s="1">
        <f t="shared" si="138"/>
        <v>215</v>
      </c>
      <c r="BJ168" s="1">
        <f t="shared" si="138"/>
        <v>215</v>
      </c>
      <c r="BK168" s="1">
        <f t="shared" si="138"/>
        <v>215</v>
      </c>
      <c r="BL168" s="1">
        <f t="shared" si="138"/>
        <v>215</v>
      </c>
      <c r="BM168" s="1">
        <f t="shared" si="138"/>
        <v>215</v>
      </c>
      <c r="BN168" s="1">
        <f t="shared" si="138"/>
        <v>215</v>
      </c>
      <c r="BO168" s="1">
        <f t="shared" si="138"/>
        <v>215</v>
      </c>
      <c r="BP168" s="1">
        <f t="shared" si="138"/>
        <v>215</v>
      </c>
      <c r="BQ168" s="1">
        <f t="shared" si="138"/>
        <v>215</v>
      </c>
      <c r="BR168" s="1">
        <f t="shared" ref="BR168:EC168" si="139">BQ168+BR34-BR101</f>
        <v>215</v>
      </c>
      <c r="BS168" s="1">
        <f t="shared" si="139"/>
        <v>215</v>
      </c>
      <c r="BT168" s="1">
        <f t="shared" si="139"/>
        <v>215</v>
      </c>
      <c r="BU168" s="1">
        <f t="shared" si="139"/>
        <v>215</v>
      </c>
      <c r="BV168" s="1">
        <f t="shared" si="139"/>
        <v>215</v>
      </c>
      <c r="BW168" s="1">
        <f t="shared" si="139"/>
        <v>215</v>
      </c>
      <c r="BX168" s="1">
        <f t="shared" si="139"/>
        <v>215</v>
      </c>
      <c r="BY168" s="1">
        <f t="shared" si="139"/>
        <v>215</v>
      </c>
      <c r="BZ168" s="1">
        <f t="shared" si="139"/>
        <v>215</v>
      </c>
      <c r="CA168" s="1">
        <f t="shared" si="139"/>
        <v>215</v>
      </c>
      <c r="CB168" s="1">
        <f t="shared" si="139"/>
        <v>215</v>
      </c>
      <c r="CC168" s="1">
        <f t="shared" si="139"/>
        <v>215</v>
      </c>
      <c r="CD168" s="1">
        <f t="shared" si="139"/>
        <v>215</v>
      </c>
      <c r="CE168" s="1">
        <f t="shared" si="139"/>
        <v>215</v>
      </c>
      <c r="CF168" s="1">
        <f t="shared" si="139"/>
        <v>215</v>
      </c>
      <c r="CG168" s="1">
        <f t="shared" si="139"/>
        <v>215</v>
      </c>
      <c r="CH168" s="1">
        <f t="shared" si="139"/>
        <v>215</v>
      </c>
      <c r="CI168" s="1">
        <f t="shared" si="139"/>
        <v>215</v>
      </c>
      <c r="CJ168" s="1">
        <f t="shared" si="139"/>
        <v>215</v>
      </c>
      <c r="CK168" s="1">
        <f t="shared" si="139"/>
        <v>215</v>
      </c>
      <c r="CL168" s="1">
        <f t="shared" si="139"/>
        <v>215</v>
      </c>
      <c r="CM168" s="1">
        <f t="shared" si="139"/>
        <v>215</v>
      </c>
      <c r="CN168" s="1">
        <f t="shared" si="139"/>
        <v>215</v>
      </c>
      <c r="CO168" s="1">
        <f t="shared" si="139"/>
        <v>215</v>
      </c>
      <c r="CP168" s="1">
        <f t="shared" si="139"/>
        <v>215</v>
      </c>
      <c r="CQ168" s="1">
        <f t="shared" si="139"/>
        <v>215</v>
      </c>
      <c r="CR168" s="1">
        <f t="shared" si="139"/>
        <v>215</v>
      </c>
      <c r="CS168" s="1">
        <f t="shared" si="139"/>
        <v>215</v>
      </c>
      <c r="CT168" s="1">
        <f t="shared" si="139"/>
        <v>215</v>
      </c>
      <c r="CU168" s="1">
        <f t="shared" si="139"/>
        <v>215</v>
      </c>
      <c r="CV168" s="1">
        <f t="shared" si="139"/>
        <v>215</v>
      </c>
      <c r="CW168" s="1">
        <f t="shared" si="139"/>
        <v>215</v>
      </c>
      <c r="CX168" s="1">
        <f t="shared" si="139"/>
        <v>215</v>
      </c>
      <c r="CY168" s="1">
        <f t="shared" si="139"/>
        <v>215</v>
      </c>
      <c r="CZ168" s="1">
        <f t="shared" si="139"/>
        <v>215</v>
      </c>
      <c r="DA168" s="1">
        <f t="shared" si="139"/>
        <v>215</v>
      </c>
      <c r="DB168" s="1">
        <f t="shared" si="139"/>
        <v>215</v>
      </c>
      <c r="DC168" s="1">
        <f t="shared" si="139"/>
        <v>215</v>
      </c>
      <c r="DD168" s="1">
        <f t="shared" si="139"/>
        <v>215</v>
      </c>
      <c r="DE168" s="1">
        <f t="shared" si="139"/>
        <v>215</v>
      </c>
      <c r="DF168" s="1">
        <f t="shared" si="139"/>
        <v>215</v>
      </c>
      <c r="DG168" s="1">
        <f t="shared" si="139"/>
        <v>215</v>
      </c>
      <c r="DH168" s="1">
        <f t="shared" si="139"/>
        <v>215</v>
      </c>
      <c r="DI168" s="1">
        <f t="shared" si="139"/>
        <v>215</v>
      </c>
      <c r="DJ168" s="1">
        <f t="shared" si="139"/>
        <v>215</v>
      </c>
      <c r="DK168" s="1">
        <f t="shared" si="139"/>
        <v>215</v>
      </c>
      <c r="DL168" s="1">
        <f t="shared" si="139"/>
        <v>215</v>
      </c>
      <c r="DM168" s="1">
        <f t="shared" si="139"/>
        <v>215</v>
      </c>
      <c r="DN168" s="1">
        <f t="shared" si="139"/>
        <v>215</v>
      </c>
      <c r="DO168" s="1">
        <f t="shared" si="139"/>
        <v>215</v>
      </c>
      <c r="DP168" s="1">
        <f t="shared" si="139"/>
        <v>215</v>
      </c>
      <c r="DQ168" s="1">
        <f t="shared" si="139"/>
        <v>215</v>
      </c>
      <c r="DR168" s="1">
        <f t="shared" si="139"/>
        <v>215</v>
      </c>
      <c r="DS168" s="1">
        <f t="shared" si="139"/>
        <v>215</v>
      </c>
      <c r="DT168" s="1">
        <f t="shared" si="139"/>
        <v>215</v>
      </c>
      <c r="DU168" s="1">
        <f t="shared" si="139"/>
        <v>215</v>
      </c>
      <c r="DV168" s="1">
        <f t="shared" si="139"/>
        <v>215</v>
      </c>
      <c r="DW168" s="1">
        <f t="shared" si="139"/>
        <v>215</v>
      </c>
      <c r="DX168" s="1">
        <f t="shared" si="139"/>
        <v>215</v>
      </c>
      <c r="DY168" s="1">
        <f t="shared" si="139"/>
        <v>215</v>
      </c>
      <c r="DZ168" s="1">
        <f t="shared" si="139"/>
        <v>215</v>
      </c>
      <c r="EA168" s="1">
        <f t="shared" si="139"/>
        <v>215</v>
      </c>
      <c r="EB168" s="1">
        <f t="shared" si="139"/>
        <v>215</v>
      </c>
      <c r="EC168" s="1">
        <f t="shared" si="139"/>
        <v>215</v>
      </c>
      <c r="ED168" s="1">
        <f t="shared" ref="ED168:GO168" si="140">EC168+ED34-ED101</f>
        <v>215</v>
      </c>
      <c r="EE168" s="1">
        <f t="shared" si="140"/>
        <v>215</v>
      </c>
      <c r="EF168" s="1">
        <f t="shared" si="140"/>
        <v>215</v>
      </c>
      <c r="EG168" s="1">
        <f t="shared" si="140"/>
        <v>215</v>
      </c>
      <c r="EH168" s="1">
        <f t="shared" si="140"/>
        <v>215</v>
      </c>
      <c r="EI168" s="1">
        <f t="shared" si="140"/>
        <v>215</v>
      </c>
      <c r="EJ168" s="1">
        <f t="shared" si="140"/>
        <v>215</v>
      </c>
      <c r="EK168" s="1">
        <f t="shared" si="140"/>
        <v>215</v>
      </c>
      <c r="EL168" s="1">
        <f t="shared" si="140"/>
        <v>215</v>
      </c>
      <c r="EM168" s="1">
        <f t="shared" si="140"/>
        <v>215</v>
      </c>
      <c r="EN168" s="1">
        <f t="shared" si="140"/>
        <v>215</v>
      </c>
      <c r="EO168" s="1">
        <f t="shared" si="140"/>
        <v>215</v>
      </c>
      <c r="EP168" s="1">
        <f t="shared" si="140"/>
        <v>215</v>
      </c>
      <c r="EQ168" s="1">
        <f t="shared" si="140"/>
        <v>215</v>
      </c>
      <c r="ER168" s="1">
        <f t="shared" si="140"/>
        <v>215</v>
      </c>
      <c r="ES168" s="1">
        <f t="shared" si="140"/>
        <v>215</v>
      </c>
      <c r="ET168" s="1">
        <f t="shared" si="140"/>
        <v>215</v>
      </c>
      <c r="EU168" s="1">
        <f t="shared" si="140"/>
        <v>215</v>
      </c>
      <c r="EV168" s="1">
        <f t="shared" si="140"/>
        <v>215</v>
      </c>
      <c r="EW168" s="1">
        <f t="shared" si="140"/>
        <v>215</v>
      </c>
      <c r="EX168" s="1">
        <f t="shared" si="140"/>
        <v>215</v>
      </c>
      <c r="EY168" s="1">
        <f t="shared" si="140"/>
        <v>215</v>
      </c>
      <c r="EZ168" s="1">
        <f t="shared" si="140"/>
        <v>215</v>
      </c>
      <c r="FA168" s="1">
        <f t="shared" si="140"/>
        <v>215</v>
      </c>
      <c r="FB168" s="1">
        <f t="shared" si="140"/>
        <v>215</v>
      </c>
      <c r="FC168" s="1">
        <f t="shared" si="140"/>
        <v>215</v>
      </c>
      <c r="FD168" s="1">
        <f t="shared" si="140"/>
        <v>215</v>
      </c>
      <c r="FE168" s="1">
        <f t="shared" si="140"/>
        <v>215</v>
      </c>
      <c r="FF168" s="1">
        <f t="shared" si="140"/>
        <v>215</v>
      </c>
      <c r="FG168" s="1">
        <f t="shared" si="140"/>
        <v>215</v>
      </c>
      <c r="FH168" s="1">
        <f t="shared" si="140"/>
        <v>215</v>
      </c>
      <c r="FI168" s="1">
        <f t="shared" si="140"/>
        <v>215</v>
      </c>
      <c r="FJ168" s="1">
        <f t="shared" si="140"/>
        <v>215</v>
      </c>
      <c r="FK168" s="1">
        <f t="shared" si="140"/>
        <v>215</v>
      </c>
      <c r="FL168" s="1">
        <f t="shared" si="140"/>
        <v>215</v>
      </c>
      <c r="FM168" s="1">
        <f t="shared" si="140"/>
        <v>215</v>
      </c>
      <c r="FN168" s="1">
        <f t="shared" si="140"/>
        <v>215</v>
      </c>
      <c r="FO168" s="1">
        <f t="shared" si="140"/>
        <v>215</v>
      </c>
      <c r="FP168" s="1">
        <f t="shared" si="140"/>
        <v>215</v>
      </c>
      <c r="FQ168" s="1">
        <f t="shared" si="140"/>
        <v>215</v>
      </c>
      <c r="FR168" s="1">
        <f t="shared" si="140"/>
        <v>215</v>
      </c>
      <c r="FS168" s="1">
        <f t="shared" si="140"/>
        <v>215</v>
      </c>
      <c r="FT168" s="1">
        <f t="shared" si="140"/>
        <v>215</v>
      </c>
      <c r="FU168" s="1">
        <f t="shared" si="140"/>
        <v>215</v>
      </c>
      <c r="FV168" s="1">
        <f t="shared" si="140"/>
        <v>215</v>
      </c>
      <c r="FW168" s="1">
        <f t="shared" si="140"/>
        <v>215</v>
      </c>
      <c r="FX168" s="1">
        <f t="shared" si="140"/>
        <v>215</v>
      </c>
      <c r="FY168" s="1">
        <f t="shared" si="140"/>
        <v>215</v>
      </c>
      <c r="FZ168" s="1">
        <f t="shared" si="140"/>
        <v>215</v>
      </c>
      <c r="GA168" s="1">
        <f t="shared" si="140"/>
        <v>215</v>
      </c>
      <c r="GB168" s="1">
        <f t="shared" si="140"/>
        <v>215</v>
      </c>
      <c r="GC168" s="1">
        <f t="shared" si="140"/>
        <v>215</v>
      </c>
      <c r="GD168" s="1">
        <f t="shared" si="140"/>
        <v>215</v>
      </c>
      <c r="GE168" s="1">
        <f t="shared" si="140"/>
        <v>215</v>
      </c>
      <c r="GF168" s="1">
        <f t="shared" si="140"/>
        <v>215</v>
      </c>
      <c r="GG168" s="1">
        <f t="shared" si="140"/>
        <v>215</v>
      </c>
      <c r="GH168" s="1">
        <f t="shared" si="140"/>
        <v>215</v>
      </c>
      <c r="GI168" s="1">
        <f t="shared" si="140"/>
        <v>215</v>
      </c>
      <c r="GJ168" s="1">
        <f t="shared" si="140"/>
        <v>215</v>
      </c>
      <c r="GK168" s="1">
        <f t="shared" si="140"/>
        <v>215</v>
      </c>
      <c r="GL168" s="1">
        <f t="shared" si="140"/>
        <v>215</v>
      </c>
      <c r="GM168" s="1">
        <f t="shared" si="140"/>
        <v>215</v>
      </c>
      <c r="GN168" s="1">
        <f t="shared" si="140"/>
        <v>215</v>
      </c>
      <c r="GO168" s="1">
        <f t="shared" si="140"/>
        <v>215</v>
      </c>
      <c r="GP168" s="1">
        <f t="shared" ref="GP168:GY168" si="141">GO168+GP34-GP101</f>
        <v>215</v>
      </c>
      <c r="GQ168" s="1">
        <f t="shared" si="141"/>
        <v>215</v>
      </c>
      <c r="GR168" s="1">
        <f t="shared" si="141"/>
        <v>215</v>
      </c>
      <c r="GS168" s="1">
        <f t="shared" si="141"/>
        <v>215</v>
      </c>
      <c r="GT168" s="1">
        <f t="shared" si="141"/>
        <v>215</v>
      </c>
      <c r="GU168" s="1">
        <f t="shared" si="141"/>
        <v>215</v>
      </c>
      <c r="GV168" s="1">
        <f t="shared" si="141"/>
        <v>215</v>
      </c>
      <c r="GW168" s="1">
        <f t="shared" si="141"/>
        <v>215</v>
      </c>
      <c r="GX168" s="1">
        <f t="shared" si="141"/>
        <v>215</v>
      </c>
      <c r="GY168" s="1">
        <f t="shared" si="141"/>
        <v>215</v>
      </c>
    </row>
    <row r="169" spans="1:207">
      <c r="A169" s="4" t="s">
        <v>984</v>
      </c>
      <c r="B169" s="3">
        <f t="shared" si="101"/>
        <v>49302154</v>
      </c>
      <c r="C169" s="3" t="str">
        <f t="shared" si="101"/>
        <v>Q.PEAK DUO XL G10.c 470</v>
      </c>
      <c r="D169" s="2">
        <f t="shared" si="101"/>
        <v>470</v>
      </c>
      <c r="E169" s="1">
        <f t="shared" si="20"/>
        <v>0</v>
      </c>
      <c r="F169" s="1">
        <f t="shared" ref="F169:BQ169" si="142">E169+F35-F102</f>
        <v>0</v>
      </c>
      <c r="G169" s="1">
        <f t="shared" si="142"/>
        <v>0</v>
      </c>
      <c r="H169" s="1">
        <f t="shared" si="142"/>
        <v>0</v>
      </c>
      <c r="I169" s="1">
        <f t="shared" si="142"/>
        <v>0</v>
      </c>
      <c r="J169" s="1">
        <f t="shared" si="142"/>
        <v>0</v>
      </c>
      <c r="K169" s="1">
        <f t="shared" si="142"/>
        <v>0</v>
      </c>
      <c r="L169" s="1">
        <f t="shared" si="142"/>
        <v>0</v>
      </c>
      <c r="M169" s="1">
        <f t="shared" si="142"/>
        <v>0</v>
      </c>
      <c r="N169" s="1">
        <f t="shared" si="142"/>
        <v>0</v>
      </c>
      <c r="O169" s="1">
        <f t="shared" si="142"/>
        <v>0</v>
      </c>
      <c r="P169" s="1">
        <f t="shared" si="142"/>
        <v>0</v>
      </c>
      <c r="Q169" s="1">
        <f t="shared" si="142"/>
        <v>0</v>
      </c>
      <c r="R169" s="1">
        <f t="shared" si="142"/>
        <v>0</v>
      </c>
      <c r="S169" s="1">
        <f t="shared" si="142"/>
        <v>0</v>
      </c>
      <c r="T169" s="1">
        <f t="shared" si="142"/>
        <v>0</v>
      </c>
      <c r="U169" s="1">
        <f t="shared" si="142"/>
        <v>0</v>
      </c>
      <c r="V169" s="1">
        <f t="shared" si="142"/>
        <v>0</v>
      </c>
      <c r="W169" s="1">
        <f t="shared" si="142"/>
        <v>0</v>
      </c>
      <c r="X169" s="1">
        <f t="shared" si="142"/>
        <v>0</v>
      </c>
      <c r="Y169" s="1">
        <f t="shared" si="142"/>
        <v>0</v>
      </c>
      <c r="Z169" s="1">
        <f t="shared" si="142"/>
        <v>0</v>
      </c>
      <c r="AA169" s="1">
        <f t="shared" si="142"/>
        <v>0</v>
      </c>
      <c r="AB169" s="1">
        <f t="shared" si="142"/>
        <v>0</v>
      </c>
      <c r="AC169" s="1">
        <f t="shared" si="142"/>
        <v>0</v>
      </c>
      <c r="AD169" s="1">
        <f t="shared" si="142"/>
        <v>0</v>
      </c>
      <c r="AE169" s="1">
        <f t="shared" si="142"/>
        <v>0</v>
      </c>
      <c r="AF169" s="1">
        <f t="shared" si="142"/>
        <v>0</v>
      </c>
      <c r="AG169" s="1">
        <f t="shared" si="142"/>
        <v>0</v>
      </c>
      <c r="AH169" s="1">
        <f t="shared" si="142"/>
        <v>0</v>
      </c>
      <c r="AI169" s="1">
        <f t="shared" si="142"/>
        <v>0</v>
      </c>
      <c r="AJ169" s="1">
        <f t="shared" si="142"/>
        <v>0</v>
      </c>
      <c r="AK169" s="1">
        <f t="shared" si="142"/>
        <v>0</v>
      </c>
      <c r="AL169" s="1">
        <f t="shared" si="142"/>
        <v>0</v>
      </c>
      <c r="AM169" s="1">
        <f t="shared" si="142"/>
        <v>0</v>
      </c>
      <c r="AN169" s="1">
        <f t="shared" si="142"/>
        <v>0</v>
      </c>
      <c r="AO169" s="1">
        <f t="shared" si="142"/>
        <v>0</v>
      </c>
      <c r="AP169" s="1">
        <f t="shared" si="142"/>
        <v>0</v>
      </c>
      <c r="AQ169" s="1">
        <f t="shared" si="142"/>
        <v>0</v>
      </c>
      <c r="AR169" s="1">
        <f t="shared" si="142"/>
        <v>0</v>
      </c>
      <c r="AS169" s="1">
        <f t="shared" si="142"/>
        <v>0</v>
      </c>
      <c r="AT169" s="1">
        <f t="shared" si="142"/>
        <v>0</v>
      </c>
      <c r="AU169" s="1">
        <f t="shared" si="142"/>
        <v>0</v>
      </c>
      <c r="AV169" s="1">
        <f t="shared" si="142"/>
        <v>0</v>
      </c>
      <c r="AW169" s="1">
        <f t="shared" si="142"/>
        <v>0</v>
      </c>
      <c r="AX169" s="1">
        <f t="shared" si="142"/>
        <v>0</v>
      </c>
      <c r="AY169" s="1">
        <f t="shared" si="142"/>
        <v>0</v>
      </c>
      <c r="AZ169" s="1">
        <f t="shared" si="142"/>
        <v>0</v>
      </c>
      <c r="BA169" s="1">
        <f t="shared" si="142"/>
        <v>0</v>
      </c>
      <c r="BB169" s="1">
        <f t="shared" si="142"/>
        <v>0</v>
      </c>
      <c r="BC169" s="1">
        <f t="shared" si="142"/>
        <v>0</v>
      </c>
      <c r="BD169" s="1">
        <f t="shared" si="142"/>
        <v>0</v>
      </c>
      <c r="BE169" s="1">
        <f t="shared" si="142"/>
        <v>0</v>
      </c>
      <c r="BF169" s="1">
        <f t="shared" si="142"/>
        <v>508</v>
      </c>
      <c r="BG169" s="1">
        <f t="shared" si="142"/>
        <v>508</v>
      </c>
      <c r="BH169" s="1">
        <f t="shared" si="142"/>
        <v>508</v>
      </c>
      <c r="BI169" s="1">
        <f t="shared" si="142"/>
        <v>508</v>
      </c>
      <c r="BJ169" s="1">
        <f t="shared" si="142"/>
        <v>508</v>
      </c>
      <c r="BK169" s="1">
        <f t="shared" si="142"/>
        <v>508</v>
      </c>
      <c r="BL169" s="1">
        <f t="shared" si="142"/>
        <v>508</v>
      </c>
      <c r="BM169" s="1">
        <f t="shared" si="142"/>
        <v>508</v>
      </c>
      <c r="BN169" s="1">
        <f t="shared" si="142"/>
        <v>508</v>
      </c>
      <c r="BO169" s="1">
        <f t="shared" si="142"/>
        <v>508</v>
      </c>
      <c r="BP169" s="1">
        <f t="shared" si="142"/>
        <v>508</v>
      </c>
      <c r="BQ169" s="1">
        <f t="shared" si="142"/>
        <v>508</v>
      </c>
      <c r="BR169" s="1">
        <f t="shared" ref="BR169:EC169" si="143">BQ169+BR35-BR102</f>
        <v>508</v>
      </c>
      <c r="BS169" s="1">
        <f t="shared" si="143"/>
        <v>508</v>
      </c>
      <c r="BT169" s="1">
        <f t="shared" si="143"/>
        <v>508</v>
      </c>
      <c r="BU169" s="1">
        <f t="shared" si="143"/>
        <v>508</v>
      </c>
      <c r="BV169" s="1">
        <f t="shared" si="143"/>
        <v>508</v>
      </c>
      <c r="BW169" s="1">
        <f t="shared" si="143"/>
        <v>508</v>
      </c>
      <c r="BX169" s="1">
        <f t="shared" si="143"/>
        <v>508</v>
      </c>
      <c r="BY169" s="1">
        <f t="shared" si="143"/>
        <v>508</v>
      </c>
      <c r="BZ169" s="1">
        <f t="shared" si="143"/>
        <v>508</v>
      </c>
      <c r="CA169" s="1">
        <f t="shared" si="143"/>
        <v>508</v>
      </c>
      <c r="CB169" s="1">
        <f t="shared" si="143"/>
        <v>508</v>
      </c>
      <c r="CC169" s="1">
        <f t="shared" si="143"/>
        <v>508</v>
      </c>
      <c r="CD169" s="1">
        <f t="shared" si="143"/>
        <v>508</v>
      </c>
      <c r="CE169" s="1">
        <f t="shared" si="143"/>
        <v>508</v>
      </c>
      <c r="CF169" s="1">
        <f t="shared" si="143"/>
        <v>508</v>
      </c>
      <c r="CG169" s="1">
        <f t="shared" si="143"/>
        <v>508</v>
      </c>
      <c r="CH169" s="1">
        <f t="shared" si="143"/>
        <v>508</v>
      </c>
      <c r="CI169" s="1">
        <f t="shared" si="143"/>
        <v>508</v>
      </c>
      <c r="CJ169" s="1">
        <f t="shared" si="143"/>
        <v>508</v>
      </c>
      <c r="CK169" s="1">
        <f t="shared" si="143"/>
        <v>508</v>
      </c>
      <c r="CL169" s="1">
        <f t="shared" si="143"/>
        <v>508</v>
      </c>
      <c r="CM169" s="1">
        <f t="shared" si="143"/>
        <v>508</v>
      </c>
      <c r="CN169" s="1">
        <f t="shared" si="143"/>
        <v>508</v>
      </c>
      <c r="CO169" s="1">
        <f t="shared" si="143"/>
        <v>508</v>
      </c>
      <c r="CP169" s="1">
        <f t="shared" si="143"/>
        <v>508</v>
      </c>
      <c r="CQ169" s="1">
        <f t="shared" si="143"/>
        <v>508</v>
      </c>
      <c r="CR169" s="1">
        <f t="shared" si="143"/>
        <v>508</v>
      </c>
      <c r="CS169" s="1">
        <f t="shared" si="143"/>
        <v>508</v>
      </c>
      <c r="CT169" s="1">
        <f t="shared" si="143"/>
        <v>508</v>
      </c>
      <c r="CU169" s="1">
        <f t="shared" si="143"/>
        <v>508</v>
      </c>
      <c r="CV169" s="1">
        <f t="shared" si="143"/>
        <v>508</v>
      </c>
      <c r="CW169" s="1">
        <f t="shared" si="143"/>
        <v>508</v>
      </c>
      <c r="CX169" s="1">
        <f t="shared" si="143"/>
        <v>508</v>
      </c>
      <c r="CY169" s="1">
        <f t="shared" si="143"/>
        <v>508</v>
      </c>
      <c r="CZ169" s="1">
        <f t="shared" si="143"/>
        <v>508</v>
      </c>
      <c r="DA169" s="1">
        <f t="shared" si="143"/>
        <v>508</v>
      </c>
      <c r="DB169" s="1">
        <f t="shared" si="143"/>
        <v>508</v>
      </c>
      <c r="DC169" s="1">
        <f t="shared" si="143"/>
        <v>508</v>
      </c>
      <c r="DD169" s="1">
        <f t="shared" si="143"/>
        <v>508</v>
      </c>
      <c r="DE169" s="1">
        <f t="shared" si="143"/>
        <v>508</v>
      </c>
      <c r="DF169" s="1">
        <f t="shared" si="143"/>
        <v>508</v>
      </c>
      <c r="DG169" s="1">
        <f t="shared" si="143"/>
        <v>508</v>
      </c>
      <c r="DH169" s="1">
        <f t="shared" si="143"/>
        <v>508</v>
      </c>
      <c r="DI169" s="1">
        <f t="shared" si="143"/>
        <v>508</v>
      </c>
      <c r="DJ169" s="1">
        <f t="shared" si="143"/>
        <v>508</v>
      </c>
      <c r="DK169" s="1">
        <f t="shared" si="143"/>
        <v>508</v>
      </c>
      <c r="DL169" s="1">
        <f t="shared" si="143"/>
        <v>508</v>
      </c>
      <c r="DM169" s="1">
        <f t="shared" si="143"/>
        <v>508</v>
      </c>
      <c r="DN169" s="1">
        <f t="shared" si="143"/>
        <v>508</v>
      </c>
      <c r="DO169" s="1">
        <f t="shared" si="143"/>
        <v>508</v>
      </c>
      <c r="DP169" s="1">
        <f t="shared" si="143"/>
        <v>508</v>
      </c>
      <c r="DQ169" s="1">
        <f t="shared" si="143"/>
        <v>508</v>
      </c>
      <c r="DR169" s="1">
        <f t="shared" si="143"/>
        <v>508</v>
      </c>
      <c r="DS169" s="1">
        <f t="shared" si="143"/>
        <v>508</v>
      </c>
      <c r="DT169" s="1">
        <f t="shared" si="143"/>
        <v>508</v>
      </c>
      <c r="DU169" s="1">
        <f t="shared" si="143"/>
        <v>508</v>
      </c>
      <c r="DV169" s="1">
        <f t="shared" si="143"/>
        <v>508</v>
      </c>
      <c r="DW169" s="1">
        <f t="shared" si="143"/>
        <v>508</v>
      </c>
      <c r="DX169" s="1">
        <f t="shared" si="143"/>
        <v>508</v>
      </c>
      <c r="DY169" s="1">
        <f t="shared" si="143"/>
        <v>508</v>
      </c>
      <c r="DZ169" s="1">
        <f t="shared" si="143"/>
        <v>508</v>
      </c>
      <c r="EA169" s="1">
        <f t="shared" si="143"/>
        <v>508</v>
      </c>
      <c r="EB169" s="1">
        <f t="shared" si="143"/>
        <v>508</v>
      </c>
      <c r="EC169" s="1">
        <f t="shared" si="143"/>
        <v>508</v>
      </c>
      <c r="ED169" s="1">
        <f t="shared" ref="ED169:GO169" si="144">EC169+ED35-ED102</f>
        <v>508</v>
      </c>
      <c r="EE169" s="1">
        <f t="shared" si="144"/>
        <v>508</v>
      </c>
      <c r="EF169" s="1">
        <f t="shared" si="144"/>
        <v>508</v>
      </c>
      <c r="EG169" s="1">
        <f t="shared" si="144"/>
        <v>508</v>
      </c>
      <c r="EH169" s="1">
        <f t="shared" si="144"/>
        <v>508</v>
      </c>
      <c r="EI169" s="1">
        <f t="shared" si="144"/>
        <v>508</v>
      </c>
      <c r="EJ169" s="1">
        <f t="shared" si="144"/>
        <v>508</v>
      </c>
      <c r="EK169" s="1">
        <f t="shared" si="144"/>
        <v>508</v>
      </c>
      <c r="EL169" s="1">
        <f t="shared" si="144"/>
        <v>508</v>
      </c>
      <c r="EM169" s="1">
        <f t="shared" si="144"/>
        <v>508</v>
      </c>
      <c r="EN169" s="1">
        <f t="shared" si="144"/>
        <v>508</v>
      </c>
      <c r="EO169" s="1">
        <f t="shared" si="144"/>
        <v>508</v>
      </c>
      <c r="EP169" s="1">
        <f t="shared" si="144"/>
        <v>508</v>
      </c>
      <c r="EQ169" s="1">
        <f t="shared" si="144"/>
        <v>508</v>
      </c>
      <c r="ER169" s="1">
        <f t="shared" si="144"/>
        <v>508</v>
      </c>
      <c r="ES169" s="1">
        <f t="shared" si="144"/>
        <v>508</v>
      </c>
      <c r="ET169" s="1">
        <f t="shared" si="144"/>
        <v>508</v>
      </c>
      <c r="EU169" s="1">
        <f t="shared" si="144"/>
        <v>508</v>
      </c>
      <c r="EV169" s="1">
        <f t="shared" si="144"/>
        <v>508</v>
      </c>
      <c r="EW169" s="1">
        <f t="shared" si="144"/>
        <v>508</v>
      </c>
      <c r="EX169" s="1">
        <f t="shared" si="144"/>
        <v>508</v>
      </c>
      <c r="EY169" s="1">
        <f t="shared" si="144"/>
        <v>508</v>
      </c>
      <c r="EZ169" s="1">
        <f t="shared" si="144"/>
        <v>508</v>
      </c>
      <c r="FA169" s="1">
        <f t="shared" si="144"/>
        <v>508</v>
      </c>
      <c r="FB169" s="1">
        <f t="shared" si="144"/>
        <v>508</v>
      </c>
      <c r="FC169" s="1">
        <f t="shared" si="144"/>
        <v>508</v>
      </c>
      <c r="FD169" s="1">
        <f t="shared" si="144"/>
        <v>508</v>
      </c>
      <c r="FE169" s="1">
        <f t="shared" si="144"/>
        <v>508</v>
      </c>
      <c r="FF169" s="1">
        <f t="shared" si="144"/>
        <v>508</v>
      </c>
      <c r="FG169" s="1">
        <f t="shared" si="144"/>
        <v>508</v>
      </c>
      <c r="FH169" s="1">
        <f t="shared" si="144"/>
        <v>508</v>
      </c>
      <c r="FI169" s="1">
        <f t="shared" si="144"/>
        <v>508</v>
      </c>
      <c r="FJ169" s="1">
        <f t="shared" si="144"/>
        <v>508</v>
      </c>
      <c r="FK169" s="1">
        <f t="shared" si="144"/>
        <v>508</v>
      </c>
      <c r="FL169" s="1">
        <f t="shared" si="144"/>
        <v>508</v>
      </c>
      <c r="FM169" s="1">
        <f t="shared" si="144"/>
        <v>508</v>
      </c>
      <c r="FN169" s="1">
        <f t="shared" si="144"/>
        <v>508</v>
      </c>
      <c r="FO169" s="1">
        <f t="shared" si="144"/>
        <v>508</v>
      </c>
      <c r="FP169" s="1">
        <f t="shared" si="144"/>
        <v>508</v>
      </c>
      <c r="FQ169" s="1">
        <f t="shared" si="144"/>
        <v>508</v>
      </c>
      <c r="FR169" s="1">
        <f t="shared" si="144"/>
        <v>508</v>
      </c>
      <c r="FS169" s="1">
        <f t="shared" si="144"/>
        <v>508</v>
      </c>
      <c r="FT169" s="1">
        <f t="shared" si="144"/>
        <v>508</v>
      </c>
      <c r="FU169" s="1">
        <f t="shared" si="144"/>
        <v>508</v>
      </c>
      <c r="FV169" s="1">
        <f t="shared" si="144"/>
        <v>508</v>
      </c>
      <c r="FW169" s="1">
        <f t="shared" si="144"/>
        <v>508</v>
      </c>
      <c r="FX169" s="1">
        <f t="shared" si="144"/>
        <v>508</v>
      </c>
      <c r="FY169" s="1">
        <f t="shared" si="144"/>
        <v>508</v>
      </c>
      <c r="FZ169" s="1">
        <f t="shared" si="144"/>
        <v>508</v>
      </c>
      <c r="GA169" s="1">
        <f t="shared" si="144"/>
        <v>508</v>
      </c>
      <c r="GB169" s="1">
        <f t="shared" si="144"/>
        <v>508</v>
      </c>
      <c r="GC169" s="1">
        <f t="shared" si="144"/>
        <v>508</v>
      </c>
      <c r="GD169" s="1">
        <f t="shared" si="144"/>
        <v>508</v>
      </c>
      <c r="GE169" s="1">
        <f t="shared" si="144"/>
        <v>508</v>
      </c>
      <c r="GF169" s="1">
        <f t="shared" si="144"/>
        <v>508</v>
      </c>
      <c r="GG169" s="1">
        <f t="shared" si="144"/>
        <v>508</v>
      </c>
      <c r="GH169" s="1">
        <f t="shared" si="144"/>
        <v>508</v>
      </c>
      <c r="GI169" s="1">
        <f t="shared" si="144"/>
        <v>508</v>
      </c>
      <c r="GJ169" s="1">
        <f t="shared" si="144"/>
        <v>508</v>
      </c>
      <c r="GK169" s="1">
        <f t="shared" si="144"/>
        <v>508</v>
      </c>
      <c r="GL169" s="1">
        <f t="shared" si="144"/>
        <v>508</v>
      </c>
      <c r="GM169" s="1">
        <f t="shared" si="144"/>
        <v>508</v>
      </c>
      <c r="GN169" s="1">
        <f t="shared" si="144"/>
        <v>508</v>
      </c>
      <c r="GO169" s="1">
        <f t="shared" si="144"/>
        <v>508</v>
      </c>
      <c r="GP169" s="1">
        <f t="shared" ref="GP169:GY169" si="145">GO169+GP35-GP102</f>
        <v>508</v>
      </c>
      <c r="GQ169" s="1">
        <f t="shared" si="145"/>
        <v>508</v>
      </c>
      <c r="GR169" s="1">
        <f t="shared" si="145"/>
        <v>508</v>
      </c>
      <c r="GS169" s="1">
        <f t="shared" si="145"/>
        <v>508</v>
      </c>
      <c r="GT169" s="1">
        <f t="shared" si="145"/>
        <v>508</v>
      </c>
      <c r="GU169" s="1">
        <f t="shared" si="145"/>
        <v>508</v>
      </c>
      <c r="GV169" s="1">
        <f t="shared" si="145"/>
        <v>508</v>
      </c>
      <c r="GW169" s="1">
        <f t="shared" si="145"/>
        <v>508</v>
      </c>
      <c r="GX169" s="1">
        <f t="shared" si="145"/>
        <v>508</v>
      </c>
      <c r="GY169" s="1">
        <f t="shared" si="145"/>
        <v>508</v>
      </c>
    </row>
    <row r="170" spans="1:207">
      <c r="A170" s="4" t="s">
        <v>984</v>
      </c>
      <c r="B170" s="3">
        <f t="shared" si="101"/>
        <v>49201132</v>
      </c>
      <c r="C170" s="3" t="str">
        <f t="shared" si="101"/>
        <v>Q.PEAK DUO BLK-G10+</v>
      </c>
      <c r="D170" s="2">
        <f t="shared" si="101"/>
        <v>360</v>
      </c>
      <c r="E170" s="1">
        <f t="shared" si="20"/>
        <v>0</v>
      </c>
      <c r="F170" s="1">
        <f t="shared" ref="F170:BQ170" si="146">E170+F36-F103</f>
        <v>0</v>
      </c>
      <c r="G170" s="1">
        <f t="shared" si="146"/>
        <v>0</v>
      </c>
      <c r="H170" s="1">
        <f t="shared" si="146"/>
        <v>0</v>
      </c>
      <c r="I170" s="1">
        <f t="shared" si="146"/>
        <v>0</v>
      </c>
      <c r="J170" s="1">
        <f t="shared" si="146"/>
        <v>0</v>
      </c>
      <c r="K170" s="1">
        <f t="shared" si="146"/>
        <v>0</v>
      </c>
      <c r="L170" s="1">
        <f t="shared" si="146"/>
        <v>0</v>
      </c>
      <c r="M170" s="1">
        <f t="shared" si="146"/>
        <v>0</v>
      </c>
      <c r="N170" s="1">
        <f t="shared" si="146"/>
        <v>0</v>
      </c>
      <c r="O170" s="1">
        <f t="shared" si="146"/>
        <v>0</v>
      </c>
      <c r="P170" s="1">
        <f t="shared" si="146"/>
        <v>0</v>
      </c>
      <c r="Q170" s="1">
        <f t="shared" si="146"/>
        <v>0</v>
      </c>
      <c r="R170" s="1">
        <f t="shared" si="146"/>
        <v>0</v>
      </c>
      <c r="S170" s="1">
        <f t="shared" si="146"/>
        <v>0</v>
      </c>
      <c r="T170" s="1">
        <f t="shared" si="146"/>
        <v>896</v>
      </c>
      <c r="U170" s="1">
        <f t="shared" si="146"/>
        <v>2688</v>
      </c>
      <c r="V170" s="1">
        <f t="shared" si="146"/>
        <v>2688</v>
      </c>
      <c r="W170" s="1">
        <f t="shared" si="146"/>
        <v>2688</v>
      </c>
      <c r="X170" s="1">
        <f t="shared" si="146"/>
        <v>2688</v>
      </c>
      <c r="Y170" s="1">
        <f t="shared" si="146"/>
        <v>2688</v>
      </c>
      <c r="Z170" s="1">
        <f t="shared" si="146"/>
        <v>2688</v>
      </c>
      <c r="AA170" s="1">
        <f t="shared" si="146"/>
        <v>2688</v>
      </c>
      <c r="AB170" s="1">
        <f t="shared" si="146"/>
        <v>2688</v>
      </c>
      <c r="AC170" s="1">
        <f t="shared" si="146"/>
        <v>2688</v>
      </c>
      <c r="AD170" s="1">
        <f t="shared" si="146"/>
        <v>2688</v>
      </c>
      <c r="AE170" s="1">
        <f t="shared" si="146"/>
        <v>2688</v>
      </c>
      <c r="AF170" s="1">
        <f t="shared" si="146"/>
        <v>2688</v>
      </c>
      <c r="AG170" s="1">
        <f t="shared" si="146"/>
        <v>2688</v>
      </c>
      <c r="AH170" s="1">
        <f t="shared" si="146"/>
        <v>2688</v>
      </c>
      <c r="AI170" s="1">
        <f t="shared" si="146"/>
        <v>2688</v>
      </c>
      <c r="AJ170" s="1">
        <f t="shared" si="146"/>
        <v>2688</v>
      </c>
      <c r="AK170" s="1">
        <f t="shared" si="146"/>
        <v>2688</v>
      </c>
      <c r="AL170" s="1">
        <f t="shared" si="146"/>
        <v>2688</v>
      </c>
      <c r="AM170" s="1">
        <f t="shared" si="146"/>
        <v>2688</v>
      </c>
      <c r="AN170" s="1">
        <f t="shared" si="146"/>
        <v>2688</v>
      </c>
      <c r="AO170" s="1">
        <f t="shared" si="146"/>
        <v>2688</v>
      </c>
      <c r="AP170" s="1">
        <f t="shared" si="146"/>
        <v>2688</v>
      </c>
      <c r="AQ170" s="1">
        <f t="shared" si="146"/>
        <v>2688</v>
      </c>
      <c r="AR170" s="1">
        <f t="shared" si="146"/>
        <v>7168</v>
      </c>
      <c r="AS170" s="1">
        <f t="shared" si="146"/>
        <v>7168</v>
      </c>
      <c r="AT170" s="1">
        <f t="shared" si="146"/>
        <v>7168</v>
      </c>
      <c r="AU170" s="1">
        <f t="shared" si="146"/>
        <v>7168</v>
      </c>
      <c r="AV170" s="1">
        <f t="shared" si="146"/>
        <v>13440</v>
      </c>
      <c r="AW170" s="1">
        <f t="shared" si="146"/>
        <v>16128</v>
      </c>
      <c r="AX170" s="1">
        <f t="shared" si="146"/>
        <v>16128</v>
      </c>
      <c r="AY170" s="1">
        <f t="shared" si="146"/>
        <v>16128</v>
      </c>
      <c r="AZ170" s="1">
        <f t="shared" si="146"/>
        <v>16128</v>
      </c>
      <c r="BA170" s="1">
        <f t="shared" si="146"/>
        <v>16128</v>
      </c>
      <c r="BB170" s="1">
        <f t="shared" si="146"/>
        <v>23296</v>
      </c>
      <c r="BC170" s="1">
        <f t="shared" si="146"/>
        <v>34944</v>
      </c>
      <c r="BD170" s="1">
        <f t="shared" si="146"/>
        <v>40320</v>
      </c>
      <c r="BE170" s="1">
        <f t="shared" si="146"/>
        <v>40352</v>
      </c>
      <c r="BF170" s="1">
        <f t="shared" si="146"/>
        <v>40352</v>
      </c>
      <c r="BG170" s="1">
        <f t="shared" si="146"/>
        <v>40352</v>
      </c>
      <c r="BH170" s="1">
        <f t="shared" si="146"/>
        <v>40352</v>
      </c>
      <c r="BI170" s="1">
        <f t="shared" si="146"/>
        <v>44832</v>
      </c>
      <c r="BJ170" s="1">
        <f t="shared" si="146"/>
        <v>43168</v>
      </c>
      <c r="BK170" s="1">
        <f t="shared" si="146"/>
        <v>39776</v>
      </c>
      <c r="BL170" s="1">
        <f t="shared" si="146"/>
        <v>34848</v>
      </c>
      <c r="BM170" s="1">
        <f t="shared" si="146"/>
        <v>29216</v>
      </c>
      <c r="BN170" s="1">
        <f t="shared" si="146"/>
        <v>29216</v>
      </c>
      <c r="BO170" s="1">
        <f t="shared" si="146"/>
        <v>24352</v>
      </c>
      <c r="BP170" s="1">
        <f t="shared" si="146"/>
        <v>19520</v>
      </c>
      <c r="BQ170" s="1">
        <f t="shared" si="146"/>
        <v>12800</v>
      </c>
      <c r="BR170" s="1">
        <f t="shared" ref="BR170:EC170" si="147">BQ170+BR36-BR103</f>
        <v>3968</v>
      </c>
      <c r="BS170" s="1">
        <f t="shared" si="147"/>
        <v>2304</v>
      </c>
      <c r="BT170" s="1">
        <f t="shared" si="147"/>
        <v>1472</v>
      </c>
      <c r="BU170" s="1">
        <f t="shared" si="147"/>
        <v>1472</v>
      </c>
      <c r="BV170" s="1">
        <f t="shared" si="147"/>
        <v>1472</v>
      </c>
      <c r="BW170" s="1">
        <f t="shared" si="147"/>
        <v>1472</v>
      </c>
      <c r="BX170" s="1">
        <f t="shared" si="147"/>
        <v>640</v>
      </c>
      <c r="BY170" s="1">
        <f t="shared" si="147"/>
        <v>640</v>
      </c>
      <c r="BZ170" s="1">
        <f t="shared" si="147"/>
        <v>640</v>
      </c>
      <c r="CA170" s="1">
        <f t="shared" si="147"/>
        <v>640</v>
      </c>
      <c r="CB170" s="1">
        <f t="shared" si="147"/>
        <v>640</v>
      </c>
      <c r="CC170" s="1">
        <f t="shared" si="147"/>
        <v>640</v>
      </c>
      <c r="CD170" s="1">
        <f t="shared" si="147"/>
        <v>640</v>
      </c>
      <c r="CE170" s="1">
        <f t="shared" si="147"/>
        <v>640</v>
      </c>
      <c r="CF170" s="1">
        <f t="shared" si="147"/>
        <v>640</v>
      </c>
      <c r="CG170" s="1">
        <f t="shared" si="147"/>
        <v>640</v>
      </c>
      <c r="CH170" s="1">
        <f t="shared" si="147"/>
        <v>640</v>
      </c>
      <c r="CI170" s="1">
        <f t="shared" si="147"/>
        <v>640</v>
      </c>
      <c r="CJ170" s="1">
        <f t="shared" si="147"/>
        <v>640</v>
      </c>
      <c r="CK170" s="1">
        <f t="shared" si="147"/>
        <v>640</v>
      </c>
      <c r="CL170" s="1">
        <f t="shared" si="147"/>
        <v>640</v>
      </c>
      <c r="CM170" s="1">
        <f t="shared" si="147"/>
        <v>640</v>
      </c>
      <c r="CN170" s="1">
        <f t="shared" si="147"/>
        <v>640</v>
      </c>
      <c r="CO170" s="1">
        <f t="shared" si="147"/>
        <v>640</v>
      </c>
      <c r="CP170" s="1">
        <f t="shared" si="147"/>
        <v>640</v>
      </c>
      <c r="CQ170" s="1">
        <f t="shared" si="147"/>
        <v>640</v>
      </c>
      <c r="CR170" s="1">
        <f t="shared" si="147"/>
        <v>640</v>
      </c>
      <c r="CS170" s="1">
        <f t="shared" si="147"/>
        <v>640</v>
      </c>
      <c r="CT170" s="1">
        <f t="shared" si="147"/>
        <v>640</v>
      </c>
      <c r="CU170" s="1">
        <f t="shared" si="147"/>
        <v>640</v>
      </c>
      <c r="CV170" s="1">
        <f t="shared" si="147"/>
        <v>640</v>
      </c>
      <c r="CW170" s="1">
        <f t="shared" si="147"/>
        <v>640</v>
      </c>
      <c r="CX170" s="1">
        <f t="shared" si="147"/>
        <v>640</v>
      </c>
      <c r="CY170" s="1">
        <f t="shared" si="147"/>
        <v>640</v>
      </c>
      <c r="CZ170" s="1">
        <f t="shared" si="147"/>
        <v>640</v>
      </c>
      <c r="DA170" s="1">
        <f t="shared" si="147"/>
        <v>640</v>
      </c>
      <c r="DB170" s="1">
        <f t="shared" si="147"/>
        <v>640</v>
      </c>
      <c r="DC170" s="1">
        <f t="shared" si="147"/>
        <v>640</v>
      </c>
      <c r="DD170" s="1">
        <f t="shared" si="147"/>
        <v>640</v>
      </c>
      <c r="DE170" s="1">
        <f t="shared" si="147"/>
        <v>640</v>
      </c>
      <c r="DF170" s="1">
        <f t="shared" si="147"/>
        <v>640</v>
      </c>
      <c r="DG170" s="1">
        <f t="shared" si="147"/>
        <v>640</v>
      </c>
      <c r="DH170" s="1">
        <f t="shared" si="147"/>
        <v>640</v>
      </c>
      <c r="DI170" s="1">
        <f t="shared" si="147"/>
        <v>640</v>
      </c>
      <c r="DJ170" s="1">
        <f t="shared" si="147"/>
        <v>640</v>
      </c>
      <c r="DK170" s="1">
        <f t="shared" si="147"/>
        <v>640</v>
      </c>
      <c r="DL170" s="1">
        <f t="shared" si="147"/>
        <v>640</v>
      </c>
      <c r="DM170" s="1">
        <f t="shared" si="147"/>
        <v>640</v>
      </c>
      <c r="DN170" s="1">
        <f t="shared" si="147"/>
        <v>640</v>
      </c>
      <c r="DO170" s="1">
        <f t="shared" si="147"/>
        <v>640</v>
      </c>
      <c r="DP170" s="1">
        <f t="shared" si="147"/>
        <v>640</v>
      </c>
      <c r="DQ170" s="1">
        <f t="shared" si="147"/>
        <v>640</v>
      </c>
      <c r="DR170" s="1">
        <f t="shared" si="147"/>
        <v>640</v>
      </c>
      <c r="DS170" s="1">
        <f t="shared" si="147"/>
        <v>640</v>
      </c>
      <c r="DT170" s="1">
        <f t="shared" si="147"/>
        <v>640</v>
      </c>
      <c r="DU170" s="1">
        <f t="shared" si="147"/>
        <v>640</v>
      </c>
      <c r="DV170" s="1">
        <f t="shared" si="147"/>
        <v>640</v>
      </c>
      <c r="DW170" s="1">
        <f t="shared" si="147"/>
        <v>640</v>
      </c>
      <c r="DX170" s="1">
        <f t="shared" si="147"/>
        <v>640</v>
      </c>
      <c r="DY170" s="1">
        <f t="shared" si="147"/>
        <v>640</v>
      </c>
      <c r="DZ170" s="1">
        <f t="shared" si="147"/>
        <v>640</v>
      </c>
      <c r="EA170" s="1">
        <f t="shared" si="147"/>
        <v>640</v>
      </c>
      <c r="EB170" s="1">
        <f t="shared" si="147"/>
        <v>640</v>
      </c>
      <c r="EC170" s="1">
        <f t="shared" si="147"/>
        <v>640</v>
      </c>
      <c r="ED170" s="1">
        <f t="shared" ref="ED170:GO170" si="148">EC170+ED36-ED103</f>
        <v>640</v>
      </c>
      <c r="EE170" s="1">
        <f t="shared" si="148"/>
        <v>640</v>
      </c>
      <c r="EF170" s="1">
        <f t="shared" si="148"/>
        <v>640</v>
      </c>
      <c r="EG170" s="1">
        <f t="shared" si="148"/>
        <v>640</v>
      </c>
      <c r="EH170" s="1">
        <f t="shared" si="148"/>
        <v>640</v>
      </c>
      <c r="EI170" s="1">
        <f t="shared" si="148"/>
        <v>640</v>
      </c>
      <c r="EJ170" s="1">
        <f t="shared" si="148"/>
        <v>640</v>
      </c>
      <c r="EK170" s="1">
        <f t="shared" si="148"/>
        <v>640</v>
      </c>
      <c r="EL170" s="1">
        <f t="shared" si="148"/>
        <v>640</v>
      </c>
      <c r="EM170" s="1">
        <f t="shared" si="148"/>
        <v>640</v>
      </c>
      <c r="EN170" s="1">
        <f t="shared" si="148"/>
        <v>640</v>
      </c>
      <c r="EO170" s="1">
        <f t="shared" si="148"/>
        <v>640</v>
      </c>
      <c r="EP170" s="1">
        <f t="shared" si="148"/>
        <v>640</v>
      </c>
      <c r="EQ170" s="1">
        <f t="shared" si="148"/>
        <v>640</v>
      </c>
      <c r="ER170" s="1">
        <f t="shared" si="148"/>
        <v>640</v>
      </c>
      <c r="ES170" s="1">
        <f t="shared" si="148"/>
        <v>640</v>
      </c>
      <c r="ET170" s="1">
        <f t="shared" si="148"/>
        <v>640</v>
      </c>
      <c r="EU170" s="1">
        <f t="shared" si="148"/>
        <v>640</v>
      </c>
      <c r="EV170" s="1">
        <f t="shared" si="148"/>
        <v>640</v>
      </c>
      <c r="EW170" s="1">
        <f t="shared" si="148"/>
        <v>640</v>
      </c>
      <c r="EX170" s="1">
        <f t="shared" si="148"/>
        <v>640</v>
      </c>
      <c r="EY170" s="1">
        <f t="shared" si="148"/>
        <v>640</v>
      </c>
      <c r="EZ170" s="1">
        <f t="shared" si="148"/>
        <v>640</v>
      </c>
      <c r="FA170" s="1">
        <f t="shared" si="148"/>
        <v>640</v>
      </c>
      <c r="FB170" s="1">
        <f t="shared" si="148"/>
        <v>640</v>
      </c>
      <c r="FC170" s="1">
        <f t="shared" si="148"/>
        <v>640</v>
      </c>
      <c r="FD170" s="1">
        <f t="shared" si="148"/>
        <v>640</v>
      </c>
      <c r="FE170" s="1">
        <f t="shared" si="148"/>
        <v>640</v>
      </c>
      <c r="FF170" s="1">
        <f t="shared" si="148"/>
        <v>640</v>
      </c>
      <c r="FG170" s="1">
        <f t="shared" si="148"/>
        <v>640</v>
      </c>
      <c r="FH170" s="1">
        <f t="shared" si="148"/>
        <v>640</v>
      </c>
      <c r="FI170" s="1">
        <f t="shared" si="148"/>
        <v>640</v>
      </c>
      <c r="FJ170" s="1">
        <f t="shared" si="148"/>
        <v>640</v>
      </c>
      <c r="FK170" s="1">
        <f t="shared" si="148"/>
        <v>640</v>
      </c>
      <c r="FL170" s="1">
        <f t="shared" si="148"/>
        <v>640</v>
      </c>
      <c r="FM170" s="1">
        <f t="shared" si="148"/>
        <v>640</v>
      </c>
      <c r="FN170" s="1">
        <f t="shared" si="148"/>
        <v>640</v>
      </c>
      <c r="FO170" s="1">
        <f t="shared" si="148"/>
        <v>640</v>
      </c>
      <c r="FP170" s="1">
        <f t="shared" si="148"/>
        <v>640</v>
      </c>
      <c r="FQ170" s="1">
        <f t="shared" si="148"/>
        <v>640</v>
      </c>
      <c r="FR170" s="1">
        <f t="shared" si="148"/>
        <v>640</v>
      </c>
      <c r="FS170" s="1">
        <f t="shared" si="148"/>
        <v>640</v>
      </c>
      <c r="FT170" s="1">
        <f t="shared" si="148"/>
        <v>640</v>
      </c>
      <c r="FU170" s="1">
        <f t="shared" si="148"/>
        <v>640</v>
      </c>
      <c r="FV170" s="1">
        <f t="shared" si="148"/>
        <v>640</v>
      </c>
      <c r="FW170" s="1">
        <f t="shared" si="148"/>
        <v>640</v>
      </c>
      <c r="FX170" s="1">
        <f t="shared" si="148"/>
        <v>640</v>
      </c>
      <c r="FY170" s="1">
        <f t="shared" si="148"/>
        <v>640</v>
      </c>
      <c r="FZ170" s="1">
        <f t="shared" si="148"/>
        <v>640</v>
      </c>
      <c r="GA170" s="1">
        <f t="shared" si="148"/>
        <v>640</v>
      </c>
      <c r="GB170" s="1">
        <f t="shared" si="148"/>
        <v>640</v>
      </c>
      <c r="GC170" s="1">
        <f t="shared" si="148"/>
        <v>640</v>
      </c>
      <c r="GD170" s="1">
        <f t="shared" si="148"/>
        <v>640</v>
      </c>
      <c r="GE170" s="1">
        <f t="shared" si="148"/>
        <v>640</v>
      </c>
      <c r="GF170" s="1">
        <f t="shared" si="148"/>
        <v>640</v>
      </c>
      <c r="GG170" s="1">
        <f t="shared" si="148"/>
        <v>640</v>
      </c>
      <c r="GH170" s="1">
        <f t="shared" si="148"/>
        <v>640</v>
      </c>
      <c r="GI170" s="1">
        <f t="shared" si="148"/>
        <v>640</v>
      </c>
      <c r="GJ170" s="1">
        <f t="shared" si="148"/>
        <v>640</v>
      </c>
      <c r="GK170" s="1">
        <f t="shared" si="148"/>
        <v>640</v>
      </c>
      <c r="GL170" s="1">
        <f t="shared" si="148"/>
        <v>640</v>
      </c>
      <c r="GM170" s="1">
        <f t="shared" si="148"/>
        <v>640</v>
      </c>
      <c r="GN170" s="1">
        <f t="shared" si="148"/>
        <v>640</v>
      </c>
      <c r="GO170" s="1">
        <f t="shared" si="148"/>
        <v>640</v>
      </c>
      <c r="GP170" s="1">
        <f t="shared" ref="GP170:GY170" si="149">GO170+GP36-GP103</f>
        <v>640</v>
      </c>
      <c r="GQ170" s="1">
        <f t="shared" si="149"/>
        <v>640</v>
      </c>
      <c r="GR170" s="1">
        <f t="shared" si="149"/>
        <v>640</v>
      </c>
      <c r="GS170" s="1">
        <f t="shared" si="149"/>
        <v>640</v>
      </c>
      <c r="GT170" s="1">
        <f t="shared" si="149"/>
        <v>640</v>
      </c>
      <c r="GU170" s="1">
        <f t="shared" si="149"/>
        <v>640</v>
      </c>
      <c r="GV170" s="1">
        <f t="shared" si="149"/>
        <v>640</v>
      </c>
      <c r="GW170" s="1">
        <f t="shared" si="149"/>
        <v>640</v>
      </c>
      <c r="GX170" s="1">
        <f t="shared" si="149"/>
        <v>640</v>
      </c>
      <c r="GY170" s="1">
        <f t="shared" si="149"/>
        <v>640</v>
      </c>
    </row>
    <row r="171" spans="1:207">
      <c r="A171" s="4" t="s">
        <v>984</v>
      </c>
      <c r="B171" s="3">
        <f t="shared" si="101"/>
        <v>49403139</v>
      </c>
      <c r="C171" s="3" t="str">
        <f t="shared" si="101"/>
        <v>Q.PEAK DUO BLK ML-G10+</v>
      </c>
      <c r="D171" s="2">
        <f t="shared" si="101"/>
        <v>395</v>
      </c>
      <c r="E171" s="1">
        <f t="shared" ref="E171:E202" si="150">E37-E104</f>
        <v>0</v>
      </c>
      <c r="F171" s="1">
        <f t="shared" ref="F171:BQ171" si="151">E171+F37-F104</f>
        <v>0</v>
      </c>
      <c r="G171" s="1">
        <f t="shared" si="151"/>
        <v>0</v>
      </c>
      <c r="H171" s="1">
        <f t="shared" si="151"/>
        <v>0</v>
      </c>
      <c r="I171" s="1">
        <f t="shared" si="151"/>
        <v>0</v>
      </c>
      <c r="J171" s="1">
        <f t="shared" si="151"/>
        <v>0</v>
      </c>
      <c r="K171" s="1">
        <f t="shared" si="151"/>
        <v>0</v>
      </c>
      <c r="L171" s="1">
        <f t="shared" si="151"/>
        <v>0</v>
      </c>
      <c r="M171" s="1">
        <f t="shared" si="151"/>
        <v>0</v>
      </c>
      <c r="N171" s="1">
        <f t="shared" si="151"/>
        <v>0</v>
      </c>
      <c r="O171" s="1">
        <f t="shared" si="151"/>
        <v>0</v>
      </c>
      <c r="P171" s="1">
        <f t="shared" si="151"/>
        <v>0</v>
      </c>
      <c r="Q171" s="1">
        <f t="shared" si="151"/>
        <v>0</v>
      </c>
      <c r="R171" s="1">
        <f t="shared" si="151"/>
        <v>0</v>
      </c>
      <c r="S171" s="1">
        <f t="shared" si="151"/>
        <v>0</v>
      </c>
      <c r="T171" s="1">
        <f t="shared" si="151"/>
        <v>0</v>
      </c>
      <c r="U171" s="1">
        <f t="shared" si="151"/>
        <v>0</v>
      </c>
      <c r="V171" s="1">
        <f t="shared" si="151"/>
        <v>0</v>
      </c>
      <c r="W171" s="1">
        <f t="shared" si="151"/>
        <v>0</v>
      </c>
      <c r="X171" s="1">
        <f t="shared" si="151"/>
        <v>0</v>
      </c>
      <c r="Y171" s="1">
        <f t="shared" si="151"/>
        <v>0</v>
      </c>
      <c r="Z171" s="1">
        <f t="shared" si="151"/>
        <v>0</v>
      </c>
      <c r="AA171" s="1">
        <f t="shared" si="151"/>
        <v>0</v>
      </c>
      <c r="AB171" s="1">
        <f t="shared" si="151"/>
        <v>0</v>
      </c>
      <c r="AC171" s="1">
        <f t="shared" si="151"/>
        <v>0</v>
      </c>
      <c r="AD171" s="1">
        <f t="shared" si="151"/>
        <v>0</v>
      </c>
      <c r="AE171" s="1">
        <f t="shared" si="151"/>
        <v>0</v>
      </c>
      <c r="AF171" s="1">
        <f t="shared" si="151"/>
        <v>0</v>
      </c>
      <c r="AG171" s="1">
        <f t="shared" si="151"/>
        <v>0</v>
      </c>
      <c r="AH171" s="1">
        <f t="shared" si="151"/>
        <v>0</v>
      </c>
      <c r="AI171" s="1">
        <f t="shared" si="151"/>
        <v>0</v>
      </c>
      <c r="AJ171" s="1">
        <f t="shared" si="151"/>
        <v>0</v>
      </c>
      <c r="AK171" s="1">
        <f t="shared" si="151"/>
        <v>0</v>
      </c>
      <c r="AL171" s="1">
        <f t="shared" si="151"/>
        <v>0</v>
      </c>
      <c r="AM171" s="1">
        <f t="shared" si="151"/>
        <v>0</v>
      </c>
      <c r="AN171" s="1">
        <f t="shared" si="151"/>
        <v>0</v>
      </c>
      <c r="AO171" s="1">
        <f t="shared" si="151"/>
        <v>0</v>
      </c>
      <c r="AP171" s="1">
        <f t="shared" si="151"/>
        <v>0</v>
      </c>
      <c r="AQ171" s="1">
        <f t="shared" si="151"/>
        <v>0</v>
      </c>
      <c r="AR171" s="1">
        <f t="shared" si="151"/>
        <v>0</v>
      </c>
      <c r="AS171" s="1">
        <f t="shared" si="151"/>
        <v>0</v>
      </c>
      <c r="AT171" s="1">
        <f t="shared" si="151"/>
        <v>0</v>
      </c>
      <c r="AU171" s="1">
        <f t="shared" si="151"/>
        <v>0</v>
      </c>
      <c r="AV171" s="1">
        <f t="shared" si="151"/>
        <v>0</v>
      </c>
      <c r="AW171" s="1">
        <f t="shared" si="151"/>
        <v>896</v>
      </c>
      <c r="AX171" s="1">
        <f t="shared" si="151"/>
        <v>896</v>
      </c>
      <c r="AY171" s="1">
        <f t="shared" si="151"/>
        <v>896</v>
      </c>
      <c r="AZ171" s="1">
        <f t="shared" si="151"/>
        <v>896</v>
      </c>
      <c r="BA171" s="1">
        <f t="shared" si="151"/>
        <v>896</v>
      </c>
      <c r="BB171" s="1">
        <f t="shared" si="151"/>
        <v>896</v>
      </c>
      <c r="BC171" s="1">
        <f t="shared" si="151"/>
        <v>1792</v>
      </c>
      <c r="BD171" s="1">
        <f t="shared" si="151"/>
        <v>1792</v>
      </c>
      <c r="BE171" s="1">
        <f t="shared" si="151"/>
        <v>1792</v>
      </c>
      <c r="BF171" s="1">
        <f t="shared" si="151"/>
        <v>1792</v>
      </c>
      <c r="BG171" s="1">
        <f t="shared" si="151"/>
        <v>1792</v>
      </c>
      <c r="BH171" s="1">
        <f t="shared" si="151"/>
        <v>1792</v>
      </c>
      <c r="BI171" s="1">
        <f t="shared" si="151"/>
        <v>1792</v>
      </c>
      <c r="BJ171" s="1">
        <f t="shared" si="151"/>
        <v>1792</v>
      </c>
      <c r="BK171" s="1">
        <f t="shared" si="151"/>
        <v>1792</v>
      </c>
      <c r="BL171" s="1">
        <f t="shared" si="151"/>
        <v>128</v>
      </c>
      <c r="BM171" s="1">
        <f t="shared" si="151"/>
        <v>128</v>
      </c>
      <c r="BN171" s="1">
        <f t="shared" si="151"/>
        <v>128</v>
      </c>
      <c r="BO171" s="1">
        <f t="shared" si="151"/>
        <v>128</v>
      </c>
      <c r="BP171" s="1">
        <f t="shared" si="151"/>
        <v>128</v>
      </c>
      <c r="BQ171" s="1">
        <f t="shared" si="151"/>
        <v>128</v>
      </c>
      <c r="BR171" s="1">
        <f t="shared" ref="BR171:EC171" si="152">BQ171+BR37-BR104</f>
        <v>128</v>
      </c>
      <c r="BS171" s="1">
        <f t="shared" si="152"/>
        <v>128</v>
      </c>
      <c r="BT171" s="1">
        <f t="shared" si="152"/>
        <v>128</v>
      </c>
      <c r="BU171" s="1">
        <f t="shared" si="152"/>
        <v>128</v>
      </c>
      <c r="BV171" s="1">
        <f t="shared" si="152"/>
        <v>128</v>
      </c>
      <c r="BW171" s="1">
        <f t="shared" si="152"/>
        <v>128</v>
      </c>
      <c r="BX171" s="1">
        <f t="shared" si="152"/>
        <v>128</v>
      </c>
      <c r="BY171" s="1">
        <f t="shared" si="152"/>
        <v>128</v>
      </c>
      <c r="BZ171" s="1">
        <f t="shared" si="152"/>
        <v>128</v>
      </c>
      <c r="CA171" s="1">
        <f t="shared" si="152"/>
        <v>128</v>
      </c>
      <c r="CB171" s="1">
        <f t="shared" si="152"/>
        <v>128</v>
      </c>
      <c r="CC171" s="1">
        <f t="shared" si="152"/>
        <v>128</v>
      </c>
      <c r="CD171" s="1">
        <f t="shared" si="152"/>
        <v>128</v>
      </c>
      <c r="CE171" s="1">
        <f t="shared" si="152"/>
        <v>128</v>
      </c>
      <c r="CF171" s="1">
        <f t="shared" si="152"/>
        <v>128</v>
      </c>
      <c r="CG171" s="1">
        <f t="shared" si="152"/>
        <v>128</v>
      </c>
      <c r="CH171" s="1">
        <f t="shared" si="152"/>
        <v>128</v>
      </c>
      <c r="CI171" s="1">
        <f t="shared" si="152"/>
        <v>128</v>
      </c>
      <c r="CJ171" s="1">
        <f t="shared" si="152"/>
        <v>128</v>
      </c>
      <c r="CK171" s="1">
        <f t="shared" si="152"/>
        <v>128</v>
      </c>
      <c r="CL171" s="1">
        <f t="shared" si="152"/>
        <v>128</v>
      </c>
      <c r="CM171" s="1">
        <f t="shared" si="152"/>
        <v>128</v>
      </c>
      <c r="CN171" s="1">
        <f t="shared" si="152"/>
        <v>128</v>
      </c>
      <c r="CO171" s="1">
        <f t="shared" si="152"/>
        <v>128</v>
      </c>
      <c r="CP171" s="1">
        <f t="shared" si="152"/>
        <v>128</v>
      </c>
      <c r="CQ171" s="1">
        <f t="shared" si="152"/>
        <v>128</v>
      </c>
      <c r="CR171" s="1">
        <f t="shared" si="152"/>
        <v>128</v>
      </c>
      <c r="CS171" s="1">
        <f t="shared" si="152"/>
        <v>128</v>
      </c>
      <c r="CT171" s="1">
        <f t="shared" si="152"/>
        <v>128</v>
      </c>
      <c r="CU171" s="1">
        <f t="shared" si="152"/>
        <v>128</v>
      </c>
      <c r="CV171" s="1">
        <f t="shared" si="152"/>
        <v>128</v>
      </c>
      <c r="CW171" s="1">
        <f t="shared" si="152"/>
        <v>128</v>
      </c>
      <c r="CX171" s="1">
        <f t="shared" si="152"/>
        <v>128</v>
      </c>
      <c r="CY171" s="1">
        <f t="shared" si="152"/>
        <v>128</v>
      </c>
      <c r="CZ171" s="1">
        <f t="shared" si="152"/>
        <v>128</v>
      </c>
      <c r="DA171" s="1">
        <f t="shared" si="152"/>
        <v>128</v>
      </c>
      <c r="DB171" s="1">
        <f t="shared" si="152"/>
        <v>128</v>
      </c>
      <c r="DC171" s="1">
        <f t="shared" si="152"/>
        <v>128</v>
      </c>
      <c r="DD171" s="1">
        <f t="shared" si="152"/>
        <v>128</v>
      </c>
      <c r="DE171" s="1">
        <f t="shared" si="152"/>
        <v>128</v>
      </c>
      <c r="DF171" s="1">
        <f t="shared" si="152"/>
        <v>128</v>
      </c>
      <c r="DG171" s="1">
        <f t="shared" si="152"/>
        <v>128</v>
      </c>
      <c r="DH171" s="1">
        <f t="shared" si="152"/>
        <v>128</v>
      </c>
      <c r="DI171" s="1">
        <f t="shared" si="152"/>
        <v>128</v>
      </c>
      <c r="DJ171" s="1">
        <f t="shared" si="152"/>
        <v>128</v>
      </c>
      <c r="DK171" s="1">
        <f t="shared" si="152"/>
        <v>128</v>
      </c>
      <c r="DL171" s="1">
        <f t="shared" si="152"/>
        <v>128</v>
      </c>
      <c r="DM171" s="1">
        <f t="shared" si="152"/>
        <v>128</v>
      </c>
      <c r="DN171" s="1">
        <f t="shared" si="152"/>
        <v>128</v>
      </c>
      <c r="DO171" s="1">
        <f t="shared" si="152"/>
        <v>128</v>
      </c>
      <c r="DP171" s="1">
        <f t="shared" si="152"/>
        <v>128</v>
      </c>
      <c r="DQ171" s="1">
        <f t="shared" si="152"/>
        <v>128</v>
      </c>
      <c r="DR171" s="1">
        <f t="shared" si="152"/>
        <v>128</v>
      </c>
      <c r="DS171" s="1">
        <f t="shared" si="152"/>
        <v>128</v>
      </c>
      <c r="DT171" s="1">
        <f t="shared" si="152"/>
        <v>128</v>
      </c>
      <c r="DU171" s="1">
        <f t="shared" si="152"/>
        <v>128</v>
      </c>
      <c r="DV171" s="1">
        <f t="shared" si="152"/>
        <v>128</v>
      </c>
      <c r="DW171" s="1">
        <f t="shared" si="152"/>
        <v>128</v>
      </c>
      <c r="DX171" s="1">
        <f t="shared" si="152"/>
        <v>128</v>
      </c>
      <c r="DY171" s="1">
        <f t="shared" si="152"/>
        <v>128</v>
      </c>
      <c r="DZ171" s="1">
        <f t="shared" si="152"/>
        <v>128</v>
      </c>
      <c r="EA171" s="1">
        <f t="shared" si="152"/>
        <v>128</v>
      </c>
      <c r="EB171" s="1">
        <f t="shared" si="152"/>
        <v>128</v>
      </c>
      <c r="EC171" s="1">
        <f t="shared" si="152"/>
        <v>128</v>
      </c>
      <c r="ED171" s="1">
        <f t="shared" ref="ED171:GO171" si="153">EC171+ED37-ED104</f>
        <v>128</v>
      </c>
      <c r="EE171" s="1">
        <f t="shared" si="153"/>
        <v>128</v>
      </c>
      <c r="EF171" s="1">
        <f t="shared" si="153"/>
        <v>128</v>
      </c>
      <c r="EG171" s="1">
        <f t="shared" si="153"/>
        <v>128</v>
      </c>
      <c r="EH171" s="1">
        <f t="shared" si="153"/>
        <v>128</v>
      </c>
      <c r="EI171" s="1">
        <f t="shared" si="153"/>
        <v>128</v>
      </c>
      <c r="EJ171" s="1">
        <f t="shared" si="153"/>
        <v>128</v>
      </c>
      <c r="EK171" s="1">
        <f t="shared" si="153"/>
        <v>128</v>
      </c>
      <c r="EL171" s="1">
        <f t="shared" si="153"/>
        <v>128</v>
      </c>
      <c r="EM171" s="1">
        <f t="shared" si="153"/>
        <v>128</v>
      </c>
      <c r="EN171" s="1">
        <f t="shared" si="153"/>
        <v>128</v>
      </c>
      <c r="EO171" s="1">
        <f t="shared" si="153"/>
        <v>128</v>
      </c>
      <c r="EP171" s="1">
        <f t="shared" si="153"/>
        <v>128</v>
      </c>
      <c r="EQ171" s="1">
        <f t="shared" si="153"/>
        <v>128</v>
      </c>
      <c r="ER171" s="1">
        <f t="shared" si="153"/>
        <v>128</v>
      </c>
      <c r="ES171" s="1">
        <f t="shared" si="153"/>
        <v>128</v>
      </c>
      <c r="ET171" s="1">
        <f t="shared" si="153"/>
        <v>128</v>
      </c>
      <c r="EU171" s="1">
        <f t="shared" si="153"/>
        <v>128</v>
      </c>
      <c r="EV171" s="1">
        <f t="shared" si="153"/>
        <v>128</v>
      </c>
      <c r="EW171" s="1">
        <f t="shared" si="153"/>
        <v>128</v>
      </c>
      <c r="EX171" s="1">
        <f t="shared" si="153"/>
        <v>128</v>
      </c>
      <c r="EY171" s="1">
        <f t="shared" si="153"/>
        <v>128</v>
      </c>
      <c r="EZ171" s="1">
        <f t="shared" si="153"/>
        <v>128</v>
      </c>
      <c r="FA171" s="1">
        <f t="shared" si="153"/>
        <v>128</v>
      </c>
      <c r="FB171" s="1">
        <f t="shared" si="153"/>
        <v>128</v>
      </c>
      <c r="FC171" s="1">
        <f t="shared" si="153"/>
        <v>128</v>
      </c>
      <c r="FD171" s="1">
        <f t="shared" si="153"/>
        <v>128</v>
      </c>
      <c r="FE171" s="1">
        <f t="shared" si="153"/>
        <v>128</v>
      </c>
      <c r="FF171" s="1">
        <f t="shared" si="153"/>
        <v>128</v>
      </c>
      <c r="FG171" s="1">
        <f t="shared" si="153"/>
        <v>128</v>
      </c>
      <c r="FH171" s="1">
        <f t="shared" si="153"/>
        <v>128</v>
      </c>
      <c r="FI171" s="1">
        <f t="shared" si="153"/>
        <v>128</v>
      </c>
      <c r="FJ171" s="1">
        <f t="shared" si="153"/>
        <v>128</v>
      </c>
      <c r="FK171" s="1">
        <f t="shared" si="153"/>
        <v>128</v>
      </c>
      <c r="FL171" s="1">
        <f t="shared" si="153"/>
        <v>128</v>
      </c>
      <c r="FM171" s="1">
        <f t="shared" si="153"/>
        <v>128</v>
      </c>
      <c r="FN171" s="1">
        <f t="shared" si="153"/>
        <v>128</v>
      </c>
      <c r="FO171" s="1">
        <f t="shared" si="153"/>
        <v>128</v>
      </c>
      <c r="FP171" s="1">
        <f t="shared" si="153"/>
        <v>128</v>
      </c>
      <c r="FQ171" s="1">
        <f t="shared" si="153"/>
        <v>128</v>
      </c>
      <c r="FR171" s="1">
        <f t="shared" si="153"/>
        <v>128</v>
      </c>
      <c r="FS171" s="1">
        <f t="shared" si="153"/>
        <v>128</v>
      </c>
      <c r="FT171" s="1">
        <f t="shared" si="153"/>
        <v>128</v>
      </c>
      <c r="FU171" s="1">
        <f t="shared" si="153"/>
        <v>128</v>
      </c>
      <c r="FV171" s="1">
        <f t="shared" si="153"/>
        <v>128</v>
      </c>
      <c r="FW171" s="1">
        <f t="shared" si="153"/>
        <v>128</v>
      </c>
      <c r="FX171" s="1">
        <f t="shared" si="153"/>
        <v>128</v>
      </c>
      <c r="FY171" s="1">
        <f t="shared" si="153"/>
        <v>128</v>
      </c>
      <c r="FZ171" s="1">
        <f t="shared" si="153"/>
        <v>128</v>
      </c>
      <c r="GA171" s="1">
        <f t="shared" si="153"/>
        <v>128</v>
      </c>
      <c r="GB171" s="1">
        <f t="shared" si="153"/>
        <v>128</v>
      </c>
      <c r="GC171" s="1">
        <f t="shared" si="153"/>
        <v>128</v>
      </c>
      <c r="GD171" s="1">
        <f t="shared" si="153"/>
        <v>128</v>
      </c>
      <c r="GE171" s="1">
        <f t="shared" si="153"/>
        <v>128</v>
      </c>
      <c r="GF171" s="1">
        <f t="shared" si="153"/>
        <v>128</v>
      </c>
      <c r="GG171" s="1">
        <f t="shared" si="153"/>
        <v>128</v>
      </c>
      <c r="GH171" s="1">
        <f t="shared" si="153"/>
        <v>128</v>
      </c>
      <c r="GI171" s="1">
        <f t="shared" si="153"/>
        <v>128</v>
      </c>
      <c r="GJ171" s="1">
        <f t="shared" si="153"/>
        <v>128</v>
      </c>
      <c r="GK171" s="1">
        <f t="shared" si="153"/>
        <v>128</v>
      </c>
      <c r="GL171" s="1">
        <f t="shared" si="153"/>
        <v>128</v>
      </c>
      <c r="GM171" s="1">
        <f t="shared" si="153"/>
        <v>128</v>
      </c>
      <c r="GN171" s="1">
        <f t="shared" si="153"/>
        <v>128</v>
      </c>
      <c r="GO171" s="1">
        <f t="shared" si="153"/>
        <v>128</v>
      </c>
      <c r="GP171" s="1">
        <f t="shared" ref="GP171:GY171" si="154">GO171+GP37-GP104</f>
        <v>128</v>
      </c>
      <c r="GQ171" s="1">
        <f t="shared" si="154"/>
        <v>128</v>
      </c>
      <c r="GR171" s="1">
        <f t="shared" si="154"/>
        <v>128</v>
      </c>
      <c r="GS171" s="1">
        <f t="shared" si="154"/>
        <v>128</v>
      </c>
      <c r="GT171" s="1">
        <f t="shared" si="154"/>
        <v>128</v>
      </c>
      <c r="GU171" s="1">
        <f t="shared" si="154"/>
        <v>128</v>
      </c>
      <c r="GV171" s="1">
        <f t="shared" si="154"/>
        <v>128</v>
      </c>
      <c r="GW171" s="1">
        <f t="shared" si="154"/>
        <v>128</v>
      </c>
      <c r="GX171" s="1">
        <f t="shared" si="154"/>
        <v>128</v>
      </c>
      <c r="GY171" s="1">
        <f t="shared" si="154"/>
        <v>128</v>
      </c>
    </row>
    <row r="172" spans="1:207">
      <c r="A172" s="4" t="s">
        <v>984</v>
      </c>
      <c r="B172" s="3">
        <f t="shared" si="101"/>
        <v>49403140</v>
      </c>
      <c r="C172" s="3" t="str">
        <f t="shared" si="101"/>
        <v>Q.PEAK DUO BLK ML-G10+</v>
      </c>
      <c r="D172" s="2">
        <f t="shared" si="101"/>
        <v>400</v>
      </c>
      <c r="E172" s="1">
        <f t="shared" si="150"/>
        <v>0</v>
      </c>
      <c r="F172" s="1">
        <f t="shared" ref="F172:BQ172" si="155">E172+F38-F105</f>
        <v>0</v>
      </c>
      <c r="G172" s="1">
        <f t="shared" si="155"/>
        <v>0</v>
      </c>
      <c r="H172" s="1">
        <f t="shared" si="155"/>
        <v>0</v>
      </c>
      <c r="I172" s="1">
        <f t="shared" si="155"/>
        <v>0</v>
      </c>
      <c r="J172" s="1">
        <f t="shared" si="155"/>
        <v>0</v>
      </c>
      <c r="K172" s="1">
        <f t="shared" si="155"/>
        <v>0</v>
      </c>
      <c r="L172" s="1">
        <f t="shared" si="155"/>
        <v>0</v>
      </c>
      <c r="M172" s="1">
        <f t="shared" si="155"/>
        <v>0</v>
      </c>
      <c r="N172" s="1">
        <f t="shared" si="155"/>
        <v>0</v>
      </c>
      <c r="O172" s="1">
        <f t="shared" si="155"/>
        <v>0</v>
      </c>
      <c r="P172" s="1">
        <f t="shared" si="155"/>
        <v>0</v>
      </c>
      <c r="Q172" s="1">
        <f t="shared" si="155"/>
        <v>0</v>
      </c>
      <c r="R172" s="1">
        <f t="shared" si="155"/>
        <v>0</v>
      </c>
      <c r="S172" s="1">
        <f t="shared" si="155"/>
        <v>0</v>
      </c>
      <c r="T172" s="1">
        <f t="shared" si="155"/>
        <v>0</v>
      </c>
      <c r="U172" s="1">
        <f t="shared" si="155"/>
        <v>0</v>
      </c>
      <c r="V172" s="1">
        <f t="shared" si="155"/>
        <v>0</v>
      </c>
      <c r="W172" s="1">
        <f t="shared" si="155"/>
        <v>0</v>
      </c>
      <c r="X172" s="1">
        <f t="shared" si="155"/>
        <v>0</v>
      </c>
      <c r="Y172" s="1">
        <f t="shared" si="155"/>
        <v>0</v>
      </c>
      <c r="Z172" s="1">
        <f t="shared" si="155"/>
        <v>0</v>
      </c>
      <c r="AA172" s="1">
        <f t="shared" si="155"/>
        <v>0</v>
      </c>
      <c r="AB172" s="1">
        <f t="shared" si="155"/>
        <v>0</v>
      </c>
      <c r="AC172" s="1">
        <f t="shared" si="155"/>
        <v>0</v>
      </c>
      <c r="AD172" s="1">
        <f t="shared" si="155"/>
        <v>0</v>
      </c>
      <c r="AE172" s="1">
        <f t="shared" si="155"/>
        <v>0</v>
      </c>
      <c r="AF172" s="1">
        <f t="shared" si="155"/>
        <v>0</v>
      </c>
      <c r="AG172" s="1">
        <f t="shared" si="155"/>
        <v>0</v>
      </c>
      <c r="AH172" s="1">
        <f t="shared" si="155"/>
        <v>0</v>
      </c>
      <c r="AI172" s="1">
        <f t="shared" si="155"/>
        <v>0</v>
      </c>
      <c r="AJ172" s="1">
        <f t="shared" si="155"/>
        <v>0</v>
      </c>
      <c r="AK172" s="1">
        <f t="shared" si="155"/>
        <v>0</v>
      </c>
      <c r="AL172" s="1">
        <f t="shared" si="155"/>
        <v>0</v>
      </c>
      <c r="AM172" s="1">
        <f t="shared" si="155"/>
        <v>0</v>
      </c>
      <c r="AN172" s="1">
        <f t="shared" si="155"/>
        <v>0</v>
      </c>
      <c r="AO172" s="1">
        <f t="shared" si="155"/>
        <v>0</v>
      </c>
      <c r="AP172" s="1">
        <f t="shared" si="155"/>
        <v>0</v>
      </c>
      <c r="AQ172" s="1">
        <f t="shared" si="155"/>
        <v>0</v>
      </c>
      <c r="AR172" s="1">
        <f t="shared" si="155"/>
        <v>0</v>
      </c>
      <c r="AS172" s="1">
        <f t="shared" si="155"/>
        <v>0</v>
      </c>
      <c r="AT172" s="1">
        <f t="shared" si="155"/>
        <v>0</v>
      </c>
      <c r="AU172" s="1">
        <f t="shared" si="155"/>
        <v>0</v>
      </c>
      <c r="AV172" s="1">
        <f t="shared" si="155"/>
        <v>0</v>
      </c>
      <c r="AW172" s="1">
        <f t="shared" si="155"/>
        <v>0</v>
      </c>
      <c r="AX172" s="1">
        <f t="shared" si="155"/>
        <v>0</v>
      </c>
      <c r="AY172" s="1">
        <f t="shared" si="155"/>
        <v>0</v>
      </c>
      <c r="AZ172" s="1">
        <f t="shared" si="155"/>
        <v>0</v>
      </c>
      <c r="BA172" s="1">
        <f t="shared" si="155"/>
        <v>0</v>
      </c>
      <c r="BB172" s="1">
        <f t="shared" si="155"/>
        <v>0</v>
      </c>
      <c r="BC172" s="1">
        <f t="shared" si="155"/>
        <v>0</v>
      </c>
      <c r="BD172" s="1">
        <f t="shared" si="155"/>
        <v>0</v>
      </c>
      <c r="BE172" s="1">
        <f t="shared" si="155"/>
        <v>864</v>
      </c>
      <c r="BF172" s="1">
        <f t="shared" si="155"/>
        <v>864</v>
      </c>
      <c r="BG172" s="1">
        <f t="shared" si="155"/>
        <v>864</v>
      </c>
      <c r="BH172" s="1">
        <f t="shared" si="155"/>
        <v>864</v>
      </c>
      <c r="BI172" s="1">
        <f t="shared" si="155"/>
        <v>864</v>
      </c>
      <c r="BJ172" s="1">
        <f t="shared" si="155"/>
        <v>864</v>
      </c>
      <c r="BK172" s="1">
        <f t="shared" si="155"/>
        <v>96</v>
      </c>
      <c r="BL172" s="1">
        <f t="shared" si="155"/>
        <v>32</v>
      </c>
      <c r="BM172" s="1">
        <f t="shared" si="155"/>
        <v>32</v>
      </c>
      <c r="BN172" s="1">
        <f t="shared" si="155"/>
        <v>32</v>
      </c>
      <c r="BO172" s="1">
        <f t="shared" si="155"/>
        <v>32</v>
      </c>
      <c r="BP172" s="1">
        <f t="shared" si="155"/>
        <v>32</v>
      </c>
      <c r="BQ172" s="1">
        <f t="shared" si="155"/>
        <v>32</v>
      </c>
      <c r="BR172" s="1">
        <f t="shared" ref="BR172:EC172" si="156">BQ172+BR38-BR105</f>
        <v>32</v>
      </c>
      <c r="BS172" s="1">
        <f t="shared" si="156"/>
        <v>32</v>
      </c>
      <c r="BT172" s="1">
        <f t="shared" si="156"/>
        <v>32</v>
      </c>
      <c r="BU172" s="1">
        <f t="shared" si="156"/>
        <v>32</v>
      </c>
      <c r="BV172" s="1">
        <f t="shared" si="156"/>
        <v>32</v>
      </c>
      <c r="BW172" s="1">
        <f t="shared" si="156"/>
        <v>32</v>
      </c>
      <c r="BX172" s="1">
        <f t="shared" si="156"/>
        <v>32</v>
      </c>
      <c r="BY172" s="1">
        <f t="shared" si="156"/>
        <v>32</v>
      </c>
      <c r="BZ172" s="1">
        <f t="shared" si="156"/>
        <v>32</v>
      </c>
      <c r="CA172" s="1">
        <f t="shared" si="156"/>
        <v>32</v>
      </c>
      <c r="CB172" s="1">
        <f t="shared" si="156"/>
        <v>32</v>
      </c>
      <c r="CC172" s="1">
        <f t="shared" si="156"/>
        <v>32</v>
      </c>
      <c r="CD172" s="1">
        <f t="shared" si="156"/>
        <v>32</v>
      </c>
      <c r="CE172" s="1">
        <f t="shared" si="156"/>
        <v>32</v>
      </c>
      <c r="CF172" s="1">
        <f t="shared" si="156"/>
        <v>32</v>
      </c>
      <c r="CG172" s="1">
        <f t="shared" si="156"/>
        <v>32</v>
      </c>
      <c r="CH172" s="1">
        <f t="shared" si="156"/>
        <v>32</v>
      </c>
      <c r="CI172" s="1">
        <f t="shared" si="156"/>
        <v>32</v>
      </c>
      <c r="CJ172" s="1">
        <f t="shared" si="156"/>
        <v>32</v>
      </c>
      <c r="CK172" s="1">
        <f t="shared" si="156"/>
        <v>32</v>
      </c>
      <c r="CL172" s="1">
        <f t="shared" si="156"/>
        <v>32</v>
      </c>
      <c r="CM172" s="1">
        <f t="shared" si="156"/>
        <v>32</v>
      </c>
      <c r="CN172" s="1">
        <f t="shared" si="156"/>
        <v>32</v>
      </c>
      <c r="CO172" s="1">
        <f t="shared" si="156"/>
        <v>32</v>
      </c>
      <c r="CP172" s="1">
        <f t="shared" si="156"/>
        <v>32</v>
      </c>
      <c r="CQ172" s="1">
        <f t="shared" si="156"/>
        <v>32</v>
      </c>
      <c r="CR172" s="1">
        <f t="shared" si="156"/>
        <v>32</v>
      </c>
      <c r="CS172" s="1">
        <f t="shared" si="156"/>
        <v>32</v>
      </c>
      <c r="CT172" s="1">
        <f t="shared" si="156"/>
        <v>32</v>
      </c>
      <c r="CU172" s="1">
        <f t="shared" si="156"/>
        <v>32</v>
      </c>
      <c r="CV172" s="1">
        <f t="shared" si="156"/>
        <v>32</v>
      </c>
      <c r="CW172" s="1">
        <f t="shared" si="156"/>
        <v>32</v>
      </c>
      <c r="CX172" s="1">
        <f t="shared" si="156"/>
        <v>32</v>
      </c>
      <c r="CY172" s="1">
        <f t="shared" si="156"/>
        <v>32</v>
      </c>
      <c r="CZ172" s="1">
        <f t="shared" si="156"/>
        <v>32</v>
      </c>
      <c r="DA172" s="1">
        <f t="shared" si="156"/>
        <v>32</v>
      </c>
      <c r="DB172" s="1">
        <f t="shared" si="156"/>
        <v>32</v>
      </c>
      <c r="DC172" s="1">
        <f t="shared" si="156"/>
        <v>32</v>
      </c>
      <c r="DD172" s="1">
        <f t="shared" si="156"/>
        <v>32</v>
      </c>
      <c r="DE172" s="1">
        <f t="shared" si="156"/>
        <v>32</v>
      </c>
      <c r="DF172" s="1">
        <f t="shared" si="156"/>
        <v>32</v>
      </c>
      <c r="DG172" s="1">
        <f t="shared" si="156"/>
        <v>32</v>
      </c>
      <c r="DH172" s="1">
        <f t="shared" si="156"/>
        <v>32</v>
      </c>
      <c r="DI172" s="1">
        <f t="shared" si="156"/>
        <v>32</v>
      </c>
      <c r="DJ172" s="1">
        <f t="shared" si="156"/>
        <v>32</v>
      </c>
      <c r="DK172" s="1">
        <f t="shared" si="156"/>
        <v>32</v>
      </c>
      <c r="DL172" s="1">
        <f t="shared" si="156"/>
        <v>32</v>
      </c>
      <c r="DM172" s="1">
        <f t="shared" si="156"/>
        <v>32</v>
      </c>
      <c r="DN172" s="1">
        <f t="shared" si="156"/>
        <v>32</v>
      </c>
      <c r="DO172" s="1">
        <f t="shared" si="156"/>
        <v>32</v>
      </c>
      <c r="DP172" s="1">
        <f t="shared" si="156"/>
        <v>32</v>
      </c>
      <c r="DQ172" s="1">
        <f t="shared" si="156"/>
        <v>32</v>
      </c>
      <c r="DR172" s="1">
        <f t="shared" si="156"/>
        <v>32</v>
      </c>
      <c r="DS172" s="1">
        <f t="shared" si="156"/>
        <v>32</v>
      </c>
      <c r="DT172" s="1">
        <f t="shared" si="156"/>
        <v>32</v>
      </c>
      <c r="DU172" s="1">
        <f t="shared" si="156"/>
        <v>32</v>
      </c>
      <c r="DV172" s="1">
        <f t="shared" si="156"/>
        <v>32</v>
      </c>
      <c r="DW172" s="1">
        <f t="shared" si="156"/>
        <v>32</v>
      </c>
      <c r="DX172" s="1">
        <f t="shared" si="156"/>
        <v>32</v>
      </c>
      <c r="DY172" s="1">
        <f t="shared" si="156"/>
        <v>32</v>
      </c>
      <c r="DZ172" s="1">
        <f t="shared" si="156"/>
        <v>32</v>
      </c>
      <c r="EA172" s="1">
        <f t="shared" si="156"/>
        <v>32</v>
      </c>
      <c r="EB172" s="1">
        <f t="shared" si="156"/>
        <v>32</v>
      </c>
      <c r="EC172" s="1">
        <f t="shared" si="156"/>
        <v>32</v>
      </c>
      <c r="ED172" s="1">
        <f t="shared" ref="ED172:GO172" si="157">EC172+ED38-ED105</f>
        <v>32</v>
      </c>
      <c r="EE172" s="1">
        <f t="shared" si="157"/>
        <v>32</v>
      </c>
      <c r="EF172" s="1">
        <f t="shared" si="157"/>
        <v>32</v>
      </c>
      <c r="EG172" s="1">
        <f t="shared" si="157"/>
        <v>32</v>
      </c>
      <c r="EH172" s="1">
        <f t="shared" si="157"/>
        <v>32</v>
      </c>
      <c r="EI172" s="1">
        <f t="shared" si="157"/>
        <v>32</v>
      </c>
      <c r="EJ172" s="1">
        <f t="shared" si="157"/>
        <v>32</v>
      </c>
      <c r="EK172" s="1">
        <f t="shared" si="157"/>
        <v>32</v>
      </c>
      <c r="EL172" s="1">
        <f t="shared" si="157"/>
        <v>32</v>
      </c>
      <c r="EM172" s="1">
        <f t="shared" si="157"/>
        <v>32</v>
      </c>
      <c r="EN172" s="1">
        <f t="shared" si="157"/>
        <v>32</v>
      </c>
      <c r="EO172" s="1">
        <f t="shared" si="157"/>
        <v>32</v>
      </c>
      <c r="EP172" s="1">
        <f t="shared" si="157"/>
        <v>32</v>
      </c>
      <c r="EQ172" s="1">
        <f t="shared" si="157"/>
        <v>32</v>
      </c>
      <c r="ER172" s="1">
        <f t="shared" si="157"/>
        <v>32</v>
      </c>
      <c r="ES172" s="1">
        <f t="shared" si="157"/>
        <v>32</v>
      </c>
      <c r="ET172" s="1">
        <f t="shared" si="157"/>
        <v>32</v>
      </c>
      <c r="EU172" s="1">
        <f t="shared" si="157"/>
        <v>32</v>
      </c>
      <c r="EV172" s="1">
        <f t="shared" si="157"/>
        <v>32</v>
      </c>
      <c r="EW172" s="1">
        <f t="shared" si="157"/>
        <v>32</v>
      </c>
      <c r="EX172" s="1">
        <f t="shared" si="157"/>
        <v>32</v>
      </c>
      <c r="EY172" s="1">
        <f t="shared" si="157"/>
        <v>32</v>
      </c>
      <c r="EZ172" s="1">
        <f t="shared" si="157"/>
        <v>32</v>
      </c>
      <c r="FA172" s="1">
        <f t="shared" si="157"/>
        <v>32</v>
      </c>
      <c r="FB172" s="1">
        <f t="shared" si="157"/>
        <v>32</v>
      </c>
      <c r="FC172" s="1">
        <f t="shared" si="157"/>
        <v>32</v>
      </c>
      <c r="FD172" s="1">
        <f t="shared" si="157"/>
        <v>32</v>
      </c>
      <c r="FE172" s="1">
        <f t="shared" si="157"/>
        <v>32</v>
      </c>
      <c r="FF172" s="1">
        <f t="shared" si="157"/>
        <v>32</v>
      </c>
      <c r="FG172" s="1">
        <f t="shared" si="157"/>
        <v>32</v>
      </c>
      <c r="FH172" s="1">
        <f t="shared" si="157"/>
        <v>32</v>
      </c>
      <c r="FI172" s="1">
        <f t="shared" si="157"/>
        <v>32</v>
      </c>
      <c r="FJ172" s="1">
        <f t="shared" si="157"/>
        <v>32</v>
      </c>
      <c r="FK172" s="1">
        <f t="shared" si="157"/>
        <v>32</v>
      </c>
      <c r="FL172" s="1">
        <f t="shared" si="157"/>
        <v>32</v>
      </c>
      <c r="FM172" s="1">
        <f t="shared" si="157"/>
        <v>32</v>
      </c>
      <c r="FN172" s="1">
        <f t="shared" si="157"/>
        <v>32</v>
      </c>
      <c r="FO172" s="1">
        <f t="shared" si="157"/>
        <v>32</v>
      </c>
      <c r="FP172" s="1">
        <f t="shared" si="157"/>
        <v>32</v>
      </c>
      <c r="FQ172" s="1">
        <f t="shared" si="157"/>
        <v>32</v>
      </c>
      <c r="FR172" s="1">
        <f t="shared" si="157"/>
        <v>32</v>
      </c>
      <c r="FS172" s="1">
        <f t="shared" si="157"/>
        <v>32</v>
      </c>
      <c r="FT172" s="1">
        <f t="shared" si="157"/>
        <v>32</v>
      </c>
      <c r="FU172" s="1">
        <f t="shared" si="157"/>
        <v>32</v>
      </c>
      <c r="FV172" s="1">
        <f t="shared" si="157"/>
        <v>32</v>
      </c>
      <c r="FW172" s="1">
        <f t="shared" si="157"/>
        <v>32</v>
      </c>
      <c r="FX172" s="1">
        <f t="shared" si="157"/>
        <v>32</v>
      </c>
      <c r="FY172" s="1">
        <f t="shared" si="157"/>
        <v>32</v>
      </c>
      <c r="FZ172" s="1">
        <f t="shared" si="157"/>
        <v>32</v>
      </c>
      <c r="GA172" s="1">
        <f t="shared" si="157"/>
        <v>32</v>
      </c>
      <c r="GB172" s="1">
        <f t="shared" si="157"/>
        <v>32</v>
      </c>
      <c r="GC172" s="1">
        <f t="shared" si="157"/>
        <v>32</v>
      </c>
      <c r="GD172" s="1">
        <f t="shared" si="157"/>
        <v>32</v>
      </c>
      <c r="GE172" s="1">
        <f t="shared" si="157"/>
        <v>32</v>
      </c>
      <c r="GF172" s="1">
        <f t="shared" si="157"/>
        <v>32</v>
      </c>
      <c r="GG172" s="1">
        <f t="shared" si="157"/>
        <v>32</v>
      </c>
      <c r="GH172" s="1">
        <f t="shared" si="157"/>
        <v>32</v>
      </c>
      <c r="GI172" s="1">
        <f t="shared" si="157"/>
        <v>32</v>
      </c>
      <c r="GJ172" s="1">
        <f t="shared" si="157"/>
        <v>32</v>
      </c>
      <c r="GK172" s="1">
        <f t="shared" si="157"/>
        <v>32</v>
      </c>
      <c r="GL172" s="1">
        <f t="shared" si="157"/>
        <v>32</v>
      </c>
      <c r="GM172" s="1">
        <f t="shared" si="157"/>
        <v>32</v>
      </c>
      <c r="GN172" s="1">
        <f t="shared" si="157"/>
        <v>32</v>
      </c>
      <c r="GO172" s="1">
        <f t="shared" si="157"/>
        <v>32</v>
      </c>
      <c r="GP172" s="1">
        <f t="shared" ref="GP172:GY172" si="158">GO172+GP38-GP105</f>
        <v>32</v>
      </c>
      <c r="GQ172" s="1">
        <f t="shared" si="158"/>
        <v>32</v>
      </c>
      <c r="GR172" s="1">
        <f t="shared" si="158"/>
        <v>32</v>
      </c>
      <c r="GS172" s="1">
        <f t="shared" si="158"/>
        <v>32</v>
      </c>
      <c r="GT172" s="1">
        <f t="shared" si="158"/>
        <v>32</v>
      </c>
      <c r="GU172" s="1">
        <f t="shared" si="158"/>
        <v>32</v>
      </c>
      <c r="GV172" s="1">
        <f t="shared" si="158"/>
        <v>32</v>
      </c>
      <c r="GW172" s="1">
        <f t="shared" si="158"/>
        <v>32</v>
      </c>
      <c r="GX172" s="1">
        <f t="shared" si="158"/>
        <v>32</v>
      </c>
      <c r="GY172" s="1">
        <f t="shared" si="158"/>
        <v>32</v>
      </c>
    </row>
    <row r="173" spans="1:207">
      <c r="A173" s="4" t="s">
        <v>984</v>
      </c>
      <c r="B173" s="3">
        <f t="shared" si="101"/>
        <v>49403540</v>
      </c>
      <c r="C173" s="3" t="str">
        <f t="shared" si="101"/>
        <v>Q.PEAK DUO BLK ML-G10+</v>
      </c>
      <c r="D173" s="2">
        <f t="shared" si="101"/>
        <v>400</v>
      </c>
      <c r="E173" s="1">
        <f t="shared" si="150"/>
        <v>0</v>
      </c>
      <c r="F173" s="1">
        <f t="shared" ref="F173:BQ173" si="159">E173+F39-F106</f>
        <v>0</v>
      </c>
      <c r="G173" s="1">
        <f t="shared" si="159"/>
        <v>0</v>
      </c>
      <c r="H173" s="1">
        <f t="shared" si="159"/>
        <v>0</v>
      </c>
      <c r="I173" s="1">
        <f t="shared" si="159"/>
        <v>0</v>
      </c>
      <c r="J173" s="1">
        <f t="shared" si="159"/>
        <v>0</v>
      </c>
      <c r="K173" s="1">
        <f t="shared" si="159"/>
        <v>0</v>
      </c>
      <c r="L173" s="1">
        <f t="shared" si="159"/>
        <v>0</v>
      </c>
      <c r="M173" s="1">
        <f t="shared" si="159"/>
        <v>0</v>
      </c>
      <c r="N173" s="1">
        <f t="shared" si="159"/>
        <v>0</v>
      </c>
      <c r="O173" s="1">
        <f t="shared" si="159"/>
        <v>0</v>
      </c>
      <c r="P173" s="1">
        <f t="shared" si="159"/>
        <v>0</v>
      </c>
      <c r="Q173" s="1">
        <f t="shared" si="159"/>
        <v>0</v>
      </c>
      <c r="R173" s="1">
        <f t="shared" si="159"/>
        <v>0</v>
      </c>
      <c r="S173" s="1">
        <f t="shared" si="159"/>
        <v>0</v>
      </c>
      <c r="T173" s="1">
        <f t="shared" si="159"/>
        <v>0</v>
      </c>
      <c r="U173" s="1">
        <f t="shared" si="159"/>
        <v>0</v>
      </c>
      <c r="V173" s="1">
        <f t="shared" si="159"/>
        <v>0</v>
      </c>
      <c r="W173" s="1">
        <f t="shared" si="159"/>
        <v>0</v>
      </c>
      <c r="X173" s="1">
        <f t="shared" si="159"/>
        <v>0</v>
      </c>
      <c r="Y173" s="1">
        <f t="shared" si="159"/>
        <v>0</v>
      </c>
      <c r="Z173" s="1">
        <f t="shared" si="159"/>
        <v>0</v>
      </c>
      <c r="AA173" s="1">
        <f t="shared" si="159"/>
        <v>0</v>
      </c>
      <c r="AB173" s="1">
        <f t="shared" si="159"/>
        <v>0</v>
      </c>
      <c r="AC173" s="1">
        <f t="shared" si="159"/>
        <v>0</v>
      </c>
      <c r="AD173" s="1">
        <f t="shared" si="159"/>
        <v>0</v>
      </c>
      <c r="AE173" s="1">
        <f t="shared" si="159"/>
        <v>0</v>
      </c>
      <c r="AF173" s="1">
        <f t="shared" si="159"/>
        <v>0</v>
      </c>
      <c r="AG173" s="1">
        <f t="shared" si="159"/>
        <v>0</v>
      </c>
      <c r="AH173" s="1">
        <f t="shared" si="159"/>
        <v>0</v>
      </c>
      <c r="AI173" s="1">
        <f t="shared" si="159"/>
        <v>0</v>
      </c>
      <c r="AJ173" s="1">
        <f t="shared" si="159"/>
        <v>0</v>
      </c>
      <c r="AK173" s="1">
        <f t="shared" si="159"/>
        <v>0</v>
      </c>
      <c r="AL173" s="1">
        <f t="shared" si="159"/>
        <v>0</v>
      </c>
      <c r="AM173" s="1">
        <f t="shared" si="159"/>
        <v>0</v>
      </c>
      <c r="AN173" s="1">
        <f t="shared" si="159"/>
        <v>0</v>
      </c>
      <c r="AO173" s="1">
        <f t="shared" si="159"/>
        <v>0</v>
      </c>
      <c r="AP173" s="1">
        <f t="shared" si="159"/>
        <v>0</v>
      </c>
      <c r="AQ173" s="1">
        <f t="shared" si="159"/>
        <v>0</v>
      </c>
      <c r="AR173" s="1">
        <f t="shared" si="159"/>
        <v>0</v>
      </c>
      <c r="AS173" s="1">
        <f t="shared" si="159"/>
        <v>0</v>
      </c>
      <c r="AT173" s="1">
        <f t="shared" si="159"/>
        <v>0</v>
      </c>
      <c r="AU173" s="1">
        <f t="shared" si="159"/>
        <v>0</v>
      </c>
      <c r="AV173" s="1">
        <f t="shared" si="159"/>
        <v>0</v>
      </c>
      <c r="AW173" s="1">
        <f t="shared" si="159"/>
        <v>0</v>
      </c>
      <c r="AX173" s="1">
        <f t="shared" si="159"/>
        <v>0</v>
      </c>
      <c r="AY173" s="1">
        <f t="shared" si="159"/>
        <v>0</v>
      </c>
      <c r="AZ173" s="1">
        <f t="shared" si="159"/>
        <v>0</v>
      </c>
      <c r="BA173" s="1">
        <f t="shared" si="159"/>
        <v>0</v>
      </c>
      <c r="BB173" s="1">
        <f t="shared" si="159"/>
        <v>0</v>
      </c>
      <c r="BC173" s="1">
        <f t="shared" si="159"/>
        <v>0</v>
      </c>
      <c r="BD173" s="1">
        <f t="shared" si="159"/>
        <v>1792</v>
      </c>
      <c r="BE173" s="1">
        <f t="shared" si="159"/>
        <v>7168</v>
      </c>
      <c r="BF173" s="1">
        <f t="shared" si="159"/>
        <v>8064</v>
      </c>
      <c r="BG173" s="1">
        <f t="shared" si="159"/>
        <v>8064</v>
      </c>
      <c r="BH173" s="1">
        <f t="shared" si="159"/>
        <v>8064</v>
      </c>
      <c r="BI173" s="1">
        <f t="shared" si="159"/>
        <v>8064</v>
      </c>
      <c r="BJ173" s="1">
        <f t="shared" si="159"/>
        <v>8064</v>
      </c>
      <c r="BK173" s="1">
        <f t="shared" si="159"/>
        <v>5760</v>
      </c>
      <c r="BL173" s="1">
        <f t="shared" si="159"/>
        <v>2208</v>
      </c>
      <c r="BM173" s="1">
        <f t="shared" si="159"/>
        <v>1440</v>
      </c>
      <c r="BN173" s="1">
        <f t="shared" si="159"/>
        <v>672</v>
      </c>
      <c r="BO173" s="1">
        <f t="shared" si="159"/>
        <v>672</v>
      </c>
      <c r="BP173" s="1">
        <f t="shared" si="159"/>
        <v>-864</v>
      </c>
      <c r="BQ173" s="1">
        <f t="shared" si="159"/>
        <v>-864</v>
      </c>
      <c r="BR173" s="1">
        <f t="shared" ref="BR173:EC173" si="160">BQ173+BR39-BR106</f>
        <v>-864</v>
      </c>
      <c r="BS173" s="1">
        <f t="shared" si="160"/>
        <v>-864</v>
      </c>
      <c r="BT173" s="1">
        <f t="shared" si="160"/>
        <v>-864</v>
      </c>
      <c r="BU173" s="1">
        <f t="shared" si="160"/>
        <v>-864</v>
      </c>
      <c r="BV173" s="1">
        <f t="shared" si="160"/>
        <v>-864</v>
      </c>
      <c r="BW173" s="1">
        <f t="shared" si="160"/>
        <v>-864</v>
      </c>
      <c r="BX173" s="1">
        <f t="shared" si="160"/>
        <v>-864</v>
      </c>
      <c r="BY173" s="1">
        <f t="shared" si="160"/>
        <v>-864</v>
      </c>
      <c r="BZ173" s="1">
        <f t="shared" si="160"/>
        <v>-864</v>
      </c>
      <c r="CA173" s="1">
        <f t="shared" si="160"/>
        <v>-864</v>
      </c>
      <c r="CB173" s="1">
        <f t="shared" si="160"/>
        <v>-864</v>
      </c>
      <c r="CC173" s="1">
        <f t="shared" si="160"/>
        <v>-864</v>
      </c>
      <c r="CD173" s="1">
        <f t="shared" si="160"/>
        <v>-864</v>
      </c>
      <c r="CE173" s="1">
        <f t="shared" si="160"/>
        <v>-864</v>
      </c>
      <c r="CF173" s="1">
        <f t="shared" si="160"/>
        <v>-864</v>
      </c>
      <c r="CG173" s="1">
        <f t="shared" si="160"/>
        <v>-864</v>
      </c>
      <c r="CH173" s="1">
        <f t="shared" si="160"/>
        <v>-864</v>
      </c>
      <c r="CI173" s="1">
        <f t="shared" si="160"/>
        <v>-864</v>
      </c>
      <c r="CJ173" s="1">
        <f t="shared" si="160"/>
        <v>-864</v>
      </c>
      <c r="CK173" s="1">
        <f t="shared" si="160"/>
        <v>-864</v>
      </c>
      <c r="CL173" s="1">
        <f t="shared" si="160"/>
        <v>-864</v>
      </c>
      <c r="CM173" s="1">
        <f t="shared" si="160"/>
        <v>-864</v>
      </c>
      <c r="CN173" s="1">
        <f t="shared" si="160"/>
        <v>-864</v>
      </c>
      <c r="CO173" s="1">
        <f t="shared" si="160"/>
        <v>-864</v>
      </c>
      <c r="CP173" s="1">
        <f t="shared" si="160"/>
        <v>-864</v>
      </c>
      <c r="CQ173" s="1">
        <f t="shared" si="160"/>
        <v>-864</v>
      </c>
      <c r="CR173" s="1">
        <f t="shared" si="160"/>
        <v>-864</v>
      </c>
      <c r="CS173" s="1">
        <f t="shared" si="160"/>
        <v>-864</v>
      </c>
      <c r="CT173" s="1">
        <f t="shared" si="160"/>
        <v>-864</v>
      </c>
      <c r="CU173" s="1">
        <f t="shared" si="160"/>
        <v>-864</v>
      </c>
      <c r="CV173" s="1">
        <f t="shared" si="160"/>
        <v>-864</v>
      </c>
      <c r="CW173" s="1">
        <f t="shared" si="160"/>
        <v>-864</v>
      </c>
      <c r="CX173" s="1">
        <f t="shared" si="160"/>
        <v>-864</v>
      </c>
      <c r="CY173" s="1">
        <f t="shared" si="160"/>
        <v>-864</v>
      </c>
      <c r="CZ173" s="1">
        <f t="shared" si="160"/>
        <v>-864</v>
      </c>
      <c r="DA173" s="1">
        <f t="shared" si="160"/>
        <v>-864</v>
      </c>
      <c r="DB173" s="1">
        <f t="shared" si="160"/>
        <v>-864</v>
      </c>
      <c r="DC173" s="1">
        <f t="shared" si="160"/>
        <v>-864</v>
      </c>
      <c r="DD173" s="1">
        <f t="shared" si="160"/>
        <v>-864</v>
      </c>
      <c r="DE173" s="1">
        <f t="shared" si="160"/>
        <v>-864</v>
      </c>
      <c r="DF173" s="1">
        <f t="shared" si="160"/>
        <v>-864</v>
      </c>
      <c r="DG173" s="1">
        <f t="shared" si="160"/>
        <v>-864</v>
      </c>
      <c r="DH173" s="1">
        <f t="shared" si="160"/>
        <v>-864</v>
      </c>
      <c r="DI173" s="1">
        <f t="shared" si="160"/>
        <v>-864</v>
      </c>
      <c r="DJ173" s="1">
        <f t="shared" si="160"/>
        <v>-864</v>
      </c>
      <c r="DK173" s="1">
        <f t="shared" si="160"/>
        <v>-864</v>
      </c>
      <c r="DL173" s="1">
        <f t="shared" si="160"/>
        <v>-864</v>
      </c>
      <c r="DM173" s="1">
        <f t="shared" si="160"/>
        <v>-864</v>
      </c>
      <c r="DN173" s="1">
        <f t="shared" si="160"/>
        <v>-864</v>
      </c>
      <c r="DO173" s="1">
        <f t="shared" si="160"/>
        <v>-864</v>
      </c>
      <c r="DP173" s="1">
        <f t="shared" si="160"/>
        <v>-864</v>
      </c>
      <c r="DQ173" s="1">
        <f t="shared" si="160"/>
        <v>-864</v>
      </c>
      <c r="DR173" s="1">
        <f t="shared" si="160"/>
        <v>-864</v>
      </c>
      <c r="DS173" s="1">
        <f t="shared" si="160"/>
        <v>-864</v>
      </c>
      <c r="DT173" s="1">
        <f t="shared" si="160"/>
        <v>-864</v>
      </c>
      <c r="DU173" s="1">
        <f t="shared" si="160"/>
        <v>-864</v>
      </c>
      <c r="DV173" s="1">
        <f t="shared" si="160"/>
        <v>-864</v>
      </c>
      <c r="DW173" s="1">
        <f t="shared" si="160"/>
        <v>-864</v>
      </c>
      <c r="DX173" s="1">
        <f t="shared" si="160"/>
        <v>-864</v>
      </c>
      <c r="DY173" s="1">
        <f t="shared" si="160"/>
        <v>-864</v>
      </c>
      <c r="DZ173" s="1">
        <f t="shared" si="160"/>
        <v>-864</v>
      </c>
      <c r="EA173" s="1">
        <f t="shared" si="160"/>
        <v>-864</v>
      </c>
      <c r="EB173" s="1">
        <f t="shared" si="160"/>
        <v>-864</v>
      </c>
      <c r="EC173" s="1">
        <f t="shared" si="160"/>
        <v>-864</v>
      </c>
      <c r="ED173" s="1">
        <f t="shared" ref="ED173:GO173" si="161">EC173+ED39-ED106</f>
        <v>-864</v>
      </c>
      <c r="EE173" s="1">
        <f t="shared" si="161"/>
        <v>-864</v>
      </c>
      <c r="EF173" s="1">
        <f t="shared" si="161"/>
        <v>-864</v>
      </c>
      <c r="EG173" s="1">
        <f t="shared" si="161"/>
        <v>-864</v>
      </c>
      <c r="EH173" s="1">
        <f t="shared" si="161"/>
        <v>-864</v>
      </c>
      <c r="EI173" s="1">
        <f t="shared" si="161"/>
        <v>-864</v>
      </c>
      <c r="EJ173" s="1">
        <f t="shared" si="161"/>
        <v>-864</v>
      </c>
      <c r="EK173" s="1">
        <f t="shared" si="161"/>
        <v>-864</v>
      </c>
      <c r="EL173" s="1">
        <f t="shared" si="161"/>
        <v>-864</v>
      </c>
      <c r="EM173" s="1">
        <f t="shared" si="161"/>
        <v>-864</v>
      </c>
      <c r="EN173" s="1">
        <f t="shared" si="161"/>
        <v>-864</v>
      </c>
      <c r="EO173" s="1">
        <f t="shared" si="161"/>
        <v>-864</v>
      </c>
      <c r="EP173" s="1">
        <f t="shared" si="161"/>
        <v>-864</v>
      </c>
      <c r="EQ173" s="1">
        <f t="shared" si="161"/>
        <v>-864</v>
      </c>
      <c r="ER173" s="1">
        <f t="shared" si="161"/>
        <v>-864</v>
      </c>
      <c r="ES173" s="1">
        <f t="shared" si="161"/>
        <v>-864</v>
      </c>
      <c r="ET173" s="1">
        <f t="shared" si="161"/>
        <v>-864</v>
      </c>
      <c r="EU173" s="1">
        <f t="shared" si="161"/>
        <v>-864</v>
      </c>
      <c r="EV173" s="1">
        <f t="shared" si="161"/>
        <v>-864</v>
      </c>
      <c r="EW173" s="1">
        <f t="shared" si="161"/>
        <v>-864</v>
      </c>
      <c r="EX173" s="1">
        <f t="shared" si="161"/>
        <v>-864</v>
      </c>
      <c r="EY173" s="1">
        <f t="shared" si="161"/>
        <v>-864</v>
      </c>
      <c r="EZ173" s="1">
        <f t="shared" si="161"/>
        <v>-864</v>
      </c>
      <c r="FA173" s="1">
        <f t="shared" si="161"/>
        <v>-864</v>
      </c>
      <c r="FB173" s="1">
        <f t="shared" si="161"/>
        <v>-864</v>
      </c>
      <c r="FC173" s="1">
        <f t="shared" si="161"/>
        <v>-864</v>
      </c>
      <c r="FD173" s="1">
        <f t="shared" si="161"/>
        <v>-864</v>
      </c>
      <c r="FE173" s="1">
        <f t="shared" si="161"/>
        <v>-864</v>
      </c>
      <c r="FF173" s="1">
        <f t="shared" si="161"/>
        <v>-864</v>
      </c>
      <c r="FG173" s="1">
        <f t="shared" si="161"/>
        <v>-864</v>
      </c>
      <c r="FH173" s="1">
        <f t="shared" si="161"/>
        <v>-864</v>
      </c>
      <c r="FI173" s="1">
        <f t="shared" si="161"/>
        <v>-864</v>
      </c>
      <c r="FJ173" s="1">
        <f t="shared" si="161"/>
        <v>-864</v>
      </c>
      <c r="FK173" s="1">
        <f t="shared" si="161"/>
        <v>-864</v>
      </c>
      <c r="FL173" s="1">
        <f t="shared" si="161"/>
        <v>-864</v>
      </c>
      <c r="FM173" s="1">
        <f t="shared" si="161"/>
        <v>-864</v>
      </c>
      <c r="FN173" s="1">
        <f t="shared" si="161"/>
        <v>-864</v>
      </c>
      <c r="FO173" s="1">
        <f t="shared" si="161"/>
        <v>-864</v>
      </c>
      <c r="FP173" s="1">
        <f t="shared" si="161"/>
        <v>-864</v>
      </c>
      <c r="FQ173" s="1">
        <f t="shared" si="161"/>
        <v>-864</v>
      </c>
      <c r="FR173" s="1">
        <f t="shared" si="161"/>
        <v>-864</v>
      </c>
      <c r="FS173" s="1">
        <f t="shared" si="161"/>
        <v>-864</v>
      </c>
      <c r="FT173" s="1">
        <f t="shared" si="161"/>
        <v>-864</v>
      </c>
      <c r="FU173" s="1">
        <f t="shared" si="161"/>
        <v>-864</v>
      </c>
      <c r="FV173" s="1">
        <f t="shared" si="161"/>
        <v>-864</v>
      </c>
      <c r="FW173" s="1">
        <f t="shared" si="161"/>
        <v>-864</v>
      </c>
      <c r="FX173" s="1">
        <f t="shared" si="161"/>
        <v>-864</v>
      </c>
      <c r="FY173" s="1">
        <f t="shared" si="161"/>
        <v>-864</v>
      </c>
      <c r="FZ173" s="1">
        <f t="shared" si="161"/>
        <v>-864</v>
      </c>
      <c r="GA173" s="1">
        <f t="shared" si="161"/>
        <v>-864</v>
      </c>
      <c r="GB173" s="1">
        <f t="shared" si="161"/>
        <v>-864</v>
      </c>
      <c r="GC173" s="1">
        <f t="shared" si="161"/>
        <v>-864</v>
      </c>
      <c r="GD173" s="1">
        <f t="shared" si="161"/>
        <v>-864</v>
      </c>
      <c r="GE173" s="1">
        <f t="shared" si="161"/>
        <v>-864</v>
      </c>
      <c r="GF173" s="1">
        <f t="shared" si="161"/>
        <v>-864</v>
      </c>
      <c r="GG173" s="1">
        <f t="shared" si="161"/>
        <v>-864</v>
      </c>
      <c r="GH173" s="1">
        <f t="shared" si="161"/>
        <v>-864</v>
      </c>
      <c r="GI173" s="1">
        <f t="shared" si="161"/>
        <v>-864</v>
      </c>
      <c r="GJ173" s="1">
        <f t="shared" si="161"/>
        <v>-864</v>
      </c>
      <c r="GK173" s="1">
        <f t="shared" si="161"/>
        <v>-864</v>
      </c>
      <c r="GL173" s="1">
        <f t="shared" si="161"/>
        <v>-864</v>
      </c>
      <c r="GM173" s="1">
        <f t="shared" si="161"/>
        <v>-864</v>
      </c>
      <c r="GN173" s="1">
        <f t="shared" si="161"/>
        <v>-864</v>
      </c>
      <c r="GO173" s="1">
        <f t="shared" si="161"/>
        <v>-864</v>
      </c>
      <c r="GP173" s="1">
        <f t="shared" ref="GP173:GY173" si="162">GO173+GP39-GP106</f>
        <v>-864</v>
      </c>
      <c r="GQ173" s="1">
        <f t="shared" si="162"/>
        <v>-864</v>
      </c>
      <c r="GR173" s="1">
        <f t="shared" si="162"/>
        <v>-864</v>
      </c>
      <c r="GS173" s="1">
        <f t="shared" si="162"/>
        <v>-864</v>
      </c>
      <c r="GT173" s="1">
        <f t="shared" si="162"/>
        <v>-864</v>
      </c>
      <c r="GU173" s="1">
        <f t="shared" si="162"/>
        <v>-864</v>
      </c>
      <c r="GV173" s="1">
        <f t="shared" si="162"/>
        <v>-864</v>
      </c>
      <c r="GW173" s="1">
        <f t="shared" si="162"/>
        <v>-864</v>
      </c>
      <c r="GX173" s="1">
        <f t="shared" si="162"/>
        <v>-864</v>
      </c>
      <c r="GY173" s="1">
        <f t="shared" si="162"/>
        <v>-864</v>
      </c>
    </row>
    <row r="174" spans="1:207">
      <c r="A174" s="4" t="s">
        <v>984</v>
      </c>
      <c r="B174" s="3">
        <f t="shared" si="101"/>
        <v>49405140</v>
      </c>
      <c r="C174" s="3" t="str">
        <f t="shared" si="101"/>
        <v>Q.PEAK DUO BLK ML-G10+</v>
      </c>
      <c r="D174" s="2">
        <f t="shared" si="101"/>
        <v>400</v>
      </c>
      <c r="E174" s="1">
        <f t="shared" si="150"/>
        <v>0</v>
      </c>
      <c r="F174" s="1">
        <f t="shared" ref="F174:BQ174" si="163">E174+F40-F107</f>
        <v>0</v>
      </c>
      <c r="G174" s="1">
        <f t="shared" si="163"/>
        <v>0</v>
      </c>
      <c r="H174" s="1">
        <f t="shared" si="163"/>
        <v>0</v>
      </c>
      <c r="I174" s="1">
        <f t="shared" si="163"/>
        <v>0</v>
      </c>
      <c r="J174" s="1">
        <f t="shared" si="163"/>
        <v>0</v>
      </c>
      <c r="K174" s="1">
        <f t="shared" si="163"/>
        <v>0</v>
      </c>
      <c r="L174" s="1">
        <f t="shared" si="163"/>
        <v>0</v>
      </c>
      <c r="M174" s="1">
        <f t="shared" si="163"/>
        <v>0</v>
      </c>
      <c r="N174" s="1">
        <f t="shared" si="163"/>
        <v>0</v>
      </c>
      <c r="O174" s="1">
        <f t="shared" si="163"/>
        <v>0</v>
      </c>
      <c r="P174" s="1">
        <f t="shared" si="163"/>
        <v>0</v>
      </c>
      <c r="Q174" s="1">
        <f t="shared" si="163"/>
        <v>0</v>
      </c>
      <c r="R174" s="1">
        <f t="shared" si="163"/>
        <v>0</v>
      </c>
      <c r="S174" s="1">
        <f t="shared" si="163"/>
        <v>0</v>
      </c>
      <c r="T174" s="1">
        <f t="shared" si="163"/>
        <v>0</v>
      </c>
      <c r="U174" s="1">
        <f t="shared" si="163"/>
        <v>0</v>
      </c>
      <c r="V174" s="1">
        <f t="shared" si="163"/>
        <v>0</v>
      </c>
      <c r="W174" s="1">
        <f t="shared" si="163"/>
        <v>0</v>
      </c>
      <c r="X174" s="1">
        <f t="shared" si="163"/>
        <v>0</v>
      </c>
      <c r="Y174" s="1">
        <f t="shared" si="163"/>
        <v>0</v>
      </c>
      <c r="Z174" s="1">
        <f t="shared" si="163"/>
        <v>0</v>
      </c>
      <c r="AA174" s="1">
        <f t="shared" si="163"/>
        <v>0</v>
      </c>
      <c r="AB174" s="1">
        <f t="shared" si="163"/>
        <v>0</v>
      </c>
      <c r="AC174" s="1">
        <f t="shared" si="163"/>
        <v>0</v>
      </c>
      <c r="AD174" s="1">
        <f t="shared" si="163"/>
        <v>0</v>
      </c>
      <c r="AE174" s="1">
        <f t="shared" si="163"/>
        <v>0</v>
      </c>
      <c r="AF174" s="1">
        <f t="shared" si="163"/>
        <v>0</v>
      </c>
      <c r="AG174" s="1">
        <f t="shared" si="163"/>
        <v>0</v>
      </c>
      <c r="AH174" s="1">
        <f t="shared" si="163"/>
        <v>0</v>
      </c>
      <c r="AI174" s="1">
        <f t="shared" si="163"/>
        <v>0</v>
      </c>
      <c r="AJ174" s="1">
        <f t="shared" si="163"/>
        <v>0</v>
      </c>
      <c r="AK174" s="1">
        <f t="shared" si="163"/>
        <v>0</v>
      </c>
      <c r="AL174" s="1">
        <f t="shared" si="163"/>
        <v>0</v>
      </c>
      <c r="AM174" s="1">
        <f t="shared" si="163"/>
        <v>0</v>
      </c>
      <c r="AN174" s="1">
        <f t="shared" si="163"/>
        <v>0</v>
      </c>
      <c r="AO174" s="1">
        <f t="shared" si="163"/>
        <v>0</v>
      </c>
      <c r="AP174" s="1">
        <f t="shared" si="163"/>
        <v>0</v>
      </c>
      <c r="AQ174" s="1">
        <f t="shared" si="163"/>
        <v>0</v>
      </c>
      <c r="AR174" s="1">
        <f t="shared" si="163"/>
        <v>0</v>
      </c>
      <c r="AS174" s="1">
        <f t="shared" si="163"/>
        <v>0</v>
      </c>
      <c r="AT174" s="1">
        <f t="shared" si="163"/>
        <v>0</v>
      </c>
      <c r="AU174" s="1">
        <f t="shared" si="163"/>
        <v>0</v>
      </c>
      <c r="AV174" s="1">
        <f t="shared" si="163"/>
        <v>0</v>
      </c>
      <c r="AW174" s="1">
        <f t="shared" si="163"/>
        <v>0</v>
      </c>
      <c r="AX174" s="1">
        <f t="shared" si="163"/>
        <v>0</v>
      </c>
      <c r="AY174" s="1">
        <f t="shared" si="163"/>
        <v>0</v>
      </c>
      <c r="AZ174" s="1">
        <f t="shared" si="163"/>
        <v>0</v>
      </c>
      <c r="BA174" s="1">
        <f t="shared" si="163"/>
        <v>0</v>
      </c>
      <c r="BB174" s="1">
        <f t="shared" si="163"/>
        <v>0</v>
      </c>
      <c r="BC174" s="1">
        <f t="shared" si="163"/>
        <v>0</v>
      </c>
      <c r="BD174" s="1">
        <f t="shared" si="163"/>
        <v>0</v>
      </c>
      <c r="BE174" s="1">
        <f t="shared" si="163"/>
        <v>0</v>
      </c>
      <c r="BF174" s="1">
        <f t="shared" si="163"/>
        <v>0</v>
      </c>
      <c r="BG174" s="1">
        <f t="shared" si="163"/>
        <v>0</v>
      </c>
      <c r="BH174" s="1">
        <f t="shared" si="163"/>
        <v>0</v>
      </c>
      <c r="BI174" s="1">
        <f t="shared" si="163"/>
        <v>1792</v>
      </c>
      <c r="BJ174" s="1">
        <f t="shared" si="163"/>
        <v>1792</v>
      </c>
      <c r="BK174" s="1">
        <f t="shared" si="163"/>
        <v>6272</v>
      </c>
      <c r="BL174" s="1">
        <f t="shared" si="163"/>
        <v>2784</v>
      </c>
      <c r="BM174" s="1">
        <f t="shared" si="163"/>
        <v>4160</v>
      </c>
      <c r="BN174" s="1">
        <f t="shared" si="163"/>
        <v>4160</v>
      </c>
      <c r="BO174" s="1">
        <f t="shared" si="163"/>
        <v>4160</v>
      </c>
      <c r="BP174" s="1">
        <f t="shared" si="163"/>
        <v>5056</v>
      </c>
      <c r="BQ174" s="1">
        <f t="shared" si="163"/>
        <v>2624</v>
      </c>
      <c r="BR174" s="1">
        <f t="shared" ref="BR174:EC174" si="164">BQ174+BR40-BR107</f>
        <v>2624</v>
      </c>
      <c r="BS174" s="1">
        <f t="shared" si="164"/>
        <v>2624</v>
      </c>
      <c r="BT174" s="1">
        <f t="shared" si="164"/>
        <v>4416</v>
      </c>
      <c r="BU174" s="1">
        <f t="shared" si="164"/>
        <v>4416</v>
      </c>
      <c r="BV174" s="1">
        <f t="shared" si="164"/>
        <v>4416</v>
      </c>
      <c r="BW174" s="1">
        <f t="shared" si="164"/>
        <v>5312</v>
      </c>
      <c r="BX174" s="1">
        <f t="shared" si="164"/>
        <v>5184</v>
      </c>
      <c r="BY174" s="1">
        <f t="shared" si="164"/>
        <v>14144</v>
      </c>
      <c r="BZ174" s="1">
        <f t="shared" si="164"/>
        <v>20288</v>
      </c>
      <c r="CA174" s="1">
        <f t="shared" si="164"/>
        <v>11644</v>
      </c>
      <c r="CB174" s="1">
        <f t="shared" si="164"/>
        <v>11644</v>
      </c>
      <c r="CC174" s="1">
        <f t="shared" si="164"/>
        <v>11644</v>
      </c>
      <c r="CD174" s="1">
        <f t="shared" si="164"/>
        <v>9116</v>
      </c>
      <c r="CE174" s="1">
        <f t="shared" si="164"/>
        <v>11740</v>
      </c>
      <c r="CF174" s="1">
        <f t="shared" si="164"/>
        <v>12892</v>
      </c>
      <c r="CG174" s="1">
        <f t="shared" si="164"/>
        <v>20956</v>
      </c>
      <c r="CH174" s="1">
        <f t="shared" si="164"/>
        <v>20956</v>
      </c>
      <c r="CI174" s="1">
        <f t="shared" si="164"/>
        <v>20956</v>
      </c>
      <c r="CJ174" s="1">
        <f t="shared" si="164"/>
        <v>20956</v>
      </c>
      <c r="CK174" s="1">
        <f t="shared" si="164"/>
        <v>18972</v>
      </c>
      <c r="CL174" s="1">
        <f t="shared" si="164"/>
        <v>19612</v>
      </c>
      <c r="CM174" s="1">
        <f t="shared" si="164"/>
        <v>14716</v>
      </c>
      <c r="CN174" s="1">
        <f t="shared" si="164"/>
        <v>12268</v>
      </c>
      <c r="CO174" s="1">
        <f t="shared" si="164"/>
        <v>3580</v>
      </c>
      <c r="CP174" s="1">
        <f t="shared" si="164"/>
        <v>3580</v>
      </c>
      <c r="CQ174" s="1">
        <f t="shared" si="164"/>
        <v>3580</v>
      </c>
      <c r="CR174" s="1">
        <f t="shared" si="164"/>
        <v>2812</v>
      </c>
      <c r="CS174" s="1">
        <f t="shared" si="164"/>
        <v>444</v>
      </c>
      <c r="CT174" s="1">
        <f t="shared" si="164"/>
        <v>444</v>
      </c>
      <c r="CU174" s="1">
        <f t="shared" si="164"/>
        <v>444</v>
      </c>
      <c r="CV174" s="1">
        <f t="shared" si="164"/>
        <v>-324</v>
      </c>
      <c r="CW174" s="1">
        <f t="shared" si="164"/>
        <v>-324</v>
      </c>
      <c r="CX174" s="1">
        <f t="shared" si="164"/>
        <v>-324</v>
      </c>
      <c r="CY174" s="1">
        <f t="shared" si="164"/>
        <v>-324</v>
      </c>
      <c r="CZ174" s="1">
        <f t="shared" si="164"/>
        <v>-324</v>
      </c>
      <c r="DA174" s="1">
        <f t="shared" si="164"/>
        <v>-324</v>
      </c>
      <c r="DB174" s="1">
        <f t="shared" si="164"/>
        <v>-324</v>
      </c>
      <c r="DC174" s="1">
        <f t="shared" si="164"/>
        <v>-324</v>
      </c>
      <c r="DD174" s="1">
        <f t="shared" si="164"/>
        <v>-324</v>
      </c>
      <c r="DE174" s="1">
        <f t="shared" si="164"/>
        <v>-324</v>
      </c>
      <c r="DF174" s="1">
        <f t="shared" si="164"/>
        <v>-324</v>
      </c>
      <c r="DG174" s="1">
        <f t="shared" si="164"/>
        <v>-324</v>
      </c>
      <c r="DH174" s="1">
        <f t="shared" si="164"/>
        <v>-324</v>
      </c>
      <c r="DI174" s="1">
        <f t="shared" si="164"/>
        <v>-324</v>
      </c>
      <c r="DJ174" s="1">
        <f t="shared" si="164"/>
        <v>-324</v>
      </c>
      <c r="DK174" s="1">
        <f t="shared" si="164"/>
        <v>-324</v>
      </c>
      <c r="DL174" s="1">
        <f t="shared" si="164"/>
        <v>-324</v>
      </c>
      <c r="DM174" s="1">
        <f t="shared" si="164"/>
        <v>-324</v>
      </c>
      <c r="DN174" s="1">
        <f t="shared" si="164"/>
        <v>-324</v>
      </c>
      <c r="DO174" s="1">
        <f t="shared" si="164"/>
        <v>-324</v>
      </c>
      <c r="DP174" s="1">
        <f t="shared" si="164"/>
        <v>-324</v>
      </c>
      <c r="DQ174" s="1">
        <f t="shared" si="164"/>
        <v>-324</v>
      </c>
      <c r="DR174" s="1">
        <f t="shared" si="164"/>
        <v>-324</v>
      </c>
      <c r="DS174" s="1">
        <f t="shared" si="164"/>
        <v>-324</v>
      </c>
      <c r="DT174" s="1">
        <f t="shared" si="164"/>
        <v>-324</v>
      </c>
      <c r="DU174" s="1">
        <f t="shared" si="164"/>
        <v>-324</v>
      </c>
      <c r="DV174" s="1">
        <f t="shared" si="164"/>
        <v>-324</v>
      </c>
      <c r="DW174" s="1">
        <f t="shared" si="164"/>
        <v>-324</v>
      </c>
      <c r="DX174" s="1">
        <f t="shared" si="164"/>
        <v>-324</v>
      </c>
      <c r="DY174" s="1">
        <f t="shared" si="164"/>
        <v>-324</v>
      </c>
      <c r="DZ174" s="1">
        <f t="shared" si="164"/>
        <v>-324</v>
      </c>
      <c r="EA174" s="1">
        <f t="shared" si="164"/>
        <v>-324</v>
      </c>
      <c r="EB174" s="1">
        <f t="shared" si="164"/>
        <v>-324</v>
      </c>
      <c r="EC174" s="1">
        <f t="shared" si="164"/>
        <v>-324</v>
      </c>
      <c r="ED174" s="1">
        <f t="shared" ref="ED174:GO174" si="165">EC174+ED40-ED107</f>
        <v>-324</v>
      </c>
      <c r="EE174" s="1">
        <f t="shared" si="165"/>
        <v>-324</v>
      </c>
      <c r="EF174" s="1">
        <f t="shared" si="165"/>
        <v>-324</v>
      </c>
      <c r="EG174" s="1">
        <f t="shared" si="165"/>
        <v>-324</v>
      </c>
      <c r="EH174" s="1">
        <f t="shared" si="165"/>
        <v>-324</v>
      </c>
      <c r="EI174" s="1">
        <f t="shared" si="165"/>
        <v>-324</v>
      </c>
      <c r="EJ174" s="1">
        <f t="shared" si="165"/>
        <v>-324</v>
      </c>
      <c r="EK174" s="1">
        <f t="shared" si="165"/>
        <v>-324</v>
      </c>
      <c r="EL174" s="1">
        <f t="shared" si="165"/>
        <v>-324</v>
      </c>
      <c r="EM174" s="1">
        <f t="shared" si="165"/>
        <v>-324</v>
      </c>
      <c r="EN174" s="1">
        <f t="shared" si="165"/>
        <v>-324</v>
      </c>
      <c r="EO174" s="1">
        <f t="shared" si="165"/>
        <v>-324</v>
      </c>
      <c r="EP174" s="1">
        <f t="shared" si="165"/>
        <v>-324</v>
      </c>
      <c r="EQ174" s="1">
        <f t="shared" si="165"/>
        <v>-324</v>
      </c>
      <c r="ER174" s="1">
        <f t="shared" si="165"/>
        <v>-324</v>
      </c>
      <c r="ES174" s="1">
        <f t="shared" si="165"/>
        <v>-324</v>
      </c>
      <c r="ET174" s="1">
        <f t="shared" si="165"/>
        <v>-324</v>
      </c>
      <c r="EU174" s="1">
        <f t="shared" si="165"/>
        <v>-324</v>
      </c>
      <c r="EV174" s="1">
        <f t="shared" si="165"/>
        <v>-324</v>
      </c>
      <c r="EW174" s="1">
        <f t="shared" si="165"/>
        <v>-324</v>
      </c>
      <c r="EX174" s="1">
        <f t="shared" si="165"/>
        <v>-324</v>
      </c>
      <c r="EY174" s="1">
        <f t="shared" si="165"/>
        <v>-324</v>
      </c>
      <c r="EZ174" s="1">
        <f t="shared" si="165"/>
        <v>-324</v>
      </c>
      <c r="FA174" s="1">
        <f t="shared" si="165"/>
        <v>-324</v>
      </c>
      <c r="FB174" s="1">
        <f t="shared" si="165"/>
        <v>-324</v>
      </c>
      <c r="FC174" s="1">
        <f t="shared" si="165"/>
        <v>-324</v>
      </c>
      <c r="FD174" s="1">
        <f t="shared" si="165"/>
        <v>-324</v>
      </c>
      <c r="FE174" s="1">
        <f t="shared" si="165"/>
        <v>-324</v>
      </c>
      <c r="FF174" s="1">
        <f t="shared" si="165"/>
        <v>-324</v>
      </c>
      <c r="FG174" s="1">
        <f t="shared" si="165"/>
        <v>-324</v>
      </c>
      <c r="FH174" s="1">
        <f t="shared" si="165"/>
        <v>-324</v>
      </c>
      <c r="FI174" s="1">
        <f t="shared" si="165"/>
        <v>-324</v>
      </c>
      <c r="FJ174" s="1">
        <f t="shared" si="165"/>
        <v>-324</v>
      </c>
      <c r="FK174" s="1">
        <f t="shared" si="165"/>
        <v>-324</v>
      </c>
      <c r="FL174" s="1">
        <f t="shared" si="165"/>
        <v>-324</v>
      </c>
      <c r="FM174" s="1">
        <f t="shared" si="165"/>
        <v>-324</v>
      </c>
      <c r="FN174" s="1">
        <f t="shared" si="165"/>
        <v>-324</v>
      </c>
      <c r="FO174" s="1">
        <f t="shared" si="165"/>
        <v>-324</v>
      </c>
      <c r="FP174" s="1">
        <f t="shared" si="165"/>
        <v>-324</v>
      </c>
      <c r="FQ174" s="1">
        <f t="shared" si="165"/>
        <v>-324</v>
      </c>
      <c r="FR174" s="1">
        <f t="shared" si="165"/>
        <v>-324</v>
      </c>
      <c r="FS174" s="1">
        <f t="shared" si="165"/>
        <v>-324</v>
      </c>
      <c r="FT174" s="1">
        <f t="shared" si="165"/>
        <v>-324</v>
      </c>
      <c r="FU174" s="1">
        <f t="shared" si="165"/>
        <v>-324</v>
      </c>
      <c r="FV174" s="1">
        <f t="shared" si="165"/>
        <v>-324</v>
      </c>
      <c r="FW174" s="1">
        <f t="shared" si="165"/>
        <v>-324</v>
      </c>
      <c r="FX174" s="1">
        <f t="shared" si="165"/>
        <v>-324</v>
      </c>
      <c r="FY174" s="1">
        <f t="shared" si="165"/>
        <v>-324</v>
      </c>
      <c r="FZ174" s="1">
        <f t="shared" si="165"/>
        <v>-324</v>
      </c>
      <c r="GA174" s="1">
        <f t="shared" si="165"/>
        <v>-324</v>
      </c>
      <c r="GB174" s="1">
        <f t="shared" si="165"/>
        <v>-324</v>
      </c>
      <c r="GC174" s="1">
        <f t="shared" si="165"/>
        <v>-324</v>
      </c>
      <c r="GD174" s="1">
        <f t="shared" si="165"/>
        <v>-324</v>
      </c>
      <c r="GE174" s="1">
        <f t="shared" si="165"/>
        <v>-324</v>
      </c>
      <c r="GF174" s="1">
        <f t="shared" si="165"/>
        <v>-324</v>
      </c>
      <c r="GG174" s="1">
        <f t="shared" si="165"/>
        <v>-324</v>
      </c>
      <c r="GH174" s="1">
        <f t="shared" si="165"/>
        <v>-324</v>
      </c>
      <c r="GI174" s="1">
        <f t="shared" si="165"/>
        <v>-324</v>
      </c>
      <c r="GJ174" s="1">
        <f t="shared" si="165"/>
        <v>-324</v>
      </c>
      <c r="GK174" s="1">
        <f t="shared" si="165"/>
        <v>-324</v>
      </c>
      <c r="GL174" s="1">
        <f t="shared" si="165"/>
        <v>-324</v>
      </c>
      <c r="GM174" s="1">
        <f t="shared" si="165"/>
        <v>-324</v>
      </c>
      <c r="GN174" s="1">
        <f t="shared" si="165"/>
        <v>-324</v>
      </c>
      <c r="GO174" s="1">
        <f t="shared" si="165"/>
        <v>-324</v>
      </c>
      <c r="GP174" s="1">
        <f t="shared" ref="GP174:GY174" si="166">GO174+GP40-GP107</f>
        <v>-324</v>
      </c>
      <c r="GQ174" s="1">
        <f t="shared" si="166"/>
        <v>-324</v>
      </c>
      <c r="GR174" s="1">
        <f t="shared" si="166"/>
        <v>-324</v>
      </c>
      <c r="GS174" s="1">
        <f t="shared" si="166"/>
        <v>-324</v>
      </c>
      <c r="GT174" s="1">
        <f t="shared" si="166"/>
        <v>-324</v>
      </c>
      <c r="GU174" s="1">
        <f t="shared" si="166"/>
        <v>-324</v>
      </c>
      <c r="GV174" s="1">
        <f t="shared" si="166"/>
        <v>-324</v>
      </c>
      <c r="GW174" s="1">
        <f t="shared" si="166"/>
        <v>-324</v>
      </c>
      <c r="GX174" s="1">
        <f t="shared" si="166"/>
        <v>-324</v>
      </c>
      <c r="GY174" s="1">
        <f t="shared" si="166"/>
        <v>-324</v>
      </c>
    </row>
    <row r="175" spans="1:207">
      <c r="A175" s="4" t="s">
        <v>984</v>
      </c>
      <c r="B175" s="3">
        <f t="shared" si="101"/>
        <v>49204132</v>
      </c>
      <c r="C175" s="3" t="str">
        <f t="shared" si="101"/>
        <v>Q.PEAK DUO BLK G10+/AC</v>
      </c>
      <c r="D175" s="2">
        <f t="shared" si="101"/>
        <v>360</v>
      </c>
      <c r="E175" s="1">
        <f t="shared" si="150"/>
        <v>0</v>
      </c>
      <c r="F175" s="1">
        <f t="shared" ref="F175:BQ175" si="167">E175+F41-F108</f>
        <v>0</v>
      </c>
      <c r="G175" s="1">
        <f t="shared" si="167"/>
        <v>0</v>
      </c>
      <c r="H175" s="1">
        <f t="shared" si="167"/>
        <v>0</v>
      </c>
      <c r="I175" s="1">
        <f t="shared" si="167"/>
        <v>0</v>
      </c>
      <c r="J175" s="1">
        <f t="shared" si="167"/>
        <v>0</v>
      </c>
      <c r="K175" s="1">
        <f t="shared" si="167"/>
        <v>0</v>
      </c>
      <c r="L175" s="1">
        <f t="shared" si="167"/>
        <v>0</v>
      </c>
      <c r="M175" s="1">
        <f t="shared" si="167"/>
        <v>0</v>
      </c>
      <c r="N175" s="1">
        <f t="shared" si="167"/>
        <v>0</v>
      </c>
      <c r="O175" s="1">
        <f t="shared" si="167"/>
        <v>0</v>
      </c>
      <c r="P175" s="1">
        <f t="shared" si="167"/>
        <v>0</v>
      </c>
      <c r="Q175" s="1">
        <f t="shared" si="167"/>
        <v>0</v>
      </c>
      <c r="R175" s="1">
        <f t="shared" si="167"/>
        <v>0</v>
      </c>
      <c r="S175" s="1">
        <f t="shared" si="167"/>
        <v>0</v>
      </c>
      <c r="T175" s="1">
        <f t="shared" si="167"/>
        <v>0</v>
      </c>
      <c r="U175" s="1">
        <f t="shared" si="167"/>
        <v>0</v>
      </c>
      <c r="V175" s="1">
        <f t="shared" si="167"/>
        <v>0</v>
      </c>
      <c r="W175" s="1">
        <f t="shared" si="167"/>
        <v>0</v>
      </c>
      <c r="X175" s="1">
        <f t="shared" si="167"/>
        <v>0</v>
      </c>
      <c r="Y175" s="1">
        <f t="shared" si="167"/>
        <v>0</v>
      </c>
      <c r="Z175" s="1">
        <f t="shared" si="167"/>
        <v>0</v>
      </c>
      <c r="AA175" s="1">
        <f t="shared" si="167"/>
        <v>0</v>
      </c>
      <c r="AB175" s="1">
        <f t="shared" si="167"/>
        <v>0</v>
      </c>
      <c r="AC175" s="1">
        <f t="shared" si="167"/>
        <v>0</v>
      </c>
      <c r="AD175" s="1">
        <f t="shared" si="167"/>
        <v>0</v>
      </c>
      <c r="AE175" s="1">
        <f t="shared" si="167"/>
        <v>0</v>
      </c>
      <c r="AF175" s="1">
        <f t="shared" si="167"/>
        <v>0</v>
      </c>
      <c r="AG175" s="1">
        <f t="shared" si="167"/>
        <v>0</v>
      </c>
      <c r="AH175" s="1">
        <f t="shared" si="167"/>
        <v>0</v>
      </c>
      <c r="AI175" s="1">
        <f t="shared" si="167"/>
        <v>0</v>
      </c>
      <c r="AJ175" s="1">
        <f t="shared" si="167"/>
        <v>0</v>
      </c>
      <c r="AK175" s="1">
        <f t="shared" si="167"/>
        <v>0</v>
      </c>
      <c r="AL175" s="1">
        <f t="shared" si="167"/>
        <v>0</v>
      </c>
      <c r="AM175" s="1">
        <f t="shared" si="167"/>
        <v>0</v>
      </c>
      <c r="AN175" s="1">
        <f t="shared" si="167"/>
        <v>0</v>
      </c>
      <c r="AO175" s="1">
        <f t="shared" si="167"/>
        <v>0</v>
      </c>
      <c r="AP175" s="1">
        <f t="shared" si="167"/>
        <v>0</v>
      </c>
      <c r="AQ175" s="1">
        <f t="shared" si="167"/>
        <v>0</v>
      </c>
      <c r="AR175" s="1">
        <f t="shared" si="167"/>
        <v>0</v>
      </c>
      <c r="AS175" s="1">
        <f t="shared" si="167"/>
        <v>0</v>
      </c>
      <c r="AT175" s="1">
        <f t="shared" si="167"/>
        <v>0</v>
      </c>
      <c r="AU175" s="1">
        <f t="shared" si="167"/>
        <v>0</v>
      </c>
      <c r="AV175" s="1">
        <f t="shared" si="167"/>
        <v>0</v>
      </c>
      <c r="AW175" s="1">
        <f t="shared" si="167"/>
        <v>0</v>
      </c>
      <c r="AX175" s="1">
        <f t="shared" si="167"/>
        <v>0</v>
      </c>
      <c r="AY175" s="1">
        <f t="shared" si="167"/>
        <v>0</v>
      </c>
      <c r="AZ175" s="1">
        <f t="shared" si="167"/>
        <v>0</v>
      </c>
      <c r="BA175" s="1">
        <f t="shared" si="167"/>
        <v>0</v>
      </c>
      <c r="BB175" s="1">
        <f t="shared" si="167"/>
        <v>0</v>
      </c>
      <c r="BC175" s="1">
        <f t="shared" si="167"/>
        <v>0</v>
      </c>
      <c r="BD175" s="1">
        <f t="shared" si="167"/>
        <v>0</v>
      </c>
      <c r="BE175" s="1">
        <f t="shared" si="167"/>
        <v>0</v>
      </c>
      <c r="BF175" s="1">
        <f t="shared" si="167"/>
        <v>0</v>
      </c>
      <c r="BG175" s="1">
        <f t="shared" si="167"/>
        <v>0</v>
      </c>
      <c r="BH175" s="1">
        <f t="shared" si="167"/>
        <v>0</v>
      </c>
      <c r="BI175" s="1">
        <f t="shared" si="167"/>
        <v>0</v>
      </c>
      <c r="BJ175" s="1">
        <f t="shared" si="167"/>
        <v>6552</v>
      </c>
      <c r="BK175" s="1">
        <f t="shared" si="167"/>
        <v>10192</v>
      </c>
      <c r="BL175" s="1">
        <f t="shared" si="167"/>
        <v>11648</v>
      </c>
      <c r="BM175" s="1">
        <f t="shared" si="167"/>
        <v>10504</v>
      </c>
      <c r="BN175" s="1">
        <f t="shared" si="167"/>
        <v>10140</v>
      </c>
      <c r="BO175" s="1">
        <f t="shared" si="167"/>
        <v>10140</v>
      </c>
      <c r="BP175" s="1">
        <f t="shared" si="167"/>
        <v>9620</v>
      </c>
      <c r="BQ175" s="1">
        <f t="shared" si="167"/>
        <v>8164</v>
      </c>
      <c r="BR175" s="1">
        <f t="shared" ref="BR175:EC175" si="168">BQ175+BR41-BR108</f>
        <v>7488</v>
      </c>
      <c r="BS175" s="1">
        <f t="shared" si="168"/>
        <v>2184</v>
      </c>
      <c r="BT175" s="1">
        <f t="shared" si="168"/>
        <v>6396</v>
      </c>
      <c r="BU175" s="1">
        <f t="shared" si="168"/>
        <v>6396</v>
      </c>
      <c r="BV175" s="1">
        <f t="shared" si="168"/>
        <v>6396</v>
      </c>
      <c r="BW175" s="1">
        <f t="shared" si="168"/>
        <v>10504</v>
      </c>
      <c r="BX175" s="1">
        <f t="shared" si="168"/>
        <v>16796</v>
      </c>
      <c r="BY175" s="1">
        <f t="shared" si="168"/>
        <v>17576</v>
      </c>
      <c r="BZ175" s="1">
        <f t="shared" si="168"/>
        <v>21944</v>
      </c>
      <c r="CA175" s="1">
        <f t="shared" si="168"/>
        <v>27456</v>
      </c>
      <c r="CB175" s="1">
        <f t="shared" si="168"/>
        <v>27456</v>
      </c>
      <c r="CC175" s="1">
        <f t="shared" si="168"/>
        <v>27456</v>
      </c>
      <c r="CD175" s="1">
        <f t="shared" si="168"/>
        <v>31824</v>
      </c>
      <c r="CE175" s="1">
        <f t="shared" si="168"/>
        <v>39832</v>
      </c>
      <c r="CF175" s="1">
        <f t="shared" si="168"/>
        <v>42744</v>
      </c>
      <c r="CG175" s="1">
        <f t="shared" si="168"/>
        <v>42640</v>
      </c>
      <c r="CH175" s="1">
        <f t="shared" si="168"/>
        <v>42640</v>
      </c>
      <c r="CI175" s="1">
        <f t="shared" si="168"/>
        <v>42640</v>
      </c>
      <c r="CJ175" s="1">
        <f t="shared" si="168"/>
        <v>42640</v>
      </c>
      <c r="CK175" s="1">
        <f t="shared" si="168"/>
        <v>42302</v>
      </c>
      <c r="CL175" s="1">
        <f t="shared" si="168"/>
        <v>42302</v>
      </c>
      <c r="CM175" s="1">
        <f t="shared" si="168"/>
        <v>42302</v>
      </c>
      <c r="CN175" s="1">
        <f t="shared" si="168"/>
        <v>42302</v>
      </c>
      <c r="CO175" s="1">
        <f t="shared" si="168"/>
        <v>42016</v>
      </c>
      <c r="CP175" s="1">
        <f t="shared" si="168"/>
        <v>42016</v>
      </c>
      <c r="CQ175" s="1">
        <f t="shared" si="168"/>
        <v>42016</v>
      </c>
      <c r="CR175" s="1">
        <f>CQ175+CR41-CR108</f>
        <v>38532</v>
      </c>
      <c r="CS175" s="1">
        <f t="shared" si="168"/>
        <v>36972</v>
      </c>
      <c r="CT175" s="1">
        <f t="shared" si="168"/>
        <v>35568</v>
      </c>
      <c r="CU175" s="1">
        <f t="shared" si="168"/>
        <v>31824</v>
      </c>
      <c r="CV175" s="1">
        <f t="shared" si="168"/>
        <v>23556</v>
      </c>
      <c r="CW175" s="1">
        <f t="shared" si="168"/>
        <v>23556</v>
      </c>
      <c r="CX175" s="1">
        <f t="shared" si="168"/>
        <v>23556</v>
      </c>
      <c r="CY175" s="1">
        <f t="shared" si="168"/>
        <v>20800</v>
      </c>
      <c r="CZ175" s="1">
        <f t="shared" si="168"/>
        <v>19682</v>
      </c>
      <c r="DA175" s="1">
        <f t="shared" si="168"/>
        <v>19682</v>
      </c>
      <c r="DB175" s="1">
        <f t="shared" si="168"/>
        <v>17498</v>
      </c>
      <c r="DC175" s="1">
        <f t="shared" si="168"/>
        <v>17498</v>
      </c>
      <c r="DD175" s="1">
        <f t="shared" si="168"/>
        <v>17498</v>
      </c>
      <c r="DE175" s="1">
        <f t="shared" si="168"/>
        <v>17498</v>
      </c>
      <c r="DF175" s="1">
        <f t="shared" si="168"/>
        <v>17498</v>
      </c>
      <c r="DG175" s="1">
        <f t="shared" si="168"/>
        <v>17498</v>
      </c>
      <c r="DH175" s="1">
        <f t="shared" si="168"/>
        <v>17498</v>
      </c>
      <c r="DI175" s="1">
        <f t="shared" si="168"/>
        <v>17498</v>
      </c>
      <c r="DJ175" s="1">
        <f t="shared" si="168"/>
        <v>17498</v>
      </c>
      <c r="DK175" s="1">
        <f t="shared" si="168"/>
        <v>17498</v>
      </c>
      <c r="DL175" s="1">
        <f t="shared" si="168"/>
        <v>17498</v>
      </c>
      <c r="DM175" s="1">
        <f t="shared" si="168"/>
        <v>17498</v>
      </c>
      <c r="DN175" s="1">
        <f t="shared" si="168"/>
        <v>17498</v>
      </c>
      <c r="DO175" s="1">
        <f t="shared" si="168"/>
        <v>17498</v>
      </c>
      <c r="DP175" s="1">
        <f t="shared" si="168"/>
        <v>17498</v>
      </c>
      <c r="DQ175" s="1">
        <f t="shared" si="168"/>
        <v>17498</v>
      </c>
      <c r="DR175" s="1">
        <f t="shared" si="168"/>
        <v>17498</v>
      </c>
      <c r="DS175" s="1">
        <f t="shared" si="168"/>
        <v>17498</v>
      </c>
      <c r="DT175" s="1">
        <f t="shared" si="168"/>
        <v>17498</v>
      </c>
      <c r="DU175" s="1">
        <f t="shared" si="168"/>
        <v>17498</v>
      </c>
      <c r="DV175" s="1">
        <f t="shared" si="168"/>
        <v>17498</v>
      </c>
      <c r="DW175" s="1">
        <f t="shared" si="168"/>
        <v>17498</v>
      </c>
      <c r="DX175" s="1">
        <f t="shared" si="168"/>
        <v>17498</v>
      </c>
      <c r="DY175" s="1">
        <f t="shared" si="168"/>
        <v>17498</v>
      </c>
      <c r="DZ175" s="1">
        <f t="shared" si="168"/>
        <v>17498</v>
      </c>
      <c r="EA175" s="1">
        <f t="shared" si="168"/>
        <v>17498</v>
      </c>
      <c r="EB175" s="1">
        <f t="shared" si="168"/>
        <v>17498</v>
      </c>
      <c r="EC175" s="1">
        <f t="shared" si="168"/>
        <v>17498</v>
      </c>
      <c r="ED175" s="1">
        <f t="shared" ref="ED175:GO175" si="169">EC175+ED41-ED108</f>
        <v>17498</v>
      </c>
      <c r="EE175" s="1">
        <f t="shared" si="169"/>
        <v>17498</v>
      </c>
      <c r="EF175" s="1">
        <f t="shared" si="169"/>
        <v>17498</v>
      </c>
      <c r="EG175" s="1">
        <f t="shared" si="169"/>
        <v>17498</v>
      </c>
      <c r="EH175" s="1">
        <f t="shared" si="169"/>
        <v>17498</v>
      </c>
      <c r="EI175" s="1">
        <f t="shared" si="169"/>
        <v>17498</v>
      </c>
      <c r="EJ175" s="1">
        <f t="shared" si="169"/>
        <v>17498</v>
      </c>
      <c r="EK175" s="1">
        <f t="shared" si="169"/>
        <v>17498</v>
      </c>
      <c r="EL175" s="1">
        <f t="shared" si="169"/>
        <v>17498</v>
      </c>
      <c r="EM175" s="1">
        <f t="shared" si="169"/>
        <v>17498</v>
      </c>
      <c r="EN175" s="1">
        <f t="shared" si="169"/>
        <v>17498</v>
      </c>
      <c r="EO175" s="1">
        <f t="shared" si="169"/>
        <v>17498</v>
      </c>
      <c r="EP175" s="1">
        <f t="shared" si="169"/>
        <v>17498</v>
      </c>
      <c r="EQ175" s="1">
        <f t="shared" si="169"/>
        <v>17498</v>
      </c>
      <c r="ER175" s="1">
        <f t="shared" si="169"/>
        <v>17498</v>
      </c>
      <c r="ES175" s="1">
        <f t="shared" si="169"/>
        <v>17498</v>
      </c>
      <c r="ET175" s="1">
        <f t="shared" si="169"/>
        <v>17498</v>
      </c>
      <c r="EU175" s="1">
        <f t="shared" si="169"/>
        <v>17498</v>
      </c>
      <c r="EV175" s="1">
        <f t="shared" si="169"/>
        <v>17498</v>
      </c>
      <c r="EW175" s="1">
        <f t="shared" si="169"/>
        <v>17498</v>
      </c>
      <c r="EX175" s="1">
        <f t="shared" si="169"/>
        <v>17498</v>
      </c>
      <c r="EY175" s="1">
        <f t="shared" si="169"/>
        <v>17498</v>
      </c>
      <c r="EZ175" s="1">
        <f t="shared" si="169"/>
        <v>17498</v>
      </c>
      <c r="FA175" s="1">
        <f t="shared" si="169"/>
        <v>17498</v>
      </c>
      <c r="FB175" s="1">
        <f t="shared" si="169"/>
        <v>17498</v>
      </c>
      <c r="FC175" s="1">
        <f t="shared" si="169"/>
        <v>17498</v>
      </c>
      <c r="FD175" s="1">
        <f t="shared" si="169"/>
        <v>17498</v>
      </c>
      <c r="FE175" s="1">
        <f t="shared" si="169"/>
        <v>17498</v>
      </c>
      <c r="FF175" s="1">
        <f t="shared" si="169"/>
        <v>17498</v>
      </c>
      <c r="FG175" s="1">
        <f t="shared" si="169"/>
        <v>17498</v>
      </c>
      <c r="FH175" s="1">
        <f t="shared" si="169"/>
        <v>17498</v>
      </c>
      <c r="FI175" s="1">
        <f t="shared" si="169"/>
        <v>17498</v>
      </c>
      <c r="FJ175" s="1">
        <f t="shared" si="169"/>
        <v>17498</v>
      </c>
      <c r="FK175" s="1">
        <f t="shared" si="169"/>
        <v>17498</v>
      </c>
      <c r="FL175" s="1">
        <f t="shared" si="169"/>
        <v>17498</v>
      </c>
      <c r="FM175" s="1">
        <f t="shared" si="169"/>
        <v>17498</v>
      </c>
      <c r="FN175" s="1">
        <f t="shared" si="169"/>
        <v>17498</v>
      </c>
      <c r="FO175" s="1">
        <f t="shared" si="169"/>
        <v>17498</v>
      </c>
      <c r="FP175" s="1">
        <f t="shared" si="169"/>
        <v>17498</v>
      </c>
      <c r="FQ175" s="1">
        <f t="shared" si="169"/>
        <v>17498</v>
      </c>
      <c r="FR175" s="1">
        <f t="shared" si="169"/>
        <v>17498</v>
      </c>
      <c r="FS175" s="1">
        <f t="shared" si="169"/>
        <v>17498</v>
      </c>
      <c r="FT175" s="1">
        <f t="shared" si="169"/>
        <v>17498</v>
      </c>
      <c r="FU175" s="1">
        <f t="shared" si="169"/>
        <v>17498</v>
      </c>
      <c r="FV175" s="1">
        <f t="shared" si="169"/>
        <v>17498</v>
      </c>
      <c r="FW175" s="1">
        <f t="shared" si="169"/>
        <v>17498</v>
      </c>
      <c r="FX175" s="1">
        <f t="shared" si="169"/>
        <v>17498</v>
      </c>
      <c r="FY175" s="1">
        <f t="shared" si="169"/>
        <v>17498</v>
      </c>
      <c r="FZ175" s="1">
        <f t="shared" si="169"/>
        <v>17498</v>
      </c>
      <c r="GA175" s="1">
        <f t="shared" si="169"/>
        <v>17498</v>
      </c>
      <c r="GB175" s="1">
        <f t="shared" si="169"/>
        <v>17498</v>
      </c>
      <c r="GC175" s="1">
        <f t="shared" si="169"/>
        <v>17498</v>
      </c>
      <c r="GD175" s="1">
        <f t="shared" si="169"/>
        <v>17498</v>
      </c>
      <c r="GE175" s="1">
        <f t="shared" si="169"/>
        <v>17498</v>
      </c>
      <c r="GF175" s="1">
        <f t="shared" si="169"/>
        <v>17498</v>
      </c>
      <c r="GG175" s="1">
        <f t="shared" si="169"/>
        <v>17498</v>
      </c>
      <c r="GH175" s="1">
        <f t="shared" si="169"/>
        <v>17498</v>
      </c>
      <c r="GI175" s="1">
        <f t="shared" si="169"/>
        <v>17498</v>
      </c>
      <c r="GJ175" s="1">
        <f t="shared" si="169"/>
        <v>17498</v>
      </c>
      <c r="GK175" s="1">
        <f t="shared" si="169"/>
        <v>17498</v>
      </c>
      <c r="GL175" s="1">
        <f t="shared" si="169"/>
        <v>17498</v>
      </c>
      <c r="GM175" s="1">
        <f t="shared" si="169"/>
        <v>17498</v>
      </c>
      <c r="GN175" s="1">
        <f t="shared" si="169"/>
        <v>17498</v>
      </c>
      <c r="GO175" s="1">
        <f t="shared" si="169"/>
        <v>17498</v>
      </c>
      <c r="GP175" s="1">
        <f t="shared" ref="GP175:GY175" si="170">GO175+GP41-GP108</f>
        <v>17498</v>
      </c>
      <c r="GQ175" s="1">
        <f t="shared" si="170"/>
        <v>17498</v>
      </c>
      <c r="GR175" s="1">
        <f t="shared" si="170"/>
        <v>17498</v>
      </c>
      <c r="GS175" s="1">
        <f t="shared" si="170"/>
        <v>17498</v>
      </c>
      <c r="GT175" s="1">
        <f t="shared" si="170"/>
        <v>17498</v>
      </c>
      <c r="GU175" s="1">
        <f t="shared" si="170"/>
        <v>17498</v>
      </c>
      <c r="GV175" s="1">
        <f t="shared" si="170"/>
        <v>17498</v>
      </c>
      <c r="GW175" s="1">
        <f t="shared" si="170"/>
        <v>17498</v>
      </c>
      <c r="GX175" s="1">
        <f t="shared" si="170"/>
        <v>17498</v>
      </c>
      <c r="GY175" s="1">
        <f t="shared" si="170"/>
        <v>17498</v>
      </c>
    </row>
    <row r="176" spans="1:207">
      <c r="A176" s="4" t="s">
        <v>984</v>
      </c>
      <c r="B176" s="3">
        <f t="shared" si="101"/>
        <v>46213128</v>
      </c>
      <c r="C176" s="3" t="str">
        <f t="shared" si="101"/>
        <v>Q.PEAK DUO BLK-G6P+/AC</v>
      </c>
      <c r="D176" s="2" t="str">
        <f t="shared" si="101"/>
        <v>340</v>
      </c>
      <c r="E176" s="1">
        <f t="shared" si="150"/>
        <v>0</v>
      </c>
      <c r="F176" s="1">
        <f t="shared" ref="F176:BQ176" si="171">E176+F42-F109</f>
        <v>0</v>
      </c>
      <c r="G176" s="1">
        <f t="shared" si="171"/>
        <v>0</v>
      </c>
      <c r="H176" s="1">
        <f t="shared" si="171"/>
        <v>0</v>
      </c>
      <c r="I176" s="1">
        <f t="shared" si="171"/>
        <v>0</v>
      </c>
      <c r="J176" s="1">
        <f t="shared" si="171"/>
        <v>0</v>
      </c>
      <c r="K176" s="1">
        <f t="shared" si="171"/>
        <v>0</v>
      </c>
      <c r="L176" s="1">
        <f t="shared" si="171"/>
        <v>0</v>
      </c>
      <c r="M176" s="1">
        <f t="shared" si="171"/>
        <v>0</v>
      </c>
      <c r="N176" s="1">
        <f t="shared" si="171"/>
        <v>0</v>
      </c>
      <c r="O176" s="1">
        <f t="shared" si="171"/>
        <v>0</v>
      </c>
      <c r="P176" s="1">
        <f t="shared" si="171"/>
        <v>0</v>
      </c>
      <c r="Q176" s="1">
        <f t="shared" si="171"/>
        <v>0</v>
      </c>
      <c r="R176" s="1">
        <f t="shared" si="171"/>
        <v>0</v>
      </c>
      <c r="S176" s="1">
        <f t="shared" si="171"/>
        <v>0</v>
      </c>
      <c r="T176" s="1">
        <f t="shared" si="171"/>
        <v>0</v>
      </c>
      <c r="U176" s="1">
        <f t="shared" si="171"/>
        <v>0</v>
      </c>
      <c r="V176" s="1">
        <f t="shared" si="171"/>
        <v>0</v>
      </c>
      <c r="W176" s="1">
        <f t="shared" si="171"/>
        <v>0</v>
      </c>
      <c r="X176" s="1">
        <f t="shared" si="171"/>
        <v>0</v>
      </c>
      <c r="Y176" s="1">
        <f t="shared" si="171"/>
        <v>0</v>
      </c>
      <c r="Z176" s="1">
        <f t="shared" si="171"/>
        <v>0</v>
      </c>
      <c r="AA176" s="1">
        <f t="shared" si="171"/>
        <v>0</v>
      </c>
      <c r="AB176" s="1">
        <f t="shared" si="171"/>
        <v>0</v>
      </c>
      <c r="AC176" s="1">
        <f t="shared" si="171"/>
        <v>0</v>
      </c>
      <c r="AD176" s="1">
        <f t="shared" si="171"/>
        <v>0</v>
      </c>
      <c r="AE176" s="1">
        <f t="shared" si="171"/>
        <v>0</v>
      </c>
      <c r="AF176" s="1">
        <f t="shared" si="171"/>
        <v>0</v>
      </c>
      <c r="AG176" s="1">
        <f t="shared" si="171"/>
        <v>0</v>
      </c>
      <c r="AH176" s="1">
        <f t="shared" si="171"/>
        <v>0</v>
      </c>
      <c r="AI176" s="1">
        <f t="shared" si="171"/>
        <v>0</v>
      </c>
      <c r="AJ176" s="1">
        <f t="shared" si="171"/>
        <v>0</v>
      </c>
      <c r="AK176" s="1">
        <f t="shared" si="171"/>
        <v>0</v>
      </c>
      <c r="AL176" s="1">
        <f t="shared" si="171"/>
        <v>0</v>
      </c>
      <c r="AM176" s="1">
        <f t="shared" si="171"/>
        <v>0</v>
      </c>
      <c r="AN176" s="1">
        <f t="shared" si="171"/>
        <v>0</v>
      </c>
      <c r="AO176" s="1">
        <f t="shared" si="171"/>
        <v>0</v>
      </c>
      <c r="AP176" s="1">
        <f t="shared" si="171"/>
        <v>0</v>
      </c>
      <c r="AQ176" s="1">
        <f t="shared" si="171"/>
        <v>0</v>
      </c>
      <c r="AR176" s="1">
        <f t="shared" si="171"/>
        <v>0</v>
      </c>
      <c r="AS176" s="1">
        <f t="shared" si="171"/>
        <v>0</v>
      </c>
      <c r="AT176" s="1">
        <f t="shared" si="171"/>
        <v>0</v>
      </c>
      <c r="AU176" s="1">
        <f t="shared" si="171"/>
        <v>0</v>
      </c>
      <c r="AV176" s="1">
        <f t="shared" si="171"/>
        <v>0</v>
      </c>
      <c r="AW176" s="1">
        <f t="shared" si="171"/>
        <v>0</v>
      </c>
      <c r="AX176" s="1">
        <f t="shared" si="171"/>
        <v>0</v>
      </c>
      <c r="AY176" s="1">
        <f t="shared" si="171"/>
        <v>0</v>
      </c>
      <c r="AZ176" s="1">
        <f t="shared" si="171"/>
        <v>0</v>
      </c>
      <c r="BA176" s="1">
        <f t="shared" si="171"/>
        <v>0</v>
      </c>
      <c r="BB176" s="1">
        <f t="shared" si="171"/>
        <v>0</v>
      </c>
      <c r="BC176" s="1">
        <f t="shared" si="171"/>
        <v>0</v>
      </c>
      <c r="BD176" s="1">
        <f t="shared" si="171"/>
        <v>0</v>
      </c>
      <c r="BE176" s="1">
        <f t="shared" si="171"/>
        <v>0</v>
      </c>
      <c r="BF176" s="1">
        <f t="shared" si="171"/>
        <v>0</v>
      </c>
      <c r="BG176" s="1">
        <f t="shared" si="171"/>
        <v>0</v>
      </c>
      <c r="BH176" s="1">
        <f t="shared" si="171"/>
        <v>0</v>
      </c>
      <c r="BI176" s="1">
        <f t="shared" si="171"/>
        <v>0</v>
      </c>
      <c r="BJ176" s="1">
        <f t="shared" si="171"/>
        <v>105</v>
      </c>
      <c r="BK176" s="1">
        <f t="shared" si="171"/>
        <v>105</v>
      </c>
      <c r="BL176" s="1">
        <f t="shared" si="171"/>
        <v>105</v>
      </c>
      <c r="BM176" s="1">
        <f t="shared" si="171"/>
        <v>105</v>
      </c>
      <c r="BN176" s="1">
        <f t="shared" si="171"/>
        <v>105</v>
      </c>
      <c r="BO176" s="1">
        <f t="shared" si="171"/>
        <v>105</v>
      </c>
      <c r="BP176" s="1">
        <f t="shared" si="171"/>
        <v>105</v>
      </c>
      <c r="BQ176" s="1">
        <f t="shared" si="171"/>
        <v>0</v>
      </c>
      <c r="BR176" s="1">
        <f t="shared" ref="BR176:EC176" si="172">BQ176+BR42-BR109</f>
        <v>0</v>
      </c>
      <c r="BS176" s="1">
        <f t="shared" si="172"/>
        <v>0</v>
      </c>
      <c r="BT176" s="1">
        <f t="shared" si="172"/>
        <v>0</v>
      </c>
      <c r="BU176" s="1">
        <f t="shared" si="172"/>
        <v>0</v>
      </c>
      <c r="BV176" s="1">
        <f t="shared" si="172"/>
        <v>0</v>
      </c>
      <c r="BW176" s="1">
        <f t="shared" si="172"/>
        <v>0</v>
      </c>
      <c r="BX176" s="1">
        <f t="shared" si="172"/>
        <v>0</v>
      </c>
      <c r="BY176" s="1">
        <f t="shared" si="172"/>
        <v>0</v>
      </c>
      <c r="BZ176" s="1">
        <f t="shared" si="172"/>
        <v>0</v>
      </c>
      <c r="CA176" s="1">
        <f t="shared" si="172"/>
        <v>0</v>
      </c>
      <c r="CB176" s="1">
        <f t="shared" si="172"/>
        <v>0</v>
      </c>
      <c r="CC176" s="1">
        <f t="shared" si="172"/>
        <v>0</v>
      </c>
      <c r="CD176" s="1">
        <f t="shared" si="172"/>
        <v>0</v>
      </c>
      <c r="CE176" s="1">
        <f t="shared" si="172"/>
        <v>0</v>
      </c>
      <c r="CF176" s="1">
        <f t="shared" si="172"/>
        <v>0</v>
      </c>
      <c r="CG176" s="1">
        <f t="shared" si="172"/>
        <v>0</v>
      </c>
      <c r="CH176" s="1">
        <f t="shared" si="172"/>
        <v>0</v>
      </c>
      <c r="CI176" s="1">
        <f t="shared" si="172"/>
        <v>0</v>
      </c>
      <c r="CJ176" s="1">
        <f t="shared" si="172"/>
        <v>0</v>
      </c>
      <c r="CK176" s="1">
        <f t="shared" si="172"/>
        <v>0</v>
      </c>
      <c r="CL176" s="1">
        <f t="shared" si="172"/>
        <v>0</v>
      </c>
      <c r="CM176" s="1">
        <f t="shared" si="172"/>
        <v>0</v>
      </c>
      <c r="CN176" s="1">
        <f t="shared" si="172"/>
        <v>0</v>
      </c>
      <c r="CO176" s="1">
        <f t="shared" si="172"/>
        <v>0</v>
      </c>
      <c r="CP176" s="1">
        <f t="shared" si="172"/>
        <v>0</v>
      </c>
      <c r="CQ176" s="1">
        <f t="shared" si="172"/>
        <v>0</v>
      </c>
      <c r="CR176" s="1">
        <f t="shared" si="172"/>
        <v>0</v>
      </c>
      <c r="CS176" s="1">
        <f t="shared" si="172"/>
        <v>0</v>
      </c>
      <c r="CT176" s="1">
        <f t="shared" si="172"/>
        <v>0</v>
      </c>
      <c r="CU176" s="1">
        <f t="shared" si="172"/>
        <v>0</v>
      </c>
      <c r="CV176" s="1">
        <f t="shared" si="172"/>
        <v>0</v>
      </c>
      <c r="CW176" s="1">
        <f t="shared" si="172"/>
        <v>0</v>
      </c>
      <c r="CX176" s="1">
        <f t="shared" si="172"/>
        <v>0</v>
      </c>
      <c r="CY176" s="1">
        <f t="shared" si="172"/>
        <v>0</v>
      </c>
      <c r="CZ176" s="1">
        <f t="shared" si="172"/>
        <v>0</v>
      </c>
      <c r="DA176" s="1">
        <f t="shared" si="172"/>
        <v>0</v>
      </c>
      <c r="DB176" s="1">
        <f t="shared" si="172"/>
        <v>0</v>
      </c>
      <c r="DC176" s="1">
        <f t="shared" si="172"/>
        <v>0</v>
      </c>
      <c r="DD176" s="1">
        <f t="shared" si="172"/>
        <v>0</v>
      </c>
      <c r="DE176" s="1">
        <f t="shared" si="172"/>
        <v>0</v>
      </c>
      <c r="DF176" s="1">
        <f t="shared" si="172"/>
        <v>0</v>
      </c>
      <c r="DG176" s="1">
        <f t="shared" si="172"/>
        <v>0</v>
      </c>
      <c r="DH176" s="1">
        <f t="shared" si="172"/>
        <v>0</v>
      </c>
      <c r="DI176" s="1">
        <f t="shared" si="172"/>
        <v>0</v>
      </c>
      <c r="DJ176" s="1">
        <f t="shared" si="172"/>
        <v>0</v>
      </c>
      <c r="DK176" s="1">
        <f t="shared" si="172"/>
        <v>0</v>
      </c>
      <c r="DL176" s="1">
        <f t="shared" si="172"/>
        <v>0</v>
      </c>
      <c r="DM176" s="1">
        <f t="shared" si="172"/>
        <v>0</v>
      </c>
      <c r="DN176" s="1">
        <f t="shared" si="172"/>
        <v>0</v>
      </c>
      <c r="DO176" s="1">
        <f t="shared" si="172"/>
        <v>0</v>
      </c>
      <c r="DP176" s="1">
        <f t="shared" si="172"/>
        <v>0</v>
      </c>
      <c r="DQ176" s="1">
        <f t="shared" si="172"/>
        <v>0</v>
      </c>
      <c r="DR176" s="1">
        <f t="shared" si="172"/>
        <v>0</v>
      </c>
      <c r="DS176" s="1">
        <f t="shared" si="172"/>
        <v>0</v>
      </c>
      <c r="DT176" s="1">
        <f t="shared" si="172"/>
        <v>0</v>
      </c>
      <c r="DU176" s="1">
        <f t="shared" si="172"/>
        <v>0</v>
      </c>
      <c r="DV176" s="1">
        <f t="shared" si="172"/>
        <v>0</v>
      </c>
      <c r="DW176" s="1">
        <f t="shared" si="172"/>
        <v>0</v>
      </c>
      <c r="DX176" s="1">
        <f t="shared" si="172"/>
        <v>0</v>
      </c>
      <c r="DY176" s="1">
        <f t="shared" si="172"/>
        <v>0</v>
      </c>
      <c r="DZ176" s="1">
        <f t="shared" si="172"/>
        <v>0</v>
      </c>
      <c r="EA176" s="1">
        <f t="shared" si="172"/>
        <v>0</v>
      </c>
      <c r="EB176" s="1">
        <f t="shared" si="172"/>
        <v>0</v>
      </c>
      <c r="EC176" s="1">
        <f t="shared" si="172"/>
        <v>0</v>
      </c>
      <c r="ED176" s="1">
        <f t="shared" ref="ED176:GO176" si="173">EC176+ED42-ED109</f>
        <v>0</v>
      </c>
      <c r="EE176" s="1">
        <f t="shared" si="173"/>
        <v>0</v>
      </c>
      <c r="EF176" s="1">
        <f t="shared" si="173"/>
        <v>0</v>
      </c>
      <c r="EG176" s="1">
        <f t="shared" si="173"/>
        <v>0</v>
      </c>
      <c r="EH176" s="1">
        <f t="shared" si="173"/>
        <v>0</v>
      </c>
      <c r="EI176" s="1">
        <f t="shared" si="173"/>
        <v>0</v>
      </c>
      <c r="EJ176" s="1">
        <f t="shared" si="173"/>
        <v>0</v>
      </c>
      <c r="EK176" s="1">
        <f t="shared" si="173"/>
        <v>0</v>
      </c>
      <c r="EL176" s="1">
        <f t="shared" si="173"/>
        <v>0</v>
      </c>
      <c r="EM176" s="1">
        <f t="shared" si="173"/>
        <v>0</v>
      </c>
      <c r="EN176" s="1">
        <f t="shared" si="173"/>
        <v>0</v>
      </c>
      <c r="EO176" s="1">
        <f t="shared" si="173"/>
        <v>0</v>
      </c>
      <c r="EP176" s="1">
        <f t="shared" si="173"/>
        <v>0</v>
      </c>
      <c r="EQ176" s="1">
        <f t="shared" si="173"/>
        <v>0</v>
      </c>
      <c r="ER176" s="1">
        <f t="shared" si="173"/>
        <v>0</v>
      </c>
      <c r="ES176" s="1">
        <f t="shared" si="173"/>
        <v>0</v>
      </c>
      <c r="ET176" s="1">
        <f t="shared" si="173"/>
        <v>0</v>
      </c>
      <c r="EU176" s="1">
        <f t="shared" si="173"/>
        <v>0</v>
      </c>
      <c r="EV176" s="1">
        <f t="shared" si="173"/>
        <v>0</v>
      </c>
      <c r="EW176" s="1">
        <f t="shared" si="173"/>
        <v>0</v>
      </c>
      <c r="EX176" s="1">
        <f t="shared" si="173"/>
        <v>0</v>
      </c>
      <c r="EY176" s="1">
        <f t="shared" si="173"/>
        <v>0</v>
      </c>
      <c r="EZ176" s="1">
        <f t="shared" si="173"/>
        <v>0</v>
      </c>
      <c r="FA176" s="1">
        <f t="shared" si="173"/>
        <v>0</v>
      </c>
      <c r="FB176" s="1">
        <f t="shared" si="173"/>
        <v>0</v>
      </c>
      <c r="FC176" s="1">
        <f t="shared" si="173"/>
        <v>0</v>
      </c>
      <c r="FD176" s="1">
        <f t="shared" si="173"/>
        <v>0</v>
      </c>
      <c r="FE176" s="1">
        <f t="shared" si="173"/>
        <v>0</v>
      </c>
      <c r="FF176" s="1">
        <f t="shared" si="173"/>
        <v>0</v>
      </c>
      <c r="FG176" s="1">
        <f t="shared" si="173"/>
        <v>0</v>
      </c>
      <c r="FH176" s="1">
        <f t="shared" si="173"/>
        <v>0</v>
      </c>
      <c r="FI176" s="1">
        <f t="shared" si="173"/>
        <v>0</v>
      </c>
      <c r="FJ176" s="1">
        <f t="shared" si="173"/>
        <v>0</v>
      </c>
      <c r="FK176" s="1">
        <f t="shared" si="173"/>
        <v>0</v>
      </c>
      <c r="FL176" s="1">
        <f t="shared" si="173"/>
        <v>0</v>
      </c>
      <c r="FM176" s="1">
        <f t="shared" si="173"/>
        <v>0</v>
      </c>
      <c r="FN176" s="1">
        <f t="shared" si="173"/>
        <v>0</v>
      </c>
      <c r="FO176" s="1">
        <f t="shared" si="173"/>
        <v>0</v>
      </c>
      <c r="FP176" s="1">
        <f t="shared" si="173"/>
        <v>0</v>
      </c>
      <c r="FQ176" s="1">
        <f t="shared" si="173"/>
        <v>0</v>
      </c>
      <c r="FR176" s="1">
        <f t="shared" si="173"/>
        <v>0</v>
      </c>
      <c r="FS176" s="1">
        <f t="shared" si="173"/>
        <v>0</v>
      </c>
      <c r="FT176" s="1">
        <f t="shared" si="173"/>
        <v>0</v>
      </c>
      <c r="FU176" s="1">
        <f t="shared" si="173"/>
        <v>0</v>
      </c>
      <c r="FV176" s="1">
        <f t="shared" si="173"/>
        <v>0</v>
      </c>
      <c r="FW176" s="1">
        <f t="shared" si="173"/>
        <v>0</v>
      </c>
      <c r="FX176" s="1">
        <f t="shared" si="173"/>
        <v>0</v>
      </c>
      <c r="FY176" s="1">
        <f t="shared" si="173"/>
        <v>0</v>
      </c>
      <c r="FZ176" s="1">
        <f t="shared" si="173"/>
        <v>0</v>
      </c>
      <c r="GA176" s="1">
        <f t="shared" si="173"/>
        <v>0</v>
      </c>
      <c r="GB176" s="1">
        <f t="shared" si="173"/>
        <v>0</v>
      </c>
      <c r="GC176" s="1">
        <f t="shared" si="173"/>
        <v>0</v>
      </c>
      <c r="GD176" s="1">
        <f t="shared" si="173"/>
        <v>0</v>
      </c>
      <c r="GE176" s="1">
        <f t="shared" si="173"/>
        <v>0</v>
      </c>
      <c r="GF176" s="1">
        <f t="shared" si="173"/>
        <v>0</v>
      </c>
      <c r="GG176" s="1">
        <f t="shared" si="173"/>
        <v>0</v>
      </c>
      <c r="GH176" s="1">
        <f t="shared" si="173"/>
        <v>0</v>
      </c>
      <c r="GI176" s="1">
        <f t="shared" si="173"/>
        <v>0</v>
      </c>
      <c r="GJ176" s="1">
        <f t="shared" si="173"/>
        <v>0</v>
      </c>
      <c r="GK176" s="1">
        <f t="shared" si="173"/>
        <v>0</v>
      </c>
      <c r="GL176" s="1">
        <f t="shared" si="173"/>
        <v>0</v>
      </c>
      <c r="GM176" s="1">
        <f t="shared" si="173"/>
        <v>0</v>
      </c>
      <c r="GN176" s="1">
        <f t="shared" si="173"/>
        <v>0</v>
      </c>
      <c r="GO176" s="1">
        <f t="shared" si="173"/>
        <v>0</v>
      </c>
      <c r="GP176" s="1">
        <f t="shared" ref="GP176:GY176" si="174">GO176+GP42-GP109</f>
        <v>0</v>
      </c>
      <c r="GQ176" s="1">
        <f t="shared" si="174"/>
        <v>0</v>
      </c>
      <c r="GR176" s="1">
        <f t="shared" si="174"/>
        <v>0</v>
      </c>
      <c r="GS176" s="1">
        <f t="shared" si="174"/>
        <v>0</v>
      </c>
      <c r="GT176" s="1">
        <f t="shared" si="174"/>
        <v>0</v>
      </c>
      <c r="GU176" s="1">
        <f t="shared" si="174"/>
        <v>0</v>
      </c>
      <c r="GV176" s="1">
        <f t="shared" si="174"/>
        <v>0</v>
      </c>
      <c r="GW176" s="1">
        <f t="shared" si="174"/>
        <v>0</v>
      </c>
      <c r="GX176" s="1">
        <f t="shared" si="174"/>
        <v>0</v>
      </c>
      <c r="GY176" s="1">
        <f t="shared" si="174"/>
        <v>0</v>
      </c>
    </row>
    <row r="177" spans="1:207">
      <c r="A177" s="4" t="s">
        <v>984</v>
      </c>
      <c r="B177" s="3">
        <f t="shared" si="101"/>
        <v>46220127</v>
      </c>
      <c r="C177" s="3" t="str">
        <f t="shared" si="101"/>
        <v>Q.PEAK DUO BLK-G6P+/HL</v>
      </c>
      <c r="D177" s="2" t="str">
        <f t="shared" si="101"/>
        <v>335</v>
      </c>
      <c r="E177" s="1">
        <f t="shared" si="150"/>
        <v>0</v>
      </c>
      <c r="F177" s="1">
        <f t="shared" ref="F177:BQ177" si="175">E177+F43-F110</f>
        <v>0</v>
      </c>
      <c r="G177" s="1">
        <f t="shared" si="175"/>
        <v>0</v>
      </c>
      <c r="H177" s="1">
        <f t="shared" si="175"/>
        <v>0</v>
      </c>
      <c r="I177" s="1">
        <f t="shared" si="175"/>
        <v>0</v>
      </c>
      <c r="J177" s="1">
        <f t="shared" si="175"/>
        <v>0</v>
      </c>
      <c r="K177" s="1">
        <f t="shared" si="175"/>
        <v>0</v>
      </c>
      <c r="L177" s="1">
        <f t="shared" si="175"/>
        <v>0</v>
      </c>
      <c r="M177" s="1">
        <f t="shared" si="175"/>
        <v>0</v>
      </c>
      <c r="N177" s="1">
        <f t="shared" si="175"/>
        <v>0</v>
      </c>
      <c r="O177" s="1">
        <f t="shared" si="175"/>
        <v>0</v>
      </c>
      <c r="P177" s="1">
        <f t="shared" si="175"/>
        <v>0</v>
      </c>
      <c r="Q177" s="1">
        <f t="shared" si="175"/>
        <v>0</v>
      </c>
      <c r="R177" s="1">
        <f t="shared" si="175"/>
        <v>0</v>
      </c>
      <c r="S177" s="1">
        <f t="shared" si="175"/>
        <v>0</v>
      </c>
      <c r="T177" s="1">
        <f t="shared" si="175"/>
        <v>0</v>
      </c>
      <c r="U177" s="1">
        <f t="shared" si="175"/>
        <v>0</v>
      </c>
      <c r="V177" s="1">
        <f t="shared" si="175"/>
        <v>0</v>
      </c>
      <c r="W177" s="1">
        <f t="shared" si="175"/>
        <v>0</v>
      </c>
      <c r="X177" s="1">
        <f t="shared" si="175"/>
        <v>0</v>
      </c>
      <c r="Y177" s="1">
        <f t="shared" si="175"/>
        <v>0</v>
      </c>
      <c r="Z177" s="1">
        <f t="shared" si="175"/>
        <v>0</v>
      </c>
      <c r="AA177" s="1">
        <f t="shared" si="175"/>
        <v>0</v>
      </c>
      <c r="AB177" s="1">
        <f t="shared" si="175"/>
        <v>0</v>
      </c>
      <c r="AC177" s="1">
        <f t="shared" si="175"/>
        <v>0</v>
      </c>
      <c r="AD177" s="1">
        <f t="shared" si="175"/>
        <v>0</v>
      </c>
      <c r="AE177" s="1">
        <f t="shared" si="175"/>
        <v>0</v>
      </c>
      <c r="AF177" s="1">
        <f t="shared" si="175"/>
        <v>0</v>
      </c>
      <c r="AG177" s="1">
        <f t="shared" si="175"/>
        <v>0</v>
      </c>
      <c r="AH177" s="1">
        <f t="shared" si="175"/>
        <v>0</v>
      </c>
      <c r="AI177" s="1">
        <f t="shared" si="175"/>
        <v>0</v>
      </c>
      <c r="AJ177" s="1">
        <f t="shared" si="175"/>
        <v>0</v>
      </c>
      <c r="AK177" s="1">
        <f t="shared" si="175"/>
        <v>0</v>
      </c>
      <c r="AL177" s="1">
        <f t="shared" si="175"/>
        <v>0</v>
      </c>
      <c r="AM177" s="1">
        <f t="shared" si="175"/>
        <v>0</v>
      </c>
      <c r="AN177" s="1">
        <f t="shared" si="175"/>
        <v>0</v>
      </c>
      <c r="AO177" s="1">
        <f t="shared" si="175"/>
        <v>0</v>
      </c>
      <c r="AP177" s="1">
        <f t="shared" si="175"/>
        <v>0</v>
      </c>
      <c r="AQ177" s="1">
        <f t="shared" si="175"/>
        <v>0</v>
      </c>
      <c r="AR177" s="1">
        <f t="shared" si="175"/>
        <v>0</v>
      </c>
      <c r="AS177" s="1">
        <f t="shared" si="175"/>
        <v>0</v>
      </c>
      <c r="AT177" s="1">
        <f t="shared" si="175"/>
        <v>0</v>
      </c>
      <c r="AU177" s="1">
        <f t="shared" si="175"/>
        <v>0</v>
      </c>
      <c r="AV177" s="1">
        <f t="shared" si="175"/>
        <v>0</v>
      </c>
      <c r="AW177" s="1">
        <f t="shared" si="175"/>
        <v>0</v>
      </c>
      <c r="AX177" s="1">
        <f t="shared" si="175"/>
        <v>0</v>
      </c>
      <c r="AY177" s="1">
        <f t="shared" si="175"/>
        <v>0</v>
      </c>
      <c r="AZ177" s="1">
        <f t="shared" si="175"/>
        <v>0</v>
      </c>
      <c r="BA177" s="1">
        <f t="shared" si="175"/>
        <v>0</v>
      </c>
      <c r="BB177" s="1">
        <f t="shared" si="175"/>
        <v>0</v>
      </c>
      <c r="BC177" s="1">
        <f t="shared" si="175"/>
        <v>0</v>
      </c>
      <c r="BD177" s="1">
        <f t="shared" si="175"/>
        <v>0</v>
      </c>
      <c r="BE177" s="1">
        <f t="shared" si="175"/>
        <v>0</v>
      </c>
      <c r="BF177" s="1">
        <f t="shared" si="175"/>
        <v>0</v>
      </c>
      <c r="BG177" s="1">
        <f t="shared" si="175"/>
        <v>0</v>
      </c>
      <c r="BH177" s="1">
        <f t="shared" si="175"/>
        <v>0</v>
      </c>
      <c r="BI177" s="1">
        <f t="shared" si="175"/>
        <v>0</v>
      </c>
      <c r="BJ177" s="1">
        <f t="shared" si="175"/>
        <v>24</v>
      </c>
      <c r="BK177" s="1">
        <f t="shared" si="175"/>
        <v>24</v>
      </c>
      <c r="BL177" s="1">
        <f t="shared" si="175"/>
        <v>24</v>
      </c>
      <c r="BM177" s="1">
        <f t="shared" si="175"/>
        <v>24</v>
      </c>
      <c r="BN177" s="1">
        <f t="shared" si="175"/>
        <v>24</v>
      </c>
      <c r="BO177" s="1">
        <f t="shared" si="175"/>
        <v>24</v>
      </c>
      <c r="BP177" s="1">
        <f t="shared" si="175"/>
        <v>24</v>
      </c>
      <c r="BQ177" s="1">
        <f t="shared" si="175"/>
        <v>24</v>
      </c>
      <c r="BR177" s="1">
        <f t="shared" ref="BR177:EC177" si="176">BQ177+BR43-BR110</f>
        <v>24</v>
      </c>
      <c r="BS177" s="1">
        <f t="shared" si="176"/>
        <v>24</v>
      </c>
      <c r="BT177" s="1">
        <f t="shared" si="176"/>
        <v>24</v>
      </c>
      <c r="BU177" s="1">
        <f t="shared" si="176"/>
        <v>24</v>
      </c>
      <c r="BV177" s="1">
        <f t="shared" si="176"/>
        <v>24</v>
      </c>
      <c r="BW177" s="1">
        <f t="shared" si="176"/>
        <v>24</v>
      </c>
      <c r="BX177" s="1">
        <f t="shared" si="176"/>
        <v>24</v>
      </c>
      <c r="BY177" s="1">
        <f t="shared" si="176"/>
        <v>24</v>
      </c>
      <c r="BZ177" s="1">
        <f t="shared" si="176"/>
        <v>24</v>
      </c>
      <c r="CA177" s="1">
        <f t="shared" si="176"/>
        <v>24</v>
      </c>
      <c r="CB177" s="1">
        <f t="shared" si="176"/>
        <v>24</v>
      </c>
      <c r="CC177" s="1">
        <f t="shared" si="176"/>
        <v>24</v>
      </c>
      <c r="CD177" s="1">
        <f t="shared" si="176"/>
        <v>24</v>
      </c>
      <c r="CE177" s="1">
        <f t="shared" si="176"/>
        <v>24</v>
      </c>
      <c r="CF177" s="1">
        <f t="shared" si="176"/>
        <v>24</v>
      </c>
      <c r="CG177" s="1">
        <f t="shared" si="176"/>
        <v>24</v>
      </c>
      <c r="CH177" s="1">
        <f t="shared" si="176"/>
        <v>24</v>
      </c>
      <c r="CI177" s="1">
        <f t="shared" si="176"/>
        <v>24</v>
      </c>
      <c r="CJ177" s="1">
        <f t="shared" si="176"/>
        <v>24</v>
      </c>
      <c r="CK177" s="1">
        <f t="shared" si="176"/>
        <v>24</v>
      </c>
      <c r="CL177" s="1">
        <f t="shared" si="176"/>
        <v>24</v>
      </c>
      <c r="CM177" s="1">
        <f t="shared" si="176"/>
        <v>24</v>
      </c>
      <c r="CN177" s="1">
        <f t="shared" si="176"/>
        <v>24</v>
      </c>
      <c r="CO177" s="1">
        <f t="shared" si="176"/>
        <v>24</v>
      </c>
      <c r="CP177" s="1">
        <f t="shared" si="176"/>
        <v>24</v>
      </c>
      <c r="CQ177" s="1">
        <f t="shared" si="176"/>
        <v>24</v>
      </c>
      <c r="CR177" s="1">
        <f t="shared" si="176"/>
        <v>24</v>
      </c>
      <c r="CS177" s="1">
        <f t="shared" si="176"/>
        <v>24</v>
      </c>
      <c r="CT177" s="1">
        <f t="shared" si="176"/>
        <v>24</v>
      </c>
      <c r="CU177" s="1">
        <f t="shared" si="176"/>
        <v>24</v>
      </c>
      <c r="CV177" s="1">
        <f t="shared" si="176"/>
        <v>24</v>
      </c>
      <c r="CW177" s="1">
        <f t="shared" si="176"/>
        <v>24</v>
      </c>
      <c r="CX177" s="1">
        <f t="shared" si="176"/>
        <v>24</v>
      </c>
      <c r="CY177" s="1">
        <f t="shared" si="176"/>
        <v>24</v>
      </c>
      <c r="CZ177" s="1">
        <f t="shared" si="176"/>
        <v>24</v>
      </c>
      <c r="DA177" s="1">
        <f t="shared" si="176"/>
        <v>24</v>
      </c>
      <c r="DB177" s="1">
        <f t="shared" si="176"/>
        <v>24</v>
      </c>
      <c r="DC177" s="1">
        <f t="shared" si="176"/>
        <v>24</v>
      </c>
      <c r="DD177" s="1">
        <f t="shared" si="176"/>
        <v>24</v>
      </c>
      <c r="DE177" s="1">
        <f t="shared" si="176"/>
        <v>24</v>
      </c>
      <c r="DF177" s="1">
        <f t="shared" si="176"/>
        <v>24</v>
      </c>
      <c r="DG177" s="1">
        <f t="shared" si="176"/>
        <v>24</v>
      </c>
      <c r="DH177" s="1">
        <f t="shared" si="176"/>
        <v>24</v>
      </c>
      <c r="DI177" s="1">
        <f t="shared" si="176"/>
        <v>24</v>
      </c>
      <c r="DJ177" s="1">
        <f t="shared" si="176"/>
        <v>24</v>
      </c>
      <c r="DK177" s="1">
        <f t="shared" si="176"/>
        <v>24</v>
      </c>
      <c r="DL177" s="1">
        <f t="shared" si="176"/>
        <v>24</v>
      </c>
      <c r="DM177" s="1">
        <f t="shared" si="176"/>
        <v>24</v>
      </c>
      <c r="DN177" s="1">
        <f t="shared" si="176"/>
        <v>24</v>
      </c>
      <c r="DO177" s="1">
        <f t="shared" si="176"/>
        <v>24</v>
      </c>
      <c r="DP177" s="1">
        <f t="shared" si="176"/>
        <v>24</v>
      </c>
      <c r="DQ177" s="1">
        <f t="shared" si="176"/>
        <v>24</v>
      </c>
      <c r="DR177" s="1">
        <f t="shared" si="176"/>
        <v>24</v>
      </c>
      <c r="DS177" s="1">
        <f t="shared" si="176"/>
        <v>24</v>
      </c>
      <c r="DT177" s="1">
        <f t="shared" si="176"/>
        <v>24</v>
      </c>
      <c r="DU177" s="1">
        <f t="shared" si="176"/>
        <v>24</v>
      </c>
      <c r="DV177" s="1">
        <f t="shared" si="176"/>
        <v>24</v>
      </c>
      <c r="DW177" s="1">
        <f t="shared" si="176"/>
        <v>24</v>
      </c>
      <c r="DX177" s="1">
        <f t="shared" si="176"/>
        <v>24</v>
      </c>
      <c r="DY177" s="1">
        <f t="shared" si="176"/>
        <v>24</v>
      </c>
      <c r="DZ177" s="1">
        <f t="shared" si="176"/>
        <v>24</v>
      </c>
      <c r="EA177" s="1">
        <f t="shared" si="176"/>
        <v>24</v>
      </c>
      <c r="EB177" s="1">
        <f t="shared" si="176"/>
        <v>24</v>
      </c>
      <c r="EC177" s="1">
        <f t="shared" si="176"/>
        <v>24</v>
      </c>
      <c r="ED177" s="1">
        <f t="shared" ref="ED177:GO177" si="177">EC177+ED43-ED110</f>
        <v>24</v>
      </c>
      <c r="EE177" s="1">
        <f t="shared" si="177"/>
        <v>24</v>
      </c>
      <c r="EF177" s="1">
        <f t="shared" si="177"/>
        <v>24</v>
      </c>
      <c r="EG177" s="1">
        <f t="shared" si="177"/>
        <v>24</v>
      </c>
      <c r="EH177" s="1">
        <f t="shared" si="177"/>
        <v>24</v>
      </c>
      <c r="EI177" s="1">
        <f t="shared" si="177"/>
        <v>24</v>
      </c>
      <c r="EJ177" s="1">
        <f t="shared" si="177"/>
        <v>24</v>
      </c>
      <c r="EK177" s="1">
        <f t="shared" si="177"/>
        <v>24</v>
      </c>
      <c r="EL177" s="1">
        <f t="shared" si="177"/>
        <v>24</v>
      </c>
      <c r="EM177" s="1">
        <f t="shared" si="177"/>
        <v>24</v>
      </c>
      <c r="EN177" s="1">
        <f t="shared" si="177"/>
        <v>24</v>
      </c>
      <c r="EO177" s="1">
        <f t="shared" si="177"/>
        <v>24</v>
      </c>
      <c r="EP177" s="1">
        <f t="shared" si="177"/>
        <v>24</v>
      </c>
      <c r="EQ177" s="1">
        <f t="shared" si="177"/>
        <v>24</v>
      </c>
      <c r="ER177" s="1">
        <f t="shared" si="177"/>
        <v>24</v>
      </c>
      <c r="ES177" s="1">
        <f t="shared" si="177"/>
        <v>24</v>
      </c>
      <c r="ET177" s="1">
        <f t="shared" si="177"/>
        <v>24</v>
      </c>
      <c r="EU177" s="1">
        <f t="shared" si="177"/>
        <v>24</v>
      </c>
      <c r="EV177" s="1">
        <f t="shared" si="177"/>
        <v>24</v>
      </c>
      <c r="EW177" s="1">
        <f t="shared" si="177"/>
        <v>24</v>
      </c>
      <c r="EX177" s="1">
        <f t="shared" si="177"/>
        <v>24</v>
      </c>
      <c r="EY177" s="1">
        <f t="shared" si="177"/>
        <v>24</v>
      </c>
      <c r="EZ177" s="1">
        <f t="shared" si="177"/>
        <v>24</v>
      </c>
      <c r="FA177" s="1">
        <f t="shared" si="177"/>
        <v>24</v>
      </c>
      <c r="FB177" s="1">
        <f t="shared" si="177"/>
        <v>24</v>
      </c>
      <c r="FC177" s="1">
        <f t="shared" si="177"/>
        <v>24</v>
      </c>
      <c r="FD177" s="1">
        <f t="shared" si="177"/>
        <v>24</v>
      </c>
      <c r="FE177" s="1">
        <f t="shared" si="177"/>
        <v>24</v>
      </c>
      <c r="FF177" s="1">
        <f t="shared" si="177"/>
        <v>24</v>
      </c>
      <c r="FG177" s="1">
        <f t="shared" si="177"/>
        <v>24</v>
      </c>
      <c r="FH177" s="1">
        <f t="shared" si="177"/>
        <v>24</v>
      </c>
      <c r="FI177" s="1">
        <f t="shared" si="177"/>
        <v>24</v>
      </c>
      <c r="FJ177" s="1">
        <f t="shared" si="177"/>
        <v>24</v>
      </c>
      <c r="FK177" s="1">
        <f t="shared" si="177"/>
        <v>24</v>
      </c>
      <c r="FL177" s="1">
        <f t="shared" si="177"/>
        <v>24</v>
      </c>
      <c r="FM177" s="1">
        <f t="shared" si="177"/>
        <v>24</v>
      </c>
      <c r="FN177" s="1">
        <f t="shared" si="177"/>
        <v>24</v>
      </c>
      <c r="FO177" s="1">
        <f t="shared" si="177"/>
        <v>24</v>
      </c>
      <c r="FP177" s="1">
        <f t="shared" si="177"/>
        <v>24</v>
      </c>
      <c r="FQ177" s="1">
        <f t="shared" si="177"/>
        <v>24</v>
      </c>
      <c r="FR177" s="1">
        <f t="shared" si="177"/>
        <v>24</v>
      </c>
      <c r="FS177" s="1">
        <f t="shared" si="177"/>
        <v>24</v>
      </c>
      <c r="FT177" s="1">
        <f t="shared" si="177"/>
        <v>24</v>
      </c>
      <c r="FU177" s="1">
        <f t="shared" si="177"/>
        <v>24</v>
      </c>
      <c r="FV177" s="1">
        <f t="shared" si="177"/>
        <v>24</v>
      </c>
      <c r="FW177" s="1">
        <f t="shared" si="177"/>
        <v>24</v>
      </c>
      <c r="FX177" s="1">
        <f t="shared" si="177"/>
        <v>24</v>
      </c>
      <c r="FY177" s="1">
        <f t="shared" si="177"/>
        <v>24</v>
      </c>
      <c r="FZ177" s="1">
        <f t="shared" si="177"/>
        <v>24</v>
      </c>
      <c r="GA177" s="1">
        <f t="shared" si="177"/>
        <v>24</v>
      </c>
      <c r="GB177" s="1">
        <f t="shared" si="177"/>
        <v>24</v>
      </c>
      <c r="GC177" s="1">
        <f t="shared" si="177"/>
        <v>24</v>
      </c>
      <c r="GD177" s="1">
        <f t="shared" si="177"/>
        <v>24</v>
      </c>
      <c r="GE177" s="1">
        <f t="shared" si="177"/>
        <v>24</v>
      </c>
      <c r="GF177" s="1">
        <f t="shared" si="177"/>
        <v>24</v>
      </c>
      <c r="GG177" s="1">
        <f t="shared" si="177"/>
        <v>24</v>
      </c>
      <c r="GH177" s="1">
        <f t="shared" si="177"/>
        <v>24</v>
      </c>
      <c r="GI177" s="1">
        <f t="shared" si="177"/>
        <v>24</v>
      </c>
      <c r="GJ177" s="1">
        <f t="shared" si="177"/>
        <v>24</v>
      </c>
      <c r="GK177" s="1">
        <f t="shared" si="177"/>
        <v>24</v>
      </c>
      <c r="GL177" s="1">
        <f t="shared" si="177"/>
        <v>24</v>
      </c>
      <c r="GM177" s="1">
        <f t="shared" si="177"/>
        <v>24</v>
      </c>
      <c r="GN177" s="1">
        <f t="shared" si="177"/>
        <v>24</v>
      </c>
      <c r="GO177" s="1">
        <f t="shared" si="177"/>
        <v>24</v>
      </c>
      <c r="GP177" s="1">
        <f t="shared" ref="GP177:GY177" si="178">GO177+GP43-GP110</f>
        <v>24</v>
      </c>
      <c r="GQ177" s="1">
        <f t="shared" si="178"/>
        <v>24</v>
      </c>
      <c r="GR177" s="1">
        <f t="shared" si="178"/>
        <v>24</v>
      </c>
      <c r="GS177" s="1">
        <f t="shared" si="178"/>
        <v>24</v>
      </c>
      <c r="GT177" s="1">
        <f t="shared" si="178"/>
        <v>24</v>
      </c>
      <c r="GU177" s="1">
        <f t="shared" si="178"/>
        <v>24</v>
      </c>
      <c r="GV177" s="1">
        <f t="shared" si="178"/>
        <v>24</v>
      </c>
      <c r="GW177" s="1">
        <f t="shared" si="178"/>
        <v>24</v>
      </c>
      <c r="GX177" s="1">
        <f t="shared" si="178"/>
        <v>24</v>
      </c>
      <c r="GY177" s="1">
        <f t="shared" si="178"/>
        <v>24</v>
      </c>
    </row>
    <row r="178" spans="1:207">
      <c r="A178" s="4" t="s">
        <v>984</v>
      </c>
      <c r="B178" s="3">
        <f t="shared" si="101"/>
        <v>46222127</v>
      </c>
      <c r="C178" s="3" t="str">
        <f t="shared" si="101"/>
        <v>Q.PEAK DUO BLK-G6P+/HL</v>
      </c>
      <c r="D178" s="2" t="str">
        <f t="shared" si="101"/>
        <v>335</v>
      </c>
      <c r="E178" s="1">
        <f t="shared" si="150"/>
        <v>0</v>
      </c>
      <c r="F178" s="1">
        <f t="shared" ref="F178:BQ178" si="179">E178+F44-F111</f>
        <v>0</v>
      </c>
      <c r="G178" s="1">
        <f t="shared" si="179"/>
        <v>0</v>
      </c>
      <c r="H178" s="1">
        <f t="shared" si="179"/>
        <v>0</v>
      </c>
      <c r="I178" s="1">
        <f t="shared" si="179"/>
        <v>0</v>
      </c>
      <c r="J178" s="1">
        <f t="shared" si="179"/>
        <v>0</v>
      </c>
      <c r="K178" s="1">
        <f t="shared" si="179"/>
        <v>0</v>
      </c>
      <c r="L178" s="1">
        <f t="shared" si="179"/>
        <v>0</v>
      </c>
      <c r="M178" s="1">
        <f t="shared" si="179"/>
        <v>0</v>
      </c>
      <c r="N178" s="1">
        <f t="shared" si="179"/>
        <v>0</v>
      </c>
      <c r="O178" s="1">
        <f t="shared" si="179"/>
        <v>0</v>
      </c>
      <c r="P178" s="1">
        <f t="shared" si="179"/>
        <v>0</v>
      </c>
      <c r="Q178" s="1">
        <f t="shared" si="179"/>
        <v>0</v>
      </c>
      <c r="R178" s="1">
        <f t="shared" si="179"/>
        <v>0</v>
      </c>
      <c r="S178" s="1">
        <f t="shared" si="179"/>
        <v>0</v>
      </c>
      <c r="T178" s="1">
        <f t="shared" si="179"/>
        <v>0</v>
      </c>
      <c r="U178" s="1">
        <f t="shared" si="179"/>
        <v>0</v>
      </c>
      <c r="V178" s="1">
        <f t="shared" si="179"/>
        <v>0</v>
      </c>
      <c r="W178" s="1">
        <f t="shared" si="179"/>
        <v>0</v>
      </c>
      <c r="X178" s="1">
        <f t="shared" si="179"/>
        <v>0</v>
      </c>
      <c r="Y178" s="1">
        <f t="shared" si="179"/>
        <v>0</v>
      </c>
      <c r="Z178" s="1">
        <f t="shared" si="179"/>
        <v>0</v>
      </c>
      <c r="AA178" s="1">
        <f t="shared" si="179"/>
        <v>0</v>
      </c>
      <c r="AB178" s="1">
        <f t="shared" si="179"/>
        <v>0</v>
      </c>
      <c r="AC178" s="1">
        <f t="shared" si="179"/>
        <v>0</v>
      </c>
      <c r="AD178" s="1">
        <f t="shared" si="179"/>
        <v>0</v>
      </c>
      <c r="AE178" s="1">
        <f t="shared" si="179"/>
        <v>0</v>
      </c>
      <c r="AF178" s="1">
        <f t="shared" si="179"/>
        <v>0</v>
      </c>
      <c r="AG178" s="1">
        <f t="shared" si="179"/>
        <v>0</v>
      </c>
      <c r="AH178" s="1">
        <f t="shared" si="179"/>
        <v>0</v>
      </c>
      <c r="AI178" s="1">
        <f t="shared" si="179"/>
        <v>0</v>
      </c>
      <c r="AJ178" s="1">
        <f t="shared" si="179"/>
        <v>0</v>
      </c>
      <c r="AK178" s="1">
        <f t="shared" si="179"/>
        <v>0</v>
      </c>
      <c r="AL178" s="1">
        <f t="shared" si="179"/>
        <v>0</v>
      </c>
      <c r="AM178" s="1">
        <f t="shared" si="179"/>
        <v>0</v>
      </c>
      <c r="AN178" s="1">
        <f t="shared" si="179"/>
        <v>0</v>
      </c>
      <c r="AO178" s="1">
        <f t="shared" si="179"/>
        <v>0</v>
      </c>
      <c r="AP178" s="1">
        <f t="shared" si="179"/>
        <v>0</v>
      </c>
      <c r="AQ178" s="1">
        <f t="shared" si="179"/>
        <v>0</v>
      </c>
      <c r="AR178" s="1">
        <f t="shared" si="179"/>
        <v>0</v>
      </c>
      <c r="AS178" s="1">
        <f t="shared" si="179"/>
        <v>0</v>
      </c>
      <c r="AT178" s="1">
        <f t="shared" si="179"/>
        <v>0</v>
      </c>
      <c r="AU178" s="1">
        <f t="shared" si="179"/>
        <v>0</v>
      </c>
      <c r="AV178" s="1">
        <f t="shared" si="179"/>
        <v>0</v>
      </c>
      <c r="AW178" s="1">
        <f t="shared" si="179"/>
        <v>0</v>
      </c>
      <c r="AX178" s="1">
        <f t="shared" si="179"/>
        <v>0</v>
      </c>
      <c r="AY178" s="1">
        <f t="shared" si="179"/>
        <v>0</v>
      </c>
      <c r="AZ178" s="1">
        <f t="shared" si="179"/>
        <v>0</v>
      </c>
      <c r="BA178" s="1">
        <f t="shared" si="179"/>
        <v>0</v>
      </c>
      <c r="BB178" s="1">
        <f t="shared" si="179"/>
        <v>0</v>
      </c>
      <c r="BC178" s="1">
        <f t="shared" si="179"/>
        <v>0</v>
      </c>
      <c r="BD178" s="1">
        <f t="shared" si="179"/>
        <v>0</v>
      </c>
      <c r="BE178" s="1">
        <f t="shared" si="179"/>
        <v>0</v>
      </c>
      <c r="BF178" s="1">
        <f t="shared" si="179"/>
        <v>0</v>
      </c>
      <c r="BG178" s="1">
        <f t="shared" si="179"/>
        <v>0</v>
      </c>
      <c r="BH178" s="1">
        <f t="shared" si="179"/>
        <v>0</v>
      </c>
      <c r="BI178" s="1">
        <f t="shared" si="179"/>
        <v>0</v>
      </c>
      <c r="BJ178" s="1">
        <f t="shared" si="179"/>
        <v>12</v>
      </c>
      <c r="BK178" s="1">
        <f t="shared" si="179"/>
        <v>12</v>
      </c>
      <c r="BL178" s="1">
        <f t="shared" si="179"/>
        <v>12</v>
      </c>
      <c r="BM178" s="1">
        <f t="shared" si="179"/>
        <v>12</v>
      </c>
      <c r="BN178" s="1">
        <f t="shared" si="179"/>
        <v>12</v>
      </c>
      <c r="BO178" s="1">
        <f t="shared" si="179"/>
        <v>12</v>
      </c>
      <c r="BP178" s="1">
        <f t="shared" si="179"/>
        <v>12</v>
      </c>
      <c r="BQ178" s="1">
        <f t="shared" si="179"/>
        <v>12</v>
      </c>
      <c r="BR178" s="1">
        <f t="shared" ref="BR178:EC178" si="180">BQ178+BR44-BR111</f>
        <v>12</v>
      </c>
      <c r="BS178" s="1">
        <f t="shared" si="180"/>
        <v>12</v>
      </c>
      <c r="BT178" s="1">
        <f t="shared" si="180"/>
        <v>12</v>
      </c>
      <c r="BU178" s="1">
        <f t="shared" si="180"/>
        <v>12</v>
      </c>
      <c r="BV178" s="1">
        <f t="shared" si="180"/>
        <v>12</v>
      </c>
      <c r="BW178" s="1">
        <f t="shared" si="180"/>
        <v>12</v>
      </c>
      <c r="BX178" s="1">
        <f t="shared" si="180"/>
        <v>12</v>
      </c>
      <c r="BY178" s="1">
        <f t="shared" si="180"/>
        <v>12</v>
      </c>
      <c r="BZ178" s="1">
        <f t="shared" si="180"/>
        <v>12</v>
      </c>
      <c r="CA178" s="1">
        <f t="shared" si="180"/>
        <v>12</v>
      </c>
      <c r="CB178" s="1">
        <f t="shared" si="180"/>
        <v>12</v>
      </c>
      <c r="CC178" s="1">
        <f t="shared" si="180"/>
        <v>12</v>
      </c>
      <c r="CD178" s="1">
        <f t="shared" si="180"/>
        <v>12</v>
      </c>
      <c r="CE178" s="1">
        <f t="shared" si="180"/>
        <v>12</v>
      </c>
      <c r="CF178" s="1">
        <f t="shared" si="180"/>
        <v>12</v>
      </c>
      <c r="CG178" s="1">
        <f t="shared" si="180"/>
        <v>12</v>
      </c>
      <c r="CH178" s="1">
        <f t="shared" si="180"/>
        <v>12</v>
      </c>
      <c r="CI178" s="1">
        <f t="shared" si="180"/>
        <v>12</v>
      </c>
      <c r="CJ178" s="1">
        <f t="shared" si="180"/>
        <v>12</v>
      </c>
      <c r="CK178" s="1">
        <f t="shared" si="180"/>
        <v>12</v>
      </c>
      <c r="CL178" s="1">
        <f t="shared" si="180"/>
        <v>12</v>
      </c>
      <c r="CM178" s="1">
        <f t="shared" si="180"/>
        <v>12</v>
      </c>
      <c r="CN178" s="1">
        <f t="shared" si="180"/>
        <v>12</v>
      </c>
      <c r="CO178" s="1">
        <f t="shared" si="180"/>
        <v>12</v>
      </c>
      <c r="CP178" s="1">
        <f t="shared" si="180"/>
        <v>12</v>
      </c>
      <c r="CQ178" s="1">
        <f t="shared" si="180"/>
        <v>12</v>
      </c>
      <c r="CR178" s="1">
        <f t="shared" si="180"/>
        <v>12</v>
      </c>
      <c r="CS178" s="1">
        <f t="shared" si="180"/>
        <v>12</v>
      </c>
      <c r="CT178" s="1">
        <f t="shared" si="180"/>
        <v>12</v>
      </c>
      <c r="CU178" s="1">
        <f t="shared" si="180"/>
        <v>12</v>
      </c>
      <c r="CV178" s="1">
        <f t="shared" si="180"/>
        <v>12</v>
      </c>
      <c r="CW178" s="1">
        <f t="shared" si="180"/>
        <v>12</v>
      </c>
      <c r="CX178" s="1">
        <f t="shared" si="180"/>
        <v>12</v>
      </c>
      <c r="CY178" s="1">
        <f t="shared" si="180"/>
        <v>12</v>
      </c>
      <c r="CZ178" s="1">
        <f t="shared" si="180"/>
        <v>12</v>
      </c>
      <c r="DA178" s="1">
        <f t="shared" si="180"/>
        <v>12</v>
      </c>
      <c r="DB178" s="1">
        <f t="shared" si="180"/>
        <v>12</v>
      </c>
      <c r="DC178" s="1">
        <f t="shared" si="180"/>
        <v>12</v>
      </c>
      <c r="DD178" s="1">
        <f t="shared" si="180"/>
        <v>12</v>
      </c>
      <c r="DE178" s="1">
        <f t="shared" si="180"/>
        <v>12</v>
      </c>
      <c r="DF178" s="1">
        <f t="shared" si="180"/>
        <v>12</v>
      </c>
      <c r="DG178" s="1">
        <f t="shared" si="180"/>
        <v>12</v>
      </c>
      <c r="DH178" s="1">
        <f t="shared" si="180"/>
        <v>12</v>
      </c>
      <c r="DI178" s="1">
        <f t="shared" si="180"/>
        <v>12</v>
      </c>
      <c r="DJ178" s="1">
        <f t="shared" si="180"/>
        <v>12</v>
      </c>
      <c r="DK178" s="1">
        <f t="shared" si="180"/>
        <v>12</v>
      </c>
      <c r="DL178" s="1">
        <f t="shared" si="180"/>
        <v>12</v>
      </c>
      <c r="DM178" s="1">
        <f t="shared" si="180"/>
        <v>12</v>
      </c>
      <c r="DN178" s="1">
        <f t="shared" si="180"/>
        <v>12</v>
      </c>
      <c r="DO178" s="1">
        <f t="shared" si="180"/>
        <v>12</v>
      </c>
      <c r="DP178" s="1">
        <f t="shared" si="180"/>
        <v>12</v>
      </c>
      <c r="DQ178" s="1">
        <f t="shared" si="180"/>
        <v>12</v>
      </c>
      <c r="DR178" s="1">
        <f t="shared" si="180"/>
        <v>12</v>
      </c>
      <c r="DS178" s="1">
        <f t="shared" si="180"/>
        <v>12</v>
      </c>
      <c r="DT178" s="1">
        <f t="shared" si="180"/>
        <v>12</v>
      </c>
      <c r="DU178" s="1">
        <f t="shared" si="180"/>
        <v>12</v>
      </c>
      <c r="DV178" s="1">
        <f t="shared" si="180"/>
        <v>12</v>
      </c>
      <c r="DW178" s="1">
        <f t="shared" si="180"/>
        <v>12</v>
      </c>
      <c r="DX178" s="1">
        <f t="shared" si="180"/>
        <v>12</v>
      </c>
      <c r="DY178" s="1">
        <f t="shared" si="180"/>
        <v>12</v>
      </c>
      <c r="DZ178" s="1">
        <f t="shared" si="180"/>
        <v>12</v>
      </c>
      <c r="EA178" s="1">
        <f t="shared" si="180"/>
        <v>12</v>
      </c>
      <c r="EB178" s="1">
        <f t="shared" si="180"/>
        <v>12</v>
      </c>
      <c r="EC178" s="1">
        <f t="shared" si="180"/>
        <v>12</v>
      </c>
      <c r="ED178" s="1">
        <f t="shared" ref="ED178:GO178" si="181">EC178+ED44-ED111</f>
        <v>12</v>
      </c>
      <c r="EE178" s="1">
        <f t="shared" si="181"/>
        <v>12</v>
      </c>
      <c r="EF178" s="1">
        <f t="shared" si="181"/>
        <v>12</v>
      </c>
      <c r="EG178" s="1">
        <f t="shared" si="181"/>
        <v>12</v>
      </c>
      <c r="EH178" s="1">
        <f t="shared" si="181"/>
        <v>12</v>
      </c>
      <c r="EI178" s="1">
        <f t="shared" si="181"/>
        <v>12</v>
      </c>
      <c r="EJ178" s="1">
        <f t="shared" si="181"/>
        <v>12</v>
      </c>
      <c r="EK178" s="1">
        <f t="shared" si="181"/>
        <v>12</v>
      </c>
      <c r="EL178" s="1">
        <f t="shared" si="181"/>
        <v>12</v>
      </c>
      <c r="EM178" s="1">
        <f t="shared" si="181"/>
        <v>12</v>
      </c>
      <c r="EN178" s="1">
        <f t="shared" si="181"/>
        <v>12</v>
      </c>
      <c r="EO178" s="1">
        <f t="shared" si="181"/>
        <v>12</v>
      </c>
      <c r="EP178" s="1">
        <f t="shared" si="181"/>
        <v>12</v>
      </c>
      <c r="EQ178" s="1">
        <f t="shared" si="181"/>
        <v>12</v>
      </c>
      <c r="ER178" s="1">
        <f t="shared" si="181"/>
        <v>12</v>
      </c>
      <c r="ES178" s="1">
        <f t="shared" si="181"/>
        <v>12</v>
      </c>
      <c r="ET178" s="1">
        <f t="shared" si="181"/>
        <v>12</v>
      </c>
      <c r="EU178" s="1">
        <f t="shared" si="181"/>
        <v>12</v>
      </c>
      <c r="EV178" s="1">
        <f t="shared" si="181"/>
        <v>12</v>
      </c>
      <c r="EW178" s="1">
        <f t="shared" si="181"/>
        <v>12</v>
      </c>
      <c r="EX178" s="1">
        <f t="shared" si="181"/>
        <v>12</v>
      </c>
      <c r="EY178" s="1">
        <f t="shared" si="181"/>
        <v>12</v>
      </c>
      <c r="EZ178" s="1">
        <f t="shared" si="181"/>
        <v>12</v>
      </c>
      <c r="FA178" s="1">
        <f t="shared" si="181"/>
        <v>12</v>
      </c>
      <c r="FB178" s="1">
        <f t="shared" si="181"/>
        <v>12</v>
      </c>
      <c r="FC178" s="1">
        <f t="shared" si="181"/>
        <v>12</v>
      </c>
      <c r="FD178" s="1">
        <f t="shared" si="181"/>
        <v>12</v>
      </c>
      <c r="FE178" s="1">
        <f t="shared" si="181"/>
        <v>12</v>
      </c>
      <c r="FF178" s="1">
        <f t="shared" si="181"/>
        <v>12</v>
      </c>
      <c r="FG178" s="1">
        <f t="shared" si="181"/>
        <v>12</v>
      </c>
      <c r="FH178" s="1">
        <f t="shared" si="181"/>
        <v>12</v>
      </c>
      <c r="FI178" s="1">
        <f t="shared" si="181"/>
        <v>12</v>
      </c>
      <c r="FJ178" s="1">
        <f t="shared" si="181"/>
        <v>12</v>
      </c>
      <c r="FK178" s="1">
        <f t="shared" si="181"/>
        <v>12</v>
      </c>
      <c r="FL178" s="1">
        <f t="shared" si="181"/>
        <v>12</v>
      </c>
      <c r="FM178" s="1">
        <f t="shared" si="181"/>
        <v>12</v>
      </c>
      <c r="FN178" s="1">
        <f t="shared" si="181"/>
        <v>12</v>
      </c>
      <c r="FO178" s="1">
        <f t="shared" si="181"/>
        <v>12</v>
      </c>
      <c r="FP178" s="1">
        <f t="shared" si="181"/>
        <v>12</v>
      </c>
      <c r="FQ178" s="1">
        <f t="shared" si="181"/>
        <v>12</v>
      </c>
      <c r="FR178" s="1">
        <f t="shared" si="181"/>
        <v>12</v>
      </c>
      <c r="FS178" s="1">
        <f t="shared" si="181"/>
        <v>12</v>
      </c>
      <c r="FT178" s="1">
        <f t="shared" si="181"/>
        <v>12</v>
      </c>
      <c r="FU178" s="1">
        <f t="shared" si="181"/>
        <v>12</v>
      </c>
      <c r="FV178" s="1">
        <f t="shared" si="181"/>
        <v>12</v>
      </c>
      <c r="FW178" s="1">
        <f t="shared" si="181"/>
        <v>12</v>
      </c>
      <c r="FX178" s="1">
        <f t="shared" si="181"/>
        <v>12</v>
      </c>
      <c r="FY178" s="1">
        <f t="shared" si="181"/>
        <v>12</v>
      </c>
      <c r="FZ178" s="1">
        <f t="shared" si="181"/>
        <v>12</v>
      </c>
      <c r="GA178" s="1">
        <f t="shared" si="181"/>
        <v>12</v>
      </c>
      <c r="GB178" s="1">
        <f t="shared" si="181"/>
        <v>12</v>
      </c>
      <c r="GC178" s="1">
        <f t="shared" si="181"/>
        <v>12</v>
      </c>
      <c r="GD178" s="1">
        <f t="shared" si="181"/>
        <v>12</v>
      </c>
      <c r="GE178" s="1">
        <f t="shared" si="181"/>
        <v>12</v>
      </c>
      <c r="GF178" s="1">
        <f t="shared" si="181"/>
        <v>12</v>
      </c>
      <c r="GG178" s="1">
        <f t="shared" si="181"/>
        <v>12</v>
      </c>
      <c r="GH178" s="1">
        <f t="shared" si="181"/>
        <v>12</v>
      </c>
      <c r="GI178" s="1">
        <f t="shared" si="181"/>
        <v>12</v>
      </c>
      <c r="GJ178" s="1">
        <f t="shared" si="181"/>
        <v>12</v>
      </c>
      <c r="GK178" s="1">
        <f t="shared" si="181"/>
        <v>12</v>
      </c>
      <c r="GL178" s="1">
        <f t="shared" si="181"/>
        <v>12</v>
      </c>
      <c r="GM178" s="1">
        <f t="shared" si="181"/>
        <v>12</v>
      </c>
      <c r="GN178" s="1">
        <f t="shared" si="181"/>
        <v>12</v>
      </c>
      <c r="GO178" s="1">
        <f t="shared" si="181"/>
        <v>12</v>
      </c>
      <c r="GP178" s="1">
        <f t="shared" ref="GP178:GY178" si="182">GO178+GP44-GP111</f>
        <v>12</v>
      </c>
      <c r="GQ178" s="1">
        <f t="shared" si="182"/>
        <v>12</v>
      </c>
      <c r="GR178" s="1">
        <f t="shared" si="182"/>
        <v>12</v>
      </c>
      <c r="GS178" s="1">
        <f t="shared" si="182"/>
        <v>12</v>
      </c>
      <c r="GT178" s="1">
        <f t="shared" si="182"/>
        <v>12</v>
      </c>
      <c r="GU178" s="1">
        <f t="shared" si="182"/>
        <v>12</v>
      </c>
      <c r="GV178" s="1">
        <f t="shared" si="182"/>
        <v>12</v>
      </c>
      <c r="GW178" s="1">
        <f t="shared" si="182"/>
        <v>12</v>
      </c>
      <c r="GX178" s="1">
        <f t="shared" si="182"/>
        <v>12</v>
      </c>
      <c r="GY178" s="1">
        <f t="shared" si="182"/>
        <v>12</v>
      </c>
    </row>
    <row r="179" spans="1:207">
      <c r="A179" s="4" t="s">
        <v>984</v>
      </c>
      <c r="B179" s="3">
        <f t="shared" ref="B179:D198" si="183">B112</f>
        <v>46212128</v>
      </c>
      <c r="C179" s="3" t="str">
        <f t="shared" si="183"/>
        <v>Q.PEAK DUO BLK-G6P+/HL</v>
      </c>
      <c r="D179" s="2" t="str">
        <f t="shared" si="183"/>
        <v>340</v>
      </c>
      <c r="E179" s="1">
        <f t="shared" si="150"/>
        <v>0</v>
      </c>
      <c r="F179" s="1">
        <f t="shared" ref="F179:BQ179" si="184">E179+F45-F112</f>
        <v>0</v>
      </c>
      <c r="G179" s="1">
        <f t="shared" si="184"/>
        <v>0</v>
      </c>
      <c r="H179" s="1">
        <f t="shared" si="184"/>
        <v>0</v>
      </c>
      <c r="I179" s="1">
        <f t="shared" si="184"/>
        <v>0</v>
      </c>
      <c r="J179" s="1">
        <f t="shared" si="184"/>
        <v>0</v>
      </c>
      <c r="K179" s="1">
        <f t="shared" si="184"/>
        <v>0</v>
      </c>
      <c r="L179" s="1">
        <f t="shared" si="184"/>
        <v>0</v>
      </c>
      <c r="M179" s="1">
        <f t="shared" si="184"/>
        <v>0</v>
      </c>
      <c r="N179" s="1">
        <f t="shared" si="184"/>
        <v>0</v>
      </c>
      <c r="O179" s="1">
        <f t="shared" si="184"/>
        <v>0</v>
      </c>
      <c r="P179" s="1">
        <f t="shared" si="184"/>
        <v>0</v>
      </c>
      <c r="Q179" s="1">
        <f t="shared" si="184"/>
        <v>0</v>
      </c>
      <c r="R179" s="1">
        <f t="shared" si="184"/>
        <v>0</v>
      </c>
      <c r="S179" s="1">
        <f t="shared" si="184"/>
        <v>0</v>
      </c>
      <c r="T179" s="1">
        <f t="shared" si="184"/>
        <v>0</v>
      </c>
      <c r="U179" s="1">
        <f t="shared" si="184"/>
        <v>0</v>
      </c>
      <c r="V179" s="1">
        <f t="shared" si="184"/>
        <v>0</v>
      </c>
      <c r="W179" s="1">
        <f t="shared" si="184"/>
        <v>0</v>
      </c>
      <c r="X179" s="1">
        <f t="shared" si="184"/>
        <v>0</v>
      </c>
      <c r="Y179" s="1">
        <f t="shared" si="184"/>
        <v>0</v>
      </c>
      <c r="Z179" s="1">
        <f t="shared" si="184"/>
        <v>0</v>
      </c>
      <c r="AA179" s="1">
        <f t="shared" si="184"/>
        <v>0</v>
      </c>
      <c r="AB179" s="1">
        <f t="shared" si="184"/>
        <v>0</v>
      </c>
      <c r="AC179" s="1">
        <f t="shared" si="184"/>
        <v>0</v>
      </c>
      <c r="AD179" s="1">
        <f t="shared" si="184"/>
        <v>0</v>
      </c>
      <c r="AE179" s="1">
        <f t="shared" si="184"/>
        <v>0</v>
      </c>
      <c r="AF179" s="1">
        <f t="shared" si="184"/>
        <v>0</v>
      </c>
      <c r="AG179" s="1">
        <f t="shared" si="184"/>
        <v>0</v>
      </c>
      <c r="AH179" s="1">
        <f t="shared" si="184"/>
        <v>0</v>
      </c>
      <c r="AI179" s="1">
        <f t="shared" si="184"/>
        <v>0</v>
      </c>
      <c r="AJ179" s="1">
        <f t="shared" si="184"/>
        <v>0</v>
      </c>
      <c r="AK179" s="1">
        <f t="shared" si="184"/>
        <v>0</v>
      </c>
      <c r="AL179" s="1">
        <f t="shared" si="184"/>
        <v>0</v>
      </c>
      <c r="AM179" s="1">
        <f t="shared" si="184"/>
        <v>0</v>
      </c>
      <c r="AN179" s="1">
        <f t="shared" si="184"/>
        <v>0</v>
      </c>
      <c r="AO179" s="1">
        <f t="shared" si="184"/>
        <v>0</v>
      </c>
      <c r="AP179" s="1">
        <f t="shared" si="184"/>
        <v>0</v>
      </c>
      <c r="AQ179" s="1">
        <f t="shared" si="184"/>
        <v>0</v>
      </c>
      <c r="AR179" s="1">
        <f t="shared" si="184"/>
        <v>0</v>
      </c>
      <c r="AS179" s="1">
        <f t="shared" si="184"/>
        <v>0</v>
      </c>
      <c r="AT179" s="1">
        <f t="shared" si="184"/>
        <v>0</v>
      </c>
      <c r="AU179" s="1">
        <f t="shared" si="184"/>
        <v>0</v>
      </c>
      <c r="AV179" s="1">
        <f t="shared" si="184"/>
        <v>0</v>
      </c>
      <c r="AW179" s="1">
        <f t="shared" si="184"/>
        <v>0</v>
      </c>
      <c r="AX179" s="1">
        <f t="shared" si="184"/>
        <v>0</v>
      </c>
      <c r="AY179" s="1">
        <f t="shared" si="184"/>
        <v>0</v>
      </c>
      <c r="AZ179" s="1">
        <f t="shared" si="184"/>
        <v>0</v>
      </c>
      <c r="BA179" s="1">
        <f t="shared" si="184"/>
        <v>0</v>
      </c>
      <c r="BB179" s="1">
        <f t="shared" si="184"/>
        <v>0</v>
      </c>
      <c r="BC179" s="1">
        <f t="shared" si="184"/>
        <v>0</v>
      </c>
      <c r="BD179" s="1">
        <f t="shared" si="184"/>
        <v>0</v>
      </c>
      <c r="BE179" s="1">
        <f t="shared" si="184"/>
        <v>0</v>
      </c>
      <c r="BF179" s="1">
        <f t="shared" si="184"/>
        <v>0</v>
      </c>
      <c r="BG179" s="1">
        <f t="shared" si="184"/>
        <v>0</v>
      </c>
      <c r="BH179" s="1">
        <f t="shared" si="184"/>
        <v>0</v>
      </c>
      <c r="BI179" s="1">
        <f t="shared" si="184"/>
        <v>0</v>
      </c>
      <c r="BJ179" s="1">
        <f t="shared" si="184"/>
        <v>23</v>
      </c>
      <c r="BK179" s="1">
        <f t="shared" si="184"/>
        <v>23</v>
      </c>
      <c r="BL179" s="1">
        <f t="shared" si="184"/>
        <v>23</v>
      </c>
      <c r="BM179" s="1">
        <f t="shared" si="184"/>
        <v>23</v>
      </c>
      <c r="BN179" s="1">
        <f t="shared" si="184"/>
        <v>23</v>
      </c>
      <c r="BO179" s="1">
        <f t="shared" si="184"/>
        <v>23</v>
      </c>
      <c r="BP179" s="1">
        <f t="shared" si="184"/>
        <v>23</v>
      </c>
      <c r="BQ179" s="1">
        <f t="shared" si="184"/>
        <v>23</v>
      </c>
      <c r="BR179" s="1">
        <f t="shared" ref="BR179:EC179" si="185">BQ179+BR45-BR112</f>
        <v>23</v>
      </c>
      <c r="BS179" s="1">
        <f t="shared" si="185"/>
        <v>23</v>
      </c>
      <c r="BT179" s="1">
        <f t="shared" si="185"/>
        <v>23</v>
      </c>
      <c r="BU179" s="1">
        <f t="shared" si="185"/>
        <v>23</v>
      </c>
      <c r="BV179" s="1">
        <f t="shared" si="185"/>
        <v>23</v>
      </c>
      <c r="BW179" s="1">
        <f t="shared" si="185"/>
        <v>23</v>
      </c>
      <c r="BX179" s="1">
        <f t="shared" si="185"/>
        <v>23</v>
      </c>
      <c r="BY179" s="1">
        <f t="shared" si="185"/>
        <v>23</v>
      </c>
      <c r="BZ179" s="1">
        <f t="shared" si="185"/>
        <v>23</v>
      </c>
      <c r="CA179" s="1">
        <f t="shared" si="185"/>
        <v>23</v>
      </c>
      <c r="CB179" s="1">
        <f t="shared" si="185"/>
        <v>23</v>
      </c>
      <c r="CC179" s="1">
        <f t="shared" si="185"/>
        <v>23</v>
      </c>
      <c r="CD179" s="1">
        <f t="shared" si="185"/>
        <v>23</v>
      </c>
      <c r="CE179" s="1">
        <f t="shared" si="185"/>
        <v>23</v>
      </c>
      <c r="CF179" s="1">
        <f t="shared" si="185"/>
        <v>23</v>
      </c>
      <c r="CG179" s="1">
        <f t="shared" si="185"/>
        <v>23</v>
      </c>
      <c r="CH179" s="1">
        <f t="shared" si="185"/>
        <v>23</v>
      </c>
      <c r="CI179" s="1">
        <f t="shared" si="185"/>
        <v>23</v>
      </c>
      <c r="CJ179" s="1">
        <f t="shared" si="185"/>
        <v>23</v>
      </c>
      <c r="CK179" s="1">
        <f t="shared" si="185"/>
        <v>23</v>
      </c>
      <c r="CL179" s="1">
        <f t="shared" si="185"/>
        <v>23</v>
      </c>
      <c r="CM179" s="1">
        <f t="shared" si="185"/>
        <v>23</v>
      </c>
      <c r="CN179" s="1">
        <f t="shared" si="185"/>
        <v>23</v>
      </c>
      <c r="CO179" s="1">
        <f t="shared" si="185"/>
        <v>23</v>
      </c>
      <c r="CP179" s="1">
        <f t="shared" si="185"/>
        <v>23</v>
      </c>
      <c r="CQ179" s="1">
        <f t="shared" si="185"/>
        <v>23</v>
      </c>
      <c r="CR179" s="1">
        <f t="shared" si="185"/>
        <v>23</v>
      </c>
      <c r="CS179" s="1">
        <f t="shared" si="185"/>
        <v>23</v>
      </c>
      <c r="CT179" s="1">
        <f t="shared" si="185"/>
        <v>23</v>
      </c>
      <c r="CU179" s="1">
        <f t="shared" si="185"/>
        <v>23</v>
      </c>
      <c r="CV179" s="1">
        <f t="shared" si="185"/>
        <v>23</v>
      </c>
      <c r="CW179" s="1">
        <f t="shared" si="185"/>
        <v>23</v>
      </c>
      <c r="CX179" s="1">
        <f t="shared" si="185"/>
        <v>23</v>
      </c>
      <c r="CY179" s="1">
        <f t="shared" si="185"/>
        <v>23</v>
      </c>
      <c r="CZ179" s="1">
        <f t="shared" si="185"/>
        <v>23</v>
      </c>
      <c r="DA179" s="1">
        <f t="shared" si="185"/>
        <v>23</v>
      </c>
      <c r="DB179" s="1">
        <f t="shared" si="185"/>
        <v>23</v>
      </c>
      <c r="DC179" s="1">
        <f t="shared" si="185"/>
        <v>23</v>
      </c>
      <c r="DD179" s="1">
        <f t="shared" si="185"/>
        <v>23</v>
      </c>
      <c r="DE179" s="1">
        <f t="shared" si="185"/>
        <v>23</v>
      </c>
      <c r="DF179" s="1">
        <f t="shared" si="185"/>
        <v>23</v>
      </c>
      <c r="DG179" s="1">
        <f t="shared" si="185"/>
        <v>23</v>
      </c>
      <c r="DH179" s="1">
        <f t="shared" si="185"/>
        <v>23</v>
      </c>
      <c r="DI179" s="1">
        <f t="shared" si="185"/>
        <v>23</v>
      </c>
      <c r="DJ179" s="1">
        <f t="shared" si="185"/>
        <v>23</v>
      </c>
      <c r="DK179" s="1">
        <f t="shared" si="185"/>
        <v>23</v>
      </c>
      <c r="DL179" s="1">
        <f t="shared" si="185"/>
        <v>23</v>
      </c>
      <c r="DM179" s="1">
        <f t="shared" si="185"/>
        <v>23</v>
      </c>
      <c r="DN179" s="1">
        <f t="shared" si="185"/>
        <v>23</v>
      </c>
      <c r="DO179" s="1">
        <f t="shared" si="185"/>
        <v>23</v>
      </c>
      <c r="DP179" s="1">
        <f t="shared" si="185"/>
        <v>23</v>
      </c>
      <c r="DQ179" s="1">
        <f t="shared" si="185"/>
        <v>23</v>
      </c>
      <c r="DR179" s="1">
        <f t="shared" si="185"/>
        <v>23</v>
      </c>
      <c r="DS179" s="1">
        <f t="shared" si="185"/>
        <v>23</v>
      </c>
      <c r="DT179" s="1">
        <f t="shared" si="185"/>
        <v>23</v>
      </c>
      <c r="DU179" s="1">
        <f t="shared" si="185"/>
        <v>23</v>
      </c>
      <c r="DV179" s="1">
        <f t="shared" si="185"/>
        <v>23</v>
      </c>
      <c r="DW179" s="1">
        <f t="shared" si="185"/>
        <v>23</v>
      </c>
      <c r="DX179" s="1">
        <f t="shared" si="185"/>
        <v>23</v>
      </c>
      <c r="DY179" s="1">
        <f t="shared" si="185"/>
        <v>23</v>
      </c>
      <c r="DZ179" s="1">
        <f t="shared" si="185"/>
        <v>23</v>
      </c>
      <c r="EA179" s="1">
        <f t="shared" si="185"/>
        <v>23</v>
      </c>
      <c r="EB179" s="1">
        <f t="shared" si="185"/>
        <v>23</v>
      </c>
      <c r="EC179" s="1">
        <f t="shared" si="185"/>
        <v>23</v>
      </c>
      <c r="ED179" s="1">
        <f t="shared" ref="ED179:GO179" si="186">EC179+ED45-ED112</f>
        <v>23</v>
      </c>
      <c r="EE179" s="1">
        <f t="shared" si="186"/>
        <v>23</v>
      </c>
      <c r="EF179" s="1">
        <f t="shared" si="186"/>
        <v>23</v>
      </c>
      <c r="EG179" s="1">
        <f t="shared" si="186"/>
        <v>23</v>
      </c>
      <c r="EH179" s="1">
        <f t="shared" si="186"/>
        <v>23</v>
      </c>
      <c r="EI179" s="1">
        <f t="shared" si="186"/>
        <v>23</v>
      </c>
      <c r="EJ179" s="1">
        <f t="shared" si="186"/>
        <v>23</v>
      </c>
      <c r="EK179" s="1">
        <f t="shared" si="186"/>
        <v>23</v>
      </c>
      <c r="EL179" s="1">
        <f t="shared" si="186"/>
        <v>23</v>
      </c>
      <c r="EM179" s="1">
        <f t="shared" si="186"/>
        <v>23</v>
      </c>
      <c r="EN179" s="1">
        <f t="shared" si="186"/>
        <v>23</v>
      </c>
      <c r="EO179" s="1">
        <f t="shared" si="186"/>
        <v>23</v>
      </c>
      <c r="EP179" s="1">
        <f t="shared" si="186"/>
        <v>23</v>
      </c>
      <c r="EQ179" s="1">
        <f t="shared" si="186"/>
        <v>23</v>
      </c>
      <c r="ER179" s="1">
        <f t="shared" si="186"/>
        <v>23</v>
      </c>
      <c r="ES179" s="1">
        <f t="shared" si="186"/>
        <v>23</v>
      </c>
      <c r="ET179" s="1">
        <f t="shared" si="186"/>
        <v>23</v>
      </c>
      <c r="EU179" s="1">
        <f t="shared" si="186"/>
        <v>23</v>
      </c>
      <c r="EV179" s="1">
        <f t="shared" si="186"/>
        <v>23</v>
      </c>
      <c r="EW179" s="1">
        <f t="shared" si="186"/>
        <v>23</v>
      </c>
      <c r="EX179" s="1">
        <f t="shared" si="186"/>
        <v>23</v>
      </c>
      <c r="EY179" s="1">
        <f t="shared" si="186"/>
        <v>23</v>
      </c>
      <c r="EZ179" s="1">
        <f t="shared" si="186"/>
        <v>23</v>
      </c>
      <c r="FA179" s="1">
        <f t="shared" si="186"/>
        <v>23</v>
      </c>
      <c r="FB179" s="1">
        <f t="shared" si="186"/>
        <v>23</v>
      </c>
      <c r="FC179" s="1">
        <f t="shared" si="186"/>
        <v>23</v>
      </c>
      <c r="FD179" s="1">
        <f t="shared" si="186"/>
        <v>23</v>
      </c>
      <c r="FE179" s="1">
        <f t="shared" si="186"/>
        <v>23</v>
      </c>
      <c r="FF179" s="1">
        <f t="shared" si="186"/>
        <v>23</v>
      </c>
      <c r="FG179" s="1">
        <f t="shared" si="186"/>
        <v>23</v>
      </c>
      <c r="FH179" s="1">
        <f t="shared" si="186"/>
        <v>23</v>
      </c>
      <c r="FI179" s="1">
        <f t="shared" si="186"/>
        <v>23</v>
      </c>
      <c r="FJ179" s="1">
        <f t="shared" si="186"/>
        <v>23</v>
      </c>
      <c r="FK179" s="1">
        <f t="shared" si="186"/>
        <v>23</v>
      </c>
      <c r="FL179" s="1">
        <f t="shared" si="186"/>
        <v>23</v>
      </c>
      <c r="FM179" s="1">
        <f t="shared" si="186"/>
        <v>23</v>
      </c>
      <c r="FN179" s="1">
        <f t="shared" si="186"/>
        <v>23</v>
      </c>
      <c r="FO179" s="1">
        <f t="shared" si="186"/>
        <v>23</v>
      </c>
      <c r="FP179" s="1">
        <f t="shared" si="186"/>
        <v>23</v>
      </c>
      <c r="FQ179" s="1">
        <f t="shared" si="186"/>
        <v>23</v>
      </c>
      <c r="FR179" s="1">
        <f t="shared" si="186"/>
        <v>23</v>
      </c>
      <c r="FS179" s="1">
        <f t="shared" si="186"/>
        <v>23</v>
      </c>
      <c r="FT179" s="1">
        <f t="shared" si="186"/>
        <v>23</v>
      </c>
      <c r="FU179" s="1">
        <f t="shared" si="186"/>
        <v>23</v>
      </c>
      <c r="FV179" s="1">
        <f t="shared" si="186"/>
        <v>23</v>
      </c>
      <c r="FW179" s="1">
        <f t="shared" si="186"/>
        <v>23</v>
      </c>
      <c r="FX179" s="1">
        <f t="shared" si="186"/>
        <v>23</v>
      </c>
      <c r="FY179" s="1">
        <f t="shared" si="186"/>
        <v>23</v>
      </c>
      <c r="FZ179" s="1">
        <f t="shared" si="186"/>
        <v>23</v>
      </c>
      <c r="GA179" s="1">
        <f t="shared" si="186"/>
        <v>23</v>
      </c>
      <c r="GB179" s="1">
        <f t="shared" si="186"/>
        <v>23</v>
      </c>
      <c r="GC179" s="1">
        <f t="shared" si="186"/>
        <v>23</v>
      </c>
      <c r="GD179" s="1">
        <f t="shared" si="186"/>
        <v>23</v>
      </c>
      <c r="GE179" s="1">
        <f t="shared" si="186"/>
        <v>23</v>
      </c>
      <c r="GF179" s="1">
        <f t="shared" si="186"/>
        <v>23</v>
      </c>
      <c r="GG179" s="1">
        <f t="shared" si="186"/>
        <v>23</v>
      </c>
      <c r="GH179" s="1">
        <f t="shared" si="186"/>
        <v>23</v>
      </c>
      <c r="GI179" s="1">
        <f t="shared" si="186"/>
        <v>23</v>
      </c>
      <c r="GJ179" s="1">
        <f t="shared" si="186"/>
        <v>23</v>
      </c>
      <c r="GK179" s="1">
        <f t="shared" si="186"/>
        <v>23</v>
      </c>
      <c r="GL179" s="1">
        <f t="shared" si="186"/>
        <v>23</v>
      </c>
      <c r="GM179" s="1">
        <f t="shared" si="186"/>
        <v>23</v>
      </c>
      <c r="GN179" s="1">
        <f t="shared" si="186"/>
        <v>23</v>
      </c>
      <c r="GO179" s="1">
        <f t="shared" si="186"/>
        <v>23</v>
      </c>
      <c r="GP179" s="1">
        <f t="shared" ref="GP179:GY179" si="187">GO179+GP45-GP112</f>
        <v>23</v>
      </c>
      <c r="GQ179" s="1">
        <f t="shared" si="187"/>
        <v>23</v>
      </c>
      <c r="GR179" s="1">
        <f t="shared" si="187"/>
        <v>23</v>
      </c>
      <c r="GS179" s="1">
        <f t="shared" si="187"/>
        <v>23</v>
      </c>
      <c r="GT179" s="1">
        <f t="shared" si="187"/>
        <v>23</v>
      </c>
      <c r="GU179" s="1">
        <f t="shared" si="187"/>
        <v>23</v>
      </c>
      <c r="GV179" s="1">
        <f t="shared" si="187"/>
        <v>23</v>
      </c>
      <c r="GW179" s="1">
        <f t="shared" si="187"/>
        <v>23</v>
      </c>
      <c r="GX179" s="1">
        <f t="shared" si="187"/>
        <v>23</v>
      </c>
      <c r="GY179" s="1">
        <f t="shared" si="187"/>
        <v>23</v>
      </c>
    </row>
    <row r="180" spans="1:207">
      <c r="A180" s="4" t="s">
        <v>984</v>
      </c>
      <c r="B180" s="3">
        <f t="shared" si="183"/>
        <v>49203132</v>
      </c>
      <c r="C180" s="3" t="str">
        <f t="shared" si="183"/>
        <v>Q.PEAK DUO BLK-G10+</v>
      </c>
      <c r="D180" s="2">
        <f t="shared" si="183"/>
        <v>360</v>
      </c>
      <c r="E180" s="1">
        <f t="shared" si="150"/>
        <v>0</v>
      </c>
      <c r="F180" s="1">
        <f t="shared" ref="F180:BQ180" si="188">E180+F46-F113</f>
        <v>0</v>
      </c>
      <c r="G180" s="1">
        <f t="shared" si="188"/>
        <v>0</v>
      </c>
      <c r="H180" s="1">
        <f t="shared" si="188"/>
        <v>0</v>
      </c>
      <c r="I180" s="1">
        <f t="shared" si="188"/>
        <v>0</v>
      </c>
      <c r="J180" s="1">
        <f t="shared" si="188"/>
        <v>0</v>
      </c>
      <c r="K180" s="1">
        <f t="shared" si="188"/>
        <v>0</v>
      </c>
      <c r="L180" s="1">
        <f t="shared" si="188"/>
        <v>0</v>
      </c>
      <c r="M180" s="1">
        <f t="shared" si="188"/>
        <v>0</v>
      </c>
      <c r="N180" s="1">
        <f t="shared" si="188"/>
        <v>0</v>
      </c>
      <c r="O180" s="1">
        <f t="shared" si="188"/>
        <v>0</v>
      </c>
      <c r="P180" s="1">
        <f t="shared" si="188"/>
        <v>0</v>
      </c>
      <c r="Q180" s="1">
        <f t="shared" si="188"/>
        <v>0</v>
      </c>
      <c r="R180" s="1">
        <f t="shared" si="188"/>
        <v>0</v>
      </c>
      <c r="S180" s="1">
        <f t="shared" si="188"/>
        <v>0</v>
      </c>
      <c r="T180" s="1">
        <f t="shared" si="188"/>
        <v>0</v>
      </c>
      <c r="U180" s="1">
        <f t="shared" si="188"/>
        <v>0</v>
      </c>
      <c r="V180" s="1">
        <f t="shared" si="188"/>
        <v>0</v>
      </c>
      <c r="W180" s="1">
        <f t="shared" si="188"/>
        <v>0</v>
      </c>
      <c r="X180" s="1">
        <f t="shared" si="188"/>
        <v>0</v>
      </c>
      <c r="Y180" s="1">
        <f t="shared" si="188"/>
        <v>0</v>
      </c>
      <c r="Z180" s="1">
        <f t="shared" si="188"/>
        <v>0</v>
      </c>
      <c r="AA180" s="1">
        <f t="shared" si="188"/>
        <v>0</v>
      </c>
      <c r="AB180" s="1">
        <f t="shared" si="188"/>
        <v>0</v>
      </c>
      <c r="AC180" s="1">
        <f t="shared" si="188"/>
        <v>0</v>
      </c>
      <c r="AD180" s="1">
        <f t="shared" si="188"/>
        <v>0</v>
      </c>
      <c r="AE180" s="1">
        <f t="shared" si="188"/>
        <v>0</v>
      </c>
      <c r="AF180" s="1">
        <f t="shared" si="188"/>
        <v>0</v>
      </c>
      <c r="AG180" s="1">
        <f t="shared" si="188"/>
        <v>0</v>
      </c>
      <c r="AH180" s="1">
        <f t="shared" si="188"/>
        <v>0</v>
      </c>
      <c r="AI180" s="1">
        <f t="shared" si="188"/>
        <v>0</v>
      </c>
      <c r="AJ180" s="1">
        <f t="shared" si="188"/>
        <v>0</v>
      </c>
      <c r="AK180" s="1">
        <f t="shared" si="188"/>
        <v>0</v>
      </c>
      <c r="AL180" s="1">
        <f t="shared" si="188"/>
        <v>0</v>
      </c>
      <c r="AM180" s="1">
        <f t="shared" si="188"/>
        <v>0</v>
      </c>
      <c r="AN180" s="1">
        <f t="shared" si="188"/>
        <v>0</v>
      </c>
      <c r="AO180" s="1">
        <f t="shared" si="188"/>
        <v>0</v>
      </c>
      <c r="AP180" s="1">
        <f t="shared" si="188"/>
        <v>0</v>
      </c>
      <c r="AQ180" s="1">
        <f t="shared" si="188"/>
        <v>0</v>
      </c>
      <c r="AR180" s="1">
        <f t="shared" si="188"/>
        <v>0</v>
      </c>
      <c r="AS180" s="1">
        <f t="shared" si="188"/>
        <v>0</v>
      </c>
      <c r="AT180" s="1">
        <f t="shared" si="188"/>
        <v>0</v>
      </c>
      <c r="AU180" s="1">
        <f t="shared" si="188"/>
        <v>0</v>
      </c>
      <c r="AV180" s="1">
        <f t="shared" si="188"/>
        <v>0</v>
      </c>
      <c r="AW180" s="1">
        <f t="shared" si="188"/>
        <v>0</v>
      </c>
      <c r="AX180" s="1">
        <f t="shared" si="188"/>
        <v>0</v>
      </c>
      <c r="AY180" s="1">
        <f t="shared" si="188"/>
        <v>0</v>
      </c>
      <c r="AZ180" s="1">
        <f t="shared" si="188"/>
        <v>0</v>
      </c>
      <c r="BA180" s="1">
        <f t="shared" si="188"/>
        <v>0</v>
      </c>
      <c r="BB180" s="1">
        <f t="shared" si="188"/>
        <v>0</v>
      </c>
      <c r="BC180" s="1">
        <f t="shared" si="188"/>
        <v>0</v>
      </c>
      <c r="BD180" s="1">
        <f t="shared" si="188"/>
        <v>0</v>
      </c>
      <c r="BE180" s="1">
        <f t="shared" si="188"/>
        <v>0</v>
      </c>
      <c r="BF180" s="1">
        <f t="shared" si="188"/>
        <v>0</v>
      </c>
      <c r="BG180" s="1">
        <f t="shared" si="188"/>
        <v>0</v>
      </c>
      <c r="BH180" s="1">
        <f t="shared" si="188"/>
        <v>0</v>
      </c>
      <c r="BI180" s="1">
        <f t="shared" si="188"/>
        <v>0</v>
      </c>
      <c r="BJ180" s="1">
        <f t="shared" si="188"/>
        <v>0</v>
      </c>
      <c r="BK180" s="1">
        <f t="shared" si="188"/>
        <v>0</v>
      </c>
      <c r="BL180" s="1">
        <f t="shared" si="188"/>
        <v>0</v>
      </c>
      <c r="BM180" s="1">
        <f t="shared" si="188"/>
        <v>4480</v>
      </c>
      <c r="BN180" s="1">
        <f t="shared" si="188"/>
        <v>4480</v>
      </c>
      <c r="BO180" s="1">
        <f t="shared" si="188"/>
        <v>4480</v>
      </c>
      <c r="BP180" s="1">
        <f t="shared" si="188"/>
        <v>5376</v>
      </c>
      <c r="BQ180" s="1">
        <f t="shared" si="188"/>
        <v>5376</v>
      </c>
      <c r="BR180" s="1">
        <f t="shared" ref="BR180:EC180" si="189">BQ180+BR46-BR113</f>
        <v>4480</v>
      </c>
      <c r="BS180" s="1">
        <f t="shared" si="189"/>
        <v>8064</v>
      </c>
      <c r="BT180" s="1">
        <f t="shared" si="189"/>
        <v>9856</v>
      </c>
      <c r="BU180" s="1">
        <f t="shared" si="189"/>
        <v>9856</v>
      </c>
      <c r="BV180" s="1">
        <f t="shared" si="189"/>
        <v>9856</v>
      </c>
      <c r="BW180" s="1">
        <f t="shared" si="189"/>
        <v>8512</v>
      </c>
      <c r="BX180" s="1">
        <f t="shared" si="189"/>
        <v>7680</v>
      </c>
      <c r="BY180" s="1">
        <f t="shared" si="189"/>
        <v>3840</v>
      </c>
      <c r="BZ180" s="1">
        <f t="shared" si="189"/>
        <v>1536</v>
      </c>
      <c r="CA180" s="1">
        <f t="shared" si="189"/>
        <v>0</v>
      </c>
      <c r="CB180" s="1">
        <f t="shared" si="189"/>
        <v>0</v>
      </c>
      <c r="CC180" s="1">
        <f t="shared" si="189"/>
        <v>0</v>
      </c>
      <c r="CD180" s="1">
        <f t="shared" si="189"/>
        <v>0</v>
      </c>
      <c r="CE180" s="1">
        <f t="shared" si="189"/>
        <v>0</v>
      </c>
      <c r="CF180" s="1">
        <f t="shared" si="189"/>
        <v>0</v>
      </c>
      <c r="CG180" s="1">
        <f t="shared" si="189"/>
        <v>5376</v>
      </c>
      <c r="CH180" s="1">
        <f t="shared" si="189"/>
        <v>5376</v>
      </c>
      <c r="CI180" s="1">
        <f t="shared" si="189"/>
        <v>5376</v>
      </c>
      <c r="CJ180" s="1">
        <f t="shared" si="189"/>
        <v>5376</v>
      </c>
      <c r="CK180" s="1">
        <f t="shared" si="189"/>
        <v>2176</v>
      </c>
      <c r="CL180" s="1">
        <f t="shared" si="189"/>
        <v>3136</v>
      </c>
      <c r="CM180" s="1">
        <f t="shared" si="189"/>
        <v>7104</v>
      </c>
      <c r="CN180" s="1">
        <f t="shared" si="189"/>
        <v>8384</v>
      </c>
      <c r="CO180" s="1">
        <f t="shared" si="189"/>
        <v>12992</v>
      </c>
      <c r="CP180" s="1">
        <f t="shared" si="189"/>
        <v>12992</v>
      </c>
      <c r="CQ180" s="1">
        <f t="shared" si="189"/>
        <v>12160</v>
      </c>
      <c r="CR180" s="1">
        <f t="shared" si="189"/>
        <v>3840</v>
      </c>
      <c r="CS180" s="1">
        <f t="shared" si="189"/>
        <v>8768</v>
      </c>
      <c r="CT180" s="1">
        <f t="shared" si="189"/>
        <v>10560</v>
      </c>
      <c r="CU180" s="1">
        <f t="shared" si="189"/>
        <v>13248</v>
      </c>
      <c r="CV180" s="1">
        <f t="shared" si="189"/>
        <v>11968</v>
      </c>
      <c r="CW180" s="1">
        <f t="shared" si="189"/>
        <v>11968</v>
      </c>
      <c r="CX180" s="1">
        <f t="shared" si="189"/>
        <v>11968</v>
      </c>
      <c r="CY180" s="1">
        <f t="shared" si="189"/>
        <v>16512</v>
      </c>
      <c r="CZ180" s="1">
        <f t="shared" si="189"/>
        <v>16512</v>
      </c>
      <c r="DA180" s="1">
        <f t="shared" si="189"/>
        <v>16512</v>
      </c>
      <c r="DB180" s="1">
        <f t="shared" si="189"/>
        <v>16512</v>
      </c>
      <c r="DC180" s="1">
        <f t="shared" si="189"/>
        <v>16512</v>
      </c>
      <c r="DD180" s="1">
        <f t="shared" si="189"/>
        <v>16512</v>
      </c>
      <c r="DE180" s="1">
        <f t="shared" si="189"/>
        <v>16512</v>
      </c>
      <c r="DF180" s="1">
        <f t="shared" si="189"/>
        <v>16512</v>
      </c>
      <c r="DG180" s="1">
        <f t="shared" si="189"/>
        <v>16512</v>
      </c>
      <c r="DH180" s="1">
        <f t="shared" si="189"/>
        <v>16512</v>
      </c>
      <c r="DI180" s="1">
        <f t="shared" si="189"/>
        <v>16512</v>
      </c>
      <c r="DJ180" s="1">
        <f t="shared" si="189"/>
        <v>16512</v>
      </c>
      <c r="DK180" s="1">
        <f t="shared" si="189"/>
        <v>16512</v>
      </c>
      <c r="DL180" s="1">
        <f t="shared" si="189"/>
        <v>16512</v>
      </c>
      <c r="DM180" s="1">
        <f t="shared" si="189"/>
        <v>16512</v>
      </c>
      <c r="DN180" s="1">
        <f t="shared" si="189"/>
        <v>16512</v>
      </c>
      <c r="DO180" s="1">
        <f t="shared" si="189"/>
        <v>16512</v>
      </c>
      <c r="DP180" s="1">
        <f t="shared" si="189"/>
        <v>16512</v>
      </c>
      <c r="DQ180" s="1">
        <f t="shared" si="189"/>
        <v>16512</v>
      </c>
      <c r="DR180" s="1">
        <f t="shared" si="189"/>
        <v>16512</v>
      </c>
      <c r="DS180" s="1">
        <f t="shared" si="189"/>
        <v>16512</v>
      </c>
      <c r="DT180" s="1">
        <f t="shared" si="189"/>
        <v>16512</v>
      </c>
      <c r="DU180" s="1">
        <f t="shared" si="189"/>
        <v>16512</v>
      </c>
      <c r="DV180" s="1">
        <f t="shared" si="189"/>
        <v>16512</v>
      </c>
      <c r="DW180" s="1">
        <f t="shared" si="189"/>
        <v>16512</v>
      </c>
      <c r="DX180" s="1">
        <f t="shared" si="189"/>
        <v>16512</v>
      </c>
      <c r="DY180" s="1">
        <f t="shared" si="189"/>
        <v>16512</v>
      </c>
      <c r="DZ180" s="1">
        <f t="shared" si="189"/>
        <v>16512</v>
      </c>
      <c r="EA180" s="1">
        <f t="shared" si="189"/>
        <v>16512</v>
      </c>
      <c r="EB180" s="1">
        <f t="shared" si="189"/>
        <v>16512</v>
      </c>
      <c r="EC180" s="1">
        <f t="shared" si="189"/>
        <v>16512</v>
      </c>
      <c r="ED180" s="1">
        <f t="shared" ref="ED180:GO180" si="190">EC180+ED46-ED113</f>
        <v>16512</v>
      </c>
      <c r="EE180" s="1">
        <f t="shared" si="190"/>
        <v>16512</v>
      </c>
      <c r="EF180" s="1">
        <f t="shared" si="190"/>
        <v>16512</v>
      </c>
      <c r="EG180" s="1">
        <f t="shared" si="190"/>
        <v>16512</v>
      </c>
      <c r="EH180" s="1">
        <f t="shared" si="190"/>
        <v>16512</v>
      </c>
      <c r="EI180" s="1">
        <f t="shared" si="190"/>
        <v>16512</v>
      </c>
      <c r="EJ180" s="1">
        <f t="shared" si="190"/>
        <v>16512</v>
      </c>
      <c r="EK180" s="1">
        <f t="shared" si="190"/>
        <v>16512</v>
      </c>
      <c r="EL180" s="1">
        <f t="shared" si="190"/>
        <v>16512</v>
      </c>
      <c r="EM180" s="1">
        <f t="shared" si="190"/>
        <v>16512</v>
      </c>
      <c r="EN180" s="1">
        <f t="shared" si="190"/>
        <v>16512</v>
      </c>
      <c r="EO180" s="1">
        <f t="shared" si="190"/>
        <v>16512</v>
      </c>
      <c r="EP180" s="1">
        <f t="shared" si="190"/>
        <v>16512</v>
      </c>
      <c r="EQ180" s="1">
        <f t="shared" si="190"/>
        <v>16512</v>
      </c>
      <c r="ER180" s="1">
        <f t="shared" si="190"/>
        <v>16512</v>
      </c>
      <c r="ES180" s="1">
        <f t="shared" si="190"/>
        <v>16512</v>
      </c>
      <c r="ET180" s="1">
        <f t="shared" si="190"/>
        <v>16512</v>
      </c>
      <c r="EU180" s="1">
        <f t="shared" si="190"/>
        <v>16512</v>
      </c>
      <c r="EV180" s="1">
        <f t="shared" si="190"/>
        <v>16512</v>
      </c>
      <c r="EW180" s="1">
        <f t="shared" si="190"/>
        <v>16512</v>
      </c>
      <c r="EX180" s="1">
        <f t="shared" si="190"/>
        <v>16512</v>
      </c>
      <c r="EY180" s="1">
        <f t="shared" si="190"/>
        <v>16512</v>
      </c>
      <c r="EZ180" s="1">
        <f t="shared" si="190"/>
        <v>16512</v>
      </c>
      <c r="FA180" s="1">
        <f t="shared" si="190"/>
        <v>16512</v>
      </c>
      <c r="FB180" s="1">
        <f t="shared" si="190"/>
        <v>16512</v>
      </c>
      <c r="FC180" s="1">
        <f t="shared" si="190"/>
        <v>16512</v>
      </c>
      <c r="FD180" s="1">
        <f t="shared" si="190"/>
        <v>16512</v>
      </c>
      <c r="FE180" s="1">
        <f t="shared" si="190"/>
        <v>16512</v>
      </c>
      <c r="FF180" s="1">
        <f t="shared" si="190"/>
        <v>16512</v>
      </c>
      <c r="FG180" s="1">
        <f t="shared" si="190"/>
        <v>16512</v>
      </c>
      <c r="FH180" s="1">
        <f t="shared" si="190"/>
        <v>16512</v>
      </c>
      <c r="FI180" s="1">
        <f t="shared" si="190"/>
        <v>16512</v>
      </c>
      <c r="FJ180" s="1">
        <f t="shared" si="190"/>
        <v>16512</v>
      </c>
      <c r="FK180" s="1">
        <f t="shared" si="190"/>
        <v>16512</v>
      </c>
      <c r="FL180" s="1">
        <f t="shared" si="190"/>
        <v>16512</v>
      </c>
      <c r="FM180" s="1">
        <f t="shared" si="190"/>
        <v>16512</v>
      </c>
      <c r="FN180" s="1">
        <f t="shared" si="190"/>
        <v>16512</v>
      </c>
      <c r="FO180" s="1">
        <f t="shared" si="190"/>
        <v>16512</v>
      </c>
      <c r="FP180" s="1">
        <f t="shared" si="190"/>
        <v>16512</v>
      </c>
      <c r="FQ180" s="1">
        <f t="shared" si="190"/>
        <v>16512</v>
      </c>
      <c r="FR180" s="1">
        <f t="shared" si="190"/>
        <v>16512</v>
      </c>
      <c r="FS180" s="1">
        <f t="shared" si="190"/>
        <v>16512</v>
      </c>
      <c r="FT180" s="1">
        <f t="shared" si="190"/>
        <v>16512</v>
      </c>
      <c r="FU180" s="1">
        <f t="shared" si="190"/>
        <v>16512</v>
      </c>
      <c r="FV180" s="1">
        <f t="shared" si="190"/>
        <v>16512</v>
      </c>
      <c r="FW180" s="1">
        <f t="shared" si="190"/>
        <v>16512</v>
      </c>
      <c r="FX180" s="1">
        <f t="shared" si="190"/>
        <v>16512</v>
      </c>
      <c r="FY180" s="1">
        <f t="shared" si="190"/>
        <v>16512</v>
      </c>
      <c r="FZ180" s="1">
        <f t="shared" si="190"/>
        <v>16512</v>
      </c>
      <c r="GA180" s="1">
        <f t="shared" si="190"/>
        <v>16512</v>
      </c>
      <c r="GB180" s="1">
        <f t="shared" si="190"/>
        <v>16512</v>
      </c>
      <c r="GC180" s="1">
        <f t="shared" si="190"/>
        <v>16512</v>
      </c>
      <c r="GD180" s="1">
        <f t="shared" si="190"/>
        <v>16512</v>
      </c>
      <c r="GE180" s="1">
        <f t="shared" si="190"/>
        <v>16512</v>
      </c>
      <c r="GF180" s="1">
        <f t="shared" si="190"/>
        <v>16512</v>
      </c>
      <c r="GG180" s="1">
        <f t="shared" si="190"/>
        <v>16512</v>
      </c>
      <c r="GH180" s="1">
        <f t="shared" si="190"/>
        <v>16512</v>
      </c>
      <c r="GI180" s="1">
        <f t="shared" si="190"/>
        <v>16512</v>
      </c>
      <c r="GJ180" s="1">
        <f t="shared" si="190"/>
        <v>16512</v>
      </c>
      <c r="GK180" s="1">
        <f t="shared" si="190"/>
        <v>16512</v>
      </c>
      <c r="GL180" s="1">
        <f t="shared" si="190"/>
        <v>16512</v>
      </c>
      <c r="GM180" s="1">
        <f t="shared" si="190"/>
        <v>16512</v>
      </c>
      <c r="GN180" s="1">
        <f t="shared" si="190"/>
        <v>16512</v>
      </c>
      <c r="GO180" s="1">
        <f t="shared" si="190"/>
        <v>16512</v>
      </c>
      <c r="GP180" s="1">
        <f t="shared" ref="GP180:GY180" si="191">GO180+GP46-GP113</f>
        <v>16512</v>
      </c>
      <c r="GQ180" s="1">
        <f t="shared" si="191"/>
        <v>16512</v>
      </c>
      <c r="GR180" s="1">
        <f t="shared" si="191"/>
        <v>16512</v>
      </c>
      <c r="GS180" s="1">
        <f t="shared" si="191"/>
        <v>16512</v>
      </c>
      <c r="GT180" s="1">
        <f t="shared" si="191"/>
        <v>16512</v>
      </c>
      <c r="GU180" s="1">
        <f t="shared" si="191"/>
        <v>16512</v>
      </c>
      <c r="GV180" s="1">
        <f t="shared" si="191"/>
        <v>16512</v>
      </c>
      <c r="GW180" s="1">
        <f t="shared" si="191"/>
        <v>16512</v>
      </c>
      <c r="GX180" s="1">
        <f t="shared" si="191"/>
        <v>16512</v>
      </c>
      <c r="GY180" s="1">
        <f t="shared" si="191"/>
        <v>16512</v>
      </c>
    </row>
    <row r="181" spans="1:207">
      <c r="A181" s="4" t="s">
        <v>984</v>
      </c>
      <c r="B181" s="3">
        <f t="shared" si="183"/>
        <v>46216128</v>
      </c>
      <c r="C181" s="3" t="str">
        <f t="shared" si="183"/>
        <v>Q.PEAK DUO BLK G6P+</v>
      </c>
      <c r="D181" s="2" t="str">
        <f t="shared" si="183"/>
        <v>340</v>
      </c>
      <c r="E181" s="1">
        <f t="shared" si="150"/>
        <v>0</v>
      </c>
      <c r="F181" s="1">
        <f t="shared" ref="F181:BQ181" si="192">E181+F47-F114</f>
        <v>0</v>
      </c>
      <c r="G181" s="1">
        <f t="shared" si="192"/>
        <v>0</v>
      </c>
      <c r="H181" s="1">
        <f t="shared" si="192"/>
        <v>0</v>
      </c>
      <c r="I181" s="1">
        <f t="shared" si="192"/>
        <v>0</v>
      </c>
      <c r="J181" s="1">
        <f t="shared" si="192"/>
        <v>0</v>
      </c>
      <c r="K181" s="1">
        <f t="shared" si="192"/>
        <v>0</v>
      </c>
      <c r="L181" s="1">
        <f t="shared" si="192"/>
        <v>0</v>
      </c>
      <c r="M181" s="1">
        <f t="shared" si="192"/>
        <v>0</v>
      </c>
      <c r="N181" s="1">
        <f t="shared" si="192"/>
        <v>0</v>
      </c>
      <c r="O181" s="1">
        <f t="shared" si="192"/>
        <v>0</v>
      </c>
      <c r="P181" s="1">
        <f t="shared" si="192"/>
        <v>0</v>
      </c>
      <c r="Q181" s="1">
        <f t="shared" si="192"/>
        <v>0</v>
      </c>
      <c r="R181" s="1">
        <f t="shared" si="192"/>
        <v>0</v>
      </c>
      <c r="S181" s="1">
        <f t="shared" si="192"/>
        <v>0</v>
      </c>
      <c r="T181" s="1">
        <f t="shared" si="192"/>
        <v>0</v>
      </c>
      <c r="U181" s="1">
        <f t="shared" si="192"/>
        <v>0</v>
      </c>
      <c r="V181" s="1">
        <f t="shared" si="192"/>
        <v>0</v>
      </c>
      <c r="W181" s="1">
        <f t="shared" si="192"/>
        <v>0</v>
      </c>
      <c r="X181" s="1">
        <f t="shared" si="192"/>
        <v>0</v>
      </c>
      <c r="Y181" s="1">
        <f t="shared" si="192"/>
        <v>0</v>
      </c>
      <c r="Z181" s="1">
        <f t="shared" si="192"/>
        <v>0</v>
      </c>
      <c r="AA181" s="1">
        <f t="shared" si="192"/>
        <v>0</v>
      </c>
      <c r="AB181" s="1">
        <f t="shared" si="192"/>
        <v>0</v>
      </c>
      <c r="AC181" s="1">
        <f t="shared" si="192"/>
        <v>0</v>
      </c>
      <c r="AD181" s="1">
        <f t="shared" si="192"/>
        <v>0</v>
      </c>
      <c r="AE181" s="1">
        <f t="shared" si="192"/>
        <v>0</v>
      </c>
      <c r="AF181" s="1">
        <f t="shared" si="192"/>
        <v>0</v>
      </c>
      <c r="AG181" s="1">
        <f t="shared" si="192"/>
        <v>0</v>
      </c>
      <c r="AH181" s="1">
        <f t="shared" si="192"/>
        <v>0</v>
      </c>
      <c r="AI181" s="1">
        <f t="shared" si="192"/>
        <v>0</v>
      </c>
      <c r="AJ181" s="1">
        <f t="shared" si="192"/>
        <v>0</v>
      </c>
      <c r="AK181" s="1">
        <f t="shared" si="192"/>
        <v>0</v>
      </c>
      <c r="AL181" s="1">
        <f t="shared" si="192"/>
        <v>0</v>
      </c>
      <c r="AM181" s="1">
        <f t="shared" si="192"/>
        <v>0</v>
      </c>
      <c r="AN181" s="1">
        <f t="shared" si="192"/>
        <v>0</v>
      </c>
      <c r="AO181" s="1">
        <f t="shared" si="192"/>
        <v>0</v>
      </c>
      <c r="AP181" s="1">
        <f t="shared" si="192"/>
        <v>0</v>
      </c>
      <c r="AQ181" s="1">
        <f t="shared" si="192"/>
        <v>0</v>
      </c>
      <c r="AR181" s="1">
        <f t="shared" si="192"/>
        <v>0</v>
      </c>
      <c r="AS181" s="1">
        <f t="shared" si="192"/>
        <v>0</v>
      </c>
      <c r="AT181" s="1">
        <f t="shared" si="192"/>
        <v>0</v>
      </c>
      <c r="AU181" s="1">
        <f t="shared" si="192"/>
        <v>0</v>
      </c>
      <c r="AV181" s="1">
        <f t="shared" si="192"/>
        <v>0</v>
      </c>
      <c r="AW181" s="1">
        <f t="shared" si="192"/>
        <v>0</v>
      </c>
      <c r="AX181" s="1">
        <f t="shared" si="192"/>
        <v>0</v>
      </c>
      <c r="AY181" s="1">
        <f t="shared" si="192"/>
        <v>0</v>
      </c>
      <c r="AZ181" s="1">
        <f t="shared" si="192"/>
        <v>0</v>
      </c>
      <c r="BA181" s="1">
        <f t="shared" si="192"/>
        <v>0</v>
      </c>
      <c r="BB181" s="1">
        <f t="shared" si="192"/>
        <v>0</v>
      </c>
      <c r="BC181" s="1">
        <f t="shared" si="192"/>
        <v>0</v>
      </c>
      <c r="BD181" s="1">
        <f t="shared" si="192"/>
        <v>0</v>
      </c>
      <c r="BE181" s="1">
        <f t="shared" si="192"/>
        <v>0</v>
      </c>
      <c r="BF181" s="1">
        <f t="shared" si="192"/>
        <v>0</v>
      </c>
      <c r="BG181" s="1">
        <f t="shared" si="192"/>
        <v>0</v>
      </c>
      <c r="BH181" s="1">
        <f t="shared" si="192"/>
        <v>0</v>
      </c>
      <c r="BI181" s="1">
        <f t="shared" si="192"/>
        <v>0</v>
      </c>
      <c r="BJ181" s="1">
        <f t="shared" si="192"/>
        <v>0</v>
      </c>
      <c r="BK181" s="1">
        <f t="shared" si="192"/>
        <v>0</v>
      </c>
      <c r="BL181" s="1">
        <f t="shared" si="192"/>
        <v>0</v>
      </c>
      <c r="BM181" s="1">
        <f t="shared" si="192"/>
        <v>0</v>
      </c>
      <c r="BN181" s="1">
        <f t="shared" si="192"/>
        <v>0</v>
      </c>
      <c r="BO181" s="1">
        <f t="shared" si="192"/>
        <v>0</v>
      </c>
      <c r="BP181" s="1">
        <f t="shared" si="192"/>
        <v>0</v>
      </c>
      <c r="BQ181" s="1">
        <f t="shared" si="192"/>
        <v>320</v>
      </c>
      <c r="BR181" s="1">
        <f t="shared" ref="BR181:EC181" si="193">BQ181+BR47-BR114</f>
        <v>320</v>
      </c>
      <c r="BS181" s="1">
        <f t="shared" si="193"/>
        <v>320</v>
      </c>
      <c r="BT181" s="1">
        <f t="shared" si="193"/>
        <v>320</v>
      </c>
      <c r="BU181" s="1">
        <f t="shared" si="193"/>
        <v>320</v>
      </c>
      <c r="BV181" s="1">
        <f t="shared" si="193"/>
        <v>320</v>
      </c>
      <c r="BW181" s="1">
        <f t="shared" si="193"/>
        <v>320</v>
      </c>
      <c r="BX181" s="1">
        <f t="shared" si="193"/>
        <v>320</v>
      </c>
      <c r="BY181" s="1">
        <f t="shared" si="193"/>
        <v>320</v>
      </c>
      <c r="BZ181" s="1">
        <f t="shared" si="193"/>
        <v>320</v>
      </c>
      <c r="CA181" s="1">
        <f t="shared" si="193"/>
        <v>320</v>
      </c>
      <c r="CB181" s="1">
        <f t="shared" si="193"/>
        <v>320</v>
      </c>
      <c r="CC181" s="1">
        <f t="shared" si="193"/>
        <v>320</v>
      </c>
      <c r="CD181" s="1">
        <f t="shared" si="193"/>
        <v>320</v>
      </c>
      <c r="CE181" s="1">
        <f t="shared" si="193"/>
        <v>320</v>
      </c>
      <c r="CF181" s="1">
        <f t="shared" si="193"/>
        <v>320</v>
      </c>
      <c r="CG181" s="1">
        <f t="shared" si="193"/>
        <v>320</v>
      </c>
      <c r="CH181" s="1">
        <f t="shared" si="193"/>
        <v>320</v>
      </c>
      <c r="CI181" s="1">
        <f t="shared" si="193"/>
        <v>320</v>
      </c>
      <c r="CJ181" s="1">
        <f t="shared" si="193"/>
        <v>320</v>
      </c>
      <c r="CK181" s="1">
        <f t="shared" si="193"/>
        <v>320</v>
      </c>
      <c r="CL181" s="1">
        <f t="shared" si="193"/>
        <v>320</v>
      </c>
      <c r="CM181" s="1">
        <f t="shared" si="193"/>
        <v>320</v>
      </c>
      <c r="CN181" s="1">
        <f t="shared" si="193"/>
        <v>320</v>
      </c>
      <c r="CO181" s="1">
        <f t="shared" si="193"/>
        <v>320</v>
      </c>
      <c r="CP181" s="1">
        <f t="shared" si="193"/>
        <v>320</v>
      </c>
      <c r="CQ181" s="1">
        <f t="shared" si="193"/>
        <v>320</v>
      </c>
      <c r="CR181" s="1">
        <f t="shared" si="193"/>
        <v>320</v>
      </c>
      <c r="CS181" s="1">
        <f t="shared" si="193"/>
        <v>320</v>
      </c>
      <c r="CT181" s="1">
        <f t="shared" si="193"/>
        <v>320</v>
      </c>
      <c r="CU181" s="1">
        <f t="shared" si="193"/>
        <v>320</v>
      </c>
      <c r="CV181" s="1">
        <f t="shared" si="193"/>
        <v>320</v>
      </c>
      <c r="CW181" s="1">
        <f t="shared" si="193"/>
        <v>320</v>
      </c>
      <c r="CX181" s="1">
        <f t="shared" si="193"/>
        <v>320</v>
      </c>
      <c r="CY181" s="1">
        <f t="shared" si="193"/>
        <v>320</v>
      </c>
      <c r="CZ181" s="1">
        <f t="shared" si="193"/>
        <v>320</v>
      </c>
      <c r="DA181" s="1">
        <f t="shared" si="193"/>
        <v>320</v>
      </c>
      <c r="DB181" s="1">
        <f t="shared" si="193"/>
        <v>320</v>
      </c>
      <c r="DC181" s="1">
        <f t="shared" si="193"/>
        <v>320</v>
      </c>
      <c r="DD181" s="1">
        <f t="shared" si="193"/>
        <v>320</v>
      </c>
      <c r="DE181" s="1">
        <f t="shared" si="193"/>
        <v>320</v>
      </c>
      <c r="DF181" s="1">
        <f t="shared" si="193"/>
        <v>320</v>
      </c>
      <c r="DG181" s="1">
        <f t="shared" si="193"/>
        <v>320</v>
      </c>
      <c r="DH181" s="1">
        <f t="shared" si="193"/>
        <v>320</v>
      </c>
      <c r="DI181" s="1">
        <f t="shared" si="193"/>
        <v>320</v>
      </c>
      <c r="DJ181" s="1">
        <f t="shared" si="193"/>
        <v>320</v>
      </c>
      <c r="DK181" s="1">
        <f t="shared" si="193"/>
        <v>320</v>
      </c>
      <c r="DL181" s="1">
        <f t="shared" si="193"/>
        <v>320</v>
      </c>
      <c r="DM181" s="1">
        <f t="shared" si="193"/>
        <v>320</v>
      </c>
      <c r="DN181" s="1">
        <f t="shared" si="193"/>
        <v>320</v>
      </c>
      <c r="DO181" s="1">
        <f t="shared" si="193"/>
        <v>320</v>
      </c>
      <c r="DP181" s="1">
        <f t="shared" si="193"/>
        <v>320</v>
      </c>
      <c r="DQ181" s="1">
        <f t="shared" si="193"/>
        <v>320</v>
      </c>
      <c r="DR181" s="1">
        <f t="shared" si="193"/>
        <v>320</v>
      </c>
      <c r="DS181" s="1">
        <f t="shared" si="193"/>
        <v>320</v>
      </c>
      <c r="DT181" s="1">
        <f t="shared" si="193"/>
        <v>320</v>
      </c>
      <c r="DU181" s="1">
        <f t="shared" si="193"/>
        <v>320</v>
      </c>
      <c r="DV181" s="1">
        <f t="shared" si="193"/>
        <v>320</v>
      </c>
      <c r="DW181" s="1">
        <f t="shared" si="193"/>
        <v>320</v>
      </c>
      <c r="DX181" s="1">
        <f t="shared" si="193"/>
        <v>320</v>
      </c>
      <c r="DY181" s="1">
        <f t="shared" si="193"/>
        <v>320</v>
      </c>
      <c r="DZ181" s="1">
        <f t="shared" si="193"/>
        <v>320</v>
      </c>
      <c r="EA181" s="1">
        <f t="shared" si="193"/>
        <v>320</v>
      </c>
      <c r="EB181" s="1">
        <f t="shared" si="193"/>
        <v>320</v>
      </c>
      <c r="EC181" s="1">
        <f t="shared" si="193"/>
        <v>320</v>
      </c>
      <c r="ED181" s="1">
        <f t="shared" ref="ED181:GO181" si="194">EC181+ED47-ED114</f>
        <v>320</v>
      </c>
      <c r="EE181" s="1">
        <f t="shared" si="194"/>
        <v>320</v>
      </c>
      <c r="EF181" s="1">
        <f t="shared" si="194"/>
        <v>320</v>
      </c>
      <c r="EG181" s="1">
        <f t="shared" si="194"/>
        <v>320</v>
      </c>
      <c r="EH181" s="1">
        <f t="shared" si="194"/>
        <v>320</v>
      </c>
      <c r="EI181" s="1">
        <f t="shared" si="194"/>
        <v>320</v>
      </c>
      <c r="EJ181" s="1">
        <f t="shared" si="194"/>
        <v>320</v>
      </c>
      <c r="EK181" s="1">
        <f t="shared" si="194"/>
        <v>320</v>
      </c>
      <c r="EL181" s="1">
        <f t="shared" si="194"/>
        <v>320</v>
      </c>
      <c r="EM181" s="1">
        <f t="shared" si="194"/>
        <v>320</v>
      </c>
      <c r="EN181" s="1">
        <f t="shared" si="194"/>
        <v>320</v>
      </c>
      <c r="EO181" s="1">
        <f t="shared" si="194"/>
        <v>320</v>
      </c>
      <c r="EP181" s="1">
        <f t="shared" si="194"/>
        <v>320</v>
      </c>
      <c r="EQ181" s="1">
        <f t="shared" si="194"/>
        <v>320</v>
      </c>
      <c r="ER181" s="1">
        <f t="shared" si="194"/>
        <v>320</v>
      </c>
      <c r="ES181" s="1">
        <f t="shared" si="194"/>
        <v>320</v>
      </c>
      <c r="ET181" s="1">
        <f t="shared" si="194"/>
        <v>320</v>
      </c>
      <c r="EU181" s="1">
        <f t="shared" si="194"/>
        <v>320</v>
      </c>
      <c r="EV181" s="1">
        <f t="shared" si="194"/>
        <v>320</v>
      </c>
      <c r="EW181" s="1">
        <f t="shared" si="194"/>
        <v>320</v>
      </c>
      <c r="EX181" s="1">
        <f t="shared" si="194"/>
        <v>320</v>
      </c>
      <c r="EY181" s="1">
        <f t="shared" si="194"/>
        <v>320</v>
      </c>
      <c r="EZ181" s="1">
        <f t="shared" si="194"/>
        <v>320</v>
      </c>
      <c r="FA181" s="1">
        <f t="shared" si="194"/>
        <v>320</v>
      </c>
      <c r="FB181" s="1">
        <f t="shared" si="194"/>
        <v>320</v>
      </c>
      <c r="FC181" s="1">
        <f t="shared" si="194"/>
        <v>320</v>
      </c>
      <c r="FD181" s="1">
        <f t="shared" si="194"/>
        <v>320</v>
      </c>
      <c r="FE181" s="1">
        <f t="shared" si="194"/>
        <v>320</v>
      </c>
      <c r="FF181" s="1">
        <f t="shared" si="194"/>
        <v>320</v>
      </c>
      <c r="FG181" s="1">
        <f t="shared" si="194"/>
        <v>320</v>
      </c>
      <c r="FH181" s="1">
        <f t="shared" si="194"/>
        <v>320</v>
      </c>
      <c r="FI181" s="1">
        <f t="shared" si="194"/>
        <v>320</v>
      </c>
      <c r="FJ181" s="1">
        <f t="shared" si="194"/>
        <v>320</v>
      </c>
      <c r="FK181" s="1">
        <f t="shared" si="194"/>
        <v>320</v>
      </c>
      <c r="FL181" s="1">
        <f t="shared" si="194"/>
        <v>320</v>
      </c>
      <c r="FM181" s="1">
        <f t="shared" si="194"/>
        <v>320</v>
      </c>
      <c r="FN181" s="1">
        <f t="shared" si="194"/>
        <v>320</v>
      </c>
      <c r="FO181" s="1">
        <f t="shared" si="194"/>
        <v>320</v>
      </c>
      <c r="FP181" s="1">
        <f t="shared" si="194"/>
        <v>320</v>
      </c>
      <c r="FQ181" s="1">
        <f t="shared" si="194"/>
        <v>320</v>
      </c>
      <c r="FR181" s="1">
        <f t="shared" si="194"/>
        <v>320</v>
      </c>
      <c r="FS181" s="1">
        <f t="shared" si="194"/>
        <v>320</v>
      </c>
      <c r="FT181" s="1">
        <f t="shared" si="194"/>
        <v>320</v>
      </c>
      <c r="FU181" s="1">
        <f t="shared" si="194"/>
        <v>320</v>
      </c>
      <c r="FV181" s="1">
        <f t="shared" si="194"/>
        <v>320</v>
      </c>
      <c r="FW181" s="1">
        <f t="shared" si="194"/>
        <v>320</v>
      </c>
      <c r="FX181" s="1">
        <f t="shared" si="194"/>
        <v>320</v>
      </c>
      <c r="FY181" s="1">
        <f t="shared" si="194"/>
        <v>320</v>
      </c>
      <c r="FZ181" s="1">
        <f t="shared" si="194"/>
        <v>320</v>
      </c>
      <c r="GA181" s="1">
        <f t="shared" si="194"/>
        <v>320</v>
      </c>
      <c r="GB181" s="1">
        <f t="shared" si="194"/>
        <v>320</v>
      </c>
      <c r="GC181" s="1">
        <f t="shared" si="194"/>
        <v>320</v>
      </c>
      <c r="GD181" s="1">
        <f t="shared" si="194"/>
        <v>320</v>
      </c>
      <c r="GE181" s="1">
        <f t="shared" si="194"/>
        <v>320</v>
      </c>
      <c r="GF181" s="1">
        <f t="shared" si="194"/>
        <v>320</v>
      </c>
      <c r="GG181" s="1">
        <f t="shared" si="194"/>
        <v>320</v>
      </c>
      <c r="GH181" s="1">
        <f t="shared" si="194"/>
        <v>320</v>
      </c>
      <c r="GI181" s="1">
        <f t="shared" si="194"/>
        <v>320</v>
      </c>
      <c r="GJ181" s="1">
        <f t="shared" si="194"/>
        <v>320</v>
      </c>
      <c r="GK181" s="1">
        <f t="shared" si="194"/>
        <v>320</v>
      </c>
      <c r="GL181" s="1">
        <f t="shared" si="194"/>
        <v>320</v>
      </c>
      <c r="GM181" s="1">
        <f t="shared" si="194"/>
        <v>320</v>
      </c>
      <c r="GN181" s="1">
        <f t="shared" si="194"/>
        <v>320</v>
      </c>
      <c r="GO181" s="1">
        <f t="shared" si="194"/>
        <v>320</v>
      </c>
      <c r="GP181" s="1">
        <f t="shared" ref="GP181:GY181" si="195">GO181+GP47-GP114</f>
        <v>320</v>
      </c>
      <c r="GQ181" s="1">
        <f t="shared" si="195"/>
        <v>320</v>
      </c>
      <c r="GR181" s="1">
        <f t="shared" si="195"/>
        <v>320</v>
      </c>
      <c r="GS181" s="1">
        <f t="shared" si="195"/>
        <v>320</v>
      </c>
      <c r="GT181" s="1">
        <f t="shared" si="195"/>
        <v>320</v>
      </c>
      <c r="GU181" s="1">
        <f t="shared" si="195"/>
        <v>320</v>
      </c>
      <c r="GV181" s="1">
        <f t="shared" si="195"/>
        <v>320</v>
      </c>
      <c r="GW181" s="1">
        <f t="shared" si="195"/>
        <v>320</v>
      </c>
      <c r="GX181" s="1">
        <f t="shared" si="195"/>
        <v>320</v>
      </c>
      <c r="GY181" s="1">
        <f t="shared" si="195"/>
        <v>320</v>
      </c>
    </row>
    <row r="182" spans="1:207">
      <c r="A182" s="4" t="s">
        <v>984</v>
      </c>
      <c r="B182" s="3">
        <f t="shared" si="183"/>
        <v>46206127</v>
      </c>
      <c r="C182" s="3" t="str">
        <f t="shared" si="183"/>
        <v>Q.PEAK DUO BLK G6P+</v>
      </c>
      <c r="D182" s="2" t="str">
        <f t="shared" si="183"/>
        <v>335</v>
      </c>
      <c r="E182" s="1">
        <f t="shared" si="150"/>
        <v>0</v>
      </c>
      <c r="F182" s="1">
        <f t="shared" ref="F182:BQ182" si="196">E182+F48-F115</f>
        <v>0</v>
      </c>
      <c r="G182" s="1">
        <f t="shared" si="196"/>
        <v>0</v>
      </c>
      <c r="H182" s="1">
        <f t="shared" si="196"/>
        <v>0</v>
      </c>
      <c r="I182" s="1">
        <f t="shared" si="196"/>
        <v>0</v>
      </c>
      <c r="J182" s="1">
        <f t="shared" si="196"/>
        <v>0</v>
      </c>
      <c r="K182" s="1">
        <f t="shared" si="196"/>
        <v>0</v>
      </c>
      <c r="L182" s="1">
        <f t="shared" si="196"/>
        <v>0</v>
      </c>
      <c r="M182" s="1">
        <f t="shared" si="196"/>
        <v>0</v>
      </c>
      <c r="N182" s="1">
        <f t="shared" si="196"/>
        <v>0</v>
      </c>
      <c r="O182" s="1">
        <f t="shared" si="196"/>
        <v>0</v>
      </c>
      <c r="P182" s="1">
        <f t="shared" si="196"/>
        <v>0</v>
      </c>
      <c r="Q182" s="1">
        <f t="shared" si="196"/>
        <v>0</v>
      </c>
      <c r="R182" s="1">
        <f t="shared" si="196"/>
        <v>0</v>
      </c>
      <c r="S182" s="1">
        <f t="shared" si="196"/>
        <v>0</v>
      </c>
      <c r="T182" s="1">
        <f t="shared" si="196"/>
        <v>0</v>
      </c>
      <c r="U182" s="1">
        <f t="shared" si="196"/>
        <v>0</v>
      </c>
      <c r="V182" s="1">
        <f t="shared" si="196"/>
        <v>0</v>
      </c>
      <c r="W182" s="1">
        <f t="shared" si="196"/>
        <v>0</v>
      </c>
      <c r="X182" s="1">
        <f t="shared" si="196"/>
        <v>0</v>
      </c>
      <c r="Y182" s="1">
        <f t="shared" si="196"/>
        <v>0</v>
      </c>
      <c r="Z182" s="1">
        <f t="shared" si="196"/>
        <v>0</v>
      </c>
      <c r="AA182" s="1">
        <f t="shared" si="196"/>
        <v>0</v>
      </c>
      <c r="AB182" s="1">
        <f t="shared" si="196"/>
        <v>0</v>
      </c>
      <c r="AC182" s="1">
        <f t="shared" si="196"/>
        <v>0</v>
      </c>
      <c r="AD182" s="1">
        <f t="shared" si="196"/>
        <v>0</v>
      </c>
      <c r="AE182" s="1">
        <f t="shared" si="196"/>
        <v>0</v>
      </c>
      <c r="AF182" s="1">
        <f t="shared" si="196"/>
        <v>0</v>
      </c>
      <c r="AG182" s="1">
        <f t="shared" si="196"/>
        <v>0</v>
      </c>
      <c r="AH182" s="1">
        <f t="shared" si="196"/>
        <v>0</v>
      </c>
      <c r="AI182" s="1">
        <f t="shared" si="196"/>
        <v>0</v>
      </c>
      <c r="AJ182" s="1">
        <f t="shared" si="196"/>
        <v>0</v>
      </c>
      <c r="AK182" s="1">
        <f t="shared" si="196"/>
        <v>0</v>
      </c>
      <c r="AL182" s="1">
        <f t="shared" si="196"/>
        <v>0</v>
      </c>
      <c r="AM182" s="1">
        <f t="shared" si="196"/>
        <v>0</v>
      </c>
      <c r="AN182" s="1">
        <f t="shared" si="196"/>
        <v>0</v>
      </c>
      <c r="AO182" s="1">
        <f t="shared" si="196"/>
        <v>0</v>
      </c>
      <c r="AP182" s="1">
        <f t="shared" si="196"/>
        <v>0</v>
      </c>
      <c r="AQ182" s="1">
        <f t="shared" si="196"/>
        <v>0</v>
      </c>
      <c r="AR182" s="1">
        <f t="shared" si="196"/>
        <v>0</v>
      </c>
      <c r="AS182" s="1">
        <f t="shared" si="196"/>
        <v>0</v>
      </c>
      <c r="AT182" s="1">
        <f t="shared" si="196"/>
        <v>0</v>
      </c>
      <c r="AU182" s="1">
        <f t="shared" si="196"/>
        <v>0</v>
      </c>
      <c r="AV182" s="1">
        <f t="shared" si="196"/>
        <v>0</v>
      </c>
      <c r="AW182" s="1">
        <f t="shared" si="196"/>
        <v>0</v>
      </c>
      <c r="AX182" s="1">
        <f t="shared" si="196"/>
        <v>0</v>
      </c>
      <c r="AY182" s="1">
        <f t="shared" si="196"/>
        <v>0</v>
      </c>
      <c r="AZ182" s="1">
        <f t="shared" si="196"/>
        <v>0</v>
      </c>
      <c r="BA182" s="1">
        <f t="shared" si="196"/>
        <v>0</v>
      </c>
      <c r="BB182" s="1">
        <f t="shared" si="196"/>
        <v>0</v>
      </c>
      <c r="BC182" s="1">
        <f t="shared" si="196"/>
        <v>0</v>
      </c>
      <c r="BD182" s="1">
        <f t="shared" si="196"/>
        <v>0</v>
      </c>
      <c r="BE182" s="1">
        <f t="shared" si="196"/>
        <v>0</v>
      </c>
      <c r="BF182" s="1">
        <f t="shared" si="196"/>
        <v>0</v>
      </c>
      <c r="BG182" s="1">
        <f t="shared" si="196"/>
        <v>0</v>
      </c>
      <c r="BH182" s="1">
        <f t="shared" si="196"/>
        <v>0</v>
      </c>
      <c r="BI182" s="1">
        <f t="shared" si="196"/>
        <v>0</v>
      </c>
      <c r="BJ182" s="1">
        <f t="shared" si="196"/>
        <v>0</v>
      </c>
      <c r="BK182" s="1">
        <f t="shared" si="196"/>
        <v>0</v>
      </c>
      <c r="BL182" s="1">
        <f t="shared" si="196"/>
        <v>0</v>
      </c>
      <c r="BM182" s="1">
        <f t="shared" si="196"/>
        <v>0</v>
      </c>
      <c r="BN182" s="1">
        <f t="shared" si="196"/>
        <v>0</v>
      </c>
      <c r="BO182" s="1">
        <f t="shared" si="196"/>
        <v>0</v>
      </c>
      <c r="BP182" s="1">
        <f t="shared" si="196"/>
        <v>0</v>
      </c>
      <c r="BQ182" s="1">
        <f t="shared" si="196"/>
        <v>37</v>
      </c>
      <c r="BR182" s="1">
        <f t="shared" ref="BR182:EC182" si="197">BQ182+BR48-BR115</f>
        <v>37</v>
      </c>
      <c r="BS182" s="1">
        <f t="shared" si="197"/>
        <v>37</v>
      </c>
      <c r="BT182" s="1">
        <f t="shared" si="197"/>
        <v>37</v>
      </c>
      <c r="BU182" s="1">
        <f t="shared" si="197"/>
        <v>37</v>
      </c>
      <c r="BV182" s="1">
        <f t="shared" si="197"/>
        <v>37</v>
      </c>
      <c r="BW182" s="1">
        <f t="shared" si="197"/>
        <v>37</v>
      </c>
      <c r="BX182" s="1">
        <f t="shared" si="197"/>
        <v>37</v>
      </c>
      <c r="BY182" s="1">
        <f t="shared" si="197"/>
        <v>37</v>
      </c>
      <c r="BZ182" s="1">
        <f t="shared" si="197"/>
        <v>37</v>
      </c>
      <c r="CA182" s="1">
        <f t="shared" si="197"/>
        <v>37</v>
      </c>
      <c r="CB182" s="1">
        <f t="shared" si="197"/>
        <v>37</v>
      </c>
      <c r="CC182" s="1">
        <f t="shared" si="197"/>
        <v>37</v>
      </c>
      <c r="CD182" s="1">
        <f t="shared" si="197"/>
        <v>37</v>
      </c>
      <c r="CE182" s="1">
        <f t="shared" si="197"/>
        <v>37</v>
      </c>
      <c r="CF182" s="1">
        <f t="shared" si="197"/>
        <v>37</v>
      </c>
      <c r="CG182" s="1">
        <f t="shared" si="197"/>
        <v>37</v>
      </c>
      <c r="CH182" s="1">
        <f t="shared" si="197"/>
        <v>37</v>
      </c>
      <c r="CI182" s="1">
        <f t="shared" si="197"/>
        <v>37</v>
      </c>
      <c r="CJ182" s="1">
        <f t="shared" si="197"/>
        <v>37</v>
      </c>
      <c r="CK182" s="1">
        <f t="shared" si="197"/>
        <v>37</v>
      </c>
      <c r="CL182" s="1">
        <f t="shared" si="197"/>
        <v>37</v>
      </c>
      <c r="CM182" s="1">
        <f t="shared" si="197"/>
        <v>37</v>
      </c>
      <c r="CN182" s="1">
        <f t="shared" si="197"/>
        <v>37</v>
      </c>
      <c r="CO182" s="1">
        <f t="shared" si="197"/>
        <v>37</v>
      </c>
      <c r="CP182" s="1">
        <f t="shared" si="197"/>
        <v>37</v>
      </c>
      <c r="CQ182" s="1">
        <f t="shared" si="197"/>
        <v>37</v>
      </c>
      <c r="CR182" s="1">
        <f t="shared" si="197"/>
        <v>37</v>
      </c>
      <c r="CS182" s="1">
        <f t="shared" si="197"/>
        <v>37</v>
      </c>
      <c r="CT182" s="1">
        <f t="shared" si="197"/>
        <v>37</v>
      </c>
      <c r="CU182" s="1">
        <f t="shared" si="197"/>
        <v>37</v>
      </c>
      <c r="CV182" s="1">
        <f t="shared" si="197"/>
        <v>37</v>
      </c>
      <c r="CW182" s="1">
        <f t="shared" si="197"/>
        <v>37</v>
      </c>
      <c r="CX182" s="1">
        <f t="shared" si="197"/>
        <v>37</v>
      </c>
      <c r="CY182" s="1">
        <f t="shared" si="197"/>
        <v>37</v>
      </c>
      <c r="CZ182" s="1">
        <f t="shared" si="197"/>
        <v>37</v>
      </c>
      <c r="DA182" s="1">
        <f t="shared" si="197"/>
        <v>37</v>
      </c>
      <c r="DB182" s="1">
        <f t="shared" si="197"/>
        <v>37</v>
      </c>
      <c r="DC182" s="1">
        <f t="shared" si="197"/>
        <v>37</v>
      </c>
      <c r="DD182" s="1">
        <f t="shared" si="197"/>
        <v>37</v>
      </c>
      <c r="DE182" s="1">
        <f t="shared" si="197"/>
        <v>37</v>
      </c>
      <c r="DF182" s="1">
        <f t="shared" si="197"/>
        <v>37</v>
      </c>
      <c r="DG182" s="1">
        <f t="shared" si="197"/>
        <v>37</v>
      </c>
      <c r="DH182" s="1">
        <f t="shared" si="197"/>
        <v>37</v>
      </c>
      <c r="DI182" s="1">
        <f t="shared" si="197"/>
        <v>37</v>
      </c>
      <c r="DJ182" s="1">
        <f t="shared" si="197"/>
        <v>37</v>
      </c>
      <c r="DK182" s="1">
        <f t="shared" si="197"/>
        <v>37</v>
      </c>
      <c r="DL182" s="1">
        <f t="shared" si="197"/>
        <v>37</v>
      </c>
      <c r="DM182" s="1">
        <f t="shared" si="197"/>
        <v>37</v>
      </c>
      <c r="DN182" s="1">
        <f t="shared" si="197"/>
        <v>37</v>
      </c>
      <c r="DO182" s="1">
        <f t="shared" si="197"/>
        <v>37</v>
      </c>
      <c r="DP182" s="1">
        <f t="shared" si="197"/>
        <v>37</v>
      </c>
      <c r="DQ182" s="1">
        <f t="shared" si="197"/>
        <v>37</v>
      </c>
      <c r="DR182" s="1">
        <f t="shared" si="197"/>
        <v>37</v>
      </c>
      <c r="DS182" s="1">
        <f t="shared" si="197"/>
        <v>37</v>
      </c>
      <c r="DT182" s="1">
        <f t="shared" si="197"/>
        <v>37</v>
      </c>
      <c r="DU182" s="1">
        <f t="shared" si="197"/>
        <v>37</v>
      </c>
      <c r="DV182" s="1">
        <f t="shared" si="197"/>
        <v>37</v>
      </c>
      <c r="DW182" s="1">
        <f t="shared" si="197"/>
        <v>37</v>
      </c>
      <c r="DX182" s="1">
        <f t="shared" si="197"/>
        <v>37</v>
      </c>
      <c r="DY182" s="1">
        <f t="shared" si="197"/>
        <v>37</v>
      </c>
      <c r="DZ182" s="1">
        <f t="shared" si="197"/>
        <v>37</v>
      </c>
      <c r="EA182" s="1">
        <f t="shared" si="197"/>
        <v>37</v>
      </c>
      <c r="EB182" s="1">
        <f t="shared" si="197"/>
        <v>37</v>
      </c>
      <c r="EC182" s="1">
        <f t="shared" si="197"/>
        <v>37</v>
      </c>
      <c r="ED182" s="1">
        <f t="shared" ref="ED182:GO182" si="198">EC182+ED48-ED115</f>
        <v>37</v>
      </c>
      <c r="EE182" s="1">
        <f t="shared" si="198"/>
        <v>37</v>
      </c>
      <c r="EF182" s="1">
        <f t="shared" si="198"/>
        <v>37</v>
      </c>
      <c r="EG182" s="1">
        <f t="shared" si="198"/>
        <v>37</v>
      </c>
      <c r="EH182" s="1">
        <f t="shared" si="198"/>
        <v>37</v>
      </c>
      <c r="EI182" s="1">
        <f t="shared" si="198"/>
        <v>37</v>
      </c>
      <c r="EJ182" s="1">
        <f t="shared" si="198"/>
        <v>37</v>
      </c>
      <c r="EK182" s="1">
        <f t="shared" si="198"/>
        <v>37</v>
      </c>
      <c r="EL182" s="1">
        <f t="shared" si="198"/>
        <v>37</v>
      </c>
      <c r="EM182" s="1">
        <f t="shared" si="198"/>
        <v>37</v>
      </c>
      <c r="EN182" s="1">
        <f t="shared" si="198"/>
        <v>37</v>
      </c>
      <c r="EO182" s="1">
        <f t="shared" si="198"/>
        <v>37</v>
      </c>
      <c r="EP182" s="1">
        <f t="shared" si="198"/>
        <v>37</v>
      </c>
      <c r="EQ182" s="1">
        <f t="shared" si="198"/>
        <v>37</v>
      </c>
      <c r="ER182" s="1">
        <f t="shared" si="198"/>
        <v>37</v>
      </c>
      <c r="ES182" s="1">
        <f t="shared" si="198"/>
        <v>37</v>
      </c>
      <c r="ET182" s="1">
        <f t="shared" si="198"/>
        <v>37</v>
      </c>
      <c r="EU182" s="1">
        <f t="shared" si="198"/>
        <v>37</v>
      </c>
      <c r="EV182" s="1">
        <f t="shared" si="198"/>
        <v>37</v>
      </c>
      <c r="EW182" s="1">
        <f t="shared" si="198"/>
        <v>37</v>
      </c>
      <c r="EX182" s="1">
        <f t="shared" si="198"/>
        <v>37</v>
      </c>
      <c r="EY182" s="1">
        <f t="shared" si="198"/>
        <v>37</v>
      </c>
      <c r="EZ182" s="1">
        <f t="shared" si="198"/>
        <v>37</v>
      </c>
      <c r="FA182" s="1">
        <f t="shared" si="198"/>
        <v>37</v>
      </c>
      <c r="FB182" s="1">
        <f t="shared" si="198"/>
        <v>37</v>
      </c>
      <c r="FC182" s="1">
        <f t="shared" si="198"/>
        <v>37</v>
      </c>
      <c r="FD182" s="1">
        <f t="shared" si="198"/>
        <v>37</v>
      </c>
      <c r="FE182" s="1">
        <f t="shared" si="198"/>
        <v>37</v>
      </c>
      <c r="FF182" s="1">
        <f t="shared" si="198"/>
        <v>37</v>
      </c>
      <c r="FG182" s="1">
        <f t="shared" si="198"/>
        <v>37</v>
      </c>
      <c r="FH182" s="1">
        <f t="shared" si="198"/>
        <v>37</v>
      </c>
      <c r="FI182" s="1">
        <f t="shared" si="198"/>
        <v>37</v>
      </c>
      <c r="FJ182" s="1">
        <f t="shared" si="198"/>
        <v>37</v>
      </c>
      <c r="FK182" s="1">
        <f t="shared" si="198"/>
        <v>37</v>
      </c>
      <c r="FL182" s="1">
        <f t="shared" si="198"/>
        <v>37</v>
      </c>
      <c r="FM182" s="1">
        <f t="shared" si="198"/>
        <v>37</v>
      </c>
      <c r="FN182" s="1">
        <f t="shared" si="198"/>
        <v>37</v>
      </c>
      <c r="FO182" s="1">
        <f t="shared" si="198"/>
        <v>37</v>
      </c>
      <c r="FP182" s="1">
        <f t="shared" si="198"/>
        <v>37</v>
      </c>
      <c r="FQ182" s="1">
        <f t="shared" si="198"/>
        <v>37</v>
      </c>
      <c r="FR182" s="1">
        <f t="shared" si="198"/>
        <v>37</v>
      </c>
      <c r="FS182" s="1">
        <f t="shared" si="198"/>
        <v>37</v>
      </c>
      <c r="FT182" s="1">
        <f t="shared" si="198"/>
        <v>37</v>
      </c>
      <c r="FU182" s="1">
        <f t="shared" si="198"/>
        <v>37</v>
      </c>
      <c r="FV182" s="1">
        <f t="shared" si="198"/>
        <v>37</v>
      </c>
      <c r="FW182" s="1">
        <f t="shared" si="198"/>
        <v>37</v>
      </c>
      <c r="FX182" s="1">
        <f t="shared" si="198"/>
        <v>37</v>
      </c>
      <c r="FY182" s="1">
        <f t="shared" si="198"/>
        <v>37</v>
      </c>
      <c r="FZ182" s="1">
        <f t="shared" si="198"/>
        <v>37</v>
      </c>
      <c r="GA182" s="1">
        <f t="shared" si="198"/>
        <v>37</v>
      </c>
      <c r="GB182" s="1">
        <f t="shared" si="198"/>
        <v>37</v>
      </c>
      <c r="GC182" s="1">
        <f t="shared" si="198"/>
        <v>37</v>
      </c>
      <c r="GD182" s="1">
        <f t="shared" si="198"/>
        <v>37</v>
      </c>
      <c r="GE182" s="1">
        <f t="shared" si="198"/>
        <v>37</v>
      </c>
      <c r="GF182" s="1">
        <f t="shared" si="198"/>
        <v>37</v>
      </c>
      <c r="GG182" s="1">
        <f t="shared" si="198"/>
        <v>37</v>
      </c>
      <c r="GH182" s="1">
        <f t="shared" si="198"/>
        <v>37</v>
      </c>
      <c r="GI182" s="1">
        <f t="shared" si="198"/>
        <v>37</v>
      </c>
      <c r="GJ182" s="1">
        <f t="shared" si="198"/>
        <v>37</v>
      </c>
      <c r="GK182" s="1">
        <f t="shared" si="198"/>
        <v>37</v>
      </c>
      <c r="GL182" s="1">
        <f t="shared" si="198"/>
        <v>37</v>
      </c>
      <c r="GM182" s="1">
        <f t="shared" si="198"/>
        <v>37</v>
      </c>
      <c r="GN182" s="1">
        <f t="shared" si="198"/>
        <v>37</v>
      </c>
      <c r="GO182" s="1">
        <f t="shared" si="198"/>
        <v>37</v>
      </c>
      <c r="GP182" s="1">
        <f t="shared" ref="GP182:GY182" si="199">GO182+GP48-GP115</f>
        <v>37</v>
      </c>
      <c r="GQ182" s="1">
        <f t="shared" si="199"/>
        <v>37</v>
      </c>
      <c r="GR182" s="1">
        <f t="shared" si="199"/>
        <v>37</v>
      </c>
      <c r="GS182" s="1">
        <f t="shared" si="199"/>
        <v>37</v>
      </c>
      <c r="GT182" s="1">
        <f t="shared" si="199"/>
        <v>37</v>
      </c>
      <c r="GU182" s="1">
        <f t="shared" si="199"/>
        <v>37</v>
      </c>
      <c r="GV182" s="1">
        <f t="shared" si="199"/>
        <v>37</v>
      </c>
      <c r="GW182" s="1">
        <f t="shared" si="199"/>
        <v>37</v>
      </c>
      <c r="GX182" s="1">
        <f t="shared" si="199"/>
        <v>37</v>
      </c>
      <c r="GY182" s="1">
        <f t="shared" si="199"/>
        <v>37</v>
      </c>
    </row>
    <row r="183" spans="1:207">
      <c r="A183" s="4" t="s">
        <v>984</v>
      </c>
      <c r="B183" s="3">
        <f t="shared" si="183"/>
        <v>46202128</v>
      </c>
      <c r="C183" s="3" t="str">
        <f t="shared" si="183"/>
        <v>Q.PEAK DUO BLK G6P+</v>
      </c>
      <c r="D183" s="2" t="str">
        <f t="shared" si="183"/>
        <v>340</v>
      </c>
      <c r="E183" s="1">
        <f t="shared" si="150"/>
        <v>0</v>
      </c>
      <c r="F183" s="1">
        <f t="shared" ref="F183:BQ183" si="200">E183+F49-F116</f>
        <v>0</v>
      </c>
      <c r="G183" s="1">
        <f t="shared" si="200"/>
        <v>0</v>
      </c>
      <c r="H183" s="1">
        <f t="shared" si="200"/>
        <v>0</v>
      </c>
      <c r="I183" s="1">
        <f t="shared" si="200"/>
        <v>0</v>
      </c>
      <c r="J183" s="1">
        <f t="shared" si="200"/>
        <v>0</v>
      </c>
      <c r="K183" s="1">
        <f t="shared" si="200"/>
        <v>0</v>
      </c>
      <c r="L183" s="1">
        <f t="shared" si="200"/>
        <v>0</v>
      </c>
      <c r="M183" s="1">
        <f t="shared" si="200"/>
        <v>0</v>
      </c>
      <c r="N183" s="1">
        <f t="shared" si="200"/>
        <v>0</v>
      </c>
      <c r="O183" s="1">
        <f t="shared" si="200"/>
        <v>0</v>
      </c>
      <c r="P183" s="1">
        <f t="shared" si="200"/>
        <v>0</v>
      </c>
      <c r="Q183" s="1">
        <f t="shared" si="200"/>
        <v>0</v>
      </c>
      <c r="R183" s="1">
        <f t="shared" si="200"/>
        <v>0</v>
      </c>
      <c r="S183" s="1">
        <f t="shared" si="200"/>
        <v>0</v>
      </c>
      <c r="T183" s="1">
        <f t="shared" si="200"/>
        <v>0</v>
      </c>
      <c r="U183" s="1">
        <f t="shared" si="200"/>
        <v>0</v>
      </c>
      <c r="V183" s="1">
        <f t="shared" si="200"/>
        <v>0</v>
      </c>
      <c r="W183" s="1">
        <f t="shared" si="200"/>
        <v>0</v>
      </c>
      <c r="X183" s="1">
        <f t="shared" si="200"/>
        <v>0</v>
      </c>
      <c r="Y183" s="1">
        <f t="shared" si="200"/>
        <v>0</v>
      </c>
      <c r="Z183" s="1">
        <f t="shared" si="200"/>
        <v>0</v>
      </c>
      <c r="AA183" s="1">
        <f t="shared" si="200"/>
        <v>0</v>
      </c>
      <c r="AB183" s="1">
        <f t="shared" si="200"/>
        <v>0</v>
      </c>
      <c r="AC183" s="1">
        <f t="shared" si="200"/>
        <v>0</v>
      </c>
      <c r="AD183" s="1">
        <f t="shared" si="200"/>
        <v>0</v>
      </c>
      <c r="AE183" s="1">
        <f t="shared" si="200"/>
        <v>0</v>
      </c>
      <c r="AF183" s="1">
        <f t="shared" si="200"/>
        <v>0</v>
      </c>
      <c r="AG183" s="1">
        <f t="shared" si="200"/>
        <v>0</v>
      </c>
      <c r="AH183" s="1">
        <f t="shared" si="200"/>
        <v>0</v>
      </c>
      <c r="AI183" s="1">
        <f t="shared" si="200"/>
        <v>0</v>
      </c>
      <c r="AJ183" s="1">
        <f t="shared" si="200"/>
        <v>0</v>
      </c>
      <c r="AK183" s="1">
        <f t="shared" si="200"/>
        <v>0</v>
      </c>
      <c r="AL183" s="1">
        <f t="shared" si="200"/>
        <v>0</v>
      </c>
      <c r="AM183" s="1">
        <f t="shared" si="200"/>
        <v>0</v>
      </c>
      <c r="AN183" s="1">
        <f t="shared" si="200"/>
        <v>0</v>
      </c>
      <c r="AO183" s="1">
        <f t="shared" si="200"/>
        <v>0</v>
      </c>
      <c r="AP183" s="1">
        <f t="shared" si="200"/>
        <v>0</v>
      </c>
      <c r="AQ183" s="1">
        <f t="shared" si="200"/>
        <v>0</v>
      </c>
      <c r="AR183" s="1">
        <f t="shared" si="200"/>
        <v>0</v>
      </c>
      <c r="AS183" s="1">
        <f t="shared" si="200"/>
        <v>0</v>
      </c>
      <c r="AT183" s="1">
        <f t="shared" si="200"/>
        <v>0</v>
      </c>
      <c r="AU183" s="1">
        <f t="shared" si="200"/>
        <v>0</v>
      </c>
      <c r="AV183" s="1">
        <f t="shared" si="200"/>
        <v>0</v>
      </c>
      <c r="AW183" s="1">
        <f t="shared" si="200"/>
        <v>0</v>
      </c>
      <c r="AX183" s="1">
        <f t="shared" si="200"/>
        <v>0</v>
      </c>
      <c r="AY183" s="1">
        <f t="shared" si="200"/>
        <v>0</v>
      </c>
      <c r="AZ183" s="1">
        <f t="shared" si="200"/>
        <v>0</v>
      </c>
      <c r="BA183" s="1">
        <f t="shared" si="200"/>
        <v>0</v>
      </c>
      <c r="BB183" s="1">
        <f t="shared" si="200"/>
        <v>0</v>
      </c>
      <c r="BC183" s="1">
        <f t="shared" si="200"/>
        <v>0</v>
      </c>
      <c r="BD183" s="1">
        <f t="shared" si="200"/>
        <v>0</v>
      </c>
      <c r="BE183" s="1">
        <f t="shared" si="200"/>
        <v>0</v>
      </c>
      <c r="BF183" s="1">
        <f t="shared" si="200"/>
        <v>0</v>
      </c>
      <c r="BG183" s="1">
        <f t="shared" si="200"/>
        <v>0</v>
      </c>
      <c r="BH183" s="1">
        <f t="shared" si="200"/>
        <v>0</v>
      </c>
      <c r="BI183" s="1">
        <f t="shared" si="200"/>
        <v>0</v>
      </c>
      <c r="BJ183" s="1">
        <f t="shared" si="200"/>
        <v>0</v>
      </c>
      <c r="BK183" s="1">
        <f t="shared" si="200"/>
        <v>0</v>
      </c>
      <c r="BL183" s="1">
        <f t="shared" si="200"/>
        <v>0</v>
      </c>
      <c r="BM183" s="1">
        <f t="shared" si="200"/>
        <v>0</v>
      </c>
      <c r="BN183" s="1">
        <f t="shared" si="200"/>
        <v>0</v>
      </c>
      <c r="BO183" s="1">
        <f t="shared" si="200"/>
        <v>0</v>
      </c>
      <c r="BP183" s="1">
        <f t="shared" si="200"/>
        <v>0</v>
      </c>
      <c r="BQ183" s="1">
        <f t="shared" si="200"/>
        <v>1</v>
      </c>
      <c r="BR183" s="1">
        <f t="shared" ref="BR183:EC183" si="201">BQ183+BR49-BR116</f>
        <v>1</v>
      </c>
      <c r="BS183" s="1">
        <f t="shared" si="201"/>
        <v>1</v>
      </c>
      <c r="BT183" s="1">
        <f t="shared" si="201"/>
        <v>1</v>
      </c>
      <c r="BU183" s="1">
        <f t="shared" si="201"/>
        <v>1</v>
      </c>
      <c r="BV183" s="1">
        <f t="shared" si="201"/>
        <v>1</v>
      </c>
      <c r="BW183" s="1">
        <f t="shared" si="201"/>
        <v>1</v>
      </c>
      <c r="BX183" s="1">
        <f t="shared" si="201"/>
        <v>1</v>
      </c>
      <c r="BY183" s="1">
        <f t="shared" si="201"/>
        <v>1</v>
      </c>
      <c r="BZ183" s="1">
        <f t="shared" si="201"/>
        <v>1</v>
      </c>
      <c r="CA183" s="1">
        <f t="shared" si="201"/>
        <v>1</v>
      </c>
      <c r="CB183" s="1">
        <f t="shared" si="201"/>
        <v>1</v>
      </c>
      <c r="CC183" s="1">
        <f t="shared" si="201"/>
        <v>1</v>
      </c>
      <c r="CD183" s="1">
        <f t="shared" si="201"/>
        <v>1</v>
      </c>
      <c r="CE183" s="1">
        <f t="shared" si="201"/>
        <v>1</v>
      </c>
      <c r="CF183" s="1">
        <f t="shared" si="201"/>
        <v>1</v>
      </c>
      <c r="CG183" s="1">
        <f t="shared" si="201"/>
        <v>1</v>
      </c>
      <c r="CH183" s="1">
        <f t="shared" si="201"/>
        <v>1</v>
      </c>
      <c r="CI183" s="1">
        <f t="shared" si="201"/>
        <v>1</v>
      </c>
      <c r="CJ183" s="1">
        <f t="shared" si="201"/>
        <v>1</v>
      </c>
      <c r="CK183" s="1">
        <f t="shared" si="201"/>
        <v>1</v>
      </c>
      <c r="CL183" s="1">
        <f t="shared" si="201"/>
        <v>1</v>
      </c>
      <c r="CM183" s="1">
        <f t="shared" si="201"/>
        <v>1</v>
      </c>
      <c r="CN183" s="1">
        <f t="shared" si="201"/>
        <v>1</v>
      </c>
      <c r="CO183" s="1">
        <f t="shared" si="201"/>
        <v>1</v>
      </c>
      <c r="CP183" s="1">
        <f t="shared" si="201"/>
        <v>1</v>
      </c>
      <c r="CQ183" s="1">
        <f t="shared" si="201"/>
        <v>1</v>
      </c>
      <c r="CR183" s="1">
        <f t="shared" si="201"/>
        <v>1</v>
      </c>
      <c r="CS183" s="1">
        <f t="shared" si="201"/>
        <v>1</v>
      </c>
      <c r="CT183" s="1">
        <f t="shared" si="201"/>
        <v>1</v>
      </c>
      <c r="CU183" s="1">
        <f t="shared" si="201"/>
        <v>1</v>
      </c>
      <c r="CV183" s="1">
        <f t="shared" si="201"/>
        <v>1</v>
      </c>
      <c r="CW183" s="1">
        <f t="shared" si="201"/>
        <v>1</v>
      </c>
      <c r="CX183" s="1">
        <f t="shared" si="201"/>
        <v>1</v>
      </c>
      <c r="CY183" s="1">
        <f t="shared" si="201"/>
        <v>1</v>
      </c>
      <c r="CZ183" s="1">
        <f t="shared" si="201"/>
        <v>1</v>
      </c>
      <c r="DA183" s="1">
        <f t="shared" si="201"/>
        <v>1</v>
      </c>
      <c r="DB183" s="1">
        <f t="shared" si="201"/>
        <v>1</v>
      </c>
      <c r="DC183" s="1">
        <f t="shared" si="201"/>
        <v>1</v>
      </c>
      <c r="DD183" s="1">
        <f t="shared" si="201"/>
        <v>1</v>
      </c>
      <c r="DE183" s="1">
        <f t="shared" si="201"/>
        <v>1</v>
      </c>
      <c r="DF183" s="1">
        <f t="shared" si="201"/>
        <v>1</v>
      </c>
      <c r="DG183" s="1">
        <f t="shared" si="201"/>
        <v>1</v>
      </c>
      <c r="DH183" s="1">
        <f t="shared" si="201"/>
        <v>1</v>
      </c>
      <c r="DI183" s="1">
        <f t="shared" si="201"/>
        <v>1</v>
      </c>
      <c r="DJ183" s="1">
        <f t="shared" si="201"/>
        <v>1</v>
      </c>
      <c r="DK183" s="1">
        <f t="shared" si="201"/>
        <v>1</v>
      </c>
      <c r="DL183" s="1">
        <f t="shared" si="201"/>
        <v>1</v>
      </c>
      <c r="DM183" s="1">
        <f t="shared" si="201"/>
        <v>1</v>
      </c>
      <c r="DN183" s="1">
        <f t="shared" si="201"/>
        <v>1</v>
      </c>
      <c r="DO183" s="1">
        <f t="shared" si="201"/>
        <v>1</v>
      </c>
      <c r="DP183" s="1">
        <f t="shared" si="201"/>
        <v>1</v>
      </c>
      <c r="DQ183" s="1">
        <f t="shared" si="201"/>
        <v>1</v>
      </c>
      <c r="DR183" s="1">
        <f t="shared" si="201"/>
        <v>1</v>
      </c>
      <c r="DS183" s="1">
        <f t="shared" si="201"/>
        <v>1</v>
      </c>
      <c r="DT183" s="1">
        <f t="shared" si="201"/>
        <v>1</v>
      </c>
      <c r="DU183" s="1">
        <f t="shared" si="201"/>
        <v>1</v>
      </c>
      <c r="DV183" s="1">
        <f t="shared" si="201"/>
        <v>1</v>
      </c>
      <c r="DW183" s="1">
        <f t="shared" si="201"/>
        <v>1</v>
      </c>
      <c r="DX183" s="1">
        <f t="shared" si="201"/>
        <v>1</v>
      </c>
      <c r="DY183" s="1">
        <f t="shared" si="201"/>
        <v>1</v>
      </c>
      <c r="DZ183" s="1">
        <f t="shared" si="201"/>
        <v>1</v>
      </c>
      <c r="EA183" s="1">
        <f t="shared" si="201"/>
        <v>1</v>
      </c>
      <c r="EB183" s="1">
        <f t="shared" si="201"/>
        <v>1</v>
      </c>
      <c r="EC183" s="1">
        <f t="shared" si="201"/>
        <v>1</v>
      </c>
      <c r="ED183" s="1">
        <f t="shared" ref="ED183:GO183" si="202">EC183+ED49-ED116</f>
        <v>1</v>
      </c>
      <c r="EE183" s="1">
        <f t="shared" si="202"/>
        <v>1</v>
      </c>
      <c r="EF183" s="1">
        <f t="shared" si="202"/>
        <v>1</v>
      </c>
      <c r="EG183" s="1">
        <f t="shared" si="202"/>
        <v>1</v>
      </c>
      <c r="EH183" s="1">
        <f t="shared" si="202"/>
        <v>1</v>
      </c>
      <c r="EI183" s="1">
        <f t="shared" si="202"/>
        <v>1</v>
      </c>
      <c r="EJ183" s="1">
        <f t="shared" si="202"/>
        <v>1</v>
      </c>
      <c r="EK183" s="1">
        <f t="shared" si="202"/>
        <v>1</v>
      </c>
      <c r="EL183" s="1">
        <f t="shared" si="202"/>
        <v>1</v>
      </c>
      <c r="EM183" s="1">
        <f t="shared" si="202"/>
        <v>1</v>
      </c>
      <c r="EN183" s="1">
        <f t="shared" si="202"/>
        <v>1</v>
      </c>
      <c r="EO183" s="1">
        <f t="shared" si="202"/>
        <v>1</v>
      </c>
      <c r="EP183" s="1">
        <f t="shared" si="202"/>
        <v>1</v>
      </c>
      <c r="EQ183" s="1">
        <f t="shared" si="202"/>
        <v>1</v>
      </c>
      <c r="ER183" s="1">
        <f t="shared" si="202"/>
        <v>1</v>
      </c>
      <c r="ES183" s="1">
        <f t="shared" si="202"/>
        <v>1</v>
      </c>
      <c r="ET183" s="1">
        <f t="shared" si="202"/>
        <v>1</v>
      </c>
      <c r="EU183" s="1">
        <f t="shared" si="202"/>
        <v>1</v>
      </c>
      <c r="EV183" s="1">
        <f t="shared" si="202"/>
        <v>1</v>
      </c>
      <c r="EW183" s="1">
        <f t="shared" si="202"/>
        <v>1</v>
      </c>
      <c r="EX183" s="1">
        <f t="shared" si="202"/>
        <v>1</v>
      </c>
      <c r="EY183" s="1">
        <f t="shared" si="202"/>
        <v>1</v>
      </c>
      <c r="EZ183" s="1">
        <f t="shared" si="202"/>
        <v>1</v>
      </c>
      <c r="FA183" s="1">
        <f t="shared" si="202"/>
        <v>1</v>
      </c>
      <c r="FB183" s="1">
        <f t="shared" si="202"/>
        <v>1</v>
      </c>
      <c r="FC183" s="1">
        <f t="shared" si="202"/>
        <v>1</v>
      </c>
      <c r="FD183" s="1">
        <f t="shared" si="202"/>
        <v>1</v>
      </c>
      <c r="FE183" s="1">
        <f t="shared" si="202"/>
        <v>1</v>
      </c>
      <c r="FF183" s="1">
        <f t="shared" si="202"/>
        <v>1</v>
      </c>
      <c r="FG183" s="1">
        <f t="shared" si="202"/>
        <v>1</v>
      </c>
      <c r="FH183" s="1">
        <f t="shared" si="202"/>
        <v>1</v>
      </c>
      <c r="FI183" s="1">
        <f t="shared" si="202"/>
        <v>1</v>
      </c>
      <c r="FJ183" s="1">
        <f t="shared" si="202"/>
        <v>1</v>
      </c>
      <c r="FK183" s="1">
        <f t="shared" si="202"/>
        <v>1</v>
      </c>
      <c r="FL183" s="1">
        <f t="shared" si="202"/>
        <v>1</v>
      </c>
      <c r="FM183" s="1">
        <f t="shared" si="202"/>
        <v>1</v>
      </c>
      <c r="FN183" s="1">
        <f t="shared" si="202"/>
        <v>1</v>
      </c>
      <c r="FO183" s="1">
        <f t="shared" si="202"/>
        <v>1</v>
      </c>
      <c r="FP183" s="1">
        <f t="shared" si="202"/>
        <v>1</v>
      </c>
      <c r="FQ183" s="1">
        <f t="shared" si="202"/>
        <v>1</v>
      </c>
      <c r="FR183" s="1">
        <f t="shared" si="202"/>
        <v>1</v>
      </c>
      <c r="FS183" s="1">
        <f t="shared" si="202"/>
        <v>1</v>
      </c>
      <c r="FT183" s="1">
        <f t="shared" si="202"/>
        <v>1</v>
      </c>
      <c r="FU183" s="1">
        <f t="shared" si="202"/>
        <v>1</v>
      </c>
      <c r="FV183" s="1">
        <f t="shared" si="202"/>
        <v>1</v>
      </c>
      <c r="FW183" s="1">
        <f t="shared" si="202"/>
        <v>1</v>
      </c>
      <c r="FX183" s="1">
        <f t="shared" si="202"/>
        <v>1</v>
      </c>
      <c r="FY183" s="1">
        <f t="shared" si="202"/>
        <v>1</v>
      </c>
      <c r="FZ183" s="1">
        <f t="shared" si="202"/>
        <v>1</v>
      </c>
      <c r="GA183" s="1">
        <f t="shared" si="202"/>
        <v>1</v>
      </c>
      <c r="GB183" s="1">
        <f t="shared" si="202"/>
        <v>1</v>
      </c>
      <c r="GC183" s="1">
        <f t="shared" si="202"/>
        <v>1</v>
      </c>
      <c r="GD183" s="1">
        <f t="shared" si="202"/>
        <v>1</v>
      </c>
      <c r="GE183" s="1">
        <f t="shared" si="202"/>
        <v>1</v>
      </c>
      <c r="GF183" s="1">
        <f t="shared" si="202"/>
        <v>1</v>
      </c>
      <c r="GG183" s="1">
        <f t="shared" si="202"/>
        <v>1</v>
      </c>
      <c r="GH183" s="1">
        <f t="shared" si="202"/>
        <v>1</v>
      </c>
      <c r="GI183" s="1">
        <f t="shared" si="202"/>
        <v>1</v>
      </c>
      <c r="GJ183" s="1">
        <f t="shared" si="202"/>
        <v>1</v>
      </c>
      <c r="GK183" s="1">
        <f t="shared" si="202"/>
        <v>1</v>
      </c>
      <c r="GL183" s="1">
        <f t="shared" si="202"/>
        <v>1</v>
      </c>
      <c r="GM183" s="1">
        <f t="shared" si="202"/>
        <v>1</v>
      </c>
      <c r="GN183" s="1">
        <f t="shared" si="202"/>
        <v>1</v>
      </c>
      <c r="GO183" s="1">
        <f t="shared" si="202"/>
        <v>1</v>
      </c>
      <c r="GP183" s="1">
        <f t="shared" ref="GP183:GY183" si="203">GO183+GP49-GP116</f>
        <v>1</v>
      </c>
      <c r="GQ183" s="1">
        <f t="shared" si="203"/>
        <v>1</v>
      </c>
      <c r="GR183" s="1">
        <f t="shared" si="203"/>
        <v>1</v>
      </c>
      <c r="GS183" s="1">
        <f t="shared" si="203"/>
        <v>1</v>
      </c>
      <c r="GT183" s="1">
        <f t="shared" si="203"/>
        <v>1</v>
      </c>
      <c r="GU183" s="1">
        <f t="shared" si="203"/>
        <v>1</v>
      </c>
      <c r="GV183" s="1">
        <f t="shared" si="203"/>
        <v>1</v>
      </c>
      <c r="GW183" s="1">
        <f t="shared" si="203"/>
        <v>1</v>
      </c>
      <c r="GX183" s="1">
        <f t="shared" si="203"/>
        <v>1</v>
      </c>
      <c r="GY183" s="1">
        <f t="shared" si="203"/>
        <v>1</v>
      </c>
    </row>
    <row r="184" spans="1:207">
      <c r="A184" s="4" t="s">
        <v>984</v>
      </c>
      <c r="B184" s="3">
        <f t="shared" si="183"/>
        <v>46206128</v>
      </c>
      <c r="C184" s="3" t="str">
        <f t="shared" si="183"/>
        <v>Q.PEAK DUO BLK G6P+</v>
      </c>
      <c r="D184" s="2" t="str">
        <f t="shared" si="183"/>
        <v>340</v>
      </c>
      <c r="E184" s="1">
        <f t="shared" si="150"/>
        <v>0</v>
      </c>
      <c r="F184" s="1">
        <f t="shared" ref="F184:BQ184" si="204">E184+F50-F117</f>
        <v>0</v>
      </c>
      <c r="G184" s="1">
        <f t="shared" si="204"/>
        <v>0</v>
      </c>
      <c r="H184" s="1">
        <f t="shared" si="204"/>
        <v>0</v>
      </c>
      <c r="I184" s="1">
        <f t="shared" si="204"/>
        <v>0</v>
      </c>
      <c r="J184" s="1">
        <f t="shared" si="204"/>
        <v>0</v>
      </c>
      <c r="K184" s="1">
        <f t="shared" si="204"/>
        <v>0</v>
      </c>
      <c r="L184" s="1">
        <f t="shared" si="204"/>
        <v>0</v>
      </c>
      <c r="M184" s="1">
        <f t="shared" si="204"/>
        <v>0</v>
      </c>
      <c r="N184" s="1">
        <f t="shared" si="204"/>
        <v>0</v>
      </c>
      <c r="O184" s="1">
        <f t="shared" si="204"/>
        <v>0</v>
      </c>
      <c r="P184" s="1">
        <f t="shared" si="204"/>
        <v>0</v>
      </c>
      <c r="Q184" s="1">
        <f t="shared" si="204"/>
        <v>0</v>
      </c>
      <c r="R184" s="1">
        <f t="shared" si="204"/>
        <v>0</v>
      </c>
      <c r="S184" s="1">
        <f t="shared" si="204"/>
        <v>0</v>
      </c>
      <c r="T184" s="1">
        <f t="shared" si="204"/>
        <v>0</v>
      </c>
      <c r="U184" s="1">
        <f t="shared" si="204"/>
        <v>0</v>
      </c>
      <c r="V184" s="1">
        <f t="shared" si="204"/>
        <v>0</v>
      </c>
      <c r="W184" s="1">
        <f t="shared" si="204"/>
        <v>0</v>
      </c>
      <c r="X184" s="1">
        <f t="shared" si="204"/>
        <v>0</v>
      </c>
      <c r="Y184" s="1">
        <f t="shared" si="204"/>
        <v>0</v>
      </c>
      <c r="Z184" s="1">
        <f t="shared" si="204"/>
        <v>0</v>
      </c>
      <c r="AA184" s="1">
        <f t="shared" si="204"/>
        <v>0</v>
      </c>
      <c r="AB184" s="1">
        <f t="shared" si="204"/>
        <v>0</v>
      </c>
      <c r="AC184" s="1">
        <f t="shared" si="204"/>
        <v>0</v>
      </c>
      <c r="AD184" s="1">
        <f t="shared" si="204"/>
        <v>0</v>
      </c>
      <c r="AE184" s="1">
        <f t="shared" si="204"/>
        <v>0</v>
      </c>
      <c r="AF184" s="1">
        <f t="shared" si="204"/>
        <v>0</v>
      </c>
      <c r="AG184" s="1">
        <f t="shared" si="204"/>
        <v>0</v>
      </c>
      <c r="AH184" s="1">
        <f t="shared" si="204"/>
        <v>0</v>
      </c>
      <c r="AI184" s="1">
        <f t="shared" si="204"/>
        <v>0</v>
      </c>
      <c r="AJ184" s="1">
        <f t="shared" si="204"/>
        <v>0</v>
      </c>
      <c r="AK184" s="1">
        <f t="shared" si="204"/>
        <v>0</v>
      </c>
      <c r="AL184" s="1">
        <f t="shared" si="204"/>
        <v>0</v>
      </c>
      <c r="AM184" s="1">
        <f t="shared" si="204"/>
        <v>0</v>
      </c>
      <c r="AN184" s="1">
        <f t="shared" si="204"/>
        <v>0</v>
      </c>
      <c r="AO184" s="1">
        <f t="shared" si="204"/>
        <v>0</v>
      </c>
      <c r="AP184" s="1">
        <f t="shared" si="204"/>
        <v>0</v>
      </c>
      <c r="AQ184" s="1">
        <f t="shared" si="204"/>
        <v>0</v>
      </c>
      <c r="AR184" s="1">
        <f t="shared" si="204"/>
        <v>0</v>
      </c>
      <c r="AS184" s="1">
        <f t="shared" si="204"/>
        <v>0</v>
      </c>
      <c r="AT184" s="1">
        <f t="shared" si="204"/>
        <v>0</v>
      </c>
      <c r="AU184" s="1">
        <f t="shared" si="204"/>
        <v>0</v>
      </c>
      <c r="AV184" s="1">
        <f t="shared" si="204"/>
        <v>0</v>
      </c>
      <c r="AW184" s="1">
        <f t="shared" si="204"/>
        <v>0</v>
      </c>
      <c r="AX184" s="1">
        <f t="shared" si="204"/>
        <v>0</v>
      </c>
      <c r="AY184" s="1">
        <f t="shared" si="204"/>
        <v>0</v>
      </c>
      <c r="AZ184" s="1">
        <f t="shared" si="204"/>
        <v>0</v>
      </c>
      <c r="BA184" s="1">
        <f t="shared" si="204"/>
        <v>0</v>
      </c>
      <c r="BB184" s="1">
        <f t="shared" si="204"/>
        <v>0</v>
      </c>
      <c r="BC184" s="1">
        <f t="shared" si="204"/>
        <v>0</v>
      </c>
      <c r="BD184" s="1">
        <f t="shared" si="204"/>
        <v>0</v>
      </c>
      <c r="BE184" s="1">
        <f t="shared" si="204"/>
        <v>0</v>
      </c>
      <c r="BF184" s="1">
        <f t="shared" si="204"/>
        <v>0</v>
      </c>
      <c r="BG184" s="1">
        <f t="shared" si="204"/>
        <v>0</v>
      </c>
      <c r="BH184" s="1">
        <f t="shared" si="204"/>
        <v>0</v>
      </c>
      <c r="BI184" s="1">
        <f t="shared" si="204"/>
        <v>0</v>
      </c>
      <c r="BJ184" s="1">
        <f t="shared" si="204"/>
        <v>0</v>
      </c>
      <c r="BK184" s="1">
        <f t="shared" si="204"/>
        <v>0</v>
      </c>
      <c r="BL184" s="1">
        <f t="shared" si="204"/>
        <v>0</v>
      </c>
      <c r="BM184" s="1">
        <f t="shared" si="204"/>
        <v>0</v>
      </c>
      <c r="BN184" s="1">
        <f t="shared" si="204"/>
        <v>0</v>
      </c>
      <c r="BO184" s="1">
        <f t="shared" si="204"/>
        <v>0</v>
      </c>
      <c r="BP184" s="1">
        <f t="shared" si="204"/>
        <v>0</v>
      </c>
      <c r="BQ184" s="1">
        <f t="shared" si="204"/>
        <v>2</v>
      </c>
      <c r="BR184" s="1">
        <f t="shared" ref="BR184:EC184" si="205">BQ184+BR50-BR117</f>
        <v>2</v>
      </c>
      <c r="BS184" s="1">
        <f t="shared" si="205"/>
        <v>2</v>
      </c>
      <c r="BT184" s="1">
        <f t="shared" si="205"/>
        <v>2</v>
      </c>
      <c r="BU184" s="1">
        <f t="shared" si="205"/>
        <v>2</v>
      </c>
      <c r="BV184" s="1">
        <f t="shared" si="205"/>
        <v>2</v>
      </c>
      <c r="BW184" s="1">
        <f t="shared" si="205"/>
        <v>2</v>
      </c>
      <c r="BX184" s="1">
        <f t="shared" si="205"/>
        <v>2</v>
      </c>
      <c r="BY184" s="1">
        <f t="shared" si="205"/>
        <v>2</v>
      </c>
      <c r="BZ184" s="1">
        <f t="shared" si="205"/>
        <v>2</v>
      </c>
      <c r="CA184" s="1">
        <f t="shared" si="205"/>
        <v>2</v>
      </c>
      <c r="CB184" s="1">
        <f t="shared" si="205"/>
        <v>2</v>
      </c>
      <c r="CC184" s="1">
        <f t="shared" si="205"/>
        <v>2</v>
      </c>
      <c r="CD184" s="1">
        <f t="shared" si="205"/>
        <v>2</v>
      </c>
      <c r="CE184" s="1">
        <f t="shared" si="205"/>
        <v>2</v>
      </c>
      <c r="CF184" s="1">
        <f t="shared" si="205"/>
        <v>2</v>
      </c>
      <c r="CG184" s="1">
        <f t="shared" si="205"/>
        <v>2</v>
      </c>
      <c r="CH184" s="1">
        <f t="shared" si="205"/>
        <v>2</v>
      </c>
      <c r="CI184" s="1">
        <f t="shared" si="205"/>
        <v>2</v>
      </c>
      <c r="CJ184" s="1">
        <f t="shared" si="205"/>
        <v>2</v>
      </c>
      <c r="CK184" s="1">
        <f t="shared" si="205"/>
        <v>2</v>
      </c>
      <c r="CL184" s="1">
        <f t="shared" si="205"/>
        <v>2</v>
      </c>
      <c r="CM184" s="1">
        <f t="shared" si="205"/>
        <v>2</v>
      </c>
      <c r="CN184" s="1">
        <f t="shared" si="205"/>
        <v>2</v>
      </c>
      <c r="CO184" s="1">
        <f t="shared" si="205"/>
        <v>2</v>
      </c>
      <c r="CP184" s="1">
        <f t="shared" si="205"/>
        <v>2</v>
      </c>
      <c r="CQ184" s="1">
        <f t="shared" si="205"/>
        <v>2</v>
      </c>
      <c r="CR184" s="1">
        <f t="shared" si="205"/>
        <v>2</v>
      </c>
      <c r="CS184" s="1">
        <f t="shared" si="205"/>
        <v>2</v>
      </c>
      <c r="CT184" s="1">
        <f t="shared" si="205"/>
        <v>2</v>
      </c>
      <c r="CU184" s="1">
        <f t="shared" si="205"/>
        <v>2</v>
      </c>
      <c r="CV184" s="1">
        <f t="shared" si="205"/>
        <v>2</v>
      </c>
      <c r="CW184" s="1">
        <f t="shared" si="205"/>
        <v>2</v>
      </c>
      <c r="CX184" s="1">
        <f t="shared" si="205"/>
        <v>2</v>
      </c>
      <c r="CY184" s="1">
        <f t="shared" si="205"/>
        <v>2</v>
      </c>
      <c r="CZ184" s="1">
        <f t="shared" si="205"/>
        <v>2</v>
      </c>
      <c r="DA184" s="1">
        <f t="shared" si="205"/>
        <v>2</v>
      </c>
      <c r="DB184" s="1">
        <f t="shared" si="205"/>
        <v>2</v>
      </c>
      <c r="DC184" s="1">
        <f t="shared" si="205"/>
        <v>2</v>
      </c>
      <c r="DD184" s="1">
        <f t="shared" si="205"/>
        <v>2</v>
      </c>
      <c r="DE184" s="1">
        <f t="shared" si="205"/>
        <v>2</v>
      </c>
      <c r="DF184" s="1">
        <f t="shared" si="205"/>
        <v>2</v>
      </c>
      <c r="DG184" s="1">
        <f t="shared" si="205"/>
        <v>2</v>
      </c>
      <c r="DH184" s="1">
        <f t="shared" si="205"/>
        <v>2</v>
      </c>
      <c r="DI184" s="1">
        <f t="shared" si="205"/>
        <v>2</v>
      </c>
      <c r="DJ184" s="1">
        <f t="shared" si="205"/>
        <v>2</v>
      </c>
      <c r="DK184" s="1">
        <f t="shared" si="205"/>
        <v>2</v>
      </c>
      <c r="DL184" s="1">
        <f t="shared" si="205"/>
        <v>2</v>
      </c>
      <c r="DM184" s="1">
        <f t="shared" si="205"/>
        <v>2</v>
      </c>
      <c r="DN184" s="1">
        <f t="shared" si="205"/>
        <v>2</v>
      </c>
      <c r="DO184" s="1">
        <f t="shared" si="205"/>
        <v>2</v>
      </c>
      <c r="DP184" s="1">
        <f t="shared" si="205"/>
        <v>2</v>
      </c>
      <c r="DQ184" s="1">
        <f t="shared" si="205"/>
        <v>2</v>
      </c>
      <c r="DR184" s="1">
        <f t="shared" si="205"/>
        <v>2</v>
      </c>
      <c r="DS184" s="1">
        <f t="shared" si="205"/>
        <v>2</v>
      </c>
      <c r="DT184" s="1">
        <f t="shared" si="205"/>
        <v>2</v>
      </c>
      <c r="DU184" s="1">
        <f t="shared" si="205"/>
        <v>2</v>
      </c>
      <c r="DV184" s="1">
        <f t="shared" si="205"/>
        <v>2</v>
      </c>
      <c r="DW184" s="1">
        <f t="shared" si="205"/>
        <v>2</v>
      </c>
      <c r="DX184" s="1">
        <f t="shared" si="205"/>
        <v>2</v>
      </c>
      <c r="DY184" s="1">
        <f t="shared" si="205"/>
        <v>2</v>
      </c>
      <c r="DZ184" s="1">
        <f t="shared" si="205"/>
        <v>2</v>
      </c>
      <c r="EA184" s="1">
        <f t="shared" si="205"/>
        <v>2</v>
      </c>
      <c r="EB184" s="1">
        <f t="shared" si="205"/>
        <v>2</v>
      </c>
      <c r="EC184" s="1">
        <f t="shared" si="205"/>
        <v>2</v>
      </c>
      <c r="ED184" s="1">
        <f t="shared" ref="ED184:GO184" si="206">EC184+ED50-ED117</f>
        <v>2</v>
      </c>
      <c r="EE184" s="1">
        <f t="shared" si="206"/>
        <v>2</v>
      </c>
      <c r="EF184" s="1">
        <f t="shared" si="206"/>
        <v>2</v>
      </c>
      <c r="EG184" s="1">
        <f t="shared" si="206"/>
        <v>2</v>
      </c>
      <c r="EH184" s="1">
        <f t="shared" si="206"/>
        <v>2</v>
      </c>
      <c r="EI184" s="1">
        <f t="shared" si="206"/>
        <v>2</v>
      </c>
      <c r="EJ184" s="1">
        <f t="shared" si="206"/>
        <v>2</v>
      </c>
      <c r="EK184" s="1">
        <f t="shared" si="206"/>
        <v>2</v>
      </c>
      <c r="EL184" s="1">
        <f t="shared" si="206"/>
        <v>2</v>
      </c>
      <c r="EM184" s="1">
        <f t="shared" si="206"/>
        <v>2</v>
      </c>
      <c r="EN184" s="1">
        <f t="shared" si="206"/>
        <v>2</v>
      </c>
      <c r="EO184" s="1">
        <f t="shared" si="206"/>
        <v>2</v>
      </c>
      <c r="EP184" s="1">
        <f t="shared" si="206"/>
        <v>2</v>
      </c>
      <c r="EQ184" s="1">
        <f t="shared" si="206"/>
        <v>2</v>
      </c>
      <c r="ER184" s="1">
        <f t="shared" si="206"/>
        <v>2</v>
      </c>
      <c r="ES184" s="1">
        <f t="shared" si="206"/>
        <v>2</v>
      </c>
      <c r="ET184" s="1">
        <f t="shared" si="206"/>
        <v>2</v>
      </c>
      <c r="EU184" s="1">
        <f t="shared" si="206"/>
        <v>2</v>
      </c>
      <c r="EV184" s="1">
        <f t="shared" si="206"/>
        <v>2</v>
      </c>
      <c r="EW184" s="1">
        <f t="shared" si="206"/>
        <v>2</v>
      </c>
      <c r="EX184" s="1">
        <f t="shared" si="206"/>
        <v>2</v>
      </c>
      <c r="EY184" s="1">
        <f t="shared" si="206"/>
        <v>2</v>
      </c>
      <c r="EZ184" s="1">
        <f t="shared" si="206"/>
        <v>2</v>
      </c>
      <c r="FA184" s="1">
        <f t="shared" si="206"/>
        <v>2</v>
      </c>
      <c r="FB184" s="1">
        <f t="shared" si="206"/>
        <v>2</v>
      </c>
      <c r="FC184" s="1">
        <f t="shared" si="206"/>
        <v>2</v>
      </c>
      <c r="FD184" s="1">
        <f t="shared" si="206"/>
        <v>2</v>
      </c>
      <c r="FE184" s="1">
        <f t="shared" si="206"/>
        <v>2</v>
      </c>
      <c r="FF184" s="1">
        <f t="shared" si="206"/>
        <v>2</v>
      </c>
      <c r="FG184" s="1">
        <f t="shared" si="206"/>
        <v>2</v>
      </c>
      <c r="FH184" s="1">
        <f t="shared" si="206"/>
        <v>2</v>
      </c>
      <c r="FI184" s="1">
        <f t="shared" si="206"/>
        <v>2</v>
      </c>
      <c r="FJ184" s="1">
        <f t="shared" si="206"/>
        <v>2</v>
      </c>
      <c r="FK184" s="1">
        <f t="shared" si="206"/>
        <v>2</v>
      </c>
      <c r="FL184" s="1">
        <f t="shared" si="206"/>
        <v>2</v>
      </c>
      <c r="FM184" s="1">
        <f t="shared" si="206"/>
        <v>2</v>
      </c>
      <c r="FN184" s="1">
        <f t="shared" si="206"/>
        <v>2</v>
      </c>
      <c r="FO184" s="1">
        <f t="shared" si="206"/>
        <v>2</v>
      </c>
      <c r="FP184" s="1">
        <f t="shared" si="206"/>
        <v>2</v>
      </c>
      <c r="FQ184" s="1">
        <f t="shared" si="206"/>
        <v>2</v>
      </c>
      <c r="FR184" s="1">
        <f t="shared" si="206"/>
        <v>2</v>
      </c>
      <c r="FS184" s="1">
        <f t="shared" si="206"/>
        <v>2</v>
      </c>
      <c r="FT184" s="1">
        <f t="shared" si="206"/>
        <v>2</v>
      </c>
      <c r="FU184" s="1">
        <f t="shared" si="206"/>
        <v>2</v>
      </c>
      <c r="FV184" s="1">
        <f t="shared" si="206"/>
        <v>2</v>
      </c>
      <c r="FW184" s="1">
        <f t="shared" si="206"/>
        <v>2</v>
      </c>
      <c r="FX184" s="1">
        <f t="shared" si="206"/>
        <v>2</v>
      </c>
      <c r="FY184" s="1">
        <f t="shared" si="206"/>
        <v>2</v>
      </c>
      <c r="FZ184" s="1">
        <f t="shared" si="206"/>
        <v>2</v>
      </c>
      <c r="GA184" s="1">
        <f t="shared" si="206"/>
        <v>2</v>
      </c>
      <c r="GB184" s="1">
        <f t="shared" si="206"/>
        <v>2</v>
      </c>
      <c r="GC184" s="1">
        <f t="shared" si="206"/>
        <v>2</v>
      </c>
      <c r="GD184" s="1">
        <f t="shared" si="206"/>
        <v>2</v>
      </c>
      <c r="GE184" s="1">
        <f t="shared" si="206"/>
        <v>2</v>
      </c>
      <c r="GF184" s="1">
        <f t="shared" si="206"/>
        <v>2</v>
      </c>
      <c r="GG184" s="1">
        <f t="shared" si="206"/>
        <v>2</v>
      </c>
      <c r="GH184" s="1">
        <f t="shared" si="206"/>
        <v>2</v>
      </c>
      <c r="GI184" s="1">
        <f t="shared" si="206"/>
        <v>2</v>
      </c>
      <c r="GJ184" s="1">
        <f t="shared" si="206"/>
        <v>2</v>
      </c>
      <c r="GK184" s="1">
        <f t="shared" si="206"/>
        <v>2</v>
      </c>
      <c r="GL184" s="1">
        <f t="shared" si="206"/>
        <v>2</v>
      </c>
      <c r="GM184" s="1">
        <f t="shared" si="206"/>
        <v>2</v>
      </c>
      <c r="GN184" s="1">
        <f t="shared" si="206"/>
        <v>2</v>
      </c>
      <c r="GO184" s="1">
        <f t="shared" si="206"/>
        <v>2</v>
      </c>
      <c r="GP184" s="1">
        <f t="shared" ref="GP184:GY184" si="207">GO184+GP50-GP117</f>
        <v>2</v>
      </c>
      <c r="GQ184" s="1">
        <f t="shared" si="207"/>
        <v>2</v>
      </c>
      <c r="GR184" s="1">
        <f t="shared" si="207"/>
        <v>2</v>
      </c>
      <c r="GS184" s="1">
        <f t="shared" si="207"/>
        <v>2</v>
      </c>
      <c r="GT184" s="1">
        <f t="shared" si="207"/>
        <v>2</v>
      </c>
      <c r="GU184" s="1">
        <f t="shared" si="207"/>
        <v>2</v>
      </c>
      <c r="GV184" s="1">
        <f t="shared" si="207"/>
        <v>2</v>
      </c>
      <c r="GW184" s="1">
        <f t="shared" si="207"/>
        <v>2</v>
      </c>
      <c r="GX184" s="1">
        <f t="shared" si="207"/>
        <v>2</v>
      </c>
      <c r="GY184" s="1">
        <f t="shared" si="207"/>
        <v>2</v>
      </c>
    </row>
    <row r="185" spans="1:207">
      <c r="A185" s="4" t="s">
        <v>984</v>
      </c>
      <c r="B185" s="3">
        <f t="shared" si="183"/>
        <v>46210528</v>
      </c>
      <c r="C185" s="3" t="str">
        <f t="shared" si="183"/>
        <v>Q.PEAK DUO BLK G6P+</v>
      </c>
      <c r="D185" s="2" t="str">
        <f t="shared" si="183"/>
        <v>340</v>
      </c>
      <c r="E185" s="1">
        <f t="shared" si="150"/>
        <v>0</v>
      </c>
      <c r="F185" s="1">
        <f t="shared" ref="F185:BQ185" si="208">E185+F51-F118</f>
        <v>0</v>
      </c>
      <c r="G185" s="1">
        <f t="shared" si="208"/>
        <v>0</v>
      </c>
      <c r="H185" s="1">
        <f t="shared" si="208"/>
        <v>0</v>
      </c>
      <c r="I185" s="1">
        <f t="shared" si="208"/>
        <v>0</v>
      </c>
      <c r="J185" s="1">
        <f t="shared" si="208"/>
        <v>0</v>
      </c>
      <c r="K185" s="1">
        <f t="shared" si="208"/>
        <v>0</v>
      </c>
      <c r="L185" s="1">
        <f t="shared" si="208"/>
        <v>0</v>
      </c>
      <c r="M185" s="1">
        <f t="shared" si="208"/>
        <v>0</v>
      </c>
      <c r="N185" s="1">
        <f t="shared" si="208"/>
        <v>0</v>
      </c>
      <c r="O185" s="1">
        <f t="shared" si="208"/>
        <v>0</v>
      </c>
      <c r="P185" s="1">
        <f t="shared" si="208"/>
        <v>0</v>
      </c>
      <c r="Q185" s="1">
        <f t="shared" si="208"/>
        <v>0</v>
      </c>
      <c r="R185" s="1">
        <f t="shared" si="208"/>
        <v>0</v>
      </c>
      <c r="S185" s="1">
        <f t="shared" si="208"/>
        <v>0</v>
      </c>
      <c r="T185" s="1">
        <f t="shared" si="208"/>
        <v>0</v>
      </c>
      <c r="U185" s="1">
        <f t="shared" si="208"/>
        <v>0</v>
      </c>
      <c r="V185" s="1">
        <f t="shared" si="208"/>
        <v>0</v>
      </c>
      <c r="W185" s="1">
        <f t="shared" si="208"/>
        <v>0</v>
      </c>
      <c r="X185" s="1">
        <f t="shared" si="208"/>
        <v>0</v>
      </c>
      <c r="Y185" s="1">
        <f t="shared" si="208"/>
        <v>0</v>
      </c>
      <c r="Z185" s="1">
        <f t="shared" si="208"/>
        <v>0</v>
      </c>
      <c r="AA185" s="1">
        <f t="shared" si="208"/>
        <v>0</v>
      </c>
      <c r="AB185" s="1">
        <f t="shared" si="208"/>
        <v>0</v>
      </c>
      <c r="AC185" s="1">
        <f t="shared" si="208"/>
        <v>0</v>
      </c>
      <c r="AD185" s="1">
        <f t="shared" si="208"/>
        <v>0</v>
      </c>
      <c r="AE185" s="1">
        <f t="shared" si="208"/>
        <v>0</v>
      </c>
      <c r="AF185" s="1">
        <f t="shared" si="208"/>
        <v>0</v>
      </c>
      <c r="AG185" s="1">
        <f t="shared" si="208"/>
        <v>0</v>
      </c>
      <c r="AH185" s="1">
        <f t="shared" si="208"/>
        <v>0</v>
      </c>
      <c r="AI185" s="1">
        <f t="shared" si="208"/>
        <v>0</v>
      </c>
      <c r="AJ185" s="1">
        <f t="shared" si="208"/>
        <v>0</v>
      </c>
      <c r="AK185" s="1">
        <f t="shared" si="208"/>
        <v>0</v>
      </c>
      <c r="AL185" s="1">
        <f t="shared" si="208"/>
        <v>0</v>
      </c>
      <c r="AM185" s="1">
        <f t="shared" si="208"/>
        <v>0</v>
      </c>
      <c r="AN185" s="1">
        <f t="shared" si="208"/>
        <v>0</v>
      </c>
      <c r="AO185" s="1">
        <f t="shared" si="208"/>
        <v>0</v>
      </c>
      <c r="AP185" s="1">
        <f t="shared" si="208"/>
        <v>0</v>
      </c>
      <c r="AQ185" s="1">
        <f t="shared" si="208"/>
        <v>0</v>
      </c>
      <c r="AR185" s="1">
        <f t="shared" si="208"/>
        <v>0</v>
      </c>
      <c r="AS185" s="1">
        <f t="shared" si="208"/>
        <v>0</v>
      </c>
      <c r="AT185" s="1">
        <f t="shared" si="208"/>
        <v>0</v>
      </c>
      <c r="AU185" s="1">
        <f t="shared" si="208"/>
        <v>0</v>
      </c>
      <c r="AV185" s="1">
        <f t="shared" si="208"/>
        <v>0</v>
      </c>
      <c r="AW185" s="1">
        <f t="shared" si="208"/>
        <v>0</v>
      </c>
      <c r="AX185" s="1">
        <f t="shared" si="208"/>
        <v>0</v>
      </c>
      <c r="AY185" s="1">
        <f t="shared" si="208"/>
        <v>0</v>
      </c>
      <c r="AZ185" s="1">
        <f t="shared" si="208"/>
        <v>0</v>
      </c>
      <c r="BA185" s="1">
        <f t="shared" si="208"/>
        <v>0</v>
      </c>
      <c r="BB185" s="1">
        <f t="shared" si="208"/>
        <v>0</v>
      </c>
      <c r="BC185" s="1">
        <f t="shared" si="208"/>
        <v>0</v>
      </c>
      <c r="BD185" s="1">
        <f t="shared" si="208"/>
        <v>0</v>
      </c>
      <c r="BE185" s="1">
        <f t="shared" si="208"/>
        <v>0</v>
      </c>
      <c r="BF185" s="1">
        <f t="shared" si="208"/>
        <v>0</v>
      </c>
      <c r="BG185" s="1">
        <f t="shared" si="208"/>
        <v>0</v>
      </c>
      <c r="BH185" s="1">
        <f t="shared" si="208"/>
        <v>0</v>
      </c>
      <c r="BI185" s="1">
        <f t="shared" si="208"/>
        <v>0</v>
      </c>
      <c r="BJ185" s="1">
        <f t="shared" si="208"/>
        <v>0</v>
      </c>
      <c r="BK185" s="1">
        <f t="shared" si="208"/>
        <v>0</v>
      </c>
      <c r="BL185" s="1">
        <f t="shared" si="208"/>
        <v>0</v>
      </c>
      <c r="BM185" s="1">
        <f t="shared" si="208"/>
        <v>0</v>
      </c>
      <c r="BN185" s="1">
        <f t="shared" si="208"/>
        <v>0</v>
      </c>
      <c r="BO185" s="1">
        <f t="shared" si="208"/>
        <v>0</v>
      </c>
      <c r="BP185" s="1">
        <f t="shared" si="208"/>
        <v>0</v>
      </c>
      <c r="BQ185" s="1">
        <f t="shared" si="208"/>
        <v>1</v>
      </c>
      <c r="BR185" s="1">
        <f t="shared" ref="BR185:EC185" si="209">BQ185+BR51-BR118</f>
        <v>1</v>
      </c>
      <c r="BS185" s="1">
        <f t="shared" si="209"/>
        <v>1</v>
      </c>
      <c r="BT185" s="1">
        <f t="shared" si="209"/>
        <v>1</v>
      </c>
      <c r="BU185" s="1">
        <f t="shared" si="209"/>
        <v>1</v>
      </c>
      <c r="BV185" s="1">
        <f t="shared" si="209"/>
        <v>1</v>
      </c>
      <c r="BW185" s="1">
        <f t="shared" si="209"/>
        <v>1</v>
      </c>
      <c r="BX185" s="1">
        <f t="shared" si="209"/>
        <v>1</v>
      </c>
      <c r="BY185" s="1">
        <f t="shared" si="209"/>
        <v>1</v>
      </c>
      <c r="BZ185" s="1">
        <f t="shared" si="209"/>
        <v>1</v>
      </c>
      <c r="CA185" s="1">
        <f t="shared" si="209"/>
        <v>1</v>
      </c>
      <c r="CB185" s="1">
        <f t="shared" si="209"/>
        <v>1</v>
      </c>
      <c r="CC185" s="1">
        <f t="shared" si="209"/>
        <v>1</v>
      </c>
      <c r="CD185" s="1">
        <f t="shared" si="209"/>
        <v>1</v>
      </c>
      <c r="CE185" s="1">
        <f t="shared" si="209"/>
        <v>1</v>
      </c>
      <c r="CF185" s="1">
        <f t="shared" si="209"/>
        <v>1</v>
      </c>
      <c r="CG185" s="1">
        <f t="shared" si="209"/>
        <v>1</v>
      </c>
      <c r="CH185" s="1">
        <f t="shared" si="209"/>
        <v>1</v>
      </c>
      <c r="CI185" s="1">
        <f t="shared" si="209"/>
        <v>1</v>
      </c>
      <c r="CJ185" s="1">
        <f t="shared" si="209"/>
        <v>1</v>
      </c>
      <c r="CK185" s="1">
        <f t="shared" si="209"/>
        <v>1</v>
      </c>
      <c r="CL185" s="1">
        <f t="shared" si="209"/>
        <v>1</v>
      </c>
      <c r="CM185" s="1">
        <f t="shared" si="209"/>
        <v>1</v>
      </c>
      <c r="CN185" s="1">
        <f t="shared" si="209"/>
        <v>1</v>
      </c>
      <c r="CO185" s="1">
        <f t="shared" si="209"/>
        <v>1</v>
      </c>
      <c r="CP185" s="1">
        <f t="shared" si="209"/>
        <v>1</v>
      </c>
      <c r="CQ185" s="1">
        <f t="shared" si="209"/>
        <v>1</v>
      </c>
      <c r="CR185" s="1">
        <f t="shared" si="209"/>
        <v>1</v>
      </c>
      <c r="CS185" s="1">
        <f t="shared" si="209"/>
        <v>1</v>
      </c>
      <c r="CT185" s="1">
        <f t="shared" si="209"/>
        <v>1</v>
      </c>
      <c r="CU185" s="1">
        <f t="shared" si="209"/>
        <v>1</v>
      </c>
      <c r="CV185" s="1">
        <f t="shared" si="209"/>
        <v>1</v>
      </c>
      <c r="CW185" s="1">
        <f t="shared" si="209"/>
        <v>1</v>
      </c>
      <c r="CX185" s="1">
        <f t="shared" si="209"/>
        <v>1</v>
      </c>
      <c r="CY185" s="1">
        <f t="shared" si="209"/>
        <v>1</v>
      </c>
      <c r="CZ185" s="1">
        <f t="shared" si="209"/>
        <v>1</v>
      </c>
      <c r="DA185" s="1">
        <f t="shared" si="209"/>
        <v>1</v>
      </c>
      <c r="DB185" s="1">
        <f t="shared" si="209"/>
        <v>1</v>
      </c>
      <c r="DC185" s="1">
        <f t="shared" si="209"/>
        <v>1</v>
      </c>
      <c r="DD185" s="1">
        <f t="shared" si="209"/>
        <v>1</v>
      </c>
      <c r="DE185" s="1">
        <f t="shared" si="209"/>
        <v>1</v>
      </c>
      <c r="DF185" s="1">
        <f t="shared" si="209"/>
        <v>1</v>
      </c>
      <c r="DG185" s="1">
        <f t="shared" si="209"/>
        <v>1</v>
      </c>
      <c r="DH185" s="1">
        <f t="shared" si="209"/>
        <v>1</v>
      </c>
      <c r="DI185" s="1">
        <f t="shared" si="209"/>
        <v>1</v>
      </c>
      <c r="DJ185" s="1">
        <f t="shared" si="209"/>
        <v>1</v>
      </c>
      <c r="DK185" s="1">
        <f t="shared" si="209"/>
        <v>1</v>
      </c>
      <c r="DL185" s="1">
        <f t="shared" si="209"/>
        <v>1</v>
      </c>
      <c r="DM185" s="1">
        <f t="shared" si="209"/>
        <v>1</v>
      </c>
      <c r="DN185" s="1">
        <f t="shared" si="209"/>
        <v>1</v>
      </c>
      <c r="DO185" s="1">
        <f t="shared" si="209"/>
        <v>1</v>
      </c>
      <c r="DP185" s="1">
        <f t="shared" si="209"/>
        <v>1</v>
      </c>
      <c r="DQ185" s="1">
        <f t="shared" si="209"/>
        <v>1</v>
      </c>
      <c r="DR185" s="1">
        <f t="shared" si="209"/>
        <v>1</v>
      </c>
      <c r="DS185" s="1">
        <f t="shared" si="209"/>
        <v>1</v>
      </c>
      <c r="DT185" s="1">
        <f t="shared" si="209"/>
        <v>1</v>
      </c>
      <c r="DU185" s="1">
        <f t="shared" si="209"/>
        <v>1</v>
      </c>
      <c r="DV185" s="1">
        <f t="shared" si="209"/>
        <v>1</v>
      </c>
      <c r="DW185" s="1">
        <f t="shared" si="209"/>
        <v>1</v>
      </c>
      <c r="DX185" s="1">
        <f t="shared" si="209"/>
        <v>1</v>
      </c>
      <c r="DY185" s="1">
        <f t="shared" si="209"/>
        <v>1</v>
      </c>
      <c r="DZ185" s="1">
        <f t="shared" si="209"/>
        <v>1</v>
      </c>
      <c r="EA185" s="1">
        <f t="shared" si="209"/>
        <v>1</v>
      </c>
      <c r="EB185" s="1">
        <f t="shared" si="209"/>
        <v>1</v>
      </c>
      <c r="EC185" s="1">
        <f t="shared" si="209"/>
        <v>1</v>
      </c>
      <c r="ED185" s="1">
        <f t="shared" ref="ED185:GO185" si="210">EC185+ED51-ED118</f>
        <v>1</v>
      </c>
      <c r="EE185" s="1">
        <f t="shared" si="210"/>
        <v>1</v>
      </c>
      <c r="EF185" s="1">
        <f t="shared" si="210"/>
        <v>1</v>
      </c>
      <c r="EG185" s="1">
        <f t="shared" si="210"/>
        <v>1</v>
      </c>
      <c r="EH185" s="1">
        <f t="shared" si="210"/>
        <v>1</v>
      </c>
      <c r="EI185" s="1">
        <f t="shared" si="210"/>
        <v>1</v>
      </c>
      <c r="EJ185" s="1">
        <f t="shared" si="210"/>
        <v>1</v>
      </c>
      <c r="EK185" s="1">
        <f t="shared" si="210"/>
        <v>1</v>
      </c>
      <c r="EL185" s="1">
        <f t="shared" si="210"/>
        <v>1</v>
      </c>
      <c r="EM185" s="1">
        <f t="shared" si="210"/>
        <v>1</v>
      </c>
      <c r="EN185" s="1">
        <f t="shared" si="210"/>
        <v>1</v>
      </c>
      <c r="EO185" s="1">
        <f t="shared" si="210"/>
        <v>1</v>
      </c>
      <c r="EP185" s="1">
        <f t="shared" si="210"/>
        <v>1</v>
      </c>
      <c r="EQ185" s="1">
        <f t="shared" si="210"/>
        <v>1</v>
      </c>
      <c r="ER185" s="1">
        <f t="shared" si="210"/>
        <v>1</v>
      </c>
      <c r="ES185" s="1">
        <f t="shared" si="210"/>
        <v>1</v>
      </c>
      <c r="ET185" s="1">
        <f t="shared" si="210"/>
        <v>1</v>
      </c>
      <c r="EU185" s="1">
        <f t="shared" si="210"/>
        <v>1</v>
      </c>
      <c r="EV185" s="1">
        <f t="shared" si="210"/>
        <v>1</v>
      </c>
      <c r="EW185" s="1">
        <f t="shared" si="210"/>
        <v>1</v>
      </c>
      <c r="EX185" s="1">
        <f t="shared" si="210"/>
        <v>1</v>
      </c>
      <c r="EY185" s="1">
        <f t="shared" si="210"/>
        <v>1</v>
      </c>
      <c r="EZ185" s="1">
        <f t="shared" si="210"/>
        <v>1</v>
      </c>
      <c r="FA185" s="1">
        <f t="shared" si="210"/>
        <v>1</v>
      </c>
      <c r="FB185" s="1">
        <f t="shared" si="210"/>
        <v>1</v>
      </c>
      <c r="FC185" s="1">
        <f t="shared" si="210"/>
        <v>1</v>
      </c>
      <c r="FD185" s="1">
        <f t="shared" si="210"/>
        <v>1</v>
      </c>
      <c r="FE185" s="1">
        <f t="shared" si="210"/>
        <v>1</v>
      </c>
      <c r="FF185" s="1">
        <f t="shared" si="210"/>
        <v>1</v>
      </c>
      <c r="FG185" s="1">
        <f t="shared" si="210"/>
        <v>1</v>
      </c>
      <c r="FH185" s="1">
        <f t="shared" si="210"/>
        <v>1</v>
      </c>
      <c r="FI185" s="1">
        <f t="shared" si="210"/>
        <v>1</v>
      </c>
      <c r="FJ185" s="1">
        <f t="shared" si="210"/>
        <v>1</v>
      </c>
      <c r="FK185" s="1">
        <f t="shared" si="210"/>
        <v>1</v>
      </c>
      <c r="FL185" s="1">
        <f t="shared" si="210"/>
        <v>1</v>
      </c>
      <c r="FM185" s="1">
        <f t="shared" si="210"/>
        <v>1</v>
      </c>
      <c r="FN185" s="1">
        <f t="shared" si="210"/>
        <v>1</v>
      </c>
      <c r="FO185" s="1">
        <f t="shared" si="210"/>
        <v>1</v>
      </c>
      <c r="FP185" s="1">
        <f t="shared" si="210"/>
        <v>1</v>
      </c>
      <c r="FQ185" s="1">
        <f t="shared" si="210"/>
        <v>1</v>
      </c>
      <c r="FR185" s="1">
        <f t="shared" si="210"/>
        <v>1</v>
      </c>
      <c r="FS185" s="1">
        <f t="shared" si="210"/>
        <v>1</v>
      </c>
      <c r="FT185" s="1">
        <f t="shared" si="210"/>
        <v>1</v>
      </c>
      <c r="FU185" s="1">
        <f t="shared" si="210"/>
        <v>1</v>
      </c>
      <c r="FV185" s="1">
        <f t="shared" si="210"/>
        <v>1</v>
      </c>
      <c r="FW185" s="1">
        <f t="shared" si="210"/>
        <v>1</v>
      </c>
      <c r="FX185" s="1">
        <f t="shared" si="210"/>
        <v>1</v>
      </c>
      <c r="FY185" s="1">
        <f t="shared" si="210"/>
        <v>1</v>
      </c>
      <c r="FZ185" s="1">
        <f t="shared" si="210"/>
        <v>1</v>
      </c>
      <c r="GA185" s="1">
        <f t="shared" si="210"/>
        <v>1</v>
      </c>
      <c r="GB185" s="1">
        <f t="shared" si="210"/>
        <v>1</v>
      </c>
      <c r="GC185" s="1">
        <f t="shared" si="210"/>
        <v>1</v>
      </c>
      <c r="GD185" s="1">
        <f t="shared" si="210"/>
        <v>1</v>
      </c>
      <c r="GE185" s="1">
        <f t="shared" si="210"/>
        <v>1</v>
      </c>
      <c r="GF185" s="1">
        <f t="shared" si="210"/>
        <v>1</v>
      </c>
      <c r="GG185" s="1">
        <f t="shared" si="210"/>
        <v>1</v>
      </c>
      <c r="GH185" s="1">
        <f t="shared" si="210"/>
        <v>1</v>
      </c>
      <c r="GI185" s="1">
        <f t="shared" si="210"/>
        <v>1</v>
      </c>
      <c r="GJ185" s="1">
        <f t="shared" si="210"/>
        <v>1</v>
      </c>
      <c r="GK185" s="1">
        <f t="shared" si="210"/>
        <v>1</v>
      </c>
      <c r="GL185" s="1">
        <f t="shared" si="210"/>
        <v>1</v>
      </c>
      <c r="GM185" s="1">
        <f t="shared" si="210"/>
        <v>1</v>
      </c>
      <c r="GN185" s="1">
        <f t="shared" si="210"/>
        <v>1</v>
      </c>
      <c r="GO185" s="1">
        <f t="shared" si="210"/>
        <v>1</v>
      </c>
      <c r="GP185" s="1">
        <f t="shared" ref="GP185:GY185" si="211">GO185+GP51-GP118</f>
        <v>1</v>
      </c>
      <c r="GQ185" s="1">
        <f t="shared" si="211"/>
        <v>1</v>
      </c>
      <c r="GR185" s="1">
        <f t="shared" si="211"/>
        <v>1</v>
      </c>
      <c r="GS185" s="1">
        <f t="shared" si="211"/>
        <v>1</v>
      </c>
      <c r="GT185" s="1">
        <f t="shared" si="211"/>
        <v>1</v>
      </c>
      <c r="GU185" s="1">
        <f t="shared" si="211"/>
        <v>1</v>
      </c>
      <c r="GV185" s="1">
        <f t="shared" si="211"/>
        <v>1</v>
      </c>
      <c r="GW185" s="1">
        <f t="shared" si="211"/>
        <v>1</v>
      </c>
      <c r="GX185" s="1">
        <f t="shared" si="211"/>
        <v>1</v>
      </c>
      <c r="GY185" s="1">
        <f t="shared" si="211"/>
        <v>1</v>
      </c>
    </row>
    <row r="186" spans="1:207">
      <c r="A186" s="4" t="s">
        <v>984</v>
      </c>
      <c r="B186" s="3">
        <f t="shared" si="183"/>
        <v>46211128</v>
      </c>
      <c r="C186" s="3" t="str">
        <f t="shared" si="183"/>
        <v>Q.PEAK DUO BLK G6P+</v>
      </c>
      <c r="D186" s="2" t="str">
        <f t="shared" si="183"/>
        <v>340</v>
      </c>
      <c r="E186" s="1">
        <f t="shared" si="150"/>
        <v>0</v>
      </c>
      <c r="F186" s="1">
        <f t="shared" ref="F186:BQ186" si="212">E186+F52-F119</f>
        <v>0</v>
      </c>
      <c r="G186" s="1">
        <f t="shared" si="212"/>
        <v>0</v>
      </c>
      <c r="H186" s="1">
        <f t="shared" si="212"/>
        <v>0</v>
      </c>
      <c r="I186" s="1">
        <f t="shared" si="212"/>
        <v>0</v>
      </c>
      <c r="J186" s="1">
        <f t="shared" si="212"/>
        <v>0</v>
      </c>
      <c r="K186" s="1">
        <f t="shared" si="212"/>
        <v>0</v>
      </c>
      <c r="L186" s="1">
        <f t="shared" si="212"/>
        <v>0</v>
      </c>
      <c r="M186" s="1">
        <f t="shared" si="212"/>
        <v>0</v>
      </c>
      <c r="N186" s="1">
        <f t="shared" si="212"/>
        <v>0</v>
      </c>
      <c r="O186" s="1">
        <f t="shared" si="212"/>
        <v>0</v>
      </c>
      <c r="P186" s="1">
        <f t="shared" si="212"/>
        <v>0</v>
      </c>
      <c r="Q186" s="1">
        <f t="shared" si="212"/>
        <v>0</v>
      </c>
      <c r="R186" s="1">
        <f t="shared" si="212"/>
        <v>0</v>
      </c>
      <c r="S186" s="1">
        <f t="shared" si="212"/>
        <v>0</v>
      </c>
      <c r="T186" s="1">
        <f t="shared" si="212"/>
        <v>0</v>
      </c>
      <c r="U186" s="1">
        <f t="shared" si="212"/>
        <v>0</v>
      </c>
      <c r="V186" s="1">
        <f t="shared" si="212"/>
        <v>0</v>
      </c>
      <c r="W186" s="1">
        <f t="shared" si="212"/>
        <v>0</v>
      </c>
      <c r="X186" s="1">
        <f t="shared" si="212"/>
        <v>0</v>
      </c>
      <c r="Y186" s="1">
        <f t="shared" si="212"/>
        <v>0</v>
      </c>
      <c r="Z186" s="1">
        <f t="shared" si="212"/>
        <v>0</v>
      </c>
      <c r="AA186" s="1">
        <f t="shared" si="212"/>
        <v>0</v>
      </c>
      <c r="AB186" s="1">
        <f t="shared" si="212"/>
        <v>0</v>
      </c>
      <c r="AC186" s="1">
        <f t="shared" si="212"/>
        <v>0</v>
      </c>
      <c r="AD186" s="1">
        <f t="shared" si="212"/>
        <v>0</v>
      </c>
      <c r="AE186" s="1">
        <f t="shared" si="212"/>
        <v>0</v>
      </c>
      <c r="AF186" s="1">
        <f t="shared" si="212"/>
        <v>0</v>
      </c>
      <c r="AG186" s="1">
        <f t="shared" si="212"/>
        <v>0</v>
      </c>
      <c r="AH186" s="1">
        <f t="shared" si="212"/>
        <v>0</v>
      </c>
      <c r="AI186" s="1">
        <f t="shared" si="212"/>
        <v>0</v>
      </c>
      <c r="AJ186" s="1">
        <f t="shared" si="212"/>
        <v>0</v>
      </c>
      <c r="AK186" s="1">
        <f t="shared" si="212"/>
        <v>0</v>
      </c>
      <c r="AL186" s="1">
        <f t="shared" si="212"/>
        <v>0</v>
      </c>
      <c r="AM186" s="1">
        <f t="shared" si="212"/>
        <v>0</v>
      </c>
      <c r="AN186" s="1">
        <f t="shared" si="212"/>
        <v>0</v>
      </c>
      <c r="AO186" s="1">
        <f t="shared" si="212"/>
        <v>0</v>
      </c>
      <c r="AP186" s="1">
        <f t="shared" si="212"/>
        <v>0</v>
      </c>
      <c r="AQ186" s="1">
        <f t="shared" si="212"/>
        <v>0</v>
      </c>
      <c r="AR186" s="1">
        <f t="shared" si="212"/>
        <v>0</v>
      </c>
      <c r="AS186" s="1">
        <f t="shared" si="212"/>
        <v>0</v>
      </c>
      <c r="AT186" s="1">
        <f t="shared" si="212"/>
        <v>0</v>
      </c>
      <c r="AU186" s="1">
        <f t="shared" si="212"/>
        <v>0</v>
      </c>
      <c r="AV186" s="1">
        <f t="shared" si="212"/>
        <v>0</v>
      </c>
      <c r="AW186" s="1">
        <f t="shared" si="212"/>
        <v>0</v>
      </c>
      <c r="AX186" s="1">
        <f t="shared" si="212"/>
        <v>0</v>
      </c>
      <c r="AY186" s="1">
        <f t="shared" si="212"/>
        <v>0</v>
      </c>
      <c r="AZ186" s="1">
        <f t="shared" si="212"/>
        <v>0</v>
      </c>
      <c r="BA186" s="1">
        <f t="shared" si="212"/>
        <v>0</v>
      </c>
      <c r="BB186" s="1">
        <f t="shared" si="212"/>
        <v>0</v>
      </c>
      <c r="BC186" s="1">
        <f t="shared" si="212"/>
        <v>0</v>
      </c>
      <c r="BD186" s="1">
        <f t="shared" si="212"/>
        <v>0</v>
      </c>
      <c r="BE186" s="1">
        <f t="shared" si="212"/>
        <v>0</v>
      </c>
      <c r="BF186" s="1">
        <f t="shared" si="212"/>
        <v>0</v>
      </c>
      <c r="BG186" s="1">
        <f t="shared" si="212"/>
        <v>0</v>
      </c>
      <c r="BH186" s="1">
        <f t="shared" si="212"/>
        <v>0</v>
      </c>
      <c r="BI186" s="1">
        <f t="shared" si="212"/>
        <v>0</v>
      </c>
      <c r="BJ186" s="1">
        <f t="shared" si="212"/>
        <v>0</v>
      </c>
      <c r="BK186" s="1">
        <f t="shared" si="212"/>
        <v>0</v>
      </c>
      <c r="BL186" s="1">
        <f t="shared" si="212"/>
        <v>0</v>
      </c>
      <c r="BM186" s="1">
        <f t="shared" si="212"/>
        <v>0</v>
      </c>
      <c r="BN186" s="1">
        <f t="shared" si="212"/>
        <v>0</v>
      </c>
      <c r="BO186" s="1">
        <f t="shared" si="212"/>
        <v>0</v>
      </c>
      <c r="BP186" s="1">
        <f t="shared" si="212"/>
        <v>0</v>
      </c>
      <c r="BQ186" s="1">
        <f t="shared" si="212"/>
        <v>66</v>
      </c>
      <c r="BR186" s="1">
        <f t="shared" ref="BR186:EC186" si="213">BQ186+BR52-BR119</f>
        <v>66</v>
      </c>
      <c r="BS186" s="1">
        <f t="shared" si="213"/>
        <v>66</v>
      </c>
      <c r="BT186" s="1">
        <f t="shared" si="213"/>
        <v>66</v>
      </c>
      <c r="BU186" s="1">
        <f t="shared" si="213"/>
        <v>66</v>
      </c>
      <c r="BV186" s="1">
        <f t="shared" si="213"/>
        <v>66</v>
      </c>
      <c r="BW186" s="1">
        <f t="shared" si="213"/>
        <v>66</v>
      </c>
      <c r="BX186" s="1">
        <f t="shared" si="213"/>
        <v>66</v>
      </c>
      <c r="BY186" s="1">
        <f t="shared" si="213"/>
        <v>66</v>
      </c>
      <c r="BZ186" s="1">
        <f t="shared" si="213"/>
        <v>66</v>
      </c>
      <c r="CA186" s="1">
        <f t="shared" si="213"/>
        <v>66</v>
      </c>
      <c r="CB186" s="1">
        <f t="shared" si="213"/>
        <v>66</v>
      </c>
      <c r="CC186" s="1">
        <f t="shared" si="213"/>
        <v>66</v>
      </c>
      <c r="CD186" s="1">
        <f t="shared" si="213"/>
        <v>66</v>
      </c>
      <c r="CE186" s="1">
        <f t="shared" si="213"/>
        <v>66</v>
      </c>
      <c r="CF186" s="1">
        <f t="shared" si="213"/>
        <v>66</v>
      </c>
      <c r="CG186" s="1">
        <f t="shared" si="213"/>
        <v>66</v>
      </c>
      <c r="CH186" s="1">
        <f t="shared" si="213"/>
        <v>66</v>
      </c>
      <c r="CI186" s="1">
        <f t="shared" si="213"/>
        <v>66</v>
      </c>
      <c r="CJ186" s="1">
        <f t="shared" si="213"/>
        <v>66</v>
      </c>
      <c r="CK186" s="1">
        <f t="shared" si="213"/>
        <v>66</v>
      </c>
      <c r="CL186" s="1">
        <f t="shared" si="213"/>
        <v>66</v>
      </c>
      <c r="CM186" s="1">
        <f t="shared" si="213"/>
        <v>66</v>
      </c>
      <c r="CN186" s="1">
        <f t="shared" si="213"/>
        <v>66</v>
      </c>
      <c r="CO186" s="1">
        <f t="shared" si="213"/>
        <v>66</v>
      </c>
      <c r="CP186" s="1">
        <f t="shared" si="213"/>
        <v>66</v>
      </c>
      <c r="CQ186" s="1">
        <f t="shared" si="213"/>
        <v>66</v>
      </c>
      <c r="CR186" s="1">
        <f t="shared" si="213"/>
        <v>66</v>
      </c>
      <c r="CS186" s="1">
        <f t="shared" si="213"/>
        <v>66</v>
      </c>
      <c r="CT186" s="1">
        <f t="shared" si="213"/>
        <v>66</v>
      </c>
      <c r="CU186" s="1">
        <f t="shared" si="213"/>
        <v>66</v>
      </c>
      <c r="CV186" s="1">
        <f t="shared" si="213"/>
        <v>66</v>
      </c>
      <c r="CW186" s="1">
        <f t="shared" si="213"/>
        <v>66</v>
      </c>
      <c r="CX186" s="1">
        <f t="shared" si="213"/>
        <v>66</v>
      </c>
      <c r="CY186" s="1">
        <f t="shared" si="213"/>
        <v>66</v>
      </c>
      <c r="CZ186" s="1">
        <f t="shared" si="213"/>
        <v>66</v>
      </c>
      <c r="DA186" s="1">
        <f t="shared" si="213"/>
        <v>66</v>
      </c>
      <c r="DB186" s="1">
        <f t="shared" si="213"/>
        <v>66</v>
      </c>
      <c r="DC186" s="1">
        <f t="shared" si="213"/>
        <v>66</v>
      </c>
      <c r="DD186" s="1">
        <f t="shared" si="213"/>
        <v>66</v>
      </c>
      <c r="DE186" s="1">
        <f t="shared" si="213"/>
        <v>66</v>
      </c>
      <c r="DF186" s="1">
        <f t="shared" si="213"/>
        <v>66</v>
      </c>
      <c r="DG186" s="1">
        <f t="shared" si="213"/>
        <v>66</v>
      </c>
      <c r="DH186" s="1">
        <f t="shared" si="213"/>
        <v>66</v>
      </c>
      <c r="DI186" s="1">
        <f t="shared" si="213"/>
        <v>66</v>
      </c>
      <c r="DJ186" s="1">
        <f t="shared" si="213"/>
        <v>66</v>
      </c>
      <c r="DK186" s="1">
        <f t="shared" si="213"/>
        <v>66</v>
      </c>
      <c r="DL186" s="1">
        <f t="shared" si="213"/>
        <v>66</v>
      </c>
      <c r="DM186" s="1">
        <f t="shared" si="213"/>
        <v>66</v>
      </c>
      <c r="DN186" s="1">
        <f t="shared" si="213"/>
        <v>66</v>
      </c>
      <c r="DO186" s="1">
        <f t="shared" si="213"/>
        <v>66</v>
      </c>
      <c r="DP186" s="1">
        <f t="shared" si="213"/>
        <v>66</v>
      </c>
      <c r="DQ186" s="1">
        <f t="shared" si="213"/>
        <v>66</v>
      </c>
      <c r="DR186" s="1">
        <f t="shared" si="213"/>
        <v>66</v>
      </c>
      <c r="DS186" s="1">
        <f t="shared" si="213"/>
        <v>66</v>
      </c>
      <c r="DT186" s="1">
        <f t="shared" si="213"/>
        <v>66</v>
      </c>
      <c r="DU186" s="1">
        <f t="shared" si="213"/>
        <v>66</v>
      </c>
      <c r="DV186" s="1">
        <f t="shared" si="213"/>
        <v>66</v>
      </c>
      <c r="DW186" s="1">
        <f t="shared" si="213"/>
        <v>66</v>
      </c>
      <c r="DX186" s="1">
        <f t="shared" si="213"/>
        <v>66</v>
      </c>
      <c r="DY186" s="1">
        <f t="shared" si="213"/>
        <v>66</v>
      </c>
      <c r="DZ186" s="1">
        <f t="shared" si="213"/>
        <v>66</v>
      </c>
      <c r="EA186" s="1">
        <f t="shared" si="213"/>
        <v>66</v>
      </c>
      <c r="EB186" s="1">
        <f t="shared" si="213"/>
        <v>66</v>
      </c>
      <c r="EC186" s="1">
        <f t="shared" si="213"/>
        <v>66</v>
      </c>
      <c r="ED186" s="1">
        <f t="shared" ref="ED186:GO186" si="214">EC186+ED52-ED119</f>
        <v>66</v>
      </c>
      <c r="EE186" s="1">
        <f t="shared" si="214"/>
        <v>66</v>
      </c>
      <c r="EF186" s="1">
        <f t="shared" si="214"/>
        <v>66</v>
      </c>
      <c r="EG186" s="1">
        <f t="shared" si="214"/>
        <v>66</v>
      </c>
      <c r="EH186" s="1">
        <f t="shared" si="214"/>
        <v>66</v>
      </c>
      <c r="EI186" s="1">
        <f t="shared" si="214"/>
        <v>66</v>
      </c>
      <c r="EJ186" s="1">
        <f t="shared" si="214"/>
        <v>66</v>
      </c>
      <c r="EK186" s="1">
        <f t="shared" si="214"/>
        <v>66</v>
      </c>
      <c r="EL186" s="1">
        <f t="shared" si="214"/>
        <v>66</v>
      </c>
      <c r="EM186" s="1">
        <f t="shared" si="214"/>
        <v>66</v>
      </c>
      <c r="EN186" s="1">
        <f t="shared" si="214"/>
        <v>66</v>
      </c>
      <c r="EO186" s="1">
        <f t="shared" si="214"/>
        <v>66</v>
      </c>
      <c r="EP186" s="1">
        <f t="shared" si="214"/>
        <v>66</v>
      </c>
      <c r="EQ186" s="1">
        <f t="shared" si="214"/>
        <v>66</v>
      </c>
      <c r="ER186" s="1">
        <f t="shared" si="214"/>
        <v>66</v>
      </c>
      <c r="ES186" s="1">
        <f t="shared" si="214"/>
        <v>66</v>
      </c>
      <c r="ET186" s="1">
        <f t="shared" si="214"/>
        <v>66</v>
      </c>
      <c r="EU186" s="1">
        <f t="shared" si="214"/>
        <v>66</v>
      </c>
      <c r="EV186" s="1">
        <f t="shared" si="214"/>
        <v>66</v>
      </c>
      <c r="EW186" s="1">
        <f t="shared" si="214"/>
        <v>66</v>
      </c>
      <c r="EX186" s="1">
        <f t="shared" si="214"/>
        <v>66</v>
      </c>
      <c r="EY186" s="1">
        <f t="shared" si="214"/>
        <v>66</v>
      </c>
      <c r="EZ186" s="1">
        <f t="shared" si="214"/>
        <v>66</v>
      </c>
      <c r="FA186" s="1">
        <f t="shared" si="214"/>
        <v>66</v>
      </c>
      <c r="FB186" s="1">
        <f t="shared" si="214"/>
        <v>66</v>
      </c>
      <c r="FC186" s="1">
        <f t="shared" si="214"/>
        <v>66</v>
      </c>
      <c r="FD186" s="1">
        <f t="shared" si="214"/>
        <v>66</v>
      </c>
      <c r="FE186" s="1">
        <f t="shared" si="214"/>
        <v>66</v>
      </c>
      <c r="FF186" s="1">
        <f t="shared" si="214"/>
        <v>66</v>
      </c>
      <c r="FG186" s="1">
        <f t="shared" si="214"/>
        <v>66</v>
      </c>
      <c r="FH186" s="1">
        <f t="shared" si="214"/>
        <v>66</v>
      </c>
      <c r="FI186" s="1">
        <f t="shared" si="214"/>
        <v>66</v>
      </c>
      <c r="FJ186" s="1">
        <f t="shared" si="214"/>
        <v>66</v>
      </c>
      <c r="FK186" s="1">
        <f t="shared" si="214"/>
        <v>66</v>
      </c>
      <c r="FL186" s="1">
        <f t="shared" si="214"/>
        <v>66</v>
      </c>
      <c r="FM186" s="1">
        <f t="shared" si="214"/>
        <v>66</v>
      </c>
      <c r="FN186" s="1">
        <f t="shared" si="214"/>
        <v>66</v>
      </c>
      <c r="FO186" s="1">
        <f t="shared" si="214"/>
        <v>66</v>
      </c>
      <c r="FP186" s="1">
        <f t="shared" si="214"/>
        <v>66</v>
      </c>
      <c r="FQ186" s="1">
        <f t="shared" si="214"/>
        <v>66</v>
      </c>
      <c r="FR186" s="1">
        <f t="shared" si="214"/>
        <v>66</v>
      </c>
      <c r="FS186" s="1">
        <f t="shared" si="214"/>
        <v>66</v>
      </c>
      <c r="FT186" s="1">
        <f t="shared" si="214"/>
        <v>66</v>
      </c>
      <c r="FU186" s="1">
        <f t="shared" si="214"/>
        <v>66</v>
      </c>
      <c r="FV186" s="1">
        <f t="shared" si="214"/>
        <v>66</v>
      </c>
      <c r="FW186" s="1">
        <f t="shared" si="214"/>
        <v>66</v>
      </c>
      <c r="FX186" s="1">
        <f t="shared" si="214"/>
        <v>66</v>
      </c>
      <c r="FY186" s="1">
        <f t="shared" si="214"/>
        <v>66</v>
      </c>
      <c r="FZ186" s="1">
        <f t="shared" si="214"/>
        <v>66</v>
      </c>
      <c r="GA186" s="1">
        <f t="shared" si="214"/>
        <v>66</v>
      </c>
      <c r="GB186" s="1">
        <f t="shared" si="214"/>
        <v>66</v>
      </c>
      <c r="GC186" s="1">
        <f t="shared" si="214"/>
        <v>66</v>
      </c>
      <c r="GD186" s="1">
        <f t="shared" si="214"/>
        <v>66</v>
      </c>
      <c r="GE186" s="1">
        <f t="shared" si="214"/>
        <v>66</v>
      </c>
      <c r="GF186" s="1">
        <f t="shared" si="214"/>
        <v>66</v>
      </c>
      <c r="GG186" s="1">
        <f t="shared" si="214"/>
        <v>66</v>
      </c>
      <c r="GH186" s="1">
        <f t="shared" si="214"/>
        <v>66</v>
      </c>
      <c r="GI186" s="1">
        <f t="shared" si="214"/>
        <v>66</v>
      </c>
      <c r="GJ186" s="1">
        <f t="shared" si="214"/>
        <v>66</v>
      </c>
      <c r="GK186" s="1">
        <f t="shared" si="214"/>
        <v>66</v>
      </c>
      <c r="GL186" s="1">
        <f t="shared" si="214"/>
        <v>66</v>
      </c>
      <c r="GM186" s="1">
        <f t="shared" si="214"/>
        <v>66</v>
      </c>
      <c r="GN186" s="1">
        <f t="shared" si="214"/>
        <v>66</v>
      </c>
      <c r="GO186" s="1">
        <f t="shared" si="214"/>
        <v>66</v>
      </c>
      <c r="GP186" s="1">
        <f t="shared" ref="GP186:GY186" si="215">GO186+GP52-GP119</f>
        <v>66</v>
      </c>
      <c r="GQ186" s="1">
        <f t="shared" si="215"/>
        <v>66</v>
      </c>
      <c r="GR186" s="1">
        <f t="shared" si="215"/>
        <v>66</v>
      </c>
      <c r="GS186" s="1">
        <f t="shared" si="215"/>
        <v>66</v>
      </c>
      <c r="GT186" s="1">
        <f t="shared" si="215"/>
        <v>66</v>
      </c>
      <c r="GU186" s="1">
        <f t="shared" si="215"/>
        <v>66</v>
      </c>
      <c r="GV186" s="1">
        <f t="shared" si="215"/>
        <v>66</v>
      </c>
      <c r="GW186" s="1">
        <f t="shared" si="215"/>
        <v>66</v>
      </c>
      <c r="GX186" s="1">
        <f t="shared" si="215"/>
        <v>66</v>
      </c>
      <c r="GY186" s="1">
        <f t="shared" si="215"/>
        <v>66</v>
      </c>
    </row>
    <row r="187" spans="1:207">
      <c r="A187" s="4" t="s">
        <v>984</v>
      </c>
      <c r="B187" s="3">
        <f t="shared" si="183"/>
        <v>46211528</v>
      </c>
      <c r="C187" s="3" t="str">
        <f t="shared" si="183"/>
        <v>Q.PEAK DUO BLK G6P+</v>
      </c>
      <c r="D187" s="2" t="str">
        <f t="shared" si="183"/>
        <v>340</v>
      </c>
      <c r="E187" s="1">
        <f t="shared" si="150"/>
        <v>0</v>
      </c>
      <c r="F187" s="1">
        <f t="shared" ref="F187:BQ187" si="216">E187+F53-F120</f>
        <v>0</v>
      </c>
      <c r="G187" s="1">
        <f t="shared" si="216"/>
        <v>0</v>
      </c>
      <c r="H187" s="1">
        <f t="shared" si="216"/>
        <v>0</v>
      </c>
      <c r="I187" s="1">
        <f t="shared" si="216"/>
        <v>0</v>
      </c>
      <c r="J187" s="1">
        <f t="shared" si="216"/>
        <v>0</v>
      </c>
      <c r="K187" s="1">
        <f t="shared" si="216"/>
        <v>0</v>
      </c>
      <c r="L187" s="1">
        <f t="shared" si="216"/>
        <v>0</v>
      </c>
      <c r="M187" s="1">
        <f t="shared" si="216"/>
        <v>0</v>
      </c>
      <c r="N187" s="1">
        <f t="shared" si="216"/>
        <v>0</v>
      </c>
      <c r="O187" s="1">
        <f t="shared" si="216"/>
        <v>0</v>
      </c>
      <c r="P187" s="1">
        <f t="shared" si="216"/>
        <v>0</v>
      </c>
      <c r="Q187" s="1">
        <f t="shared" si="216"/>
        <v>0</v>
      </c>
      <c r="R187" s="1">
        <f t="shared" si="216"/>
        <v>0</v>
      </c>
      <c r="S187" s="1">
        <f t="shared" si="216"/>
        <v>0</v>
      </c>
      <c r="T187" s="1">
        <f t="shared" si="216"/>
        <v>0</v>
      </c>
      <c r="U187" s="1">
        <f t="shared" si="216"/>
        <v>0</v>
      </c>
      <c r="V187" s="1">
        <f t="shared" si="216"/>
        <v>0</v>
      </c>
      <c r="W187" s="1">
        <f t="shared" si="216"/>
        <v>0</v>
      </c>
      <c r="X187" s="1">
        <f t="shared" si="216"/>
        <v>0</v>
      </c>
      <c r="Y187" s="1">
        <f t="shared" si="216"/>
        <v>0</v>
      </c>
      <c r="Z187" s="1">
        <f t="shared" si="216"/>
        <v>0</v>
      </c>
      <c r="AA187" s="1">
        <f t="shared" si="216"/>
        <v>0</v>
      </c>
      <c r="AB187" s="1">
        <f t="shared" si="216"/>
        <v>0</v>
      </c>
      <c r="AC187" s="1">
        <f t="shared" si="216"/>
        <v>0</v>
      </c>
      <c r="AD187" s="1">
        <f t="shared" si="216"/>
        <v>0</v>
      </c>
      <c r="AE187" s="1">
        <f t="shared" si="216"/>
        <v>0</v>
      </c>
      <c r="AF187" s="1">
        <f t="shared" si="216"/>
        <v>0</v>
      </c>
      <c r="AG187" s="1">
        <f t="shared" si="216"/>
        <v>0</v>
      </c>
      <c r="AH187" s="1">
        <f t="shared" si="216"/>
        <v>0</v>
      </c>
      <c r="AI187" s="1">
        <f t="shared" si="216"/>
        <v>0</v>
      </c>
      <c r="AJ187" s="1">
        <f t="shared" si="216"/>
        <v>0</v>
      </c>
      <c r="AK187" s="1">
        <f t="shared" si="216"/>
        <v>0</v>
      </c>
      <c r="AL187" s="1">
        <f t="shared" si="216"/>
        <v>0</v>
      </c>
      <c r="AM187" s="1">
        <f t="shared" si="216"/>
        <v>0</v>
      </c>
      <c r="AN187" s="1">
        <f t="shared" si="216"/>
        <v>0</v>
      </c>
      <c r="AO187" s="1">
        <f t="shared" si="216"/>
        <v>0</v>
      </c>
      <c r="AP187" s="1">
        <f t="shared" si="216"/>
        <v>0</v>
      </c>
      <c r="AQ187" s="1">
        <f t="shared" si="216"/>
        <v>0</v>
      </c>
      <c r="AR187" s="1">
        <f t="shared" si="216"/>
        <v>0</v>
      </c>
      <c r="AS187" s="1">
        <f t="shared" si="216"/>
        <v>0</v>
      </c>
      <c r="AT187" s="1">
        <f t="shared" si="216"/>
        <v>0</v>
      </c>
      <c r="AU187" s="1">
        <f t="shared" si="216"/>
        <v>0</v>
      </c>
      <c r="AV187" s="1">
        <f t="shared" si="216"/>
        <v>0</v>
      </c>
      <c r="AW187" s="1">
        <f t="shared" si="216"/>
        <v>0</v>
      </c>
      <c r="AX187" s="1">
        <f t="shared" si="216"/>
        <v>0</v>
      </c>
      <c r="AY187" s="1">
        <f t="shared" si="216"/>
        <v>0</v>
      </c>
      <c r="AZ187" s="1">
        <f t="shared" si="216"/>
        <v>0</v>
      </c>
      <c r="BA187" s="1">
        <f t="shared" si="216"/>
        <v>0</v>
      </c>
      <c r="BB187" s="1">
        <f t="shared" si="216"/>
        <v>0</v>
      </c>
      <c r="BC187" s="1">
        <f t="shared" si="216"/>
        <v>0</v>
      </c>
      <c r="BD187" s="1">
        <f t="shared" si="216"/>
        <v>0</v>
      </c>
      <c r="BE187" s="1">
        <f t="shared" si="216"/>
        <v>0</v>
      </c>
      <c r="BF187" s="1">
        <f t="shared" si="216"/>
        <v>0</v>
      </c>
      <c r="BG187" s="1">
        <f t="shared" si="216"/>
        <v>0</v>
      </c>
      <c r="BH187" s="1">
        <f t="shared" si="216"/>
        <v>0</v>
      </c>
      <c r="BI187" s="1">
        <f t="shared" si="216"/>
        <v>0</v>
      </c>
      <c r="BJ187" s="1">
        <f t="shared" si="216"/>
        <v>0</v>
      </c>
      <c r="BK187" s="1">
        <f t="shared" si="216"/>
        <v>0</v>
      </c>
      <c r="BL187" s="1">
        <f t="shared" si="216"/>
        <v>0</v>
      </c>
      <c r="BM187" s="1">
        <f t="shared" si="216"/>
        <v>0</v>
      </c>
      <c r="BN187" s="1">
        <f t="shared" si="216"/>
        <v>0</v>
      </c>
      <c r="BO187" s="1">
        <f t="shared" si="216"/>
        <v>0</v>
      </c>
      <c r="BP187" s="1">
        <f t="shared" si="216"/>
        <v>0</v>
      </c>
      <c r="BQ187" s="1">
        <f t="shared" si="216"/>
        <v>32</v>
      </c>
      <c r="BR187" s="1">
        <f t="shared" ref="BR187:EC187" si="217">BQ187+BR53-BR120</f>
        <v>32</v>
      </c>
      <c r="BS187" s="1">
        <f t="shared" si="217"/>
        <v>32</v>
      </c>
      <c r="BT187" s="1">
        <f t="shared" si="217"/>
        <v>32</v>
      </c>
      <c r="BU187" s="1">
        <f t="shared" si="217"/>
        <v>32</v>
      </c>
      <c r="BV187" s="1">
        <f t="shared" si="217"/>
        <v>32</v>
      </c>
      <c r="BW187" s="1">
        <f t="shared" si="217"/>
        <v>32</v>
      </c>
      <c r="BX187" s="1">
        <f t="shared" si="217"/>
        <v>32</v>
      </c>
      <c r="BY187" s="1">
        <f t="shared" si="217"/>
        <v>32</v>
      </c>
      <c r="BZ187" s="1">
        <f t="shared" si="217"/>
        <v>32</v>
      </c>
      <c r="CA187" s="1">
        <f t="shared" si="217"/>
        <v>32</v>
      </c>
      <c r="CB187" s="1">
        <f t="shared" si="217"/>
        <v>32</v>
      </c>
      <c r="CC187" s="1">
        <f t="shared" si="217"/>
        <v>32</v>
      </c>
      <c r="CD187" s="1">
        <f t="shared" si="217"/>
        <v>32</v>
      </c>
      <c r="CE187" s="1">
        <f t="shared" si="217"/>
        <v>32</v>
      </c>
      <c r="CF187" s="1">
        <f t="shared" si="217"/>
        <v>32</v>
      </c>
      <c r="CG187" s="1">
        <f t="shared" si="217"/>
        <v>32</v>
      </c>
      <c r="CH187" s="1">
        <f t="shared" si="217"/>
        <v>32</v>
      </c>
      <c r="CI187" s="1">
        <f t="shared" si="217"/>
        <v>32</v>
      </c>
      <c r="CJ187" s="1">
        <f t="shared" si="217"/>
        <v>32</v>
      </c>
      <c r="CK187" s="1">
        <f t="shared" si="217"/>
        <v>32</v>
      </c>
      <c r="CL187" s="1">
        <f t="shared" si="217"/>
        <v>32</v>
      </c>
      <c r="CM187" s="1">
        <f t="shared" si="217"/>
        <v>32</v>
      </c>
      <c r="CN187" s="1">
        <f t="shared" si="217"/>
        <v>32</v>
      </c>
      <c r="CO187" s="1">
        <f t="shared" si="217"/>
        <v>32</v>
      </c>
      <c r="CP187" s="1">
        <f t="shared" si="217"/>
        <v>32</v>
      </c>
      <c r="CQ187" s="1">
        <f t="shared" si="217"/>
        <v>32</v>
      </c>
      <c r="CR187" s="1">
        <f t="shared" si="217"/>
        <v>32</v>
      </c>
      <c r="CS187" s="1">
        <f t="shared" si="217"/>
        <v>32</v>
      </c>
      <c r="CT187" s="1">
        <f t="shared" si="217"/>
        <v>32</v>
      </c>
      <c r="CU187" s="1">
        <f t="shared" si="217"/>
        <v>32</v>
      </c>
      <c r="CV187" s="1">
        <f t="shared" si="217"/>
        <v>32</v>
      </c>
      <c r="CW187" s="1">
        <f t="shared" si="217"/>
        <v>32</v>
      </c>
      <c r="CX187" s="1">
        <f t="shared" si="217"/>
        <v>32</v>
      </c>
      <c r="CY187" s="1">
        <f t="shared" si="217"/>
        <v>32</v>
      </c>
      <c r="CZ187" s="1">
        <f t="shared" si="217"/>
        <v>32</v>
      </c>
      <c r="DA187" s="1">
        <f t="shared" si="217"/>
        <v>32</v>
      </c>
      <c r="DB187" s="1">
        <f t="shared" si="217"/>
        <v>32</v>
      </c>
      <c r="DC187" s="1">
        <f t="shared" si="217"/>
        <v>32</v>
      </c>
      <c r="DD187" s="1">
        <f t="shared" si="217"/>
        <v>32</v>
      </c>
      <c r="DE187" s="1">
        <f t="shared" si="217"/>
        <v>32</v>
      </c>
      <c r="DF187" s="1">
        <f t="shared" si="217"/>
        <v>32</v>
      </c>
      <c r="DG187" s="1">
        <f t="shared" si="217"/>
        <v>32</v>
      </c>
      <c r="DH187" s="1">
        <f t="shared" si="217"/>
        <v>32</v>
      </c>
      <c r="DI187" s="1">
        <f t="shared" si="217"/>
        <v>32</v>
      </c>
      <c r="DJ187" s="1">
        <f t="shared" si="217"/>
        <v>32</v>
      </c>
      <c r="DK187" s="1">
        <f t="shared" si="217"/>
        <v>32</v>
      </c>
      <c r="DL187" s="1">
        <f t="shared" si="217"/>
        <v>32</v>
      </c>
      <c r="DM187" s="1">
        <f t="shared" si="217"/>
        <v>32</v>
      </c>
      <c r="DN187" s="1">
        <f t="shared" si="217"/>
        <v>32</v>
      </c>
      <c r="DO187" s="1">
        <f t="shared" si="217"/>
        <v>32</v>
      </c>
      <c r="DP187" s="1">
        <f t="shared" si="217"/>
        <v>32</v>
      </c>
      <c r="DQ187" s="1">
        <f t="shared" si="217"/>
        <v>32</v>
      </c>
      <c r="DR187" s="1">
        <f t="shared" si="217"/>
        <v>32</v>
      </c>
      <c r="DS187" s="1">
        <f t="shared" si="217"/>
        <v>32</v>
      </c>
      <c r="DT187" s="1">
        <f t="shared" si="217"/>
        <v>32</v>
      </c>
      <c r="DU187" s="1">
        <f t="shared" si="217"/>
        <v>32</v>
      </c>
      <c r="DV187" s="1">
        <f t="shared" si="217"/>
        <v>32</v>
      </c>
      <c r="DW187" s="1">
        <f t="shared" si="217"/>
        <v>32</v>
      </c>
      <c r="DX187" s="1">
        <f t="shared" si="217"/>
        <v>32</v>
      </c>
      <c r="DY187" s="1">
        <f t="shared" si="217"/>
        <v>32</v>
      </c>
      <c r="DZ187" s="1">
        <f t="shared" si="217"/>
        <v>32</v>
      </c>
      <c r="EA187" s="1">
        <f t="shared" si="217"/>
        <v>32</v>
      </c>
      <c r="EB187" s="1">
        <f t="shared" si="217"/>
        <v>32</v>
      </c>
      <c r="EC187" s="1">
        <f t="shared" si="217"/>
        <v>32</v>
      </c>
      <c r="ED187" s="1">
        <f t="shared" ref="ED187:GO187" si="218">EC187+ED53-ED120</f>
        <v>32</v>
      </c>
      <c r="EE187" s="1">
        <f t="shared" si="218"/>
        <v>32</v>
      </c>
      <c r="EF187" s="1">
        <f t="shared" si="218"/>
        <v>32</v>
      </c>
      <c r="EG187" s="1">
        <f t="shared" si="218"/>
        <v>32</v>
      </c>
      <c r="EH187" s="1">
        <f t="shared" si="218"/>
        <v>32</v>
      </c>
      <c r="EI187" s="1">
        <f t="shared" si="218"/>
        <v>32</v>
      </c>
      <c r="EJ187" s="1">
        <f t="shared" si="218"/>
        <v>32</v>
      </c>
      <c r="EK187" s="1">
        <f t="shared" si="218"/>
        <v>32</v>
      </c>
      <c r="EL187" s="1">
        <f t="shared" si="218"/>
        <v>32</v>
      </c>
      <c r="EM187" s="1">
        <f t="shared" si="218"/>
        <v>32</v>
      </c>
      <c r="EN187" s="1">
        <f t="shared" si="218"/>
        <v>32</v>
      </c>
      <c r="EO187" s="1">
        <f t="shared" si="218"/>
        <v>32</v>
      </c>
      <c r="EP187" s="1">
        <f t="shared" si="218"/>
        <v>32</v>
      </c>
      <c r="EQ187" s="1">
        <f t="shared" si="218"/>
        <v>32</v>
      </c>
      <c r="ER187" s="1">
        <f t="shared" si="218"/>
        <v>32</v>
      </c>
      <c r="ES187" s="1">
        <f t="shared" si="218"/>
        <v>32</v>
      </c>
      <c r="ET187" s="1">
        <f t="shared" si="218"/>
        <v>32</v>
      </c>
      <c r="EU187" s="1">
        <f t="shared" si="218"/>
        <v>32</v>
      </c>
      <c r="EV187" s="1">
        <f t="shared" si="218"/>
        <v>32</v>
      </c>
      <c r="EW187" s="1">
        <f t="shared" si="218"/>
        <v>32</v>
      </c>
      <c r="EX187" s="1">
        <f t="shared" si="218"/>
        <v>32</v>
      </c>
      <c r="EY187" s="1">
        <f t="shared" si="218"/>
        <v>32</v>
      </c>
      <c r="EZ187" s="1">
        <f t="shared" si="218"/>
        <v>32</v>
      </c>
      <c r="FA187" s="1">
        <f t="shared" si="218"/>
        <v>32</v>
      </c>
      <c r="FB187" s="1">
        <f t="shared" si="218"/>
        <v>32</v>
      </c>
      <c r="FC187" s="1">
        <f t="shared" si="218"/>
        <v>32</v>
      </c>
      <c r="FD187" s="1">
        <f t="shared" si="218"/>
        <v>32</v>
      </c>
      <c r="FE187" s="1">
        <f t="shared" si="218"/>
        <v>32</v>
      </c>
      <c r="FF187" s="1">
        <f t="shared" si="218"/>
        <v>32</v>
      </c>
      <c r="FG187" s="1">
        <f t="shared" si="218"/>
        <v>32</v>
      </c>
      <c r="FH187" s="1">
        <f t="shared" si="218"/>
        <v>32</v>
      </c>
      <c r="FI187" s="1">
        <f t="shared" si="218"/>
        <v>32</v>
      </c>
      <c r="FJ187" s="1">
        <f t="shared" si="218"/>
        <v>32</v>
      </c>
      <c r="FK187" s="1">
        <f t="shared" si="218"/>
        <v>32</v>
      </c>
      <c r="FL187" s="1">
        <f t="shared" si="218"/>
        <v>32</v>
      </c>
      <c r="FM187" s="1">
        <f t="shared" si="218"/>
        <v>32</v>
      </c>
      <c r="FN187" s="1">
        <f t="shared" si="218"/>
        <v>32</v>
      </c>
      <c r="FO187" s="1">
        <f t="shared" si="218"/>
        <v>32</v>
      </c>
      <c r="FP187" s="1">
        <f t="shared" si="218"/>
        <v>32</v>
      </c>
      <c r="FQ187" s="1">
        <f t="shared" si="218"/>
        <v>32</v>
      </c>
      <c r="FR187" s="1">
        <f t="shared" si="218"/>
        <v>32</v>
      </c>
      <c r="FS187" s="1">
        <f t="shared" si="218"/>
        <v>32</v>
      </c>
      <c r="FT187" s="1">
        <f t="shared" si="218"/>
        <v>32</v>
      </c>
      <c r="FU187" s="1">
        <f t="shared" si="218"/>
        <v>32</v>
      </c>
      <c r="FV187" s="1">
        <f t="shared" si="218"/>
        <v>32</v>
      </c>
      <c r="FW187" s="1">
        <f t="shared" si="218"/>
        <v>32</v>
      </c>
      <c r="FX187" s="1">
        <f t="shared" si="218"/>
        <v>32</v>
      </c>
      <c r="FY187" s="1">
        <f t="shared" si="218"/>
        <v>32</v>
      </c>
      <c r="FZ187" s="1">
        <f t="shared" si="218"/>
        <v>32</v>
      </c>
      <c r="GA187" s="1">
        <f t="shared" si="218"/>
        <v>32</v>
      </c>
      <c r="GB187" s="1">
        <f t="shared" si="218"/>
        <v>32</v>
      </c>
      <c r="GC187" s="1">
        <f t="shared" si="218"/>
        <v>32</v>
      </c>
      <c r="GD187" s="1">
        <f t="shared" si="218"/>
        <v>32</v>
      </c>
      <c r="GE187" s="1">
        <f t="shared" si="218"/>
        <v>32</v>
      </c>
      <c r="GF187" s="1">
        <f t="shared" si="218"/>
        <v>32</v>
      </c>
      <c r="GG187" s="1">
        <f t="shared" si="218"/>
        <v>32</v>
      </c>
      <c r="GH187" s="1">
        <f t="shared" si="218"/>
        <v>32</v>
      </c>
      <c r="GI187" s="1">
        <f t="shared" si="218"/>
        <v>32</v>
      </c>
      <c r="GJ187" s="1">
        <f t="shared" si="218"/>
        <v>32</v>
      </c>
      <c r="GK187" s="1">
        <f t="shared" si="218"/>
        <v>32</v>
      </c>
      <c r="GL187" s="1">
        <f t="shared" si="218"/>
        <v>32</v>
      </c>
      <c r="GM187" s="1">
        <f t="shared" si="218"/>
        <v>32</v>
      </c>
      <c r="GN187" s="1">
        <f t="shared" si="218"/>
        <v>32</v>
      </c>
      <c r="GO187" s="1">
        <f t="shared" si="218"/>
        <v>32</v>
      </c>
      <c r="GP187" s="1">
        <f t="shared" ref="GP187:GY187" si="219">GO187+GP53-GP120</f>
        <v>32</v>
      </c>
      <c r="GQ187" s="1">
        <f t="shared" si="219"/>
        <v>32</v>
      </c>
      <c r="GR187" s="1">
        <f t="shared" si="219"/>
        <v>32</v>
      </c>
      <c r="GS187" s="1">
        <f t="shared" si="219"/>
        <v>32</v>
      </c>
      <c r="GT187" s="1">
        <f t="shared" si="219"/>
        <v>32</v>
      </c>
      <c r="GU187" s="1">
        <f t="shared" si="219"/>
        <v>32</v>
      </c>
      <c r="GV187" s="1">
        <f t="shared" si="219"/>
        <v>32</v>
      </c>
      <c r="GW187" s="1">
        <f t="shared" si="219"/>
        <v>32</v>
      </c>
      <c r="GX187" s="1">
        <f t="shared" si="219"/>
        <v>32</v>
      </c>
      <c r="GY187" s="1">
        <f t="shared" si="219"/>
        <v>32</v>
      </c>
    </row>
    <row r="188" spans="1:207">
      <c r="A188" s="4" t="s">
        <v>984</v>
      </c>
      <c r="B188" s="3">
        <f t="shared" si="183"/>
        <v>46208130</v>
      </c>
      <c r="C188" s="3" t="str">
        <f t="shared" si="183"/>
        <v>Q.PEAK DUO BLK G6P+</v>
      </c>
      <c r="D188" s="2" t="str">
        <f t="shared" si="183"/>
        <v>350</v>
      </c>
      <c r="E188" s="1">
        <f t="shared" si="150"/>
        <v>0</v>
      </c>
      <c r="F188" s="1">
        <f t="shared" ref="F188:BQ188" si="220">E188+F54-F121</f>
        <v>0</v>
      </c>
      <c r="G188" s="1">
        <f t="shared" si="220"/>
        <v>0</v>
      </c>
      <c r="H188" s="1">
        <f t="shared" si="220"/>
        <v>0</v>
      </c>
      <c r="I188" s="1">
        <f t="shared" si="220"/>
        <v>0</v>
      </c>
      <c r="J188" s="1">
        <f t="shared" si="220"/>
        <v>0</v>
      </c>
      <c r="K188" s="1">
        <f t="shared" si="220"/>
        <v>0</v>
      </c>
      <c r="L188" s="1">
        <f t="shared" si="220"/>
        <v>0</v>
      </c>
      <c r="M188" s="1">
        <f t="shared" si="220"/>
        <v>0</v>
      </c>
      <c r="N188" s="1">
        <f t="shared" si="220"/>
        <v>0</v>
      </c>
      <c r="O188" s="1">
        <f t="shared" si="220"/>
        <v>0</v>
      </c>
      <c r="P188" s="1">
        <f t="shared" si="220"/>
        <v>0</v>
      </c>
      <c r="Q188" s="1">
        <f t="shared" si="220"/>
        <v>0</v>
      </c>
      <c r="R188" s="1">
        <f t="shared" si="220"/>
        <v>0</v>
      </c>
      <c r="S188" s="1">
        <f t="shared" si="220"/>
        <v>0</v>
      </c>
      <c r="T188" s="1">
        <f t="shared" si="220"/>
        <v>0</v>
      </c>
      <c r="U188" s="1">
        <f t="shared" si="220"/>
        <v>0</v>
      </c>
      <c r="V188" s="1">
        <f t="shared" si="220"/>
        <v>0</v>
      </c>
      <c r="W188" s="1">
        <f t="shared" si="220"/>
        <v>0</v>
      </c>
      <c r="X188" s="1">
        <f t="shared" si="220"/>
        <v>0</v>
      </c>
      <c r="Y188" s="1">
        <f t="shared" si="220"/>
        <v>0</v>
      </c>
      <c r="Z188" s="1">
        <f t="shared" si="220"/>
        <v>0</v>
      </c>
      <c r="AA188" s="1">
        <f t="shared" si="220"/>
        <v>0</v>
      </c>
      <c r="AB188" s="1">
        <f t="shared" si="220"/>
        <v>0</v>
      </c>
      <c r="AC188" s="1">
        <f t="shared" si="220"/>
        <v>0</v>
      </c>
      <c r="AD188" s="1">
        <f t="shared" si="220"/>
        <v>0</v>
      </c>
      <c r="AE188" s="1">
        <f t="shared" si="220"/>
        <v>0</v>
      </c>
      <c r="AF188" s="1">
        <f t="shared" si="220"/>
        <v>0</v>
      </c>
      <c r="AG188" s="1">
        <f t="shared" si="220"/>
        <v>0</v>
      </c>
      <c r="AH188" s="1">
        <f t="shared" si="220"/>
        <v>0</v>
      </c>
      <c r="AI188" s="1">
        <f t="shared" si="220"/>
        <v>0</v>
      </c>
      <c r="AJ188" s="1">
        <f t="shared" si="220"/>
        <v>0</v>
      </c>
      <c r="AK188" s="1">
        <f t="shared" si="220"/>
        <v>0</v>
      </c>
      <c r="AL188" s="1">
        <f t="shared" si="220"/>
        <v>0</v>
      </c>
      <c r="AM188" s="1">
        <f t="shared" si="220"/>
        <v>0</v>
      </c>
      <c r="AN188" s="1">
        <f t="shared" si="220"/>
        <v>0</v>
      </c>
      <c r="AO188" s="1">
        <f t="shared" si="220"/>
        <v>0</v>
      </c>
      <c r="AP188" s="1">
        <f t="shared" si="220"/>
        <v>0</v>
      </c>
      <c r="AQ188" s="1">
        <f t="shared" si="220"/>
        <v>0</v>
      </c>
      <c r="AR188" s="1">
        <f t="shared" si="220"/>
        <v>0</v>
      </c>
      <c r="AS188" s="1">
        <f t="shared" si="220"/>
        <v>0</v>
      </c>
      <c r="AT188" s="1">
        <f t="shared" si="220"/>
        <v>0</v>
      </c>
      <c r="AU188" s="1">
        <f t="shared" si="220"/>
        <v>0</v>
      </c>
      <c r="AV188" s="1">
        <f t="shared" si="220"/>
        <v>0</v>
      </c>
      <c r="AW188" s="1">
        <f t="shared" si="220"/>
        <v>0</v>
      </c>
      <c r="AX188" s="1">
        <f t="shared" si="220"/>
        <v>0</v>
      </c>
      <c r="AY188" s="1">
        <f t="shared" si="220"/>
        <v>0</v>
      </c>
      <c r="AZ188" s="1">
        <f t="shared" si="220"/>
        <v>0</v>
      </c>
      <c r="BA188" s="1">
        <f t="shared" si="220"/>
        <v>0</v>
      </c>
      <c r="BB188" s="1">
        <f t="shared" si="220"/>
        <v>0</v>
      </c>
      <c r="BC188" s="1">
        <f t="shared" si="220"/>
        <v>0</v>
      </c>
      <c r="BD188" s="1">
        <f t="shared" si="220"/>
        <v>0</v>
      </c>
      <c r="BE188" s="1">
        <f t="shared" si="220"/>
        <v>0</v>
      </c>
      <c r="BF188" s="1">
        <f t="shared" si="220"/>
        <v>0</v>
      </c>
      <c r="BG188" s="1">
        <f t="shared" si="220"/>
        <v>0</v>
      </c>
      <c r="BH188" s="1">
        <f t="shared" si="220"/>
        <v>0</v>
      </c>
      <c r="BI188" s="1">
        <f t="shared" si="220"/>
        <v>0</v>
      </c>
      <c r="BJ188" s="1">
        <f t="shared" si="220"/>
        <v>0</v>
      </c>
      <c r="BK188" s="1">
        <f t="shared" si="220"/>
        <v>0</v>
      </c>
      <c r="BL188" s="1">
        <f t="shared" si="220"/>
        <v>0</v>
      </c>
      <c r="BM188" s="1">
        <f t="shared" si="220"/>
        <v>0</v>
      </c>
      <c r="BN188" s="1">
        <f t="shared" si="220"/>
        <v>0</v>
      </c>
      <c r="BO188" s="1">
        <f t="shared" si="220"/>
        <v>0</v>
      </c>
      <c r="BP188" s="1">
        <f t="shared" si="220"/>
        <v>0</v>
      </c>
      <c r="BQ188" s="1">
        <f t="shared" si="220"/>
        <v>122</v>
      </c>
      <c r="BR188" s="1">
        <f t="shared" ref="BR188:EC188" si="221">BQ188+BR54-BR121</f>
        <v>122</v>
      </c>
      <c r="BS188" s="1">
        <f t="shared" si="221"/>
        <v>122</v>
      </c>
      <c r="BT188" s="1">
        <f t="shared" si="221"/>
        <v>122</v>
      </c>
      <c r="BU188" s="1">
        <f t="shared" si="221"/>
        <v>122</v>
      </c>
      <c r="BV188" s="1">
        <f t="shared" si="221"/>
        <v>122</v>
      </c>
      <c r="BW188" s="1">
        <f t="shared" si="221"/>
        <v>122</v>
      </c>
      <c r="BX188" s="1">
        <f t="shared" si="221"/>
        <v>122</v>
      </c>
      <c r="BY188" s="1">
        <f t="shared" si="221"/>
        <v>122</v>
      </c>
      <c r="BZ188" s="1">
        <f t="shared" si="221"/>
        <v>122</v>
      </c>
      <c r="CA188" s="1">
        <f t="shared" si="221"/>
        <v>122</v>
      </c>
      <c r="CB188" s="1">
        <f t="shared" si="221"/>
        <v>122</v>
      </c>
      <c r="CC188" s="1">
        <f t="shared" si="221"/>
        <v>122</v>
      </c>
      <c r="CD188" s="1">
        <f t="shared" si="221"/>
        <v>122</v>
      </c>
      <c r="CE188" s="1">
        <f t="shared" si="221"/>
        <v>122</v>
      </c>
      <c r="CF188" s="1">
        <f t="shared" si="221"/>
        <v>122</v>
      </c>
      <c r="CG188" s="1">
        <f t="shared" si="221"/>
        <v>122</v>
      </c>
      <c r="CH188" s="1">
        <f t="shared" si="221"/>
        <v>122</v>
      </c>
      <c r="CI188" s="1">
        <f t="shared" si="221"/>
        <v>122</v>
      </c>
      <c r="CJ188" s="1">
        <f t="shared" si="221"/>
        <v>122</v>
      </c>
      <c r="CK188" s="1">
        <f t="shared" si="221"/>
        <v>122</v>
      </c>
      <c r="CL188" s="1">
        <f t="shared" si="221"/>
        <v>122</v>
      </c>
      <c r="CM188" s="1">
        <f t="shared" si="221"/>
        <v>122</v>
      </c>
      <c r="CN188" s="1">
        <f t="shared" si="221"/>
        <v>122</v>
      </c>
      <c r="CO188" s="1">
        <f t="shared" si="221"/>
        <v>122</v>
      </c>
      <c r="CP188" s="1">
        <f t="shared" si="221"/>
        <v>122</v>
      </c>
      <c r="CQ188" s="1">
        <f t="shared" si="221"/>
        <v>122</v>
      </c>
      <c r="CR188" s="1">
        <f t="shared" si="221"/>
        <v>122</v>
      </c>
      <c r="CS188" s="1">
        <f t="shared" si="221"/>
        <v>122</v>
      </c>
      <c r="CT188" s="1">
        <f t="shared" si="221"/>
        <v>122</v>
      </c>
      <c r="CU188" s="1">
        <f t="shared" si="221"/>
        <v>122</v>
      </c>
      <c r="CV188" s="1">
        <f t="shared" si="221"/>
        <v>122</v>
      </c>
      <c r="CW188" s="1">
        <f t="shared" si="221"/>
        <v>122</v>
      </c>
      <c r="CX188" s="1">
        <f t="shared" si="221"/>
        <v>122</v>
      </c>
      <c r="CY188" s="1">
        <f t="shared" si="221"/>
        <v>122</v>
      </c>
      <c r="CZ188" s="1">
        <f t="shared" si="221"/>
        <v>122</v>
      </c>
      <c r="DA188" s="1">
        <f t="shared" si="221"/>
        <v>122</v>
      </c>
      <c r="DB188" s="1">
        <f t="shared" si="221"/>
        <v>122</v>
      </c>
      <c r="DC188" s="1">
        <f t="shared" si="221"/>
        <v>122</v>
      </c>
      <c r="DD188" s="1">
        <f t="shared" si="221"/>
        <v>122</v>
      </c>
      <c r="DE188" s="1">
        <f t="shared" si="221"/>
        <v>122</v>
      </c>
      <c r="DF188" s="1">
        <f t="shared" si="221"/>
        <v>122</v>
      </c>
      <c r="DG188" s="1">
        <f t="shared" si="221"/>
        <v>122</v>
      </c>
      <c r="DH188" s="1">
        <f t="shared" si="221"/>
        <v>122</v>
      </c>
      <c r="DI188" s="1">
        <f t="shared" si="221"/>
        <v>122</v>
      </c>
      <c r="DJ188" s="1">
        <f t="shared" si="221"/>
        <v>122</v>
      </c>
      <c r="DK188" s="1">
        <f t="shared" si="221"/>
        <v>122</v>
      </c>
      <c r="DL188" s="1">
        <f t="shared" si="221"/>
        <v>122</v>
      </c>
      <c r="DM188" s="1">
        <f t="shared" si="221"/>
        <v>122</v>
      </c>
      <c r="DN188" s="1">
        <f t="shared" si="221"/>
        <v>122</v>
      </c>
      <c r="DO188" s="1">
        <f t="shared" si="221"/>
        <v>122</v>
      </c>
      <c r="DP188" s="1">
        <f t="shared" si="221"/>
        <v>122</v>
      </c>
      <c r="DQ188" s="1">
        <f t="shared" si="221"/>
        <v>122</v>
      </c>
      <c r="DR188" s="1">
        <f t="shared" si="221"/>
        <v>122</v>
      </c>
      <c r="DS188" s="1">
        <f t="shared" si="221"/>
        <v>122</v>
      </c>
      <c r="DT188" s="1">
        <f t="shared" si="221"/>
        <v>122</v>
      </c>
      <c r="DU188" s="1">
        <f t="shared" si="221"/>
        <v>122</v>
      </c>
      <c r="DV188" s="1">
        <f t="shared" si="221"/>
        <v>122</v>
      </c>
      <c r="DW188" s="1">
        <f t="shared" si="221"/>
        <v>122</v>
      </c>
      <c r="DX188" s="1">
        <f t="shared" si="221"/>
        <v>122</v>
      </c>
      <c r="DY188" s="1">
        <f t="shared" si="221"/>
        <v>122</v>
      </c>
      <c r="DZ188" s="1">
        <f t="shared" si="221"/>
        <v>122</v>
      </c>
      <c r="EA188" s="1">
        <f t="shared" si="221"/>
        <v>122</v>
      </c>
      <c r="EB188" s="1">
        <f t="shared" si="221"/>
        <v>122</v>
      </c>
      <c r="EC188" s="1">
        <f t="shared" si="221"/>
        <v>122</v>
      </c>
      <c r="ED188" s="1">
        <f t="shared" ref="ED188:GO188" si="222">EC188+ED54-ED121</f>
        <v>122</v>
      </c>
      <c r="EE188" s="1">
        <f t="shared" si="222"/>
        <v>122</v>
      </c>
      <c r="EF188" s="1">
        <f t="shared" si="222"/>
        <v>122</v>
      </c>
      <c r="EG188" s="1">
        <f t="shared" si="222"/>
        <v>122</v>
      </c>
      <c r="EH188" s="1">
        <f t="shared" si="222"/>
        <v>122</v>
      </c>
      <c r="EI188" s="1">
        <f t="shared" si="222"/>
        <v>122</v>
      </c>
      <c r="EJ188" s="1">
        <f t="shared" si="222"/>
        <v>122</v>
      </c>
      <c r="EK188" s="1">
        <f t="shared" si="222"/>
        <v>122</v>
      </c>
      <c r="EL188" s="1">
        <f t="shared" si="222"/>
        <v>122</v>
      </c>
      <c r="EM188" s="1">
        <f t="shared" si="222"/>
        <v>122</v>
      </c>
      <c r="EN188" s="1">
        <f t="shared" si="222"/>
        <v>122</v>
      </c>
      <c r="EO188" s="1">
        <f t="shared" si="222"/>
        <v>122</v>
      </c>
      <c r="EP188" s="1">
        <f t="shared" si="222"/>
        <v>122</v>
      </c>
      <c r="EQ188" s="1">
        <f t="shared" si="222"/>
        <v>122</v>
      </c>
      <c r="ER188" s="1">
        <f t="shared" si="222"/>
        <v>122</v>
      </c>
      <c r="ES188" s="1">
        <f t="shared" si="222"/>
        <v>122</v>
      </c>
      <c r="ET188" s="1">
        <f t="shared" si="222"/>
        <v>122</v>
      </c>
      <c r="EU188" s="1">
        <f t="shared" si="222"/>
        <v>122</v>
      </c>
      <c r="EV188" s="1">
        <f t="shared" si="222"/>
        <v>122</v>
      </c>
      <c r="EW188" s="1">
        <f t="shared" si="222"/>
        <v>122</v>
      </c>
      <c r="EX188" s="1">
        <f t="shared" si="222"/>
        <v>122</v>
      </c>
      <c r="EY188" s="1">
        <f t="shared" si="222"/>
        <v>122</v>
      </c>
      <c r="EZ188" s="1">
        <f t="shared" si="222"/>
        <v>122</v>
      </c>
      <c r="FA188" s="1">
        <f t="shared" si="222"/>
        <v>122</v>
      </c>
      <c r="FB188" s="1">
        <f t="shared" si="222"/>
        <v>122</v>
      </c>
      <c r="FC188" s="1">
        <f t="shared" si="222"/>
        <v>122</v>
      </c>
      <c r="FD188" s="1">
        <f t="shared" si="222"/>
        <v>122</v>
      </c>
      <c r="FE188" s="1">
        <f t="shared" si="222"/>
        <v>122</v>
      </c>
      <c r="FF188" s="1">
        <f t="shared" si="222"/>
        <v>122</v>
      </c>
      <c r="FG188" s="1">
        <f t="shared" si="222"/>
        <v>122</v>
      </c>
      <c r="FH188" s="1">
        <f t="shared" si="222"/>
        <v>122</v>
      </c>
      <c r="FI188" s="1">
        <f t="shared" si="222"/>
        <v>122</v>
      </c>
      <c r="FJ188" s="1">
        <f t="shared" si="222"/>
        <v>122</v>
      </c>
      <c r="FK188" s="1">
        <f t="shared" si="222"/>
        <v>122</v>
      </c>
      <c r="FL188" s="1">
        <f t="shared" si="222"/>
        <v>122</v>
      </c>
      <c r="FM188" s="1">
        <f t="shared" si="222"/>
        <v>122</v>
      </c>
      <c r="FN188" s="1">
        <f t="shared" si="222"/>
        <v>122</v>
      </c>
      <c r="FO188" s="1">
        <f t="shared" si="222"/>
        <v>122</v>
      </c>
      <c r="FP188" s="1">
        <f t="shared" si="222"/>
        <v>122</v>
      </c>
      <c r="FQ188" s="1">
        <f t="shared" si="222"/>
        <v>122</v>
      </c>
      <c r="FR188" s="1">
        <f t="shared" si="222"/>
        <v>122</v>
      </c>
      <c r="FS188" s="1">
        <f t="shared" si="222"/>
        <v>122</v>
      </c>
      <c r="FT188" s="1">
        <f t="shared" si="222"/>
        <v>122</v>
      </c>
      <c r="FU188" s="1">
        <f t="shared" si="222"/>
        <v>122</v>
      </c>
      <c r="FV188" s="1">
        <f t="shared" si="222"/>
        <v>122</v>
      </c>
      <c r="FW188" s="1">
        <f t="shared" si="222"/>
        <v>122</v>
      </c>
      <c r="FX188" s="1">
        <f t="shared" si="222"/>
        <v>122</v>
      </c>
      <c r="FY188" s="1">
        <f t="shared" si="222"/>
        <v>122</v>
      </c>
      <c r="FZ188" s="1">
        <f t="shared" si="222"/>
        <v>122</v>
      </c>
      <c r="GA188" s="1">
        <f t="shared" si="222"/>
        <v>122</v>
      </c>
      <c r="GB188" s="1">
        <f t="shared" si="222"/>
        <v>122</v>
      </c>
      <c r="GC188" s="1">
        <f t="shared" si="222"/>
        <v>122</v>
      </c>
      <c r="GD188" s="1">
        <f t="shared" si="222"/>
        <v>122</v>
      </c>
      <c r="GE188" s="1">
        <f t="shared" si="222"/>
        <v>122</v>
      </c>
      <c r="GF188" s="1">
        <f t="shared" si="222"/>
        <v>122</v>
      </c>
      <c r="GG188" s="1">
        <f t="shared" si="222"/>
        <v>122</v>
      </c>
      <c r="GH188" s="1">
        <f t="shared" si="222"/>
        <v>122</v>
      </c>
      <c r="GI188" s="1">
        <f t="shared" si="222"/>
        <v>122</v>
      </c>
      <c r="GJ188" s="1">
        <f t="shared" si="222"/>
        <v>122</v>
      </c>
      <c r="GK188" s="1">
        <f t="shared" si="222"/>
        <v>122</v>
      </c>
      <c r="GL188" s="1">
        <f t="shared" si="222"/>
        <v>122</v>
      </c>
      <c r="GM188" s="1">
        <f t="shared" si="222"/>
        <v>122</v>
      </c>
      <c r="GN188" s="1">
        <f t="shared" si="222"/>
        <v>122</v>
      </c>
      <c r="GO188" s="1">
        <f t="shared" si="222"/>
        <v>122</v>
      </c>
      <c r="GP188" s="1">
        <f t="shared" ref="GP188:GY188" si="223">GO188+GP54-GP121</f>
        <v>122</v>
      </c>
      <c r="GQ188" s="1">
        <f t="shared" si="223"/>
        <v>122</v>
      </c>
      <c r="GR188" s="1">
        <f t="shared" si="223"/>
        <v>122</v>
      </c>
      <c r="GS188" s="1">
        <f t="shared" si="223"/>
        <v>122</v>
      </c>
      <c r="GT188" s="1">
        <f t="shared" si="223"/>
        <v>122</v>
      </c>
      <c r="GU188" s="1">
        <f t="shared" si="223"/>
        <v>122</v>
      </c>
      <c r="GV188" s="1">
        <f t="shared" si="223"/>
        <v>122</v>
      </c>
      <c r="GW188" s="1">
        <f t="shared" si="223"/>
        <v>122</v>
      </c>
      <c r="GX188" s="1">
        <f t="shared" si="223"/>
        <v>122</v>
      </c>
      <c r="GY188" s="1">
        <f t="shared" si="223"/>
        <v>122</v>
      </c>
    </row>
    <row r="189" spans="1:207">
      <c r="A189" s="4" t="s">
        <v>984</v>
      </c>
      <c r="B189" s="3">
        <f t="shared" si="183"/>
        <v>46208131</v>
      </c>
      <c r="C189" s="3" t="str">
        <f t="shared" si="183"/>
        <v>Q.PEAK DUO BLK G6P+</v>
      </c>
      <c r="D189" s="2" t="str">
        <f t="shared" si="183"/>
        <v>355</v>
      </c>
      <c r="E189" s="1">
        <f t="shared" si="150"/>
        <v>0</v>
      </c>
      <c r="F189" s="1">
        <f t="shared" ref="F189:BQ189" si="224">E189+F55-F122</f>
        <v>0</v>
      </c>
      <c r="G189" s="1">
        <f t="shared" si="224"/>
        <v>0</v>
      </c>
      <c r="H189" s="1">
        <f t="shared" si="224"/>
        <v>0</v>
      </c>
      <c r="I189" s="1">
        <f t="shared" si="224"/>
        <v>0</v>
      </c>
      <c r="J189" s="1">
        <f t="shared" si="224"/>
        <v>0</v>
      </c>
      <c r="K189" s="1">
        <f t="shared" si="224"/>
        <v>0</v>
      </c>
      <c r="L189" s="1">
        <f t="shared" si="224"/>
        <v>0</v>
      </c>
      <c r="M189" s="1">
        <f t="shared" si="224"/>
        <v>0</v>
      </c>
      <c r="N189" s="1">
        <f t="shared" si="224"/>
        <v>0</v>
      </c>
      <c r="O189" s="1">
        <f t="shared" si="224"/>
        <v>0</v>
      </c>
      <c r="P189" s="1">
        <f t="shared" si="224"/>
        <v>0</v>
      </c>
      <c r="Q189" s="1">
        <f t="shared" si="224"/>
        <v>0</v>
      </c>
      <c r="R189" s="1">
        <f t="shared" si="224"/>
        <v>0</v>
      </c>
      <c r="S189" s="1">
        <f t="shared" si="224"/>
        <v>0</v>
      </c>
      <c r="T189" s="1">
        <f t="shared" si="224"/>
        <v>0</v>
      </c>
      <c r="U189" s="1">
        <f t="shared" si="224"/>
        <v>0</v>
      </c>
      <c r="V189" s="1">
        <f t="shared" si="224"/>
        <v>0</v>
      </c>
      <c r="W189" s="1">
        <f t="shared" si="224"/>
        <v>0</v>
      </c>
      <c r="X189" s="1">
        <f t="shared" si="224"/>
        <v>0</v>
      </c>
      <c r="Y189" s="1">
        <f t="shared" si="224"/>
        <v>0</v>
      </c>
      <c r="Z189" s="1">
        <f t="shared" si="224"/>
        <v>0</v>
      </c>
      <c r="AA189" s="1">
        <f t="shared" si="224"/>
        <v>0</v>
      </c>
      <c r="AB189" s="1">
        <f t="shared" si="224"/>
        <v>0</v>
      </c>
      <c r="AC189" s="1">
        <f t="shared" si="224"/>
        <v>0</v>
      </c>
      <c r="AD189" s="1">
        <f t="shared" si="224"/>
        <v>0</v>
      </c>
      <c r="AE189" s="1">
        <f t="shared" si="224"/>
        <v>0</v>
      </c>
      <c r="AF189" s="1">
        <f t="shared" si="224"/>
        <v>0</v>
      </c>
      <c r="AG189" s="1">
        <f t="shared" si="224"/>
        <v>0</v>
      </c>
      <c r="AH189" s="1">
        <f t="shared" si="224"/>
        <v>0</v>
      </c>
      <c r="AI189" s="1">
        <f t="shared" si="224"/>
        <v>0</v>
      </c>
      <c r="AJ189" s="1">
        <f t="shared" si="224"/>
        <v>0</v>
      </c>
      <c r="AK189" s="1">
        <f t="shared" si="224"/>
        <v>0</v>
      </c>
      <c r="AL189" s="1">
        <f t="shared" si="224"/>
        <v>0</v>
      </c>
      <c r="AM189" s="1">
        <f t="shared" si="224"/>
        <v>0</v>
      </c>
      <c r="AN189" s="1">
        <f t="shared" si="224"/>
        <v>0</v>
      </c>
      <c r="AO189" s="1">
        <f t="shared" si="224"/>
        <v>0</v>
      </c>
      <c r="AP189" s="1">
        <f t="shared" si="224"/>
        <v>0</v>
      </c>
      <c r="AQ189" s="1">
        <f t="shared" si="224"/>
        <v>0</v>
      </c>
      <c r="AR189" s="1">
        <f t="shared" si="224"/>
        <v>0</v>
      </c>
      <c r="AS189" s="1">
        <f t="shared" si="224"/>
        <v>0</v>
      </c>
      <c r="AT189" s="1">
        <f t="shared" si="224"/>
        <v>0</v>
      </c>
      <c r="AU189" s="1">
        <f t="shared" si="224"/>
        <v>0</v>
      </c>
      <c r="AV189" s="1">
        <f t="shared" si="224"/>
        <v>0</v>
      </c>
      <c r="AW189" s="1">
        <f t="shared" si="224"/>
        <v>0</v>
      </c>
      <c r="AX189" s="1">
        <f t="shared" si="224"/>
        <v>0</v>
      </c>
      <c r="AY189" s="1">
        <f t="shared" si="224"/>
        <v>0</v>
      </c>
      <c r="AZ189" s="1">
        <f t="shared" si="224"/>
        <v>0</v>
      </c>
      <c r="BA189" s="1">
        <f t="shared" si="224"/>
        <v>0</v>
      </c>
      <c r="BB189" s="1">
        <f t="shared" si="224"/>
        <v>0</v>
      </c>
      <c r="BC189" s="1">
        <f t="shared" si="224"/>
        <v>0</v>
      </c>
      <c r="BD189" s="1">
        <f t="shared" si="224"/>
        <v>0</v>
      </c>
      <c r="BE189" s="1">
        <f t="shared" si="224"/>
        <v>0</v>
      </c>
      <c r="BF189" s="1">
        <f t="shared" si="224"/>
        <v>0</v>
      </c>
      <c r="BG189" s="1">
        <f t="shared" si="224"/>
        <v>0</v>
      </c>
      <c r="BH189" s="1">
        <f t="shared" si="224"/>
        <v>0</v>
      </c>
      <c r="BI189" s="1">
        <f t="shared" si="224"/>
        <v>0</v>
      </c>
      <c r="BJ189" s="1">
        <f t="shared" si="224"/>
        <v>0</v>
      </c>
      <c r="BK189" s="1">
        <f t="shared" si="224"/>
        <v>0</v>
      </c>
      <c r="BL189" s="1">
        <f t="shared" si="224"/>
        <v>0</v>
      </c>
      <c r="BM189" s="1">
        <f t="shared" si="224"/>
        <v>0</v>
      </c>
      <c r="BN189" s="1">
        <f t="shared" si="224"/>
        <v>0</v>
      </c>
      <c r="BO189" s="1">
        <f t="shared" si="224"/>
        <v>0</v>
      </c>
      <c r="BP189" s="1">
        <f t="shared" si="224"/>
        <v>0</v>
      </c>
      <c r="BQ189" s="1">
        <f t="shared" si="224"/>
        <v>2</v>
      </c>
      <c r="BR189" s="1">
        <f t="shared" ref="BR189:EC189" si="225">BQ189+BR55-BR122</f>
        <v>2</v>
      </c>
      <c r="BS189" s="1">
        <f t="shared" si="225"/>
        <v>2</v>
      </c>
      <c r="BT189" s="1">
        <f t="shared" si="225"/>
        <v>2</v>
      </c>
      <c r="BU189" s="1">
        <f t="shared" si="225"/>
        <v>2</v>
      </c>
      <c r="BV189" s="1">
        <f t="shared" si="225"/>
        <v>2</v>
      </c>
      <c r="BW189" s="1">
        <f t="shared" si="225"/>
        <v>2</v>
      </c>
      <c r="BX189" s="1">
        <f t="shared" si="225"/>
        <v>2</v>
      </c>
      <c r="BY189" s="1">
        <f t="shared" si="225"/>
        <v>2</v>
      </c>
      <c r="BZ189" s="1">
        <f t="shared" si="225"/>
        <v>2</v>
      </c>
      <c r="CA189" s="1">
        <f t="shared" si="225"/>
        <v>2</v>
      </c>
      <c r="CB189" s="1">
        <f t="shared" si="225"/>
        <v>2</v>
      </c>
      <c r="CC189" s="1">
        <f t="shared" si="225"/>
        <v>2</v>
      </c>
      <c r="CD189" s="1">
        <f t="shared" si="225"/>
        <v>2</v>
      </c>
      <c r="CE189" s="1">
        <f t="shared" si="225"/>
        <v>2</v>
      </c>
      <c r="CF189" s="1">
        <f t="shared" si="225"/>
        <v>2</v>
      </c>
      <c r="CG189" s="1">
        <f t="shared" si="225"/>
        <v>2</v>
      </c>
      <c r="CH189" s="1">
        <f t="shared" si="225"/>
        <v>2</v>
      </c>
      <c r="CI189" s="1">
        <f t="shared" si="225"/>
        <v>2</v>
      </c>
      <c r="CJ189" s="1">
        <f t="shared" si="225"/>
        <v>2</v>
      </c>
      <c r="CK189" s="1">
        <f t="shared" si="225"/>
        <v>2</v>
      </c>
      <c r="CL189" s="1">
        <f t="shared" si="225"/>
        <v>2</v>
      </c>
      <c r="CM189" s="1">
        <f t="shared" si="225"/>
        <v>2</v>
      </c>
      <c r="CN189" s="1">
        <f t="shared" si="225"/>
        <v>2</v>
      </c>
      <c r="CO189" s="1">
        <f t="shared" si="225"/>
        <v>2</v>
      </c>
      <c r="CP189" s="1">
        <f t="shared" si="225"/>
        <v>2</v>
      </c>
      <c r="CQ189" s="1">
        <f t="shared" si="225"/>
        <v>2</v>
      </c>
      <c r="CR189" s="1">
        <f t="shared" si="225"/>
        <v>2</v>
      </c>
      <c r="CS189" s="1">
        <f t="shared" si="225"/>
        <v>2</v>
      </c>
      <c r="CT189" s="1">
        <f t="shared" si="225"/>
        <v>2</v>
      </c>
      <c r="CU189" s="1">
        <f t="shared" si="225"/>
        <v>2</v>
      </c>
      <c r="CV189" s="1">
        <f t="shared" si="225"/>
        <v>2</v>
      </c>
      <c r="CW189" s="1">
        <f t="shared" si="225"/>
        <v>2</v>
      </c>
      <c r="CX189" s="1">
        <f t="shared" si="225"/>
        <v>2</v>
      </c>
      <c r="CY189" s="1">
        <f t="shared" si="225"/>
        <v>2</v>
      </c>
      <c r="CZ189" s="1">
        <f t="shared" si="225"/>
        <v>2</v>
      </c>
      <c r="DA189" s="1">
        <f t="shared" si="225"/>
        <v>2</v>
      </c>
      <c r="DB189" s="1">
        <f t="shared" si="225"/>
        <v>2</v>
      </c>
      <c r="DC189" s="1">
        <f t="shared" si="225"/>
        <v>2</v>
      </c>
      <c r="DD189" s="1">
        <f t="shared" si="225"/>
        <v>2</v>
      </c>
      <c r="DE189" s="1">
        <f t="shared" si="225"/>
        <v>2</v>
      </c>
      <c r="DF189" s="1">
        <f t="shared" si="225"/>
        <v>2</v>
      </c>
      <c r="DG189" s="1">
        <f t="shared" si="225"/>
        <v>2</v>
      </c>
      <c r="DH189" s="1">
        <f t="shared" si="225"/>
        <v>2</v>
      </c>
      <c r="DI189" s="1">
        <f t="shared" si="225"/>
        <v>2</v>
      </c>
      <c r="DJ189" s="1">
        <f t="shared" si="225"/>
        <v>2</v>
      </c>
      <c r="DK189" s="1">
        <f t="shared" si="225"/>
        <v>2</v>
      </c>
      <c r="DL189" s="1">
        <f t="shared" si="225"/>
        <v>2</v>
      </c>
      <c r="DM189" s="1">
        <f t="shared" si="225"/>
        <v>2</v>
      </c>
      <c r="DN189" s="1">
        <f t="shared" si="225"/>
        <v>2</v>
      </c>
      <c r="DO189" s="1">
        <f t="shared" si="225"/>
        <v>2</v>
      </c>
      <c r="DP189" s="1">
        <f t="shared" si="225"/>
        <v>2</v>
      </c>
      <c r="DQ189" s="1">
        <f t="shared" si="225"/>
        <v>2</v>
      </c>
      <c r="DR189" s="1">
        <f t="shared" si="225"/>
        <v>2</v>
      </c>
      <c r="DS189" s="1">
        <f t="shared" si="225"/>
        <v>2</v>
      </c>
      <c r="DT189" s="1">
        <f t="shared" si="225"/>
        <v>2</v>
      </c>
      <c r="DU189" s="1">
        <f t="shared" si="225"/>
        <v>2</v>
      </c>
      <c r="DV189" s="1">
        <f t="shared" si="225"/>
        <v>2</v>
      </c>
      <c r="DW189" s="1">
        <f t="shared" si="225"/>
        <v>2</v>
      </c>
      <c r="DX189" s="1">
        <f t="shared" si="225"/>
        <v>2</v>
      </c>
      <c r="DY189" s="1">
        <f t="shared" si="225"/>
        <v>2</v>
      </c>
      <c r="DZ189" s="1">
        <f t="shared" si="225"/>
        <v>2</v>
      </c>
      <c r="EA189" s="1">
        <f t="shared" si="225"/>
        <v>2</v>
      </c>
      <c r="EB189" s="1">
        <f t="shared" si="225"/>
        <v>2</v>
      </c>
      <c r="EC189" s="1">
        <f t="shared" si="225"/>
        <v>2</v>
      </c>
      <c r="ED189" s="1">
        <f t="shared" ref="ED189:GO189" si="226">EC189+ED55-ED122</f>
        <v>2</v>
      </c>
      <c r="EE189" s="1">
        <f t="shared" si="226"/>
        <v>2</v>
      </c>
      <c r="EF189" s="1">
        <f t="shared" si="226"/>
        <v>2</v>
      </c>
      <c r="EG189" s="1">
        <f t="shared" si="226"/>
        <v>2</v>
      </c>
      <c r="EH189" s="1">
        <f t="shared" si="226"/>
        <v>2</v>
      </c>
      <c r="EI189" s="1">
        <f t="shared" si="226"/>
        <v>2</v>
      </c>
      <c r="EJ189" s="1">
        <f t="shared" si="226"/>
        <v>2</v>
      </c>
      <c r="EK189" s="1">
        <f t="shared" si="226"/>
        <v>2</v>
      </c>
      <c r="EL189" s="1">
        <f t="shared" si="226"/>
        <v>2</v>
      </c>
      <c r="EM189" s="1">
        <f t="shared" si="226"/>
        <v>2</v>
      </c>
      <c r="EN189" s="1">
        <f t="shared" si="226"/>
        <v>2</v>
      </c>
      <c r="EO189" s="1">
        <f t="shared" si="226"/>
        <v>2</v>
      </c>
      <c r="EP189" s="1">
        <f t="shared" si="226"/>
        <v>2</v>
      </c>
      <c r="EQ189" s="1">
        <f t="shared" si="226"/>
        <v>2</v>
      </c>
      <c r="ER189" s="1">
        <f t="shared" si="226"/>
        <v>2</v>
      </c>
      <c r="ES189" s="1">
        <f t="shared" si="226"/>
        <v>2</v>
      </c>
      <c r="ET189" s="1">
        <f t="shared" si="226"/>
        <v>2</v>
      </c>
      <c r="EU189" s="1">
        <f t="shared" si="226"/>
        <v>2</v>
      </c>
      <c r="EV189" s="1">
        <f t="shared" si="226"/>
        <v>2</v>
      </c>
      <c r="EW189" s="1">
        <f t="shared" si="226"/>
        <v>2</v>
      </c>
      <c r="EX189" s="1">
        <f t="shared" si="226"/>
        <v>2</v>
      </c>
      <c r="EY189" s="1">
        <f t="shared" si="226"/>
        <v>2</v>
      </c>
      <c r="EZ189" s="1">
        <f t="shared" si="226"/>
        <v>2</v>
      </c>
      <c r="FA189" s="1">
        <f t="shared" si="226"/>
        <v>2</v>
      </c>
      <c r="FB189" s="1">
        <f t="shared" si="226"/>
        <v>2</v>
      </c>
      <c r="FC189" s="1">
        <f t="shared" si="226"/>
        <v>2</v>
      </c>
      <c r="FD189" s="1">
        <f t="shared" si="226"/>
        <v>2</v>
      </c>
      <c r="FE189" s="1">
        <f t="shared" si="226"/>
        <v>2</v>
      </c>
      <c r="FF189" s="1">
        <f t="shared" si="226"/>
        <v>2</v>
      </c>
      <c r="FG189" s="1">
        <f t="shared" si="226"/>
        <v>2</v>
      </c>
      <c r="FH189" s="1">
        <f t="shared" si="226"/>
        <v>2</v>
      </c>
      <c r="FI189" s="1">
        <f t="shared" si="226"/>
        <v>2</v>
      </c>
      <c r="FJ189" s="1">
        <f t="shared" si="226"/>
        <v>2</v>
      </c>
      <c r="FK189" s="1">
        <f t="shared" si="226"/>
        <v>2</v>
      </c>
      <c r="FL189" s="1">
        <f t="shared" si="226"/>
        <v>2</v>
      </c>
      <c r="FM189" s="1">
        <f t="shared" si="226"/>
        <v>2</v>
      </c>
      <c r="FN189" s="1">
        <f t="shared" si="226"/>
        <v>2</v>
      </c>
      <c r="FO189" s="1">
        <f t="shared" si="226"/>
        <v>2</v>
      </c>
      <c r="FP189" s="1">
        <f t="shared" si="226"/>
        <v>2</v>
      </c>
      <c r="FQ189" s="1">
        <f t="shared" si="226"/>
        <v>2</v>
      </c>
      <c r="FR189" s="1">
        <f t="shared" si="226"/>
        <v>2</v>
      </c>
      <c r="FS189" s="1">
        <f t="shared" si="226"/>
        <v>2</v>
      </c>
      <c r="FT189" s="1">
        <f t="shared" si="226"/>
        <v>2</v>
      </c>
      <c r="FU189" s="1">
        <f t="shared" si="226"/>
        <v>2</v>
      </c>
      <c r="FV189" s="1">
        <f t="shared" si="226"/>
        <v>2</v>
      </c>
      <c r="FW189" s="1">
        <f t="shared" si="226"/>
        <v>2</v>
      </c>
      <c r="FX189" s="1">
        <f t="shared" si="226"/>
        <v>2</v>
      </c>
      <c r="FY189" s="1">
        <f t="shared" si="226"/>
        <v>2</v>
      </c>
      <c r="FZ189" s="1">
        <f t="shared" si="226"/>
        <v>2</v>
      </c>
      <c r="GA189" s="1">
        <f t="shared" si="226"/>
        <v>2</v>
      </c>
      <c r="GB189" s="1">
        <f t="shared" si="226"/>
        <v>2</v>
      </c>
      <c r="GC189" s="1">
        <f t="shared" si="226"/>
        <v>2</v>
      </c>
      <c r="GD189" s="1">
        <f t="shared" si="226"/>
        <v>2</v>
      </c>
      <c r="GE189" s="1">
        <f t="shared" si="226"/>
        <v>2</v>
      </c>
      <c r="GF189" s="1">
        <f t="shared" si="226"/>
        <v>2</v>
      </c>
      <c r="GG189" s="1">
        <f t="shared" si="226"/>
        <v>2</v>
      </c>
      <c r="GH189" s="1">
        <f t="shared" si="226"/>
        <v>2</v>
      </c>
      <c r="GI189" s="1">
        <f t="shared" si="226"/>
        <v>2</v>
      </c>
      <c r="GJ189" s="1">
        <f t="shared" si="226"/>
        <v>2</v>
      </c>
      <c r="GK189" s="1">
        <f t="shared" si="226"/>
        <v>2</v>
      </c>
      <c r="GL189" s="1">
        <f t="shared" si="226"/>
        <v>2</v>
      </c>
      <c r="GM189" s="1">
        <f t="shared" si="226"/>
        <v>2</v>
      </c>
      <c r="GN189" s="1">
        <f t="shared" si="226"/>
        <v>2</v>
      </c>
      <c r="GO189" s="1">
        <f t="shared" si="226"/>
        <v>2</v>
      </c>
      <c r="GP189" s="1">
        <f t="shared" ref="GP189:GY189" si="227">GO189+GP55-GP122</f>
        <v>2</v>
      </c>
      <c r="GQ189" s="1">
        <f t="shared" si="227"/>
        <v>2</v>
      </c>
      <c r="GR189" s="1">
        <f t="shared" si="227"/>
        <v>2</v>
      </c>
      <c r="GS189" s="1">
        <f t="shared" si="227"/>
        <v>2</v>
      </c>
      <c r="GT189" s="1">
        <f t="shared" si="227"/>
        <v>2</v>
      </c>
      <c r="GU189" s="1">
        <f t="shared" si="227"/>
        <v>2</v>
      </c>
      <c r="GV189" s="1">
        <f t="shared" si="227"/>
        <v>2</v>
      </c>
      <c r="GW189" s="1">
        <f t="shared" si="227"/>
        <v>2</v>
      </c>
      <c r="GX189" s="1">
        <f t="shared" si="227"/>
        <v>2</v>
      </c>
      <c r="GY189" s="1">
        <f t="shared" si="227"/>
        <v>2</v>
      </c>
    </row>
    <row r="190" spans="1:207">
      <c r="A190" s="4" t="s">
        <v>984</v>
      </c>
      <c r="B190" s="3">
        <f t="shared" si="183"/>
        <v>46206130</v>
      </c>
      <c r="C190" s="3" t="str">
        <f t="shared" si="183"/>
        <v>Q.PEAK DUO BLK G6P+</v>
      </c>
      <c r="D190" s="2" t="str">
        <f t="shared" si="183"/>
        <v>350</v>
      </c>
      <c r="E190" s="1">
        <f t="shared" si="150"/>
        <v>0</v>
      </c>
      <c r="F190" s="1">
        <f t="shared" ref="F190:BQ190" si="228">E190+F56-F123</f>
        <v>0</v>
      </c>
      <c r="G190" s="1">
        <f t="shared" si="228"/>
        <v>0</v>
      </c>
      <c r="H190" s="1">
        <f t="shared" si="228"/>
        <v>0</v>
      </c>
      <c r="I190" s="1">
        <f t="shared" si="228"/>
        <v>0</v>
      </c>
      <c r="J190" s="1">
        <f t="shared" si="228"/>
        <v>0</v>
      </c>
      <c r="K190" s="1">
        <f t="shared" si="228"/>
        <v>0</v>
      </c>
      <c r="L190" s="1">
        <f t="shared" si="228"/>
        <v>0</v>
      </c>
      <c r="M190" s="1">
        <f t="shared" si="228"/>
        <v>0</v>
      </c>
      <c r="N190" s="1">
        <f t="shared" si="228"/>
        <v>0</v>
      </c>
      <c r="O190" s="1">
        <f t="shared" si="228"/>
        <v>0</v>
      </c>
      <c r="P190" s="1">
        <f t="shared" si="228"/>
        <v>0</v>
      </c>
      <c r="Q190" s="1">
        <f t="shared" si="228"/>
        <v>0</v>
      </c>
      <c r="R190" s="1">
        <f t="shared" si="228"/>
        <v>0</v>
      </c>
      <c r="S190" s="1">
        <f t="shared" si="228"/>
        <v>0</v>
      </c>
      <c r="T190" s="1">
        <f t="shared" si="228"/>
        <v>0</v>
      </c>
      <c r="U190" s="1">
        <f t="shared" si="228"/>
        <v>0</v>
      </c>
      <c r="V190" s="1">
        <f t="shared" si="228"/>
        <v>0</v>
      </c>
      <c r="W190" s="1">
        <f t="shared" si="228"/>
        <v>0</v>
      </c>
      <c r="X190" s="1">
        <f t="shared" si="228"/>
        <v>0</v>
      </c>
      <c r="Y190" s="1">
        <f t="shared" si="228"/>
        <v>0</v>
      </c>
      <c r="Z190" s="1">
        <f t="shared" si="228"/>
        <v>0</v>
      </c>
      <c r="AA190" s="1">
        <f t="shared" si="228"/>
        <v>0</v>
      </c>
      <c r="AB190" s="1">
        <f t="shared" si="228"/>
        <v>0</v>
      </c>
      <c r="AC190" s="1">
        <f t="shared" si="228"/>
        <v>0</v>
      </c>
      <c r="AD190" s="1">
        <f t="shared" si="228"/>
        <v>0</v>
      </c>
      <c r="AE190" s="1">
        <f t="shared" si="228"/>
        <v>0</v>
      </c>
      <c r="AF190" s="1">
        <f t="shared" si="228"/>
        <v>0</v>
      </c>
      <c r="AG190" s="1">
        <f t="shared" si="228"/>
        <v>0</v>
      </c>
      <c r="AH190" s="1">
        <f t="shared" si="228"/>
        <v>0</v>
      </c>
      <c r="AI190" s="1">
        <f t="shared" si="228"/>
        <v>0</v>
      </c>
      <c r="AJ190" s="1">
        <f t="shared" si="228"/>
        <v>0</v>
      </c>
      <c r="AK190" s="1">
        <f t="shared" si="228"/>
        <v>0</v>
      </c>
      <c r="AL190" s="1">
        <f t="shared" si="228"/>
        <v>0</v>
      </c>
      <c r="AM190" s="1">
        <f t="shared" si="228"/>
        <v>0</v>
      </c>
      <c r="AN190" s="1">
        <f t="shared" si="228"/>
        <v>0</v>
      </c>
      <c r="AO190" s="1">
        <f t="shared" si="228"/>
        <v>0</v>
      </c>
      <c r="AP190" s="1">
        <f t="shared" si="228"/>
        <v>0</v>
      </c>
      <c r="AQ190" s="1">
        <f t="shared" si="228"/>
        <v>0</v>
      </c>
      <c r="AR190" s="1">
        <f t="shared" si="228"/>
        <v>0</v>
      </c>
      <c r="AS190" s="1">
        <f t="shared" si="228"/>
        <v>0</v>
      </c>
      <c r="AT190" s="1">
        <f t="shared" si="228"/>
        <v>0</v>
      </c>
      <c r="AU190" s="1">
        <f t="shared" si="228"/>
        <v>0</v>
      </c>
      <c r="AV190" s="1">
        <f t="shared" si="228"/>
        <v>0</v>
      </c>
      <c r="AW190" s="1">
        <f t="shared" si="228"/>
        <v>0</v>
      </c>
      <c r="AX190" s="1">
        <f t="shared" si="228"/>
        <v>0</v>
      </c>
      <c r="AY190" s="1">
        <f t="shared" si="228"/>
        <v>0</v>
      </c>
      <c r="AZ190" s="1">
        <f t="shared" si="228"/>
        <v>0</v>
      </c>
      <c r="BA190" s="1">
        <f t="shared" si="228"/>
        <v>0</v>
      </c>
      <c r="BB190" s="1">
        <f t="shared" si="228"/>
        <v>0</v>
      </c>
      <c r="BC190" s="1">
        <f t="shared" si="228"/>
        <v>0</v>
      </c>
      <c r="BD190" s="1">
        <f t="shared" si="228"/>
        <v>0</v>
      </c>
      <c r="BE190" s="1">
        <f t="shared" si="228"/>
        <v>0</v>
      </c>
      <c r="BF190" s="1">
        <f t="shared" si="228"/>
        <v>0</v>
      </c>
      <c r="BG190" s="1">
        <f t="shared" si="228"/>
        <v>0</v>
      </c>
      <c r="BH190" s="1">
        <f t="shared" si="228"/>
        <v>0</v>
      </c>
      <c r="BI190" s="1">
        <f t="shared" si="228"/>
        <v>0</v>
      </c>
      <c r="BJ190" s="1">
        <f t="shared" si="228"/>
        <v>0</v>
      </c>
      <c r="BK190" s="1">
        <f t="shared" si="228"/>
        <v>0</v>
      </c>
      <c r="BL190" s="1">
        <f t="shared" si="228"/>
        <v>0</v>
      </c>
      <c r="BM190" s="1">
        <f t="shared" si="228"/>
        <v>0</v>
      </c>
      <c r="BN190" s="1">
        <f t="shared" si="228"/>
        <v>0</v>
      </c>
      <c r="BO190" s="1">
        <f t="shared" si="228"/>
        <v>0</v>
      </c>
      <c r="BP190" s="1">
        <f t="shared" si="228"/>
        <v>0</v>
      </c>
      <c r="BQ190" s="1">
        <f t="shared" si="228"/>
        <v>20</v>
      </c>
      <c r="BR190" s="1">
        <f t="shared" ref="BR190:EC190" si="229">BQ190+BR56-BR123</f>
        <v>20</v>
      </c>
      <c r="BS190" s="1">
        <f t="shared" si="229"/>
        <v>20</v>
      </c>
      <c r="BT190" s="1">
        <f t="shared" si="229"/>
        <v>20</v>
      </c>
      <c r="BU190" s="1">
        <f t="shared" si="229"/>
        <v>20</v>
      </c>
      <c r="BV190" s="1">
        <f t="shared" si="229"/>
        <v>20</v>
      </c>
      <c r="BW190" s="1">
        <f t="shared" si="229"/>
        <v>20</v>
      </c>
      <c r="BX190" s="1">
        <f t="shared" si="229"/>
        <v>20</v>
      </c>
      <c r="BY190" s="1">
        <f t="shared" si="229"/>
        <v>20</v>
      </c>
      <c r="BZ190" s="1">
        <f t="shared" si="229"/>
        <v>20</v>
      </c>
      <c r="CA190" s="1">
        <f t="shared" si="229"/>
        <v>20</v>
      </c>
      <c r="CB190" s="1">
        <f t="shared" si="229"/>
        <v>20</v>
      </c>
      <c r="CC190" s="1">
        <f t="shared" si="229"/>
        <v>20</v>
      </c>
      <c r="CD190" s="1">
        <f t="shared" si="229"/>
        <v>20</v>
      </c>
      <c r="CE190" s="1">
        <f t="shared" si="229"/>
        <v>20</v>
      </c>
      <c r="CF190" s="1">
        <f t="shared" si="229"/>
        <v>20</v>
      </c>
      <c r="CG190" s="1">
        <f t="shared" si="229"/>
        <v>20</v>
      </c>
      <c r="CH190" s="1">
        <f t="shared" si="229"/>
        <v>20</v>
      </c>
      <c r="CI190" s="1">
        <f t="shared" si="229"/>
        <v>20</v>
      </c>
      <c r="CJ190" s="1">
        <f t="shared" si="229"/>
        <v>20</v>
      </c>
      <c r="CK190" s="1">
        <f t="shared" si="229"/>
        <v>20</v>
      </c>
      <c r="CL190" s="1">
        <f t="shared" si="229"/>
        <v>20</v>
      </c>
      <c r="CM190" s="1">
        <f t="shared" si="229"/>
        <v>20</v>
      </c>
      <c r="CN190" s="1">
        <f t="shared" si="229"/>
        <v>20</v>
      </c>
      <c r="CO190" s="1">
        <f t="shared" si="229"/>
        <v>20</v>
      </c>
      <c r="CP190" s="1">
        <f t="shared" si="229"/>
        <v>20</v>
      </c>
      <c r="CQ190" s="1">
        <f t="shared" si="229"/>
        <v>20</v>
      </c>
      <c r="CR190" s="1">
        <f t="shared" si="229"/>
        <v>20</v>
      </c>
      <c r="CS190" s="1">
        <f t="shared" si="229"/>
        <v>20</v>
      </c>
      <c r="CT190" s="1">
        <f t="shared" si="229"/>
        <v>20</v>
      </c>
      <c r="CU190" s="1">
        <f t="shared" si="229"/>
        <v>20</v>
      </c>
      <c r="CV190" s="1">
        <f t="shared" si="229"/>
        <v>20</v>
      </c>
      <c r="CW190" s="1">
        <f t="shared" si="229"/>
        <v>20</v>
      </c>
      <c r="CX190" s="1">
        <f t="shared" si="229"/>
        <v>20</v>
      </c>
      <c r="CY190" s="1">
        <f t="shared" si="229"/>
        <v>20</v>
      </c>
      <c r="CZ190" s="1">
        <f t="shared" si="229"/>
        <v>20</v>
      </c>
      <c r="DA190" s="1">
        <f t="shared" si="229"/>
        <v>20</v>
      </c>
      <c r="DB190" s="1">
        <f t="shared" si="229"/>
        <v>20</v>
      </c>
      <c r="DC190" s="1">
        <f t="shared" si="229"/>
        <v>20</v>
      </c>
      <c r="DD190" s="1">
        <f t="shared" si="229"/>
        <v>20</v>
      </c>
      <c r="DE190" s="1">
        <f t="shared" si="229"/>
        <v>20</v>
      </c>
      <c r="DF190" s="1">
        <f t="shared" si="229"/>
        <v>20</v>
      </c>
      <c r="DG190" s="1">
        <f t="shared" si="229"/>
        <v>20</v>
      </c>
      <c r="DH190" s="1">
        <f t="shared" si="229"/>
        <v>20</v>
      </c>
      <c r="DI190" s="1">
        <f t="shared" si="229"/>
        <v>20</v>
      </c>
      <c r="DJ190" s="1">
        <f t="shared" si="229"/>
        <v>20</v>
      </c>
      <c r="DK190" s="1">
        <f t="shared" si="229"/>
        <v>20</v>
      </c>
      <c r="DL190" s="1">
        <f t="shared" si="229"/>
        <v>20</v>
      </c>
      <c r="DM190" s="1">
        <f t="shared" si="229"/>
        <v>20</v>
      </c>
      <c r="DN190" s="1">
        <f t="shared" si="229"/>
        <v>20</v>
      </c>
      <c r="DO190" s="1">
        <f t="shared" si="229"/>
        <v>20</v>
      </c>
      <c r="DP190" s="1">
        <f t="shared" si="229"/>
        <v>20</v>
      </c>
      <c r="DQ190" s="1">
        <f t="shared" si="229"/>
        <v>20</v>
      </c>
      <c r="DR190" s="1">
        <f t="shared" si="229"/>
        <v>20</v>
      </c>
      <c r="DS190" s="1">
        <f t="shared" si="229"/>
        <v>20</v>
      </c>
      <c r="DT190" s="1">
        <f t="shared" si="229"/>
        <v>20</v>
      </c>
      <c r="DU190" s="1">
        <f t="shared" si="229"/>
        <v>20</v>
      </c>
      <c r="DV190" s="1">
        <f t="shared" si="229"/>
        <v>20</v>
      </c>
      <c r="DW190" s="1">
        <f t="shared" si="229"/>
        <v>20</v>
      </c>
      <c r="DX190" s="1">
        <f t="shared" si="229"/>
        <v>20</v>
      </c>
      <c r="DY190" s="1">
        <f t="shared" si="229"/>
        <v>20</v>
      </c>
      <c r="DZ190" s="1">
        <f t="shared" si="229"/>
        <v>20</v>
      </c>
      <c r="EA190" s="1">
        <f t="shared" si="229"/>
        <v>20</v>
      </c>
      <c r="EB190" s="1">
        <f t="shared" si="229"/>
        <v>20</v>
      </c>
      <c r="EC190" s="1">
        <f t="shared" si="229"/>
        <v>20</v>
      </c>
      <c r="ED190" s="1">
        <f t="shared" ref="ED190:GO190" si="230">EC190+ED56-ED123</f>
        <v>20</v>
      </c>
      <c r="EE190" s="1">
        <f t="shared" si="230"/>
        <v>20</v>
      </c>
      <c r="EF190" s="1">
        <f t="shared" si="230"/>
        <v>20</v>
      </c>
      <c r="EG190" s="1">
        <f t="shared" si="230"/>
        <v>20</v>
      </c>
      <c r="EH190" s="1">
        <f t="shared" si="230"/>
        <v>20</v>
      </c>
      <c r="EI190" s="1">
        <f t="shared" si="230"/>
        <v>20</v>
      </c>
      <c r="EJ190" s="1">
        <f t="shared" si="230"/>
        <v>20</v>
      </c>
      <c r="EK190" s="1">
        <f t="shared" si="230"/>
        <v>20</v>
      </c>
      <c r="EL190" s="1">
        <f t="shared" si="230"/>
        <v>20</v>
      </c>
      <c r="EM190" s="1">
        <f t="shared" si="230"/>
        <v>20</v>
      </c>
      <c r="EN190" s="1">
        <f t="shared" si="230"/>
        <v>20</v>
      </c>
      <c r="EO190" s="1">
        <f t="shared" si="230"/>
        <v>20</v>
      </c>
      <c r="EP190" s="1">
        <f t="shared" si="230"/>
        <v>20</v>
      </c>
      <c r="EQ190" s="1">
        <f t="shared" si="230"/>
        <v>20</v>
      </c>
      <c r="ER190" s="1">
        <f t="shared" si="230"/>
        <v>20</v>
      </c>
      <c r="ES190" s="1">
        <f t="shared" si="230"/>
        <v>20</v>
      </c>
      <c r="ET190" s="1">
        <f t="shared" si="230"/>
        <v>20</v>
      </c>
      <c r="EU190" s="1">
        <f t="shared" si="230"/>
        <v>20</v>
      </c>
      <c r="EV190" s="1">
        <f t="shared" si="230"/>
        <v>20</v>
      </c>
      <c r="EW190" s="1">
        <f t="shared" si="230"/>
        <v>20</v>
      </c>
      <c r="EX190" s="1">
        <f t="shared" si="230"/>
        <v>20</v>
      </c>
      <c r="EY190" s="1">
        <f t="shared" si="230"/>
        <v>20</v>
      </c>
      <c r="EZ190" s="1">
        <f t="shared" si="230"/>
        <v>20</v>
      </c>
      <c r="FA190" s="1">
        <f t="shared" si="230"/>
        <v>20</v>
      </c>
      <c r="FB190" s="1">
        <f t="shared" si="230"/>
        <v>20</v>
      </c>
      <c r="FC190" s="1">
        <f t="shared" si="230"/>
        <v>20</v>
      </c>
      <c r="FD190" s="1">
        <f t="shared" si="230"/>
        <v>20</v>
      </c>
      <c r="FE190" s="1">
        <f t="shared" si="230"/>
        <v>20</v>
      </c>
      <c r="FF190" s="1">
        <f t="shared" si="230"/>
        <v>20</v>
      </c>
      <c r="FG190" s="1">
        <f t="shared" si="230"/>
        <v>20</v>
      </c>
      <c r="FH190" s="1">
        <f t="shared" si="230"/>
        <v>20</v>
      </c>
      <c r="FI190" s="1">
        <f t="shared" si="230"/>
        <v>20</v>
      </c>
      <c r="FJ190" s="1">
        <f t="shared" si="230"/>
        <v>20</v>
      </c>
      <c r="FK190" s="1">
        <f t="shared" si="230"/>
        <v>20</v>
      </c>
      <c r="FL190" s="1">
        <f t="shared" si="230"/>
        <v>20</v>
      </c>
      <c r="FM190" s="1">
        <f t="shared" si="230"/>
        <v>20</v>
      </c>
      <c r="FN190" s="1">
        <f t="shared" si="230"/>
        <v>20</v>
      </c>
      <c r="FO190" s="1">
        <f t="shared" si="230"/>
        <v>20</v>
      </c>
      <c r="FP190" s="1">
        <f t="shared" si="230"/>
        <v>20</v>
      </c>
      <c r="FQ190" s="1">
        <f t="shared" si="230"/>
        <v>20</v>
      </c>
      <c r="FR190" s="1">
        <f t="shared" si="230"/>
        <v>20</v>
      </c>
      <c r="FS190" s="1">
        <f t="shared" si="230"/>
        <v>20</v>
      </c>
      <c r="FT190" s="1">
        <f t="shared" si="230"/>
        <v>20</v>
      </c>
      <c r="FU190" s="1">
        <f t="shared" si="230"/>
        <v>20</v>
      </c>
      <c r="FV190" s="1">
        <f t="shared" si="230"/>
        <v>20</v>
      </c>
      <c r="FW190" s="1">
        <f t="shared" si="230"/>
        <v>20</v>
      </c>
      <c r="FX190" s="1">
        <f t="shared" si="230"/>
        <v>20</v>
      </c>
      <c r="FY190" s="1">
        <f t="shared" si="230"/>
        <v>20</v>
      </c>
      <c r="FZ190" s="1">
        <f t="shared" si="230"/>
        <v>20</v>
      </c>
      <c r="GA190" s="1">
        <f t="shared" si="230"/>
        <v>20</v>
      </c>
      <c r="GB190" s="1">
        <f t="shared" si="230"/>
        <v>20</v>
      </c>
      <c r="GC190" s="1">
        <f t="shared" si="230"/>
        <v>20</v>
      </c>
      <c r="GD190" s="1">
        <f t="shared" si="230"/>
        <v>20</v>
      </c>
      <c r="GE190" s="1">
        <f t="shared" si="230"/>
        <v>20</v>
      </c>
      <c r="GF190" s="1">
        <f t="shared" si="230"/>
        <v>20</v>
      </c>
      <c r="GG190" s="1">
        <f t="shared" si="230"/>
        <v>20</v>
      </c>
      <c r="GH190" s="1">
        <f t="shared" si="230"/>
        <v>20</v>
      </c>
      <c r="GI190" s="1">
        <f t="shared" si="230"/>
        <v>20</v>
      </c>
      <c r="GJ190" s="1">
        <f t="shared" si="230"/>
        <v>20</v>
      </c>
      <c r="GK190" s="1">
        <f t="shared" si="230"/>
        <v>20</v>
      </c>
      <c r="GL190" s="1">
        <f t="shared" si="230"/>
        <v>20</v>
      </c>
      <c r="GM190" s="1">
        <f t="shared" si="230"/>
        <v>20</v>
      </c>
      <c r="GN190" s="1">
        <f t="shared" si="230"/>
        <v>20</v>
      </c>
      <c r="GO190" s="1">
        <f t="shared" si="230"/>
        <v>20</v>
      </c>
      <c r="GP190" s="1">
        <f t="shared" ref="GP190:GY190" si="231">GO190+GP56-GP123</f>
        <v>20</v>
      </c>
      <c r="GQ190" s="1">
        <f t="shared" si="231"/>
        <v>20</v>
      </c>
      <c r="GR190" s="1">
        <f t="shared" si="231"/>
        <v>20</v>
      </c>
      <c r="GS190" s="1">
        <f t="shared" si="231"/>
        <v>20</v>
      </c>
      <c r="GT190" s="1">
        <f t="shared" si="231"/>
        <v>20</v>
      </c>
      <c r="GU190" s="1">
        <f t="shared" si="231"/>
        <v>20</v>
      </c>
      <c r="GV190" s="1">
        <f t="shared" si="231"/>
        <v>20</v>
      </c>
      <c r="GW190" s="1">
        <f t="shared" si="231"/>
        <v>20</v>
      </c>
      <c r="GX190" s="1">
        <f t="shared" si="231"/>
        <v>20</v>
      </c>
      <c r="GY190" s="1">
        <f t="shared" si="231"/>
        <v>20</v>
      </c>
    </row>
    <row r="191" spans="1:207">
      <c r="A191" s="4" t="s">
        <v>984</v>
      </c>
      <c r="B191" s="3">
        <f t="shared" si="183"/>
        <v>46217128</v>
      </c>
      <c r="C191" s="3" t="str">
        <f t="shared" si="183"/>
        <v>Q.PEAK DUO BLK G6P+</v>
      </c>
      <c r="D191" s="2" t="str">
        <f t="shared" si="183"/>
        <v>340</v>
      </c>
      <c r="E191" s="1">
        <f t="shared" si="150"/>
        <v>0</v>
      </c>
      <c r="F191" s="1">
        <f t="shared" ref="F191:BQ191" si="232">E191+F57-F124</f>
        <v>0</v>
      </c>
      <c r="G191" s="1">
        <f t="shared" si="232"/>
        <v>0</v>
      </c>
      <c r="H191" s="1">
        <f t="shared" si="232"/>
        <v>0</v>
      </c>
      <c r="I191" s="1">
        <f t="shared" si="232"/>
        <v>0</v>
      </c>
      <c r="J191" s="1">
        <f t="shared" si="232"/>
        <v>0</v>
      </c>
      <c r="K191" s="1">
        <f t="shared" si="232"/>
        <v>0</v>
      </c>
      <c r="L191" s="1">
        <f t="shared" si="232"/>
        <v>0</v>
      </c>
      <c r="M191" s="1">
        <f t="shared" si="232"/>
        <v>0</v>
      </c>
      <c r="N191" s="1">
        <f t="shared" si="232"/>
        <v>0</v>
      </c>
      <c r="O191" s="1">
        <f t="shared" si="232"/>
        <v>0</v>
      </c>
      <c r="P191" s="1">
        <f t="shared" si="232"/>
        <v>0</v>
      </c>
      <c r="Q191" s="1">
        <f t="shared" si="232"/>
        <v>0</v>
      </c>
      <c r="R191" s="1">
        <f t="shared" si="232"/>
        <v>0</v>
      </c>
      <c r="S191" s="1">
        <f t="shared" si="232"/>
        <v>0</v>
      </c>
      <c r="T191" s="1">
        <f t="shared" si="232"/>
        <v>0</v>
      </c>
      <c r="U191" s="1">
        <f t="shared" si="232"/>
        <v>0</v>
      </c>
      <c r="V191" s="1">
        <f t="shared" si="232"/>
        <v>0</v>
      </c>
      <c r="W191" s="1">
        <f t="shared" si="232"/>
        <v>0</v>
      </c>
      <c r="X191" s="1">
        <f t="shared" si="232"/>
        <v>0</v>
      </c>
      <c r="Y191" s="1">
        <f t="shared" si="232"/>
        <v>0</v>
      </c>
      <c r="Z191" s="1">
        <f t="shared" si="232"/>
        <v>0</v>
      </c>
      <c r="AA191" s="1">
        <f t="shared" si="232"/>
        <v>0</v>
      </c>
      <c r="AB191" s="1">
        <f t="shared" si="232"/>
        <v>0</v>
      </c>
      <c r="AC191" s="1">
        <f t="shared" si="232"/>
        <v>0</v>
      </c>
      <c r="AD191" s="1">
        <f t="shared" si="232"/>
        <v>0</v>
      </c>
      <c r="AE191" s="1">
        <f t="shared" si="232"/>
        <v>0</v>
      </c>
      <c r="AF191" s="1">
        <f t="shared" si="232"/>
        <v>0</v>
      </c>
      <c r="AG191" s="1">
        <f t="shared" si="232"/>
        <v>0</v>
      </c>
      <c r="AH191" s="1">
        <f t="shared" si="232"/>
        <v>0</v>
      </c>
      <c r="AI191" s="1">
        <f t="shared" si="232"/>
        <v>0</v>
      </c>
      <c r="AJ191" s="1">
        <f t="shared" si="232"/>
        <v>0</v>
      </c>
      <c r="AK191" s="1">
        <f t="shared" si="232"/>
        <v>0</v>
      </c>
      <c r="AL191" s="1">
        <f t="shared" si="232"/>
        <v>0</v>
      </c>
      <c r="AM191" s="1">
        <f t="shared" si="232"/>
        <v>0</v>
      </c>
      <c r="AN191" s="1">
        <f t="shared" si="232"/>
        <v>0</v>
      </c>
      <c r="AO191" s="1">
        <f t="shared" si="232"/>
        <v>0</v>
      </c>
      <c r="AP191" s="1">
        <f t="shared" si="232"/>
        <v>0</v>
      </c>
      <c r="AQ191" s="1">
        <f t="shared" si="232"/>
        <v>0</v>
      </c>
      <c r="AR191" s="1">
        <f t="shared" si="232"/>
        <v>0</v>
      </c>
      <c r="AS191" s="1">
        <f t="shared" si="232"/>
        <v>0</v>
      </c>
      <c r="AT191" s="1">
        <f t="shared" si="232"/>
        <v>0</v>
      </c>
      <c r="AU191" s="1">
        <f t="shared" si="232"/>
        <v>0</v>
      </c>
      <c r="AV191" s="1">
        <f t="shared" si="232"/>
        <v>0</v>
      </c>
      <c r="AW191" s="1">
        <f t="shared" si="232"/>
        <v>0</v>
      </c>
      <c r="AX191" s="1">
        <f t="shared" si="232"/>
        <v>0</v>
      </c>
      <c r="AY191" s="1">
        <f t="shared" si="232"/>
        <v>0</v>
      </c>
      <c r="AZ191" s="1">
        <f t="shared" si="232"/>
        <v>0</v>
      </c>
      <c r="BA191" s="1">
        <f t="shared" si="232"/>
        <v>0</v>
      </c>
      <c r="BB191" s="1">
        <f t="shared" si="232"/>
        <v>0</v>
      </c>
      <c r="BC191" s="1">
        <f t="shared" si="232"/>
        <v>0</v>
      </c>
      <c r="BD191" s="1">
        <f t="shared" si="232"/>
        <v>0</v>
      </c>
      <c r="BE191" s="1">
        <f t="shared" si="232"/>
        <v>0</v>
      </c>
      <c r="BF191" s="1">
        <f t="shared" si="232"/>
        <v>0</v>
      </c>
      <c r="BG191" s="1">
        <f t="shared" si="232"/>
        <v>0</v>
      </c>
      <c r="BH191" s="1">
        <f t="shared" si="232"/>
        <v>0</v>
      </c>
      <c r="BI191" s="1">
        <f t="shared" si="232"/>
        <v>0</v>
      </c>
      <c r="BJ191" s="1">
        <f t="shared" si="232"/>
        <v>0</v>
      </c>
      <c r="BK191" s="1">
        <f t="shared" si="232"/>
        <v>0</v>
      </c>
      <c r="BL191" s="1">
        <f t="shared" si="232"/>
        <v>0</v>
      </c>
      <c r="BM191" s="1">
        <f t="shared" si="232"/>
        <v>0</v>
      </c>
      <c r="BN191" s="1">
        <f t="shared" si="232"/>
        <v>0</v>
      </c>
      <c r="BO191" s="1">
        <f t="shared" si="232"/>
        <v>0</v>
      </c>
      <c r="BP191" s="1">
        <f t="shared" si="232"/>
        <v>0</v>
      </c>
      <c r="BQ191" s="1">
        <f t="shared" si="232"/>
        <v>17</v>
      </c>
      <c r="BR191" s="1">
        <f t="shared" ref="BR191:EC191" si="233">BQ191+BR57-BR124</f>
        <v>17</v>
      </c>
      <c r="BS191" s="1">
        <f t="shared" si="233"/>
        <v>17</v>
      </c>
      <c r="BT191" s="1">
        <f t="shared" si="233"/>
        <v>17</v>
      </c>
      <c r="BU191" s="1">
        <f t="shared" si="233"/>
        <v>17</v>
      </c>
      <c r="BV191" s="1">
        <f t="shared" si="233"/>
        <v>17</v>
      </c>
      <c r="BW191" s="1">
        <f t="shared" si="233"/>
        <v>17</v>
      </c>
      <c r="BX191" s="1">
        <f t="shared" si="233"/>
        <v>17</v>
      </c>
      <c r="BY191" s="1">
        <f t="shared" si="233"/>
        <v>17</v>
      </c>
      <c r="BZ191" s="1">
        <f t="shared" si="233"/>
        <v>17</v>
      </c>
      <c r="CA191" s="1">
        <f t="shared" si="233"/>
        <v>17</v>
      </c>
      <c r="CB191" s="1">
        <f t="shared" si="233"/>
        <v>17</v>
      </c>
      <c r="CC191" s="1">
        <f t="shared" si="233"/>
        <v>17</v>
      </c>
      <c r="CD191" s="1">
        <f t="shared" si="233"/>
        <v>17</v>
      </c>
      <c r="CE191" s="1">
        <f t="shared" si="233"/>
        <v>17</v>
      </c>
      <c r="CF191" s="1">
        <f t="shared" si="233"/>
        <v>17</v>
      </c>
      <c r="CG191" s="1">
        <f t="shared" si="233"/>
        <v>17</v>
      </c>
      <c r="CH191" s="1">
        <f t="shared" si="233"/>
        <v>17</v>
      </c>
      <c r="CI191" s="1">
        <f t="shared" si="233"/>
        <v>17</v>
      </c>
      <c r="CJ191" s="1">
        <f t="shared" si="233"/>
        <v>17</v>
      </c>
      <c r="CK191" s="1">
        <f t="shared" si="233"/>
        <v>17</v>
      </c>
      <c r="CL191" s="1">
        <f t="shared" si="233"/>
        <v>17</v>
      </c>
      <c r="CM191" s="1">
        <f t="shared" si="233"/>
        <v>17</v>
      </c>
      <c r="CN191" s="1">
        <f t="shared" si="233"/>
        <v>17</v>
      </c>
      <c r="CO191" s="1">
        <f t="shared" si="233"/>
        <v>17</v>
      </c>
      <c r="CP191" s="1">
        <f t="shared" si="233"/>
        <v>17</v>
      </c>
      <c r="CQ191" s="1">
        <f t="shared" si="233"/>
        <v>17</v>
      </c>
      <c r="CR191" s="1">
        <f t="shared" si="233"/>
        <v>17</v>
      </c>
      <c r="CS191" s="1">
        <f t="shared" si="233"/>
        <v>17</v>
      </c>
      <c r="CT191" s="1">
        <f t="shared" si="233"/>
        <v>17</v>
      </c>
      <c r="CU191" s="1">
        <f t="shared" si="233"/>
        <v>17</v>
      </c>
      <c r="CV191" s="1">
        <f t="shared" si="233"/>
        <v>17</v>
      </c>
      <c r="CW191" s="1">
        <f t="shared" si="233"/>
        <v>17</v>
      </c>
      <c r="CX191" s="1">
        <f t="shared" si="233"/>
        <v>17</v>
      </c>
      <c r="CY191" s="1">
        <f t="shared" si="233"/>
        <v>17</v>
      </c>
      <c r="CZ191" s="1">
        <f t="shared" si="233"/>
        <v>17</v>
      </c>
      <c r="DA191" s="1">
        <f t="shared" si="233"/>
        <v>17</v>
      </c>
      <c r="DB191" s="1">
        <f t="shared" si="233"/>
        <v>17</v>
      </c>
      <c r="DC191" s="1">
        <f t="shared" si="233"/>
        <v>17</v>
      </c>
      <c r="DD191" s="1">
        <f t="shared" si="233"/>
        <v>17</v>
      </c>
      <c r="DE191" s="1">
        <f t="shared" si="233"/>
        <v>17</v>
      </c>
      <c r="DF191" s="1">
        <f t="shared" si="233"/>
        <v>17</v>
      </c>
      <c r="DG191" s="1">
        <f t="shared" si="233"/>
        <v>17</v>
      </c>
      <c r="DH191" s="1">
        <f t="shared" si="233"/>
        <v>17</v>
      </c>
      <c r="DI191" s="1">
        <f t="shared" si="233"/>
        <v>17</v>
      </c>
      <c r="DJ191" s="1">
        <f t="shared" si="233"/>
        <v>17</v>
      </c>
      <c r="DK191" s="1">
        <f t="shared" si="233"/>
        <v>17</v>
      </c>
      <c r="DL191" s="1">
        <f t="shared" si="233"/>
        <v>17</v>
      </c>
      <c r="DM191" s="1">
        <f t="shared" si="233"/>
        <v>17</v>
      </c>
      <c r="DN191" s="1">
        <f t="shared" si="233"/>
        <v>17</v>
      </c>
      <c r="DO191" s="1">
        <f t="shared" si="233"/>
        <v>17</v>
      </c>
      <c r="DP191" s="1">
        <f t="shared" si="233"/>
        <v>17</v>
      </c>
      <c r="DQ191" s="1">
        <f t="shared" si="233"/>
        <v>17</v>
      </c>
      <c r="DR191" s="1">
        <f t="shared" si="233"/>
        <v>17</v>
      </c>
      <c r="DS191" s="1">
        <f t="shared" si="233"/>
        <v>17</v>
      </c>
      <c r="DT191" s="1">
        <f t="shared" si="233"/>
        <v>17</v>
      </c>
      <c r="DU191" s="1">
        <f t="shared" si="233"/>
        <v>17</v>
      </c>
      <c r="DV191" s="1">
        <f t="shared" si="233"/>
        <v>17</v>
      </c>
      <c r="DW191" s="1">
        <f t="shared" si="233"/>
        <v>17</v>
      </c>
      <c r="DX191" s="1">
        <f t="shared" si="233"/>
        <v>17</v>
      </c>
      <c r="DY191" s="1">
        <f t="shared" si="233"/>
        <v>17</v>
      </c>
      <c r="DZ191" s="1">
        <f t="shared" si="233"/>
        <v>17</v>
      </c>
      <c r="EA191" s="1">
        <f t="shared" si="233"/>
        <v>17</v>
      </c>
      <c r="EB191" s="1">
        <f t="shared" si="233"/>
        <v>17</v>
      </c>
      <c r="EC191" s="1">
        <f t="shared" si="233"/>
        <v>17</v>
      </c>
      <c r="ED191" s="1">
        <f t="shared" ref="ED191:GO191" si="234">EC191+ED57-ED124</f>
        <v>17</v>
      </c>
      <c r="EE191" s="1">
        <f t="shared" si="234"/>
        <v>17</v>
      </c>
      <c r="EF191" s="1">
        <f t="shared" si="234"/>
        <v>17</v>
      </c>
      <c r="EG191" s="1">
        <f t="shared" si="234"/>
        <v>17</v>
      </c>
      <c r="EH191" s="1">
        <f t="shared" si="234"/>
        <v>17</v>
      </c>
      <c r="EI191" s="1">
        <f t="shared" si="234"/>
        <v>17</v>
      </c>
      <c r="EJ191" s="1">
        <f t="shared" si="234"/>
        <v>17</v>
      </c>
      <c r="EK191" s="1">
        <f t="shared" si="234"/>
        <v>17</v>
      </c>
      <c r="EL191" s="1">
        <f t="shared" si="234"/>
        <v>17</v>
      </c>
      <c r="EM191" s="1">
        <f t="shared" si="234"/>
        <v>17</v>
      </c>
      <c r="EN191" s="1">
        <f t="shared" si="234"/>
        <v>17</v>
      </c>
      <c r="EO191" s="1">
        <f t="shared" si="234"/>
        <v>17</v>
      </c>
      <c r="EP191" s="1">
        <f t="shared" si="234"/>
        <v>17</v>
      </c>
      <c r="EQ191" s="1">
        <f t="shared" si="234"/>
        <v>17</v>
      </c>
      <c r="ER191" s="1">
        <f t="shared" si="234"/>
        <v>17</v>
      </c>
      <c r="ES191" s="1">
        <f t="shared" si="234"/>
        <v>17</v>
      </c>
      <c r="ET191" s="1">
        <f t="shared" si="234"/>
        <v>17</v>
      </c>
      <c r="EU191" s="1">
        <f t="shared" si="234"/>
        <v>17</v>
      </c>
      <c r="EV191" s="1">
        <f t="shared" si="234"/>
        <v>17</v>
      </c>
      <c r="EW191" s="1">
        <f t="shared" si="234"/>
        <v>17</v>
      </c>
      <c r="EX191" s="1">
        <f t="shared" si="234"/>
        <v>17</v>
      </c>
      <c r="EY191" s="1">
        <f t="shared" si="234"/>
        <v>17</v>
      </c>
      <c r="EZ191" s="1">
        <f t="shared" si="234"/>
        <v>17</v>
      </c>
      <c r="FA191" s="1">
        <f t="shared" si="234"/>
        <v>17</v>
      </c>
      <c r="FB191" s="1">
        <f t="shared" si="234"/>
        <v>17</v>
      </c>
      <c r="FC191" s="1">
        <f t="shared" si="234"/>
        <v>17</v>
      </c>
      <c r="FD191" s="1">
        <f t="shared" si="234"/>
        <v>17</v>
      </c>
      <c r="FE191" s="1">
        <f t="shared" si="234"/>
        <v>17</v>
      </c>
      <c r="FF191" s="1">
        <f t="shared" si="234"/>
        <v>17</v>
      </c>
      <c r="FG191" s="1">
        <f t="shared" si="234"/>
        <v>17</v>
      </c>
      <c r="FH191" s="1">
        <f t="shared" si="234"/>
        <v>17</v>
      </c>
      <c r="FI191" s="1">
        <f t="shared" si="234"/>
        <v>17</v>
      </c>
      <c r="FJ191" s="1">
        <f t="shared" si="234"/>
        <v>17</v>
      </c>
      <c r="FK191" s="1">
        <f t="shared" si="234"/>
        <v>17</v>
      </c>
      <c r="FL191" s="1">
        <f t="shared" si="234"/>
        <v>17</v>
      </c>
      <c r="FM191" s="1">
        <f t="shared" si="234"/>
        <v>17</v>
      </c>
      <c r="FN191" s="1">
        <f t="shared" si="234"/>
        <v>17</v>
      </c>
      <c r="FO191" s="1">
        <f t="shared" si="234"/>
        <v>17</v>
      </c>
      <c r="FP191" s="1">
        <f t="shared" si="234"/>
        <v>17</v>
      </c>
      <c r="FQ191" s="1">
        <f t="shared" si="234"/>
        <v>17</v>
      </c>
      <c r="FR191" s="1">
        <f t="shared" si="234"/>
        <v>17</v>
      </c>
      <c r="FS191" s="1">
        <f t="shared" si="234"/>
        <v>17</v>
      </c>
      <c r="FT191" s="1">
        <f t="shared" si="234"/>
        <v>17</v>
      </c>
      <c r="FU191" s="1">
        <f t="shared" si="234"/>
        <v>17</v>
      </c>
      <c r="FV191" s="1">
        <f t="shared" si="234"/>
        <v>17</v>
      </c>
      <c r="FW191" s="1">
        <f t="shared" si="234"/>
        <v>17</v>
      </c>
      <c r="FX191" s="1">
        <f t="shared" si="234"/>
        <v>17</v>
      </c>
      <c r="FY191" s="1">
        <f t="shared" si="234"/>
        <v>17</v>
      </c>
      <c r="FZ191" s="1">
        <f t="shared" si="234"/>
        <v>17</v>
      </c>
      <c r="GA191" s="1">
        <f t="shared" si="234"/>
        <v>17</v>
      </c>
      <c r="GB191" s="1">
        <f t="shared" si="234"/>
        <v>17</v>
      </c>
      <c r="GC191" s="1">
        <f t="shared" si="234"/>
        <v>17</v>
      </c>
      <c r="GD191" s="1">
        <f t="shared" si="234"/>
        <v>17</v>
      </c>
      <c r="GE191" s="1">
        <f t="shared" si="234"/>
        <v>17</v>
      </c>
      <c r="GF191" s="1">
        <f t="shared" si="234"/>
        <v>17</v>
      </c>
      <c r="GG191" s="1">
        <f t="shared" si="234"/>
        <v>17</v>
      </c>
      <c r="GH191" s="1">
        <f t="shared" si="234"/>
        <v>17</v>
      </c>
      <c r="GI191" s="1">
        <f t="shared" si="234"/>
        <v>17</v>
      </c>
      <c r="GJ191" s="1">
        <f t="shared" si="234"/>
        <v>17</v>
      </c>
      <c r="GK191" s="1">
        <f t="shared" si="234"/>
        <v>17</v>
      </c>
      <c r="GL191" s="1">
        <f t="shared" si="234"/>
        <v>17</v>
      </c>
      <c r="GM191" s="1">
        <f t="shared" si="234"/>
        <v>17</v>
      </c>
      <c r="GN191" s="1">
        <f t="shared" si="234"/>
        <v>17</v>
      </c>
      <c r="GO191" s="1">
        <f t="shared" si="234"/>
        <v>17</v>
      </c>
      <c r="GP191" s="1">
        <f t="shared" ref="GP191:GY191" si="235">GO191+GP57-GP124</f>
        <v>17</v>
      </c>
      <c r="GQ191" s="1">
        <f t="shared" si="235"/>
        <v>17</v>
      </c>
      <c r="GR191" s="1">
        <f t="shared" si="235"/>
        <v>17</v>
      </c>
      <c r="GS191" s="1">
        <f t="shared" si="235"/>
        <v>17</v>
      </c>
      <c r="GT191" s="1">
        <f t="shared" si="235"/>
        <v>17</v>
      </c>
      <c r="GU191" s="1">
        <f t="shared" si="235"/>
        <v>17</v>
      </c>
      <c r="GV191" s="1">
        <f t="shared" si="235"/>
        <v>17</v>
      </c>
      <c r="GW191" s="1">
        <f t="shared" si="235"/>
        <v>17</v>
      </c>
      <c r="GX191" s="1">
        <f t="shared" si="235"/>
        <v>17</v>
      </c>
      <c r="GY191" s="1">
        <f t="shared" si="235"/>
        <v>17</v>
      </c>
    </row>
    <row r="192" spans="1:207">
      <c r="A192" s="4" t="s">
        <v>984</v>
      </c>
      <c r="B192" s="3">
        <f t="shared" si="183"/>
        <v>46217130</v>
      </c>
      <c r="C192" s="3" t="str">
        <f t="shared" si="183"/>
        <v>Q.PEAK DUO BLK G6P+</v>
      </c>
      <c r="D192" s="2" t="str">
        <f t="shared" si="183"/>
        <v>350</v>
      </c>
      <c r="E192" s="1">
        <f t="shared" si="150"/>
        <v>0</v>
      </c>
      <c r="F192" s="1">
        <f t="shared" ref="F192:BQ192" si="236">E192+F58-F125</f>
        <v>0</v>
      </c>
      <c r="G192" s="1">
        <f t="shared" si="236"/>
        <v>0</v>
      </c>
      <c r="H192" s="1">
        <f t="shared" si="236"/>
        <v>0</v>
      </c>
      <c r="I192" s="1">
        <f t="shared" si="236"/>
        <v>0</v>
      </c>
      <c r="J192" s="1">
        <f t="shared" si="236"/>
        <v>0</v>
      </c>
      <c r="K192" s="1">
        <f t="shared" si="236"/>
        <v>0</v>
      </c>
      <c r="L192" s="1">
        <f t="shared" si="236"/>
        <v>0</v>
      </c>
      <c r="M192" s="1">
        <f t="shared" si="236"/>
        <v>0</v>
      </c>
      <c r="N192" s="1">
        <f t="shared" si="236"/>
        <v>0</v>
      </c>
      <c r="O192" s="1">
        <f t="shared" si="236"/>
        <v>0</v>
      </c>
      <c r="P192" s="1">
        <f t="shared" si="236"/>
        <v>0</v>
      </c>
      <c r="Q192" s="1">
        <f t="shared" si="236"/>
        <v>0</v>
      </c>
      <c r="R192" s="1">
        <f t="shared" si="236"/>
        <v>0</v>
      </c>
      <c r="S192" s="1">
        <f t="shared" si="236"/>
        <v>0</v>
      </c>
      <c r="T192" s="1">
        <f t="shared" si="236"/>
        <v>0</v>
      </c>
      <c r="U192" s="1">
        <f t="shared" si="236"/>
        <v>0</v>
      </c>
      <c r="V192" s="1">
        <f t="shared" si="236"/>
        <v>0</v>
      </c>
      <c r="W192" s="1">
        <f t="shared" si="236"/>
        <v>0</v>
      </c>
      <c r="X192" s="1">
        <f t="shared" si="236"/>
        <v>0</v>
      </c>
      <c r="Y192" s="1">
        <f t="shared" si="236"/>
        <v>0</v>
      </c>
      <c r="Z192" s="1">
        <f t="shared" si="236"/>
        <v>0</v>
      </c>
      <c r="AA192" s="1">
        <f t="shared" si="236"/>
        <v>0</v>
      </c>
      <c r="AB192" s="1">
        <f t="shared" si="236"/>
        <v>0</v>
      </c>
      <c r="AC192" s="1">
        <f t="shared" si="236"/>
        <v>0</v>
      </c>
      <c r="AD192" s="1">
        <f t="shared" si="236"/>
        <v>0</v>
      </c>
      <c r="AE192" s="1">
        <f t="shared" si="236"/>
        <v>0</v>
      </c>
      <c r="AF192" s="1">
        <f t="shared" si="236"/>
        <v>0</v>
      </c>
      <c r="AG192" s="1">
        <f t="shared" si="236"/>
        <v>0</v>
      </c>
      <c r="AH192" s="1">
        <f t="shared" si="236"/>
        <v>0</v>
      </c>
      <c r="AI192" s="1">
        <f t="shared" si="236"/>
        <v>0</v>
      </c>
      <c r="AJ192" s="1">
        <f t="shared" si="236"/>
        <v>0</v>
      </c>
      <c r="AK192" s="1">
        <f t="shared" si="236"/>
        <v>0</v>
      </c>
      <c r="AL192" s="1">
        <f t="shared" si="236"/>
        <v>0</v>
      </c>
      <c r="AM192" s="1">
        <f t="shared" si="236"/>
        <v>0</v>
      </c>
      <c r="AN192" s="1">
        <f t="shared" si="236"/>
        <v>0</v>
      </c>
      <c r="AO192" s="1">
        <f t="shared" si="236"/>
        <v>0</v>
      </c>
      <c r="AP192" s="1">
        <f t="shared" si="236"/>
        <v>0</v>
      </c>
      <c r="AQ192" s="1">
        <f t="shared" si="236"/>
        <v>0</v>
      </c>
      <c r="AR192" s="1">
        <f t="shared" si="236"/>
        <v>0</v>
      </c>
      <c r="AS192" s="1">
        <f t="shared" si="236"/>
        <v>0</v>
      </c>
      <c r="AT192" s="1">
        <f t="shared" si="236"/>
        <v>0</v>
      </c>
      <c r="AU192" s="1">
        <f t="shared" si="236"/>
        <v>0</v>
      </c>
      <c r="AV192" s="1">
        <f t="shared" si="236"/>
        <v>0</v>
      </c>
      <c r="AW192" s="1">
        <f t="shared" si="236"/>
        <v>0</v>
      </c>
      <c r="AX192" s="1">
        <f t="shared" si="236"/>
        <v>0</v>
      </c>
      <c r="AY192" s="1">
        <f t="shared" si="236"/>
        <v>0</v>
      </c>
      <c r="AZ192" s="1">
        <f t="shared" si="236"/>
        <v>0</v>
      </c>
      <c r="BA192" s="1">
        <f t="shared" si="236"/>
        <v>0</v>
      </c>
      <c r="BB192" s="1">
        <f t="shared" si="236"/>
        <v>0</v>
      </c>
      <c r="BC192" s="1">
        <f t="shared" si="236"/>
        <v>0</v>
      </c>
      <c r="BD192" s="1">
        <f t="shared" si="236"/>
        <v>0</v>
      </c>
      <c r="BE192" s="1">
        <f t="shared" si="236"/>
        <v>0</v>
      </c>
      <c r="BF192" s="1">
        <f t="shared" si="236"/>
        <v>0</v>
      </c>
      <c r="BG192" s="1">
        <f t="shared" si="236"/>
        <v>0</v>
      </c>
      <c r="BH192" s="1">
        <f t="shared" si="236"/>
        <v>0</v>
      </c>
      <c r="BI192" s="1">
        <f t="shared" si="236"/>
        <v>0</v>
      </c>
      <c r="BJ192" s="1">
        <f t="shared" si="236"/>
        <v>0</v>
      </c>
      <c r="BK192" s="1">
        <f t="shared" si="236"/>
        <v>0</v>
      </c>
      <c r="BL192" s="1">
        <f t="shared" si="236"/>
        <v>0</v>
      </c>
      <c r="BM192" s="1">
        <f t="shared" si="236"/>
        <v>0</v>
      </c>
      <c r="BN192" s="1">
        <f t="shared" si="236"/>
        <v>0</v>
      </c>
      <c r="BO192" s="1">
        <f t="shared" si="236"/>
        <v>0</v>
      </c>
      <c r="BP192" s="1">
        <f t="shared" si="236"/>
        <v>0</v>
      </c>
      <c r="BQ192" s="1">
        <f t="shared" si="236"/>
        <v>1</v>
      </c>
      <c r="BR192" s="1">
        <f t="shared" ref="BR192:EC192" si="237">BQ192+BR58-BR125</f>
        <v>1</v>
      </c>
      <c r="BS192" s="1">
        <f t="shared" si="237"/>
        <v>1</v>
      </c>
      <c r="BT192" s="1">
        <f t="shared" si="237"/>
        <v>1</v>
      </c>
      <c r="BU192" s="1">
        <f t="shared" si="237"/>
        <v>1</v>
      </c>
      <c r="BV192" s="1">
        <f t="shared" si="237"/>
        <v>1</v>
      </c>
      <c r="BW192" s="1">
        <f t="shared" si="237"/>
        <v>1</v>
      </c>
      <c r="BX192" s="1">
        <f t="shared" si="237"/>
        <v>1</v>
      </c>
      <c r="BY192" s="1">
        <f t="shared" si="237"/>
        <v>1</v>
      </c>
      <c r="BZ192" s="1">
        <f t="shared" si="237"/>
        <v>1</v>
      </c>
      <c r="CA192" s="1">
        <f t="shared" si="237"/>
        <v>1</v>
      </c>
      <c r="CB192" s="1">
        <f t="shared" si="237"/>
        <v>1</v>
      </c>
      <c r="CC192" s="1">
        <f t="shared" si="237"/>
        <v>1</v>
      </c>
      <c r="CD192" s="1">
        <f t="shared" si="237"/>
        <v>1</v>
      </c>
      <c r="CE192" s="1">
        <f t="shared" si="237"/>
        <v>1</v>
      </c>
      <c r="CF192" s="1">
        <f t="shared" si="237"/>
        <v>1</v>
      </c>
      <c r="CG192" s="1">
        <f t="shared" si="237"/>
        <v>1</v>
      </c>
      <c r="CH192" s="1">
        <f t="shared" si="237"/>
        <v>1</v>
      </c>
      <c r="CI192" s="1">
        <f t="shared" si="237"/>
        <v>1</v>
      </c>
      <c r="CJ192" s="1">
        <f t="shared" si="237"/>
        <v>1</v>
      </c>
      <c r="CK192" s="1">
        <f t="shared" si="237"/>
        <v>1</v>
      </c>
      <c r="CL192" s="1">
        <f t="shared" si="237"/>
        <v>1</v>
      </c>
      <c r="CM192" s="1">
        <f t="shared" si="237"/>
        <v>1</v>
      </c>
      <c r="CN192" s="1">
        <f t="shared" si="237"/>
        <v>1</v>
      </c>
      <c r="CO192" s="1">
        <f t="shared" si="237"/>
        <v>1</v>
      </c>
      <c r="CP192" s="1">
        <f t="shared" si="237"/>
        <v>1</v>
      </c>
      <c r="CQ192" s="1">
        <f t="shared" si="237"/>
        <v>1</v>
      </c>
      <c r="CR192" s="1">
        <f t="shared" si="237"/>
        <v>1</v>
      </c>
      <c r="CS192" s="1">
        <f t="shared" si="237"/>
        <v>1</v>
      </c>
      <c r="CT192" s="1">
        <f t="shared" si="237"/>
        <v>1</v>
      </c>
      <c r="CU192" s="1">
        <f t="shared" si="237"/>
        <v>1</v>
      </c>
      <c r="CV192" s="1">
        <f t="shared" si="237"/>
        <v>1</v>
      </c>
      <c r="CW192" s="1">
        <f t="shared" si="237"/>
        <v>1</v>
      </c>
      <c r="CX192" s="1">
        <f t="shared" si="237"/>
        <v>1</v>
      </c>
      <c r="CY192" s="1">
        <f t="shared" si="237"/>
        <v>1</v>
      </c>
      <c r="CZ192" s="1">
        <f t="shared" si="237"/>
        <v>1</v>
      </c>
      <c r="DA192" s="1">
        <f t="shared" si="237"/>
        <v>1</v>
      </c>
      <c r="DB192" s="1">
        <f t="shared" si="237"/>
        <v>1</v>
      </c>
      <c r="DC192" s="1">
        <f t="shared" si="237"/>
        <v>1</v>
      </c>
      <c r="DD192" s="1">
        <f t="shared" si="237"/>
        <v>1</v>
      </c>
      <c r="DE192" s="1">
        <f t="shared" si="237"/>
        <v>1</v>
      </c>
      <c r="DF192" s="1">
        <f t="shared" si="237"/>
        <v>1</v>
      </c>
      <c r="DG192" s="1">
        <f t="shared" si="237"/>
        <v>1</v>
      </c>
      <c r="DH192" s="1">
        <f t="shared" si="237"/>
        <v>1</v>
      </c>
      <c r="DI192" s="1">
        <f t="shared" si="237"/>
        <v>1</v>
      </c>
      <c r="DJ192" s="1">
        <f t="shared" si="237"/>
        <v>1</v>
      </c>
      <c r="DK192" s="1">
        <f t="shared" si="237"/>
        <v>1</v>
      </c>
      <c r="DL192" s="1">
        <f t="shared" si="237"/>
        <v>1</v>
      </c>
      <c r="DM192" s="1">
        <f t="shared" si="237"/>
        <v>1</v>
      </c>
      <c r="DN192" s="1">
        <f t="shared" si="237"/>
        <v>1</v>
      </c>
      <c r="DO192" s="1">
        <f t="shared" si="237"/>
        <v>1</v>
      </c>
      <c r="DP192" s="1">
        <f t="shared" si="237"/>
        <v>1</v>
      </c>
      <c r="DQ192" s="1">
        <f t="shared" si="237"/>
        <v>1</v>
      </c>
      <c r="DR192" s="1">
        <f t="shared" si="237"/>
        <v>1</v>
      </c>
      <c r="DS192" s="1">
        <f t="shared" si="237"/>
        <v>1</v>
      </c>
      <c r="DT192" s="1">
        <f t="shared" si="237"/>
        <v>1</v>
      </c>
      <c r="DU192" s="1">
        <f t="shared" si="237"/>
        <v>1</v>
      </c>
      <c r="DV192" s="1">
        <f t="shared" si="237"/>
        <v>1</v>
      </c>
      <c r="DW192" s="1">
        <f t="shared" si="237"/>
        <v>1</v>
      </c>
      <c r="DX192" s="1">
        <f t="shared" si="237"/>
        <v>1</v>
      </c>
      <c r="DY192" s="1">
        <f t="shared" si="237"/>
        <v>1</v>
      </c>
      <c r="DZ192" s="1">
        <f t="shared" si="237"/>
        <v>1</v>
      </c>
      <c r="EA192" s="1">
        <f t="shared" si="237"/>
        <v>1</v>
      </c>
      <c r="EB192" s="1">
        <f t="shared" si="237"/>
        <v>1</v>
      </c>
      <c r="EC192" s="1">
        <f t="shared" si="237"/>
        <v>1</v>
      </c>
      <c r="ED192" s="1">
        <f t="shared" ref="ED192:GO192" si="238">EC192+ED58-ED125</f>
        <v>1</v>
      </c>
      <c r="EE192" s="1">
        <f t="shared" si="238"/>
        <v>1</v>
      </c>
      <c r="EF192" s="1">
        <f t="shared" si="238"/>
        <v>1</v>
      </c>
      <c r="EG192" s="1">
        <f t="shared" si="238"/>
        <v>1</v>
      </c>
      <c r="EH192" s="1">
        <f t="shared" si="238"/>
        <v>1</v>
      </c>
      <c r="EI192" s="1">
        <f t="shared" si="238"/>
        <v>1</v>
      </c>
      <c r="EJ192" s="1">
        <f t="shared" si="238"/>
        <v>1</v>
      </c>
      <c r="EK192" s="1">
        <f t="shared" si="238"/>
        <v>1</v>
      </c>
      <c r="EL192" s="1">
        <f t="shared" si="238"/>
        <v>1</v>
      </c>
      <c r="EM192" s="1">
        <f t="shared" si="238"/>
        <v>1</v>
      </c>
      <c r="EN192" s="1">
        <f t="shared" si="238"/>
        <v>1</v>
      </c>
      <c r="EO192" s="1">
        <f t="shared" si="238"/>
        <v>1</v>
      </c>
      <c r="EP192" s="1">
        <f t="shared" si="238"/>
        <v>1</v>
      </c>
      <c r="EQ192" s="1">
        <f t="shared" si="238"/>
        <v>1</v>
      </c>
      <c r="ER192" s="1">
        <f t="shared" si="238"/>
        <v>1</v>
      </c>
      <c r="ES192" s="1">
        <f t="shared" si="238"/>
        <v>1</v>
      </c>
      <c r="ET192" s="1">
        <f t="shared" si="238"/>
        <v>1</v>
      </c>
      <c r="EU192" s="1">
        <f t="shared" si="238"/>
        <v>1</v>
      </c>
      <c r="EV192" s="1">
        <f t="shared" si="238"/>
        <v>1</v>
      </c>
      <c r="EW192" s="1">
        <f t="shared" si="238"/>
        <v>1</v>
      </c>
      <c r="EX192" s="1">
        <f t="shared" si="238"/>
        <v>1</v>
      </c>
      <c r="EY192" s="1">
        <f t="shared" si="238"/>
        <v>1</v>
      </c>
      <c r="EZ192" s="1">
        <f t="shared" si="238"/>
        <v>1</v>
      </c>
      <c r="FA192" s="1">
        <f t="shared" si="238"/>
        <v>1</v>
      </c>
      <c r="FB192" s="1">
        <f t="shared" si="238"/>
        <v>1</v>
      </c>
      <c r="FC192" s="1">
        <f t="shared" si="238"/>
        <v>1</v>
      </c>
      <c r="FD192" s="1">
        <f t="shared" si="238"/>
        <v>1</v>
      </c>
      <c r="FE192" s="1">
        <f t="shared" si="238"/>
        <v>1</v>
      </c>
      <c r="FF192" s="1">
        <f t="shared" si="238"/>
        <v>1</v>
      </c>
      <c r="FG192" s="1">
        <f t="shared" si="238"/>
        <v>1</v>
      </c>
      <c r="FH192" s="1">
        <f t="shared" si="238"/>
        <v>1</v>
      </c>
      <c r="FI192" s="1">
        <f t="shared" si="238"/>
        <v>1</v>
      </c>
      <c r="FJ192" s="1">
        <f t="shared" si="238"/>
        <v>1</v>
      </c>
      <c r="FK192" s="1">
        <f t="shared" si="238"/>
        <v>1</v>
      </c>
      <c r="FL192" s="1">
        <f t="shared" si="238"/>
        <v>1</v>
      </c>
      <c r="FM192" s="1">
        <f t="shared" si="238"/>
        <v>1</v>
      </c>
      <c r="FN192" s="1">
        <f t="shared" si="238"/>
        <v>1</v>
      </c>
      <c r="FO192" s="1">
        <f t="shared" si="238"/>
        <v>1</v>
      </c>
      <c r="FP192" s="1">
        <f t="shared" si="238"/>
        <v>1</v>
      </c>
      <c r="FQ192" s="1">
        <f t="shared" si="238"/>
        <v>1</v>
      </c>
      <c r="FR192" s="1">
        <f t="shared" si="238"/>
        <v>1</v>
      </c>
      <c r="FS192" s="1">
        <f t="shared" si="238"/>
        <v>1</v>
      </c>
      <c r="FT192" s="1">
        <f t="shared" si="238"/>
        <v>1</v>
      </c>
      <c r="FU192" s="1">
        <f t="shared" si="238"/>
        <v>1</v>
      </c>
      <c r="FV192" s="1">
        <f t="shared" si="238"/>
        <v>1</v>
      </c>
      <c r="FW192" s="1">
        <f t="shared" si="238"/>
        <v>1</v>
      </c>
      <c r="FX192" s="1">
        <f t="shared" si="238"/>
        <v>1</v>
      </c>
      <c r="FY192" s="1">
        <f t="shared" si="238"/>
        <v>1</v>
      </c>
      <c r="FZ192" s="1">
        <f t="shared" si="238"/>
        <v>1</v>
      </c>
      <c r="GA192" s="1">
        <f t="shared" si="238"/>
        <v>1</v>
      </c>
      <c r="GB192" s="1">
        <f t="shared" si="238"/>
        <v>1</v>
      </c>
      <c r="GC192" s="1">
        <f t="shared" si="238"/>
        <v>1</v>
      </c>
      <c r="GD192" s="1">
        <f t="shared" si="238"/>
        <v>1</v>
      </c>
      <c r="GE192" s="1">
        <f t="shared" si="238"/>
        <v>1</v>
      </c>
      <c r="GF192" s="1">
        <f t="shared" si="238"/>
        <v>1</v>
      </c>
      <c r="GG192" s="1">
        <f t="shared" si="238"/>
        <v>1</v>
      </c>
      <c r="GH192" s="1">
        <f t="shared" si="238"/>
        <v>1</v>
      </c>
      <c r="GI192" s="1">
        <f t="shared" si="238"/>
        <v>1</v>
      </c>
      <c r="GJ192" s="1">
        <f t="shared" si="238"/>
        <v>1</v>
      </c>
      <c r="GK192" s="1">
        <f t="shared" si="238"/>
        <v>1</v>
      </c>
      <c r="GL192" s="1">
        <f t="shared" si="238"/>
        <v>1</v>
      </c>
      <c r="GM192" s="1">
        <f t="shared" si="238"/>
        <v>1</v>
      </c>
      <c r="GN192" s="1">
        <f t="shared" si="238"/>
        <v>1</v>
      </c>
      <c r="GO192" s="1">
        <f t="shared" si="238"/>
        <v>1</v>
      </c>
      <c r="GP192" s="1">
        <f t="shared" ref="GP192:GY192" si="239">GO192+GP58-GP125</f>
        <v>1</v>
      </c>
      <c r="GQ192" s="1">
        <f t="shared" si="239"/>
        <v>1</v>
      </c>
      <c r="GR192" s="1">
        <f t="shared" si="239"/>
        <v>1</v>
      </c>
      <c r="GS192" s="1">
        <f t="shared" si="239"/>
        <v>1</v>
      </c>
      <c r="GT192" s="1">
        <f t="shared" si="239"/>
        <v>1</v>
      </c>
      <c r="GU192" s="1">
        <f t="shared" si="239"/>
        <v>1</v>
      </c>
      <c r="GV192" s="1">
        <f t="shared" si="239"/>
        <v>1</v>
      </c>
      <c r="GW192" s="1">
        <f t="shared" si="239"/>
        <v>1</v>
      </c>
      <c r="GX192" s="1">
        <f t="shared" si="239"/>
        <v>1</v>
      </c>
      <c r="GY192" s="1">
        <f t="shared" si="239"/>
        <v>1</v>
      </c>
    </row>
    <row r="193" spans="1:207">
      <c r="A193" s="4" t="s">
        <v>984</v>
      </c>
      <c r="B193" s="3">
        <f t="shared" si="183"/>
        <v>46219130</v>
      </c>
      <c r="C193" s="3" t="str">
        <f t="shared" si="183"/>
        <v>Q.PEAK DUO BLK G6P+</v>
      </c>
      <c r="D193" s="2" t="str">
        <f t="shared" si="183"/>
        <v>350</v>
      </c>
      <c r="E193" s="1">
        <f t="shared" si="150"/>
        <v>0</v>
      </c>
      <c r="F193" s="1">
        <f t="shared" ref="F193:BQ193" si="240">E193+F59-F126</f>
        <v>0</v>
      </c>
      <c r="G193" s="1">
        <f t="shared" si="240"/>
        <v>0</v>
      </c>
      <c r="H193" s="1">
        <f t="shared" si="240"/>
        <v>0</v>
      </c>
      <c r="I193" s="1">
        <f t="shared" si="240"/>
        <v>0</v>
      </c>
      <c r="J193" s="1">
        <f t="shared" si="240"/>
        <v>0</v>
      </c>
      <c r="K193" s="1">
        <f t="shared" si="240"/>
        <v>0</v>
      </c>
      <c r="L193" s="1">
        <f t="shared" si="240"/>
        <v>0</v>
      </c>
      <c r="M193" s="1">
        <f t="shared" si="240"/>
        <v>0</v>
      </c>
      <c r="N193" s="1">
        <f t="shared" si="240"/>
        <v>0</v>
      </c>
      <c r="O193" s="1">
        <f t="shared" si="240"/>
        <v>0</v>
      </c>
      <c r="P193" s="1">
        <f t="shared" si="240"/>
        <v>0</v>
      </c>
      <c r="Q193" s="1">
        <f t="shared" si="240"/>
        <v>0</v>
      </c>
      <c r="R193" s="1">
        <f t="shared" si="240"/>
        <v>0</v>
      </c>
      <c r="S193" s="1">
        <f t="shared" si="240"/>
        <v>0</v>
      </c>
      <c r="T193" s="1">
        <f t="shared" si="240"/>
        <v>0</v>
      </c>
      <c r="U193" s="1">
        <f t="shared" si="240"/>
        <v>0</v>
      </c>
      <c r="V193" s="1">
        <f t="shared" si="240"/>
        <v>0</v>
      </c>
      <c r="W193" s="1">
        <f t="shared" si="240"/>
        <v>0</v>
      </c>
      <c r="X193" s="1">
        <f t="shared" si="240"/>
        <v>0</v>
      </c>
      <c r="Y193" s="1">
        <f t="shared" si="240"/>
        <v>0</v>
      </c>
      <c r="Z193" s="1">
        <f t="shared" si="240"/>
        <v>0</v>
      </c>
      <c r="AA193" s="1">
        <f t="shared" si="240"/>
        <v>0</v>
      </c>
      <c r="AB193" s="1">
        <f t="shared" si="240"/>
        <v>0</v>
      </c>
      <c r="AC193" s="1">
        <f t="shared" si="240"/>
        <v>0</v>
      </c>
      <c r="AD193" s="1">
        <f t="shared" si="240"/>
        <v>0</v>
      </c>
      <c r="AE193" s="1">
        <f t="shared" si="240"/>
        <v>0</v>
      </c>
      <c r="AF193" s="1">
        <f t="shared" si="240"/>
        <v>0</v>
      </c>
      <c r="AG193" s="1">
        <f t="shared" si="240"/>
        <v>0</v>
      </c>
      <c r="AH193" s="1">
        <f t="shared" si="240"/>
        <v>0</v>
      </c>
      <c r="AI193" s="1">
        <f t="shared" si="240"/>
        <v>0</v>
      </c>
      <c r="AJ193" s="1">
        <f t="shared" si="240"/>
        <v>0</v>
      </c>
      <c r="AK193" s="1">
        <f t="shared" si="240"/>
        <v>0</v>
      </c>
      <c r="AL193" s="1">
        <f t="shared" si="240"/>
        <v>0</v>
      </c>
      <c r="AM193" s="1">
        <f t="shared" si="240"/>
        <v>0</v>
      </c>
      <c r="AN193" s="1">
        <f t="shared" si="240"/>
        <v>0</v>
      </c>
      <c r="AO193" s="1">
        <f t="shared" si="240"/>
        <v>0</v>
      </c>
      <c r="AP193" s="1">
        <f t="shared" si="240"/>
        <v>0</v>
      </c>
      <c r="AQ193" s="1">
        <f t="shared" si="240"/>
        <v>0</v>
      </c>
      <c r="AR193" s="1">
        <f t="shared" si="240"/>
        <v>0</v>
      </c>
      <c r="AS193" s="1">
        <f t="shared" si="240"/>
        <v>0</v>
      </c>
      <c r="AT193" s="1">
        <f t="shared" si="240"/>
        <v>0</v>
      </c>
      <c r="AU193" s="1">
        <f t="shared" si="240"/>
        <v>0</v>
      </c>
      <c r="AV193" s="1">
        <f t="shared" si="240"/>
        <v>0</v>
      </c>
      <c r="AW193" s="1">
        <f t="shared" si="240"/>
        <v>0</v>
      </c>
      <c r="AX193" s="1">
        <f t="shared" si="240"/>
        <v>0</v>
      </c>
      <c r="AY193" s="1">
        <f t="shared" si="240"/>
        <v>0</v>
      </c>
      <c r="AZ193" s="1">
        <f t="shared" si="240"/>
        <v>0</v>
      </c>
      <c r="BA193" s="1">
        <f t="shared" si="240"/>
        <v>0</v>
      </c>
      <c r="BB193" s="1">
        <f t="shared" si="240"/>
        <v>0</v>
      </c>
      <c r="BC193" s="1">
        <f t="shared" si="240"/>
        <v>0</v>
      </c>
      <c r="BD193" s="1">
        <f t="shared" si="240"/>
        <v>0</v>
      </c>
      <c r="BE193" s="1">
        <f t="shared" si="240"/>
        <v>0</v>
      </c>
      <c r="BF193" s="1">
        <f t="shared" si="240"/>
        <v>0</v>
      </c>
      <c r="BG193" s="1">
        <f t="shared" si="240"/>
        <v>0</v>
      </c>
      <c r="BH193" s="1">
        <f t="shared" si="240"/>
        <v>0</v>
      </c>
      <c r="BI193" s="1">
        <f t="shared" si="240"/>
        <v>0</v>
      </c>
      <c r="BJ193" s="1">
        <f t="shared" si="240"/>
        <v>0</v>
      </c>
      <c r="BK193" s="1">
        <f t="shared" si="240"/>
        <v>0</v>
      </c>
      <c r="BL193" s="1">
        <f t="shared" si="240"/>
        <v>0</v>
      </c>
      <c r="BM193" s="1">
        <f t="shared" si="240"/>
        <v>0</v>
      </c>
      <c r="BN193" s="1">
        <f t="shared" si="240"/>
        <v>0</v>
      </c>
      <c r="BO193" s="1">
        <f t="shared" si="240"/>
        <v>0</v>
      </c>
      <c r="BP193" s="1">
        <f t="shared" si="240"/>
        <v>0</v>
      </c>
      <c r="BQ193" s="1">
        <f t="shared" si="240"/>
        <v>3</v>
      </c>
      <c r="BR193" s="1">
        <f t="shared" ref="BR193:EC193" si="241">BQ193+BR59-BR126</f>
        <v>3</v>
      </c>
      <c r="BS193" s="1">
        <f t="shared" si="241"/>
        <v>3</v>
      </c>
      <c r="BT193" s="1">
        <f t="shared" si="241"/>
        <v>3</v>
      </c>
      <c r="BU193" s="1">
        <f t="shared" si="241"/>
        <v>3</v>
      </c>
      <c r="BV193" s="1">
        <f t="shared" si="241"/>
        <v>3</v>
      </c>
      <c r="BW193" s="1">
        <f t="shared" si="241"/>
        <v>3</v>
      </c>
      <c r="BX193" s="1">
        <f t="shared" si="241"/>
        <v>3</v>
      </c>
      <c r="BY193" s="1">
        <f t="shared" si="241"/>
        <v>3</v>
      </c>
      <c r="BZ193" s="1">
        <f t="shared" si="241"/>
        <v>3</v>
      </c>
      <c r="CA193" s="1">
        <f t="shared" si="241"/>
        <v>3</v>
      </c>
      <c r="CB193" s="1">
        <f t="shared" si="241"/>
        <v>3</v>
      </c>
      <c r="CC193" s="1">
        <f t="shared" si="241"/>
        <v>3</v>
      </c>
      <c r="CD193" s="1">
        <f t="shared" si="241"/>
        <v>3</v>
      </c>
      <c r="CE193" s="1">
        <f t="shared" si="241"/>
        <v>3</v>
      </c>
      <c r="CF193" s="1">
        <f t="shared" si="241"/>
        <v>3</v>
      </c>
      <c r="CG193" s="1">
        <f t="shared" si="241"/>
        <v>3</v>
      </c>
      <c r="CH193" s="1">
        <f t="shared" si="241"/>
        <v>3</v>
      </c>
      <c r="CI193" s="1">
        <f t="shared" si="241"/>
        <v>3</v>
      </c>
      <c r="CJ193" s="1">
        <f t="shared" si="241"/>
        <v>3</v>
      </c>
      <c r="CK193" s="1">
        <f t="shared" si="241"/>
        <v>3</v>
      </c>
      <c r="CL193" s="1">
        <f t="shared" si="241"/>
        <v>3</v>
      </c>
      <c r="CM193" s="1">
        <f t="shared" si="241"/>
        <v>3</v>
      </c>
      <c r="CN193" s="1">
        <f t="shared" si="241"/>
        <v>3</v>
      </c>
      <c r="CO193" s="1">
        <f t="shared" si="241"/>
        <v>3</v>
      </c>
      <c r="CP193" s="1">
        <f t="shared" si="241"/>
        <v>3</v>
      </c>
      <c r="CQ193" s="1">
        <f t="shared" si="241"/>
        <v>3</v>
      </c>
      <c r="CR193" s="1">
        <f t="shared" si="241"/>
        <v>3</v>
      </c>
      <c r="CS193" s="1">
        <f t="shared" si="241"/>
        <v>3</v>
      </c>
      <c r="CT193" s="1">
        <f t="shared" si="241"/>
        <v>3</v>
      </c>
      <c r="CU193" s="1">
        <f t="shared" si="241"/>
        <v>3</v>
      </c>
      <c r="CV193" s="1">
        <f t="shared" si="241"/>
        <v>3</v>
      </c>
      <c r="CW193" s="1">
        <f t="shared" si="241"/>
        <v>3</v>
      </c>
      <c r="CX193" s="1">
        <f t="shared" si="241"/>
        <v>3</v>
      </c>
      <c r="CY193" s="1">
        <f t="shared" si="241"/>
        <v>3</v>
      </c>
      <c r="CZ193" s="1">
        <f t="shared" si="241"/>
        <v>3</v>
      </c>
      <c r="DA193" s="1">
        <f t="shared" si="241"/>
        <v>3</v>
      </c>
      <c r="DB193" s="1">
        <f t="shared" si="241"/>
        <v>3</v>
      </c>
      <c r="DC193" s="1">
        <f t="shared" si="241"/>
        <v>3</v>
      </c>
      <c r="DD193" s="1">
        <f t="shared" si="241"/>
        <v>3</v>
      </c>
      <c r="DE193" s="1">
        <f t="shared" si="241"/>
        <v>3</v>
      </c>
      <c r="DF193" s="1">
        <f t="shared" si="241"/>
        <v>3</v>
      </c>
      <c r="DG193" s="1">
        <f t="shared" si="241"/>
        <v>3</v>
      </c>
      <c r="DH193" s="1">
        <f t="shared" si="241"/>
        <v>3</v>
      </c>
      <c r="DI193" s="1">
        <f t="shared" si="241"/>
        <v>3</v>
      </c>
      <c r="DJ193" s="1">
        <f t="shared" si="241"/>
        <v>3</v>
      </c>
      <c r="DK193" s="1">
        <f t="shared" si="241"/>
        <v>3</v>
      </c>
      <c r="DL193" s="1">
        <f t="shared" si="241"/>
        <v>3</v>
      </c>
      <c r="DM193" s="1">
        <f t="shared" si="241"/>
        <v>3</v>
      </c>
      <c r="DN193" s="1">
        <f t="shared" si="241"/>
        <v>3</v>
      </c>
      <c r="DO193" s="1">
        <f t="shared" si="241"/>
        <v>3</v>
      </c>
      <c r="DP193" s="1">
        <f t="shared" si="241"/>
        <v>3</v>
      </c>
      <c r="DQ193" s="1">
        <f t="shared" si="241"/>
        <v>3</v>
      </c>
      <c r="DR193" s="1">
        <f t="shared" si="241"/>
        <v>3</v>
      </c>
      <c r="DS193" s="1">
        <f t="shared" si="241"/>
        <v>3</v>
      </c>
      <c r="DT193" s="1">
        <f t="shared" si="241"/>
        <v>3</v>
      </c>
      <c r="DU193" s="1">
        <f t="shared" si="241"/>
        <v>3</v>
      </c>
      <c r="DV193" s="1">
        <f t="shared" si="241"/>
        <v>3</v>
      </c>
      <c r="DW193" s="1">
        <f t="shared" si="241"/>
        <v>3</v>
      </c>
      <c r="DX193" s="1">
        <f t="shared" si="241"/>
        <v>3</v>
      </c>
      <c r="DY193" s="1">
        <f t="shared" si="241"/>
        <v>3</v>
      </c>
      <c r="DZ193" s="1">
        <f t="shared" si="241"/>
        <v>3</v>
      </c>
      <c r="EA193" s="1">
        <f t="shared" si="241"/>
        <v>3</v>
      </c>
      <c r="EB193" s="1">
        <f t="shared" si="241"/>
        <v>3</v>
      </c>
      <c r="EC193" s="1">
        <f t="shared" si="241"/>
        <v>3</v>
      </c>
      <c r="ED193" s="1">
        <f t="shared" ref="ED193:GO193" si="242">EC193+ED59-ED126</f>
        <v>3</v>
      </c>
      <c r="EE193" s="1">
        <f t="shared" si="242"/>
        <v>3</v>
      </c>
      <c r="EF193" s="1">
        <f t="shared" si="242"/>
        <v>3</v>
      </c>
      <c r="EG193" s="1">
        <f t="shared" si="242"/>
        <v>3</v>
      </c>
      <c r="EH193" s="1">
        <f t="shared" si="242"/>
        <v>3</v>
      </c>
      <c r="EI193" s="1">
        <f t="shared" si="242"/>
        <v>3</v>
      </c>
      <c r="EJ193" s="1">
        <f t="shared" si="242"/>
        <v>3</v>
      </c>
      <c r="EK193" s="1">
        <f t="shared" si="242"/>
        <v>3</v>
      </c>
      <c r="EL193" s="1">
        <f t="shared" si="242"/>
        <v>3</v>
      </c>
      <c r="EM193" s="1">
        <f t="shared" si="242"/>
        <v>3</v>
      </c>
      <c r="EN193" s="1">
        <f t="shared" si="242"/>
        <v>3</v>
      </c>
      <c r="EO193" s="1">
        <f t="shared" si="242"/>
        <v>3</v>
      </c>
      <c r="EP193" s="1">
        <f t="shared" si="242"/>
        <v>3</v>
      </c>
      <c r="EQ193" s="1">
        <f t="shared" si="242"/>
        <v>3</v>
      </c>
      <c r="ER193" s="1">
        <f t="shared" si="242"/>
        <v>3</v>
      </c>
      <c r="ES193" s="1">
        <f t="shared" si="242"/>
        <v>3</v>
      </c>
      <c r="ET193" s="1">
        <f t="shared" si="242"/>
        <v>3</v>
      </c>
      <c r="EU193" s="1">
        <f t="shared" si="242"/>
        <v>3</v>
      </c>
      <c r="EV193" s="1">
        <f t="shared" si="242"/>
        <v>3</v>
      </c>
      <c r="EW193" s="1">
        <f t="shared" si="242"/>
        <v>3</v>
      </c>
      <c r="EX193" s="1">
        <f t="shared" si="242"/>
        <v>3</v>
      </c>
      <c r="EY193" s="1">
        <f t="shared" si="242"/>
        <v>3</v>
      </c>
      <c r="EZ193" s="1">
        <f t="shared" si="242"/>
        <v>3</v>
      </c>
      <c r="FA193" s="1">
        <f t="shared" si="242"/>
        <v>3</v>
      </c>
      <c r="FB193" s="1">
        <f t="shared" si="242"/>
        <v>3</v>
      </c>
      <c r="FC193" s="1">
        <f t="shared" si="242"/>
        <v>3</v>
      </c>
      <c r="FD193" s="1">
        <f t="shared" si="242"/>
        <v>3</v>
      </c>
      <c r="FE193" s="1">
        <f t="shared" si="242"/>
        <v>3</v>
      </c>
      <c r="FF193" s="1">
        <f t="shared" si="242"/>
        <v>3</v>
      </c>
      <c r="FG193" s="1">
        <f t="shared" si="242"/>
        <v>3</v>
      </c>
      <c r="FH193" s="1">
        <f t="shared" si="242"/>
        <v>3</v>
      </c>
      <c r="FI193" s="1">
        <f t="shared" si="242"/>
        <v>3</v>
      </c>
      <c r="FJ193" s="1">
        <f t="shared" si="242"/>
        <v>3</v>
      </c>
      <c r="FK193" s="1">
        <f t="shared" si="242"/>
        <v>3</v>
      </c>
      <c r="FL193" s="1">
        <f t="shared" si="242"/>
        <v>3</v>
      </c>
      <c r="FM193" s="1">
        <f t="shared" si="242"/>
        <v>3</v>
      </c>
      <c r="FN193" s="1">
        <f t="shared" si="242"/>
        <v>3</v>
      </c>
      <c r="FO193" s="1">
        <f t="shared" si="242"/>
        <v>3</v>
      </c>
      <c r="FP193" s="1">
        <f t="shared" si="242"/>
        <v>3</v>
      </c>
      <c r="FQ193" s="1">
        <f t="shared" si="242"/>
        <v>3</v>
      </c>
      <c r="FR193" s="1">
        <f t="shared" si="242"/>
        <v>3</v>
      </c>
      <c r="FS193" s="1">
        <f t="shared" si="242"/>
        <v>3</v>
      </c>
      <c r="FT193" s="1">
        <f t="shared" si="242"/>
        <v>3</v>
      </c>
      <c r="FU193" s="1">
        <f t="shared" si="242"/>
        <v>3</v>
      </c>
      <c r="FV193" s="1">
        <f t="shared" si="242"/>
        <v>3</v>
      </c>
      <c r="FW193" s="1">
        <f t="shared" si="242"/>
        <v>3</v>
      </c>
      <c r="FX193" s="1">
        <f t="shared" si="242"/>
        <v>3</v>
      </c>
      <c r="FY193" s="1">
        <f t="shared" si="242"/>
        <v>3</v>
      </c>
      <c r="FZ193" s="1">
        <f t="shared" si="242"/>
        <v>3</v>
      </c>
      <c r="GA193" s="1">
        <f t="shared" si="242"/>
        <v>3</v>
      </c>
      <c r="GB193" s="1">
        <f t="shared" si="242"/>
        <v>3</v>
      </c>
      <c r="GC193" s="1">
        <f t="shared" si="242"/>
        <v>3</v>
      </c>
      <c r="GD193" s="1">
        <f t="shared" si="242"/>
        <v>3</v>
      </c>
      <c r="GE193" s="1">
        <f t="shared" si="242"/>
        <v>3</v>
      </c>
      <c r="GF193" s="1">
        <f t="shared" si="242"/>
        <v>3</v>
      </c>
      <c r="GG193" s="1">
        <f t="shared" si="242"/>
        <v>3</v>
      </c>
      <c r="GH193" s="1">
        <f t="shared" si="242"/>
        <v>3</v>
      </c>
      <c r="GI193" s="1">
        <f t="shared" si="242"/>
        <v>3</v>
      </c>
      <c r="GJ193" s="1">
        <f t="shared" si="242"/>
        <v>3</v>
      </c>
      <c r="GK193" s="1">
        <f t="shared" si="242"/>
        <v>3</v>
      </c>
      <c r="GL193" s="1">
        <f t="shared" si="242"/>
        <v>3</v>
      </c>
      <c r="GM193" s="1">
        <f t="shared" si="242"/>
        <v>3</v>
      </c>
      <c r="GN193" s="1">
        <f t="shared" si="242"/>
        <v>3</v>
      </c>
      <c r="GO193" s="1">
        <f t="shared" si="242"/>
        <v>3</v>
      </c>
      <c r="GP193" s="1">
        <f t="shared" ref="GP193:GY193" si="243">GO193+GP59-GP126</f>
        <v>3</v>
      </c>
      <c r="GQ193" s="1">
        <f t="shared" si="243"/>
        <v>3</v>
      </c>
      <c r="GR193" s="1">
        <f t="shared" si="243"/>
        <v>3</v>
      </c>
      <c r="GS193" s="1">
        <f t="shared" si="243"/>
        <v>3</v>
      </c>
      <c r="GT193" s="1">
        <f t="shared" si="243"/>
        <v>3</v>
      </c>
      <c r="GU193" s="1">
        <f t="shared" si="243"/>
        <v>3</v>
      </c>
      <c r="GV193" s="1">
        <f t="shared" si="243"/>
        <v>3</v>
      </c>
      <c r="GW193" s="1">
        <f t="shared" si="243"/>
        <v>3</v>
      </c>
      <c r="GX193" s="1">
        <f t="shared" si="243"/>
        <v>3</v>
      </c>
      <c r="GY193" s="1">
        <f t="shared" si="243"/>
        <v>3</v>
      </c>
    </row>
    <row r="194" spans="1:207">
      <c r="A194" s="4" t="s">
        <v>984</v>
      </c>
      <c r="B194" s="3">
        <f t="shared" si="183"/>
        <v>46222126</v>
      </c>
      <c r="C194" s="3" t="str">
        <f t="shared" si="183"/>
        <v>Q.PEAK DUO BLK G6P+/HL</v>
      </c>
      <c r="D194" s="2" t="str">
        <f t="shared" si="183"/>
        <v>330</v>
      </c>
      <c r="E194" s="1">
        <f t="shared" si="150"/>
        <v>0</v>
      </c>
      <c r="F194" s="1">
        <f t="shared" ref="F194:BQ194" si="244">E194+F60-F127</f>
        <v>0</v>
      </c>
      <c r="G194" s="1">
        <f t="shared" si="244"/>
        <v>0</v>
      </c>
      <c r="H194" s="1">
        <f t="shared" si="244"/>
        <v>0</v>
      </c>
      <c r="I194" s="1">
        <f t="shared" si="244"/>
        <v>0</v>
      </c>
      <c r="J194" s="1">
        <f t="shared" si="244"/>
        <v>0</v>
      </c>
      <c r="K194" s="1">
        <f t="shared" si="244"/>
        <v>0</v>
      </c>
      <c r="L194" s="1">
        <f t="shared" si="244"/>
        <v>0</v>
      </c>
      <c r="M194" s="1">
        <f t="shared" si="244"/>
        <v>0</v>
      </c>
      <c r="N194" s="1">
        <f t="shared" si="244"/>
        <v>0</v>
      </c>
      <c r="O194" s="1">
        <f t="shared" si="244"/>
        <v>0</v>
      </c>
      <c r="P194" s="1">
        <f t="shared" si="244"/>
        <v>0</v>
      </c>
      <c r="Q194" s="1">
        <f t="shared" si="244"/>
        <v>0</v>
      </c>
      <c r="R194" s="1">
        <f t="shared" si="244"/>
        <v>0</v>
      </c>
      <c r="S194" s="1">
        <f t="shared" si="244"/>
        <v>0</v>
      </c>
      <c r="T194" s="1">
        <f t="shared" si="244"/>
        <v>0</v>
      </c>
      <c r="U194" s="1">
        <f t="shared" si="244"/>
        <v>0</v>
      </c>
      <c r="V194" s="1">
        <f t="shared" si="244"/>
        <v>0</v>
      </c>
      <c r="W194" s="1">
        <f t="shared" si="244"/>
        <v>0</v>
      </c>
      <c r="X194" s="1">
        <f t="shared" si="244"/>
        <v>0</v>
      </c>
      <c r="Y194" s="1">
        <f t="shared" si="244"/>
        <v>0</v>
      </c>
      <c r="Z194" s="1">
        <f t="shared" si="244"/>
        <v>0</v>
      </c>
      <c r="AA194" s="1">
        <f t="shared" si="244"/>
        <v>0</v>
      </c>
      <c r="AB194" s="1">
        <f t="shared" si="244"/>
        <v>0</v>
      </c>
      <c r="AC194" s="1">
        <f t="shared" si="244"/>
        <v>0</v>
      </c>
      <c r="AD194" s="1">
        <f t="shared" si="244"/>
        <v>0</v>
      </c>
      <c r="AE194" s="1">
        <f t="shared" si="244"/>
        <v>0</v>
      </c>
      <c r="AF194" s="1">
        <f t="shared" si="244"/>
        <v>0</v>
      </c>
      <c r="AG194" s="1">
        <f t="shared" si="244"/>
        <v>0</v>
      </c>
      <c r="AH194" s="1">
        <f t="shared" si="244"/>
        <v>0</v>
      </c>
      <c r="AI194" s="1">
        <f t="shared" si="244"/>
        <v>0</v>
      </c>
      <c r="AJ194" s="1">
        <f t="shared" si="244"/>
        <v>0</v>
      </c>
      <c r="AK194" s="1">
        <f t="shared" si="244"/>
        <v>0</v>
      </c>
      <c r="AL194" s="1">
        <f t="shared" si="244"/>
        <v>0</v>
      </c>
      <c r="AM194" s="1">
        <f t="shared" si="244"/>
        <v>0</v>
      </c>
      <c r="AN194" s="1">
        <f t="shared" si="244"/>
        <v>0</v>
      </c>
      <c r="AO194" s="1">
        <f t="shared" si="244"/>
        <v>0</v>
      </c>
      <c r="AP194" s="1">
        <f t="shared" si="244"/>
        <v>0</v>
      </c>
      <c r="AQ194" s="1">
        <f t="shared" si="244"/>
        <v>0</v>
      </c>
      <c r="AR194" s="1">
        <f t="shared" si="244"/>
        <v>0</v>
      </c>
      <c r="AS194" s="1">
        <f t="shared" si="244"/>
        <v>0</v>
      </c>
      <c r="AT194" s="1">
        <f t="shared" si="244"/>
        <v>0</v>
      </c>
      <c r="AU194" s="1">
        <f t="shared" si="244"/>
        <v>0</v>
      </c>
      <c r="AV194" s="1">
        <f t="shared" si="244"/>
        <v>0</v>
      </c>
      <c r="AW194" s="1">
        <f t="shared" si="244"/>
        <v>0</v>
      </c>
      <c r="AX194" s="1">
        <f t="shared" si="244"/>
        <v>0</v>
      </c>
      <c r="AY194" s="1">
        <f t="shared" si="244"/>
        <v>0</v>
      </c>
      <c r="AZ194" s="1">
        <f t="shared" si="244"/>
        <v>0</v>
      </c>
      <c r="BA194" s="1">
        <f t="shared" si="244"/>
        <v>0</v>
      </c>
      <c r="BB194" s="1">
        <f t="shared" si="244"/>
        <v>0</v>
      </c>
      <c r="BC194" s="1">
        <f t="shared" si="244"/>
        <v>0</v>
      </c>
      <c r="BD194" s="1">
        <f t="shared" si="244"/>
        <v>0</v>
      </c>
      <c r="BE194" s="1">
        <f t="shared" si="244"/>
        <v>0</v>
      </c>
      <c r="BF194" s="1">
        <f t="shared" si="244"/>
        <v>0</v>
      </c>
      <c r="BG194" s="1">
        <f t="shared" si="244"/>
        <v>0</v>
      </c>
      <c r="BH194" s="1">
        <f t="shared" si="244"/>
        <v>0</v>
      </c>
      <c r="BI194" s="1">
        <f t="shared" si="244"/>
        <v>0</v>
      </c>
      <c r="BJ194" s="1">
        <f t="shared" si="244"/>
        <v>0</v>
      </c>
      <c r="BK194" s="1">
        <f t="shared" si="244"/>
        <v>0</v>
      </c>
      <c r="BL194" s="1">
        <f t="shared" si="244"/>
        <v>0</v>
      </c>
      <c r="BM194" s="1">
        <f t="shared" si="244"/>
        <v>0</v>
      </c>
      <c r="BN194" s="1">
        <f t="shared" si="244"/>
        <v>0</v>
      </c>
      <c r="BO194" s="1">
        <f t="shared" si="244"/>
        <v>0</v>
      </c>
      <c r="BP194" s="1">
        <f t="shared" si="244"/>
        <v>0</v>
      </c>
      <c r="BQ194" s="1">
        <f t="shared" si="244"/>
        <v>1</v>
      </c>
      <c r="BR194" s="1">
        <f t="shared" ref="BR194:EC194" si="245">BQ194+BR60-BR127</f>
        <v>1</v>
      </c>
      <c r="BS194" s="1">
        <f t="shared" si="245"/>
        <v>1</v>
      </c>
      <c r="BT194" s="1">
        <f t="shared" si="245"/>
        <v>1</v>
      </c>
      <c r="BU194" s="1">
        <f t="shared" si="245"/>
        <v>1</v>
      </c>
      <c r="BV194" s="1">
        <f t="shared" si="245"/>
        <v>1</v>
      </c>
      <c r="BW194" s="1">
        <f t="shared" si="245"/>
        <v>1</v>
      </c>
      <c r="BX194" s="1">
        <f t="shared" si="245"/>
        <v>1</v>
      </c>
      <c r="BY194" s="1">
        <f t="shared" si="245"/>
        <v>1</v>
      </c>
      <c r="BZ194" s="1">
        <f t="shared" si="245"/>
        <v>1</v>
      </c>
      <c r="CA194" s="1">
        <f t="shared" si="245"/>
        <v>1</v>
      </c>
      <c r="CB194" s="1">
        <f t="shared" si="245"/>
        <v>1</v>
      </c>
      <c r="CC194" s="1">
        <f t="shared" si="245"/>
        <v>1</v>
      </c>
      <c r="CD194" s="1">
        <f t="shared" si="245"/>
        <v>1</v>
      </c>
      <c r="CE194" s="1">
        <f t="shared" si="245"/>
        <v>1</v>
      </c>
      <c r="CF194" s="1">
        <f t="shared" si="245"/>
        <v>1</v>
      </c>
      <c r="CG194" s="1">
        <f t="shared" si="245"/>
        <v>1</v>
      </c>
      <c r="CH194" s="1">
        <f t="shared" si="245"/>
        <v>1</v>
      </c>
      <c r="CI194" s="1">
        <f t="shared" si="245"/>
        <v>1</v>
      </c>
      <c r="CJ194" s="1">
        <f t="shared" si="245"/>
        <v>1</v>
      </c>
      <c r="CK194" s="1">
        <f t="shared" si="245"/>
        <v>1</v>
      </c>
      <c r="CL194" s="1">
        <f t="shared" si="245"/>
        <v>1</v>
      </c>
      <c r="CM194" s="1">
        <f t="shared" si="245"/>
        <v>1</v>
      </c>
      <c r="CN194" s="1">
        <f t="shared" si="245"/>
        <v>1</v>
      </c>
      <c r="CO194" s="1">
        <f t="shared" si="245"/>
        <v>1</v>
      </c>
      <c r="CP194" s="1">
        <f t="shared" si="245"/>
        <v>1</v>
      </c>
      <c r="CQ194" s="1">
        <f t="shared" si="245"/>
        <v>1</v>
      </c>
      <c r="CR194" s="1">
        <f t="shared" si="245"/>
        <v>1</v>
      </c>
      <c r="CS194" s="1">
        <f t="shared" si="245"/>
        <v>1</v>
      </c>
      <c r="CT194" s="1">
        <f t="shared" si="245"/>
        <v>1</v>
      </c>
      <c r="CU194" s="1">
        <f t="shared" si="245"/>
        <v>1</v>
      </c>
      <c r="CV194" s="1">
        <f t="shared" si="245"/>
        <v>1</v>
      </c>
      <c r="CW194" s="1">
        <f t="shared" si="245"/>
        <v>1</v>
      </c>
      <c r="CX194" s="1">
        <f t="shared" si="245"/>
        <v>1</v>
      </c>
      <c r="CY194" s="1">
        <f t="shared" si="245"/>
        <v>1</v>
      </c>
      <c r="CZ194" s="1">
        <f t="shared" si="245"/>
        <v>1</v>
      </c>
      <c r="DA194" s="1">
        <f t="shared" si="245"/>
        <v>1</v>
      </c>
      <c r="DB194" s="1">
        <f t="shared" si="245"/>
        <v>1</v>
      </c>
      <c r="DC194" s="1">
        <f t="shared" si="245"/>
        <v>1</v>
      </c>
      <c r="DD194" s="1">
        <f t="shared" si="245"/>
        <v>1</v>
      </c>
      <c r="DE194" s="1">
        <f t="shared" si="245"/>
        <v>1</v>
      </c>
      <c r="DF194" s="1">
        <f t="shared" si="245"/>
        <v>1</v>
      </c>
      <c r="DG194" s="1">
        <f t="shared" si="245"/>
        <v>1</v>
      </c>
      <c r="DH194" s="1">
        <f t="shared" si="245"/>
        <v>1</v>
      </c>
      <c r="DI194" s="1">
        <f t="shared" si="245"/>
        <v>1</v>
      </c>
      <c r="DJ194" s="1">
        <f t="shared" si="245"/>
        <v>1</v>
      </c>
      <c r="DK194" s="1">
        <f t="shared" si="245"/>
        <v>1</v>
      </c>
      <c r="DL194" s="1">
        <f t="shared" si="245"/>
        <v>1</v>
      </c>
      <c r="DM194" s="1">
        <f t="shared" si="245"/>
        <v>1</v>
      </c>
      <c r="DN194" s="1">
        <f t="shared" si="245"/>
        <v>1</v>
      </c>
      <c r="DO194" s="1">
        <f t="shared" si="245"/>
        <v>1</v>
      </c>
      <c r="DP194" s="1">
        <f t="shared" si="245"/>
        <v>1</v>
      </c>
      <c r="DQ194" s="1">
        <f t="shared" si="245"/>
        <v>1</v>
      </c>
      <c r="DR194" s="1">
        <f t="shared" si="245"/>
        <v>1</v>
      </c>
      <c r="DS194" s="1">
        <f t="shared" si="245"/>
        <v>1</v>
      </c>
      <c r="DT194" s="1">
        <f t="shared" si="245"/>
        <v>1</v>
      </c>
      <c r="DU194" s="1">
        <f t="shared" si="245"/>
        <v>1</v>
      </c>
      <c r="DV194" s="1">
        <f t="shared" si="245"/>
        <v>1</v>
      </c>
      <c r="DW194" s="1">
        <f t="shared" si="245"/>
        <v>1</v>
      </c>
      <c r="DX194" s="1">
        <f t="shared" si="245"/>
        <v>1</v>
      </c>
      <c r="DY194" s="1">
        <f t="shared" si="245"/>
        <v>1</v>
      </c>
      <c r="DZ194" s="1">
        <f t="shared" si="245"/>
        <v>1</v>
      </c>
      <c r="EA194" s="1">
        <f t="shared" si="245"/>
        <v>1</v>
      </c>
      <c r="EB194" s="1">
        <f t="shared" si="245"/>
        <v>1</v>
      </c>
      <c r="EC194" s="1">
        <f t="shared" si="245"/>
        <v>1</v>
      </c>
      <c r="ED194" s="1">
        <f t="shared" ref="ED194:GO194" si="246">EC194+ED60-ED127</f>
        <v>1</v>
      </c>
      <c r="EE194" s="1">
        <f t="shared" si="246"/>
        <v>1</v>
      </c>
      <c r="EF194" s="1">
        <f t="shared" si="246"/>
        <v>1</v>
      </c>
      <c r="EG194" s="1">
        <f t="shared" si="246"/>
        <v>1</v>
      </c>
      <c r="EH194" s="1">
        <f t="shared" si="246"/>
        <v>1</v>
      </c>
      <c r="EI194" s="1">
        <f t="shared" si="246"/>
        <v>1</v>
      </c>
      <c r="EJ194" s="1">
        <f t="shared" si="246"/>
        <v>1</v>
      </c>
      <c r="EK194" s="1">
        <f t="shared" si="246"/>
        <v>1</v>
      </c>
      <c r="EL194" s="1">
        <f t="shared" si="246"/>
        <v>1</v>
      </c>
      <c r="EM194" s="1">
        <f t="shared" si="246"/>
        <v>1</v>
      </c>
      <c r="EN194" s="1">
        <f t="shared" si="246"/>
        <v>1</v>
      </c>
      <c r="EO194" s="1">
        <f t="shared" si="246"/>
        <v>1</v>
      </c>
      <c r="EP194" s="1">
        <f t="shared" si="246"/>
        <v>1</v>
      </c>
      <c r="EQ194" s="1">
        <f t="shared" si="246"/>
        <v>1</v>
      </c>
      <c r="ER194" s="1">
        <f t="shared" si="246"/>
        <v>1</v>
      </c>
      <c r="ES194" s="1">
        <f t="shared" si="246"/>
        <v>1</v>
      </c>
      <c r="ET194" s="1">
        <f t="shared" si="246"/>
        <v>1</v>
      </c>
      <c r="EU194" s="1">
        <f t="shared" si="246"/>
        <v>1</v>
      </c>
      <c r="EV194" s="1">
        <f t="shared" si="246"/>
        <v>1</v>
      </c>
      <c r="EW194" s="1">
        <f t="shared" si="246"/>
        <v>1</v>
      </c>
      <c r="EX194" s="1">
        <f t="shared" si="246"/>
        <v>1</v>
      </c>
      <c r="EY194" s="1">
        <f t="shared" si="246"/>
        <v>1</v>
      </c>
      <c r="EZ194" s="1">
        <f t="shared" si="246"/>
        <v>1</v>
      </c>
      <c r="FA194" s="1">
        <f t="shared" si="246"/>
        <v>1</v>
      </c>
      <c r="FB194" s="1">
        <f t="shared" si="246"/>
        <v>1</v>
      </c>
      <c r="FC194" s="1">
        <f t="shared" si="246"/>
        <v>1</v>
      </c>
      <c r="FD194" s="1">
        <f t="shared" si="246"/>
        <v>1</v>
      </c>
      <c r="FE194" s="1">
        <f t="shared" si="246"/>
        <v>1</v>
      </c>
      <c r="FF194" s="1">
        <f t="shared" si="246"/>
        <v>1</v>
      </c>
      <c r="FG194" s="1">
        <f t="shared" si="246"/>
        <v>1</v>
      </c>
      <c r="FH194" s="1">
        <f t="shared" si="246"/>
        <v>1</v>
      </c>
      <c r="FI194" s="1">
        <f t="shared" si="246"/>
        <v>1</v>
      </c>
      <c r="FJ194" s="1">
        <f t="shared" si="246"/>
        <v>1</v>
      </c>
      <c r="FK194" s="1">
        <f t="shared" si="246"/>
        <v>1</v>
      </c>
      <c r="FL194" s="1">
        <f t="shared" si="246"/>
        <v>1</v>
      </c>
      <c r="FM194" s="1">
        <f t="shared" si="246"/>
        <v>1</v>
      </c>
      <c r="FN194" s="1">
        <f t="shared" si="246"/>
        <v>1</v>
      </c>
      <c r="FO194" s="1">
        <f t="shared" si="246"/>
        <v>1</v>
      </c>
      <c r="FP194" s="1">
        <f t="shared" si="246"/>
        <v>1</v>
      </c>
      <c r="FQ194" s="1">
        <f t="shared" si="246"/>
        <v>1</v>
      </c>
      <c r="FR194" s="1">
        <f t="shared" si="246"/>
        <v>1</v>
      </c>
      <c r="FS194" s="1">
        <f t="shared" si="246"/>
        <v>1</v>
      </c>
      <c r="FT194" s="1">
        <f t="shared" si="246"/>
        <v>1</v>
      </c>
      <c r="FU194" s="1">
        <f t="shared" si="246"/>
        <v>1</v>
      </c>
      <c r="FV194" s="1">
        <f t="shared" si="246"/>
        <v>1</v>
      </c>
      <c r="FW194" s="1">
        <f t="shared" si="246"/>
        <v>1</v>
      </c>
      <c r="FX194" s="1">
        <f t="shared" si="246"/>
        <v>1</v>
      </c>
      <c r="FY194" s="1">
        <f t="shared" si="246"/>
        <v>1</v>
      </c>
      <c r="FZ194" s="1">
        <f t="shared" si="246"/>
        <v>1</v>
      </c>
      <c r="GA194" s="1">
        <f t="shared" si="246"/>
        <v>1</v>
      </c>
      <c r="GB194" s="1">
        <f t="shared" si="246"/>
        <v>1</v>
      </c>
      <c r="GC194" s="1">
        <f t="shared" si="246"/>
        <v>1</v>
      </c>
      <c r="GD194" s="1">
        <f t="shared" si="246"/>
        <v>1</v>
      </c>
      <c r="GE194" s="1">
        <f t="shared" si="246"/>
        <v>1</v>
      </c>
      <c r="GF194" s="1">
        <f t="shared" si="246"/>
        <v>1</v>
      </c>
      <c r="GG194" s="1">
        <f t="shared" si="246"/>
        <v>1</v>
      </c>
      <c r="GH194" s="1">
        <f t="shared" si="246"/>
        <v>1</v>
      </c>
      <c r="GI194" s="1">
        <f t="shared" si="246"/>
        <v>1</v>
      </c>
      <c r="GJ194" s="1">
        <f t="shared" si="246"/>
        <v>1</v>
      </c>
      <c r="GK194" s="1">
        <f t="shared" si="246"/>
        <v>1</v>
      </c>
      <c r="GL194" s="1">
        <f t="shared" si="246"/>
        <v>1</v>
      </c>
      <c r="GM194" s="1">
        <f t="shared" si="246"/>
        <v>1</v>
      </c>
      <c r="GN194" s="1">
        <f t="shared" si="246"/>
        <v>1</v>
      </c>
      <c r="GO194" s="1">
        <f t="shared" si="246"/>
        <v>1</v>
      </c>
      <c r="GP194" s="1">
        <f t="shared" ref="GP194:GY194" si="247">GO194+GP60-GP127</f>
        <v>1</v>
      </c>
      <c r="GQ194" s="1">
        <f t="shared" si="247"/>
        <v>1</v>
      </c>
      <c r="GR194" s="1">
        <f t="shared" si="247"/>
        <v>1</v>
      </c>
      <c r="GS194" s="1">
        <f t="shared" si="247"/>
        <v>1</v>
      </c>
      <c r="GT194" s="1">
        <f t="shared" si="247"/>
        <v>1</v>
      </c>
      <c r="GU194" s="1">
        <f t="shared" si="247"/>
        <v>1</v>
      </c>
      <c r="GV194" s="1">
        <f t="shared" si="247"/>
        <v>1</v>
      </c>
      <c r="GW194" s="1">
        <f t="shared" si="247"/>
        <v>1</v>
      </c>
      <c r="GX194" s="1">
        <f t="shared" si="247"/>
        <v>1</v>
      </c>
      <c r="GY194" s="1">
        <f t="shared" si="247"/>
        <v>1</v>
      </c>
    </row>
    <row r="195" spans="1:207">
      <c r="A195" s="4" t="s">
        <v>984</v>
      </c>
      <c r="B195" s="3">
        <f t="shared" si="183"/>
        <v>46212127</v>
      </c>
      <c r="C195" s="3" t="str">
        <f t="shared" si="183"/>
        <v>Q.PEAK DUO BLK G6P+/HL</v>
      </c>
      <c r="D195" s="2" t="str">
        <f t="shared" si="183"/>
        <v>335</v>
      </c>
      <c r="E195" s="1">
        <f t="shared" si="150"/>
        <v>0</v>
      </c>
      <c r="F195" s="1">
        <f t="shared" ref="F195:BQ195" si="248">E195+F61-F128</f>
        <v>0</v>
      </c>
      <c r="G195" s="1">
        <f t="shared" si="248"/>
        <v>0</v>
      </c>
      <c r="H195" s="1">
        <f t="shared" si="248"/>
        <v>0</v>
      </c>
      <c r="I195" s="1">
        <f t="shared" si="248"/>
        <v>0</v>
      </c>
      <c r="J195" s="1">
        <f t="shared" si="248"/>
        <v>0</v>
      </c>
      <c r="K195" s="1">
        <f t="shared" si="248"/>
        <v>0</v>
      </c>
      <c r="L195" s="1">
        <f t="shared" si="248"/>
        <v>0</v>
      </c>
      <c r="M195" s="1">
        <f t="shared" si="248"/>
        <v>0</v>
      </c>
      <c r="N195" s="1">
        <f t="shared" si="248"/>
        <v>0</v>
      </c>
      <c r="O195" s="1">
        <f t="shared" si="248"/>
        <v>0</v>
      </c>
      <c r="P195" s="1">
        <f t="shared" si="248"/>
        <v>0</v>
      </c>
      <c r="Q195" s="1">
        <f t="shared" si="248"/>
        <v>0</v>
      </c>
      <c r="R195" s="1">
        <f t="shared" si="248"/>
        <v>0</v>
      </c>
      <c r="S195" s="1">
        <f t="shared" si="248"/>
        <v>0</v>
      </c>
      <c r="T195" s="1">
        <f t="shared" si="248"/>
        <v>0</v>
      </c>
      <c r="U195" s="1">
        <f t="shared" si="248"/>
        <v>0</v>
      </c>
      <c r="V195" s="1">
        <f t="shared" si="248"/>
        <v>0</v>
      </c>
      <c r="W195" s="1">
        <f t="shared" si="248"/>
        <v>0</v>
      </c>
      <c r="X195" s="1">
        <f t="shared" si="248"/>
        <v>0</v>
      </c>
      <c r="Y195" s="1">
        <f t="shared" si="248"/>
        <v>0</v>
      </c>
      <c r="Z195" s="1">
        <f t="shared" si="248"/>
        <v>0</v>
      </c>
      <c r="AA195" s="1">
        <f t="shared" si="248"/>
        <v>0</v>
      </c>
      <c r="AB195" s="1">
        <f t="shared" si="248"/>
        <v>0</v>
      </c>
      <c r="AC195" s="1">
        <f t="shared" si="248"/>
        <v>0</v>
      </c>
      <c r="AD195" s="1">
        <f t="shared" si="248"/>
        <v>0</v>
      </c>
      <c r="AE195" s="1">
        <f t="shared" si="248"/>
        <v>0</v>
      </c>
      <c r="AF195" s="1">
        <f t="shared" si="248"/>
        <v>0</v>
      </c>
      <c r="AG195" s="1">
        <f t="shared" si="248"/>
        <v>0</v>
      </c>
      <c r="AH195" s="1">
        <f t="shared" si="248"/>
        <v>0</v>
      </c>
      <c r="AI195" s="1">
        <f t="shared" si="248"/>
        <v>0</v>
      </c>
      <c r="AJ195" s="1">
        <f t="shared" si="248"/>
        <v>0</v>
      </c>
      <c r="AK195" s="1">
        <f t="shared" si="248"/>
        <v>0</v>
      </c>
      <c r="AL195" s="1">
        <f t="shared" si="248"/>
        <v>0</v>
      </c>
      <c r="AM195" s="1">
        <f t="shared" si="248"/>
        <v>0</v>
      </c>
      <c r="AN195" s="1">
        <f t="shared" si="248"/>
        <v>0</v>
      </c>
      <c r="AO195" s="1">
        <f t="shared" si="248"/>
        <v>0</v>
      </c>
      <c r="AP195" s="1">
        <f t="shared" si="248"/>
        <v>0</v>
      </c>
      <c r="AQ195" s="1">
        <f t="shared" si="248"/>
        <v>0</v>
      </c>
      <c r="AR195" s="1">
        <f t="shared" si="248"/>
        <v>0</v>
      </c>
      <c r="AS195" s="1">
        <f t="shared" si="248"/>
        <v>0</v>
      </c>
      <c r="AT195" s="1">
        <f t="shared" si="248"/>
        <v>0</v>
      </c>
      <c r="AU195" s="1">
        <f t="shared" si="248"/>
        <v>0</v>
      </c>
      <c r="AV195" s="1">
        <f t="shared" si="248"/>
        <v>0</v>
      </c>
      <c r="AW195" s="1">
        <f t="shared" si="248"/>
        <v>0</v>
      </c>
      <c r="AX195" s="1">
        <f t="shared" si="248"/>
        <v>0</v>
      </c>
      <c r="AY195" s="1">
        <f t="shared" si="248"/>
        <v>0</v>
      </c>
      <c r="AZ195" s="1">
        <f t="shared" si="248"/>
        <v>0</v>
      </c>
      <c r="BA195" s="1">
        <f t="shared" si="248"/>
        <v>0</v>
      </c>
      <c r="BB195" s="1">
        <f t="shared" si="248"/>
        <v>0</v>
      </c>
      <c r="BC195" s="1">
        <f t="shared" si="248"/>
        <v>0</v>
      </c>
      <c r="BD195" s="1">
        <f t="shared" si="248"/>
        <v>0</v>
      </c>
      <c r="BE195" s="1">
        <f t="shared" si="248"/>
        <v>0</v>
      </c>
      <c r="BF195" s="1">
        <f t="shared" si="248"/>
        <v>0</v>
      </c>
      <c r="BG195" s="1">
        <f t="shared" si="248"/>
        <v>0</v>
      </c>
      <c r="BH195" s="1">
        <f t="shared" si="248"/>
        <v>0</v>
      </c>
      <c r="BI195" s="1">
        <f t="shared" si="248"/>
        <v>0</v>
      </c>
      <c r="BJ195" s="1">
        <f t="shared" si="248"/>
        <v>0</v>
      </c>
      <c r="BK195" s="1">
        <f t="shared" si="248"/>
        <v>0</v>
      </c>
      <c r="BL195" s="1">
        <f t="shared" si="248"/>
        <v>0</v>
      </c>
      <c r="BM195" s="1">
        <f t="shared" si="248"/>
        <v>0</v>
      </c>
      <c r="BN195" s="1">
        <f t="shared" si="248"/>
        <v>0</v>
      </c>
      <c r="BO195" s="1">
        <f t="shared" si="248"/>
        <v>0</v>
      </c>
      <c r="BP195" s="1">
        <f t="shared" si="248"/>
        <v>0</v>
      </c>
      <c r="BQ195" s="1">
        <f t="shared" si="248"/>
        <v>3</v>
      </c>
      <c r="BR195" s="1">
        <f t="shared" ref="BR195:EC195" si="249">BQ195+BR61-BR128</f>
        <v>3</v>
      </c>
      <c r="BS195" s="1">
        <f t="shared" si="249"/>
        <v>3</v>
      </c>
      <c r="BT195" s="1">
        <f t="shared" si="249"/>
        <v>3</v>
      </c>
      <c r="BU195" s="1">
        <f t="shared" si="249"/>
        <v>3</v>
      </c>
      <c r="BV195" s="1">
        <f t="shared" si="249"/>
        <v>3</v>
      </c>
      <c r="BW195" s="1">
        <f t="shared" si="249"/>
        <v>3</v>
      </c>
      <c r="BX195" s="1">
        <f t="shared" si="249"/>
        <v>3</v>
      </c>
      <c r="BY195" s="1">
        <f t="shared" si="249"/>
        <v>3</v>
      </c>
      <c r="BZ195" s="1">
        <f t="shared" si="249"/>
        <v>3</v>
      </c>
      <c r="CA195" s="1">
        <f t="shared" si="249"/>
        <v>3</v>
      </c>
      <c r="CB195" s="1">
        <f t="shared" si="249"/>
        <v>3</v>
      </c>
      <c r="CC195" s="1">
        <f t="shared" si="249"/>
        <v>3</v>
      </c>
      <c r="CD195" s="1">
        <f t="shared" si="249"/>
        <v>3</v>
      </c>
      <c r="CE195" s="1">
        <f t="shared" si="249"/>
        <v>3</v>
      </c>
      <c r="CF195" s="1">
        <f t="shared" si="249"/>
        <v>3</v>
      </c>
      <c r="CG195" s="1">
        <f t="shared" si="249"/>
        <v>3</v>
      </c>
      <c r="CH195" s="1">
        <f t="shared" si="249"/>
        <v>3</v>
      </c>
      <c r="CI195" s="1">
        <f t="shared" si="249"/>
        <v>3</v>
      </c>
      <c r="CJ195" s="1">
        <f t="shared" si="249"/>
        <v>3</v>
      </c>
      <c r="CK195" s="1">
        <f t="shared" si="249"/>
        <v>3</v>
      </c>
      <c r="CL195" s="1">
        <f t="shared" si="249"/>
        <v>3</v>
      </c>
      <c r="CM195" s="1">
        <f t="shared" si="249"/>
        <v>3</v>
      </c>
      <c r="CN195" s="1">
        <f t="shared" si="249"/>
        <v>3</v>
      </c>
      <c r="CO195" s="1">
        <f t="shared" si="249"/>
        <v>3</v>
      </c>
      <c r="CP195" s="1">
        <f t="shared" si="249"/>
        <v>3</v>
      </c>
      <c r="CQ195" s="1">
        <f t="shared" si="249"/>
        <v>3</v>
      </c>
      <c r="CR195" s="1">
        <f t="shared" si="249"/>
        <v>3</v>
      </c>
      <c r="CS195" s="1">
        <f t="shared" si="249"/>
        <v>3</v>
      </c>
      <c r="CT195" s="1">
        <f t="shared" si="249"/>
        <v>3</v>
      </c>
      <c r="CU195" s="1">
        <f t="shared" si="249"/>
        <v>3</v>
      </c>
      <c r="CV195" s="1">
        <f t="shared" si="249"/>
        <v>3</v>
      </c>
      <c r="CW195" s="1">
        <f t="shared" si="249"/>
        <v>3</v>
      </c>
      <c r="CX195" s="1">
        <f t="shared" si="249"/>
        <v>3</v>
      </c>
      <c r="CY195" s="1">
        <f t="shared" si="249"/>
        <v>3</v>
      </c>
      <c r="CZ195" s="1">
        <f t="shared" si="249"/>
        <v>3</v>
      </c>
      <c r="DA195" s="1">
        <f t="shared" si="249"/>
        <v>3</v>
      </c>
      <c r="DB195" s="1">
        <f t="shared" si="249"/>
        <v>3</v>
      </c>
      <c r="DC195" s="1">
        <f t="shared" si="249"/>
        <v>3</v>
      </c>
      <c r="DD195" s="1">
        <f t="shared" si="249"/>
        <v>3</v>
      </c>
      <c r="DE195" s="1">
        <f t="shared" si="249"/>
        <v>3</v>
      </c>
      <c r="DF195" s="1">
        <f t="shared" si="249"/>
        <v>3</v>
      </c>
      <c r="DG195" s="1">
        <f t="shared" si="249"/>
        <v>3</v>
      </c>
      <c r="DH195" s="1">
        <f t="shared" si="249"/>
        <v>3</v>
      </c>
      <c r="DI195" s="1">
        <f t="shared" si="249"/>
        <v>3</v>
      </c>
      <c r="DJ195" s="1">
        <f t="shared" si="249"/>
        <v>3</v>
      </c>
      <c r="DK195" s="1">
        <f t="shared" si="249"/>
        <v>3</v>
      </c>
      <c r="DL195" s="1">
        <f t="shared" si="249"/>
        <v>3</v>
      </c>
      <c r="DM195" s="1">
        <f t="shared" si="249"/>
        <v>3</v>
      </c>
      <c r="DN195" s="1">
        <f t="shared" si="249"/>
        <v>3</v>
      </c>
      <c r="DO195" s="1">
        <f t="shared" si="249"/>
        <v>3</v>
      </c>
      <c r="DP195" s="1">
        <f t="shared" si="249"/>
        <v>3</v>
      </c>
      <c r="DQ195" s="1">
        <f t="shared" si="249"/>
        <v>3</v>
      </c>
      <c r="DR195" s="1">
        <f t="shared" si="249"/>
        <v>3</v>
      </c>
      <c r="DS195" s="1">
        <f t="shared" si="249"/>
        <v>3</v>
      </c>
      <c r="DT195" s="1">
        <f t="shared" si="249"/>
        <v>3</v>
      </c>
      <c r="DU195" s="1">
        <f t="shared" si="249"/>
        <v>3</v>
      </c>
      <c r="DV195" s="1">
        <f t="shared" si="249"/>
        <v>3</v>
      </c>
      <c r="DW195" s="1">
        <f t="shared" si="249"/>
        <v>3</v>
      </c>
      <c r="DX195" s="1">
        <f t="shared" si="249"/>
        <v>3</v>
      </c>
      <c r="DY195" s="1">
        <f t="shared" si="249"/>
        <v>3</v>
      </c>
      <c r="DZ195" s="1">
        <f t="shared" si="249"/>
        <v>3</v>
      </c>
      <c r="EA195" s="1">
        <f t="shared" si="249"/>
        <v>3</v>
      </c>
      <c r="EB195" s="1">
        <f t="shared" si="249"/>
        <v>3</v>
      </c>
      <c r="EC195" s="1">
        <f t="shared" si="249"/>
        <v>3</v>
      </c>
      <c r="ED195" s="1">
        <f t="shared" ref="ED195:GO195" si="250">EC195+ED61-ED128</f>
        <v>3</v>
      </c>
      <c r="EE195" s="1">
        <f t="shared" si="250"/>
        <v>3</v>
      </c>
      <c r="EF195" s="1">
        <f t="shared" si="250"/>
        <v>3</v>
      </c>
      <c r="EG195" s="1">
        <f t="shared" si="250"/>
        <v>3</v>
      </c>
      <c r="EH195" s="1">
        <f t="shared" si="250"/>
        <v>3</v>
      </c>
      <c r="EI195" s="1">
        <f t="shared" si="250"/>
        <v>3</v>
      </c>
      <c r="EJ195" s="1">
        <f t="shared" si="250"/>
        <v>3</v>
      </c>
      <c r="EK195" s="1">
        <f t="shared" si="250"/>
        <v>3</v>
      </c>
      <c r="EL195" s="1">
        <f t="shared" si="250"/>
        <v>3</v>
      </c>
      <c r="EM195" s="1">
        <f t="shared" si="250"/>
        <v>3</v>
      </c>
      <c r="EN195" s="1">
        <f t="shared" si="250"/>
        <v>3</v>
      </c>
      <c r="EO195" s="1">
        <f t="shared" si="250"/>
        <v>3</v>
      </c>
      <c r="EP195" s="1">
        <f t="shared" si="250"/>
        <v>3</v>
      </c>
      <c r="EQ195" s="1">
        <f t="shared" si="250"/>
        <v>3</v>
      </c>
      <c r="ER195" s="1">
        <f t="shared" si="250"/>
        <v>3</v>
      </c>
      <c r="ES195" s="1">
        <f t="shared" si="250"/>
        <v>3</v>
      </c>
      <c r="ET195" s="1">
        <f t="shared" si="250"/>
        <v>3</v>
      </c>
      <c r="EU195" s="1">
        <f t="shared" si="250"/>
        <v>3</v>
      </c>
      <c r="EV195" s="1">
        <f t="shared" si="250"/>
        <v>3</v>
      </c>
      <c r="EW195" s="1">
        <f t="shared" si="250"/>
        <v>3</v>
      </c>
      <c r="EX195" s="1">
        <f t="shared" si="250"/>
        <v>3</v>
      </c>
      <c r="EY195" s="1">
        <f t="shared" si="250"/>
        <v>3</v>
      </c>
      <c r="EZ195" s="1">
        <f t="shared" si="250"/>
        <v>3</v>
      </c>
      <c r="FA195" s="1">
        <f t="shared" si="250"/>
        <v>3</v>
      </c>
      <c r="FB195" s="1">
        <f t="shared" si="250"/>
        <v>3</v>
      </c>
      <c r="FC195" s="1">
        <f t="shared" si="250"/>
        <v>3</v>
      </c>
      <c r="FD195" s="1">
        <f t="shared" si="250"/>
        <v>3</v>
      </c>
      <c r="FE195" s="1">
        <f t="shared" si="250"/>
        <v>3</v>
      </c>
      <c r="FF195" s="1">
        <f t="shared" si="250"/>
        <v>3</v>
      </c>
      <c r="FG195" s="1">
        <f t="shared" si="250"/>
        <v>3</v>
      </c>
      <c r="FH195" s="1">
        <f t="shared" si="250"/>
        <v>3</v>
      </c>
      <c r="FI195" s="1">
        <f t="shared" si="250"/>
        <v>3</v>
      </c>
      <c r="FJ195" s="1">
        <f t="shared" si="250"/>
        <v>3</v>
      </c>
      <c r="FK195" s="1">
        <f t="shared" si="250"/>
        <v>3</v>
      </c>
      <c r="FL195" s="1">
        <f t="shared" si="250"/>
        <v>3</v>
      </c>
      <c r="FM195" s="1">
        <f t="shared" si="250"/>
        <v>3</v>
      </c>
      <c r="FN195" s="1">
        <f t="shared" si="250"/>
        <v>3</v>
      </c>
      <c r="FO195" s="1">
        <f t="shared" si="250"/>
        <v>3</v>
      </c>
      <c r="FP195" s="1">
        <f t="shared" si="250"/>
        <v>3</v>
      </c>
      <c r="FQ195" s="1">
        <f t="shared" si="250"/>
        <v>3</v>
      </c>
      <c r="FR195" s="1">
        <f t="shared" si="250"/>
        <v>3</v>
      </c>
      <c r="FS195" s="1">
        <f t="shared" si="250"/>
        <v>3</v>
      </c>
      <c r="FT195" s="1">
        <f t="shared" si="250"/>
        <v>3</v>
      </c>
      <c r="FU195" s="1">
        <f t="shared" si="250"/>
        <v>3</v>
      </c>
      <c r="FV195" s="1">
        <f t="shared" si="250"/>
        <v>3</v>
      </c>
      <c r="FW195" s="1">
        <f t="shared" si="250"/>
        <v>3</v>
      </c>
      <c r="FX195" s="1">
        <f t="shared" si="250"/>
        <v>3</v>
      </c>
      <c r="FY195" s="1">
        <f t="shared" si="250"/>
        <v>3</v>
      </c>
      <c r="FZ195" s="1">
        <f t="shared" si="250"/>
        <v>3</v>
      </c>
      <c r="GA195" s="1">
        <f t="shared" si="250"/>
        <v>3</v>
      </c>
      <c r="GB195" s="1">
        <f t="shared" si="250"/>
        <v>3</v>
      </c>
      <c r="GC195" s="1">
        <f t="shared" si="250"/>
        <v>3</v>
      </c>
      <c r="GD195" s="1">
        <f t="shared" si="250"/>
        <v>3</v>
      </c>
      <c r="GE195" s="1">
        <f t="shared" si="250"/>
        <v>3</v>
      </c>
      <c r="GF195" s="1">
        <f t="shared" si="250"/>
        <v>3</v>
      </c>
      <c r="GG195" s="1">
        <f t="shared" si="250"/>
        <v>3</v>
      </c>
      <c r="GH195" s="1">
        <f t="shared" si="250"/>
        <v>3</v>
      </c>
      <c r="GI195" s="1">
        <f t="shared" si="250"/>
        <v>3</v>
      </c>
      <c r="GJ195" s="1">
        <f t="shared" si="250"/>
        <v>3</v>
      </c>
      <c r="GK195" s="1">
        <f t="shared" si="250"/>
        <v>3</v>
      </c>
      <c r="GL195" s="1">
        <f t="shared" si="250"/>
        <v>3</v>
      </c>
      <c r="GM195" s="1">
        <f t="shared" si="250"/>
        <v>3</v>
      </c>
      <c r="GN195" s="1">
        <f t="shared" si="250"/>
        <v>3</v>
      </c>
      <c r="GO195" s="1">
        <f t="shared" si="250"/>
        <v>3</v>
      </c>
      <c r="GP195" s="1">
        <f t="shared" ref="GP195:GY195" si="251">GO195+GP61-GP128</f>
        <v>3</v>
      </c>
      <c r="GQ195" s="1">
        <f t="shared" si="251"/>
        <v>3</v>
      </c>
      <c r="GR195" s="1">
        <f t="shared" si="251"/>
        <v>3</v>
      </c>
      <c r="GS195" s="1">
        <f t="shared" si="251"/>
        <v>3</v>
      </c>
      <c r="GT195" s="1">
        <f t="shared" si="251"/>
        <v>3</v>
      </c>
      <c r="GU195" s="1">
        <f t="shared" si="251"/>
        <v>3</v>
      </c>
      <c r="GV195" s="1">
        <f t="shared" si="251"/>
        <v>3</v>
      </c>
      <c r="GW195" s="1">
        <f t="shared" si="251"/>
        <v>3</v>
      </c>
      <c r="GX195" s="1">
        <f t="shared" si="251"/>
        <v>3</v>
      </c>
      <c r="GY195" s="1">
        <f t="shared" si="251"/>
        <v>3</v>
      </c>
    </row>
    <row r="196" spans="1:207">
      <c r="A196" s="4" t="s">
        <v>984</v>
      </c>
      <c r="B196" s="3">
        <f t="shared" si="183"/>
        <v>46220128</v>
      </c>
      <c r="C196" s="3" t="str">
        <f t="shared" si="183"/>
        <v>Q.PEAK DUO BLK G6P+/HL</v>
      </c>
      <c r="D196" s="2" t="str">
        <f t="shared" si="183"/>
        <v>340</v>
      </c>
      <c r="E196" s="1">
        <f t="shared" si="150"/>
        <v>0</v>
      </c>
      <c r="F196" s="1">
        <f t="shared" ref="F196:BQ196" si="252">E196+F62-F129</f>
        <v>0</v>
      </c>
      <c r="G196" s="1">
        <f t="shared" si="252"/>
        <v>0</v>
      </c>
      <c r="H196" s="1">
        <f t="shared" si="252"/>
        <v>0</v>
      </c>
      <c r="I196" s="1">
        <f t="shared" si="252"/>
        <v>0</v>
      </c>
      <c r="J196" s="1">
        <f t="shared" si="252"/>
        <v>0</v>
      </c>
      <c r="K196" s="1">
        <f t="shared" si="252"/>
        <v>0</v>
      </c>
      <c r="L196" s="1">
        <f t="shared" si="252"/>
        <v>0</v>
      </c>
      <c r="M196" s="1">
        <f t="shared" si="252"/>
        <v>0</v>
      </c>
      <c r="N196" s="1">
        <f t="shared" si="252"/>
        <v>0</v>
      </c>
      <c r="O196" s="1">
        <f t="shared" si="252"/>
        <v>0</v>
      </c>
      <c r="P196" s="1">
        <f t="shared" si="252"/>
        <v>0</v>
      </c>
      <c r="Q196" s="1">
        <f t="shared" si="252"/>
        <v>0</v>
      </c>
      <c r="R196" s="1">
        <f t="shared" si="252"/>
        <v>0</v>
      </c>
      <c r="S196" s="1">
        <f t="shared" si="252"/>
        <v>0</v>
      </c>
      <c r="T196" s="1">
        <f t="shared" si="252"/>
        <v>0</v>
      </c>
      <c r="U196" s="1">
        <f t="shared" si="252"/>
        <v>0</v>
      </c>
      <c r="V196" s="1">
        <f t="shared" si="252"/>
        <v>0</v>
      </c>
      <c r="W196" s="1">
        <f t="shared" si="252"/>
        <v>0</v>
      </c>
      <c r="X196" s="1">
        <f t="shared" si="252"/>
        <v>0</v>
      </c>
      <c r="Y196" s="1">
        <f t="shared" si="252"/>
        <v>0</v>
      </c>
      <c r="Z196" s="1">
        <f t="shared" si="252"/>
        <v>0</v>
      </c>
      <c r="AA196" s="1">
        <f t="shared" si="252"/>
        <v>0</v>
      </c>
      <c r="AB196" s="1">
        <f t="shared" si="252"/>
        <v>0</v>
      </c>
      <c r="AC196" s="1">
        <f t="shared" si="252"/>
        <v>0</v>
      </c>
      <c r="AD196" s="1">
        <f t="shared" si="252"/>
        <v>0</v>
      </c>
      <c r="AE196" s="1">
        <f t="shared" si="252"/>
        <v>0</v>
      </c>
      <c r="AF196" s="1">
        <f t="shared" si="252"/>
        <v>0</v>
      </c>
      <c r="AG196" s="1">
        <f t="shared" si="252"/>
        <v>0</v>
      </c>
      <c r="AH196" s="1">
        <f t="shared" si="252"/>
        <v>0</v>
      </c>
      <c r="AI196" s="1">
        <f t="shared" si="252"/>
        <v>0</v>
      </c>
      <c r="AJ196" s="1">
        <f t="shared" si="252"/>
        <v>0</v>
      </c>
      <c r="AK196" s="1">
        <f t="shared" si="252"/>
        <v>0</v>
      </c>
      <c r="AL196" s="1">
        <f t="shared" si="252"/>
        <v>0</v>
      </c>
      <c r="AM196" s="1">
        <f t="shared" si="252"/>
        <v>0</v>
      </c>
      <c r="AN196" s="1">
        <f t="shared" si="252"/>
        <v>0</v>
      </c>
      <c r="AO196" s="1">
        <f t="shared" si="252"/>
        <v>0</v>
      </c>
      <c r="AP196" s="1">
        <f t="shared" si="252"/>
        <v>0</v>
      </c>
      <c r="AQ196" s="1">
        <f t="shared" si="252"/>
        <v>0</v>
      </c>
      <c r="AR196" s="1">
        <f t="shared" si="252"/>
        <v>0</v>
      </c>
      <c r="AS196" s="1">
        <f t="shared" si="252"/>
        <v>0</v>
      </c>
      <c r="AT196" s="1">
        <f t="shared" si="252"/>
        <v>0</v>
      </c>
      <c r="AU196" s="1">
        <f t="shared" si="252"/>
        <v>0</v>
      </c>
      <c r="AV196" s="1">
        <f t="shared" si="252"/>
        <v>0</v>
      </c>
      <c r="AW196" s="1">
        <f t="shared" si="252"/>
        <v>0</v>
      </c>
      <c r="AX196" s="1">
        <f t="shared" si="252"/>
        <v>0</v>
      </c>
      <c r="AY196" s="1">
        <f t="shared" si="252"/>
        <v>0</v>
      </c>
      <c r="AZ196" s="1">
        <f t="shared" si="252"/>
        <v>0</v>
      </c>
      <c r="BA196" s="1">
        <f t="shared" si="252"/>
        <v>0</v>
      </c>
      <c r="BB196" s="1">
        <f t="shared" si="252"/>
        <v>0</v>
      </c>
      <c r="BC196" s="1">
        <f t="shared" si="252"/>
        <v>0</v>
      </c>
      <c r="BD196" s="1">
        <f t="shared" si="252"/>
        <v>0</v>
      </c>
      <c r="BE196" s="1">
        <f t="shared" si="252"/>
        <v>0</v>
      </c>
      <c r="BF196" s="1">
        <f t="shared" si="252"/>
        <v>0</v>
      </c>
      <c r="BG196" s="1">
        <f t="shared" si="252"/>
        <v>0</v>
      </c>
      <c r="BH196" s="1">
        <f t="shared" si="252"/>
        <v>0</v>
      </c>
      <c r="BI196" s="1">
        <f t="shared" si="252"/>
        <v>0</v>
      </c>
      <c r="BJ196" s="1">
        <f t="shared" si="252"/>
        <v>0</v>
      </c>
      <c r="BK196" s="1">
        <f t="shared" si="252"/>
        <v>0</v>
      </c>
      <c r="BL196" s="1">
        <f t="shared" si="252"/>
        <v>0</v>
      </c>
      <c r="BM196" s="1">
        <f t="shared" si="252"/>
        <v>0</v>
      </c>
      <c r="BN196" s="1">
        <f t="shared" si="252"/>
        <v>0</v>
      </c>
      <c r="BO196" s="1">
        <f t="shared" si="252"/>
        <v>0</v>
      </c>
      <c r="BP196" s="1">
        <f t="shared" si="252"/>
        <v>0</v>
      </c>
      <c r="BQ196" s="1">
        <f t="shared" si="252"/>
        <v>2</v>
      </c>
      <c r="BR196" s="1">
        <f t="shared" ref="BR196:EC196" si="253">BQ196+BR62-BR129</f>
        <v>2</v>
      </c>
      <c r="BS196" s="1">
        <f t="shared" si="253"/>
        <v>2</v>
      </c>
      <c r="BT196" s="1">
        <f t="shared" si="253"/>
        <v>2</v>
      </c>
      <c r="BU196" s="1">
        <f t="shared" si="253"/>
        <v>2</v>
      </c>
      <c r="BV196" s="1">
        <f t="shared" si="253"/>
        <v>2</v>
      </c>
      <c r="BW196" s="1">
        <f t="shared" si="253"/>
        <v>2</v>
      </c>
      <c r="BX196" s="1">
        <f t="shared" si="253"/>
        <v>2</v>
      </c>
      <c r="BY196" s="1">
        <f t="shared" si="253"/>
        <v>2</v>
      </c>
      <c r="BZ196" s="1">
        <f t="shared" si="253"/>
        <v>2</v>
      </c>
      <c r="CA196" s="1">
        <f t="shared" si="253"/>
        <v>2</v>
      </c>
      <c r="CB196" s="1">
        <f t="shared" si="253"/>
        <v>2</v>
      </c>
      <c r="CC196" s="1">
        <f t="shared" si="253"/>
        <v>2</v>
      </c>
      <c r="CD196" s="1">
        <f t="shared" si="253"/>
        <v>2</v>
      </c>
      <c r="CE196" s="1">
        <f t="shared" si="253"/>
        <v>2</v>
      </c>
      <c r="CF196" s="1">
        <f t="shared" si="253"/>
        <v>2</v>
      </c>
      <c r="CG196" s="1">
        <f t="shared" si="253"/>
        <v>2</v>
      </c>
      <c r="CH196" s="1">
        <f t="shared" si="253"/>
        <v>2</v>
      </c>
      <c r="CI196" s="1">
        <f t="shared" si="253"/>
        <v>2</v>
      </c>
      <c r="CJ196" s="1">
        <f t="shared" si="253"/>
        <v>2</v>
      </c>
      <c r="CK196" s="1">
        <f t="shared" si="253"/>
        <v>2</v>
      </c>
      <c r="CL196" s="1">
        <f t="shared" si="253"/>
        <v>2</v>
      </c>
      <c r="CM196" s="1">
        <f t="shared" si="253"/>
        <v>2</v>
      </c>
      <c r="CN196" s="1">
        <f t="shared" si="253"/>
        <v>2</v>
      </c>
      <c r="CO196" s="1">
        <f t="shared" si="253"/>
        <v>2</v>
      </c>
      <c r="CP196" s="1">
        <f t="shared" si="253"/>
        <v>2</v>
      </c>
      <c r="CQ196" s="1">
        <f t="shared" si="253"/>
        <v>2</v>
      </c>
      <c r="CR196" s="1">
        <f t="shared" si="253"/>
        <v>2</v>
      </c>
      <c r="CS196" s="1">
        <f t="shared" si="253"/>
        <v>2</v>
      </c>
      <c r="CT196" s="1">
        <f t="shared" si="253"/>
        <v>2</v>
      </c>
      <c r="CU196" s="1">
        <f t="shared" si="253"/>
        <v>2</v>
      </c>
      <c r="CV196" s="1">
        <f t="shared" si="253"/>
        <v>2</v>
      </c>
      <c r="CW196" s="1">
        <f t="shared" si="253"/>
        <v>2</v>
      </c>
      <c r="CX196" s="1">
        <f t="shared" si="253"/>
        <v>2</v>
      </c>
      <c r="CY196" s="1">
        <f t="shared" si="253"/>
        <v>2</v>
      </c>
      <c r="CZ196" s="1">
        <f t="shared" si="253"/>
        <v>2</v>
      </c>
      <c r="DA196" s="1">
        <f t="shared" si="253"/>
        <v>2</v>
      </c>
      <c r="DB196" s="1">
        <f t="shared" si="253"/>
        <v>2</v>
      </c>
      <c r="DC196" s="1">
        <f t="shared" si="253"/>
        <v>2</v>
      </c>
      <c r="DD196" s="1">
        <f t="shared" si="253"/>
        <v>2</v>
      </c>
      <c r="DE196" s="1">
        <f t="shared" si="253"/>
        <v>2</v>
      </c>
      <c r="DF196" s="1">
        <f t="shared" si="253"/>
        <v>2</v>
      </c>
      <c r="DG196" s="1">
        <f t="shared" si="253"/>
        <v>2</v>
      </c>
      <c r="DH196" s="1">
        <f t="shared" si="253"/>
        <v>2</v>
      </c>
      <c r="DI196" s="1">
        <f t="shared" si="253"/>
        <v>2</v>
      </c>
      <c r="DJ196" s="1">
        <f t="shared" si="253"/>
        <v>2</v>
      </c>
      <c r="DK196" s="1">
        <f t="shared" si="253"/>
        <v>2</v>
      </c>
      <c r="DL196" s="1">
        <f t="shared" si="253"/>
        <v>2</v>
      </c>
      <c r="DM196" s="1">
        <f t="shared" si="253"/>
        <v>2</v>
      </c>
      <c r="DN196" s="1">
        <f t="shared" si="253"/>
        <v>2</v>
      </c>
      <c r="DO196" s="1">
        <f t="shared" si="253"/>
        <v>2</v>
      </c>
      <c r="DP196" s="1">
        <f t="shared" si="253"/>
        <v>2</v>
      </c>
      <c r="DQ196" s="1">
        <f t="shared" si="253"/>
        <v>2</v>
      </c>
      <c r="DR196" s="1">
        <f t="shared" si="253"/>
        <v>2</v>
      </c>
      <c r="DS196" s="1">
        <f t="shared" si="253"/>
        <v>2</v>
      </c>
      <c r="DT196" s="1">
        <f t="shared" si="253"/>
        <v>2</v>
      </c>
      <c r="DU196" s="1">
        <f t="shared" si="253"/>
        <v>2</v>
      </c>
      <c r="DV196" s="1">
        <f t="shared" si="253"/>
        <v>2</v>
      </c>
      <c r="DW196" s="1">
        <f t="shared" si="253"/>
        <v>2</v>
      </c>
      <c r="DX196" s="1">
        <f t="shared" si="253"/>
        <v>2</v>
      </c>
      <c r="DY196" s="1">
        <f t="shared" si="253"/>
        <v>2</v>
      </c>
      <c r="DZ196" s="1">
        <f t="shared" si="253"/>
        <v>2</v>
      </c>
      <c r="EA196" s="1">
        <f t="shared" si="253"/>
        <v>2</v>
      </c>
      <c r="EB196" s="1">
        <f t="shared" si="253"/>
        <v>2</v>
      </c>
      <c r="EC196" s="1">
        <f t="shared" si="253"/>
        <v>2</v>
      </c>
      <c r="ED196" s="1">
        <f t="shared" ref="ED196:GO196" si="254">EC196+ED62-ED129</f>
        <v>2</v>
      </c>
      <c r="EE196" s="1">
        <f t="shared" si="254"/>
        <v>2</v>
      </c>
      <c r="EF196" s="1">
        <f t="shared" si="254"/>
        <v>2</v>
      </c>
      <c r="EG196" s="1">
        <f t="shared" si="254"/>
        <v>2</v>
      </c>
      <c r="EH196" s="1">
        <f t="shared" si="254"/>
        <v>2</v>
      </c>
      <c r="EI196" s="1">
        <f t="shared" si="254"/>
        <v>2</v>
      </c>
      <c r="EJ196" s="1">
        <f t="shared" si="254"/>
        <v>2</v>
      </c>
      <c r="EK196" s="1">
        <f t="shared" si="254"/>
        <v>2</v>
      </c>
      <c r="EL196" s="1">
        <f t="shared" si="254"/>
        <v>2</v>
      </c>
      <c r="EM196" s="1">
        <f t="shared" si="254"/>
        <v>2</v>
      </c>
      <c r="EN196" s="1">
        <f t="shared" si="254"/>
        <v>2</v>
      </c>
      <c r="EO196" s="1">
        <f t="shared" si="254"/>
        <v>2</v>
      </c>
      <c r="EP196" s="1">
        <f t="shared" si="254"/>
        <v>2</v>
      </c>
      <c r="EQ196" s="1">
        <f t="shared" si="254"/>
        <v>2</v>
      </c>
      <c r="ER196" s="1">
        <f t="shared" si="254"/>
        <v>2</v>
      </c>
      <c r="ES196" s="1">
        <f t="shared" si="254"/>
        <v>2</v>
      </c>
      <c r="ET196" s="1">
        <f t="shared" si="254"/>
        <v>2</v>
      </c>
      <c r="EU196" s="1">
        <f t="shared" si="254"/>
        <v>2</v>
      </c>
      <c r="EV196" s="1">
        <f t="shared" si="254"/>
        <v>2</v>
      </c>
      <c r="EW196" s="1">
        <f t="shared" si="254"/>
        <v>2</v>
      </c>
      <c r="EX196" s="1">
        <f t="shared" si="254"/>
        <v>2</v>
      </c>
      <c r="EY196" s="1">
        <f t="shared" si="254"/>
        <v>2</v>
      </c>
      <c r="EZ196" s="1">
        <f t="shared" si="254"/>
        <v>2</v>
      </c>
      <c r="FA196" s="1">
        <f t="shared" si="254"/>
        <v>2</v>
      </c>
      <c r="FB196" s="1">
        <f t="shared" si="254"/>
        <v>2</v>
      </c>
      <c r="FC196" s="1">
        <f t="shared" si="254"/>
        <v>2</v>
      </c>
      <c r="FD196" s="1">
        <f t="shared" si="254"/>
        <v>2</v>
      </c>
      <c r="FE196" s="1">
        <f t="shared" si="254"/>
        <v>2</v>
      </c>
      <c r="FF196" s="1">
        <f t="shared" si="254"/>
        <v>2</v>
      </c>
      <c r="FG196" s="1">
        <f t="shared" si="254"/>
        <v>2</v>
      </c>
      <c r="FH196" s="1">
        <f t="shared" si="254"/>
        <v>2</v>
      </c>
      <c r="FI196" s="1">
        <f t="shared" si="254"/>
        <v>2</v>
      </c>
      <c r="FJ196" s="1">
        <f t="shared" si="254"/>
        <v>2</v>
      </c>
      <c r="FK196" s="1">
        <f t="shared" si="254"/>
        <v>2</v>
      </c>
      <c r="FL196" s="1">
        <f t="shared" si="254"/>
        <v>2</v>
      </c>
      <c r="FM196" s="1">
        <f t="shared" si="254"/>
        <v>2</v>
      </c>
      <c r="FN196" s="1">
        <f t="shared" si="254"/>
        <v>2</v>
      </c>
      <c r="FO196" s="1">
        <f t="shared" si="254"/>
        <v>2</v>
      </c>
      <c r="FP196" s="1">
        <f t="shared" si="254"/>
        <v>2</v>
      </c>
      <c r="FQ196" s="1">
        <f t="shared" si="254"/>
        <v>2</v>
      </c>
      <c r="FR196" s="1">
        <f t="shared" si="254"/>
        <v>2</v>
      </c>
      <c r="FS196" s="1">
        <f t="shared" si="254"/>
        <v>2</v>
      </c>
      <c r="FT196" s="1">
        <f t="shared" si="254"/>
        <v>2</v>
      </c>
      <c r="FU196" s="1">
        <f t="shared" si="254"/>
        <v>2</v>
      </c>
      <c r="FV196" s="1">
        <f t="shared" si="254"/>
        <v>2</v>
      </c>
      <c r="FW196" s="1">
        <f t="shared" si="254"/>
        <v>2</v>
      </c>
      <c r="FX196" s="1">
        <f t="shared" si="254"/>
        <v>2</v>
      </c>
      <c r="FY196" s="1">
        <f t="shared" si="254"/>
        <v>2</v>
      </c>
      <c r="FZ196" s="1">
        <f t="shared" si="254"/>
        <v>2</v>
      </c>
      <c r="GA196" s="1">
        <f t="shared" si="254"/>
        <v>2</v>
      </c>
      <c r="GB196" s="1">
        <f t="shared" si="254"/>
        <v>2</v>
      </c>
      <c r="GC196" s="1">
        <f t="shared" si="254"/>
        <v>2</v>
      </c>
      <c r="GD196" s="1">
        <f t="shared" si="254"/>
        <v>2</v>
      </c>
      <c r="GE196" s="1">
        <f t="shared" si="254"/>
        <v>2</v>
      </c>
      <c r="GF196" s="1">
        <f t="shared" si="254"/>
        <v>2</v>
      </c>
      <c r="GG196" s="1">
        <f t="shared" si="254"/>
        <v>2</v>
      </c>
      <c r="GH196" s="1">
        <f t="shared" si="254"/>
        <v>2</v>
      </c>
      <c r="GI196" s="1">
        <f t="shared" si="254"/>
        <v>2</v>
      </c>
      <c r="GJ196" s="1">
        <f t="shared" si="254"/>
        <v>2</v>
      </c>
      <c r="GK196" s="1">
        <f t="shared" si="254"/>
        <v>2</v>
      </c>
      <c r="GL196" s="1">
        <f t="shared" si="254"/>
        <v>2</v>
      </c>
      <c r="GM196" s="1">
        <f t="shared" si="254"/>
        <v>2</v>
      </c>
      <c r="GN196" s="1">
        <f t="shared" si="254"/>
        <v>2</v>
      </c>
      <c r="GO196" s="1">
        <f t="shared" si="254"/>
        <v>2</v>
      </c>
      <c r="GP196" s="1">
        <f t="shared" ref="GP196:GY196" si="255">GO196+GP62-GP129</f>
        <v>2</v>
      </c>
      <c r="GQ196" s="1">
        <f t="shared" si="255"/>
        <v>2</v>
      </c>
      <c r="GR196" s="1">
        <f t="shared" si="255"/>
        <v>2</v>
      </c>
      <c r="GS196" s="1">
        <f t="shared" si="255"/>
        <v>2</v>
      </c>
      <c r="GT196" s="1">
        <f t="shared" si="255"/>
        <v>2</v>
      </c>
      <c r="GU196" s="1">
        <f t="shared" si="255"/>
        <v>2</v>
      </c>
      <c r="GV196" s="1">
        <f t="shared" si="255"/>
        <v>2</v>
      </c>
      <c r="GW196" s="1">
        <f t="shared" si="255"/>
        <v>2</v>
      </c>
      <c r="GX196" s="1">
        <f t="shared" si="255"/>
        <v>2</v>
      </c>
      <c r="GY196" s="1">
        <f t="shared" si="255"/>
        <v>2</v>
      </c>
    </row>
    <row r="197" spans="1:207">
      <c r="A197" s="4" t="s">
        <v>984</v>
      </c>
      <c r="B197" s="3">
        <f t="shared" si="183"/>
        <v>46220528</v>
      </c>
      <c r="C197" s="3" t="str">
        <f t="shared" si="183"/>
        <v>Q.PEAK DUO BLK G6P+/HL</v>
      </c>
      <c r="D197" s="2" t="str">
        <f t="shared" si="183"/>
        <v>340</v>
      </c>
      <c r="E197" s="1">
        <f t="shared" si="150"/>
        <v>0</v>
      </c>
      <c r="F197" s="1">
        <f t="shared" ref="F197:BQ197" si="256">E197+F63-F130</f>
        <v>0</v>
      </c>
      <c r="G197" s="1">
        <f t="shared" si="256"/>
        <v>0</v>
      </c>
      <c r="H197" s="1">
        <f t="shared" si="256"/>
        <v>0</v>
      </c>
      <c r="I197" s="1">
        <f t="shared" si="256"/>
        <v>0</v>
      </c>
      <c r="J197" s="1">
        <f t="shared" si="256"/>
        <v>0</v>
      </c>
      <c r="K197" s="1">
        <f t="shared" si="256"/>
        <v>0</v>
      </c>
      <c r="L197" s="1">
        <f t="shared" si="256"/>
        <v>0</v>
      </c>
      <c r="M197" s="1">
        <f t="shared" si="256"/>
        <v>0</v>
      </c>
      <c r="N197" s="1">
        <f t="shared" si="256"/>
        <v>0</v>
      </c>
      <c r="O197" s="1">
        <f t="shared" si="256"/>
        <v>0</v>
      </c>
      <c r="P197" s="1">
        <f t="shared" si="256"/>
        <v>0</v>
      </c>
      <c r="Q197" s="1">
        <f t="shared" si="256"/>
        <v>0</v>
      </c>
      <c r="R197" s="1">
        <f t="shared" si="256"/>
        <v>0</v>
      </c>
      <c r="S197" s="1">
        <f t="shared" si="256"/>
        <v>0</v>
      </c>
      <c r="T197" s="1">
        <f t="shared" si="256"/>
        <v>0</v>
      </c>
      <c r="U197" s="1">
        <f t="shared" si="256"/>
        <v>0</v>
      </c>
      <c r="V197" s="1">
        <f t="shared" si="256"/>
        <v>0</v>
      </c>
      <c r="W197" s="1">
        <f t="shared" si="256"/>
        <v>0</v>
      </c>
      <c r="X197" s="1">
        <f t="shared" si="256"/>
        <v>0</v>
      </c>
      <c r="Y197" s="1">
        <f t="shared" si="256"/>
        <v>0</v>
      </c>
      <c r="Z197" s="1">
        <f t="shared" si="256"/>
        <v>0</v>
      </c>
      <c r="AA197" s="1">
        <f t="shared" si="256"/>
        <v>0</v>
      </c>
      <c r="AB197" s="1">
        <f t="shared" si="256"/>
        <v>0</v>
      </c>
      <c r="AC197" s="1">
        <f t="shared" si="256"/>
        <v>0</v>
      </c>
      <c r="AD197" s="1">
        <f t="shared" si="256"/>
        <v>0</v>
      </c>
      <c r="AE197" s="1">
        <f t="shared" si="256"/>
        <v>0</v>
      </c>
      <c r="AF197" s="1">
        <f t="shared" si="256"/>
        <v>0</v>
      </c>
      <c r="AG197" s="1">
        <f t="shared" si="256"/>
        <v>0</v>
      </c>
      <c r="AH197" s="1">
        <f t="shared" si="256"/>
        <v>0</v>
      </c>
      <c r="AI197" s="1">
        <f t="shared" si="256"/>
        <v>0</v>
      </c>
      <c r="AJ197" s="1">
        <f t="shared" si="256"/>
        <v>0</v>
      </c>
      <c r="AK197" s="1">
        <f t="shared" si="256"/>
        <v>0</v>
      </c>
      <c r="AL197" s="1">
        <f t="shared" si="256"/>
        <v>0</v>
      </c>
      <c r="AM197" s="1">
        <f t="shared" si="256"/>
        <v>0</v>
      </c>
      <c r="AN197" s="1">
        <f t="shared" si="256"/>
        <v>0</v>
      </c>
      <c r="AO197" s="1">
        <f t="shared" si="256"/>
        <v>0</v>
      </c>
      <c r="AP197" s="1">
        <f t="shared" si="256"/>
        <v>0</v>
      </c>
      <c r="AQ197" s="1">
        <f t="shared" si="256"/>
        <v>0</v>
      </c>
      <c r="AR197" s="1">
        <f t="shared" si="256"/>
        <v>0</v>
      </c>
      <c r="AS197" s="1">
        <f t="shared" si="256"/>
        <v>0</v>
      </c>
      <c r="AT197" s="1">
        <f t="shared" si="256"/>
        <v>0</v>
      </c>
      <c r="AU197" s="1">
        <f t="shared" si="256"/>
        <v>0</v>
      </c>
      <c r="AV197" s="1">
        <f t="shared" si="256"/>
        <v>0</v>
      </c>
      <c r="AW197" s="1">
        <f t="shared" si="256"/>
        <v>0</v>
      </c>
      <c r="AX197" s="1">
        <f t="shared" si="256"/>
        <v>0</v>
      </c>
      <c r="AY197" s="1">
        <f t="shared" si="256"/>
        <v>0</v>
      </c>
      <c r="AZ197" s="1">
        <f t="shared" si="256"/>
        <v>0</v>
      </c>
      <c r="BA197" s="1">
        <f t="shared" si="256"/>
        <v>0</v>
      </c>
      <c r="BB197" s="1">
        <f t="shared" si="256"/>
        <v>0</v>
      </c>
      <c r="BC197" s="1">
        <f t="shared" si="256"/>
        <v>0</v>
      </c>
      <c r="BD197" s="1">
        <f t="shared" si="256"/>
        <v>0</v>
      </c>
      <c r="BE197" s="1">
        <f t="shared" si="256"/>
        <v>0</v>
      </c>
      <c r="BF197" s="1">
        <f t="shared" si="256"/>
        <v>0</v>
      </c>
      <c r="BG197" s="1">
        <f t="shared" si="256"/>
        <v>0</v>
      </c>
      <c r="BH197" s="1">
        <f t="shared" si="256"/>
        <v>0</v>
      </c>
      <c r="BI197" s="1">
        <f t="shared" si="256"/>
        <v>0</v>
      </c>
      <c r="BJ197" s="1">
        <f t="shared" si="256"/>
        <v>0</v>
      </c>
      <c r="BK197" s="1">
        <f t="shared" si="256"/>
        <v>0</v>
      </c>
      <c r="BL197" s="1">
        <f t="shared" si="256"/>
        <v>0</v>
      </c>
      <c r="BM197" s="1">
        <f t="shared" si="256"/>
        <v>0</v>
      </c>
      <c r="BN197" s="1">
        <f t="shared" si="256"/>
        <v>0</v>
      </c>
      <c r="BO197" s="1">
        <f t="shared" si="256"/>
        <v>0</v>
      </c>
      <c r="BP197" s="1">
        <f t="shared" si="256"/>
        <v>0</v>
      </c>
      <c r="BQ197" s="1">
        <f t="shared" si="256"/>
        <v>8</v>
      </c>
      <c r="BR197" s="1">
        <f t="shared" ref="BR197:EC197" si="257">BQ197+BR63-BR130</f>
        <v>8</v>
      </c>
      <c r="BS197" s="1">
        <f t="shared" si="257"/>
        <v>8</v>
      </c>
      <c r="BT197" s="1">
        <f t="shared" si="257"/>
        <v>8</v>
      </c>
      <c r="BU197" s="1">
        <f t="shared" si="257"/>
        <v>8</v>
      </c>
      <c r="BV197" s="1">
        <f t="shared" si="257"/>
        <v>8</v>
      </c>
      <c r="BW197" s="1">
        <f t="shared" si="257"/>
        <v>8</v>
      </c>
      <c r="BX197" s="1">
        <f t="shared" si="257"/>
        <v>8</v>
      </c>
      <c r="BY197" s="1">
        <f t="shared" si="257"/>
        <v>8</v>
      </c>
      <c r="BZ197" s="1">
        <f t="shared" si="257"/>
        <v>8</v>
      </c>
      <c r="CA197" s="1">
        <f t="shared" si="257"/>
        <v>8</v>
      </c>
      <c r="CB197" s="1">
        <f t="shared" si="257"/>
        <v>8</v>
      </c>
      <c r="CC197" s="1">
        <f t="shared" si="257"/>
        <v>8</v>
      </c>
      <c r="CD197" s="1">
        <f t="shared" si="257"/>
        <v>8</v>
      </c>
      <c r="CE197" s="1">
        <f t="shared" si="257"/>
        <v>8</v>
      </c>
      <c r="CF197" s="1">
        <f t="shared" si="257"/>
        <v>8</v>
      </c>
      <c r="CG197" s="1">
        <f t="shared" si="257"/>
        <v>8</v>
      </c>
      <c r="CH197" s="1">
        <f t="shared" si="257"/>
        <v>8</v>
      </c>
      <c r="CI197" s="1">
        <f t="shared" si="257"/>
        <v>8</v>
      </c>
      <c r="CJ197" s="1">
        <f t="shared" si="257"/>
        <v>8</v>
      </c>
      <c r="CK197" s="1">
        <f t="shared" si="257"/>
        <v>8</v>
      </c>
      <c r="CL197" s="1">
        <f t="shared" si="257"/>
        <v>8</v>
      </c>
      <c r="CM197" s="1">
        <f t="shared" si="257"/>
        <v>8</v>
      </c>
      <c r="CN197" s="1">
        <f t="shared" si="257"/>
        <v>8</v>
      </c>
      <c r="CO197" s="1">
        <f t="shared" si="257"/>
        <v>8</v>
      </c>
      <c r="CP197" s="1">
        <f t="shared" si="257"/>
        <v>8</v>
      </c>
      <c r="CQ197" s="1">
        <f t="shared" si="257"/>
        <v>8</v>
      </c>
      <c r="CR197" s="1">
        <f t="shared" si="257"/>
        <v>8</v>
      </c>
      <c r="CS197" s="1">
        <f t="shared" si="257"/>
        <v>8</v>
      </c>
      <c r="CT197" s="1">
        <f t="shared" si="257"/>
        <v>8</v>
      </c>
      <c r="CU197" s="1">
        <f t="shared" si="257"/>
        <v>8</v>
      </c>
      <c r="CV197" s="1">
        <f t="shared" si="257"/>
        <v>8</v>
      </c>
      <c r="CW197" s="1">
        <f t="shared" si="257"/>
        <v>8</v>
      </c>
      <c r="CX197" s="1">
        <f t="shared" si="257"/>
        <v>8</v>
      </c>
      <c r="CY197" s="1">
        <f t="shared" si="257"/>
        <v>8</v>
      </c>
      <c r="CZ197" s="1">
        <f t="shared" si="257"/>
        <v>8</v>
      </c>
      <c r="DA197" s="1">
        <f t="shared" si="257"/>
        <v>8</v>
      </c>
      <c r="DB197" s="1">
        <f t="shared" si="257"/>
        <v>8</v>
      </c>
      <c r="DC197" s="1">
        <f t="shared" si="257"/>
        <v>8</v>
      </c>
      <c r="DD197" s="1">
        <f t="shared" si="257"/>
        <v>8</v>
      </c>
      <c r="DE197" s="1">
        <f t="shared" si="257"/>
        <v>8</v>
      </c>
      <c r="DF197" s="1">
        <f t="shared" si="257"/>
        <v>8</v>
      </c>
      <c r="DG197" s="1">
        <f t="shared" si="257"/>
        <v>8</v>
      </c>
      <c r="DH197" s="1">
        <f t="shared" si="257"/>
        <v>8</v>
      </c>
      <c r="DI197" s="1">
        <f t="shared" si="257"/>
        <v>8</v>
      </c>
      <c r="DJ197" s="1">
        <f t="shared" si="257"/>
        <v>8</v>
      </c>
      <c r="DK197" s="1">
        <f t="shared" si="257"/>
        <v>8</v>
      </c>
      <c r="DL197" s="1">
        <f t="shared" si="257"/>
        <v>8</v>
      </c>
      <c r="DM197" s="1">
        <f t="shared" si="257"/>
        <v>8</v>
      </c>
      <c r="DN197" s="1">
        <f t="shared" si="257"/>
        <v>8</v>
      </c>
      <c r="DO197" s="1">
        <f t="shared" si="257"/>
        <v>8</v>
      </c>
      <c r="DP197" s="1">
        <f t="shared" si="257"/>
        <v>8</v>
      </c>
      <c r="DQ197" s="1">
        <f t="shared" si="257"/>
        <v>8</v>
      </c>
      <c r="DR197" s="1">
        <f t="shared" si="257"/>
        <v>8</v>
      </c>
      <c r="DS197" s="1">
        <f t="shared" si="257"/>
        <v>8</v>
      </c>
      <c r="DT197" s="1">
        <f t="shared" si="257"/>
        <v>8</v>
      </c>
      <c r="DU197" s="1">
        <f t="shared" si="257"/>
        <v>8</v>
      </c>
      <c r="DV197" s="1">
        <f t="shared" si="257"/>
        <v>8</v>
      </c>
      <c r="DW197" s="1">
        <f t="shared" si="257"/>
        <v>8</v>
      </c>
      <c r="DX197" s="1">
        <f t="shared" si="257"/>
        <v>8</v>
      </c>
      <c r="DY197" s="1">
        <f t="shared" si="257"/>
        <v>8</v>
      </c>
      <c r="DZ197" s="1">
        <f t="shared" si="257"/>
        <v>8</v>
      </c>
      <c r="EA197" s="1">
        <f t="shared" si="257"/>
        <v>8</v>
      </c>
      <c r="EB197" s="1">
        <f t="shared" si="257"/>
        <v>8</v>
      </c>
      <c r="EC197" s="1">
        <f t="shared" si="257"/>
        <v>8</v>
      </c>
      <c r="ED197" s="1">
        <f t="shared" ref="ED197:GO197" si="258">EC197+ED63-ED130</f>
        <v>8</v>
      </c>
      <c r="EE197" s="1">
        <f t="shared" si="258"/>
        <v>8</v>
      </c>
      <c r="EF197" s="1">
        <f t="shared" si="258"/>
        <v>8</v>
      </c>
      <c r="EG197" s="1">
        <f t="shared" si="258"/>
        <v>8</v>
      </c>
      <c r="EH197" s="1">
        <f t="shared" si="258"/>
        <v>8</v>
      </c>
      <c r="EI197" s="1">
        <f t="shared" si="258"/>
        <v>8</v>
      </c>
      <c r="EJ197" s="1">
        <f t="shared" si="258"/>
        <v>8</v>
      </c>
      <c r="EK197" s="1">
        <f t="shared" si="258"/>
        <v>8</v>
      </c>
      <c r="EL197" s="1">
        <f t="shared" si="258"/>
        <v>8</v>
      </c>
      <c r="EM197" s="1">
        <f t="shared" si="258"/>
        <v>8</v>
      </c>
      <c r="EN197" s="1">
        <f t="shared" si="258"/>
        <v>8</v>
      </c>
      <c r="EO197" s="1">
        <f t="shared" si="258"/>
        <v>8</v>
      </c>
      <c r="EP197" s="1">
        <f t="shared" si="258"/>
        <v>8</v>
      </c>
      <c r="EQ197" s="1">
        <f t="shared" si="258"/>
        <v>8</v>
      </c>
      <c r="ER197" s="1">
        <f t="shared" si="258"/>
        <v>8</v>
      </c>
      <c r="ES197" s="1">
        <f t="shared" si="258"/>
        <v>8</v>
      </c>
      <c r="ET197" s="1">
        <f t="shared" si="258"/>
        <v>8</v>
      </c>
      <c r="EU197" s="1">
        <f t="shared" si="258"/>
        <v>8</v>
      </c>
      <c r="EV197" s="1">
        <f t="shared" si="258"/>
        <v>8</v>
      </c>
      <c r="EW197" s="1">
        <f t="shared" si="258"/>
        <v>8</v>
      </c>
      <c r="EX197" s="1">
        <f t="shared" si="258"/>
        <v>8</v>
      </c>
      <c r="EY197" s="1">
        <f t="shared" si="258"/>
        <v>8</v>
      </c>
      <c r="EZ197" s="1">
        <f t="shared" si="258"/>
        <v>8</v>
      </c>
      <c r="FA197" s="1">
        <f t="shared" si="258"/>
        <v>8</v>
      </c>
      <c r="FB197" s="1">
        <f t="shared" si="258"/>
        <v>8</v>
      </c>
      <c r="FC197" s="1">
        <f t="shared" si="258"/>
        <v>8</v>
      </c>
      <c r="FD197" s="1">
        <f t="shared" si="258"/>
        <v>8</v>
      </c>
      <c r="FE197" s="1">
        <f t="shared" si="258"/>
        <v>8</v>
      </c>
      <c r="FF197" s="1">
        <f t="shared" si="258"/>
        <v>8</v>
      </c>
      <c r="FG197" s="1">
        <f t="shared" si="258"/>
        <v>8</v>
      </c>
      <c r="FH197" s="1">
        <f t="shared" si="258"/>
        <v>8</v>
      </c>
      <c r="FI197" s="1">
        <f t="shared" si="258"/>
        <v>8</v>
      </c>
      <c r="FJ197" s="1">
        <f t="shared" si="258"/>
        <v>8</v>
      </c>
      <c r="FK197" s="1">
        <f t="shared" si="258"/>
        <v>8</v>
      </c>
      <c r="FL197" s="1">
        <f t="shared" si="258"/>
        <v>8</v>
      </c>
      <c r="FM197" s="1">
        <f t="shared" si="258"/>
        <v>8</v>
      </c>
      <c r="FN197" s="1">
        <f t="shared" si="258"/>
        <v>8</v>
      </c>
      <c r="FO197" s="1">
        <f t="shared" si="258"/>
        <v>8</v>
      </c>
      <c r="FP197" s="1">
        <f t="shared" si="258"/>
        <v>8</v>
      </c>
      <c r="FQ197" s="1">
        <f t="shared" si="258"/>
        <v>8</v>
      </c>
      <c r="FR197" s="1">
        <f t="shared" si="258"/>
        <v>8</v>
      </c>
      <c r="FS197" s="1">
        <f t="shared" si="258"/>
        <v>8</v>
      </c>
      <c r="FT197" s="1">
        <f t="shared" si="258"/>
        <v>8</v>
      </c>
      <c r="FU197" s="1">
        <f t="shared" si="258"/>
        <v>8</v>
      </c>
      <c r="FV197" s="1">
        <f t="shared" si="258"/>
        <v>8</v>
      </c>
      <c r="FW197" s="1">
        <f t="shared" si="258"/>
        <v>8</v>
      </c>
      <c r="FX197" s="1">
        <f t="shared" si="258"/>
        <v>8</v>
      </c>
      <c r="FY197" s="1">
        <f t="shared" si="258"/>
        <v>8</v>
      </c>
      <c r="FZ197" s="1">
        <f t="shared" si="258"/>
        <v>8</v>
      </c>
      <c r="GA197" s="1">
        <f t="shared" si="258"/>
        <v>8</v>
      </c>
      <c r="GB197" s="1">
        <f t="shared" si="258"/>
        <v>8</v>
      </c>
      <c r="GC197" s="1">
        <f t="shared" si="258"/>
        <v>8</v>
      </c>
      <c r="GD197" s="1">
        <f t="shared" si="258"/>
        <v>8</v>
      </c>
      <c r="GE197" s="1">
        <f t="shared" si="258"/>
        <v>8</v>
      </c>
      <c r="GF197" s="1">
        <f t="shared" si="258"/>
        <v>8</v>
      </c>
      <c r="GG197" s="1">
        <f t="shared" si="258"/>
        <v>8</v>
      </c>
      <c r="GH197" s="1">
        <f t="shared" si="258"/>
        <v>8</v>
      </c>
      <c r="GI197" s="1">
        <f t="shared" si="258"/>
        <v>8</v>
      </c>
      <c r="GJ197" s="1">
        <f t="shared" si="258"/>
        <v>8</v>
      </c>
      <c r="GK197" s="1">
        <f t="shared" si="258"/>
        <v>8</v>
      </c>
      <c r="GL197" s="1">
        <f t="shared" si="258"/>
        <v>8</v>
      </c>
      <c r="GM197" s="1">
        <f t="shared" si="258"/>
        <v>8</v>
      </c>
      <c r="GN197" s="1">
        <f t="shared" si="258"/>
        <v>8</v>
      </c>
      <c r="GO197" s="1">
        <f t="shared" si="258"/>
        <v>8</v>
      </c>
      <c r="GP197" s="1">
        <f t="shared" ref="GP197:GY197" si="259">GO197+GP63-GP130</f>
        <v>8</v>
      </c>
      <c r="GQ197" s="1">
        <f t="shared" si="259"/>
        <v>8</v>
      </c>
      <c r="GR197" s="1">
        <f t="shared" si="259"/>
        <v>8</v>
      </c>
      <c r="GS197" s="1">
        <f t="shared" si="259"/>
        <v>8</v>
      </c>
      <c r="GT197" s="1">
        <f t="shared" si="259"/>
        <v>8</v>
      </c>
      <c r="GU197" s="1">
        <f t="shared" si="259"/>
        <v>8</v>
      </c>
      <c r="GV197" s="1">
        <f t="shared" si="259"/>
        <v>8</v>
      </c>
      <c r="GW197" s="1">
        <f t="shared" si="259"/>
        <v>8</v>
      </c>
      <c r="GX197" s="1">
        <f t="shared" si="259"/>
        <v>8</v>
      </c>
      <c r="GY197" s="1">
        <f t="shared" si="259"/>
        <v>8</v>
      </c>
    </row>
    <row r="198" spans="1:207">
      <c r="A198" s="4" t="s">
        <v>984</v>
      </c>
      <c r="B198" s="3">
        <f t="shared" si="183"/>
        <v>46222128</v>
      </c>
      <c r="C198" s="3" t="str">
        <f t="shared" si="183"/>
        <v>Q.PEAK DUO BLK G6P+/HL</v>
      </c>
      <c r="D198" s="2" t="str">
        <f t="shared" si="183"/>
        <v>340</v>
      </c>
      <c r="E198" s="1">
        <f t="shared" si="150"/>
        <v>0</v>
      </c>
      <c r="F198" s="1">
        <f t="shared" ref="F198:BQ198" si="260">E198+F64-F131</f>
        <v>0</v>
      </c>
      <c r="G198" s="1">
        <f t="shared" si="260"/>
        <v>0</v>
      </c>
      <c r="H198" s="1">
        <f t="shared" si="260"/>
        <v>0</v>
      </c>
      <c r="I198" s="1">
        <f t="shared" si="260"/>
        <v>0</v>
      </c>
      <c r="J198" s="1">
        <f t="shared" si="260"/>
        <v>0</v>
      </c>
      <c r="K198" s="1">
        <f t="shared" si="260"/>
        <v>0</v>
      </c>
      <c r="L198" s="1">
        <f t="shared" si="260"/>
        <v>0</v>
      </c>
      <c r="M198" s="1">
        <f t="shared" si="260"/>
        <v>0</v>
      </c>
      <c r="N198" s="1">
        <f t="shared" si="260"/>
        <v>0</v>
      </c>
      <c r="O198" s="1">
        <f t="shared" si="260"/>
        <v>0</v>
      </c>
      <c r="P198" s="1">
        <f t="shared" si="260"/>
        <v>0</v>
      </c>
      <c r="Q198" s="1">
        <f t="shared" si="260"/>
        <v>0</v>
      </c>
      <c r="R198" s="1">
        <f t="shared" si="260"/>
        <v>0</v>
      </c>
      <c r="S198" s="1">
        <f t="shared" si="260"/>
        <v>0</v>
      </c>
      <c r="T198" s="1">
        <f t="shared" si="260"/>
        <v>0</v>
      </c>
      <c r="U198" s="1">
        <f t="shared" si="260"/>
        <v>0</v>
      </c>
      <c r="V198" s="1">
        <f t="shared" si="260"/>
        <v>0</v>
      </c>
      <c r="W198" s="1">
        <f t="shared" si="260"/>
        <v>0</v>
      </c>
      <c r="X198" s="1">
        <f t="shared" si="260"/>
        <v>0</v>
      </c>
      <c r="Y198" s="1">
        <f t="shared" si="260"/>
        <v>0</v>
      </c>
      <c r="Z198" s="1">
        <f t="shared" si="260"/>
        <v>0</v>
      </c>
      <c r="AA198" s="1">
        <f t="shared" si="260"/>
        <v>0</v>
      </c>
      <c r="AB198" s="1">
        <f t="shared" si="260"/>
        <v>0</v>
      </c>
      <c r="AC198" s="1">
        <f t="shared" si="260"/>
        <v>0</v>
      </c>
      <c r="AD198" s="1">
        <f t="shared" si="260"/>
        <v>0</v>
      </c>
      <c r="AE198" s="1">
        <f t="shared" si="260"/>
        <v>0</v>
      </c>
      <c r="AF198" s="1">
        <f t="shared" si="260"/>
        <v>0</v>
      </c>
      <c r="AG198" s="1">
        <f t="shared" si="260"/>
        <v>0</v>
      </c>
      <c r="AH198" s="1">
        <f t="shared" si="260"/>
        <v>0</v>
      </c>
      <c r="AI198" s="1">
        <f t="shared" si="260"/>
        <v>0</v>
      </c>
      <c r="AJ198" s="1">
        <f t="shared" si="260"/>
        <v>0</v>
      </c>
      <c r="AK198" s="1">
        <f t="shared" si="260"/>
        <v>0</v>
      </c>
      <c r="AL198" s="1">
        <f t="shared" si="260"/>
        <v>0</v>
      </c>
      <c r="AM198" s="1">
        <f t="shared" si="260"/>
        <v>0</v>
      </c>
      <c r="AN198" s="1">
        <f t="shared" si="260"/>
        <v>0</v>
      </c>
      <c r="AO198" s="1">
        <f t="shared" si="260"/>
        <v>0</v>
      </c>
      <c r="AP198" s="1">
        <f t="shared" si="260"/>
        <v>0</v>
      </c>
      <c r="AQ198" s="1">
        <f t="shared" si="260"/>
        <v>0</v>
      </c>
      <c r="AR198" s="1">
        <f t="shared" si="260"/>
        <v>0</v>
      </c>
      <c r="AS198" s="1">
        <f t="shared" si="260"/>
        <v>0</v>
      </c>
      <c r="AT198" s="1">
        <f t="shared" si="260"/>
        <v>0</v>
      </c>
      <c r="AU198" s="1">
        <f t="shared" si="260"/>
        <v>0</v>
      </c>
      <c r="AV198" s="1">
        <f t="shared" si="260"/>
        <v>0</v>
      </c>
      <c r="AW198" s="1">
        <f t="shared" si="260"/>
        <v>0</v>
      </c>
      <c r="AX198" s="1">
        <f t="shared" si="260"/>
        <v>0</v>
      </c>
      <c r="AY198" s="1">
        <f t="shared" si="260"/>
        <v>0</v>
      </c>
      <c r="AZ198" s="1">
        <f t="shared" si="260"/>
        <v>0</v>
      </c>
      <c r="BA198" s="1">
        <f t="shared" si="260"/>
        <v>0</v>
      </c>
      <c r="BB198" s="1">
        <f t="shared" si="260"/>
        <v>0</v>
      </c>
      <c r="BC198" s="1">
        <f t="shared" si="260"/>
        <v>0</v>
      </c>
      <c r="BD198" s="1">
        <f t="shared" si="260"/>
        <v>0</v>
      </c>
      <c r="BE198" s="1">
        <f t="shared" si="260"/>
        <v>0</v>
      </c>
      <c r="BF198" s="1">
        <f t="shared" si="260"/>
        <v>0</v>
      </c>
      <c r="BG198" s="1">
        <f t="shared" si="260"/>
        <v>0</v>
      </c>
      <c r="BH198" s="1">
        <f t="shared" si="260"/>
        <v>0</v>
      </c>
      <c r="BI198" s="1">
        <f t="shared" si="260"/>
        <v>0</v>
      </c>
      <c r="BJ198" s="1">
        <f t="shared" si="260"/>
        <v>0</v>
      </c>
      <c r="BK198" s="1">
        <f t="shared" si="260"/>
        <v>0</v>
      </c>
      <c r="BL198" s="1">
        <f t="shared" si="260"/>
        <v>0</v>
      </c>
      <c r="BM198" s="1">
        <f t="shared" si="260"/>
        <v>0</v>
      </c>
      <c r="BN198" s="1">
        <f t="shared" si="260"/>
        <v>0</v>
      </c>
      <c r="BO198" s="1">
        <f t="shared" si="260"/>
        <v>0</v>
      </c>
      <c r="BP198" s="1">
        <f t="shared" si="260"/>
        <v>0</v>
      </c>
      <c r="BQ198" s="1">
        <f t="shared" si="260"/>
        <v>15</v>
      </c>
      <c r="BR198" s="1">
        <f t="shared" ref="BR198:EC198" si="261">BQ198+BR64-BR131</f>
        <v>15</v>
      </c>
      <c r="BS198" s="1">
        <f t="shared" si="261"/>
        <v>15</v>
      </c>
      <c r="BT198" s="1">
        <f t="shared" si="261"/>
        <v>15</v>
      </c>
      <c r="BU198" s="1">
        <f t="shared" si="261"/>
        <v>15</v>
      </c>
      <c r="BV198" s="1">
        <f t="shared" si="261"/>
        <v>15</v>
      </c>
      <c r="BW198" s="1">
        <f t="shared" si="261"/>
        <v>15</v>
      </c>
      <c r="BX198" s="1">
        <f t="shared" si="261"/>
        <v>15</v>
      </c>
      <c r="BY198" s="1">
        <f t="shared" si="261"/>
        <v>15</v>
      </c>
      <c r="BZ198" s="1">
        <f t="shared" si="261"/>
        <v>15</v>
      </c>
      <c r="CA198" s="1">
        <f t="shared" si="261"/>
        <v>15</v>
      </c>
      <c r="CB198" s="1">
        <f t="shared" si="261"/>
        <v>15</v>
      </c>
      <c r="CC198" s="1">
        <f t="shared" si="261"/>
        <v>15</v>
      </c>
      <c r="CD198" s="1">
        <f t="shared" si="261"/>
        <v>15</v>
      </c>
      <c r="CE198" s="1">
        <f t="shared" si="261"/>
        <v>15</v>
      </c>
      <c r="CF198" s="1">
        <f t="shared" si="261"/>
        <v>15</v>
      </c>
      <c r="CG198" s="1">
        <f t="shared" si="261"/>
        <v>15</v>
      </c>
      <c r="CH198" s="1">
        <f t="shared" si="261"/>
        <v>15</v>
      </c>
      <c r="CI198" s="1">
        <f t="shared" si="261"/>
        <v>15</v>
      </c>
      <c r="CJ198" s="1">
        <f t="shared" si="261"/>
        <v>15</v>
      </c>
      <c r="CK198" s="1">
        <f t="shared" si="261"/>
        <v>15</v>
      </c>
      <c r="CL198" s="1">
        <f t="shared" si="261"/>
        <v>15</v>
      </c>
      <c r="CM198" s="1">
        <f t="shared" si="261"/>
        <v>15</v>
      </c>
      <c r="CN198" s="1">
        <f t="shared" si="261"/>
        <v>15</v>
      </c>
      <c r="CO198" s="1">
        <f t="shared" si="261"/>
        <v>15</v>
      </c>
      <c r="CP198" s="1">
        <f t="shared" si="261"/>
        <v>15</v>
      </c>
      <c r="CQ198" s="1">
        <f t="shared" si="261"/>
        <v>15</v>
      </c>
      <c r="CR198" s="1">
        <f t="shared" si="261"/>
        <v>15</v>
      </c>
      <c r="CS198" s="1">
        <f t="shared" si="261"/>
        <v>15</v>
      </c>
      <c r="CT198" s="1">
        <f t="shared" si="261"/>
        <v>15</v>
      </c>
      <c r="CU198" s="1">
        <f t="shared" si="261"/>
        <v>15</v>
      </c>
      <c r="CV198" s="1">
        <f t="shared" si="261"/>
        <v>15</v>
      </c>
      <c r="CW198" s="1">
        <f t="shared" si="261"/>
        <v>15</v>
      </c>
      <c r="CX198" s="1">
        <f t="shared" si="261"/>
        <v>15</v>
      </c>
      <c r="CY198" s="1">
        <f t="shared" si="261"/>
        <v>15</v>
      </c>
      <c r="CZ198" s="1">
        <f t="shared" si="261"/>
        <v>15</v>
      </c>
      <c r="DA198" s="1">
        <f t="shared" si="261"/>
        <v>15</v>
      </c>
      <c r="DB198" s="1">
        <f t="shared" si="261"/>
        <v>15</v>
      </c>
      <c r="DC198" s="1">
        <f t="shared" si="261"/>
        <v>15</v>
      </c>
      <c r="DD198" s="1">
        <f t="shared" si="261"/>
        <v>15</v>
      </c>
      <c r="DE198" s="1">
        <f t="shared" si="261"/>
        <v>15</v>
      </c>
      <c r="DF198" s="1">
        <f t="shared" si="261"/>
        <v>15</v>
      </c>
      <c r="DG198" s="1">
        <f t="shared" si="261"/>
        <v>15</v>
      </c>
      <c r="DH198" s="1">
        <f t="shared" si="261"/>
        <v>15</v>
      </c>
      <c r="DI198" s="1">
        <f t="shared" si="261"/>
        <v>15</v>
      </c>
      <c r="DJ198" s="1">
        <f t="shared" si="261"/>
        <v>15</v>
      </c>
      <c r="DK198" s="1">
        <f t="shared" si="261"/>
        <v>15</v>
      </c>
      <c r="DL198" s="1">
        <f t="shared" si="261"/>
        <v>15</v>
      </c>
      <c r="DM198" s="1">
        <f t="shared" si="261"/>
        <v>15</v>
      </c>
      <c r="DN198" s="1">
        <f t="shared" si="261"/>
        <v>15</v>
      </c>
      <c r="DO198" s="1">
        <f t="shared" si="261"/>
        <v>15</v>
      </c>
      <c r="DP198" s="1">
        <f t="shared" si="261"/>
        <v>15</v>
      </c>
      <c r="DQ198" s="1">
        <f t="shared" si="261"/>
        <v>15</v>
      </c>
      <c r="DR198" s="1">
        <f t="shared" si="261"/>
        <v>15</v>
      </c>
      <c r="DS198" s="1">
        <f t="shared" si="261"/>
        <v>15</v>
      </c>
      <c r="DT198" s="1">
        <f t="shared" si="261"/>
        <v>15</v>
      </c>
      <c r="DU198" s="1">
        <f t="shared" si="261"/>
        <v>15</v>
      </c>
      <c r="DV198" s="1">
        <f t="shared" si="261"/>
        <v>15</v>
      </c>
      <c r="DW198" s="1">
        <f t="shared" si="261"/>
        <v>15</v>
      </c>
      <c r="DX198" s="1">
        <f t="shared" si="261"/>
        <v>15</v>
      </c>
      <c r="DY198" s="1">
        <f t="shared" si="261"/>
        <v>15</v>
      </c>
      <c r="DZ198" s="1">
        <f t="shared" si="261"/>
        <v>15</v>
      </c>
      <c r="EA198" s="1">
        <f t="shared" si="261"/>
        <v>15</v>
      </c>
      <c r="EB198" s="1">
        <f t="shared" si="261"/>
        <v>15</v>
      </c>
      <c r="EC198" s="1">
        <f t="shared" si="261"/>
        <v>15</v>
      </c>
      <c r="ED198" s="1">
        <f t="shared" ref="ED198:GO198" si="262">EC198+ED64-ED131</f>
        <v>15</v>
      </c>
      <c r="EE198" s="1">
        <f t="shared" si="262"/>
        <v>15</v>
      </c>
      <c r="EF198" s="1">
        <f t="shared" si="262"/>
        <v>15</v>
      </c>
      <c r="EG198" s="1">
        <f t="shared" si="262"/>
        <v>15</v>
      </c>
      <c r="EH198" s="1">
        <f t="shared" si="262"/>
        <v>15</v>
      </c>
      <c r="EI198" s="1">
        <f t="shared" si="262"/>
        <v>15</v>
      </c>
      <c r="EJ198" s="1">
        <f t="shared" si="262"/>
        <v>15</v>
      </c>
      <c r="EK198" s="1">
        <f t="shared" si="262"/>
        <v>15</v>
      </c>
      <c r="EL198" s="1">
        <f t="shared" si="262"/>
        <v>15</v>
      </c>
      <c r="EM198" s="1">
        <f t="shared" si="262"/>
        <v>15</v>
      </c>
      <c r="EN198" s="1">
        <f t="shared" si="262"/>
        <v>15</v>
      </c>
      <c r="EO198" s="1">
        <f t="shared" si="262"/>
        <v>15</v>
      </c>
      <c r="EP198" s="1">
        <f t="shared" si="262"/>
        <v>15</v>
      </c>
      <c r="EQ198" s="1">
        <f t="shared" si="262"/>
        <v>15</v>
      </c>
      <c r="ER198" s="1">
        <f t="shared" si="262"/>
        <v>15</v>
      </c>
      <c r="ES198" s="1">
        <f t="shared" si="262"/>
        <v>15</v>
      </c>
      <c r="ET198" s="1">
        <f t="shared" si="262"/>
        <v>15</v>
      </c>
      <c r="EU198" s="1">
        <f t="shared" si="262"/>
        <v>15</v>
      </c>
      <c r="EV198" s="1">
        <f t="shared" si="262"/>
        <v>15</v>
      </c>
      <c r="EW198" s="1">
        <f t="shared" si="262"/>
        <v>15</v>
      </c>
      <c r="EX198" s="1">
        <f t="shared" si="262"/>
        <v>15</v>
      </c>
      <c r="EY198" s="1">
        <f t="shared" si="262"/>
        <v>15</v>
      </c>
      <c r="EZ198" s="1">
        <f t="shared" si="262"/>
        <v>15</v>
      </c>
      <c r="FA198" s="1">
        <f t="shared" si="262"/>
        <v>15</v>
      </c>
      <c r="FB198" s="1">
        <f t="shared" si="262"/>
        <v>15</v>
      </c>
      <c r="FC198" s="1">
        <f t="shared" si="262"/>
        <v>15</v>
      </c>
      <c r="FD198" s="1">
        <f t="shared" si="262"/>
        <v>15</v>
      </c>
      <c r="FE198" s="1">
        <f t="shared" si="262"/>
        <v>15</v>
      </c>
      <c r="FF198" s="1">
        <f t="shared" si="262"/>
        <v>15</v>
      </c>
      <c r="FG198" s="1">
        <f t="shared" si="262"/>
        <v>15</v>
      </c>
      <c r="FH198" s="1">
        <f t="shared" si="262"/>
        <v>15</v>
      </c>
      <c r="FI198" s="1">
        <f t="shared" si="262"/>
        <v>15</v>
      </c>
      <c r="FJ198" s="1">
        <f t="shared" si="262"/>
        <v>15</v>
      </c>
      <c r="FK198" s="1">
        <f t="shared" si="262"/>
        <v>15</v>
      </c>
      <c r="FL198" s="1">
        <f t="shared" si="262"/>
        <v>15</v>
      </c>
      <c r="FM198" s="1">
        <f t="shared" si="262"/>
        <v>15</v>
      </c>
      <c r="FN198" s="1">
        <f t="shared" si="262"/>
        <v>15</v>
      </c>
      <c r="FO198" s="1">
        <f t="shared" si="262"/>
        <v>15</v>
      </c>
      <c r="FP198" s="1">
        <f t="shared" si="262"/>
        <v>15</v>
      </c>
      <c r="FQ198" s="1">
        <f t="shared" si="262"/>
        <v>15</v>
      </c>
      <c r="FR198" s="1">
        <f t="shared" si="262"/>
        <v>15</v>
      </c>
      <c r="FS198" s="1">
        <f t="shared" si="262"/>
        <v>15</v>
      </c>
      <c r="FT198" s="1">
        <f t="shared" si="262"/>
        <v>15</v>
      </c>
      <c r="FU198" s="1">
        <f t="shared" si="262"/>
        <v>15</v>
      </c>
      <c r="FV198" s="1">
        <f t="shared" si="262"/>
        <v>15</v>
      </c>
      <c r="FW198" s="1">
        <f t="shared" si="262"/>
        <v>15</v>
      </c>
      <c r="FX198" s="1">
        <f t="shared" si="262"/>
        <v>15</v>
      </c>
      <c r="FY198" s="1">
        <f t="shared" si="262"/>
        <v>15</v>
      </c>
      <c r="FZ198" s="1">
        <f t="shared" si="262"/>
        <v>15</v>
      </c>
      <c r="GA198" s="1">
        <f t="shared" si="262"/>
        <v>15</v>
      </c>
      <c r="GB198" s="1">
        <f t="shared" si="262"/>
        <v>15</v>
      </c>
      <c r="GC198" s="1">
        <f t="shared" si="262"/>
        <v>15</v>
      </c>
      <c r="GD198" s="1">
        <f t="shared" si="262"/>
        <v>15</v>
      </c>
      <c r="GE198" s="1">
        <f t="shared" si="262"/>
        <v>15</v>
      </c>
      <c r="GF198" s="1">
        <f t="shared" si="262"/>
        <v>15</v>
      </c>
      <c r="GG198" s="1">
        <f t="shared" si="262"/>
        <v>15</v>
      </c>
      <c r="GH198" s="1">
        <f t="shared" si="262"/>
        <v>15</v>
      </c>
      <c r="GI198" s="1">
        <f t="shared" si="262"/>
        <v>15</v>
      </c>
      <c r="GJ198" s="1">
        <f t="shared" si="262"/>
        <v>15</v>
      </c>
      <c r="GK198" s="1">
        <f t="shared" si="262"/>
        <v>15</v>
      </c>
      <c r="GL198" s="1">
        <f t="shared" si="262"/>
        <v>15</v>
      </c>
      <c r="GM198" s="1">
        <f t="shared" si="262"/>
        <v>15</v>
      </c>
      <c r="GN198" s="1">
        <f t="shared" si="262"/>
        <v>15</v>
      </c>
      <c r="GO198" s="1">
        <f t="shared" si="262"/>
        <v>15</v>
      </c>
      <c r="GP198" s="1">
        <f t="shared" ref="GP198:GY198" si="263">GO198+GP64-GP131</f>
        <v>15</v>
      </c>
      <c r="GQ198" s="1">
        <f t="shared" si="263"/>
        <v>15</v>
      </c>
      <c r="GR198" s="1">
        <f t="shared" si="263"/>
        <v>15</v>
      </c>
      <c r="GS198" s="1">
        <f t="shared" si="263"/>
        <v>15</v>
      </c>
      <c r="GT198" s="1">
        <f t="shared" si="263"/>
        <v>15</v>
      </c>
      <c r="GU198" s="1">
        <f t="shared" si="263"/>
        <v>15</v>
      </c>
      <c r="GV198" s="1">
        <f t="shared" si="263"/>
        <v>15</v>
      </c>
      <c r="GW198" s="1">
        <f t="shared" si="263"/>
        <v>15</v>
      </c>
      <c r="GX198" s="1">
        <f t="shared" si="263"/>
        <v>15</v>
      </c>
      <c r="GY198" s="1">
        <f t="shared" si="263"/>
        <v>15</v>
      </c>
    </row>
    <row r="199" spans="1:207">
      <c r="A199" s="4" t="s">
        <v>984</v>
      </c>
      <c r="B199" s="3">
        <f t="shared" ref="B199:D199" si="264">B132</f>
        <v>46226128</v>
      </c>
      <c r="C199" s="3" t="str">
        <f t="shared" si="264"/>
        <v>Q.PEAK DUO BLK G6P+/HL</v>
      </c>
      <c r="D199" s="2" t="str">
        <f t="shared" si="264"/>
        <v>340</v>
      </c>
      <c r="E199" s="1">
        <f t="shared" si="150"/>
        <v>0</v>
      </c>
      <c r="F199" s="1">
        <f t="shared" ref="F199:BQ199" si="265">E199+F65-F132</f>
        <v>0</v>
      </c>
      <c r="G199" s="1">
        <f t="shared" si="265"/>
        <v>0</v>
      </c>
      <c r="H199" s="1">
        <f t="shared" si="265"/>
        <v>0</v>
      </c>
      <c r="I199" s="1">
        <f t="shared" si="265"/>
        <v>0</v>
      </c>
      <c r="J199" s="1">
        <f t="shared" si="265"/>
        <v>0</v>
      </c>
      <c r="K199" s="1">
        <f t="shared" si="265"/>
        <v>0</v>
      </c>
      <c r="L199" s="1">
        <f t="shared" si="265"/>
        <v>0</v>
      </c>
      <c r="M199" s="1">
        <f t="shared" si="265"/>
        <v>0</v>
      </c>
      <c r="N199" s="1">
        <f t="shared" si="265"/>
        <v>0</v>
      </c>
      <c r="O199" s="1">
        <f t="shared" si="265"/>
        <v>0</v>
      </c>
      <c r="P199" s="1">
        <f t="shared" si="265"/>
        <v>0</v>
      </c>
      <c r="Q199" s="1">
        <f t="shared" si="265"/>
        <v>0</v>
      </c>
      <c r="R199" s="1">
        <f t="shared" si="265"/>
        <v>0</v>
      </c>
      <c r="S199" s="1">
        <f t="shared" si="265"/>
        <v>0</v>
      </c>
      <c r="T199" s="1">
        <f t="shared" si="265"/>
        <v>0</v>
      </c>
      <c r="U199" s="1">
        <f t="shared" si="265"/>
        <v>0</v>
      </c>
      <c r="V199" s="1">
        <f t="shared" si="265"/>
        <v>0</v>
      </c>
      <c r="W199" s="1">
        <f t="shared" si="265"/>
        <v>0</v>
      </c>
      <c r="X199" s="1">
        <f t="shared" si="265"/>
        <v>0</v>
      </c>
      <c r="Y199" s="1">
        <f t="shared" si="265"/>
        <v>0</v>
      </c>
      <c r="Z199" s="1">
        <f t="shared" si="265"/>
        <v>0</v>
      </c>
      <c r="AA199" s="1">
        <f t="shared" si="265"/>
        <v>0</v>
      </c>
      <c r="AB199" s="1">
        <f t="shared" si="265"/>
        <v>0</v>
      </c>
      <c r="AC199" s="1">
        <f t="shared" si="265"/>
        <v>0</v>
      </c>
      <c r="AD199" s="1">
        <f t="shared" si="265"/>
        <v>0</v>
      </c>
      <c r="AE199" s="1">
        <f t="shared" si="265"/>
        <v>0</v>
      </c>
      <c r="AF199" s="1">
        <f t="shared" si="265"/>
        <v>0</v>
      </c>
      <c r="AG199" s="1">
        <f t="shared" si="265"/>
        <v>0</v>
      </c>
      <c r="AH199" s="1">
        <f t="shared" si="265"/>
        <v>0</v>
      </c>
      <c r="AI199" s="1">
        <f t="shared" si="265"/>
        <v>0</v>
      </c>
      <c r="AJ199" s="1">
        <f t="shared" si="265"/>
        <v>0</v>
      </c>
      <c r="AK199" s="1">
        <f t="shared" si="265"/>
        <v>0</v>
      </c>
      <c r="AL199" s="1">
        <f t="shared" si="265"/>
        <v>0</v>
      </c>
      <c r="AM199" s="1">
        <f t="shared" si="265"/>
        <v>0</v>
      </c>
      <c r="AN199" s="1">
        <f t="shared" si="265"/>
        <v>0</v>
      </c>
      <c r="AO199" s="1">
        <f t="shared" si="265"/>
        <v>0</v>
      </c>
      <c r="AP199" s="1">
        <f t="shared" si="265"/>
        <v>0</v>
      </c>
      <c r="AQ199" s="1">
        <f t="shared" si="265"/>
        <v>0</v>
      </c>
      <c r="AR199" s="1">
        <f t="shared" si="265"/>
        <v>0</v>
      </c>
      <c r="AS199" s="1">
        <f t="shared" si="265"/>
        <v>0</v>
      </c>
      <c r="AT199" s="1">
        <f t="shared" si="265"/>
        <v>0</v>
      </c>
      <c r="AU199" s="1">
        <f t="shared" si="265"/>
        <v>0</v>
      </c>
      <c r="AV199" s="1">
        <f t="shared" si="265"/>
        <v>0</v>
      </c>
      <c r="AW199" s="1">
        <f t="shared" si="265"/>
        <v>0</v>
      </c>
      <c r="AX199" s="1">
        <f t="shared" si="265"/>
        <v>0</v>
      </c>
      <c r="AY199" s="1">
        <f t="shared" si="265"/>
        <v>0</v>
      </c>
      <c r="AZ199" s="1">
        <f t="shared" si="265"/>
        <v>0</v>
      </c>
      <c r="BA199" s="1">
        <f t="shared" si="265"/>
        <v>0</v>
      </c>
      <c r="BB199" s="1">
        <f t="shared" si="265"/>
        <v>0</v>
      </c>
      <c r="BC199" s="1">
        <f t="shared" si="265"/>
        <v>0</v>
      </c>
      <c r="BD199" s="1">
        <f t="shared" si="265"/>
        <v>0</v>
      </c>
      <c r="BE199" s="1">
        <f t="shared" si="265"/>
        <v>0</v>
      </c>
      <c r="BF199" s="1">
        <f t="shared" si="265"/>
        <v>0</v>
      </c>
      <c r="BG199" s="1">
        <f t="shared" si="265"/>
        <v>0</v>
      </c>
      <c r="BH199" s="1">
        <f t="shared" si="265"/>
        <v>0</v>
      </c>
      <c r="BI199" s="1">
        <f t="shared" si="265"/>
        <v>0</v>
      </c>
      <c r="BJ199" s="1">
        <f t="shared" si="265"/>
        <v>0</v>
      </c>
      <c r="BK199" s="1">
        <f t="shared" si="265"/>
        <v>0</v>
      </c>
      <c r="BL199" s="1">
        <f t="shared" si="265"/>
        <v>0</v>
      </c>
      <c r="BM199" s="1">
        <f t="shared" si="265"/>
        <v>0</v>
      </c>
      <c r="BN199" s="1">
        <f t="shared" si="265"/>
        <v>0</v>
      </c>
      <c r="BO199" s="1">
        <f t="shared" si="265"/>
        <v>0</v>
      </c>
      <c r="BP199" s="1">
        <f t="shared" si="265"/>
        <v>0</v>
      </c>
      <c r="BQ199" s="1">
        <f t="shared" si="265"/>
        <v>91</v>
      </c>
      <c r="BR199" s="1">
        <f t="shared" ref="BR199:EC199" si="266">BQ199+BR65-BR132</f>
        <v>91</v>
      </c>
      <c r="BS199" s="1">
        <f t="shared" si="266"/>
        <v>91</v>
      </c>
      <c r="BT199" s="1">
        <f t="shared" si="266"/>
        <v>91</v>
      </c>
      <c r="BU199" s="1">
        <f t="shared" si="266"/>
        <v>91</v>
      </c>
      <c r="BV199" s="1">
        <f t="shared" si="266"/>
        <v>91</v>
      </c>
      <c r="BW199" s="1">
        <f t="shared" si="266"/>
        <v>91</v>
      </c>
      <c r="BX199" s="1">
        <f t="shared" si="266"/>
        <v>91</v>
      </c>
      <c r="BY199" s="1">
        <f t="shared" si="266"/>
        <v>91</v>
      </c>
      <c r="BZ199" s="1">
        <f t="shared" si="266"/>
        <v>91</v>
      </c>
      <c r="CA199" s="1">
        <f t="shared" si="266"/>
        <v>91</v>
      </c>
      <c r="CB199" s="1">
        <f t="shared" si="266"/>
        <v>91</v>
      </c>
      <c r="CC199" s="1">
        <f t="shared" si="266"/>
        <v>91</v>
      </c>
      <c r="CD199" s="1">
        <f t="shared" si="266"/>
        <v>91</v>
      </c>
      <c r="CE199" s="1">
        <f t="shared" si="266"/>
        <v>91</v>
      </c>
      <c r="CF199" s="1">
        <f t="shared" si="266"/>
        <v>91</v>
      </c>
      <c r="CG199" s="1">
        <f t="shared" si="266"/>
        <v>91</v>
      </c>
      <c r="CH199" s="1">
        <f t="shared" si="266"/>
        <v>91</v>
      </c>
      <c r="CI199" s="1">
        <f t="shared" si="266"/>
        <v>91</v>
      </c>
      <c r="CJ199" s="1">
        <f t="shared" si="266"/>
        <v>91</v>
      </c>
      <c r="CK199" s="1">
        <f t="shared" si="266"/>
        <v>91</v>
      </c>
      <c r="CL199" s="1">
        <f t="shared" si="266"/>
        <v>91</v>
      </c>
      <c r="CM199" s="1">
        <f t="shared" si="266"/>
        <v>91</v>
      </c>
      <c r="CN199" s="1">
        <f t="shared" si="266"/>
        <v>91</v>
      </c>
      <c r="CO199" s="1">
        <f t="shared" si="266"/>
        <v>91</v>
      </c>
      <c r="CP199" s="1">
        <f t="shared" si="266"/>
        <v>91</v>
      </c>
      <c r="CQ199" s="1">
        <f t="shared" si="266"/>
        <v>91</v>
      </c>
      <c r="CR199" s="1">
        <f t="shared" si="266"/>
        <v>91</v>
      </c>
      <c r="CS199" s="1">
        <f t="shared" si="266"/>
        <v>91</v>
      </c>
      <c r="CT199" s="1">
        <f t="shared" si="266"/>
        <v>91</v>
      </c>
      <c r="CU199" s="1">
        <f t="shared" si="266"/>
        <v>91</v>
      </c>
      <c r="CV199" s="1">
        <f t="shared" si="266"/>
        <v>91</v>
      </c>
      <c r="CW199" s="1">
        <f t="shared" si="266"/>
        <v>91</v>
      </c>
      <c r="CX199" s="1">
        <f t="shared" si="266"/>
        <v>91</v>
      </c>
      <c r="CY199" s="1">
        <f t="shared" si="266"/>
        <v>91</v>
      </c>
      <c r="CZ199" s="1">
        <f t="shared" si="266"/>
        <v>91</v>
      </c>
      <c r="DA199" s="1">
        <f t="shared" si="266"/>
        <v>91</v>
      </c>
      <c r="DB199" s="1">
        <f t="shared" si="266"/>
        <v>91</v>
      </c>
      <c r="DC199" s="1">
        <f t="shared" si="266"/>
        <v>91</v>
      </c>
      <c r="DD199" s="1">
        <f t="shared" si="266"/>
        <v>91</v>
      </c>
      <c r="DE199" s="1">
        <f t="shared" si="266"/>
        <v>91</v>
      </c>
      <c r="DF199" s="1">
        <f t="shared" si="266"/>
        <v>91</v>
      </c>
      <c r="DG199" s="1">
        <f t="shared" si="266"/>
        <v>91</v>
      </c>
      <c r="DH199" s="1">
        <f t="shared" si="266"/>
        <v>91</v>
      </c>
      <c r="DI199" s="1">
        <f t="shared" si="266"/>
        <v>91</v>
      </c>
      <c r="DJ199" s="1">
        <f t="shared" si="266"/>
        <v>91</v>
      </c>
      <c r="DK199" s="1">
        <f t="shared" si="266"/>
        <v>91</v>
      </c>
      <c r="DL199" s="1">
        <f t="shared" si="266"/>
        <v>91</v>
      </c>
      <c r="DM199" s="1">
        <f t="shared" si="266"/>
        <v>91</v>
      </c>
      <c r="DN199" s="1">
        <f t="shared" si="266"/>
        <v>91</v>
      </c>
      <c r="DO199" s="1">
        <f t="shared" si="266"/>
        <v>91</v>
      </c>
      <c r="DP199" s="1">
        <f t="shared" si="266"/>
        <v>91</v>
      </c>
      <c r="DQ199" s="1">
        <f t="shared" si="266"/>
        <v>91</v>
      </c>
      <c r="DR199" s="1">
        <f t="shared" si="266"/>
        <v>91</v>
      </c>
      <c r="DS199" s="1">
        <f t="shared" si="266"/>
        <v>91</v>
      </c>
      <c r="DT199" s="1">
        <f t="shared" si="266"/>
        <v>91</v>
      </c>
      <c r="DU199" s="1">
        <f t="shared" si="266"/>
        <v>91</v>
      </c>
      <c r="DV199" s="1">
        <f t="shared" si="266"/>
        <v>91</v>
      </c>
      <c r="DW199" s="1">
        <f t="shared" si="266"/>
        <v>91</v>
      </c>
      <c r="DX199" s="1">
        <f t="shared" si="266"/>
        <v>91</v>
      </c>
      <c r="DY199" s="1">
        <f t="shared" si="266"/>
        <v>91</v>
      </c>
      <c r="DZ199" s="1">
        <f t="shared" si="266"/>
        <v>91</v>
      </c>
      <c r="EA199" s="1">
        <f t="shared" si="266"/>
        <v>91</v>
      </c>
      <c r="EB199" s="1">
        <f t="shared" si="266"/>
        <v>91</v>
      </c>
      <c r="EC199" s="1">
        <f t="shared" si="266"/>
        <v>91</v>
      </c>
      <c r="ED199" s="1">
        <f t="shared" ref="ED199:GO199" si="267">EC199+ED65-ED132</f>
        <v>91</v>
      </c>
      <c r="EE199" s="1">
        <f t="shared" si="267"/>
        <v>91</v>
      </c>
      <c r="EF199" s="1">
        <f t="shared" si="267"/>
        <v>91</v>
      </c>
      <c r="EG199" s="1">
        <f t="shared" si="267"/>
        <v>91</v>
      </c>
      <c r="EH199" s="1">
        <f t="shared" si="267"/>
        <v>91</v>
      </c>
      <c r="EI199" s="1">
        <f t="shared" si="267"/>
        <v>91</v>
      </c>
      <c r="EJ199" s="1">
        <f t="shared" si="267"/>
        <v>91</v>
      </c>
      <c r="EK199" s="1">
        <f t="shared" si="267"/>
        <v>91</v>
      </c>
      <c r="EL199" s="1">
        <f t="shared" si="267"/>
        <v>91</v>
      </c>
      <c r="EM199" s="1">
        <f t="shared" si="267"/>
        <v>91</v>
      </c>
      <c r="EN199" s="1">
        <f t="shared" si="267"/>
        <v>91</v>
      </c>
      <c r="EO199" s="1">
        <f t="shared" si="267"/>
        <v>91</v>
      </c>
      <c r="EP199" s="1">
        <f t="shared" si="267"/>
        <v>91</v>
      </c>
      <c r="EQ199" s="1">
        <f t="shared" si="267"/>
        <v>91</v>
      </c>
      <c r="ER199" s="1">
        <f t="shared" si="267"/>
        <v>91</v>
      </c>
      <c r="ES199" s="1">
        <f t="shared" si="267"/>
        <v>91</v>
      </c>
      <c r="ET199" s="1">
        <f t="shared" si="267"/>
        <v>91</v>
      </c>
      <c r="EU199" s="1">
        <f t="shared" si="267"/>
        <v>91</v>
      </c>
      <c r="EV199" s="1">
        <f t="shared" si="267"/>
        <v>91</v>
      </c>
      <c r="EW199" s="1">
        <f t="shared" si="267"/>
        <v>91</v>
      </c>
      <c r="EX199" s="1">
        <f t="shared" si="267"/>
        <v>91</v>
      </c>
      <c r="EY199" s="1">
        <f t="shared" si="267"/>
        <v>91</v>
      </c>
      <c r="EZ199" s="1">
        <f t="shared" si="267"/>
        <v>91</v>
      </c>
      <c r="FA199" s="1">
        <f t="shared" si="267"/>
        <v>91</v>
      </c>
      <c r="FB199" s="1">
        <f t="shared" si="267"/>
        <v>91</v>
      </c>
      <c r="FC199" s="1">
        <f t="shared" si="267"/>
        <v>91</v>
      </c>
      <c r="FD199" s="1">
        <f t="shared" si="267"/>
        <v>91</v>
      </c>
      <c r="FE199" s="1">
        <f t="shared" si="267"/>
        <v>91</v>
      </c>
      <c r="FF199" s="1">
        <f t="shared" si="267"/>
        <v>91</v>
      </c>
      <c r="FG199" s="1">
        <f t="shared" si="267"/>
        <v>91</v>
      </c>
      <c r="FH199" s="1">
        <f t="shared" si="267"/>
        <v>91</v>
      </c>
      <c r="FI199" s="1">
        <f t="shared" si="267"/>
        <v>91</v>
      </c>
      <c r="FJ199" s="1">
        <f t="shared" si="267"/>
        <v>91</v>
      </c>
      <c r="FK199" s="1">
        <f t="shared" si="267"/>
        <v>91</v>
      </c>
      <c r="FL199" s="1">
        <f t="shared" si="267"/>
        <v>91</v>
      </c>
      <c r="FM199" s="1">
        <f t="shared" si="267"/>
        <v>91</v>
      </c>
      <c r="FN199" s="1">
        <f t="shared" si="267"/>
        <v>91</v>
      </c>
      <c r="FO199" s="1">
        <f t="shared" si="267"/>
        <v>91</v>
      </c>
      <c r="FP199" s="1">
        <f t="shared" si="267"/>
        <v>91</v>
      </c>
      <c r="FQ199" s="1">
        <f t="shared" si="267"/>
        <v>91</v>
      </c>
      <c r="FR199" s="1">
        <f t="shared" si="267"/>
        <v>91</v>
      </c>
      <c r="FS199" s="1">
        <f t="shared" si="267"/>
        <v>91</v>
      </c>
      <c r="FT199" s="1">
        <f t="shared" si="267"/>
        <v>91</v>
      </c>
      <c r="FU199" s="1">
        <f t="shared" si="267"/>
        <v>91</v>
      </c>
      <c r="FV199" s="1">
        <f t="shared" si="267"/>
        <v>91</v>
      </c>
      <c r="FW199" s="1">
        <f t="shared" si="267"/>
        <v>91</v>
      </c>
      <c r="FX199" s="1">
        <f t="shared" si="267"/>
        <v>91</v>
      </c>
      <c r="FY199" s="1">
        <f t="shared" si="267"/>
        <v>91</v>
      </c>
      <c r="FZ199" s="1">
        <f t="shared" si="267"/>
        <v>91</v>
      </c>
      <c r="GA199" s="1">
        <f t="shared" si="267"/>
        <v>91</v>
      </c>
      <c r="GB199" s="1">
        <f t="shared" si="267"/>
        <v>91</v>
      </c>
      <c r="GC199" s="1">
        <f t="shared" si="267"/>
        <v>91</v>
      </c>
      <c r="GD199" s="1">
        <f t="shared" si="267"/>
        <v>91</v>
      </c>
      <c r="GE199" s="1">
        <f t="shared" si="267"/>
        <v>91</v>
      </c>
      <c r="GF199" s="1">
        <f t="shared" si="267"/>
        <v>91</v>
      </c>
      <c r="GG199" s="1">
        <f t="shared" si="267"/>
        <v>91</v>
      </c>
      <c r="GH199" s="1">
        <f t="shared" si="267"/>
        <v>91</v>
      </c>
      <c r="GI199" s="1">
        <f t="shared" si="267"/>
        <v>91</v>
      </c>
      <c r="GJ199" s="1">
        <f t="shared" si="267"/>
        <v>91</v>
      </c>
      <c r="GK199" s="1">
        <f t="shared" si="267"/>
        <v>91</v>
      </c>
      <c r="GL199" s="1">
        <f t="shared" si="267"/>
        <v>91</v>
      </c>
      <c r="GM199" s="1">
        <f t="shared" si="267"/>
        <v>91</v>
      </c>
      <c r="GN199" s="1">
        <f t="shared" si="267"/>
        <v>91</v>
      </c>
      <c r="GO199" s="1">
        <f t="shared" si="267"/>
        <v>91</v>
      </c>
      <c r="GP199" s="1">
        <f t="shared" ref="GP199:GY199" si="268">GO199+GP65-GP132</f>
        <v>91</v>
      </c>
      <c r="GQ199" s="1">
        <f t="shared" si="268"/>
        <v>91</v>
      </c>
      <c r="GR199" s="1">
        <f t="shared" si="268"/>
        <v>91</v>
      </c>
      <c r="GS199" s="1">
        <f t="shared" si="268"/>
        <v>91</v>
      </c>
      <c r="GT199" s="1">
        <f t="shared" si="268"/>
        <v>91</v>
      </c>
      <c r="GU199" s="1">
        <f t="shared" si="268"/>
        <v>91</v>
      </c>
      <c r="GV199" s="1">
        <f t="shared" si="268"/>
        <v>91</v>
      </c>
      <c r="GW199" s="1">
        <f t="shared" si="268"/>
        <v>91</v>
      </c>
      <c r="GX199" s="1">
        <f t="shared" si="268"/>
        <v>91</v>
      </c>
      <c r="GY199" s="1">
        <f t="shared" si="268"/>
        <v>91</v>
      </c>
    </row>
    <row r="200" spans="1:207">
      <c r="A200" s="4" t="s">
        <v>984</v>
      </c>
      <c r="B200" s="3">
        <f t="shared" ref="B200:D200" si="269">B133</f>
        <v>46225129</v>
      </c>
      <c r="C200" s="3" t="str">
        <f t="shared" si="269"/>
        <v>Q.PEAK DUO-G6P+</v>
      </c>
      <c r="D200" s="2">
        <f t="shared" si="269"/>
        <v>345</v>
      </c>
      <c r="E200" s="1">
        <f t="shared" si="150"/>
        <v>0</v>
      </c>
      <c r="F200" s="1">
        <f t="shared" ref="F200:BQ200" si="270">E200+F66-F133</f>
        <v>0</v>
      </c>
      <c r="G200" s="1">
        <f t="shared" si="270"/>
        <v>0</v>
      </c>
      <c r="H200" s="1">
        <f t="shared" si="270"/>
        <v>0</v>
      </c>
      <c r="I200" s="1">
        <f t="shared" si="270"/>
        <v>0</v>
      </c>
      <c r="J200" s="1">
        <f t="shared" si="270"/>
        <v>0</v>
      </c>
      <c r="K200" s="1">
        <f t="shared" si="270"/>
        <v>0</v>
      </c>
      <c r="L200" s="1">
        <f t="shared" si="270"/>
        <v>0</v>
      </c>
      <c r="M200" s="1">
        <f t="shared" si="270"/>
        <v>0</v>
      </c>
      <c r="N200" s="1">
        <f t="shared" si="270"/>
        <v>0</v>
      </c>
      <c r="O200" s="1">
        <f t="shared" si="270"/>
        <v>0</v>
      </c>
      <c r="P200" s="1">
        <f t="shared" si="270"/>
        <v>0</v>
      </c>
      <c r="Q200" s="1">
        <f t="shared" si="270"/>
        <v>0</v>
      </c>
      <c r="R200" s="1">
        <f t="shared" si="270"/>
        <v>0</v>
      </c>
      <c r="S200" s="1">
        <f t="shared" si="270"/>
        <v>0</v>
      </c>
      <c r="T200" s="1">
        <f t="shared" si="270"/>
        <v>0</v>
      </c>
      <c r="U200" s="1">
        <f t="shared" si="270"/>
        <v>0</v>
      </c>
      <c r="V200" s="1">
        <f t="shared" si="270"/>
        <v>0</v>
      </c>
      <c r="W200" s="1">
        <f t="shared" si="270"/>
        <v>0</v>
      </c>
      <c r="X200" s="1">
        <f t="shared" si="270"/>
        <v>0</v>
      </c>
      <c r="Y200" s="1">
        <f t="shared" si="270"/>
        <v>0</v>
      </c>
      <c r="Z200" s="1">
        <f t="shared" si="270"/>
        <v>0</v>
      </c>
      <c r="AA200" s="1">
        <f t="shared" si="270"/>
        <v>0</v>
      </c>
      <c r="AB200" s="1">
        <f t="shared" si="270"/>
        <v>0</v>
      </c>
      <c r="AC200" s="1">
        <f t="shared" si="270"/>
        <v>0</v>
      </c>
      <c r="AD200" s="1">
        <f t="shared" si="270"/>
        <v>0</v>
      </c>
      <c r="AE200" s="1">
        <f t="shared" si="270"/>
        <v>0</v>
      </c>
      <c r="AF200" s="1">
        <f t="shared" si="270"/>
        <v>0</v>
      </c>
      <c r="AG200" s="1">
        <f t="shared" si="270"/>
        <v>0</v>
      </c>
      <c r="AH200" s="1">
        <f t="shared" si="270"/>
        <v>0</v>
      </c>
      <c r="AI200" s="1">
        <f t="shared" si="270"/>
        <v>0</v>
      </c>
      <c r="AJ200" s="1">
        <f t="shared" si="270"/>
        <v>0</v>
      </c>
      <c r="AK200" s="1">
        <f t="shared" si="270"/>
        <v>0</v>
      </c>
      <c r="AL200" s="1">
        <f t="shared" si="270"/>
        <v>0</v>
      </c>
      <c r="AM200" s="1">
        <f t="shared" si="270"/>
        <v>0</v>
      </c>
      <c r="AN200" s="1">
        <f t="shared" si="270"/>
        <v>0</v>
      </c>
      <c r="AO200" s="1">
        <f t="shared" si="270"/>
        <v>0</v>
      </c>
      <c r="AP200" s="1">
        <f t="shared" si="270"/>
        <v>0</v>
      </c>
      <c r="AQ200" s="1">
        <f t="shared" si="270"/>
        <v>0</v>
      </c>
      <c r="AR200" s="1">
        <f t="shared" si="270"/>
        <v>0</v>
      </c>
      <c r="AS200" s="1">
        <f t="shared" si="270"/>
        <v>0</v>
      </c>
      <c r="AT200" s="1">
        <f t="shared" si="270"/>
        <v>0</v>
      </c>
      <c r="AU200" s="1">
        <f t="shared" si="270"/>
        <v>0</v>
      </c>
      <c r="AV200" s="1">
        <f t="shared" si="270"/>
        <v>0</v>
      </c>
      <c r="AW200" s="1">
        <f t="shared" si="270"/>
        <v>0</v>
      </c>
      <c r="AX200" s="1">
        <f t="shared" si="270"/>
        <v>0</v>
      </c>
      <c r="AY200" s="1">
        <f t="shared" si="270"/>
        <v>0</v>
      </c>
      <c r="AZ200" s="1">
        <f t="shared" si="270"/>
        <v>0</v>
      </c>
      <c r="BA200" s="1">
        <f t="shared" si="270"/>
        <v>0</v>
      </c>
      <c r="BB200" s="1">
        <f t="shared" si="270"/>
        <v>0</v>
      </c>
      <c r="BC200" s="1">
        <f t="shared" si="270"/>
        <v>0</v>
      </c>
      <c r="BD200" s="1">
        <f t="shared" si="270"/>
        <v>0</v>
      </c>
      <c r="BE200" s="1">
        <f t="shared" si="270"/>
        <v>0</v>
      </c>
      <c r="BF200" s="1">
        <f t="shared" si="270"/>
        <v>0</v>
      </c>
      <c r="BG200" s="1">
        <f t="shared" si="270"/>
        <v>0</v>
      </c>
      <c r="BH200" s="1">
        <f t="shared" si="270"/>
        <v>0</v>
      </c>
      <c r="BI200" s="1">
        <f t="shared" si="270"/>
        <v>0</v>
      </c>
      <c r="BJ200" s="1">
        <f t="shared" si="270"/>
        <v>0</v>
      </c>
      <c r="BK200" s="1">
        <f t="shared" si="270"/>
        <v>0</v>
      </c>
      <c r="BL200" s="1">
        <f t="shared" si="270"/>
        <v>0</v>
      </c>
      <c r="BM200" s="1">
        <f t="shared" si="270"/>
        <v>0</v>
      </c>
      <c r="BN200" s="1">
        <f t="shared" si="270"/>
        <v>0</v>
      </c>
      <c r="BO200" s="1">
        <f t="shared" si="270"/>
        <v>0</v>
      </c>
      <c r="BP200" s="1">
        <f t="shared" si="270"/>
        <v>0</v>
      </c>
      <c r="BQ200" s="1">
        <f t="shared" si="270"/>
        <v>0</v>
      </c>
      <c r="BR200" s="1">
        <f t="shared" ref="BR200:EC200" si="271">BQ200+BR66-BR133</f>
        <v>0</v>
      </c>
      <c r="BS200" s="1">
        <f t="shared" si="271"/>
        <v>0</v>
      </c>
      <c r="BT200" s="1">
        <f t="shared" si="271"/>
        <v>33</v>
      </c>
      <c r="BU200" s="1">
        <f t="shared" si="271"/>
        <v>33</v>
      </c>
      <c r="BV200" s="1">
        <f t="shared" si="271"/>
        <v>33</v>
      </c>
      <c r="BW200" s="1">
        <f t="shared" si="271"/>
        <v>33</v>
      </c>
      <c r="BX200" s="1">
        <f t="shared" si="271"/>
        <v>33</v>
      </c>
      <c r="BY200" s="1">
        <f t="shared" si="271"/>
        <v>33</v>
      </c>
      <c r="BZ200" s="1">
        <f t="shared" si="271"/>
        <v>33</v>
      </c>
      <c r="CA200" s="1">
        <f t="shared" si="271"/>
        <v>33</v>
      </c>
      <c r="CB200" s="1">
        <f t="shared" si="271"/>
        <v>33</v>
      </c>
      <c r="CC200" s="1">
        <f t="shared" si="271"/>
        <v>33</v>
      </c>
      <c r="CD200" s="1">
        <f t="shared" si="271"/>
        <v>33</v>
      </c>
      <c r="CE200" s="1">
        <f t="shared" si="271"/>
        <v>33</v>
      </c>
      <c r="CF200" s="1">
        <f t="shared" si="271"/>
        <v>33</v>
      </c>
      <c r="CG200" s="1">
        <f t="shared" si="271"/>
        <v>33</v>
      </c>
      <c r="CH200" s="1">
        <f t="shared" si="271"/>
        <v>33</v>
      </c>
      <c r="CI200" s="1">
        <f t="shared" si="271"/>
        <v>33</v>
      </c>
      <c r="CJ200" s="1">
        <f t="shared" si="271"/>
        <v>33</v>
      </c>
      <c r="CK200" s="1">
        <f t="shared" si="271"/>
        <v>33</v>
      </c>
      <c r="CL200" s="1">
        <f t="shared" si="271"/>
        <v>33</v>
      </c>
      <c r="CM200" s="1">
        <f t="shared" si="271"/>
        <v>33</v>
      </c>
      <c r="CN200" s="1">
        <f t="shared" si="271"/>
        <v>33</v>
      </c>
      <c r="CO200" s="1">
        <f t="shared" si="271"/>
        <v>33</v>
      </c>
      <c r="CP200" s="1">
        <f t="shared" si="271"/>
        <v>33</v>
      </c>
      <c r="CQ200" s="1">
        <f t="shared" si="271"/>
        <v>33</v>
      </c>
      <c r="CR200" s="1">
        <f t="shared" si="271"/>
        <v>33</v>
      </c>
      <c r="CS200" s="1">
        <f t="shared" si="271"/>
        <v>33</v>
      </c>
      <c r="CT200" s="1">
        <f t="shared" si="271"/>
        <v>33</v>
      </c>
      <c r="CU200" s="1">
        <f t="shared" si="271"/>
        <v>33</v>
      </c>
      <c r="CV200" s="1">
        <f t="shared" si="271"/>
        <v>33</v>
      </c>
      <c r="CW200" s="1">
        <f t="shared" si="271"/>
        <v>33</v>
      </c>
      <c r="CX200" s="1">
        <f t="shared" si="271"/>
        <v>33</v>
      </c>
      <c r="CY200" s="1">
        <f t="shared" si="271"/>
        <v>33</v>
      </c>
      <c r="CZ200" s="1">
        <f t="shared" si="271"/>
        <v>33</v>
      </c>
      <c r="DA200" s="1">
        <f t="shared" si="271"/>
        <v>33</v>
      </c>
      <c r="DB200" s="1">
        <f t="shared" si="271"/>
        <v>33</v>
      </c>
      <c r="DC200" s="1">
        <f t="shared" si="271"/>
        <v>33</v>
      </c>
      <c r="DD200" s="1">
        <f t="shared" si="271"/>
        <v>33</v>
      </c>
      <c r="DE200" s="1">
        <f t="shared" si="271"/>
        <v>33</v>
      </c>
      <c r="DF200" s="1">
        <f t="shared" si="271"/>
        <v>33</v>
      </c>
      <c r="DG200" s="1">
        <f t="shared" si="271"/>
        <v>33</v>
      </c>
      <c r="DH200" s="1">
        <f t="shared" si="271"/>
        <v>33</v>
      </c>
      <c r="DI200" s="1">
        <f t="shared" si="271"/>
        <v>33</v>
      </c>
      <c r="DJ200" s="1">
        <f t="shared" si="271"/>
        <v>33</v>
      </c>
      <c r="DK200" s="1">
        <f t="shared" si="271"/>
        <v>33</v>
      </c>
      <c r="DL200" s="1">
        <f t="shared" si="271"/>
        <v>33</v>
      </c>
      <c r="DM200" s="1">
        <f t="shared" si="271"/>
        <v>33</v>
      </c>
      <c r="DN200" s="1">
        <f t="shared" si="271"/>
        <v>33</v>
      </c>
      <c r="DO200" s="1">
        <f t="shared" si="271"/>
        <v>33</v>
      </c>
      <c r="DP200" s="1">
        <f t="shared" si="271"/>
        <v>33</v>
      </c>
      <c r="DQ200" s="1">
        <f t="shared" si="271"/>
        <v>33</v>
      </c>
      <c r="DR200" s="1">
        <f t="shared" si="271"/>
        <v>33</v>
      </c>
      <c r="DS200" s="1">
        <f t="shared" si="271"/>
        <v>33</v>
      </c>
      <c r="DT200" s="1">
        <f t="shared" si="271"/>
        <v>33</v>
      </c>
      <c r="DU200" s="1">
        <f t="shared" si="271"/>
        <v>33</v>
      </c>
      <c r="DV200" s="1">
        <f t="shared" si="271"/>
        <v>33</v>
      </c>
      <c r="DW200" s="1">
        <f t="shared" si="271"/>
        <v>33</v>
      </c>
      <c r="DX200" s="1">
        <f t="shared" si="271"/>
        <v>33</v>
      </c>
      <c r="DY200" s="1">
        <f t="shared" si="271"/>
        <v>33</v>
      </c>
      <c r="DZ200" s="1">
        <f t="shared" si="271"/>
        <v>33</v>
      </c>
      <c r="EA200" s="1">
        <f t="shared" si="271"/>
        <v>33</v>
      </c>
      <c r="EB200" s="1">
        <f t="shared" si="271"/>
        <v>33</v>
      </c>
      <c r="EC200" s="1">
        <f t="shared" si="271"/>
        <v>33</v>
      </c>
      <c r="ED200" s="1">
        <f t="shared" ref="ED200:GO200" si="272">EC200+ED66-ED133</f>
        <v>33</v>
      </c>
      <c r="EE200" s="1">
        <f t="shared" si="272"/>
        <v>33</v>
      </c>
      <c r="EF200" s="1">
        <f t="shared" si="272"/>
        <v>33</v>
      </c>
      <c r="EG200" s="1">
        <f t="shared" si="272"/>
        <v>33</v>
      </c>
      <c r="EH200" s="1">
        <f t="shared" si="272"/>
        <v>33</v>
      </c>
      <c r="EI200" s="1">
        <f t="shared" si="272"/>
        <v>33</v>
      </c>
      <c r="EJ200" s="1">
        <f t="shared" si="272"/>
        <v>33</v>
      </c>
      <c r="EK200" s="1">
        <f t="shared" si="272"/>
        <v>33</v>
      </c>
      <c r="EL200" s="1">
        <f t="shared" si="272"/>
        <v>33</v>
      </c>
      <c r="EM200" s="1">
        <f t="shared" si="272"/>
        <v>33</v>
      </c>
      <c r="EN200" s="1">
        <f t="shared" si="272"/>
        <v>33</v>
      </c>
      <c r="EO200" s="1">
        <f t="shared" si="272"/>
        <v>33</v>
      </c>
      <c r="EP200" s="1">
        <f t="shared" si="272"/>
        <v>33</v>
      </c>
      <c r="EQ200" s="1">
        <f t="shared" si="272"/>
        <v>33</v>
      </c>
      <c r="ER200" s="1">
        <f t="shared" si="272"/>
        <v>33</v>
      </c>
      <c r="ES200" s="1">
        <f t="shared" si="272"/>
        <v>33</v>
      </c>
      <c r="ET200" s="1">
        <f t="shared" si="272"/>
        <v>33</v>
      </c>
      <c r="EU200" s="1">
        <f t="shared" si="272"/>
        <v>33</v>
      </c>
      <c r="EV200" s="1">
        <f t="shared" si="272"/>
        <v>33</v>
      </c>
      <c r="EW200" s="1">
        <f t="shared" si="272"/>
        <v>33</v>
      </c>
      <c r="EX200" s="1">
        <f t="shared" si="272"/>
        <v>33</v>
      </c>
      <c r="EY200" s="1">
        <f t="shared" si="272"/>
        <v>33</v>
      </c>
      <c r="EZ200" s="1">
        <f t="shared" si="272"/>
        <v>33</v>
      </c>
      <c r="FA200" s="1">
        <f t="shared" si="272"/>
        <v>33</v>
      </c>
      <c r="FB200" s="1">
        <f t="shared" si="272"/>
        <v>33</v>
      </c>
      <c r="FC200" s="1">
        <f t="shared" si="272"/>
        <v>33</v>
      </c>
      <c r="FD200" s="1">
        <f t="shared" si="272"/>
        <v>33</v>
      </c>
      <c r="FE200" s="1">
        <f t="shared" si="272"/>
        <v>33</v>
      </c>
      <c r="FF200" s="1">
        <f t="shared" si="272"/>
        <v>33</v>
      </c>
      <c r="FG200" s="1">
        <f t="shared" si="272"/>
        <v>33</v>
      </c>
      <c r="FH200" s="1">
        <f t="shared" si="272"/>
        <v>33</v>
      </c>
      <c r="FI200" s="1">
        <f t="shared" si="272"/>
        <v>33</v>
      </c>
      <c r="FJ200" s="1">
        <f t="shared" si="272"/>
        <v>33</v>
      </c>
      <c r="FK200" s="1">
        <f t="shared" si="272"/>
        <v>33</v>
      </c>
      <c r="FL200" s="1">
        <f t="shared" si="272"/>
        <v>33</v>
      </c>
      <c r="FM200" s="1">
        <f t="shared" si="272"/>
        <v>33</v>
      </c>
      <c r="FN200" s="1">
        <f t="shared" si="272"/>
        <v>33</v>
      </c>
      <c r="FO200" s="1">
        <f t="shared" si="272"/>
        <v>33</v>
      </c>
      <c r="FP200" s="1">
        <f t="shared" si="272"/>
        <v>33</v>
      </c>
      <c r="FQ200" s="1">
        <f t="shared" si="272"/>
        <v>33</v>
      </c>
      <c r="FR200" s="1">
        <f t="shared" si="272"/>
        <v>33</v>
      </c>
      <c r="FS200" s="1">
        <f t="shared" si="272"/>
        <v>33</v>
      </c>
      <c r="FT200" s="1">
        <f t="shared" si="272"/>
        <v>33</v>
      </c>
      <c r="FU200" s="1">
        <f t="shared" si="272"/>
        <v>33</v>
      </c>
      <c r="FV200" s="1">
        <f t="shared" si="272"/>
        <v>33</v>
      </c>
      <c r="FW200" s="1">
        <f t="shared" si="272"/>
        <v>33</v>
      </c>
      <c r="FX200" s="1">
        <f t="shared" si="272"/>
        <v>33</v>
      </c>
      <c r="FY200" s="1">
        <f t="shared" si="272"/>
        <v>33</v>
      </c>
      <c r="FZ200" s="1">
        <f t="shared" si="272"/>
        <v>33</v>
      </c>
      <c r="GA200" s="1">
        <f t="shared" si="272"/>
        <v>33</v>
      </c>
      <c r="GB200" s="1">
        <f t="shared" si="272"/>
        <v>33</v>
      </c>
      <c r="GC200" s="1">
        <f t="shared" si="272"/>
        <v>33</v>
      </c>
      <c r="GD200" s="1">
        <f t="shared" si="272"/>
        <v>33</v>
      </c>
      <c r="GE200" s="1">
        <f t="shared" si="272"/>
        <v>33</v>
      </c>
      <c r="GF200" s="1">
        <f t="shared" si="272"/>
        <v>33</v>
      </c>
      <c r="GG200" s="1">
        <f t="shared" si="272"/>
        <v>33</v>
      </c>
      <c r="GH200" s="1">
        <f t="shared" si="272"/>
        <v>33</v>
      </c>
      <c r="GI200" s="1">
        <f t="shared" si="272"/>
        <v>33</v>
      </c>
      <c r="GJ200" s="1">
        <f t="shared" si="272"/>
        <v>33</v>
      </c>
      <c r="GK200" s="1">
        <f t="shared" si="272"/>
        <v>33</v>
      </c>
      <c r="GL200" s="1">
        <f t="shared" si="272"/>
        <v>33</v>
      </c>
      <c r="GM200" s="1">
        <f t="shared" si="272"/>
        <v>33</v>
      </c>
      <c r="GN200" s="1">
        <f t="shared" si="272"/>
        <v>33</v>
      </c>
      <c r="GO200" s="1">
        <f t="shared" si="272"/>
        <v>33</v>
      </c>
      <c r="GP200" s="1">
        <f t="shared" ref="GP200:GY200" si="273">GO200+GP66-GP133</f>
        <v>33</v>
      </c>
      <c r="GQ200" s="1">
        <f t="shared" si="273"/>
        <v>33</v>
      </c>
      <c r="GR200" s="1">
        <f t="shared" si="273"/>
        <v>33</v>
      </c>
      <c r="GS200" s="1">
        <f t="shared" si="273"/>
        <v>33</v>
      </c>
      <c r="GT200" s="1">
        <f t="shared" si="273"/>
        <v>33</v>
      </c>
      <c r="GU200" s="1">
        <f t="shared" si="273"/>
        <v>33</v>
      </c>
      <c r="GV200" s="1">
        <f t="shared" si="273"/>
        <v>33</v>
      </c>
      <c r="GW200" s="1">
        <f t="shared" si="273"/>
        <v>33</v>
      </c>
      <c r="GX200" s="1">
        <f t="shared" si="273"/>
        <v>33</v>
      </c>
      <c r="GY200" s="1">
        <f t="shared" si="273"/>
        <v>33</v>
      </c>
    </row>
    <row r="201" spans="1:207">
      <c r="A201" s="4" t="s">
        <v>984</v>
      </c>
      <c r="B201" s="3">
        <f t="shared" ref="B201:D201" si="274">B134</f>
        <v>49401138</v>
      </c>
      <c r="C201" s="3" t="str">
        <f t="shared" si="274"/>
        <v>Q.PEAK DUO BLK ML-G10.A+</v>
      </c>
      <c r="D201" s="2">
        <f t="shared" si="274"/>
        <v>390</v>
      </c>
      <c r="E201" s="1">
        <f t="shared" si="150"/>
        <v>0</v>
      </c>
      <c r="F201" s="1">
        <f t="shared" ref="F201:BQ201" si="275">E201+F67-F134</f>
        <v>0</v>
      </c>
      <c r="G201" s="1">
        <f t="shared" si="275"/>
        <v>0</v>
      </c>
      <c r="H201" s="1">
        <f t="shared" si="275"/>
        <v>0</v>
      </c>
      <c r="I201" s="1">
        <f t="shared" si="275"/>
        <v>0</v>
      </c>
      <c r="J201" s="1">
        <f t="shared" si="275"/>
        <v>0</v>
      </c>
      <c r="K201" s="1">
        <f t="shared" si="275"/>
        <v>0</v>
      </c>
      <c r="L201" s="1">
        <f t="shared" si="275"/>
        <v>0</v>
      </c>
      <c r="M201" s="1">
        <f t="shared" si="275"/>
        <v>0</v>
      </c>
      <c r="N201" s="1">
        <f t="shared" si="275"/>
        <v>0</v>
      </c>
      <c r="O201" s="1">
        <f t="shared" si="275"/>
        <v>0</v>
      </c>
      <c r="P201" s="1">
        <f t="shared" si="275"/>
        <v>0</v>
      </c>
      <c r="Q201" s="1">
        <f t="shared" si="275"/>
        <v>0</v>
      </c>
      <c r="R201" s="1">
        <f t="shared" si="275"/>
        <v>0</v>
      </c>
      <c r="S201" s="1">
        <f t="shared" si="275"/>
        <v>0</v>
      </c>
      <c r="T201" s="1">
        <f t="shared" si="275"/>
        <v>0</v>
      </c>
      <c r="U201" s="1">
        <f t="shared" si="275"/>
        <v>0</v>
      </c>
      <c r="V201" s="1">
        <f t="shared" si="275"/>
        <v>0</v>
      </c>
      <c r="W201" s="1">
        <f t="shared" si="275"/>
        <v>0</v>
      </c>
      <c r="X201" s="1">
        <f t="shared" si="275"/>
        <v>0</v>
      </c>
      <c r="Y201" s="1">
        <f t="shared" si="275"/>
        <v>0</v>
      </c>
      <c r="Z201" s="1">
        <f t="shared" si="275"/>
        <v>0</v>
      </c>
      <c r="AA201" s="1">
        <f t="shared" si="275"/>
        <v>0</v>
      </c>
      <c r="AB201" s="1">
        <f t="shared" si="275"/>
        <v>0</v>
      </c>
      <c r="AC201" s="1">
        <f t="shared" si="275"/>
        <v>0</v>
      </c>
      <c r="AD201" s="1">
        <f t="shared" si="275"/>
        <v>0</v>
      </c>
      <c r="AE201" s="1">
        <f t="shared" si="275"/>
        <v>0</v>
      </c>
      <c r="AF201" s="1">
        <f t="shared" si="275"/>
        <v>0</v>
      </c>
      <c r="AG201" s="1">
        <f t="shared" si="275"/>
        <v>0</v>
      </c>
      <c r="AH201" s="1">
        <f t="shared" si="275"/>
        <v>0</v>
      </c>
      <c r="AI201" s="1">
        <f t="shared" si="275"/>
        <v>0</v>
      </c>
      <c r="AJ201" s="1">
        <f t="shared" si="275"/>
        <v>0</v>
      </c>
      <c r="AK201" s="1">
        <f t="shared" si="275"/>
        <v>0</v>
      </c>
      <c r="AL201" s="1">
        <f t="shared" si="275"/>
        <v>0</v>
      </c>
      <c r="AM201" s="1">
        <f t="shared" si="275"/>
        <v>0</v>
      </c>
      <c r="AN201" s="1">
        <f t="shared" si="275"/>
        <v>0</v>
      </c>
      <c r="AO201" s="1">
        <f t="shared" si="275"/>
        <v>0</v>
      </c>
      <c r="AP201" s="1">
        <f t="shared" si="275"/>
        <v>0</v>
      </c>
      <c r="AQ201" s="1">
        <f t="shared" si="275"/>
        <v>0</v>
      </c>
      <c r="AR201" s="1">
        <f t="shared" si="275"/>
        <v>0</v>
      </c>
      <c r="AS201" s="1">
        <f t="shared" si="275"/>
        <v>0</v>
      </c>
      <c r="AT201" s="1">
        <f t="shared" si="275"/>
        <v>0</v>
      </c>
      <c r="AU201" s="1">
        <f t="shared" si="275"/>
        <v>0</v>
      </c>
      <c r="AV201" s="1">
        <f t="shared" si="275"/>
        <v>0</v>
      </c>
      <c r="AW201" s="1">
        <f t="shared" si="275"/>
        <v>0</v>
      </c>
      <c r="AX201" s="1">
        <f t="shared" si="275"/>
        <v>0</v>
      </c>
      <c r="AY201" s="1">
        <f t="shared" si="275"/>
        <v>0</v>
      </c>
      <c r="AZ201" s="1">
        <f t="shared" si="275"/>
        <v>0</v>
      </c>
      <c r="BA201" s="1">
        <f t="shared" si="275"/>
        <v>0</v>
      </c>
      <c r="BB201" s="1">
        <f t="shared" si="275"/>
        <v>0</v>
      </c>
      <c r="BC201" s="1">
        <f t="shared" si="275"/>
        <v>0</v>
      </c>
      <c r="BD201" s="1">
        <f t="shared" si="275"/>
        <v>0</v>
      </c>
      <c r="BE201" s="1">
        <f t="shared" si="275"/>
        <v>0</v>
      </c>
      <c r="BF201" s="1">
        <f t="shared" si="275"/>
        <v>0</v>
      </c>
      <c r="BG201" s="1">
        <f t="shared" si="275"/>
        <v>0</v>
      </c>
      <c r="BH201" s="1">
        <f t="shared" si="275"/>
        <v>0</v>
      </c>
      <c r="BI201" s="1">
        <f t="shared" si="275"/>
        <v>0</v>
      </c>
      <c r="BJ201" s="1">
        <f t="shared" si="275"/>
        <v>0</v>
      </c>
      <c r="BK201" s="1">
        <f t="shared" si="275"/>
        <v>0</v>
      </c>
      <c r="BL201" s="1">
        <f t="shared" si="275"/>
        <v>0</v>
      </c>
      <c r="BM201" s="1">
        <f t="shared" si="275"/>
        <v>0</v>
      </c>
      <c r="BN201" s="1">
        <f t="shared" si="275"/>
        <v>0</v>
      </c>
      <c r="BO201" s="1">
        <f t="shared" si="275"/>
        <v>0</v>
      </c>
      <c r="BP201" s="1">
        <f t="shared" si="275"/>
        <v>0</v>
      </c>
      <c r="BQ201" s="1">
        <f t="shared" si="275"/>
        <v>0</v>
      </c>
      <c r="BR201" s="1">
        <f t="shared" ref="BR201:EC201" si="276">BQ201+BR67-BR134</f>
        <v>0</v>
      </c>
      <c r="BS201" s="1">
        <f t="shared" si="276"/>
        <v>0</v>
      </c>
      <c r="BT201" s="1">
        <f t="shared" si="276"/>
        <v>2</v>
      </c>
      <c r="BU201" s="1">
        <f t="shared" si="276"/>
        <v>2</v>
      </c>
      <c r="BV201" s="1">
        <f t="shared" si="276"/>
        <v>2</v>
      </c>
      <c r="BW201" s="1">
        <f t="shared" si="276"/>
        <v>2</v>
      </c>
      <c r="BX201" s="1">
        <f t="shared" si="276"/>
        <v>2</v>
      </c>
      <c r="BY201" s="1">
        <f t="shared" si="276"/>
        <v>2</v>
      </c>
      <c r="BZ201" s="1">
        <f t="shared" si="276"/>
        <v>2</v>
      </c>
      <c r="CA201" s="1">
        <f t="shared" si="276"/>
        <v>2</v>
      </c>
      <c r="CB201" s="1">
        <f t="shared" si="276"/>
        <v>2</v>
      </c>
      <c r="CC201" s="1">
        <f t="shared" si="276"/>
        <v>2</v>
      </c>
      <c r="CD201" s="1">
        <f t="shared" si="276"/>
        <v>2</v>
      </c>
      <c r="CE201" s="1">
        <f t="shared" si="276"/>
        <v>2</v>
      </c>
      <c r="CF201" s="1">
        <f t="shared" si="276"/>
        <v>2</v>
      </c>
      <c r="CG201" s="1">
        <f t="shared" si="276"/>
        <v>2</v>
      </c>
      <c r="CH201" s="1">
        <f t="shared" si="276"/>
        <v>2</v>
      </c>
      <c r="CI201" s="1">
        <f t="shared" si="276"/>
        <v>2</v>
      </c>
      <c r="CJ201" s="1">
        <f t="shared" si="276"/>
        <v>2</v>
      </c>
      <c r="CK201" s="1">
        <f t="shared" si="276"/>
        <v>2</v>
      </c>
      <c r="CL201" s="1">
        <f t="shared" si="276"/>
        <v>2</v>
      </c>
      <c r="CM201" s="1">
        <f t="shared" si="276"/>
        <v>2</v>
      </c>
      <c r="CN201" s="1">
        <f t="shared" si="276"/>
        <v>2</v>
      </c>
      <c r="CO201" s="1">
        <f t="shared" si="276"/>
        <v>2</v>
      </c>
      <c r="CP201" s="1">
        <f t="shared" si="276"/>
        <v>2</v>
      </c>
      <c r="CQ201" s="1">
        <f t="shared" si="276"/>
        <v>2</v>
      </c>
      <c r="CR201" s="1">
        <f t="shared" si="276"/>
        <v>2</v>
      </c>
      <c r="CS201" s="1">
        <f t="shared" si="276"/>
        <v>2</v>
      </c>
      <c r="CT201" s="1">
        <f t="shared" si="276"/>
        <v>2</v>
      </c>
      <c r="CU201" s="1">
        <f t="shared" si="276"/>
        <v>2</v>
      </c>
      <c r="CV201" s="1">
        <f t="shared" si="276"/>
        <v>2</v>
      </c>
      <c r="CW201" s="1">
        <f t="shared" si="276"/>
        <v>2</v>
      </c>
      <c r="CX201" s="1">
        <f t="shared" si="276"/>
        <v>2</v>
      </c>
      <c r="CY201" s="1">
        <f t="shared" si="276"/>
        <v>2</v>
      </c>
      <c r="CZ201" s="1">
        <f t="shared" si="276"/>
        <v>2</v>
      </c>
      <c r="DA201" s="1">
        <f t="shared" si="276"/>
        <v>2</v>
      </c>
      <c r="DB201" s="1">
        <f t="shared" si="276"/>
        <v>2</v>
      </c>
      <c r="DC201" s="1">
        <f t="shared" si="276"/>
        <v>2</v>
      </c>
      <c r="DD201" s="1">
        <f t="shared" si="276"/>
        <v>2</v>
      </c>
      <c r="DE201" s="1">
        <f t="shared" si="276"/>
        <v>2</v>
      </c>
      <c r="DF201" s="1">
        <f t="shared" si="276"/>
        <v>2</v>
      </c>
      <c r="DG201" s="1">
        <f t="shared" si="276"/>
        <v>2</v>
      </c>
      <c r="DH201" s="1">
        <f t="shared" si="276"/>
        <v>2</v>
      </c>
      <c r="DI201" s="1">
        <f t="shared" si="276"/>
        <v>2</v>
      </c>
      <c r="DJ201" s="1">
        <f t="shared" si="276"/>
        <v>2</v>
      </c>
      <c r="DK201" s="1">
        <f t="shared" si="276"/>
        <v>2</v>
      </c>
      <c r="DL201" s="1">
        <f t="shared" si="276"/>
        <v>2</v>
      </c>
      <c r="DM201" s="1">
        <f t="shared" si="276"/>
        <v>2</v>
      </c>
      <c r="DN201" s="1">
        <f t="shared" si="276"/>
        <v>2</v>
      </c>
      <c r="DO201" s="1">
        <f t="shared" si="276"/>
        <v>2</v>
      </c>
      <c r="DP201" s="1">
        <f t="shared" si="276"/>
        <v>2</v>
      </c>
      <c r="DQ201" s="1">
        <f t="shared" si="276"/>
        <v>2</v>
      </c>
      <c r="DR201" s="1">
        <f t="shared" si="276"/>
        <v>2</v>
      </c>
      <c r="DS201" s="1">
        <f t="shared" si="276"/>
        <v>2</v>
      </c>
      <c r="DT201" s="1">
        <f t="shared" si="276"/>
        <v>2</v>
      </c>
      <c r="DU201" s="1">
        <f t="shared" si="276"/>
        <v>2</v>
      </c>
      <c r="DV201" s="1">
        <f t="shared" si="276"/>
        <v>2</v>
      </c>
      <c r="DW201" s="1">
        <f t="shared" si="276"/>
        <v>2</v>
      </c>
      <c r="DX201" s="1">
        <f t="shared" si="276"/>
        <v>2</v>
      </c>
      <c r="DY201" s="1">
        <f t="shared" si="276"/>
        <v>2</v>
      </c>
      <c r="DZ201" s="1">
        <f t="shared" si="276"/>
        <v>2</v>
      </c>
      <c r="EA201" s="1">
        <f t="shared" si="276"/>
        <v>2</v>
      </c>
      <c r="EB201" s="1">
        <f t="shared" si="276"/>
        <v>2</v>
      </c>
      <c r="EC201" s="1">
        <f t="shared" si="276"/>
        <v>2</v>
      </c>
      <c r="ED201" s="1">
        <f t="shared" ref="ED201:GO201" si="277">EC201+ED67-ED134</f>
        <v>2</v>
      </c>
      <c r="EE201" s="1">
        <f t="shared" si="277"/>
        <v>2</v>
      </c>
      <c r="EF201" s="1">
        <f t="shared" si="277"/>
        <v>2</v>
      </c>
      <c r="EG201" s="1">
        <f t="shared" si="277"/>
        <v>2</v>
      </c>
      <c r="EH201" s="1">
        <f t="shared" si="277"/>
        <v>2</v>
      </c>
      <c r="EI201" s="1">
        <f t="shared" si="277"/>
        <v>2</v>
      </c>
      <c r="EJ201" s="1">
        <f t="shared" si="277"/>
        <v>2</v>
      </c>
      <c r="EK201" s="1">
        <f t="shared" si="277"/>
        <v>2</v>
      </c>
      <c r="EL201" s="1">
        <f t="shared" si="277"/>
        <v>2</v>
      </c>
      <c r="EM201" s="1">
        <f t="shared" si="277"/>
        <v>2</v>
      </c>
      <c r="EN201" s="1">
        <f t="shared" si="277"/>
        <v>2</v>
      </c>
      <c r="EO201" s="1">
        <f t="shared" si="277"/>
        <v>2</v>
      </c>
      <c r="EP201" s="1">
        <f t="shared" si="277"/>
        <v>2</v>
      </c>
      <c r="EQ201" s="1">
        <f t="shared" si="277"/>
        <v>2</v>
      </c>
      <c r="ER201" s="1">
        <f t="shared" si="277"/>
        <v>2</v>
      </c>
      <c r="ES201" s="1">
        <f t="shared" si="277"/>
        <v>2</v>
      </c>
      <c r="ET201" s="1">
        <f t="shared" si="277"/>
        <v>2</v>
      </c>
      <c r="EU201" s="1">
        <f t="shared" si="277"/>
        <v>2</v>
      </c>
      <c r="EV201" s="1">
        <f t="shared" si="277"/>
        <v>2</v>
      </c>
      <c r="EW201" s="1">
        <f t="shared" si="277"/>
        <v>2</v>
      </c>
      <c r="EX201" s="1">
        <f t="shared" si="277"/>
        <v>2</v>
      </c>
      <c r="EY201" s="1">
        <f t="shared" si="277"/>
        <v>2</v>
      </c>
      <c r="EZ201" s="1">
        <f t="shared" si="277"/>
        <v>2</v>
      </c>
      <c r="FA201" s="1">
        <f t="shared" si="277"/>
        <v>2</v>
      </c>
      <c r="FB201" s="1">
        <f t="shared" si="277"/>
        <v>2</v>
      </c>
      <c r="FC201" s="1">
        <f t="shared" si="277"/>
        <v>2</v>
      </c>
      <c r="FD201" s="1">
        <f t="shared" si="277"/>
        <v>2</v>
      </c>
      <c r="FE201" s="1">
        <f t="shared" si="277"/>
        <v>2</v>
      </c>
      <c r="FF201" s="1">
        <f t="shared" si="277"/>
        <v>2</v>
      </c>
      <c r="FG201" s="1">
        <f t="shared" si="277"/>
        <v>2</v>
      </c>
      <c r="FH201" s="1">
        <f t="shared" si="277"/>
        <v>2</v>
      </c>
      <c r="FI201" s="1">
        <f t="shared" si="277"/>
        <v>2</v>
      </c>
      <c r="FJ201" s="1">
        <f t="shared" si="277"/>
        <v>2</v>
      </c>
      <c r="FK201" s="1">
        <f t="shared" si="277"/>
        <v>2</v>
      </c>
      <c r="FL201" s="1">
        <f t="shared" si="277"/>
        <v>2</v>
      </c>
      <c r="FM201" s="1">
        <f t="shared" si="277"/>
        <v>2</v>
      </c>
      <c r="FN201" s="1">
        <f t="shared" si="277"/>
        <v>2</v>
      </c>
      <c r="FO201" s="1">
        <f t="shared" si="277"/>
        <v>2</v>
      </c>
      <c r="FP201" s="1">
        <f t="shared" si="277"/>
        <v>2</v>
      </c>
      <c r="FQ201" s="1">
        <f t="shared" si="277"/>
        <v>2</v>
      </c>
      <c r="FR201" s="1">
        <f t="shared" si="277"/>
        <v>2</v>
      </c>
      <c r="FS201" s="1">
        <f t="shared" si="277"/>
        <v>2</v>
      </c>
      <c r="FT201" s="1">
        <f t="shared" si="277"/>
        <v>2</v>
      </c>
      <c r="FU201" s="1">
        <f t="shared" si="277"/>
        <v>2</v>
      </c>
      <c r="FV201" s="1">
        <f t="shared" si="277"/>
        <v>2</v>
      </c>
      <c r="FW201" s="1">
        <f t="shared" si="277"/>
        <v>2</v>
      </c>
      <c r="FX201" s="1">
        <f t="shared" si="277"/>
        <v>2</v>
      </c>
      <c r="FY201" s="1">
        <f t="shared" si="277"/>
        <v>2</v>
      </c>
      <c r="FZ201" s="1">
        <f t="shared" si="277"/>
        <v>2</v>
      </c>
      <c r="GA201" s="1">
        <f t="shared" si="277"/>
        <v>2</v>
      </c>
      <c r="GB201" s="1">
        <f t="shared" si="277"/>
        <v>2</v>
      </c>
      <c r="GC201" s="1">
        <f t="shared" si="277"/>
        <v>2</v>
      </c>
      <c r="GD201" s="1">
        <f t="shared" si="277"/>
        <v>2</v>
      </c>
      <c r="GE201" s="1">
        <f t="shared" si="277"/>
        <v>2</v>
      </c>
      <c r="GF201" s="1">
        <f t="shared" si="277"/>
        <v>2</v>
      </c>
      <c r="GG201" s="1">
        <f t="shared" si="277"/>
        <v>2</v>
      </c>
      <c r="GH201" s="1">
        <f t="shared" si="277"/>
        <v>2</v>
      </c>
      <c r="GI201" s="1">
        <f t="shared" si="277"/>
        <v>2</v>
      </c>
      <c r="GJ201" s="1">
        <f t="shared" si="277"/>
        <v>2</v>
      </c>
      <c r="GK201" s="1">
        <f t="shared" si="277"/>
        <v>2</v>
      </c>
      <c r="GL201" s="1">
        <f t="shared" si="277"/>
        <v>2</v>
      </c>
      <c r="GM201" s="1">
        <f t="shared" si="277"/>
        <v>2</v>
      </c>
      <c r="GN201" s="1">
        <f t="shared" si="277"/>
        <v>2</v>
      </c>
      <c r="GO201" s="1">
        <f t="shared" si="277"/>
        <v>2</v>
      </c>
      <c r="GP201" s="1">
        <f t="shared" ref="GP201:GY201" si="278">GO201+GP67-GP134</f>
        <v>2</v>
      </c>
      <c r="GQ201" s="1">
        <f t="shared" si="278"/>
        <v>2</v>
      </c>
      <c r="GR201" s="1">
        <f t="shared" si="278"/>
        <v>2</v>
      </c>
      <c r="GS201" s="1">
        <f t="shared" si="278"/>
        <v>2</v>
      </c>
      <c r="GT201" s="1">
        <f t="shared" si="278"/>
        <v>2</v>
      </c>
      <c r="GU201" s="1">
        <f t="shared" si="278"/>
        <v>2</v>
      </c>
      <c r="GV201" s="1">
        <f t="shared" si="278"/>
        <v>2</v>
      </c>
      <c r="GW201" s="1">
        <f t="shared" si="278"/>
        <v>2</v>
      </c>
      <c r="GX201" s="1">
        <f t="shared" si="278"/>
        <v>2</v>
      </c>
      <c r="GY201" s="1">
        <f t="shared" si="278"/>
        <v>2</v>
      </c>
    </row>
    <row r="202" spans="1:207">
      <c r="A202" s="4" t="s">
        <v>984</v>
      </c>
      <c r="B202" s="3">
        <f t="shared" ref="B202:D202" si="279">B135</f>
        <v>49401139</v>
      </c>
      <c r="C202" s="3" t="str">
        <f t="shared" si="279"/>
        <v>Q.PEAK DUO BLK ML-G10.A+</v>
      </c>
      <c r="D202" s="2">
        <f t="shared" si="279"/>
        <v>395</v>
      </c>
      <c r="E202" s="1">
        <f t="shared" si="150"/>
        <v>0</v>
      </c>
      <c r="F202" s="1">
        <f t="shared" ref="F202:BQ202" si="280">E202+F68-F135</f>
        <v>0</v>
      </c>
      <c r="G202" s="1">
        <f t="shared" si="280"/>
        <v>0</v>
      </c>
      <c r="H202" s="1">
        <f t="shared" si="280"/>
        <v>0</v>
      </c>
      <c r="I202" s="1">
        <f t="shared" si="280"/>
        <v>0</v>
      </c>
      <c r="J202" s="1">
        <f t="shared" si="280"/>
        <v>0</v>
      </c>
      <c r="K202" s="1">
        <f t="shared" si="280"/>
        <v>0</v>
      </c>
      <c r="L202" s="1">
        <f t="shared" si="280"/>
        <v>0</v>
      </c>
      <c r="M202" s="1">
        <f t="shared" si="280"/>
        <v>0</v>
      </c>
      <c r="N202" s="1">
        <f t="shared" si="280"/>
        <v>0</v>
      </c>
      <c r="O202" s="1">
        <f t="shared" si="280"/>
        <v>0</v>
      </c>
      <c r="P202" s="1">
        <f t="shared" si="280"/>
        <v>0</v>
      </c>
      <c r="Q202" s="1">
        <f t="shared" si="280"/>
        <v>0</v>
      </c>
      <c r="R202" s="1">
        <f t="shared" si="280"/>
        <v>0</v>
      </c>
      <c r="S202" s="1">
        <f t="shared" si="280"/>
        <v>0</v>
      </c>
      <c r="T202" s="1">
        <f t="shared" si="280"/>
        <v>0</v>
      </c>
      <c r="U202" s="1">
        <f t="shared" si="280"/>
        <v>0</v>
      </c>
      <c r="V202" s="1">
        <f t="shared" si="280"/>
        <v>0</v>
      </c>
      <c r="W202" s="1">
        <f t="shared" si="280"/>
        <v>0</v>
      </c>
      <c r="X202" s="1">
        <f t="shared" si="280"/>
        <v>0</v>
      </c>
      <c r="Y202" s="1">
        <f t="shared" si="280"/>
        <v>0</v>
      </c>
      <c r="Z202" s="1">
        <f t="shared" si="280"/>
        <v>0</v>
      </c>
      <c r="AA202" s="1">
        <f t="shared" si="280"/>
        <v>0</v>
      </c>
      <c r="AB202" s="1">
        <f t="shared" si="280"/>
        <v>0</v>
      </c>
      <c r="AC202" s="1">
        <f t="shared" si="280"/>
        <v>0</v>
      </c>
      <c r="AD202" s="1">
        <f t="shared" si="280"/>
        <v>0</v>
      </c>
      <c r="AE202" s="1">
        <f t="shared" si="280"/>
        <v>0</v>
      </c>
      <c r="AF202" s="1">
        <f t="shared" si="280"/>
        <v>0</v>
      </c>
      <c r="AG202" s="1">
        <f t="shared" si="280"/>
        <v>0</v>
      </c>
      <c r="AH202" s="1">
        <f t="shared" si="280"/>
        <v>0</v>
      </c>
      <c r="AI202" s="1">
        <f t="shared" si="280"/>
        <v>0</v>
      </c>
      <c r="AJ202" s="1">
        <f t="shared" si="280"/>
        <v>0</v>
      </c>
      <c r="AK202" s="1">
        <f t="shared" si="280"/>
        <v>0</v>
      </c>
      <c r="AL202" s="1">
        <f t="shared" si="280"/>
        <v>0</v>
      </c>
      <c r="AM202" s="1">
        <f t="shared" si="280"/>
        <v>0</v>
      </c>
      <c r="AN202" s="1">
        <f t="shared" si="280"/>
        <v>0</v>
      </c>
      <c r="AO202" s="1">
        <f t="shared" si="280"/>
        <v>0</v>
      </c>
      <c r="AP202" s="1">
        <f t="shared" si="280"/>
        <v>0</v>
      </c>
      <c r="AQ202" s="1">
        <f t="shared" si="280"/>
        <v>0</v>
      </c>
      <c r="AR202" s="1">
        <f t="shared" si="280"/>
        <v>0</v>
      </c>
      <c r="AS202" s="1">
        <f t="shared" si="280"/>
        <v>0</v>
      </c>
      <c r="AT202" s="1">
        <f t="shared" si="280"/>
        <v>0</v>
      </c>
      <c r="AU202" s="1">
        <f t="shared" si="280"/>
        <v>0</v>
      </c>
      <c r="AV202" s="1">
        <f t="shared" si="280"/>
        <v>0</v>
      </c>
      <c r="AW202" s="1">
        <f t="shared" si="280"/>
        <v>0</v>
      </c>
      <c r="AX202" s="1">
        <f t="shared" si="280"/>
        <v>0</v>
      </c>
      <c r="AY202" s="1">
        <f t="shared" si="280"/>
        <v>0</v>
      </c>
      <c r="AZ202" s="1">
        <f t="shared" si="280"/>
        <v>0</v>
      </c>
      <c r="BA202" s="1">
        <f t="shared" si="280"/>
        <v>0</v>
      </c>
      <c r="BB202" s="1">
        <f t="shared" si="280"/>
        <v>0</v>
      </c>
      <c r="BC202" s="1">
        <f t="shared" si="280"/>
        <v>0</v>
      </c>
      <c r="BD202" s="1">
        <f t="shared" si="280"/>
        <v>0</v>
      </c>
      <c r="BE202" s="1">
        <f t="shared" si="280"/>
        <v>0</v>
      </c>
      <c r="BF202" s="1">
        <f t="shared" si="280"/>
        <v>0</v>
      </c>
      <c r="BG202" s="1">
        <f t="shared" si="280"/>
        <v>0</v>
      </c>
      <c r="BH202" s="1">
        <f t="shared" si="280"/>
        <v>0</v>
      </c>
      <c r="BI202" s="1">
        <f t="shared" si="280"/>
        <v>0</v>
      </c>
      <c r="BJ202" s="1">
        <f t="shared" si="280"/>
        <v>0</v>
      </c>
      <c r="BK202" s="1">
        <f t="shared" si="280"/>
        <v>0</v>
      </c>
      <c r="BL202" s="1">
        <f t="shared" si="280"/>
        <v>0</v>
      </c>
      <c r="BM202" s="1">
        <f t="shared" si="280"/>
        <v>0</v>
      </c>
      <c r="BN202" s="1">
        <f t="shared" si="280"/>
        <v>0</v>
      </c>
      <c r="BO202" s="1">
        <f t="shared" si="280"/>
        <v>0</v>
      </c>
      <c r="BP202" s="1">
        <f t="shared" si="280"/>
        <v>0</v>
      </c>
      <c r="BQ202" s="1">
        <f t="shared" si="280"/>
        <v>0</v>
      </c>
      <c r="BR202" s="1">
        <f t="shared" ref="BR202:EC202" si="281">BQ202+BR68-BR135</f>
        <v>0</v>
      </c>
      <c r="BS202" s="1">
        <f t="shared" si="281"/>
        <v>0</v>
      </c>
      <c r="BT202" s="1">
        <f t="shared" si="281"/>
        <v>20</v>
      </c>
      <c r="BU202" s="1">
        <f t="shared" si="281"/>
        <v>20</v>
      </c>
      <c r="BV202" s="1">
        <f t="shared" si="281"/>
        <v>20</v>
      </c>
      <c r="BW202" s="1">
        <f t="shared" si="281"/>
        <v>20</v>
      </c>
      <c r="BX202" s="1">
        <f t="shared" si="281"/>
        <v>20</v>
      </c>
      <c r="BY202" s="1">
        <f t="shared" si="281"/>
        <v>20</v>
      </c>
      <c r="BZ202" s="1">
        <f t="shared" si="281"/>
        <v>20</v>
      </c>
      <c r="CA202" s="1">
        <f t="shared" si="281"/>
        <v>20</v>
      </c>
      <c r="CB202" s="1">
        <f t="shared" si="281"/>
        <v>20</v>
      </c>
      <c r="CC202" s="1">
        <f t="shared" si="281"/>
        <v>20</v>
      </c>
      <c r="CD202" s="1">
        <f t="shared" si="281"/>
        <v>20</v>
      </c>
      <c r="CE202" s="1">
        <f t="shared" si="281"/>
        <v>20</v>
      </c>
      <c r="CF202" s="1">
        <f t="shared" si="281"/>
        <v>20</v>
      </c>
      <c r="CG202" s="1">
        <f t="shared" si="281"/>
        <v>20</v>
      </c>
      <c r="CH202" s="1">
        <f t="shared" si="281"/>
        <v>20</v>
      </c>
      <c r="CI202" s="1">
        <f t="shared" si="281"/>
        <v>20</v>
      </c>
      <c r="CJ202" s="1">
        <f t="shared" si="281"/>
        <v>20</v>
      </c>
      <c r="CK202" s="1">
        <f t="shared" si="281"/>
        <v>20</v>
      </c>
      <c r="CL202" s="1">
        <f t="shared" si="281"/>
        <v>20</v>
      </c>
      <c r="CM202" s="1">
        <f t="shared" si="281"/>
        <v>20</v>
      </c>
      <c r="CN202" s="1">
        <f t="shared" si="281"/>
        <v>20</v>
      </c>
      <c r="CO202" s="1">
        <f t="shared" si="281"/>
        <v>20</v>
      </c>
      <c r="CP202" s="1">
        <f t="shared" si="281"/>
        <v>20</v>
      </c>
      <c r="CQ202" s="1">
        <f t="shared" si="281"/>
        <v>20</v>
      </c>
      <c r="CR202" s="1">
        <f t="shared" si="281"/>
        <v>20</v>
      </c>
      <c r="CS202" s="1">
        <f t="shared" si="281"/>
        <v>20</v>
      </c>
      <c r="CT202" s="1">
        <f t="shared" si="281"/>
        <v>20</v>
      </c>
      <c r="CU202" s="1">
        <f t="shared" si="281"/>
        <v>20</v>
      </c>
      <c r="CV202" s="1">
        <f t="shared" si="281"/>
        <v>20</v>
      </c>
      <c r="CW202" s="1">
        <f t="shared" si="281"/>
        <v>20</v>
      </c>
      <c r="CX202" s="1">
        <f t="shared" si="281"/>
        <v>20</v>
      </c>
      <c r="CY202" s="1">
        <f t="shared" si="281"/>
        <v>20</v>
      </c>
      <c r="CZ202" s="1">
        <f t="shared" si="281"/>
        <v>20</v>
      </c>
      <c r="DA202" s="1">
        <f t="shared" si="281"/>
        <v>20</v>
      </c>
      <c r="DB202" s="1">
        <f t="shared" si="281"/>
        <v>20</v>
      </c>
      <c r="DC202" s="1">
        <f t="shared" si="281"/>
        <v>20</v>
      </c>
      <c r="DD202" s="1">
        <f t="shared" si="281"/>
        <v>20</v>
      </c>
      <c r="DE202" s="1">
        <f t="shared" si="281"/>
        <v>20</v>
      </c>
      <c r="DF202" s="1">
        <f t="shared" si="281"/>
        <v>20</v>
      </c>
      <c r="DG202" s="1">
        <f t="shared" si="281"/>
        <v>20</v>
      </c>
      <c r="DH202" s="1">
        <f t="shared" si="281"/>
        <v>20</v>
      </c>
      <c r="DI202" s="1">
        <f t="shared" si="281"/>
        <v>20</v>
      </c>
      <c r="DJ202" s="1">
        <f t="shared" si="281"/>
        <v>20</v>
      </c>
      <c r="DK202" s="1">
        <f t="shared" si="281"/>
        <v>20</v>
      </c>
      <c r="DL202" s="1">
        <f t="shared" si="281"/>
        <v>20</v>
      </c>
      <c r="DM202" s="1">
        <f t="shared" si="281"/>
        <v>20</v>
      </c>
      <c r="DN202" s="1">
        <f t="shared" si="281"/>
        <v>20</v>
      </c>
      <c r="DO202" s="1">
        <f t="shared" si="281"/>
        <v>20</v>
      </c>
      <c r="DP202" s="1">
        <f t="shared" si="281"/>
        <v>20</v>
      </c>
      <c r="DQ202" s="1">
        <f t="shared" si="281"/>
        <v>20</v>
      </c>
      <c r="DR202" s="1">
        <f t="shared" si="281"/>
        <v>20</v>
      </c>
      <c r="DS202" s="1">
        <f t="shared" si="281"/>
        <v>20</v>
      </c>
      <c r="DT202" s="1">
        <f t="shared" si="281"/>
        <v>20</v>
      </c>
      <c r="DU202" s="1">
        <f t="shared" si="281"/>
        <v>20</v>
      </c>
      <c r="DV202" s="1">
        <f t="shared" si="281"/>
        <v>20</v>
      </c>
      <c r="DW202" s="1">
        <f t="shared" si="281"/>
        <v>20</v>
      </c>
      <c r="DX202" s="1">
        <f t="shared" si="281"/>
        <v>20</v>
      </c>
      <c r="DY202" s="1">
        <f t="shared" si="281"/>
        <v>20</v>
      </c>
      <c r="DZ202" s="1">
        <f t="shared" si="281"/>
        <v>20</v>
      </c>
      <c r="EA202" s="1">
        <f t="shared" si="281"/>
        <v>20</v>
      </c>
      <c r="EB202" s="1">
        <f t="shared" si="281"/>
        <v>20</v>
      </c>
      <c r="EC202" s="1">
        <f t="shared" si="281"/>
        <v>20</v>
      </c>
      <c r="ED202" s="1">
        <f t="shared" ref="ED202:GO202" si="282">EC202+ED68-ED135</f>
        <v>20</v>
      </c>
      <c r="EE202" s="1">
        <f t="shared" si="282"/>
        <v>20</v>
      </c>
      <c r="EF202" s="1">
        <f t="shared" si="282"/>
        <v>20</v>
      </c>
      <c r="EG202" s="1">
        <f t="shared" si="282"/>
        <v>20</v>
      </c>
      <c r="EH202" s="1">
        <f t="shared" si="282"/>
        <v>20</v>
      </c>
      <c r="EI202" s="1">
        <f t="shared" si="282"/>
        <v>20</v>
      </c>
      <c r="EJ202" s="1">
        <f t="shared" si="282"/>
        <v>20</v>
      </c>
      <c r="EK202" s="1">
        <f t="shared" si="282"/>
        <v>20</v>
      </c>
      <c r="EL202" s="1">
        <f t="shared" si="282"/>
        <v>20</v>
      </c>
      <c r="EM202" s="1">
        <f t="shared" si="282"/>
        <v>20</v>
      </c>
      <c r="EN202" s="1">
        <f t="shared" si="282"/>
        <v>20</v>
      </c>
      <c r="EO202" s="1">
        <f t="shared" si="282"/>
        <v>20</v>
      </c>
      <c r="EP202" s="1">
        <f t="shared" si="282"/>
        <v>20</v>
      </c>
      <c r="EQ202" s="1">
        <f t="shared" si="282"/>
        <v>20</v>
      </c>
      <c r="ER202" s="1">
        <f t="shared" si="282"/>
        <v>20</v>
      </c>
      <c r="ES202" s="1">
        <f t="shared" si="282"/>
        <v>20</v>
      </c>
      <c r="ET202" s="1">
        <f t="shared" si="282"/>
        <v>20</v>
      </c>
      <c r="EU202" s="1">
        <f t="shared" si="282"/>
        <v>20</v>
      </c>
      <c r="EV202" s="1">
        <f t="shared" si="282"/>
        <v>20</v>
      </c>
      <c r="EW202" s="1">
        <f t="shared" si="282"/>
        <v>20</v>
      </c>
      <c r="EX202" s="1">
        <f t="shared" si="282"/>
        <v>20</v>
      </c>
      <c r="EY202" s="1">
        <f t="shared" si="282"/>
        <v>20</v>
      </c>
      <c r="EZ202" s="1">
        <f t="shared" si="282"/>
        <v>20</v>
      </c>
      <c r="FA202" s="1">
        <f t="shared" si="282"/>
        <v>20</v>
      </c>
      <c r="FB202" s="1">
        <f t="shared" si="282"/>
        <v>20</v>
      </c>
      <c r="FC202" s="1">
        <f t="shared" si="282"/>
        <v>20</v>
      </c>
      <c r="FD202" s="1">
        <f t="shared" si="282"/>
        <v>20</v>
      </c>
      <c r="FE202" s="1">
        <f t="shared" si="282"/>
        <v>20</v>
      </c>
      <c r="FF202" s="1">
        <f t="shared" si="282"/>
        <v>20</v>
      </c>
      <c r="FG202" s="1">
        <f t="shared" si="282"/>
        <v>20</v>
      </c>
      <c r="FH202" s="1">
        <f t="shared" si="282"/>
        <v>20</v>
      </c>
      <c r="FI202" s="1">
        <f t="shared" si="282"/>
        <v>20</v>
      </c>
      <c r="FJ202" s="1">
        <f t="shared" si="282"/>
        <v>20</v>
      </c>
      <c r="FK202" s="1">
        <f t="shared" si="282"/>
        <v>20</v>
      </c>
      <c r="FL202" s="1">
        <f t="shared" si="282"/>
        <v>20</v>
      </c>
      <c r="FM202" s="1">
        <f t="shared" si="282"/>
        <v>20</v>
      </c>
      <c r="FN202" s="1">
        <f t="shared" si="282"/>
        <v>20</v>
      </c>
      <c r="FO202" s="1">
        <f t="shared" si="282"/>
        <v>20</v>
      </c>
      <c r="FP202" s="1">
        <f t="shared" si="282"/>
        <v>20</v>
      </c>
      <c r="FQ202" s="1">
        <f t="shared" si="282"/>
        <v>20</v>
      </c>
      <c r="FR202" s="1">
        <f t="shared" si="282"/>
        <v>20</v>
      </c>
      <c r="FS202" s="1">
        <f t="shared" si="282"/>
        <v>20</v>
      </c>
      <c r="FT202" s="1">
        <f t="shared" si="282"/>
        <v>20</v>
      </c>
      <c r="FU202" s="1">
        <f t="shared" si="282"/>
        <v>20</v>
      </c>
      <c r="FV202" s="1">
        <f t="shared" si="282"/>
        <v>20</v>
      </c>
      <c r="FW202" s="1">
        <f t="shared" si="282"/>
        <v>20</v>
      </c>
      <c r="FX202" s="1">
        <f t="shared" si="282"/>
        <v>20</v>
      </c>
      <c r="FY202" s="1">
        <f t="shared" si="282"/>
        <v>20</v>
      </c>
      <c r="FZ202" s="1">
        <f t="shared" si="282"/>
        <v>20</v>
      </c>
      <c r="GA202" s="1">
        <f t="shared" si="282"/>
        <v>20</v>
      </c>
      <c r="GB202" s="1">
        <f t="shared" si="282"/>
        <v>20</v>
      </c>
      <c r="GC202" s="1">
        <f t="shared" si="282"/>
        <v>20</v>
      </c>
      <c r="GD202" s="1">
        <f t="shared" si="282"/>
        <v>20</v>
      </c>
      <c r="GE202" s="1">
        <f t="shared" si="282"/>
        <v>20</v>
      </c>
      <c r="GF202" s="1">
        <f t="shared" si="282"/>
        <v>20</v>
      </c>
      <c r="GG202" s="1">
        <f t="shared" si="282"/>
        <v>20</v>
      </c>
      <c r="GH202" s="1">
        <f t="shared" si="282"/>
        <v>20</v>
      </c>
      <c r="GI202" s="1">
        <f t="shared" si="282"/>
        <v>20</v>
      </c>
      <c r="GJ202" s="1">
        <f t="shared" si="282"/>
        <v>20</v>
      </c>
      <c r="GK202" s="1">
        <f t="shared" si="282"/>
        <v>20</v>
      </c>
      <c r="GL202" s="1">
        <f t="shared" si="282"/>
        <v>20</v>
      </c>
      <c r="GM202" s="1">
        <f t="shared" si="282"/>
        <v>20</v>
      </c>
      <c r="GN202" s="1">
        <f t="shared" si="282"/>
        <v>20</v>
      </c>
      <c r="GO202" s="1">
        <f t="shared" si="282"/>
        <v>20</v>
      </c>
      <c r="GP202" s="1">
        <f t="shared" ref="GP202:GY202" si="283">GO202+GP68-GP135</f>
        <v>20</v>
      </c>
      <c r="GQ202" s="1">
        <f t="shared" si="283"/>
        <v>20</v>
      </c>
      <c r="GR202" s="1">
        <f t="shared" si="283"/>
        <v>20</v>
      </c>
      <c r="GS202" s="1">
        <f t="shared" si="283"/>
        <v>20</v>
      </c>
      <c r="GT202" s="1">
        <f t="shared" si="283"/>
        <v>20</v>
      </c>
      <c r="GU202" s="1">
        <f t="shared" si="283"/>
        <v>20</v>
      </c>
      <c r="GV202" s="1">
        <f t="shared" si="283"/>
        <v>20</v>
      </c>
      <c r="GW202" s="1">
        <f t="shared" si="283"/>
        <v>20</v>
      </c>
      <c r="GX202" s="1">
        <f t="shared" si="283"/>
        <v>20</v>
      </c>
      <c r="GY202" s="1">
        <f t="shared" si="283"/>
        <v>20</v>
      </c>
    </row>
    <row r="203" spans="1:207">
      <c r="A203" s="4" t="s">
        <v>984</v>
      </c>
      <c r="B203" s="3">
        <f t="shared" ref="B203:D203" si="284">B136</f>
        <v>49406140</v>
      </c>
      <c r="C203" s="3" t="str">
        <f t="shared" si="284"/>
        <v>Q.PEAK DUO BLK ML-G10.A+/TS_G01</v>
      </c>
      <c r="D203" s="2">
        <f t="shared" si="284"/>
        <v>400</v>
      </c>
      <c r="E203" s="1">
        <f t="shared" ref="E203:E204" si="285">E69-E136</f>
        <v>0</v>
      </c>
      <c r="F203" s="1">
        <f t="shared" ref="F203:BQ203" si="286">E203+F69-F136</f>
        <v>0</v>
      </c>
      <c r="G203" s="1">
        <f t="shared" si="286"/>
        <v>0</v>
      </c>
      <c r="H203" s="1">
        <f t="shared" si="286"/>
        <v>0</v>
      </c>
      <c r="I203" s="1">
        <f t="shared" si="286"/>
        <v>0</v>
      </c>
      <c r="J203" s="1">
        <f t="shared" si="286"/>
        <v>0</v>
      </c>
      <c r="K203" s="1">
        <f t="shared" si="286"/>
        <v>0</v>
      </c>
      <c r="L203" s="1">
        <f t="shared" si="286"/>
        <v>0</v>
      </c>
      <c r="M203" s="1">
        <f t="shared" si="286"/>
        <v>0</v>
      </c>
      <c r="N203" s="1">
        <f t="shared" si="286"/>
        <v>0</v>
      </c>
      <c r="O203" s="1">
        <f t="shared" si="286"/>
        <v>0</v>
      </c>
      <c r="P203" s="1">
        <f t="shared" si="286"/>
        <v>0</v>
      </c>
      <c r="Q203" s="1">
        <f t="shared" si="286"/>
        <v>0</v>
      </c>
      <c r="R203" s="1">
        <f t="shared" si="286"/>
        <v>0</v>
      </c>
      <c r="S203" s="1">
        <f t="shared" si="286"/>
        <v>0</v>
      </c>
      <c r="T203" s="1">
        <f t="shared" si="286"/>
        <v>0</v>
      </c>
      <c r="U203" s="1">
        <f t="shared" si="286"/>
        <v>0</v>
      </c>
      <c r="V203" s="1">
        <f t="shared" si="286"/>
        <v>0</v>
      </c>
      <c r="W203" s="1">
        <f t="shared" si="286"/>
        <v>0</v>
      </c>
      <c r="X203" s="1">
        <f t="shared" si="286"/>
        <v>0</v>
      </c>
      <c r="Y203" s="1">
        <f t="shared" si="286"/>
        <v>0</v>
      </c>
      <c r="Z203" s="1">
        <f t="shared" si="286"/>
        <v>0</v>
      </c>
      <c r="AA203" s="1">
        <f t="shared" si="286"/>
        <v>0</v>
      </c>
      <c r="AB203" s="1">
        <f t="shared" si="286"/>
        <v>0</v>
      </c>
      <c r="AC203" s="1">
        <f t="shared" si="286"/>
        <v>0</v>
      </c>
      <c r="AD203" s="1">
        <f t="shared" si="286"/>
        <v>0</v>
      </c>
      <c r="AE203" s="1">
        <f t="shared" si="286"/>
        <v>0</v>
      </c>
      <c r="AF203" s="1">
        <f t="shared" si="286"/>
        <v>0</v>
      </c>
      <c r="AG203" s="1">
        <f t="shared" si="286"/>
        <v>0</v>
      </c>
      <c r="AH203" s="1">
        <f t="shared" si="286"/>
        <v>0</v>
      </c>
      <c r="AI203" s="1">
        <f t="shared" si="286"/>
        <v>0</v>
      </c>
      <c r="AJ203" s="1">
        <f t="shared" si="286"/>
        <v>0</v>
      </c>
      <c r="AK203" s="1">
        <f t="shared" si="286"/>
        <v>0</v>
      </c>
      <c r="AL203" s="1">
        <f t="shared" si="286"/>
        <v>0</v>
      </c>
      <c r="AM203" s="1">
        <f t="shared" si="286"/>
        <v>0</v>
      </c>
      <c r="AN203" s="1">
        <f t="shared" si="286"/>
        <v>0</v>
      </c>
      <c r="AO203" s="1">
        <f t="shared" si="286"/>
        <v>0</v>
      </c>
      <c r="AP203" s="1">
        <f t="shared" si="286"/>
        <v>0</v>
      </c>
      <c r="AQ203" s="1">
        <f t="shared" si="286"/>
        <v>0</v>
      </c>
      <c r="AR203" s="1">
        <f t="shared" si="286"/>
        <v>0</v>
      </c>
      <c r="AS203" s="1">
        <f t="shared" si="286"/>
        <v>0</v>
      </c>
      <c r="AT203" s="1">
        <f t="shared" si="286"/>
        <v>0</v>
      </c>
      <c r="AU203" s="1">
        <f t="shared" si="286"/>
        <v>0</v>
      </c>
      <c r="AV203" s="1">
        <f t="shared" si="286"/>
        <v>0</v>
      </c>
      <c r="AW203" s="1">
        <f t="shared" si="286"/>
        <v>0</v>
      </c>
      <c r="AX203" s="1">
        <f t="shared" si="286"/>
        <v>0</v>
      </c>
      <c r="AY203" s="1">
        <f t="shared" si="286"/>
        <v>0</v>
      </c>
      <c r="AZ203" s="1">
        <f t="shared" si="286"/>
        <v>0</v>
      </c>
      <c r="BA203" s="1">
        <f t="shared" si="286"/>
        <v>0</v>
      </c>
      <c r="BB203" s="1">
        <f t="shared" si="286"/>
        <v>0</v>
      </c>
      <c r="BC203" s="1">
        <f t="shared" si="286"/>
        <v>0</v>
      </c>
      <c r="BD203" s="1">
        <f t="shared" si="286"/>
        <v>0</v>
      </c>
      <c r="BE203" s="1">
        <f t="shared" si="286"/>
        <v>0</v>
      </c>
      <c r="BF203" s="1">
        <f t="shared" si="286"/>
        <v>0</v>
      </c>
      <c r="BG203" s="1">
        <f t="shared" si="286"/>
        <v>0</v>
      </c>
      <c r="BH203" s="1">
        <f t="shared" si="286"/>
        <v>0</v>
      </c>
      <c r="BI203" s="1">
        <f t="shared" si="286"/>
        <v>0</v>
      </c>
      <c r="BJ203" s="1">
        <f t="shared" si="286"/>
        <v>0</v>
      </c>
      <c r="BK203" s="1">
        <f t="shared" si="286"/>
        <v>0</v>
      </c>
      <c r="BL203" s="1">
        <f t="shared" si="286"/>
        <v>0</v>
      </c>
      <c r="BM203" s="1">
        <f t="shared" si="286"/>
        <v>0</v>
      </c>
      <c r="BN203" s="1">
        <f t="shared" si="286"/>
        <v>0</v>
      </c>
      <c r="BO203" s="1">
        <f t="shared" si="286"/>
        <v>0</v>
      </c>
      <c r="BP203" s="1">
        <f t="shared" si="286"/>
        <v>0</v>
      </c>
      <c r="BQ203" s="1">
        <f t="shared" si="286"/>
        <v>0</v>
      </c>
      <c r="BR203" s="1">
        <f t="shared" ref="BR203:EC203" si="287">BQ203+BR69-BR136</f>
        <v>0</v>
      </c>
      <c r="BS203" s="1">
        <f t="shared" si="287"/>
        <v>0</v>
      </c>
      <c r="BT203" s="1">
        <f t="shared" si="287"/>
        <v>0</v>
      </c>
      <c r="BU203" s="1">
        <f t="shared" si="287"/>
        <v>0</v>
      </c>
      <c r="BV203" s="1">
        <f t="shared" si="287"/>
        <v>0</v>
      </c>
      <c r="BW203" s="1">
        <f t="shared" si="287"/>
        <v>0</v>
      </c>
      <c r="BX203" s="1">
        <f t="shared" si="287"/>
        <v>0</v>
      </c>
      <c r="BY203" s="1">
        <f t="shared" si="287"/>
        <v>0</v>
      </c>
      <c r="BZ203" s="1">
        <f t="shared" si="287"/>
        <v>0</v>
      </c>
      <c r="CA203" s="1">
        <f t="shared" si="287"/>
        <v>0</v>
      </c>
      <c r="CB203" s="1">
        <f t="shared" si="287"/>
        <v>0</v>
      </c>
      <c r="CC203" s="1">
        <f t="shared" si="287"/>
        <v>0</v>
      </c>
      <c r="CD203" s="1">
        <f t="shared" si="287"/>
        <v>0</v>
      </c>
      <c r="CE203" s="1">
        <f t="shared" si="287"/>
        <v>0</v>
      </c>
      <c r="CF203" s="1">
        <f t="shared" si="287"/>
        <v>0</v>
      </c>
      <c r="CG203" s="1">
        <f t="shared" si="287"/>
        <v>0</v>
      </c>
      <c r="CH203" s="1">
        <f t="shared" si="287"/>
        <v>0</v>
      </c>
      <c r="CI203" s="1">
        <f t="shared" si="287"/>
        <v>0</v>
      </c>
      <c r="CJ203" s="1">
        <f t="shared" si="287"/>
        <v>0</v>
      </c>
      <c r="CK203" s="1">
        <f t="shared" si="287"/>
        <v>0</v>
      </c>
      <c r="CL203" s="1">
        <f t="shared" si="287"/>
        <v>0</v>
      </c>
      <c r="CM203" s="1">
        <f t="shared" si="287"/>
        <v>0</v>
      </c>
      <c r="CN203" s="1">
        <f t="shared" si="287"/>
        <v>0</v>
      </c>
      <c r="CO203" s="1">
        <f t="shared" si="287"/>
        <v>0</v>
      </c>
      <c r="CP203" s="1">
        <f t="shared" si="287"/>
        <v>0</v>
      </c>
      <c r="CQ203" s="1">
        <f t="shared" si="287"/>
        <v>0</v>
      </c>
      <c r="CR203" s="1">
        <f t="shared" si="287"/>
        <v>3640</v>
      </c>
      <c r="CS203" s="1">
        <f t="shared" si="287"/>
        <v>8736</v>
      </c>
      <c r="CT203" s="1">
        <f t="shared" si="287"/>
        <v>11648</v>
      </c>
      <c r="CU203" s="1">
        <f t="shared" si="287"/>
        <v>16744</v>
      </c>
      <c r="CV203" s="1">
        <f t="shared" si="287"/>
        <v>18200</v>
      </c>
      <c r="CW203" s="1">
        <f t="shared" si="287"/>
        <v>18200</v>
      </c>
      <c r="CX203" s="1">
        <f t="shared" si="287"/>
        <v>18200</v>
      </c>
      <c r="CY203" s="1">
        <f t="shared" si="287"/>
        <v>21840</v>
      </c>
      <c r="CZ203" s="1">
        <f t="shared" si="287"/>
        <v>21840</v>
      </c>
      <c r="DA203" s="1">
        <f t="shared" si="287"/>
        <v>21840</v>
      </c>
      <c r="DB203" s="1">
        <f t="shared" si="287"/>
        <v>21840</v>
      </c>
      <c r="DC203" s="1">
        <f t="shared" si="287"/>
        <v>21840</v>
      </c>
      <c r="DD203" s="1">
        <f t="shared" si="287"/>
        <v>21840</v>
      </c>
      <c r="DE203" s="1">
        <f t="shared" si="287"/>
        <v>21840</v>
      </c>
      <c r="DF203" s="1">
        <f t="shared" si="287"/>
        <v>21840</v>
      </c>
      <c r="DG203" s="1">
        <f t="shared" si="287"/>
        <v>21840</v>
      </c>
      <c r="DH203" s="1">
        <f t="shared" si="287"/>
        <v>21840</v>
      </c>
      <c r="DI203" s="1">
        <f t="shared" si="287"/>
        <v>21840</v>
      </c>
      <c r="DJ203" s="1">
        <f t="shared" si="287"/>
        <v>21840</v>
      </c>
      <c r="DK203" s="1">
        <f t="shared" si="287"/>
        <v>21840</v>
      </c>
      <c r="DL203" s="1">
        <f t="shared" si="287"/>
        <v>21840</v>
      </c>
      <c r="DM203" s="1">
        <f t="shared" si="287"/>
        <v>21840</v>
      </c>
      <c r="DN203" s="1">
        <f t="shared" si="287"/>
        <v>21840</v>
      </c>
      <c r="DO203" s="1">
        <f t="shared" si="287"/>
        <v>21840</v>
      </c>
      <c r="DP203" s="1">
        <f t="shared" si="287"/>
        <v>21840</v>
      </c>
      <c r="DQ203" s="1">
        <f t="shared" si="287"/>
        <v>21840</v>
      </c>
      <c r="DR203" s="1">
        <f t="shared" si="287"/>
        <v>21840</v>
      </c>
      <c r="DS203" s="1">
        <f t="shared" si="287"/>
        <v>21840</v>
      </c>
      <c r="DT203" s="1">
        <f t="shared" si="287"/>
        <v>21840</v>
      </c>
      <c r="DU203" s="1">
        <f t="shared" si="287"/>
        <v>21840</v>
      </c>
      <c r="DV203" s="1">
        <f t="shared" si="287"/>
        <v>21840</v>
      </c>
      <c r="DW203" s="1">
        <f t="shared" si="287"/>
        <v>21840</v>
      </c>
      <c r="DX203" s="1">
        <f t="shared" si="287"/>
        <v>21840</v>
      </c>
      <c r="DY203" s="1">
        <f t="shared" si="287"/>
        <v>21840</v>
      </c>
      <c r="DZ203" s="1">
        <f t="shared" si="287"/>
        <v>21840</v>
      </c>
      <c r="EA203" s="1">
        <f t="shared" si="287"/>
        <v>21840</v>
      </c>
      <c r="EB203" s="1">
        <f t="shared" si="287"/>
        <v>21840</v>
      </c>
      <c r="EC203" s="1">
        <f t="shared" si="287"/>
        <v>21840</v>
      </c>
      <c r="ED203" s="1">
        <f t="shared" ref="ED203:GO203" si="288">EC203+ED69-ED136</f>
        <v>21840</v>
      </c>
      <c r="EE203" s="1">
        <f t="shared" si="288"/>
        <v>21840</v>
      </c>
      <c r="EF203" s="1">
        <f t="shared" si="288"/>
        <v>21840</v>
      </c>
      <c r="EG203" s="1">
        <f t="shared" si="288"/>
        <v>21840</v>
      </c>
      <c r="EH203" s="1">
        <f t="shared" si="288"/>
        <v>21840</v>
      </c>
      <c r="EI203" s="1">
        <f t="shared" si="288"/>
        <v>21840</v>
      </c>
      <c r="EJ203" s="1">
        <f t="shared" si="288"/>
        <v>21840</v>
      </c>
      <c r="EK203" s="1">
        <f t="shared" si="288"/>
        <v>21840</v>
      </c>
      <c r="EL203" s="1">
        <f t="shared" si="288"/>
        <v>21840</v>
      </c>
      <c r="EM203" s="1">
        <f t="shared" si="288"/>
        <v>21840</v>
      </c>
      <c r="EN203" s="1">
        <f t="shared" si="288"/>
        <v>21840</v>
      </c>
      <c r="EO203" s="1">
        <f t="shared" si="288"/>
        <v>21840</v>
      </c>
      <c r="EP203" s="1">
        <f t="shared" si="288"/>
        <v>21840</v>
      </c>
      <c r="EQ203" s="1">
        <f t="shared" si="288"/>
        <v>21840</v>
      </c>
      <c r="ER203" s="1">
        <f t="shared" si="288"/>
        <v>21840</v>
      </c>
      <c r="ES203" s="1">
        <f t="shared" si="288"/>
        <v>21840</v>
      </c>
      <c r="ET203" s="1">
        <f t="shared" si="288"/>
        <v>21840</v>
      </c>
      <c r="EU203" s="1">
        <f t="shared" si="288"/>
        <v>21840</v>
      </c>
      <c r="EV203" s="1">
        <f t="shared" si="288"/>
        <v>21840</v>
      </c>
      <c r="EW203" s="1">
        <f t="shared" si="288"/>
        <v>21840</v>
      </c>
      <c r="EX203" s="1">
        <f t="shared" si="288"/>
        <v>21840</v>
      </c>
      <c r="EY203" s="1">
        <f t="shared" si="288"/>
        <v>21840</v>
      </c>
      <c r="EZ203" s="1">
        <f t="shared" si="288"/>
        <v>21840</v>
      </c>
      <c r="FA203" s="1">
        <f t="shared" si="288"/>
        <v>21840</v>
      </c>
      <c r="FB203" s="1">
        <f t="shared" si="288"/>
        <v>21840</v>
      </c>
      <c r="FC203" s="1">
        <f t="shared" si="288"/>
        <v>21840</v>
      </c>
      <c r="FD203" s="1">
        <f t="shared" si="288"/>
        <v>21840</v>
      </c>
      <c r="FE203" s="1">
        <f t="shared" si="288"/>
        <v>21840</v>
      </c>
      <c r="FF203" s="1">
        <f t="shared" si="288"/>
        <v>21840</v>
      </c>
      <c r="FG203" s="1">
        <f t="shared" si="288"/>
        <v>21840</v>
      </c>
      <c r="FH203" s="1">
        <f t="shared" si="288"/>
        <v>21840</v>
      </c>
      <c r="FI203" s="1">
        <f t="shared" si="288"/>
        <v>21840</v>
      </c>
      <c r="FJ203" s="1">
        <f t="shared" si="288"/>
        <v>21840</v>
      </c>
      <c r="FK203" s="1">
        <f t="shared" si="288"/>
        <v>21840</v>
      </c>
      <c r="FL203" s="1">
        <f t="shared" si="288"/>
        <v>21840</v>
      </c>
      <c r="FM203" s="1">
        <f t="shared" si="288"/>
        <v>21840</v>
      </c>
      <c r="FN203" s="1">
        <f t="shared" si="288"/>
        <v>21840</v>
      </c>
      <c r="FO203" s="1">
        <f t="shared" si="288"/>
        <v>21840</v>
      </c>
      <c r="FP203" s="1">
        <f t="shared" si="288"/>
        <v>21840</v>
      </c>
      <c r="FQ203" s="1">
        <f t="shared" si="288"/>
        <v>21840</v>
      </c>
      <c r="FR203" s="1">
        <f t="shared" si="288"/>
        <v>21840</v>
      </c>
      <c r="FS203" s="1">
        <f t="shared" si="288"/>
        <v>21840</v>
      </c>
      <c r="FT203" s="1">
        <f t="shared" si="288"/>
        <v>21840</v>
      </c>
      <c r="FU203" s="1">
        <f t="shared" si="288"/>
        <v>21840</v>
      </c>
      <c r="FV203" s="1">
        <f t="shared" si="288"/>
        <v>21840</v>
      </c>
      <c r="FW203" s="1">
        <f t="shared" si="288"/>
        <v>21840</v>
      </c>
      <c r="FX203" s="1">
        <f t="shared" si="288"/>
        <v>21840</v>
      </c>
      <c r="FY203" s="1">
        <f t="shared" si="288"/>
        <v>21840</v>
      </c>
      <c r="FZ203" s="1">
        <f t="shared" si="288"/>
        <v>21840</v>
      </c>
      <c r="GA203" s="1">
        <f t="shared" si="288"/>
        <v>21840</v>
      </c>
      <c r="GB203" s="1">
        <f t="shared" si="288"/>
        <v>21840</v>
      </c>
      <c r="GC203" s="1">
        <f t="shared" si="288"/>
        <v>21840</v>
      </c>
      <c r="GD203" s="1">
        <f t="shared" si="288"/>
        <v>21840</v>
      </c>
      <c r="GE203" s="1">
        <f t="shared" si="288"/>
        <v>21840</v>
      </c>
      <c r="GF203" s="1">
        <f t="shared" si="288"/>
        <v>21840</v>
      </c>
      <c r="GG203" s="1">
        <f t="shared" si="288"/>
        <v>21840</v>
      </c>
      <c r="GH203" s="1">
        <f t="shared" si="288"/>
        <v>21840</v>
      </c>
      <c r="GI203" s="1">
        <f t="shared" si="288"/>
        <v>21840</v>
      </c>
      <c r="GJ203" s="1">
        <f t="shared" si="288"/>
        <v>21840</v>
      </c>
      <c r="GK203" s="1">
        <f t="shared" si="288"/>
        <v>21840</v>
      </c>
      <c r="GL203" s="1">
        <f t="shared" si="288"/>
        <v>21840</v>
      </c>
      <c r="GM203" s="1">
        <f t="shared" si="288"/>
        <v>21840</v>
      </c>
      <c r="GN203" s="1">
        <f t="shared" si="288"/>
        <v>21840</v>
      </c>
      <c r="GO203" s="1">
        <f t="shared" si="288"/>
        <v>21840</v>
      </c>
      <c r="GP203" s="1">
        <f t="shared" ref="GP203:GY203" si="289">GO203+GP69-GP136</f>
        <v>21840</v>
      </c>
      <c r="GQ203" s="1">
        <f t="shared" si="289"/>
        <v>21840</v>
      </c>
      <c r="GR203" s="1">
        <f t="shared" si="289"/>
        <v>21840</v>
      </c>
      <c r="GS203" s="1">
        <f t="shared" si="289"/>
        <v>21840</v>
      </c>
      <c r="GT203" s="1">
        <f t="shared" si="289"/>
        <v>21840</v>
      </c>
      <c r="GU203" s="1">
        <f t="shared" si="289"/>
        <v>21840</v>
      </c>
      <c r="GV203" s="1">
        <f t="shared" si="289"/>
        <v>21840</v>
      </c>
      <c r="GW203" s="1">
        <f t="shared" si="289"/>
        <v>21840</v>
      </c>
      <c r="GX203" s="1">
        <f t="shared" si="289"/>
        <v>21840</v>
      </c>
      <c r="GY203" s="1">
        <f t="shared" si="289"/>
        <v>21840</v>
      </c>
    </row>
    <row r="204" spans="1:207">
      <c r="A204" s="4" t="s">
        <v>984</v>
      </c>
      <c r="B204" s="3">
        <f>B137</f>
        <v>49406540</v>
      </c>
      <c r="C204" s="3" t="str">
        <f>C137</f>
        <v>Q.PEAK DUO BLK ML-G10.A+/TS_G02</v>
      </c>
      <c r="D204" s="2">
        <f>D137</f>
        <v>400</v>
      </c>
      <c r="E204" s="1">
        <f t="shared" si="285"/>
        <v>0</v>
      </c>
      <c r="F204" s="1">
        <f t="shared" ref="F204:BQ204" si="290">E204+F70-F137</f>
        <v>0</v>
      </c>
      <c r="G204" s="1">
        <f t="shared" si="290"/>
        <v>0</v>
      </c>
      <c r="H204" s="1">
        <f t="shared" si="290"/>
        <v>0</v>
      </c>
      <c r="I204" s="1">
        <f t="shared" si="290"/>
        <v>0</v>
      </c>
      <c r="J204" s="1">
        <f t="shared" si="290"/>
        <v>0</v>
      </c>
      <c r="K204" s="1">
        <f t="shared" si="290"/>
        <v>0</v>
      </c>
      <c r="L204" s="1">
        <f t="shared" si="290"/>
        <v>0</v>
      </c>
      <c r="M204" s="1">
        <f t="shared" si="290"/>
        <v>0</v>
      </c>
      <c r="N204" s="1">
        <f t="shared" si="290"/>
        <v>0</v>
      </c>
      <c r="O204" s="1">
        <f t="shared" si="290"/>
        <v>0</v>
      </c>
      <c r="P204" s="1">
        <f t="shared" si="290"/>
        <v>0</v>
      </c>
      <c r="Q204" s="1">
        <f t="shared" si="290"/>
        <v>0</v>
      </c>
      <c r="R204" s="1">
        <f t="shared" si="290"/>
        <v>0</v>
      </c>
      <c r="S204" s="1">
        <f t="shared" si="290"/>
        <v>0</v>
      </c>
      <c r="T204" s="1">
        <f t="shared" si="290"/>
        <v>0</v>
      </c>
      <c r="U204" s="1">
        <f t="shared" si="290"/>
        <v>0</v>
      </c>
      <c r="V204" s="1">
        <f t="shared" si="290"/>
        <v>0</v>
      </c>
      <c r="W204" s="1">
        <f t="shared" si="290"/>
        <v>0</v>
      </c>
      <c r="X204" s="1">
        <f t="shared" si="290"/>
        <v>0</v>
      </c>
      <c r="Y204" s="1">
        <f t="shared" si="290"/>
        <v>0</v>
      </c>
      <c r="Z204" s="1">
        <f t="shared" si="290"/>
        <v>0</v>
      </c>
      <c r="AA204" s="1">
        <f t="shared" si="290"/>
        <v>0</v>
      </c>
      <c r="AB204" s="1">
        <f t="shared" si="290"/>
        <v>0</v>
      </c>
      <c r="AC204" s="1">
        <f t="shared" si="290"/>
        <v>0</v>
      </c>
      <c r="AD204" s="1">
        <f t="shared" si="290"/>
        <v>0</v>
      </c>
      <c r="AE204" s="1">
        <f t="shared" si="290"/>
        <v>0</v>
      </c>
      <c r="AF204" s="1">
        <f t="shared" si="290"/>
        <v>0</v>
      </c>
      <c r="AG204" s="1">
        <f t="shared" si="290"/>
        <v>0</v>
      </c>
      <c r="AH204" s="1">
        <f t="shared" si="290"/>
        <v>0</v>
      </c>
      <c r="AI204" s="1">
        <f t="shared" si="290"/>
        <v>0</v>
      </c>
      <c r="AJ204" s="1">
        <f t="shared" si="290"/>
        <v>0</v>
      </c>
      <c r="AK204" s="1">
        <f t="shared" si="290"/>
        <v>0</v>
      </c>
      <c r="AL204" s="1">
        <f t="shared" si="290"/>
        <v>0</v>
      </c>
      <c r="AM204" s="1">
        <f t="shared" si="290"/>
        <v>0</v>
      </c>
      <c r="AN204" s="1">
        <f t="shared" si="290"/>
        <v>0</v>
      </c>
      <c r="AO204" s="1">
        <f t="shared" si="290"/>
        <v>0</v>
      </c>
      <c r="AP204" s="1">
        <f t="shared" si="290"/>
        <v>0</v>
      </c>
      <c r="AQ204" s="1">
        <f t="shared" si="290"/>
        <v>0</v>
      </c>
      <c r="AR204" s="1">
        <f t="shared" si="290"/>
        <v>0</v>
      </c>
      <c r="AS204" s="1">
        <f t="shared" si="290"/>
        <v>0</v>
      </c>
      <c r="AT204" s="1">
        <f t="shared" si="290"/>
        <v>0</v>
      </c>
      <c r="AU204" s="1">
        <f t="shared" si="290"/>
        <v>0</v>
      </c>
      <c r="AV204" s="1">
        <f t="shared" si="290"/>
        <v>0</v>
      </c>
      <c r="AW204" s="1">
        <f t="shared" si="290"/>
        <v>0</v>
      </c>
      <c r="AX204" s="1">
        <f t="shared" si="290"/>
        <v>0</v>
      </c>
      <c r="AY204" s="1">
        <f t="shared" si="290"/>
        <v>0</v>
      </c>
      <c r="AZ204" s="1">
        <f t="shared" si="290"/>
        <v>0</v>
      </c>
      <c r="BA204" s="1">
        <f t="shared" si="290"/>
        <v>0</v>
      </c>
      <c r="BB204" s="1">
        <f t="shared" si="290"/>
        <v>0</v>
      </c>
      <c r="BC204" s="1">
        <f t="shared" si="290"/>
        <v>0</v>
      </c>
      <c r="BD204" s="1">
        <f t="shared" si="290"/>
        <v>0</v>
      </c>
      <c r="BE204" s="1">
        <f t="shared" si="290"/>
        <v>0</v>
      </c>
      <c r="BF204" s="1">
        <f t="shared" si="290"/>
        <v>0</v>
      </c>
      <c r="BG204" s="1">
        <f t="shared" si="290"/>
        <v>0</v>
      </c>
      <c r="BH204" s="1">
        <f t="shared" si="290"/>
        <v>0</v>
      </c>
      <c r="BI204" s="1">
        <f t="shared" si="290"/>
        <v>0</v>
      </c>
      <c r="BJ204" s="1">
        <f t="shared" si="290"/>
        <v>0</v>
      </c>
      <c r="BK204" s="1">
        <f t="shared" si="290"/>
        <v>0</v>
      </c>
      <c r="BL204" s="1">
        <f t="shared" si="290"/>
        <v>0</v>
      </c>
      <c r="BM204" s="1">
        <f t="shared" si="290"/>
        <v>0</v>
      </c>
      <c r="BN204" s="1">
        <f t="shared" si="290"/>
        <v>0</v>
      </c>
      <c r="BO204" s="1">
        <f t="shared" si="290"/>
        <v>0</v>
      </c>
      <c r="BP204" s="1">
        <f t="shared" si="290"/>
        <v>0</v>
      </c>
      <c r="BQ204" s="1">
        <f t="shared" si="290"/>
        <v>0</v>
      </c>
      <c r="BR204" s="1">
        <f t="shared" ref="BR204:EC204" si="291">BQ204+BR70-BR137</f>
        <v>0</v>
      </c>
      <c r="BS204" s="1">
        <f t="shared" si="291"/>
        <v>0</v>
      </c>
      <c r="BT204" s="1">
        <f t="shared" si="291"/>
        <v>0</v>
      </c>
      <c r="BU204" s="1">
        <f t="shared" si="291"/>
        <v>0</v>
      </c>
      <c r="BV204" s="1">
        <f t="shared" si="291"/>
        <v>0</v>
      </c>
      <c r="BW204" s="1">
        <f t="shared" si="291"/>
        <v>0</v>
      </c>
      <c r="BX204" s="1">
        <f t="shared" si="291"/>
        <v>0</v>
      </c>
      <c r="BY204" s="1">
        <f t="shared" si="291"/>
        <v>0</v>
      </c>
      <c r="BZ204" s="1">
        <f t="shared" si="291"/>
        <v>0</v>
      </c>
      <c r="CA204" s="1">
        <f t="shared" si="291"/>
        <v>0</v>
      </c>
      <c r="CB204" s="1">
        <f t="shared" si="291"/>
        <v>0</v>
      </c>
      <c r="CC204" s="1">
        <f t="shared" si="291"/>
        <v>0</v>
      </c>
      <c r="CD204" s="1">
        <f t="shared" si="291"/>
        <v>0</v>
      </c>
      <c r="CE204" s="1">
        <f t="shared" si="291"/>
        <v>0</v>
      </c>
      <c r="CF204" s="1">
        <f t="shared" si="291"/>
        <v>0</v>
      </c>
      <c r="CG204" s="1">
        <f t="shared" si="291"/>
        <v>0</v>
      </c>
      <c r="CH204" s="1">
        <f t="shared" si="291"/>
        <v>0</v>
      </c>
      <c r="CI204" s="1">
        <f t="shared" si="291"/>
        <v>0</v>
      </c>
      <c r="CJ204" s="1">
        <f t="shared" si="291"/>
        <v>0</v>
      </c>
      <c r="CK204" s="1">
        <f t="shared" si="291"/>
        <v>0</v>
      </c>
      <c r="CL204" s="1">
        <f t="shared" si="291"/>
        <v>0</v>
      </c>
      <c r="CM204" s="1">
        <f t="shared" si="291"/>
        <v>0</v>
      </c>
      <c r="CN204" s="1">
        <f t="shared" si="291"/>
        <v>0</v>
      </c>
      <c r="CO204" s="1">
        <f t="shared" si="291"/>
        <v>0</v>
      </c>
      <c r="CP204" s="1">
        <f t="shared" si="291"/>
        <v>0</v>
      </c>
      <c r="CQ204" s="1">
        <f t="shared" si="291"/>
        <v>0</v>
      </c>
      <c r="CR204" s="1">
        <f t="shared" si="291"/>
        <v>0</v>
      </c>
      <c r="CS204" s="1">
        <f t="shared" si="291"/>
        <v>0</v>
      </c>
      <c r="CT204" s="1">
        <f t="shared" si="291"/>
        <v>2912</v>
      </c>
      <c r="CU204" s="1">
        <f t="shared" si="291"/>
        <v>2912</v>
      </c>
      <c r="CV204" s="1">
        <f t="shared" si="291"/>
        <v>2912</v>
      </c>
      <c r="CW204" s="1">
        <f t="shared" si="291"/>
        <v>2912</v>
      </c>
      <c r="CX204" s="1">
        <f t="shared" si="291"/>
        <v>2912</v>
      </c>
      <c r="CY204" s="1">
        <f t="shared" si="291"/>
        <v>2912</v>
      </c>
      <c r="CZ204" s="1">
        <f t="shared" si="291"/>
        <v>2912</v>
      </c>
      <c r="DA204" s="1">
        <f t="shared" si="291"/>
        <v>2912</v>
      </c>
      <c r="DB204" s="1">
        <f t="shared" si="291"/>
        <v>2912</v>
      </c>
      <c r="DC204" s="1">
        <f t="shared" si="291"/>
        <v>2912</v>
      </c>
      <c r="DD204" s="1">
        <f t="shared" si="291"/>
        <v>2912</v>
      </c>
      <c r="DE204" s="1">
        <f t="shared" si="291"/>
        <v>2912</v>
      </c>
      <c r="DF204" s="1">
        <f t="shared" si="291"/>
        <v>2912</v>
      </c>
      <c r="DG204" s="1">
        <f t="shared" si="291"/>
        <v>2912</v>
      </c>
      <c r="DH204" s="1">
        <f t="shared" si="291"/>
        <v>2912</v>
      </c>
      <c r="DI204" s="1">
        <f t="shared" si="291"/>
        <v>2912</v>
      </c>
      <c r="DJ204" s="1">
        <f t="shared" si="291"/>
        <v>2912</v>
      </c>
      <c r="DK204" s="1">
        <f t="shared" si="291"/>
        <v>2912</v>
      </c>
      <c r="DL204" s="1">
        <f t="shared" si="291"/>
        <v>2912</v>
      </c>
      <c r="DM204" s="1">
        <f t="shared" si="291"/>
        <v>2912</v>
      </c>
      <c r="DN204" s="1">
        <f t="shared" si="291"/>
        <v>2912</v>
      </c>
      <c r="DO204" s="1">
        <f t="shared" si="291"/>
        <v>2912</v>
      </c>
      <c r="DP204" s="1">
        <f t="shared" si="291"/>
        <v>2912</v>
      </c>
      <c r="DQ204" s="1">
        <f t="shared" si="291"/>
        <v>2912</v>
      </c>
      <c r="DR204" s="1">
        <f t="shared" si="291"/>
        <v>2912</v>
      </c>
      <c r="DS204" s="1">
        <f t="shared" si="291"/>
        <v>2912</v>
      </c>
      <c r="DT204" s="1">
        <f t="shared" si="291"/>
        <v>2912</v>
      </c>
      <c r="DU204" s="1">
        <f t="shared" si="291"/>
        <v>2912</v>
      </c>
      <c r="DV204" s="1">
        <f t="shared" si="291"/>
        <v>2912</v>
      </c>
      <c r="DW204" s="1">
        <f t="shared" si="291"/>
        <v>2912</v>
      </c>
      <c r="DX204" s="1">
        <f t="shared" si="291"/>
        <v>2912</v>
      </c>
      <c r="DY204" s="1">
        <f t="shared" si="291"/>
        <v>2912</v>
      </c>
      <c r="DZ204" s="1">
        <f t="shared" si="291"/>
        <v>2912</v>
      </c>
      <c r="EA204" s="1">
        <f t="shared" si="291"/>
        <v>2912</v>
      </c>
      <c r="EB204" s="1">
        <f t="shared" si="291"/>
        <v>2912</v>
      </c>
      <c r="EC204" s="1">
        <f t="shared" si="291"/>
        <v>2912</v>
      </c>
      <c r="ED204" s="1">
        <f t="shared" ref="ED204:GO204" si="292">EC204+ED70-ED137</f>
        <v>2912</v>
      </c>
      <c r="EE204" s="1">
        <f t="shared" si="292"/>
        <v>2912</v>
      </c>
      <c r="EF204" s="1">
        <f t="shared" si="292"/>
        <v>2912</v>
      </c>
      <c r="EG204" s="1">
        <f t="shared" si="292"/>
        <v>2912</v>
      </c>
      <c r="EH204" s="1">
        <f t="shared" si="292"/>
        <v>2912</v>
      </c>
      <c r="EI204" s="1">
        <f t="shared" si="292"/>
        <v>2912</v>
      </c>
      <c r="EJ204" s="1">
        <f t="shared" si="292"/>
        <v>2912</v>
      </c>
      <c r="EK204" s="1">
        <f t="shared" si="292"/>
        <v>2912</v>
      </c>
      <c r="EL204" s="1">
        <f t="shared" si="292"/>
        <v>2912</v>
      </c>
      <c r="EM204" s="1">
        <f t="shared" si="292"/>
        <v>2912</v>
      </c>
      <c r="EN204" s="1">
        <f t="shared" si="292"/>
        <v>2912</v>
      </c>
      <c r="EO204" s="1">
        <f t="shared" si="292"/>
        <v>2912</v>
      </c>
      <c r="EP204" s="1">
        <f t="shared" si="292"/>
        <v>2912</v>
      </c>
      <c r="EQ204" s="1">
        <f t="shared" si="292"/>
        <v>2912</v>
      </c>
      <c r="ER204" s="1">
        <f t="shared" si="292"/>
        <v>2912</v>
      </c>
      <c r="ES204" s="1">
        <f t="shared" si="292"/>
        <v>2912</v>
      </c>
      <c r="ET204" s="1">
        <f t="shared" si="292"/>
        <v>2912</v>
      </c>
      <c r="EU204" s="1">
        <f t="shared" si="292"/>
        <v>2912</v>
      </c>
      <c r="EV204" s="1">
        <f t="shared" si="292"/>
        <v>2912</v>
      </c>
      <c r="EW204" s="1">
        <f t="shared" si="292"/>
        <v>2912</v>
      </c>
      <c r="EX204" s="1">
        <f t="shared" si="292"/>
        <v>2912</v>
      </c>
      <c r="EY204" s="1">
        <f t="shared" si="292"/>
        <v>2912</v>
      </c>
      <c r="EZ204" s="1">
        <f t="shared" si="292"/>
        <v>2912</v>
      </c>
      <c r="FA204" s="1">
        <f t="shared" si="292"/>
        <v>2912</v>
      </c>
      <c r="FB204" s="1">
        <f t="shared" si="292"/>
        <v>2912</v>
      </c>
      <c r="FC204" s="1">
        <f t="shared" si="292"/>
        <v>2912</v>
      </c>
      <c r="FD204" s="1">
        <f t="shared" si="292"/>
        <v>2912</v>
      </c>
      <c r="FE204" s="1">
        <f t="shared" si="292"/>
        <v>2912</v>
      </c>
      <c r="FF204" s="1">
        <f t="shared" si="292"/>
        <v>2912</v>
      </c>
      <c r="FG204" s="1">
        <f t="shared" si="292"/>
        <v>2912</v>
      </c>
      <c r="FH204" s="1">
        <f t="shared" si="292"/>
        <v>2912</v>
      </c>
      <c r="FI204" s="1">
        <f t="shared" si="292"/>
        <v>2912</v>
      </c>
      <c r="FJ204" s="1">
        <f t="shared" si="292"/>
        <v>2912</v>
      </c>
      <c r="FK204" s="1">
        <f t="shared" si="292"/>
        <v>2912</v>
      </c>
      <c r="FL204" s="1">
        <f t="shared" si="292"/>
        <v>2912</v>
      </c>
      <c r="FM204" s="1">
        <f t="shared" si="292"/>
        <v>2912</v>
      </c>
      <c r="FN204" s="1">
        <f t="shared" si="292"/>
        <v>2912</v>
      </c>
      <c r="FO204" s="1">
        <f t="shared" si="292"/>
        <v>2912</v>
      </c>
      <c r="FP204" s="1">
        <f t="shared" si="292"/>
        <v>2912</v>
      </c>
      <c r="FQ204" s="1">
        <f t="shared" si="292"/>
        <v>2912</v>
      </c>
      <c r="FR204" s="1">
        <f t="shared" si="292"/>
        <v>2912</v>
      </c>
      <c r="FS204" s="1">
        <f t="shared" si="292"/>
        <v>2912</v>
      </c>
      <c r="FT204" s="1">
        <f t="shared" si="292"/>
        <v>2912</v>
      </c>
      <c r="FU204" s="1">
        <f t="shared" si="292"/>
        <v>2912</v>
      </c>
      <c r="FV204" s="1">
        <f t="shared" si="292"/>
        <v>2912</v>
      </c>
      <c r="FW204" s="1">
        <f t="shared" si="292"/>
        <v>2912</v>
      </c>
      <c r="FX204" s="1">
        <f t="shared" si="292"/>
        <v>2912</v>
      </c>
      <c r="FY204" s="1">
        <f t="shared" si="292"/>
        <v>2912</v>
      </c>
      <c r="FZ204" s="1">
        <f t="shared" si="292"/>
        <v>2912</v>
      </c>
      <c r="GA204" s="1">
        <f t="shared" si="292"/>
        <v>2912</v>
      </c>
      <c r="GB204" s="1">
        <f t="shared" si="292"/>
        <v>2912</v>
      </c>
      <c r="GC204" s="1">
        <f t="shared" si="292"/>
        <v>2912</v>
      </c>
      <c r="GD204" s="1">
        <f t="shared" si="292"/>
        <v>2912</v>
      </c>
      <c r="GE204" s="1">
        <f t="shared" si="292"/>
        <v>2912</v>
      </c>
      <c r="GF204" s="1">
        <f t="shared" si="292"/>
        <v>2912</v>
      </c>
      <c r="GG204" s="1">
        <f t="shared" si="292"/>
        <v>2912</v>
      </c>
      <c r="GH204" s="1">
        <f t="shared" si="292"/>
        <v>2912</v>
      </c>
      <c r="GI204" s="1">
        <f t="shared" si="292"/>
        <v>2912</v>
      </c>
      <c r="GJ204" s="1">
        <f t="shared" si="292"/>
        <v>2912</v>
      </c>
      <c r="GK204" s="1">
        <f t="shared" si="292"/>
        <v>2912</v>
      </c>
      <c r="GL204" s="1">
        <f t="shared" si="292"/>
        <v>2912</v>
      </c>
      <c r="GM204" s="1">
        <f t="shared" si="292"/>
        <v>2912</v>
      </c>
      <c r="GN204" s="1">
        <f t="shared" si="292"/>
        <v>2912</v>
      </c>
      <c r="GO204" s="1">
        <f t="shared" si="292"/>
        <v>2912</v>
      </c>
      <c r="GP204" s="1">
        <f t="shared" ref="GP204:GY204" si="293">GO204+GP70-GP137</f>
        <v>2912</v>
      </c>
      <c r="GQ204" s="1">
        <f t="shared" si="293"/>
        <v>2912</v>
      </c>
      <c r="GR204" s="1">
        <f t="shared" si="293"/>
        <v>2912</v>
      </c>
      <c r="GS204" s="1">
        <f t="shared" si="293"/>
        <v>2912</v>
      </c>
      <c r="GT204" s="1">
        <f t="shared" si="293"/>
        <v>2912</v>
      </c>
      <c r="GU204" s="1">
        <f t="shared" si="293"/>
        <v>2912</v>
      </c>
      <c r="GV204" s="1">
        <f t="shared" si="293"/>
        <v>2912</v>
      </c>
      <c r="GW204" s="1">
        <f t="shared" si="293"/>
        <v>2912</v>
      </c>
      <c r="GX204" s="1">
        <f t="shared" si="293"/>
        <v>2912</v>
      </c>
      <c r="GY204" s="1">
        <f t="shared" si="293"/>
        <v>2912</v>
      </c>
    </row>
  </sheetData>
  <autoFilter ref="A3:GY204" xr:uid="{3C1948C3-C892-416F-8CA2-2B3E41170487}"/>
  <mergeCells count="1">
    <mergeCell ref="A1:C2"/>
  </mergeCells>
  <conditionalFormatting sqref="A3:D3">
    <cfRule type="timePeriod" dxfId="56" priority="5" timePeriod="today">
      <formula>FLOOR(A3,1)=TODAY()</formula>
    </cfRule>
  </conditionalFormatting>
  <conditionalFormatting sqref="C1 C3:C4">
    <cfRule type="containsText" dxfId="55" priority="4" operator="containsText" text="BLK">
      <formula>NOT(ISERROR(SEARCH("BLK",C1)))</formula>
    </cfRule>
  </conditionalFormatting>
  <conditionalFormatting sqref="D1">
    <cfRule type="timePeriod" dxfId="54" priority="3" timePeriod="today">
      <formula>FLOOR(D1,1)=TODAY()</formula>
    </cfRule>
  </conditionalFormatting>
  <conditionalFormatting sqref="D1">
    <cfRule type="expression" dxfId="53" priority="2">
      <formula>WEEKDAY(WPA$3,1)=1</formula>
    </cfRule>
  </conditionalFormatting>
  <conditionalFormatting sqref="E3:GY3">
    <cfRule type="timePeriod" dxfId="52" priority="1" timePeriod="today">
      <formula>FLOOR(E3,1)=TODAY()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CD0DE-0A3D-4807-B8EB-8E77D41AA530}">
  <dimension ref="A3:C13"/>
  <sheetViews>
    <sheetView workbookViewId="0">
      <selection activeCell="F31" sqref="A30:F31"/>
    </sheetView>
  </sheetViews>
  <sheetFormatPr defaultRowHeight="15"/>
  <cols>
    <col min="1" max="1" width="11.28515625" bestFit="1" customWidth="1"/>
    <col min="2" max="2" width="11.42578125" bestFit="1" customWidth="1"/>
    <col min="3" max="3" width="10.7109375" bestFit="1" customWidth="1"/>
    <col min="4" max="9" width="9.5703125" bestFit="1" customWidth="1"/>
    <col min="10" max="10" width="11.28515625" bestFit="1" customWidth="1"/>
  </cols>
  <sheetData>
    <row r="3" spans="1:3">
      <c r="A3" s="62" t="s">
        <v>985</v>
      </c>
      <c r="B3" t="s">
        <v>986</v>
      </c>
      <c r="C3" t="s">
        <v>987</v>
      </c>
    </row>
    <row r="4" spans="1:3">
      <c r="A4">
        <v>9</v>
      </c>
      <c r="B4" s="63">
        <v>2.1213500000000001</v>
      </c>
      <c r="C4" s="64">
        <v>4466</v>
      </c>
    </row>
    <row r="5" spans="1:3">
      <c r="A5">
        <v>12</v>
      </c>
      <c r="B5" s="63">
        <v>9.4000599999999963</v>
      </c>
      <c r="C5" s="64">
        <v>19749</v>
      </c>
    </row>
    <row r="6" spans="1:3">
      <c r="A6">
        <v>13</v>
      </c>
      <c r="B6" s="63">
        <v>39.653029999999966</v>
      </c>
      <c r="C6" s="64">
        <v>89850</v>
      </c>
    </row>
    <row r="7" spans="1:3">
      <c r="A7">
        <v>14</v>
      </c>
      <c r="B7" s="63">
        <v>35.579585000000016</v>
      </c>
      <c r="C7" s="64">
        <v>84200</v>
      </c>
    </row>
    <row r="8" spans="1:3">
      <c r="A8">
        <v>15</v>
      </c>
      <c r="B8" s="63">
        <v>24.740640000000013</v>
      </c>
      <c r="C8" s="64">
        <v>57786</v>
      </c>
    </row>
    <row r="9" spans="1:3">
      <c r="A9">
        <v>16</v>
      </c>
      <c r="B9" s="63">
        <v>11.531085000000006</v>
      </c>
      <c r="C9" s="64">
        <v>28044</v>
      </c>
    </row>
    <row r="10" spans="1:3">
      <c r="A10">
        <v>17</v>
      </c>
      <c r="B10" s="63">
        <v>0.30304999999999999</v>
      </c>
      <c r="C10" s="64">
        <v>638</v>
      </c>
    </row>
    <row r="11" spans="1:3">
      <c r="A11">
        <v>18</v>
      </c>
      <c r="B11" s="63">
        <v>0.60609999999999997</v>
      </c>
      <c r="C11" s="64">
        <v>1276</v>
      </c>
    </row>
    <row r="12" spans="1:3">
      <c r="A12" t="s">
        <v>988</v>
      </c>
      <c r="B12" s="63"/>
      <c r="C12" s="64"/>
    </row>
    <row r="13" spans="1:3">
      <c r="A13" t="s">
        <v>989</v>
      </c>
      <c r="B13" s="63">
        <v>123.9349</v>
      </c>
      <c r="C13" s="64">
        <v>286009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E53D1-2155-4FD5-B94E-1789D8897DB7}">
  <sheetPr filterMode="1"/>
  <dimension ref="A1:AZ134"/>
  <sheetViews>
    <sheetView topLeftCell="R1" workbookViewId="0">
      <pane ySplit="1" topLeftCell="A2" activePane="bottomLeft" state="frozen"/>
      <selection pane="bottomLeft" activeCell="AJ133" sqref="AJ133"/>
    </sheetView>
  </sheetViews>
  <sheetFormatPr defaultRowHeight="15"/>
  <cols>
    <col min="1" max="1" width="11.85546875" bestFit="1" customWidth="1"/>
    <col min="2" max="2" width="13.42578125" hidden="1" customWidth="1"/>
    <col min="3" max="3" width="7" customWidth="1"/>
    <col min="4" max="4" width="16.140625" bestFit="1" customWidth="1"/>
    <col min="5" max="5" width="37" customWidth="1"/>
    <col min="6" max="6" width="9.140625" hidden="1" customWidth="1"/>
    <col min="7" max="7" width="5" hidden="1" customWidth="1"/>
    <col min="8" max="8" width="9.140625" hidden="1" customWidth="1"/>
    <col min="9" max="9" width="43.7109375" customWidth="1"/>
    <col min="10" max="10" width="16.85546875" customWidth="1"/>
    <col min="11" max="11" width="9.140625" customWidth="1"/>
    <col min="12" max="12" width="3.7109375" customWidth="1"/>
    <col min="13" max="13" width="6.140625" customWidth="1"/>
    <col min="14" max="14" width="9.140625" hidden="1" customWidth="1"/>
    <col min="15" max="15" width="9.140625" customWidth="1"/>
    <col min="16" max="16" width="6.5703125" customWidth="1"/>
    <col min="17" max="17" width="6.85546875" customWidth="1"/>
    <col min="18" max="18" width="9.140625" hidden="1" customWidth="1"/>
    <col min="19" max="19" width="29.140625" customWidth="1"/>
    <col min="20" max="20" width="9.140625" customWidth="1"/>
    <col min="21" max="21" width="6" customWidth="1"/>
    <col min="22" max="22" width="5.42578125" customWidth="1"/>
    <col min="23" max="23" width="4.85546875" customWidth="1"/>
    <col min="24" max="24" width="9.140625" hidden="1" customWidth="1"/>
    <col min="25" max="25" width="18.5703125" hidden="1" customWidth="1"/>
    <col min="26" max="26" width="9.140625" hidden="1" customWidth="1"/>
    <col min="27" max="27" width="5.85546875" hidden="1" customWidth="1"/>
    <col min="28" max="28" width="3.5703125" hidden="1" customWidth="1"/>
    <col min="29" max="29" width="4.42578125" hidden="1" customWidth="1"/>
    <col min="30" max="31" width="9.140625" hidden="1" customWidth="1"/>
    <col min="32" max="35" width="9.7109375" bestFit="1" customWidth="1"/>
    <col min="36" max="36" width="0" hidden="1" customWidth="1"/>
    <col min="37" max="37" width="11" bestFit="1" customWidth="1"/>
    <col min="38" max="38" width="13.5703125" bestFit="1" customWidth="1"/>
    <col min="39" max="39" width="17.85546875" hidden="1" customWidth="1"/>
    <col min="41" max="51" width="0" hidden="1" customWidth="1"/>
  </cols>
  <sheetData>
    <row r="1" spans="1:52">
      <c r="A1" s="89" t="s">
        <v>0</v>
      </c>
      <c r="B1" s="89" t="s">
        <v>1</v>
      </c>
      <c r="C1" s="89" t="s">
        <v>35</v>
      </c>
      <c r="D1" s="89" t="s">
        <v>2</v>
      </c>
      <c r="E1" s="89" t="s">
        <v>3</v>
      </c>
      <c r="F1" s="89" t="s">
        <v>4</v>
      </c>
      <c r="G1" s="89" t="s">
        <v>5</v>
      </c>
      <c r="H1" s="98" t="s">
        <v>6</v>
      </c>
      <c r="I1" s="89" t="s">
        <v>7</v>
      </c>
      <c r="J1" s="90" t="s">
        <v>8</v>
      </c>
      <c r="K1" s="90" t="s">
        <v>9</v>
      </c>
      <c r="L1" s="90" t="s">
        <v>10</v>
      </c>
      <c r="M1" s="90" t="s">
        <v>11</v>
      </c>
      <c r="N1" s="89" t="s">
        <v>24</v>
      </c>
      <c r="O1" s="89" t="s">
        <v>12</v>
      </c>
      <c r="P1" s="89" t="s">
        <v>13</v>
      </c>
      <c r="Q1" s="89" t="s">
        <v>14</v>
      </c>
      <c r="R1" s="89" t="s">
        <v>40</v>
      </c>
      <c r="S1" s="89" t="s">
        <v>15</v>
      </c>
      <c r="T1" s="89" t="s">
        <v>16</v>
      </c>
      <c r="U1" s="89" t="s">
        <v>17</v>
      </c>
      <c r="V1" s="89" t="s">
        <v>18</v>
      </c>
      <c r="W1" s="89" t="s">
        <v>19</v>
      </c>
      <c r="X1" s="89" t="s">
        <v>20</v>
      </c>
      <c r="Y1" s="89" t="s">
        <v>21</v>
      </c>
      <c r="Z1" s="89" t="s">
        <v>22</v>
      </c>
      <c r="AA1" s="89" t="s">
        <v>49</v>
      </c>
      <c r="AB1" s="89" t="s">
        <v>50</v>
      </c>
      <c r="AC1" s="89" t="s">
        <v>51</v>
      </c>
      <c r="AD1" s="89" t="s">
        <v>23</v>
      </c>
      <c r="AE1" s="89" t="s">
        <v>25</v>
      </c>
      <c r="AF1" s="89" t="s">
        <v>26</v>
      </c>
      <c r="AG1" s="89" t="s">
        <v>27</v>
      </c>
      <c r="AH1" s="89" t="s">
        <v>28</v>
      </c>
      <c r="AI1" s="89" t="s">
        <v>29</v>
      </c>
      <c r="AJ1" s="89" t="s">
        <v>30</v>
      </c>
      <c r="AK1" s="91" t="s">
        <v>31</v>
      </c>
      <c r="AL1" s="91" t="s">
        <v>32</v>
      </c>
      <c r="AM1" s="89" t="s">
        <v>34</v>
      </c>
      <c r="AN1" s="98" t="s">
        <v>36</v>
      </c>
      <c r="AO1" s="89" t="s">
        <v>37</v>
      </c>
      <c r="AP1" s="89" t="s">
        <v>38</v>
      </c>
      <c r="AQ1" s="89" t="s">
        <v>39</v>
      </c>
      <c r="AR1" s="89" t="s">
        <v>41</v>
      </c>
      <c r="AS1" s="89" t="s">
        <v>43</v>
      </c>
      <c r="AT1" s="89" t="s">
        <v>44</v>
      </c>
      <c r="AU1" s="89" t="s">
        <v>45</v>
      </c>
      <c r="AV1" s="89" t="s">
        <v>46</v>
      </c>
      <c r="AW1" s="89" t="s">
        <v>47</v>
      </c>
      <c r="AX1" s="89" t="s">
        <v>48</v>
      </c>
      <c r="AY1" s="89" t="s">
        <v>42</v>
      </c>
      <c r="AZ1" s="89" t="s">
        <v>52</v>
      </c>
    </row>
    <row r="2" spans="1:52" hidden="1">
      <c r="A2" s="80" t="s">
        <v>1021</v>
      </c>
      <c r="B2" s="80" t="s">
        <v>1021</v>
      </c>
      <c r="C2" s="80" t="s">
        <v>991</v>
      </c>
      <c r="D2" s="80" t="s">
        <v>992</v>
      </c>
      <c r="E2" s="80" t="s">
        <v>993</v>
      </c>
      <c r="F2" s="80">
        <v>91761</v>
      </c>
      <c r="G2" s="80" t="s">
        <v>53</v>
      </c>
      <c r="H2" s="80"/>
      <c r="I2" s="80" t="s">
        <v>994</v>
      </c>
      <c r="J2" s="80" t="s">
        <v>995</v>
      </c>
      <c r="K2" s="80" t="s">
        <v>996</v>
      </c>
      <c r="L2" s="80" t="s">
        <v>997</v>
      </c>
      <c r="M2" s="80">
        <v>83201</v>
      </c>
      <c r="N2" s="80"/>
      <c r="O2" s="80" t="s">
        <v>998</v>
      </c>
      <c r="P2" s="80" t="s">
        <v>56</v>
      </c>
      <c r="Q2" s="80">
        <v>475</v>
      </c>
      <c r="R2" s="80"/>
      <c r="S2" s="80" t="s">
        <v>74</v>
      </c>
      <c r="T2" s="80">
        <v>12005833</v>
      </c>
      <c r="U2" s="81">
        <v>0.15</v>
      </c>
      <c r="V2" s="80">
        <v>600</v>
      </c>
      <c r="W2" s="80">
        <v>20</v>
      </c>
      <c r="X2" s="80"/>
      <c r="Y2" s="80"/>
      <c r="Z2" s="80"/>
      <c r="AA2" s="80">
        <f t="shared" ref="AA2:AA33" si="0">YEAR(AG2)</f>
        <v>2022</v>
      </c>
      <c r="AB2" s="80">
        <f t="shared" ref="AB2:AB33" si="1">MONTH(AG2)</f>
        <v>3</v>
      </c>
      <c r="AC2" s="80">
        <f t="shared" ref="AC2:AC33" si="2">WEEKNUM(AG2)</f>
        <v>13</v>
      </c>
      <c r="AD2" s="80"/>
      <c r="AE2" s="80"/>
      <c r="AF2" s="82">
        <v>44645</v>
      </c>
      <c r="AG2" s="82">
        <v>44645</v>
      </c>
      <c r="AH2" s="82">
        <v>44646</v>
      </c>
      <c r="AI2" s="82">
        <v>44649</v>
      </c>
      <c r="AJ2" s="80"/>
      <c r="AK2" s="80" t="s">
        <v>64</v>
      </c>
      <c r="AL2" s="80" t="s">
        <v>1022</v>
      </c>
      <c r="AM2" s="80"/>
      <c r="AN2" s="80" t="s">
        <v>1000</v>
      </c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97">
        <f t="shared" ref="AZ2:AZ33" si="3">Q2*V2/1000000</f>
        <v>0.28499999999999998</v>
      </c>
    </row>
    <row r="3" spans="1:52" hidden="1">
      <c r="A3" s="80" t="s">
        <v>1023</v>
      </c>
      <c r="B3" s="80" t="s">
        <v>1023</v>
      </c>
      <c r="C3" s="80" t="s">
        <v>991</v>
      </c>
      <c r="D3" s="80" t="s">
        <v>1002</v>
      </c>
      <c r="E3" s="80" t="s">
        <v>1003</v>
      </c>
      <c r="F3" s="80">
        <v>90248</v>
      </c>
      <c r="G3" s="80" t="s">
        <v>53</v>
      </c>
      <c r="H3" s="80"/>
      <c r="I3" s="80" t="s">
        <v>994</v>
      </c>
      <c r="J3" s="80" t="s">
        <v>995</v>
      </c>
      <c r="K3" s="80" t="s">
        <v>996</v>
      </c>
      <c r="L3" s="80" t="s">
        <v>997</v>
      </c>
      <c r="M3" s="80">
        <v>83201</v>
      </c>
      <c r="N3" s="80"/>
      <c r="O3" s="80" t="s">
        <v>998</v>
      </c>
      <c r="P3" s="80" t="s">
        <v>56</v>
      </c>
      <c r="Q3" s="80">
        <v>475</v>
      </c>
      <c r="R3" s="80"/>
      <c r="S3" s="80" t="s">
        <v>74</v>
      </c>
      <c r="T3" s="80">
        <v>12005833</v>
      </c>
      <c r="U3" s="81">
        <v>0.15</v>
      </c>
      <c r="V3" s="80">
        <v>600</v>
      </c>
      <c r="W3" s="80">
        <v>20</v>
      </c>
      <c r="X3" s="80"/>
      <c r="Y3" s="80"/>
      <c r="Z3" s="80"/>
      <c r="AA3" s="80">
        <f t="shared" si="0"/>
        <v>2022</v>
      </c>
      <c r="AB3" s="80">
        <f t="shared" si="1"/>
        <v>3</v>
      </c>
      <c r="AC3" s="80">
        <f t="shared" si="2"/>
        <v>13</v>
      </c>
      <c r="AD3" s="80"/>
      <c r="AE3" s="80"/>
      <c r="AF3" s="82">
        <v>44645</v>
      </c>
      <c r="AG3" s="82">
        <v>44645</v>
      </c>
      <c r="AH3" s="82">
        <v>44646</v>
      </c>
      <c r="AI3" s="82">
        <v>44649</v>
      </c>
      <c r="AJ3" s="80"/>
      <c r="AK3" s="80" t="s">
        <v>64</v>
      </c>
      <c r="AL3" s="80" t="s">
        <v>1024</v>
      </c>
      <c r="AM3" s="80"/>
      <c r="AN3" s="80" t="s">
        <v>1000</v>
      </c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97">
        <f t="shared" si="3"/>
        <v>0.28499999999999998</v>
      </c>
    </row>
    <row r="4" spans="1:52" hidden="1">
      <c r="A4" s="80" t="s">
        <v>1025</v>
      </c>
      <c r="B4" s="80" t="s">
        <v>1025</v>
      </c>
      <c r="C4" s="80" t="s">
        <v>991</v>
      </c>
      <c r="D4" s="80" t="s">
        <v>1002</v>
      </c>
      <c r="E4" s="80" t="s">
        <v>1003</v>
      </c>
      <c r="F4" s="80">
        <v>90248</v>
      </c>
      <c r="G4" s="80" t="s">
        <v>53</v>
      </c>
      <c r="H4" s="80"/>
      <c r="I4" s="80" t="s">
        <v>994</v>
      </c>
      <c r="J4" s="80" t="s">
        <v>995</v>
      </c>
      <c r="K4" s="80" t="s">
        <v>996</v>
      </c>
      <c r="L4" s="80" t="s">
        <v>997</v>
      </c>
      <c r="M4" s="80">
        <v>83201</v>
      </c>
      <c r="N4" s="80"/>
      <c r="O4" s="80" t="s">
        <v>998</v>
      </c>
      <c r="P4" s="80" t="s">
        <v>56</v>
      </c>
      <c r="Q4" s="80">
        <v>475</v>
      </c>
      <c r="R4" s="80"/>
      <c r="S4" s="80" t="s">
        <v>74</v>
      </c>
      <c r="T4" s="80">
        <v>12005833</v>
      </c>
      <c r="U4" s="81">
        <v>0.15</v>
      </c>
      <c r="V4" s="80">
        <v>600</v>
      </c>
      <c r="W4" s="80">
        <v>20</v>
      </c>
      <c r="X4" s="80"/>
      <c r="Y4" s="80"/>
      <c r="Z4" s="80"/>
      <c r="AA4" s="80">
        <f t="shared" si="0"/>
        <v>2022</v>
      </c>
      <c r="AB4" s="80">
        <f t="shared" si="1"/>
        <v>3</v>
      </c>
      <c r="AC4" s="80">
        <f t="shared" si="2"/>
        <v>13</v>
      </c>
      <c r="AD4" s="80"/>
      <c r="AE4" s="80"/>
      <c r="AF4" s="82">
        <v>44645</v>
      </c>
      <c r="AG4" s="82">
        <v>44645</v>
      </c>
      <c r="AH4" s="82">
        <v>44646</v>
      </c>
      <c r="AI4" s="82">
        <v>44649</v>
      </c>
      <c r="AJ4" s="80"/>
      <c r="AK4" s="80" t="s">
        <v>64</v>
      </c>
      <c r="AL4" s="80" t="s">
        <v>1026</v>
      </c>
      <c r="AM4" s="80"/>
      <c r="AN4" s="80" t="s">
        <v>1000</v>
      </c>
      <c r="AO4" s="80"/>
      <c r="AP4" s="80"/>
      <c r="AQ4" s="80"/>
      <c r="AR4" s="80"/>
      <c r="AS4" s="80"/>
      <c r="AT4" s="80"/>
      <c r="AU4" s="80"/>
      <c r="AV4" s="80"/>
      <c r="AW4" s="80"/>
      <c r="AX4" s="80"/>
      <c r="AY4" s="80"/>
      <c r="AZ4" s="97">
        <f t="shared" si="3"/>
        <v>0.28499999999999998</v>
      </c>
    </row>
    <row r="5" spans="1:52" hidden="1">
      <c r="A5" s="80" t="s">
        <v>1049</v>
      </c>
      <c r="B5" s="80" t="s">
        <v>1049</v>
      </c>
      <c r="C5" s="80" t="s">
        <v>991</v>
      </c>
      <c r="D5" s="80" t="s">
        <v>992</v>
      </c>
      <c r="E5" s="80" t="s">
        <v>993</v>
      </c>
      <c r="F5" s="80">
        <v>91761</v>
      </c>
      <c r="G5" s="80" t="s">
        <v>53</v>
      </c>
      <c r="H5" s="80"/>
      <c r="I5" s="80" t="s">
        <v>994</v>
      </c>
      <c r="J5" s="80" t="s">
        <v>995</v>
      </c>
      <c r="K5" s="80" t="s">
        <v>996</v>
      </c>
      <c r="L5" s="80" t="s">
        <v>997</v>
      </c>
      <c r="M5" s="80">
        <v>83201</v>
      </c>
      <c r="N5" s="80"/>
      <c r="O5" s="80" t="s">
        <v>998</v>
      </c>
      <c r="P5" s="80" t="s">
        <v>56</v>
      </c>
      <c r="Q5" s="80">
        <v>475</v>
      </c>
      <c r="R5" s="80"/>
      <c r="S5" s="80" t="s">
        <v>74</v>
      </c>
      <c r="T5" s="80">
        <v>12005833</v>
      </c>
      <c r="U5" s="81">
        <v>0.15</v>
      </c>
      <c r="V5" s="80">
        <v>600</v>
      </c>
      <c r="W5" s="80">
        <v>20</v>
      </c>
      <c r="X5" s="80"/>
      <c r="Y5" s="80"/>
      <c r="Z5" s="80"/>
      <c r="AA5" s="80">
        <f t="shared" si="0"/>
        <v>2022</v>
      </c>
      <c r="AB5" s="80">
        <f t="shared" si="1"/>
        <v>3</v>
      </c>
      <c r="AC5" s="80">
        <f t="shared" si="2"/>
        <v>13</v>
      </c>
      <c r="AD5" s="80"/>
      <c r="AE5" s="80"/>
      <c r="AF5" s="82">
        <v>44646</v>
      </c>
      <c r="AG5" s="82">
        <v>44646</v>
      </c>
      <c r="AH5" s="82">
        <v>44648</v>
      </c>
      <c r="AI5" s="82">
        <v>44649</v>
      </c>
      <c r="AJ5" s="80"/>
      <c r="AK5" s="80" t="s">
        <v>64</v>
      </c>
      <c r="AL5" s="80" t="s">
        <v>1050</v>
      </c>
      <c r="AM5" s="80"/>
      <c r="AN5" s="80" t="s">
        <v>1000</v>
      </c>
      <c r="AO5" s="80"/>
      <c r="AP5" s="80"/>
      <c r="AQ5" s="80"/>
      <c r="AR5" s="80"/>
      <c r="AS5" s="80"/>
      <c r="AT5" s="80"/>
      <c r="AU5" s="80"/>
      <c r="AV5" s="80"/>
      <c r="AW5" s="80"/>
      <c r="AX5" s="80"/>
      <c r="AY5" s="80"/>
      <c r="AZ5" s="97">
        <f t="shared" si="3"/>
        <v>0.28499999999999998</v>
      </c>
    </row>
    <row r="6" spans="1:52" hidden="1">
      <c r="A6" s="80" t="s">
        <v>1051</v>
      </c>
      <c r="B6" s="80" t="s">
        <v>1051</v>
      </c>
      <c r="C6" s="80" t="s">
        <v>991</v>
      </c>
      <c r="D6" s="80" t="s">
        <v>992</v>
      </c>
      <c r="E6" s="80" t="s">
        <v>993</v>
      </c>
      <c r="F6" s="80">
        <v>91761</v>
      </c>
      <c r="G6" s="80" t="s">
        <v>53</v>
      </c>
      <c r="H6" s="80"/>
      <c r="I6" s="80" t="s">
        <v>994</v>
      </c>
      <c r="J6" s="80" t="s">
        <v>995</v>
      </c>
      <c r="K6" s="80" t="s">
        <v>996</v>
      </c>
      <c r="L6" s="80" t="s">
        <v>997</v>
      </c>
      <c r="M6" s="80">
        <v>83201</v>
      </c>
      <c r="N6" s="80"/>
      <c r="O6" s="80" t="s">
        <v>998</v>
      </c>
      <c r="P6" s="80" t="s">
        <v>56</v>
      </c>
      <c r="Q6" s="80">
        <v>475</v>
      </c>
      <c r="R6" s="80"/>
      <c r="S6" s="80" t="s">
        <v>74</v>
      </c>
      <c r="T6" s="80">
        <v>12005833</v>
      </c>
      <c r="U6" s="81">
        <v>0.15</v>
      </c>
      <c r="V6" s="80">
        <v>600</v>
      </c>
      <c r="W6" s="80">
        <v>20</v>
      </c>
      <c r="X6" s="80"/>
      <c r="Y6" s="80"/>
      <c r="Z6" s="80"/>
      <c r="AA6" s="80">
        <f t="shared" si="0"/>
        <v>2022</v>
      </c>
      <c r="AB6" s="80">
        <f t="shared" si="1"/>
        <v>3</v>
      </c>
      <c r="AC6" s="80">
        <f t="shared" si="2"/>
        <v>13</v>
      </c>
      <c r="AD6" s="80"/>
      <c r="AE6" s="80"/>
      <c r="AF6" s="82">
        <v>44646</v>
      </c>
      <c r="AG6" s="82">
        <v>44646</v>
      </c>
      <c r="AH6" s="82">
        <v>44648</v>
      </c>
      <c r="AI6" s="82">
        <v>44649</v>
      </c>
      <c r="AJ6" s="80"/>
      <c r="AK6" s="80" t="s">
        <v>64</v>
      </c>
      <c r="AL6" s="80" t="s">
        <v>1052</v>
      </c>
      <c r="AM6" s="80"/>
      <c r="AN6" s="80" t="s">
        <v>1000</v>
      </c>
      <c r="AO6" s="80"/>
      <c r="AP6" s="80"/>
      <c r="AQ6" s="80"/>
      <c r="AR6" s="80"/>
      <c r="AS6" s="80"/>
      <c r="AT6" s="80"/>
      <c r="AU6" s="80"/>
      <c r="AV6" s="80"/>
      <c r="AW6" s="80"/>
      <c r="AX6" s="80"/>
      <c r="AY6" s="80"/>
      <c r="AZ6" s="97">
        <f t="shared" si="3"/>
        <v>0.28499999999999998</v>
      </c>
    </row>
    <row r="7" spans="1:52" hidden="1">
      <c r="A7" s="80" t="s">
        <v>1093</v>
      </c>
      <c r="B7" s="80" t="s">
        <v>1093</v>
      </c>
      <c r="C7" s="80" t="s">
        <v>991</v>
      </c>
      <c r="D7" s="80" t="s">
        <v>992</v>
      </c>
      <c r="E7" s="80" t="s">
        <v>993</v>
      </c>
      <c r="F7" s="80">
        <v>91761</v>
      </c>
      <c r="G7" s="80" t="s">
        <v>53</v>
      </c>
      <c r="H7" s="80"/>
      <c r="I7" s="80" t="s">
        <v>994</v>
      </c>
      <c r="J7" s="80" t="s">
        <v>995</v>
      </c>
      <c r="K7" s="80" t="s">
        <v>996</v>
      </c>
      <c r="L7" s="80" t="s">
        <v>997</v>
      </c>
      <c r="M7" s="80">
        <v>83201</v>
      </c>
      <c r="N7" s="80"/>
      <c r="O7" s="80" t="s">
        <v>998</v>
      </c>
      <c r="P7" s="80" t="s">
        <v>56</v>
      </c>
      <c r="Q7" s="80">
        <v>475</v>
      </c>
      <c r="R7" s="80"/>
      <c r="S7" s="80" t="s">
        <v>74</v>
      </c>
      <c r="T7" s="80">
        <v>12005833</v>
      </c>
      <c r="U7" s="81">
        <v>0.15</v>
      </c>
      <c r="V7" s="80">
        <v>600</v>
      </c>
      <c r="W7" s="80">
        <v>20</v>
      </c>
      <c r="X7" s="80"/>
      <c r="Y7" s="80"/>
      <c r="Z7" s="80"/>
      <c r="AA7" s="80">
        <f t="shared" si="0"/>
        <v>2022</v>
      </c>
      <c r="AB7" s="80">
        <f t="shared" si="1"/>
        <v>3</v>
      </c>
      <c r="AC7" s="80">
        <f t="shared" si="2"/>
        <v>14</v>
      </c>
      <c r="AD7" s="80"/>
      <c r="AE7" s="80"/>
      <c r="AF7" s="82">
        <v>44648</v>
      </c>
      <c r="AG7" s="82">
        <v>44648</v>
      </c>
      <c r="AH7" s="82">
        <v>44649</v>
      </c>
      <c r="AI7" s="82">
        <v>44649</v>
      </c>
      <c r="AJ7" s="80"/>
      <c r="AK7" s="80" t="s">
        <v>64</v>
      </c>
      <c r="AL7" s="80" t="s">
        <v>1094</v>
      </c>
      <c r="AM7" s="80"/>
      <c r="AN7" s="80" t="s">
        <v>1000</v>
      </c>
      <c r="AO7" s="80"/>
      <c r="AP7" s="80"/>
      <c r="AQ7" s="80"/>
      <c r="AR7" s="80"/>
      <c r="AS7" s="80"/>
      <c r="AT7" s="80"/>
      <c r="AU7" s="80"/>
      <c r="AV7" s="80"/>
      <c r="AW7" s="80"/>
      <c r="AX7" s="80"/>
      <c r="AY7" s="80"/>
      <c r="AZ7" s="97">
        <f t="shared" si="3"/>
        <v>0.28499999999999998</v>
      </c>
    </row>
    <row r="8" spans="1:52" hidden="1">
      <c r="A8" s="80" t="s">
        <v>990</v>
      </c>
      <c r="B8" s="80" t="s">
        <v>990</v>
      </c>
      <c r="C8" s="80" t="s">
        <v>991</v>
      </c>
      <c r="D8" s="80" t="s">
        <v>992</v>
      </c>
      <c r="E8" s="80" t="s">
        <v>993</v>
      </c>
      <c r="F8" s="80">
        <v>91761</v>
      </c>
      <c r="G8" s="80" t="s">
        <v>53</v>
      </c>
      <c r="H8" s="80"/>
      <c r="I8" s="80" t="s">
        <v>994</v>
      </c>
      <c r="J8" s="80" t="s">
        <v>995</v>
      </c>
      <c r="K8" s="80" t="s">
        <v>996</v>
      </c>
      <c r="L8" s="80" t="s">
        <v>997</v>
      </c>
      <c r="M8" s="80">
        <v>83201</v>
      </c>
      <c r="N8" s="80"/>
      <c r="O8" s="80" t="s">
        <v>998</v>
      </c>
      <c r="P8" s="80" t="s">
        <v>56</v>
      </c>
      <c r="Q8" s="80">
        <v>475</v>
      </c>
      <c r="R8" s="80"/>
      <c r="S8" s="80" t="s">
        <v>74</v>
      </c>
      <c r="T8" s="80">
        <v>12005833</v>
      </c>
      <c r="U8" s="81">
        <v>0.18</v>
      </c>
      <c r="V8" s="80">
        <v>600</v>
      </c>
      <c r="W8" s="80">
        <v>20</v>
      </c>
      <c r="X8" s="80"/>
      <c r="Y8" s="80"/>
      <c r="Z8" s="80"/>
      <c r="AA8" s="80">
        <f t="shared" si="0"/>
        <v>2022</v>
      </c>
      <c r="AB8" s="80">
        <f t="shared" si="1"/>
        <v>3</v>
      </c>
      <c r="AC8" s="80">
        <f t="shared" si="2"/>
        <v>13</v>
      </c>
      <c r="AD8" s="80"/>
      <c r="AE8" s="80"/>
      <c r="AF8" s="82">
        <v>44644</v>
      </c>
      <c r="AG8" s="82">
        <v>44644</v>
      </c>
      <c r="AH8" s="82">
        <v>44645</v>
      </c>
      <c r="AI8" s="82">
        <v>44650</v>
      </c>
      <c r="AJ8" s="80"/>
      <c r="AK8" s="80" t="s">
        <v>64</v>
      </c>
      <c r="AL8" s="80" t="s">
        <v>999</v>
      </c>
      <c r="AM8" s="80"/>
      <c r="AN8" s="80" t="s">
        <v>1000</v>
      </c>
      <c r="AO8" s="80"/>
      <c r="AP8" s="80"/>
      <c r="AQ8" s="80"/>
      <c r="AR8" s="80"/>
      <c r="AS8" s="80"/>
      <c r="AT8" s="80"/>
      <c r="AU8" s="80"/>
      <c r="AV8" s="80"/>
      <c r="AW8" s="80"/>
      <c r="AX8" s="80"/>
      <c r="AY8" s="80"/>
      <c r="AZ8" s="97">
        <f t="shared" si="3"/>
        <v>0.28499999999999998</v>
      </c>
    </row>
    <row r="9" spans="1:52" hidden="1">
      <c r="A9" s="80" t="s">
        <v>1001</v>
      </c>
      <c r="B9" s="80" t="s">
        <v>1001</v>
      </c>
      <c r="C9" s="80" t="s">
        <v>991</v>
      </c>
      <c r="D9" s="80" t="s">
        <v>1002</v>
      </c>
      <c r="E9" s="80" t="s">
        <v>1003</v>
      </c>
      <c r="F9" s="80">
        <v>90248</v>
      </c>
      <c r="G9" s="80" t="s">
        <v>53</v>
      </c>
      <c r="H9" s="80"/>
      <c r="I9" s="80" t="s">
        <v>994</v>
      </c>
      <c r="J9" s="80" t="s">
        <v>995</v>
      </c>
      <c r="K9" s="80" t="s">
        <v>996</v>
      </c>
      <c r="L9" s="80" t="s">
        <v>997</v>
      </c>
      <c r="M9" s="80">
        <v>83201</v>
      </c>
      <c r="N9" s="80"/>
      <c r="O9" s="80" t="s">
        <v>998</v>
      </c>
      <c r="P9" s="80" t="s">
        <v>56</v>
      </c>
      <c r="Q9" s="80">
        <v>475</v>
      </c>
      <c r="R9" s="80"/>
      <c r="S9" s="80" t="s">
        <v>74</v>
      </c>
      <c r="T9" s="80">
        <v>12005833</v>
      </c>
      <c r="U9" s="81">
        <v>0.15</v>
      </c>
      <c r="V9" s="80">
        <v>600</v>
      </c>
      <c r="W9" s="80">
        <v>20</v>
      </c>
      <c r="X9" s="80"/>
      <c r="Y9" s="80"/>
      <c r="Z9" s="80"/>
      <c r="AA9" s="80">
        <f t="shared" si="0"/>
        <v>2022</v>
      </c>
      <c r="AB9" s="80">
        <f t="shared" si="1"/>
        <v>3</v>
      </c>
      <c r="AC9" s="80">
        <f t="shared" si="2"/>
        <v>13</v>
      </c>
      <c r="AD9" s="80"/>
      <c r="AE9" s="80"/>
      <c r="AF9" s="82">
        <v>44644</v>
      </c>
      <c r="AG9" s="82">
        <v>44644</v>
      </c>
      <c r="AH9" s="82">
        <v>44645</v>
      </c>
      <c r="AI9" s="82">
        <v>44650</v>
      </c>
      <c r="AJ9" s="80"/>
      <c r="AK9" s="80" t="s">
        <v>64</v>
      </c>
      <c r="AL9" s="80" t="s">
        <v>1004</v>
      </c>
      <c r="AM9" s="80"/>
      <c r="AN9" s="80" t="s">
        <v>1000</v>
      </c>
      <c r="AO9" s="80"/>
      <c r="AP9" s="80"/>
      <c r="AQ9" s="80"/>
      <c r="AR9" s="80"/>
      <c r="AS9" s="80"/>
      <c r="AT9" s="80"/>
      <c r="AU9" s="80"/>
      <c r="AV9" s="80"/>
      <c r="AW9" s="80"/>
      <c r="AX9" s="80"/>
      <c r="AY9" s="80"/>
      <c r="AZ9" s="97">
        <f t="shared" si="3"/>
        <v>0.28499999999999998</v>
      </c>
    </row>
    <row r="10" spans="1:52" hidden="1">
      <c r="A10" s="80" t="s">
        <v>1027</v>
      </c>
      <c r="B10" s="80" t="s">
        <v>1027</v>
      </c>
      <c r="C10" s="80" t="s">
        <v>991</v>
      </c>
      <c r="D10" s="80" t="s">
        <v>1002</v>
      </c>
      <c r="E10" s="80" t="s">
        <v>1003</v>
      </c>
      <c r="F10" s="80">
        <v>90248</v>
      </c>
      <c r="G10" s="80" t="s">
        <v>53</v>
      </c>
      <c r="H10" s="80"/>
      <c r="I10" s="80" t="s">
        <v>994</v>
      </c>
      <c r="J10" s="80" t="s">
        <v>995</v>
      </c>
      <c r="K10" s="80" t="s">
        <v>996</v>
      </c>
      <c r="L10" s="80" t="s">
        <v>997</v>
      </c>
      <c r="M10" s="80">
        <v>83201</v>
      </c>
      <c r="N10" s="80"/>
      <c r="O10" s="80" t="s">
        <v>998</v>
      </c>
      <c r="P10" s="80" t="s">
        <v>56</v>
      </c>
      <c r="Q10" s="80">
        <v>475</v>
      </c>
      <c r="R10" s="80"/>
      <c r="S10" s="80" t="s">
        <v>74</v>
      </c>
      <c r="T10" s="80">
        <v>12005833</v>
      </c>
      <c r="U10" s="81">
        <v>0.15</v>
      </c>
      <c r="V10" s="80">
        <v>600</v>
      </c>
      <c r="W10" s="80">
        <v>20</v>
      </c>
      <c r="X10" s="80"/>
      <c r="Y10" s="80"/>
      <c r="Z10" s="80"/>
      <c r="AA10" s="80">
        <f t="shared" si="0"/>
        <v>2022</v>
      </c>
      <c r="AB10" s="80">
        <f t="shared" si="1"/>
        <v>3</v>
      </c>
      <c r="AC10" s="80">
        <f t="shared" si="2"/>
        <v>13</v>
      </c>
      <c r="AD10" s="80"/>
      <c r="AE10" s="80"/>
      <c r="AF10" s="82">
        <v>44645</v>
      </c>
      <c r="AG10" s="82">
        <v>44645</v>
      </c>
      <c r="AH10" s="82">
        <v>44646</v>
      </c>
      <c r="AI10" s="82">
        <v>44650</v>
      </c>
      <c r="AJ10" s="80"/>
      <c r="AK10" s="80" t="s">
        <v>64</v>
      </c>
      <c r="AL10" s="80" t="s">
        <v>1028</v>
      </c>
      <c r="AM10" s="80"/>
      <c r="AN10" s="80" t="s">
        <v>1000</v>
      </c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97">
        <f t="shared" si="3"/>
        <v>0.28499999999999998</v>
      </c>
    </row>
    <row r="11" spans="1:52" hidden="1">
      <c r="A11" s="80" t="s">
        <v>1029</v>
      </c>
      <c r="B11" s="80" t="s">
        <v>1029</v>
      </c>
      <c r="C11" s="80" t="s">
        <v>991</v>
      </c>
      <c r="D11" s="80" t="s">
        <v>1002</v>
      </c>
      <c r="E11" s="80" t="s">
        <v>1003</v>
      </c>
      <c r="F11" s="80">
        <v>90248</v>
      </c>
      <c r="G11" s="80" t="s">
        <v>53</v>
      </c>
      <c r="H11" s="80"/>
      <c r="I11" s="80" t="s">
        <v>994</v>
      </c>
      <c r="J11" s="80" t="s">
        <v>995</v>
      </c>
      <c r="K11" s="80" t="s">
        <v>996</v>
      </c>
      <c r="L11" s="80" t="s">
        <v>997</v>
      </c>
      <c r="M11" s="80">
        <v>83201</v>
      </c>
      <c r="N11" s="80"/>
      <c r="O11" s="80" t="s">
        <v>998</v>
      </c>
      <c r="P11" s="80" t="s">
        <v>56</v>
      </c>
      <c r="Q11" s="80">
        <v>475</v>
      </c>
      <c r="R11" s="80"/>
      <c r="S11" s="80" t="s">
        <v>74</v>
      </c>
      <c r="T11" s="80">
        <v>12005833</v>
      </c>
      <c r="U11" s="81">
        <v>0</v>
      </c>
      <c r="V11" s="80">
        <v>600</v>
      </c>
      <c r="W11" s="80">
        <v>20</v>
      </c>
      <c r="X11" s="80"/>
      <c r="Y11" s="80"/>
      <c r="Z11" s="80"/>
      <c r="AA11" s="80">
        <f t="shared" si="0"/>
        <v>2022</v>
      </c>
      <c r="AB11" s="80">
        <f t="shared" si="1"/>
        <v>3</v>
      </c>
      <c r="AC11" s="80">
        <f t="shared" si="2"/>
        <v>13</v>
      </c>
      <c r="AD11" s="80"/>
      <c r="AE11" s="80"/>
      <c r="AF11" s="82">
        <v>44645</v>
      </c>
      <c r="AG11" s="82">
        <v>44645</v>
      </c>
      <c r="AH11" s="82">
        <v>44646</v>
      </c>
      <c r="AI11" s="82">
        <v>44650</v>
      </c>
      <c r="AJ11" s="80"/>
      <c r="AK11" s="80" t="s">
        <v>64</v>
      </c>
      <c r="AL11" s="80" t="s">
        <v>1030</v>
      </c>
      <c r="AM11" s="80"/>
      <c r="AN11" s="80" t="s">
        <v>1000</v>
      </c>
      <c r="AO11" s="80"/>
      <c r="AP11" s="80"/>
      <c r="AQ11" s="80"/>
      <c r="AR11" s="80"/>
      <c r="AS11" s="80"/>
      <c r="AT11" s="80"/>
      <c r="AU11" s="80"/>
      <c r="AV11" s="80"/>
      <c r="AW11" s="80"/>
      <c r="AX11" s="80"/>
      <c r="AY11" s="80"/>
      <c r="AZ11" s="97">
        <f t="shared" si="3"/>
        <v>0.28499999999999998</v>
      </c>
    </row>
    <row r="12" spans="1:52" hidden="1">
      <c r="A12" s="80" t="s">
        <v>1031</v>
      </c>
      <c r="B12" s="80" t="s">
        <v>1031</v>
      </c>
      <c r="C12" s="80" t="s">
        <v>991</v>
      </c>
      <c r="D12" s="80" t="s">
        <v>1002</v>
      </c>
      <c r="E12" s="80" t="s">
        <v>1003</v>
      </c>
      <c r="F12" s="80">
        <v>90248</v>
      </c>
      <c r="G12" s="80" t="s">
        <v>53</v>
      </c>
      <c r="H12" s="80"/>
      <c r="I12" s="80" t="s">
        <v>994</v>
      </c>
      <c r="J12" s="80" t="s">
        <v>995</v>
      </c>
      <c r="K12" s="80" t="s">
        <v>996</v>
      </c>
      <c r="L12" s="80" t="s">
        <v>997</v>
      </c>
      <c r="M12" s="80">
        <v>83201</v>
      </c>
      <c r="N12" s="80"/>
      <c r="O12" s="80" t="s">
        <v>998</v>
      </c>
      <c r="P12" s="80" t="s">
        <v>56</v>
      </c>
      <c r="Q12" s="80">
        <v>475</v>
      </c>
      <c r="R12" s="80"/>
      <c r="S12" s="80" t="s">
        <v>74</v>
      </c>
      <c r="T12" s="80">
        <v>12005833</v>
      </c>
      <c r="U12" s="81">
        <v>0</v>
      </c>
      <c r="V12" s="80">
        <v>600</v>
      </c>
      <c r="W12" s="80">
        <v>20</v>
      </c>
      <c r="X12" s="80"/>
      <c r="Y12" s="80"/>
      <c r="Z12" s="80"/>
      <c r="AA12" s="80">
        <f t="shared" si="0"/>
        <v>2022</v>
      </c>
      <c r="AB12" s="80">
        <f t="shared" si="1"/>
        <v>3</v>
      </c>
      <c r="AC12" s="80">
        <f t="shared" si="2"/>
        <v>13</v>
      </c>
      <c r="AD12" s="80"/>
      <c r="AE12" s="80"/>
      <c r="AF12" s="82">
        <v>44645</v>
      </c>
      <c r="AG12" s="82">
        <v>44645</v>
      </c>
      <c r="AH12" s="82">
        <v>44646</v>
      </c>
      <c r="AI12" s="82">
        <v>44650</v>
      </c>
      <c r="AJ12" s="80"/>
      <c r="AK12" s="80" t="s">
        <v>64</v>
      </c>
      <c r="AL12" s="80" t="s">
        <v>1032</v>
      </c>
      <c r="AM12" s="80"/>
      <c r="AN12" s="80" t="s">
        <v>1000</v>
      </c>
      <c r="AO12" s="80"/>
      <c r="AP12" s="80"/>
      <c r="AQ12" s="80"/>
      <c r="AR12" s="80"/>
      <c r="AS12" s="80"/>
      <c r="AT12" s="80"/>
      <c r="AU12" s="80"/>
      <c r="AV12" s="80"/>
      <c r="AW12" s="80"/>
      <c r="AX12" s="80"/>
      <c r="AY12" s="80"/>
      <c r="AZ12" s="97">
        <f t="shared" si="3"/>
        <v>0.28499999999999998</v>
      </c>
    </row>
    <row r="13" spans="1:52" hidden="1">
      <c r="A13" s="80" t="s">
        <v>1033</v>
      </c>
      <c r="B13" s="80" t="s">
        <v>1033</v>
      </c>
      <c r="C13" s="80" t="s">
        <v>991</v>
      </c>
      <c r="D13" s="80" t="s">
        <v>1002</v>
      </c>
      <c r="E13" s="80" t="s">
        <v>1003</v>
      </c>
      <c r="F13" s="80">
        <v>90248</v>
      </c>
      <c r="G13" s="80" t="s">
        <v>53</v>
      </c>
      <c r="H13" s="80"/>
      <c r="I13" s="80" t="s">
        <v>994</v>
      </c>
      <c r="J13" s="80" t="s">
        <v>995</v>
      </c>
      <c r="K13" s="80" t="s">
        <v>996</v>
      </c>
      <c r="L13" s="80" t="s">
        <v>997</v>
      </c>
      <c r="M13" s="80">
        <v>83201</v>
      </c>
      <c r="N13" s="80"/>
      <c r="O13" s="80" t="s">
        <v>998</v>
      </c>
      <c r="P13" s="80" t="s">
        <v>56</v>
      </c>
      <c r="Q13" s="80">
        <v>475</v>
      </c>
      <c r="R13" s="80"/>
      <c r="S13" s="80" t="s">
        <v>74</v>
      </c>
      <c r="T13" s="80">
        <v>12005833</v>
      </c>
      <c r="U13" s="81">
        <v>0</v>
      </c>
      <c r="V13" s="80">
        <v>600</v>
      </c>
      <c r="W13" s="80">
        <v>20</v>
      </c>
      <c r="X13" s="80"/>
      <c r="Y13" s="80"/>
      <c r="Z13" s="80"/>
      <c r="AA13" s="80">
        <f t="shared" si="0"/>
        <v>2022</v>
      </c>
      <c r="AB13" s="80">
        <f t="shared" si="1"/>
        <v>3</v>
      </c>
      <c r="AC13" s="80">
        <f t="shared" si="2"/>
        <v>13</v>
      </c>
      <c r="AD13" s="80"/>
      <c r="AE13" s="80"/>
      <c r="AF13" s="82">
        <v>44645</v>
      </c>
      <c r="AG13" s="82">
        <v>44645</v>
      </c>
      <c r="AH13" s="82">
        <v>44646</v>
      </c>
      <c r="AI13" s="82">
        <v>44650</v>
      </c>
      <c r="AJ13" s="80"/>
      <c r="AK13" s="80" t="s">
        <v>64</v>
      </c>
      <c r="AL13" s="80" t="s">
        <v>1034</v>
      </c>
      <c r="AM13" s="80"/>
      <c r="AN13" s="80" t="s">
        <v>1000</v>
      </c>
      <c r="AO13" s="80"/>
      <c r="AP13" s="80"/>
      <c r="AQ13" s="80"/>
      <c r="AR13" s="80"/>
      <c r="AS13" s="80"/>
      <c r="AT13" s="80"/>
      <c r="AU13" s="80"/>
      <c r="AV13" s="80"/>
      <c r="AW13" s="80"/>
      <c r="AX13" s="80"/>
      <c r="AY13" s="80"/>
      <c r="AZ13" s="97">
        <f t="shared" si="3"/>
        <v>0.28499999999999998</v>
      </c>
    </row>
    <row r="14" spans="1:52" hidden="1">
      <c r="A14" s="80" t="s">
        <v>1057</v>
      </c>
      <c r="B14" s="80" t="s">
        <v>1057</v>
      </c>
      <c r="C14" s="80" t="s">
        <v>991</v>
      </c>
      <c r="D14" s="80" t="s">
        <v>992</v>
      </c>
      <c r="E14" s="80" t="s">
        <v>993</v>
      </c>
      <c r="F14" s="80">
        <v>91761</v>
      </c>
      <c r="G14" s="80" t="s">
        <v>53</v>
      </c>
      <c r="H14" s="80"/>
      <c r="I14" s="80" t="s">
        <v>994</v>
      </c>
      <c r="J14" s="80" t="s">
        <v>995</v>
      </c>
      <c r="K14" s="80" t="s">
        <v>996</v>
      </c>
      <c r="L14" s="80" t="s">
        <v>997</v>
      </c>
      <c r="M14" s="80">
        <v>83201</v>
      </c>
      <c r="N14" s="80"/>
      <c r="O14" s="80" t="s">
        <v>998</v>
      </c>
      <c r="P14" s="80" t="s">
        <v>56</v>
      </c>
      <c r="Q14" s="80">
        <v>475</v>
      </c>
      <c r="R14" s="80"/>
      <c r="S14" s="80" t="s">
        <v>74</v>
      </c>
      <c r="T14" s="80">
        <v>12005833</v>
      </c>
      <c r="U14" s="81">
        <v>0.15</v>
      </c>
      <c r="V14" s="80">
        <v>600</v>
      </c>
      <c r="W14" s="80">
        <v>20</v>
      </c>
      <c r="X14" s="80"/>
      <c r="Y14" s="80"/>
      <c r="Z14" s="80"/>
      <c r="AA14" s="80">
        <f t="shared" si="0"/>
        <v>2022</v>
      </c>
      <c r="AB14" s="80">
        <f t="shared" si="1"/>
        <v>3</v>
      </c>
      <c r="AC14" s="80">
        <f t="shared" si="2"/>
        <v>13</v>
      </c>
      <c r="AD14" s="80"/>
      <c r="AE14" s="80"/>
      <c r="AF14" s="82">
        <v>44646</v>
      </c>
      <c r="AG14" s="82">
        <v>44646</v>
      </c>
      <c r="AH14" s="82">
        <v>44647</v>
      </c>
      <c r="AI14" s="82">
        <v>44650</v>
      </c>
      <c r="AJ14" s="80"/>
      <c r="AK14" s="80" t="s">
        <v>64</v>
      </c>
      <c r="AL14" s="80" t="s">
        <v>1058</v>
      </c>
      <c r="AM14" s="80"/>
      <c r="AN14" s="80" t="s">
        <v>1000</v>
      </c>
      <c r="AO14" s="80"/>
      <c r="AP14" s="80"/>
      <c r="AQ14" s="80"/>
      <c r="AR14" s="80"/>
      <c r="AS14" s="80"/>
      <c r="AT14" s="80"/>
      <c r="AU14" s="80"/>
      <c r="AV14" s="80"/>
      <c r="AW14" s="80"/>
      <c r="AX14" s="80"/>
      <c r="AY14" s="80"/>
      <c r="AZ14" s="97">
        <f t="shared" si="3"/>
        <v>0.28499999999999998</v>
      </c>
    </row>
    <row r="15" spans="1:52" hidden="1">
      <c r="A15" s="80" t="s">
        <v>1059</v>
      </c>
      <c r="B15" s="80" t="s">
        <v>1059</v>
      </c>
      <c r="C15" s="80" t="s">
        <v>991</v>
      </c>
      <c r="D15" s="80" t="s">
        <v>992</v>
      </c>
      <c r="E15" s="80" t="s">
        <v>993</v>
      </c>
      <c r="F15" s="80">
        <v>91761</v>
      </c>
      <c r="G15" s="80" t="s">
        <v>53</v>
      </c>
      <c r="H15" s="80"/>
      <c r="I15" s="80" t="s">
        <v>994</v>
      </c>
      <c r="J15" s="80" t="s">
        <v>995</v>
      </c>
      <c r="K15" s="80" t="s">
        <v>996</v>
      </c>
      <c r="L15" s="80" t="s">
        <v>997</v>
      </c>
      <c r="M15" s="80">
        <v>83201</v>
      </c>
      <c r="N15" s="80"/>
      <c r="O15" s="80" t="s">
        <v>998</v>
      </c>
      <c r="P15" s="80" t="s">
        <v>56</v>
      </c>
      <c r="Q15" s="80">
        <v>475</v>
      </c>
      <c r="R15" s="80"/>
      <c r="S15" s="80" t="s">
        <v>74</v>
      </c>
      <c r="T15" s="80">
        <v>12005833</v>
      </c>
      <c r="U15" s="81">
        <v>0.15</v>
      </c>
      <c r="V15" s="80">
        <v>600</v>
      </c>
      <c r="W15" s="80">
        <v>20</v>
      </c>
      <c r="X15" s="80"/>
      <c r="Y15" s="80"/>
      <c r="Z15" s="80"/>
      <c r="AA15" s="80">
        <f t="shared" si="0"/>
        <v>2022</v>
      </c>
      <c r="AB15" s="80">
        <f t="shared" si="1"/>
        <v>3</v>
      </c>
      <c r="AC15" s="80">
        <f t="shared" si="2"/>
        <v>13</v>
      </c>
      <c r="AD15" s="80"/>
      <c r="AE15" s="80"/>
      <c r="AF15" s="82">
        <v>44646</v>
      </c>
      <c r="AG15" s="82">
        <v>44646</v>
      </c>
      <c r="AH15" s="82">
        <v>44647</v>
      </c>
      <c r="AI15" s="82">
        <v>44650</v>
      </c>
      <c r="AJ15" s="80"/>
      <c r="AK15" s="80" t="s">
        <v>64</v>
      </c>
      <c r="AL15" s="80" t="s">
        <v>1060</v>
      </c>
      <c r="AM15" s="80"/>
      <c r="AN15" s="80" t="s">
        <v>1000</v>
      </c>
      <c r="AO15" s="80"/>
      <c r="AP15" s="80"/>
      <c r="AQ15" s="80"/>
      <c r="AR15" s="80"/>
      <c r="AS15" s="80"/>
      <c r="AT15" s="80"/>
      <c r="AU15" s="80"/>
      <c r="AV15" s="80"/>
      <c r="AW15" s="80"/>
      <c r="AX15" s="80"/>
      <c r="AY15" s="80"/>
      <c r="AZ15" s="97">
        <f t="shared" si="3"/>
        <v>0.28499999999999998</v>
      </c>
    </row>
    <row r="16" spans="1:52" hidden="1">
      <c r="A16" s="80" t="s">
        <v>1061</v>
      </c>
      <c r="B16" s="80" t="s">
        <v>1061</v>
      </c>
      <c r="C16" s="80" t="s">
        <v>991</v>
      </c>
      <c r="D16" s="80" t="s">
        <v>992</v>
      </c>
      <c r="E16" s="80" t="s">
        <v>993</v>
      </c>
      <c r="F16" s="80">
        <v>91761</v>
      </c>
      <c r="G16" s="80" t="s">
        <v>53</v>
      </c>
      <c r="H16" s="80"/>
      <c r="I16" s="80" t="s">
        <v>994</v>
      </c>
      <c r="J16" s="80" t="s">
        <v>995</v>
      </c>
      <c r="K16" s="80" t="s">
        <v>996</v>
      </c>
      <c r="L16" s="80" t="s">
        <v>997</v>
      </c>
      <c r="M16" s="80">
        <v>83201</v>
      </c>
      <c r="N16" s="80"/>
      <c r="O16" s="80" t="s">
        <v>998</v>
      </c>
      <c r="P16" s="80" t="s">
        <v>56</v>
      </c>
      <c r="Q16" s="80">
        <v>475</v>
      </c>
      <c r="R16" s="80"/>
      <c r="S16" s="80" t="s">
        <v>74</v>
      </c>
      <c r="T16" s="80">
        <v>12005833</v>
      </c>
      <c r="U16" s="81">
        <v>0.15</v>
      </c>
      <c r="V16" s="80">
        <v>600</v>
      </c>
      <c r="W16" s="80">
        <v>20</v>
      </c>
      <c r="X16" s="80"/>
      <c r="Y16" s="80"/>
      <c r="Z16" s="80"/>
      <c r="AA16" s="80">
        <f t="shared" si="0"/>
        <v>2022</v>
      </c>
      <c r="AB16" s="80">
        <f t="shared" si="1"/>
        <v>3</v>
      </c>
      <c r="AC16" s="80">
        <f t="shared" si="2"/>
        <v>13</v>
      </c>
      <c r="AD16" s="80"/>
      <c r="AE16" s="80"/>
      <c r="AF16" s="82">
        <v>44646</v>
      </c>
      <c r="AG16" s="82">
        <v>44646</v>
      </c>
      <c r="AH16" s="82">
        <v>44647</v>
      </c>
      <c r="AI16" s="82">
        <v>44650</v>
      </c>
      <c r="AJ16" s="80"/>
      <c r="AK16" s="80" t="s">
        <v>64</v>
      </c>
      <c r="AL16" s="80" t="s">
        <v>1062</v>
      </c>
      <c r="AM16" s="80"/>
      <c r="AN16" s="80" t="s">
        <v>1000</v>
      </c>
      <c r="AO16" s="80"/>
      <c r="AP16" s="80"/>
      <c r="AQ16" s="80"/>
      <c r="AR16" s="80"/>
      <c r="AS16" s="80"/>
      <c r="AT16" s="80"/>
      <c r="AU16" s="80"/>
      <c r="AV16" s="80"/>
      <c r="AW16" s="80"/>
      <c r="AX16" s="80"/>
      <c r="AY16" s="80"/>
      <c r="AZ16" s="97">
        <f t="shared" si="3"/>
        <v>0.28499999999999998</v>
      </c>
    </row>
    <row r="17" spans="1:52" hidden="1">
      <c r="A17" s="80" t="s">
        <v>1063</v>
      </c>
      <c r="B17" s="80" t="s">
        <v>1063</v>
      </c>
      <c r="C17" s="80" t="s">
        <v>991</v>
      </c>
      <c r="D17" s="80" t="s">
        <v>992</v>
      </c>
      <c r="E17" s="80" t="s">
        <v>993</v>
      </c>
      <c r="F17" s="80">
        <v>91761</v>
      </c>
      <c r="G17" s="80" t="s">
        <v>53</v>
      </c>
      <c r="H17" s="80"/>
      <c r="I17" s="80" t="s">
        <v>994</v>
      </c>
      <c r="J17" s="80" t="s">
        <v>995</v>
      </c>
      <c r="K17" s="80" t="s">
        <v>996</v>
      </c>
      <c r="L17" s="80" t="s">
        <v>997</v>
      </c>
      <c r="M17" s="80">
        <v>83201</v>
      </c>
      <c r="N17" s="80"/>
      <c r="O17" s="80" t="s">
        <v>998</v>
      </c>
      <c r="P17" s="80" t="s">
        <v>56</v>
      </c>
      <c r="Q17" s="80">
        <v>475</v>
      </c>
      <c r="R17" s="80"/>
      <c r="S17" s="80" t="s">
        <v>74</v>
      </c>
      <c r="T17" s="80">
        <v>12005833</v>
      </c>
      <c r="U17" s="81">
        <v>0.15</v>
      </c>
      <c r="V17" s="80">
        <v>600</v>
      </c>
      <c r="W17" s="80">
        <v>20</v>
      </c>
      <c r="X17" s="80"/>
      <c r="Y17" s="80"/>
      <c r="Z17" s="80"/>
      <c r="AA17" s="80">
        <f t="shared" si="0"/>
        <v>2022</v>
      </c>
      <c r="AB17" s="80">
        <f t="shared" si="1"/>
        <v>3</v>
      </c>
      <c r="AC17" s="80">
        <f t="shared" si="2"/>
        <v>13</v>
      </c>
      <c r="AD17" s="80"/>
      <c r="AE17" s="80"/>
      <c r="AF17" s="82">
        <v>44646</v>
      </c>
      <c r="AG17" s="82">
        <v>44646</v>
      </c>
      <c r="AH17" s="82">
        <v>44647</v>
      </c>
      <c r="AI17" s="82">
        <v>44650</v>
      </c>
      <c r="AJ17" s="80"/>
      <c r="AK17" s="80" t="s">
        <v>64</v>
      </c>
      <c r="AL17" s="80" t="s">
        <v>1064</v>
      </c>
      <c r="AM17" s="80"/>
      <c r="AN17" s="80" t="s">
        <v>1000</v>
      </c>
      <c r="AO17" s="80"/>
      <c r="AP17" s="80"/>
      <c r="AQ17" s="80"/>
      <c r="AR17" s="80"/>
      <c r="AS17" s="80"/>
      <c r="AT17" s="80"/>
      <c r="AU17" s="80"/>
      <c r="AV17" s="80"/>
      <c r="AW17" s="80"/>
      <c r="AX17" s="80"/>
      <c r="AY17" s="80"/>
      <c r="AZ17" s="97">
        <f t="shared" si="3"/>
        <v>0.28499999999999998</v>
      </c>
    </row>
    <row r="18" spans="1:52" hidden="1">
      <c r="A18" s="80" t="s">
        <v>1053</v>
      </c>
      <c r="B18" s="80" t="s">
        <v>1053</v>
      </c>
      <c r="C18" s="80" t="s">
        <v>991</v>
      </c>
      <c r="D18" s="80" t="s">
        <v>992</v>
      </c>
      <c r="E18" s="80" t="s">
        <v>993</v>
      </c>
      <c r="F18" s="80">
        <v>91761</v>
      </c>
      <c r="G18" s="80" t="s">
        <v>53</v>
      </c>
      <c r="H18" s="80"/>
      <c r="I18" s="80" t="s">
        <v>994</v>
      </c>
      <c r="J18" s="80" t="s">
        <v>995</v>
      </c>
      <c r="K18" s="80" t="s">
        <v>996</v>
      </c>
      <c r="L18" s="80" t="s">
        <v>997</v>
      </c>
      <c r="M18" s="80">
        <v>83201</v>
      </c>
      <c r="N18" s="80"/>
      <c r="O18" s="80" t="s">
        <v>998</v>
      </c>
      <c r="P18" s="80" t="s">
        <v>56</v>
      </c>
      <c r="Q18" s="80">
        <v>475</v>
      </c>
      <c r="R18" s="80"/>
      <c r="S18" s="80" t="s">
        <v>74</v>
      </c>
      <c r="T18" s="80">
        <v>12005833</v>
      </c>
      <c r="U18" s="81">
        <v>0</v>
      </c>
      <c r="V18" s="80">
        <v>600</v>
      </c>
      <c r="W18" s="80">
        <v>20</v>
      </c>
      <c r="X18" s="80"/>
      <c r="Y18" s="80"/>
      <c r="Z18" s="80"/>
      <c r="AA18" s="80">
        <f t="shared" si="0"/>
        <v>2022</v>
      </c>
      <c r="AB18" s="80">
        <f t="shared" si="1"/>
        <v>3</v>
      </c>
      <c r="AC18" s="80">
        <f t="shared" si="2"/>
        <v>13</v>
      </c>
      <c r="AD18" s="80"/>
      <c r="AE18" s="80"/>
      <c r="AF18" s="82">
        <v>44646</v>
      </c>
      <c r="AG18" s="82">
        <v>44646</v>
      </c>
      <c r="AH18" s="82">
        <v>44648</v>
      </c>
      <c r="AI18" s="82">
        <v>44650</v>
      </c>
      <c r="AJ18" s="80"/>
      <c r="AK18" s="80" t="s">
        <v>64</v>
      </c>
      <c r="AL18" s="80" t="s">
        <v>1054</v>
      </c>
      <c r="AM18" s="80"/>
      <c r="AN18" s="80" t="s">
        <v>1000</v>
      </c>
      <c r="AO18" s="80"/>
      <c r="AP18" s="80"/>
      <c r="AQ18" s="80"/>
      <c r="AR18" s="80"/>
      <c r="AS18" s="80"/>
      <c r="AT18" s="80"/>
      <c r="AU18" s="80"/>
      <c r="AV18" s="80"/>
      <c r="AW18" s="80"/>
      <c r="AX18" s="80"/>
      <c r="AY18" s="80"/>
      <c r="AZ18" s="97">
        <f t="shared" si="3"/>
        <v>0.28499999999999998</v>
      </c>
    </row>
    <row r="19" spans="1:52" hidden="1">
      <c r="A19" s="80" t="s">
        <v>1055</v>
      </c>
      <c r="B19" s="80" t="s">
        <v>1055</v>
      </c>
      <c r="C19" s="80" t="s">
        <v>991</v>
      </c>
      <c r="D19" s="80" t="s">
        <v>1002</v>
      </c>
      <c r="E19" s="80" t="s">
        <v>1003</v>
      </c>
      <c r="F19" s="80">
        <v>90248</v>
      </c>
      <c r="G19" s="80" t="s">
        <v>53</v>
      </c>
      <c r="H19" s="80"/>
      <c r="I19" s="80" t="s">
        <v>994</v>
      </c>
      <c r="J19" s="80" t="s">
        <v>995</v>
      </c>
      <c r="K19" s="80" t="s">
        <v>996</v>
      </c>
      <c r="L19" s="80" t="s">
        <v>997</v>
      </c>
      <c r="M19" s="80">
        <v>83201</v>
      </c>
      <c r="N19" s="80"/>
      <c r="O19" s="80" t="s">
        <v>998</v>
      </c>
      <c r="P19" s="80" t="s">
        <v>56</v>
      </c>
      <c r="Q19" s="80">
        <v>475</v>
      </c>
      <c r="R19" s="80"/>
      <c r="S19" s="80" t="s">
        <v>74</v>
      </c>
      <c r="T19" s="80">
        <v>12005833</v>
      </c>
      <c r="U19" s="81">
        <v>0.15</v>
      </c>
      <c r="V19" s="80">
        <v>600</v>
      </c>
      <c r="W19" s="80">
        <v>20</v>
      </c>
      <c r="X19" s="80"/>
      <c r="Y19" s="80"/>
      <c r="Z19" s="80"/>
      <c r="AA19" s="80">
        <f t="shared" si="0"/>
        <v>2022</v>
      </c>
      <c r="AB19" s="80">
        <f t="shared" si="1"/>
        <v>3</v>
      </c>
      <c r="AC19" s="80">
        <f t="shared" si="2"/>
        <v>13</v>
      </c>
      <c r="AD19" s="80"/>
      <c r="AE19" s="80"/>
      <c r="AF19" s="82">
        <v>44646</v>
      </c>
      <c r="AG19" s="82">
        <v>44646</v>
      </c>
      <c r="AH19" s="82">
        <v>44648</v>
      </c>
      <c r="AI19" s="82">
        <v>44650</v>
      </c>
      <c r="AJ19" s="80"/>
      <c r="AK19" s="80" t="s">
        <v>64</v>
      </c>
      <c r="AL19" s="80" t="s">
        <v>1056</v>
      </c>
      <c r="AM19" s="80"/>
      <c r="AN19" s="80" t="s">
        <v>1000</v>
      </c>
      <c r="AO19" s="80"/>
      <c r="AP19" s="80"/>
      <c r="AQ19" s="80"/>
      <c r="AR19" s="80"/>
      <c r="AS19" s="80"/>
      <c r="AT19" s="80"/>
      <c r="AU19" s="80"/>
      <c r="AV19" s="80"/>
      <c r="AW19" s="80"/>
      <c r="AX19" s="80"/>
      <c r="AY19" s="80"/>
      <c r="AZ19" s="97">
        <f t="shared" si="3"/>
        <v>0.28499999999999998</v>
      </c>
    </row>
    <row r="20" spans="1:52" hidden="1">
      <c r="A20" s="80" t="s">
        <v>1065</v>
      </c>
      <c r="B20" s="80" t="s">
        <v>1065</v>
      </c>
      <c r="C20" s="80" t="s">
        <v>991</v>
      </c>
      <c r="D20" s="80" t="s">
        <v>992</v>
      </c>
      <c r="E20" s="80" t="s">
        <v>993</v>
      </c>
      <c r="F20" s="80">
        <v>91761</v>
      </c>
      <c r="G20" s="80" t="s">
        <v>53</v>
      </c>
      <c r="H20" s="80"/>
      <c r="I20" s="80" t="s">
        <v>994</v>
      </c>
      <c r="J20" s="80" t="s">
        <v>995</v>
      </c>
      <c r="K20" s="80" t="s">
        <v>996</v>
      </c>
      <c r="L20" s="80" t="s">
        <v>997</v>
      </c>
      <c r="M20" s="80">
        <v>83201</v>
      </c>
      <c r="N20" s="80"/>
      <c r="O20" s="80" t="s">
        <v>998</v>
      </c>
      <c r="P20" s="80" t="s">
        <v>56</v>
      </c>
      <c r="Q20" s="80">
        <v>475</v>
      </c>
      <c r="R20" s="80"/>
      <c r="S20" s="80" t="s">
        <v>74</v>
      </c>
      <c r="T20" s="80">
        <v>12005833</v>
      </c>
      <c r="U20" s="81">
        <v>0.15</v>
      </c>
      <c r="V20" s="80">
        <v>600</v>
      </c>
      <c r="W20" s="80">
        <v>20</v>
      </c>
      <c r="X20" s="80"/>
      <c r="Y20" s="80"/>
      <c r="Z20" s="80"/>
      <c r="AA20" s="80">
        <f t="shared" si="0"/>
        <v>2022</v>
      </c>
      <c r="AB20" s="80">
        <f t="shared" si="1"/>
        <v>3</v>
      </c>
      <c r="AC20" s="80">
        <f t="shared" si="2"/>
        <v>13</v>
      </c>
      <c r="AD20" s="80"/>
      <c r="AE20" s="80"/>
      <c r="AF20" s="82">
        <v>44646</v>
      </c>
      <c r="AG20" s="82">
        <v>44646</v>
      </c>
      <c r="AH20" s="82">
        <v>44648</v>
      </c>
      <c r="AI20" s="82">
        <v>44650</v>
      </c>
      <c r="AJ20" s="80"/>
      <c r="AK20" s="80" t="s">
        <v>64</v>
      </c>
      <c r="AL20" s="80" t="s">
        <v>1066</v>
      </c>
      <c r="AM20" s="80"/>
      <c r="AN20" s="80" t="s">
        <v>1000</v>
      </c>
      <c r="AO20" s="80"/>
      <c r="AP20" s="80"/>
      <c r="AQ20" s="80"/>
      <c r="AR20" s="80"/>
      <c r="AS20" s="80"/>
      <c r="AT20" s="80"/>
      <c r="AU20" s="80"/>
      <c r="AV20" s="80"/>
      <c r="AW20" s="80"/>
      <c r="AX20" s="80"/>
      <c r="AY20" s="80"/>
      <c r="AZ20" s="97">
        <f t="shared" si="3"/>
        <v>0.28499999999999998</v>
      </c>
    </row>
    <row r="21" spans="1:52" hidden="1">
      <c r="A21" s="80" t="s">
        <v>1067</v>
      </c>
      <c r="B21" s="80" t="s">
        <v>1067</v>
      </c>
      <c r="C21" s="80" t="s">
        <v>991</v>
      </c>
      <c r="D21" s="80" t="s">
        <v>992</v>
      </c>
      <c r="E21" s="80" t="s">
        <v>993</v>
      </c>
      <c r="F21" s="80">
        <v>91761</v>
      </c>
      <c r="G21" s="80" t="s">
        <v>53</v>
      </c>
      <c r="H21" s="80"/>
      <c r="I21" s="80" t="s">
        <v>994</v>
      </c>
      <c r="J21" s="80" t="s">
        <v>995</v>
      </c>
      <c r="K21" s="80" t="s">
        <v>996</v>
      </c>
      <c r="L21" s="80" t="s">
        <v>997</v>
      </c>
      <c r="M21" s="80">
        <v>83201</v>
      </c>
      <c r="N21" s="80"/>
      <c r="O21" s="80" t="s">
        <v>998</v>
      </c>
      <c r="P21" s="80" t="s">
        <v>56</v>
      </c>
      <c r="Q21" s="80">
        <v>475</v>
      </c>
      <c r="R21" s="80"/>
      <c r="S21" s="80" t="s">
        <v>74</v>
      </c>
      <c r="T21" s="80">
        <v>12005833</v>
      </c>
      <c r="U21" s="81">
        <v>0.15</v>
      </c>
      <c r="V21" s="80">
        <v>600</v>
      </c>
      <c r="W21" s="80">
        <v>20</v>
      </c>
      <c r="X21" s="80"/>
      <c r="Y21" s="80"/>
      <c r="Z21" s="80"/>
      <c r="AA21" s="80">
        <f t="shared" si="0"/>
        <v>2022</v>
      </c>
      <c r="AB21" s="80">
        <f t="shared" si="1"/>
        <v>3</v>
      </c>
      <c r="AC21" s="80">
        <f t="shared" si="2"/>
        <v>13</v>
      </c>
      <c r="AD21" s="80"/>
      <c r="AE21" s="80"/>
      <c r="AF21" s="82">
        <v>44646</v>
      </c>
      <c r="AG21" s="82">
        <v>44646</v>
      </c>
      <c r="AH21" s="82">
        <v>44648</v>
      </c>
      <c r="AI21" s="82">
        <v>44650</v>
      </c>
      <c r="AJ21" s="80"/>
      <c r="AK21" s="80" t="s">
        <v>64</v>
      </c>
      <c r="AL21" s="80" t="s">
        <v>1068</v>
      </c>
      <c r="AM21" s="80"/>
      <c r="AN21" s="80" t="s">
        <v>1000</v>
      </c>
      <c r="AO21" s="80"/>
      <c r="AP21" s="80"/>
      <c r="AQ21" s="80"/>
      <c r="AR21" s="80"/>
      <c r="AS21" s="80"/>
      <c r="AT21" s="80"/>
      <c r="AU21" s="80"/>
      <c r="AV21" s="80"/>
      <c r="AW21" s="80"/>
      <c r="AX21" s="80"/>
      <c r="AY21" s="80"/>
      <c r="AZ21" s="97">
        <f t="shared" si="3"/>
        <v>0.28499999999999998</v>
      </c>
    </row>
    <row r="22" spans="1:52" hidden="1">
      <c r="A22" s="80" t="s">
        <v>1069</v>
      </c>
      <c r="B22" s="80" t="s">
        <v>1069</v>
      </c>
      <c r="C22" s="80" t="s">
        <v>991</v>
      </c>
      <c r="D22" s="80" t="s">
        <v>992</v>
      </c>
      <c r="E22" s="80" t="s">
        <v>993</v>
      </c>
      <c r="F22" s="80">
        <v>91761</v>
      </c>
      <c r="G22" s="80" t="s">
        <v>53</v>
      </c>
      <c r="H22" s="80"/>
      <c r="I22" s="80" t="s">
        <v>994</v>
      </c>
      <c r="J22" s="80" t="s">
        <v>995</v>
      </c>
      <c r="K22" s="80" t="s">
        <v>996</v>
      </c>
      <c r="L22" s="80" t="s">
        <v>997</v>
      </c>
      <c r="M22" s="80">
        <v>83201</v>
      </c>
      <c r="N22" s="80"/>
      <c r="O22" s="80" t="s">
        <v>998</v>
      </c>
      <c r="P22" s="80" t="s">
        <v>56</v>
      </c>
      <c r="Q22" s="80">
        <v>475</v>
      </c>
      <c r="R22" s="80"/>
      <c r="S22" s="80" t="s">
        <v>74</v>
      </c>
      <c r="T22" s="80">
        <v>12005833</v>
      </c>
      <c r="U22" s="81">
        <v>0.15</v>
      </c>
      <c r="V22" s="80">
        <v>600</v>
      </c>
      <c r="W22" s="80">
        <v>20</v>
      </c>
      <c r="X22" s="80"/>
      <c r="Y22" s="80"/>
      <c r="Z22" s="80"/>
      <c r="AA22" s="80">
        <f t="shared" si="0"/>
        <v>2022</v>
      </c>
      <c r="AB22" s="80">
        <f t="shared" si="1"/>
        <v>3</v>
      </c>
      <c r="AC22" s="80">
        <f t="shared" si="2"/>
        <v>13</v>
      </c>
      <c r="AD22" s="80"/>
      <c r="AE22" s="80"/>
      <c r="AF22" s="82">
        <v>44646</v>
      </c>
      <c r="AG22" s="82">
        <v>44646</v>
      </c>
      <c r="AH22" s="82">
        <v>44648</v>
      </c>
      <c r="AI22" s="82">
        <v>44650</v>
      </c>
      <c r="AJ22" s="80"/>
      <c r="AK22" s="80" t="s">
        <v>64</v>
      </c>
      <c r="AL22" s="80" t="s">
        <v>1070</v>
      </c>
      <c r="AM22" s="80"/>
      <c r="AN22" s="80" t="s">
        <v>1000</v>
      </c>
      <c r="AO22" s="80"/>
      <c r="AP22" s="80"/>
      <c r="AQ22" s="80"/>
      <c r="AR22" s="80"/>
      <c r="AS22" s="80"/>
      <c r="AT22" s="80"/>
      <c r="AU22" s="80"/>
      <c r="AV22" s="80"/>
      <c r="AW22" s="80"/>
      <c r="AX22" s="80"/>
      <c r="AY22" s="80"/>
      <c r="AZ22" s="97">
        <f t="shared" si="3"/>
        <v>0.28499999999999998</v>
      </c>
    </row>
    <row r="23" spans="1:52" hidden="1">
      <c r="A23" s="80" t="s">
        <v>1005</v>
      </c>
      <c r="B23" s="80" t="s">
        <v>1005</v>
      </c>
      <c r="C23" s="80" t="s">
        <v>991</v>
      </c>
      <c r="D23" s="80" t="s">
        <v>992</v>
      </c>
      <c r="E23" s="80" t="s">
        <v>993</v>
      </c>
      <c r="F23" s="80">
        <v>91761</v>
      </c>
      <c r="G23" s="80" t="s">
        <v>53</v>
      </c>
      <c r="H23" s="80"/>
      <c r="I23" s="80" t="s">
        <v>994</v>
      </c>
      <c r="J23" s="80" t="s">
        <v>995</v>
      </c>
      <c r="K23" s="80" t="s">
        <v>996</v>
      </c>
      <c r="L23" s="80" t="s">
        <v>997</v>
      </c>
      <c r="M23" s="80">
        <v>83201</v>
      </c>
      <c r="N23" s="80"/>
      <c r="O23" s="80" t="s">
        <v>998</v>
      </c>
      <c r="P23" s="80" t="s">
        <v>56</v>
      </c>
      <c r="Q23" s="80">
        <v>475</v>
      </c>
      <c r="R23" s="80"/>
      <c r="S23" s="80" t="s">
        <v>74</v>
      </c>
      <c r="T23" s="80">
        <v>12005833</v>
      </c>
      <c r="U23" s="81">
        <v>0.15</v>
      </c>
      <c r="V23" s="80">
        <v>600</v>
      </c>
      <c r="W23" s="80">
        <v>20</v>
      </c>
      <c r="X23" s="80"/>
      <c r="Y23" s="80"/>
      <c r="Z23" s="80"/>
      <c r="AA23" s="80">
        <f t="shared" si="0"/>
        <v>2022</v>
      </c>
      <c r="AB23" s="80">
        <f t="shared" si="1"/>
        <v>3</v>
      </c>
      <c r="AC23" s="80">
        <f t="shared" si="2"/>
        <v>13</v>
      </c>
      <c r="AD23" s="80"/>
      <c r="AE23" s="80"/>
      <c r="AF23" s="82">
        <v>44644</v>
      </c>
      <c r="AG23" s="82">
        <v>44644</v>
      </c>
      <c r="AH23" s="82">
        <v>44645</v>
      </c>
      <c r="AI23" s="82">
        <v>44651</v>
      </c>
      <c r="AJ23" s="80"/>
      <c r="AK23" s="80" t="s">
        <v>64</v>
      </c>
      <c r="AL23" s="80" t="s">
        <v>1006</v>
      </c>
      <c r="AM23" s="80"/>
      <c r="AN23" s="80" t="s">
        <v>1000</v>
      </c>
      <c r="AO23" s="80"/>
      <c r="AP23" s="80"/>
      <c r="AQ23" s="80"/>
      <c r="AR23" s="80"/>
      <c r="AS23" s="80"/>
      <c r="AT23" s="80"/>
      <c r="AU23" s="80"/>
      <c r="AV23" s="80"/>
      <c r="AW23" s="80"/>
      <c r="AX23" s="80"/>
      <c r="AY23" s="80"/>
      <c r="AZ23" s="97">
        <f t="shared" si="3"/>
        <v>0.28499999999999998</v>
      </c>
    </row>
    <row r="24" spans="1:52" hidden="1">
      <c r="A24" s="80" t="s">
        <v>1007</v>
      </c>
      <c r="B24" s="80" t="s">
        <v>1007</v>
      </c>
      <c r="C24" s="80" t="s">
        <v>991</v>
      </c>
      <c r="D24" s="80" t="s">
        <v>992</v>
      </c>
      <c r="E24" s="80" t="s">
        <v>993</v>
      </c>
      <c r="F24" s="80">
        <v>91761</v>
      </c>
      <c r="G24" s="80" t="s">
        <v>53</v>
      </c>
      <c r="H24" s="80"/>
      <c r="I24" s="80" t="s">
        <v>994</v>
      </c>
      <c r="J24" s="80" t="s">
        <v>995</v>
      </c>
      <c r="K24" s="80" t="s">
        <v>996</v>
      </c>
      <c r="L24" s="80" t="s">
        <v>997</v>
      </c>
      <c r="M24" s="80">
        <v>83201</v>
      </c>
      <c r="N24" s="80"/>
      <c r="O24" s="80" t="s">
        <v>998</v>
      </c>
      <c r="P24" s="80" t="s">
        <v>56</v>
      </c>
      <c r="Q24" s="80">
        <v>475</v>
      </c>
      <c r="R24" s="80"/>
      <c r="S24" s="80" t="s">
        <v>74</v>
      </c>
      <c r="T24" s="80">
        <v>12005833</v>
      </c>
      <c r="U24" s="81">
        <v>0.15</v>
      </c>
      <c r="V24" s="80">
        <v>600</v>
      </c>
      <c r="W24" s="80">
        <v>20</v>
      </c>
      <c r="X24" s="80"/>
      <c r="Y24" s="80"/>
      <c r="Z24" s="80"/>
      <c r="AA24" s="80">
        <f t="shared" si="0"/>
        <v>2022</v>
      </c>
      <c r="AB24" s="80">
        <f t="shared" si="1"/>
        <v>3</v>
      </c>
      <c r="AC24" s="80">
        <f t="shared" si="2"/>
        <v>13</v>
      </c>
      <c r="AD24" s="80"/>
      <c r="AE24" s="80"/>
      <c r="AF24" s="82">
        <v>44644</v>
      </c>
      <c r="AG24" s="82">
        <v>44644</v>
      </c>
      <c r="AH24" s="82">
        <v>44645</v>
      </c>
      <c r="AI24" s="82">
        <v>44651</v>
      </c>
      <c r="AJ24" s="80"/>
      <c r="AK24" s="80" t="s">
        <v>64</v>
      </c>
      <c r="AL24" s="80" t="s">
        <v>1008</v>
      </c>
      <c r="AM24" s="80"/>
      <c r="AN24" s="80" t="s">
        <v>1000</v>
      </c>
      <c r="AO24" s="80"/>
      <c r="AP24" s="80"/>
      <c r="AQ24" s="80"/>
      <c r="AR24" s="80"/>
      <c r="AS24" s="80"/>
      <c r="AT24" s="80"/>
      <c r="AU24" s="80"/>
      <c r="AV24" s="80"/>
      <c r="AW24" s="80"/>
      <c r="AX24" s="80"/>
      <c r="AY24" s="80"/>
      <c r="AZ24" s="97">
        <f t="shared" si="3"/>
        <v>0.28499999999999998</v>
      </c>
    </row>
    <row r="25" spans="1:52" hidden="1">
      <c r="A25" s="80" t="s">
        <v>1009</v>
      </c>
      <c r="B25" s="80" t="s">
        <v>1009</v>
      </c>
      <c r="C25" s="80" t="s">
        <v>991</v>
      </c>
      <c r="D25" s="80" t="s">
        <v>992</v>
      </c>
      <c r="E25" s="80" t="s">
        <v>993</v>
      </c>
      <c r="F25" s="80">
        <v>91761</v>
      </c>
      <c r="G25" s="80" t="s">
        <v>53</v>
      </c>
      <c r="H25" s="80"/>
      <c r="I25" s="80" t="s">
        <v>994</v>
      </c>
      <c r="J25" s="80" t="s">
        <v>995</v>
      </c>
      <c r="K25" s="80" t="s">
        <v>996</v>
      </c>
      <c r="L25" s="80" t="s">
        <v>997</v>
      </c>
      <c r="M25" s="80">
        <v>83201</v>
      </c>
      <c r="N25" s="80"/>
      <c r="O25" s="80" t="s">
        <v>998</v>
      </c>
      <c r="P25" s="80" t="s">
        <v>56</v>
      </c>
      <c r="Q25" s="80">
        <v>475</v>
      </c>
      <c r="R25" s="80"/>
      <c r="S25" s="80" t="s">
        <v>74</v>
      </c>
      <c r="T25" s="80">
        <v>12005833</v>
      </c>
      <c r="U25" s="81">
        <v>0.15</v>
      </c>
      <c r="V25" s="80">
        <v>600</v>
      </c>
      <c r="W25" s="80">
        <v>20</v>
      </c>
      <c r="X25" s="80"/>
      <c r="Y25" s="80"/>
      <c r="Z25" s="80"/>
      <c r="AA25" s="80">
        <f t="shared" si="0"/>
        <v>2022</v>
      </c>
      <c r="AB25" s="80">
        <f t="shared" si="1"/>
        <v>3</v>
      </c>
      <c r="AC25" s="80">
        <f t="shared" si="2"/>
        <v>13</v>
      </c>
      <c r="AD25" s="80"/>
      <c r="AE25" s="80"/>
      <c r="AF25" s="82">
        <v>44644</v>
      </c>
      <c r="AG25" s="82">
        <v>44644</v>
      </c>
      <c r="AH25" s="82">
        <v>44645</v>
      </c>
      <c r="AI25" s="82">
        <v>44651</v>
      </c>
      <c r="AJ25" s="80"/>
      <c r="AK25" s="80" t="s">
        <v>64</v>
      </c>
      <c r="AL25" s="80" t="s">
        <v>1010</v>
      </c>
      <c r="AM25" s="80"/>
      <c r="AN25" s="80" t="s">
        <v>1000</v>
      </c>
      <c r="AO25" s="80"/>
      <c r="AP25" s="80"/>
      <c r="AQ25" s="80"/>
      <c r="AR25" s="80"/>
      <c r="AS25" s="80"/>
      <c r="AT25" s="80"/>
      <c r="AU25" s="80"/>
      <c r="AV25" s="80"/>
      <c r="AW25" s="80"/>
      <c r="AX25" s="80"/>
      <c r="AY25" s="80"/>
      <c r="AZ25" s="97">
        <f t="shared" si="3"/>
        <v>0.28499999999999998</v>
      </c>
    </row>
    <row r="26" spans="1:52" hidden="1">
      <c r="A26" s="80" t="s">
        <v>1011</v>
      </c>
      <c r="B26" s="80" t="s">
        <v>1011</v>
      </c>
      <c r="C26" s="80" t="s">
        <v>991</v>
      </c>
      <c r="D26" s="80" t="s">
        <v>1002</v>
      </c>
      <c r="E26" s="80" t="s">
        <v>1003</v>
      </c>
      <c r="F26" s="80">
        <v>90248</v>
      </c>
      <c r="G26" s="80" t="s">
        <v>53</v>
      </c>
      <c r="H26" s="80"/>
      <c r="I26" s="80" t="s">
        <v>994</v>
      </c>
      <c r="J26" s="80" t="s">
        <v>995</v>
      </c>
      <c r="K26" s="80" t="s">
        <v>996</v>
      </c>
      <c r="L26" s="80" t="s">
        <v>997</v>
      </c>
      <c r="M26" s="80">
        <v>83201</v>
      </c>
      <c r="N26" s="80"/>
      <c r="O26" s="80" t="s">
        <v>998</v>
      </c>
      <c r="P26" s="80" t="s">
        <v>56</v>
      </c>
      <c r="Q26" s="80">
        <v>475</v>
      </c>
      <c r="R26" s="80"/>
      <c r="S26" s="80" t="s">
        <v>74</v>
      </c>
      <c r="T26" s="80">
        <v>12005833</v>
      </c>
      <c r="U26" s="81">
        <v>0.15</v>
      </c>
      <c r="V26" s="80">
        <v>600</v>
      </c>
      <c r="W26" s="80">
        <v>20</v>
      </c>
      <c r="X26" s="80"/>
      <c r="Y26" s="80"/>
      <c r="Z26" s="80"/>
      <c r="AA26" s="80">
        <f t="shared" si="0"/>
        <v>2022</v>
      </c>
      <c r="AB26" s="80">
        <f t="shared" si="1"/>
        <v>3</v>
      </c>
      <c r="AC26" s="80">
        <f t="shared" si="2"/>
        <v>13</v>
      </c>
      <c r="AD26" s="80"/>
      <c r="AE26" s="80"/>
      <c r="AF26" s="82">
        <v>44644</v>
      </c>
      <c r="AG26" s="82">
        <v>44644</v>
      </c>
      <c r="AH26" s="82">
        <v>44645</v>
      </c>
      <c r="AI26" s="82">
        <v>44651</v>
      </c>
      <c r="AJ26" s="80"/>
      <c r="AK26" s="80" t="s">
        <v>64</v>
      </c>
      <c r="AL26" s="80" t="s">
        <v>1012</v>
      </c>
      <c r="AM26" s="80"/>
      <c r="AN26" s="80" t="s">
        <v>1000</v>
      </c>
      <c r="AO26" s="80"/>
      <c r="AP26" s="80"/>
      <c r="AQ26" s="80"/>
      <c r="AR26" s="80"/>
      <c r="AS26" s="80"/>
      <c r="AT26" s="80"/>
      <c r="AU26" s="80"/>
      <c r="AV26" s="80"/>
      <c r="AW26" s="80"/>
      <c r="AX26" s="80"/>
      <c r="AY26" s="80"/>
      <c r="AZ26" s="97">
        <f t="shared" si="3"/>
        <v>0.28499999999999998</v>
      </c>
    </row>
    <row r="27" spans="1:52" hidden="1">
      <c r="A27" s="80" t="s">
        <v>1013</v>
      </c>
      <c r="B27" s="80" t="s">
        <v>1013</v>
      </c>
      <c r="C27" s="80" t="s">
        <v>991</v>
      </c>
      <c r="D27" s="80" t="s">
        <v>1002</v>
      </c>
      <c r="E27" s="80" t="s">
        <v>1003</v>
      </c>
      <c r="F27" s="80">
        <v>90248</v>
      </c>
      <c r="G27" s="80" t="s">
        <v>53</v>
      </c>
      <c r="H27" s="80"/>
      <c r="I27" s="80" t="s">
        <v>994</v>
      </c>
      <c r="J27" s="80" t="s">
        <v>995</v>
      </c>
      <c r="K27" s="80" t="s">
        <v>996</v>
      </c>
      <c r="L27" s="80" t="s">
        <v>997</v>
      </c>
      <c r="M27" s="80">
        <v>83201</v>
      </c>
      <c r="N27" s="80"/>
      <c r="O27" s="80" t="s">
        <v>998</v>
      </c>
      <c r="P27" s="80" t="s">
        <v>56</v>
      </c>
      <c r="Q27" s="80">
        <v>475</v>
      </c>
      <c r="R27" s="80"/>
      <c r="S27" s="80" t="s">
        <v>74</v>
      </c>
      <c r="T27" s="80">
        <v>12005833</v>
      </c>
      <c r="U27" s="81">
        <v>0.15</v>
      </c>
      <c r="V27" s="80">
        <v>600</v>
      </c>
      <c r="W27" s="80">
        <v>20</v>
      </c>
      <c r="X27" s="80"/>
      <c r="Y27" s="80"/>
      <c r="Z27" s="80"/>
      <c r="AA27" s="80">
        <f t="shared" si="0"/>
        <v>2022</v>
      </c>
      <c r="AB27" s="80">
        <f t="shared" si="1"/>
        <v>3</v>
      </c>
      <c r="AC27" s="80">
        <f t="shared" si="2"/>
        <v>13</v>
      </c>
      <c r="AD27" s="80"/>
      <c r="AE27" s="80"/>
      <c r="AF27" s="82">
        <v>44644</v>
      </c>
      <c r="AG27" s="82">
        <v>44644</v>
      </c>
      <c r="AH27" s="82">
        <v>44645</v>
      </c>
      <c r="AI27" s="82">
        <v>44651</v>
      </c>
      <c r="AJ27" s="80"/>
      <c r="AK27" s="80" t="s">
        <v>64</v>
      </c>
      <c r="AL27" s="80" t="s">
        <v>1014</v>
      </c>
      <c r="AM27" s="80"/>
      <c r="AN27" s="80" t="s">
        <v>1000</v>
      </c>
      <c r="AO27" s="80"/>
      <c r="AP27" s="80"/>
      <c r="AQ27" s="80"/>
      <c r="AR27" s="80"/>
      <c r="AS27" s="80"/>
      <c r="AT27" s="80"/>
      <c r="AU27" s="80"/>
      <c r="AV27" s="80"/>
      <c r="AW27" s="80"/>
      <c r="AX27" s="80"/>
      <c r="AY27" s="80"/>
      <c r="AZ27" s="97">
        <f t="shared" si="3"/>
        <v>0.28499999999999998</v>
      </c>
    </row>
    <row r="28" spans="1:52" hidden="1">
      <c r="A28" s="80" t="s">
        <v>1035</v>
      </c>
      <c r="B28" s="80" t="s">
        <v>1035</v>
      </c>
      <c r="C28" s="80" t="s">
        <v>991</v>
      </c>
      <c r="D28" s="80" t="s">
        <v>992</v>
      </c>
      <c r="E28" s="80" t="s">
        <v>993</v>
      </c>
      <c r="F28" s="80">
        <v>91761</v>
      </c>
      <c r="G28" s="80" t="s">
        <v>53</v>
      </c>
      <c r="H28" s="80"/>
      <c r="I28" s="80" t="s">
        <v>994</v>
      </c>
      <c r="J28" s="80" t="s">
        <v>995</v>
      </c>
      <c r="K28" s="80" t="s">
        <v>996</v>
      </c>
      <c r="L28" s="80" t="s">
        <v>997</v>
      </c>
      <c r="M28" s="80">
        <v>83201</v>
      </c>
      <c r="N28" s="80"/>
      <c r="O28" s="80" t="s">
        <v>998</v>
      </c>
      <c r="P28" s="80" t="s">
        <v>56</v>
      </c>
      <c r="Q28" s="80">
        <v>475</v>
      </c>
      <c r="R28" s="80"/>
      <c r="S28" s="80" t="s">
        <v>74</v>
      </c>
      <c r="T28" s="80">
        <v>12005833</v>
      </c>
      <c r="U28" s="81">
        <v>0.15</v>
      </c>
      <c r="V28" s="80">
        <v>600</v>
      </c>
      <c r="W28" s="80">
        <v>20</v>
      </c>
      <c r="X28" s="80"/>
      <c r="Y28" s="80"/>
      <c r="Z28" s="80"/>
      <c r="AA28" s="80">
        <f t="shared" si="0"/>
        <v>2022</v>
      </c>
      <c r="AB28" s="80">
        <f t="shared" si="1"/>
        <v>3</v>
      </c>
      <c r="AC28" s="80">
        <f t="shared" si="2"/>
        <v>13</v>
      </c>
      <c r="AD28" s="80"/>
      <c r="AE28" s="80"/>
      <c r="AF28" s="82">
        <v>44645</v>
      </c>
      <c r="AG28" s="82">
        <v>44645</v>
      </c>
      <c r="AH28" s="82">
        <v>44646</v>
      </c>
      <c r="AI28" s="82">
        <v>44651</v>
      </c>
      <c r="AJ28" s="80"/>
      <c r="AK28" s="80" t="s">
        <v>64</v>
      </c>
      <c r="AL28" s="80" t="s">
        <v>1036</v>
      </c>
      <c r="AM28" s="80"/>
      <c r="AN28" s="80" t="s">
        <v>1000</v>
      </c>
      <c r="AO28" s="80"/>
      <c r="AP28" s="80"/>
      <c r="AQ28" s="80"/>
      <c r="AR28" s="80"/>
      <c r="AS28" s="80"/>
      <c r="AT28" s="80"/>
      <c r="AU28" s="80"/>
      <c r="AV28" s="80"/>
      <c r="AW28" s="80"/>
      <c r="AX28" s="80"/>
      <c r="AY28" s="80"/>
      <c r="AZ28" s="97">
        <f t="shared" si="3"/>
        <v>0.28499999999999998</v>
      </c>
    </row>
    <row r="29" spans="1:52" hidden="1">
      <c r="A29" s="80" t="s">
        <v>1071</v>
      </c>
      <c r="B29" s="80" t="s">
        <v>1071</v>
      </c>
      <c r="C29" s="80" t="s">
        <v>991</v>
      </c>
      <c r="D29" s="80" t="s">
        <v>992</v>
      </c>
      <c r="E29" s="80" t="s">
        <v>993</v>
      </c>
      <c r="F29" s="80">
        <v>91761</v>
      </c>
      <c r="G29" s="80" t="s">
        <v>53</v>
      </c>
      <c r="H29" s="80"/>
      <c r="I29" s="80" t="s">
        <v>994</v>
      </c>
      <c r="J29" s="80" t="s">
        <v>995</v>
      </c>
      <c r="K29" s="80" t="s">
        <v>996</v>
      </c>
      <c r="L29" s="80" t="s">
        <v>997</v>
      </c>
      <c r="M29" s="80">
        <v>83201</v>
      </c>
      <c r="N29" s="80"/>
      <c r="O29" s="80" t="s">
        <v>998</v>
      </c>
      <c r="P29" s="80" t="s">
        <v>56</v>
      </c>
      <c r="Q29" s="80">
        <v>475</v>
      </c>
      <c r="R29" s="80"/>
      <c r="S29" s="80" t="s">
        <v>74</v>
      </c>
      <c r="T29" s="80">
        <v>12005833</v>
      </c>
      <c r="U29" s="81">
        <v>0.15</v>
      </c>
      <c r="V29" s="80">
        <v>600</v>
      </c>
      <c r="W29" s="80">
        <v>20</v>
      </c>
      <c r="X29" s="80"/>
      <c r="Y29" s="80"/>
      <c r="Z29" s="80"/>
      <c r="AA29" s="80">
        <f t="shared" si="0"/>
        <v>2022</v>
      </c>
      <c r="AB29" s="80">
        <f t="shared" si="1"/>
        <v>3</v>
      </c>
      <c r="AC29" s="80">
        <f t="shared" si="2"/>
        <v>13</v>
      </c>
      <c r="AD29" s="80"/>
      <c r="AE29" s="80"/>
      <c r="AF29" s="82">
        <v>44646</v>
      </c>
      <c r="AG29" s="82">
        <v>44646</v>
      </c>
      <c r="AH29" s="82">
        <v>44648</v>
      </c>
      <c r="AI29" s="82">
        <v>44651</v>
      </c>
      <c r="AJ29" s="80"/>
      <c r="AK29" s="80" t="s">
        <v>64</v>
      </c>
      <c r="AL29" s="80" t="s">
        <v>1072</v>
      </c>
      <c r="AM29" s="80"/>
      <c r="AN29" s="80" t="s">
        <v>1000</v>
      </c>
      <c r="AO29" s="80"/>
      <c r="AP29" s="80"/>
      <c r="AQ29" s="80"/>
      <c r="AR29" s="80"/>
      <c r="AS29" s="80"/>
      <c r="AT29" s="80"/>
      <c r="AU29" s="80"/>
      <c r="AV29" s="80"/>
      <c r="AW29" s="80"/>
      <c r="AX29" s="80"/>
      <c r="AY29" s="80"/>
      <c r="AZ29" s="97">
        <f t="shared" si="3"/>
        <v>0.28499999999999998</v>
      </c>
    </row>
    <row r="30" spans="1:52" hidden="1">
      <c r="A30" s="80" t="s">
        <v>1073</v>
      </c>
      <c r="B30" s="80" t="s">
        <v>1073</v>
      </c>
      <c r="C30" s="80" t="s">
        <v>991</v>
      </c>
      <c r="D30" s="80" t="s">
        <v>992</v>
      </c>
      <c r="E30" s="80" t="s">
        <v>993</v>
      </c>
      <c r="F30" s="80">
        <v>91761</v>
      </c>
      <c r="G30" s="80" t="s">
        <v>53</v>
      </c>
      <c r="H30" s="80"/>
      <c r="I30" s="80" t="s">
        <v>994</v>
      </c>
      <c r="J30" s="80" t="s">
        <v>995</v>
      </c>
      <c r="K30" s="80" t="s">
        <v>996</v>
      </c>
      <c r="L30" s="80" t="s">
        <v>997</v>
      </c>
      <c r="M30" s="80">
        <v>83201</v>
      </c>
      <c r="N30" s="80"/>
      <c r="O30" s="80" t="s">
        <v>998</v>
      </c>
      <c r="P30" s="80" t="s">
        <v>56</v>
      </c>
      <c r="Q30" s="80">
        <v>475</v>
      </c>
      <c r="R30" s="80"/>
      <c r="S30" s="80" t="s">
        <v>74</v>
      </c>
      <c r="T30" s="80">
        <v>12005833</v>
      </c>
      <c r="U30" s="81">
        <v>0.15</v>
      </c>
      <c r="V30" s="80">
        <v>600</v>
      </c>
      <c r="W30" s="80">
        <v>20</v>
      </c>
      <c r="X30" s="80"/>
      <c r="Y30" s="80"/>
      <c r="Z30" s="80"/>
      <c r="AA30" s="80">
        <f t="shared" si="0"/>
        <v>2022</v>
      </c>
      <c r="AB30" s="80">
        <f t="shared" si="1"/>
        <v>3</v>
      </c>
      <c r="AC30" s="80">
        <f t="shared" si="2"/>
        <v>13</v>
      </c>
      <c r="AD30" s="80"/>
      <c r="AE30" s="80"/>
      <c r="AF30" s="82">
        <v>44646</v>
      </c>
      <c r="AG30" s="82">
        <v>44646</v>
      </c>
      <c r="AH30" s="82">
        <v>44648</v>
      </c>
      <c r="AI30" s="82">
        <v>44651</v>
      </c>
      <c r="AJ30" s="80"/>
      <c r="AK30" s="80" t="s">
        <v>64</v>
      </c>
      <c r="AL30" s="80" t="s">
        <v>1074</v>
      </c>
      <c r="AM30" s="80"/>
      <c r="AN30" s="80" t="s">
        <v>1000</v>
      </c>
      <c r="AO30" s="80"/>
      <c r="AP30" s="80"/>
      <c r="AQ30" s="80"/>
      <c r="AR30" s="80"/>
      <c r="AS30" s="80"/>
      <c r="AT30" s="80"/>
      <c r="AU30" s="80"/>
      <c r="AV30" s="80"/>
      <c r="AW30" s="80"/>
      <c r="AX30" s="80"/>
      <c r="AY30" s="80"/>
      <c r="AZ30" s="97">
        <f t="shared" si="3"/>
        <v>0.28499999999999998</v>
      </c>
    </row>
    <row r="31" spans="1:52" hidden="1">
      <c r="A31" s="80" t="s">
        <v>1075</v>
      </c>
      <c r="B31" s="80" t="s">
        <v>1075</v>
      </c>
      <c r="C31" s="80" t="s">
        <v>991</v>
      </c>
      <c r="D31" s="80" t="s">
        <v>992</v>
      </c>
      <c r="E31" s="80" t="s">
        <v>993</v>
      </c>
      <c r="F31" s="80">
        <v>91761</v>
      </c>
      <c r="G31" s="80" t="s">
        <v>53</v>
      </c>
      <c r="H31" s="80"/>
      <c r="I31" s="80" t="s">
        <v>994</v>
      </c>
      <c r="J31" s="80" t="s">
        <v>995</v>
      </c>
      <c r="K31" s="80" t="s">
        <v>996</v>
      </c>
      <c r="L31" s="80" t="s">
        <v>997</v>
      </c>
      <c r="M31" s="80">
        <v>83201</v>
      </c>
      <c r="N31" s="80"/>
      <c r="O31" s="80" t="s">
        <v>998</v>
      </c>
      <c r="P31" s="80" t="s">
        <v>56</v>
      </c>
      <c r="Q31" s="80">
        <v>475</v>
      </c>
      <c r="R31" s="80"/>
      <c r="S31" s="80" t="s">
        <v>74</v>
      </c>
      <c r="T31" s="80">
        <v>12005833</v>
      </c>
      <c r="U31" s="81">
        <v>0.15</v>
      </c>
      <c r="V31" s="80">
        <v>600</v>
      </c>
      <c r="W31" s="80">
        <v>20</v>
      </c>
      <c r="X31" s="80"/>
      <c r="Y31" s="80"/>
      <c r="Z31" s="80"/>
      <c r="AA31" s="80">
        <f t="shared" si="0"/>
        <v>2022</v>
      </c>
      <c r="AB31" s="80">
        <f t="shared" si="1"/>
        <v>3</v>
      </c>
      <c r="AC31" s="80">
        <f t="shared" si="2"/>
        <v>13</v>
      </c>
      <c r="AD31" s="80"/>
      <c r="AE31" s="80"/>
      <c r="AF31" s="82">
        <v>44646</v>
      </c>
      <c r="AG31" s="82">
        <v>44646</v>
      </c>
      <c r="AH31" s="82">
        <v>44648</v>
      </c>
      <c r="AI31" s="82">
        <v>44651</v>
      </c>
      <c r="AJ31" s="80"/>
      <c r="AK31" s="80" t="s">
        <v>64</v>
      </c>
      <c r="AL31" s="80" t="s">
        <v>1076</v>
      </c>
      <c r="AM31" s="80"/>
      <c r="AN31" s="80" t="s">
        <v>1000</v>
      </c>
      <c r="AO31" s="80"/>
      <c r="AP31" s="80"/>
      <c r="AQ31" s="80"/>
      <c r="AR31" s="80"/>
      <c r="AS31" s="80"/>
      <c r="AT31" s="80"/>
      <c r="AU31" s="80"/>
      <c r="AV31" s="80"/>
      <c r="AW31" s="80"/>
      <c r="AX31" s="80"/>
      <c r="AY31" s="80"/>
      <c r="AZ31" s="97">
        <f t="shared" si="3"/>
        <v>0.28499999999999998</v>
      </c>
    </row>
    <row r="32" spans="1:52" hidden="1">
      <c r="A32" s="80" t="s">
        <v>1095</v>
      </c>
      <c r="B32" s="80" t="s">
        <v>1095</v>
      </c>
      <c r="C32" s="80" t="s">
        <v>991</v>
      </c>
      <c r="D32" s="80" t="s">
        <v>992</v>
      </c>
      <c r="E32" s="80" t="s">
        <v>993</v>
      </c>
      <c r="F32" s="80">
        <v>91761</v>
      </c>
      <c r="G32" s="80" t="s">
        <v>53</v>
      </c>
      <c r="H32" s="80"/>
      <c r="I32" s="80" t="s">
        <v>994</v>
      </c>
      <c r="J32" s="80" t="s">
        <v>995</v>
      </c>
      <c r="K32" s="80" t="s">
        <v>996</v>
      </c>
      <c r="L32" s="80" t="s">
        <v>997</v>
      </c>
      <c r="M32" s="80">
        <v>83201</v>
      </c>
      <c r="N32" s="80"/>
      <c r="O32" s="80" t="s">
        <v>998</v>
      </c>
      <c r="P32" s="80" t="s">
        <v>56</v>
      </c>
      <c r="Q32" s="80">
        <v>475</v>
      </c>
      <c r="R32" s="80"/>
      <c r="S32" s="80" t="s">
        <v>74</v>
      </c>
      <c r="T32" s="80">
        <v>12005833</v>
      </c>
      <c r="U32" s="81">
        <v>0.15</v>
      </c>
      <c r="V32" s="80">
        <v>180</v>
      </c>
      <c r="W32" s="80">
        <v>6</v>
      </c>
      <c r="X32" s="80"/>
      <c r="Y32" s="80"/>
      <c r="Z32" s="80"/>
      <c r="AA32" s="80">
        <f t="shared" si="0"/>
        <v>2022</v>
      </c>
      <c r="AB32" s="80">
        <f t="shared" si="1"/>
        <v>3</v>
      </c>
      <c r="AC32" s="80">
        <f t="shared" si="2"/>
        <v>14</v>
      </c>
      <c r="AD32" s="80"/>
      <c r="AE32" s="80"/>
      <c r="AF32" s="82">
        <v>44648</v>
      </c>
      <c r="AG32" s="82">
        <v>44648</v>
      </c>
      <c r="AH32" s="82">
        <v>44649</v>
      </c>
      <c r="AI32" s="82">
        <v>44651</v>
      </c>
      <c r="AJ32" s="80"/>
      <c r="AK32" s="80" t="s">
        <v>64</v>
      </c>
      <c r="AL32" s="80" t="s">
        <v>1096</v>
      </c>
      <c r="AM32" s="80"/>
      <c r="AN32" s="80" t="s">
        <v>1000</v>
      </c>
      <c r="AO32" s="80"/>
      <c r="AP32" s="80"/>
      <c r="AQ32" s="80"/>
      <c r="AR32" s="80"/>
      <c r="AS32" s="80"/>
      <c r="AT32" s="80"/>
      <c r="AU32" s="80"/>
      <c r="AV32" s="80"/>
      <c r="AW32" s="80"/>
      <c r="AX32" s="80"/>
      <c r="AY32" s="80"/>
      <c r="AZ32" s="97">
        <f t="shared" si="3"/>
        <v>8.5500000000000007E-2</v>
      </c>
    </row>
    <row r="33" spans="1:52" hidden="1">
      <c r="A33" s="80" t="s">
        <v>1095</v>
      </c>
      <c r="B33" s="80" t="s">
        <v>1095</v>
      </c>
      <c r="C33" s="80" t="s">
        <v>991</v>
      </c>
      <c r="D33" s="80" t="s">
        <v>1002</v>
      </c>
      <c r="E33" s="80" t="s">
        <v>1003</v>
      </c>
      <c r="F33" s="80">
        <v>90248</v>
      </c>
      <c r="G33" s="80" t="s">
        <v>53</v>
      </c>
      <c r="H33" s="80"/>
      <c r="I33" s="80" t="s">
        <v>994</v>
      </c>
      <c r="J33" s="80" t="s">
        <v>995</v>
      </c>
      <c r="K33" s="80" t="s">
        <v>996</v>
      </c>
      <c r="L33" s="80" t="s">
        <v>997</v>
      </c>
      <c r="M33" s="80">
        <v>83201</v>
      </c>
      <c r="N33" s="80"/>
      <c r="O33" s="80" t="s">
        <v>998</v>
      </c>
      <c r="P33" s="80" t="s">
        <v>56</v>
      </c>
      <c r="Q33" s="80">
        <v>475</v>
      </c>
      <c r="R33" s="80"/>
      <c r="S33" s="80" t="s">
        <v>74</v>
      </c>
      <c r="T33" s="80">
        <v>12005833</v>
      </c>
      <c r="U33" s="81">
        <v>0.15</v>
      </c>
      <c r="V33" s="80">
        <v>300</v>
      </c>
      <c r="W33" s="80">
        <v>10</v>
      </c>
      <c r="X33" s="80"/>
      <c r="Y33" s="80"/>
      <c r="Z33" s="80"/>
      <c r="AA33" s="80">
        <f t="shared" si="0"/>
        <v>2022</v>
      </c>
      <c r="AB33" s="80">
        <f t="shared" si="1"/>
        <v>3</v>
      </c>
      <c r="AC33" s="80">
        <f t="shared" si="2"/>
        <v>14</v>
      </c>
      <c r="AD33" s="80"/>
      <c r="AE33" s="80"/>
      <c r="AF33" s="82">
        <v>44648</v>
      </c>
      <c r="AG33" s="82">
        <v>44648</v>
      </c>
      <c r="AH33" s="82">
        <v>44649</v>
      </c>
      <c r="AI33" s="82">
        <v>44651</v>
      </c>
      <c r="AJ33" s="80"/>
      <c r="AK33" s="80" t="s">
        <v>64</v>
      </c>
      <c r="AL33" s="80" t="s">
        <v>1097</v>
      </c>
      <c r="AM33" s="80"/>
      <c r="AN33" s="80" t="s">
        <v>1000</v>
      </c>
      <c r="AO33" s="80"/>
      <c r="AP33" s="80"/>
      <c r="AQ33" s="80"/>
      <c r="AR33" s="80"/>
      <c r="AS33" s="80"/>
      <c r="AT33" s="80"/>
      <c r="AU33" s="80"/>
      <c r="AV33" s="80"/>
      <c r="AW33" s="80"/>
      <c r="AX33" s="80"/>
      <c r="AY33" s="80"/>
      <c r="AZ33" s="97">
        <f t="shared" si="3"/>
        <v>0.14249999999999999</v>
      </c>
    </row>
    <row r="34" spans="1:52" hidden="1">
      <c r="A34" s="80" t="s">
        <v>1098</v>
      </c>
      <c r="B34" s="80" t="s">
        <v>1098</v>
      </c>
      <c r="C34" s="80" t="s">
        <v>991</v>
      </c>
      <c r="D34" s="80" t="s">
        <v>1002</v>
      </c>
      <c r="E34" s="80" t="s">
        <v>1003</v>
      </c>
      <c r="F34" s="80">
        <v>90248</v>
      </c>
      <c r="G34" s="80" t="s">
        <v>53</v>
      </c>
      <c r="H34" s="80"/>
      <c r="I34" s="80" t="s">
        <v>994</v>
      </c>
      <c r="J34" s="80" t="s">
        <v>995</v>
      </c>
      <c r="K34" s="80" t="s">
        <v>996</v>
      </c>
      <c r="L34" s="80" t="s">
        <v>997</v>
      </c>
      <c r="M34" s="80">
        <v>83201</v>
      </c>
      <c r="N34" s="80"/>
      <c r="O34" s="80" t="s">
        <v>998</v>
      </c>
      <c r="P34" s="80" t="s">
        <v>56</v>
      </c>
      <c r="Q34" s="80">
        <v>475</v>
      </c>
      <c r="R34" s="80"/>
      <c r="S34" s="80" t="s">
        <v>74</v>
      </c>
      <c r="T34" s="80">
        <v>12005833</v>
      </c>
      <c r="U34" s="81">
        <v>0</v>
      </c>
      <c r="V34" s="80">
        <v>600</v>
      </c>
      <c r="W34" s="80">
        <v>20</v>
      </c>
      <c r="X34" s="80"/>
      <c r="Y34" s="80"/>
      <c r="Z34" s="80"/>
      <c r="AA34" s="80">
        <f t="shared" ref="AA34:AA65" si="4">YEAR(AG34)</f>
        <v>2022</v>
      </c>
      <c r="AB34" s="80">
        <f t="shared" ref="AB34:AB65" si="5">MONTH(AG34)</f>
        <v>3</v>
      </c>
      <c r="AC34" s="80">
        <f t="shared" ref="AC34:AC65" si="6">WEEKNUM(AG34)</f>
        <v>14</v>
      </c>
      <c r="AD34" s="80"/>
      <c r="AE34" s="80"/>
      <c r="AF34" s="82">
        <v>44648</v>
      </c>
      <c r="AG34" s="82">
        <v>44648</v>
      </c>
      <c r="AH34" s="82">
        <v>44649</v>
      </c>
      <c r="AI34" s="82">
        <v>44651</v>
      </c>
      <c r="AJ34" s="80"/>
      <c r="AK34" s="80" t="s">
        <v>64</v>
      </c>
      <c r="AL34" s="80" t="s">
        <v>1099</v>
      </c>
      <c r="AM34" s="80"/>
      <c r="AN34" s="80" t="s">
        <v>1000</v>
      </c>
      <c r="AO34" s="80"/>
      <c r="AP34" s="80"/>
      <c r="AQ34" s="80"/>
      <c r="AR34" s="80"/>
      <c r="AS34" s="80"/>
      <c r="AT34" s="80"/>
      <c r="AU34" s="80"/>
      <c r="AV34" s="80"/>
      <c r="AW34" s="80"/>
      <c r="AX34" s="80"/>
      <c r="AY34" s="80"/>
      <c r="AZ34" s="97">
        <f t="shared" ref="AZ34:AZ65" si="7">Q34*V34/1000000</f>
        <v>0.28499999999999998</v>
      </c>
    </row>
    <row r="35" spans="1:52" hidden="1">
      <c r="A35" s="80" t="s">
        <v>1100</v>
      </c>
      <c r="B35" s="80" t="s">
        <v>1100</v>
      </c>
      <c r="C35" s="80" t="s">
        <v>991</v>
      </c>
      <c r="D35" s="80" t="s">
        <v>1002</v>
      </c>
      <c r="E35" s="80" t="s">
        <v>1003</v>
      </c>
      <c r="F35" s="80">
        <v>90248</v>
      </c>
      <c r="G35" s="80" t="s">
        <v>53</v>
      </c>
      <c r="H35" s="80"/>
      <c r="I35" s="80" t="s">
        <v>994</v>
      </c>
      <c r="J35" s="80" t="s">
        <v>995</v>
      </c>
      <c r="K35" s="80" t="s">
        <v>996</v>
      </c>
      <c r="L35" s="80" t="s">
        <v>997</v>
      </c>
      <c r="M35" s="80">
        <v>83201</v>
      </c>
      <c r="N35" s="80"/>
      <c r="O35" s="80" t="s">
        <v>998</v>
      </c>
      <c r="P35" s="80" t="s">
        <v>56</v>
      </c>
      <c r="Q35" s="80">
        <v>475</v>
      </c>
      <c r="R35" s="80"/>
      <c r="S35" s="80" t="s">
        <v>74</v>
      </c>
      <c r="T35" s="80">
        <v>12005833</v>
      </c>
      <c r="U35" s="81">
        <v>0</v>
      </c>
      <c r="V35" s="80">
        <v>600</v>
      </c>
      <c r="W35" s="80">
        <v>20</v>
      </c>
      <c r="X35" s="80"/>
      <c r="Y35" s="80"/>
      <c r="Z35" s="80"/>
      <c r="AA35" s="80">
        <f t="shared" si="4"/>
        <v>2022</v>
      </c>
      <c r="AB35" s="80">
        <f t="shared" si="5"/>
        <v>3</v>
      </c>
      <c r="AC35" s="80">
        <f t="shared" si="6"/>
        <v>14</v>
      </c>
      <c r="AD35" s="80"/>
      <c r="AE35" s="80"/>
      <c r="AF35" s="82">
        <v>44648</v>
      </c>
      <c r="AG35" s="82">
        <v>44648</v>
      </c>
      <c r="AH35" s="82">
        <v>44649</v>
      </c>
      <c r="AI35" s="82">
        <v>44651</v>
      </c>
      <c r="AJ35" s="80"/>
      <c r="AK35" s="80" t="s">
        <v>64</v>
      </c>
      <c r="AL35" s="80" t="s">
        <v>1101</v>
      </c>
      <c r="AM35" s="80"/>
      <c r="AN35" s="80" t="s">
        <v>1000</v>
      </c>
      <c r="AO35" s="80"/>
      <c r="AP35" s="80"/>
      <c r="AQ35" s="80"/>
      <c r="AR35" s="80"/>
      <c r="AS35" s="80"/>
      <c r="AT35" s="80"/>
      <c r="AU35" s="80"/>
      <c r="AV35" s="80"/>
      <c r="AW35" s="80"/>
      <c r="AX35" s="80"/>
      <c r="AY35" s="80"/>
      <c r="AZ35" s="97">
        <f t="shared" si="7"/>
        <v>0.28499999999999998</v>
      </c>
    </row>
    <row r="36" spans="1:52" hidden="1">
      <c r="A36" s="80" t="s">
        <v>1102</v>
      </c>
      <c r="B36" s="80" t="s">
        <v>1102</v>
      </c>
      <c r="C36" s="80" t="s">
        <v>991</v>
      </c>
      <c r="D36" s="80" t="s">
        <v>1002</v>
      </c>
      <c r="E36" s="80" t="s">
        <v>1003</v>
      </c>
      <c r="F36" s="80">
        <v>90248</v>
      </c>
      <c r="G36" s="80" t="s">
        <v>53</v>
      </c>
      <c r="H36" s="80"/>
      <c r="I36" s="80" t="s">
        <v>994</v>
      </c>
      <c r="J36" s="80" t="s">
        <v>995</v>
      </c>
      <c r="K36" s="80" t="s">
        <v>996</v>
      </c>
      <c r="L36" s="80" t="s">
        <v>997</v>
      </c>
      <c r="M36" s="80">
        <v>83201</v>
      </c>
      <c r="N36" s="80"/>
      <c r="O36" s="80" t="s">
        <v>998</v>
      </c>
      <c r="P36" s="80" t="s">
        <v>56</v>
      </c>
      <c r="Q36" s="80">
        <v>475</v>
      </c>
      <c r="R36" s="80"/>
      <c r="S36" s="80" t="s">
        <v>74</v>
      </c>
      <c r="T36" s="80">
        <v>12005833</v>
      </c>
      <c r="U36" s="81">
        <v>0</v>
      </c>
      <c r="V36" s="80">
        <v>600</v>
      </c>
      <c r="W36" s="80">
        <v>20</v>
      </c>
      <c r="X36" s="80"/>
      <c r="Y36" s="80"/>
      <c r="Z36" s="80"/>
      <c r="AA36" s="80">
        <f t="shared" si="4"/>
        <v>2022</v>
      </c>
      <c r="AB36" s="80">
        <f t="shared" si="5"/>
        <v>3</v>
      </c>
      <c r="AC36" s="80">
        <f t="shared" si="6"/>
        <v>14</v>
      </c>
      <c r="AD36" s="80"/>
      <c r="AE36" s="80"/>
      <c r="AF36" s="82">
        <v>44648</v>
      </c>
      <c r="AG36" s="82">
        <v>44648</v>
      </c>
      <c r="AH36" s="82">
        <v>44649</v>
      </c>
      <c r="AI36" s="82">
        <v>44651</v>
      </c>
      <c r="AJ36" s="80"/>
      <c r="AK36" s="80" t="s">
        <v>64</v>
      </c>
      <c r="AL36" s="80" t="s">
        <v>1103</v>
      </c>
      <c r="AM36" s="80"/>
      <c r="AN36" s="80" t="s">
        <v>1000</v>
      </c>
      <c r="AO36" s="80"/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97">
        <f t="shared" si="7"/>
        <v>0.28499999999999998</v>
      </c>
    </row>
    <row r="37" spans="1:52" hidden="1">
      <c r="A37" s="80" t="s">
        <v>1104</v>
      </c>
      <c r="B37" s="80" t="s">
        <v>1104</v>
      </c>
      <c r="C37" s="80" t="s">
        <v>991</v>
      </c>
      <c r="D37" s="80" t="s">
        <v>1002</v>
      </c>
      <c r="E37" s="80" t="s">
        <v>1003</v>
      </c>
      <c r="F37" s="80">
        <v>90248</v>
      </c>
      <c r="G37" s="80" t="s">
        <v>53</v>
      </c>
      <c r="H37" s="80"/>
      <c r="I37" s="80" t="s">
        <v>994</v>
      </c>
      <c r="J37" s="80" t="s">
        <v>995</v>
      </c>
      <c r="K37" s="80" t="s">
        <v>996</v>
      </c>
      <c r="L37" s="80" t="s">
        <v>997</v>
      </c>
      <c r="M37" s="80">
        <v>83201</v>
      </c>
      <c r="N37" s="80"/>
      <c r="O37" s="80" t="s">
        <v>998</v>
      </c>
      <c r="P37" s="80" t="s">
        <v>56</v>
      </c>
      <c r="Q37" s="80">
        <v>475</v>
      </c>
      <c r="R37" s="80"/>
      <c r="S37" s="80" t="s">
        <v>74</v>
      </c>
      <c r="T37" s="80">
        <v>12005833</v>
      </c>
      <c r="U37" s="81">
        <v>0</v>
      </c>
      <c r="V37" s="80">
        <v>600</v>
      </c>
      <c r="W37" s="80">
        <v>20</v>
      </c>
      <c r="X37" s="80"/>
      <c r="Y37" s="80"/>
      <c r="Z37" s="80"/>
      <c r="AA37" s="80">
        <f t="shared" si="4"/>
        <v>2022</v>
      </c>
      <c r="AB37" s="80">
        <f t="shared" si="5"/>
        <v>3</v>
      </c>
      <c r="AC37" s="80">
        <f t="shared" si="6"/>
        <v>14</v>
      </c>
      <c r="AD37" s="80"/>
      <c r="AE37" s="80"/>
      <c r="AF37" s="82">
        <v>44648</v>
      </c>
      <c r="AG37" s="82">
        <v>44648</v>
      </c>
      <c r="AH37" s="82">
        <v>44649</v>
      </c>
      <c r="AI37" s="82">
        <v>44651</v>
      </c>
      <c r="AJ37" s="80"/>
      <c r="AK37" s="80" t="s">
        <v>64</v>
      </c>
      <c r="AL37" s="80" t="s">
        <v>1105</v>
      </c>
      <c r="AM37" s="80"/>
      <c r="AN37" s="80" t="s">
        <v>1000</v>
      </c>
      <c r="AO37" s="80"/>
      <c r="AP37" s="80"/>
      <c r="AQ37" s="80"/>
      <c r="AR37" s="80"/>
      <c r="AS37" s="80"/>
      <c r="AT37" s="80"/>
      <c r="AU37" s="80"/>
      <c r="AV37" s="80"/>
      <c r="AW37" s="80"/>
      <c r="AX37" s="80"/>
      <c r="AY37" s="80"/>
      <c r="AZ37" s="97">
        <f t="shared" si="7"/>
        <v>0.28499999999999998</v>
      </c>
    </row>
    <row r="38" spans="1:52" hidden="1">
      <c r="A38" s="80" t="s">
        <v>1015</v>
      </c>
      <c r="B38" s="80" t="s">
        <v>1015</v>
      </c>
      <c r="C38" s="80" t="s">
        <v>991</v>
      </c>
      <c r="D38" s="80" t="s">
        <v>1002</v>
      </c>
      <c r="E38" s="80" t="s">
        <v>1003</v>
      </c>
      <c r="F38" s="80">
        <v>90248</v>
      </c>
      <c r="G38" s="80" t="s">
        <v>53</v>
      </c>
      <c r="H38" s="80"/>
      <c r="I38" s="80" t="s">
        <v>994</v>
      </c>
      <c r="J38" s="80" t="s">
        <v>995</v>
      </c>
      <c r="K38" s="80" t="s">
        <v>996</v>
      </c>
      <c r="L38" s="80" t="s">
        <v>997</v>
      </c>
      <c r="M38" s="80">
        <v>83201</v>
      </c>
      <c r="N38" s="80"/>
      <c r="O38" s="80" t="s">
        <v>998</v>
      </c>
      <c r="P38" s="80" t="s">
        <v>56</v>
      </c>
      <c r="Q38" s="80">
        <v>475</v>
      </c>
      <c r="R38" s="80"/>
      <c r="S38" s="80" t="s">
        <v>74</v>
      </c>
      <c r="T38" s="80">
        <v>12005833</v>
      </c>
      <c r="U38" s="81">
        <v>0.15</v>
      </c>
      <c r="V38" s="80">
        <v>600</v>
      </c>
      <c r="W38" s="80">
        <v>20</v>
      </c>
      <c r="X38" s="80"/>
      <c r="Y38" s="80"/>
      <c r="Z38" s="80"/>
      <c r="AA38" s="80">
        <f t="shared" si="4"/>
        <v>2022</v>
      </c>
      <c r="AB38" s="80">
        <f t="shared" si="5"/>
        <v>3</v>
      </c>
      <c r="AC38" s="80">
        <f t="shared" si="6"/>
        <v>13</v>
      </c>
      <c r="AD38" s="80"/>
      <c r="AE38" s="80"/>
      <c r="AF38" s="82">
        <v>44644</v>
      </c>
      <c r="AG38" s="82">
        <v>44644</v>
      </c>
      <c r="AH38" s="82">
        <v>44645</v>
      </c>
      <c r="AI38" s="82">
        <v>44652</v>
      </c>
      <c r="AJ38" s="80"/>
      <c r="AK38" s="80" t="s">
        <v>64</v>
      </c>
      <c r="AL38" s="80" t="s">
        <v>1016</v>
      </c>
      <c r="AM38" s="80"/>
      <c r="AN38" s="80" t="s">
        <v>1000</v>
      </c>
      <c r="AO38" s="80"/>
      <c r="AP38" s="80"/>
      <c r="AQ38" s="80"/>
      <c r="AR38" s="80"/>
      <c r="AS38" s="80"/>
      <c r="AT38" s="80"/>
      <c r="AU38" s="80"/>
      <c r="AV38" s="80"/>
      <c r="AW38" s="80"/>
      <c r="AX38" s="80"/>
      <c r="AY38" s="80"/>
      <c r="AZ38" s="97">
        <f t="shared" si="7"/>
        <v>0.28499999999999998</v>
      </c>
    </row>
    <row r="39" spans="1:52" hidden="1">
      <c r="A39" s="80" t="s">
        <v>1037</v>
      </c>
      <c r="B39" s="80" t="s">
        <v>1037</v>
      </c>
      <c r="C39" s="80" t="s">
        <v>991</v>
      </c>
      <c r="D39" s="80" t="s">
        <v>1002</v>
      </c>
      <c r="E39" s="80" t="s">
        <v>1003</v>
      </c>
      <c r="F39" s="80">
        <v>90248</v>
      </c>
      <c r="G39" s="80" t="s">
        <v>53</v>
      </c>
      <c r="H39" s="80"/>
      <c r="I39" s="80" t="s">
        <v>994</v>
      </c>
      <c r="J39" s="80" t="s">
        <v>995</v>
      </c>
      <c r="K39" s="80" t="s">
        <v>996</v>
      </c>
      <c r="L39" s="80" t="s">
        <v>997</v>
      </c>
      <c r="M39" s="80">
        <v>83201</v>
      </c>
      <c r="N39" s="80"/>
      <c r="O39" s="80" t="s">
        <v>998</v>
      </c>
      <c r="P39" s="80" t="s">
        <v>56</v>
      </c>
      <c r="Q39" s="80">
        <v>475</v>
      </c>
      <c r="R39" s="80"/>
      <c r="S39" s="80" t="s">
        <v>74</v>
      </c>
      <c r="T39" s="80">
        <v>12005833</v>
      </c>
      <c r="U39" s="81">
        <v>0.15</v>
      </c>
      <c r="V39" s="80">
        <v>600</v>
      </c>
      <c r="W39" s="80">
        <v>20</v>
      </c>
      <c r="X39" s="80"/>
      <c r="Y39" s="80"/>
      <c r="Z39" s="80"/>
      <c r="AA39" s="80">
        <f t="shared" si="4"/>
        <v>2022</v>
      </c>
      <c r="AB39" s="80">
        <f t="shared" si="5"/>
        <v>3</v>
      </c>
      <c r="AC39" s="80">
        <f t="shared" si="6"/>
        <v>13</v>
      </c>
      <c r="AD39" s="80"/>
      <c r="AE39" s="80"/>
      <c r="AF39" s="82">
        <v>44645</v>
      </c>
      <c r="AG39" s="82">
        <v>44645</v>
      </c>
      <c r="AH39" s="82">
        <v>44646</v>
      </c>
      <c r="AI39" s="82">
        <v>44652</v>
      </c>
      <c r="AJ39" s="80"/>
      <c r="AK39" s="80" t="s">
        <v>64</v>
      </c>
      <c r="AL39" s="80" t="s">
        <v>1038</v>
      </c>
      <c r="AM39" s="80"/>
      <c r="AN39" s="80" t="s">
        <v>1000</v>
      </c>
      <c r="AO39" s="80"/>
      <c r="AP39" s="80"/>
      <c r="AQ39" s="80"/>
      <c r="AR39" s="80"/>
      <c r="AS39" s="80"/>
      <c r="AT39" s="80"/>
      <c r="AU39" s="80"/>
      <c r="AV39" s="80"/>
      <c r="AW39" s="80"/>
      <c r="AX39" s="80"/>
      <c r="AY39" s="80"/>
      <c r="AZ39" s="97">
        <f t="shared" si="7"/>
        <v>0.28499999999999998</v>
      </c>
    </row>
    <row r="40" spans="1:52" hidden="1">
      <c r="A40" s="80" t="s">
        <v>1077</v>
      </c>
      <c r="B40" s="80" t="s">
        <v>1077</v>
      </c>
      <c r="C40" s="80" t="s">
        <v>991</v>
      </c>
      <c r="D40" s="80" t="s">
        <v>992</v>
      </c>
      <c r="E40" s="80" t="s">
        <v>993</v>
      </c>
      <c r="F40" s="80">
        <v>91761</v>
      </c>
      <c r="G40" s="80" t="s">
        <v>53</v>
      </c>
      <c r="H40" s="80"/>
      <c r="I40" s="80" t="s">
        <v>994</v>
      </c>
      <c r="J40" s="80" t="s">
        <v>995</v>
      </c>
      <c r="K40" s="80" t="s">
        <v>996</v>
      </c>
      <c r="L40" s="80" t="s">
        <v>997</v>
      </c>
      <c r="M40" s="80">
        <v>83201</v>
      </c>
      <c r="N40" s="80"/>
      <c r="O40" s="80" t="s">
        <v>998</v>
      </c>
      <c r="P40" s="80" t="s">
        <v>56</v>
      </c>
      <c r="Q40" s="80">
        <v>475</v>
      </c>
      <c r="R40" s="80"/>
      <c r="S40" s="80" t="s">
        <v>74</v>
      </c>
      <c r="T40" s="80">
        <v>12005833</v>
      </c>
      <c r="U40" s="81">
        <v>0.15</v>
      </c>
      <c r="V40" s="80">
        <v>600</v>
      </c>
      <c r="W40" s="80">
        <v>20</v>
      </c>
      <c r="X40" s="80"/>
      <c r="Y40" s="80"/>
      <c r="Z40" s="80"/>
      <c r="AA40" s="80">
        <f t="shared" si="4"/>
        <v>2022</v>
      </c>
      <c r="AB40" s="80">
        <f t="shared" si="5"/>
        <v>3</v>
      </c>
      <c r="AC40" s="80">
        <f t="shared" si="6"/>
        <v>13</v>
      </c>
      <c r="AD40" s="80"/>
      <c r="AE40" s="80"/>
      <c r="AF40" s="82">
        <v>44646</v>
      </c>
      <c r="AG40" s="82">
        <v>44646</v>
      </c>
      <c r="AH40" s="82">
        <v>44648</v>
      </c>
      <c r="AI40" s="82">
        <v>44652</v>
      </c>
      <c r="AJ40" s="80"/>
      <c r="AK40" s="80" t="s">
        <v>64</v>
      </c>
      <c r="AL40" s="80" t="s">
        <v>1078</v>
      </c>
      <c r="AM40" s="80"/>
      <c r="AN40" s="80" t="s">
        <v>1000</v>
      </c>
      <c r="AO40" s="80"/>
      <c r="AP40" s="80"/>
      <c r="AQ40" s="80"/>
      <c r="AR40" s="80"/>
      <c r="AS40" s="80"/>
      <c r="AT40" s="80"/>
      <c r="AU40" s="80"/>
      <c r="AV40" s="80"/>
      <c r="AW40" s="80"/>
      <c r="AX40" s="80"/>
      <c r="AY40" s="80"/>
      <c r="AZ40" s="97">
        <f t="shared" si="7"/>
        <v>0.28499999999999998</v>
      </c>
    </row>
    <row r="41" spans="1:52" hidden="1">
      <c r="A41" s="80" t="s">
        <v>1079</v>
      </c>
      <c r="B41" s="80" t="s">
        <v>1079</v>
      </c>
      <c r="C41" s="80" t="s">
        <v>991</v>
      </c>
      <c r="D41" s="80" t="s">
        <v>992</v>
      </c>
      <c r="E41" s="80" t="s">
        <v>993</v>
      </c>
      <c r="F41" s="80">
        <v>91761</v>
      </c>
      <c r="G41" s="80" t="s">
        <v>53</v>
      </c>
      <c r="H41" s="80"/>
      <c r="I41" s="80" t="s">
        <v>994</v>
      </c>
      <c r="J41" s="80" t="s">
        <v>995</v>
      </c>
      <c r="K41" s="80" t="s">
        <v>996</v>
      </c>
      <c r="L41" s="80" t="s">
        <v>997</v>
      </c>
      <c r="M41" s="80">
        <v>83201</v>
      </c>
      <c r="N41" s="80"/>
      <c r="O41" s="80" t="s">
        <v>998</v>
      </c>
      <c r="P41" s="80" t="s">
        <v>56</v>
      </c>
      <c r="Q41" s="80">
        <v>475</v>
      </c>
      <c r="R41" s="80"/>
      <c r="S41" s="80" t="s">
        <v>74</v>
      </c>
      <c r="T41" s="80">
        <v>12005833</v>
      </c>
      <c r="U41" s="81">
        <v>0.15</v>
      </c>
      <c r="V41" s="80">
        <v>600</v>
      </c>
      <c r="W41" s="80">
        <v>20</v>
      </c>
      <c r="X41" s="80"/>
      <c r="Y41" s="80"/>
      <c r="Z41" s="80"/>
      <c r="AA41" s="80">
        <f t="shared" si="4"/>
        <v>2022</v>
      </c>
      <c r="AB41" s="80">
        <f t="shared" si="5"/>
        <v>3</v>
      </c>
      <c r="AC41" s="80">
        <f t="shared" si="6"/>
        <v>13</v>
      </c>
      <c r="AD41" s="80"/>
      <c r="AE41" s="80"/>
      <c r="AF41" s="82">
        <v>44646</v>
      </c>
      <c r="AG41" s="82">
        <v>44646</v>
      </c>
      <c r="AH41" s="82">
        <v>44648</v>
      </c>
      <c r="AI41" s="82">
        <v>44652</v>
      </c>
      <c r="AJ41" s="80"/>
      <c r="AK41" s="80" t="s">
        <v>64</v>
      </c>
      <c r="AL41" s="80" t="s">
        <v>1080</v>
      </c>
      <c r="AM41" s="80"/>
      <c r="AN41" s="80" t="s">
        <v>1000</v>
      </c>
      <c r="AO41" s="80"/>
      <c r="AP41" s="80"/>
      <c r="AQ41" s="80"/>
      <c r="AR41" s="80"/>
      <c r="AS41" s="80"/>
      <c r="AT41" s="80"/>
      <c r="AU41" s="80"/>
      <c r="AV41" s="80"/>
      <c r="AW41" s="80"/>
      <c r="AX41" s="80"/>
      <c r="AY41" s="80"/>
      <c r="AZ41" s="97">
        <f t="shared" si="7"/>
        <v>0.28499999999999998</v>
      </c>
    </row>
    <row r="42" spans="1:52" hidden="1">
      <c r="A42" s="80" t="s">
        <v>1081</v>
      </c>
      <c r="B42" s="80" t="s">
        <v>1081</v>
      </c>
      <c r="C42" s="80" t="s">
        <v>991</v>
      </c>
      <c r="D42" s="80" t="s">
        <v>992</v>
      </c>
      <c r="E42" s="80" t="s">
        <v>993</v>
      </c>
      <c r="F42" s="80">
        <v>91761</v>
      </c>
      <c r="G42" s="80" t="s">
        <v>53</v>
      </c>
      <c r="H42" s="80"/>
      <c r="I42" s="80" t="s">
        <v>994</v>
      </c>
      <c r="J42" s="80" t="s">
        <v>995</v>
      </c>
      <c r="K42" s="80" t="s">
        <v>996</v>
      </c>
      <c r="L42" s="80" t="s">
        <v>997</v>
      </c>
      <c r="M42" s="80">
        <v>83201</v>
      </c>
      <c r="N42" s="80"/>
      <c r="O42" s="80" t="s">
        <v>998</v>
      </c>
      <c r="P42" s="80" t="s">
        <v>56</v>
      </c>
      <c r="Q42" s="80">
        <v>475</v>
      </c>
      <c r="R42" s="80"/>
      <c r="S42" s="80" t="s">
        <v>74</v>
      </c>
      <c r="T42" s="80">
        <v>12005833</v>
      </c>
      <c r="U42" s="81">
        <v>0.15</v>
      </c>
      <c r="V42" s="80">
        <v>600</v>
      </c>
      <c r="W42" s="80">
        <v>20</v>
      </c>
      <c r="X42" s="80"/>
      <c r="Y42" s="80"/>
      <c r="Z42" s="80"/>
      <c r="AA42" s="80">
        <f t="shared" si="4"/>
        <v>2022</v>
      </c>
      <c r="AB42" s="80">
        <f t="shared" si="5"/>
        <v>3</v>
      </c>
      <c r="AC42" s="80">
        <f t="shared" si="6"/>
        <v>13</v>
      </c>
      <c r="AD42" s="80"/>
      <c r="AE42" s="80"/>
      <c r="AF42" s="82">
        <v>44646</v>
      </c>
      <c r="AG42" s="82">
        <v>44646</v>
      </c>
      <c r="AH42" s="82">
        <v>44648</v>
      </c>
      <c r="AI42" s="82">
        <v>44652</v>
      </c>
      <c r="AJ42" s="80"/>
      <c r="AK42" s="80" t="s">
        <v>64</v>
      </c>
      <c r="AL42" s="80" t="s">
        <v>1082</v>
      </c>
      <c r="AM42" s="80"/>
      <c r="AN42" s="80" t="s">
        <v>1000</v>
      </c>
      <c r="AO42" s="80"/>
      <c r="AP42" s="80"/>
      <c r="AQ42" s="80"/>
      <c r="AR42" s="80"/>
      <c r="AS42" s="80"/>
      <c r="AT42" s="80"/>
      <c r="AU42" s="80"/>
      <c r="AV42" s="80"/>
      <c r="AW42" s="80"/>
      <c r="AX42" s="80"/>
      <c r="AY42" s="80"/>
      <c r="AZ42" s="97">
        <f t="shared" si="7"/>
        <v>0.28499999999999998</v>
      </c>
    </row>
    <row r="43" spans="1:52" hidden="1">
      <c r="A43" s="80" t="s">
        <v>1106</v>
      </c>
      <c r="B43" s="80" t="s">
        <v>1106</v>
      </c>
      <c r="C43" s="80" t="s">
        <v>991</v>
      </c>
      <c r="D43" s="80" t="s">
        <v>992</v>
      </c>
      <c r="E43" s="80" t="s">
        <v>993</v>
      </c>
      <c r="F43" s="80">
        <v>91761</v>
      </c>
      <c r="G43" s="80" t="s">
        <v>53</v>
      </c>
      <c r="H43" s="80"/>
      <c r="I43" s="80" t="s">
        <v>994</v>
      </c>
      <c r="J43" s="80" t="s">
        <v>995</v>
      </c>
      <c r="K43" s="80" t="s">
        <v>996</v>
      </c>
      <c r="L43" s="80" t="s">
        <v>997</v>
      </c>
      <c r="M43" s="80">
        <v>83201</v>
      </c>
      <c r="N43" s="80"/>
      <c r="O43" s="80" t="s">
        <v>998</v>
      </c>
      <c r="P43" s="80" t="s">
        <v>56</v>
      </c>
      <c r="Q43" s="80">
        <v>475</v>
      </c>
      <c r="R43" s="80"/>
      <c r="S43" s="80" t="s">
        <v>74</v>
      </c>
      <c r="T43" s="80">
        <v>12005833</v>
      </c>
      <c r="U43" s="81">
        <v>0.15</v>
      </c>
      <c r="V43" s="80">
        <v>600</v>
      </c>
      <c r="W43" s="80">
        <v>20</v>
      </c>
      <c r="X43" s="80"/>
      <c r="Y43" s="80"/>
      <c r="Z43" s="80"/>
      <c r="AA43" s="80">
        <f t="shared" si="4"/>
        <v>2022</v>
      </c>
      <c r="AB43" s="80">
        <f t="shared" si="5"/>
        <v>3</v>
      </c>
      <c r="AC43" s="80">
        <f t="shared" si="6"/>
        <v>14</v>
      </c>
      <c r="AD43" s="80"/>
      <c r="AE43" s="80"/>
      <c r="AF43" s="82">
        <v>44648</v>
      </c>
      <c r="AG43" s="82">
        <v>44648</v>
      </c>
      <c r="AH43" s="82">
        <v>44649</v>
      </c>
      <c r="AI43" s="82">
        <v>44652</v>
      </c>
      <c r="AJ43" s="80"/>
      <c r="AK43" s="80" t="s">
        <v>64</v>
      </c>
      <c r="AL43" s="80" t="s">
        <v>1107</v>
      </c>
      <c r="AM43" s="80"/>
      <c r="AN43" s="80" t="s">
        <v>1000</v>
      </c>
      <c r="AO43" s="80"/>
      <c r="AP43" s="80"/>
      <c r="AQ43" s="80"/>
      <c r="AR43" s="80"/>
      <c r="AS43" s="80"/>
      <c r="AT43" s="80"/>
      <c r="AU43" s="80"/>
      <c r="AV43" s="80"/>
      <c r="AW43" s="80"/>
      <c r="AX43" s="80"/>
      <c r="AY43" s="80"/>
      <c r="AZ43" s="97">
        <f t="shared" si="7"/>
        <v>0.28499999999999998</v>
      </c>
    </row>
    <row r="44" spans="1:52" hidden="1">
      <c r="A44" s="80" t="s">
        <v>1108</v>
      </c>
      <c r="B44" s="80" t="s">
        <v>1108</v>
      </c>
      <c r="C44" s="80" t="s">
        <v>991</v>
      </c>
      <c r="D44" s="80" t="s">
        <v>1002</v>
      </c>
      <c r="E44" s="80" t="s">
        <v>1003</v>
      </c>
      <c r="F44" s="80">
        <v>90248</v>
      </c>
      <c r="G44" s="80" t="s">
        <v>53</v>
      </c>
      <c r="H44" s="80"/>
      <c r="I44" s="80" t="s">
        <v>994</v>
      </c>
      <c r="J44" s="80" t="s">
        <v>995</v>
      </c>
      <c r="K44" s="80" t="s">
        <v>996</v>
      </c>
      <c r="L44" s="80" t="s">
        <v>997</v>
      </c>
      <c r="M44" s="80">
        <v>83201</v>
      </c>
      <c r="N44" s="80"/>
      <c r="O44" s="80" t="s">
        <v>998</v>
      </c>
      <c r="P44" s="80" t="s">
        <v>56</v>
      </c>
      <c r="Q44" s="80">
        <v>475</v>
      </c>
      <c r="R44" s="80"/>
      <c r="S44" s="80" t="s">
        <v>74</v>
      </c>
      <c r="T44" s="80">
        <v>12005833</v>
      </c>
      <c r="U44" s="81">
        <v>0</v>
      </c>
      <c r="V44" s="80">
        <v>600</v>
      </c>
      <c r="W44" s="80">
        <v>20</v>
      </c>
      <c r="X44" s="80"/>
      <c r="Y44" s="80"/>
      <c r="Z44" s="80"/>
      <c r="AA44" s="80">
        <f t="shared" si="4"/>
        <v>2022</v>
      </c>
      <c r="AB44" s="80">
        <f t="shared" si="5"/>
        <v>3</v>
      </c>
      <c r="AC44" s="80">
        <f t="shared" si="6"/>
        <v>14</v>
      </c>
      <c r="AD44" s="80"/>
      <c r="AE44" s="80"/>
      <c r="AF44" s="82">
        <v>44648</v>
      </c>
      <c r="AG44" s="82">
        <v>44648</v>
      </c>
      <c r="AH44" s="82">
        <v>44649</v>
      </c>
      <c r="AI44" s="82">
        <v>44652</v>
      </c>
      <c r="AJ44" s="80"/>
      <c r="AK44" s="80" t="s">
        <v>64</v>
      </c>
      <c r="AL44" s="80" t="s">
        <v>1109</v>
      </c>
      <c r="AM44" s="80"/>
      <c r="AN44" s="80" t="s">
        <v>1000</v>
      </c>
      <c r="AO44" s="80"/>
      <c r="AP44" s="80"/>
      <c r="AQ44" s="80"/>
      <c r="AR44" s="80"/>
      <c r="AS44" s="80"/>
      <c r="AT44" s="80"/>
      <c r="AU44" s="80"/>
      <c r="AV44" s="80"/>
      <c r="AW44" s="80"/>
      <c r="AX44" s="80"/>
      <c r="AY44" s="80"/>
      <c r="AZ44" s="97">
        <f t="shared" si="7"/>
        <v>0.28499999999999998</v>
      </c>
    </row>
    <row r="45" spans="1:52" hidden="1">
      <c r="A45" s="80" t="s">
        <v>1110</v>
      </c>
      <c r="B45" s="80" t="s">
        <v>1110</v>
      </c>
      <c r="C45" s="80" t="s">
        <v>991</v>
      </c>
      <c r="D45" s="80" t="s">
        <v>1002</v>
      </c>
      <c r="E45" s="80" t="s">
        <v>1003</v>
      </c>
      <c r="F45" s="80">
        <v>90248</v>
      </c>
      <c r="G45" s="80" t="s">
        <v>53</v>
      </c>
      <c r="H45" s="80"/>
      <c r="I45" s="80" t="s">
        <v>994</v>
      </c>
      <c r="J45" s="80" t="s">
        <v>995</v>
      </c>
      <c r="K45" s="80" t="s">
        <v>996</v>
      </c>
      <c r="L45" s="80" t="s">
        <v>997</v>
      </c>
      <c r="M45" s="80">
        <v>83201</v>
      </c>
      <c r="N45" s="80"/>
      <c r="O45" s="80" t="s">
        <v>998</v>
      </c>
      <c r="P45" s="80" t="s">
        <v>56</v>
      </c>
      <c r="Q45" s="80">
        <v>475</v>
      </c>
      <c r="R45" s="80"/>
      <c r="S45" s="80" t="s">
        <v>74</v>
      </c>
      <c r="T45" s="80">
        <v>12005833</v>
      </c>
      <c r="U45" s="81">
        <v>0</v>
      </c>
      <c r="V45" s="80">
        <v>600</v>
      </c>
      <c r="W45" s="80">
        <v>20</v>
      </c>
      <c r="X45" s="80"/>
      <c r="Y45" s="80"/>
      <c r="Z45" s="80"/>
      <c r="AA45" s="80">
        <f t="shared" si="4"/>
        <v>2022</v>
      </c>
      <c r="AB45" s="80">
        <f t="shared" si="5"/>
        <v>3</v>
      </c>
      <c r="AC45" s="80">
        <f t="shared" si="6"/>
        <v>14</v>
      </c>
      <c r="AD45" s="80"/>
      <c r="AE45" s="80"/>
      <c r="AF45" s="82">
        <v>44648</v>
      </c>
      <c r="AG45" s="82">
        <v>44648</v>
      </c>
      <c r="AH45" s="82">
        <v>44649</v>
      </c>
      <c r="AI45" s="82">
        <v>44652</v>
      </c>
      <c r="AJ45" s="80"/>
      <c r="AK45" s="80" t="s">
        <v>64</v>
      </c>
      <c r="AL45" s="80" t="s">
        <v>1111</v>
      </c>
      <c r="AM45" s="80"/>
      <c r="AN45" s="80" t="s">
        <v>1000</v>
      </c>
      <c r="AO45" s="80"/>
      <c r="AP45" s="80"/>
      <c r="AQ45" s="80"/>
      <c r="AR45" s="80"/>
      <c r="AS45" s="80"/>
      <c r="AT45" s="80"/>
      <c r="AU45" s="80"/>
      <c r="AV45" s="80"/>
      <c r="AW45" s="80"/>
      <c r="AX45" s="80"/>
      <c r="AY45" s="80"/>
      <c r="AZ45" s="97">
        <f t="shared" si="7"/>
        <v>0.28499999999999998</v>
      </c>
    </row>
    <row r="46" spans="1:52" hidden="1">
      <c r="A46" s="80" t="s">
        <v>1112</v>
      </c>
      <c r="B46" s="80" t="s">
        <v>1112</v>
      </c>
      <c r="C46" s="80" t="s">
        <v>991</v>
      </c>
      <c r="D46" s="80" t="s">
        <v>1113</v>
      </c>
      <c r="E46" s="80" t="s">
        <v>1114</v>
      </c>
      <c r="F46" s="80">
        <v>90501</v>
      </c>
      <c r="G46" s="80" t="s">
        <v>53</v>
      </c>
      <c r="H46" s="80"/>
      <c r="I46" s="80" t="s">
        <v>994</v>
      </c>
      <c r="J46" s="80" t="s">
        <v>995</v>
      </c>
      <c r="K46" s="80" t="s">
        <v>996</v>
      </c>
      <c r="L46" s="80" t="s">
        <v>997</v>
      </c>
      <c r="M46" s="80">
        <v>83201</v>
      </c>
      <c r="N46" s="80"/>
      <c r="O46" s="80" t="s">
        <v>998</v>
      </c>
      <c r="P46" s="80" t="s">
        <v>56</v>
      </c>
      <c r="Q46" s="80">
        <v>475</v>
      </c>
      <c r="R46" s="80"/>
      <c r="S46" s="80" t="s">
        <v>74</v>
      </c>
      <c r="T46" s="80">
        <v>12005833</v>
      </c>
      <c r="U46" s="81">
        <v>0</v>
      </c>
      <c r="V46" s="80">
        <v>600</v>
      </c>
      <c r="W46" s="80">
        <v>20</v>
      </c>
      <c r="X46" s="80"/>
      <c r="Y46" s="80"/>
      <c r="Z46" s="80"/>
      <c r="AA46" s="80">
        <f t="shared" si="4"/>
        <v>2022</v>
      </c>
      <c r="AB46" s="80">
        <f t="shared" si="5"/>
        <v>3</v>
      </c>
      <c r="AC46" s="80">
        <f t="shared" si="6"/>
        <v>14</v>
      </c>
      <c r="AD46" s="80"/>
      <c r="AE46" s="80"/>
      <c r="AF46" s="82">
        <v>44648</v>
      </c>
      <c r="AG46" s="82">
        <v>44648</v>
      </c>
      <c r="AH46" s="82">
        <v>44650</v>
      </c>
      <c r="AI46" s="82">
        <v>44652</v>
      </c>
      <c r="AJ46" s="80"/>
      <c r="AK46" s="80" t="s">
        <v>64</v>
      </c>
      <c r="AL46" s="80" t="s">
        <v>1115</v>
      </c>
      <c r="AM46" s="80"/>
      <c r="AN46" s="80" t="s">
        <v>1000</v>
      </c>
      <c r="AO46" s="80"/>
      <c r="AP46" s="80"/>
      <c r="AQ46" s="80"/>
      <c r="AR46" s="80"/>
      <c r="AS46" s="80"/>
      <c r="AT46" s="80"/>
      <c r="AU46" s="80"/>
      <c r="AV46" s="80"/>
      <c r="AW46" s="80"/>
      <c r="AX46" s="80"/>
      <c r="AY46" s="80"/>
      <c r="AZ46" s="97">
        <f t="shared" si="7"/>
        <v>0.28499999999999998</v>
      </c>
    </row>
    <row r="47" spans="1:52" hidden="1">
      <c r="A47" s="80" t="s">
        <v>1122</v>
      </c>
      <c r="B47" s="80" t="s">
        <v>1122</v>
      </c>
      <c r="C47" s="80" t="s">
        <v>991</v>
      </c>
      <c r="D47" s="80" t="s">
        <v>1002</v>
      </c>
      <c r="E47" s="80" t="s">
        <v>1003</v>
      </c>
      <c r="F47" s="80">
        <v>90248</v>
      </c>
      <c r="G47" s="80" t="s">
        <v>53</v>
      </c>
      <c r="H47" s="80"/>
      <c r="I47" s="80" t="s">
        <v>994</v>
      </c>
      <c r="J47" s="80" t="s">
        <v>995</v>
      </c>
      <c r="K47" s="80" t="s">
        <v>996</v>
      </c>
      <c r="L47" s="80" t="s">
        <v>997</v>
      </c>
      <c r="M47" s="80">
        <v>83201</v>
      </c>
      <c r="N47" s="80"/>
      <c r="O47" s="80" t="s">
        <v>998</v>
      </c>
      <c r="P47" s="80" t="s">
        <v>56</v>
      </c>
      <c r="Q47" s="80">
        <v>475</v>
      </c>
      <c r="R47" s="80"/>
      <c r="S47" s="80" t="s">
        <v>74</v>
      </c>
      <c r="T47" s="80">
        <v>12005833</v>
      </c>
      <c r="U47" s="81">
        <v>0.15</v>
      </c>
      <c r="V47" s="80">
        <v>600</v>
      </c>
      <c r="W47" s="80">
        <v>20</v>
      </c>
      <c r="X47" s="80"/>
      <c r="Y47" s="80"/>
      <c r="Z47" s="80"/>
      <c r="AA47" s="80">
        <f t="shared" si="4"/>
        <v>2022</v>
      </c>
      <c r="AB47" s="80">
        <f t="shared" si="5"/>
        <v>3</v>
      </c>
      <c r="AC47" s="80">
        <f t="shared" si="6"/>
        <v>14</v>
      </c>
      <c r="AD47" s="80"/>
      <c r="AE47" s="80"/>
      <c r="AF47" s="82">
        <v>44649</v>
      </c>
      <c r="AG47" s="82">
        <v>44649</v>
      </c>
      <c r="AH47" s="82">
        <v>44650</v>
      </c>
      <c r="AI47" s="82">
        <v>44652</v>
      </c>
      <c r="AJ47" s="80"/>
      <c r="AK47" s="80" t="s">
        <v>64</v>
      </c>
      <c r="AL47" s="80" t="s">
        <v>1123</v>
      </c>
      <c r="AM47" s="80"/>
      <c r="AN47" s="80" t="s">
        <v>1000</v>
      </c>
      <c r="AO47" s="80"/>
      <c r="AP47" s="80"/>
      <c r="AQ47" s="80"/>
      <c r="AR47" s="80"/>
      <c r="AS47" s="80"/>
      <c r="AT47" s="80"/>
      <c r="AU47" s="80"/>
      <c r="AV47" s="80"/>
      <c r="AW47" s="80"/>
      <c r="AX47" s="80"/>
      <c r="AY47" s="80"/>
      <c r="AZ47" s="97">
        <f t="shared" si="7"/>
        <v>0.28499999999999998</v>
      </c>
    </row>
    <row r="48" spans="1:52" hidden="1">
      <c r="A48" s="80" t="s">
        <v>1124</v>
      </c>
      <c r="B48" s="80" t="s">
        <v>1124</v>
      </c>
      <c r="C48" s="80" t="s">
        <v>991</v>
      </c>
      <c r="D48" s="80" t="s">
        <v>1113</v>
      </c>
      <c r="E48" s="80" t="s">
        <v>1114</v>
      </c>
      <c r="F48" s="80">
        <v>90501</v>
      </c>
      <c r="G48" s="80" t="s">
        <v>53</v>
      </c>
      <c r="H48" s="80"/>
      <c r="I48" s="80" t="s">
        <v>994</v>
      </c>
      <c r="J48" s="80" t="s">
        <v>995</v>
      </c>
      <c r="K48" s="80" t="s">
        <v>996</v>
      </c>
      <c r="L48" s="80" t="s">
        <v>997</v>
      </c>
      <c r="M48" s="80">
        <v>83201</v>
      </c>
      <c r="N48" s="80"/>
      <c r="O48" s="80" t="s">
        <v>998</v>
      </c>
      <c r="P48" s="80" t="s">
        <v>56</v>
      </c>
      <c r="Q48" s="80">
        <v>475</v>
      </c>
      <c r="R48" s="80"/>
      <c r="S48" s="80" t="s">
        <v>74</v>
      </c>
      <c r="T48" s="80">
        <v>12005833</v>
      </c>
      <c r="U48" s="81">
        <v>0</v>
      </c>
      <c r="V48" s="80">
        <v>600</v>
      </c>
      <c r="W48" s="80">
        <v>20</v>
      </c>
      <c r="X48" s="80"/>
      <c r="Y48" s="80"/>
      <c r="Z48" s="80"/>
      <c r="AA48" s="80">
        <f t="shared" si="4"/>
        <v>2022</v>
      </c>
      <c r="AB48" s="80">
        <f t="shared" si="5"/>
        <v>3</v>
      </c>
      <c r="AC48" s="80">
        <f t="shared" si="6"/>
        <v>14</v>
      </c>
      <c r="AD48" s="80"/>
      <c r="AE48" s="80"/>
      <c r="AF48" s="82">
        <v>44649</v>
      </c>
      <c r="AG48" s="82">
        <v>44649</v>
      </c>
      <c r="AH48" s="82">
        <v>44650</v>
      </c>
      <c r="AI48" s="82">
        <v>44652</v>
      </c>
      <c r="AJ48" s="80"/>
      <c r="AK48" s="80" t="s">
        <v>64</v>
      </c>
      <c r="AL48" s="80" t="s">
        <v>1125</v>
      </c>
      <c r="AM48" s="80"/>
      <c r="AN48" s="80" t="s">
        <v>1000</v>
      </c>
      <c r="AO48" s="80"/>
      <c r="AP48" s="80"/>
      <c r="AQ48" s="80"/>
      <c r="AR48" s="80"/>
      <c r="AS48" s="80"/>
      <c r="AT48" s="80"/>
      <c r="AU48" s="80"/>
      <c r="AV48" s="80"/>
      <c r="AW48" s="80"/>
      <c r="AX48" s="80"/>
      <c r="AY48" s="80"/>
      <c r="AZ48" s="97">
        <f t="shared" si="7"/>
        <v>0.28499999999999998</v>
      </c>
    </row>
    <row r="49" spans="1:52" hidden="1">
      <c r="A49" s="80" t="s">
        <v>1126</v>
      </c>
      <c r="B49" s="80" t="s">
        <v>1126</v>
      </c>
      <c r="C49" s="80" t="s">
        <v>991</v>
      </c>
      <c r="D49" s="80" t="s">
        <v>1113</v>
      </c>
      <c r="E49" s="80" t="s">
        <v>1114</v>
      </c>
      <c r="F49" s="80">
        <v>90501</v>
      </c>
      <c r="G49" s="80" t="s">
        <v>53</v>
      </c>
      <c r="H49" s="80"/>
      <c r="I49" s="80" t="s">
        <v>994</v>
      </c>
      <c r="J49" s="80" t="s">
        <v>995</v>
      </c>
      <c r="K49" s="80" t="s">
        <v>996</v>
      </c>
      <c r="L49" s="80" t="s">
        <v>997</v>
      </c>
      <c r="M49" s="80">
        <v>83201</v>
      </c>
      <c r="N49" s="80"/>
      <c r="O49" s="80" t="s">
        <v>998</v>
      </c>
      <c r="P49" s="80" t="s">
        <v>56</v>
      </c>
      <c r="Q49" s="80">
        <v>475</v>
      </c>
      <c r="R49" s="80"/>
      <c r="S49" s="80" t="s">
        <v>74</v>
      </c>
      <c r="T49" s="80">
        <v>12005833</v>
      </c>
      <c r="U49" s="81">
        <v>0</v>
      </c>
      <c r="V49" s="80">
        <v>600</v>
      </c>
      <c r="W49" s="80">
        <v>20</v>
      </c>
      <c r="X49" s="80"/>
      <c r="Y49" s="80"/>
      <c r="Z49" s="80"/>
      <c r="AA49" s="80">
        <f t="shared" si="4"/>
        <v>2022</v>
      </c>
      <c r="AB49" s="80">
        <f t="shared" si="5"/>
        <v>3</v>
      </c>
      <c r="AC49" s="80">
        <f t="shared" si="6"/>
        <v>14</v>
      </c>
      <c r="AD49" s="80"/>
      <c r="AE49" s="80"/>
      <c r="AF49" s="82">
        <v>44649</v>
      </c>
      <c r="AG49" s="82">
        <v>44649</v>
      </c>
      <c r="AH49" s="82">
        <v>44650</v>
      </c>
      <c r="AI49" s="82">
        <v>44652</v>
      </c>
      <c r="AJ49" s="80"/>
      <c r="AK49" s="80" t="s">
        <v>64</v>
      </c>
      <c r="AL49" s="80" t="s">
        <v>1127</v>
      </c>
      <c r="AM49" s="80"/>
      <c r="AN49" s="80" t="s">
        <v>1000</v>
      </c>
      <c r="AO49" s="80"/>
      <c r="AP49" s="80"/>
      <c r="AQ49" s="80"/>
      <c r="AR49" s="80"/>
      <c r="AS49" s="80"/>
      <c r="AT49" s="80"/>
      <c r="AU49" s="80"/>
      <c r="AV49" s="80"/>
      <c r="AW49" s="80"/>
      <c r="AX49" s="80"/>
      <c r="AY49" s="80"/>
      <c r="AZ49" s="97">
        <f t="shared" si="7"/>
        <v>0.28499999999999998</v>
      </c>
    </row>
    <row r="50" spans="1:52" hidden="1">
      <c r="A50" s="80" t="s">
        <v>1128</v>
      </c>
      <c r="B50" s="80" t="s">
        <v>1128</v>
      </c>
      <c r="C50" s="80" t="s">
        <v>991</v>
      </c>
      <c r="D50" s="80" t="s">
        <v>1002</v>
      </c>
      <c r="E50" s="80" t="s">
        <v>1003</v>
      </c>
      <c r="F50" s="80">
        <v>90248</v>
      </c>
      <c r="G50" s="80" t="s">
        <v>53</v>
      </c>
      <c r="H50" s="80"/>
      <c r="I50" s="80" t="s">
        <v>994</v>
      </c>
      <c r="J50" s="80" t="s">
        <v>995</v>
      </c>
      <c r="K50" s="80" t="s">
        <v>996</v>
      </c>
      <c r="L50" s="80" t="s">
        <v>997</v>
      </c>
      <c r="M50" s="80">
        <v>83201</v>
      </c>
      <c r="N50" s="80"/>
      <c r="O50" s="80" t="s">
        <v>998</v>
      </c>
      <c r="P50" s="80" t="s">
        <v>56</v>
      </c>
      <c r="Q50" s="80">
        <v>475</v>
      </c>
      <c r="R50" s="80"/>
      <c r="S50" s="80" t="s">
        <v>74</v>
      </c>
      <c r="T50" s="80">
        <v>12005833</v>
      </c>
      <c r="U50" s="81">
        <v>0</v>
      </c>
      <c r="V50" s="80">
        <v>600</v>
      </c>
      <c r="W50" s="80">
        <v>20</v>
      </c>
      <c r="X50" s="80"/>
      <c r="Y50" s="80"/>
      <c r="Z50" s="80"/>
      <c r="AA50" s="80">
        <f t="shared" si="4"/>
        <v>2022</v>
      </c>
      <c r="AB50" s="80">
        <f t="shared" si="5"/>
        <v>3</v>
      </c>
      <c r="AC50" s="80">
        <f t="shared" si="6"/>
        <v>14</v>
      </c>
      <c r="AD50" s="80"/>
      <c r="AE50" s="80"/>
      <c r="AF50" s="82">
        <v>44649</v>
      </c>
      <c r="AG50" s="82">
        <v>44649</v>
      </c>
      <c r="AH50" s="82">
        <v>44650</v>
      </c>
      <c r="AI50" s="82">
        <v>44652</v>
      </c>
      <c r="AJ50" s="80"/>
      <c r="AK50" s="80" t="s">
        <v>64</v>
      </c>
      <c r="AL50" s="80" t="s">
        <v>1129</v>
      </c>
      <c r="AM50" s="80"/>
      <c r="AN50" s="80" t="s">
        <v>1000</v>
      </c>
      <c r="AO50" s="80"/>
      <c r="AP50" s="80"/>
      <c r="AQ50" s="80"/>
      <c r="AR50" s="80"/>
      <c r="AS50" s="80"/>
      <c r="AT50" s="80"/>
      <c r="AU50" s="80"/>
      <c r="AV50" s="80"/>
      <c r="AW50" s="80"/>
      <c r="AX50" s="80"/>
      <c r="AY50" s="80"/>
      <c r="AZ50" s="97">
        <f t="shared" si="7"/>
        <v>0.28499999999999998</v>
      </c>
    </row>
    <row r="51" spans="1:52" hidden="1">
      <c r="A51" s="80" t="s">
        <v>1130</v>
      </c>
      <c r="B51" s="80" t="s">
        <v>1130</v>
      </c>
      <c r="C51" s="80" t="s">
        <v>991</v>
      </c>
      <c r="D51" s="80" t="s">
        <v>992</v>
      </c>
      <c r="E51" s="80" t="s">
        <v>993</v>
      </c>
      <c r="F51" s="80">
        <v>91761</v>
      </c>
      <c r="G51" s="80" t="s">
        <v>53</v>
      </c>
      <c r="H51" s="80"/>
      <c r="I51" s="80" t="s">
        <v>994</v>
      </c>
      <c r="J51" s="80" t="s">
        <v>995</v>
      </c>
      <c r="K51" s="80" t="s">
        <v>996</v>
      </c>
      <c r="L51" s="80" t="s">
        <v>997</v>
      </c>
      <c r="M51" s="80">
        <v>83201</v>
      </c>
      <c r="N51" s="80"/>
      <c r="O51" s="80" t="s">
        <v>998</v>
      </c>
      <c r="P51" s="80" t="s">
        <v>56</v>
      </c>
      <c r="Q51" s="80">
        <v>475</v>
      </c>
      <c r="R51" s="80"/>
      <c r="S51" s="80" t="s">
        <v>74</v>
      </c>
      <c r="T51" s="80">
        <v>12005833</v>
      </c>
      <c r="U51" s="81">
        <v>0.15</v>
      </c>
      <c r="V51" s="80">
        <v>600</v>
      </c>
      <c r="W51" s="80">
        <v>20</v>
      </c>
      <c r="X51" s="80"/>
      <c r="Y51" s="80"/>
      <c r="Z51" s="80"/>
      <c r="AA51" s="80">
        <f t="shared" si="4"/>
        <v>2022</v>
      </c>
      <c r="AB51" s="80">
        <f t="shared" si="5"/>
        <v>3</v>
      </c>
      <c r="AC51" s="80">
        <f t="shared" si="6"/>
        <v>14</v>
      </c>
      <c r="AD51" s="80"/>
      <c r="AE51" s="80"/>
      <c r="AF51" s="82">
        <v>44649</v>
      </c>
      <c r="AG51" s="82">
        <v>44649</v>
      </c>
      <c r="AH51" s="82">
        <v>44650</v>
      </c>
      <c r="AI51" s="82">
        <v>44652</v>
      </c>
      <c r="AJ51" s="80"/>
      <c r="AK51" s="80" t="s">
        <v>64</v>
      </c>
      <c r="AL51" s="80" t="s">
        <v>1131</v>
      </c>
      <c r="AM51" s="80"/>
      <c r="AN51" s="80" t="s">
        <v>1000</v>
      </c>
      <c r="AO51" s="80"/>
      <c r="AP51" s="80"/>
      <c r="AQ51" s="80"/>
      <c r="AR51" s="80"/>
      <c r="AS51" s="80"/>
      <c r="AT51" s="80"/>
      <c r="AU51" s="80"/>
      <c r="AV51" s="80"/>
      <c r="AW51" s="80"/>
      <c r="AX51" s="80"/>
      <c r="AY51" s="80"/>
      <c r="AZ51" s="97">
        <f t="shared" si="7"/>
        <v>0.28499999999999998</v>
      </c>
    </row>
    <row r="52" spans="1:52" hidden="1">
      <c r="A52" s="80" t="s">
        <v>1144</v>
      </c>
      <c r="B52" s="80" t="s">
        <v>1144</v>
      </c>
      <c r="C52" s="80" t="s">
        <v>991</v>
      </c>
      <c r="D52" s="80" t="s">
        <v>992</v>
      </c>
      <c r="E52" s="80" t="s">
        <v>993</v>
      </c>
      <c r="F52" s="80">
        <v>91761</v>
      </c>
      <c r="G52" s="80" t="s">
        <v>53</v>
      </c>
      <c r="H52" s="80"/>
      <c r="I52" s="80" t="s">
        <v>994</v>
      </c>
      <c r="J52" s="80" t="s">
        <v>995</v>
      </c>
      <c r="K52" s="80" t="s">
        <v>996</v>
      </c>
      <c r="L52" s="80" t="s">
        <v>997</v>
      </c>
      <c r="M52" s="80">
        <v>83201</v>
      </c>
      <c r="N52" s="80"/>
      <c r="O52" s="80" t="s">
        <v>998</v>
      </c>
      <c r="P52" s="80" t="s">
        <v>56</v>
      </c>
      <c r="Q52" s="80">
        <v>475</v>
      </c>
      <c r="R52" s="80"/>
      <c r="S52" s="80" t="s">
        <v>74</v>
      </c>
      <c r="T52" s="80">
        <v>12005833</v>
      </c>
      <c r="U52" s="81">
        <v>0.15</v>
      </c>
      <c r="V52" s="80">
        <v>600</v>
      </c>
      <c r="W52" s="80">
        <v>20</v>
      </c>
      <c r="X52" s="80"/>
      <c r="Y52" s="80"/>
      <c r="Z52" s="80"/>
      <c r="AA52" s="80">
        <f t="shared" si="4"/>
        <v>2022</v>
      </c>
      <c r="AB52" s="80">
        <f t="shared" si="5"/>
        <v>3</v>
      </c>
      <c r="AC52" s="80">
        <f t="shared" si="6"/>
        <v>14</v>
      </c>
      <c r="AD52" s="80"/>
      <c r="AE52" s="80"/>
      <c r="AF52" s="82">
        <v>44650</v>
      </c>
      <c r="AG52" s="82">
        <v>44650</v>
      </c>
      <c r="AH52" s="82">
        <v>44651</v>
      </c>
      <c r="AI52" s="82">
        <v>44652</v>
      </c>
      <c r="AJ52" s="80"/>
      <c r="AK52" s="80" t="s">
        <v>64</v>
      </c>
      <c r="AL52" s="80" t="s">
        <v>1145</v>
      </c>
      <c r="AM52" s="80"/>
      <c r="AN52" s="80" t="s">
        <v>1000</v>
      </c>
      <c r="AO52" s="80"/>
      <c r="AP52" s="80"/>
      <c r="AQ52" s="80"/>
      <c r="AR52" s="80"/>
      <c r="AS52" s="80"/>
      <c r="AT52" s="80"/>
      <c r="AU52" s="80"/>
      <c r="AV52" s="80"/>
      <c r="AW52" s="80"/>
      <c r="AX52" s="80"/>
      <c r="AY52" s="80"/>
      <c r="AZ52" s="97">
        <f t="shared" si="7"/>
        <v>0.28499999999999998</v>
      </c>
    </row>
    <row r="53" spans="1:52" hidden="1">
      <c r="A53" s="80" t="s">
        <v>1152</v>
      </c>
      <c r="B53" s="80" t="s">
        <v>1152</v>
      </c>
      <c r="C53" s="80" t="s">
        <v>991</v>
      </c>
      <c r="D53" s="80" t="s">
        <v>1002</v>
      </c>
      <c r="E53" s="80" t="s">
        <v>1003</v>
      </c>
      <c r="F53" s="80">
        <v>90248</v>
      </c>
      <c r="G53" s="80" t="s">
        <v>53</v>
      </c>
      <c r="H53" s="80"/>
      <c r="I53" s="80" t="s">
        <v>994</v>
      </c>
      <c r="J53" s="80" t="s">
        <v>995</v>
      </c>
      <c r="K53" s="80" t="s">
        <v>996</v>
      </c>
      <c r="L53" s="80" t="s">
        <v>997</v>
      </c>
      <c r="M53" s="80">
        <v>83201</v>
      </c>
      <c r="N53" s="80"/>
      <c r="O53" s="80" t="s">
        <v>998</v>
      </c>
      <c r="P53" s="80" t="s">
        <v>56</v>
      </c>
      <c r="Q53" s="80">
        <v>475</v>
      </c>
      <c r="R53" s="80"/>
      <c r="S53" s="80" t="s">
        <v>74</v>
      </c>
      <c r="T53" s="80">
        <v>12005833</v>
      </c>
      <c r="U53" s="81">
        <v>0</v>
      </c>
      <c r="V53" s="80">
        <v>600</v>
      </c>
      <c r="W53" s="80">
        <v>20</v>
      </c>
      <c r="X53" s="80"/>
      <c r="Y53" s="80"/>
      <c r="Z53" s="80"/>
      <c r="AA53" s="80">
        <f t="shared" si="4"/>
        <v>2022</v>
      </c>
      <c r="AB53" s="80">
        <f t="shared" si="5"/>
        <v>3</v>
      </c>
      <c r="AC53" s="80">
        <f t="shared" si="6"/>
        <v>14</v>
      </c>
      <c r="AD53" s="80"/>
      <c r="AE53" s="80"/>
      <c r="AF53" s="82">
        <v>44651</v>
      </c>
      <c r="AG53" s="82">
        <v>44651</v>
      </c>
      <c r="AH53" s="82">
        <v>44651</v>
      </c>
      <c r="AI53" s="82">
        <v>44652</v>
      </c>
      <c r="AJ53" s="80"/>
      <c r="AK53" s="80" t="s">
        <v>64</v>
      </c>
      <c r="AL53" s="80" t="s">
        <v>1153</v>
      </c>
      <c r="AM53" s="80"/>
      <c r="AN53" s="80" t="s">
        <v>1000</v>
      </c>
      <c r="AO53" s="80"/>
      <c r="AP53" s="80"/>
      <c r="AQ53" s="80"/>
      <c r="AR53" s="80"/>
      <c r="AS53" s="80"/>
      <c r="AT53" s="80"/>
      <c r="AU53" s="80"/>
      <c r="AV53" s="80"/>
      <c r="AW53" s="80"/>
      <c r="AX53" s="80"/>
      <c r="AY53" s="80"/>
      <c r="AZ53" s="97">
        <f t="shared" si="7"/>
        <v>0.28499999999999998</v>
      </c>
    </row>
    <row r="54" spans="1:52" hidden="1">
      <c r="A54" s="80" t="s">
        <v>1116</v>
      </c>
      <c r="B54" s="80" t="s">
        <v>1116</v>
      </c>
      <c r="C54" s="80" t="s">
        <v>991</v>
      </c>
      <c r="D54" s="80" t="s">
        <v>1002</v>
      </c>
      <c r="E54" s="80" t="s">
        <v>1003</v>
      </c>
      <c r="F54" s="80">
        <v>90248</v>
      </c>
      <c r="G54" s="80" t="s">
        <v>53</v>
      </c>
      <c r="H54" s="80"/>
      <c r="I54" s="80" t="s">
        <v>994</v>
      </c>
      <c r="J54" s="80" t="s">
        <v>995</v>
      </c>
      <c r="K54" s="80" t="s">
        <v>996</v>
      </c>
      <c r="L54" s="80" t="s">
        <v>997</v>
      </c>
      <c r="M54" s="80">
        <v>83201</v>
      </c>
      <c r="N54" s="80"/>
      <c r="O54" s="80" t="s">
        <v>998</v>
      </c>
      <c r="P54" s="80" t="s">
        <v>56</v>
      </c>
      <c r="Q54" s="80">
        <v>475</v>
      </c>
      <c r="R54" s="80"/>
      <c r="S54" s="80" t="s">
        <v>74</v>
      </c>
      <c r="T54" s="80">
        <v>12005833</v>
      </c>
      <c r="U54" s="81">
        <v>0</v>
      </c>
      <c r="V54" s="80">
        <v>600</v>
      </c>
      <c r="W54" s="80">
        <v>20</v>
      </c>
      <c r="X54" s="80"/>
      <c r="Y54" s="80"/>
      <c r="Z54" s="80"/>
      <c r="AA54" s="80">
        <f t="shared" si="4"/>
        <v>2022</v>
      </c>
      <c r="AB54" s="80">
        <f t="shared" si="5"/>
        <v>3</v>
      </c>
      <c r="AC54" s="80">
        <f t="shared" si="6"/>
        <v>14</v>
      </c>
      <c r="AD54" s="80"/>
      <c r="AE54" s="80"/>
      <c r="AF54" s="82">
        <v>44648</v>
      </c>
      <c r="AG54" s="82">
        <v>44648</v>
      </c>
      <c r="AH54" s="82">
        <v>44649</v>
      </c>
      <c r="AI54" s="82">
        <v>44653</v>
      </c>
      <c r="AJ54" s="80"/>
      <c r="AK54" s="80" t="s">
        <v>64</v>
      </c>
      <c r="AL54" s="80" t="s">
        <v>1117</v>
      </c>
      <c r="AM54" s="80"/>
      <c r="AN54" s="80" t="s">
        <v>1000</v>
      </c>
      <c r="AO54" s="80"/>
      <c r="AP54" s="80"/>
      <c r="AQ54" s="80"/>
      <c r="AR54" s="80"/>
      <c r="AS54" s="80"/>
      <c r="AT54" s="80"/>
      <c r="AU54" s="80"/>
      <c r="AV54" s="80"/>
      <c r="AW54" s="80"/>
      <c r="AX54" s="80"/>
      <c r="AY54" s="80"/>
      <c r="AZ54" s="97">
        <f t="shared" si="7"/>
        <v>0.28499999999999998</v>
      </c>
    </row>
    <row r="55" spans="1:52" hidden="1">
      <c r="A55" s="80" t="s">
        <v>1134</v>
      </c>
      <c r="B55" s="80" t="s">
        <v>1134</v>
      </c>
      <c r="C55" s="80" t="s">
        <v>991</v>
      </c>
      <c r="D55" s="80" t="s">
        <v>1002</v>
      </c>
      <c r="E55" s="80" t="s">
        <v>1003</v>
      </c>
      <c r="F55" s="80">
        <v>90248</v>
      </c>
      <c r="G55" s="80" t="s">
        <v>53</v>
      </c>
      <c r="H55" s="80"/>
      <c r="I55" s="80" t="s">
        <v>994</v>
      </c>
      <c r="J55" s="80" t="s">
        <v>995</v>
      </c>
      <c r="K55" s="80" t="s">
        <v>996</v>
      </c>
      <c r="L55" s="80" t="s">
        <v>997</v>
      </c>
      <c r="M55" s="80">
        <v>83201</v>
      </c>
      <c r="N55" s="80"/>
      <c r="O55" s="80" t="s">
        <v>998</v>
      </c>
      <c r="P55" s="80" t="s">
        <v>56</v>
      </c>
      <c r="Q55" s="80">
        <v>475</v>
      </c>
      <c r="R55" s="80"/>
      <c r="S55" s="80" t="s">
        <v>74</v>
      </c>
      <c r="T55" s="80">
        <v>12005833</v>
      </c>
      <c r="U55" s="81">
        <v>0</v>
      </c>
      <c r="V55" s="80">
        <v>600</v>
      </c>
      <c r="W55" s="80">
        <v>20</v>
      </c>
      <c r="X55" s="80"/>
      <c r="Y55" s="80"/>
      <c r="Z55" s="80"/>
      <c r="AA55" s="80">
        <f t="shared" si="4"/>
        <v>2022</v>
      </c>
      <c r="AB55" s="80">
        <f t="shared" si="5"/>
        <v>3</v>
      </c>
      <c r="AC55" s="80">
        <f t="shared" si="6"/>
        <v>14</v>
      </c>
      <c r="AD55" s="80"/>
      <c r="AE55" s="80"/>
      <c r="AF55" s="82">
        <v>44649</v>
      </c>
      <c r="AG55" s="82">
        <v>44649</v>
      </c>
      <c r="AH55" s="82">
        <v>44650</v>
      </c>
      <c r="AI55" s="82">
        <v>44653</v>
      </c>
      <c r="AJ55" s="80"/>
      <c r="AK55" s="80" t="s">
        <v>64</v>
      </c>
      <c r="AL55" s="80" t="s">
        <v>1135</v>
      </c>
      <c r="AM55" s="80"/>
      <c r="AN55" s="80" t="s">
        <v>1000</v>
      </c>
      <c r="AO55" s="80"/>
      <c r="AP55" s="80"/>
      <c r="AQ55" s="80"/>
      <c r="AR55" s="80"/>
      <c r="AS55" s="80"/>
      <c r="AT55" s="80"/>
      <c r="AU55" s="80"/>
      <c r="AV55" s="80"/>
      <c r="AW55" s="80"/>
      <c r="AX55" s="80"/>
      <c r="AY55" s="80"/>
      <c r="AZ55" s="97">
        <f t="shared" si="7"/>
        <v>0.28499999999999998</v>
      </c>
    </row>
    <row r="56" spans="1:52" hidden="1">
      <c r="A56" s="80" t="s">
        <v>1136</v>
      </c>
      <c r="B56" s="80" t="s">
        <v>1136</v>
      </c>
      <c r="C56" s="80" t="s">
        <v>991</v>
      </c>
      <c r="D56" s="80" t="s">
        <v>1002</v>
      </c>
      <c r="E56" s="80" t="s">
        <v>1003</v>
      </c>
      <c r="F56" s="80">
        <v>90248</v>
      </c>
      <c r="G56" s="80" t="s">
        <v>53</v>
      </c>
      <c r="H56" s="80"/>
      <c r="I56" s="80" t="s">
        <v>994</v>
      </c>
      <c r="J56" s="80" t="s">
        <v>995</v>
      </c>
      <c r="K56" s="80" t="s">
        <v>996</v>
      </c>
      <c r="L56" s="80" t="s">
        <v>997</v>
      </c>
      <c r="M56" s="80">
        <v>83201</v>
      </c>
      <c r="N56" s="80"/>
      <c r="O56" s="80" t="s">
        <v>998</v>
      </c>
      <c r="P56" s="80" t="s">
        <v>56</v>
      </c>
      <c r="Q56" s="80">
        <v>475</v>
      </c>
      <c r="R56" s="80"/>
      <c r="S56" s="80" t="s">
        <v>74</v>
      </c>
      <c r="T56" s="80">
        <v>12005833</v>
      </c>
      <c r="U56" s="81">
        <v>0</v>
      </c>
      <c r="V56" s="80">
        <v>600</v>
      </c>
      <c r="W56" s="80">
        <v>20</v>
      </c>
      <c r="X56" s="80"/>
      <c r="Y56" s="80"/>
      <c r="Z56" s="80"/>
      <c r="AA56" s="80">
        <f t="shared" si="4"/>
        <v>2022</v>
      </c>
      <c r="AB56" s="80">
        <f t="shared" si="5"/>
        <v>3</v>
      </c>
      <c r="AC56" s="80">
        <f t="shared" si="6"/>
        <v>14</v>
      </c>
      <c r="AD56" s="80"/>
      <c r="AE56" s="80"/>
      <c r="AF56" s="82">
        <v>44649</v>
      </c>
      <c r="AG56" s="82">
        <v>44649</v>
      </c>
      <c r="AH56" s="82">
        <v>44650</v>
      </c>
      <c r="AI56" s="82">
        <v>44653</v>
      </c>
      <c r="AJ56" s="80"/>
      <c r="AK56" s="80" t="s">
        <v>64</v>
      </c>
      <c r="AL56" s="80" t="s">
        <v>1137</v>
      </c>
      <c r="AM56" s="80"/>
      <c r="AN56" s="80" t="s">
        <v>1000</v>
      </c>
      <c r="AO56" s="80"/>
      <c r="AP56" s="80"/>
      <c r="AQ56" s="80"/>
      <c r="AR56" s="80"/>
      <c r="AS56" s="80"/>
      <c r="AT56" s="80"/>
      <c r="AU56" s="80"/>
      <c r="AV56" s="80"/>
      <c r="AW56" s="80"/>
      <c r="AX56" s="80"/>
      <c r="AY56" s="80"/>
      <c r="AZ56" s="97">
        <f t="shared" si="7"/>
        <v>0.28499999999999998</v>
      </c>
    </row>
    <row r="57" spans="1:52" hidden="1">
      <c r="A57" s="80" t="s">
        <v>1138</v>
      </c>
      <c r="B57" s="80" t="s">
        <v>1138</v>
      </c>
      <c r="C57" s="80" t="s">
        <v>991</v>
      </c>
      <c r="D57" s="80" t="s">
        <v>1002</v>
      </c>
      <c r="E57" s="80" t="s">
        <v>1003</v>
      </c>
      <c r="F57" s="80">
        <v>90248</v>
      </c>
      <c r="G57" s="80" t="s">
        <v>53</v>
      </c>
      <c r="H57" s="80"/>
      <c r="I57" s="80" t="s">
        <v>994</v>
      </c>
      <c r="J57" s="80" t="s">
        <v>995</v>
      </c>
      <c r="K57" s="80" t="s">
        <v>996</v>
      </c>
      <c r="L57" s="80" t="s">
        <v>997</v>
      </c>
      <c r="M57" s="80">
        <v>83201</v>
      </c>
      <c r="N57" s="80"/>
      <c r="O57" s="80" t="s">
        <v>998</v>
      </c>
      <c r="P57" s="80" t="s">
        <v>56</v>
      </c>
      <c r="Q57" s="80">
        <v>475</v>
      </c>
      <c r="R57" s="80"/>
      <c r="S57" s="80" t="s">
        <v>74</v>
      </c>
      <c r="T57" s="80">
        <v>12005833</v>
      </c>
      <c r="U57" s="81">
        <v>0</v>
      </c>
      <c r="V57" s="80">
        <v>600</v>
      </c>
      <c r="W57" s="80">
        <v>20</v>
      </c>
      <c r="X57" s="80"/>
      <c r="Y57" s="80"/>
      <c r="Z57" s="80"/>
      <c r="AA57" s="80">
        <f t="shared" si="4"/>
        <v>2022</v>
      </c>
      <c r="AB57" s="80">
        <f t="shared" si="5"/>
        <v>3</v>
      </c>
      <c r="AC57" s="80">
        <f t="shared" si="6"/>
        <v>14</v>
      </c>
      <c r="AD57" s="80"/>
      <c r="AE57" s="80"/>
      <c r="AF57" s="82">
        <v>44649</v>
      </c>
      <c r="AG57" s="82">
        <v>44649</v>
      </c>
      <c r="AH57" s="82">
        <v>44650</v>
      </c>
      <c r="AI57" s="82">
        <v>44653</v>
      </c>
      <c r="AJ57" s="80"/>
      <c r="AK57" s="80" t="s">
        <v>64</v>
      </c>
      <c r="AL57" s="80" t="s">
        <v>1139</v>
      </c>
      <c r="AM57" s="80"/>
      <c r="AN57" s="80" t="s">
        <v>1000</v>
      </c>
      <c r="AO57" s="80"/>
      <c r="AP57" s="80"/>
      <c r="AQ57" s="80"/>
      <c r="AR57" s="80"/>
      <c r="AS57" s="80"/>
      <c r="AT57" s="80"/>
      <c r="AU57" s="80"/>
      <c r="AV57" s="80"/>
      <c r="AW57" s="80"/>
      <c r="AX57" s="80"/>
      <c r="AY57" s="80"/>
      <c r="AZ57" s="97">
        <f t="shared" si="7"/>
        <v>0.28499999999999998</v>
      </c>
    </row>
    <row r="58" spans="1:52" hidden="1">
      <c r="A58" s="80" t="s">
        <v>1132</v>
      </c>
      <c r="B58" s="80" t="s">
        <v>1132</v>
      </c>
      <c r="C58" s="80" t="s">
        <v>991</v>
      </c>
      <c r="D58" s="80" t="s">
        <v>1002</v>
      </c>
      <c r="E58" s="80" t="s">
        <v>1003</v>
      </c>
      <c r="F58" s="80">
        <v>90248</v>
      </c>
      <c r="G58" s="80" t="s">
        <v>53</v>
      </c>
      <c r="H58" s="80"/>
      <c r="I58" s="80" t="s">
        <v>994</v>
      </c>
      <c r="J58" s="80" t="s">
        <v>995</v>
      </c>
      <c r="K58" s="80" t="s">
        <v>996</v>
      </c>
      <c r="L58" s="80" t="s">
        <v>997</v>
      </c>
      <c r="M58" s="80">
        <v>83201</v>
      </c>
      <c r="N58" s="80"/>
      <c r="O58" s="80" t="s">
        <v>998</v>
      </c>
      <c r="P58" s="80" t="s">
        <v>56</v>
      </c>
      <c r="Q58" s="80">
        <v>475</v>
      </c>
      <c r="R58" s="80"/>
      <c r="S58" s="80" t="s">
        <v>74</v>
      </c>
      <c r="T58" s="80">
        <v>12005833</v>
      </c>
      <c r="U58" s="81">
        <v>0.15</v>
      </c>
      <c r="V58" s="80">
        <v>600</v>
      </c>
      <c r="W58" s="80">
        <v>20</v>
      </c>
      <c r="X58" s="80"/>
      <c r="Y58" s="80"/>
      <c r="Z58" s="80"/>
      <c r="AA58" s="80">
        <f t="shared" si="4"/>
        <v>2022</v>
      </c>
      <c r="AB58" s="80">
        <f t="shared" si="5"/>
        <v>3</v>
      </c>
      <c r="AC58" s="80">
        <f t="shared" si="6"/>
        <v>14</v>
      </c>
      <c r="AD58" s="80"/>
      <c r="AE58" s="80"/>
      <c r="AF58" s="82">
        <v>44649</v>
      </c>
      <c r="AG58" s="82">
        <v>44649</v>
      </c>
      <c r="AH58" s="82">
        <v>44651</v>
      </c>
      <c r="AI58" s="82">
        <v>44653</v>
      </c>
      <c r="AJ58" s="80"/>
      <c r="AK58" s="80" t="s">
        <v>64</v>
      </c>
      <c r="AL58" s="80" t="s">
        <v>1133</v>
      </c>
      <c r="AM58" s="80"/>
      <c r="AN58" s="80" t="s">
        <v>1000</v>
      </c>
      <c r="AO58" s="80"/>
      <c r="AP58" s="80"/>
      <c r="AQ58" s="80"/>
      <c r="AR58" s="80"/>
      <c r="AS58" s="80"/>
      <c r="AT58" s="80"/>
      <c r="AU58" s="80"/>
      <c r="AV58" s="80"/>
      <c r="AW58" s="80"/>
      <c r="AX58" s="80"/>
      <c r="AY58" s="80"/>
      <c r="AZ58" s="97">
        <f t="shared" si="7"/>
        <v>0.28499999999999998</v>
      </c>
    </row>
    <row r="59" spans="1:52" hidden="1">
      <c r="A59" s="80" t="s">
        <v>1146</v>
      </c>
      <c r="B59" s="80" t="s">
        <v>1146</v>
      </c>
      <c r="C59" s="80" t="s">
        <v>991</v>
      </c>
      <c r="D59" s="80" t="s">
        <v>1002</v>
      </c>
      <c r="E59" s="80" t="s">
        <v>1003</v>
      </c>
      <c r="F59" s="80">
        <v>90248</v>
      </c>
      <c r="G59" s="80" t="s">
        <v>53</v>
      </c>
      <c r="H59" s="80"/>
      <c r="I59" s="80" t="s">
        <v>994</v>
      </c>
      <c r="J59" s="80" t="s">
        <v>995</v>
      </c>
      <c r="K59" s="80" t="s">
        <v>996</v>
      </c>
      <c r="L59" s="80" t="s">
        <v>997</v>
      </c>
      <c r="M59" s="80">
        <v>83201</v>
      </c>
      <c r="N59" s="80"/>
      <c r="O59" s="80" t="s">
        <v>998</v>
      </c>
      <c r="P59" s="80" t="s">
        <v>56</v>
      </c>
      <c r="Q59" s="80">
        <v>475</v>
      </c>
      <c r="R59" s="80"/>
      <c r="S59" s="80" t="s">
        <v>74</v>
      </c>
      <c r="T59" s="80">
        <v>12005833</v>
      </c>
      <c r="U59" s="81">
        <v>0</v>
      </c>
      <c r="V59" s="80">
        <v>600</v>
      </c>
      <c r="W59" s="80">
        <v>20</v>
      </c>
      <c r="X59" s="80"/>
      <c r="Y59" s="80"/>
      <c r="Z59" s="80"/>
      <c r="AA59" s="80">
        <f t="shared" si="4"/>
        <v>2022</v>
      </c>
      <c r="AB59" s="80">
        <f t="shared" si="5"/>
        <v>3</v>
      </c>
      <c r="AC59" s="80">
        <f t="shared" si="6"/>
        <v>14</v>
      </c>
      <c r="AD59" s="80"/>
      <c r="AE59" s="80"/>
      <c r="AF59" s="82">
        <v>44650</v>
      </c>
      <c r="AG59" s="82">
        <v>44650</v>
      </c>
      <c r="AH59" s="82">
        <v>44652</v>
      </c>
      <c r="AI59" s="82">
        <v>44653</v>
      </c>
      <c r="AJ59" s="80"/>
      <c r="AK59" s="80" t="s">
        <v>64</v>
      </c>
      <c r="AL59" s="80" t="s">
        <v>1147</v>
      </c>
      <c r="AM59" s="80"/>
      <c r="AN59" s="80" t="s">
        <v>1000</v>
      </c>
      <c r="AO59" s="80"/>
      <c r="AP59" s="80"/>
      <c r="AQ59" s="80"/>
      <c r="AR59" s="80"/>
      <c r="AS59" s="80"/>
      <c r="AT59" s="80"/>
      <c r="AU59" s="80"/>
      <c r="AV59" s="80"/>
      <c r="AW59" s="80"/>
      <c r="AX59" s="80"/>
      <c r="AY59" s="80"/>
      <c r="AZ59" s="97">
        <f t="shared" si="7"/>
        <v>0.28499999999999998</v>
      </c>
    </row>
    <row r="60" spans="1:52" hidden="1">
      <c r="A60" s="80" t="s">
        <v>1017</v>
      </c>
      <c r="B60" s="80" t="s">
        <v>1017</v>
      </c>
      <c r="C60" s="80" t="s">
        <v>991</v>
      </c>
      <c r="D60" s="80" t="s">
        <v>1002</v>
      </c>
      <c r="E60" s="80" t="s">
        <v>1003</v>
      </c>
      <c r="F60" s="80">
        <v>90248</v>
      </c>
      <c r="G60" s="80" t="s">
        <v>53</v>
      </c>
      <c r="H60" s="80"/>
      <c r="I60" s="80" t="s">
        <v>994</v>
      </c>
      <c r="J60" s="80" t="s">
        <v>995</v>
      </c>
      <c r="K60" s="80" t="s">
        <v>996</v>
      </c>
      <c r="L60" s="80" t="s">
        <v>997</v>
      </c>
      <c r="M60" s="80">
        <v>83201</v>
      </c>
      <c r="N60" s="80"/>
      <c r="O60" s="80" t="s">
        <v>998</v>
      </c>
      <c r="P60" s="80" t="s">
        <v>56</v>
      </c>
      <c r="Q60" s="80">
        <v>475</v>
      </c>
      <c r="R60" s="80"/>
      <c r="S60" s="80" t="s">
        <v>74</v>
      </c>
      <c r="T60" s="80">
        <v>12005833</v>
      </c>
      <c r="U60" s="81">
        <v>0.15</v>
      </c>
      <c r="V60" s="80">
        <v>600</v>
      </c>
      <c r="W60" s="80">
        <v>20</v>
      </c>
      <c r="X60" s="80"/>
      <c r="Y60" s="80"/>
      <c r="Z60" s="80"/>
      <c r="AA60" s="80">
        <f t="shared" si="4"/>
        <v>2022</v>
      </c>
      <c r="AB60" s="80">
        <f t="shared" si="5"/>
        <v>3</v>
      </c>
      <c r="AC60" s="80">
        <f t="shared" si="6"/>
        <v>13</v>
      </c>
      <c r="AD60" s="80"/>
      <c r="AE60" s="80"/>
      <c r="AF60" s="82">
        <v>44644</v>
      </c>
      <c r="AG60" s="82">
        <v>44644</v>
      </c>
      <c r="AH60" s="82">
        <v>44645</v>
      </c>
      <c r="AI60" s="82">
        <v>44655</v>
      </c>
      <c r="AJ60" s="80"/>
      <c r="AK60" s="80" t="s">
        <v>64</v>
      </c>
      <c r="AL60" s="80" t="s">
        <v>1018</v>
      </c>
      <c r="AM60" s="80"/>
      <c r="AN60" s="80" t="s">
        <v>1000</v>
      </c>
      <c r="AO60" s="80"/>
      <c r="AP60" s="80"/>
      <c r="AQ60" s="80"/>
      <c r="AR60" s="80"/>
      <c r="AS60" s="80"/>
      <c r="AT60" s="80"/>
      <c r="AU60" s="80"/>
      <c r="AV60" s="80"/>
      <c r="AW60" s="80"/>
      <c r="AX60" s="80"/>
      <c r="AY60" s="80"/>
      <c r="AZ60" s="97">
        <f t="shared" si="7"/>
        <v>0.28499999999999998</v>
      </c>
    </row>
    <row r="61" spans="1:52" hidden="1">
      <c r="A61" s="80" t="s">
        <v>1041</v>
      </c>
      <c r="B61" s="80" t="s">
        <v>1041</v>
      </c>
      <c r="C61" s="80" t="s">
        <v>991</v>
      </c>
      <c r="D61" s="80" t="s">
        <v>992</v>
      </c>
      <c r="E61" s="80" t="s">
        <v>993</v>
      </c>
      <c r="F61" s="80">
        <v>91761</v>
      </c>
      <c r="G61" s="80" t="s">
        <v>53</v>
      </c>
      <c r="H61" s="80"/>
      <c r="I61" s="80" t="s">
        <v>994</v>
      </c>
      <c r="J61" s="80" t="s">
        <v>995</v>
      </c>
      <c r="K61" s="80" t="s">
        <v>996</v>
      </c>
      <c r="L61" s="80" t="s">
        <v>997</v>
      </c>
      <c r="M61" s="80">
        <v>83201</v>
      </c>
      <c r="N61" s="80"/>
      <c r="O61" s="80" t="s">
        <v>998</v>
      </c>
      <c r="P61" s="80" t="s">
        <v>56</v>
      </c>
      <c r="Q61" s="80">
        <v>475</v>
      </c>
      <c r="R61" s="80"/>
      <c r="S61" s="80" t="s">
        <v>74</v>
      </c>
      <c r="T61" s="80">
        <v>12005833</v>
      </c>
      <c r="U61" s="81">
        <v>0.15</v>
      </c>
      <c r="V61" s="80">
        <v>600</v>
      </c>
      <c r="W61" s="80">
        <v>20</v>
      </c>
      <c r="X61" s="80"/>
      <c r="Y61" s="80"/>
      <c r="Z61" s="80"/>
      <c r="AA61" s="80">
        <f t="shared" si="4"/>
        <v>2022</v>
      </c>
      <c r="AB61" s="80">
        <f t="shared" si="5"/>
        <v>3</v>
      </c>
      <c r="AC61" s="80">
        <f t="shared" si="6"/>
        <v>13</v>
      </c>
      <c r="AD61" s="80"/>
      <c r="AE61" s="80"/>
      <c r="AF61" s="82">
        <v>44645</v>
      </c>
      <c r="AG61" s="82">
        <v>44645</v>
      </c>
      <c r="AH61" s="82">
        <v>44646</v>
      </c>
      <c r="AI61" s="82">
        <v>44655</v>
      </c>
      <c r="AJ61" s="80"/>
      <c r="AK61" s="80" t="s">
        <v>64</v>
      </c>
      <c r="AL61" s="80" t="s">
        <v>1042</v>
      </c>
      <c r="AM61" s="80"/>
      <c r="AN61" s="80" t="s">
        <v>1000</v>
      </c>
      <c r="AO61" s="80"/>
      <c r="AP61" s="80"/>
      <c r="AQ61" s="80"/>
      <c r="AR61" s="80"/>
      <c r="AS61" s="80"/>
      <c r="AT61" s="80"/>
      <c r="AU61" s="80"/>
      <c r="AV61" s="80"/>
      <c r="AW61" s="80"/>
      <c r="AX61" s="80"/>
      <c r="AY61" s="80"/>
      <c r="AZ61" s="97">
        <f t="shared" si="7"/>
        <v>0.28499999999999998</v>
      </c>
    </row>
    <row r="62" spans="1:52" hidden="1">
      <c r="A62" s="80" t="s">
        <v>1043</v>
      </c>
      <c r="B62" s="80" t="s">
        <v>1043</v>
      </c>
      <c r="C62" s="80" t="s">
        <v>991</v>
      </c>
      <c r="D62" s="80" t="s">
        <v>992</v>
      </c>
      <c r="E62" s="80" t="s">
        <v>993</v>
      </c>
      <c r="F62" s="80">
        <v>91761</v>
      </c>
      <c r="G62" s="80" t="s">
        <v>53</v>
      </c>
      <c r="H62" s="80"/>
      <c r="I62" s="80" t="s">
        <v>994</v>
      </c>
      <c r="J62" s="80" t="s">
        <v>995</v>
      </c>
      <c r="K62" s="80" t="s">
        <v>996</v>
      </c>
      <c r="L62" s="80" t="s">
        <v>997</v>
      </c>
      <c r="M62" s="80">
        <v>83201</v>
      </c>
      <c r="N62" s="80"/>
      <c r="O62" s="80" t="s">
        <v>998</v>
      </c>
      <c r="P62" s="80" t="s">
        <v>56</v>
      </c>
      <c r="Q62" s="80">
        <v>475</v>
      </c>
      <c r="R62" s="80"/>
      <c r="S62" s="80" t="s">
        <v>74</v>
      </c>
      <c r="T62" s="80">
        <v>12005833</v>
      </c>
      <c r="U62" s="81">
        <v>0.15</v>
      </c>
      <c r="V62" s="80">
        <v>600</v>
      </c>
      <c r="W62" s="80">
        <v>20</v>
      </c>
      <c r="X62" s="80"/>
      <c r="Y62" s="80"/>
      <c r="Z62" s="80"/>
      <c r="AA62" s="80">
        <f t="shared" si="4"/>
        <v>2022</v>
      </c>
      <c r="AB62" s="80">
        <f t="shared" si="5"/>
        <v>3</v>
      </c>
      <c r="AC62" s="80">
        <f t="shared" si="6"/>
        <v>13</v>
      </c>
      <c r="AD62" s="80"/>
      <c r="AE62" s="80"/>
      <c r="AF62" s="82">
        <v>44645</v>
      </c>
      <c r="AG62" s="82">
        <v>44645</v>
      </c>
      <c r="AH62" s="82">
        <v>44646</v>
      </c>
      <c r="AI62" s="82">
        <v>44655</v>
      </c>
      <c r="AJ62" s="80"/>
      <c r="AK62" s="80" t="s">
        <v>64</v>
      </c>
      <c r="AL62" s="80" t="s">
        <v>1044</v>
      </c>
      <c r="AM62" s="80"/>
      <c r="AN62" s="80" t="s">
        <v>1000</v>
      </c>
      <c r="AO62" s="80"/>
      <c r="AP62" s="80"/>
      <c r="AQ62" s="80"/>
      <c r="AR62" s="80"/>
      <c r="AS62" s="80"/>
      <c r="AT62" s="80"/>
      <c r="AU62" s="80"/>
      <c r="AV62" s="80"/>
      <c r="AW62" s="80"/>
      <c r="AX62" s="80"/>
      <c r="AY62" s="80"/>
      <c r="AZ62" s="97">
        <f t="shared" si="7"/>
        <v>0.28499999999999998</v>
      </c>
    </row>
    <row r="63" spans="1:52" hidden="1">
      <c r="A63" s="80" t="s">
        <v>1039</v>
      </c>
      <c r="B63" s="80" t="s">
        <v>1039</v>
      </c>
      <c r="C63" s="80" t="s">
        <v>991</v>
      </c>
      <c r="D63" s="80" t="s">
        <v>992</v>
      </c>
      <c r="E63" s="80" t="s">
        <v>993</v>
      </c>
      <c r="F63" s="80">
        <v>91761</v>
      </c>
      <c r="G63" s="80" t="s">
        <v>53</v>
      </c>
      <c r="H63" s="80"/>
      <c r="I63" s="80" t="s">
        <v>994</v>
      </c>
      <c r="J63" s="80" t="s">
        <v>995</v>
      </c>
      <c r="K63" s="80" t="s">
        <v>996</v>
      </c>
      <c r="L63" s="80" t="s">
        <v>997</v>
      </c>
      <c r="M63" s="80">
        <v>83201</v>
      </c>
      <c r="N63" s="80"/>
      <c r="O63" s="80" t="s">
        <v>998</v>
      </c>
      <c r="P63" s="80" t="s">
        <v>56</v>
      </c>
      <c r="Q63" s="80">
        <v>475</v>
      </c>
      <c r="R63" s="80"/>
      <c r="S63" s="80" t="s">
        <v>74</v>
      </c>
      <c r="T63" s="80">
        <v>12005833</v>
      </c>
      <c r="U63" s="81">
        <v>0.18</v>
      </c>
      <c r="V63" s="80">
        <v>330</v>
      </c>
      <c r="W63" s="80">
        <v>11</v>
      </c>
      <c r="X63" s="80"/>
      <c r="Y63" s="80"/>
      <c r="Z63" s="80"/>
      <c r="AA63" s="80">
        <f t="shared" si="4"/>
        <v>2022</v>
      </c>
      <c r="AB63" s="80">
        <f t="shared" si="5"/>
        <v>3</v>
      </c>
      <c r="AC63" s="80">
        <f t="shared" si="6"/>
        <v>13</v>
      </c>
      <c r="AD63" s="80"/>
      <c r="AE63" s="80"/>
      <c r="AF63" s="82">
        <v>44645</v>
      </c>
      <c r="AG63" s="82">
        <v>44645</v>
      </c>
      <c r="AH63" s="82">
        <v>44648</v>
      </c>
      <c r="AI63" s="82">
        <v>44655</v>
      </c>
      <c r="AJ63" s="80"/>
      <c r="AK63" s="80" t="s">
        <v>64</v>
      </c>
      <c r="AL63" s="80" t="s">
        <v>1040</v>
      </c>
      <c r="AM63" s="80"/>
      <c r="AN63" s="80" t="s">
        <v>1000</v>
      </c>
      <c r="AO63" s="80"/>
      <c r="AP63" s="80"/>
      <c r="AQ63" s="80"/>
      <c r="AR63" s="80"/>
      <c r="AS63" s="80"/>
      <c r="AT63" s="80"/>
      <c r="AU63" s="80"/>
      <c r="AV63" s="80"/>
      <c r="AW63" s="80"/>
      <c r="AX63" s="80"/>
      <c r="AY63" s="80"/>
      <c r="AZ63" s="97">
        <f t="shared" si="7"/>
        <v>0.15675</v>
      </c>
    </row>
    <row r="64" spans="1:52" hidden="1">
      <c r="A64" s="80" t="s">
        <v>1118</v>
      </c>
      <c r="B64" s="80" t="s">
        <v>1118</v>
      </c>
      <c r="C64" s="80" t="s">
        <v>991</v>
      </c>
      <c r="D64" s="80" t="s">
        <v>992</v>
      </c>
      <c r="E64" s="80" t="s">
        <v>993</v>
      </c>
      <c r="F64" s="80">
        <v>91761</v>
      </c>
      <c r="G64" s="80" t="s">
        <v>53</v>
      </c>
      <c r="H64" s="80"/>
      <c r="I64" s="80" t="s">
        <v>994</v>
      </c>
      <c r="J64" s="80" t="s">
        <v>995</v>
      </c>
      <c r="K64" s="80" t="s">
        <v>996</v>
      </c>
      <c r="L64" s="80" t="s">
        <v>997</v>
      </c>
      <c r="M64" s="80">
        <v>83201</v>
      </c>
      <c r="N64" s="80"/>
      <c r="O64" s="80" t="s">
        <v>998</v>
      </c>
      <c r="P64" s="80" t="s">
        <v>56</v>
      </c>
      <c r="Q64" s="80">
        <v>475</v>
      </c>
      <c r="R64" s="80"/>
      <c r="S64" s="80" t="s">
        <v>74</v>
      </c>
      <c r="T64" s="80">
        <v>12005833</v>
      </c>
      <c r="U64" s="81">
        <v>0.15</v>
      </c>
      <c r="V64" s="80">
        <v>600</v>
      </c>
      <c r="W64" s="80">
        <v>20</v>
      </c>
      <c r="X64" s="80"/>
      <c r="Y64" s="80"/>
      <c r="Z64" s="80"/>
      <c r="AA64" s="80">
        <f t="shared" si="4"/>
        <v>2022</v>
      </c>
      <c r="AB64" s="80">
        <f t="shared" si="5"/>
        <v>3</v>
      </c>
      <c r="AC64" s="80">
        <f t="shared" si="6"/>
        <v>14</v>
      </c>
      <c r="AD64" s="80"/>
      <c r="AE64" s="80"/>
      <c r="AF64" s="82">
        <v>44648</v>
      </c>
      <c r="AG64" s="82">
        <v>44648</v>
      </c>
      <c r="AH64" s="82">
        <v>44650</v>
      </c>
      <c r="AI64" s="82">
        <v>44655</v>
      </c>
      <c r="AJ64" s="80"/>
      <c r="AK64" s="80" t="s">
        <v>64</v>
      </c>
      <c r="AL64" s="80" t="s">
        <v>1119</v>
      </c>
      <c r="AM64" s="80"/>
      <c r="AN64" s="80" t="s">
        <v>1000</v>
      </c>
      <c r="AO64" s="80"/>
      <c r="AP64" s="80"/>
      <c r="AQ64" s="80"/>
      <c r="AR64" s="80"/>
      <c r="AS64" s="80"/>
      <c r="AT64" s="80"/>
      <c r="AU64" s="80"/>
      <c r="AV64" s="80"/>
      <c r="AW64" s="80"/>
      <c r="AX64" s="80"/>
      <c r="AY64" s="80"/>
      <c r="AZ64" s="97">
        <f t="shared" si="7"/>
        <v>0.28499999999999998</v>
      </c>
    </row>
    <row r="65" spans="1:52" hidden="1">
      <c r="A65" s="80" t="s">
        <v>1140</v>
      </c>
      <c r="B65" s="80" t="s">
        <v>1140</v>
      </c>
      <c r="C65" s="80" t="s">
        <v>991</v>
      </c>
      <c r="D65" s="80" t="s">
        <v>1002</v>
      </c>
      <c r="E65" s="80" t="s">
        <v>1003</v>
      </c>
      <c r="F65" s="80">
        <v>90248</v>
      </c>
      <c r="G65" s="80" t="s">
        <v>53</v>
      </c>
      <c r="H65" s="80"/>
      <c r="I65" s="80" t="s">
        <v>994</v>
      </c>
      <c r="J65" s="80" t="s">
        <v>995</v>
      </c>
      <c r="K65" s="80" t="s">
        <v>996</v>
      </c>
      <c r="L65" s="80" t="s">
        <v>997</v>
      </c>
      <c r="M65" s="80">
        <v>83201</v>
      </c>
      <c r="N65" s="80"/>
      <c r="O65" s="80" t="s">
        <v>998</v>
      </c>
      <c r="P65" s="80" t="s">
        <v>56</v>
      </c>
      <c r="Q65" s="80">
        <v>475</v>
      </c>
      <c r="R65" s="80"/>
      <c r="S65" s="80" t="s">
        <v>74</v>
      </c>
      <c r="T65" s="80">
        <v>12005833</v>
      </c>
      <c r="U65" s="81">
        <v>0.15</v>
      </c>
      <c r="V65" s="80">
        <v>600</v>
      </c>
      <c r="W65" s="80">
        <v>20</v>
      </c>
      <c r="X65" s="80"/>
      <c r="Y65" s="80"/>
      <c r="Z65" s="80"/>
      <c r="AA65" s="80">
        <f t="shared" si="4"/>
        <v>2022</v>
      </c>
      <c r="AB65" s="80">
        <f t="shared" si="5"/>
        <v>3</v>
      </c>
      <c r="AC65" s="80">
        <f t="shared" si="6"/>
        <v>14</v>
      </c>
      <c r="AD65" s="80"/>
      <c r="AE65" s="80"/>
      <c r="AF65" s="82">
        <v>44649</v>
      </c>
      <c r="AG65" s="82">
        <v>44649</v>
      </c>
      <c r="AH65" s="82">
        <v>44651</v>
      </c>
      <c r="AI65" s="82">
        <v>44655</v>
      </c>
      <c r="AJ65" s="80"/>
      <c r="AK65" s="80" t="s">
        <v>64</v>
      </c>
      <c r="AL65" s="80" t="s">
        <v>1141</v>
      </c>
      <c r="AM65" s="80"/>
      <c r="AN65" s="80" t="s">
        <v>1000</v>
      </c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97">
        <f t="shared" si="7"/>
        <v>0.28499999999999998</v>
      </c>
    </row>
    <row r="66" spans="1:52" hidden="1">
      <c r="A66" s="80" t="s">
        <v>1148</v>
      </c>
      <c r="B66" s="80" t="s">
        <v>1148</v>
      </c>
      <c r="C66" s="80" t="s">
        <v>991</v>
      </c>
      <c r="D66" s="80" t="s">
        <v>1002</v>
      </c>
      <c r="E66" s="80" t="s">
        <v>1003</v>
      </c>
      <c r="F66" s="80">
        <v>90248</v>
      </c>
      <c r="G66" s="80" t="s">
        <v>53</v>
      </c>
      <c r="H66" s="80"/>
      <c r="I66" s="80" t="s">
        <v>994</v>
      </c>
      <c r="J66" s="80" t="s">
        <v>995</v>
      </c>
      <c r="K66" s="80" t="s">
        <v>996</v>
      </c>
      <c r="L66" s="80" t="s">
        <v>997</v>
      </c>
      <c r="M66" s="80">
        <v>83201</v>
      </c>
      <c r="N66" s="80"/>
      <c r="O66" s="80" t="s">
        <v>998</v>
      </c>
      <c r="P66" s="80" t="s">
        <v>56</v>
      </c>
      <c r="Q66" s="80">
        <v>475</v>
      </c>
      <c r="R66" s="80"/>
      <c r="S66" s="80" t="s">
        <v>74</v>
      </c>
      <c r="T66" s="80">
        <v>12005833</v>
      </c>
      <c r="U66" s="81">
        <v>0</v>
      </c>
      <c r="V66" s="80">
        <v>600</v>
      </c>
      <c r="W66" s="80">
        <v>20</v>
      </c>
      <c r="X66" s="80"/>
      <c r="Y66" s="80"/>
      <c r="Z66" s="80"/>
      <c r="AA66" s="80">
        <f t="shared" ref="AA66:AA75" si="8">YEAR(AG66)</f>
        <v>2022</v>
      </c>
      <c r="AB66" s="80">
        <f t="shared" ref="AB66:AB75" si="9">MONTH(AG66)</f>
        <v>3</v>
      </c>
      <c r="AC66" s="80">
        <f t="shared" ref="AC66:AC75" si="10">WEEKNUM(AG66)</f>
        <v>14</v>
      </c>
      <c r="AD66" s="80"/>
      <c r="AE66" s="80"/>
      <c r="AF66" s="82">
        <v>44650</v>
      </c>
      <c r="AG66" s="82">
        <v>44650</v>
      </c>
      <c r="AH66" s="82">
        <v>44652</v>
      </c>
      <c r="AI66" s="82">
        <v>44655</v>
      </c>
      <c r="AJ66" s="80"/>
      <c r="AK66" s="80" t="s">
        <v>64</v>
      </c>
      <c r="AL66" s="80" t="s">
        <v>1149</v>
      </c>
      <c r="AM66" s="80"/>
      <c r="AN66" s="80" t="s">
        <v>1000</v>
      </c>
      <c r="AO66" s="80"/>
      <c r="AP66" s="80"/>
      <c r="AQ66" s="80"/>
      <c r="AR66" s="80"/>
      <c r="AS66" s="80"/>
      <c r="AT66" s="80"/>
      <c r="AU66" s="80"/>
      <c r="AV66" s="80"/>
      <c r="AW66" s="80"/>
      <c r="AX66" s="80"/>
      <c r="AY66" s="80"/>
      <c r="AZ66" s="97">
        <f t="shared" ref="AZ66:AZ97" si="11">Q66*V66/1000000</f>
        <v>0.28499999999999998</v>
      </c>
    </row>
    <row r="67" spans="1:52" hidden="1">
      <c r="A67" s="80" t="s">
        <v>1150</v>
      </c>
      <c r="B67" s="80" t="s">
        <v>1150</v>
      </c>
      <c r="C67" s="80" t="s">
        <v>991</v>
      </c>
      <c r="D67" s="80" t="s">
        <v>1002</v>
      </c>
      <c r="E67" s="80" t="s">
        <v>1003</v>
      </c>
      <c r="F67" s="80">
        <v>90248</v>
      </c>
      <c r="G67" s="80" t="s">
        <v>53</v>
      </c>
      <c r="H67" s="80"/>
      <c r="I67" s="80" t="s">
        <v>994</v>
      </c>
      <c r="J67" s="80" t="s">
        <v>995</v>
      </c>
      <c r="K67" s="80" t="s">
        <v>996</v>
      </c>
      <c r="L67" s="80" t="s">
        <v>997</v>
      </c>
      <c r="M67" s="80">
        <v>83201</v>
      </c>
      <c r="N67" s="80"/>
      <c r="O67" s="80" t="s">
        <v>998</v>
      </c>
      <c r="P67" s="80" t="s">
        <v>56</v>
      </c>
      <c r="Q67" s="80">
        <v>475</v>
      </c>
      <c r="R67" s="80"/>
      <c r="S67" s="80" t="s">
        <v>74</v>
      </c>
      <c r="T67" s="80">
        <v>12005833</v>
      </c>
      <c r="U67" s="81">
        <v>0</v>
      </c>
      <c r="V67" s="80">
        <v>600</v>
      </c>
      <c r="W67" s="80">
        <v>20</v>
      </c>
      <c r="X67" s="80"/>
      <c r="Y67" s="80"/>
      <c r="Z67" s="80"/>
      <c r="AA67" s="80">
        <f t="shared" si="8"/>
        <v>2022</v>
      </c>
      <c r="AB67" s="80">
        <f t="shared" si="9"/>
        <v>3</v>
      </c>
      <c r="AC67" s="80">
        <f t="shared" si="10"/>
        <v>14</v>
      </c>
      <c r="AD67" s="80"/>
      <c r="AE67" s="80"/>
      <c r="AF67" s="82">
        <v>44650</v>
      </c>
      <c r="AG67" s="82">
        <v>44650</v>
      </c>
      <c r="AH67" s="82">
        <v>44652</v>
      </c>
      <c r="AI67" s="82">
        <v>44655</v>
      </c>
      <c r="AJ67" s="80"/>
      <c r="AK67" s="80" t="s">
        <v>64</v>
      </c>
      <c r="AL67" s="80" t="s">
        <v>1151</v>
      </c>
      <c r="AM67" s="80"/>
      <c r="AN67" s="80" t="s">
        <v>1000</v>
      </c>
      <c r="AO67" s="80"/>
      <c r="AP67" s="80"/>
      <c r="AQ67" s="80"/>
      <c r="AR67" s="80"/>
      <c r="AS67" s="80"/>
      <c r="AT67" s="80"/>
      <c r="AU67" s="80"/>
      <c r="AV67" s="80"/>
      <c r="AW67" s="80"/>
      <c r="AX67" s="80"/>
      <c r="AY67" s="80"/>
      <c r="AZ67" s="97">
        <f t="shared" si="11"/>
        <v>0.28499999999999998</v>
      </c>
    </row>
    <row r="68" spans="1:52" hidden="1">
      <c r="A68" s="80" t="s">
        <v>1156</v>
      </c>
      <c r="B68" s="80" t="s">
        <v>1156</v>
      </c>
      <c r="C68" s="80" t="s">
        <v>991</v>
      </c>
      <c r="D68" s="80" t="s">
        <v>1002</v>
      </c>
      <c r="E68" s="80" t="s">
        <v>1003</v>
      </c>
      <c r="F68" s="80">
        <v>90248</v>
      </c>
      <c r="G68" s="80" t="s">
        <v>53</v>
      </c>
      <c r="H68" s="80"/>
      <c r="I68" s="80" t="s">
        <v>994</v>
      </c>
      <c r="J68" s="80" t="s">
        <v>995</v>
      </c>
      <c r="K68" s="80" t="s">
        <v>996</v>
      </c>
      <c r="L68" s="80" t="s">
        <v>997</v>
      </c>
      <c r="M68" s="80">
        <v>83201</v>
      </c>
      <c r="N68" s="80"/>
      <c r="O68" s="80" t="s">
        <v>998</v>
      </c>
      <c r="P68" s="80" t="s">
        <v>56</v>
      </c>
      <c r="Q68" s="80">
        <v>475</v>
      </c>
      <c r="R68" s="80"/>
      <c r="S68" s="80" t="s">
        <v>74</v>
      </c>
      <c r="T68" s="80">
        <v>12005833</v>
      </c>
      <c r="U68" s="81">
        <v>0.15</v>
      </c>
      <c r="V68" s="80">
        <v>600</v>
      </c>
      <c r="W68" s="80">
        <v>20</v>
      </c>
      <c r="X68" s="80"/>
      <c r="Y68" s="80"/>
      <c r="Z68" s="80"/>
      <c r="AA68" s="80">
        <f t="shared" si="8"/>
        <v>2022</v>
      </c>
      <c r="AB68" s="80">
        <f t="shared" si="9"/>
        <v>3</v>
      </c>
      <c r="AC68" s="80">
        <f t="shared" si="10"/>
        <v>14</v>
      </c>
      <c r="AD68" s="80"/>
      <c r="AE68" s="80"/>
      <c r="AF68" s="82">
        <v>44651</v>
      </c>
      <c r="AG68" s="82">
        <v>44651</v>
      </c>
      <c r="AH68" s="82">
        <v>44652</v>
      </c>
      <c r="AI68" s="82">
        <v>44655</v>
      </c>
      <c r="AJ68" s="80"/>
      <c r="AK68" s="80" t="s">
        <v>64</v>
      </c>
      <c r="AL68" s="80" t="s">
        <v>1157</v>
      </c>
      <c r="AM68" s="80"/>
      <c r="AN68" s="80" t="s">
        <v>1000</v>
      </c>
      <c r="AO68" s="80"/>
      <c r="AP68" s="80"/>
      <c r="AQ68" s="80"/>
      <c r="AR68" s="80"/>
      <c r="AS68" s="80"/>
      <c r="AT68" s="80"/>
      <c r="AU68" s="80"/>
      <c r="AV68" s="80"/>
      <c r="AW68" s="80"/>
      <c r="AX68" s="80"/>
      <c r="AY68" s="80"/>
      <c r="AZ68" s="97">
        <f t="shared" si="11"/>
        <v>0.28499999999999998</v>
      </c>
    </row>
    <row r="69" spans="1:52" hidden="1">
      <c r="A69" s="80" t="s">
        <v>1154</v>
      </c>
      <c r="B69" s="80" t="s">
        <v>1154</v>
      </c>
      <c r="C69" s="80" t="s">
        <v>991</v>
      </c>
      <c r="D69" s="80" t="s">
        <v>1002</v>
      </c>
      <c r="E69" s="80" t="s">
        <v>1003</v>
      </c>
      <c r="F69" s="80">
        <v>90248</v>
      </c>
      <c r="G69" s="80" t="s">
        <v>53</v>
      </c>
      <c r="H69" s="80"/>
      <c r="I69" s="80" t="s">
        <v>994</v>
      </c>
      <c r="J69" s="80" t="s">
        <v>995</v>
      </c>
      <c r="K69" s="80" t="s">
        <v>996</v>
      </c>
      <c r="L69" s="80" t="s">
        <v>997</v>
      </c>
      <c r="M69" s="80">
        <v>83201</v>
      </c>
      <c r="N69" s="80"/>
      <c r="O69" s="80" t="s">
        <v>998</v>
      </c>
      <c r="P69" s="80" t="s">
        <v>56</v>
      </c>
      <c r="Q69" s="80">
        <v>475</v>
      </c>
      <c r="R69" s="80"/>
      <c r="S69" s="80" t="s">
        <v>74</v>
      </c>
      <c r="T69" s="80">
        <v>12005833</v>
      </c>
      <c r="U69" s="81">
        <v>0</v>
      </c>
      <c r="V69" s="80">
        <v>600</v>
      </c>
      <c r="W69" s="80">
        <v>20</v>
      </c>
      <c r="X69" s="80"/>
      <c r="Y69" s="80"/>
      <c r="Z69" s="80"/>
      <c r="AA69" s="80">
        <f t="shared" si="8"/>
        <v>2022</v>
      </c>
      <c r="AB69" s="80">
        <f t="shared" si="9"/>
        <v>3</v>
      </c>
      <c r="AC69" s="80">
        <f t="shared" si="10"/>
        <v>14</v>
      </c>
      <c r="AD69" s="80"/>
      <c r="AE69" s="80"/>
      <c r="AF69" s="82">
        <v>44651</v>
      </c>
      <c r="AG69" s="82">
        <v>44651</v>
      </c>
      <c r="AH69" s="82">
        <v>44653</v>
      </c>
      <c r="AI69" s="82">
        <v>44655</v>
      </c>
      <c r="AJ69" s="80"/>
      <c r="AK69" s="80" t="s">
        <v>64</v>
      </c>
      <c r="AL69" s="80" t="s">
        <v>1155</v>
      </c>
      <c r="AM69" s="80"/>
      <c r="AN69" s="80" t="s">
        <v>1000</v>
      </c>
      <c r="AO69" s="80"/>
      <c r="AP69" s="80"/>
      <c r="AQ69" s="80"/>
      <c r="AR69" s="80"/>
      <c r="AS69" s="80"/>
      <c r="AT69" s="80"/>
      <c r="AU69" s="80"/>
      <c r="AV69" s="80"/>
      <c r="AW69" s="80"/>
      <c r="AX69" s="80"/>
      <c r="AY69" s="80"/>
      <c r="AZ69" s="97">
        <f t="shared" si="11"/>
        <v>0.28499999999999998</v>
      </c>
    </row>
    <row r="70" spans="1:52" hidden="1">
      <c r="A70" s="80" t="s">
        <v>1019</v>
      </c>
      <c r="B70" s="80" t="s">
        <v>1019</v>
      </c>
      <c r="C70" s="80" t="s">
        <v>991</v>
      </c>
      <c r="D70" s="80" t="s">
        <v>1002</v>
      </c>
      <c r="E70" s="80" t="s">
        <v>1003</v>
      </c>
      <c r="F70" s="80">
        <v>90248</v>
      </c>
      <c r="G70" s="80" t="s">
        <v>53</v>
      </c>
      <c r="H70" s="80"/>
      <c r="I70" s="80" t="s">
        <v>994</v>
      </c>
      <c r="J70" s="80" t="s">
        <v>995</v>
      </c>
      <c r="K70" s="80" t="s">
        <v>996</v>
      </c>
      <c r="L70" s="80" t="s">
        <v>997</v>
      </c>
      <c r="M70" s="80">
        <v>83201</v>
      </c>
      <c r="N70" s="80"/>
      <c r="O70" s="80" t="s">
        <v>998</v>
      </c>
      <c r="P70" s="80" t="s">
        <v>56</v>
      </c>
      <c r="Q70" s="80">
        <v>475</v>
      </c>
      <c r="R70" s="80"/>
      <c r="S70" s="80" t="s">
        <v>74</v>
      </c>
      <c r="T70" s="80">
        <v>12005833</v>
      </c>
      <c r="U70" s="81">
        <v>0.15</v>
      </c>
      <c r="V70" s="80">
        <v>600</v>
      </c>
      <c r="W70" s="80">
        <v>20</v>
      </c>
      <c r="X70" s="80"/>
      <c r="Y70" s="80"/>
      <c r="Z70" s="80"/>
      <c r="AA70" s="80">
        <f t="shared" si="8"/>
        <v>2022</v>
      </c>
      <c r="AB70" s="80">
        <f t="shared" si="9"/>
        <v>3</v>
      </c>
      <c r="AC70" s="80">
        <f t="shared" si="10"/>
        <v>13</v>
      </c>
      <c r="AD70" s="80"/>
      <c r="AE70" s="80"/>
      <c r="AF70" s="82">
        <v>44644</v>
      </c>
      <c r="AG70" s="82">
        <v>44644</v>
      </c>
      <c r="AH70" s="82">
        <v>44645</v>
      </c>
      <c r="AI70" s="82">
        <v>44656</v>
      </c>
      <c r="AJ70" s="80"/>
      <c r="AK70" s="80" t="s">
        <v>64</v>
      </c>
      <c r="AL70" s="80" t="s">
        <v>1020</v>
      </c>
      <c r="AM70" s="80"/>
      <c r="AN70" s="80" t="s">
        <v>1000</v>
      </c>
      <c r="AO70" s="80"/>
      <c r="AP70" s="80"/>
      <c r="AQ70" s="80"/>
      <c r="AR70" s="80"/>
      <c r="AS70" s="80"/>
      <c r="AT70" s="80"/>
      <c r="AU70" s="80"/>
      <c r="AV70" s="80"/>
      <c r="AW70" s="80"/>
      <c r="AX70" s="80"/>
      <c r="AY70" s="80"/>
      <c r="AZ70" s="97">
        <f t="shared" si="11"/>
        <v>0.28499999999999998</v>
      </c>
    </row>
    <row r="71" spans="1:52" hidden="1">
      <c r="A71" s="80" t="s">
        <v>1045</v>
      </c>
      <c r="B71" s="80" t="s">
        <v>1045</v>
      </c>
      <c r="C71" s="80" t="s">
        <v>991</v>
      </c>
      <c r="D71" s="80" t="s">
        <v>992</v>
      </c>
      <c r="E71" s="80" t="s">
        <v>993</v>
      </c>
      <c r="F71" s="80">
        <v>91761</v>
      </c>
      <c r="G71" s="80" t="s">
        <v>53</v>
      </c>
      <c r="H71" s="80"/>
      <c r="I71" s="80" t="s">
        <v>994</v>
      </c>
      <c r="J71" s="80" t="s">
        <v>995</v>
      </c>
      <c r="K71" s="80" t="s">
        <v>996</v>
      </c>
      <c r="L71" s="80" t="s">
        <v>997</v>
      </c>
      <c r="M71" s="80">
        <v>83201</v>
      </c>
      <c r="N71" s="80"/>
      <c r="O71" s="80" t="s">
        <v>998</v>
      </c>
      <c r="P71" s="80" t="s">
        <v>56</v>
      </c>
      <c r="Q71" s="80">
        <v>475</v>
      </c>
      <c r="R71" s="80"/>
      <c r="S71" s="80" t="s">
        <v>74</v>
      </c>
      <c r="T71" s="80">
        <v>12005833</v>
      </c>
      <c r="U71" s="81">
        <v>0.15</v>
      </c>
      <c r="V71" s="80">
        <v>600</v>
      </c>
      <c r="W71" s="80">
        <v>20</v>
      </c>
      <c r="X71" s="80"/>
      <c r="Y71" s="80"/>
      <c r="Z71" s="80"/>
      <c r="AA71" s="80">
        <f t="shared" si="8"/>
        <v>2022</v>
      </c>
      <c r="AB71" s="80">
        <f t="shared" si="9"/>
        <v>3</v>
      </c>
      <c r="AC71" s="80">
        <f t="shared" si="10"/>
        <v>13</v>
      </c>
      <c r="AD71" s="80"/>
      <c r="AE71" s="80"/>
      <c r="AF71" s="82">
        <v>44645</v>
      </c>
      <c r="AG71" s="82">
        <v>44645</v>
      </c>
      <c r="AH71" s="82">
        <v>44646</v>
      </c>
      <c r="AI71" s="82">
        <v>44656</v>
      </c>
      <c r="AJ71" s="80"/>
      <c r="AK71" s="80" t="s">
        <v>64</v>
      </c>
      <c r="AL71" s="80" t="s">
        <v>1046</v>
      </c>
      <c r="AM71" s="80"/>
      <c r="AN71" s="80" t="s">
        <v>1000</v>
      </c>
      <c r="AO71" s="80"/>
      <c r="AP71" s="80"/>
      <c r="AQ71" s="80"/>
      <c r="AR71" s="80"/>
      <c r="AS71" s="80"/>
      <c r="AT71" s="80"/>
      <c r="AU71" s="80"/>
      <c r="AV71" s="80"/>
      <c r="AW71" s="80"/>
      <c r="AX71" s="80"/>
      <c r="AY71" s="80"/>
      <c r="AZ71" s="97">
        <f t="shared" si="11"/>
        <v>0.28499999999999998</v>
      </c>
    </row>
    <row r="72" spans="1:52" hidden="1">
      <c r="A72" s="80" t="s">
        <v>1047</v>
      </c>
      <c r="B72" s="80" t="s">
        <v>1047</v>
      </c>
      <c r="C72" s="80" t="s">
        <v>991</v>
      </c>
      <c r="D72" s="80" t="s">
        <v>992</v>
      </c>
      <c r="E72" s="80" t="s">
        <v>993</v>
      </c>
      <c r="F72" s="80">
        <v>91761</v>
      </c>
      <c r="G72" s="80" t="s">
        <v>53</v>
      </c>
      <c r="H72" s="80"/>
      <c r="I72" s="80" t="s">
        <v>994</v>
      </c>
      <c r="J72" s="80" t="s">
        <v>995</v>
      </c>
      <c r="K72" s="80" t="s">
        <v>996</v>
      </c>
      <c r="L72" s="80" t="s">
        <v>997</v>
      </c>
      <c r="M72" s="80">
        <v>83201</v>
      </c>
      <c r="N72" s="80"/>
      <c r="O72" s="80" t="s">
        <v>998</v>
      </c>
      <c r="P72" s="80" t="s">
        <v>56</v>
      </c>
      <c r="Q72" s="80">
        <v>475</v>
      </c>
      <c r="R72" s="80"/>
      <c r="S72" s="80" t="s">
        <v>74</v>
      </c>
      <c r="T72" s="80">
        <v>12005833</v>
      </c>
      <c r="U72" s="81">
        <v>0.15</v>
      </c>
      <c r="V72" s="80">
        <v>600</v>
      </c>
      <c r="W72" s="80">
        <v>20</v>
      </c>
      <c r="X72" s="80"/>
      <c r="Y72" s="80"/>
      <c r="Z72" s="80"/>
      <c r="AA72" s="80">
        <f t="shared" si="8"/>
        <v>2022</v>
      </c>
      <c r="AB72" s="80">
        <f t="shared" si="9"/>
        <v>3</v>
      </c>
      <c r="AC72" s="80">
        <f t="shared" si="10"/>
        <v>13</v>
      </c>
      <c r="AD72" s="80"/>
      <c r="AE72" s="80"/>
      <c r="AF72" s="82">
        <v>44645</v>
      </c>
      <c r="AG72" s="82">
        <v>44645</v>
      </c>
      <c r="AH72" s="82">
        <v>44648</v>
      </c>
      <c r="AI72" s="82">
        <v>44656</v>
      </c>
      <c r="AJ72" s="80"/>
      <c r="AK72" s="80" t="s">
        <v>64</v>
      </c>
      <c r="AL72" s="80" t="s">
        <v>1048</v>
      </c>
      <c r="AM72" s="80"/>
      <c r="AN72" s="80" t="s">
        <v>1000</v>
      </c>
      <c r="AO72" s="80"/>
      <c r="AP72" s="80"/>
      <c r="AQ72" s="80"/>
      <c r="AR72" s="80"/>
      <c r="AS72" s="80"/>
      <c r="AT72" s="80"/>
      <c r="AU72" s="80"/>
      <c r="AV72" s="80"/>
      <c r="AW72" s="80"/>
      <c r="AX72" s="80"/>
      <c r="AY72" s="80"/>
      <c r="AZ72" s="97">
        <f t="shared" si="11"/>
        <v>0.28499999999999998</v>
      </c>
    </row>
    <row r="73" spans="1:52" hidden="1">
      <c r="A73" s="80" t="s">
        <v>1083</v>
      </c>
      <c r="B73" s="80" t="s">
        <v>1083</v>
      </c>
      <c r="C73" s="80" t="s">
        <v>991</v>
      </c>
      <c r="D73" s="80" t="s">
        <v>992</v>
      </c>
      <c r="E73" s="80" t="s">
        <v>993</v>
      </c>
      <c r="F73" s="80">
        <v>91761</v>
      </c>
      <c r="G73" s="80" t="s">
        <v>53</v>
      </c>
      <c r="H73" s="80"/>
      <c r="I73" s="80" t="s">
        <v>994</v>
      </c>
      <c r="J73" s="80" t="s">
        <v>995</v>
      </c>
      <c r="K73" s="80" t="s">
        <v>996</v>
      </c>
      <c r="L73" s="80" t="s">
        <v>997</v>
      </c>
      <c r="M73" s="80">
        <v>83201</v>
      </c>
      <c r="N73" s="80"/>
      <c r="O73" s="80" t="s">
        <v>998</v>
      </c>
      <c r="P73" s="80" t="s">
        <v>56</v>
      </c>
      <c r="Q73" s="80">
        <v>475</v>
      </c>
      <c r="R73" s="80"/>
      <c r="S73" s="80" t="s">
        <v>74</v>
      </c>
      <c r="T73" s="80">
        <v>12005833</v>
      </c>
      <c r="U73" s="81">
        <v>0.15</v>
      </c>
      <c r="V73" s="80">
        <v>600</v>
      </c>
      <c r="W73" s="80">
        <v>20</v>
      </c>
      <c r="X73" s="80"/>
      <c r="Y73" s="80"/>
      <c r="Z73" s="80"/>
      <c r="AA73" s="80">
        <f t="shared" si="8"/>
        <v>2022</v>
      </c>
      <c r="AB73" s="80">
        <f t="shared" si="9"/>
        <v>3</v>
      </c>
      <c r="AC73" s="80">
        <f t="shared" si="10"/>
        <v>13</v>
      </c>
      <c r="AD73" s="80"/>
      <c r="AE73" s="80"/>
      <c r="AF73" s="82">
        <v>44646</v>
      </c>
      <c r="AG73" s="82">
        <v>44646</v>
      </c>
      <c r="AH73" s="82">
        <v>44648</v>
      </c>
      <c r="AI73" s="82">
        <v>44656</v>
      </c>
      <c r="AJ73" s="80"/>
      <c r="AK73" s="80" t="s">
        <v>64</v>
      </c>
      <c r="AL73" s="80" t="s">
        <v>1084</v>
      </c>
      <c r="AM73" s="80"/>
      <c r="AN73" s="80" t="s">
        <v>1000</v>
      </c>
      <c r="AO73" s="80"/>
      <c r="AP73" s="80"/>
      <c r="AQ73" s="80"/>
      <c r="AR73" s="80"/>
      <c r="AS73" s="80"/>
      <c r="AT73" s="80"/>
      <c r="AU73" s="80"/>
      <c r="AV73" s="80"/>
      <c r="AW73" s="80"/>
      <c r="AX73" s="80"/>
      <c r="AY73" s="80"/>
      <c r="AZ73" s="97">
        <f t="shared" si="11"/>
        <v>0.28499999999999998</v>
      </c>
    </row>
    <row r="74" spans="1:52" hidden="1">
      <c r="A74" s="80" t="s">
        <v>1085</v>
      </c>
      <c r="B74" s="80" t="s">
        <v>1085</v>
      </c>
      <c r="C74" s="80" t="s">
        <v>991</v>
      </c>
      <c r="D74" s="80" t="s">
        <v>992</v>
      </c>
      <c r="E74" s="80" t="s">
        <v>993</v>
      </c>
      <c r="F74" s="80">
        <v>91761</v>
      </c>
      <c r="G74" s="80" t="s">
        <v>53</v>
      </c>
      <c r="H74" s="80"/>
      <c r="I74" s="80" t="s">
        <v>994</v>
      </c>
      <c r="J74" s="80" t="s">
        <v>995</v>
      </c>
      <c r="K74" s="80" t="s">
        <v>996</v>
      </c>
      <c r="L74" s="80" t="s">
        <v>997</v>
      </c>
      <c r="M74" s="80">
        <v>83201</v>
      </c>
      <c r="N74" s="80"/>
      <c r="O74" s="80" t="s">
        <v>998</v>
      </c>
      <c r="P74" s="80" t="s">
        <v>56</v>
      </c>
      <c r="Q74" s="80">
        <v>475</v>
      </c>
      <c r="R74" s="80"/>
      <c r="S74" s="80" t="s">
        <v>74</v>
      </c>
      <c r="T74" s="80">
        <v>12005833</v>
      </c>
      <c r="U74" s="81">
        <v>0.15</v>
      </c>
      <c r="V74" s="80">
        <v>600</v>
      </c>
      <c r="W74" s="80">
        <v>20</v>
      </c>
      <c r="X74" s="80"/>
      <c r="Y74" s="80"/>
      <c r="Z74" s="80"/>
      <c r="AA74" s="80">
        <f t="shared" si="8"/>
        <v>2022</v>
      </c>
      <c r="AB74" s="80">
        <f t="shared" si="9"/>
        <v>3</v>
      </c>
      <c r="AC74" s="80">
        <f t="shared" si="10"/>
        <v>13</v>
      </c>
      <c r="AD74" s="80"/>
      <c r="AE74" s="80"/>
      <c r="AF74" s="82">
        <v>44646</v>
      </c>
      <c r="AG74" s="82">
        <v>44646</v>
      </c>
      <c r="AH74" s="82">
        <v>44648</v>
      </c>
      <c r="AI74" s="82">
        <v>44656</v>
      </c>
      <c r="AJ74" s="80"/>
      <c r="AK74" s="80" t="s">
        <v>64</v>
      </c>
      <c r="AL74" s="80" t="s">
        <v>1086</v>
      </c>
      <c r="AM74" s="80"/>
      <c r="AN74" s="80" t="s">
        <v>1000</v>
      </c>
      <c r="AO74" s="80"/>
      <c r="AP74" s="80"/>
      <c r="AQ74" s="80"/>
      <c r="AR74" s="80"/>
      <c r="AS74" s="80"/>
      <c r="AT74" s="80"/>
      <c r="AU74" s="80"/>
      <c r="AV74" s="80"/>
      <c r="AW74" s="80"/>
      <c r="AX74" s="80"/>
      <c r="AY74" s="80"/>
      <c r="AZ74" s="97">
        <f t="shared" si="11"/>
        <v>0.28499999999999998</v>
      </c>
    </row>
    <row r="75" spans="1:52" hidden="1">
      <c r="A75" s="80" t="s">
        <v>1158</v>
      </c>
      <c r="B75" s="80" t="s">
        <v>1158</v>
      </c>
      <c r="C75" s="80" t="s">
        <v>991</v>
      </c>
      <c r="D75" s="80" t="s">
        <v>992</v>
      </c>
      <c r="E75" s="80" t="s">
        <v>993</v>
      </c>
      <c r="F75" s="80">
        <v>91761</v>
      </c>
      <c r="G75" s="80" t="s">
        <v>53</v>
      </c>
      <c r="H75" s="80"/>
      <c r="I75" s="80" t="s">
        <v>994</v>
      </c>
      <c r="J75" s="80" t="s">
        <v>995</v>
      </c>
      <c r="K75" s="80" t="s">
        <v>996</v>
      </c>
      <c r="L75" s="80" t="s">
        <v>997</v>
      </c>
      <c r="M75" s="80">
        <v>83201</v>
      </c>
      <c r="N75" s="80"/>
      <c r="O75" s="80" t="s">
        <v>998</v>
      </c>
      <c r="P75" s="80" t="s">
        <v>56</v>
      </c>
      <c r="Q75" s="80">
        <v>475</v>
      </c>
      <c r="R75" s="80"/>
      <c r="S75" s="80" t="s">
        <v>74</v>
      </c>
      <c r="T75" s="80">
        <v>12005833</v>
      </c>
      <c r="U75" s="81">
        <v>0</v>
      </c>
      <c r="V75" s="80">
        <v>420</v>
      </c>
      <c r="W75" s="80">
        <v>14</v>
      </c>
      <c r="X75" s="80"/>
      <c r="Y75" s="80"/>
      <c r="Z75" s="80"/>
      <c r="AA75" s="80">
        <f t="shared" si="8"/>
        <v>2022</v>
      </c>
      <c r="AB75" s="80">
        <f t="shared" si="9"/>
        <v>4</v>
      </c>
      <c r="AC75" s="80">
        <f t="shared" si="10"/>
        <v>15</v>
      </c>
      <c r="AD75" s="80"/>
      <c r="AE75" s="80"/>
      <c r="AF75" s="82">
        <v>44655</v>
      </c>
      <c r="AG75" s="82">
        <v>44655</v>
      </c>
      <c r="AH75" s="82">
        <v>44657</v>
      </c>
      <c r="AI75" s="82">
        <v>44656</v>
      </c>
      <c r="AJ75" s="80"/>
      <c r="AK75" s="80" t="s">
        <v>64</v>
      </c>
      <c r="AL75" s="80" t="s">
        <v>1159</v>
      </c>
      <c r="AM75" s="80"/>
      <c r="AN75" s="80" t="s">
        <v>1000</v>
      </c>
      <c r="AO75" s="80"/>
      <c r="AP75" s="80"/>
      <c r="AQ75" s="80"/>
      <c r="AR75" s="80"/>
      <c r="AS75" s="80"/>
      <c r="AT75" s="80"/>
      <c r="AU75" s="80"/>
      <c r="AV75" s="80"/>
      <c r="AW75" s="80"/>
      <c r="AX75" s="80"/>
      <c r="AY75" s="80"/>
      <c r="AZ75" s="97">
        <f t="shared" si="11"/>
        <v>0.19950000000000001</v>
      </c>
    </row>
    <row r="76" spans="1:52" hidden="1">
      <c r="A76" s="80" t="s">
        <v>1158</v>
      </c>
      <c r="B76" s="80" t="s">
        <v>1158</v>
      </c>
      <c r="C76" s="80" t="s">
        <v>991</v>
      </c>
      <c r="D76" s="80" t="s">
        <v>992</v>
      </c>
      <c r="E76" s="80" t="s">
        <v>993</v>
      </c>
      <c r="F76" s="80">
        <v>91761</v>
      </c>
      <c r="G76" s="80" t="s">
        <v>53</v>
      </c>
      <c r="H76" s="80"/>
      <c r="I76" s="80" t="s">
        <v>994</v>
      </c>
      <c r="J76" s="80" t="s">
        <v>995</v>
      </c>
      <c r="K76" s="80" t="s">
        <v>996</v>
      </c>
      <c r="L76" s="80" t="s">
        <v>997</v>
      </c>
      <c r="M76" s="80">
        <v>83201</v>
      </c>
      <c r="N76" s="80"/>
      <c r="O76" s="80" t="s">
        <v>998</v>
      </c>
      <c r="P76" s="80" t="s">
        <v>56</v>
      </c>
      <c r="Q76" s="80">
        <v>475</v>
      </c>
      <c r="R76" s="80"/>
      <c r="S76" s="80" t="s">
        <v>74</v>
      </c>
      <c r="T76" s="80">
        <v>12005833</v>
      </c>
      <c r="U76" s="81">
        <v>0.15</v>
      </c>
      <c r="V76" s="80">
        <v>90</v>
      </c>
      <c r="W76" s="80">
        <v>3</v>
      </c>
      <c r="X76" s="80"/>
      <c r="Y76" s="80"/>
      <c r="Z76" s="80"/>
      <c r="AA76" s="80">
        <v>2022</v>
      </c>
      <c r="AB76" s="80">
        <v>4</v>
      </c>
      <c r="AC76" s="80">
        <v>15</v>
      </c>
      <c r="AD76" s="80"/>
      <c r="AE76" s="80"/>
      <c r="AF76" s="82">
        <v>44655</v>
      </c>
      <c r="AG76" s="82">
        <v>44655</v>
      </c>
      <c r="AH76" s="82">
        <v>44657</v>
      </c>
      <c r="AI76" s="82">
        <v>44656</v>
      </c>
      <c r="AJ76" s="80"/>
      <c r="AK76" s="80" t="s">
        <v>64</v>
      </c>
      <c r="AL76" s="80" t="s">
        <v>1321</v>
      </c>
      <c r="AM76" s="80"/>
      <c r="AN76" s="80" t="s">
        <v>1000</v>
      </c>
      <c r="AO76" s="80"/>
      <c r="AP76" s="80"/>
      <c r="AQ76" s="80"/>
      <c r="AR76" s="80"/>
      <c r="AS76" s="80"/>
      <c r="AT76" s="80"/>
      <c r="AU76" s="80"/>
      <c r="AV76" s="80"/>
      <c r="AW76" s="80"/>
      <c r="AX76" s="80"/>
      <c r="AY76" s="80"/>
      <c r="AZ76" s="97">
        <f t="shared" si="11"/>
        <v>4.2750000000000003E-2</v>
      </c>
    </row>
    <row r="77" spans="1:52" hidden="1">
      <c r="A77" s="80" t="s">
        <v>1160</v>
      </c>
      <c r="B77" s="80" t="s">
        <v>1160</v>
      </c>
      <c r="C77" s="80" t="s">
        <v>991</v>
      </c>
      <c r="D77" s="80" t="s">
        <v>992</v>
      </c>
      <c r="E77" s="80" t="s">
        <v>993</v>
      </c>
      <c r="F77" s="80">
        <v>91761</v>
      </c>
      <c r="G77" s="80" t="s">
        <v>53</v>
      </c>
      <c r="H77" s="80"/>
      <c r="I77" s="80" t="s">
        <v>994</v>
      </c>
      <c r="J77" s="80" t="s">
        <v>995</v>
      </c>
      <c r="K77" s="80" t="s">
        <v>996</v>
      </c>
      <c r="L77" s="80" t="s">
        <v>997</v>
      </c>
      <c r="M77" s="80">
        <v>83201</v>
      </c>
      <c r="N77" s="80"/>
      <c r="O77" s="80" t="s">
        <v>998</v>
      </c>
      <c r="P77" s="80" t="s">
        <v>56</v>
      </c>
      <c r="Q77" s="80">
        <v>475</v>
      </c>
      <c r="R77" s="80"/>
      <c r="S77" s="80" t="s">
        <v>74</v>
      </c>
      <c r="T77" s="80">
        <v>12005833</v>
      </c>
      <c r="U77" s="81">
        <v>0</v>
      </c>
      <c r="V77" s="80">
        <v>600</v>
      </c>
      <c r="W77" s="80">
        <v>20</v>
      </c>
      <c r="X77" s="80"/>
      <c r="Y77" s="80"/>
      <c r="Z77" s="80"/>
      <c r="AA77" s="80">
        <f t="shared" ref="AA77:AA108" si="12">YEAR(AG77)</f>
        <v>2022</v>
      </c>
      <c r="AB77" s="80">
        <f t="shared" ref="AB77:AB108" si="13">MONTH(AG77)</f>
        <v>4</v>
      </c>
      <c r="AC77" s="80">
        <f t="shared" ref="AC77:AC108" si="14">WEEKNUM(AG77)</f>
        <v>15</v>
      </c>
      <c r="AD77" s="80"/>
      <c r="AE77" s="80"/>
      <c r="AF77" s="82">
        <v>44655</v>
      </c>
      <c r="AG77" s="82">
        <v>44655</v>
      </c>
      <c r="AH77" s="82">
        <v>44657</v>
      </c>
      <c r="AI77" s="82">
        <v>44656</v>
      </c>
      <c r="AJ77" s="80"/>
      <c r="AK77" s="80" t="s">
        <v>64</v>
      </c>
      <c r="AL77" s="80" t="s">
        <v>1161</v>
      </c>
      <c r="AM77" s="80"/>
      <c r="AN77" s="80" t="s">
        <v>1000</v>
      </c>
      <c r="AO77" s="80"/>
      <c r="AP77" s="80"/>
      <c r="AQ77" s="80"/>
      <c r="AR77" s="80"/>
      <c r="AS77" s="80"/>
      <c r="AT77" s="80"/>
      <c r="AU77" s="80"/>
      <c r="AV77" s="80"/>
      <c r="AW77" s="80"/>
      <c r="AX77" s="80"/>
      <c r="AY77" s="80"/>
      <c r="AZ77" s="97">
        <f t="shared" si="11"/>
        <v>0.28499999999999998</v>
      </c>
    </row>
    <row r="78" spans="1:52" hidden="1">
      <c r="A78" s="80" t="s">
        <v>1162</v>
      </c>
      <c r="B78" s="80" t="s">
        <v>1162</v>
      </c>
      <c r="C78" s="80" t="s">
        <v>991</v>
      </c>
      <c r="D78" s="80" t="s">
        <v>1002</v>
      </c>
      <c r="E78" s="80" t="s">
        <v>1003</v>
      </c>
      <c r="F78" s="80">
        <v>90248</v>
      </c>
      <c r="G78" s="80" t="s">
        <v>53</v>
      </c>
      <c r="H78" s="80"/>
      <c r="I78" s="80" t="s">
        <v>994</v>
      </c>
      <c r="J78" s="80" t="s">
        <v>995</v>
      </c>
      <c r="K78" s="80" t="s">
        <v>996</v>
      </c>
      <c r="L78" s="80" t="s">
        <v>997</v>
      </c>
      <c r="M78" s="80">
        <v>83201</v>
      </c>
      <c r="N78" s="80"/>
      <c r="O78" s="80" t="s">
        <v>998</v>
      </c>
      <c r="P78" s="80" t="s">
        <v>56</v>
      </c>
      <c r="Q78" s="80">
        <v>475</v>
      </c>
      <c r="R78" s="80"/>
      <c r="S78" s="80" t="s">
        <v>74</v>
      </c>
      <c r="T78" s="80">
        <v>12005833</v>
      </c>
      <c r="U78" s="81">
        <v>0</v>
      </c>
      <c r="V78" s="80">
        <v>600</v>
      </c>
      <c r="W78" s="80">
        <v>20</v>
      </c>
      <c r="X78" s="80"/>
      <c r="Y78" s="80"/>
      <c r="Z78" s="80"/>
      <c r="AA78" s="80">
        <f t="shared" si="12"/>
        <v>2022</v>
      </c>
      <c r="AB78" s="80">
        <f t="shared" si="13"/>
        <v>4</v>
      </c>
      <c r="AC78" s="80">
        <f t="shared" si="14"/>
        <v>15</v>
      </c>
      <c r="AD78" s="80"/>
      <c r="AE78" s="80"/>
      <c r="AF78" s="82">
        <v>44655</v>
      </c>
      <c r="AG78" s="82">
        <v>44655</v>
      </c>
      <c r="AH78" s="82">
        <v>44657</v>
      </c>
      <c r="AI78" s="82">
        <v>44656</v>
      </c>
      <c r="AJ78" s="80"/>
      <c r="AK78" s="80" t="s">
        <v>64</v>
      </c>
      <c r="AL78" s="80" t="s">
        <v>1163</v>
      </c>
      <c r="AM78" s="80"/>
      <c r="AN78" s="80" t="s">
        <v>1000</v>
      </c>
      <c r="AO78" s="80"/>
      <c r="AP78" s="80"/>
      <c r="AQ78" s="80"/>
      <c r="AR78" s="80"/>
      <c r="AS78" s="80"/>
      <c r="AT78" s="80"/>
      <c r="AU78" s="80"/>
      <c r="AV78" s="80"/>
      <c r="AW78" s="80"/>
      <c r="AX78" s="80"/>
      <c r="AY78" s="80"/>
      <c r="AZ78" s="97">
        <f t="shared" si="11"/>
        <v>0.28499999999999998</v>
      </c>
    </row>
    <row r="79" spans="1:52" hidden="1">
      <c r="A79" s="80" t="s">
        <v>1087</v>
      </c>
      <c r="B79" s="80" t="s">
        <v>1087</v>
      </c>
      <c r="C79" s="80" t="s">
        <v>991</v>
      </c>
      <c r="D79" s="80" t="s">
        <v>992</v>
      </c>
      <c r="E79" s="80" t="s">
        <v>993</v>
      </c>
      <c r="F79" s="80">
        <v>91761</v>
      </c>
      <c r="G79" s="80" t="s">
        <v>53</v>
      </c>
      <c r="H79" s="80"/>
      <c r="I79" s="80" t="s">
        <v>994</v>
      </c>
      <c r="J79" s="80" t="s">
        <v>995</v>
      </c>
      <c r="K79" s="80" t="s">
        <v>996</v>
      </c>
      <c r="L79" s="80" t="s">
        <v>997</v>
      </c>
      <c r="M79" s="80">
        <v>83201</v>
      </c>
      <c r="N79" s="80"/>
      <c r="O79" s="80" t="s">
        <v>998</v>
      </c>
      <c r="P79" s="80" t="s">
        <v>56</v>
      </c>
      <c r="Q79" s="80">
        <v>475</v>
      </c>
      <c r="R79" s="80"/>
      <c r="S79" s="80" t="s">
        <v>74</v>
      </c>
      <c r="T79" s="80">
        <v>12005833</v>
      </c>
      <c r="U79" s="81">
        <v>0.15</v>
      </c>
      <c r="V79" s="80">
        <v>600</v>
      </c>
      <c r="W79" s="80">
        <v>20</v>
      </c>
      <c r="X79" s="80"/>
      <c r="Y79" s="80"/>
      <c r="Z79" s="80"/>
      <c r="AA79" s="80">
        <f t="shared" si="12"/>
        <v>2022</v>
      </c>
      <c r="AB79" s="80">
        <f t="shared" si="13"/>
        <v>3</v>
      </c>
      <c r="AC79" s="80">
        <f t="shared" si="14"/>
        <v>13</v>
      </c>
      <c r="AD79" s="80"/>
      <c r="AE79" s="80"/>
      <c r="AF79" s="82">
        <v>44646</v>
      </c>
      <c r="AG79" s="82">
        <v>44646</v>
      </c>
      <c r="AH79" s="82">
        <v>44648</v>
      </c>
      <c r="AI79" s="82">
        <v>44657</v>
      </c>
      <c r="AJ79" s="80"/>
      <c r="AK79" s="80" t="s">
        <v>64</v>
      </c>
      <c r="AL79" s="80" t="s">
        <v>1088</v>
      </c>
      <c r="AM79" s="80"/>
      <c r="AN79" s="80" t="s">
        <v>1000</v>
      </c>
      <c r="AO79" s="80"/>
      <c r="AP79" s="80"/>
      <c r="AQ79" s="80"/>
      <c r="AR79" s="80"/>
      <c r="AS79" s="80"/>
      <c r="AT79" s="80"/>
      <c r="AU79" s="80"/>
      <c r="AV79" s="80"/>
      <c r="AW79" s="80"/>
      <c r="AX79" s="80"/>
      <c r="AY79" s="80"/>
      <c r="AZ79" s="97">
        <f t="shared" si="11"/>
        <v>0.28499999999999998</v>
      </c>
    </row>
    <row r="80" spans="1:52" hidden="1">
      <c r="A80" s="80" t="s">
        <v>1089</v>
      </c>
      <c r="B80" s="80" t="s">
        <v>1089</v>
      </c>
      <c r="C80" s="80" t="s">
        <v>991</v>
      </c>
      <c r="D80" s="80" t="s">
        <v>992</v>
      </c>
      <c r="E80" s="80" t="s">
        <v>993</v>
      </c>
      <c r="F80" s="80">
        <v>91761</v>
      </c>
      <c r="G80" s="80" t="s">
        <v>53</v>
      </c>
      <c r="H80" s="80"/>
      <c r="I80" s="80" t="s">
        <v>994</v>
      </c>
      <c r="J80" s="80" t="s">
        <v>995</v>
      </c>
      <c r="K80" s="80" t="s">
        <v>996</v>
      </c>
      <c r="L80" s="80" t="s">
        <v>997</v>
      </c>
      <c r="M80" s="80">
        <v>83201</v>
      </c>
      <c r="N80" s="80"/>
      <c r="O80" s="80" t="s">
        <v>998</v>
      </c>
      <c r="P80" s="80" t="s">
        <v>56</v>
      </c>
      <c r="Q80" s="80">
        <v>475</v>
      </c>
      <c r="R80" s="80"/>
      <c r="S80" s="80" t="s">
        <v>74</v>
      </c>
      <c r="T80" s="80">
        <v>12005833</v>
      </c>
      <c r="U80" s="81">
        <v>0.15</v>
      </c>
      <c r="V80" s="80">
        <v>600</v>
      </c>
      <c r="W80" s="80">
        <v>20</v>
      </c>
      <c r="X80" s="80"/>
      <c r="Y80" s="80"/>
      <c r="Z80" s="80"/>
      <c r="AA80" s="80">
        <f t="shared" si="12"/>
        <v>2022</v>
      </c>
      <c r="AB80" s="80">
        <f t="shared" si="13"/>
        <v>3</v>
      </c>
      <c r="AC80" s="80">
        <f t="shared" si="14"/>
        <v>13</v>
      </c>
      <c r="AD80" s="80"/>
      <c r="AE80" s="80"/>
      <c r="AF80" s="82">
        <v>44646</v>
      </c>
      <c r="AG80" s="82">
        <v>44646</v>
      </c>
      <c r="AH80" s="82">
        <v>44648</v>
      </c>
      <c r="AI80" s="82">
        <v>44657</v>
      </c>
      <c r="AJ80" s="80"/>
      <c r="AK80" s="80" t="s">
        <v>64</v>
      </c>
      <c r="AL80" s="80" t="s">
        <v>1090</v>
      </c>
      <c r="AM80" s="80"/>
      <c r="AN80" s="80" t="s">
        <v>1000</v>
      </c>
      <c r="AO80" s="80"/>
      <c r="AP80" s="80"/>
      <c r="AQ80" s="80"/>
      <c r="AR80" s="80"/>
      <c r="AS80" s="80"/>
      <c r="AT80" s="80"/>
      <c r="AU80" s="80"/>
      <c r="AV80" s="80"/>
      <c r="AW80" s="80"/>
      <c r="AX80" s="80"/>
      <c r="AY80" s="80"/>
      <c r="AZ80" s="97">
        <f t="shared" si="11"/>
        <v>0.28499999999999998</v>
      </c>
    </row>
    <row r="81" spans="1:52" hidden="1">
      <c r="A81" s="80" t="s">
        <v>1168</v>
      </c>
      <c r="B81" s="80" t="s">
        <v>1168</v>
      </c>
      <c r="C81" s="80" t="s">
        <v>991</v>
      </c>
      <c r="D81" s="80" t="s">
        <v>1002</v>
      </c>
      <c r="E81" s="80" t="s">
        <v>1003</v>
      </c>
      <c r="F81" s="80">
        <v>90248</v>
      </c>
      <c r="G81" s="80" t="s">
        <v>53</v>
      </c>
      <c r="H81" s="80"/>
      <c r="I81" s="80" t="s">
        <v>994</v>
      </c>
      <c r="J81" s="80" t="s">
        <v>995</v>
      </c>
      <c r="K81" s="80" t="s">
        <v>996</v>
      </c>
      <c r="L81" s="80" t="s">
        <v>997</v>
      </c>
      <c r="M81" s="80">
        <v>83201</v>
      </c>
      <c r="N81" s="80"/>
      <c r="O81" s="80" t="s">
        <v>998</v>
      </c>
      <c r="P81" s="80" t="s">
        <v>56</v>
      </c>
      <c r="Q81" s="80">
        <v>475</v>
      </c>
      <c r="R81" s="80"/>
      <c r="S81" s="80" t="s">
        <v>74</v>
      </c>
      <c r="T81" s="80">
        <v>12005833</v>
      </c>
      <c r="U81" s="81">
        <v>0</v>
      </c>
      <c r="V81" s="80">
        <v>600</v>
      </c>
      <c r="W81" s="80">
        <v>20</v>
      </c>
      <c r="X81" s="80"/>
      <c r="Y81" s="80"/>
      <c r="Z81" s="80"/>
      <c r="AA81" s="80">
        <f t="shared" si="12"/>
        <v>2022</v>
      </c>
      <c r="AB81" s="80">
        <f t="shared" si="13"/>
        <v>4</v>
      </c>
      <c r="AC81" s="80">
        <f t="shared" si="14"/>
        <v>15</v>
      </c>
      <c r="AD81" s="80"/>
      <c r="AE81" s="80"/>
      <c r="AF81" s="82">
        <v>44655</v>
      </c>
      <c r="AG81" s="82">
        <v>44655</v>
      </c>
      <c r="AH81" s="82">
        <v>44650</v>
      </c>
      <c r="AI81" s="82">
        <v>44657</v>
      </c>
      <c r="AJ81" s="80"/>
      <c r="AK81" s="80" t="s">
        <v>64</v>
      </c>
      <c r="AL81" s="80" t="s">
        <v>1169</v>
      </c>
      <c r="AM81" s="80"/>
      <c r="AN81" s="80" t="s">
        <v>1000</v>
      </c>
      <c r="AO81" s="80"/>
      <c r="AP81" s="80"/>
      <c r="AQ81" s="80"/>
      <c r="AR81" s="80"/>
      <c r="AS81" s="80"/>
      <c r="AT81" s="80"/>
      <c r="AU81" s="80"/>
      <c r="AV81" s="80"/>
      <c r="AW81" s="80"/>
      <c r="AX81" s="80"/>
      <c r="AY81" s="80"/>
      <c r="AZ81" s="97">
        <f t="shared" si="11"/>
        <v>0.28499999999999998</v>
      </c>
    </row>
    <row r="82" spans="1:52" hidden="1">
      <c r="A82" s="80" t="s">
        <v>1142</v>
      </c>
      <c r="B82" s="80" t="s">
        <v>1142</v>
      </c>
      <c r="C82" s="80" t="s">
        <v>991</v>
      </c>
      <c r="D82" s="80" t="s">
        <v>1002</v>
      </c>
      <c r="E82" s="80" t="s">
        <v>1003</v>
      </c>
      <c r="F82" s="80">
        <v>90248</v>
      </c>
      <c r="G82" s="80" t="s">
        <v>53</v>
      </c>
      <c r="H82" s="80"/>
      <c r="I82" s="80" t="s">
        <v>994</v>
      </c>
      <c r="J82" s="80" t="s">
        <v>995</v>
      </c>
      <c r="K82" s="80" t="s">
        <v>996</v>
      </c>
      <c r="L82" s="80" t="s">
        <v>997</v>
      </c>
      <c r="M82" s="80">
        <v>83201</v>
      </c>
      <c r="N82" s="80"/>
      <c r="O82" s="80" t="s">
        <v>998</v>
      </c>
      <c r="P82" s="80" t="s">
        <v>56</v>
      </c>
      <c r="Q82" s="80">
        <v>475</v>
      </c>
      <c r="R82" s="80"/>
      <c r="S82" s="80" t="s">
        <v>74</v>
      </c>
      <c r="T82" s="80">
        <v>12005833</v>
      </c>
      <c r="U82" s="81">
        <v>0</v>
      </c>
      <c r="V82" s="80">
        <v>600</v>
      </c>
      <c r="W82" s="80">
        <v>20</v>
      </c>
      <c r="X82" s="80"/>
      <c r="Y82" s="80"/>
      <c r="Z82" s="80"/>
      <c r="AA82" s="80">
        <f t="shared" si="12"/>
        <v>2022</v>
      </c>
      <c r="AB82" s="80">
        <f t="shared" si="13"/>
        <v>3</v>
      </c>
      <c r="AC82" s="80">
        <f t="shared" si="14"/>
        <v>14</v>
      </c>
      <c r="AD82" s="80"/>
      <c r="AE82" s="80"/>
      <c r="AF82" s="82">
        <v>44649</v>
      </c>
      <c r="AG82" s="82">
        <v>44649</v>
      </c>
      <c r="AH82" s="82">
        <v>44651</v>
      </c>
      <c r="AI82" s="82">
        <v>44657</v>
      </c>
      <c r="AJ82" s="80"/>
      <c r="AK82" s="80" t="s">
        <v>64</v>
      </c>
      <c r="AL82" s="80" t="s">
        <v>1143</v>
      </c>
      <c r="AM82" s="80"/>
      <c r="AN82" s="80" t="s">
        <v>1000</v>
      </c>
      <c r="AO82" s="80"/>
      <c r="AP82" s="80"/>
      <c r="AQ82" s="80"/>
      <c r="AR82" s="80"/>
      <c r="AS82" s="80"/>
      <c r="AT82" s="80"/>
      <c r="AU82" s="80"/>
      <c r="AV82" s="80"/>
      <c r="AW82" s="80"/>
      <c r="AX82" s="80"/>
      <c r="AY82" s="80"/>
      <c r="AZ82" s="97">
        <f t="shared" si="11"/>
        <v>0.28499999999999998</v>
      </c>
    </row>
    <row r="83" spans="1:52" hidden="1">
      <c r="A83" s="80" t="s">
        <v>1164</v>
      </c>
      <c r="B83" s="80" t="s">
        <v>1164</v>
      </c>
      <c r="C83" s="80" t="s">
        <v>991</v>
      </c>
      <c r="D83" s="80" t="s">
        <v>1002</v>
      </c>
      <c r="E83" s="80" t="s">
        <v>1003</v>
      </c>
      <c r="F83" s="80">
        <v>90248</v>
      </c>
      <c r="G83" s="80" t="s">
        <v>53</v>
      </c>
      <c r="H83" s="80"/>
      <c r="I83" s="80" t="s">
        <v>994</v>
      </c>
      <c r="J83" s="80" t="s">
        <v>995</v>
      </c>
      <c r="K83" s="80" t="s">
        <v>996</v>
      </c>
      <c r="L83" s="80" t="s">
        <v>997</v>
      </c>
      <c r="M83" s="80">
        <v>83201</v>
      </c>
      <c r="N83" s="80"/>
      <c r="O83" s="80" t="s">
        <v>998</v>
      </c>
      <c r="P83" s="80" t="s">
        <v>56</v>
      </c>
      <c r="Q83" s="80">
        <v>475</v>
      </c>
      <c r="R83" s="80"/>
      <c r="S83" s="80" t="s">
        <v>74</v>
      </c>
      <c r="T83" s="80">
        <v>12005833</v>
      </c>
      <c r="U83" s="81">
        <v>0.15</v>
      </c>
      <c r="V83" s="80">
        <v>600</v>
      </c>
      <c r="W83" s="80">
        <v>20</v>
      </c>
      <c r="X83" s="80"/>
      <c r="Y83" s="80"/>
      <c r="Z83" s="80"/>
      <c r="AA83" s="80">
        <f t="shared" si="12"/>
        <v>2022</v>
      </c>
      <c r="AB83" s="80">
        <f t="shared" si="13"/>
        <v>4</v>
      </c>
      <c r="AC83" s="80">
        <f t="shared" si="14"/>
        <v>15</v>
      </c>
      <c r="AD83" s="80"/>
      <c r="AE83" s="80"/>
      <c r="AF83" s="82">
        <v>44655</v>
      </c>
      <c r="AG83" s="82">
        <v>44655</v>
      </c>
      <c r="AH83" s="82">
        <v>44657</v>
      </c>
      <c r="AI83" s="82">
        <v>44657</v>
      </c>
      <c r="AJ83" s="80"/>
      <c r="AK83" s="80" t="s">
        <v>64</v>
      </c>
      <c r="AL83" s="80" t="s">
        <v>1165</v>
      </c>
      <c r="AM83" s="80"/>
      <c r="AN83" s="80" t="s">
        <v>1000</v>
      </c>
      <c r="AO83" s="80"/>
      <c r="AP83" s="80"/>
      <c r="AQ83" s="80"/>
      <c r="AR83" s="80"/>
      <c r="AS83" s="80"/>
      <c r="AT83" s="80"/>
      <c r="AU83" s="80"/>
      <c r="AV83" s="80"/>
      <c r="AW83" s="80"/>
      <c r="AX83" s="80"/>
      <c r="AY83" s="80"/>
      <c r="AZ83" s="97">
        <f t="shared" si="11"/>
        <v>0.28499999999999998</v>
      </c>
    </row>
    <row r="84" spans="1:52" hidden="1">
      <c r="A84" s="80" t="s">
        <v>1166</v>
      </c>
      <c r="B84" s="80" t="s">
        <v>1166</v>
      </c>
      <c r="C84" s="80" t="s">
        <v>991</v>
      </c>
      <c r="D84" s="80" t="s">
        <v>1002</v>
      </c>
      <c r="E84" s="80" t="s">
        <v>1003</v>
      </c>
      <c r="F84" s="80">
        <v>90248</v>
      </c>
      <c r="G84" s="80" t="s">
        <v>53</v>
      </c>
      <c r="H84" s="80"/>
      <c r="I84" s="80" t="s">
        <v>994</v>
      </c>
      <c r="J84" s="80" t="s">
        <v>995</v>
      </c>
      <c r="K84" s="80" t="s">
        <v>996</v>
      </c>
      <c r="L84" s="80" t="s">
        <v>997</v>
      </c>
      <c r="M84" s="80">
        <v>83201</v>
      </c>
      <c r="N84" s="80"/>
      <c r="O84" s="80" t="s">
        <v>998</v>
      </c>
      <c r="P84" s="80" t="s">
        <v>56</v>
      </c>
      <c r="Q84" s="80">
        <v>475</v>
      </c>
      <c r="R84" s="80"/>
      <c r="S84" s="80" t="s">
        <v>74</v>
      </c>
      <c r="T84" s="80">
        <v>12005833</v>
      </c>
      <c r="U84" s="81">
        <v>0.15</v>
      </c>
      <c r="V84" s="80">
        <v>600</v>
      </c>
      <c r="W84" s="80">
        <v>20</v>
      </c>
      <c r="X84" s="80"/>
      <c r="Y84" s="80"/>
      <c r="Z84" s="80"/>
      <c r="AA84" s="80">
        <f t="shared" si="12"/>
        <v>2022</v>
      </c>
      <c r="AB84" s="80">
        <f t="shared" si="13"/>
        <v>4</v>
      </c>
      <c r="AC84" s="80">
        <f t="shared" si="14"/>
        <v>15</v>
      </c>
      <c r="AD84" s="80"/>
      <c r="AE84" s="80"/>
      <c r="AF84" s="82">
        <v>44655</v>
      </c>
      <c r="AG84" s="82">
        <v>44655</v>
      </c>
      <c r="AH84" s="82">
        <v>44657</v>
      </c>
      <c r="AI84" s="82">
        <v>44657</v>
      </c>
      <c r="AJ84" s="80"/>
      <c r="AK84" s="80" t="s">
        <v>64</v>
      </c>
      <c r="AL84" s="80" t="s">
        <v>1167</v>
      </c>
      <c r="AM84" s="80"/>
      <c r="AN84" s="80" t="s">
        <v>1000</v>
      </c>
      <c r="AO84" s="80"/>
      <c r="AP84" s="80"/>
      <c r="AQ84" s="80"/>
      <c r="AR84" s="80"/>
      <c r="AS84" s="80"/>
      <c r="AT84" s="80"/>
      <c r="AU84" s="80"/>
      <c r="AV84" s="80"/>
      <c r="AW84" s="80"/>
      <c r="AX84" s="80"/>
      <c r="AY84" s="80"/>
      <c r="AZ84" s="97">
        <f t="shared" si="11"/>
        <v>0.28499999999999998</v>
      </c>
    </row>
    <row r="85" spans="1:52" hidden="1">
      <c r="A85" s="80" t="s">
        <v>1170</v>
      </c>
      <c r="B85" s="80" t="s">
        <v>1170</v>
      </c>
      <c r="C85" s="80" t="s">
        <v>991</v>
      </c>
      <c r="D85" s="80" t="s">
        <v>1002</v>
      </c>
      <c r="E85" s="80" t="s">
        <v>1003</v>
      </c>
      <c r="F85" s="80">
        <v>90248</v>
      </c>
      <c r="G85" s="80" t="s">
        <v>53</v>
      </c>
      <c r="H85" s="80"/>
      <c r="I85" s="80" t="s">
        <v>994</v>
      </c>
      <c r="J85" s="80" t="s">
        <v>995</v>
      </c>
      <c r="K85" s="80" t="s">
        <v>996</v>
      </c>
      <c r="L85" s="80" t="s">
        <v>997</v>
      </c>
      <c r="M85" s="80">
        <v>83201</v>
      </c>
      <c r="N85" s="80"/>
      <c r="O85" s="80" t="s">
        <v>998</v>
      </c>
      <c r="P85" s="80" t="s">
        <v>56</v>
      </c>
      <c r="Q85" s="80">
        <v>475</v>
      </c>
      <c r="R85" s="80"/>
      <c r="S85" s="80" t="s">
        <v>74</v>
      </c>
      <c r="T85" s="80">
        <v>12005833</v>
      </c>
      <c r="U85" s="81">
        <v>0</v>
      </c>
      <c r="V85" s="80">
        <v>600</v>
      </c>
      <c r="W85" s="80">
        <v>20</v>
      </c>
      <c r="X85" s="80"/>
      <c r="Y85" s="80"/>
      <c r="Z85" s="80"/>
      <c r="AA85" s="80">
        <f t="shared" si="12"/>
        <v>2022</v>
      </c>
      <c r="AB85" s="80">
        <f t="shared" si="13"/>
        <v>4</v>
      </c>
      <c r="AC85" s="80">
        <f t="shared" si="14"/>
        <v>15</v>
      </c>
      <c r="AD85" s="80"/>
      <c r="AE85" s="80"/>
      <c r="AF85" s="82">
        <v>44655</v>
      </c>
      <c r="AG85" s="82">
        <v>44655</v>
      </c>
      <c r="AH85" s="82">
        <v>44657</v>
      </c>
      <c r="AI85" s="82">
        <v>44657</v>
      </c>
      <c r="AJ85" s="80"/>
      <c r="AK85" s="80" t="s">
        <v>64</v>
      </c>
      <c r="AL85" s="80" t="s">
        <v>1171</v>
      </c>
      <c r="AM85" s="80"/>
      <c r="AN85" s="80" t="s">
        <v>1000</v>
      </c>
      <c r="AO85" s="80"/>
      <c r="AP85" s="80"/>
      <c r="AQ85" s="80"/>
      <c r="AR85" s="80"/>
      <c r="AS85" s="80"/>
      <c r="AT85" s="80"/>
      <c r="AU85" s="80"/>
      <c r="AV85" s="80"/>
      <c r="AW85" s="80"/>
      <c r="AX85" s="80"/>
      <c r="AY85" s="80"/>
      <c r="AZ85" s="97">
        <f t="shared" si="11"/>
        <v>0.28499999999999998</v>
      </c>
    </row>
    <row r="86" spans="1:52" hidden="1">
      <c r="A86" s="80" t="s">
        <v>1172</v>
      </c>
      <c r="B86" s="80" t="s">
        <v>1172</v>
      </c>
      <c r="C86" s="80" t="s">
        <v>991</v>
      </c>
      <c r="D86" s="80" t="s">
        <v>1002</v>
      </c>
      <c r="E86" s="80" t="s">
        <v>1003</v>
      </c>
      <c r="F86" s="80">
        <v>90248</v>
      </c>
      <c r="G86" s="80" t="s">
        <v>53</v>
      </c>
      <c r="H86" s="80"/>
      <c r="I86" s="80" t="s">
        <v>994</v>
      </c>
      <c r="J86" s="80" t="s">
        <v>995</v>
      </c>
      <c r="K86" s="80" t="s">
        <v>996</v>
      </c>
      <c r="L86" s="80" t="s">
        <v>997</v>
      </c>
      <c r="M86" s="80">
        <v>83201</v>
      </c>
      <c r="N86" s="80"/>
      <c r="O86" s="80" t="s">
        <v>998</v>
      </c>
      <c r="P86" s="80" t="s">
        <v>56</v>
      </c>
      <c r="Q86" s="80">
        <v>475</v>
      </c>
      <c r="R86" s="80"/>
      <c r="S86" s="80" t="s">
        <v>74</v>
      </c>
      <c r="T86" s="80">
        <v>12005833</v>
      </c>
      <c r="U86" s="81">
        <v>0</v>
      </c>
      <c r="V86" s="80">
        <v>600</v>
      </c>
      <c r="W86" s="80">
        <v>20</v>
      </c>
      <c r="X86" s="80"/>
      <c r="Y86" s="80"/>
      <c r="Z86" s="80"/>
      <c r="AA86" s="80">
        <f t="shared" si="12"/>
        <v>2022</v>
      </c>
      <c r="AB86" s="80">
        <f t="shared" si="13"/>
        <v>4</v>
      </c>
      <c r="AC86" s="80">
        <f t="shared" si="14"/>
        <v>15</v>
      </c>
      <c r="AD86" s="80"/>
      <c r="AE86" s="80"/>
      <c r="AF86" s="82">
        <v>44655</v>
      </c>
      <c r="AG86" s="82">
        <v>44655</v>
      </c>
      <c r="AH86" s="82">
        <v>44657</v>
      </c>
      <c r="AI86" s="82">
        <v>44657</v>
      </c>
      <c r="AJ86" s="80"/>
      <c r="AK86" s="80" t="s">
        <v>64</v>
      </c>
      <c r="AL86" s="80" t="s">
        <v>1173</v>
      </c>
      <c r="AM86" s="80"/>
      <c r="AN86" s="80" t="s">
        <v>1000</v>
      </c>
      <c r="AO86" s="80"/>
      <c r="AP86" s="80"/>
      <c r="AQ86" s="80"/>
      <c r="AR86" s="80"/>
      <c r="AS86" s="80"/>
      <c r="AT86" s="80"/>
      <c r="AU86" s="80"/>
      <c r="AV86" s="80"/>
      <c r="AW86" s="80"/>
      <c r="AX86" s="80"/>
      <c r="AY86" s="80"/>
      <c r="AZ86" s="97">
        <f t="shared" si="11"/>
        <v>0.28499999999999998</v>
      </c>
    </row>
    <row r="87" spans="1:52" hidden="1">
      <c r="A87" s="80" t="s">
        <v>1174</v>
      </c>
      <c r="B87" s="80" t="s">
        <v>1174</v>
      </c>
      <c r="C87" s="80" t="s">
        <v>991</v>
      </c>
      <c r="D87" s="80" t="s">
        <v>1002</v>
      </c>
      <c r="E87" s="80" t="s">
        <v>1003</v>
      </c>
      <c r="F87" s="80">
        <v>90248</v>
      </c>
      <c r="G87" s="80" t="s">
        <v>53</v>
      </c>
      <c r="H87" s="80"/>
      <c r="I87" s="80" t="s">
        <v>994</v>
      </c>
      <c r="J87" s="80" t="s">
        <v>995</v>
      </c>
      <c r="K87" s="80" t="s">
        <v>996</v>
      </c>
      <c r="L87" s="80" t="s">
        <v>997</v>
      </c>
      <c r="M87" s="80">
        <v>83201</v>
      </c>
      <c r="N87" s="80"/>
      <c r="O87" s="80" t="s">
        <v>998</v>
      </c>
      <c r="P87" s="80" t="s">
        <v>56</v>
      </c>
      <c r="Q87" s="80">
        <v>475</v>
      </c>
      <c r="R87" s="80"/>
      <c r="S87" s="80" t="s">
        <v>74</v>
      </c>
      <c r="T87" s="80">
        <v>12005833</v>
      </c>
      <c r="U87" s="81">
        <v>0</v>
      </c>
      <c r="V87" s="80">
        <v>600</v>
      </c>
      <c r="W87" s="80">
        <v>20</v>
      </c>
      <c r="X87" s="80"/>
      <c r="Y87" s="80"/>
      <c r="Z87" s="80"/>
      <c r="AA87" s="80">
        <f t="shared" si="12"/>
        <v>2022</v>
      </c>
      <c r="AB87" s="80">
        <f t="shared" si="13"/>
        <v>4</v>
      </c>
      <c r="AC87" s="80">
        <f t="shared" si="14"/>
        <v>15</v>
      </c>
      <c r="AD87" s="80"/>
      <c r="AE87" s="80"/>
      <c r="AF87" s="82">
        <v>44655</v>
      </c>
      <c r="AG87" s="82">
        <v>44655</v>
      </c>
      <c r="AH87" s="82">
        <v>44657</v>
      </c>
      <c r="AI87" s="82">
        <v>44657</v>
      </c>
      <c r="AJ87" s="80"/>
      <c r="AK87" s="80" t="s">
        <v>64</v>
      </c>
      <c r="AL87" s="80" t="s">
        <v>1175</v>
      </c>
      <c r="AM87" s="80"/>
      <c r="AN87" s="80" t="s">
        <v>1000</v>
      </c>
      <c r="AO87" s="80"/>
      <c r="AP87" s="80"/>
      <c r="AQ87" s="80"/>
      <c r="AR87" s="80"/>
      <c r="AS87" s="80"/>
      <c r="AT87" s="80"/>
      <c r="AU87" s="80"/>
      <c r="AV87" s="80"/>
      <c r="AW87" s="80"/>
      <c r="AX87" s="80"/>
      <c r="AY87" s="80"/>
      <c r="AZ87" s="97">
        <f t="shared" si="11"/>
        <v>0.28499999999999998</v>
      </c>
    </row>
    <row r="88" spans="1:52" hidden="1">
      <c r="A88" s="80" t="s">
        <v>1176</v>
      </c>
      <c r="B88" s="80" t="s">
        <v>1176</v>
      </c>
      <c r="C88" s="80" t="s">
        <v>991</v>
      </c>
      <c r="D88" s="80" t="s">
        <v>1002</v>
      </c>
      <c r="E88" s="80" t="s">
        <v>1003</v>
      </c>
      <c r="F88" s="80">
        <v>90248</v>
      </c>
      <c r="G88" s="80" t="s">
        <v>53</v>
      </c>
      <c r="H88" s="80"/>
      <c r="I88" s="80" t="s">
        <v>994</v>
      </c>
      <c r="J88" s="80" t="s">
        <v>995</v>
      </c>
      <c r="K88" s="80" t="s">
        <v>996</v>
      </c>
      <c r="L88" s="80" t="s">
        <v>997</v>
      </c>
      <c r="M88" s="80">
        <v>83201</v>
      </c>
      <c r="N88" s="80"/>
      <c r="O88" s="80" t="s">
        <v>998</v>
      </c>
      <c r="P88" s="80" t="s">
        <v>56</v>
      </c>
      <c r="Q88" s="80">
        <v>475</v>
      </c>
      <c r="R88" s="80"/>
      <c r="S88" s="80" t="s">
        <v>74</v>
      </c>
      <c r="T88" s="80">
        <v>12005833</v>
      </c>
      <c r="U88" s="81">
        <v>0</v>
      </c>
      <c r="V88" s="80">
        <v>600</v>
      </c>
      <c r="W88" s="80">
        <v>20</v>
      </c>
      <c r="X88" s="80"/>
      <c r="Y88" s="80"/>
      <c r="Z88" s="80"/>
      <c r="AA88" s="80">
        <f t="shared" si="12"/>
        <v>2022</v>
      </c>
      <c r="AB88" s="80">
        <f t="shared" si="13"/>
        <v>4</v>
      </c>
      <c r="AC88" s="80">
        <f t="shared" si="14"/>
        <v>15</v>
      </c>
      <c r="AD88" s="80"/>
      <c r="AE88" s="80"/>
      <c r="AF88" s="82">
        <v>44655</v>
      </c>
      <c r="AG88" s="82">
        <v>44655</v>
      </c>
      <c r="AH88" s="82">
        <v>44657</v>
      </c>
      <c r="AI88" s="82">
        <v>44657</v>
      </c>
      <c r="AJ88" s="80"/>
      <c r="AK88" s="80" t="s">
        <v>64</v>
      </c>
      <c r="AL88" s="80" t="s">
        <v>1177</v>
      </c>
      <c r="AM88" s="80"/>
      <c r="AN88" s="80" t="s">
        <v>1000</v>
      </c>
      <c r="AO88" s="80"/>
      <c r="AP88" s="80"/>
      <c r="AQ88" s="80"/>
      <c r="AR88" s="80"/>
      <c r="AS88" s="80"/>
      <c r="AT88" s="80"/>
      <c r="AU88" s="80"/>
      <c r="AV88" s="80"/>
      <c r="AW88" s="80"/>
      <c r="AX88" s="80"/>
      <c r="AY88" s="80"/>
      <c r="AZ88" s="97">
        <f t="shared" si="11"/>
        <v>0.28499999999999998</v>
      </c>
    </row>
    <row r="89" spans="1:52" hidden="1">
      <c r="A89" s="80" t="s">
        <v>1178</v>
      </c>
      <c r="B89" s="80" t="s">
        <v>1178</v>
      </c>
      <c r="C89" s="80" t="s">
        <v>991</v>
      </c>
      <c r="D89" s="80" t="s">
        <v>1002</v>
      </c>
      <c r="E89" s="80" t="s">
        <v>1003</v>
      </c>
      <c r="F89" s="80">
        <v>90248</v>
      </c>
      <c r="G89" s="80" t="s">
        <v>53</v>
      </c>
      <c r="H89" s="80"/>
      <c r="I89" s="80" t="s">
        <v>994</v>
      </c>
      <c r="J89" s="80" t="s">
        <v>995</v>
      </c>
      <c r="K89" s="80" t="s">
        <v>996</v>
      </c>
      <c r="L89" s="80" t="s">
        <v>997</v>
      </c>
      <c r="M89" s="80">
        <v>83201</v>
      </c>
      <c r="N89" s="80"/>
      <c r="O89" s="80" t="s">
        <v>998</v>
      </c>
      <c r="P89" s="80" t="s">
        <v>56</v>
      </c>
      <c r="Q89" s="80">
        <v>475</v>
      </c>
      <c r="R89" s="80"/>
      <c r="S89" s="80" t="s">
        <v>74</v>
      </c>
      <c r="T89" s="80">
        <v>12005833</v>
      </c>
      <c r="U89" s="81">
        <v>0</v>
      </c>
      <c r="V89" s="80">
        <v>600</v>
      </c>
      <c r="W89" s="80">
        <v>20</v>
      </c>
      <c r="X89" s="80"/>
      <c r="Y89" s="80"/>
      <c r="Z89" s="80"/>
      <c r="AA89" s="80">
        <f t="shared" si="12"/>
        <v>2022</v>
      </c>
      <c r="AB89" s="80">
        <f t="shared" si="13"/>
        <v>4</v>
      </c>
      <c r="AC89" s="80">
        <f t="shared" si="14"/>
        <v>15</v>
      </c>
      <c r="AD89" s="80"/>
      <c r="AE89" s="80"/>
      <c r="AF89" s="82">
        <v>44655</v>
      </c>
      <c r="AG89" s="82">
        <v>44655</v>
      </c>
      <c r="AH89" s="82">
        <v>44657</v>
      </c>
      <c r="AI89" s="82">
        <v>44657</v>
      </c>
      <c r="AJ89" s="80"/>
      <c r="AK89" s="80" t="s">
        <v>64</v>
      </c>
      <c r="AL89" s="80" t="s">
        <v>1179</v>
      </c>
      <c r="AM89" s="80"/>
      <c r="AN89" s="80" t="s">
        <v>1000</v>
      </c>
      <c r="AO89" s="80"/>
      <c r="AP89" s="80"/>
      <c r="AQ89" s="80"/>
      <c r="AR89" s="80"/>
      <c r="AS89" s="80"/>
      <c r="AT89" s="80"/>
      <c r="AU89" s="80"/>
      <c r="AV89" s="80"/>
      <c r="AW89" s="80"/>
      <c r="AX89" s="80"/>
      <c r="AY89" s="80"/>
      <c r="AZ89" s="97">
        <f t="shared" si="11"/>
        <v>0.28499999999999998</v>
      </c>
    </row>
    <row r="90" spans="1:52" hidden="1">
      <c r="A90" s="80" t="s">
        <v>1091</v>
      </c>
      <c r="B90" s="80" t="s">
        <v>1091</v>
      </c>
      <c r="C90" s="80" t="s">
        <v>991</v>
      </c>
      <c r="D90" s="80" t="s">
        <v>992</v>
      </c>
      <c r="E90" s="80" t="s">
        <v>993</v>
      </c>
      <c r="F90" s="80">
        <v>91761</v>
      </c>
      <c r="G90" s="80" t="s">
        <v>53</v>
      </c>
      <c r="H90" s="80"/>
      <c r="I90" s="80" t="s">
        <v>994</v>
      </c>
      <c r="J90" s="80" t="s">
        <v>995</v>
      </c>
      <c r="K90" s="80" t="s">
        <v>996</v>
      </c>
      <c r="L90" s="80" t="s">
        <v>997</v>
      </c>
      <c r="M90" s="80">
        <v>83201</v>
      </c>
      <c r="N90" s="80"/>
      <c r="O90" s="80" t="s">
        <v>998</v>
      </c>
      <c r="P90" s="80" t="s">
        <v>56</v>
      </c>
      <c r="Q90" s="80">
        <v>475</v>
      </c>
      <c r="R90" s="80"/>
      <c r="S90" s="80" t="s">
        <v>74</v>
      </c>
      <c r="T90" s="80">
        <v>12005833</v>
      </c>
      <c r="U90" s="81">
        <v>0.15</v>
      </c>
      <c r="V90" s="80">
        <v>600</v>
      </c>
      <c r="W90" s="80">
        <v>20</v>
      </c>
      <c r="X90" s="80"/>
      <c r="Y90" s="80"/>
      <c r="Z90" s="80"/>
      <c r="AA90" s="80">
        <f t="shared" si="12"/>
        <v>2022</v>
      </c>
      <c r="AB90" s="80">
        <f t="shared" si="13"/>
        <v>3</v>
      </c>
      <c r="AC90" s="80">
        <f t="shared" si="14"/>
        <v>13</v>
      </c>
      <c r="AD90" s="80"/>
      <c r="AE90" s="80"/>
      <c r="AF90" s="82">
        <v>44646</v>
      </c>
      <c r="AG90" s="82">
        <v>44646</v>
      </c>
      <c r="AH90" s="82">
        <v>44648</v>
      </c>
      <c r="AI90" s="82">
        <v>44658</v>
      </c>
      <c r="AJ90" s="80"/>
      <c r="AK90" s="80" t="s">
        <v>64</v>
      </c>
      <c r="AL90" s="80" t="s">
        <v>1092</v>
      </c>
      <c r="AM90" s="80"/>
      <c r="AN90" s="80" t="s">
        <v>1000</v>
      </c>
      <c r="AO90" s="80"/>
      <c r="AP90" s="80"/>
      <c r="AQ90" s="80"/>
      <c r="AR90" s="80"/>
      <c r="AS90" s="80"/>
      <c r="AT90" s="80"/>
      <c r="AU90" s="80"/>
      <c r="AV90" s="80"/>
      <c r="AW90" s="80"/>
      <c r="AX90" s="80"/>
      <c r="AY90" s="80"/>
      <c r="AZ90" s="97">
        <f t="shared" si="11"/>
        <v>0.28499999999999998</v>
      </c>
    </row>
    <row r="91" spans="1:52" hidden="1">
      <c r="A91" s="80" t="s">
        <v>1120</v>
      </c>
      <c r="B91" s="80" t="s">
        <v>1120</v>
      </c>
      <c r="C91" s="80" t="s">
        <v>991</v>
      </c>
      <c r="D91" s="80" t="s">
        <v>1002</v>
      </c>
      <c r="E91" s="80" t="s">
        <v>1003</v>
      </c>
      <c r="F91" s="80">
        <v>90248</v>
      </c>
      <c r="G91" s="80" t="s">
        <v>53</v>
      </c>
      <c r="H91" s="80"/>
      <c r="I91" s="80" t="s">
        <v>994</v>
      </c>
      <c r="J91" s="80" t="s">
        <v>995</v>
      </c>
      <c r="K91" s="80" t="s">
        <v>996</v>
      </c>
      <c r="L91" s="80" t="s">
        <v>997</v>
      </c>
      <c r="M91" s="80">
        <v>83201</v>
      </c>
      <c r="N91" s="80"/>
      <c r="O91" s="80" t="s">
        <v>998</v>
      </c>
      <c r="P91" s="80" t="s">
        <v>56</v>
      </c>
      <c r="Q91" s="80">
        <v>475</v>
      </c>
      <c r="R91" s="80"/>
      <c r="S91" s="80" t="s">
        <v>74</v>
      </c>
      <c r="T91" s="80">
        <v>12005833</v>
      </c>
      <c r="U91" s="81">
        <v>0</v>
      </c>
      <c r="V91" s="80">
        <v>600</v>
      </c>
      <c r="W91" s="80">
        <v>20</v>
      </c>
      <c r="X91" s="80"/>
      <c r="Y91" s="80"/>
      <c r="Z91" s="80"/>
      <c r="AA91" s="80">
        <f t="shared" si="12"/>
        <v>2022</v>
      </c>
      <c r="AB91" s="80">
        <f t="shared" si="13"/>
        <v>3</v>
      </c>
      <c r="AC91" s="80">
        <f t="shared" si="14"/>
        <v>14</v>
      </c>
      <c r="AD91" s="80"/>
      <c r="AE91" s="80"/>
      <c r="AF91" s="82">
        <v>44648</v>
      </c>
      <c r="AG91" s="82">
        <v>44648</v>
      </c>
      <c r="AH91" s="82">
        <v>44649</v>
      </c>
      <c r="AI91" s="82">
        <v>44658</v>
      </c>
      <c r="AJ91" s="80"/>
      <c r="AK91" s="80" t="s">
        <v>64</v>
      </c>
      <c r="AL91" s="80" t="s">
        <v>1121</v>
      </c>
      <c r="AM91" s="80"/>
      <c r="AN91" s="80" t="s">
        <v>1000</v>
      </c>
      <c r="AO91" s="80"/>
      <c r="AP91" s="80"/>
      <c r="AQ91" s="80"/>
      <c r="AR91" s="80"/>
      <c r="AS91" s="80"/>
      <c r="AT91" s="80"/>
      <c r="AU91" s="80"/>
      <c r="AV91" s="80"/>
      <c r="AW91" s="80"/>
      <c r="AX91" s="80"/>
      <c r="AY91" s="80"/>
      <c r="AZ91" s="97">
        <f t="shared" si="11"/>
        <v>0.28499999999999998</v>
      </c>
    </row>
    <row r="92" spans="1:52" hidden="1">
      <c r="A92" s="80" t="s">
        <v>1180</v>
      </c>
      <c r="B92" s="80" t="s">
        <v>1180</v>
      </c>
      <c r="C92" s="80" t="s">
        <v>991</v>
      </c>
      <c r="D92" s="80" t="s">
        <v>1002</v>
      </c>
      <c r="E92" s="80" t="s">
        <v>1003</v>
      </c>
      <c r="F92" s="80">
        <v>90248</v>
      </c>
      <c r="G92" s="80" t="s">
        <v>53</v>
      </c>
      <c r="H92" s="80"/>
      <c r="I92" s="80" t="s">
        <v>994</v>
      </c>
      <c r="J92" s="80" t="s">
        <v>995</v>
      </c>
      <c r="K92" s="80" t="s">
        <v>996</v>
      </c>
      <c r="L92" s="80" t="s">
        <v>997</v>
      </c>
      <c r="M92" s="80">
        <v>83201</v>
      </c>
      <c r="N92" s="80"/>
      <c r="O92" s="80" t="s">
        <v>998</v>
      </c>
      <c r="P92" s="80" t="s">
        <v>56</v>
      </c>
      <c r="Q92" s="80">
        <v>475</v>
      </c>
      <c r="R92" s="80"/>
      <c r="S92" s="80" t="s">
        <v>74</v>
      </c>
      <c r="T92" s="80">
        <v>12005833</v>
      </c>
      <c r="U92" s="81">
        <v>0</v>
      </c>
      <c r="V92" s="80">
        <v>600</v>
      </c>
      <c r="W92" s="80">
        <v>20</v>
      </c>
      <c r="X92" s="80"/>
      <c r="Y92" s="80"/>
      <c r="Z92" s="80"/>
      <c r="AA92" s="80">
        <f t="shared" si="12"/>
        <v>2022</v>
      </c>
      <c r="AB92" s="80">
        <f t="shared" si="13"/>
        <v>4</v>
      </c>
      <c r="AC92" s="80">
        <f t="shared" si="14"/>
        <v>15</v>
      </c>
      <c r="AD92" s="80"/>
      <c r="AE92" s="80"/>
      <c r="AF92" s="82">
        <v>44655</v>
      </c>
      <c r="AG92" s="82">
        <v>44655</v>
      </c>
      <c r="AH92" s="82">
        <v>44657</v>
      </c>
      <c r="AI92" s="82">
        <v>44658</v>
      </c>
      <c r="AJ92" s="80"/>
      <c r="AK92" s="80" t="s">
        <v>64</v>
      </c>
      <c r="AL92" s="80" t="s">
        <v>1181</v>
      </c>
      <c r="AM92" s="80"/>
      <c r="AN92" s="80" t="s">
        <v>1000</v>
      </c>
      <c r="AO92" s="80"/>
      <c r="AP92" s="80"/>
      <c r="AQ92" s="80"/>
      <c r="AR92" s="80"/>
      <c r="AS92" s="80"/>
      <c r="AT92" s="80"/>
      <c r="AU92" s="80"/>
      <c r="AV92" s="80"/>
      <c r="AW92" s="80"/>
      <c r="AX92" s="80"/>
      <c r="AY92" s="80"/>
      <c r="AZ92" s="97">
        <f t="shared" si="11"/>
        <v>0.28499999999999998</v>
      </c>
    </row>
    <row r="93" spans="1:52">
      <c r="A93" s="80" t="s">
        <v>1182</v>
      </c>
      <c r="B93" s="80" t="s">
        <v>1182</v>
      </c>
      <c r="C93" s="80" t="s">
        <v>991</v>
      </c>
      <c r="D93" s="80" t="s">
        <v>1183</v>
      </c>
      <c r="E93" s="80" t="s">
        <v>1184</v>
      </c>
      <c r="F93" s="106"/>
      <c r="G93" s="80" t="s">
        <v>53</v>
      </c>
      <c r="H93" s="80"/>
      <c r="I93" s="80" t="s">
        <v>994</v>
      </c>
      <c r="J93" s="80" t="s">
        <v>995</v>
      </c>
      <c r="K93" s="80" t="s">
        <v>996</v>
      </c>
      <c r="L93" s="80" t="s">
        <v>997</v>
      </c>
      <c r="M93" s="80">
        <v>83201</v>
      </c>
      <c r="N93" s="80"/>
      <c r="O93" s="80" t="s">
        <v>998</v>
      </c>
      <c r="P93" s="80" t="s">
        <v>56</v>
      </c>
      <c r="Q93" s="80">
        <v>475</v>
      </c>
      <c r="R93" s="80"/>
      <c r="S93" s="80" t="s">
        <v>74</v>
      </c>
      <c r="T93" s="80">
        <v>12005833</v>
      </c>
      <c r="U93" s="81">
        <v>0.15</v>
      </c>
      <c r="V93" s="80">
        <v>600</v>
      </c>
      <c r="W93" s="80">
        <v>20</v>
      </c>
      <c r="X93" s="80"/>
      <c r="Y93" s="80"/>
      <c r="Z93" s="80"/>
      <c r="AA93" s="80">
        <f t="shared" si="12"/>
        <v>2022</v>
      </c>
      <c r="AB93" s="80">
        <f t="shared" si="13"/>
        <v>4</v>
      </c>
      <c r="AC93" s="80">
        <f t="shared" si="14"/>
        <v>16</v>
      </c>
      <c r="AD93" s="80"/>
      <c r="AE93" s="80"/>
      <c r="AF93" s="82">
        <v>44664</v>
      </c>
      <c r="AG93" s="82">
        <v>44664</v>
      </c>
      <c r="AH93" s="82">
        <v>44669</v>
      </c>
      <c r="AI93" s="82">
        <v>44667</v>
      </c>
      <c r="AJ93" s="80"/>
      <c r="AK93" s="80" t="s">
        <v>64</v>
      </c>
      <c r="AL93" s="80"/>
      <c r="AM93" s="80"/>
      <c r="AN93" s="80" t="s">
        <v>1185</v>
      </c>
      <c r="AO93" s="80"/>
      <c r="AP93" s="80"/>
      <c r="AQ93" s="80"/>
      <c r="AR93" s="80"/>
      <c r="AS93" s="80"/>
      <c r="AT93" s="80"/>
      <c r="AU93" s="80"/>
      <c r="AV93" s="80"/>
      <c r="AW93" s="80"/>
      <c r="AX93" s="80"/>
      <c r="AY93" s="80"/>
      <c r="AZ93" s="97">
        <f t="shared" si="11"/>
        <v>0.28499999999999998</v>
      </c>
    </row>
    <row r="94" spans="1:52">
      <c r="A94" s="80" t="s">
        <v>1186</v>
      </c>
      <c r="B94" s="80" t="s">
        <v>1186</v>
      </c>
      <c r="C94" s="80" t="s">
        <v>991</v>
      </c>
      <c r="D94" s="80" t="s">
        <v>1187</v>
      </c>
      <c r="E94" s="80" t="s">
        <v>1188</v>
      </c>
      <c r="F94" s="106"/>
      <c r="G94" s="80" t="s">
        <v>53</v>
      </c>
      <c r="H94" s="80"/>
      <c r="I94" s="80" t="s">
        <v>994</v>
      </c>
      <c r="J94" s="80" t="s">
        <v>995</v>
      </c>
      <c r="K94" s="80" t="s">
        <v>996</v>
      </c>
      <c r="L94" s="80" t="s">
        <v>997</v>
      </c>
      <c r="M94" s="80">
        <v>83201</v>
      </c>
      <c r="N94" s="80"/>
      <c r="O94" s="80" t="s">
        <v>998</v>
      </c>
      <c r="P94" s="80" t="s">
        <v>56</v>
      </c>
      <c r="Q94" s="80">
        <v>475</v>
      </c>
      <c r="R94" s="80"/>
      <c r="S94" s="80" t="s">
        <v>74</v>
      </c>
      <c r="T94" s="80">
        <v>12005833</v>
      </c>
      <c r="U94" s="81">
        <v>0.15</v>
      </c>
      <c r="V94" s="80">
        <v>600</v>
      </c>
      <c r="W94" s="80">
        <v>20</v>
      </c>
      <c r="X94" s="80"/>
      <c r="Y94" s="80"/>
      <c r="Z94" s="80"/>
      <c r="AA94" s="80">
        <f t="shared" si="12"/>
        <v>2022</v>
      </c>
      <c r="AB94" s="80">
        <f t="shared" si="13"/>
        <v>4</v>
      </c>
      <c r="AC94" s="80">
        <f t="shared" si="14"/>
        <v>16</v>
      </c>
      <c r="AD94" s="80"/>
      <c r="AE94" s="80"/>
      <c r="AF94" s="82">
        <v>44664</v>
      </c>
      <c r="AG94" s="82">
        <v>44664</v>
      </c>
      <c r="AH94" s="82">
        <v>44669</v>
      </c>
      <c r="AI94" s="82">
        <v>44669</v>
      </c>
      <c r="AJ94" s="80"/>
      <c r="AK94" s="80" t="s">
        <v>64</v>
      </c>
      <c r="AL94" s="80"/>
      <c r="AM94" s="80"/>
      <c r="AN94" s="80" t="s">
        <v>1185</v>
      </c>
      <c r="AO94" s="80"/>
      <c r="AP94" s="80"/>
      <c r="AQ94" s="80"/>
      <c r="AR94" s="80"/>
      <c r="AS94" s="80"/>
      <c r="AT94" s="80"/>
      <c r="AU94" s="80"/>
      <c r="AV94" s="80"/>
      <c r="AW94" s="80"/>
      <c r="AX94" s="80"/>
      <c r="AY94" s="80"/>
      <c r="AZ94" s="97">
        <f t="shared" si="11"/>
        <v>0.28499999999999998</v>
      </c>
    </row>
    <row r="95" spans="1:52">
      <c r="A95" s="80" t="s">
        <v>1189</v>
      </c>
      <c r="B95" s="80" t="s">
        <v>1189</v>
      </c>
      <c r="C95" s="80" t="s">
        <v>991</v>
      </c>
      <c r="D95" s="80" t="s">
        <v>1187</v>
      </c>
      <c r="E95" s="80" t="s">
        <v>1188</v>
      </c>
      <c r="F95" s="106"/>
      <c r="G95" s="80" t="s">
        <v>53</v>
      </c>
      <c r="H95" s="80"/>
      <c r="I95" s="80" t="s">
        <v>994</v>
      </c>
      <c r="J95" s="80" t="s">
        <v>995</v>
      </c>
      <c r="K95" s="80" t="s">
        <v>996</v>
      </c>
      <c r="L95" s="80" t="s">
        <v>997</v>
      </c>
      <c r="M95" s="80">
        <v>83201</v>
      </c>
      <c r="N95" s="80"/>
      <c r="O95" s="80" t="s">
        <v>998</v>
      </c>
      <c r="P95" s="80" t="s">
        <v>56</v>
      </c>
      <c r="Q95" s="80">
        <v>475</v>
      </c>
      <c r="R95" s="80"/>
      <c r="S95" s="80" t="s">
        <v>74</v>
      </c>
      <c r="T95" s="80">
        <v>12005833</v>
      </c>
      <c r="U95" s="81">
        <v>0.15</v>
      </c>
      <c r="V95" s="80">
        <v>600</v>
      </c>
      <c r="W95" s="80">
        <v>20</v>
      </c>
      <c r="X95" s="80"/>
      <c r="Y95" s="80"/>
      <c r="Z95" s="80"/>
      <c r="AA95" s="80">
        <f t="shared" si="12"/>
        <v>2022</v>
      </c>
      <c r="AB95" s="80">
        <f t="shared" si="13"/>
        <v>4</v>
      </c>
      <c r="AC95" s="80">
        <f t="shared" si="14"/>
        <v>16</v>
      </c>
      <c r="AD95" s="80"/>
      <c r="AE95" s="80"/>
      <c r="AF95" s="82">
        <v>44664</v>
      </c>
      <c r="AG95" s="82">
        <v>44664</v>
      </c>
      <c r="AH95" s="82">
        <v>44669</v>
      </c>
      <c r="AI95" s="82">
        <v>44669</v>
      </c>
      <c r="AJ95" s="80"/>
      <c r="AK95" s="80" t="s">
        <v>64</v>
      </c>
      <c r="AL95" s="80"/>
      <c r="AM95" s="80"/>
      <c r="AN95" s="80" t="s">
        <v>1185</v>
      </c>
      <c r="AO95" s="80"/>
      <c r="AP95" s="80"/>
      <c r="AQ95" s="80"/>
      <c r="AR95" s="80"/>
      <c r="AS95" s="80"/>
      <c r="AT95" s="80"/>
      <c r="AU95" s="80"/>
      <c r="AV95" s="80"/>
      <c r="AW95" s="80"/>
      <c r="AX95" s="80"/>
      <c r="AY95" s="80"/>
      <c r="AZ95" s="97">
        <f t="shared" si="11"/>
        <v>0.28499999999999998</v>
      </c>
    </row>
    <row r="96" spans="1:52">
      <c r="A96" s="80" t="s">
        <v>1190</v>
      </c>
      <c r="B96" s="80" t="s">
        <v>1190</v>
      </c>
      <c r="C96" s="80" t="s">
        <v>991</v>
      </c>
      <c r="D96" s="80" t="s">
        <v>1187</v>
      </c>
      <c r="E96" s="80" t="s">
        <v>1188</v>
      </c>
      <c r="F96" s="106"/>
      <c r="G96" s="80" t="s">
        <v>53</v>
      </c>
      <c r="H96" s="80"/>
      <c r="I96" s="80" t="s">
        <v>994</v>
      </c>
      <c r="J96" s="80" t="s">
        <v>995</v>
      </c>
      <c r="K96" s="80" t="s">
        <v>996</v>
      </c>
      <c r="L96" s="80" t="s">
        <v>997</v>
      </c>
      <c r="M96" s="80">
        <v>83201</v>
      </c>
      <c r="N96" s="80"/>
      <c r="O96" s="80" t="s">
        <v>998</v>
      </c>
      <c r="P96" s="80" t="s">
        <v>56</v>
      </c>
      <c r="Q96" s="80">
        <v>475</v>
      </c>
      <c r="R96" s="80"/>
      <c r="S96" s="80" t="s">
        <v>74</v>
      </c>
      <c r="T96" s="80">
        <v>12005833</v>
      </c>
      <c r="U96" s="81">
        <v>0.15</v>
      </c>
      <c r="V96" s="80">
        <v>600</v>
      </c>
      <c r="W96" s="80">
        <v>20</v>
      </c>
      <c r="X96" s="80"/>
      <c r="Y96" s="80"/>
      <c r="Z96" s="80"/>
      <c r="AA96" s="80">
        <f t="shared" si="12"/>
        <v>2022</v>
      </c>
      <c r="AB96" s="80">
        <f t="shared" si="13"/>
        <v>4</v>
      </c>
      <c r="AC96" s="80">
        <f t="shared" si="14"/>
        <v>16</v>
      </c>
      <c r="AD96" s="80"/>
      <c r="AE96" s="80"/>
      <c r="AF96" s="82">
        <v>44664</v>
      </c>
      <c r="AG96" s="82">
        <v>44664</v>
      </c>
      <c r="AH96" s="82">
        <v>44669</v>
      </c>
      <c r="AI96" s="82">
        <v>44669</v>
      </c>
      <c r="AJ96" s="80"/>
      <c r="AK96" s="80" t="s">
        <v>64</v>
      </c>
      <c r="AL96" s="80"/>
      <c r="AM96" s="80"/>
      <c r="AN96" s="80" t="s">
        <v>1185</v>
      </c>
      <c r="AO96" s="80"/>
      <c r="AP96" s="80"/>
      <c r="AQ96" s="80"/>
      <c r="AR96" s="80"/>
      <c r="AS96" s="80"/>
      <c r="AT96" s="80"/>
      <c r="AU96" s="80"/>
      <c r="AV96" s="80"/>
      <c r="AW96" s="80"/>
      <c r="AX96" s="80"/>
      <c r="AY96" s="80"/>
      <c r="AZ96" s="97">
        <f t="shared" si="11"/>
        <v>0.28499999999999998</v>
      </c>
    </row>
    <row r="97" spans="1:52">
      <c r="A97" s="80" t="s">
        <v>1191</v>
      </c>
      <c r="B97" s="80" t="s">
        <v>1191</v>
      </c>
      <c r="C97" s="80" t="s">
        <v>991</v>
      </c>
      <c r="D97" s="80" t="s">
        <v>1187</v>
      </c>
      <c r="E97" s="80" t="s">
        <v>1188</v>
      </c>
      <c r="F97" s="106"/>
      <c r="G97" s="80" t="s">
        <v>53</v>
      </c>
      <c r="H97" s="80"/>
      <c r="I97" s="80" t="s">
        <v>994</v>
      </c>
      <c r="J97" s="80" t="s">
        <v>995</v>
      </c>
      <c r="K97" s="80" t="s">
        <v>996</v>
      </c>
      <c r="L97" s="80" t="s">
        <v>997</v>
      </c>
      <c r="M97" s="80">
        <v>83201</v>
      </c>
      <c r="N97" s="80"/>
      <c r="O97" s="80" t="s">
        <v>998</v>
      </c>
      <c r="P97" s="80" t="s">
        <v>56</v>
      </c>
      <c r="Q97" s="80">
        <v>475</v>
      </c>
      <c r="R97" s="80"/>
      <c r="S97" s="80" t="s">
        <v>74</v>
      </c>
      <c r="T97" s="80">
        <v>12005833</v>
      </c>
      <c r="U97" s="81">
        <v>0.15</v>
      </c>
      <c r="V97" s="80">
        <v>600</v>
      </c>
      <c r="W97" s="80">
        <v>20</v>
      </c>
      <c r="X97" s="80"/>
      <c r="Y97" s="80"/>
      <c r="Z97" s="80"/>
      <c r="AA97" s="80">
        <f t="shared" si="12"/>
        <v>2022</v>
      </c>
      <c r="AB97" s="80">
        <f t="shared" si="13"/>
        <v>4</v>
      </c>
      <c r="AC97" s="80">
        <f t="shared" si="14"/>
        <v>16</v>
      </c>
      <c r="AD97" s="80"/>
      <c r="AE97" s="80"/>
      <c r="AF97" s="82">
        <v>44664</v>
      </c>
      <c r="AG97" s="82">
        <v>44664</v>
      </c>
      <c r="AH97" s="82">
        <v>44669</v>
      </c>
      <c r="AI97" s="82">
        <v>44669</v>
      </c>
      <c r="AJ97" s="80"/>
      <c r="AK97" s="80" t="s">
        <v>64</v>
      </c>
      <c r="AL97" s="80"/>
      <c r="AM97" s="80"/>
      <c r="AN97" s="80" t="s">
        <v>1185</v>
      </c>
      <c r="AO97" s="80"/>
      <c r="AP97" s="80"/>
      <c r="AQ97" s="80"/>
      <c r="AR97" s="80"/>
      <c r="AS97" s="80"/>
      <c r="AT97" s="80"/>
      <c r="AU97" s="80"/>
      <c r="AV97" s="80"/>
      <c r="AW97" s="80"/>
      <c r="AX97" s="80"/>
      <c r="AY97" s="80"/>
      <c r="AZ97" s="97">
        <f t="shared" si="11"/>
        <v>0.28499999999999998</v>
      </c>
    </row>
    <row r="98" spans="1:52">
      <c r="A98" s="80" t="s">
        <v>1192</v>
      </c>
      <c r="B98" s="80" t="s">
        <v>1192</v>
      </c>
      <c r="C98" s="80" t="s">
        <v>991</v>
      </c>
      <c r="D98" s="80" t="s">
        <v>1183</v>
      </c>
      <c r="E98" s="80" t="s">
        <v>1184</v>
      </c>
      <c r="F98" s="106"/>
      <c r="G98" s="80" t="s">
        <v>53</v>
      </c>
      <c r="H98" s="80"/>
      <c r="I98" s="80" t="s">
        <v>994</v>
      </c>
      <c r="J98" s="80" t="s">
        <v>995</v>
      </c>
      <c r="K98" s="80" t="s">
        <v>996</v>
      </c>
      <c r="L98" s="80" t="s">
        <v>997</v>
      </c>
      <c r="M98" s="80">
        <v>83201</v>
      </c>
      <c r="N98" s="80"/>
      <c r="O98" s="80" t="s">
        <v>998</v>
      </c>
      <c r="P98" s="80" t="s">
        <v>56</v>
      </c>
      <c r="Q98" s="80">
        <v>475</v>
      </c>
      <c r="R98" s="80"/>
      <c r="S98" s="80" t="s">
        <v>74</v>
      </c>
      <c r="T98" s="80">
        <v>12005833</v>
      </c>
      <c r="U98" s="81">
        <v>0.15</v>
      </c>
      <c r="V98" s="80">
        <v>600</v>
      </c>
      <c r="W98" s="80">
        <v>20</v>
      </c>
      <c r="X98" s="80"/>
      <c r="Y98" s="80"/>
      <c r="Z98" s="80"/>
      <c r="AA98" s="80">
        <f t="shared" si="12"/>
        <v>2022</v>
      </c>
      <c r="AB98" s="80">
        <f t="shared" si="13"/>
        <v>4</v>
      </c>
      <c r="AC98" s="80">
        <f t="shared" si="14"/>
        <v>16</v>
      </c>
      <c r="AD98" s="80"/>
      <c r="AE98" s="80"/>
      <c r="AF98" s="82">
        <v>44664</v>
      </c>
      <c r="AG98" s="82">
        <v>44664</v>
      </c>
      <c r="AH98" s="82">
        <v>44669</v>
      </c>
      <c r="AI98" s="82">
        <v>44669</v>
      </c>
      <c r="AJ98" s="80"/>
      <c r="AK98" s="80" t="s">
        <v>64</v>
      </c>
      <c r="AL98" s="80"/>
      <c r="AM98" s="80"/>
      <c r="AN98" s="80" t="s">
        <v>1185</v>
      </c>
      <c r="AO98" s="80"/>
      <c r="AP98" s="80"/>
      <c r="AQ98" s="80"/>
      <c r="AR98" s="80"/>
      <c r="AS98" s="80"/>
      <c r="AT98" s="80"/>
      <c r="AU98" s="80"/>
      <c r="AV98" s="80"/>
      <c r="AW98" s="80"/>
      <c r="AX98" s="80"/>
      <c r="AY98" s="80"/>
      <c r="AZ98" s="97">
        <f t="shared" ref="AZ98:AZ134" si="15">Q98*V98/1000000</f>
        <v>0.28499999999999998</v>
      </c>
    </row>
    <row r="99" spans="1:52">
      <c r="A99" s="80" t="s">
        <v>1193</v>
      </c>
      <c r="B99" s="80" t="s">
        <v>1193</v>
      </c>
      <c r="C99" s="80" t="s">
        <v>991</v>
      </c>
      <c r="D99" s="80" t="s">
        <v>1183</v>
      </c>
      <c r="E99" s="80" t="s">
        <v>1184</v>
      </c>
      <c r="F99" s="106"/>
      <c r="G99" s="80" t="s">
        <v>53</v>
      </c>
      <c r="H99" s="80"/>
      <c r="I99" s="80" t="s">
        <v>994</v>
      </c>
      <c r="J99" s="80" t="s">
        <v>995</v>
      </c>
      <c r="K99" s="80" t="s">
        <v>996</v>
      </c>
      <c r="L99" s="80" t="s">
        <v>997</v>
      </c>
      <c r="M99" s="80">
        <v>83201</v>
      </c>
      <c r="N99" s="80"/>
      <c r="O99" s="80" t="s">
        <v>998</v>
      </c>
      <c r="P99" s="80" t="s">
        <v>56</v>
      </c>
      <c r="Q99" s="80">
        <v>475</v>
      </c>
      <c r="R99" s="80"/>
      <c r="S99" s="80" t="s">
        <v>74</v>
      </c>
      <c r="T99" s="80">
        <v>12005833</v>
      </c>
      <c r="U99" s="81">
        <v>0.15</v>
      </c>
      <c r="V99" s="80">
        <v>600</v>
      </c>
      <c r="W99" s="80">
        <v>20</v>
      </c>
      <c r="X99" s="80"/>
      <c r="Y99" s="80"/>
      <c r="Z99" s="80"/>
      <c r="AA99" s="80">
        <f t="shared" si="12"/>
        <v>2022</v>
      </c>
      <c r="AB99" s="80">
        <f t="shared" si="13"/>
        <v>4</v>
      </c>
      <c r="AC99" s="80">
        <f t="shared" si="14"/>
        <v>16</v>
      </c>
      <c r="AD99" s="80"/>
      <c r="AE99" s="80"/>
      <c r="AF99" s="82">
        <v>44664</v>
      </c>
      <c r="AG99" s="82">
        <v>44664</v>
      </c>
      <c r="AH99" s="82">
        <v>44669</v>
      </c>
      <c r="AI99" s="82">
        <v>44669</v>
      </c>
      <c r="AJ99" s="80"/>
      <c r="AK99" s="80" t="s">
        <v>64</v>
      </c>
      <c r="AL99" s="80"/>
      <c r="AM99" s="80"/>
      <c r="AN99" s="80" t="s">
        <v>1185</v>
      </c>
      <c r="AO99" s="80"/>
      <c r="AP99" s="80"/>
      <c r="AQ99" s="80"/>
      <c r="AR99" s="80"/>
      <c r="AS99" s="80"/>
      <c r="AT99" s="80"/>
      <c r="AU99" s="80"/>
      <c r="AV99" s="80"/>
      <c r="AW99" s="80"/>
      <c r="AX99" s="80"/>
      <c r="AY99" s="80"/>
      <c r="AZ99" s="97">
        <f t="shared" si="15"/>
        <v>0.28499999999999998</v>
      </c>
    </row>
    <row r="100" spans="1:52">
      <c r="A100" s="80" t="s">
        <v>1194</v>
      </c>
      <c r="B100" s="80" t="s">
        <v>1194</v>
      </c>
      <c r="C100" s="80" t="s">
        <v>991</v>
      </c>
      <c r="D100" s="80" t="s">
        <v>1183</v>
      </c>
      <c r="E100" s="80" t="s">
        <v>1184</v>
      </c>
      <c r="F100" s="106"/>
      <c r="G100" s="80" t="s">
        <v>53</v>
      </c>
      <c r="H100" s="80"/>
      <c r="I100" s="80" t="s">
        <v>994</v>
      </c>
      <c r="J100" s="80" t="s">
        <v>995</v>
      </c>
      <c r="K100" s="80" t="s">
        <v>996</v>
      </c>
      <c r="L100" s="80" t="s">
        <v>997</v>
      </c>
      <c r="M100" s="80">
        <v>83201</v>
      </c>
      <c r="N100" s="80"/>
      <c r="O100" s="80" t="s">
        <v>998</v>
      </c>
      <c r="P100" s="80" t="s">
        <v>56</v>
      </c>
      <c r="Q100" s="80">
        <v>475</v>
      </c>
      <c r="R100" s="80"/>
      <c r="S100" s="80" t="s">
        <v>74</v>
      </c>
      <c r="T100" s="80">
        <v>12005833</v>
      </c>
      <c r="U100" s="81">
        <v>0.15</v>
      </c>
      <c r="V100" s="80">
        <v>600</v>
      </c>
      <c r="W100" s="80">
        <v>20</v>
      </c>
      <c r="X100" s="80"/>
      <c r="Y100" s="80"/>
      <c r="Z100" s="80"/>
      <c r="AA100" s="80">
        <f t="shared" si="12"/>
        <v>2022</v>
      </c>
      <c r="AB100" s="80">
        <f t="shared" si="13"/>
        <v>4</v>
      </c>
      <c r="AC100" s="80">
        <f t="shared" si="14"/>
        <v>16</v>
      </c>
      <c r="AD100" s="80"/>
      <c r="AE100" s="80"/>
      <c r="AF100" s="82">
        <v>44664</v>
      </c>
      <c r="AG100" s="82">
        <v>44664</v>
      </c>
      <c r="AH100" s="82">
        <v>44669</v>
      </c>
      <c r="AI100" s="82">
        <v>44669</v>
      </c>
      <c r="AJ100" s="80"/>
      <c r="AK100" s="80" t="s">
        <v>64</v>
      </c>
      <c r="AL100" s="80"/>
      <c r="AM100" s="80"/>
      <c r="AN100" s="80" t="s">
        <v>1185</v>
      </c>
      <c r="AO100" s="80"/>
      <c r="AP100" s="80"/>
      <c r="AQ100" s="80"/>
      <c r="AR100" s="80"/>
      <c r="AS100" s="80"/>
      <c r="AT100" s="80"/>
      <c r="AU100" s="80"/>
      <c r="AV100" s="80"/>
      <c r="AW100" s="80"/>
      <c r="AX100" s="80"/>
      <c r="AY100" s="80"/>
      <c r="AZ100" s="97">
        <f t="shared" si="15"/>
        <v>0.28499999999999998</v>
      </c>
    </row>
    <row r="101" spans="1:52">
      <c r="A101" s="80" t="s">
        <v>1195</v>
      </c>
      <c r="B101" s="80" t="s">
        <v>1195</v>
      </c>
      <c r="C101" s="80" t="s">
        <v>991</v>
      </c>
      <c r="D101" s="80" t="s">
        <v>1183</v>
      </c>
      <c r="E101" s="80" t="s">
        <v>1184</v>
      </c>
      <c r="F101" s="106"/>
      <c r="G101" s="80" t="s">
        <v>53</v>
      </c>
      <c r="H101" s="80"/>
      <c r="I101" s="80" t="s">
        <v>994</v>
      </c>
      <c r="J101" s="80" t="s">
        <v>995</v>
      </c>
      <c r="K101" s="80" t="s">
        <v>996</v>
      </c>
      <c r="L101" s="80" t="s">
        <v>997</v>
      </c>
      <c r="M101" s="80">
        <v>83201</v>
      </c>
      <c r="N101" s="80"/>
      <c r="O101" s="80" t="s">
        <v>998</v>
      </c>
      <c r="P101" s="80" t="s">
        <v>56</v>
      </c>
      <c r="Q101" s="80">
        <v>475</v>
      </c>
      <c r="R101" s="80"/>
      <c r="S101" s="80" t="s">
        <v>74</v>
      </c>
      <c r="T101" s="80">
        <v>12005833</v>
      </c>
      <c r="U101" s="81">
        <v>0.15</v>
      </c>
      <c r="V101" s="80">
        <v>600</v>
      </c>
      <c r="W101" s="80">
        <v>20</v>
      </c>
      <c r="X101" s="80"/>
      <c r="Y101" s="80"/>
      <c r="Z101" s="80"/>
      <c r="AA101" s="80">
        <f t="shared" si="12"/>
        <v>2022</v>
      </c>
      <c r="AB101" s="80">
        <f t="shared" si="13"/>
        <v>4</v>
      </c>
      <c r="AC101" s="80">
        <f t="shared" si="14"/>
        <v>16</v>
      </c>
      <c r="AD101" s="80"/>
      <c r="AE101" s="80"/>
      <c r="AF101" s="82">
        <v>44664</v>
      </c>
      <c r="AG101" s="82">
        <v>44664</v>
      </c>
      <c r="AH101" s="82">
        <v>44669</v>
      </c>
      <c r="AI101" s="82">
        <v>44669</v>
      </c>
      <c r="AJ101" s="80"/>
      <c r="AK101" s="80" t="s">
        <v>64</v>
      </c>
      <c r="AL101" s="80"/>
      <c r="AM101" s="80"/>
      <c r="AN101" s="80" t="s">
        <v>1185</v>
      </c>
      <c r="AO101" s="80"/>
      <c r="AP101" s="80"/>
      <c r="AQ101" s="80"/>
      <c r="AR101" s="80"/>
      <c r="AS101" s="80"/>
      <c r="AT101" s="80"/>
      <c r="AU101" s="80"/>
      <c r="AV101" s="80"/>
      <c r="AW101" s="80"/>
      <c r="AX101" s="80"/>
      <c r="AY101" s="80"/>
      <c r="AZ101" s="97">
        <f t="shared" si="15"/>
        <v>0.28499999999999998</v>
      </c>
    </row>
    <row r="102" spans="1:52">
      <c r="A102" s="80" t="s">
        <v>1196</v>
      </c>
      <c r="B102" s="80" t="s">
        <v>1196</v>
      </c>
      <c r="C102" s="80" t="s">
        <v>991</v>
      </c>
      <c r="D102" s="80" t="s">
        <v>1183</v>
      </c>
      <c r="E102" s="80" t="s">
        <v>1184</v>
      </c>
      <c r="F102" s="106"/>
      <c r="G102" s="80" t="s">
        <v>53</v>
      </c>
      <c r="H102" s="80"/>
      <c r="I102" s="80" t="s">
        <v>994</v>
      </c>
      <c r="J102" s="80" t="s">
        <v>995</v>
      </c>
      <c r="K102" s="80" t="s">
        <v>996</v>
      </c>
      <c r="L102" s="80" t="s">
        <v>997</v>
      </c>
      <c r="M102" s="80">
        <v>83201</v>
      </c>
      <c r="N102" s="80"/>
      <c r="O102" s="80" t="s">
        <v>998</v>
      </c>
      <c r="P102" s="80" t="s">
        <v>56</v>
      </c>
      <c r="Q102" s="80">
        <v>475</v>
      </c>
      <c r="R102" s="80"/>
      <c r="S102" s="80" t="s">
        <v>74</v>
      </c>
      <c r="T102" s="80">
        <v>12005833</v>
      </c>
      <c r="U102" s="81">
        <v>0.15</v>
      </c>
      <c r="V102" s="80">
        <v>600</v>
      </c>
      <c r="W102" s="80">
        <v>20</v>
      </c>
      <c r="X102" s="80"/>
      <c r="Y102" s="80"/>
      <c r="Z102" s="80"/>
      <c r="AA102" s="80">
        <f t="shared" si="12"/>
        <v>2022</v>
      </c>
      <c r="AB102" s="80">
        <f t="shared" si="13"/>
        <v>4</v>
      </c>
      <c r="AC102" s="80">
        <f t="shared" si="14"/>
        <v>16</v>
      </c>
      <c r="AD102" s="80"/>
      <c r="AE102" s="80"/>
      <c r="AF102" s="82">
        <v>44664</v>
      </c>
      <c r="AG102" s="82">
        <v>44664</v>
      </c>
      <c r="AH102" s="82">
        <v>44669</v>
      </c>
      <c r="AI102" s="82">
        <v>44669</v>
      </c>
      <c r="AJ102" s="80"/>
      <c r="AK102" s="80" t="s">
        <v>64</v>
      </c>
      <c r="AL102" s="80"/>
      <c r="AM102" s="80"/>
      <c r="AN102" s="80" t="s">
        <v>1185</v>
      </c>
      <c r="AO102" s="80"/>
      <c r="AP102" s="80"/>
      <c r="AQ102" s="80"/>
      <c r="AR102" s="80"/>
      <c r="AS102" s="80"/>
      <c r="AT102" s="80"/>
      <c r="AU102" s="80"/>
      <c r="AV102" s="80"/>
      <c r="AW102" s="80"/>
      <c r="AX102" s="80"/>
      <c r="AY102" s="80"/>
      <c r="AZ102" s="97">
        <f t="shared" si="15"/>
        <v>0.28499999999999998</v>
      </c>
    </row>
    <row r="103" spans="1:52">
      <c r="A103" s="80" t="s">
        <v>1202</v>
      </c>
      <c r="B103" s="80" t="s">
        <v>1202</v>
      </c>
      <c r="C103" s="80" t="s">
        <v>991</v>
      </c>
      <c r="D103" s="80" t="s">
        <v>1187</v>
      </c>
      <c r="E103" s="80" t="s">
        <v>1188</v>
      </c>
      <c r="F103" s="106"/>
      <c r="G103" s="80" t="s">
        <v>53</v>
      </c>
      <c r="H103" s="80"/>
      <c r="I103" s="80" t="s">
        <v>994</v>
      </c>
      <c r="J103" s="80" t="s">
        <v>995</v>
      </c>
      <c r="K103" s="80" t="s">
        <v>996</v>
      </c>
      <c r="L103" s="80" t="s">
        <v>997</v>
      </c>
      <c r="M103" s="80">
        <v>83201</v>
      </c>
      <c r="N103" s="80"/>
      <c r="O103" s="80" t="s">
        <v>998</v>
      </c>
      <c r="P103" s="80" t="s">
        <v>56</v>
      </c>
      <c r="Q103" s="80">
        <v>475</v>
      </c>
      <c r="R103" s="80"/>
      <c r="S103" s="80" t="s">
        <v>74</v>
      </c>
      <c r="T103" s="80">
        <v>12005833</v>
      </c>
      <c r="U103" s="81">
        <v>0.15</v>
      </c>
      <c r="V103" s="80">
        <v>600</v>
      </c>
      <c r="W103" s="80">
        <v>20</v>
      </c>
      <c r="X103" s="80"/>
      <c r="Y103" s="80"/>
      <c r="Z103" s="80"/>
      <c r="AA103" s="80">
        <f t="shared" si="12"/>
        <v>2022</v>
      </c>
      <c r="AB103" s="80">
        <f t="shared" si="13"/>
        <v>4</v>
      </c>
      <c r="AC103" s="80">
        <f t="shared" si="14"/>
        <v>16</v>
      </c>
      <c r="AD103" s="80"/>
      <c r="AE103" s="80"/>
      <c r="AF103" s="82">
        <v>44666</v>
      </c>
      <c r="AG103" s="82">
        <v>44666</v>
      </c>
      <c r="AH103" s="82">
        <v>44669</v>
      </c>
      <c r="AI103" s="82">
        <v>44669</v>
      </c>
      <c r="AJ103" s="80"/>
      <c r="AK103" s="80" t="s">
        <v>64</v>
      </c>
      <c r="AL103" s="80"/>
      <c r="AM103" s="80"/>
      <c r="AN103" s="80" t="s">
        <v>1185</v>
      </c>
      <c r="AO103" s="80"/>
      <c r="AP103" s="80"/>
      <c r="AQ103" s="80"/>
      <c r="AR103" s="80"/>
      <c r="AS103" s="80"/>
      <c r="AT103" s="80"/>
      <c r="AU103" s="80"/>
      <c r="AV103" s="80"/>
      <c r="AW103" s="80"/>
      <c r="AX103" s="80"/>
      <c r="AY103" s="80"/>
      <c r="AZ103" s="97">
        <f t="shared" si="15"/>
        <v>0.28499999999999998</v>
      </c>
    </row>
    <row r="104" spans="1:52">
      <c r="A104" s="80" t="s">
        <v>1197</v>
      </c>
      <c r="B104" s="80" t="s">
        <v>1197</v>
      </c>
      <c r="C104" s="80" t="s">
        <v>991</v>
      </c>
      <c r="D104" s="80" t="s">
        <v>1187</v>
      </c>
      <c r="E104" s="80" t="s">
        <v>1188</v>
      </c>
      <c r="F104" s="106"/>
      <c r="G104" s="80" t="s">
        <v>53</v>
      </c>
      <c r="H104" s="80"/>
      <c r="I104" s="80" t="s">
        <v>994</v>
      </c>
      <c r="J104" s="80" t="s">
        <v>995</v>
      </c>
      <c r="K104" s="80" t="s">
        <v>996</v>
      </c>
      <c r="L104" s="80" t="s">
        <v>997</v>
      </c>
      <c r="M104" s="80">
        <v>83201</v>
      </c>
      <c r="N104" s="80"/>
      <c r="O104" s="80" t="s">
        <v>998</v>
      </c>
      <c r="P104" s="80" t="s">
        <v>56</v>
      </c>
      <c r="Q104" s="80">
        <v>475</v>
      </c>
      <c r="R104" s="80"/>
      <c r="S104" s="80" t="s">
        <v>74</v>
      </c>
      <c r="T104" s="80">
        <v>12005833</v>
      </c>
      <c r="U104" s="81">
        <v>0.15</v>
      </c>
      <c r="V104" s="80">
        <v>600</v>
      </c>
      <c r="W104" s="80">
        <v>20</v>
      </c>
      <c r="X104" s="80"/>
      <c r="Y104" s="80"/>
      <c r="Z104" s="80"/>
      <c r="AA104" s="80">
        <f t="shared" si="12"/>
        <v>2022</v>
      </c>
      <c r="AB104" s="80">
        <f t="shared" si="13"/>
        <v>4</v>
      </c>
      <c r="AC104" s="80">
        <f t="shared" si="14"/>
        <v>16</v>
      </c>
      <c r="AD104" s="80"/>
      <c r="AE104" s="80"/>
      <c r="AF104" s="82">
        <v>44665</v>
      </c>
      <c r="AG104" s="82">
        <v>44665</v>
      </c>
      <c r="AH104" s="82">
        <v>44670</v>
      </c>
      <c r="AI104" s="82">
        <v>44669</v>
      </c>
      <c r="AJ104" s="80"/>
      <c r="AK104" s="80" t="s">
        <v>64</v>
      </c>
      <c r="AL104" s="80"/>
      <c r="AM104" s="80"/>
      <c r="AN104" s="80" t="s">
        <v>1185</v>
      </c>
      <c r="AO104" s="80"/>
      <c r="AP104" s="80"/>
      <c r="AQ104" s="80"/>
      <c r="AR104" s="80"/>
      <c r="AS104" s="80"/>
      <c r="AT104" s="80"/>
      <c r="AU104" s="80"/>
      <c r="AV104" s="80"/>
      <c r="AW104" s="80"/>
      <c r="AX104" s="80"/>
      <c r="AY104" s="80"/>
      <c r="AZ104" s="97">
        <f t="shared" si="15"/>
        <v>0.28499999999999998</v>
      </c>
    </row>
    <row r="105" spans="1:52">
      <c r="A105" s="80" t="s">
        <v>1198</v>
      </c>
      <c r="B105" s="80" t="s">
        <v>1198</v>
      </c>
      <c r="C105" s="80" t="s">
        <v>991</v>
      </c>
      <c r="D105" s="80" t="s">
        <v>1187</v>
      </c>
      <c r="E105" s="80" t="s">
        <v>1188</v>
      </c>
      <c r="F105" s="106"/>
      <c r="G105" s="80" t="s">
        <v>53</v>
      </c>
      <c r="H105" s="80"/>
      <c r="I105" s="80" t="s">
        <v>994</v>
      </c>
      <c r="J105" s="80" t="s">
        <v>995</v>
      </c>
      <c r="K105" s="80" t="s">
        <v>996</v>
      </c>
      <c r="L105" s="80" t="s">
        <v>997</v>
      </c>
      <c r="M105" s="80">
        <v>83201</v>
      </c>
      <c r="N105" s="80"/>
      <c r="O105" s="80" t="s">
        <v>998</v>
      </c>
      <c r="P105" s="80" t="s">
        <v>56</v>
      </c>
      <c r="Q105" s="80">
        <v>475</v>
      </c>
      <c r="R105" s="80"/>
      <c r="S105" s="80" t="s">
        <v>74</v>
      </c>
      <c r="T105" s="80">
        <v>12005833</v>
      </c>
      <c r="U105" s="81">
        <v>0.15</v>
      </c>
      <c r="V105" s="80">
        <v>600</v>
      </c>
      <c r="W105" s="80">
        <v>20</v>
      </c>
      <c r="X105" s="80"/>
      <c r="Y105" s="80"/>
      <c r="Z105" s="80"/>
      <c r="AA105" s="80">
        <f t="shared" si="12"/>
        <v>2022</v>
      </c>
      <c r="AB105" s="80">
        <f t="shared" si="13"/>
        <v>4</v>
      </c>
      <c r="AC105" s="80">
        <f t="shared" si="14"/>
        <v>16</v>
      </c>
      <c r="AD105" s="80"/>
      <c r="AE105" s="80"/>
      <c r="AF105" s="82">
        <v>44665</v>
      </c>
      <c r="AG105" s="82">
        <v>44665</v>
      </c>
      <c r="AH105" s="82">
        <v>44670</v>
      </c>
      <c r="AI105" s="82">
        <v>44670</v>
      </c>
      <c r="AJ105" s="80"/>
      <c r="AK105" s="80" t="s">
        <v>64</v>
      </c>
      <c r="AL105" s="80"/>
      <c r="AM105" s="80"/>
      <c r="AN105" s="80" t="s">
        <v>1185</v>
      </c>
      <c r="AO105" s="80"/>
      <c r="AP105" s="80"/>
      <c r="AQ105" s="80"/>
      <c r="AR105" s="80"/>
      <c r="AS105" s="80"/>
      <c r="AT105" s="80"/>
      <c r="AU105" s="80"/>
      <c r="AV105" s="80"/>
      <c r="AW105" s="80"/>
      <c r="AX105" s="80"/>
      <c r="AY105" s="80"/>
      <c r="AZ105" s="97">
        <f t="shared" si="15"/>
        <v>0.28499999999999998</v>
      </c>
    </row>
    <row r="106" spans="1:52">
      <c r="A106" s="80" t="s">
        <v>1199</v>
      </c>
      <c r="B106" s="80" t="s">
        <v>1199</v>
      </c>
      <c r="C106" s="80" t="s">
        <v>991</v>
      </c>
      <c r="D106" s="80" t="s">
        <v>1187</v>
      </c>
      <c r="E106" s="80" t="s">
        <v>1188</v>
      </c>
      <c r="F106" s="106"/>
      <c r="G106" s="80" t="s">
        <v>53</v>
      </c>
      <c r="H106" s="80"/>
      <c r="I106" s="80" t="s">
        <v>994</v>
      </c>
      <c r="J106" s="80" t="s">
        <v>995</v>
      </c>
      <c r="K106" s="80" t="s">
        <v>996</v>
      </c>
      <c r="L106" s="80" t="s">
        <v>997</v>
      </c>
      <c r="M106" s="80">
        <v>83201</v>
      </c>
      <c r="N106" s="80"/>
      <c r="O106" s="80" t="s">
        <v>998</v>
      </c>
      <c r="P106" s="80" t="s">
        <v>56</v>
      </c>
      <c r="Q106" s="80">
        <v>475</v>
      </c>
      <c r="R106" s="80"/>
      <c r="S106" s="80" t="s">
        <v>74</v>
      </c>
      <c r="T106" s="80">
        <v>12005833</v>
      </c>
      <c r="U106" s="81">
        <v>0.15</v>
      </c>
      <c r="V106" s="80">
        <v>600</v>
      </c>
      <c r="W106" s="80">
        <v>20</v>
      </c>
      <c r="X106" s="80"/>
      <c r="Y106" s="80"/>
      <c r="Z106" s="80"/>
      <c r="AA106" s="80">
        <f t="shared" si="12"/>
        <v>2022</v>
      </c>
      <c r="AB106" s="80">
        <f t="shared" si="13"/>
        <v>4</v>
      </c>
      <c r="AC106" s="80">
        <f t="shared" si="14"/>
        <v>16</v>
      </c>
      <c r="AD106" s="80"/>
      <c r="AE106" s="80"/>
      <c r="AF106" s="82">
        <v>44665</v>
      </c>
      <c r="AG106" s="82">
        <v>44665</v>
      </c>
      <c r="AH106" s="82">
        <v>44670</v>
      </c>
      <c r="AI106" s="82">
        <v>44670</v>
      </c>
      <c r="AJ106" s="80"/>
      <c r="AK106" s="80" t="s">
        <v>64</v>
      </c>
      <c r="AL106" s="80"/>
      <c r="AM106" s="80"/>
      <c r="AN106" s="80" t="s">
        <v>1185</v>
      </c>
      <c r="AO106" s="80"/>
      <c r="AP106" s="80"/>
      <c r="AQ106" s="80"/>
      <c r="AR106" s="80"/>
      <c r="AS106" s="80"/>
      <c r="AT106" s="80"/>
      <c r="AU106" s="80"/>
      <c r="AV106" s="80"/>
      <c r="AW106" s="80"/>
      <c r="AX106" s="80"/>
      <c r="AY106" s="80"/>
      <c r="AZ106" s="97">
        <f t="shared" si="15"/>
        <v>0.28499999999999998</v>
      </c>
    </row>
    <row r="107" spans="1:52">
      <c r="A107" s="80" t="s">
        <v>1200</v>
      </c>
      <c r="B107" s="80" t="s">
        <v>1200</v>
      </c>
      <c r="C107" s="80" t="s">
        <v>991</v>
      </c>
      <c r="D107" s="80" t="s">
        <v>1187</v>
      </c>
      <c r="E107" s="80" t="s">
        <v>1188</v>
      </c>
      <c r="F107" s="106"/>
      <c r="G107" s="80" t="s">
        <v>53</v>
      </c>
      <c r="H107" s="80"/>
      <c r="I107" s="80" t="s">
        <v>994</v>
      </c>
      <c r="J107" s="80" t="s">
        <v>995</v>
      </c>
      <c r="K107" s="80" t="s">
        <v>996</v>
      </c>
      <c r="L107" s="80" t="s">
        <v>997</v>
      </c>
      <c r="M107" s="80">
        <v>83201</v>
      </c>
      <c r="N107" s="80"/>
      <c r="O107" s="80" t="s">
        <v>998</v>
      </c>
      <c r="P107" s="80" t="s">
        <v>56</v>
      </c>
      <c r="Q107" s="80">
        <v>475</v>
      </c>
      <c r="R107" s="80"/>
      <c r="S107" s="80" t="s">
        <v>74</v>
      </c>
      <c r="T107" s="80">
        <v>12005833</v>
      </c>
      <c r="U107" s="81">
        <v>0.15</v>
      </c>
      <c r="V107" s="80">
        <v>600</v>
      </c>
      <c r="W107" s="80">
        <v>20</v>
      </c>
      <c r="X107" s="80"/>
      <c r="Y107" s="80"/>
      <c r="Z107" s="80"/>
      <c r="AA107" s="80">
        <f t="shared" si="12"/>
        <v>2022</v>
      </c>
      <c r="AB107" s="80">
        <f t="shared" si="13"/>
        <v>4</v>
      </c>
      <c r="AC107" s="80">
        <f t="shared" si="14"/>
        <v>16</v>
      </c>
      <c r="AD107" s="80"/>
      <c r="AE107" s="80"/>
      <c r="AF107" s="82">
        <v>44665</v>
      </c>
      <c r="AG107" s="82">
        <v>44665</v>
      </c>
      <c r="AH107" s="82">
        <v>44670</v>
      </c>
      <c r="AI107" s="82">
        <v>44670</v>
      </c>
      <c r="AJ107" s="80"/>
      <c r="AK107" s="80" t="s">
        <v>64</v>
      </c>
      <c r="AL107" s="80"/>
      <c r="AM107" s="80"/>
      <c r="AN107" s="80" t="s">
        <v>1185</v>
      </c>
      <c r="AO107" s="80"/>
      <c r="AP107" s="80"/>
      <c r="AQ107" s="80"/>
      <c r="AR107" s="80"/>
      <c r="AS107" s="80"/>
      <c r="AT107" s="80"/>
      <c r="AU107" s="80"/>
      <c r="AV107" s="80"/>
      <c r="AW107" s="80"/>
      <c r="AX107" s="80"/>
      <c r="AY107" s="80"/>
      <c r="AZ107" s="97">
        <f t="shared" si="15"/>
        <v>0.28499999999999998</v>
      </c>
    </row>
    <row r="108" spans="1:52">
      <c r="A108" s="80" t="s">
        <v>1201</v>
      </c>
      <c r="B108" s="80" t="s">
        <v>1201</v>
      </c>
      <c r="C108" s="80" t="s">
        <v>991</v>
      </c>
      <c r="D108" s="80" t="s">
        <v>1187</v>
      </c>
      <c r="E108" s="80" t="s">
        <v>1188</v>
      </c>
      <c r="F108" s="106"/>
      <c r="G108" s="80" t="s">
        <v>53</v>
      </c>
      <c r="H108" s="80"/>
      <c r="I108" s="80" t="s">
        <v>994</v>
      </c>
      <c r="J108" s="80" t="s">
        <v>995</v>
      </c>
      <c r="K108" s="80" t="s">
        <v>996</v>
      </c>
      <c r="L108" s="80" t="s">
        <v>997</v>
      </c>
      <c r="M108" s="80">
        <v>83201</v>
      </c>
      <c r="N108" s="80"/>
      <c r="O108" s="80" t="s">
        <v>998</v>
      </c>
      <c r="P108" s="80" t="s">
        <v>56</v>
      </c>
      <c r="Q108" s="80">
        <v>475</v>
      </c>
      <c r="R108" s="80"/>
      <c r="S108" s="80" t="s">
        <v>74</v>
      </c>
      <c r="T108" s="80">
        <v>12005833</v>
      </c>
      <c r="U108" s="81">
        <v>0.15</v>
      </c>
      <c r="V108" s="80">
        <v>600</v>
      </c>
      <c r="W108" s="80">
        <v>20</v>
      </c>
      <c r="X108" s="80"/>
      <c r="Y108" s="80"/>
      <c r="Z108" s="80"/>
      <c r="AA108" s="80">
        <f t="shared" si="12"/>
        <v>2022</v>
      </c>
      <c r="AB108" s="80">
        <f t="shared" si="13"/>
        <v>4</v>
      </c>
      <c r="AC108" s="80">
        <f t="shared" si="14"/>
        <v>16</v>
      </c>
      <c r="AD108" s="80"/>
      <c r="AE108" s="80"/>
      <c r="AF108" s="82">
        <v>44665</v>
      </c>
      <c r="AG108" s="82">
        <v>44665</v>
      </c>
      <c r="AH108" s="82">
        <v>44670</v>
      </c>
      <c r="AI108" s="82">
        <v>44670</v>
      </c>
      <c r="AJ108" s="80"/>
      <c r="AK108" s="80" t="s">
        <v>64</v>
      </c>
      <c r="AL108" s="80"/>
      <c r="AM108" s="80"/>
      <c r="AN108" s="80" t="s">
        <v>1185</v>
      </c>
      <c r="AO108" s="80"/>
      <c r="AP108" s="80"/>
      <c r="AQ108" s="80"/>
      <c r="AR108" s="80"/>
      <c r="AS108" s="80"/>
      <c r="AT108" s="80"/>
      <c r="AU108" s="80"/>
      <c r="AV108" s="80"/>
      <c r="AW108" s="80"/>
      <c r="AX108" s="80"/>
      <c r="AY108" s="80"/>
      <c r="AZ108" s="97">
        <f t="shared" si="15"/>
        <v>0.28499999999999998</v>
      </c>
    </row>
    <row r="109" spans="1:52">
      <c r="A109" s="92" t="s">
        <v>1203</v>
      </c>
      <c r="B109" s="92" t="s">
        <v>1203</v>
      </c>
      <c r="C109" s="80" t="s">
        <v>991</v>
      </c>
      <c r="D109" s="80" t="s">
        <v>1187</v>
      </c>
      <c r="E109" s="80" t="s">
        <v>1188</v>
      </c>
      <c r="F109" s="106"/>
      <c r="G109" s="80" t="s">
        <v>53</v>
      </c>
      <c r="H109" s="80"/>
      <c r="I109" s="80" t="s">
        <v>994</v>
      </c>
      <c r="J109" s="80" t="s">
        <v>995</v>
      </c>
      <c r="K109" s="80" t="s">
        <v>996</v>
      </c>
      <c r="L109" s="80" t="s">
        <v>997</v>
      </c>
      <c r="M109" s="80">
        <v>83201</v>
      </c>
      <c r="N109" s="80"/>
      <c r="O109" s="80" t="s">
        <v>998</v>
      </c>
      <c r="P109" s="80" t="s">
        <v>56</v>
      </c>
      <c r="Q109" s="80">
        <v>475</v>
      </c>
      <c r="R109" s="80"/>
      <c r="S109" s="80" t="s">
        <v>74</v>
      </c>
      <c r="T109" s="80">
        <v>12005833</v>
      </c>
      <c r="U109" s="81">
        <v>0.15</v>
      </c>
      <c r="V109" s="80">
        <v>600</v>
      </c>
      <c r="W109" s="80">
        <v>20</v>
      </c>
      <c r="X109" s="80"/>
      <c r="Y109" s="80"/>
      <c r="Z109" s="80"/>
      <c r="AA109" s="80">
        <f t="shared" ref="AA109:AA134" si="16">YEAR(AG109)</f>
        <v>2022</v>
      </c>
      <c r="AB109" s="80">
        <f t="shared" ref="AB109:AB134" si="17">MONTH(AG109)</f>
        <v>4</v>
      </c>
      <c r="AC109" s="80">
        <f t="shared" ref="AC109:AC134" si="18">WEEKNUM(AG109)</f>
        <v>17</v>
      </c>
      <c r="AD109" s="80"/>
      <c r="AE109" s="80"/>
      <c r="AF109" s="82">
        <v>44672</v>
      </c>
      <c r="AG109" s="82">
        <v>44672</v>
      </c>
      <c r="AH109" s="82">
        <v>44676</v>
      </c>
      <c r="AI109" s="82">
        <v>44676</v>
      </c>
      <c r="AJ109" s="80"/>
      <c r="AK109" s="80" t="s">
        <v>64</v>
      </c>
      <c r="AL109" s="80"/>
      <c r="AM109" s="80"/>
      <c r="AN109" s="80" t="s">
        <v>1185</v>
      </c>
      <c r="AO109" s="80"/>
      <c r="AP109" s="80"/>
      <c r="AQ109" s="80"/>
      <c r="AR109" s="80"/>
      <c r="AS109" s="80"/>
      <c r="AT109" s="80"/>
      <c r="AU109" s="80"/>
      <c r="AV109" s="80"/>
      <c r="AW109" s="80"/>
      <c r="AX109" s="80"/>
      <c r="AY109" s="80"/>
      <c r="AZ109" s="97">
        <f t="shared" si="15"/>
        <v>0.28499999999999998</v>
      </c>
    </row>
    <row r="110" spans="1:52">
      <c r="A110" s="92" t="s">
        <v>1204</v>
      </c>
      <c r="B110" s="92" t="s">
        <v>1204</v>
      </c>
      <c r="C110" s="80" t="s">
        <v>991</v>
      </c>
      <c r="D110" s="80" t="s">
        <v>1187</v>
      </c>
      <c r="E110" s="80" t="s">
        <v>1188</v>
      </c>
      <c r="F110" s="106"/>
      <c r="G110" s="80" t="s">
        <v>53</v>
      </c>
      <c r="H110" s="80"/>
      <c r="I110" s="80" t="s">
        <v>994</v>
      </c>
      <c r="J110" s="80" t="s">
        <v>995</v>
      </c>
      <c r="K110" s="80" t="s">
        <v>996</v>
      </c>
      <c r="L110" s="80" t="s">
        <v>997</v>
      </c>
      <c r="M110" s="80">
        <v>83201</v>
      </c>
      <c r="N110" s="80"/>
      <c r="O110" s="80" t="s">
        <v>998</v>
      </c>
      <c r="P110" s="80" t="s">
        <v>56</v>
      </c>
      <c r="Q110" s="80">
        <v>475</v>
      </c>
      <c r="R110" s="80"/>
      <c r="S110" s="80" t="s">
        <v>74</v>
      </c>
      <c r="T110" s="80">
        <v>12005833</v>
      </c>
      <c r="U110" s="81">
        <v>0.15</v>
      </c>
      <c r="V110" s="80">
        <v>600</v>
      </c>
      <c r="W110" s="80">
        <v>20</v>
      </c>
      <c r="X110" s="80"/>
      <c r="Y110" s="80"/>
      <c r="Z110" s="80"/>
      <c r="AA110" s="80">
        <f t="shared" si="16"/>
        <v>2022</v>
      </c>
      <c r="AB110" s="80">
        <f t="shared" si="17"/>
        <v>4</v>
      </c>
      <c r="AC110" s="80">
        <f t="shared" si="18"/>
        <v>17</v>
      </c>
      <c r="AD110" s="80"/>
      <c r="AE110" s="80"/>
      <c r="AF110" s="82">
        <v>44672</v>
      </c>
      <c r="AG110" s="82">
        <v>44672</v>
      </c>
      <c r="AH110" s="82">
        <v>44676</v>
      </c>
      <c r="AI110" s="82">
        <v>44676</v>
      </c>
      <c r="AJ110" s="80"/>
      <c r="AK110" s="80" t="s">
        <v>64</v>
      </c>
      <c r="AL110" s="80"/>
      <c r="AM110" s="80"/>
      <c r="AN110" s="80" t="s">
        <v>1185</v>
      </c>
      <c r="AO110" s="80"/>
      <c r="AP110" s="80"/>
      <c r="AQ110" s="80"/>
      <c r="AR110" s="80"/>
      <c r="AS110" s="80"/>
      <c r="AT110" s="80"/>
      <c r="AU110" s="80"/>
      <c r="AV110" s="80"/>
      <c r="AW110" s="80"/>
      <c r="AX110" s="80"/>
      <c r="AY110" s="80"/>
      <c r="AZ110" s="97">
        <f t="shared" si="15"/>
        <v>0.28499999999999998</v>
      </c>
    </row>
    <row r="111" spans="1:52">
      <c r="A111" s="92" t="s">
        <v>1205</v>
      </c>
      <c r="B111" s="92" t="s">
        <v>1205</v>
      </c>
      <c r="C111" s="80" t="s">
        <v>991</v>
      </c>
      <c r="D111" s="80" t="s">
        <v>1187</v>
      </c>
      <c r="E111" s="80" t="s">
        <v>1188</v>
      </c>
      <c r="F111" s="106"/>
      <c r="G111" s="80" t="s">
        <v>53</v>
      </c>
      <c r="H111" s="80"/>
      <c r="I111" s="80" t="s">
        <v>994</v>
      </c>
      <c r="J111" s="80" t="s">
        <v>995</v>
      </c>
      <c r="K111" s="80" t="s">
        <v>996</v>
      </c>
      <c r="L111" s="80" t="s">
        <v>997</v>
      </c>
      <c r="M111" s="80">
        <v>83201</v>
      </c>
      <c r="N111" s="80"/>
      <c r="O111" s="80" t="s">
        <v>998</v>
      </c>
      <c r="P111" s="80" t="s">
        <v>56</v>
      </c>
      <c r="Q111" s="80">
        <v>475</v>
      </c>
      <c r="R111" s="80"/>
      <c r="S111" s="80" t="s">
        <v>74</v>
      </c>
      <c r="T111" s="80">
        <v>12005833</v>
      </c>
      <c r="U111" s="81">
        <v>0.15</v>
      </c>
      <c r="V111" s="80">
        <v>600</v>
      </c>
      <c r="W111" s="80">
        <v>20</v>
      </c>
      <c r="X111" s="80"/>
      <c r="Y111" s="80"/>
      <c r="Z111" s="80"/>
      <c r="AA111" s="80">
        <f t="shared" si="16"/>
        <v>2022</v>
      </c>
      <c r="AB111" s="80">
        <f t="shared" si="17"/>
        <v>4</v>
      </c>
      <c r="AC111" s="80">
        <f t="shared" si="18"/>
        <v>17</v>
      </c>
      <c r="AD111" s="80"/>
      <c r="AE111" s="80"/>
      <c r="AF111" s="82">
        <v>44672</v>
      </c>
      <c r="AG111" s="82">
        <v>44672</v>
      </c>
      <c r="AH111" s="82">
        <v>44676</v>
      </c>
      <c r="AI111" s="82">
        <v>44676</v>
      </c>
      <c r="AJ111" s="80"/>
      <c r="AK111" s="80" t="s">
        <v>64</v>
      </c>
      <c r="AL111" s="80"/>
      <c r="AM111" s="80"/>
      <c r="AN111" s="80" t="s">
        <v>1185</v>
      </c>
      <c r="AO111" s="80"/>
      <c r="AP111" s="80"/>
      <c r="AQ111" s="80"/>
      <c r="AR111" s="80"/>
      <c r="AS111" s="80"/>
      <c r="AT111" s="80"/>
      <c r="AU111" s="80"/>
      <c r="AV111" s="80"/>
      <c r="AW111" s="80"/>
      <c r="AX111" s="80"/>
      <c r="AY111" s="80"/>
      <c r="AZ111" s="97">
        <f t="shared" si="15"/>
        <v>0.28499999999999998</v>
      </c>
    </row>
    <row r="112" spans="1:52">
      <c r="A112" s="92" t="s">
        <v>1208</v>
      </c>
      <c r="B112" s="92" t="s">
        <v>1208</v>
      </c>
      <c r="C112" s="80" t="s">
        <v>991</v>
      </c>
      <c r="D112" s="80" t="s">
        <v>1187</v>
      </c>
      <c r="E112" s="80" t="s">
        <v>1188</v>
      </c>
      <c r="F112" s="106"/>
      <c r="G112" s="80" t="s">
        <v>53</v>
      </c>
      <c r="H112" s="92"/>
      <c r="I112" s="80" t="s">
        <v>994</v>
      </c>
      <c r="J112" s="80" t="s">
        <v>995</v>
      </c>
      <c r="K112" s="80" t="s">
        <v>996</v>
      </c>
      <c r="L112" s="80" t="s">
        <v>997</v>
      </c>
      <c r="M112" s="80">
        <v>83201</v>
      </c>
      <c r="N112" s="80"/>
      <c r="O112" s="80" t="s">
        <v>998</v>
      </c>
      <c r="P112" s="80" t="s">
        <v>56</v>
      </c>
      <c r="Q112" s="80">
        <v>475</v>
      </c>
      <c r="R112" s="80"/>
      <c r="S112" s="80" t="s">
        <v>74</v>
      </c>
      <c r="T112" s="80">
        <v>12005833</v>
      </c>
      <c r="U112" s="81">
        <v>0.15</v>
      </c>
      <c r="V112" s="80">
        <v>600</v>
      </c>
      <c r="W112" s="80">
        <v>20</v>
      </c>
      <c r="X112" s="80"/>
      <c r="Y112" s="80"/>
      <c r="Z112" s="80"/>
      <c r="AA112" s="80">
        <f t="shared" si="16"/>
        <v>2022</v>
      </c>
      <c r="AB112" s="80">
        <f t="shared" si="17"/>
        <v>4</v>
      </c>
      <c r="AC112" s="80">
        <f t="shared" si="18"/>
        <v>17</v>
      </c>
      <c r="AD112" s="80"/>
      <c r="AE112" s="80"/>
      <c r="AF112" s="82">
        <v>44672</v>
      </c>
      <c r="AG112" s="82">
        <v>44672</v>
      </c>
      <c r="AH112" s="82">
        <v>44676</v>
      </c>
      <c r="AI112" s="82">
        <v>44676</v>
      </c>
      <c r="AJ112" s="80"/>
      <c r="AK112" s="80" t="s">
        <v>64</v>
      </c>
      <c r="AL112" s="80"/>
      <c r="AM112" s="106"/>
      <c r="AN112" s="80" t="s">
        <v>1185</v>
      </c>
      <c r="AO112" s="106"/>
      <c r="AP112" s="106"/>
      <c r="AQ112" s="106"/>
      <c r="AR112" s="106"/>
      <c r="AS112" s="106"/>
      <c r="AT112" s="106"/>
      <c r="AU112" s="106"/>
      <c r="AV112" s="106"/>
      <c r="AW112" s="106"/>
      <c r="AX112" s="106"/>
      <c r="AY112" s="106"/>
      <c r="AZ112" s="97">
        <f t="shared" si="15"/>
        <v>0.28499999999999998</v>
      </c>
    </row>
    <row r="113" spans="1:52">
      <c r="A113" s="92" t="s">
        <v>1214</v>
      </c>
      <c r="B113" s="92" t="s">
        <v>1214</v>
      </c>
      <c r="C113" s="80" t="s">
        <v>991</v>
      </c>
      <c r="D113" s="80" t="s">
        <v>1187</v>
      </c>
      <c r="E113" s="80" t="s">
        <v>1188</v>
      </c>
      <c r="F113" s="106"/>
      <c r="G113" s="80" t="s">
        <v>53</v>
      </c>
      <c r="H113" s="92"/>
      <c r="I113" s="80" t="s">
        <v>994</v>
      </c>
      <c r="J113" s="80" t="s">
        <v>995</v>
      </c>
      <c r="K113" s="80" t="s">
        <v>996</v>
      </c>
      <c r="L113" s="80" t="s">
        <v>997</v>
      </c>
      <c r="M113" s="80">
        <v>83201</v>
      </c>
      <c r="N113" s="80"/>
      <c r="O113" s="80" t="s">
        <v>998</v>
      </c>
      <c r="P113" s="80" t="s">
        <v>56</v>
      </c>
      <c r="Q113" s="80">
        <v>475</v>
      </c>
      <c r="R113" s="80"/>
      <c r="S113" s="80" t="s">
        <v>74</v>
      </c>
      <c r="T113" s="80">
        <v>12005833</v>
      </c>
      <c r="U113" s="81">
        <v>0.15</v>
      </c>
      <c r="V113" s="80">
        <v>600</v>
      </c>
      <c r="W113" s="80">
        <v>20</v>
      </c>
      <c r="X113" s="80"/>
      <c r="Y113" s="80"/>
      <c r="Z113" s="80"/>
      <c r="AA113" s="80">
        <f t="shared" si="16"/>
        <v>2022</v>
      </c>
      <c r="AB113" s="80">
        <f t="shared" si="17"/>
        <v>4</v>
      </c>
      <c r="AC113" s="80">
        <f t="shared" si="18"/>
        <v>17</v>
      </c>
      <c r="AD113" s="80"/>
      <c r="AE113" s="80"/>
      <c r="AF113" s="82">
        <v>44673</v>
      </c>
      <c r="AG113" s="82">
        <v>44673</v>
      </c>
      <c r="AH113" s="82">
        <v>44677</v>
      </c>
      <c r="AI113" s="82">
        <v>44676</v>
      </c>
      <c r="AJ113" s="80"/>
      <c r="AK113" s="80" t="s">
        <v>64</v>
      </c>
      <c r="AL113" s="80"/>
      <c r="AM113" s="106"/>
      <c r="AN113" s="80" t="s">
        <v>1185</v>
      </c>
      <c r="AO113" s="106"/>
      <c r="AP113" s="106"/>
      <c r="AQ113" s="106"/>
      <c r="AR113" s="106"/>
      <c r="AS113" s="106"/>
      <c r="AT113" s="106"/>
      <c r="AU113" s="106"/>
      <c r="AV113" s="106"/>
      <c r="AW113" s="106"/>
      <c r="AX113" s="106"/>
      <c r="AY113" s="106"/>
      <c r="AZ113" s="97">
        <f t="shared" si="15"/>
        <v>0.28499999999999998</v>
      </c>
    </row>
    <row r="114" spans="1:52">
      <c r="A114" s="92" t="s">
        <v>1219</v>
      </c>
      <c r="B114" s="92" t="s">
        <v>1219</v>
      </c>
      <c r="C114" s="80" t="s">
        <v>991</v>
      </c>
      <c r="D114" s="80" t="s">
        <v>1187</v>
      </c>
      <c r="E114" s="80" t="s">
        <v>1188</v>
      </c>
      <c r="F114" s="106"/>
      <c r="G114" s="80" t="s">
        <v>53</v>
      </c>
      <c r="H114" s="92"/>
      <c r="I114" s="80" t="s">
        <v>994</v>
      </c>
      <c r="J114" s="80" t="s">
        <v>995</v>
      </c>
      <c r="K114" s="80" t="s">
        <v>996</v>
      </c>
      <c r="L114" s="80" t="s">
        <v>997</v>
      </c>
      <c r="M114" s="80">
        <v>83201</v>
      </c>
      <c r="N114" s="80"/>
      <c r="O114" s="80" t="s">
        <v>998</v>
      </c>
      <c r="P114" s="80" t="s">
        <v>56</v>
      </c>
      <c r="Q114" s="80">
        <v>475</v>
      </c>
      <c r="R114" s="80"/>
      <c r="S114" s="80" t="s">
        <v>74</v>
      </c>
      <c r="T114" s="80">
        <v>12005833</v>
      </c>
      <c r="U114" s="81">
        <v>0.15</v>
      </c>
      <c r="V114" s="80">
        <v>600</v>
      </c>
      <c r="W114" s="80">
        <v>20</v>
      </c>
      <c r="X114" s="80"/>
      <c r="Y114" s="80"/>
      <c r="Z114" s="80"/>
      <c r="AA114" s="80">
        <f t="shared" si="16"/>
        <v>2022</v>
      </c>
      <c r="AB114" s="80">
        <f t="shared" si="17"/>
        <v>4</v>
      </c>
      <c r="AC114" s="80">
        <f t="shared" si="18"/>
        <v>17</v>
      </c>
      <c r="AD114" s="80"/>
      <c r="AE114" s="80"/>
      <c r="AF114" s="82">
        <v>44674</v>
      </c>
      <c r="AG114" s="82">
        <v>44674</v>
      </c>
      <c r="AH114" s="82">
        <v>44677</v>
      </c>
      <c r="AI114" s="82">
        <v>44676</v>
      </c>
      <c r="AJ114" s="80"/>
      <c r="AK114" s="80" t="s">
        <v>64</v>
      </c>
      <c r="AL114" s="80"/>
      <c r="AM114" s="106"/>
      <c r="AN114" s="80" t="s">
        <v>1185</v>
      </c>
      <c r="AO114" s="106"/>
      <c r="AP114" s="106"/>
      <c r="AQ114" s="106"/>
      <c r="AR114" s="106"/>
      <c r="AS114" s="106"/>
      <c r="AT114" s="106"/>
      <c r="AU114" s="106"/>
      <c r="AV114" s="106"/>
      <c r="AW114" s="106"/>
      <c r="AX114" s="106"/>
      <c r="AY114" s="106"/>
      <c r="AZ114" s="97">
        <f t="shared" si="15"/>
        <v>0.28499999999999998</v>
      </c>
    </row>
    <row r="115" spans="1:52">
      <c r="A115" s="80" t="s">
        <v>1218</v>
      </c>
      <c r="B115" s="80" t="s">
        <v>1218</v>
      </c>
      <c r="C115" s="80" t="s">
        <v>991</v>
      </c>
      <c r="D115" s="80" t="s">
        <v>1187</v>
      </c>
      <c r="E115" s="80" t="s">
        <v>1188</v>
      </c>
      <c r="F115" s="106"/>
      <c r="G115" s="80" t="s">
        <v>53</v>
      </c>
      <c r="H115" s="92"/>
      <c r="I115" s="80" t="s">
        <v>994</v>
      </c>
      <c r="J115" s="80" t="s">
        <v>995</v>
      </c>
      <c r="K115" s="80" t="s">
        <v>996</v>
      </c>
      <c r="L115" s="80" t="s">
        <v>997</v>
      </c>
      <c r="M115" s="80">
        <v>83201</v>
      </c>
      <c r="N115" s="80"/>
      <c r="O115" s="80" t="s">
        <v>998</v>
      </c>
      <c r="P115" s="80" t="s">
        <v>56</v>
      </c>
      <c r="Q115" s="80">
        <v>475</v>
      </c>
      <c r="R115" s="80"/>
      <c r="S115" s="80" t="s">
        <v>74</v>
      </c>
      <c r="T115" s="80">
        <v>12005833</v>
      </c>
      <c r="U115" s="81">
        <v>0.15</v>
      </c>
      <c r="V115" s="80">
        <v>600</v>
      </c>
      <c r="W115" s="80">
        <v>20</v>
      </c>
      <c r="X115" s="80"/>
      <c r="Y115" s="80"/>
      <c r="Z115" s="80"/>
      <c r="AA115" s="80">
        <f t="shared" si="16"/>
        <v>2022</v>
      </c>
      <c r="AB115" s="80">
        <f t="shared" si="17"/>
        <v>4</v>
      </c>
      <c r="AC115" s="80">
        <f t="shared" si="18"/>
        <v>17</v>
      </c>
      <c r="AD115" s="80"/>
      <c r="AE115" s="80"/>
      <c r="AF115" s="82">
        <v>44674</v>
      </c>
      <c r="AG115" s="82">
        <v>44674</v>
      </c>
      <c r="AH115" s="82">
        <v>44678</v>
      </c>
      <c r="AI115" s="82">
        <v>44676</v>
      </c>
      <c r="AJ115" s="80"/>
      <c r="AK115" s="80" t="s">
        <v>64</v>
      </c>
      <c r="AL115" s="80"/>
      <c r="AM115" s="106"/>
      <c r="AN115" s="80" t="s">
        <v>1185</v>
      </c>
      <c r="AO115" s="106"/>
      <c r="AP115" s="106"/>
      <c r="AQ115" s="106"/>
      <c r="AR115" s="106"/>
      <c r="AS115" s="106"/>
      <c r="AT115" s="106"/>
      <c r="AU115" s="106"/>
      <c r="AV115" s="106"/>
      <c r="AW115" s="106"/>
      <c r="AX115" s="106"/>
      <c r="AY115" s="106"/>
      <c r="AZ115" s="97">
        <f t="shared" si="15"/>
        <v>0.28499999999999998</v>
      </c>
    </row>
    <row r="116" spans="1:52">
      <c r="A116" s="92" t="s">
        <v>1207</v>
      </c>
      <c r="B116" s="92" t="s">
        <v>1207</v>
      </c>
      <c r="C116" s="80" t="s">
        <v>991</v>
      </c>
      <c r="D116" s="80" t="s">
        <v>1187</v>
      </c>
      <c r="E116" s="80" t="s">
        <v>1188</v>
      </c>
      <c r="F116" s="106"/>
      <c r="G116" s="80" t="s">
        <v>53</v>
      </c>
      <c r="H116" s="92"/>
      <c r="I116" s="80" t="s">
        <v>994</v>
      </c>
      <c r="J116" s="80" t="s">
        <v>995</v>
      </c>
      <c r="K116" s="80" t="s">
        <v>996</v>
      </c>
      <c r="L116" s="80" t="s">
        <v>997</v>
      </c>
      <c r="M116" s="80">
        <v>83201</v>
      </c>
      <c r="N116" s="80"/>
      <c r="O116" s="80" t="s">
        <v>998</v>
      </c>
      <c r="P116" s="80" t="s">
        <v>56</v>
      </c>
      <c r="Q116" s="80">
        <v>475</v>
      </c>
      <c r="R116" s="80"/>
      <c r="S116" s="80" t="s">
        <v>74</v>
      </c>
      <c r="T116" s="80">
        <v>12005833</v>
      </c>
      <c r="U116" s="81">
        <v>0.15</v>
      </c>
      <c r="V116" s="80">
        <v>600</v>
      </c>
      <c r="W116" s="80">
        <v>20</v>
      </c>
      <c r="X116" s="80"/>
      <c r="Y116" s="80"/>
      <c r="Z116" s="80"/>
      <c r="AA116" s="80">
        <f t="shared" si="16"/>
        <v>2022</v>
      </c>
      <c r="AB116" s="80">
        <f t="shared" si="17"/>
        <v>4</v>
      </c>
      <c r="AC116" s="80">
        <f t="shared" si="18"/>
        <v>17</v>
      </c>
      <c r="AD116" s="80"/>
      <c r="AE116" s="80"/>
      <c r="AF116" s="82">
        <v>44672</v>
      </c>
      <c r="AG116" s="82">
        <v>44672</v>
      </c>
      <c r="AH116" s="82">
        <v>44676</v>
      </c>
      <c r="AI116" s="82">
        <v>44677</v>
      </c>
      <c r="AJ116" s="80"/>
      <c r="AK116" s="80" t="s">
        <v>64</v>
      </c>
      <c r="AL116" s="80"/>
      <c r="AM116" s="106"/>
      <c r="AN116" s="80" t="s">
        <v>1185</v>
      </c>
      <c r="AO116" s="106"/>
      <c r="AP116" s="106"/>
      <c r="AQ116" s="106"/>
      <c r="AR116" s="106"/>
      <c r="AS116" s="106"/>
      <c r="AT116" s="106"/>
      <c r="AU116" s="106"/>
      <c r="AV116" s="106"/>
      <c r="AW116" s="106"/>
      <c r="AX116" s="106"/>
      <c r="AY116" s="106"/>
      <c r="AZ116" s="97">
        <f t="shared" si="15"/>
        <v>0.28499999999999998</v>
      </c>
    </row>
    <row r="117" spans="1:52">
      <c r="A117" s="80" t="s">
        <v>1206</v>
      </c>
      <c r="B117" s="80" t="s">
        <v>1206</v>
      </c>
      <c r="C117" s="80" t="s">
        <v>991</v>
      </c>
      <c r="D117" s="80" t="s">
        <v>1187</v>
      </c>
      <c r="E117" s="80" t="s">
        <v>1188</v>
      </c>
      <c r="F117" s="106"/>
      <c r="G117" s="80" t="s">
        <v>53</v>
      </c>
      <c r="H117" s="80"/>
      <c r="I117" s="80" t="s">
        <v>994</v>
      </c>
      <c r="J117" s="80" t="s">
        <v>995</v>
      </c>
      <c r="K117" s="80" t="s">
        <v>996</v>
      </c>
      <c r="L117" s="80" t="s">
        <v>997</v>
      </c>
      <c r="M117" s="80">
        <v>83201</v>
      </c>
      <c r="N117" s="80"/>
      <c r="O117" s="80" t="s">
        <v>998</v>
      </c>
      <c r="P117" s="80" t="s">
        <v>56</v>
      </c>
      <c r="Q117" s="80">
        <v>475</v>
      </c>
      <c r="R117" s="80"/>
      <c r="S117" s="80" t="s">
        <v>74</v>
      </c>
      <c r="T117" s="80">
        <v>12005833</v>
      </c>
      <c r="U117" s="81">
        <v>0.15</v>
      </c>
      <c r="V117" s="80">
        <v>600</v>
      </c>
      <c r="W117" s="80">
        <v>20</v>
      </c>
      <c r="X117" s="80"/>
      <c r="Y117" s="80"/>
      <c r="Z117" s="80"/>
      <c r="AA117" s="80">
        <f t="shared" si="16"/>
        <v>2022</v>
      </c>
      <c r="AB117" s="80">
        <f t="shared" si="17"/>
        <v>4</v>
      </c>
      <c r="AC117" s="80">
        <f t="shared" si="18"/>
        <v>17</v>
      </c>
      <c r="AD117" s="80"/>
      <c r="AE117" s="80"/>
      <c r="AF117" s="82">
        <v>44674</v>
      </c>
      <c r="AG117" s="82">
        <v>44672</v>
      </c>
      <c r="AH117" s="82">
        <v>44677</v>
      </c>
      <c r="AI117" s="82">
        <v>44677</v>
      </c>
      <c r="AJ117" s="80"/>
      <c r="AK117" s="80" t="s">
        <v>64</v>
      </c>
      <c r="AL117" s="80"/>
      <c r="AM117" s="80"/>
      <c r="AN117" s="80" t="s">
        <v>1185</v>
      </c>
      <c r="AO117" s="80"/>
      <c r="AP117" s="80"/>
      <c r="AQ117" s="80"/>
      <c r="AR117" s="80"/>
      <c r="AS117" s="80"/>
      <c r="AT117" s="80"/>
      <c r="AU117" s="80"/>
      <c r="AV117" s="80"/>
      <c r="AW117" s="80"/>
      <c r="AX117" s="80"/>
      <c r="AY117" s="80"/>
      <c r="AZ117" s="97">
        <f t="shared" si="15"/>
        <v>0.28499999999999998</v>
      </c>
    </row>
    <row r="118" spans="1:52">
      <c r="A118" s="80" t="s">
        <v>1209</v>
      </c>
      <c r="B118" s="80" t="s">
        <v>1209</v>
      </c>
      <c r="C118" s="80" t="s">
        <v>991</v>
      </c>
      <c r="D118" s="80" t="s">
        <v>1183</v>
      </c>
      <c r="E118" s="80" t="s">
        <v>1184</v>
      </c>
      <c r="F118" s="106"/>
      <c r="G118" s="80" t="s">
        <v>53</v>
      </c>
      <c r="H118" s="92"/>
      <c r="I118" s="80" t="s">
        <v>994</v>
      </c>
      <c r="J118" s="80" t="s">
        <v>995</v>
      </c>
      <c r="K118" s="80" t="s">
        <v>996</v>
      </c>
      <c r="L118" s="80" t="s">
        <v>997</v>
      </c>
      <c r="M118" s="80">
        <v>83201</v>
      </c>
      <c r="N118" s="80"/>
      <c r="O118" s="80" t="s">
        <v>998</v>
      </c>
      <c r="P118" s="80" t="s">
        <v>56</v>
      </c>
      <c r="Q118" s="80">
        <v>475</v>
      </c>
      <c r="R118" s="80"/>
      <c r="S118" s="80" t="s">
        <v>74</v>
      </c>
      <c r="T118" s="80">
        <v>12005833</v>
      </c>
      <c r="U118" s="81">
        <v>0.15</v>
      </c>
      <c r="V118" s="80">
        <v>600</v>
      </c>
      <c r="W118" s="80">
        <v>20</v>
      </c>
      <c r="X118" s="80"/>
      <c r="Y118" s="80"/>
      <c r="Z118" s="80"/>
      <c r="AA118" s="80">
        <f t="shared" si="16"/>
        <v>2022</v>
      </c>
      <c r="AB118" s="80">
        <f t="shared" si="17"/>
        <v>4</v>
      </c>
      <c r="AC118" s="80">
        <f t="shared" si="18"/>
        <v>17</v>
      </c>
      <c r="AD118" s="80"/>
      <c r="AE118" s="80"/>
      <c r="AF118" s="82">
        <v>44673</v>
      </c>
      <c r="AG118" s="82">
        <v>44673</v>
      </c>
      <c r="AH118" s="82">
        <v>44677</v>
      </c>
      <c r="AI118" s="82">
        <v>44677</v>
      </c>
      <c r="AJ118" s="80"/>
      <c r="AK118" s="80" t="s">
        <v>64</v>
      </c>
      <c r="AL118" s="80"/>
      <c r="AM118" s="106"/>
      <c r="AN118" s="80" t="s">
        <v>1185</v>
      </c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106"/>
      <c r="AY118" s="106"/>
      <c r="AZ118" s="97">
        <f t="shared" si="15"/>
        <v>0.28499999999999998</v>
      </c>
    </row>
    <row r="119" spans="1:52">
      <c r="A119" s="92" t="s">
        <v>1210</v>
      </c>
      <c r="B119" s="92" t="s">
        <v>1210</v>
      </c>
      <c r="C119" s="80" t="s">
        <v>991</v>
      </c>
      <c r="D119" s="80" t="s">
        <v>1187</v>
      </c>
      <c r="E119" s="80" t="s">
        <v>1188</v>
      </c>
      <c r="F119" s="106"/>
      <c r="G119" s="80" t="s">
        <v>53</v>
      </c>
      <c r="H119" s="92"/>
      <c r="I119" s="80" t="s">
        <v>994</v>
      </c>
      <c r="J119" s="80" t="s">
        <v>995</v>
      </c>
      <c r="K119" s="80" t="s">
        <v>996</v>
      </c>
      <c r="L119" s="80" t="s">
        <v>997</v>
      </c>
      <c r="M119" s="80">
        <v>83201</v>
      </c>
      <c r="N119" s="80"/>
      <c r="O119" s="80" t="s">
        <v>998</v>
      </c>
      <c r="P119" s="80" t="s">
        <v>56</v>
      </c>
      <c r="Q119" s="80">
        <v>475</v>
      </c>
      <c r="R119" s="80"/>
      <c r="S119" s="80" t="s">
        <v>74</v>
      </c>
      <c r="T119" s="80">
        <v>12005833</v>
      </c>
      <c r="U119" s="81">
        <v>0.15</v>
      </c>
      <c r="V119" s="80">
        <v>600</v>
      </c>
      <c r="W119" s="80">
        <v>20</v>
      </c>
      <c r="X119" s="80"/>
      <c r="Y119" s="80"/>
      <c r="Z119" s="80"/>
      <c r="AA119" s="80">
        <f t="shared" si="16"/>
        <v>2022</v>
      </c>
      <c r="AB119" s="80">
        <f t="shared" si="17"/>
        <v>4</v>
      </c>
      <c r="AC119" s="80">
        <f t="shared" si="18"/>
        <v>17</v>
      </c>
      <c r="AD119" s="80"/>
      <c r="AE119" s="80"/>
      <c r="AF119" s="82">
        <v>44673</v>
      </c>
      <c r="AG119" s="82">
        <v>44673</v>
      </c>
      <c r="AH119" s="82">
        <v>44677</v>
      </c>
      <c r="AI119" s="82">
        <v>44677</v>
      </c>
      <c r="AJ119" s="80"/>
      <c r="AK119" s="80" t="s">
        <v>64</v>
      </c>
      <c r="AL119" s="80"/>
      <c r="AM119" s="106"/>
      <c r="AN119" s="80" t="s">
        <v>1185</v>
      </c>
      <c r="AO119" s="106"/>
      <c r="AP119" s="106"/>
      <c r="AQ119" s="106"/>
      <c r="AR119" s="106"/>
      <c r="AS119" s="106"/>
      <c r="AT119" s="106"/>
      <c r="AU119" s="106"/>
      <c r="AV119" s="106"/>
      <c r="AW119" s="106"/>
      <c r="AX119" s="106"/>
      <c r="AY119" s="106"/>
      <c r="AZ119" s="97">
        <f t="shared" si="15"/>
        <v>0.28499999999999998</v>
      </c>
    </row>
    <row r="120" spans="1:52">
      <c r="A120" s="92" t="s">
        <v>1211</v>
      </c>
      <c r="B120" s="92" t="s">
        <v>1211</v>
      </c>
      <c r="C120" s="80" t="s">
        <v>991</v>
      </c>
      <c r="D120" s="80" t="s">
        <v>1187</v>
      </c>
      <c r="E120" s="80" t="s">
        <v>1188</v>
      </c>
      <c r="F120" s="106"/>
      <c r="G120" s="80" t="s">
        <v>53</v>
      </c>
      <c r="H120" s="92"/>
      <c r="I120" s="80" t="s">
        <v>994</v>
      </c>
      <c r="J120" s="80" t="s">
        <v>995</v>
      </c>
      <c r="K120" s="80" t="s">
        <v>996</v>
      </c>
      <c r="L120" s="80" t="s">
        <v>997</v>
      </c>
      <c r="M120" s="80">
        <v>83201</v>
      </c>
      <c r="N120" s="80"/>
      <c r="O120" s="80" t="s">
        <v>998</v>
      </c>
      <c r="P120" s="80" t="s">
        <v>56</v>
      </c>
      <c r="Q120" s="80">
        <v>475</v>
      </c>
      <c r="R120" s="80"/>
      <c r="S120" s="80" t="s">
        <v>74</v>
      </c>
      <c r="T120" s="80">
        <v>12005833</v>
      </c>
      <c r="U120" s="81">
        <v>0.15</v>
      </c>
      <c r="V120" s="80">
        <v>600</v>
      </c>
      <c r="W120" s="80">
        <v>20</v>
      </c>
      <c r="X120" s="80"/>
      <c r="Y120" s="80"/>
      <c r="Z120" s="80"/>
      <c r="AA120" s="80">
        <f t="shared" si="16"/>
        <v>2022</v>
      </c>
      <c r="AB120" s="80">
        <f t="shared" si="17"/>
        <v>4</v>
      </c>
      <c r="AC120" s="80">
        <f t="shared" si="18"/>
        <v>17</v>
      </c>
      <c r="AD120" s="80"/>
      <c r="AE120" s="80"/>
      <c r="AF120" s="82">
        <v>44673</v>
      </c>
      <c r="AG120" s="82">
        <v>44673</v>
      </c>
      <c r="AH120" s="82">
        <v>44677</v>
      </c>
      <c r="AI120" s="82">
        <v>44677</v>
      </c>
      <c r="AJ120" s="80"/>
      <c r="AK120" s="80" t="s">
        <v>64</v>
      </c>
      <c r="AL120" s="80"/>
      <c r="AM120" s="106"/>
      <c r="AN120" s="80" t="s">
        <v>1185</v>
      </c>
      <c r="AO120" s="106"/>
      <c r="AP120" s="106"/>
      <c r="AQ120" s="106"/>
      <c r="AR120" s="106"/>
      <c r="AS120" s="106"/>
      <c r="AT120" s="106"/>
      <c r="AU120" s="106"/>
      <c r="AV120" s="106"/>
      <c r="AW120" s="106"/>
      <c r="AX120" s="106"/>
      <c r="AY120" s="106"/>
      <c r="AZ120" s="97">
        <f t="shared" si="15"/>
        <v>0.28499999999999998</v>
      </c>
    </row>
    <row r="121" spans="1:52">
      <c r="A121" s="92" t="s">
        <v>1212</v>
      </c>
      <c r="B121" s="92" t="s">
        <v>1212</v>
      </c>
      <c r="C121" s="80" t="s">
        <v>991</v>
      </c>
      <c r="D121" s="80" t="s">
        <v>1187</v>
      </c>
      <c r="E121" s="80" t="s">
        <v>1188</v>
      </c>
      <c r="F121" s="106"/>
      <c r="G121" s="80" t="s">
        <v>53</v>
      </c>
      <c r="H121" s="92"/>
      <c r="I121" s="80" t="s">
        <v>994</v>
      </c>
      <c r="J121" s="80" t="s">
        <v>995</v>
      </c>
      <c r="K121" s="80" t="s">
        <v>996</v>
      </c>
      <c r="L121" s="80" t="s">
        <v>997</v>
      </c>
      <c r="M121" s="80">
        <v>83201</v>
      </c>
      <c r="N121" s="80"/>
      <c r="O121" s="80" t="s">
        <v>998</v>
      </c>
      <c r="P121" s="80" t="s">
        <v>56</v>
      </c>
      <c r="Q121" s="80">
        <v>475</v>
      </c>
      <c r="R121" s="80"/>
      <c r="S121" s="80" t="s">
        <v>74</v>
      </c>
      <c r="T121" s="80">
        <v>12005833</v>
      </c>
      <c r="U121" s="81">
        <v>0.15</v>
      </c>
      <c r="V121" s="80">
        <v>600</v>
      </c>
      <c r="W121" s="80">
        <v>20</v>
      </c>
      <c r="X121" s="80"/>
      <c r="Y121" s="80"/>
      <c r="Z121" s="80"/>
      <c r="AA121" s="80">
        <f t="shared" si="16"/>
        <v>2022</v>
      </c>
      <c r="AB121" s="80">
        <f t="shared" si="17"/>
        <v>4</v>
      </c>
      <c r="AC121" s="80">
        <f t="shared" si="18"/>
        <v>17</v>
      </c>
      <c r="AD121" s="80"/>
      <c r="AE121" s="80"/>
      <c r="AF121" s="82">
        <v>44673</v>
      </c>
      <c r="AG121" s="82">
        <v>44673</v>
      </c>
      <c r="AH121" s="82">
        <v>44677</v>
      </c>
      <c r="AI121" s="82">
        <v>44677</v>
      </c>
      <c r="AJ121" s="80"/>
      <c r="AK121" s="80" t="s">
        <v>64</v>
      </c>
      <c r="AL121" s="80"/>
      <c r="AM121" s="106"/>
      <c r="AN121" s="80" t="s">
        <v>1185</v>
      </c>
      <c r="AO121" s="106"/>
      <c r="AP121" s="106"/>
      <c r="AQ121" s="106"/>
      <c r="AR121" s="106"/>
      <c r="AS121" s="106"/>
      <c r="AT121" s="106"/>
      <c r="AU121" s="106"/>
      <c r="AV121" s="106"/>
      <c r="AW121" s="106"/>
      <c r="AX121" s="106"/>
      <c r="AY121" s="106"/>
      <c r="AZ121" s="97">
        <f t="shared" si="15"/>
        <v>0.28499999999999998</v>
      </c>
    </row>
    <row r="122" spans="1:52">
      <c r="A122" s="92" t="s">
        <v>1213</v>
      </c>
      <c r="B122" s="92" t="s">
        <v>1213</v>
      </c>
      <c r="C122" s="80" t="s">
        <v>991</v>
      </c>
      <c r="D122" s="80" t="s">
        <v>1187</v>
      </c>
      <c r="E122" s="80" t="s">
        <v>1188</v>
      </c>
      <c r="F122" s="106"/>
      <c r="G122" s="80" t="s">
        <v>53</v>
      </c>
      <c r="H122" s="92"/>
      <c r="I122" s="80" t="s">
        <v>994</v>
      </c>
      <c r="J122" s="80" t="s">
        <v>995</v>
      </c>
      <c r="K122" s="80" t="s">
        <v>996</v>
      </c>
      <c r="L122" s="80" t="s">
        <v>997</v>
      </c>
      <c r="M122" s="80">
        <v>83201</v>
      </c>
      <c r="N122" s="80"/>
      <c r="O122" s="80" t="s">
        <v>998</v>
      </c>
      <c r="P122" s="80" t="s">
        <v>56</v>
      </c>
      <c r="Q122" s="80">
        <v>475</v>
      </c>
      <c r="R122" s="80"/>
      <c r="S122" s="80" t="s">
        <v>74</v>
      </c>
      <c r="T122" s="80">
        <v>12005833</v>
      </c>
      <c r="U122" s="81">
        <v>0.15</v>
      </c>
      <c r="V122" s="80">
        <v>600</v>
      </c>
      <c r="W122" s="80">
        <v>20</v>
      </c>
      <c r="X122" s="80"/>
      <c r="Y122" s="80"/>
      <c r="Z122" s="80"/>
      <c r="AA122" s="80">
        <f t="shared" si="16"/>
        <v>2022</v>
      </c>
      <c r="AB122" s="80">
        <f t="shared" si="17"/>
        <v>4</v>
      </c>
      <c r="AC122" s="80">
        <f t="shared" si="18"/>
        <v>17</v>
      </c>
      <c r="AD122" s="80"/>
      <c r="AE122" s="80"/>
      <c r="AF122" s="82">
        <v>44673</v>
      </c>
      <c r="AG122" s="82">
        <v>44673</v>
      </c>
      <c r="AH122" s="82">
        <v>44677</v>
      </c>
      <c r="AI122" s="82">
        <v>44677</v>
      </c>
      <c r="AJ122" s="80"/>
      <c r="AK122" s="80" t="s">
        <v>64</v>
      </c>
      <c r="AL122" s="80"/>
      <c r="AM122" s="106"/>
      <c r="AN122" s="80" t="s">
        <v>1185</v>
      </c>
      <c r="AO122" s="106"/>
      <c r="AP122" s="106"/>
      <c r="AQ122" s="106"/>
      <c r="AR122" s="106"/>
      <c r="AS122" s="106"/>
      <c r="AT122" s="106"/>
      <c r="AU122" s="106"/>
      <c r="AV122" s="106"/>
      <c r="AW122" s="106"/>
      <c r="AX122" s="106"/>
      <c r="AY122" s="106"/>
      <c r="AZ122" s="97">
        <f t="shared" si="15"/>
        <v>0.28499999999999998</v>
      </c>
    </row>
    <row r="123" spans="1:52">
      <c r="A123" s="92" t="s">
        <v>1215</v>
      </c>
      <c r="B123" s="92" t="s">
        <v>1215</v>
      </c>
      <c r="C123" s="80" t="s">
        <v>991</v>
      </c>
      <c r="D123" s="80" t="s">
        <v>1187</v>
      </c>
      <c r="E123" s="80" t="s">
        <v>1188</v>
      </c>
      <c r="F123" s="106"/>
      <c r="G123" s="80" t="s">
        <v>53</v>
      </c>
      <c r="H123" s="92"/>
      <c r="I123" s="80" t="s">
        <v>994</v>
      </c>
      <c r="J123" s="80" t="s">
        <v>995</v>
      </c>
      <c r="K123" s="80" t="s">
        <v>996</v>
      </c>
      <c r="L123" s="80" t="s">
        <v>997</v>
      </c>
      <c r="M123" s="80">
        <v>83201</v>
      </c>
      <c r="N123" s="80"/>
      <c r="O123" s="80" t="s">
        <v>998</v>
      </c>
      <c r="P123" s="80" t="s">
        <v>56</v>
      </c>
      <c r="Q123" s="80">
        <v>475</v>
      </c>
      <c r="R123" s="80"/>
      <c r="S123" s="80" t="s">
        <v>74</v>
      </c>
      <c r="T123" s="80">
        <v>12005833</v>
      </c>
      <c r="U123" s="81">
        <v>0.15</v>
      </c>
      <c r="V123" s="80">
        <v>600</v>
      </c>
      <c r="W123" s="80">
        <v>20</v>
      </c>
      <c r="X123" s="80"/>
      <c r="Y123" s="80"/>
      <c r="Z123" s="80"/>
      <c r="AA123" s="80">
        <f t="shared" si="16"/>
        <v>2022</v>
      </c>
      <c r="AB123" s="80">
        <f t="shared" si="17"/>
        <v>4</v>
      </c>
      <c r="AC123" s="80">
        <f t="shared" si="18"/>
        <v>17</v>
      </c>
      <c r="AD123" s="80"/>
      <c r="AE123" s="80"/>
      <c r="AF123" s="82">
        <v>44673</v>
      </c>
      <c r="AG123" s="82">
        <v>44673</v>
      </c>
      <c r="AH123" s="82">
        <v>44677</v>
      </c>
      <c r="AI123" s="82">
        <v>44677</v>
      </c>
      <c r="AJ123" s="80"/>
      <c r="AK123" s="80" t="s">
        <v>64</v>
      </c>
      <c r="AL123" s="80"/>
      <c r="AM123" s="106"/>
      <c r="AN123" s="80" t="s">
        <v>1185</v>
      </c>
      <c r="AO123" s="106"/>
      <c r="AP123" s="106"/>
      <c r="AQ123" s="106"/>
      <c r="AR123" s="106"/>
      <c r="AS123" s="106"/>
      <c r="AT123" s="106"/>
      <c r="AU123" s="106"/>
      <c r="AV123" s="106"/>
      <c r="AW123" s="106"/>
      <c r="AX123" s="106"/>
      <c r="AY123" s="106"/>
      <c r="AZ123" s="97">
        <f t="shared" si="15"/>
        <v>0.28499999999999998</v>
      </c>
    </row>
    <row r="124" spans="1:52">
      <c r="A124" s="92" t="s">
        <v>1216</v>
      </c>
      <c r="B124" s="92" t="s">
        <v>1216</v>
      </c>
      <c r="C124" s="80" t="s">
        <v>991</v>
      </c>
      <c r="D124" s="80" t="s">
        <v>1187</v>
      </c>
      <c r="E124" s="80" t="s">
        <v>1188</v>
      </c>
      <c r="F124" s="106"/>
      <c r="G124" s="80" t="s">
        <v>53</v>
      </c>
      <c r="H124" s="92"/>
      <c r="I124" s="80" t="s">
        <v>994</v>
      </c>
      <c r="J124" s="80" t="s">
        <v>995</v>
      </c>
      <c r="K124" s="80" t="s">
        <v>996</v>
      </c>
      <c r="L124" s="80" t="s">
        <v>997</v>
      </c>
      <c r="M124" s="80">
        <v>83201</v>
      </c>
      <c r="N124" s="80"/>
      <c r="O124" s="80" t="s">
        <v>998</v>
      </c>
      <c r="P124" s="80" t="s">
        <v>56</v>
      </c>
      <c r="Q124" s="80">
        <v>475</v>
      </c>
      <c r="R124" s="80"/>
      <c r="S124" s="80" t="s">
        <v>74</v>
      </c>
      <c r="T124" s="80">
        <v>12005833</v>
      </c>
      <c r="U124" s="81">
        <v>0.15</v>
      </c>
      <c r="V124" s="80">
        <v>600</v>
      </c>
      <c r="W124" s="80">
        <v>20</v>
      </c>
      <c r="X124" s="80"/>
      <c r="Y124" s="80"/>
      <c r="Z124" s="80"/>
      <c r="AA124" s="80">
        <f t="shared" si="16"/>
        <v>2022</v>
      </c>
      <c r="AB124" s="80">
        <f t="shared" si="17"/>
        <v>4</v>
      </c>
      <c r="AC124" s="80">
        <f t="shared" si="18"/>
        <v>17</v>
      </c>
      <c r="AD124" s="80"/>
      <c r="AE124" s="80"/>
      <c r="AF124" s="82">
        <v>44673</v>
      </c>
      <c r="AG124" s="82">
        <v>44673</v>
      </c>
      <c r="AH124" s="82">
        <v>44677</v>
      </c>
      <c r="AI124" s="82">
        <v>44677</v>
      </c>
      <c r="AJ124" s="80"/>
      <c r="AK124" s="80" t="s">
        <v>64</v>
      </c>
      <c r="AL124" s="80"/>
      <c r="AM124" s="106"/>
      <c r="AN124" s="80" t="s">
        <v>1185</v>
      </c>
      <c r="AO124" s="106"/>
      <c r="AP124" s="106"/>
      <c r="AQ124" s="106"/>
      <c r="AR124" s="106"/>
      <c r="AS124" s="106"/>
      <c r="AT124" s="106"/>
      <c r="AU124" s="106"/>
      <c r="AV124" s="106"/>
      <c r="AW124" s="106"/>
      <c r="AX124" s="106"/>
      <c r="AY124" s="106"/>
      <c r="AZ124" s="97">
        <f t="shared" si="15"/>
        <v>0.28499999999999998</v>
      </c>
    </row>
    <row r="125" spans="1:52">
      <c r="A125" s="80" t="s">
        <v>1220</v>
      </c>
      <c r="B125" s="80" t="s">
        <v>1220</v>
      </c>
      <c r="C125" s="80" t="s">
        <v>991</v>
      </c>
      <c r="D125" s="80" t="s">
        <v>1187</v>
      </c>
      <c r="E125" s="80" t="s">
        <v>1188</v>
      </c>
      <c r="F125" s="106"/>
      <c r="G125" s="80" t="s">
        <v>53</v>
      </c>
      <c r="H125" s="92"/>
      <c r="I125" s="80" t="s">
        <v>994</v>
      </c>
      <c r="J125" s="80" t="s">
        <v>995</v>
      </c>
      <c r="K125" s="80" t="s">
        <v>996</v>
      </c>
      <c r="L125" s="80" t="s">
        <v>997</v>
      </c>
      <c r="M125" s="80">
        <v>83201</v>
      </c>
      <c r="N125" s="80"/>
      <c r="O125" s="80" t="s">
        <v>998</v>
      </c>
      <c r="P125" s="80" t="s">
        <v>56</v>
      </c>
      <c r="Q125" s="80">
        <v>475</v>
      </c>
      <c r="R125" s="80"/>
      <c r="S125" s="80" t="s">
        <v>74</v>
      </c>
      <c r="T125" s="80">
        <v>12005833</v>
      </c>
      <c r="U125" s="81">
        <v>0.15</v>
      </c>
      <c r="V125" s="80">
        <v>600</v>
      </c>
      <c r="W125" s="80">
        <v>20</v>
      </c>
      <c r="X125" s="80"/>
      <c r="Y125" s="80"/>
      <c r="Z125" s="80"/>
      <c r="AA125" s="80">
        <f t="shared" si="16"/>
        <v>2022</v>
      </c>
      <c r="AB125" s="80">
        <f t="shared" si="17"/>
        <v>4</v>
      </c>
      <c r="AC125" s="80">
        <f t="shared" si="18"/>
        <v>17</v>
      </c>
      <c r="AD125" s="80"/>
      <c r="AE125" s="80"/>
      <c r="AF125" s="82">
        <v>44674</v>
      </c>
      <c r="AG125" s="82">
        <v>44674</v>
      </c>
      <c r="AH125" s="82">
        <v>44677</v>
      </c>
      <c r="AI125" s="82">
        <v>44677</v>
      </c>
      <c r="AJ125" s="80"/>
      <c r="AK125" s="80" t="s">
        <v>64</v>
      </c>
      <c r="AL125" s="80"/>
      <c r="AM125" s="106"/>
      <c r="AN125" s="80" t="s">
        <v>1185</v>
      </c>
      <c r="AO125" s="106"/>
      <c r="AP125" s="106"/>
      <c r="AQ125" s="106"/>
      <c r="AR125" s="106"/>
      <c r="AS125" s="106"/>
      <c r="AT125" s="106"/>
      <c r="AU125" s="106"/>
      <c r="AV125" s="106"/>
      <c r="AW125" s="106"/>
      <c r="AX125" s="106"/>
      <c r="AY125" s="106"/>
      <c r="AZ125" s="97">
        <f t="shared" si="15"/>
        <v>0.28499999999999998</v>
      </c>
    </row>
    <row r="126" spans="1:52">
      <c r="A126" s="80" t="s">
        <v>1222</v>
      </c>
      <c r="B126" s="80" t="s">
        <v>1222</v>
      </c>
      <c r="C126" s="80" t="s">
        <v>991</v>
      </c>
      <c r="D126" s="80" t="s">
        <v>1187</v>
      </c>
      <c r="E126" s="80" t="s">
        <v>1188</v>
      </c>
      <c r="F126" s="106"/>
      <c r="G126" s="80" t="s">
        <v>53</v>
      </c>
      <c r="H126" s="92"/>
      <c r="I126" s="80" t="s">
        <v>994</v>
      </c>
      <c r="J126" s="80" t="s">
        <v>995</v>
      </c>
      <c r="K126" s="80" t="s">
        <v>996</v>
      </c>
      <c r="L126" s="80" t="s">
        <v>997</v>
      </c>
      <c r="M126" s="80">
        <v>83201</v>
      </c>
      <c r="N126" s="80"/>
      <c r="O126" s="80" t="s">
        <v>998</v>
      </c>
      <c r="P126" s="80" t="s">
        <v>56</v>
      </c>
      <c r="Q126" s="80">
        <v>475</v>
      </c>
      <c r="R126" s="80"/>
      <c r="S126" s="80" t="s">
        <v>74</v>
      </c>
      <c r="T126" s="80">
        <v>12005833</v>
      </c>
      <c r="U126" s="81">
        <v>0.15</v>
      </c>
      <c r="V126" s="80">
        <v>600</v>
      </c>
      <c r="W126" s="80">
        <v>20</v>
      </c>
      <c r="X126" s="80"/>
      <c r="Y126" s="80"/>
      <c r="Z126" s="80"/>
      <c r="AA126" s="80">
        <f t="shared" si="16"/>
        <v>2022</v>
      </c>
      <c r="AB126" s="80">
        <f t="shared" si="17"/>
        <v>4</v>
      </c>
      <c r="AC126" s="80">
        <f t="shared" si="18"/>
        <v>17</v>
      </c>
      <c r="AD126" s="80"/>
      <c r="AE126" s="80"/>
      <c r="AF126" s="82">
        <v>44674</v>
      </c>
      <c r="AG126" s="82">
        <v>44674</v>
      </c>
      <c r="AH126" s="82">
        <v>44677</v>
      </c>
      <c r="AI126" s="82">
        <v>44677</v>
      </c>
      <c r="AJ126" s="80"/>
      <c r="AK126" s="80" t="s">
        <v>64</v>
      </c>
      <c r="AL126" s="80"/>
      <c r="AM126" s="106"/>
      <c r="AN126" s="80" t="s">
        <v>1185</v>
      </c>
      <c r="AO126" s="106"/>
      <c r="AP126" s="106"/>
      <c r="AQ126" s="106"/>
      <c r="AR126" s="106"/>
      <c r="AS126" s="106"/>
      <c r="AT126" s="106"/>
      <c r="AU126" s="106"/>
      <c r="AV126" s="106"/>
      <c r="AW126" s="106"/>
      <c r="AX126" s="106"/>
      <c r="AY126" s="106"/>
      <c r="AZ126" s="97">
        <f t="shared" si="15"/>
        <v>0.28499999999999998</v>
      </c>
    </row>
    <row r="127" spans="1:52">
      <c r="A127" s="80" t="s">
        <v>1223</v>
      </c>
      <c r="B127" s="80" t="s">
        <v>1223</v>
      </c>
      <c r="C127" s="80" t="s">
        <v>991</v>
      </c>
      <c r="D127" s="80" t="s">
        <v>1187</v>
      </c>
      <c r="E127" s="80" t="s">
        <v>1188</v>
      </c>
      <c r="F127" s="106"/>
      <c r="G127" s="80" t="s">
        <v>53</v>
      </c>
      <c r="H127" s="92"/>
      <c r="I127" s="80" t="s">
        <v>994</v>
      </c>
      <c r="J127" s="80" t="s">
        <v>995</v>
      </c>
      <c r="K127" s="80" t="s">
        <v>996</v>
      </c>
      <c r="L127" s="80" t="s">
        <v>997</v>
      </c>
      <c r="M127" s="80">
        <v>83201</v>
      </c>
      <c r="N127" s="80"/>
      <c r="O127" s="80" t="s">
        <v>998</v>
      </c>
      <c r="P127" s="80" t="s">
        <v>56</v>
      </c>
      <c r="Q127" s="80">
        <v>475</v>
      </c>
      <c r="R127" s="80"/>
      <c r="S127" s="80" t="s">
        <v>74</v>
      </c>
      <c r="T127" s="80">
        <v>12005833</v>
      </c>
      <c r="U127" s="81">
        <v>0.15</v>
      </c>
      <c r="V127" s="80">
        <v>600</v>
      </c>
      <c r="W127" s="80">
        <v>20</v>
      </c>
      <c r="X127" s="80"/>
      <c r="Y127" s="80"/>
      <c r="Z127" s="80"/>
      <c r="AA127" s="80">
        <f t="shared" si="16"/>
        <v>2022</v>
      </c>
      <c r="AB127" s="80">
        <f t="shared" si="17"/>
        <v>4</v>
      </c>
      <c r="AC127" s="80">
        <f t="shared" si="18"/>
        <v>17</v>
      </c>
      <c r="AD127" s="80"/>
      <c r="AE127" s="80"/>
      <c r="AF127" s="82">
        <v>44674</v>
      </c>
      <c r="AG127" s="82">
        <v>44674</v>
      </c>
      <c r="AH127" s="82">
        <v>44677</v>
      </c>
      <c r="AI127" s="82">
        <v>44677</v>
      </c>
      <c r="AJ127" s="80"/>
      <c r="AK127" s="80" t="s">
        <v>64</v>
      </c>
      <c r="AL127" s="80"/>
      <c r="AM127" s="106"/>
      <c r="AN127" s="80" t="s">
        <v>1185</v>
      </c>
      <c r="AO127" s="106"/>
      <c r="AP127" s="106"/>
      <c r="AQ127" s="106"/>
      <c r="AR127" s="106"/>
      <c r="AS127" s="106"/>
      <c r="AT127" s="106"/>
      <c r="AU127" s="106"/>
      <c r="AV127" s="106"/>
      <c r="AW127" s="106"/>
      <c r="AX127" s="106"/>
      <c r="AY127" s="106"/>
      <c r="AZ127" s="97">
        <f t="shared" si="15"/>
        <v>0.28499999999999998</v>
      </c>
    </row>
    <row r="128" spans="1:52">
      <c r="A128" s="80" t="s">
        <v>1224</v>
      </c>
      <c r="B128" s="80" t="s">
        <v>1224</v>
      </c>
      <c r="C128" s="80" t="s">
        <v>991</v>
      </c>
      <c r="D128" s="80" t="s">
        <v>1187</v>
      </c>
      <c r="E128" s="80" t="s">
        <v>1188</v>
      </c>
      <c r="F128" s="106"/>
      <c r="G128" s="80" t="s">
        <v>53</v>
      </c>
      <c r="H128" s="92"/>
      <c r="I128" s="80" t="s">
        <v>994</v>
      </c>
      <c r="J128" s="80" t="s">
        <v>995</v>
      </c>
      <c r="K128" s="80" t="s">
        <v>996</v>
      </c>
      <c r="L128" s="80" t="s">
        <v>997</v>
      </c>
      <c r="M128" s="80">
        <v>83201</v>
      </c>
      <c r="N128" s="80"/>
      <c r="O128" s="80" t="s">
        <v>998</v>
      </c>
      <c r="P128" s="80" t="s">
        <v>56</v>
      </c>
      <c r="Q128" s="80">
        <v>475</v>
      </c>
      <c r="R128" s="80"/>
      <c r="S128" s="80" t="s">
        <v>74</v>
      </c>
      <c r="T128" s="80">
        <v>12005833</v>
      </c>
      <c r="U128" s="81">
        <v>0.15</v>
      </c>
      <c r="V128" s="80">
        <v>600</v>
      </c>
      <c r="W128" s="80">
        <v>20</v>
      </c>
      <c r="X128" s="80"/>
      <c r="Y128" s="80"/>
      <c r="Z128" s="80"/>
      <c r="AA128" s="80">
        <f t="shared" si="16"/>
        <v>2022</v>
      </c>
      <c r="AB128" s="80">
        <f t="shared" si="17"/>
        <v>4</v>
      </c>
      <c r="AC128" s="80">
        <f t="shared" si="18"/>
        <v>17</v>
      </c>
      <c r="AD128" s="80"/>
      <c r="AE128" s="80"/>
      <c r="AF128" s="82">
        <v>44674</v>
      </c>
      <c r="AG128" s="82">
        <v>44674</v>
      </c>
      <c r="AH128" s="82">
        <v>44677</v>
      </c>
      <c r="AI128" s="82">
        <v>44677</v>
      </c>
      <c r="AJ128" s="80"/>
      <c r="AK128" s="80" t="s">
        <v>64</v>
      </c>
      <c r="AL128" s="80"/>
      <c r="AM128" s="106"/>
      <c r="AN128" s="80" t="s">
        <v>1185</v>
      </c>
      <c r="AO128" s="106"/>
      <c r="AP128" s="106"/>
      <c r="AQ128" s="106"/>
      <c r="AR128" s="106"/>
      <c r="AS128" s="106"/>
      <c r="AT128" s="106"/>
      <c r="AU128" s="106"/>
      <c r="AV128" s="106"/>
      <c r="AW128" s="106"/>
      <c r="AX128" s="106"/>
      <c r="AY128" s="106"/>
      <c r="AZ128" s="97">
        <f t="shared" si="15"/>
        <v>0.28499999999999998</v>
      </c>
    </row>
    <row r="129" spans="1:52">
      <c r="A129" s="80" t="s">
        <v>1225</v>
      </c>
      <c r="B129" s="80" t="s">
        <v>1225</v>
      </c>
      <c r="C129" s="80" t="s">
        <v>991</v>
      </c>
      <c r="D129" s="80" t="s">
        <v>1187</v>
      </c>
      <c r="E129" s="80" t="s">
        <v>1188</v>
      </c>
      <c r="F129" s="106"/>
      <c r="G129" s="80" t="s">
        <v>53</v>
      </c>
      <c r="H129" s="92"/>
      <c r="I129" s="80" t="s">
        <v>994</v>
      </c>
      <c r="J129" s="80" t="s">
        <v>995</v>
      </c>
      <c r="K129" s="80" t="s">
        <v>996</v>
      </c>
      <c r="L129" s="80" t="s">
        <v>997</v>
      </c>
      <c r="M129" s="80">
        <v>83201</v>
      </c>
      <c r="N129" s="80"/>
      <c r="O129" s="80" t="s">
        <v>998</v>
      </c>
      <c r="P129" s="80" t="s">
        <v>56</v>
      </c>
      <c r="Q129" s="80">
        <v>475</v>
      </c>
      <c r="R129" s="80"/>
      <c r="S129" s="80" t="s">
        <v>74</v>
      </c>
      <c r="T129" s="80">
        <v>12005833</v>
      </c>
      <c r="U129" s="81">
        <v>0.15</v>
      </c>
      <c r="V129" s="80">
        <v>600</v>
      </c>
      <c r="W129" s="80">
        <v>20</v>
      </c>
      <c r="X129" s="80"/>
      <c r="Y129" s="80"/>
      <c r="Z129" s="80"/>
      <c r="AA129" s="80">
        <f t="shared" si="16"/>
        <v>2022</v>
      </c>
      <c r="AB129" s="80">
        <f t="shared" si="17"/>
        <v>4</v>
      </c>
      <c r="AC129" s="80">
        <f t="shared" si="18"/>
        <v>17</v>
      </c>
      <c r="AD129" s="80"/>
      <c r="AE129" s="80"/>
      <c r="AF129" s="82">
        <v>44674</v>
      </c>
      <c r="AG129" s="82">
        <v>44674</v>
      </c>
      <c r="AH129" s="82">
        <v>44677</v>
      </c>
      <c r="AI129" s="82">
        <v>44677</v>
      </c>
      <c r="AJ129" s="80"/>
      <c r="AK129" s="80" t="s">
        <v>64</v>
      </c>
      <c r="AL129" s="80"/>
      <c r="AM129" s="106"/>
      <c r="AN129" s="80" t="s">
        <v>1185</v>
      </c>
      <c r="AO129" s="106"/>
      <c r="AP129" s="106"/>
      <c r="AQ129" s="106"/>
      <c r="AR129" s="106"/>
      <c r="AS129" s="106"/>
      <c r="AT129" s="106"/>
      <c r="AU129" s="106"/>
      <c r="AV129" s="106"/>
      <c r="AW129" s="106"/>
      <c r="AX129" s="106"/>
      <c r="AY129" s="106"/>
      <c r="AZ129" s="97">
        <f t="shared" si="15"/>
        <v>0.28499999999999998</v>
      </c>
    </row>
    <row r="130" spans="1:52">
      <c r="A130" s="80" t="s">
        <v>1221</v>
      </c>
      <c r="B130" s="80" t="s">
        <v>1221</v>
      </c>
      <c r="C130" s="80" t="s">
        <v>991</v>
      </c>
      <c r="D130" s="80" t="s">
        <v>1187</v>
      </c>
      <c r="E130" s="80" t="s">
        <v>1188</v>
      </c>
      <c r="F130" s="106"/>
      <c r="G130" s="80" t="s">
        <v>53</v>
      </c>
      <c r="H130" s="92"/>
      <c r="I130" s="80" t="s">
        <v>994</v>
      </c>
      <c r="J130" s="80" t="s">
        <v>995</v>
      </c>
      <c r="K130" s="80" t="s">
        <v>996</v>
      </c>
      <c r="L130" s="80" t="s">
        <v>997</v>
      </c>
      <c r="M130" s="80">
        <v>83201</v>
      </c>
      <c r="N130" s="80"/>
      <c r="O130" s="80" t="s">
        <v>998</v>
      </c>
      <c r="P130" s="80" t="s">
        <v>56</v>
      </c>
      <c r="Q130" s="80">
        <v>475</v>
      </c>
      <c r="R130" s="80"/>
      <c r="S130" s="80" t="s">
        <v>74</v>
      </c>
      <c r="T130" s="80">
        <v>12005833</v>
      </c>
      <c r="U130" s="81">
        <v>0.15</v>
      </c>
      <c r="V130" s="80">
        <v>600</v>
      </c>
      <c r="W130" s="80">
        <v>20</v>
      </c>
      <c r="X130" s="80"/>
      <c r="Y130" s="80"/>
      <c r="Z130" s="80"/>
      <c r="AA130" s="80">
        <f t="shared" si="16"/>
        <v>2022</v>
      </c>
      <c r="AB130" s="80">
        <f t="shared" si="17"/>
        <v>4</v>
      </c>
      <c r="AC130" s="80">
        <f t="shared" si="18"/>
        <v>17</v>
      </c>
      <c r="AD130" s="80"/>
      <c r="AE130" s="80"/>
      <c r="AF130" s="82">
        <v>44674</v>
      </c>
      <c r="AG130" s="82">
        <v>44674</v>
      </c>
      <c r="AH130" s="82">
        <v>44678</v>
      </c>
      <c r="AI130" s="82">
        <v>44677</v>
      </c>
      <c r="AJ130" s="80"/>
      <c r="AK130" s="80" t="s">
        <v>64</v>
      </c>
      <c r="AL130" s="80"/>
      <c r="AM130" s="106"/>
      <c r="AN130" s="80" t="s">
        <v>1185</v>
      </c>
      <c r="AO130" s="106"/>
      <c r="AP130" s="106"/>
      <c r="AQ130" s="106"/>
      <c r="AR130" s="106"/>
      <c r="AS130" s="106"/>
      <c r="AT130" s="106"/>
      <c r="AU130" s="106"/>
      <c r="AV130" s="106"/>
      <c r="AW130" s="106"/>
      <c r="AX130" s="106"/>
      <c r="AY130" s="106"/>
      <c r="AZ130" s="97">
        <f t="shared" si="15"/>
        <v>0.28499999999999998</v>
      </c>
    </row>
    <row r="131" spans="1:52">
      <c r="A131" s="80" t="s">
        <v>1217</v>
      </c>
      <c r="B131" s="80" t="s">
        <v>1217</v>
      </c>
      <c r="C131" s="80" t="s">
        <v>991</v>
      </c>
      <c r="D131" s="80" t="s">
        <v>1187</v>
      </c>
      <c r="E131" s="80" t="s">
        <v>1188</v>
      </c>
      <c r="F131" s="106"/>
      <c r="G131" s="80" t="s">
        <v>53</v>
      </c>
      <c r="H131" s="92"/>
      <c r="I131" s="80" t="s">
        <v>994</v>
      </c>
      <c r="J131" s="80" t="s">
        <v>995</v>
      </c>
      <c r="K131" s="80" t="s">
        <v>996</v>
      </c>
      <c r="L131" s="80" t="s">
        <v>997</v>
      </c>
      <c r="M131" s="80">
        <v>83201</v>
      </c>
      <c r="N131" s="80"/>
      <c r="O131" s="80" t="s">
        <v>998</v>
      </c>
      <c r="P131" s="80" t="s">
        <v>56</v>
      </c>
      <c r="Q131" s="80">
        <v>475</v>
      </c>
      <c r="R131" s="80"/>
      <c r="S131" s="80" t="s">
        <v>74</v>
      </c>
      <c r="T131" s="80">
        <v>12005833</v>
      </c>
      <c r="U131" s="81">
        <v>0.15</v>
      </c>
      <c r="V131" s="80">
        <v>600</v>
      </c>
      <c r="W131" s="80">
        <v>20</v>
      </c>
      <c r="X131" s="80"/>
      <c r="Y131" s="80"/>
      <c r="Z131" s="80"/>
      <c r="AA131" s="80">
        <f t="shared" si="16"/>
        <v>2022</v>
      </c>
      <c r="AB131" s="80">
        <f t="shared" si="17"/>
        <v>4</v>
      </c>
      <c r="AC131" s="80">
        <f t="shared" si="18"/>
        <v>17</v>
      </c>
      <c r="AD131" s="80"/>
      <c r="AE131" s="80"/>
      <c r="AF131" s="82">
        <v>44674</v>
      </c>
      <c r="AG131" s="82">
        <v>44674</v>
      </c>
      <c r="AH131" s="82">
        <v>44678</v>
      </c>
      <c r="AI131" s="82">
        <v>44678</v>
      </c>
      <c r="AJ131" s="80"/>
      <c r="AK131" s="80" t="s">
        <v>64</v>
      </c>
      <c r="AL131" s="80"/>
      <c r="AM131" s="106"/>
      <c r="AN131" s="80" t="s">
        <v>1185</v>
      </c>
      <c r="AO131" s="106"/>
      <c r="AP131" s="106"/>
      <c r="AQ131" s="106"/>
      <c r="AR131" s="106"/>
      <c r="AS131" s="106"/>
      <c r="AT131" s="106"/>
      <c r="AU131" s="106"/>
      <c r="AV131" s="106"/>
      <c r="AW131" s="106"/>
      <c r="AX131" s="106"/>
      <c r="AY131" s="106"/>
      <c r="AZ131" s="97">
        <f t="shared" si="15"/>
        <v>0.28499999999999998</v>
      </c>
    </row>
    <row r="132" spans="1:52">
      <c r="A132" s="92" t="s">
        <v>1228</v>
      </c>
      <c r="B132" s="92" t="s">
        <v>1228</v>
      </c>
      <c r="C132" s="80" t="s">
        <v>991</v>
      </c>
      <c r="D132" s="80" t="s">
        <v>1187</v>
      </c>
      <c r="E132" s="80" t="s">
        <v>1188</v>
      </c>
      <c r="F132" s="106"/>
      <c r="G132" s="80" t="s">
        <v>53</v>
      </c>
      <c r="H132" s="80"/>
      <c r="I132" s="80" t="s">
        <v>994</v>
      </c>
      <c r="J132" s="80" t="s">
        <v>995</v>
      </c>
      <c r="K132" s="80" t="s">
        <v>996</v>
      </c>
      <c r="L132" s="80" t="s">
        <v>997</v>
      </c>
      <c r="M132" s="80">
        <v>83201</v>
      </c>
      <c r="N132" s="80"/>
      <c r="O132" s="80" t="s">
        <v>998</v>
      </c>
      <c r="P132" s="80" t="s">
        <v>56</v>
      </c>
      <c r="Q132" s="80">
        <v>475</v>
      </c>
      <c r="R132" s="80"/>
      <c r="S132" s="80" t="s">
        <v>74</v>
      </c>
      <c r="T132" s="80">
        <v>12005833</v>
      </c>
      <c r="U132" s="81">
        <v>0.15</v>
      </c>
      <c r="V132" s="80">
        <v>390</v>
      </c>
      <c r="W132" s="80">
        <v>13</v>
      </c>
      <c r="X132" s="80"/>
      <c r="Y132" s="80"/>
      <c r="Z132" s="80"/>
      <c r="AA132" s="80">
        <f t="shared" si="16"/>
        <v>2022</v>
      </c>
      <c r="AB132" s="80">
        <f t="shared" si="17"/>
        <v>4</v>
      </c>
      <c r="AC132" s="80">
        <f t="shared" si="18"/>
        <v>18</v>
      </c>
      <c r="AD132" s="80"/>
      <c r="AE132" s="80"/>
      <c r="AF132" s="82">
        <v>44676</v>
      </c>
      <c r="AG132" s="82">
        <v>44676</v>
      </c>
      <c r="AH132" s="82">
        <v>44680</v>
      </c>
      <c r="AI132" s="82">
        <v>44680</v>
      </c>
      <c r="AJ132" s="80"/>
      <c r="AK132" s="80" t="s">
        <v>64</v>
      </c>
      <c r="AL132" s="80"/>
      <c r="AM132" s="106"/>
      <c r="AN132" s="80" t="s">
        <v>1185</v>
      </c>
      <c r="AO132" s="106"/>
      <c r="AP132" s="106"/>
      <c r="AQ132" s="106"/>
      <c r="AR132" s="106"/>
      <c r="AS132" s="106"/>
      <c r="AT132" s="106"/>
      <c r="AU132" s="106"/>
      <c r="AV132" s="106"/>
      <c r="AW132" s="106"/>
      <c r="AX132" s="106"/>
      <c r="AY132" s="106"/>
      <c r="AZ132" s="97">
        <f t="shared" si="15"/>
        <v>0.18525</v>
      </c>
    </row>
    <row r="133" spans="1:52" hidden="1">
      <c r="A133" s="80" t="s">
        <v>1226</v>
      </c>
      <c r="B133" s="80" t="s">
        <v>1226</v>
      </c>
      <c r="C133" s="80" t="s">
        <v>991</v>
      </c>
      <c r="D133" s="80" t="s">
        <v>1187</v>
      </c>
      <c r="E133" s="80" t="s">
        <v>1188</v>
      </c>
      <c r="F133" s="106"/>
      <c r="G133" s="80" t="s">
        <v>53</v>
      </c>
      <c r="H133" s="80"/>
      <c r="I133" s="80" t="s">
        <v>994</v>
      </c>
      <c r="J133" s="80" t="s">
        <v>995</v>
      </c>
      <c r="K133" s="80" t="s">
        <v>996</v>
      </c>
      <c r="L133" s="80" t="s">
        <v>997</v>
      </c>
      <c r="M133" s="80">
        <v>83201</v>
      </c>
      <c r="N133" s="80"/>
      <c r="O133" s="80" t="s">
        <v>998</v>
      </c>
      <c r="P133" s="80" t="s">
        <v>56</v>
      </c>
      <c r="Q133" s="80">
        <v>475</v>
      </c>
      <c r="R133" s="80"/>
      <c r="S133" s="80" t="s">
        <v>74</v>
      </c>
      <c r="T133" s="80">
        <v>12005833</v>
      </c>
      <c r="U133" s="81">
        <v>0.15</v>
      </c>
      <c r="V133" s="80">
        <v>600</v>
      </c>
      <c r="W133" s="80">
        <v>20</v>
      </c>
      <c r="X133" s="80"/>
      <c r="Y133" s="80"/>
      <c r="Z133" s="80"/>
      <c r="AA133" s="80">
        <f t="shared" si="16"/>
        <v>2022</v>
      </c>
      <c r="AB133" s="80">
        <f t="shared" si="17"/>
        <v>4</v>
      </c>
      <c r="AC133" s="80">
        <f t="shared" si="18"/>
        <v>18</v>
      </c>
      <c r="AD133" s="80"/>
      <c r="AE133" s="80"/>
      <c r="AF133" s="82">
        <v>44678</v>
      </c>
      <c r="AG133" s="82">
        <v>44678</v>
      </c>
      <c r="AH133" s="82">
        <v>44682</v>
      </c>
      <c r="AI133" s="82">
        <v>44682</v>
      </c>
      <c r="AJ133" s="80"/>
      <c r="AK133" s="80" t="s">
        <v>64</v>
      </c>
      <c r="AL133" s="80"/>
      <c r="AM133" s="106"/>
      <c r="AN133" s="80" t="s">
        <v>1185</v>
      </c>
      <c r="AO133" s="106"/>
      <c r="AP133" s="106"/>
      <c r="AQ133" s="106"/>
      <c r="AR133" s="106"/>
      <c r="AS133" s="106"/>
      <c r="AT133" s="106"/>
      <c r="AU133" s="106"/>
      <c r="AV133" s="106"/>
      <c r="AW133" s="106"/>
      <c r="AX133" s="106"/>
      <c r="AY133" s="106"/>
      <c r="AZ133" s="97">
        <f t="shared" si="15"/>
        <v>0.28499999999999998</v>
      </c>
    </row>
    <row r="134" spans="1:52" hidden="1">
      <c r="A134" s="92" t="s">
        <v>1227</v>
      </c>
      <c r="B134" s="92" t="s">
        <v>1227</v>
      </c>
      <c r="C134" s="80" t="s">
        <v>991</v>
      </c>
      <c r="D134" s="80" t="s">
        <v>1187</v>
      </c>
      <c r="E134" s="80" t="s">
        <v>1188</v>
      </c>
      <c r="F134" s="106"/>
      <c r="G134" s="80" t="s">
        <v>53</v>
      </c>
      <c r="H134" s="80"/>
      <c r="I134" s="80" t="s">
        <v>994</v>
      </c>
      <c r="J134" s="80" t="s">
        <v>995</v>
      </c>
      <c r="K134" s="80" t="s">
        <v>996</v>
      </c>
      <c r="L134" s="80" t="s">
        <v>997</v>
      </c>
      <c r="M134" s="80">
        <v>83201</v>
      </c>
      <c r="N134" s="80"/>
      <c r="O134" s="80" t="s">
        <v>998</v>
      </c>
      <c r="P134" s="80" t="s">
        <v>56</v>
      </c>
      <c r="Q134" s="80">
        <v>475</v>
      </c>
      <c r="R134" s="80"/>
      <c r="S134" s="80" t="s">
        <v>74</v>
      </c>
      <c r="T134" s="80">
        <v>12005833</v>
      </c>
      <c r="U134" s="81">
        <v>0.15</v>
      </c>
      <c r="V134" s="80">
        <v>600</v>
      </c>
      <c r="W134" s="80">
        <v>20</v>
      </c>
      <c r="X134" s="80"/>
      <c r="Y134" s="80"/>
      <c r="Z134" s="80"/>
      <c r="AA134" s="80">
        <f t="shared" si="16"/>
        <v>2022</v>
      </c>
      <c r="AB134" s="80">
        <f t="shared" si="17"/>
        <v>4</v>
      </c>
      <c r="AC134" s="80">
        <f t="shared" si="18"/>
        <v>18</v>
      </c>
      <c r="AD134" s="80"/>
      <c r="AE134" s="80"/>
      <c r="AF134" s="82">
        <v>44678</v>
      </c>
      <c r="AG134" s="82">
        <v>44678</v>
      </c>
      <c r="AH134" s="82">
        <v>44683</v>
      </c>
      <c r="AI134" s="82">
        <v>44683</v>
      </c>
      <c r="AJ134" s="80"/>
      <c r="AK134" s="80" t="s">
        <v>64</v>
      </c>
      <c r="AL134" s="80"/>
      <c r="AM134" s="106"/>
      <c r="AN134" s="80" t="s">
        <v>1185</v>
      </c>
      <c r="AO134" s="106"/>
      <c r="AP134" s="106"/>
      <c r="AQ134" s="106"/>
      <c r="AR134" s="106"/>
      <c r="AS134" s="106"/>
      <c r="AT134" s="106"/>
      <c r="AU134" s="106"/>
      <c r="AV134" s="106"/>
      <c r="AW134" s="106"/>
      <c r="AX134" s="106"/>
      <c r="AY134" s="106"/>
      <c r="AZ134" s="97">
        <f t="shared" si="15"/>
        <v>0.28499999999999998</v>
      </c>
    </row>
  </sheetData>
  <autoFilter ref="A1:AZ134" xr:uid="{0FBE53D1-2155-4FD5-B94E-1789D8897DB7}">
    <filterColumn colId="34">
      <filters>
        <dateGroupItem year="2022" month="4" dateTimeGrouping="month"/>
      </filters>
    </filterColumn>
    <filterColumn colId="39">
      <filters>
        <filter val="HJBT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29DF8-9478-49B1-8A87-E47D6991A0AF}">
  <sheetPr filterMode="1"/>
  <dimension ref="A1:Y56"/>
  <sheetViews>
    <sheetView topLeftCell="G1" workbookViewId="0">
      <pane ySplit="1" topLeftCell="A40" activePane="bottomLeft" state="frozen"/>
      <selection pane="bottomLeft" activeCell="K69" sqref="K69"/>
    </sheetView>
  </sheetViews>
  <sheetFormatPr defaultRowHeight="15"/>
  <cols>
    <col min="1" max="1" width="5.5703125" customWidth="1"/>
    <col min="2" max="2" width="12.28515625" customWidth="1"/>
    <col min="3" max="3" width="11.85546875" customWidth="1"/>
    <col min="4" max="4" width="5.7109375" customWidth="1"/>
    <col min="5" max="5" width="21.28515625" bestFit="1" customWidth="1"/>
    <col min="6" max="6" width="34.5703125" bestFit="1" customWidth="1"/>
    <col min="7" max="7" width="16.7109375" bestFit="1" customWidth="1"/>
    <col min="8" max="8" width="22.42578125" bestFit="1" customWidth="1"/>
    <col min="9" max="9" width="9.85546875" customWidth="1"/>
    <col min="10" max="10" width="5.7109375" customWidth="1"/>
    <col min="11" max="11" width="4.5703125" customWidth="1"/>
    <col min="12" max="12" width="13" customWidth="1"/>
    <col min="13" max="13" width="10.85546875" customWidth="1"/>
    <col min="14" max="14" width="9.42578125" customWidth="1"/>
    <col min="15" max="15" width="11.140625" customWidth="1"/>
    <col min="16" max="16" width="11.7109375" customWidth="1"/>
    <col min="17" max="17" width="9.5703125" customWidth="1"/>
    <col min="18" max="18" width="11.7109375" bestFit="1" customWidth="1"/>
    <col min="19" max="19" width="22.5703125" bestFit="1" customWidth="1"/>
    <col min="20" max="20" width="19.7109375" bestFit="1" customWidth="1"/>
    <col min="21" max="21" width="18.7109375" bestFit="1" customWidth="1"/>
    <col min="22" max="22" width="6.42578125" customWidth="1"/>
    <col min="23" max="23" width="6.28515625" customWidth="1"/>
    <col min="24" max="24" width="7.42578125" customWidth="1"/>
    <col min="25" max="25" width="19.140625" bestFit="1" customWidth="1"/>
  </cols>
  <sheetData>
    <row r="1" spans="1:25" ht="15.75">
      <c r="A1" s="235" t="s">
        <v>750</v>
      </c>
      <c r="B1" s="236" t="s">
        <v>751</v>
      </c>
      <c r="C1" s="236" t="s">
        <v>36</v>
      </c>
      <c r="D1" s="236" t="s">
        <v>2</v>
      </c>
      <c r="E1" s="236" t="s">
        <v>7</v>
      </c>
      <c r="F1" s="236" t="s">
        <v>8</v>
      </c>
      <c r="G1" s="237" t="s">
        <v>12</v>
      </c>
      <c r="H1" s="236" t="s">
        <v>15</v>
      </c>
      <c r="I1" s="236" t="s">
        <v>16</v>
      </c>
      <c r="J1" s="236" t="s">
        <v>752</v>
      </c>
      <c r="K1" s="236" t="s">
        <v>19</v>
      </c>
      <c r="L1" s="238" t="s">
        <v>2826</v>
      </c>
      <c r="M1" s="238" t="s">
        <v>755</v>
      </c>
      <c r="N1" s="239" t="s">
        <v>756</v>
      </c>
      <c r="O1" s="238" t="s">
        <v>2825</v>
      </c>
      <c r="P1" s="238" t="s">
        <v>758</v>
      </c>
      <c r="Q1" s="239" t="s">
        <v>759</v>
      </c>
      <c r="R1" s="238" t="s">
        <v>31</v>
      </c>
      <c r="S1" s="238" t="s">
        <v>32</v>
      </c>
      <c r="T1" s="236" t="s">
        <v>760</v>
      </c>
      <c r="U1" s="240" t="s">
        <v>761</v>
      </c>
      <c r="V1" s="241" t="s">
        <v>13</v>
      </c>
      <c r="W1" s="242" t="s">
        <v>52</v>
      </c>
      <c r="X1" s="242" t="s">
        <v>36</v>
      </c>
      <c r="Y1" s="235" t="s">
        <v>1862</v>
      </c>
    </row>
    <row r="2" spans="1:25" hidden="1">
      <c r="A2" s="80">
        <v>480</v>
      </c>
      <c r="B2" s="80">
        <v>395494704</v>
      </c>
      <c r="C2" s="80">
        <v>395494704</v>
      </c>
      <c r="D2" s="80" t="s">
        <v>2823</v>
      </c>
      <c r="E2" s="80" t="s">
        <v>2824</v>
      </c>
      <c r="F2" s="80" t="s">
        <v>480</v>
      </c>
      <c r="G2" s="80" t="s">
        <v>481</v>
      </c>
      <c r="H2" s="80" t="s">
        <v>136</v>
      </c>
      <c r="I2" s="80">
        <v>49303156</v>
      </c>
      <c r="J2" s="80">
        <v>638</v>
      </c>
      <c r="K2" s="80">
        <v>22</v>
      </c>
      <c r="L2" s="82">
        <v>44671</v>
      </c>
      <c r="M2" s="82">
        <v>44671</v>
      </c>
      <c r="N2" s="80"/>
      <c r="O2" s="82">
        <v>44673</v>
      </c>
      <c r="P2" s="82">
        <v>44673</v>
      </c>
      <c r="Q2" s="80"/>
      <c r="R2" s="80" t="s">
        <v>64</v>
      </c>
      <c r="S2" s="80"/>
      <c r="T2" s="80"/>
      <c r="U2" s="80"/>
      <c r="V2" s="80" t="s">
        <v>56</v>
      </c>
      <c r="W2" s="97">
        <f t="shared" ref="W2:W33" si="0">J2*A2/1000000</f>
        <v>0.30624000000000001</v>
      </c>
      <c r="X2" s="80" t="s">
        <v>2822</v>
      </c>
      <c r="Y2" s="80"/>
    </row>
    <row r="3" spans="1:25" hidden="1">
      <c r="A3" s="80">
        <v>480</v>
      </c>
      <c r="B3" s="80">
        <v>395495086</v>
      </c>
      <c r="C3" s="80">
        <v>395495086</v>
      </c>
      <c r="D3" s="80" t="s">
        <v>2823</v>
      </c>
      <c r="E3" s="80" t="s">
        <v>2824</v>
      </c>
      <c r="F3" s="80" t="s">
        <v>480</v>
      </c>
      <c r="G3" s="80" t="s">
        <v>481</v>
      </c>
      <c r="H3" s="80" t="s">
        <v>136</v>
      </c>
      <c r="I3" s="80">
        <v>49303156</v>
      </c>
      <c r="J3" s="80">
        <v>638</v>
      </c>
      <c r="K3" s="80">
        <v>22</v>
      </c>
      <c r="L3" s="82">
        <v>44671</v>
      </c>
      <c r="M3" s="82">
        <v>44671</v>
      </c>
      <c r="N3" s="80"/>
      <c r="O3" s="82">
        <v>44673</v>
      </c>
      <c r="P3" s="82">
        <v>44673</v>
      </c>
      <c r="Q3" s="80"/>
      <c r="R3" s="80" t="s">
        <v>64</v>
      </c>
      <c r="S3" s="80"/>
      <c r="T3" s="80"/>
      <c r="U3" s="80"/>
      <c r="V3" s="80" t="s">
        <v>56</v>
      </c>
      <c r="W3" s="97">
        <f t="shared" si="0"/>
        <v>0.30624000000000001</v>
      </c>
      <c r="X3" s="80" t="s">
        <v>2822</v>
      </c>
      <c r="Y3" s="80"/>
    </row>
    <row r="4" spans="1:25" hidden="1">
      <c r="A4" s="80">
        <v>480</v>
      </c>
      <c r="B4" s="80">
        <v>395495258</v>
      </c>
      <c r="C4" s="80">
        <v>395495258</v>
      </c>
      <c r="D4" s="80" t="s">
        <v>2823</v>
      </c>
      <c r="E4" s="80" t="s">
        <v>2824</v>
      </c>
      <c r="F4" s="80" t="s">
        <v>480</v>
      </c>
      <c r="G4" s="80" t="s">
        <v>481</v>
      </c>
      <c r="H4" s="80" t="s">
        <v>136</v>
      </c>
      <c r="I4" s="80">
        <v>49303156</v>
      </c>
      <c r="J4" s="80">
        <v>638</v>
      </c>
      <c r="K4" s="80">
        <v>22</v>
      </c>
      <c r="L4" s="82">
        <v>44671</v>
      </c>
      <c r="M4" s="82">
        <v>44671</v>
      </c>
      <c r="N4" s="80"/>
      <c r="O4" s="82">
        <v>44673</v>
      </c>
      <c r="P4" s="82">
        <v>44673</v>
      </c>
      <c r="Q4" s="80"/>
      <c r="R4" s="80" t="s">
        <v>64</v>
      </c>
      <c r="S4" s="80"/>
      <c r="T4" s="80"/>
      <c r="U4" s="80"/>
      <c r="V4" s="80" t="s">
        <v>56</v>
      </c>
      <c r="W4" s="97">
        <f t="shared" si="0"/>
        <v>0.30624000000000001</v>
      </c>
      <c r="X4" s="80" t="s">
        <v>2822</v>
      </c>
      <c r="Y4" s="80"/>
    </row>
    <row r="5" spans="1:25" hidden="1">
      <c r="A5" s="80">
        <v>480</v>
      </c>
      <c r="B5" s="80">
        <v>395495353</v>
      </c>
      <c r="C5" s="80">
        <v>395495353</v>
      </c>
      <c r="D5" s="80" t="s">
        <v>2823</v>
      </c>
      <c r="E5" s="80" t="s">
        <v>2824</v>
      </c>
      <c r="F5" s="80" t="s">
        <v>480</v>
      </c>
      <c r="G5" s="80" t="s">
        <v>481</v>
      </c>
      <c r="H5" s="80" t="s">
        <v>136</v>
      </c>
      <c r="I5" s="80">
        <v>49303156</v>
      </c>
      <c r="J5" s="80">
        <v>638</v>
      </c>
      <c r="K5" s="80">
        <v>22</v>
      </c>
      <c r="L5" s="82">
        <v>44671</v>
      </c>
      <c r="M5" s="82">
        <v>44671</v>
      </c>
      <c r="N5" s="80"/>
      <c r="O5" s="82">
        <v>44673</v>
      </c>
      <c r="P5" s="82">
        <v>44673</v>
      </c>
      <c r="Q5" s="80"/>
      <c r="R5" s="80" t="s">
        <v>64</v>
      </c>
      <c r="S5" s="80"/>
      <c r="T5" s="80"/>
      <c r="U5" s="80"/>
      <c r="V5" s="80" t="s">
        <v>56</v>
      </c>
      <c r="W5" s="97">
        <f t="shared" si="0"/>
        <v>0.30624000000000001</v>
      </c>
      <c r="X5" s="80" t="s">
        <v>2822</v>
      </c>
      <c r="Y5" s="80"/>
    </row>
    <row r="6" spans="1:25" hidden="1">
      <c r="A6" s="80">
        <v>480</v>
      </c>
      <c r="B6" s="80">
        <v>395789711</v>
      </c>
      <c r="C6" s="80">
        <v>395789711</v>
      </c>
      <c r="D6" s="80" t="s">
        <v>2823</v>
      </c>
      <c r="E6" s="80" t="s">
        <v>2824</v>
      </c>
      <c r="F6" s="80" t="s">
        <v>480</v>
      </c>
      <c r="G6" s="80" t="s">
        <v>481</v>
      </c>
      <c r="H6" s="80" t="s">
        <v>136</v>
      </c>
      <c r="I6" s="80">
        <v>49303156</v>
      </c>
      <c r="J6" s="80">
        <v>638</v>
      </c>
      <c r="K6" s="80">
        <v>22</v>
      </c>
      <c r="L6" s="82">
        <v>44672</v>
      </c>
      <c r="M6" s="82">
        <v>44672</v>
      </c>
      <c r="N6" s="80"/>
      <c r="O6" s="82">
        <v>44674</v>
      </c>
      <c r="P6" s="82">
        <v>44674</v>
      </c>
      <c r="Q6" s="80"/>
      <c r="R6" s="80" t="s">
        <v>64</v>
      </c>
      <c r="S6" s="80"/>
      <c r="T6" s="80"/>
      <c r="U6" s="80"/>
      <c r="V6" s="80" t="s">
        <v>56</v>
      </c>
      <c r="W6" s="97">
        <f t="shared" si="0"/>
        <v>0.30624000000000001</v>
      </c>
      <c r="X6" s="80" t="s">
        <v>2822</v>
      </c>
      <c r="Y6" s="80"/>
    </row>
    <row r="7" spans="1:25" hidden="1">
      <c r="A7" s="80">
        <v>480</v>
      </c>
      <c r="B7" s="80">
        <v>395789780</v>
      </c>
      <c r="C7" s="80">
        <v>395789780</v>
      </c>
      <c r="D7" s="80" t="s">
        <v>2823</v>
      </c>
      <c r="E7" s="80" t="s">
        <v>2824</v>
      </c>
      <c r="F7" s="80" t="s">
        <v>480</v>
      </c>
      <c r="G7" s="80" t="s">
        <v>481</v>
      </c>
      <c r="H7" s="80" t="s">
        <v>136</v>
      </c>
      <c r="I7" s="80">
        <v>49303156</v>
      </c>
      <c r="J7" s="80">
        <v>638</v>
      </c>
      <c r="K7" s="80">
        <v>22</v>
      </c>
      <c r="L7" s="82">
        <v>44672</v>
      </c>
      <c r="M7" s="82">
        <v>44672</v>
      </c>
      <c r="N7" s="80"/>
      <c r="O7" s="82">
        <v>44674</v>
      </c>
      <c r="P7" s="82">
        <v>44674</v>
      </c>
      <c r="Q7" s="80"/>
      <c r="R7" s="80" t="s">
        <v>64</v>
      </c>
      <c r="S7" s="80"/>
      <c r="T7" s="80"/>
      <c r="U7" s="80"/>
      <c r="V7" s="80" t="s">
        <v>56</v>
      </c>
      <c r="W7" s="97">
        <f t="shared" si="0"/>
        <v>0.30624000000000001</v>
      </c>
      <c r="X7" s="80" t="s">
        <v>2822</v>
      </c>
      <c r="Y7" s="80"/>
    </row>
    <row r="8" spans="1:25" hidden="1">
      <c r="A8" s="80">
        <v>480</v>
      </c>
      <c r="B8" s="80">
        <v>395789876</v>
      </c>
      <c r="C8" s="80">
        <v>395789876</v>
      </c>
      <c r="D8" s="80" t="s">
        <v>2823</v>
      </c>
      <c r="E8" s="80" t="s">
        <v>2824</v>
      </c>
      <c r="F8" s="80" t="s">
        <v>480</v>
      </c>
      <c r="G8" s="80" t="s">
        <v>481</v>
      </c>
      <c r="H8" s="80" t="s">
        <v>136</v>
      </c>
      <c r="I8" s="80">
        <v>49303156</v>
      </c>
      <c r="J8" s="80">
        <v>638</v>
      </c>
      <c r="K8" s="80">
        <v>22</v>
      </c>
      <c r="L8" s="82">
        <v>44672</v>
      </c>
      <c r="M8" s="82">
        <v>44672</v>
      </c>
      <c r="N8" s="80"/>
      <c r="O8" s="82">
        <v>44674</v>
      </c>
      <c r="P8" s="82">
        <v>44674</v>
      </c>
      <c r="Q8" s="80"/>
      <c r="R8" s="80" t="s">
        <v>64</v>
      </c>
      <c r="S8" s="80"/>
      <c r="T8" s="80"/>
      <c r="U8" s="80"/>
      <c r="V8" s="80" t="s">
        <v>56</v>
      </c>
      <c r="W8" s="97">
        <f t="shared" si="0"/>
        <v>0.30624000000000001</v>
      </c>
      <c r="X8" s="80" t="s">
        <v>2822</v>
      </c>
      <c r="Y8" s="80"/>
    </row>
    <row r="9" spans="1:25" hidden="1">
      <c r="A9" s="80">
        <v>480</v>
      </c>
      <c r="B9" s="80">
        <v>395789905</v>
      </c>
      <c r="C9" s="80">
        <v>395789905</v>
      </c>
      <c r="D9" s="80" t="s">
        <v>2823</v>
      </c>
      <c r="E9" s="80" t="s">
        <v>2824</v>
      </c>
      <c r="F9" s="80" t="s">
        <v>480</v>
      </c>
      <c r="G9" s="80" t="s">
        <v>481</v>
      </c>
      <c r="H9" s="80" t="s">
        <v>136</v>
      </c>
      <c r="I9" s="80">
        <v>49303156</v>
      </c>
      <c r="J9" s="80">
        <v>638</v>
      </c>
      <c r="K9" s="80">
        <v>22</v>
      </c>
      <c r="L9" s="82">
        <v>44672</v>
      </c>
      <c r="M9" s="82">
        <v>44672</v>
      </c>
      <c r="N9" s="80"/>
      <c r="O9" s="82">
        <v>44674</v>
      </c>
      <c r="P9" s="82">
        <v>44674</v>
      </c>
      <c r="Q9" s="80"/>
      <c r="R9" s="80" t="s">
        <v>64</v>
      </c>
      <c r="S9" s="80"/>
      <c r="T9" s="80"/>
      <c r="U9" s="80"/>
      <c r="V9" s="80" t="s">
        <v>56</v>
      </c>
      <c r="W9" s="97">
        <f t="shared" si="0"/>
        <v>0.30624000000000001</v>
      </c>
      <c r="X9" s="80" t="s">
        <v>2822</v>
      </c>
      <c r="Y9" s="80"/>
    </row>
    <row r="10" spans="1:25" hidden="1">
      <c r="A10" s="80">
        <v>480</v>
      </c>
      <c r="B10" s="80">
        <v>395789944</v>
      </c>
      <c r="C10" s="80">
        <v>395789944</v>
      </c>
      <c r="D10" s="80" t="s">
        <v>2823</v>
      </c>
      <c r="E10" s="80" t="s">
        <v>2824</v>
      </c>
      <c r="F10" s="80" t="s">
        <v>480</v>
      </c>
      <c r="G10" s="80" t="s">
        <v>481</v>
      </c>
      <c r="H10" s="80" t="s">
        <v>136</v>
      </c>
      <c r="I10" s="80">
        <v>49303156</v>
      </c>
      <c r="J10" s="80">
        <v>638</v>
      </c>
      <c r="K10" s="80">
        <v>22</v>
      </c>
      <c r="L10" s="82">
        <v>44672</v>
      </c>
      <c r="M10" s="82">
        <v>44672</v>
      </c>
      <c r="N10" s="80"/>
      <c r="O10" s="82">
        <v>44674</v>
      </c>
      <c r="P10" s="82">
        <v>44674</v>
      </c>
      <c r="Q10" s="80"/>
      <c r="R10" s="80" t="s">
        <v>64</v>
      </c>
      <c r="S10" s="80"/>
      <c r="T10" s="80"/>
      <c r="U10" s="80"/>
      <c r="V10" s="80" t="s">
        <v>56</v>
      </c>
      <c r="W10" s="97">
        <f t="shared" si="0"/>
        <v>0.30624000000000001</v>
      </c>
      <c r="X10" s="80" t="s">
        <v>2822</v>
      </c>
      <c r="Y10" s="80"/>
    </row>
    <row r="11" spans="1:25" hidden="1">
      <c r="A11" s="80">
        <v>480</v>
      </c>
      <c r="B11" s="80">
        <v>395790064</v>
      </c>
      <c r="C11" s="80">
        <v>395790064</v>
      </c>
      <c r="D11" s="80" t="s">
        <v>2823</v>
      </c>
      <c r="E11" s="80" t="s">
        <v>2824</v>
      </c>
      <c r="F11" s="80" t="s">
        <v>480</v>
      </c>
      <c r="G11" s="80" t="s">
        <v>481</v>
      </c>
      <c r="H11" s="80" t="s">
        <v>136</v>
      </c>
      <c r="I11" s="80">
        <v>49303156</v>
      </c>
      <c r="J11" s="80">
        <v>638</v>
      </c>
      <c r="K11" s="80">
        <v>22</v>
      </c>
      <c r="L11" s="82">
        <v>44672</v>
      </c>
      <c r="M11" s="82">
        <v>44672</v>
      </c>
      <c r="N11" s="80"/>
      <c r="O11" s="82">
        <v>44674</v>
      </c>
      <c r="P11" s="82">
        <v>44674</v>
      </c>
      <c r="Q11" s="80"/>
      <c r="R11" s="80" t="s">
        <v>64</v>
      </c>
      <c r="S11" s="80"/>
      <c r="T11" s="80"/>
      <c r="U11" s="80"/>
      <c r="V11" s="80" t="s">
        <v>56</v>
      </c>
      <c r="W11" s="97">
        <f t="shared" si="0"/>
        <v>0.30624000000000001</v>
      </c>
      <c r="X11" s="80" t="s">
        <v>2822</v>
      </c>
      <c r="Y11" s="80"/>
    </row>
    <row r="12" spans="1:25" hidden="1">
      <c r="A12" s="80">
        <v>480</v>
      </c>
      <c r="B12" s="80">
        <v>395790100</v>
      </c>
      <c r="C12" s="80">
        <v>395790100</v>
      </c>
      <c r="D12" s="80" t="s">
        <v>2823</v>
      </c>
      <c r="E12" s="80" t="s">
        <v>2824</v>
      </c>
      <c r="F12" s="80" t="s">
        <v>480</v>
      </c>
      <c r="G12" s="80" t="s">
        <v>481</v>
      </c>
      <c r="H12" s="80" t="s">
        <v>136</v>
      </c>
      <c r="I12" s="80">
        <v>49303156</v>
      </c>
      <c r="J12" s="80">
        <v>638</v>
      </c>
      <c r="K12" s="80">
        <v>22</v>
      </c>
      <c r="L12" s="82">
        <v>44672</v>
      </c>
      <c r="M12" s="82">
        <v>44672</v>
      </c>
      <c r="N12" s="80"/>
      <c r="O12" s="82">
        <v>44674</v>
      </c>
      <c r="P12" s="82">
        <v>44674</v>
      </c>
      <c r="Q12" s="80"/>
      <c r="R12" s="80" t="s">
        <v>64</v>
      </c>
      <c r="S12" s="80"/>
      <c r="T12" s="80"/>
      <c r="U12" s="80"/>
      <c r="V12" s="80" t="s">
        <v>56</v>
      </c>
      <c r="W12" s="97">
        <f t="shared" si="0"/>
        <v>0.30624000000000001</v>
      </c>
      <c r="X12" s="80" t="s">
        <v>2822</v>
      </c>
      <c r="Y12" s="80"/>
    </row>
    <row r="13" spans="1:25" hidden="1">
      <c r="A13" s="80">
        <v>480</v>
      </c>
      <c r="B13" s="80">
        <v>395790122</v>
      </c>
      <c r="C13" s="80">
        <v>395790122</v>
      </c>
      <c r="D13" s="80" t="s">
        <v>2823</v>
      </c>
      <c r="E13" s="80" t="s">
        <v>2824</v>
      </c>
      <c r="F13" s="80" t="s">
        <v>480</v>
      </c>
      <c r="G13" s="80" t="s">
        <v>481</v>
      </c>
      <c r="H13" s="80" t="s">
        <v>136</v>
      </c>
      <c r="I13" s="80">
        <v>49303156</v>
      </c>
      <c r="J13" s="80">
        <v>638</v>
      </c>
      <c r="K13" s="80">
        <v>22</v>
      </c>
      <c r="L13" s="82">
        <v>44672</v>
      </c>
      <c r="M13" s="82">
        <v>44672</v>
      </c>
      <c r="N13" s="80"/>
      <c r="O13" s="82">
        <v>44674</v>
      </c>
      <c r="P13" s="82">
        <v>44674</v>
      </c>
      <c r="Q13" s="80"/>
      <c r="R13" s="80" t="s">
        <v>64</v>
      </c>
      <c r="S13" s="80"/>
      <c r="T13" s="80"/>
      <c r="U13" s="80"/>
      <c r="V13" s="80" t="s">
        <v>56</v>
      </c>
      <c r="W13" s="97">
        <f t="shared" si="0"/>
        <v>0.30624000000000001</v>
      </c>
      <c r="X13" s="80" t="s">
        <v>2822</v>
      </c>
      <c r="Y13" s="80"/>
    </row>
    <row r="14" spans="1:25" hidden="1">
      <c r="A14" s="80">
        <v>480</v>
      </c>
      <c r="B14" s="80">
        <v>395790159</v>
      </c>
      <c r="C14" s="80">
        <v>395790159</v>
      </c>
      <c r="D14" s="80" t="s">
        <v>2823</v>
      </c>
      <c r="E14" s="80" t="s">
        <v>2824</v>
      </c>
      <c r="F14" s="80" t="s">
        <v>480</v>
      </c>
      <c r="G14" s="80" t="s">
        <v>481</v>
      </c>
      <c r="H14" s="80" t="s">
        <v>136</v>
      </c>
      <c r="I14" s="80">
        <v>49303156</v>
      </c>
      <c r="J14" s="80">
        <v>638</v>
      </c>
      <c r="K14" s="80">
        <v>22</v>
      </c>
      <c r="L14" s="82">
        <v>44672</v>
      </c>
      <c r="M14" s="82">
        <v>44672</v>
      </c>
      <c r="N14" s="80"/>
      <c r="O14" s="82">
        <v>44674</v>
      </c>
      <c r="P14" s="82">
        <v>44674</v>
      </c>
      <c r="Q14" s="80"/>
      <c r="R14" s="80" t="s">
        <v>64</v>
      </c>
      <c r="S14" s="80"/>
      <c r="T14" s="80"/>
      <c r="U14" s="80"/>
      <c r="V14" s="80" t="s">
        <v>56</v>
      </c>
      <c r="W14" s="97">
        <f t="shared" si="0"/>
        <v>0.30624000000000001</v>
      </c>
      <c r="X14" s="80" t="s">
        <v>2822</v>
      </c>
      <c r="Y14" s="80"/>
    </row>
    <row r="15" spans="1:25" hidden="1">
      <c r="A15" s="80">
        <v>480</v>
      </c>
      <c r="B15" s="80">
        <v>395494957</v>
      </c>
      <c r="C15" s="80">
        <v>395494957</v>
      </c>
      <c r="D15" s="80" t="s">
        <v>2823</v>
      </c>
      <c r="E15" s="80" t="s">
        <v>2824</v>
      </c>
      <c r="F15" s="80" t="s">
        <v>480</v>
      </c>
      <c r="G15" s="80" t="s">
        <v>481</v>
      </c>
      <c r="H15" s="80" t="s">
        <v>136</v>
      </c>
      <c r="I15" s="80">
        <v>49303156</v>
      </c>
      <c r="J15" s="80">
        <v>638</v>
      </c>
      <c r="K15" s="80">
        <v>22</v>
      </c>
      <c r="L15" s="82">
        <v>44672</v>
      </c>
      <c r="M15" s="82">
        <v>44672</v>
      </c>
      <c r="N15" s="80"/>
      <c r="O15" s="82">
        <v>44674</v>
      </c>
      <c r="P15" s="82">
        <v>44674</v>
      </c>
      <c r="Q15" s="80"/>
      <c r="R15" s="80" t="s">
        <v>64</v>
      </c>
      <c r="S15" s="80"/>
      <c r="T15" s="80"/>
      <c r="U15" s="80"/>
      <c r="V15" s="80" t="s">
        <v>56</v>
      </c>
      <c r="W15" s="97">
        <f t="shared" si="0"/>
        <v>0.30624000000000001</v>
      </c>
      <c r="X15" s="80" t="s">
        <v>2822</v>
      </c>
      <c r="Y15" s="80"/>
    </row>
    <row r="16" spans="1:25" hidden="1">
      <c r="A16" s="80">
        <v>480</v>
      </c>
      <c r="B16" s="80">
        <v>395789977</v>
      </c>
      <c r="C16" s="80">
        <v>395789977</v>
      </c>
      <c r="D16" s="80" t="s">
        <v>2823</v>
      </c>
      <c r="E16" s="80" t="s">
        <v>2824</v>
      </c>
      <c r="F16" s="80" t="s">
        <v>480</v>
      </c>
      <c r="G16" s="80" t="s">
        <v>481</v>
      </c>
      <c r="H16" s="80" t="s">
        <v>136</v>
      </c>
      <c r="I16" s="80">
        <v>49303156</v>
      </c>
      <c r="J16" s="80">
        <v>638</v>
      </c>
      <c r="K16" s="80">
        <v>22</v>
      </c>
      <c r="L16" s="82">
        <v>44673</v>
      </c>
      <c r="M16" s="82">
        <v>44673</v>
      </c>
      <c r="N16" s="80"/>
      <c r="O16" s="82">
        <v>44674</v>
      </c>
      <c r="P16" s="82">
        <v>44674</v>
      </c>
      <c r="Q16" s="80"/>
      <c r="R16" s="80" t="s">
        <v>64</v>
      </c>
      <c r="S16" s="80"/>
      <c r="T16" s="80"/>
      <c r="U16" s="80"/>
      <c r="V16" s="80" t="s">
        <v>56</v>
      </c>
      <c r="W16" s="97">
        <f t="shared" si="0"/>
        <v>0.30624000000000001</v>
      </c>
      <c r="X16" s="80" t="s">
        <v>2822</v>
      </c>
      <c r="Y16" s="80"/>
    </row>
    <row r="17" spans="1:25" hidden="1">
      <c r="A17" s="80">
        <v>480</v>
      </c>
      <c r="B17" s="80">
        <v>395909536</v>
      </c>
      <c r="C17" s="80">
        <v>395909536</v>
      </c>
      <c r="D17" s="80" t="s">
        <v>2823</v>
      </c>
      <c r="E17" s="80" t="s">
        <v>2824</v>
      </c>
      <c r="F17" s="80" t="s">
        <v>480</v>
      </c>
      <c r="G17" s="80" t="s">
        <v>481</v>
      </c>
      <c r="H17" s="80" t="s">
        <v>136</v>
      </c>
      <c r="I17" s="80">
        <v>49303156</v>
      </c>
      <c r="J17" s="80">
        <v>638</v>
      </c>
      <c r="K17" s="80">
        <v>22</v>
      </c>
      <c r="L17" s="82">
        <v>44673</v>
      </c>
      <c r="M17" s="82">
        <v>44673</v>
      </c>
      <c r="N17" s="80"/>
      <c r="O17" s="82">
        <v>44676</v>
      </c>
      <c r="P17" s="82">
        <v>44676</v>
      </c>
      <c r="Q17" s="80"/>
      <c r="R17" s="80" t="s">
        <v>64</v>
      </c>
      <c r="S17" s="80"/>
      <c r="T17" s="80"/>
      <c r="U17" s="80"/>
      <c r="V17" s="80" t="s">
        <v>56</v>
      </c>
      <c r="W17" s="97">
        <f t="shared" si="0"/>
        <v>0.30624000000000001</v>
      </c>
      <c r="X17" s="80" t="s">
        <v>2822</v>
      </c>
      <c r="Y17" s="80"/>
    </row>
    <row r="18" spans="1:25" hidden="1">
      <c r="A18" s="80">
        <v>480</v>
      </c>
      <c r="B18" s="80">
        <v>395909747</v>
      </c>
      <c r="C18" s="80">
        <v>395909747</v>
      </c>
      <c r="D18" s="80" t="s">
        <v>2823</v>
      </c>
      <c r="E18" s="80" t="s">
        <v>2824</v>
      </c>
      <c r="F18" s="80" t="s">
        <v>480</v>
      </c>
      <c r="G18" s="80" t="s">
        <v>481</v>
      </c>
      <c r="H18" s="80" t="s">
        <v>136</v>
      </c>
      <c r="I18" s="80">
        <v>49303156</v>
      </c>
      <c r="J18" s="80">
        <v>638</v>
      </c>
      <c r="K18" s="80">
        <v>22</v>
      </c>
      <c r="L18" s="82">
        <v>44673</v>
      </c>
      <c r="M18" s="82">
        <v>44673</v>
      </c>
      <c r="N18" s="80"/>
      <c r="O18" s="82">
        <v>44676</v>
      </c>
      <c r="P18" s="82">
        <v>44676</v>
      </c>
      <c r="Q18" s="80"/>
      <c r="R18" s="80" t="s">
        <v>64</v>
      </c>
      <c r="S18" s="80"/>
      <c r="T18" s="80"/>
      <c r="U18" s="80"/>
      <c r="V18" s="80" t="s">
        <v>56</v>
      </c>
      <c r="W18" s="97">
        <f t="shared" si="0"/>
        <v>0.30624000000000001</v>
      </c>
      <c r="X18" s="80" t="s">
        <v>2822</v>
      </c>
      <c r="Y18" s="80"/>
    </row>
    <row r="19" spans="1:25" hidden="1">
      <c r="A19" s="80">
        <v>480</v>
      </c>
      <c r="B19" s="80">
        <v>395909823</v>
      </c>
      <c r="C19" s="80">
        <v>395909823</v>
      </c>
      <c r="D19" s="80" t="s">
        <v>2823</v>
      </c>
      <c r="E19" s="80" t="s">
        <v>2824</v>
      </c>
      <c r="F19" s="80" t="s">
        <v>480</v>
      </c>
      <c r="G19" s="80" t="s">
        <v>481</v>
      </c>
      <c r="H19" s="80" t="s">
        <v>136</v>
      </c>
      <c r="I19" s="80">
        <v>49303156</v>
      </c>
      <c r="J19" s="80">
        <v>638</v>
      </c>
      <c r="K19" s="80">
        <v>22</v>
      </c>
      <c r="L19" s="82">
        <v>44673</v>
      </c>
      <c r="M19" s="82">
        <v>44673</v>
      </c>
      <c r="N19" s="80"/>
      <c r="O19" s="82">
        <v>44676</v>
      </c>
      <c r="P19" s="82">
        <v>44676</v>
      </c>
      <c r="Q19" s="80"/>
      <c r="R19" s="80" t="s">
        <v>64</v>
      </c>
      <c r="S19" s="80"/>
      <c r="T19" s="80"/>
      <c r="U19" s="80"/>
      <c r="V19" s="80" t="s">
        <v>56</v>
      </c>
      <c r="W19" s="97">
        <f t="shared" si="0"/>
        <v>0.30624000000000001</v>
      </c>
      <c r="X19" s="80" t="s">
        <v>2822</v>
      </c>
      <c r="Y19" s="80"/>
    </row>
    <row r="20" spans="1:25" hidden="1">
      <c r="A20" s="80">
        <v>480</v>
      </c>
      <c r="B20" s="80">
        <v>395909899</v>
      </c>
      <c r="C20" s="80">
        <v>395909899</v>
      </c>
      <c r="D20" s="80" t="s">
        <v>2823</v>
      </c>
      <c r="E20" s="80" t="s">
        <v>2824</v>
      </c>
      <c r="F20" s="80" t="s">
        <v>480</v>
      </c>
      <c r="G20" s="80" t="s">
        <v>481</v>
      </c>
      <c r="H20" s="80" t="s">
        <v>136</v>
      </c>
      <c r="I20" s="80">
        <v>49303156</v>
      </c>
      <c r="J20" s="80">
        <v>638</v>
      </c>
      <c r="K20" s="80">
        <v>22</v>
      </c>
      <c r="L20" s="82">
        <v>44673</v>
      </c>
      <c r="M20" s="82">
        <v>44673</v>
      </c>
      <c r="N20" s="80"/>
      <c r="O20" s="82">
        <v>44676</v>
      </c>
      <c r="P20" s="82">
        <v>44676</v>
      </c>
      <c r="Q20" s="80"/>
      <c r="R20" s="80" t="s">
        <v>64</v>
      </c>
      <c r="S20" s="80"/>
      <c r="T20" s="80"/>
      <c r="U20" s="80"/>
      <c r="V20" s="80" t="s">
        <v>56</v>
      </c>
      <c r="W20" s="97">
        <f t="shared" si="0"/>
        <v>0.30624000000000001</v>
      </c>
      <c r="X20" s="80" t="s">
        <v>2822</v>
      </c>
      <c r="Y20" s="80"/>
    </row>
    <row r="21" spans="1:25" hidden="1">
      <c r="A21" s="80">
        <v>480</v>
      </c>
      <c r="B21" s="80">
        <v>395909930</v>
      </c>
      <c r="C21" s="80">
        <v>395909930</v>
      </c>
      <c r="D21" s="80" t="s">
        <v>2823</v>
      </c>
      <c r="E21" s="80" t="s">
        <v>2824</v>
      </c>
      <c r="F21" s="80" t="s">
        <v>480</v>
      </c>
      <c r="G21" s="80" t="s">
        <v>481</v>
      </c>
      <c r="H21" s="80" t="s">
        <v>136</v>
      </c>
      <c r="I21" s="80">
        <v>49303156</v>
      </c>
      <c r="J21" s="80">
        <v>638</v>
      </c>
      <c r="K21" s="80">
        <v>22</v>
      </c>
      <c r="L21" s="82">
        <v>44673</v>
      </c>
      <c r="M21" s="82">
        <v>44673</v>
      </c>
      <c r="N21" s="80"/>
      <c r="O21" s="82">
        <v>44676</v>
      </c>
      <c r="P21" s="82">
        <v>44676</v>
      </c>
      <c r="Q21" s="80"/>
      <c r="R21" s="80" t="s">
        <v>64</v>
      </c>
      <c r="S21" s="80"/>
      <c r="T21" s="80"/>
      <c r="U21" s="80"/>
      <c r="V21" s="80" t="s">
        <v>56</v>
      </c>
      <c r="W21" s="97">
        <f t="shared" si="0"/>
        <v>0.30624000000000001</v>
      </c>
      <c r="X21" s="80" t="s">
        <v>2822</v>
      </c>
      <c r="Y21" s="80"/>
    </row>
    <row r="22" spans="1:25" hidden="1">
      <c r="A22" s="80">
        <v>480</v>
      </c>
      <c r="B22" s="80">
        <v>395926414</v>
      </c>
      <c r="C22" s="80">
        <v>395926414</v>
      </c>
      <c r="D22" s="80" t="s">
        <v>2823</v>
      </c>
      <c r="E22" s="80" t="s">
        <v>2824</v>
      </c>
      <c r="F22" s="80" t="s">
        <v>480</v>
      </c>
      <c r="G22" s="80" t="s">
        <v>481</v>
      </c>
      <c r="H22" s="80" t="s">
        <v>136</v>
      </c>
      <c r="I22" s="80">
        <v>49303156</v>
      </c>
      <c r="J22" s="80">
        <v>638</v>
      </c>
      <c r="K22" s="80">
        <v>22</v>
      </c>
      <c r="L22" s="82">
        <v>44677</v>
      </c>
      <c r="M22" s="82">
        <v>44677</v>
      </c>
      <c r="N22" s="80"/>
      <c r="O22" s="82">
        <v>44679</v>
      </c>
      <c r="P22" s="82">
        <v>44679</v>
      </c>
      <c r="Q22" s="80"/>
      <c r="R22" s="80" t="s">
        <v>64</v>
      </c>
      <c r="S22" s="80"/>
      <c r="T22" s="80"/>
      <c r="U22" s="80"/>
      <c r="V22" s="80" t="s">
        <v>56</v>
      </c>
      <c r="W22" s="97">
        <f t="shared" si="0"/>
        <v>0.30624000000000001</v>
      </c>
      <c r="X22" s="80" t="s">
        <v>2822</v>
      </c>
      <c r="Y22" s="80"/>
    </row>
    <row r="23" spans="1:25" hidden="1">
      <c r="A23" s="80">
        <v>480</v>
      </c>
      <c r="B23" s="80">
        <v>395926525</v>
      </c>
      <c r="C23" s="80">
        <v>395926525</v>
      </c>
      <c r="D23" s="80" t="s">
        <v>2823</v>
      </c>
      <c r="E23" s="80" t="s">
        <v>2824</v>
      </c>
      <c r="F23" s="80" t="s">
        <v>480</v>
      </c>
      <c r="G23" s="80" t="s">
        <v>481</v>
      </c>
      <c r="H23" s="80" t="s">
        <v>136</v>
      </c>
      <c r="I23" s="80">
        <v>49303156</v>
      </c>
      <c r="J23" s="80">
        <v>638</v>
      </c>
      <c r="K23" s="80">
        <v>22</v>
      </c>
      <c r="L23" s="82">
        <v>44677</v>
      </c>
      <c r="M23" s="82">
        <v>44677</v>
      </c>
      <c r="N23" s="80"/>
      <c r="O23" s="82">
        <v>44679</v>
      </c>
      <c r="P23" s="82">
        <v>44679</v>
      </c>
      <c r="Q23" s="80"/>
      <c r="R23" s="80" t="s">
        <v>64</v>
      </c>
      <c r="S23" s="80"/>
      <c r="T23" s="80"/>
      <c r="U23" s="80"/>
      <c r="V23" s="80" t="s">
        <v>56</v>
      </c>
      <c r="W23" s="97">
        <f t="shared" si="0"/>
        <v>0.30624000000000001</v>
      </c>
      <c r="X23" s="80" t="s">
        <v>2822</v>
      </c>
      <c r="Y23" s="80"/>
    </row>
    <row r="24" spans="1:25" hidden="1">
      <c r="A24" s="80">
        <v>480</v>
      </c>
      <c r="B24" s="80">
        <v>395926607</v>
      </c>
      <c r="C24" s="80">
        <v>395926607</v>
      </c>
      <c r="D24" s="80" t="s">
        <v>2823</v>
      </c>
      <c r="E24" s="80" t="s">
        <v>2824</v>
      </c>
      <c r="F24" s="80" t="s">
        <v>480</v>
      </c>
      <c r="G24" s="80" t="s">
        <v>481</v>
      </c>
      <c r="H24" s="80" t="s">
        <v>136</v>
      </c>
      <c r="I24" s="80">
        <v>49303156</v>
      </c>
      <c r="J24" s="80">
        <v>638</v>
      </c>
      <c r="K24" s="80">
        <v>22</v>
      </c>
      <c r="L24" s="82">
        <v>44677</v>
      </c>
      <c r="M24" s="82">
        <v>44677</v>
      </c>
      <c r="N24" s="80"/>
      <c r="O24" s="82">
        <v>44680</v>
      </c>
      <c r="P24" s="82">
        <v>44680</v>
      </c>
      <c r="Q24" s="80"/>
      <c r="R24" s="80" t="s">
        <v>64</v>
      </c>
      <c r="S24" s="80"/>
      <c r="T24" s="80"/>
      <c r="U24" s="80"/>
      <c r="V24" s="80" t="s">
        <v>56</v>
      </c>
      <c r="W24" s="97">
        <f t="shared" si="0"/>
        <v>0.30624000000000001</v>
      </c>
      <c r="X24" s="80" t="s">
        <v>2822</v>
      </c>
      <c r="Y24" s="80"/>
    </row>
    <row r="25" spans="1:25" hidden="1">
      <c r="A25" s="80">
        <v>480</v>
      </c>
      <c r="B25" s="80">
        <v>395926631</v>
      </c>
      <c r="C25" s="80">
        <v>395926631</v>
      </c>
      <c r="D25" s="80" t="s">
        <v>2823</v>
      </c>
      <c r="E25" s="80" t="s">
        <v>2824</v>
      </c>
      <c r="F25" s="80" t="s">
        <v>480</v>
      </c>
      <c r="G25" s="80" t="s">
        <v>481</v>
      </c>
      <c r="H25" s="80" t="s">
        <v>136</v>
      </c>
      <c r="I25" s="80">
        <v>49303156</v>
      </c>
      <c r="J25" s="80">
        <v>638</v>
      </c>
      <c r="K25" s="80">
        <v>22</v>
      </c>
      <c r="L25" s="82">
        <v>44677</v>
      </c>
      <c r="M25" s="82">
        <v>44677</v>
      </c>
      <c r="N25" s="80"/>
      <c r="O25" s="82">
        <v>44680</v>
      </c>
      <c r="P25" s="82">
        <v>44680</v>
      </c>
      <c r="Q25" s="80"/>
      <c r="R25" s="80" t="s">
        <v>64</v>
      </c>
      <c r="S25" s="80"/>
      <c r="T25" s="80"/>
      <c r="U25" s="80"/>
      <c r="V25" s="80" t="s">
        <v>56</v>
      </c>
      <c r="W25" s="97">
        <f t="shared" si="0"/>
        <v>0.30624000000000001</v>
      </c>
      <c r="X25" s="80" t="s">
        <v>2822</v>
      </c>
      <c r="Y25" s="80"/>
    </row>
    <row r="26" spans="1:25" hidden="1">
      <c r="A26" s="87">
        <v>480</v>
      </c>
      <c r="B26" s="87">
        <v>395926596</v>
      </c>
      <c r="C26" s="87">
        <v>395926596</v>
      </c>
      <c r="D26" s="87" t="s">
        <v>2823</v>
      </c>
      <c r="E26" s="87" t="s">
        <v>2824</v>
      </c>
      <c r="F26" s="87" t="s">
        <v>480</v>
      </c>
      <c r="G26" s="87" t="s">
        <v>481</v>
      </c>
      <c r="H26" s="87" t="s">
        <v>136</v>
      </c>
      <c r="I26" s="87">
        <v>49303156</v>
      </c>
      <c r="J26" s="87">
        <v>638</v>
      </c>
      <c r="K26" s="87">
        <v>22</v>
      </c>
      <c r="L26" s="88">
        <v>44677</v>
      </c>
      <c r="M26" s="87"/>
      <c r="N26" s="87"/>
      <c r="O26" s="88">
        <v>44679</v>
      </c>
      <c r="P26" s="87"/>
      <c r="Q26" s="87"/>
      <c r="R26" s="87" t="s">
        <v>175</v>
      </c>
      <c r="S26" s="87"/>
      <c r="T26" s="87"/>
      <c r="U26" s="87"/>
      <c r="V26" s="87" t="s">
        <v>56</v>
      </c>
      <c r="W26" s="104">
        <f t="shared" si="0"/>
        <v>0.30624000000000001</v>
      </c>
      <c r="X26" s="87" t="s">
        <v>2822</v>
      </c>
      <c r="Y26" s="87"/>
    </row>
    <row r="27" spans="1:25" hidden="1">
      <c r="A27" s="80">
        <v>480</v>
      </c>
      <c r="B27" s="80">
        <v>395931429</v>
      </c>
      <c r="C27" s="80">
        <v>395931429</v>
      </c>
      <c r="D27" s="80" t="s">
        <v>2823</v>
      </c>
      <c r="E27" s="80" t="s">
        <v>2824</v>
      </c>
      <c r="F27" s="80" t="s">
        <v>480</v>
      </c>
      <c r="G27" s="80" t="s">
        <v>481</v>
      </c>
      <c r="H27" s="80" t="s">
        <v>136</v>
      </c>
      <c r="I27" s="80">
        <v>49303156</v>
      </c>
      <c r="J27" s="80">
        <v>638</v>
      </c>
      <c r="K27" s="80">
        <v>22</v>
      </c>
      <c r="L27" s="82">
        <v>44679</v>
      </c>
      <c r="M27" s="82">
        <v>44679</v>
      </c>
      <c r="N27" s="80"/>
      <c r="O27" s="82">
        <v>44681</v>
      </c>
      <c r="P27" s="82">
        <v>44681</v>
      </c>
      <c r="Q27" s="80"/>
      <c r="R27" s="80" t="s">
        <v>64</v>
      </c>
      <c r="S27" s="80"/>
      <c r="T27" s="80"/>
      <c r="U27" s="80"/>
      <c r="V27" s="80" t="s">
        <v>56</v>
      </c>
      <c r="W27" s="97">
        <f t="shared" si="0"/>
        <v>0.30624000000000001</v>
      </c>
      <c r="X27" s="80" t="s">
        <v>2822</v>
      </c>
      <c r="Y27" s="80"/>
    </row>
    <row r="28" spans="1:25" hidden="1">
      <c r="A28" s="80">
        <v>480</v>
      </c>
      <c r="B28" s="80">
        <v>395931452</v>
      </c>
      <c r="C28" s="80">
        <v>395931452</v>
      </c>
      <c r="D28" s="80" t="s">
        <v>2823</v>
      </c>
      <c r="E28" s="80" t="s">
        <v>2824</v>
      </c>
      <c r="F28" s="80" t="s">
        <v>480</v>
      </c>
      <c r="G28" s="80" t="s">
        <v>481</v>
      </c>
      <c r="H28" s="80" t="s">
        <v>136</v>
      </c>
      <c r="I28" s="80">
        <v>49303156</v>
      </c>
      <c r="J28" s="80">
        <v>638</v>
      </c>
      <c r="K28" s="80">
        <v>22</v>
      </c>
      <c r="L28" s="82">
        <v>44679</v>
      </c>
      <c r="M28" s="82">
        <v>44679</v>
      </c>
      <c r="N28" s="80"/>
      <c r="O28" s="82">
        <v>44681</v>
      </c>
      <c r="P28" s="82">
        <v>44681</v>
      </c>
      <c r="Q28" s="80"/>
      <c r="R28" s="80" t="s">
        <v>64</v>
      </c>
      <c r="S28" s="80"/>
      <c r="T28" s="80"/>
      <c r="U28" s="80"/>
      <c r="V28" s="80" t="s">
        <v>56</v>
      </c>
      <c r="W28" s="97">
        <f t="shared" si="0"/>
        <v>0.30624000000000001</v>
      </c>
      <c r="X28" s="80" t="s">
        <v>2822</v>
      </c>
      <c r="Y28" s="80"/>
    </row>
    <row r="29" spans="1:25" hidden="1">
      <c r="A29" s="80">
        <v>480</v>
      </c>
      <c r="B29" s="80">
        <v>395931533</v>
      </c>
      <c r="C29" s="80">
        <v>395931533</v>
      </c>
      <c r="D29" s="80" t="s">
        <v>2823</v>
      </c>
      <c r="E29" s="80" t="s">
        <v>2824</v>
      </c>
      <c r="F29" s="80" t="s">
        <v>480</v>
      </c>
      <c r="G29" s="80" t="s">
        <v>481</v>
      </c>
      <c r="H29" s="80" t="s">
        <v>136</v>
      </c>
      <c r="I29" s="80">
        <v>49303156</v>
      </c>
      <c r="J29" s="80">
        <v>638</v>
      </c>
      <c r="K29" s="80">
        <v>22</v>
      </c>
      <c r="L29" s="82">
        <v>44679</v>
      </c>
      <c r="M29" s="82">
        <v>44679</v>
      </c>
      <c r="N29" s="80"/>
      <c r="O29" s="82">
        <v>44681</v>
      </c>
      <c r="P29" s="82">
        <v>44681</v>
      </c>
      <c r="Q29" s="80"/>
      <c r="R29" s="80" t="s">
        <v>64</v>
      </c>
      <c r="S29" s="80"/>
      <c r="T29" s="80"/>
      <c r="U29" s="80"/>
      <c r="V29" s="80" t="s">
        <v>56</v>
      </c>
      <c r="W29" s="97">
        <f t="shared" si="0"/>
        <v>0.30624000000000001</v>
      </c>
      <c r="X29" s="80" t="s">
        <v>2822</v>
      </c>
      <c r="Y29" s="80"/>
    </row>
    <row r="30" spans="1:25" hidden="1">
      <c r="A30" s="80">
        <v>480</v>
      </c>
      <c r="B30" s="80">
        <v>395931544</v>
      </c>
      <c r="C30" s="80">
        <v>395931544</v>
      </c>
      <c r="D30" s="80" t="s">
        <v>2823</v>
      </c>
      <c r="E30" s="80" t="s">
        <v>2824</v>
      </c>
      <c r="F30" s="80" t="s">
        <v>480</v>
      </c>
      <c r="G30" s="80" t="s">
        <v>481</v>
      </c>
      <c r="H30" s="80" t="s">
        <v>136</v>
      </c>
      <c r="I30" s="80">
        <v>49303156</v>
      </c>
      <c r="J30" s="80">
        <v>638</v>
      </c>
      <c r="K30" s="80">
        <v>22</v>
      </c>
      <c r="L30" s="82">
        <v>44679</v>
      </c>
      <c r="M30" s="82">
        <v>44679</v>
      </c>
      <c r="N30" s="80"/>
      <c r="O30" s="82">
        <v>44680</v>
      </c>
      <c r="P30" s="82">
        <v>44680</v>
      </c>
      <c r="Q30" s="80"/>
      <c r="R30" s="80" t="s">
        <v>64</v>
      </c>
      <c r="S30" s="80"/>
      <c r="T30" s="80"/>
      <c r="U30" s="80"/>
      <c r="V30" s="80" t="s">
        <v>56</v>
      </c>
      <c r="W30" s="97">
        <f t="shared" si="0"/>
        <v>0.30624000000000001</v>
      </c>
      <c r="X30" s="80" t="s">
        <v>2822</v>
      </c>
      <c r="Y30" s="80"/>
    </row>
    <row r="31" spans="1:25" hidden="1">
      <c r="A31" s="87">
        <v>480</v>
      </c>
      <c r="B31" s="87">
        <v>395931344</v>
      </c>
      <c r="C31" s="87">
        <v>395931344</v>
      </c>
      <c r="D31" s="87" t="s">
        <v>2823</v>
      </c>
      <c r="E31" s="87" t="s">
        <v>2824</v>
      </c>
      <c r="F31" s="87" t="s">
        <v>480</v>
      </c>
      <c r="G31" s="87" t="s">
        <v>481</v>
      </c>
      <c r="H31" s="87" t="s">
        <v>136</v>
      </c>
      <c r="I31" s="87">
        <v>49303156</v>
      </c>
      <c r="J31" s="87">
        <v>638</v>
      </c>
      <c r="K31" s="87">
        <v>22</v>
      </c>
      <c r="L31" s="88">
        <v>44679</v>
      </c>
      <c r="M31" s="87"/>
      <c r="N31" s="87"/>
      <c r="O31" s="88">
        <v>44681</v>
      </c>
      <c r="P31" s="87"/>
      <c r="Q31" s="87"/>
      <c r="R31" s="87" t="s">
        <v>175</v>
      </c>
      <c r="S31" s="87"/>
      <c r="T31" s="87"/>
      <c r="U31" s="87"/>
      <c r="V31" s="87" t="s">
        <v>56</v>
      </c>
      <c r="W31" s="104">
        <f t="shared" si="0"/>
        <v>0.30624000000000001</v>
      </c>
      <c r="X31" s="87" t="s">
        <v>2822</v>
      </c>
      <c r="Y31" s="87"/>
    </row>
    <row r="32" spans="1:25" hidden="1">
      <c r="A32" s="87">
        <v>480</v>
      </c>
      <c r="B32" s="87">
        <v>395931464</v>
      </c>
      <c r="C32" s="87">
        <v>395931464</v>
      </c>
      <c r="D32" s="87" t="s">
        <v>2823</v>
      </c>
      <c r="E32" s="87" t="s">
        <v>2824</v>
      </c>
      <c r="F32" s="87" t="s">
        <v>480</v>
      </c>
      <c r="G32" s="87" t="s">
        <v>481</v>
      </c>
      <c r="H32" s="87" t="s">
        <v>136</v>
      </c>
      <c r="I32" s="87">
        <v>49303156</v>
      </c>
      <c r="J32" s="87">
        <v>638</v>
      </c>
      <c r="K32" s="87">
        <v>22</v>
      </c>
      <c r="L32" s="88">
        <v>44679</v>
      </c>
      <c r="M32" s="87"/>
      <c r="N32" s="87"/>
      <c r="O32" s="88">
        <v>44681</v>
      </c>
      <c r="P32" s="87"/>
      <c r="Q32" s="87"/>
      <c r="R32" s="87" t="s">
        <v>175</v>
      </c>
      <c r="S32" s="87"/>
      <c r="T32" s="87"/>
      <c r="U32" s="87"/>
      <c r="V32" s="87" t="s">
        <v>56</v>
      </c>
      <c r="W32" s="104">
        <f t="shared" si="0"/>
        <v>0.30624000000000001</v>
      </c>
      <c r="X32" s="87" t="s">
        <v>2822</v>
      </c>
      <c r="Y32" s="87"/>
    </row>
    <row r="33" spans="1:25" hidden="1">
      <c r="A33" s="87">
        <v>480</v>
      </c>
      <c r="B33" s="87">
        <v>395931481</v>
      </c>
      <c r="C33" s="87">
        <v>395931481</v>
      </c>
      <c r="D33" s="87" t="s">
        <v>2823</v>
      </c>
      <c r="E33" s="87" t="s">
        <v>2824</v>
      </c>
      <c r="F33" s="87" t="s">
        <v>480</v>
      </c>
      <c r="G33" s="87" t="s">
        <v>481</v>
      </c>
      <c r="H33" s="87" t="s">
        <v>136</v>
      </c>
      <c r="I33" s="87">
        <v>49303156</v>
      </c>
      <c r="J33" s="87">
        <v>638</v>
      </c>
      <c r="K33" s="87">
        <v>22</v>
      </c>
      <c r="L33" s="88">
        <v>44679</v>
      </c>
      <c r="M33" s="87"/>
      <c r="N33" s="87"/>
      <c r="O33" s="88">
        <v>44681</v>
      </c>
      <c r="P33" s="87"/>
      <c r="Q33" s="87"/>
      <c r="R33" s="87" t="s">
        <v>175</v>
      </c>
      <c r="S33" s="87"/>
      <c r="T33" s="87"/>
      <c r="U33" s="87"/>
      <c r="V33" s="87" t="s">
        <v>56</v>
      </c>
      <c r="W33" s="104">
        <f t="shared" si="0"/>
        <v>0.30624000000000001</v>
      </c>
      <c r="X33" s="87" t="s">
        <v>2822</v>
      </c>
      <c r="Y33" s="87"/>
    </row>
    <row r="34" spans="1:25" hidden="1">
      <c r="A34" s="87">
        <v>480</v>
      </c>
      <c r="B34" s="87">
        <v>395931616</v>
      </c>
      <c r="C34" s="87">
        <v>395931616</v>
      </c>
      <c r="D34" s="87" t="s">
        <v>2823</v>
      </c>
      <c r="E34" s="87" t="s">
        <v>2824</v>
      </c>
      <c r="F34" s="87" t="s">
        <v>480</v>
      </c>
      <c r="G34" s="87" t="s">
        <v>481</v>
      </c>
      <c r="H34" s="87" t="s">
        <v>136</v>
      </c>
      <c r="I34" s="87">
        <v>49303156</v>
      </c>
      <c r="J34" s="87">
        <v>638</v>
      </c>
      <c r="K34" s="87">
        <v>22</v>
      </c>
      <c r="L34" s="88">
        <v>44679</v>
      </c>
      <c r="M34" s="87"/>
      <c r="N34" s="87"/>
      <c r="O34" s="88">
        <v>44681</v>
      </c>
      <c r="P34" s="87"/>
      <c r="Q34" s="87"/>
      <c r="R34" s="87" t="s">
        <v>175</v>
      </c>
      <c r="S34" s="87"/>
      <c r="T34" s="87"/>
      <c r="U34" s="87"/>
      <c r="V34" s="87" t="s">
        <v>56</v>
      </c>
      <c r="W34" s="104">
        <f t="shared" ref="W34:W56" si="1">J34*A34/1000000</f>
        <v>0.30624000000000001</v>
      </c>
      <c r="X34" s="87" t="s">
        <v>2822</v>
      </c>
      <c r="Y34" s="87"/>
    </row>
    <row r="35" spans="1:25" hidden="1">
      <c r="A35" s="87">
        <v>480</v>
      </c>
      <c r="B35" s="87">
        <v>395931614</v>
      </c>
      <c r="C35" s="87">
        <v>395931614</v>
      </c>
      <c r="D35" s="87" t="s">
        <v>2823</v>
      </c>
      <c r="E35" s="87" t="s">
        <v>2824</v>
      </c>
      <c r="F35" s="87" t="s">
        <v>480</v>
      </c>
      <c r="G35" s="87" t="s">
        <v>481</v>
      </c>
      <c r="H35" s="87" t="s">
        <v>136</v>
      </c>
      <c r="I35" s="87">
        <v>49303156</v>
      </c>
      <c r="J35" s="87">
        <v>638</v>
      </c>
      <c r="K35" s="87">
        <v>22</v>
      </c>
      <c r="L35" s="88">
        <v>44679</v>
      </c>
      <c r="M35" s="87"/>
      <c r="N35" s="87"/>
      <c r="O35" s="88">
        <v>44681</v>
      </c>
      <c r="P35" s="87"/>
      <c r="Q35" s="87"/>
      <c r="R35" s="87" t="s">
        <v>175</v>
      </c>
      <c r="S35" s="87"/>
      <c r="T35" s="87"/>
      <c r="U35" s="87"/>
      <c r="V35" s="87" t="s">
        <v>56</v>
      </c>
      <c r="W35" s="104">
        <f t="shared" si="1"/>
        <v>0.30624000000000001</v>
      </c>
      <c r="X35" s="87" t="s">
        <v>2822</v>
      </c>
      <c r="Y35" s="87"/>
    </row>
    <row r="36" spans="1:25" hidden="1">
      <c r="A36" s="80">
        <v>480</v>
      </c>
      <c r="B36" s="80">
        <v>395931613</v>
      </c>
      <c r="C36" s="80">
        <v>395931613</v>
      </c>
      <c r="D36" s="80" t="s">
        <v>2823</v>
      </c>
      <c r="E36" s="80" t="s">
        <v>2824</v>
      </c>
      <c r="F36" s="80" t="s">
        <v>480</v>
      </c>
      <c r="G36" s="80" t="s">
        <v>481</v>
      </c>
      <c r="H36" s="80" t="s">
        <v>136</v>
      </c>
      <c r="I36" s="80">
        <v>49303156</v>
      </c>
      <c r="J36" s="80">
        <v>638</v>
      </c>
      <c r="K36" s="80">
        <v>22</v>
      </c>
      <c r="L36" s="82">
        <v>44679</v>
      </c>
      <c r="M36" s="80"/>
      <c r="N36" s="80"/>
      <c r="O36" s="82">
        <v>44681</v>
      </c>
      <c r="P36" s="80"/>
      <c r="Q36" s="80"/>
      <c r="R36" s="80" t="s">
        <v>64</v>
      </c>
      <c r="S36" s="80"/>
      <c r="T36" s="80"/>
      <c r="U36" s="80"/>
      <c r="V36" s="80" t="s">
        <v>56</v>
      </c>
      <c r="W36" s="97">
        <f t="shared" si="1"/>
        <v>0.30624000000000001</v>
      </c>
      <c r="X36" s="80" t="s">
        <v>2822</v>
      </c>
      <c r="Y36" s="80"/>
    </row>
    <row r="37" spans="1:25" hidden="1">
      <c r="A37" s="87">
        <v>480</v>
      </c>
      <c r="B37" s="87">
        <v>395931624</v>
      </c>
      <c r="C37" s="87">
        <v>395931624</v>
      </c>
      <c r="D37" s="87" t="s">
        <v>2823</v>
      </c>
      <c r="E37" s="87" t="s">
        <v>2824</v>
      </c>
      <c r="F37" s="87" t="s">
        <v>480</v>
      </c>
      <c r="G37" s="87" t="s">
        <v>481</v>
      </c>
      <c r="H37" s="87" t="s">
        <v>136</v>
      </c>
      <c r="I37" s="87">
        <v>49303156</v>
      </c>
      <c r="J37" s="87">
        <v>638</v>
      </c>
      <c r="K37" s="87">
        <v>22</v>
      </c>
      <c r="L37" s="88">
        <v>44679</v>
      </c>
      <c r="M37" s="87"/>
      <c r="N37" s="87"/>
      <c r="O37" s="88">
        <v>44681</v>
      </c>
      <c r="P37" s="87"/>
      <c r="Q37" s="87"/>
      <c r="R37" s="87" t="s">
        <v>175</v>
      </c>
      <c r="S37" s="87"/>
      <c r="T37" s="87"/>
      <c r="U37" s="87"/>
      <c r="V37" s="87" t="s">
        <v>56</v>
      </c>
      <c r="W37" s="104">
        <f t="shared" si="1"/>
        <v>0.30624000000000001</v>
      </c>
      <c r="X37" s="87" t="s">
        <v>2822</v>
      </c>
      <c r="Y37" s="87"/>
    </row>
    <row r="38" spans="1:25" hidden="1">
      <c r="A38" s="87">
        <v>480</v>
      </c>
      <c r="B38" s="87">
        <v>395931621</v>
      </c>
      <c r="C38" s="87">
        <v>395931621</v>
      </c>
      <c r="D38" s="87" t="s">
        <v>2823</v>
      </c>
      <c r="E38" s="87" t="s">
        <v>2824</v>
      </c>
      <c r="F38" s="87" t="s">
        <v>480</v>
      </c>
      <c r="G38" s="87" t="s">
        <v>481</v>
      </c>
      <c r="H38" s="87" t="s">
        <v>136</v>
      </c>
      <c r="I38" s="87">
        <v>49303156</v>
      </c>
      <c r="J38" s="87">
        <v>638</v>
      </c>
      <c r="K38" s="87">
        <v>22</v>
      </c>
      <c r="L38" s="88">
        <v>44679</v>
      </c>
      <c r="M38" s="87"/>
      <c r="N38" s="87"/>
      <c r="O38" s="88">
        <v>44681</v>
      </c>
      <c r="P38" s="87"/>
      <c r="Q38" s="87"/>
      <c r="R38" s="87" t="s">
        <v>175</v>
      </c>
      <c r="S38" s="87"/>
      <c r="T38" s="87"/>
      <c r="U38" s="87"/>
      <c r="V38" s="87" t="s">
        <v>56</v>
      </c>
      <c r="W38" s="104">
        <f t="shared" si="1"/>
        <v>0.30624000000000001</v>
      </c>
      <c r="X38" s="87" t="s">
        <v>2822</v>
      </c>
      <c r="Y38" s="87"/>
    </row>
    <row r="39" spans="1:25" hidden="1">
      <c r="A39" s="87">
        <v>480</v>
      </c>
      <c r="B39" s="87">
        <v>395931601</v>
      </c>
      <c r="C39" s="87">
        <v>395931601</v>
      </c>
      <c r="D39" s="87" t="s">
        <v>2823</v>
      </c>
      <c r="E39" s="87" t="s">
        <v>2824</v>
      </c>
      <c r="F39" s="87" t="s">
        <v>480</v>
      </c>
      <c r="G39" s="87" t="s">
        <v>481</v>
      </c>
      <c r="H39" s="87" t="s">
        <v>136</v>
      </c>
      <c r="I39" s="87">
        <v>49303156</v>
      </c>
      <c r="J39" s="87">
        <v>638</v>
      </c>
      <c r="K39" s="87">
        <v>22</v>
      </c>
      <c r="L39" s="88">
        <v>44680</v>
      </c>
      <c r="M39" s="87"/>
      <c r="N39" s="87"/>
      <c r="O39" s="88">
        <v>44683</v>
      </c>
      <c r="P39" s="87"/>
      <c r="Q39" s="87"/>
      <c r="R39" s="87" t="s">
        <v>175</v>
      </c>
      <c r="S39" s="87"/>
      <c r="T39" s="87"/>
      <c r="U39" s="87"/>
      <c r="V39" s="87" t="s">
        <v>56</v>
      </c>
      <c r="W39" s="104">
        <f t="shared" si="1"/>
        <v>0.30624000000000001</v>
      </c>
      <c r="X39" s="87" t="s">
        <v>2822</v>
      </c>
      <c r="Y39" s="87"/>
    </row>
    <row r="40" spans="1:25">
      <c r="A40" s="87">
        <v>480</v>
      </c>
      <c r="B40" s="87">
        <v>396491653</v>
      </c>
      <c r="C40" s="87">
        <v>396491653</v>
      </c>
      <c r="D40" s="87" t="s">
        <v>2823</v>
      </c>
      <c r="E40" s="87" t="s">
        <v>2824</v>
      </c>
      <c r="F40" s="87" t="s">
        <v>480</v>
      </c>
      <c r="G40" s="87" t="s">
        <v>481</v>
      </c>
      <c r="H40" s="87" t="s">
        <v>136</v>
      </c>
      <c r="I40" s="87">
        <v>49303156</v>
      </c>
      <c r="J40" s="87">
        <v>638</v>
      </c>
      <c r="K40" s="87">
        <v>22</v>
      </c>
      <c r="L40" s="88">
        <v>44683</v>
      </c>
      <c r="M40" s="88">
        <v>44683</v>
      </c>
      <c r="N40" s="87"/>
      <c r="O40" s="88">
        <v>44685</v>
      </c>
      <c r="P40" s="87"/>
      <c r="Q40" s="87"/>
      <c r="R40" s="87" t="s">
        <v>175</v>
      </c>
      <c r="S40" s="87"/>
      <c r="T40" s="87"/>
      <c r="U40" s="87"/>
      <c r="V40" s="87" t="s">
        <v>56</v>
      </c>
      <c r="W40" s="104">
        <f t="shared" si="1"/>
        <v>0.30624000000000001</v>
      </c>
      <c r="X40" s="87" t="s">
        <v>2822</v>
      </c>
      <c r="Y40" s="247"/>
    </row>
    <row r="41" spans="1:25">
      <c r="A41" s="87">
        <v>480</v>
      </c>
      <c r="B41" s="87">
        <v>396491742</v>
      </c>
      <c r="C41" s="87">
        <v>396491742</v>
      </c>
      <c r="D41" s="87" t="s">
        <v>2823</v>
      </c>
      <c r="E41" s="87" t="s">
        <v>2824</v>
      </c>
      <c r="F41" s="87" t="s">
        <v>480</v>
      </c>
      <c r="G41" s="87" t="s">
        <v>481</v>
      </c>
      <c r="H41" s="87" t="s">
        <v>136</v>
      </c>
      <c r="I41" s="87">
        <v>49303156</v>
      </c>
      <c r="J41" s="87">
        <v>638</v>
      </c>
      <c r="K41" s="87">
        <v>22</v>
      </c>
      <c r="L41" s="88">
        <v>44683</v>
      </c>
      <c r="M41" s="88">
        <v>44683</v>
      </c>
      <c r="N41" s="87"/>
      <c r="O41" s="88">
        <v>44685</v>
      </c>
      <c r="P41" s="87"/>
      <c r="Q41" s="87"/>
      <c r="R41" s="87" t="s">
        <v>175</v>
      </c>
      <c r="S41" s="87"/>
      <c r="T41" s="87"/>
      <c r="U41" s="87"/>
      <c r="V41" s="87" t="s">
        <v>56</v>
      </c>
      <c r="W41" s="104">
        <f t="shared" si="1"/>
        <v>0.30624000000000001</v>
      </c>
      <c r="X41" s="87" t="s">
        <v>2822</v>
      </c>
      <c r="Y41" s="247"/>
    </row>
    <row r="42" spans="1:25">
      <c r="A42" s="87">
        <v>480</v>
      </c>
      <c r="B42" s="87">
        <v>396491838</v>
      </c>
      <c r="C42" s="87">
        <v>396491838</v>
      </c>
      <c r="D42" s="87" t="s">
        <v>2823</v>
      </c>
      <c r="E42" s="87" t="s">
        <v>2824</v>
      </c>
      <c r="F42" s="87" t="s">
        <v>480</v>
      </c>
      <c r="G42" s="87" t="s">
        <v>481</v>
      </c>
      <c r="H42" s="87" t="s">
        <v>136</v>
      </c>
      <c r="I42" s="87">
        <v>49303156</v>
      </c>
      <c r="J42" s="87">
        <v>638</v>
      </c>
      <c r="K42" s="87">
        <v>22</v>
      </c>
      <c r="L42" s="88">
        <v>44683</v>
      </c>
      <c r="M42" s="88">
        <v>44683</v>
      </c>
      <c r="N42" s="87"/>
      <c r="O42" s="88">
        <v>44685</v>
      </c>
      <c r="P42" s="87"/>
      <c r="Q42" s="87"/>
      <c r="R42" s="87" t="s">
        <v>175</v>
      </c>
      <c r="S42" s="87"/>
      <c r="T42" s="87"/>
      <c r="U42" s="87"/>
      <c r="V42" s="87" t="s">
        <v>56</v>
      </c>
      <c r="W42" s="104">
        <f t="shared" si="1"/>
        <v>0.30624000000000001</v>
      </c>
      <c r="X42" s="87" t="s">
        <v>2822</v>
      </c>
      <c r="Y42" s="247"/>
    </row>
    <row r="43" spans="1:25">
      <c r="A43" s="87">
        <v>480</v>
      </c>
      <c r="B43" s="87">
        <v>396491881</v>
      </c>
      <c r="C43" s="87">
        <v>396491881</v>
      </c>
      <c r="D43" s="87" t="s">
        <v>2823</v>
      </c>
      <c r="E43" s="87" t="s">
        <v>2824</v>
      </c>
      <c r="F43" s="87" t="s">
        <v>480</v>
      </c>
      <c r="G43" s="87" t="s">
        <v>481</v>
      </c>
      <c r="H43" s="87" t="s">
        <v>136</v>
      </c>
      <c r="I43" s="87">
        <v>49303156</v>
      </c>
      <c r="J43" s="87">
        <v>638</v>
      </c>
      <c r="K43" s="87">
        <v>22</v>
      </c>
      <c r="L43" s="88">
        <v>44683</v>
      </c>
      <c r="M43" s="88">
        <v>44683</v>
      </c>
      <c r="N43" s="87"/>
      <c r="O43" s="88">
        <v>44685</v>
      </c>
      <c r="P43" s="87"/>
      <c r="Q43" s="87"/>
      <c r="R43" s="87" t="s">
        <v>175</v>
      </c>
      <c r="S43" s="87"/>
      <c r="T43" s="87"/>
      <c r="U43" s="87"/>
      <c r="V43" s="87" t="s">
        <v>56</v>
      </c>
      <c r="W43" s="104">
        <f t="shared" si="1"/>
        <v>0.30624000000000001</v>
      </c>
      <c r="X43" s="87" t="s">
        <v>2822</v>
      </c>
      <c r="Y43" s="247"/>
    </row>
    <row r="44" spans="1:25">
      <c r="A44" s="87">
        <v>480</v>
      </c>
      <c r="B44" s="87">
        <v>396617266</v>
      </c>
      <c r="C44" s="87">
        <v>396617266</v>
      </c>
      <c r="D44" s="87" t="s">
        <v>2823</v>
      </c>
      <c r="E44" s="87" t="s">
        <v>2824</v>
      </c>
      <c r="F44" s="87" t="s">
        <v>480</v>
      </c>
      <c r="G44" s="87" t="s">
        <v>481</v>
      </c>
      <c r="H44" s="87" t="s">
        <v>136</v>
      </c>
      <c r="I44" s="87">
        <v>49303156</v>
      </c>
      <c r="J44" s="87">
        <v>638</v>
      </c>
      <c r="K44" s="87">
        <v>22</v>
      </c>
      <c r="L44" s="88">
        <v>44683</v>
      </c>
      <c r="M44" s="88">
        <v>44683</v>
      </c>
      <c r="N44" s="87"/>
      <c r="O44" s="88">
        <v>44685</v>
      </c>
      <c r="P44" s="87"/>
      <c r="Q44" s="87"/>
      <c r="R44" s="87" t="s">
        <v>175</v>
      </c>
      <c r="S44" s="87"/>
      <c r="T44" s="87"/>
      <c r="U44" s="87"/>
      <c r="V44" s="87" t="s">
        <v>56</v>
      </c>
      <c r="W44" s="104">
        <f t="shared" si="1"/>
        <v>0.30624000000000001</v>
      </c>
      <c r="X44" s="87" t="s">
        <v>2822</v>
      </c>
      <c r="Y44" s="247"/>
    </row>
    <row r="45" spans="1:25">
      <c r="A45" s="87">
        <v>480</v>
      </c>
      <c r="B45" s="87">
        <v>396617421</v>
      </c>
      <c r="C45" s="87">
        <v>396617421</v>
      </c>
      <c r="D45" s="87" t="s">
        <v>2823</v>
      </c>
      <c r="E45" s="87" t="s">
        <v>2824</v>
      </c>
      <c r="F45" s="87" t="s">
        <v>480</v>
      </c>
      <c r="G45" s="87" t="s">
        <v>481</v>
      </c>
      <c r="H45" s="87" t="s">
        <v>136</v>
      </c>
      <c r="I45" s="87">
        <v>49303156</v>
      </c>
      <c r="J45" s="87">
        <v>638</v>
      </c>
      <c r="K45" s="87">
        <v>22</v>
      </c>
      <c r="L45" s="88">
        <v>44683</v>
      </c>
      <c r="M45" s="88">
        <v>44683</v>
      </c>
      <c r="N45" s="87"/>
      <c r="O45" s="88">
        <v>44685</v>
      </c>
      <c r="P45" s="87"/>
      <c r="Q45" s="87"/>
      <c r="R45" s="87" t="s">
        <v>175</v>
      </c>
      <c r="S45" s="87"/>
      <c r="T45" s="87"/>
      <c r="U45" s="87"/>
      <c r="V45" s="87" t="s">
        <v>56</v>
      </c>
      <c r="W45" s="104">
        <f t="shared" si="1"/>
        <v>0.30624000000000001</v>
      </c>
      <c r="X45" s="87" t="s">
        <v>2822</v>
      </c>
      <c r="Y45" s="247"/>
    </row>
    <row r="46" spans="1:25">
      <c r="A46" s="87">
        <v>480</v>
      </c>
      <c r="B46" s="87">
        <v>396617511</v>
      </c>
      <c r="C46" s="87">
        <v>396617511</v>
      </c>
      <c r="D46" s="87" t="s">
        <v>2823</v>
      </c>
      <c r="E46" s="87" t="s">
        <v>2824</v>
      </c>
      <c r="F46" s="87" t="s">
        <v>480</v>
      </c>
      <c r="G46" s="87" t="s">
        <v>481</v>
      </c>
      <c r="H46" s="87" t="s">
        <v>136</v>
      </c>
      <c r="I46" s="87">
        <v>49303156</v>
      </c>
      <c r="J46" s="87">
        <v>638</v>
      </c>
      <c r="K46" s="87">
        <v>22</v>
      </c>
      <c r="L46" s="88">
        <v>44683</v>
      </c>
      <c r="M46" s="88">
        <v>44683</v>
      </c>
      <c r="N46" s="87"/>
      <c r="O46" s="88">
        <v>44685</v>
      </c>
      <c r="P46" s="87"/>
      <c r="Q46" s="87"/>
      <c r="R46" s="87" t="s">
        <v>175</v>
      </c>
      <c r="S46" s="87"/>
      <c r="T46" s="87"/>
      <c r="U46" s="87"/>
      <c r="V46" s="87" t="s">
        <v>56</v>
      </c>
      <c r="W46" s="104">
        <f t="shared" si="1"/>
        <v>0.30624000000000001</v>
      </c>
      <c r="X46" s="87" t="s">
        <v>2822</v>
      </c>
      <c r="Y46" s="247"/>
    </row>
    <row r="47" spans="1:25">
      <c r="A47" s="87">
        <v>480</v>
      </c>
      <c r="B47" s="87">
        <v>396617571</v>
      </c>
      <c r="C47" s="87">
        <v>396617571</v>
      </c>
      <c r="D47" s="87" t="s">
        <v>2823</v>
      </c>
      <c r="E47" s="87" t="s">
        <v>2824</v>
      </c>
      <c r="F47" s="87" t="s">
        <v>480</v>
      </c>
      <c r="G47" s="87" t="s">
        <v>481</v>
      </c>
      <c r="H47" s="87" t="s">
        <v>136</v>
      </c>
      <c r="I47" s="87">
        <v>49303156</v>
      </c>
      <c r="J47" s="87">
        <v>638</v>
      </c>
      <c r="K47" s="87">
        <v>22</v>
      </c>
      <c r="L47" s="88">
        <v>44683</v>
      </c>
      <c r="M47" s="88">
        <v>44683</v>
      </c>
      <c r="N47" s="87"/>
      <c r="O47" s="88">
        <v>44685</v>
      </c>
      <c r="P47" s="87"/>
      <c r="Q47" s="87"/>
      <c r="R47" s="87" t="s">
        <v>175</v>
      </c>
      <c r="S47" s="87"/>
      <c r="T47" s="87"/>
      <c r="U47" s="87"/>
      <c r="V47" s="87" t="s">
        <v>56</v>
      </c>
      <c r="W47" s="104">
        <f t="shared" si="1"/>
        <v>0.30624000000000001</v>
      </c>
      <c r="X47" s="87" t="s">
        <v>2822</v>
      </c>
      <c r="Y47" s="247"/>
    </row>
    <row r="48" spans="1:25">
      <c r="A48" s="87">
        <v>480</v>
      </c>
      <c r="B48" s="87">
        <v>396619236</v>
      </c>
      <c r="C48" s="87">
        <v>396619236</v>
      </c>
      <c r="D48" s="87" t="s">
        <v>2823</v>
      </c>
      <c r="E48" s="87" t="s">
        <v>2824</v>
      </c>
      <c r="F48" s="87" t="s">
        <v>480</v>
      </c>
      <c r="G48" s="87" t="s">
        <v>481</v>
      </c>
      <c r="H48" s="87" t="s">
        <v>136</v>
      </c>
      <c r="I48" s="87">
        <v>49303156</v>
      </c>
      <c r="J48" s="87">
        <v>638</v>
      </c>
      <c r="K48" s="87">
        <v>22</v>
      </c>
      <c r="L48" s="88">
        <v>44683</v>
      </c>
      <c r="M48" s="88">
        <v>44683</v>
      </c>
      <c r="N48" s="87"/>
      <c r="O48" s="88">
        <v>44685</v>
      </c>
      <c r="P48" s="87"/>
      <c r="Q48" s="87"/>
      <c r="R48" s="87" t="s">
        <v>175</v>
      </c>
      <c r="S48" s="87"/>
      <c r="T48" s="87"/>
      <c r="U48" s="87"/>
      <c r="V48" s="87" t="s">
        <v>56</v>
      </c>
      <c r="W48" s="104">
        <f t="shared" si="1"/>
        <v>0.30624000000000001</v>
      </c>
      <c r="X48" s="87" t="s">
        <v>2822</v>
      </c>
      <c r="Y48" s="247"/>
    </row>
    <row r="49" spans="1:25">
      <c r="A49" s="87">
        <v>480</v>
      </c>
      <c r="B49" s="87">
        <v>396619325</v>
      </c>
      <c r="C49" s="87">
        <v>396619325</v>
      </c>
      <c r="D49" s="87" t="s">
        <v>2823</v>
      </c>
      <c r="E49" s="87" t="s">
        <v>2824</v>
      </c>
      <c r="F49" s="87" t="s">
        <v>480</v>
      </c>
      <c r="G49" s="87" t="s">
        <v>481</v>
      </c>
      <c r="H49" s="87" t="s">
        <v>136</v>
      </c>
      <c r="I49" s="87">
        <v>49303156</v>
      </c>
      <c r="J49" s="87">
        <v>638</v>
      </c>
      <c r="K49" s="87">
        <v>22</v>
      </c>
      <c r="L49" s="88">
        <v>44683</v>
      </c>
      <c r="M49" s="88">
        <v>44683</v>
      </c>
      <c r="N49" s="87"/>
      <c r="O49" s="88">
        <v>44685</v>
      </c>
      <c r="P49" s="87"/>
      <c r="Q49" s="87"/>
      <c r="R49" s="87" t="s">
        <v>175</v>
      </c>
      <c r="S49" s="87"/>
      <c r="T49" s="87"/>
      <c r="U49" s="87"/>
      <c r="V49" s="87" t="s">
        <v>56</v>
      </c>
      <c r="W49" s="104">
        <f t="shared" si="1"/>
        <v>0.30624000000000001</v>
      </c>
      <c r="X49" s="87" t="s">
        <v>2822</v>
      </c>
      <c r="Y49" s="247"/>
    </row>
    <row r="50" spans="1:25" hidden="1">
      <c r="A50" s="247">
        <v>480</v>
      </c>
      <c r="B50" s="247">
        <v>395926791</v>
      </c>
      <c r="C50" s="247">
        <v>395926791</v>
      </c>
      <c r="D50" s="247" t="s">
        <v>2823</v>
      </c>
      <c r="E50" s="247" t="s">
        <v>2824</v>
      </c>
      <c r="F50" s="245" t="s">
        <v>480</v>
      </c>
      <c r="G50" s="247" t="s">
        <v>481</v>
      </c>
      <c r="H50" s="247" t="s">
        <v>136</v>
      </c>
      <c r="I50" s="247">
        <v>49303156</v>
      </c>
      <c r="J50" s="247">
        <v>638</v>
      </c>
      <c r="K50" s="247">
        <v>22</v>
      </c>
      <c r="L50" s="249">
        <v>44680</v>
      </c>
      <c r="M50" s="249">
        <v>44680</v>
      </c>
      <c r="N50" s="247"/>
      <c r="O50" s="249">
        <v>44683</v>
      </c>
      <c r="P50" s="247"/>
      <c r="Q50" s="247"/>
      <c r="R50" s="247"/>
      <c r="S50" s="247"/>
      <c r="T50" s="247"/>
      <c r="U50" s="247"/>
      <c r="V50" s="247" t="s">
        <v>56</v>
      </c>
      <c r="W50" s="250">
        <f t="shared" si="1"/>
        <v>0.30624000000000001</v>
      </c>
      <c r="X50" s="247" t="s">
        <v>2822</v>
      </c>
      <c r="Y50" s="247"/>
    </row>
    <row r="51" spans="1:25" hidden="1">
      <c r="A51" s="247">
        <v>480</v>
      </c>
      <c r="B51" s="247">
        <v>395926798</v>
      </c>
      <c r="C51" s="247">
        <v>395926798</v>
      </c>
      <c r="D51" s="247" t="s">
        <v>2823</v>
      </c>
      <c r="E51" s="247" t="s">
        <v>2824</v>
      </c>
      <c r="F51" s="245" t="s">
        <v>480</v>
      </c>
      <c r="G51" s="247" t="s">
        <v>481</v>
      </c>
      <c r="H51" s="247" t="s">
        <v>136</v>
      </c>
      <c r="I51" s="247">
        <v>49303156</v>
      </c>
      <c r="J51" s="247">
        <v>638</v>
      </c>
      <c r="K51" s="247">
        <v>22</v>
      </c>
      <c r="L51" s="249">
        <v>44680</v>
      </c>
      <c r="M51" s="249">
        <v>44680</v>
      </c>
      <c r="N51" s="247"/>
      <c r="O51" s="249">
        <v>44683</v>
      </c>
      <c r="P51" s="247"/>
      <c r="Q51" s="247"/>
      <c r="R51" s="247"/>
      <c r="S51" s="247"/>
      <c r="T51" s="247"/>
      <c r="U51" s="247"/>
      <c r="V51" s="247" t="s">
        <v>56</v>
      </c>
      <c r="W51" s="250">
        <f t="shared" si="1"/>
        <v>0.30624000000000001</v>
      </c>
      <c r="X51" s="247" t="s">
        <v>2822</v>
      </c>
      <c r="Y51" s="247"/>
    </row>
    <row r="52" spans="1:25">
      <c r="A52" s="247">
        <v>480</v>
      </c>
      <c r="B52" s="247">
        <v>396614485</v>
      </c>
      <c r="C52" s="247">
        <v>396614485</v>
      </c>
      <c r="D52" s="247" t="s">
        <v>2823</v>
      </c>
      <c r="E52" s="247" t="s">
        <v>2824</v>
      </c>
      <c r="F52" s="245" t="s">
        <v>480</v>
      </c>
      <c r="G52" s="247" t="s">
        <v>481</v>
      </c>
      <c r="H52" s="247" t="s">
        <v>136</v>
      </c>
      <c r="I52" s="247">
        <v>49303156</v>
      </c>
      <c r="J52" s="247">
        <v>638</v>
      </c>
      <c r="K52" s="247">
        <v>22</v>
      </c>
      <c r="L52" s="249">
        <v>44683</v>
      </c>
      <c r="M52" s="249">
        <v>44683</v>
      </c>
      <c r="N52" s="247"/>
      <c r="O52" s="249">
        <v>44685</v>
      </c>
      <c r="P52" s="247"/>
      <c r="Q52" s="247"/>
      <c r="R52" s="247"/>
      <c r="S52" s="247"/>
      <c r="T52" s="247"/>
      <c r="U52" s="247"/>
      <c r="V52" s="247" t="s">
        <v>56</v>
      </c>
      <c r="W52" s="250">
        <f t="shared" si="1"/>
        <v>0.30624000000000001</v>
      </c>
      <c r="X52" s="247" t="s">
        <v>2822</v>
      </c>
      <c r="Y52" s="247"/>
    </row>
    <row r="53" spans="1:25">
      <c r="A53" s="247">
        <v>480</v>
      </c>
      <c r="B53" s="247">
        <v>396619094</v>
      </c>
      <c r="C53" s="247">
        <v>396619094</v>
      </c>
      <c r="D53" s="247" t="s">
        <v>2823</v>
      </c>
      <c r="E53" s="247" t="s">
        <v>2824</v>
      </c>
      <c r="F53" s="245" t="s">
        <v>480</v>
      </c>
      <c r="G53" s="247" t="s">
        <v>481</v>
      </c>
      <c r="H53" s="247" t="s">
        <v>136</v>
      </c>
      <c r="I53" s="247">
        <v>49303156</v>
      </c>
      <c r="J53" s="247">
        <v>638</v>
      </c>
      <c r="K53" s="247">
        <v>22</v>
      </c>
      <c r="L53" s="249">
        <v>44683</v>
      </c>
      <c r="M53" s="249">
        <v>44683</v>
      </c>
      <c r="N53" s="247"/>
      <c r="O53" s="249">
        <v>44685</v>
      </c>
      <c r="P53" s="247"/>
      <c r="Q53" s="247"/>
      <c r="R53" s="247" t="s">
        <v>175</v>
      </c>
      <c r="S53" s="247" t="s">
        <v>3879</v>
      </c>
      <c r="T53" s="247"/>
      <c r="U53" s="247"/>
      <c r="V53" s="247" t="s">
        <v>56</v>
      </c>
      <c r="W53" s="250">
        <f t="shared" si="1"/>
        <v>0.30624000000000001</v>
      </c>
      <c r="X53" s="247" t="s">
        <v>2822</v>
      </c>
      <c r="Y53" s="247"/>
    </row>
    <row r="54" spans="1:25">
      <c r="A54" s="247">
        <v>480</v>
      </c>
      <c r="B54" s="247">
        <v>396619275</v>
      </c>
      <c r="C54" s="247">
        <v>396619275</v>
      </c>
      <c r="D54" s="247" t="s">
        <v>2823</v>
      </c>
      <c r="E54" s="247" t="s">
        <v>2824</v>
      </c>
      <c r="F54" s="245" t="s">
        <v>480</v>
      </c>
      <c r="G54" s="247" t="s">
        <v>481</v>
      </c>
      <c r="H54" s="247" t="s">
        <v>136</v>
      </c>
      <c r="I54" s="247">
        <v>49303156</v>
      </c>
      <c r="J54" s="247">
        <v>638</v>
      </c>
      <c r="K54" s="247">
        <v>22</v>
      </c>
      <c r="L54" s="249">
        <v>44683</v>
      </c>
      <c r="M54" s="249">
        <v>44683</v>
      </c>
      <c r="N54" s="247"/>
      <c r="O54" s="249">
        <v>44685</v>
      </c>
      <c r="P54" s="247"/>
      <c r="Q54" s="247"/>
      <c r="R54" s="247" t="s">
        <v>175</v>
      </c>
      <c r="S54" s="247" t="s">
        <v>3879</v>
      </c>
      <c r="T54" s="247"/>
      <c r="U54" s="247"/>
      <c r="V54" s="247" t="s">
        <v>56</v>
      </c>
      <c r="W54" s="250">
        <f t="shared" si="1"/>
        <v>0.30624000000000001</v>
      </c>
      <c r="X54" s="247" t="s">
        <v>2822</v>
      </c>
      <c r="Y54" s="247"/>
    </row>
    <row r="55" spans="1:25">
      <c r="A55" s="247">
        <v>480</v>
      </c>
      <c r="B55" s="247">
        <v>396619366</v>
      </c>
      <c r="C55" s="247">
        <v>396619366</v>
      </c>
      <c r="D55" s="247" t="s">
        <v>2823</v>
      </c>
      <c r="E55" s="247" t="s">
        <v>2824</v>
      </c>
      <c r="F55" s="245" t="s">
        <v>480</v>
      </c>
      <c r="G55" s="247" t="s">
        <v>481</v>
      </c>
      <c r="H55" s="247" t="s">
        <v>136</v>
      </c>
      <c r="I55" s="247">
        <v>49303156</v>
      </c>
      <c r="J55" s="247">
        <v>638</v>
      </c>
      <c r="K55" s="247">
        <v>22</v>
      </c>
      <c r="L55" s="249">
        <v>44683</v>
      </c>
      <c r="M55" s="249">
        <v>44683</v>
      </c>
      <c r="N55" s="247"/>
      <c r="O55" s="249">
        <v>44685</v>
      </c>
      <c r="P55" s="247"/>
      <c r="Q55" s="247"/>
      <c r="R55" s="247" t="s">
        <v>175</v>
      </c>
      <c r="S55" s="247" t="s">
        <v>3879</v>
      </c>
      <c r="T55" s="247"/>
      <c r="U55" s="247"/>
      <c r="V55" s="247" t="s">
        <v>56</v>
      </c>
      <c r="W55" s="250">
        <f t="shared" si="1"/>
        <v>0.30624000000000001</v>
      </c>
      <c r="X55" s="247" t="s">
        <v>2822</v>
      </c>
      <c r="Y55" s="247"/>
    </row>
    <row r="56" spans="1:25" hidden="1">
      <c r="A56" s="247">
        <v>480</v>
      </c>
      <c r="B56" s="247">
        <v>395926647</v>
      </c>
      <c r="C56" s="247">
        <v>395926647</v>
      </c>
      <c r="D56" s="247" t="s">
        <v>2823</v>
      </c>
      <c r="E56" s="247" t="s">
        <v>2824</v>
      </c>
      <c r="F56" s="245" t="s">
        <v>480</v>
      </c>
      <c r="G56" s="247" t="s">
        <v>481</v>
      </c>
      <c r="H56" s="247" t="s">
        <v>136</v>
      </c>
      <c r="I56" s="247">
        <v>49303156</v>
      </c>
      <c r="J56" s="247">
        <v>638</v>
      </c>
      <c r="K56" s="247">
        <v>22</v>
      </c>
      <c r="L56" s="248"/>
      <c r="M56" s="247"/>
      <c r="N56" s="247"/>
      <c r="O56" s="248"/>
      <c r="P56" s="247"/>
      <c r="Q56" s="247"/>
      <c r="R56" s="247"/>
      <c r="S56" s="247" t="s">
        <v>2746</v>
      </c>
      <c r="T56" s="247"/>
      <c r="U56" s="247"/>
      <c r="V56" s="247" t="s">
        <v>56</v>
      </c>
      <c r="W56" s="250">
        <f t="shared" si="1"/>
        <v>0.30624000000000001</v>
      </c>
      <c r="X56" s="247" t="s">
        <v>2822</v>
      </c>
      <c r="Y56" s="247"/>
    </row>
  </sheetData>
  <autoFilter ref="A1:Y56" xr:uid="{E8329DF8-9478-49B1-8A87-E47D6991A0AF}">
    <filterColumn colId="14">
      <filters>
        <dateGroupItem year="2022" month="5" day="4" dateTimeGrouping="day"/>
      </filters>
    </filterColumn>
    <sortState xmlns:xlrd2="http://schemas.microsoft.com/office/spreadsheetml/2017/richdata2" ref="A2:Y56">
      <sortCondition ref="L1:L56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857B8-C09C-41BA-82FB-44BB370D6357}">
  <sheetPr filterMode="1"/>
  <dimension ref="A1:I298"/>
  <sheetViews>
    <sheetView workbookViewId="0">
      <pane ySplit="1" topLeftCell="A2" activePane="bottomLeft" state="frozen"/>
      <selection pane="bottomLeft" activeCell="H304" sqref="H304"/>
    </sheetView>
  </sheetViews>
  <sheetFormatPr defaultRowHeight="15"/>
  <cols>
    <col min="1" max="1" width="12.5703125" bestFit="1" customWidth="1"/>
    <col min="2" max="2" width="12.7109375" bestFit="1" customWidth="1"/>
    <col min="3" max="3" width="6.7109375" bestFit="1" customWidth="1"/>
    <col min="4" max="4" width="28.85546875" bestFit="1" customWidth="1"/>
    <col min="5" max="5" width="15.85546875" bestFit="1" customWidth="1"/>
    <col min="6" max="6" width="16.42578125" bestFit="1" customWidth="1"/>
    <col min="7" max="7" width="12" bestFit="1" customWidth="1"/>
    <col min="8" max="8" width="12.7109375" bestFit="1" customWidth="1"/>
    <col min="9" max="9" width="18.85546875" bestFit="1" customWidth="1"/>
  </cols>
  <sheetData>
    <row r="1" spans="1:9">
      <c r="A1" s="67" t="s">
        <v>1229</v>
      </c>
      <c r="B1" s="68" t="s">
        <v>1230</v>
      </c>
      <c r="C1" s="67" t="s">
        <v>14</v>
      </c>
      <c r="D1" s="67" t="s">
        <v>1231</v>
      </c>
      <c r="E1" s="68" t="s">
        <v>1232</v>
      </c>
      <c r="F1" s="68" t="s">
        <v>1233</v>
      </c>
      <c r="G1" s="68" t="s">
        <v>1234</v>
      </c>
      <c r="H1" s="68" t="s">
        <v>1235</v>
      </c>
      <c r="I1" s="68" t="s">
        <v>1236</v>
      </c>
    </row>
    <row r="2" spans="1:9" hidden="1">
      <c r="A2" s="69" t="s">
        <v>1237</v>
      </c>
      <c r="B2" s="70">
        <v>49301156</v>
      </c>
      <c r="C2" s="71">
        <v>480</v>
      </c>
      <c r="D2" s="71" t="s">
        <v>959</v>
      </c>
      <c r="E2" s="72">
        <v>1809</v>
      </c>
      <c r="F2" s="71">
        <v>22</v>
      </c>
      <c r="G2" s="73">
        <f>E2*F2</f>
        <v>39798</v>
      </c>
      <c r="H2" s="71">
        <v>29</v>
      </c>
      <c r="I2" s="71" t="s">
        <v>1238</v>
      </c>
    </row>
    <row r="3" spans="1:9">
      <c r="A3" s="69" t="s">
        <v>1237</v>
      </c>
      <c r="B3" s="70">
        <v>49301155</v>
      </c>
      <c r="C3" s="71">
        <v>475</v>
      </c>
      <c r="D3" s="71" t="s">
        <v>959</v>
      </c>
      <c r="E3" s="72">
        <v>1809</v>
      </c>
      <c r="F3" s="71">
        <v>22</v>
      </c>
      <c r="G3" s="73">
        <f t="shared" ref="G3:G10" si="0">E3*F3</f>
        <v>39798</v>
      </c>
      <c r="H3" s="71">
        <v>29</v>
      </c>
      <c r="I3" s="71" t="s">
        <v>1238</v>
      </c>
    </row>
    <row r="4" spans="1:9" hidden="1">
      <c r="A4" s="69" t="s">
        <v>1237</v>
      </c>
      <c r="B4" s="71">
        <v>49302153</v>
      </c>
      <c r="C4" s="71">
        <v>465</v>
      </c>
      <c r="D4" s="71" t="s">
        <v>959</v>
      </c>
      <c r="E4" s="72">
        <v>1809</v>
      </c>
      <c r="F4" s="71">
        <v>22</v>
      </c>
      <c r="G4" s="73">
        <f t="shared" si="0"/>
        <v>39798</v>
      </c>
      <c r="H4" s="71">
        <v>29</v>
      </c>
      <c r="I4" s="71" t="s">
        <v>1238</v>
      </c>
    </row>
    <row r="5" spans="1:9" hidden="1">
      <c r="A5" s="69" t="s">
        <v>1237</v>
      </c>
      <c r="B5" s="71">
        <v>49301154</v>
      </c>
      <c r="C5" s="71">
        <v>470</v>
      </c>
      <c r="D5" s="71" t="s">
        <v>959</v>
      </c>
      <c r="E5" s="72">
        <v>1809</v>
      </c>
      <c r="F5" s="71">
        <v>22</v>
      </c>
      <c r="G5" s="73">
        <f t="shared" si="0"/>
        <v>39798</v>
      </c>
      <c r="H5" s="71">
        <v>29</v>
      </c>
      <c r="I5" s="71" t="s">
        <v>1238</v>
      </c>
    </row>
    <row r="6" spans="1:9" hidden="1">
      <c r="A6" s="69" t="s">
        <v>1237</v>
      </c>
      <c r="B6" s="70">
        <v>49301153</v>
      </c>
      <c r="C6" s="71">
        <v>465</v>
      </c>
      <c r="D6" s="69" t="s">
        <v>959</v>
      </c>
      <c r="E6" s="72">
        <v>1809</v>
      </c>
      <c r="F6" s="71">
        <v>22</v>
      </c>
      <c r="G6" s="73">
        <f t="shared" si="0"/>
        <v>39798</v>
      </c>
      <c r="H6" s="71">
        <v>29</v>
      </c>
      <c r="I6" s="71" t="s">
        <v>1238</v>
      </c>
    </row>
    <row r="7" spans="1:9" hidden="1">
      <c r="A7" s="69" t="s">
        <v>1239</v>
      </c>
      <c r="B7" s="71">
        <v>49201132</v>
      </c>
      <c r="C7" s="71">
        <v>360</v>
      </c>
      <c r="D7" s="71" t="s">
        <v>57</v>
      </c>
      <c r="E7" s="71">
        <v>1499.14</v>
      </c>
      <c r="F7" s="71">
        <v>28</v>
      </c>
      <c r="G7" s="73">
        <f t="shared" si="0"/>
        <v>41975.920000000006</v>
      </c>
      <c r="H7" s="71">
        <v>32</v>
      </c>
      <c r="I7" s="71" t="s">
        <v>1240</v>
      </c>
    </row>
    <row r="8" spans="1:9" hidden="1">
      <c r="A8" s="69" t="s">
        <v>1239</v>
      </c>
      <c r="B8" s="71">
        <v>49201131</v>
      </c>
      <c r="C8" s="71">
        <v>355</v>
      </c>
      <c r="D8" s="71" t="s">
        <v>57</v>
      </c>
      <c r="E8" s="71">
        <v>1717.4</v>
      </c>
      <c r="F8" s="71">
        <v>26</v>
      </c>
      <c r="G8" s="73">
        <f t="shared" si="0"/>
        <v>44652.4</v>
      </c>
      <c r="H8" s="71">
        <v>32</v>
      </c>
      <c r="I8" s="71" t="s">
        <v>1241</v>
      </c>
    </row>
    <row r="9" spans="1:9" hidden="1">
      <c r="A9" s="69" t="s">
        <v>1239</v>
      </c>
      <c r="B9" s="71">
        <v>49201130</v>
      </c>
      <c r="C9" s="71">
        <v>350</v>
      </c>
      <c r="D9" s="71" t="s">
        <v>57</v>
      </c>
      <c r="E9" s="71">
        <v>1717.4</v>
      </c>
      <c r="F9" s="71">
        <v>26</v>
      </c>
      <c r="G9" s="73">
        <f t="shared" si="0"/>
        <v>44652.4</v>
      </c>
      <c r="H9" s="71">
        <v>32</v>
      </c>
      <c r="I9" s="71" t="s">
        <v>1241</v>
      </c>
    </row>
    <row r="10" spans="1:9" hidden="1">
      <c r="A10" s="69" t="s">
        <v>1239</v>
      </c>
      <c r="B10" s="71">
        <v>49203132</v>
      </c>
      <c r="C10" s="71">
        <v>360</v>
      </c>
      <c r="D10" s="71" t="s">
        <v>57</v>
      </c>
      <c r="E10" s="71">
        <v>1499.14</v>
      </c>
      <c r="F10" s="71">
        <v>26</v>
      </c>
      <c r="G10" s="73">
        <f t="shared" si="0"/>
        <v>38977.64</v>
      </c>
      <c r="H10" s="71">
        <v>32</v>
      </c>
      <c r="I10" s="71" t="s">
        <v>1240</v>
      </c>
    </row>
    <row r="11" spans="1:9" hidden="1">
      <c r="A11" s="69" t="s">
        <v>1239</v>
      </c>
      <c r="B11" s="74">
        <v>41201122</v>
      </c>
      <c r="C11" s="71">
        <v>310</v>
      </c>
      <c r="D11" s="75" t="s">
        <v>1242</v>
      </c>
      <c r="E11" s="76">
        <v>1415.37</v>
      </c>
      <c r="F11" s="69">
        <v>30</v>
      </c>
      <c r="G11" s="73">
        <v>42461.1</v>
      </c>
      <c r="H11" s="69">
        <v>32</v>
      </c>
      <c r="I11" s="69" t="s">
        <v>1243</v>
      </c>
    </row>
    <row r="12" spans="1:9" hidden="1">
      <c r="A12" s="69" t="s">
        <v>1239</v>
      </c>
      <c r="B12" s="70">
        <v>41202122</v>
      </c>
      <c r="C12" s="71">
        <v>310</v>
      </c>
      <c r="D12" s="75" t="s">
        <v>1242</v>
      </c>
      <c r="E12" s="76">
        <v>1415.37</v>
      </c>
      <c r="F12" s="69">
        <v>30</v>
      </c>
      <c r="G12" s="73">
        <v>42461.1</v>
      </c>
      <c r="H12" s="69">
        <v>32</v>
      </c>
      <c r="I12" s="69" t="s">
        <v>1243</v>
      </c>
    </row>
    <row r="13" spans="1:9" hidden="1">
      <c r="A13" s="69" t="s">
        <v>1239</v>
      </c>
      <c r="B13" s="74">
        <v>41201123</v>
      </c>
      <c r="C13" s="71">
        <v>315</v>
      </c>
      <c r="D13" s="75" t="s">
        <v>1242</v>
      </c>
      <c r="E13" s="76">
        <v>1415.37</v>
      </c>
      <c r="F13" s="69">
        <v>30</v>
      </c>
      <c r="G13" s="73">
        <v>42461.1</v>
      </c>
      <c r="H13" s="69">
        <v>32</v>
      </c>
      <c r="I13" s="69" t="s">
        <v>1243</v>
      </c>
    </row>
    <row r="14" spans="1:9" hidden="1">
      <c r="A14" s="69" t="s">
        <v>1239</v>
      </c>
      <c r="B14" s="74">
        <v>41201124</v>
      </c>
      <c r="C14" s="71">
        <v>320</v>
      </c>
      <c r="D14" s="75" t="s">
        <v>1242</v>
      </c>
      <c r="E14" s="76">
        <v>1415.37</v>
      </c>
      <c r="F14" s="69">
        <v>30</v>
      </c>
      <c r="G14" s="73">
        <v>42461.1</v>
      </c>
      <c r="H14" s="69">
        <v>32</v>
      </c>
      <c r="I14" s="69" t="s">
        <v>1243</v>
      </c>
    </row>
    <row r="15" spans="1:9" hidden="1">
      <c r="A15" s="69" t="s">
        <v>1239</v>
      </c>
      <c r="B15" s="70">
        <v>41202123</v>
      </c>
      <c r="C15" s="71">
        <v>315</v>
      </c>
      <c r="D15" s="75" t="s">
        <v>1242</v>
      </c>
      <c r="E15" s="76">
        <v>1415.37</v>
      </c>
      <c r="F15" s="69">
        <v>30</v>
      </c>
      <c r="G15" s="73">
        <v>42461.1</v>
      </c>
      <c r="H15" s="69">
        <v>32</v>
      </c>
      <c r="I15" s="69" t="s">
        <v>1243</v>
      </c>
    </row>
    <row r="16" spans="1:9" hidden="1">
      <c r="A16" s="69" t="s">
        <v>1239</v>
      </c>
      <c r="B16" s="70">
        <v>41202124</v>
      </c>
      <c r="C16" s="71">
        <v>320</v>
      </c>
      <c r="D16" s="75" t="s">
        <v>1242</v>
      </c>
      <c r="E16" s="76">
        <v>1415.37</v>
      </c>
      <c r="F16" s="69">
        <v>30</v>
      </c>
      <c r="G16" s="73">
        <v>42461.1</v>
      </c>
      <c r="H16" s="69">
        <v>32</v>
      </c>
      <c r="I16" s="69" t="s">
        <v>1243</v>
      </c>
    </row>
    <row r="17" spans="1:9" hidden="1">
      <c r="A17" s="69" t="s">
        <v>1239</v>
      </c>
      <c r="B17" s="70">
        <v>41202523</v>
      </c>
      <c r="C17" s="71">
        <v>315</v>
      </c>
      <c r="D17" s="75" t="s">
        <v>1242</v>
      </c>
      <c r="E17" s="76">
        <v>1415.37</v>
      </c>
      <c r="F17" s="69">
        <v>30</v>
      </c>
      <c r="G17" s="73">
        <v>42461.1</v>
      </c>
      <c r="H17" s="69">
        <v>32</v>
      </c>
      <c r="I17" s="69" t="s">
        <v>1243</v>
      </c>
    </row>
    <row r="18" spans="1:9" hidden="1">
      <c r="A18" s="69" t="s">
        <v>1239</v>
      </c>
      <c r="B18" s="69">
        <v>43207123</v>
      </c>
      <c r="C18" s="71">
        <v>315</v>
      </c>
      <c r="D18" s="69" t="s">
        <v>1244</v>
      </c>
      <c r="E18" s="76">
        <v>1415.37</v>
      </c>
      <c r="F18" s="69">
        <v>30</v>
      </c>
      <c r="G18" s="73">
        <v>42461</v>
      </c>
      <c r="H18" s="69">
        <v>32</v>
      </c>
      <c r="I18" s="69" t="s">
        <v>1243</v>
      </c>
    </row>
    <row r="19" spans="1:9" hidden="1">
      <c r="A19" s="77" t="s">
        <v>1239</v>
      </c>
      <c r="B19" s="70">
        <v>43211124</v>
      </c>
      <c r="C19" s="71">
        <v>320</v>
      </c>
      <c r="D19" s="78" t="s">
        <v>1244</v>
      </c>
      <c r="E19" s="76">
        <v>1415.37</v>
      </c>
      <c r="F19" s="69">
        <v>30</v>
      </c>
      <c r="G19" s="73">
        <v>42461</v>
      </c>
      <c r="H19" s="69">
        <v>32</v>
      </c>
      <c r="I19" s="69" t="s">
        <v>1243</v>
      </c>
    </row>
    <row r="20" spans="1:9" hidden="1">
      <c r="A20" s="69" t="s">
        <v>1239</v>
      </c>
      <c r="B20" s="69">
        <v>43212124</v>
      </c>
      <c r="C20" s="71">
        <v>320</v>
      </c>
      <c r="D20" s="71" t="s">
        <v>1244</v>
      </c>
      <c r="E20" s="76">
        <v>1415.37</v>
      </c>
      <c r="F20" s="69">
        <v>30</v>
      </c>
      <c r="G20" s="73">
        <v>42461</v>
      </c>
      <c r="H20" s="69">
        <v>32</v>
      </c>
      <c r="I20" s="69" t="s">
        <v>1243</v>
      </c>
    </row>
    <row r="21" spans="1:9" hidden="1">
      <c r="A21" s="69" t="s">
        <v>1239</v>
      </c>
      <c r="B21" s="69">
        <v>43212123</v>
      </c>
      <c r="C21" s="71">
        <v>315</v>
      </c>
      <c r="D21" s="71" t="s">
        <v>1244</v>
      </c>
      <c r="E21" s="76">
        <v>1415.37</v>
      </c>
      <c r="F21" s="69">
        <v>30</v>
      </c>
      <c r="G21" s="73">
        <v>42461</v>
      </c>
      <c r="H21" s="69">
        <v>32</v>
      </c>
      <c r="I21" s="69" t="s">
        <v>1243</v>
      </c>
    </row>
    <row r="22" spans="1:9" hidden="1">
      <c r="A22" s="69" t="s">
        <v>1239</v>
      </c>
      <c r="B22" s="69">
        <v>43215123</v>
      </c>
      <c r="C22" s="71">
        <v>315</v>
      </c>
      <c r="D22" s="71" t="s">
        <v>1244</v>
      </c>
      <c r="E22" s="76">
        <v>1415.37</v>
      </c>
      <c r="F22" s="69">
        <v>30</v>
      </c>
      <c r="G22" s="73">
        <f>E22*F22</f>
        <v>42461.1</v>
      </c>
      <c r="H22" s="69">
        <v>32</v>
      </c>
      <c r="I22" s="69" t="s">
        <v>1243</v>
      </c>
    </row>
    <row r="23" spans="1:9" hidden="1">
      <c r="A23" s="69" t="s">
        <v>1239</v>
      </c>
      <c r="B23" s="69">
        <v>43215126</v>
      </c>
      <c r="C23" s="71">
        <v>330</v>
      </c>
      <c r="D23" s="71" t="s">
        <v>1244</v>
      </c>
      <c r="E23" s="76">
        <v>1415.37</v>
      </c>
      <c r="F23" s="69">
        <v>30</v>
      </c>
      <c r="G23" s="73">
        <f>E23*F23</f>
        <v>42461.1</v>
      </c>
      <c r="H23" s="69">
        <v>32</v>
      </c>
      <c r="I23" s="69" t="s">
        <v>1243</v>
      </c>
    </row>
    <row r="24" spans="1:9" hidden="1">
      <c r="A24" s="69" t="s">
        <v>1239</v>
      </c>
      <c r="B24" s="69">
        <v>43215127</v>
      </c>
      <c r="C24" s="71">
        <v>335</v>
      </c>
      <c r="D24" s="71" t="s">
        <v>1244</v>
      </c>
      <c r="E24" s="76">
        <v>1415.37</v>
      </c>
      <c r="F24" s="69">
        <v>30</v>
      </c>
      <c r="G24" s="73">
        <f>E24*F24</f>
        <v>42461.1</v>
      </c>
      <c r="H24" s="69">
        <v>32</v>
      </c>
      <c r="I24" s="69" t="s">
        <v>1243</v>
      </c>
    </row>
    <row r="25" spans="1:9" hidden="1">
      <c r="A25" s="69" t="s">
        <v>1239</v>
      </c>
      <c r="B25" s="74">
        <v>43205122</v>
      </c>
      <c r="C25" s="71">
        <v>310</v>
      </c>
      <c r="D25" s="71" t="s">
        <v>1244</v>
      </c>
      <c r="E25" s="76">
        <v>1415.37</v>
      </c>
      <c r="F25" s="69">
        <v>30</v>
      </c>
      <c r="G25" s="73">
        <v>42461.1</v>
      </c>
      <c r="H25" s="69">
        <v>32</v>
      </c>
      <c r="I25" s="69" t="s">
        <v>1243</v>
      </c>
    </row>
    <row r="26" spans="1:9" hidden="1">
      <c r="A26" s="69" t="s">
        <v>1239</v>
      </c>
      <c r="B26" s="70">
        <v>43202122</v>
      </c>
      <c r="C26" s="71">
        <v>310</v>
      </c>
      <c r="D26" s="71" t="s">
        <v>1244</v>
      </c>
      <c r="E26" s="76">
        <v>1415.37</v>
      </c>
      <c r="F26" s="69">
        <v>30</v>
      </c>
      <c r="G26" s="73">
        <v>42461.1</v>
      </c>
      <c r="H26" s="69">
        <v>32</v>
      </c>
      <c r="I26" s="69" t="s">
        <v>1243</v>
      </c>
    </row>
    <row r="27" spans="1:9" hidden="1">
      <c r="A27" s="69" t="s">
        <v>1239</v>
      </c>
      <c r="B27" s="69">
        <v>47203124</v>
      </c>
      <c r="C27" s="71">
        <v>320</v>
      </c>
      <c r="D27" s="69" t="s">
        <v>1244</v>
      </c>
      <c r="E27" s="76">
        <v>1415.37</v>
      </c>
      <c r="F27" s="69">
        <v>30</v>
      </c>
      <c r="G27" s="73">
        <v>42461</v>
      </c>
      <c r="H27" s="69">
        <v>32</v>
      </c>
      <c r="I27" s="69" t="s">
        <v>1243</v>
      </c>
    </row>
    <row r="28" spans="1:9" hidden="1">
      <c r="A28" s="77" t="s">
        <v>1239</v>
      </c>
      <c r="B28" s="69">
        <v>43207124</v>
      </c>
      <c r="C28" s="71">
        <v>320</v>
      </c>
      <c r="D28" s="69" t="s">
        <v>1244</v>
      </c>
      <c r="E28" s="76">
        <v>1415.37</v>
      </c>
      <c r="F28" s="69">
        <v>30</v>
      </c>
      <c r="G28" s="73">
        <v>42461</v>
      </c>
      <c r="H28" s="69">
        <v>32</v>
      </c>
      <c r="I28" s="69" t="s">
        <v>1243</v>
      </c>
    </row>
    <row r="29" spans="1:9" hidden="1">
      <c r="A29" s="77" t="s">
        <v>1239</v>
      </c>
      <c r="B29" s="70">
        <v>43209124</v>
      </c>
      <c r="C29" s="71">
        <v>320</v>
      </c>
      <c r="D29" s="78" t="s">
        <v>1244</v>
      </c>
      <c r="E29" s="76">
        <v>1415.37</v>
      </c>
      <c r="F29" s="69">
        <v>30</v>
      </c>
      <c r="G29" s="73">
        <v>42461</v>
      </c>
      <c r="H29" s="69">
        <v>32</v>
      </c>
      <c r="I29" s="69" t="s">
        <v>1243</v>
      </c>
    </row>
    <row r="30" spans="1:9" hidden="1">
      <c r="A30" s="77" t="s">
        <v>1239</v>
      </c>
      <c r="B30" s="70">
        <v>43209123</v>
      </c>
      <c r="C30" s="71">
        <v>315</v>
      </c>
      <c r="D30" s="78" t="s">
        <v>1244</v>
      </c>
      <c r="E30" s="76">
        <v>1415.37</v>
      </c>
      <c r="F30" s="69">
        <v>30</v>
      </c>
      <c r="G30" s="73">
        <v>42461</v>
      </c>
      <c r="H30" s="69">
        <v>32</v>
      </c>
      <c r="I30" s="69" t="s">
        <v>1243</v>
      </c>
    </row>
    <row r="31" spans="1:9" hidden="1">
      <c r="A31" s="69" t="s">
        <v>1239</v>
      </c>
      <c r="B31" s="69">
        <v>43211123</v>
      </c>
      <c r="C31" s="71">
        <v>315</v>
      </c>
      <c r="D31" s="71" t="s">
        <v>1244</v>
      </c>
      <c r="E31" s="76">
        <v>1415.37</v>
      </c>
      <c r="F31" s="69">
        <v>30</v>
      </c>
      <c r="G31" s="73">
        <v>42461</v>
      </c>
      <c r="H31" s="69">
        <v>32</v>
      </c>
      <c r="I31" s="69" t="s">
        <v>1243</v>
      </c>
    </row>
    <row r="32" spans="1:9" hidden="1">
      <c r="A32" s="69" t="s">
        <v>1239</v>
      </c>
      <c r="B32" s="69">
        <v>43211524</v>
      </c>
      <c r="C32" s="71">
        <v>320</v>
      </c>
      <c r="D32" s="71" t="s">
        <v>1244</v>
      </c>
      <c r="E32" s="76">
        <v>1415.37</v>
      </c>
      <c r="F32" s="69">
        <v>30</v>
      </c>
      <c r="G32" s="73">
        <v>42461</v>
      </c>
      <c r="H32" s="69">
        <v>32</v>
      </c>
      <c r="I32" s="69" t="s">
        <v>1243</v>
      </c>
    </row>
    <row r="33" spans="1:9" hidden="1">
      <c r="A33" s="69" t="s">
        <v>1239</v>
      </c>
      <c r="B33" s="69">
        <v>43212524</v>
      </c>
      <c r="C33" s="71">
        <v>320</v>
      </c>
      <c r="D33" s="71" t="s">
        <v>1244</v>
      </c>
      <c r="E33" s="76">
        <v>1415.37</v>
      </c>
      <c r="F33" s="69">
        <v>30</v>
      </c>
      <c r="G33" s="73">
        <v>42461</v>
      </c>
      <c r="H33" s="69">
        <v>32</v>
      </c>
      <c r="I33" s="69" t="s">
        <v>1243</v>
      </c>
    </row>
    <row r="34" spans="1:9" hidden="1">
      <c r="A34" s="69" t="s">
        <v>1239</v>
      </c>
      <c r="B34" s="69">
        <v>43209524</v>
      </c>
      <c r="C34" s="71">
        <v>320</v>
      </c>
      <c r="D34" s="71" t="s">
        <v>1244</v>
      </c>
      <c r="E34" s="76">
        <v>1415.37</v>
      </c>
      <c r="F34" s="69">
        <v>30</v>
      </c>
      <c r="G34" s="73">
        <v>42461</v>
      </c>
      <c r="H34" s="69">
        <v>32</v>
      </c>
      <c r="I34" s="69" t="s">
        <v>1243</v>
      </c>
    </row>
    <row r="35" spans="1:9" hidden="1">
      <c r="A35" s="69" t="s">
        <v>1239</v>
      </c>
      <c r="B35" s="69">
        <v>43211126</v>
      </c>
      <c r="C35" s="71">
        <v>330</v>
      </c>
      <c r="D35" s="71" t="s">
        <v>1244</v>
      </c>
      <c r="E35" s="76">
        <v>1415.37</v>
      </c>
      <c r="F35" s="69">
        <v>30</v>
      </c>
      <c r="G35" s="73">
        <v>42461</v>
      </c>
      <c r="H35" s="69">
        <v>32</v>
      </c>
      <c r="I35" s="69" t="s">
        <v>1243</v>
      </c>
    </row>
    <row r="36" spans="1:9" hidden="1">
      <c r="A36" s="69" t="s">
        <v>1239</v>
      </c>
      <c r="B36" s="69">
        <v>43215124</v>
      </c>
      <c r="C36" s="71">
        <v>320</v>
      </c>
      <c r="D36" s="71" t="s">
        <v>1244</v>
      </c>
      <c r="E36" s="76">
        <v>1415.37</v>
      </c>
      <c r="F36" s="69">
        <v>30</v>
      </c>
      <c r="G36" s="73">
        <v>42461</v>
      </c>
      <c r="H36" s="69">
        <v>32</v>
      </c>
      <c r="I36" s="69" t="s">
        <v>1243</v>
      </c>
    </row>
    <row r="37" spans="1:9" hidden="1">
      <c r="A37" s="69" t="s">
        <v>1239</v>
      </c>
      <c r="B37" s="74">
        <v>43205123</v>
      </c>
      <c r="C37" s="71">
        <v>315</v>
      </c>
      <c r="D37" s="71" t="s">
        <v>1244</v>
      </c>
      <c r="E37" s="76">
        <v>1415.37</v>
      </c>
      <c r="F37" s="69">
        <v>30</v>
      </c>
      <c r="G37" s="73">
        <v>42461.1</v>
      </c>
      <c r="H37" s="69">
        <v>32</v>
      </c>
      <c r="I37" s="69" t="s">
        <v>1243</v>
      </c>
    </row>
    <row r="38" spans="1:9" hidden="1">
      <c r="A38" s="69" t="s">
        <v>1239</v>
      </c>
      <c r="B38" s="74">
        <v>43205124</v>
      </c>
      <c r="C38" s="71">
        <v>320</v>
      </c>
      <c r="D38" s="71" t="s">
        <v>1244</v>
      </c>
      <c r="E38" s="76">
        <v>1415.37</v>
      </c>
      <c r="F38" s="69">
        <v>30</v>
      </c>
      <c r="G38" s="73">
        <v>42461.1</v>
      </c>
      <c r="H38" s="69">
        <v>32</v>
      </c>
      <c r="I38" s="69" t="s">
        <v>1243</v>
      </c>
    </row>
    <row r="39" spans="1:9" hidden="1">
      <c r="A39" s="69" t="s">
        <v>1239</v>
      </c>
      <c r="B39" s="70">
        <v>43202123</v>
      </c>
      <c r="C39" s="71">
        <v>315</v>
      </c>
      <c r="D39" s="71" t="s">
        <v>1244</v>
      </c>
      <c r="E39" s="76">
        <v>1415.37</v>
      </c>
      <c r="F39" s="69">
        <v>30</v>
      </c>
      <c r="G39" s="73">
        <v>42461.1</v>
      </c>
      <c r="H39" s="69">
        <v>32</v>
      </c>
      <c r="I39" s="69" t="s">
        <v>1243</v>
      </c>
    </row>
    <row r="40" spans="1:9" hidden="1">
      <c r="A40" s="69" t="s">
        <v>1239</v>
      </c>
      <c r="B40" s="70">
        <v>43202124</v>
      </c>
      <c r="C40" s="71">
        <v>320</v>
      </c>
      <c r="D40" s="71" t="s">
        <v>1244</v>
      </c>
      <c r="E40" s="76">
        <v>1415.37</v>
      </c>
      <c r="F40" s="69">
        <v>30</v>
      </c>
      <c r="G40" s="73">
        <v>42461.1</v>
      </c>
      <c r="H40" s="69">
        <v>32</v>
      </c>
      <c r="I40" s="69" t="s">
        <v>1243</v>
      </c>
    </row>
    <row r="41" spans="1:9" hidden="1">
      <c r="A41" s="69" t="s">
        <v>1239</v>
      </c>
      <c r="B41" s="70">
        <v>43202523</v>
      </c>
      <c r="C41" s="71">
        <v>315</v>
      </c>
      <c r="D41" s="71" t="s">
        <v>1244</v>
      </c>
      <c r="E41" s="76">
        <v>1415.37</v>
      </c>
      <c r="F41" s="69">
        <v>30</v>
      </c>
      <c r="G41" s="73">
        <v>42461.1</v>
      </c>
      <c r="H41" s="69">
        <v>32</v>
      </c>
      <c r="I41" s="69" t="s">
        <v>1243</v>
      </c>
    </row>
    <row r="42" spans="1:9" hidden="1">
      <c r="A42" s="69" t="s">
        <v>1239</v>
      </c>
      <c r="B42" s="74">
        <v>45201126</v>
      </c>
      <c r="C42" s="71">
        <v>330</v>
      </c>
      <c r="D42" s="69" t="s">
        <v>1245</v>
      </c>
      <c r="E42" s="76">
        <v>1510.17</v>
      </c>
      <c r="F42" s="69">
        <v>28</v>
      </c>
      <c r="G42" s="73">
        <f t="shared" ref="G42:G73" si="1">E42*F42</f>
        <v>42284.76</v>
      </c>
      <c r="H42" s="69">
        <v>32</v>
      </c>
      <c r="I42" s="69" t="s">
        <v>1246</v>
      </c>
    </row>
    <row r="43" spans="1:9" hidden="1">
      <c r="A43" s="69" t="s">
        <v>1239</v>
      </c>
      <c r="B43" s="74">
        <v>45201127</v>
      </c>
      <c r="C43" s="71">
        <v>335</v>
      </c>
      <c r="D43" s="69" t="s">
        <v>1245</v>
      </c>
      <c r="E43" s="76">
        <v>1510.17</v>
      </c>
      <c r="F43" s="69">
        <v>28</v>
      </c>
      <c r="G43" s="73">
        <f t="shared" si="1"/>
        <v>42284.76</v>
      </c>
      <c r="H43" s="69">
        <v>32</v>
      </c>
      <c r="I43" s="69" t="s">
        <v>1246</v>
      </c>
    </row>
    <row r="44" spans="1:9" hidden="1">
      <c r="A44" s="69" t="s">
        <v>1239</v>
      </c>
      <c r="B44" s="74">
        <v>45201128</v>
      </c>
      <c r="C44" s="71">
        <v>340</v>
      </c>
      <c r="D44" s="69" t="s">
        <v>1245</v>
      </c>
      <c r="E44" s="76">
        <v>1510.17</v>
      </c>
      <c r="F44" s="69">
        <v>28</v>
      </c>
      <c r="G44" s="73">
        <f t="shared" si="1"/>
        <v>42284.76</v>
      </c>
      <c r="H44" s="69">
        <v>32</v>
      </c>
      <c r="I44" s="69" t="s">
        <v>1246</v>
      </c>
    </row>
    <row r="45" spans="1:9" hidden="1">
      <c r="A45" s="69" t="s">
        <v>1239</v>
      </c>
      <c r="B45" s="74">
        <v>45201125</v>
      </c>
      <c r="C45" s="71">
        <v>325</v>
      </c>
      <c r="D45" s="69" t="s">
        <v>1245</v>
      </c>
      <c r="E45" s="76">
        <v>1510.17</v>
      </c>
      <c r="F45" s="69">
        <v>28</v>
      </c>
      <c r="G45" s="73">
        <f t="shared" si="1"/>
        <v>42284.76</v>
      </c>
      <c r="H45" s="69">
        <v>32</v>
      </c>
      <c r="I45" s="69" t="s">
        <v>1246</v>
      </c>
    </row>
    <row r="46" spans="1:9" hidden="1">
      <c r="A46" s="69" t="s">
        <v>1239</v>
      </c>
      <c r="B46" s="74">
        <v>45201129</v>
      </c>
      <c r="C46" s="71">
        <v>345</v>
      </c>
      <c r="D46" s="69" t="s">
        <v>1245</v>
      </c>
      <c r="E46" s="76">
        <v>1510.17</v>
      </c>
      <c r="F46" s="69">
        <v>28</v>
      </c>
      <c r="G46" s="73">
        <f t="shared" si="1"/>
        <v>42284.76</v>
      </c>
      <c r="H46" s="69">
        <v>32</v>
      </c>
      <c r="I46" s="69" t="s">
        <v>1246</v>
      </c>
    </row>
    <row r="47" spans="1:9" hidden="1">
      <c r="A47" s="69" t="s">
        <v>1239</v>
      </c>
      <c r="B47" s="69">
        <v>46201128</v>
      </c>
      <c r="C47" s="71">
        <v>340</v>
      </c>
      <c r="D47" s="69" t="s">
        <v>1245</v>
      </c>
      <c r="E47" s="76">
        <v>1510.17</v>
      </c>
      <c r="F47" s="69">
        <v>28</v>
      </c>
      <c r="G47" s="73">
        <f t="shared" si="1"/>
        <v>42284.76</v>
      </c>
      <c r="H47" s="69">
        <v>32</v>
      </c>
      <c r="I47" s="69" t="s">
        <v>1246</v>
      </c>
    </row>
    <row r="48" spans="1:9" hidden="1">
      <c r="A48" s="77" t="s">
        <v>1239</v>
      </c>
      <c r="B48" s="69">
        <v>46212128</v>
      </c>
      <c r="C48" s="71">
        <v>340</v>
      </c>
      <c r="D48" s="69" t="s">
        <v>1247</v>
      </c>
      <c r="E48" s="72">
        <v>1270.97</v>
      </c>
      <c r="F48" s="71">
        <v>32</v>
      </c>
      <c r="G48" s="73">
        <f t="shared" si="1"/>
        <v>40671.040000000001</v>
      </c>
      <c r="H48" s="71">
        <v>26</v>
      </c>
      <c r="I48" s="71" t="s">
        <v>1248</v>
      </c>
    </row>
    <row r="49" spans="1:9" hidden="1">
      <c r="A49" s="77" t="s">
        <v>1239</v>
      </c>
      <c r="B49" s="79">
        <v>46214528</v>
      </c>
      <c r="C49" s="71">
        <v>340</v>
      </c>
      <c r="D49" s="79" t="s">
        <v>1249</v>
      </c>
      <c r="E49" s="76">
        <v>1510.17</v>
      </c>
      <c r="F49" s="69">
        <v>28</v>
      </c>
      <c r="G49" s="73">
        <f t="shared" si="1"/>
        <v>42284.76</v>
      </c>
      <c r="H49" s="69">
        <v>32</v>
      </c>
      <c r="I49" s="69" t="s">
        <v>1246</v>
      </c>
    </row>
    <row r="50" spans="1:9" hidden="1">
      <c r="A50" s="69" t="s">
        <v>1239</v>
      </c>
      <c r="B50" s="70">
        <v>46216128</v>
      </c>
      <c r="C50" s="71">
        <v>340</v>
      </c>
      <c r="D50" s="75" t="s">
        <v>1249</v>
      </c>
      <c r="E50" s="76">
        <v>1510.17</v>
      </c>
      <c r="F50" s="69">
        <v>28</v>
      </c>
      <c r="G50" s="73">
        <f t="shared" si="1"/>
        <v>42284.76</v>
      </c>
      <c r="H50" s="69">
        <v>32</v>
      </c>
      <c r="I50" s="69" t="s">
        <v>1246</v>
      </c>
    </row>
    <row r="51" spans="1:9" hidden="1">
      <c r="A51" s="69" t="s">
        <v>1239</v>
      </c>
      <c r="B51" s="74">
        <v>46202127</v>
      </c>
      <c r="C51" s="71">
        <v>335</v>
      </c>
      <c r="D51" s="69" t="s">
        <v>1250</v>
      </c>
      <c r="E51" s="76">
        <v>1510.17</v>
      </c>
      <c r="F51" s="69">
        <v>28</v>
      </c>
      <c r="G51" s="73">
        <f t="shared" si="1"/>
        <v>42284.76</v>
      </c>
      <c r="H51" s="69">
        <v>32</v>
      </c>
      <c r="I51" s="69" t="s">
        <v>1246</v>
      </c>
    </row>
    <row r="52" spans="1:9" hidden="1">
      <c r="A52" s="69" t="s">
        <v>1239</v>
      </c>
      <c r="B52" s="74">
        <v>46202128</v>
      </c>
      <c r="C52" s="71">
        <v>340</v>
      </c>
      <c r="D52" s="69" t="s">
        <v>1250</v>
      </c>
      <c r="E52" s="76">
        <v>1510.17</v>
      </c>
      <c r="F52" s="69">
        <v>28</v>
      </c>
      <c r="G52" s="73">
        <f t="shared" si="1"/>
        <v>42284.76</v>
      </c>
      <c r="H52" s="69">
        <v>32</v>
      </c>
      <c r="I52" s="69" t="s">
        <v>1246</v>
      </c>
    </row>
    <row r="53" spans="1:9" hidden="1">
      <c r="A53" s="69" t="s">
        <v>1239</v>
      </c>
      <c r="B53" s="69">
        <v>46206127</v>
      </c>
      <c r="C53" s="71">
        <v>335</v>
      </c>
      <c r="D53" s="78" t="s">
        <v>975</v>
      </c>
      <c r="E53" s="76">
        <v>1510.17</v>
      </c>
      <c r="F53" s="69">
        <v>28</v>
      </c>
      <c r="G53" s="73">
        <f t="shared" si="1"/>
        <v>42284.76</v>
      </c>
      <c r="H53" s="69">
        <v>32</v>
      </c>
      <c r="I53" s="69" t="s">
        <v>1246</v>
      </c>
    </row>
    <row r="54" spans="1:9" hidden="1">
      <c r="A54" s="69" t="s">
        <v>1239</v>
      </c>
      <c r="B54" s="69">
        <v>46206128</v>
      </c>
      <c r="C54" s="71">
        <v>340</v>
      </c>
      <c r="D54" s="78" t="s">
        <v>975</v>
      </c>
      <c r="E54" s="76">
        <v>1510.17</v>
      </c>
      <c r="F54" s="69">
        <v>28</v>
      </c>
      <c r="G54" s="73">
        <f t="shared" si="1"/>
        <v>42284.76</v>
      </c>
      <c r="H54" s="69">
        <v>32</v>
      </c>
      <c r="I54" s="69" t="s">
        <v>1246</v>
      </c>
    </row>
    <row r="55" spans="1:9" hidden="1">
      <c r="A55" s="77" t="s">
        <v>1239</v>
      </c>
      <c r="B55" s="69">
        <v>46206528</v>
      </c>
      <c r="C55" s="71">
        <v>340</v>
      </c>
      <c r="D55" s="184" t="s">
        <v>1245</v>
      </c>
      <c r="E55" s="76">
        <v>1510.17</v>
      </c>
      <c r="F55" s="69">
        <v>28</v>
      </c>
      <c r="G55" s="73">
        <f t="shared" si="1"/>
        <v>42284.76</v>
      </c>
      <c r="H55" s="69">
        <v>32</v>
      </c>
      <c r="I55" s="69" t="s">
        <v>1246</v>
      </c>
    </row>
    <row r="56" spans="1:9" hidden="1">
      <c r="A56" s="77" t="s">
        <v>1239</v>
      </c>
      <c r="B56" s="69">
        <v>46202126</v>
      </c>
      <c r="C56" s="71">
        <v>330</v>
      </c>
      <c r="D56" s="71" t="s">
        <v>1245</v>
      </c>
      <c r="E56" s="76">
        <v>1510.17</v>
      </c>
      <c r="F56" s="69">
        <v>28</v>
      </c>
      <c r="G56" s="73">
        <f t="shared" si="1"/>
        <v>42284.76</v>
      </c>
      <c r="H56" s="69">
        <v>32</v>
      </c>
      <c r="I56" s="69" t="s">
        <v>1246</v>
      </c>
    </row>
    <row r="57" spans="1:9" hidden="1">
      <c r="A57" s="69" t="s">
        <v>1239</v>
      </c>
      <c r="B57" s="70">
        <v>46206126</v>
      </c>
      <c r="C57" s="71">
        <v>330</v>
      </c>
      <c r="D57" s="71" t="s">
        <v>975</v>
      </c>
      <c r="E57" s="76">
        <v>1510.17</v>
      </c>
      <c r="F57" s="69">
        <v>28</v>
      </c>
      <c r="G57" s="73">
        <f t="shared" si="1"/>
        <v>42284.76</v>
      </c>
      <c r="H57" s="69">
        <v>32</v>
      </c>
      <c r="I57" s="69" t="s">
        <v>1246</v>
      </c>
    </row>
    <row r="58" spans="1:9" hidden="1">
      <c r="A58" s="69" t="s">
        <v>1239</v>
      </c>
      <c r="B58" s="70">
        <v>46208128</v>
      </c>
      <c r="C58" s="71">
        <v>340</v>
      </c>
      <c r="D58" s="71" t="s">
        <v>975</v>
      </c>
      <c r="E58" s="76">
        <v>1510.17</v>
      </c>
      <c r="F58" s="69">
        <v>28</v>
      </c>
      <c r="G58" s="73">
        <f t="shared" si="1"/>
        <v>42284.76</v>
      </c>
      <c r="H58" s="69">
        <v>32</v>
      </c>
      <c r="I58" s="69" t="s">
        <v>1246</v>
      </c>
    </row>
    <row r="59" spans="1:9" hidden="1">
      <c r="A59" s="69" t="s">
        <v>1239</v>
      </c>
      <c r="B59" s="70">
        <v>46208528</v>
      </c>
      <c r="C59" s="71">
        <v>340</v>
      </c>
      <c r="D59" s="71" t="s">
        <v>975</v>
      </c>
      <c r="E59" s="76">
        <v>1510.17</v>
      </c>
      <c r="F59" s="69">
        <v>28</v>
      </c>
      <c r="G59" s="73">
        <f t="shared" si="1"/>
        <v>42284.76</v>
      </c>
      <c r="H59" s="69">
        <v>32</v>
      </c>
      <c r="I59" s="69" t="s">
        <v>1246</v>
      </c>
    </row>
    <row r="60" spans="1:9" hidden="1">
      <c r="A60" s="69" t="s">
        <v>1239</v>
      </c>
      <c r="B60" s="71">
        <v>46208127</v>
      </c>
      <c r="C60" s="71">
        <v>335</v>
      </c>
      <c r="D60" s="71" t="s">
        <v>975</v>
      </c>
      <c r="E60" s="76">
        <v>1510.17</v>
      </c>
      <c r="F60" s="69">
        <v>28</v>
      </c>
      <c r="G60" s="73">
        <f t="shared" si="1"/>
        <v>42284.76</v>
      </c>
      <c r="H60" s="69">
        <v>32</v>
      </c>
      <c r="I60" s="69" t="s">
        <v>1246</v>
      </c>
    </row>
    <row r="61" spans="1:9" hidden="1">
      <c r="A61" s="69" t="s">
        <v>1239</v>
      </c>
      <c r="B61" s="71">
        <v>46208130</v>
      </c>
      <c r="C61" s="71">
        <v>350</v>
      </c>
      <c r="D61" s="71" t="s">
        <v>975</v>
      </c>
      <c r="E61" s="76">
        <v>1510.17</v>
      </c>
      <c r="F61" s="69">
        <v>28</v>
      </c>
      <c r="G61" s="73">
        <f t="shared" si="1"/>
        <v>42284.76</v>
      </c>
      <c r="H61" s="69">
        <v>32</v>
      </c>
      <c r="I61" s="69" t="s">
        <v>1246</v>
      </c>
    </row>
    <row r="62" spans="1:9" hidden="1">
      <c r="A62" s="69" t="s">
        <v>1239</v>
      </c>
      <c r="B62" s="71">
        <v>46208131</v>
      </c>
      <c r="C62" s="71">
        <v>355</v>
      </c>
      <c r="D62" s="71" t="s">
        <v>975</v>
      </c>
      <c r="E62" s="76">
        <v>1510.17</v>
      </c>
      <c r="F62" s="69">
        <v>28</v>
      </c>
      <c r="G62" s="73">
        <f t="shared" si="1"/>
        <v>42284.76</v>
      </c>
      <c r="H62" s="69">
        <v>32</v>
      </c>
      <c r="I62" s="69" t="s">
        <v>1246</v>
      </c>
    </row>
    <row r="63" spans="1:9" hidden="1">
      <c r="A63" s="77" t="s">
        <v>1239</v>
      </c>
      <c r="B63" s="69">
        <v>46210128</v>
      </c>
      <c r="C63" s="71">
        <v>340</v>
      </c>
      <c r="D63" s="69" t="s">
        <v>975</v>
      </c>
      <c r="E63" s="76">
        <v>1510.17</v>
      </c>
      <c r="F63" s="69">
        <v>28</v>
      </c>
      <c r="G63" s="73">
        <f t="shared" si="1"/>
        <v>42284.76</v>
      </c>
      <c r="H63" s="69">
        <v>32</v>
      </c>
      <c r="I63" s="69" t="s">
        <v>1246</v>
      </c>
    </row>
    <row r="64" spans="1:9" hidden="1">
      <c r="A64" s="77" t="s">
        <v>1239</v>
      </c>
      <c r="B64" s="69">
        <v>46210528</v>
      </c>
      <c r="C64" s="71">
        <v>340</v>
      </c>
      <c r="D64" s="69" t="s">
        <v>975</v>
      </c>
      <c r="E64" s="76">
        <v>1510.17</v>
      </c>
      <c r="F64" s="69">
        <v>28</v>
      </c>
      <c r="G64" s="73">
        <f t="shared" si="1"/>
        <v>42284.76</v>
      </c>
      <c r="H64" s="69">
        <v>32</v>
      </c>
      <c r="I64" s="69" t="s">
        <v>1246</v>
      </c>
    </row>
    <row r="65" spans="1:9" hidden="1">
      <c r="A65" s="77" t="s">
        <v>1239</v>
      </c>
      <c r="B65" s="69">
        <v>46210127</v>
      </c>
      <c r="C65" s="71">
        <v>335</v>
      </c>
      <c r="D65" s="69" t="s">
        <v>975</v>
      </c>
      <c r="E65" s="76">
        <v>1510.17</v>
      </c>
      <c r="F65" s="69">
        <v>28</v>
      </c>
      <c r="G65" s="73">
        <f t="shared" si="1"/>
        <v>42284.76</v>
      </c>
      <c r="H65" s="69">
        <v>32</v>
      </c>
      <c r="I65" s="69" t="s">
        <v>1246</v>
      </c>
    </row>
    <row r="66" spans="1:9" hidden="1">
      <c r="A66" s="77" t="s">
        <v>1239</v>
      </c>
      <c r="B66" s="69">
        <v>46211128</v>
      </c>
      <c r="C66" s="71">
        <v>340</v>
      </c>
      <c r="D66" s="69" t="s">
        <v>975</v>
      </c>
      <c r="E66" s="76">
        <v>1510.17</v>
      </c>
      <c r="F66" s="69">
        <v>28</v>
      </c>
      <c r="G66" s="73">
        <f t="shared" si="1"/>
        <v>42284.76</v>
      </c>
      <c r="H66" s="69">
        <v>32</v>
      </c>
      <c r="I66" s="69" t="s">
        <v>1246</v>
      </c>
    </row>
    <row r="67" spans="1:9" hidden="1">
      <c r="A67" s="69" t="s">
        <v>1239</v>
      </c>
      <c r="B67" s="70">
        <v>46211127</v>
      </c>
      <c r="C67" s="71">
        <v>335</v>
      </c>
      <c r="D67" s="69" t="s">
        <v>975</v>
      </c>
      <c r="E67" s="76">
        <v>1510.17</v>
      </c>
      <c r="F67" s="69">
        <v>28</v>
      </c>
      <c r="G67" s="73">
        <f t="shared" si="1"/>
        <v>42284.76</v>
      </c>
      <c r="H67" s="69">
        <v>32</v>
      </c>
      <c r="I67" s="69" t="s">
        <v>1246</v>
      </c>
    </row>
    <row r="68" spans="1:9" hidden="1">
      <c r="A68" s="69" t="s">
        <v>1239</v>
      </c>
      <c r="B68" s="70">
        <v>46211528</v>
      </c>
      <c r="C68" s="71">
        <v>340</v>
      </c>
      <c r="D68" s="69" t="s">
        <v>975</v>
      </c>
      <c r="E68" s="76">
        <v>1510.17</v>
      </c>
      <c r="F68" s="69">
        <v>28</v>
      </c>
      <c r="G68" s="73">
        <f t="shared" si="1"/>
        <v>42284.76</v>
      </c>
      <c r="H68" s="69">
        <v>32</v>
      </c>
      <c r="I68" s="69" t="s">
        <v>1246</v>
      </c>
    </row>
    <row r="69" spans="1:9" hidden="1">
      <c r="A69" s="69" t="s">
        <v>1239</v>
      </c>
      <c r="B69" s="79">
        <v>46206130</v>
      </c>
      <c r="C69" s="71">
        <v>350</v>
      </c>
      <c r="D69" s="79" t="s">
        <v>975</v>
      </c>
      <c r="E69" s="76">
        <v>1510.17</v>
      </c>
      <c r="F69" s="69">
        <v>28</v>
      </c>
      <c r="G69" s="73">
        <f t="shared" si="1"/>
        <v>42284.76</v>
      </c>
      <c r="H69" s="69">
        <v>32</v>
      </c>
      <c r="I69" s="69" t="s">
        <v>1246</v>
      </c>
    </row>
    <row r="70" spans="1:9" hidden="1">
      <c r="A70" s="69" t="s">
        <v>1239</v>
      </c>
      <c r="B70" s="70">
        <v>46218528</v>
      </c>
      <c r="C70" s="71">
        <v>340</v>
      </c>
      <c r="D70" s="75" t="s">
        <v>975</v>
      </c>
      <c r="E70" s="76">
        <v>1510.17</v>
      </c>
      <c r="F70" s="69">
        <v>28</v>
      </c>
      <c r="G70" s="73">
        <f t="shared" si="1"/>
        <v>42284.76</v>
      </c>
      <c r="H70" s="69">
        <v>32</v>
      </c>
      <c r="I70" s="69" t="s">
        <v>1246</v>
      </c>
    </row>
    <row r="71" spans="1:9" hidden="1">
      <c r="A71" s="69" t="s">
        <v>1239</v>
      </c>
      <c r="B71" s="71">
        <v>46219126</v>
      </c>
      <c r="C71" s="71">
        <v>330</v>
      </c>
      <c r="D71" s="71" t="s">
        <v>975</v>
      </c>
      <c r="E71" s="76">
        <v>1510.17</v>
      </c>
      <c r="F71" s="69">
        <v>28</v>
      </c>
      <c r="G71" s="73">
        <f t="shared" si="1"/>
        <v>42284.76</v>
      </c>
      <c r="H71" s="69">
        <v>32</v>
      </c>
      <c r="I71" s="69" t="s">
        <v>1246</v>
      </c>
    </row>
    <row r="72" spans="1:9" hidden="1">
      <c r="A72" s="69" t="s">
        <v>1239</v>
      </c>
      <c r="B72" s="71">
        <v>46216130</v>
      </c>
      <c r="C72" s="71">
        <v>350</v>
      </c>
      <c r="D72" s="69" t="s">
        <v>975</v>
      </c>
      <c r="E72" s="76">
        <v>1510.17</v>
      </c>
      <c r="F72" s="69">
        <v>28</v>
      </c>
      <c r="G72" s="73">
        <f t="shared" si="1"/>
        <v>42284.76</v>
      </c>
      <c r="H72" s="69">
        <v>32</v>
      </c>
      <c r="I72" s="69" t="s">
        <v>1246</v>
      </c>
    </row>
    <row r="73" spans="1:9" hidden="1">
      <c r="A73" s="69" t="s">
        <v>1239</v>
      </c>
      <c r="B73" s="71">
        <v>46217126</v>
      </c>
      <c r="C73" s="71">
        <v>330</v>
      </c>
      <c r="D73" s="69" t="s">
        <v>975</v>
      </c>
      <c r="E73" s="76">
        <v>1510.17</v>
      </c>
      <c r="F73" s="69">
        <v>28</v>
      </c>
      <c r="G73" s="73">
        <f t="shared" si="1"/>
        <v>42284.76</v>
      </c>
      <c r="H73" s="69">
        <v>32</v>
      </c>
      <c r="I73" s="69" t="s">
        <v>1246</v>
      </c>
    </row>
    <row r="74" spans="1:9" hidden="1">
      <c r="A74" s="69" t="s">
        <v>1239</v>
      </c>
      <c r="B74" s="71">
        <v>46217124</v>
      </c>
      <c r="C74" s="71">
        <v>320</v>
      </c>
      <c r="D74" s="69" t="s">
        <v>975</v>
      </c>
      <c r="E74" s="76">
        <v>1510.17</v>
      </c>
      <c r="F74" s="69">
        <v>28</v>
      </c>
      <c r="G74" s="73">
        <f t="shared" ref="G74:G105" si="2">E74*F74</f>
        <v>42284.76</v>
      </c>
      <c r="H74" s="69">
        <v>32</v>
      </c>
      <c r="I74" s="69" t="s">
        <v>1246</v>
      </c>
    </row>
    <row r="75" spans="1:9" hidden="1">
      <c r="A75" s="69" t="s">
        <v>1239</v>
      </c>
      <c r="B75" s="71">
        <v>46217125</v>
      </c>
      <c r="C75" s="71">
        <v>325</v>
      </c>
      <c r="D75" s="69" t="s">
        <v>975</v>
      </c>
      <c r="E75" s="76">
        <v>1510.17</v>
      </c>
      <c r="F75" s="69">
        <v>28</v>
      </c>
      <c r="G75" s="73">
        <f t="shared" si="2"/>
        <v>42284.76</v>
      </c>
      <c r="H75" s="69">
        <v>32</v>
      </c>
      <c r="I75" s="69" t="s">
        <v>1246</v>
      </c>
    </row>
    <row r="76" spans="1:9" hidden="1">
      <c r="A76" s="69" t="s">
        <v>1239</v>
      </c>
      <c r="B76" s="71">
        <v>46217130</v>
      </c>
      <c r="C76" s="71">
        <v>350</v>
      </c>
      <c r="D76" s="69" t="s">
        <v>975</v>
      </c>
      <c r="E76" s="76">
        <v>1510.17</v>
      </c>
      <c r="F76" s="69">
        <v>28</v>
      </c>
      <c r="G76" s="73">
        <f t="shared" si="2"/>
        <v>42284.76</v>
      </c>
      <c r="H76" s="69">
        <v>32</v>
      </c>
      <c r="I76" s="69" t="s">
        <v>1246</v>
      </c>
    </row>
    <row r="77" spans="1:9" hidden="1">
      <c r="A77" s="69" t="s">
        <v>1239</v>
      </c>
      <c r="B77" s="71">
        <v>46219124</v>
      </c>
      <c r="C77" s="71">
        <v>320</v>
      </c>
      <c r="D77" s="69" t="s">
        <v>975</v>
      </c>
      <c r="E77" s="76">
        <v>1510.17</v>
      </c>
      <c r="F77" s="69">
        <v>28</v>
      </c>
      <c r="G77" s="73">
        <f t="shared" si="2"/>
        <v>42284.76</v>
      </c>
      <c r="H77" s="69">
        <v>32</v>
      </c>
      <c r="I77" s="69" t="s">
        <v>1246</v>
      </c>
    </row>
    <row r="78" spans="1:9" hidden="1">
      <c r="A78" s="69" t="s">
        <v>1239</v>
      </c>
      <c r="B78" s="71">
        <v>46219125</v>
      </c>
      <c r="C78" s="71">
        <v>325</v>
      </c>
      <c r="D78" s="69" t="s">
        <v>975</v>
      </c>
      <c r="E78" s="76">
        <v>1510.17</v>
      </c>
      <c r="F78" s="69">
        <v>28</v>
      </c>
      <c r="G78" s="73">
        <f t="shared" si="2"/>
        <v>42284.76</v>
      </c>
      <c r="H78" s="69">
        <v>32</v>
      </c>
      <c r="I78" s="69" t="s">
        <v>1246</v>
      </c>
    </row>
    <row r="79" spans="1:9" hidden="1">
      <c r="A79" s="69" t="s">
        <v>1239</v>
      </c>
      <c r="B79" s="71">
        <v>46219130</v>
      </c>
      <c r="C79" s="71">
        <v>350</v>
      </c>
      <c r="D79" s="69" t="s">
        <v>975</v>
      </c>
      <c r="E79" s="76">
        <v>1510.17</v>
      </c>
      <c r="F79" s="69">
        <v>28</v>
      </c>
      <c r="G79" s="73">
        <f t="shared" si="2"/>
        <v>42284.76</v>
      </c>
      <c r="H79" s="69">
        <v>32</v>
      </c>
      <c r="I79" s="69" t="s">
        <v>1246</v>
      </c>
    </row>
    <row r="80" spans="1:9" hidden="1">
      <c r="A80" s="69" t="s">
        <v>1239</v>
      </c>
      <c r="B80" s="70">
        <v>46211526</v>
      </c>
      <c r="C80" s="71">
        <v>330</v>
      </c>
      <c r="D80" s="69" t="s">
        <v>975</v>
      </c>
      <c r="E80" s="76">
        <v>1510.17</v>
      </c>
      <c r="F80" s="69">
        <v>28</v>
      </c>
      <c r="G80" s="73">
        <f t="shared" si="2"/>
        <v>42284.76</v>
      </c>
      <c r="H80" s="69">
        <v>32</v>
      </c>
      <c r="I80" s="69" t="s">
        <v>1246</v>
      </c>
    </row>
    <row r="81" spans="1:9" hidden="1">
      <c r="A81" s="69" t="s">
        <v>1239</v>
      </c>
      <c r="B81" s="70">
        <v>46211126</v>
      </c>
      <c r="C81" s="71">
        <v>330</v>
      </c>
      <c r="D81" s="69" t="s">
        <v>975</v>
      </c>
      <c r="E81" s="76">
        <v>1510.17</v>
      </c>
      <c r="F81" s="69">
        <v>28</v>
      </c>
      <c r="G81" s="73">
        <f t="shared" si="2"/>
        <v>42284.76</v>
      </c>
      <c r="H81" s="69">
        <v>32</v>
      </c>
      <c r="I81" s="69" t="s">
        <v>1246</v>
      </c>
    </row>
    <row r="82" spans="1:9" hidden="1">
      <c r="A82" s="69" t="s">
        <v>1239</v>
      </c>
      <c r="B82" s="69">
        <v>46207128</v>
      </c>
      <c r="C82" s="71">
        <v>340</v>
      </c>
      <c r="D82" s="69" t="s">
        <v>1251</v>
      </c>
      <c r="E82" s="76">
        <v>1310</v>
      </c>
      <c r="F82" s="69">
        <v>32</v>
      </c>
      <c r="G82" s="73">
        <f t="shared" si="2"/>
        <v>41920</v>
      </c>
      <c r="H82" s="69">
        <v>26</v>
      </c>
      <c r="I82" s="69" t="s">
        <v>1252</v>
      </c>
    </row>
    <row r="83" spans="1:9" hidden="1">
      <c r="A83" s="69" t="s">
        <v>1239</v>
      </c>
      <c r="B83" s="71">
        <v>46209528</v>
      </c>
      <c r="C83" s="71">
        <v>340</v>
      </c>
      <c r="D83" s="71" t="s">
        <v>1251</v>
      </c>
      <c r="E83" s="76">
        <v>1310</v>
      </c>
      <c r="F83" s="71">
        <v>32</v>
      </c>
      <c r="G83" s="73">
        <f t="shared" si="2"/>
        <v>41920</v>
      </c>
      <c r="H83" s="71">
        <v>26</v>
      </c>
      <c r="I83" s="69" t="s">
        <v>1252</v>
      </c>
    </row>
    <row r="84" spans="1:9" hidden="1">
      <c r="A84" s="69" t="s">
        <v>1239</v>
      </c>
      <c r="B84" s="71">
        <v>46223128</v>
      </c>
      <c r="C84" s="71">
        <v>340</v>
      </c>
      <c r="D84" s="71" t="s">
        <v>1251</v>
      </c>
      <c r="E84" s="76">
        <v>1310</v>
      </c>
      <c r="F84" s="71">
        <v>32</v>
      </c>
      <c r="G84" s="73">
        <f t="shared" si="2"/>
        <v>41920</v>
      </c>
      <c r="H84" s="71">
        <v>26</v>
      </c>
      <c r="I84" s="69" t="s">
        <v>1252</v>
      </c>
    </row>
    <row r="85" spans="1:9" hidden="1">
      <c r="A85" s="69" t="s">
        <v>1239</v>
      </c>
      <c r="B85" s="71">
        <v>46221128</v>
      </c>
      <c r="C85" s="71">
        <v>340</v>
      </c>
      <c r="D85" s="71" t="s">
        <v>1251</v>
      </c>
      <c r="E85" s="76">
        <v>1310</v>
      </c>
      <c r="F85" s="71">
        <v>32</v>
      </c>
      <c r="G85" s="73">
        <f t="shared" si="2"/>
        <v>41920</v>
      </c>
      <c r="H85" s="71">
        <v>26</v>
      </c>
      <c r="I85" s="69" t="s">
        <v>1252</v>
      </c>
    </row>
    <row r="86" spans="1:9" hidden="1">
      <c r="A86" s="69" t="s">
        <v>1239</v>
      </c>
      <c r="B86" s="71">
        <v>46221127</v>
      </c>
      <c r="C86" s="71">
        <v>335</v>
      </c>
      <c r="D86" s="71" t="s">
        <v>1251</v>
      </c>
      <c r="E86" s="76">
        <v>1310</v>
      </c>
      <c r="F86" s="71">
        <v>32</v>
      </c>
      <c r="G86" s="73">
        <f t="shared" si="2"/>
        <v>41920</v>
      </c>
      <c r="H86" s="71">
        <v>26</v>
      </c>
      <c r="I86" s="69" t="s">
        <v>1252</v>
      </c>
    </row>
    <row r="87" spans="1:9" hidden="1">
      <c r="A87" s="69" t="s">
        <v>1239</v>
      </c>
      <c r="B87" s="71">
        <v>46224126</v>
      </c>
      <c r="C87" s="71">
        <v>330</v>
      </c>
      <c r="D87" s="69" t="s">
        <v>1251</v>
      </c>
      <c r="E87" s="76">
        <v>1310</v>
      </c>
      <c r="F87" s="71">
        <v>32</v>
      </c>
      <c r="G87" s="73">
        <f t="shared" si="2"/>
        <v>41920</v>
      </c>
      <c r="H87" s="71">
        <v>26</v>
      </c>
      <c r="I87" s="69" t="s">
        <v>1252</v>
      </c>
    </row>
    <row r="88" spans="1:9" hidden="1">
      <c r="A88" s="69" t="s">
        <v>1239</v>
      </c>
      <c r="B88" s="71">
        <v>46223130</v>
      </c>
      <c r="C88" s="71">
        <v>350</v>
      </c>
      <c r="D88" s="69" t="s">
        <v>1251</v>
      </c>
      <c r="E88" s="76">
        <v>1310</v>
      </c>
      <c r="F88" s="71">
        <v>32</v>
      </c>
      <c r="G88" s="73">
        <f t="shared" si="2"/>
        <v>41920</v>
      </c>
      <c r="H88" s="71">
        <v>26</v>
      </c>
      <c r="I88" s="69" t="s">
        <v>1252</v>
      </c>
    </row>
    <row r="89" spans="1:9" hidden="1">
      <c r="A89" s="69" t="s">
        <v>1239</v>
      </c>
      <c r="B89" s="70">
        <v>46220528</v>
      </c>
      <c r="C89" s="71">
        <v>340</v>
      </c>
      <c r="D89" s="75" t="s">
        <v>978</v>
      </c>
      <c r="E89" s="72">
        <v>1270.97</v>
      </c>
      <c r="F89" s="71">
        <v>32</v>
      </c>
      <c r="G89" s="73">
        <f t="shared" si="2"/>
        <v>40671.040000000001</v>
      </c>
      <c r="H89" s="69">
        <v>26</v>
      </c>
      <c r="I89" s="71" t="s">
        <v>1248</v>
      </c>
    </row>
    <row r="90" spans="1:9" hidden="1">
      <c r="A90" s="69" t="s">
        <v>1239</v>
      </c>
      <c r="B90" s="71">
        <v>46212528</v>
      </c>
      <c r="C90" s="71">
        <v>340</v>
      </c>
      <c r="D90" s="69" t="s">
        <v>978</v>
      </c>
      <c r="E90" s="72">
        <v>1270.97</v>
      </c>
      <c r="F90" s="71">
        <v>32</v>
      </c>
      <c r="G90" s="73">
        <f t="shared" si="2"/>
        <v>40671.040000000001</v>
      </c>
      <c r="H90" s="69">
        <v>26</v>
      </c>
      <c r="I90" s="71" t="s">
        <v>1248</v>
      </c>
    </row>
    <row r="91" spans="1:9" hidden="1">
      <c r="A91" s="69" t="s">
        <v>1239</v>
      </c>
      <c r="B91" s="71">
        <v>46226128</v>
      </c>
      <c r="C91" s="71">
        <v>340</v>
      </c>
      <c r="D91" s="69" t="s">
        <v>978</v>
      </c>
      <c r="E91" s="72">
        <v>1270.97</v>
      </c>
      <c r="F91" s="71">
        <v>32</v>
      </c>
      <c r="G91" s="73">
        <f t="shared" si="2"/>
        <v>40671.040000000001</v>
      </c>
      <c r="H91" s="69">
        <v>26</v>
      </c>
      <c r="I91" s="71" t="s">
        <v>1248</v>
      </c>
    </row>
    <row r="92" spans="1:9" hidden="1">
      <c r="A92" s="69" t="s">
        <v>1239</v>
      </c>
      <c r="B92" s="71">
        <v>46222126</v>
      </c>
      <c r="C92" s="71">
        <v>330</v>
      </c>
      <c r="D92" s="69" t="s">
        <v>978</v>
      </c>
      <c r="E92" s="72">
        <v>1270.97</v>
      </c>
      <c r="F92" s="71">
        <v>32</v>
      </c>
      <c r="G92" s="73">
        <f t="shared" si="2"/>
        <v>40671.040000000001</v>
      </c>
      <c r="H92" s="69">
        <v>26</v>
      </c>
      <c r="I92" s="71" t="s">
        <v>1248</v>
      </c>
    </row>
    <row r="93" spans="1:9" hidden="1">
      <c r="A93" s="69" t="s">
        <v>1239</v>
      </c>
      <c r="B93" s="71">
        <v>46222127</v>
      </c>
      <c r="C93" s="71">
        <v>335</v>
      </c>
      <c r="D93" s="69" t="s">
        <v>978</v>
      </c>
      <c r="E93" s="72">
        <v>1270.97</v>
      </c>
      <c r="F93" s="71">
        <v>32</v>
      </c>
      <c r="G93" s="73">
        <f t="shared" si="2"/>
        <v>40671.040000000001</v>
      </c>
      <c r="H93" s="69">
        <v>26</v>
      </c>
      <c r="I93" s="71" t="s">
        <v>1248</v>
      </c>
    </row>
    <row r="94" spans="1:9" hidden="1">
      <c r="A94" s="69" t="s">
        <v>1239</v>
      </c>
      <c r="B94" s="71">
        <v>49401138</v>
      </c>
      <c r="C94" s="71">
        <v>390</v>
      </c>
      <c r="D94" s="71" t="s">
        <v>981</v>
      </c>
      <c r="E94" s="72">
        <v>1656</v>
      </c>
      <c r="F94" s="71">
        <v>24</v>
      </c>
      <c r="G94" s="73">
        <f t="shared" si="2"/>
        <v>39744</v>
      </c>
      <c r="H94" s="71">
        <v>32</v>
      </c>
      <c r="I94" s="71" t="s">
        <v>1253</v>
      </c>
    </row>
    <row r="95" spans="1:9" hidden="1">
      <c r="A95" s="69" t="s">
        <v>1239</v>
      </c>
      <c r="B95" s="71">
        <v>49401137</v>
      </c>
      <c r="C95" s="71">
        <v>385</v>
      </c>
      <c r="D95" s="69" t="s">
        <v>981</v>
      </c>
      <c r="E95" s="72">
        <v>1656</v>
      </c>
      <c r="F95" s="71">
        <v>24</v>
      </c>
      <c r="G95" s="73">
        <f t="shared" si="2"/>
        <v>39744</v>
      </c>
      <c r="H95" s="71">
        <v>32</v>
      </c>
      <c r="I95" s="71" t="s">
        <v>1253</v>
      </c>
    </row>
    <row r="96" spans="1:9" hidden="1">
      <c r="A96" s="69" t="s">
        <v>1239</v>
      </c>
      <c r="B96" s="70">
        <v>49401135</v>
      </c>
      <c r="C96" s="71">
        <v>375</v>
      </c>
      <c r="D96" s="69" t="s">
        <v>981</v>
      </c>
      <c r="E96" s="72">
        <v>1656</v>
      </c>
      <c r="F96" s="71">
        <v>24</v>
      </c>
      <c r="G96" s="73">
        <f t="shared" si="2"/>
        <v>39744</v>
      </c>
      <c r="H96" s="71">
        <v>32</v>
      </c>
      <c r="I96" s="71" t="s">
        <v>1253</v>
      </c>
    </row>
    <row r="97" spans="1:9" hidden="1">
      <c r="A97" s="69" t="s">
        <v>1239</v>
      </c>
      <c r="B97" s="71">
        <v>49401139</v>
      </c>
      <c r="C97" s="71">
        <v>395</v>
      </c>
      <c r="D97" s="71" t="s">
        <v>1254</v>
      </c>
      <c r="E97" s="72">
        <v>1656</v>
      </c>
      <c r="F97" s="71">
        <v>24</v>
      </c>
      <c r="G97" s="73">
        <f t="shared" si="2"/>
        <v>39744</v>
      </c>
      <c r="H97" s="71">
        <v>32</v>
      </c>
      <c r="I97" s="71" t="s">
        <v>1253</v>
      </c>
    </row>
    <row r="98" spans="1:9" hidden="1">
      <c r="A98" s="69" t="s">
        <v>1239</v>
      </c>
      <c r="B98" s="71">
        <v>49401136</v>
      </c>
      <c r="C98" s="71">
        <v>380</v>
      </c>
      <c r="D98" s="69" t="s">
        <v>1254</v>
      </c>
      <c r="E98" s="72">
        <v>1656</v>
      </c>
      <c r="F98" s="71">
        <v>24</v>
      </c>
      <c r="G98" s="73">
        <f t="shared" si="2"/>
        <v>39744</v>
      </c>
      <c r="H98" s="71">
        <v>32</v>
      </c>
      <c r="I98" s="71" t="s">
        <v>1253</v>
      </c>
    </row>
    <row r="99" spans="1:9" hidden="1">
      <c r="A99" s="69" t="s">
        <v>1239</v>
      </c>
      <c r="B99" s="71">
        <v>49401140</v>
      </c>
      <c r="C99" s="71">
        <v>400</v>
      </c>
      <c r="D99" s="71" t="s">
        <v>1254</v>
      </c>
      <c r="E99" s="72">
        <v>1656</v>
      </c>
      <c r="F99" s="71">
        <v>24</v>
      </c>
      <c r="G99" s="73">
        <f t="shared" si="2"/>
        <v>39744</v>
      </c>
      <c r="H99" s="71">
        <v>32</v>
      </c>
      <c r="I99" s="71" t="s">
        <v>1253</v>
      </c>
    </row>
    <row r="100" spans="1:9" hidden="1">
      <c r="A100" s="69" t="s">
        <v>1239</v>
      </c>
      <c r="B100" s="71">
        <v>49402139</v>
      </c>
      <c r="C100" s="71">
        <v>395</v>
      </c>
      <c r="D100" s="69" t="s">
        <v>1255</v>
      </c>
      <c r="E100" s="76">
        <v>1450.64</v>
      </c>
      <c r="F100" s="69">
        <v>28</v>
      </c>
      <c r="G100" s="73">
        <f t="shared" si="2"/>
        <v>40617.920000000006</v>
      </c>
      <c r="H100" s="69">
        <v>26</v>
      </c>
      <c r="I100" s="69" t="s">
        <v>1253</v>
      </c>
    </row>
    <row r="101" spans="1:9" hidden="1">
      <c r="A101" s="69" t="s">
        <v>1239</v>
      </c>
      <c r="B101" s="70">
        <v>49402138</v>
      </c>
      <c r="C101" s="71">
        <v>390</v>
      </c>
      <c r="D101" s="69" t="s">
        <v>1255</v>
      </c>
      <c r="E101" s="76">
        <v>1450.64</v>
      </c>
      <c r="F101" s="69">
        <v>28</v>
      </c>
      <c r="G101" s="73">
        <f t="shared" si="2"/>
        <v>40617.920000000006</v>
      </c>
      <c r="H101" s="69">
        <v>26</v>
      </c>
      <c r="I101" s="69" t="s">
        <v>1253</v>
      </c>
    </row>
    <row r="102" spans="1:9" hidden="1">
      <c r="A102" s="69" t="s">
        <v>1239</v>
      </c>
      <c r="B102" s="70">
        <v>49404140</v>
      </c>
      <c r="C102" s="71">
        <v>400</v>
      </c>
      <c r="D102" s="69" t="s">
        <v>1256</v>
      </c>
      <c r="E102" s="72">
        <v>1656</v>
      </c>
      <c r="F102" s="69">
        <v>24</v>
      </c>
      <c r="G102" s="73">
        <f t="shared" si="2"/>
        <v>39744</v>
      </c>
      <c r="H102" s="69">
        <v>32</v>
      </c>
      <c r="I102" s="69" t="s">
        <v>1253</v>
      </c>
    </row>
    <row r="103" spans="1:9" hidden="1">
      <c r="A103" s="69" t="s">
        <v>1239</v>
      </c>
      <c r="B103" s="70">
        <v>49404138</v>
      </c>
      <c r="C103" s="71">
        <v>390</v>
      </c>
      <c r="D103" s="69" t="s">
        <v>1256</v>
      </c>
      <c r="E103" s="72">
        <v>1656</v>
      </c>
      <c r="F103" s="69">
        <v>24</v>
      </c>
      <c r="G103" s="73">
        <f t="shared" si="2"/>
        <v>39744</v>
      </c>
      <c r="H103" s="69">
        <v>32</v>
      </c>
      <c r="I103" s="69" t="s">
        <v>1253</v>
      </c>
    </row>
    <row r="104" spans="1:9" hidden="1">
      <c r="A104" s="69" t="s">
        <v>1239</v>
      </c>
      <c r="B104" s="70">
        <v>49403139</v>
      </c>
      <c r="C104" s="71">
        <v>395</v>
      </c>
      <c r="D104" s="69" t="s">
        <v>105</v>
      </c>
      <c r="E104" s="76">
        <v>1655.67</v>
      </c>
      <c r="F104" s="69">
        <v>24</v>
      </c>
      <c r="G104" s="73">
        <f t="shared" si="2"/>
        <v>39736.080000000002</v>
      </c>
      <c r="H104" s="69">
        <v>32</v>
      </c>
      <c r="I104" s="69" t="s">
        <v>1253</v>
      </c>
    </row>
    <row r="105" spans="1:9" hidden="1">
      <c r="A105" s="69" t="s">
        <v>1239</v>
      </c>
      <c r="B105" s="70">
        <v>49403140</v>
      </c>
      <c r="C105" s="71">
        <v>400</v>
      </c>
      <c r="D105" s="69" t="s">
        <v>105</v>
      </c>
      <c r="E105" s="76">
        <v>1655.67</v>
      </c>
      <c r="F105" s="69">
        <v>24</v>
      </c>
      <c r="G105" s="73">
        <f t="shared" si="2"/>
        <v>39736.080000000002</v>
      </c>
      <c r="H105" s="69">
        <v>32</v>
      </c>
      <c r="I105" s="69" t="s">
        <v>1253</v>
      </c>
    </row>
    <row r="106" spans="1:9" hidden="1">
      <c r="A106" s="69" t="s">
        <v>1239</v>
      </c>
      <c r="B106" s="70" t="s">
        <v>1257</v>
      </c>
      <c r="C106" s="71">
        <v>390</v>
      </c>
      <c r="D106" s="71" t="s">
        <v>105</v>
      </c>
      <c r="E106" s="76">
        <v>1655.67</v>
      </c>
      <c r="F106" s="69">
        <v>24</v>
      </c>
      <c r="G106" s="73">
        <f t="shared" ref="G106:G132" si="3">E106*F106</f>
        <v>39736.080000000002</v>
      </c>
      <c r="H106" s="69">
        <v>32</v>
      </c>
      <c r="I106" s="69" t="s">
        <v>1253</v>
      </c>
    </row>
    <row r="107" spans="1:9" hidden="1">
      <c r="A107" s="69" t="s">
        <v>1239</v>
      </c>
      <c r="B107" s="70" t="s">
        <v>1258</v>
      </c>
      <c r="C107" s="71">
        <v>400</v>
      </c>
      <c r="D107" s="71" t="s">
        <v>105</v>
      </c>
      <c r="E107" s="76">
        <v>1655.67</v>
      </c>
      <c r="F107" s="69">
        <v>24</v>
      </c>
      <c r="G107" s="73">
        <f t="shared" si="3"/>
        <v>39736.080000000002</v>
      </c>
      <c r="H107" s="69">
        <v>32</v>
      </c>
      <c r="I107" s="69" t="s">
        <v>1253</v>
      </c>
    </row>
    <row r="108" spans="1:9" hidden="1">
      <c r="A108" s="69" t="s">
        <v>1239</v>
      </c>
      <c r="B108" s="70" t="s">
        <v>1259</v>
      </c>
      <c r="C108" s="71">
        <v>395</v>
      </c>
      <c r="D108" s="71" t="s">
        <v>105</v>
      </c>
      <c r="E108" s="76">
        <v>1655.67</v>
      </c>
      <c r="F108" s="69">
        <v>24</v>
      </c>
      <c r="G108" s="73">
        <f t="shared" si="3"/>
        <v>39736.080000000002</v>
      </c>
      <c r="H108" s="69">
        <v>32</v>
      </c>
      <c r="I108" s="69" t="s">
        <v>1253</v>
      </c>
    </row>
    <row r="109" spans="1:9" hidden="1">
      <c r="A109" s="69" t="s">
        <v>1239</v>
      </c>
      <c r="B109" s="70">
        <v>49405140</v>
      </c>
      <c r="C109" s="71">
        <v>400</v>
      </c>
      <c r="D109" s="71" t="s">
        <v>105</v>
      </c>
      <c r="E109" s="76">
        <v>1655.67</v>
      </c>
      <c r="F109" s="69">
        <v>24</v>
      </c>
      <c r="G109" s="73">
        <f t="shared" si="3"/>
        <v>39736.080000000002</v>
      </c>
      <c r="H109" s="69">
        <v>32</v>
      </c>
      <c r="I109" s="69" t="s">
        <v>1253</v>
      </c>
    </row>
    <row r="110" spans="1:9" hidden="1">
      <c r="A110" s="69" t="s">
        <v>1239</v>
      </c>
      <c r="B110" s="70">
        <v>49405139</v>
      </c>
      <c r="C110" s="71">
        <v>395</v>
      </c>
      <c r="D110" s="71" t="s">
        <v>105</v>
      </c>
      <c r="E110" s="76">
        <v>1655.67</v>
      </c>
      <c r="F110" s="69">
        <v>24</v>
      </c>
      <c r="G110" s="73">
        <f t="shared" si="3"/>
        <v>39736.080000000002</v>
      </c>
      <c r="H110" s="69">
        <v>32</v>
      </c>
      <c r="I110" s="69" t="s">
        <v>1253</v>
      </c>
    </row>
    <row r="111" spans="1:9" hidden="1">
      <c r="A111" s="69" t="s">
        <v>1239</v>
      </c>
      <c r="B111" s="79">
        <v>46214128</v>
      </c>
      <c r="C111" s="71">
        <v>340</v>
      </c>
      <c r="D111" s="79" t="s">
        <v>1260</v>
      </c>
      <c r="E111" s="76">
        <v>1510.17</v>
      </c>
      <c r="F111" s="69">
        <v>28</v>
      </c>
      <c r="G111" s="73">
        <f t="shared" si="3"/>
        <v>42284.76</v>
      </c>
      <c r="H111" s="69">
        <v>32</v>
      </c>
      <c r="I111" s="71" t="s">
        <v>1246</v>
      </c>
    </row>
    <row r="112" spans="1:9" hidden="1">
      <c r="A112" s="69" t="s">
        <v>1239</v>
      </c>
      <c r="B112" s="79">
        <v>46214127</v>
      </c>
      <c r="C112" s="71">
        <v>335</v>
      </c>
      <c r="D112" s="79" t="s">
        <v>1260</v>
      </c>
      <c r="E112" s="76">
        <v>1510.17</v>
      </c>
      <c r="F112" s="69">
        <v>28</v>
      </c>
      <c r="G112" s="73">
        <f t="shared" si="3"/>
        <v>42284.76</v>
      </c>
      <c r="H112" s="69">
        <v>32</v>
      </c>
      <c r="I112" s="71" t="s">
        <v>1246</v>
      </c>
    </row>
    <row r="113" spans="1:9" hidden="1">
      <c r="A113" s="69" t="s">
        <v>1239</v>
      </c>
      <c r="B113" s="69">
        <v>46218128</v>
      </c>
      <c r="C113" s="71">
        <v>340</v>
      </c>
      <c r="D113" s="79" t="s">
        <v>1260</v>
      </c>
      <c r="E113" s="76">
        <v>1510.17</v>
      </c>
      <c r="F113" s="69">
        <v>28</v>
      </c>
      <c r="G113" s="73">
        <f t="shared" si="3"/>
        <v>42284.76</v>
      </c>
      <c r="H113" s="69">
        <v>32</v>
      </c>
      <c r="I113" s="71" t="s">
        <v>1246</v>
      </c>
    </row>
    <row r="114" spans="1:9" hidden="1">
      <c r="A114" s="69" t="s">
        <v>1239</v>
      </c>
      <c r="B114" s="71">
        <v>46216127</v>
      </c>
      <c r="C114" s="71">
        <v>335</v>
      </c>
      <c r="D114" s="71" t="s">
        <v>1260</v>
      </c>
      <c r="E114" s="76">
        <v>1510.17</v>
      </c>
      <c r="F114" s="69">
        <v>28</v>
      </c>
      <c r="G114" s="73">
        <f t="shared" si="3"/>
        <v>42284.76</v>
      </c>
      <c r="H114" s="69">
        <v>32</v>
      </c>
      <c r="I114" s="71" t="s">
        <v>1246</v>
      </c>
    </row>
    <row r="115" spans="1:9" hidden="1">
      <c r="A115" s="69" t="s">
        <v>1239</v>
      </c>
      <c r="B115" s="69">
        <v>46219128</v>
      </c>
      <c r="C115" s="71">
        <v>340</v>
      </c>
      <c r="D115" s="79" t="s">
        <v>1261</v>
      </c>
      <c r="E115" s="76">
        <v>1510.17</v>
      </c>
      <c r="F115" s="69">
        <v>28</v>
      </c>
      <c r="G115" s="73">
        <f t="shared" si="3"/>
        <v>42284.76</v>
      </c>
      <c r="H115" s="69">
        <v>32</v>
      </c>
      <c r="I115" s="71" t="s">
        <v>1246</v>
      </c>
    </row>
    <row r="116" spans="1:9" hidden="1">
      <c r="A116" s="69" t="s">
        <v>1239</v>
      </c>
      <c r="B116" s="69">
        <v>46219127</v>
      </c>
      <c r="C116" s="71">
        <v>335</v>
      </c>
      <c r="D116" s="71" t="s">
        <v>1261</v>
      </c>
      <c r="E116" s="76">
        <v>1510.17</v>
      </c>
      <c r="F116" s="69">
        <v>28</v>
      </c>
      <c r="G116" s="73">
        <f t="shared" si="3"/>
        <v>42284.76</v>
      </c>
      <c r="H116" s="69">
        <v>32</v>
      </c>
      <c r="I116" s="71" t="s">
        <v>1246</v>
      </c>
    </row>
    <row r="117" spans="1:9" hidden="1">
      <c r="A117" s="69" t="s">
        <v>1239</v>
      </c>
      <c r="B117" s="69">
        <v>46211131</v>
      </c>
      <c r="C117" s="71">
        <v>355</v>
      </c>
      <c r="D117" s="71" t="s">
        <v>1261</v>
      </c>
      <c r="E117" s="76">
        <v>1510.17</v>
      </c>
      <c r="F117" s="69">
        <v>28</v>
      </c>
      <c r="G117" s="73">
        <f t="shared" si="3"/>
        <v>42284.76</v>
      </c>
      <c r="H117" s="69">
        <v>32</v>
      </c>
      <c r="I117" s="71" t="s">
        <v>1246</v>
      </c>
    </row>
    <row r="118" spans="1:9" hidden="1">
      <c r="A118" s="69" t="s">
        <v>1239</v>
      </c>
      <c r="B118" s="70">
        <v>46218127</v>
      </c>
      <c r="C118" s="71">
        <v>335</v>
      </c>
      <c r="D118" s="75" t="s">
        <v>1261</v>
      </c>
      <c r="E118" s="76">
        <v>1510.17</v>
      </c>
      <c r="F118" s="69">
        <v>28</v>
      </c>
      <c r="G118" s="73">
        <f t="shared" si="3"/>
        <v>42284.76</v>
      </c>
      <c r="H118" s="69">
        <v>32</v>
      </c>
      <c r="I118" s="71" t="s">
        <v>1246</v>
      </c>
    </row>
    <row r="119" spans="1:9" hidden="1">
      <c r="A119" s="69" t="s">
        <v>1239</v>
      </c>
      <c r="B119" s="70">
        <v>46216528</v>
      </c>
      <c r="C119" s="71">
        <v>340</v>
      </c>
      <c r="D119" s="69" t="s">
        <v>1261</v>
      </c>
      <c r="E119" s="76">
        <v>1510.17</v>
      </c>
      <c r="F119" s="69">
        <v>28</v>
      </c>
      <c r="G119" s="73">
        <f t="shared" si="3"/>
        <v>42284.76</v>
      </c>
      <c r="H119" s="69">
        <v>32</v>
      </c>
      <c r="I119" s="71" t="s">
        <v>1246</v>
      </c>
    </row>
    <row r="120" spans="1:9" hidden="1">
      <c r="A120" s="69" t="s">
        <v>1239</v>
      </c>
      <c r="B120" s="71">
        <v>46216126</v>
      </c>
      <c r="C120" s="71">
        <v>330</v>
      </c>
      <c r="D120" s="71" t="s">
        <v>1261</v>
      </c>
      <c r="E120" s="76">
        <v>1510.17</v>
      </c>
      <c r="F120" s="69">
        <v>28</v>
      </c>
      <c r="G120" s="73">
        <f t="shared" si="3"/>
        <v>42284.76</v>
      </c>
      <c r="H120" s="69">
        <v>32</v>
      </c>
      <c r="I120" s="71" t="s">
        <v>1246</v>
      </c>
    </row>
    <row r="121" spans="1:9" hidden="1">
      <c r="A121" s="69" t="s">
        <v>1239</v>
      </c>
      <c r="B121" s="71">
        <v>46218126</v>
      </c>
      <c r="C121" s="71">
        <v>330</v>
      </c>
      <c r="D121" s="71" t="s">
        <v>1261</v>
      </c>
      <c r="E121" s="76">
        <v>1510.17</v>
      </c>
      <c r="F121" s="69">
        <v>28</v>
      </c>
      <c r="G121" s="73">
        <f t="shared" si="3"/>
        <v>42284.76</v>
      </c>
      <c r="H121" s="69">
        <v>32</v>
      </c>
      <c r="I121" s="71" t="s">
        <v>1246</v>
      </c>
    </row>
    <row r="122" spans="1:9" hidden="1">
      <c r="A122" s="69" t="s">
        <v>1239</v>
      </c>
      <c r="B122" s="71">
        <v>46218527</v>
      </c>
      <c r="C122" s="71">
        <v>335</v>
      </c>
      <c r="D122" s="71" t="s">
        <v>1261</v>
      </c>
      <c r="E122" s="76">
        <v>1510.17</v>
      </c>
      <c r="F122" s="69">
        <v>28</v>
      </c>
      <c r="G122" s="73">
        <f t="shared" si="3"/>
        <v>42284.76</v>
      </c>
      <c r="H122" s="69">
        <v>32</v>
      </c>
      <c r="I122" s="71" t="s">
        <v>1246</v>
      </c>
    </row>
    <row r="123" spans="1:9" hidden="1">
      <c r="A123" s="69" t="s">
        <v>1239</v>
      </c>
      <c r="B123" s="71">
        <v>46216125</v>
      </c>
      <c r="C123" s="71">
        <v>325</v>
      </c>
      <c r="D123" s="71" t="s">
        <v>1261</v>
      </c>
      <c r="E123" s="76">
        <v>1510.17</v>
      </c>
      <c r="F123" s="69">
        <v>28</v>
      </c>
      <c r="G123" s="73">
        <f t="shared" si="3"/>
        <v>42284.76</v>
      </c>
      <c r="H123" s="69">
        <v>32</v>
      </c>
      <c r="I123" s="71" t="s">
        <v>1246</v>
      </c>
    </row>
    <row r="124" spans="1:9" hidden="1">
      <c r="A124" s="69" t="s">
        <v>1239</v>
      </c>
      <c r="B124" s="71">
        <v>46216124</v>
      </c>
      <c r="C124" s="71">
        <v>320</v>
      </c>
      <c r="D124" s="71" t="s">
        <v>1261</v>
      </c>
      <c r="E124" s="76">
        <v>1510.17</v>
      </c>
      <c r="F124" s="69">
        <v>28</v>
      </c>
      <c r="G124" s="73">
        <f t="shared" si="3"/>
        <v>42284.76</v>
      </c>
      <c r="H124" s="69">
        <v>32</v>
      </c>
      <c r="I124" s="71" t="s">
        <v>1246</v>
      </c>
    </row>
    <row r="125" spans="1:9" hidden="1">
      <c r="A125" s="69" t="s">
        <v>1239</v>
      </c>
      <c r="B125" s="71">
        <v>46217128</v>
      </c>
      <c r="C125" s="71">
        <v>340</v>
      </c>
      <c r="D125" s="71" t="s">
        <v>1261</v>
      </c>
      <c r="E125" s="76">
        <v>1510.17</v>
      </c>
      <c r="F125" s="69">
        <v>28</v>
      </c>
      <c r="G125" s="73">
        <f t="shared" si="3"/>
        <v>42284.76</v>
      </c>
      <c r="H125" s="69">
        <v>32</v>
      </c>
      <c r="I125" s="71" t="s">
        <v>1246</v>
      </c>
    </row>
    <row r="126" spans="1:9" hidden="1">
      <c r="A126" s="69" t="s">
        <v>1239</v>
      </c>
      <c r="B126" s="71">
        <v>46218124</v>
      </c>
      <c r="C126" s="71">
        <v>320</v>
      </c>
      <c r="D126" s="71" t="s">
        <v>1261</v>
      </c>
      <c r="E126" s="76">
        <v>1510.17</v>
      </c>
      <c r="F126" s="69">
        <v>28</v>
      </c>
      <c r="G126" s="73">
        <f t="shared" si="3"/>
        <v>42284.76</v>
      </c>
      <c r="H126" s="69">
        <v>32</v>
      </c>
      <c r="I126" s="69" t="s">
        <v>1246</v>
      </c>
    </row>
    <row r="127" spans="1:9" hidden="1">
      <c r="A127" s="69" t="s">
        <v>1239</v>
      </c>
      <c r="B127" s="71">
        <v>46218125</v>
      </c>
      <c r="C127" s="71">
        <v>325</v>
      </c>
      <c r="D127" s="71" t="s">
        <v>1261</v>
      </c>
      <c r="E127" s="76">
        <v>1510.17</v>
      </c>
      <c r="F127" s="69">
        <v>28</v>
      </c>
      <c r="G127" s="73">
        <f t="shared" si="3"/>
        <v>42284.76</v>
      </c>
      <c r="H127" s="69">
        <v>32</v>
      </c>
      <c r="I127" s="69" t="s">
        <v>1246</v>
      </c>
    </row>
    <row r="128" spans="1:9" hidden="1">
      <c r="A128" s="69" t="s">
        <v>1239</v>
      </c>
      <c r="B128" s="71">
        <v>46217127</v>
      </c>
      <c r="C128" s="71">
        <v>335</v>
      </c>
      <c r="D128" s="69" t="s">
        <v>1261</v>
      </c>
      <c r="E128" s="76">
        <v>1510.17</v>
      </c>
      <c r="F128" s="69">
        <v>28</v>
      </c>
      <c r="G128" s="73">
        <f t="shared" si="3"/>
        <v>42284.76</v>
      </c>
      <c r="H128" s="69">
        <v>32</v>
      </c>
      <c r="I128" s="69" t="s">
        <v>1246</v>
      </c>
    </row>
    <row r="129" spans="1:9" hidden="1">
      <c r="A129" s="69" t="s">
        <v>1239</v>
      </c>
      <c r="B129" s="74">
        <v>46203128</v>
      </c>
      <c r="C129" s="71">
        <v>340</v>
      </c>
      <c r="D129" s="69" t="s">
        <v>971</v>
      </c>
      <c r="E129" s="76">
        <v>1310</v>
      </c>
      <c r="F129" s="69">
        <v>32</v>
      </c>
      <c r="G129" s="73">
        <f t="shared" si="3"/>
        <v>41920</v>
      </c>
      <c r="H129" s="69">
        <v>26</v>
      </c>
      <c r="I129" s="69" t="s">
        <v>1252</v>
      </c>
    </row>
    <row r="130" spans="1:9" hidden="1">
      <c r="A130" s="69" t="s">
        <v>1239</v>
      </c>
      <c r="B130" s="69">
        <v>46207130</v>
      </c>
      <c r="C130" s="71">
        <v>350</v>
      </c>
      <c r="D130" s="71" t="s">
        <v>971</v>
      </c>
      <c r="E130" s="76">
        <v>1310</v>
      </c>
      <c r="F130" s="69">
        <v>32</v>
      </c>
      <c r="G130" s="73">
        <f t="shared" si="3"/>
        <v>41920</v>
      </c>
      <c r="H130" s="69">
        <v>26</v>
      </c>
      <c r="I130" s="69" t="s">
        <v>1252</v>
      </c>
    </row>
    <row r="131" spans="1:9" hidden="1">
      <c r="A131" s="69" t="s">
        <v>1239</v>
      </c>
      <c r="B131" s="69">
        <v>46209128</v>
      </c>
      <c r="C131" s="71">
        <v>340</v>
      </c>
      <c r="D131" s="71" t="s">
        <v>971</v>
      </c>
      <c r="E131" s="76">
        <v>1310</v>
      </c>
      <c r="F131" s="69">
        <v>32</v>
      </c>
      <c r="G131" s="73">
        <f t="shared" si="3"/>
        <v>41920</v>
      </c>
      <c r="H131" s="69">
        <v>26</v>
      </c>
      <c r="I131" s="69" t="s">
        <v>1252</v>
      </c>
    </row>
    <row r="132" spans="1:9" hidden="1">
      <c r="A132" s="69" t="s">
        <v>1239</v>
      </c>
      <c r="B132" s="70">
        <v>46209127</v>
      </c>
      <c r="C132" s="71">
        <v>335</v>
      </c>
      <c r="D132" s="71" t="s">
        <v>971</v>
      </c>
      <c r="E132" s="76">
        <v>1310</v>
      </c>
      <c r="F132" s="71">
        <v>32</v>
      </c>
      <c r="G132" s="73">
        <f t="shared" si="3"/>
        <v>41920</v>
      </c>
      <c r="H132" s="71">
        <v>26</v>
      </c>
      <c r="I132" s="69" t="s">
        <v>1252</v>
      </c>
    </row>
    <row r="133" spans="1:9" hidden="1">
      <c r="A133" s="69" t="s">
        <v>1239</v>
      </c>
      <c r="B133" s="70">
        <v>46207127</v>
      </c>
      <c r="C133" s="71">
        <v>335</v>
      </c>
      <c r="D133" s="78" t="s">
        <v>971</v>
      </c>
      <c r="E133" s="76">
        <v>1310</v>
      </c>
      <c r="F133" s="71">
        <v>32</v>
      </c>
      <c r="G133" s="73">
        <v>42461</v>
      </c>
      <c r="H133" s="69">
        <v>26</v>
      </c>
      <c r="I133" s="69" t="s">
        <v>1252</v>
      </c>
    </row>
    <row r="134" spans="1:9" hidden="1">
      <c r="A134" s="69" t="s">
        <v>1239</v>
      </c>
      <c r="B134" s="69">
        <v>46209130</v>
      </c>
      <c r="C134" s="71">
        <v>350</v>
      </c>
      <c r="D134" s="69" t="s">
        <v>971</v>
      </c>
      <c r="E134" s="76">
        <v>1310</v>
      </c>
      <c r="F134" s="71">
        <v>32</v>
      </c>
      <c r="G134" s="73">
        <v>42461</v>
      </c>
      <c r="H134" s="69">
        <v>26</v>
      </c>
      <c r="I134" s="69" t="s">
        <v>1252</v>
      </c>
    </row>
    <row r="135" spans="1:9" hidden="1">
      <c r="A135" s="69" t="s">
        <v>1239</v>
      </c>
      <c r="B135" s="70">
        <v>46213128</v>
      </c>
      <c r="C135" s="71">
        <v>340</v>
      </c>
      <c r="D135" s="69" t="s">
        <v>971</v>
      </c>
      <c r="E135" s="76">
        <v>1310</v>
      </c>
      <c r="F135" s="71">
        <v>32</v>
      </c>
      <c r="G135" s="73">
        <v>42461</v>
      </c>
      <c r="H135" s="69">
        <v>26</v>
      </c>
      <c r="I135" s="69" t="s">
        <v>1252</v>
      </c>
    </row>
    <row r="136" spans="1:9" hidden="1">
      <c r="A136" s="69" t="s">
        <v>1239</v>
      </c>
      <c r="B136" s="70">
        <v>46213127</v>
      </c>
      <c r="C136" s="71">
        <v>335</v>
      </c>
      <c r="D136" s="69" t="s">
        <v>971</v>
      </c>
      <c r="E136" s="76">
        <v>1310</v>
      </c>
      <c r="F136" s="71">
        <v>32</v>
      </c>
      <c r="G136" s="73">
        <v>42461</v>
      </c>
      <c r="H136" s="69">
        <v>26</v>
      </c>
      <c r="I136" s="69" t="s">
        <v>1252</v>
      </c>
    </row>
    <row r="137" spans="1:9" hidden="1">
      <c r="A137" s="69" t="s">
        <v>1239</v>
      </c>
      <c r="B137" s="79">
        <v>46213130</v>
      </c>
      <c r="C137" s="71">
        <v>350</v>
      </c>
      <c r="D137" s="79" t="s">
        <v>971</v>
      </c>
      <c r="E137" s="76">
        <v>1310</v>
      </c>
      <c r="F137" s="71">
        <v>32</v>
      </c>
      <c r="G137" s="73">
        <v>42461</v>
      </c>
      <c r="H137" s="69">
        <v>26</v>
      </c>
      <c r="I137" s="69" t="s">
        <v>1252</v>
      </c>
    </row>
    <row r="138" spans="1:9" hidden="1">
      <c r="A138" s="69" t="s">
        <v>1239</v>
      </c>
      <c r="B138" s="71">
        <v>46224128</v>
      </c>
      <c r="C138" s="71">
        <v>340</v>
      </c>
      <c r="D138" s="71" t="s">
        <v>971</v>
      </c>
      <c r="E138" s="76">
        <v>1310</v>
      </c>
      <c r="F138" s="71">
        <v>32</v>
      </c>
      <c r="G138" s="73">
        <v>42461</v>
      </c>
      <c r="H138" s="69">
        <v>26</v>
      </c>
      <c r="I138" s="69" t="s">
        <v>1252</v>
      </c>
    </row>
    <row r="139" spans="1:9" hidden="1">
      <c r="A139" s="69" t="s">
        <v>1239</v>
      </c>
      <c r="B139" s="71">
        <v>46221126</v>
      </c>
      <c r="C139" s="71">
        <v>330</v>
      </c>
      <c r="D139" s="71" t="s">
        <v>971</v>
      </c>
      <c r="E139" s="76">
        <v>1310</v>
      </c>
      <c r="F139" s="71">
        <v>32</v>
      </c>
      <c r="G139" s="73">
        <v>42461</v>
      </c>
      <c r="H139" s="69">
        <v>26</v>
      </c>
      <c r="I139" s="69" t="s">
        <v>1252</v>
      </c>
    </row>
    <row r="140" spans="1:9" hidden="1">
      <c r="A140" s="69" t="s">
        <v>1239</v>
      </c>
      <c r="B140" s="71">
        <v>46224127</v>
      </c>
      <c r="C140" s="71">
        <v>335</v>
      </c>
      <c r="D140" s="69" t="s">
        <v>971</v>
      </c>
      <c r="E140" s="76">
        <v>1310</v>
      </c>
      <c r="F140" s="71">
        <v>32</v>
      </c>
      <c r="G140" s="73">
        <v>42461</v>
      </c>
      <c r="H140" s="69">
        <v>26</v>
      </c>
      <c r="I140" s="69" t="s">
        <v>1252</v>
      </c>
    </row>
    <row r="141" spans="1:9" hidden="1">
      <c r="A141" s="69" t="s">
        <v>1239</v>
      </c>
      <c r="B141" s="71">
        <v>46212127</v>
      </c>
      <c r="C141" s="71">
        <v>335</v>
      </c>
      <c r="D141" s="71" t="s">
        <v>973</v>
      </c>
      <c r="E141" s="72">
        <v>1270.97</v>
      </c>
      <c r="F141" s="71">
        <v>32</v>
      </c>
      <c r="G141" s="73">
        <f>E141*F141</f>
        <v>40671.040000000001</v>
      </c>
      <c r="H141" s="71">
        <v>26</v>
      </c>
      <c r="I141" s="71" t="s">
        <v>1248</v>
      </c>
    </row>
    <row r="142" spans="1:9" hidden="1">
      <c r="A142" s="69" t="s">
        <v>1239</v>
      </c>
      <c r="B142" s="69">
        <v>46220128</v>
      </c>
      <c r="C142" s="71">
        <v>340</v>
      </c>
      <c r="D142" s="71" t="s">
        <v>973</v>
      </c>
      <c r="E142" s="72">
        <v>1270.97</v>
      </c>
      <c r="F142" s="71">
        <v>32</v>
      </c>
      <c r="G142" s="73">
        <f>E142*F142</f>
        <v>40671.040000000001</v>
      </c>
      <c r="H142" s="71">
        <v>26</v>
      </c>
      <c r="I142" s="71" t="s">
        <v>1248</v>
      </c>
    </row>
    <row r="143" spans="1:9" hidden="1">
      <c r="A143" s="69" t="s">
        <v>1239</v>
      </c>
      <c r="B143" s="70">
        <v>46220127</v>
      </c>
      <c r="C143" s="71">
        <v>335</v>
      </c>
      <c r="D143" s="69" t="s">
        <v>973</v>
      </c>
      <c r="E143" s="72">
        <v>1270.97</v>
      </c>
      <c r="F143" s="71">
        <v>32</v>
      </c>
      <c r="G143" s="73">
        <f>E143*F143</f>
        <v>40671.040000000001</v>
      </c>
      <c r="H143" s="71">
        <v>26</v>
      </c>
      <c r="I143" s="71" t="s">
        <v>1248</v>
      </c>
    </row>
    <row r="144" spans="1:9" hidden="1">
      <c r="A144" s="69" t="s">
        <v>1239</v>
      </c>
      <c r="B144" s="71">
        <v>46222128</v>
      </c>
      <c r="C144" s="71">
        <v>340</v>
      </c>
      <c r="D144" s="69" t="s">
        <v>973</v>
      </c>
      <c r="E144" s="72">
        <v>1270.97</v>
      </c>
      <c r="F144" s="71">
        <v>32</v>
      </c>
      <c r="G144" s="73">
        <f>E144*F144</f>
        <v>40671.040000000001</v>
      </c>
      <c r="H144" s="71">
        <v>26</v>
      </c>
      <c r="I144" s="71" t="s">
        <v>1248</v>
      </c>
    </row>
    <row r="145" spans="1:9" hidden="1">
      <c r="A145" s="71" t="s">
        <v>1239</v>
      </c>
      <c r="B145" s="69">
        <v>43208126</v>
      </c>
      <c r="C145" s="71">
        <v>330</v>
      </c>
      <c r="D145" s="69" t="s">
        <v>1262</v>
      </c>
      <c r="E145" s="76">
        <v>1415.37</v>
      </c>
      <c r="F145" s="69">
        <v>30</v>
      </c>
      <c r="G145" s="73">
        <v>42461</v>
      </c>
      <c r="H145" s="69">
        <v>32</v>
      </c>
      <c r="I145" s="69" t="s">
        <v>1243</v>
      </c>
    </row>
    <row r="146" spans="1:9" hidden="1">
      <c r="A146" s="69" t="s">
        <v>1239</v>
      </c>
      <c r="B146" s="69">
        <v>47204124</v>
      </c>
      <c r="C146" s="71">
        <v>320</v>
      </c>
      <c r="D146" s="69" t="s">
        <v>1262</v>
      </c>
      <c r="E146" s="76">
        <v>1415.37</v>
      </c>
      <c r="F146" s="69">
        <v>30</v>
      </c>
      <c r="G146" s="73">
        <v>42461</v>
      </c>
      <c r="H146" s="69">
        <v>32</v>
      </c>
      <c r="I146" s="69" t="s">
        <v>1243</v>
      </c>
    </row>
    <row r="147" spans="1:9" hidden="1">
      <c r="A147" s="69" t="s">
        <v>1239</v>
      </c>
      <c r="B147" s="69">
        <v>43210125</v>
      </c>
      <c r="C147" s="71">
        <v>325</v>
      </c>
      <c r="D147" s="71" t="s">
        <v>1262</v>
      </c>
      <c r="E147" s="76">
        <v>1415.37</v>
      </c>
      <c r="F147" s="69">
        <v>30</v>
      </c>
      <c r="G147" s="73">
        <f>E147*F147</f>
        <v>42461.1</v>
      </c>
      <c r="H147" s="69">
        <v>32</v>
      </c>
      <c r="I147" s="69" t="s">
        <v>1243</v>
      </c>
    </row>
    <row r="148" spans="1:9" hidden="1">
      <c r="A148" s="69" t="s">
        <v>1239</v>
      </c>
      <c r="B148" s="71">
        <v>43210124</v>
      </c>
      <c r="C148" s="71">
        <v>320</v>
      </c>
      <c r="D148" s="71" t="s">
        <v>1262</v>
      </c>
      <c r="E148" s="76">
        <v>1415.37</v>
      </c>
      <c r="F148" s="69">
        <v>30</v>
      </c>
      <c r="G148" s="73">
        <f>E148*F148</f>
        <v>42461.1</v>
      </c>
      <c r="H148" s="69">
        <v>32</v>
      </c>
      <c r="I148" s="69" t="s">
        <v>1243</v>
      </c>
    </row>
    <row r="149" spans="1:9" hidden="1">
      <c r="A149" s="77" t="s">
        <v>1239</v>
      </c>
      <c r="B149" s="69">
        <v>47204126</v>
      </c>
      <c r="C149" s="71">
        <v>330</v>
      </c>
      <c r="D149" s="69" t="s">
        <v>1262</v>
      </c>
      <c r="E149" s="76">
        <v>1415.37</v>
      </c>
      <c r="F149" s="69">
        <v>30</v>
      </c>
      <c r="G149" s="73">
        <v>42461</v>
      </c>
      <c r="H149" s="69">
        <v>32</v>
      </c>
      <c r="I149" s="69" t="s">
        <v>1243</v>
      </c>
    </row>
    <row r="150" spans="1:9" hidden="1">
      <c r="A150" s="69" t="s">
        <v>1239</v>
      </c>
      <c r="B150" s="69">
        <v>43210126</v>
      </c>
      <c r="C150" s="71">
        <v>330</v>
      </c>
      <c r="D150" s="71" t="s">
        <v>1262</v>
      </c>
      <c r="E150" s="76">
        <v>1415.37</v>
      </c>
      <c r="F150" s="69">
        <v>30</v>
      </c>
      <c r="G150" s="73">
        <f>E150*F150</f>
        <v>42461.1</v>
      </c>
      <c r="H150" s="69">
        <v>32</v>
      </c>
      <c r="I150" s="69" t="s">
        <v>1243</v>
      </c>
    </row>
    <row r="151" spans="1:9" hidden="1">
      <c r="A151" s="69" t="s">
        <v>1239</v>
      </c>
      <c r="B151" s="69">
        <v>43210127</v>
      </c>
      <c r="C151" s="71">
        <v>335</v>
      </c>
      <c r="D151" s="71" t="s">
        <v>1262</v>
      </c>
      <c r="E151" s="76">
        <v>1415.37</v>
      </c>
      <c r="F151" s="69">
        <v>30</v>
      </c>
      <c r="G151" s="73">
        <f>E151*F151</f>
        <v>42461.1</v>
      </c>
      <c r="H151" s="69">
        <v>32</v>
      </c>
      <c r="I151" s="69" t="s">
        <v>1243</v>
      </c>
    </row>
    <row r="152" spans="1:9" hidden="1">
      <c r="A152" s="69" t="s">
        <v>1239</v>
      </c>
      <c r="B152" s="71">
        <v>43210128</v>
      </c>
      <c r="C152" s="71">
        <v>340</v>
      </c>
      <c r="D152" s="71" t="s">
        <v>1262</v>
      </c>
      <c r="E152" s="76">
        <v>1415.37</v>
      </c>
      <c r="F152" s="69">
        <v>30</v>
      </c>
      <c r="G152" s="73">
        <f>E152*F152</f>
        <v>42461.1</v>
      </c>
      <c r="H152" s="69">
        <v>32</v>
      </c>
      <c r="I152" s="69" t="s">
        <v>1243</v>
      </c>
    </row>
    <row r="153" spans="1:9" hidden="1">
      <c r="A153" s="71" t="s">
        <v>1239</v>
      </c>
      <c r="B153" s="69">
        <v>43208125</v>
      </c>
      <c r="C153" s="71">
        <v>325</v>
      </c>
      <c r="D153" s="69" t="s">
        <v>1263</v>
      </c>
      <c r="E153" s="76">
        <v>1415.37</v>
      </c>
      <c r="F153" s="69">
        <v>30</v>
      </c>
      <c r="G153" s="73">
        <v>42461</v>
      </c>
      <c r="H153" s="69">
        <v>32</v>
      </c>
      <c r="I153" s="69" t="s">
        <v>1243</v>
      </c>
    </row>
    <row r="154" spans="1:9" hidden="1">
      <c r="A154" s="77" t="s">
        <v>1239</v>
      </c>
      <c r="B154" s="69">
        <v>47204125</v>
      </c>
      <c r="C154" s="71">
        <v>325</v>
      </c>
      <c r="D154" s="69" t="s">
        <v>1263</v>
      </c>
      <c r="E154" s="76">
        <v>1415.37</v>
      </c>
      <c r="F154" s="69">
        <v>30</v>
      </c>
      <c r="G154" s="73">
        <v>42461</v>
      </c>
      <c r="H154" s="69">
        <v>32</v>
      </c>
      <c r="I154" s="69" t="s">
        <v>1243</v>
      </c>
    </row>
    <row r="155" spans="1:9" hidden="1">
      <c r="A155" s="69" t="s">
        <v>1239</v>
      </c>
      <c r="B155" s="70">
        <v>43204123</v>
      </c>
      <c r="C155" s="71">
        <v>315</v>
      </c>
      <c r="D155" s="69" t="s">
        <v>1263</v>
      </c>
      <c r="E155" s="76">
        <v>1415.37</v>
      </c>
      <c r="F155" s="69">
        <v>30</v>
      </c>
      <c r="G155" s="73">
        <v>42461.1</v>
      </c>
      <c r="H155" s="69">
        <v>32</v>
      </c>
      <c r="I155" s="69" t="s">
        <v>1243</v>
      </c>
    </row>
    <row r="156" spans="1:9" hidden="1">
      <c r="A156" s="69" t="s">
        <v>1239</v>
      </c>
      <c r="B156" s="70">
        <v>43204124</v>
      </c>
      <c r="C156" s="71">
        <v>320</v>
      </c>
      <c r="D156" s="69" t="s">
        <v>1263</v>
      </c>
      <c r="E156" s="76">
        <v>1415.37</v>
      </c>
      <c r="F156" s="69">
        <v>30</v>
      </c>
      <c r="G156" s="73">
        <v>42461.1</v>
      </c>
      <c r="H156" s="69">
        <v>32</v>
      </c>
      <c r="I156" s="69" t="s">
        <v>1243</v>
      </c>
    </row>
    <row r="157" spans="1:9" hidden="1">
      <c r="A157" s="69" t="s">
        <v>1239</v>
      </c>
      <c r="B157" s="70">
        <v>43204125</v>
      </c>
      <c r="C157" s="71">
        <v>325</v>
      </c>
      <c r="D157" s="69" t="s">
        <v>1263</v>
      </c>
      <c r="E157" s="76">
        <v>1415.37</v>
      </c>
      <c r="F157" s="69">
        <v>30</v>
      </c>
      <c r="G157" s="73">
        <v>42461.1</v>
      </c>
      <c r="H157" s="69">
        <v>32</v>
      </c>
      <c r="I157" s="69" t="s">
        <v>1243</v>
      </c>
    </row>
    <row r="158" spans="1:9" hidden="1">
      <c r="A158" s="69" t="s">
        <v>1239</v>
      </c>
      <c r="B158" s="70">
        <v>43204126</v>
      </c>
      <c r="C158" s="71">
        <v>330</v>
      </c>
      <c r="D158" s="69" t="s">
        <v>1263</v>
      </c>
      <c r="E158" s="76">
        <v>1415.37</v>
      </c>
      <c r="F158" s="69">
        <v>30</v>
      </c>
      <c r="G158" s="73">
        <v>42461.1</v>
      </c>
      <c r="H158" s="69">
        <v>32</v>
      </c>
      <c r="I158" s="69" t="s">
        <v>1243</v>
      </c>
    </row>
    <row r="159" spans="1:9" hidden="1">
      <c r="A159" s="69" t="s">
        <v>1239</v>
      </c>
      <c r="B159" s="70">
        <v>43204523</v>
      </c>
      <c r="C159" s="71">
        <v>315</v>
      </c>
      <c r="D159" s="69" t="s">
        <v>1263</v>
      </c>
      <c r="E159" s="76">
        <v>1415.37</v>
      </c>
      <c r="F159" s="69">
        <v>30</v>
      </c>
      <c r="G159" s="73">
        <v>42461.1</v>
      </c>
      <c r="H159" s="69">
        <v>32</v>
      </c>
      <c r="I159" s="69" t="s">
        <v>1243</v>
      </c>
    </row>
    <row r="160" spans="1:9" hidden="1">
      <c r="A160" s="69" t="s">
        <v>1239</v>
      </c>
      <c r="B160" s="69">
        <v>46204130</v>
      </c>
      <c r="C160" s="71">
        <v>350</v>
      </c>
      <c r="D160" s="69" t="s">
        <v>1264</v>
      </c>
      <c r="E160" s="76">
        <v>1510.17</v>
      </c>
      <c r="F160" s="69">
        <v>28</v>
      </c>
      <c r="G160" s="73">
        <f t="shared" ref="G160:G173" si="4">E160*F160</f>
        <v>42284.76</v>
      </c>
      <c r="H160" s="69">
        <v>32</v>
      </c>
      <c r="I160" s="69" t="s">
        <v>1265</v>
      </c>
    </row>
    <row r="161" spans="1:9" hidden="1">
      <c r="A161" s="69" t="s">
        <v>1239</v>
      </c>
      <c r="B161" s="69">
        <v>46204129</v>
      </c>
      <c r="C161" s="71">
        <v>345</v>
      </c>
      <c r="D161" s="69" t="s">
        <v>1264</v>
      </c>
      <c r="E161" s="76">
        <v>1510.17</v>
      </c>
      <c r="F161" s="69">
        <v>28</v>
      </c>
      <c r="G161" s="73">
        <f t="shared" si="4"/>
        <v>42284.76</v>
      </c>
      <c r="H161" s="69">
        <v>32</v>
      </c>
      <c r="I161" s="69" t="s">
        <v>1265</v>
      </c>
    </row>
    <row r="162" spans="1:9" hidden="1">
      <c r="A162" s="77" t="s">
        <v>1239</v>
      </c>
      <c r="B162" s="69">
        <v>46205129</v>
      </c>
      <c r="C162" s="71">
        <v>345</v>
      </c>
      <c r="D162" s="71" t="s">
        <v>2757</v>
      </c>
      <c r="E162" s="76">
        <v>1510.17</v>
      </c>
      <c r="F162" s="69">
        <v>28</v>
      </c>
      <c r="G162" s="73">
        <f t="shared" si="4"/>
        <v>42284.76</v>
      </c>
      <c r="H162" s="69">
        <v>32</v>
      </c>
      <c r="I162" s="69" t="s">
        <v>1265</v>
      </c>
    </row>
    <row r="163" spans="1:9" hidden="1">
      <c r="A163" s="77" t="s">
        <v>1239</v>
      </c>
      <c r="B163" s="69">
        <v>46204128</v>
      </c>
      <c r="C163" s="71">
        <v>340</v>
      </c>
      <c r="D163" s="71" t="s">
        <v>1264</v>
      </c>
      <c r="E163" s="76">
        <v>1510.17</v>
      </c>
      <c r="F163" s="69">
        <v>28</v>
      </c>
      <c r="G163" s="73">
        <f t="shared" si="4"/>
        <v>42284.76</v>
      </c>
      <c r="H163" s="69">
        <v>32</v>
      </c>
      <c r="I163" s="69" t="s">
        <v>1265</v>
      </c>
    </row>
    <row r="164" spans="1:9" hidden="1">
      <c r="A164" s="69" t="s">
        <v>1239</v>
      </c>
      <c r="B164" s="69">
        <v>46205128</v>
      </c>
      <c r="C164" s="71">
        <v>340</v>
      </c>
      <c r="D164" s="71" t="s">
        <v>1264</v>
      </c>
      <c r="E164" s="76">
        <v>1510.17</v>
      </c>
      <c r="F164" s="69">
        <v>28</v>
      </c>
      <c r="G164" s="73">
        <f t="shared" si="4"/>
        <v>42284.76</v>
      </c>
      <c r="H164" s="69">
        <v>32</v>
      </c>
      <c r="I164" s="69" t="s">
        <v>1265</v>
      </c>
    </row>
    <row r="165" spans="1:9" hidden="1">
      <c r="A165" s="69" t="s">
        <v>1239</v>
      </c>
      <c r="B165" s="69">
        <v>46205131</v>
      </c>
      <c r="C165" s="71">
        <v>355</v>
      </c>
      <c r="D165" s="78" t="s">
        <v>1264</v>
      </c>
      <c r="E165" s="76">
        <v>1510.17</v>
      </c>
      <c r="F165" s="69">
        <v>28</v>
      </c>
      <c r="G165" s="73">
        <f t="shared" si="4"/>
        <v>42284.76</v>
      </c>
      <c r="H165" s="69">
        <v>32</v>
      </c>
      <c r="I165" s="69" t="s">
        <v>1265</v>
      </c>
    </row>
    <row r="166" spans="1:9" hidden="1">
      <c r="A166" s="69" t="s">
        <v>1239</v>
      </c>
      <c r="B166" s="69">
        <v>46205130</v>
      </c>
      <c r="C166" s="71">
        <v>350</v>
      </c>
      <c r="D166" s="75" t="s">
        <v>1266</v>
      </c>
      <c r="E166" s="76">
        <v>1510.17</v>
      </c>
      <c r="F166" s="69">
        <v>28</v>
      </c>
      <c r="G166" s="73">
        <f t="shared" si="4"/>
        <v>42284.76</v>
      </c>
      <c r="H166" s="69">
        <v>32</v>
      </c>
      <c r="I166" s="69" t="s">
        <v>1246</v>
      </c>
    </row>
    <row r="167" spans="1:9" hidden="1">
      <c r="A167" s="69" t="s">
        <v>1239</v>
      </c>
      <c r="B167" s="71">
        <v>46205127</v>
      </c>
      <c r="C167" s="71">
        <v>335</v>
      </c>
      <c r="D167" s="71" t="s">
        <v>1266</v>
      </c>
      <c r="E167" s="76">
        <v>1510.17</v>
      </c>
      <c r="F167" s="69">
        <v>28</v>
      </c>
      <c r="G167" s="73">
        <f t="shared" si="4"/>
        <v>42284.76</v>
      </c>
      <c r="H167" s="69">
        <v>32</v>
      </c>
      <c r="I167" s="69" t="s">
        <v>1246</v>
      </c>
    </row>
    <row r="168" spans="1:9" hidden="1">
      <c r="A168" s="69" t="s">
        <v>1239</v>
      </c>
      <c r="B168" s="70">
        <v>46205530</v>
      </c>
      <c r="C168" s="71">
        <v>350</v>
      </c>
      <c r="D168" s="69" t="s">
        <v>1266</v>
      </c>
      <c r="E168" s="76">
        <v>1510.17</v>
      </c>
      <c r="F168" s="69">
        <v>28</v>
      </c>
      <c r="G168" s="73">
        <f t="shared" si="4"/>
        <v>42284.76</v>
      </c>
      <c r="H168" s="69">
        <v>32</v>
      </c>
      <c r="I168" s="69" t="s">
        <v>1246</v>
      </c>
    </row>
    <row r="169" spans="1:9" hidden="1">
      <c r="A169" s="69" t="s">
        <v>1239</v>
      </c>
      <c r="B169" s="71">
        <v>46225130</v>
      </c>
      <c r="C169" s="71">
        <v>350</v>
      </c>
      <c r="D169" s="69" t="s">
        <v>1266</v>
      </c>
      <c r="E169" s="76">
        <v>1510.17</v>
      </c>
      <c r="F169" s="69">
        <v>28</v>
      </c>
      <c r="G169" s="73">
        <f t="shared" si="4"/>
        <v>42284.76</v>
      </c>
      <c r="H169" s="69">
        <v>32</v>
      </c>
      <c r="I169" s="69" t="s">
        <v>1246</v>
      </c>
    </row>
    <row r="170" spans="1:9" hidden="1">
      <c r="A170" s="69" t="s">
        <v>1239</v>
      </c>
      <c r="B170" s="71">
        <v>46225126</v>
      </c>
      <c r="C170" s="71">
        <v>330</v>
      </c>
      <c r="D170" s="69" t="s">
        <v>1266</v>
      </c>
      <c r="E170" s="76">
        <v>1510.17</v>
      </c>
      <c r="F170" s="69">
        <v>28</v>
      </c>
      <c r="G170" s="73">
        <f t="shared" si="4"/>
        <v>42284.76</v>
      </c>
      <c r="H170" s="69">
        <v>32</v>
      </c>
      <c r="I170" s="69" t="s">
        <v>1246</v>
      </c>
    </row>
    <row r="171" spans="1:9" hidden="1">
      <c r="A171" s="69" t="s">
        <v>1239</v>
      </c>
      <c r="B171" s="71">
        <v>46225128</v>
      </c>
      <c r="C171" s="71">
        <v>340</v>
      </c>
      <c r="D171" s="69" t="s">
        <v>1266</v>
      </c>
      <c r="E171" s="76">
        <v>1510.17</v>
      </c>
      <c r="F171" s="69">
        <v>28</v>
      </c>
      <c r="G171" s="73">
        <f t="shared" si="4"/>
        <v>42284.76</v>
      </c>
      <c r="H171" s="69">
        <v>32</v>
      </c>
      <c r="I171" s="69" t="s">
        <v>1246</v>
      </c>
    </row>
    <row r="172" spans="1:9" hidden="1">
      <c r="A172" s="69" t="s">
        <v>1239</v>
      </c>
      <c r="B172" s="71">
        <v>46225129</v>
      </c>
      <c r="C172" s="71">
        <v>345</v>
      </c>
      <c r="D172" s="69" t="s">
        <v>1266</v>
      </c>
      <c r="E172" s="76">
        <v>1510.17</v>
      </c>
      <c r="F172" s="69">
        <v>28</v>
      </c>
      <c r="G172" s="73">
        <f t="shared" si="4"/>
        <v>42284.76</v>
      </c>
      <c r="H172" s="69">
        <v>32</v>
      </c>
      <c r="I172" s="69" t="s">
        <v>1246</v>
      </c>
    </row>
    <row r="173" spans="1:9" hidden="1">
      <c r="A173" s="69" t="s">
        <v>1239</v>
      </c>
      <c r="B173" s="71">
        <v>49204132</v>
      </c>
      <c r="C173" s="71">
        <v>360</v>
      </c>
      <c r="D173" s="69" t="s">
        <v>224</v>
      </c>
      <c r="E173" s="76">
        <v>1296.3</v>
      </c>
      <c r="F173" s="69">
        <v>32</v>
      </c>
      <c r="G173" s="73">
        <f t="shared" si="4"/>
        <v>41481.599999999999</v>
      </c>
      <c r="H173" s="69">
        <v>26</v>
      </c>
      <c r="I173" s="69" t="s">
        <v>1240</v>
      </c>
    </row>
    <row r="174" spans="1:9" hidden="1">
      <c r="A174" s="77" t="s">
        <v>1237</v>
      </c>
      <c r="B174" s="69">
        <v>43104140</v>
      </c>
      <c r="C174" s="71">
        <v>400</v>
      </c>
      <c r="D174" s="69" t="s">
        <v>968</v>
      </c>
      <c r="E174" s="76">
        <v>1635.83</v>
      </c>
      <c r="F174" s="69">
        <v>26</v>
      </c>
      <c r="G174" s="73">
        <v>42531.58</v>
      </c>
      <c r="H174" s="69">
        <v>29</v>
      </c>
      <c r="I174" s="69" t="s">
        <v>1267</v>
      </c>
    </row>
    <row r="175" spans="1:9" hidden="1">
      <c r="A175" s="69" t="s">
        <v>1237</v>
      </c>
      <c r="B175" s="74">
        <v>41101139</v>
      </c>
      <c r="C175" s="71">
        <v>395</v>
      </c>
      <c r="D175" s="75" t="s">
        <v>1268</v>
      </c>
      <c r="E175" s="76">
        <v>1635.83</v>
      </c>
      <c r="F175" s="69">
        <v>26</v>
      </c>
      <c r="G175" s="73">
        <v>42531.58</v>
      </c>
      <c r="H175" s="69">
        <v>29</v>
      </c>
      <c r="I175" s="69" t="s">
        <v>1267</v>
      </c>
    </row>
    <row r="176" spans="1:9" hidden="1">
      <c r="A176" s="69" t="s">
        <v>1237</v>
      </c>
      <c r="B176" s="74">
        <v>41101539</v>
      </c>
      <c r="C176" s="71">
        <v>395</v>
      </c>
      <c r="D176" s="75" t="s">
        <v>1268</v>
      </c>
      <c r="E176" s="76">
        <v>1635.83</v>
      </c>
      <c r="F176" s="69">
        <v>26</v>
      </c>
      <c r="G176" s="73">
        <v>42531.58</v>
      </c>
      <c r="H176" s="69">
        <v>29</v>
      </c>
      <c r="I176" s="69" t="s">
        <v>1267</v>
      </c>
    </row>
    <row r="177" spans="1:9" hidden="1">
      <c r="A177" s="69" t="s">
        <v>1237</v>
      </c>
      <c r="B177" s="74">
        <v>41101136</v>
      </c>
      <c r="C177" s="71">
        <v>380</v>
      </c>
      <c r="D177" s="75" t="s">
        <v>1268</v>
      </c>
      <c r="E177" s="76">
        <v>1635.83</v>
      </c>
      <c r="F177" s="69">
        <v>26</v>
      </c>
      <c r="G177" s="73">
        <v>42531.58</v>
      </c>
      <c r="H177" s="69">
        <v>29</v>
      </c>
      <c r="I177" s="69" t="s">
        <v>1267</v>
      </c>
    </row>
    <row r="178" spans="1:9" hidden="1">
      <c r="A178" s="69" t="s">
        <v>1237</v>
      </c>
      <c r="B178" s="74">
        <v>41101137</v>
      </c>
      <c r="C178" s="71">
        <v>385</v>
      </c>
      <c r="D178" s="75" t="s">
        <v>1268</v>
      </c>
      <c r="E178" s="76">
        <v>1635.83</v>
      </c>
      <c r="F178" s="69">
        <v>26</v>
      </c>
      <c r="G178" s="73">
        <v>42531.58</v>
      </c>
      <c r="H178" s="69">
        <v>29</v>
      </c>
      <c r="I178" s="69" t="s">
        <v>1267</v>
      </c>
    </row>
    <row r="179" spans="1:9" hidden="1">
      <c r="A179" s="69" t="s">
        <v>1237</v>
      </c>
      <c r="B179" s="74">
        <v>41101138</v>
      </c>
      <c r="C179" s="71">
        <v>390</v>
      </c>
      <c r="D179" s="75" t="s">
        <v>1268</v>
      </c>
      <c r="E179" s="76">
        <v>1635.83</v>
      </c>
      <c r="F179" s="69">
        <v>26</v>
      </c>
      <c r="G179" s="73">
        <v>42531.58</v>
      </c>
      <c r="H179" s="69">
        <v>29</v>
      </c>
      <c r="I179" s="69" t="s">
        <v>1267</v>
      </c>
    </row>
    <row r="180" spans="1:9" hidden="1">
      <c r="A180" s="69" t="s">
        <v>1237</v>
      </c>
      <c r="B180" s="74">
        <v>41101140</v>
      </c>
      <c r="C180" s="71">
        <v>400</v>
      </c>
      <c r="D180" s="75" t="s">
        <v>1268</v>
      </c>
      <c r="E180" s="76">
        <v>1635.83</v>
      </c>
      <c r="F180" s="69">
        <v>26</v>
      </c>
      <c r="G180" s="73">
        <v>42531.58</v>
      </c>
      <c r="H180" s="69">
        <v>29</v>
      </c>
      <c r="I180" s="69" t="s">
        <v>1267</v>
      </c>
    </row>
    <row r="181" spans="1:9" hidden="1">
      <c r="A181" s="77" t="s">
        <v>1237</v>
      </c>
      <c r="B181" s="69">
        <v>43104139</v>
      </c>
      <c r="C181" s="71">
        <v>395</v>
      </c>
      <c r="D181" s="69" t="s">
        <v>963</v>
      </c>
      <c r="E181" s="76">
        <v>1717.4</v>
      </c>
      <c r="F181" s="69">
        <v>24</v>
      </c>
      <c r="G181" s="73">
        <v>42531.58</v>
      </c>
      <c r="H181" s="69">
        <v>29</v>
      </c>
      <c r="I181" s="69" t="s">
        <v>1269</v>
      </c>
    </row>
    <row r="182" spans="1:9" hidden="1">
      <c r="A182" s="77" t="s">
        <v>1237</v>
      </c>
      <c r="B182" s="69">
        <v>47102139</v>
      </c>
      <c r="C182" s="71">
        <v>395</v>
      </c>
      <c r="D182" s="69" t="s">
        <v>963</v>
      </c>
      <c r="E182" s="76">
        <v>1635.83</v>
      </c>
      <c r="F182" s="69">
        <v>26</v>
      </c>
      <c r="G182" s="73">
        <v>42531.58</v>
      </c>
      <c r="H182" s="69">
        <v>29</v>
      </c>
      <c r="I182" s="69" t="s">
        <v>1267</v>
      </c>
    </row>
    <row r="183" spans="1:9" hidden="1">
      <c r="A183" s="77" t="s">
        <v>1237</v>
      </c>
      <c r="B183" s="69">
        <v>43106139</v>
      </c>
      <c r="C183" s="71">
        <v>395</v>
      </c>
      <c r="D183" s="69" t="s">
        <v>963</v>
      </c>
      <c r="E183" s="76">
        <v>1635.83</v>
      </c>
      <c r="F183" s="69">
        <v>26</v>
      </c>
      <c r="G183" s="73">
        <v>42531.58</v>
      </c>
      <c r="H183" s="69">
        <v>29</v>
      </c>
      <c r="I183" s="69" t="s">
        <v>1267</v>
      </c>
    </row>
    <row r="184" spans="1:9" hidden="1">
      <c r="A184" s="77" t="s">
        <v>1237</v>
      </c>
      <c r="B184" s="69">
        <v>43104142</v>
      </c>
      <c r="C184" s="71">
        <v>410</v>
      </c>
      <c r="D184" s="69" t="s">
        <v>963</v>
      </c>
      <c r="E184" s="76">
        <v>1635.83</v>
      </c>
      <c r="F184" s="69">
        <v>26</v>
      </c>
      <c r="G184" s="73">
        <v>42531.58</v>
      </c>
      <c r="H184" s="69">
        <v>29</v>
      </c>
      <c r="I184" s="69" t="s">
        <v>1267</v>
      </c>
    </row>
    <row r="185" spans="1:9" hidden="1">
      <c r="A185" s="69" t="s">
        <v>1237</v>
      </c>
      <c r="B185" s="69">
        <v>43106142</v>
      </c>
      <c r="C185" s="71">
        <v>410</v>
      </c>
      <c r="D185" s="69" t="s">
        <v>963</v>
      </c>
      <c r="E185" s="76">
        <v>1635.83</v>
      </c>
      <c r="F185" s="69">
        <v>26</v>
      </c>
      <c r="G185" s="73">
        <v>42531.58</v>
      </c>
      <c r="H185" s="69">
        <v>29</v>
      </c>
      <c r="I185" s="69" t="s">
        <v>1267</v>
      </c>
    </row>
    <row r="186" spans="1:9" hidden="1">
      <c r="A186" s="69" t="s">
        <v>1237</v>
      </c>
      <c r="B186" s="69">
        <v>43106141</v>
      </c>
      <c r="C186" s="71">
        <v>405</v>
      </c>
      <c r="D186" s="69" t="s">
        <v>963</v>
      </c>
      <c r="E186" s="76">
        <v>1635.83</v>
      </c>
      <c r="F186" s="69">
        <v>26</v>
      </c>
      <c r="G186" s="73">
        <v>42531.58</v>
      </c>
      <c r="H186" s="69">
        <v>29</v>
      </c>
      <c r="I186" s="69" t="s">
        <v>1267</v>
      </c>
    </row>
    <row r="187" spans="1:9" hidden="1">
      <c r="A187" s="77" t="s">
        <v>1237</v>
      </c>
      <c r="B187" s="69">
        <v>47102140</v>
      </c>
      <c r="C187" s="71">
        <v>400</v>
      </c>
      <c r="D187" s="69" t="s">
        <v>963</v>
      </c>
      <c r="E187" s="76">
        <v>1635.83</v>
      </c>
      <c r="F187" s="69">
        <v>26</v>
      </c>
      <c r="G187" s="73">
        <v>42531.58</v>
      </c>
      <c r="H187" s="69">
        <v>29</v>
      </c>
      <c r="I187" s="69" t="s">
        <v>1267</v>
      </c>
    </row>
    <row r="188" spans="1:9" hidden="1">
      <c r="A188" s="77" t="s">
        <v>1237</v>
      </c>
      <c r="B188" s="69">
        <v>43106140</v>
      </c>
      <c r="C188" s="71">
        <v>400</v>
      </c>
      <c r="D188" s="69" t="s">
        <v>963</v>
      </c>
      <c r="E188" s="76">
        <v>1635.83</v>
      </c>
      <c r="F188" s="69">
        <v>26</v>
      </c>
      <c r="G188" s="73">
        <v>42531.58</v>
      </c>
      <c r="H188" s="69">
        <v>29</v>
      </c>
      <c r="I188" s="69" t="s">
        <v>1267</v>
      </c>
    </row>
    <row r="189" spans="1:9" hidden="1">
      <c r="A189" s="77" t="s">
        <v>1237</v>
      </c>
      <c r="B189" s="69">
        <v>43106540</v>
      </c>
      <c r="C189" s="71">
        <v>400</v>
      </c>
      <c r="D189" s="69" t="s">
        <v>963</v>
      </c>
      <c r="E189" s="76">
        <v>1635.83</v>
      </c>
      <c r="F189" s="69">
        <v>26</v>
      </c>
      <c r="G189" s="73">
        <v>42531.58</v>
      </c>
      <c r="H189" s="69">
        <v>29</v>
      </c>
      <c r="I189" s="69" t="s">
        <v>1267</v>
      </c>
    </row>
    <row r="190" spans="1:9" hidden="1">
      <c r="A190" s="77" t="s">
        <v>1237</v>
      </c>
      <c r="B190" s="69">
        <v>47103140</v>
      </c>
      <c r="C190" s="71">
        <v>400</v>
      </c>
      <c r="D190" s="69" t="s">
        <v>963</v>
      </c>
      <c r="E190" s="76">
        <v>1635.83</v>
      </c>
      <c r="F190" s="69">
        <v>26</v>
      </c>
      <c r="G190" s="73">
        <v>42531.58</v>
      </c>
      <c r="H190" s="69">
        <v>29</v>
      </c>
      <c r="I190" s="69" t="s">
        <v>1267</v>
      </c>
    </row>
    <row r="191" spans="1:9" hidden="1">
      <c r="A191" s="69" t="s">
        <v>1237</v>
      </c>
      <c r="B191" s="74">
        <v>43103139</v>
      </c>
      <c r="C191" s="71">
        <v>395</v>
      </c>
      <c r="D191" s="69" t="s">
        <v>1270</v>
      </c>
      <c r="E191" s="76">
        <v>1635.83</v>
      </c>
      <c r="F191" s="69">
        <v>26</v>
      </c>
      <c r="G191" s="73">
        <v>42531.58</v>
      </c>
      <c r="H191" s="69">
        <v>29</v>
      </c>
      <c r="I191" s="69" t="s">
        <v>1267</v>
      </c>
    </row>
    <row r="192" spans="1:9" hidden="1">
      <c r="A192" s="77" t="s">
        <v>1237</v>
      </c>
      <c r="B192" s="69">
        <v>47103139</v>
      </c>
      <c r="C192" s="71">
        <v>395</v>
      </c>
      <c r="D192" s="69" t="s">
        <v>1270</v>
      </c>
      <c r="E192" s="76">
        <v>1635.83</v>
      </c>
      <c r="F192" s="69">
        <v>26</v>
      </c>
      <c r="G192" s="73">
        <v>42531.58</v>
      </c>
      <c r="H192" s="69">
        <v>29</v>
      </c>
      <c r="I192" s="69" t="s">
        <v>1267</v>
      </c>
    </row>
    <row r="193" spans="1:9" hidden="1">
      <c r="A193" s="69" t="s">
        <v>1237</v>
      </c>
      <c r="B193" s="74">
        <v>43101139</v>
      </c>
      <c r="C193" s="71">
        <v>395</v>
      </c>
      <c r="D193" s="69" t="s">
        <v>1270</v>
      </c>
      <c r="E193" s="76">
        <v>1635.83</v>
      </c>
      <c r="F193" s="69">
        <v>26</v>
      </c>
      <c r="G193" s="73">
        <v>42531.58</v>
      </c>
      <c r="H193" s="69">
        <v>29</v>
      </c>
      <c r="I193" s="69" t="s">
        <v>1267</v>
      </c>
    </row>
    <row r="194" spans="1:9" hidden="1">
      <c r="A194" s="69" t="s">
        <v>1237</v>
      </c>
      <c r="B194" s="74">
        <v>43101539</v>
      </c>
      <c r="C194" s="71">
        <v>395</v>
      </c>
      <c r="D194" s="69" t="s">
        <v>1270</v>
      </c>
      <c r="E194" s="76">
        <v>1635.83</v>
      </c>
      <c r="F194" s="69">
        <v>26</v>
      </c>
      <c r="G194" s="73">
        <v>42531.58</v>
      </c>
      <c r="H194" s="69">
        <v>29</v>
      </c>
      <c r="I194" s="69" t="s">
        <v>1267</v>
      </c>
    </row>
    <row r="195" spans="1:9" hidden="1">
      <c r="A195" s="77" t="s">
        <v>1237</v>
      </c>
      <c r="B195" s="69">
        <v>43104141</v>
      </c>
      <c r="C195" s="71">
        <v>405</v>
      </c>
      <c r="D195" s="69" t="s">
        <v>1270</v>
      </c>
      <c r="E195" s="76">
        <v>1635.83</v>
      </c>
      <c r="F195" s="69">
        <v>26</v>
      </c>
      <c r="G195" s="73">
        <v>42531.58</v>
      </c>
      <c r="H195" s="69">
        <v>29</v>
      </c>
      <c r="I195" s="69" t="s">
        <v>1267</v>
      </c>
    </row>
    <row r="196" spans="1:9" hidden="1">
      <c r="A196" s="69" t="s">
        <v>1237</v>
      </c>
      <c r="B196" s="74">
        <v>43101141</v>
      </c>
      <c r="C196" s="71">
        <v>405</v>
      </c>
      <c r="D196" s="69" t="s">
        <v>1270</v>
      </c>
      <c r="E196" s="76">
        <v>1635.83</v>
      </c>
      <c r="F196" s="69">
        <v>26</v>
      </c>
      <c r="G196" s="73">
        <v>42531.58</v>
      </c>
      <c r="H196" s="69">
        <v>29</v>
      </c>
      <c r="I196" s="69" t="s">
        <v>1267</v>
      </c>
    </row>
    <row r="197" spans="1:9" hidden="1">
      <c r="A197" s="69" t="s">
        <v>1237</v>
      </c>
      <c r="B197" s="74">
        <v>43103137</v>
      </c>
      <c r="C197" s="71">
        <v>385</v>
      </c>
      <c r="D197" s="69" t="s">
        <v>1270</v>
      </c>
      <c r="E197" s="76">
        <v>1635.83</v>
      </c>
      <c r="F197" s="69">
        <v>26</v>
      </c>
      <c r="G197" s="73">
        <v>42531.58</v>
      </c>
      <c r="H197" s="69">
        <v>29</v>
      </c>
      <c r="I197" s="69" t="s">
        <v>1267</v>
      </c>
    </row>
    <row r="198" spans="1:9" hidden="1">
      <c r="A198" s="69" t="s">
        <v>1237</v>
      </c>
      <c r="B198" s="74">
        <v>43103138</v>
      </c>
      <c r="C198" s="71">
        <v>390</v>
      </c>
      <c r="D198" s="69" t="s">
        <v>1270</v>
      </c>
      <c r="E198" s="76">
        <v>1635.83</v>
      </c>
      <c r="F198" s="69">
        <v>26</v>
      </c>
      <c r="G198" s="73">
        <v>42531.58</v>
      </c>
      <c r="H198" s="69">
        <v>29</v>
      </c>
      <c r="I198" s="69" t="s">
        <v>1267</v>
      </c>
    </row>
    <row r="199" spans="1:9" hidden="1">
      <c r="A199" s="77" t="s">
        <v>1237</v>
      </c>
      <c r="B199" s="69">
        <v>47103136</v>
      </c>
      <c r="C199" s="71">
        <v>380</v>
      </c>
      <c r="D199" s="69" t="s">
        <v>1270</v>
      </c>
      <c r="E199" s="76">
        <v>1635.83</v>
      </c>
      <c r="F199" s="69">
        <v>26</v>
      </c>
      <c r="G199" s="73">
        <v>42531.58</v>
      </c>
      <c r="H199" s="69">
        <v>29</v>
      </c>
      <c r="I199" s="69" t="s">
        <v>1267</v>
      </c>
    </row>
    <row r="200" spans="1:9" hidden="1">
      <c r="A200" s="69" t="s">
        <v>1237</v>
      </c>
      <c r="B200" s="74">
        <v>44101132</v>
      </c>
      <c r="C200" s="71">
        <v>360</v>
      </c>
      <c r="D200" s="69" t="s">
        <v>1270</v>
      </c>
      <c r="E200" s="76">
        <v>1635.83</v>
      </c>
      <c r="F200" s="69">
        <v>26</v>
      </c>
      <c r="G200" s="73">
        <v>42531.58</v>
      </c>
      <c r="H200" s="69">
        <v>29</v>
      </c>
      <c r="I200" s="69" t="s">
        <v>1267</v>
      </c>
    </row>
    <row r="201" spans="1:9" hidden="1">
      <c r="A201" s="69" t="s">
        <v>1237</v>
      </c>
      <c r="B201" s="74">
        <v>44101133</v>
      </c>
      <c r="C201" s="71">
        <v>365</v>
      </c>
      <c r="D201" s="69" t="s">
        <v>1270</v>
      </c>
      <c r="E201" s="76">
        <v>1635.83</v>
      </c>
      <c r="F201" s="69">
        <v>26</v>
      </c>
      <c r="G201" s="73">
        <v>42531.58</v>
      </c>
      <c r="H201" s="69">
        <v>29</v>
      </c>
      <c r="I201" s="69" t="s">
        <v>1267</v>
      </c>
    </row>
    <row r="202" spans="1:9" hidden="1">
      <c r="A202" s="69" t="s">
        <v>1237</v>
      </c>
      <c r="B202" s="74">
        <v>43101137</v>
      </c>
      <c r="C202" s="71">
        <v>385</v>
      </c>
      <c r="D202" s="69" t="s">
        <v>1270</v>
      </c>
      <c r="E202" s="76">
        <v>1635.83</v>
      </c>
      <c r="F202" s="69">
        <v>26</v>
      </c>
      <c r="G202" s="73">
        <v>42531.58</v>
      </c>
      <c r="H202" s="69">
        <v>29</v>
      </c>
      <c r="I202" s="69" t="s">
        <v>1267</v>
      </c>
    </row>
    <row r="203" spans="1:9" hidden="1">
      <c r="A203" s="69" t="s">
        <v>1237</v>
      </c>
      <c r="B203" s="74">
        <v>43101138</v>
      </c>
      <c r="C203" s="71">
        <v>390</v>
      </c>
      <c r="D203" s="69" t="s">
        <v>1270</v>
      </c>
      <c r="E203" s="76">
        <v>1635.83</v>
      </c>
      <c r="F203" s="69">
        <v>26</v>
      </c>
      <c r="G203" s="73">
        <v>42531.58</v>
      </c>
      <c r="H203" s="69">
        <v>29</v>
      </c>
      <c r="I203" s="69" t="s">
        <v>1267</v>
      </c>
    </row>
    <row r="204" spans="1:9" hidden="1">
      <c r="A204" s="69" t="s">
        <v>1237</v>
      </c>
      <c r="B204" s="74">
        <v>44101532</v>
      </c>
      <c r="C204" s="71">
        <v>360</v>
      </c>
      <c r="D204" s="69" t="s">
        <v>1270</v>
      </c>
      <c r="E204" s="76">
        <v>1635.83</v>
      </c>
      <c r="F204" s="69">
        <v>26</v>
      </c>
      <c r="G204" s="73">
        <v>42531.58</v>
      </c>
      <c r="H204" s="69">
        <v>29</v>
      </c>
      <c r="I204" s="69" t="s">
        <v>1267</v>
      </c>
    </row>
    <row r="205" spans="1:9" hidden="1">
      <c r="A205" s="69" t="s">
        <v>1237</v>
      </c>
      <c r="B205" s="74">
        <v>43101538</v>
      </c>
      <c r="C205" s="71">
        <v>390</v>
      </c>
      <c r="D205" s="69" t="s">
        <v>1270</v>
      </c>
      <c r="E205" s="76">
        <v>1635.83</v>
      </c>
      <c r="F205" s="69">
        <v>26</v>
      </c>
      <c r="G205" s="73">
        <v>42531.58</v>
      </c>
      <c r="H205" s="69">
        <v>29</v>
      </c>
      <c r="I205" s="69" t="s">
        <v>1267</v>
      </c>
    </row>
    <row r="206" spans="1:9" hidden="1">
      <c r="A206" s="69" t="s">
        <v>1237</v>
      </c>
      <c r="B206" s="74">
        <v>43103140</v>
      </c>
      <c r="C206" s="71">
        <v>400</v>
      </c>
      <c r="D206" s="69" t="s">
        <v>1270</v>
      </c>
      <c r="E206" s="76">
        <v>1635.83</v>
      </c>
      <c r="F206" s="69">
        <v>26</v>
      </c>
      <c r="G206" s="73">
        <v>42531.58</v>
      </c>
      <c r="H206" s="69">
        <v>29</v>
      </c>
      <c r="I206" s="69" t="s">
        <v>1267</v>
      </c>
    </row>
    <row r="207" spans="1:9" hidden="1">
      <c r="A207" s="77" t="s">
        <v>1237</v>
      </c>
      <c r="B207" s="69">
        <v>43107140</v>
      </c>
      <c r="C207" s="71">
        <v>400</v>
      </c>
      <c r="D207" s="69" t="s">
        <v>1270</v>
      </c>
      <c r="E207" s="76">
        <v>1635.83</v>
      </c>
      <c r="F207" s="69">
        <v>26</v>
      </c>
      <c r="G207" s="73">
        <v>42531.58</v>
      </c>
      <c r="H207" s="69">
        <v>29</v>
      </c>
      <c r="I207" s="69" t="s">
        <v>1267</v>
      </c>
    </row>
    <row r="208" spans="1:9" hidden="1">
      <c r="A208" s="69" t="s">
        <v>1237</v>
      </c>
      <c r="B208" s="74">
        <v>43101140</v>
      </c>
      <c r="C208" s="71">
        <v>400</v>
      </c>
      <c r="D208" s="69" t="s">
        <v>1270</v>
      </c>
      <c r="E208" s="76">
        <v>1635.83</v>
      </c>
      <c r="F208" s="69">
        <v>26</v>
      </c>
      <c r="G208" s="73">
        <v>42531.58</v>
      </c>
      <c r="H208" s="69">
        <v>29</v>
      </c>
      <c r="I208" s="69" t="s">
        <v>1267</v>
      </c>
    </row>
    <row r="209" spans="1:9" hidden="1">
      <c r="A209" s="77" t="s">
        <v>1237</v>
      </c>
      <c r="B209" s="69">
        <v>43107540</v>
      </c>
      <c r="C209" s="71">
        <v>400</v>
      </c>
      <c r="D209" s="69" t="s">
        <v>1270</v>
      </c>
      <c r="E209" s="76">
        <v>1635.83</v>
      </c>
      <c r="F209" s="69">
        <v>26</v>
      </c>
      <c r="G209" s="73">
        <v>42531.58</v>
      </c>
      <c r="H209" s="69">
        <v>29</v>
      </c>
      <c r="I209" s="69" t="s">
        <v>1267</v>
      </c>
    </row>
    <row r="210" spans="1:9" hidden="1">
      <c r="A210" s="69" t="s">
        <v>1237</v>
      </c>
      <c r="B210" s="74">
        <v>41102139</v>
      </c>
      <c r="C210" s="71">
        <v>395</v>
      </c>
      <c r="D210" s="75" t="s">
        <v>1271</v>
      </c>
      <c r="E210" s="76">
        <v>1635.83</v>
      </c>
      <c r="F210" s="69">
        <v>26</v>
      </c>
      <c r="G210" s="73">
        <v>42531.58</v>
      </c>
      <c r="H210" s="69">
        <v>29</v>
      </c>
      <c r="I210" s="69" t="s">
        <v>1267</v>
      </c>
    </row>
    <row r="211" spans="1:9" hidden="1">
      <c r="A211" s="69" t="s">
        <v>1237</v>
      </c>
      <c r="B211" s="74">
        <v>41102136</v>
      </c>
      <c r="C211" s="71">
        <v>380</v>
      </c>
      <c r="D211" s="75" t="s">
        <v>1271</v>
      </c>
      <c r="E211" s="76">
        <v>1635.83</v>
      </c>
      <c r="F211" s="69">
        <v>26</v>
      </c>
      <c r="G211" s="73">
        <v>42531.58</v>
      </c>
      <c r="H211" s="69">
        <v>29</v>
      </c>
      <c r="I211" s="69" t="s">
        <v>1267</v>
      </c>
    </row>
    <row r="212" spans="1:9" hidden="1">
      <c r="A212" s="69" t="s">
        <v>1237</v>
      </c>
      <c r="B212" s="74">
        <v>41102137</v>
      </c>
      <c r="C212" s="71">
        <v>385</v>
      </c>
      <c r="D212" s="75" t="s">
        <v>1271</v>
      </c>
      <c r="E212" s="76">
        <v>1635.83</v>
      </c>
      <c r="F212" s="69">
        <v>26</v>
      </c>
      <c r="G212" s="73">
        <v>42531.58</v>
      </c>
      <c r="H212" s="69">
        <v>29</v>
      </c>
      <c r="I212" s="69" t="s">
        <v>1267</v>
      </c>
    </row>
    <row r="213" spans="1:9" hidden="1">
      <c r="A213" s="69" t="s">
        <v>1237</v>
      </c>
      <c r="B213" s="74">
        <v>41102138</v>
      </c>
      <c r="C213" s="71">
        <v>390</v>
      </c>
      <c r="D213" s="75" t="s">
        <v>1271</v>
      </c>
      <c r="E213" s="76">
        <v>1635.83</v>
      </c>
      <c r="F213" s="69">
        <v>26</v>
      </c>
      <c r="G213" s="73">
        <v>42531.58</v>
      </c>
      <c r="H213" s="69">
        <v>29</v>
      </c>
      <c r="I213" s="69" t="s">
        <v>1267</v>
      </c>
    </row>
    <row r="214" spans="1:9" hidden="1">
      <c r="A214" s="77" t="s">
        <v>1237</v>
      </c>
      <c r="B214" s="69">
        <v>43105139</v>
      </c>
      <c r="C214" s="71">
        <v>395</v>
      </c>
      <c r="D214" s="69" t="s">
        <v>962</v>
      </c>
      <c r="E214" s="76">
        <v>1635.83</v>
      </c>
      <c r="F214" s="69">
        <v>26</v>
      </c>
      <c r="G214" s="73">
        <v>42531.58</v>
      </c>
      <c r="H214" s="69">
        <v>29</v>
      </c>
      <c r="I214" s="69" t="s">
        <v>1267</v>
      </c>
    </row>
    <row r="215" spans="1:9" hidden="1">
      <c r="A215" s="69" t="s">
        <v>1237</v>
      </c>
      <c r="B215" s="74">
        <v>43102139</v>
      </c>
      <c r="C215" s="71">
        <v>395</v>
      </c>
      <c r="D215" s="69" t="s">
        <v>962</v>
      </c>
      <c r="E215" s="76">
        <v>1635.83</v>
      </c>
      <c r="F215" s="69">
        <v>26</v>
      </c>
      <c r="G215" s="73">
        <v>42531.58</v>
      </c>
      <c r="H215" s="69">
        <v>29</v>
      </c>
      <c r="I215" s="69" t="s">
        <v>1267</v>
      </c>
    </row>
    <row r="216" spans="1:9" hidden="1">
      <c r="A216" s="77" t="s">
        <v>1237</v>
      </c>
      <c r="B216" s="69">
        <v>43105140</v>
      </c>
      <c r="C216" s="71">
        <v>400</v>
      </c>
      <c r="D216" s="69" t="s">
        <v>962</v>
      </c>
      <c r="E216" s="76">
        <v>1635.83</v>
      </c>
      <c r="F216" s="69">
        <v>26</v>
      </c>
      <c r="G216" s="73">
        <v>42531.58</v>
      </c>
      <c r="H216" s="69">
        <v>29</v>
      </c>
      <c r="I216" s="69" t="s">
        <v>1267</v>
      </c>
    </row>
    <row r="217" spans="1:9" hidden="1">
      <c r="A217" s="69" t="s">
        <v>1237</v>
      </c>
      <c r="B217" s="74">
        <v>43102140</v>
      </c>
      <c r="C217" s="71">
        <v>400</v>
      </c>
      <c r="D217" s="69" t="s">
        <v>962</v>
      </c>
      <c r="E217" s="76">
        <v>1635.83</v>
      </c>
      <c r="F217" s="69">
        <v>26</v>
      </c>
      <c r="G217" s="73">
        <v>42531.58</v>
      </c>
      <c r="H217" s="69">
        <v>29</v>
      </c>
      <c r="I217" s="69" t="s">
        <v>1267</v>
      </c>
    </row>
    <row r="218" spans="1:9" hidden="1">
      <c r="A218" s="77" t="s">
        <v>1237</v>
      </c>
      <c r="B218" s="69">
        <v>43105138</v>
      </c>
      <c r="C218" s="71">
        <v>390</v>
      </c>
      <c r="D218" s="69" t="s">
        <v>962</v>
      </c>
      <c r="E218" s="76">
        <v>1635.83</v>
      </c>
      <c r="F218" s="69">
        <v>26</v>
      </c>
      <c r="G218" s="73">
        <v>42531.58</v>
      </c>
      <c r="H218" s="69">
        <v>29</v>
      </c>
      <c r="I218" s="69" t="s">
        <v>1267</v>
      </c>
    </row>
    <row r="219" spans="1:9" hidden="1">
      <c r="A219" s="69" t="s">
        <v>1237</v>
      </c>
      <c r="B219" s="74">
        <v>43102138</v>
      </c>
      <c r="C219" s="71">
        <v>390</v>
      </c>
      <c r="D219" s="69" t="s">
        <v>962</v>
      </c>
      <c r="E219" s="76">
        <v>1635.83</v>
      </c>
      <c r="F219" s="69">
        <v>26</v>
      </c>
      <c r="G219" s="73">
        <v>42531.58</v>
      </c>
      <c r="H219" s="69">
        <v>29</v>
      </c>
      <c r="I219" s="69" t="s">
        <v>1267</v>
      </c>
    </row>
    <row r="220" spans="1:9" hidden="1">
      <c r="A220" s="77" t="s">
        <v>1237</v>
      </c>
      <c r="B220" s="69">
        <v>46101142</v>
      </c>
      <c r="C220" s="71">
        <v>410</v>
      </c>
      <c r="D220" s="69" t="s">
        <v>964</v>
      </c>
      <c r="E220" s="76">
        <v>1717.4</v>
      </c>
      <c r="F220" s="69">
        <v>24</v>
      </c>
      <c r="G220" s="73">
        <v>41217.600000000006</v>
      </c>
      <c r="H220" s="69">
        <v>29</v>
      </c>
      <c r="I220" s="69" t="s">
        <v>1269</v>
      </c>
    </row>
    <row r="221" spans="1:9" hidden="1">
      <c r="A221" s="77" t="s">
        <v>1237</v>
      </c>
      <c r="B221" s="69">
        <v>46103144</v>
      </c>
      <c r="C221" s="71">
        <v>420</v>
      </c>
      <c r="D221" s="69" t="s">
        <v>964</v>
      </c>
      <c r="E221" s="76">
        <v>1717.4</v>
      </c>
      <c r="F221" s="69">
        <v>24</v>
      </c>
      <c r="G221" s="73">
        <v>42531.58</v>
      </c>
      <c r="H221" s="69">
        <v>29</v>
      </c>
      <c r="I221" s="69" t="s">
        <v>1269</v>
      </c>
    </row>
    <row r="222" spans="1:9" hidden="1">
      <c r="A222" s="77" t="s">
        <v>1237</v>
      </c>
      <c r="B222" s="69">
        <v>46104145</v>
      </c>
      <c r="C222" s="71">
        <v>425</v>
      </c>
      <c r="D222" s="69" t="s">
        <v>964</v>
      </c>
      <c r="E222" s="76">
        <v>1717.4</v>
      </c>
      <c r="F222" s="69">
        <v>24</v>
      </c>
      <c r="G222" s="73">
        <v>42531.58</v>
      </c>
      <c r="H222" s="69">
        <v>29</v>
      </c>
      <c r="I222" s="69" t="s">
        <v>1269</v>
      </c>
    </row>
    <row r="223" spans="1:9" hidden="1">
      <c r="A223" s="77" t="s">
        <v>1237</v>
      </c>
      <c r="B223" s="69">
        <v>46104146</v>
      </c>
      <c r="C223" s="71">
        <v>430</v>
      </c>
      <c r="D223" s="69" t="s">
        <v>964</v>
      </c>
      <c r="E223" s="76">
        <v>1717.4</v>
      </c>
      <c r="F223" s="69">
        <v>24</v>
      </c>
      <c r="G223" s="73">
        <v>42531.58</v>
      </c>
      <c r="H223" s="69">
        <v>29</v>
      </c>
      <c r="I223" s="69" t="s">
        <v>1269</v>
      </c>
    </row>
    <row r="224" spans="1:9" hidden="1">
      <c r="A224" s="77" t="s">
        <v>1237</v>
      </c>
      <c r="B224" s="69">
        <v>46104545</v>
      </c>
      <c r="C224" s="71">
        <v>425</v>
      </c>
      <c r="D224" s="69" t="s">
        <v>964</v>
      </c>
      <c r="E224" s="76">
        <v>1717.4</v>
      </c>
      <c r="F224" s="69">
        <v>24</v>
      </c>
      <c r="G224" s="73">
        <v>42531.58</v>
      </c>
      <c r="H224" s="69">
        <v>29</v>
      </c>
      <c r="I224" s="69" t="s">
        <v>1269</v>
      </c>
    </row>
    <row r="225" spans="1:9" hidden="1">
      <c r="A225" s="77" t="s">
        <v>1237</v>
      </c>
      <c r="B225" s="69">
        <v>46104546</v>
      </c>
      <c r="C225" s="71">
        <v>430</v>
      </c>
      <c r="D225" s="69" t="s">
        <v>964</v>
      </c>
      <c r="E225" s="76">
        <v>1717.4</v>
      </c>
      <c r="F225" s="69">
        <v>24</v>
      </c>
      <c r="G225" s="73">
        <v>42531.58</v>
      </c>
      <c r="H225" s="69">
        <v>29</v>
      </c>
      <c r="I225" s="69" t="s">
        <v>1269</v>
      </c>
    </row>
    <row r="226" spans="1:9" hidden="1">
      <c r="A226" s="77" t="s">
        <v>1237</v>
      </c>
      <c r="B226" s="69">
        <v>46104144</v>
      </c>
      <c r="C226" s="71">
        <v>420</v>
      </c>
      <c r="D226" s="69" t="s">
        <v>964</v>
      </c>
      <c r="E226" s="76">
        <v>1717.4</v>
      </c>
      <c r="F226" s="69">
        <v>24</v>
      </c>
      <c r="G226" s="73">
        <v>42531.58</v>
      </c>
      <c r="H226" s="69">
        <v>29</v>
      </c>
      <c r="I226" s="69" t="s">
        <v>1269</v>
      </c>
    </row>
    <row r="227" spans="1:9" hidden="1">
      <c r="A227" s="77" t="s">
        <v>1237</v>
      </c>
      <c r="B227" s="74">
        <v>46101143</v>
      </c>
      <c r="C227" s="71">
        <v>415</v>
      </c>
      <c r="D227" s="69" t="s">
        <v>964</v>
      </c>
      <c r="E227" s="76">
        <v>1717.4</v>
      </c>
      <c r="F227" s="69">
        <v>24</v>
      </c>
      <c r="G227" s="73">
        <v>41217.600000000006</v>
      </c>
      <c r="H227" s="69">
        <v>29</v>
      </c>
      <c r="I227" s="69" t="s">
        <v>1269</v>
      </c>
    </row>
    <row r="228" spans="1:9" hidden="1">
      <c r="A228" s="77" t="s">
        <v>1237</v>
      </c>
      <c r="B228" s="74">
        <v>46101144</v>
      </c>
      <c r="C228" s="71">
        <v>420</v>
      </c>
      <c r="D228" s="69" t="s">
        <v>964</v>
      </c>
      <c r="E228" s="76">
        <v>1717.4</v>
      </c>
      <c r="F228" s="69">
        <v>24</v>
      </c>
      <c r="G228" s="73">
        <v>41217.600000000006</v>
      </c>
      <c r="H228" s="69">
        <v>29</v>
      </c>
      <c r="I228" s="69" t="s">
        <v>1269</v>
      </c>
    </row>
    <row r="229" spans="1:9" hidden="1">
      <c r="A229" s="77" t="s">
        <v>1237</v>
      </c>
      <c r="B229" s="71">
        <v>46103145</v>
      </c>
      <c r="C229" s="71">
        <v>425</v>
      </c>
      <c r="D229" s="71" t="s">
        <v>964</v>
      </c>
      <c r="E229" s="76">
        <v>1717.4</v>
      </c>
      <c r="F229" s="69">
        <v>24</v>
      </c>
      <c r="G229" s="73">
        <v>41217.600000000006</v>
      </c>
      <c r="H229" s="69">
        <v>29</v>
      </c>
      <c r="I229" s="69" t="s">
        <v>1269</v>
      </c>
    </row>
    <row r="230" spans="1:9" hidden="1">
      <c r="A230" s="77" t="s">
        <v>1237</v>
      </c>
      <c r="B230" s="69">
        <v>46101343</v>
      </c>
      <c r="C230" s="71">
        <v>415</v>
      </c>
      <c r="D230" s="69" t="s">
        <v>964</v>
      </c>
      <c r="E230" s="76">
        <v>1717.4</v>
      </c>
      <c r="F230" s="69">
        <v>24</v>
      </c>
      <c r="G230" s="73">
        <v>42531.58</v>
      </c>
      <c r="H230" s="69">
        <v>29</v>
      </c>
      <c r="I230" s="69" t="s">
        <v>1269</v>
      </c>
    </row>
    <row r="231" spans="1:9" hidden="1">
      <c r="A231" s="77" t="s">
        <v>1237</v>
      </c>
      <c r="B231" s="69">
        <v>46101344</v>
      </c>
      <c r="C231" s="71">
        <v>420</v>
      </c>
      <c r="D231" s="69" t="s">
        <v>964</v>
      </c>
      <c r="E231" s="76">
        <v>1717.4</v>
      </c>
      <c r="F231" s="69">
        <v>24</v>
      </c>
      <c r="G231" s="73">
        <v>42531.58</v>
      </c>
      <c r="H231" s="69">
        <v>29</v>
      </c>
      <c r="I231" s="69" t="s">
        <v>1269</v>
      </c>
    </row>
    <row r="232" spans="1:9" hidden="1">
      <c r="A232" s="77" t="s">
        <v>1237</v>
      </c>
      <c r="B232" s="79">
        <v>46108146</v>
      </c>
      <c r="C232" s="71">
        <v>430</v>
      </c>
      <c r="D232" s="79" t="s">
        <v>967</v>
      </c>
      <c r="E232" s="76">
        <v>1717.4</v>
      </c>
      <c r="F232" s="69">
        <v>24</v>
      </c>
      <c r="G232" s="73">
        <v>42531.58</v>
      </c>
      <c r="H232" s="69">
        <v>29</v>
      </c>
      <c r="I232" s="69" t="s">
        <v>1269</v>
      </c>
    </row>
    <row r="233" spans="1:9" hidden="1">
      <c r="A233" s="77" t="s">
        <v>1237</v>
      </c>
      <c r="B233" s="79">
        <v>46108145</v>
      </c>
      <c r="C233" s="71">
        <v>425</v>
      </c>
      <c r="D233" s="79" t="s">
        <v>967</v>
      </c>
      <c r="E233" s="76">
        <v>1717.4</v>
      </c>
      <c r="F233" s="69">
        <v>24</v>
      </c>
      <c r="G233" s="73">
        <v>42531.58</v>
      </c>
      <c r="H233" s="69">
        <v>29</v>
      </c>
      <c r="I233" s="69" t="s">
        <v>1269</v>
      </c>
    </row>
    <row r="234" spans="1:9" hidden="1">
      <c r="A234" s="77" t="s">
        <v>1237</v>
      </c>
      <c r="B234" s="79">
        <v>46110146</v>
      </c>
      <c r="C234" s="71">
        <v>430</v>
      </c>
      <c r="D234" s="79" t="s">
        <v>967</v>
      </c>
      <c r="E234" s="76">
        <v>1717.4</v>
      </c>
      <c r="F234" s="69">
        <v>24</v>
      </c>
      <c r="G234" s="73">
        <v>42531.58</v>
      </c>
      <c r="H234" s="69">
        <v>29</v>
      </c>
      <c r="I234" s="69" t="s">
        <v>1269</v>
      </c>
    </row>
    <row r="235" spans="1:9" hidden="1">
      <c r="A235" s="77" t="s">
        <v>1237</v>
      </c>
      <c r="B235" s="79">
        <v>46110145</v>
      </c>
      <c r="C235" s="71">
        <v>425</v>
      </c>
      <c r="D235" s="79" t="s">
        <v>967</v>
      </c>
      <c r="E235" s="76">
        <v>1717.4</v>
      </c>
      <c r="F235" s="69">
        <v>24</v>
      </c>
      <c r="G235" s="73">
        <v>42531.58</v>
      </c>
      <c r="H235" s="69">
        <v>29</v>
      </c>
      <c r="I235" s="69" t="s">
        <v>1269</v>
      </c>
    </row>
    <row r="236" spans="1:9" hidden="1">
      <c r="A236" s="77" t="s">
        <v>1237</v>
      </c>
      <c r="B236" s="69">
        <v>46109146</v>
      </c>
      <c r="C236" s="71">
        <v>430</v>
      </c>
      <c r="D236" s="71" t="s">
        <v>967</v>
      </c>
      <c r="E236" s="76">
        <v>1717.4</v>
      </c>
      <c r="F236" s="69">
        <v>24</v>
      </c>
      <c r="G236" s="73">
        <v>42531.58</v>
      </c>
      <c r="H236" s="69">
        <v>29</v>
      </c>
      <c r="I236" s="69" t="s">
        <v>1269</v>
      </c>
    </row>
    <row r="237" spans="1:9" hidden="1">
      <c r="A237" s="77" t="s">
        <v>1237</v>
      </c>
      <c r="B237" s="69">
        <v>46109145</v>
      </c>
      <c r="C237" s="71">
        <v>425</v>
      </c>
      <c r="D237" s="71" t="s">
        <v>967</v>
      </c>
      <c r="E237" s="76">
        <v>1717.4</v>
      </c>
      <c r="F237" s="69">
        <v>24</v>
      </c>
      <c r="G237" s="73">
        <v>42531.58</v>
      </c>
      <c r="H237" s="69">
        <v>29</v>
      </c>
      <c r="I237" s="69" t="s">
        <v>1269</v>
      </c>
    </row>
    <row r="238" spans="1:9" hidden="1">
      <c r="A238" s="77" t="s">
        <v>1237</v>
      </c>
      <c r="B238" s="69">
        <v>46110144</v>
      </c>
      <c r="C238" s="71">
        <v>420</v>
      </c>
      <c r="D238" s="71" t="s">
        <v>967</v>
      </c>
      <c r="E238" s="76">
        <v>1717.4</v>
      </c>
      <c r="F238" s="69">
        <v>24</v>
      </c>
      <c r="G238" s="73">
        <v>42531.58</v>
      </c>
      <c r="H238" s="69">
        <v>29</v>
      </c>
      <c r="I238" s="69" t="s">
        <v>1269</v>
      </c>
    </row>
    <row r="239" spans="1:9" hidden="1">
      <c r="A239" s="77" t="s">
        <v>1237</v>
      </c>
      <c r="B239" s="69">
        <v>46105144</v>
      </c>
      <c r="C239" s="71">
        <v>420</v>
      </c>
      <c r="D239" s="69" t="s">
        <v>966</v>
      </c>
      <c r="E239" s="76">
        <v>1717.4</v>
      </c>
      <c r="F239" s="69">
        <v>24</v>
      </c>
      <c r="G239" s="73">
        <v>41217.600000000006</v>
      </c>
      <c r="H239" s="69">
        <v>29</v>
      </c>
      <c r="I239" s="69" t="s">
        <v>1269</v>
      </c>
    </row>
    <row r="240" spans="1:9" hidden="1">
      <c r="A240" s="77" t="s">
        <v>1237</v>
      </c>
      <c r="B240" s="69">
        <v>46105145</v>
      </c>
      <c r="C240" s="71">
        <v>425</v>
      </c>
      <c r="D240" s="69" t="s">
        <v>966</v>
      </c>
      <c r="E240" s="76">
        <v>1717.4</v>
      </c>
      <c r="F240" s="69">
        <v>24</v>
      </c>
      <c r="G240" s="73">
        <v>41217.600000000006</v>
      </c>
      <c r="H240" s="69">
        <v>29</v>
      </c>
      <c r="I240" s="69" t="s">
        <v>1269</v>
      </c>
    </row>
    <row r="241" spans="1:9" hidden="1">
      <c r="A241" s="77" t="s">
        <v>1237</v>
      </c>
      <c r="B241" s="69">
        <v>46105143</v>
      </c>
      <c r="C241" s="71">
        <v>415</v>
      </c>
      <c r="D241" s="69" t="s">
        <v>966</v>
      </c>
      <c r="E241" s="76">
        <v>1717.4</v>
      </c>
      <c r="F241" s="69">
        <v>24</v>
      </c>
      <c r="G241" s="73">
        <v>41217.600000000006</v>
      </c>
      <c r="H241" s="69">
        <v>29</v>
      </c>
      <c r="I241" s="69" t="s">
        <v>1269</v>
      </c>
    </row>
    <row r="242" spans="1:9" hidden="1">
      <c r="A242" s="77" t="s">
        <v>1237</v>
      </c>
      <c r="B242" s="69">
        <v>46104140</v>
      </c>
      <c r="C242" s="71">
        <v>400</v>
      </c>
      <c r="D242" s="71" t="s">
        <v>2756</v>
      </c>
      <c r="E242" s="76">
        <v>1717.4</v>
      </c>
      <c r="F242" s="69">
        <v>24</v>
      </c>
      <c r="G242" s="73">
        <v>41217.600000000006</v>
      </c>
      <c r="H242" s="69">
        <v>29</v>
      </c>
      <c r="I242" s="69" t="s">
        <v>1269</v>
      </c>
    </row>
    <row r="243" spans="1:9" hidden="1">
      <c r="A243" s="77" t="s">
        <v>1237</v>
      </c>
      <c r="B243" s="69">
        <v>46105142</v>
      </c>
      <c r="C243" s="71">
        <v>410</v>
      </c>
      <c r="D243" s="71" t="s">
        <v>2756</v>
      </c>
      <c r="E243" s="76">
        <v>1717.4</v>
      </c>
      <c r="F243" s="69">
        <v>24</v>
      </c>
      <c r="G243" s="73">
        <v>41217.600000000006</v>
      </c>
      <c r="H243" s="69">
        <v>29</v>
      </c>
      <c r="I243" s="69" t="s">
        <v>1269</v>
      </c>
    </row>
    <row r="244" spans="1:9" hidden="1">
      <c r="A244" s="77" t="s">
        <v>1237</v>
      </c>
      <c r="B244" s="69">
        <v>46104147</v>
      </c>
      <c r="C244" s="71">
        <v>435</v>
      </c>
      <c r="D244" s="71" t="s">
        <v>2756</v>
      </c>
      <c r="E244" s="76">
        <v>1717.4</v>
      </c>
      <c r="F244" s="69">
        <v>24</v>
      </c>
      <c r="G244" s="73">
        <v>41217.600000000006</v>
      </c>
      <c r="H244" s="69">
        <v>29</v>
      </c>
      <c r="I244" s="69" t="s">
        <v>1269</v>
      </c>
    </row>
    <row r="245" spans="1:9" hidden="1">
      <c r="A245" s="77" t="s">
        <v>1237</v>
      </c>
      <c r="B245" s="70">
        <v>46106146</v>
      </c>
      <c r="C245" s="71">
        <v>430</v>
      </c>
      <c r="D245" s="69" t="s">
        <v>966</v>
      </c>
      <c r="E245" s="76">
        <v>1717.4</v>
      </c>
      <c r="F245" s="69">
        <v>24</v>
      </c>
      <c r="G245" s="73">
        <v>41217.600000000006</v>
      </c>
      <c r="H245" s="69">
        <v>29</v>
      </c>
      <c r="I245" s="69" t="s">
        <v>1269</v>
      </c>
    </row>
    <row r="246" spans="1:9" hidden="1">
      <c r="A246" s="77" t="s">
        <v>1237</v>
      </c>
      <c r="B246" s="70">
        <v>46106144</v>
      </c>
      <c r="C246" s="71">
        <v>420</v>
      </c>
      <c r="D246" s="69" t="s">
        <v>966</v>
      </c>
      <c r="E246" s="76">
        <v>1717.4</v>
      </c>
      <c r="F246" s="69">
        <v>24</v>
      </c>
      <c r="G246" s="73">
        <v>41217.600000000006</v>
      </c>
      <c r="H246" s="69">
        <v>29</v>
      </c>
      <c r="I246" s="69" t="s">
        <v>1269</v>
      </c>
    </row>
    <row r="247" spans="1:9" hidden="1">
      <c r="A247" s="77" t="s">
        <v>1237</v>
      </c>
      <c r="B247" s="79">
        <v>46106145</v>
      </c>
      <c r="C247" s="71">
        <v>425</v>
      </c>
      <c r="D247" s="79" t="s">
        <v>966</v>
      </c>
      <c r="E247" s="76">
        <v>1717.4</v>
      </c>
      <c r="F247" s="69">
        <v>24</v>
      </c>
      <c r="G247" s="73">
        <v>41217.600000000006</v>
      </c>
      <c r="H247" s="69">
        <v>29</v>
      </c>
      <c r="I247" s="69" t="s">
        <v>1269</v>
      </c>
    </row>
    <row r="248" spans="1:9" hidden="1">
      <c r="A248" s="77" t="s">
        <v>1237</v>
      </c>
      <c r="B248" s="69">
        <v>46112145</v>
      </c>
      <c r="C248" s="71">
        <v>425</v>
      </c>
      <c r="D248" s="79" t="s">
        <v>966</v>
      </c>
      <c r="E248" s="76">
        <v>1717.4</v>
      </c>
      <c r="F248" s="69">
        <v>24</v>
      </c>
      <c r="G248" s="73">
        <v>41217.600000000006</v>
      </c>
      <c r="H248" s="69">
        <v>29</v>
      </c>
      <c r="I248" s="69" t="s">
        <v>1269</v>
      </c>
    </row>
    <row r="249" spans="1:9" hidden="1">
      <c r="A249" s="77" t="s">
        <v>1237</v>
      </c>
      <c r="B249" s="69">
        <v>46112146</v>
      </c>
      <c r="C249" s="71">
        <v>430</v>
      </c>
      <c r="D249" s="79" t="s">
        <v>966</v>
      </c>
      <c r="E249" s="76">
        <v>1717.4</v>
      </c>
      <c r="F249" s="69">
        <v>24</v>
      </c>
      <c r="G249" s="73">
        <v>41217.600000000006</v>
      </c>
      <c r="H249" s="69">
        <v>29</v>
      </c>
      <c r="I249" s="69" t="s">
        <v>1269</v>
      </c>
    </row>
    <row r="250" spans="1:9" hidden="1">
      <c r="A250" s="77" t="s">
        <v>1237</v>
      </c>
      <c r="B250" s="69">
        <v>46112144</v>
      </c>
      <c r="C250" s="71">
        <v>420</v>
      </c>
      <c r="D250" s="79" t="s">
        <v>966</v>
      </c>
      <c r="E250" s="76">
        <v>1717.4</v>
      </c>
      <c r="F250" s="69">
        <v>24</v>
      </c>
      <c r="G250" s="73">
        <v>41217.600000000006</v>
      </c>
      <c r="H250" s="69">
        <v>29</v>
      </c>
      <c r="I250" s="69" t="s">
        <v>1269</v>
      </c>
    </row>
    <row r="251" spans="1:9" hidden="1">
      <c r="A251" s="77" t="s">
        <v>1237</v>
      </c>
      <c r="B251" s="69">
        <v>46106143</v>
      </c>
      <c r="C251" s="71">
        <v>415</v>
      </c>
      <c r="D251" s="79" t="s">
        <v>966</v>
      </c>
      <c r="E251" s="76">
        <v>1717.4</v>
      </c>
      <c r="F251" s="69">
        <v>24</v>
      </c>
      <c r="G251" s="73">
        <v>41217.600000000006</v>
      </c>
      <c r="H251" s="69">
        <v>29</v>
      </c>
      <c r="I251" s="69" t="s">
        <v>1269</v>
      </c>
    </row>
    <row r="252" spans="1:9" hidden="1">
      <c r="A252" s="77" t="s">
        <v>1237</v>
      </c>
      <c r="B252" s="69">
        <v>46111144</v>
      </c>
      <c r="C252" s="71">
        <v>420</v>
      </c>
      <c r="D252" s="71" t="s">
        <v>966</v>
      </c>
      <c r="E252" s="76">
        <v>1717.4</v>
      </c>
      <c r="F252" s="69">
        <v>24</v>
      </c>
      <c r="G252" s="73">
        <v>41217.600000000006</v>
      </c>
      <c r="H252" s="69">
        <v>29</v>
      </c>
      <c r="I252" s="69" t="s">
        <v>1269</v>
      </c>
    </row>
    <row r="253" spans="1:9" hidden="1">
      <c r="A253" s="77" t="s">
        <v>1237</v>
      </c>
      <c r="B253" s="69">
        <v>46111145</v>
      </c>
      <c r="C253" s="71">
        <v>425</v>
      </c>
      <c r="D253" s="71" t="s">
        <v>966</v>
      </c>
      <c r="E253" s="76">
        <v>1717.4</v>
      </c>
      <c r="F253" s="69">
        <v>24</v>
      </c>
      <c r="G253" s="73">
        <v>41217.600000000006</v>
      </c>
      <c r="H253" s="69">
        <v>29</v>
      </c>
      <c r="I253" s="69" t="s">
        <v>1269</v>
      </c>
    </row>
    <row r="254" spans="1:9" hidden="1">
      <c r="A254" s="77" t="s">
        <v>1237</v>
      </c>
      <c r="B254" s="69">
        <v>46111146</v>
      </c>
      <c r="C254" s="71">
        <v>430</v>
      </c>
      <c r="D254" s="71" t="s">
        <v>966</v>
      </c>
      <c r="E254" s="76">
        <v>1717.4</v>
      </c>
      <c r="F254" s="69">
        <v>24</v>
      </c>
      <c r="G254" s="73">
        <v>41217.600000000006</v>
      </c>
      <c r="H254" s="69">
        <v>29</v>
      </c>
      <c r="I254" s="69" t="s">
        <v>1269</v>
      </c>
    </row>
    <row r="255" spans="1:9" hidden="1">
      <c r="A255" s="77" t="s">
        <v>1237</v>
      </c>
      <c r="B255" s="69">
        <v>46112143</v>
      </c>
      <c r="C255" s="71">
        <v>415</v>
      </c>
      <c r="D255" s="71" t="s">
        <v>966</v>
      </c>
      <c r="E255" s="76">
        <v>1717.4</v>
      </c>
      <c r="F255" s="69">
        <v>24</v>
      </c>
      <c r="G255" s="73">
        <v>41217.600000000006</v>
      </c>
      <c r="H255" s="69">
        <v>29</v>
      </c>
      <c r="I255" s="69" t="s">
        <v>1269</v>
      </c>
    </row>
    <row r="256" spans="1:9" hidden="1">
      <c r="A256" s="69" t="s">
        <v>1237</v>
      </c>
      <c r="B256" s="70">
        <v>46111545</v>
      </c>
      <c r="C256" s="71">
        <v>425</v>
      </c>
      <c r="D256" s="75" t="s">
        <v>966</v>
      </c>
      <c r="E256" s="76">
        <v>1717.4</v>
      </c>
      <c r="F256" s="69">
        <v>24</v>
      </c>
      <c r="G256" s="73">
        <v>41217.600000000006</v>
      </c>
      <c r="H256" s="69">
        <v>29</v>
      </c>
      <c r="I256" s="69" t="s">
        <v>1269</v>
      </c>
    </row>
    <row r="257" spans="1:9" hidden="1">
      <c r="A257" s="69" t="s">
        <v>1237</v>
      </c>
      <c r="B257" s="70">
        <v>46109144</v>
      </c>
      <c r="C257" s="71">
        <v>420</v>
      </c>
      <c r="D257" s="69" t="s">
        <v>966</v>
      </c>
      <c r="E257" s="76">
        <v>1717.4</v>
      </c>
      <c r="F257" s="69">
        <v>24</v>
      </c>
      <c r="G257" s="73">
        <v>41217.600000000006</v>
      </c>
      <c r="H257" s="69">
        <v>29</v>
      </c>
      <c r="I257" s="69" t="s">
        <v>1269</v>
      </c>
    </row>
    <row r="258" spans="1:9" hidden="1">
      <c r="A258" s="69" t="s">
        <v>1237</v>
      </c>
      <c r="B258" s="71">
        <v>46109546</v>
      </c>
      <c r="C258" s="71">
        <v>430</v>
      </c>
      <c r="D258" s="71" t="s">
        <v>966</v>
      </c>
      <c r="E258" s="76">
        <v>1717.4</v>
      </c>
      <c r="F258" s="69">
        <v>24</v>
      </c>
      <c r="G258" s="73">
        <v>41217.600000000006</v>
      </c>
      <c r="H258" s="69">
        <v>29</v>
      </c>
      <c r="I258" s="69" t="s">
        <v>1269</v>
      </c>
    </row>
    <row r="259" spans="1:9" hidden="1">
      <c r="A259" s="69" t="s">
        <v>1237</v>
      </c>
      <c r="B259" s="71">
        <v>46111546</v>
      </c>
      <c r="C259" s="71">
        <v>430</v>
      </c>
      <c r="D259" s="71" t="s">
        <v>966</v>
      </c>
      <c r="E259" s="76">
        <v>1717.4</v>
      </c>
      <c r="F259" s="69">
        <v>24</v>
      </c>
      <c r="G259" s="73">
        <v>41217.600000000006</v>
      </c>
      <c r="H259" s="69">
        <v>29</v>
      </c>
      <c r="I259" s="69" t="s">
        <v>1269</v>
      </c>
    </row>
    <row r="260" spans="1:9" hidden="1">
      <c r="A260" s="69" t="s">
        <v>1237</v>
      </c>
      <c r="B260" s="71">
        <v>46111143</v>
      </c>
      <c r="C260" s="71">
        <v>415</v>
      </c>
      <c r="D260" s="71" t="s">
        <v>966</v>
      </c>
      <c r="E260" s="76">
        <v>1717.4</v>
      </c>
      <c r="F260" s="69">
        <v>24</v>
      </c>
      <c r="G260" s="73">
        <v>41217.600000000006</v>
      </c>
      <c r="H260" s="69">
        <v>29</v>
      </c>
      <c r="I260" s="69" t="s">
        <v>1269</v>
      </c>
    </row>
    <row r="261" spans="1:9" hidden="1">
      <c r="A261" s="69" t="s">
        <v>1237</v>
      </c>
      <c r="B261" s="71">
        <v>46109143</v>
      </c>
      <c r="C261" s="71">
        <v>415</v>
      </c>
      <c r="D261" s="71" t="s">
        <v>966</v>
      </c>
      <c r="E261" s="76">
        <v>1717.4</v>
      </c>
      <c r="F261" s="69">
        <v>24</v>
      </c>
      <c r="G261" s="73">
        <v>41217.600000000006</v>
      </c>
      <c r="H261" s="69">
        <v>29</v>
      </c>
      <c r="I261" s="69" t="s">
        <v>1269</v>
      </c>
    </row>
    <row r="262" spans="1:9" hidden="1">
      <c r="A262" s="69" t="s">
        <v>1237</v>
      </c>
      <c r="B262" s="71">
        <v>46109545</v>
      </c>
      <c r="C262" s="71">
        <v>425</v>
      </c>
      <c r="D262" s="71" t="s">
        <v>966</v>
      </c>
      <c r="E262" s="76">
        <v>1717.4</v>
      </c>
      <c r="F262" s="69">
        <v>24</v>
      </c>
      <c r="G262" s="73">
        <v>41217.600000000006</v>
      </c>
      <c r="H262" s="69">
        <v>29</v>
      </c>
      <c r="I262" s="69" t="s">
        <v>1269</v>
      </c>
    </row>
    <row r="263" spans="1:9" hidden="1">
      <c r="A263" s="69" t="s">
        <v>1237</v>
      </c>
      <c r="B263" s="71">
        <v>46113145</v>
      </c>
      <c r="C263" s="71">
        <v>425</v>
      </c>
      <c r="D263" s="69" t="s">
        <v>966</v>
      </c>
      <c r="E263" s="76">
        <v>1717.4</v>
      </c>
      <c r="F263" s="69">
        <v>24</v>
      </c>
      <c r="G263" s="73">
        <v>41217.600000000006</v>
      </c>
      <c r="H263" s="69">
        <v>29</v>
      </c>
      <c r="I263" s="69" t="s">
        <v>1269</v>
      </c>
    </row>
    <row r="264" spans="1:9" hidden="1">
      <c r="A264" s="69" t="s">
        <v>1237</v>
      </c>
      <c r="B264" s="71">
        <v>46113146</v>
      </c>
      <c r="C264" s="71">
        <v>430</v>
      </c>
      <c r="D264" s="69" t="s">
        <v>966</v>
      </c>
      <c r="E264" s="76">
        <v>1717.4</v>
      </c>
      <c r="F264" s="69">
        <v>24</v>
      </c>
      <c r="G264" s="73">
        <v>41217.600000000006</v>
      </c>
      <c r="H264" s="69">
        <v>29</v>
      </c>
      <c r="I264" s="69" t="s">
        <v>1269</v>
      </c>
    </row>
    <row r="265" spans="1:9" hidden="1">
      <c r="A265" s="69" t="s">
        <v>1237</v>
      </c>
      <c r="B265" s="71">
        <v>46113144</v>
      </c>
      <c r="C265" s="71">
        <v>420</v>
      </c>
      <c r="D265" s="69" t="s">
        <v>966</v>
      </c>
      <c r="E265" s="76">
        <v>1717.4</v>
      </c>
      <c r="F265" s="69">
        <v>24</v>
      </c>
      <c r="G265" s="73">
        <v>41217.600000000006</v>
      </c>
      <c r="H265" s="69">
        <v>29</v>
      </c>
      <c r="I265" s="69" t="s">
        <v>1269</v>
      </c>
    </row>
    <row r="266" spans="1:9" hidden="1">
      <c r="A266" s="69" t="s">
        <v>1237</v>
      </c>
      <c r="B266" s="71">
        <v>46114145</v>
      </c>
      <c r="C266" s="71">
        <v>425</v>
      </c>
      <c r="D266" s="69" t="s">
        <v>966</v>
      </c>
      <c r="E266" s="76">
        <v>1717.4</v>
      </c>
      <c r="F266" s="69">
        <v>24</v>
      </c>
      <c r="G266" s="73">
        <v>41217.600000000006</v>
      </c>
      <c r="H266" s="69">
        <v>29</v>
      </c>
      <c r="I266" s="69" t="s">
        <v>1269</v>
      </c>
    </row>
    <row r="267" spans="1:9" hidden="1">
      <c r="A267" s="69" t="s">
        <v>1237</v>
      </c>
      <c r="B267" s="71">
        <v>46114146</v>
      </c>
      <c r="C267" s="71">
        <v>430</v>
      </c>
      <c r="D267" s="69" t="s">
        <v>966</v>
      </c>
      <c r="E267" s="76">
        <v>1717.4</v>
      </c>
      <c r="F267" s="69">
        <v>24</v>
      </c>
      <c r="G267" s="73">
        <v>41217.600000000006</v>
      </c>
      <c r="H267" s="69">
        <v>29</v>
      </c>
      <c r="I267" s="69" t="s">
        <v>1269</v>
      </c>
    </row>
    <row r="268" spans="1:9" hidden="1">
      <c r="A268" s="69" t="s">
        <v>1237</v>
      </c>
      <c r="B268" s="71">
        <v>46106142</v>
      </c>
      <c r="C268" s="71">
        <v>410</v>
      </c>
      <c r="D268" s="69" t="s">
        <v>966</v>
      </c>
      <c r="E268" s="76">
        <v>1717.4</v>
      </c>
      <c r="F268" s="69">
        <v>24</v>
      </c>
      <c r="G268" s="73">
        <v>41217.600000000006</v>
      </c>
      <c r="H268" s="69">
        <v>29</v>
      </c>
      <c r="I268" s="69" t="s">
        <v>1269</v>
      </c>
    </row>
    <row r="269" spans="1:9" hidden="1">
      <c r="A269" s="69" t="s">
        <v>1237</v>
      </c>
      <c r="B269" s="71">
        <v>46106141</v>
      </c>
      <c r="C269" s="71">
        <v>405</v>
      </c>
      <c r="D269" s="69" t="s">
        <v>966</v>
      </c>
      <c r="E269" s="76">
        <v>1717.4</v>
      </c>
      <c r="F269" s="69">
        <v>24</v>
      </c>
      <c r="G269" s="73">
        <v>41217.600000000006</v>
      </c>
      <c r="H269" s="69">
        <v>29</v>
      </c>
      <c r="I269" s="69" t="s">
        <v>1269</v>
      </c>
    </row>
    <row r="270" spans="1:9" hidden="1">
      <c r="A270" s="77" t="s">
        <v>1237</v>
      </c>
      <c r="B270" s="69">
        <v>46104544</v>
      </c>
      <c r="C270" s="71">
        <v>420</v>
      </c>
      <c r="D270" s="69" t="s">
        <v>1272</v>
      </c>
      <c r="E270" s="76">
        <v>1717.4</v>
      </c>
      <c r="F270" s="69">
        <v>24</v>
      </c>
      <c r="G270" s="73">
        <v>42531.58</v>
      </c>
      <c r="H270" s="69">
        <v>29</v>
      </c>
      <c r="I270" s="69" t="s">
        <v>1269</v>
      </c>
    </row>
    <row r="271" spans="1:9" hidden="1">
      <c r="A271" s="77" t="s">
        <v>1237</v>
      </c>
      <c r="B271" s="69">
        <v>46104143</v>
      </c>
      <c r="C271" s="71">
        <v>415</v>
      </c>
      <c r="D271" s="69" t="s">
        <v>965</v>
      </c>
      <c r="E271" s="76">
        <v>1717.4</v>
      </c>
      <c r="F271" s="69">
        <v>24</v>
      </c>
      <c r="G271" s="73">
        <v>41217.600000000006</v>
      </c>
      <c r="H271" s="69">
        <v>29</v>
      </c>
      <c r="I271" s="69" t="s">
        <v>1269</v>
      </c>
    </row>
    <row r="272" spans="1:9" hidden="1">
      <c r="A272" s="69" t="s">
        <v>1237</v>
      </c>
      <c r="B272" s="70">
        <v>49302154</v>
      </c>
      <c r="C272" s="71">
        <v>470</v>
      </c>
      <c r="D272" s="69" t="s">
        <v>1273</v>
      </c>
      <c r="E272" s="76">
        <v>1809</v>
      </c>
      <c r="F272" s="69">
        <v>22</v>
      </c>
      <c r="G272" s="73">
        <f t="shared" ref="G272:G279" si="5">F272*E272</f>
        <v>39798</v>
      </c>
      <c r="H272" s="69">
        <v>29</v>
      </c>
      <c r="I272" s="69" t="s">
        <v>1238</v>
      </c>
    </row>
    <row r="273" spans="1:9">
      <c r="A273" s="69" t="s">
        <v>1237</v>
      </c>
      <c r="B273" s="70">
        <v>49302155</v>
      </c>
      <c r="C273" s="71">
        <v>475</v>
      </c>
      <c r="D273" s="69" t="s">
        <v>1273</v>
      </c>
      <c r="E273" s="76">
        <v>1809</v>
      </c>
      <c r="F273" s="69">
        <v>22</v>
      </c>
      <c r="G273" s="73">
        <f t="shared" si="5"/>
        <v>39798</v>
      </c>
      <c r="H273" s="69">
        <v>29</v>
      </c>
      <c r="I273" s="69" t="s">
        <v>1238</v>
      </c>
    </row>
    <row r="274" spans="1:9" hidden="1">
      <c r="A274" s="69" t="s">
        <v>1237</v>
      </c>
      <c r="B274" s="70">
        <v>49302156</v>
      </c>
      <c r="C274" s="71">
        <v>480</v>
      </c>
      <c r="D274" s="69" t="s">
        <v>1273</v>
      </c>
      <c r="E274" s="76">
        <v>1809</v>
      </c>
      <c r="F274" s="69">
        <v>22</v>
      </c>
      <c r="G274" s="73">
        <f t="shared" si="5"/>
        <v>39798</v>
      </c>
      <c r="H274" s="69">
        <v>29</v>
      </c>
      <c r="I274" s="69" t="s">
        <v>1238</v>
      </c>
    </row>
    <row r="275" spans="1:9" hidden="1">
      <c r="A275" s="69" t="s">
        <v>1237</v>
      </c>
      <c r="B275" s="70" t="s">
        <v>1274</v>
      </c>
      <c r="C275" s="71">
        <v>460</v>
      </c>
      <c r="D275" s="69" t="s">
        <v>63</v>
      </c>
      <c r="E275" s="76">
        <v>1809</v>
      </c>
      <c r="F275" s="69">
        <v>22</v>
      </c>
      <c r="G275" s="73">
        <f t="shared" si="5"/>
        <v>39798</v>
      </c>
      <c r="H275" s="69">
        <v>29</v>
      </c>
      <c r="I275" s="69" t="s">
        <v>1238</v>
      </c>
    </row>
    <row r="276" spans="1:9" hidden="1">
      <c r="A276" s="69" t="s">
        <v>1237</v>
      </c>
      <c r="B276" s="70" t="s">
        <v>1275</v>
      </c>
      <c r="C276" s="71">
        <v>470</v>
      </c>
      <c r="D276" s="69" t="s">
        <v>572</v>
      </c>
      <c r="E276" s="76">
        <v>1812.2</v>
      </c>
      <c r="F276" s="69">
        <v>22</v>
      </c>
      <c r="G276" s="73">
        <f t="shared" si="5"/>
        <v>39868.400000000001</v>
      </c>
      <c r="H276" s="69">
        <v>29</v>
      </c>
      <c r="I276" s="69" t="s">
        <v>1238</v>
      </c>
    </row>
    <row r="277" spans="1:9" hidden="1">
      <c r="A277" s="69" t="s">
        <v>1237</v>
      </c>
      <c r="B277" s="70" t="s">
        <v>1276</v>
      </c>
      <c r="C277" s="71">
        <v>490</v>
      </c>
      <c r="D277" s="69" t="s">
        <v>572</v>
      </c>
      <c r="E277" s="76">
        <v>1812.2</v>
      </c>
      <c r="F277" s="69">
        <v>22</v>
      </c>
      <c r="G277" s="73">
        <f t="shared" si="5"/>
        <v>39868.400000000001</v>
      </c>
      <c r="H277" s="69">
        <v>29</v>
      </c>
      <c r="I277" s="69" t="s">
        <v>1238</v>
      </c>
    </row>
    <row r="278" spans="1:9">
      <c r="A278" s="69" t="s">
        <v>1237</v>
      </c>
      <c r="B278" s="70">
        <v>49304155</v>
      </c>
      <c r="C278" s="71">
        <v>475</v>
      </c>
      <c r="D278" s="69" t="s">
        <v>572</v>
      </c>
      <c r="E278" s="76">
        <v>1812.2</v>
      </c>
      <c r="F278" s="69">
        <v>22</v>
      </c>
      <c r="G278" s="73">
        <f t="shared" si="5"/>
        <v>39868.400000000001</v>
      </c>
      <c r="H278" s="69">
        <v>29</v>
      </c>
      <c r="I278" s="69" t="s">
        <v>1238</v>
      </c>
    </row>
    <row r="279" spans="1:9" hidden="1">
      <c r="A279" s="69" t="s">
        <v>1237</v>
      </c>
      <c r="B279" s="70">
        <v>49304156</v>
      </c>
      <c r="C279" s="71">
        <v>480</v>
      </c>
      <c r="D279" s="69" t="s">
        <v>572</v>
      </c>
      <c r="E279" s="76">
        <v>1812.2</v>
      </c>
      <c r="F279" s="69">
        <v>22</v>
      </c>
      <c r="G279" s="73">
        <f t="shared" si="5"/>
        <v>39868.400000000001</v>
      </c>
      <c r="H279" s="69">
        <v>29</v>
      </c>
      <c r="I279" s="69" t="s">
        <v>1238</v>
      </c>
    </row>
    <row r="280" spans="1:9" hidden="1">
      <c r="A280" s="69" t="s">
        <v>1237</v>
      </c>
      <c r="B280" s="70">
        <v>44103131</v>
      </c>
      <c r="C280" s="71">
        <v>355</v>
      </c>
      <c r="D280" s="69" t="s">
        <v>1277</v>
      </c>
      <c r="E280" s="76">
        <v>1635.83</v>
      </c>
      <c r="F280" s="69">
        <v>26</v>
      </c>
      <c r="G280" s="73">
        <v>42531.58</v>
      </c>
      <c r="H280" s="69">
        <v>29</v>
      </c>
      <c r="I280" s="69" t="s">
        <v>1267</v>
      </c>
    </row>
    <row r="281" spans="1:9" hidden="1">
      <c r="A281" s="69" t="s">
        <v>1237</v>
      </c>
      <c r="B281" s="70">
        <v>44103132</v>
      </c>
      <c r="C281" s="71">
        <v>360</v>
      </c>
      <c r="D281" s="69" t="s">
        <v>1277</v>
      </c>
      <c r="E281" s="76">
        <v>1635.83</v>
      </c>
      <c r="F281" s="69">
        <v>26</v>
      </c>
      <c r="G281" s="73">
        <v>42531.58</v>
      </c>
      <c r="H281" s="69">
        <v>29</v>
      </c>
      <c r="I281" s="69" t="s">
        <v>1267</v>
      </c>
    </row>
    <row r="282" spans="1:9" hidden="1">
      <c r="A282" s="69" t="s">
        <v>1237</v>
      </c>
      <c r="B282" s="70">
        <v>44103133</v>
      </c>
      <c r="C282" s="71">
        <v>365</v>
      </c>
      <c r="D282" s="69" t="s">
        <v>1277</v>
      </c>
      <c r="E282" s="76">
        <v>1635.83</v>
      </c>
      <c r="F282" s="69">
        <v>26</v>
      </c>
      <c r="G282" s="73">
        <v>42531.58</v>
      </c>
      <c r="H282" s="69">
        <v>29</v>
      </c>
      <c r="I282" s="69" t="s">
        <v>1267</v>
      </c>
    </row>
    <row r="283" spans="1:9" hidden="1">
      <c r="A283" s="69" t="s">
        <v>1237</v>
      </c>
      <c r="B283" s="70">
        <v>44101131</v>
      </c>
      <c r="C283" s="71">
        <v>355</v>
      </c>
      <c r="D283" s="69" t="s">
        <v>1277</v>
      </c>
      <c r="E283" s="76">
        <v>1635.83</v>
      </c>
      <c r="F283" s="69">
        <v>26</v>
      </c>
      <c r="G283" s="73">
        <v>42531.58</v>
      </c>
      <c r="H283" s="69">
        <v>29</v>
      </c>
      <c r="I283" s="69" t="s">
        <v>1267</v>
      </c>
    </row>
    <row r="284" spans="1:9" hidden="1">
      <c r="A284" s="69" t="s">
        <v>1237</v>
      </c>
      <c r="B284" s="70">
        <v>44101533</v>
      </c>
      <c r="C284" s="71">
        <v>365</v>
      </c>
      <c r="D284" s="69" t="s">
        <v>1277</v>
      </c>
      <c r="E284" s="76">
        <v>1635.83</v>
      </c>
      <c r="F284" s="69">
        <v>26</v>
      </c>
      <c r="G284" s="73">
        <v>42531.58</v>
      </c>
      <c r="H284" s="69">
        <v>29</v>
      </c>
      <c r="I284" s="69" t="s">
        <v>1267</v>
      </c>
    </row>
    <row r="285" spans="1:9">
      <c r="A285" s="69" t="s">
        <v>1237</v>
      </c>
      <c r="B285" s="70" t="s">
        <v>1278</v>
      </c>
      <c r="C285" s="71">
        <v>475</v>
      </c>
      <c r="D285" s="71" t="s">
        <v>960</v>
      </c>
      <c r="E285" s="76">
        <v>1975</v>
      </c>
      <c r="F285" s="69">
        <v>20</v>
      </c>
      <c r="G285" s="73">
        <f t="shared" ref="G285:G293" si="6">F285*E285</f>
        <v>39500</v>
      </c>
      <c r="H285" s="69">
        <v>29</v>
      </c>
      <c r="I285" s="69" t="s">
        <v>1279</v>
      </c>
    </row>
    <row r="286" spans="1:9" hidden="1">
      <c r="A286" s="69" t="s">
        <v>1237</v>
      </c>
      <c r="B286" s="70" t="s">
        <v>1280</v>
      </c>
      <c r="C286" s="71">
        <v>480</v>
      </c>
      <c r="D286" s="71" t="s">
        <v>960</v>
      </c>
      <c r="E286" s="76">
        <v>1975</v>
      </c>
      <c r="F286" s="69">
        <v>20</v>
      </c>
      <c r="G286" s="73">
        <f t="shared" si="6"/>
        <v>39500</v>
      </c>
      <c r="H286" s="69">
        <v>29</v>
      </c>
      <c r="I286" s="69" t="s">
        <v>1279</v>
      </c>
    </row>
    <row r="287" spans="1:9" hidden="1">
      <c r="A287" s="69" t="s">
        <v>1237</v>
      </c>
      <c r="B287" s="70">
        <v>49303154</v>
      </c>
      <c r="C287" s="71">
        <v>470</v>
      </c>
      <c r="D287" s="71" t="s">
        <v>960</v>
      </c>
      <c r="E287" s="76">
        <v>1975</v>
      </c>
      <c r="F287" s="69">
        <v>20</v>
      </c>
      <c r="G287" s="73">
        <f t="shared" si="6"/>
        <v>39500</v>
      </c>
      <c r="H287" s="69">
        <v>29</v>
      </c>
      <c r="I287" s="69" t="s">
        <v>1279</v>
      </c>
    </row>
    <row r="288" spans="1:9" hidden="1">
      <c r="A288" s="69" t="s">
        <v>1237</v>
      </c>
      <c r="B288" s="70">
        <v>49303153</v>
      </c>
      <c r="C288" s="71">
        <v>465</v>
      </c>
      <c r="D288" s="71" t="s">
        <v>960</v>
      </c>
      <c r="E288" s="76">
        <v>1975</v>
      </c>
      <c r="F288" s="69">
        <v>20</v>
      </c>
      <c r="G288" s="73">
        <f t="shared" si="6"/>
        <v>39500</v>
      </c>
      <c r="H288" s="69">
        <v>29</v>
      </c>
      <c r="I288" s="69" t="s">
        <v>1279</v>
      </c>
    </row>
    <row r="289" spans="1:9">
      <c r="A289" s="69" t="s">
        <v>1237</v>
      </c>
      <c r="B289" s="70" t="s">
        <v>1281</v>
      </c>
      <c r="C289" s="71">
        <v>475</v>
      </c>
      <c r="D289" s="71" t="s">
        <v>960</v>
      </c>
      <c r="E289" s="76">
        <v>1975</v>
      </c>
      <c r="F289" s="69">
        <v>20</v>
      </c>
      <c r="G289" s="73">
        <f t="shared" si="6"/>
        <v>39500</v>
      </c>
      <c r="H289" s="69">
        <v>29</v>
      </c>
      <c r="I289" s="69" t="s">
        <v>1279</v>
      </c>
    </row>
    <row r="290" spans="1:9" hidden="1">
      <c r="A290" s="69" t="s">
        <v>1237</v>
      </c>
      <c r="B290" s="70" t="s">
        <v>1282</v>
      </c>
      <c r="C290" s="71">
        <v>480</v>
      </c>
      <c r="D290" s="71" t="s">
        <v>960</v>
      </c>
      <c r="E290" s="76">
        <v>1975</v>
      </c>
      <c r="F290" s="69">
        <v>20</v>
      </c>
      <c r="G290" s="73">
        <f t="shared" si="6"/>
        <v>39500</v>
      </c>
      <c r="H290" s="69">
        <v>29</v>
      </c>
      <c r="I290" s="69" t="s">
        <v>1279</v>
      </c>
    </row>
    <row r="291" spans="1:9" hidden="1">
      <c r="A291" s="69" t="s">
        <v>1237</v>
      </c>
      <c r="B291" s="70" t="s">
        <v>1283</v>
      </c>
      <c r="C291" s="71">
        <v>470</v>
      </c>
      <c r="D291" s="71" t="s">
        <v>960</v>
      </c>
      <c r="E291" s="76">
        <v>1975</v>
      </c>
      <c r="F291" s="69">
        <v>20</v>
      </c>
      <c r="G291" s="73">
        <f t="shared" si="6"/>
        <v>39500</v>
      </c>
      <c r="H291" s="69">
        <v>29</v>
      </c>
      <c r="I291" s="69" t="s">
        <v>1279</v>
      </c>
    </row>
    <row r="292" spans="1:9" hidden="1">
      <c r="A292" s="69" t="s">
        <v>1237</v>
      </c>
      <c r="B292" s="70">
        <v>49303552</v>
      </c>
      <c r="C292" s="71">
        <v>465</v>
      </c>
      <c r="D292" s="71" t="s">
        <v>960</v>
      </c>
      <c r="E292" s="76">
        <v>1975</v>
      </c>
      <c r="F292" s="69">
        <v>20</v>
      </c>
      <c r="G292" s="73">
        <f t="shared" si="6"/>
        <v>39500</v>
      </c>
      <c r="H292" s="69">
        <v>29</v>
      </c>
      <c r="I292" s="69" t="s">
        <v>1279</v>
      </c>
    </row>
    <row r="293" spans="1:9" hidden="1">
      <c r="A293" s="69" t="s">
        <v>1237</v>
      </c>
      <c r="B293" s="70" t="s">
        <v>1284</v>
      </c>
      <c r="C293" s="71">
        <v>460</v>
      </c>
      <c r="D293" s="71" t="s">
        <v>960</v>
      </c>
      <c r="E293" s="76">
        <v>1975</v>
      </c>
      <c r="F293" s="69">
        <v>20</v>
      </c>
      <c r="G293" s="73">
        <f t="shared" si="6"/>
        <v>39500</v>
      </c>
      <c r="H293" s="69">
        <v>29</v>
      </c>
      <c r="I293" s="69" t="s">
        <v>1279</v>
      </c>
    </row>
    <row r="294" spans="1:9" hidden="1">
      <c r="A294" s="199"/>
      <c r="B294" s="198">
        <v>30390219</v>
      </c>
      <c r="C294" s="196">
        <v>390</v>
      </c>
      <c r="D294" s="193" t="s">
        <v>2770</v>
      </c>
      <c r="E294" s="200"/>
      <c r="F294" s="199"/>
      <c r="G294" s="201"/>
      <c r="H294" s="199"/>
      <c r="I294" s="199"/>
    </row>
    <row r="295" spans="1:9" hidden="1">
      <c r="A295" s="199"/>
      <c r="B295">
        <v>49406139</v>
      </c>
      <c r="C295" s="196">
        <v>395</v>
      </c>
      <c r="D295" t="s">
        <v>2771</v>
      </c>
      <c r="E295" s="200"/>
      <c r="F295" s="199"/>
      <c r="G295" s="201"/>
      <c r="H295" s="199"/>
      <c r="I295" s="199"/>
    </row>
    <row r="296" spans="1:9" hidden="1">
      <c r="B296">
        <v>49406140</v>
      </c>
      <c r="C296" s="183">
        <v>400</v>
      </c>
      <c r="D296" s="182" t="s">
        <v>2771</v>
      </c>
      <c r="H296">
        <v>26</v>
      </c>
    </row>
    <row r="297" spans="1:9" hidden="1">
      <c r="B297">
        <v>49406539</v>
      </c>
      <c r="C297" s="197">
        <v>395</v>
      </c>
      <c r="D297" t="s">
        <v>2771</v>
      </c>
    </row>
    <row r="298" spans="1:9" hidden="1">
      <c r="B298">
        <v>49406540</v>
      </c>
      <c r="C298" s="197">
        <v>400</v>
      </c>
      <c r="D298" t="s">
        <v>2771</v>
      </c>
    </row>
  </sheetData>
  <autoFilter ref="A1:I298" xr:uid="{E9D857B8-C09C-41BA-82FB-44BB370D6357}">
    <filterColumn colId="2">
      <filters>
        <filter val="475"/>
      </filters>
    </filterColumn>
  </autoFilter>
  <conditionalFormatting sqref="B1:B277">
    <cfRule type="duplicateValues" dxfId="49" priority="4"/>
  </conditionalFormatting>
  <conditionalFormatting sqref="B278:B279">
    <cfRule type="duplicateValues" dxfId="48" priority="3"/>
  </conditionalFormatting>
  <conditionalFormatting sqref="B280:B284">
    <cfRule type="duplicateValues" dxfId="47" priority="2"/>
  </conditionalFormatting>
  <conditionalFormatting sqref="B280:B284">
    <cfRule type="duplicateValues" dxfId="46" priority="1"/>
  </conditionalFormatting>
  <conditionalFormatting sqref="B1:B279">
    <cfRule type="duplicateValues" dxfId="45" priority="5"/>
  </conditionalFormatting>
  <conditionalFormatting sqref="B285:B293">
    <cfRule type="duplicateValues" dxfId="44" priority="6"/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D0373-BA29-465D-9877-2ACE7FCFE1AD}">
  <dimension ref="A1:Q39"/>
  <sheetViews>
    <sheetView topLeftCell="A22" workbookViewId="0">
      <selection activeCell="A32" sqref="A32"/>
    </sheetView>
  </sheetViews>
  <sheetFormatPr defaultRowHeight="15"/>
  <cols>
    <col min="1" max="1" width="4.42578125" bestFit="1" customWidth="1"/>
    <col min="2" max="2" width="16.5703125" bestFit="1" customWidth="1"/>
    <col min="3" max="3" width="5" bestFit="1" customWidth="1"/>
    <col min="4" max="4" width="8.7109375" bestFit="1" customWidth="1"/>
    <col min="5" max="5" width="40.42578125" bestFit="1" customWidth="1"/>
    <col min="6" max="6" width="54.5703125" bestFit="1" customWidth="1"/>
    <col min="7" max="7" width="22.85546875" bestFit="1" customWidth="1"/>
    <col min="8" max="8" width="26.42578125" bestFit="1" customWidth="1"/>
    <col min="9" max="9" width="10.140625" bestFit="1" customWidth="1"/>
    <col min="10" max="10" width="4.42578125" bestFit="1" customWidth="1"/>
    <col min="11" max="11" width="3.28515625" bestFit="1" customWidth="1"/>
    <col min="12" max="12" width="12.7109375" bestFit="1" customWidth="1"/>
    <col min="13" max="13" width="6.140625" bestFit="1" customWidth="1"/>
    <col min="14" max="14" width="1.5703125" bestFit="1" customWidth="1"/>
    <col min="15" max="15" width="6.140625" bestFit="1" customWidth="1"/>
    <col min="16" max="16" width="17" bestFit="1" customWidth="1"/>
  </cols>
  <sheetData>
    <row r="1" spans="1:17" ht="15.75">
      <c r="A1" s="214" t="s">
        <v>792</v>
      </c>
      <c r="B1" s="214" t="s">
        <v>751</v>
      </c>
      <c r="C1" s="214" t="s">
        <v>36</v>
      </c>
      <c r="D1" s="215" t="s">
        <v>793</v>
      </c>
      <c r="E1" s="215" t="s">
        <v>7</v>
      </c>
      <c r="F1" s="214" t="s">
        <v>8</v>
      </c>
      <c r="G1" s="214" t="s">
        <v>794</v>
      </c>
      <c r="H1" s="214" t="s">
        <v>15</v>
      </c>
      <c r="I1" s="214" t="s">
        <v>16</v>
      </c>
      <c r="J1" s="214" t="s">
        <v>752</v>
      </c>
      <c r="K1" s="214" t="s">
        <v>753</v>
      </c>
      <c r="L1" s="216" t="s">
        <v>754</v>
      </c>
      <c r="M1" s="217" t="s">
        <v>795</v>
      </c>
      <c r="N1" s="218" t="s">
        <v>757</v>
      </c>
      <c r="O1" s="219" t="s">
        <v>759</v>
      </c>
      <c r="P1" s="219" t="s">
        <v>796</v>
      </c>
      <c r="Q1" s="227" t="s">
        <v>2813</v>
      </c>
    </row>
    <row r="2" spans="1:17" ht="15.75">
      <c r="A2" s="228">
        <v>400</v>
      </c>
      <c r="B2" s="228" t="s">
        <v>773</v>
      </c>
      <c r="C2" s="228" t="s">
        <v>58</v>
      </c>
      <c r="D2" s="229" t="s">
        <v>762</v>
      </c>
      <c r="E2" s="230" t="s">
        <v>208</v>
      </c>
      <c r="F2" s="230" t="s">
        <v>820</v>
      </c>
      <c r="G2" s="228" t="s">
        <v>821</v>
      </c>
      <c r="H2" s="228" t="s">
        <v>101</v>
      </c>
      <c r="I2" s="228">
        <v>49405140</v>
      </c>
      <c r="J2" s="228">
        <v>832</v>
      </c>
      <c r="K2" s="228">
        <v>26</v>
      </c>
      <c r="L2" s="213"/>
      <c r="M2" s="228"/>
      <c r="N2" s="231"/>
      <c r="O2" s="228"/>
      <c r="P2" s="228" t="s">
        <v>1893</v>
      </c>
      <c r="Q2" s="227"/>
    </row>
    <row r="3" spans="1:17" ht="15.75">
      <c r="A3" s="228">
        <v>400</v>
      </c>
      <c r="B3" s="228" t="s">
        <v>773</v>
      </c>
      <c r="C3" s="228" t="s">
        <v>58</v>
      </c>
      <c r="D3" s="229" t="s">
        <v>762</v>
      </c>
      <c r="E3" s="230" t="s">
        <v>208</v>
      </c>
      <c r="F3" s="230" t="s">
        <v>820</v>
      </c>
      <c r="G3" s="228" t="s">
        <v>821</v>
      </c>
      <c r="H3" s="228" t="s">
        <v>101</v>
      </c>
      <c r="I3" s="228">
        <v>49405140</v>
      </c>
      <c r="J3" s="228">
        <v>832</v>
      </c>
      <c r="K3" s="228">
        <v>26</v>
      </c>
      <c r="L3" s="213"/>
      <c r="M3" s="228"/>
      <c r="N3" s="231"/>
      <c r="O3" s="228"/>
      <c r="P3" s="228" t="s">
        <v>1893</v>
      </c>
      <c r="Q3" s="227"/>
    </row>
    <row r="4" spans="1:17" ht="15.75">
      <c r="A4" s="228">
        <v>400</v>
      </c>
      <c r="B4" s="228" t="s">
        <v>773</v>
      </c>
      <c r="C4" s="228" t="s">
        <v>58</v>
      </c>
      <c r="D4" s="229" t="s">
        <v>762</v>
      </c>
      <c r="E4" s="230" t="s">
        <v>208</v>
      </c>
      <c r="F4" s="230" t="s">
        <v>820</v>
      </c>
      <c r="G4" s="228" t="s">
        <v>821</v>
      </c>
      <c r="H4" s="228" t="s">
        <v>101</v>
      </c>
      <c r="I4" s="228">
        <v>49405140</v>
      </c>
      <c r="J4" s="228">
        <v>832</v>
      </c>
      <c r="K4" s="228">
        <v>26</v>
      </c>
      <c r="L4" s="213"/>
      <c r="M4" s="228"/>
      <c r="N4" s="231"/>
      <c r="O4" s="228"/>
      <c r="P4" s="228" t="s">
        <v>1893</v>
      </c>
      <c r="Q4" s="227"/>
    </row>
    <row r="5" spans="1:17" ht="15.75">
      <c r="A5" s="228">
        <v>400</v>
      </c>
      <c r="B5" s="228" t="s">
        <v>773</v>
      </c>
      <c r="C5" s="228" t="s">
        <v>58</v>
      </c>
      <c r="D5" s="229" t="s">
        <v>762</v>
      </c>
      <c r="E5" s="230" t="s">
        <v>208</v>
      </c>
      <c r="F5" s="230" t="s">
        <v>820</v>
      </c>
      <c r="G5" s="228" t="s">
        <v>821</v>
      </c>
      <c r="H5" s="228" t="s">
        <v>101</v>
      </c>
      <c r="I5" s="228">
        <v>49405140</v>
      </c>
      <c r="J5" s="228">
        <v>832</v>
      </c>
      <c r="K5" s="228">
        <v>26</v>
      </c>
      <c r="L5" s="213"/>
      <c r="M5" s="228"/>
      <c r="N5" s="231"/>
      <c r="O5" s="228"/>
      <c r="P5" s="228" t="s">
        <v>1893</v>
      </c>
      <c r="Q5" s="227"/>
    </row>
    <row r="6" spans="1:17" ht="15.75">
      <c r="A6" s="228">
        <v>400</v>
      </c>
      <c r="B6" s="228" t="s">
        <v>773</v>
      </c>
      <c r="C6" s="228" t="s">
        <v>58</v>
      </c>
      <c r="D6" s="229" t="s">
        <v>762</v>
      </c>
      <c r="E6" s="230" t="s">
        <v>208</v>
      </c>
      <c r="F6" s="230" t="s">
        <v>820</v>
      </c>
      <c r="G6" s="228" t="s">
        <v>821</v>
      </c>
      <c r="H6" s="228" t="s">
        <v>101</v>
      </c>
      <c r="I6" s="228">
        <v>49405140</v>
      </c>
      <c r="J6" s="228">
        <v>832</v>
      </c>
      <c r="K6" s="228">
        <v>26</v>
      </c>
      <c r="L6" s="213"/>
      <c r="M6" s="228"/>
      <c r="N6" s="231"/>
      <c r="O6" s="228"/>
      <c r="P6" s="228" t="s">
        <v>1893</v>
      </c>
      <c r="Q6" s="227"/>
    </row>
    <row r="7" spans="1:17" ht="15.75">
      <c r="A7" s="228">
        <v>400</v>
      </c>
      <c r="B7" s="228" t="s">
        <v>773</v>
      </c>
      <c r="C7" s="228" t="s">
        <v>58</v>
      </c>
      <c r="D7" s="229" t="s">
        <v>762</v>
      </c>
      <c r="E7" s="230" t="s">
        <v>208</v>
      </c>
      <c r="F7" s="230" t="s">
        <v>820</v>
      </c>
      <c r="G7" s="228" t="s">
        <v>821</v>
      </c>
      <c r="H7" s="228" t="s">
        <v>101</v>
      </c>
      <c r="I7" s="228">
        <v>49405140</v>
      </c>
      <c r="J7" s="228">
        <v>832</v>
      </c>
      <c r="K7" s="228">
        <v>26</v>
      </c>
      <c r="L7" s="213"/>
      <c r="M7" s="228"/>
      <c r="N7" s="231"/>
      <c r="O7" s="228"/>
      <c r="P7" s="228" t="s">
        <v>1893</v>
      </c>
      <c r="Q7" s="227"/>
    </row>
    <row r="8" spans="1:17" ht="15.75">
      <c r="A8" s="222">
        <v>400</v>
      </c>
      <c r="B8" s="222" t="s">
        <v>773</v>
      </c>
      <c r="C8" s="222" t="s">
        <v>58</v>
      </c>
      <c r="D8" s="222" t="s">
        <v>762</v>
      </c>
      <c r="E8" s="206" t="s">
        <v>119</v>
      </c>
      <c r="F8" s="206" t="s">
        <v>391</v>
      </c>
      <c r="G8" s="222" t="s">
        <v>418</v>
      </c>
      <c r="H8" s="222" t="s">
        <v>101</v>
      </c>
      <c r="I8" s="222">
        <v>49405140</v>
      </c>
      <c r="J8" s="222">
        <v>640</v>
      </c>
      <c r="K8" s="222">
        <v>20</v>
      </c>
      <c r="L8" s="220"/>
      <c r="M8" s="222"/>
      <c r="N8" s="232"/>
      <c r="O8" s="222"/>
      <c r="P8" s="222" t="s">
        <v>1893</v>
      </c>
      <c r="Q8" s="227"/>
    </row>
    <row r="9" spans="1:17" ht="15.75">
      <c r="A9" s="222">
        <v>400</v>
      </c>
      <c r="B9" s="222" t="s">
        <v>773</v>
      </c>
      <c r="C9" s="222" t="s">
        <v>58</v>
      </c>
      <c r="D9" s="222" t="s">
        <v>762</v>
      </c>
      <c r="E9" s="206" t="s">
        <v>119</v>
      </c>
      <c r="F9" s="206" t="s">
        <v>391</v>
      </c>
      <c r="G9" s="222" t="s">
        <v>418</v>
      </c>
      <c r="H9" s="222" t="s">
        <v>101</v>
      </c>
      <c r="I9" s="222">
        <v>49405140</v>
      </c>
      <c r="J9" s="222">
        <v>640</v>
      </c>
      <c r="K9" s="222">
        <v>20</v>
      </c>
      <c r="L9" s="220"/>
      <c r="M9" s="222"/>
      <c r="N9" s="232"/>
      <c r="O9" s="222"/>
      <c r="P9" s="222" t="s">
        <v>1893</v>
      </c>
      <c r="Q9" s="227"/>
    </row>
    <row r="10" spans="1:17" ht="15.75">
      <c r="A10" s="222">
        <v>400</v>
      </c>
      <c r="B10" s="222" t="s">
        <v>773</v>
      </c>
      <c r="C10" s="222" t="s">
        <v>58</v>
      </c>
      <c r="D10" s="222" t="s">
        <v>762</v>
      </c>
      <c r="E10" s="206" t="s">
        <v>119</v>
      </c>
      <c r="F10" s="206" t="s">
        <v>391</v>
      </c>
      <c r="G10" s="222" t="s">
        <v>418</v>
      </c>
      <c r="H10" s="222" t="s">
        <v>101</v>
      </c>
      <c r="I10" s="222">
        <v>49405140</v>
      </c>
      <c r="J10" s="222">
        <v>448</v>
      </c>
      <c r="K10" s="222">
        <v>14</v>
      </c>
      <c r="L10" s="220"/>
      <c r="M10" s="222"/>
      <c r="N10" s="232"/>
      <c r="O10" s="222"/>
      <c r="P10" s="222" t="s">
        <v>1893</v>
      </c>
      <c r="Q10" s="227"/>
    </row>
    <row r="11" spans="1:17" ht="15.75">
      <c r="A11" s="222">
        <v>400</v>
      </c>
      <c r="B11" s="222" t="s">
        <v>773</v>
      </c>
      <c r="C11" s="222" t="s">
        <v>58</v>
      </c>
      <c r="D11" s="222" t="s">
        <v>762</v>
      </c>
      <c r="E11" s="222" t="s">
        <v>208</v>
      </c>
      <c r="F11" s="222" t="s">
        <v>874</v>
      </c>
      <c r="G11" s="222" t="s">
        <v>875</v>
      </c>
      <c r="H11" s="222" t="s">
        <v>101</v>
      </c>
      <c r="I11" s="222">
        <v>49405140</v>
      </c>
      <c r="J11" s="222">
        <v>640</v>
      </c>
      <c r="K11" s="222">
        <v>20</v>
      </c>
      <c r="L11" s="220"/>
      <c r="M11" s="222"/>
      <c r="N11" s="232"/>
      <c r="O11" s="222"/>
      <c r="P11" s="222" t="s">
        <v>1893</v>
      </c>
      <c r="Q11" s="227"/>
    </row>
    <row r="12" spans="1:17" ht="15.75">
      <c r="A12" s="222">
        <v>400</v>
      </c>
      <c r="B12" s="222" t="s">
        <v>773</v>
      </c>
      <c r="C12" s="222" t="s">
        <v>58</v>
      </c>
      <c r="D12" s="222" t="s">
        <v>762</v>
      </c>
      <c r="E12" s="222" t="s">
        <v>208</v>
      </c>
      <c r="F12" s="222" t="s">
        <v>874</v>
      </c>
      <c r="G12" s="222" t="s">
        <v>875</v>
      </c>
      <c r="H12" s="222" t="s">
        <v>101</v>
      </c>
      <c r="I12" s="222">
        <v>49405140</v>
      </c>
      <c r="J12" s="222">
        <v>640</v>
      </c>
      <c r="K12" s="222">
        <v>20</v>
      </c>
      <c r="L12" s="220"/>
      <c r="M12" s="222"/>
      <c r="N12" s="232"/>
      <c r="O12" s="222"/>
      <c r="P12" s="222" t="s">
        <v>1893</v>
      </c>
      <c r="Q12" s="227"/>
    </row>
    <row r="13" spans="1:17" ht="15.75">
      <c r="A13" s="222">
        <v>400</v>
      </c>
      <c r="B13" s="222" t="s">
        <v>773</v>
      </c>
      <c r="C13" s="222" t="s">
        <v>58</v>
      </c>
      <c r="D13" s="222" t="s">
        <v>762</v>
      </c>
      <c r="E13" s="222" t="s">
        <v>208</v>
      </c>
      <c r="F13" s="222" t="s">
        <v>874</v>
      </c>
      <c r="G13" s="222" t="s">
        <v>875</v>
      </c>
      <c r="H13" s="222" t="s">
        <v>101</v>
      </c>
      <c r="I13" s="222">
        <v>49405140</v>
      </c>
      <c r="J13" s="222">
        <v>448</v>
      </c>
      <c r="K13" s="222">
        <v>14</v>
      </c>
      <c r="L13" s="220"/>
      <c r="M13" s="222"/>
      <c r="N13" s="232"/>
      <c r="O13" s="222"/>
      <c r="P13" s="222" t="s">
        <v>1893</v>
      </c>
      <c r="Q13" s="227"/>
    </row>
    <row r="14" spans="1:17" ht="15.75">
      <c r="A14" s="222">
        <v>400</v>
      </c>
      <c r="B14" s="222" t="s">
        <v>889</v>
      </c>
      <c r="C14" s="222" t="s">
        <v>58</v>
      </c>
      <c r="D14" s="222" t="s">
        <v>762</v>
      </c>
      <c r="E14" s="222" t="s">
        <v>285</v>
      </c>
      <c r="F14" s="222" t="s">
        <v>890</v>
      </c>
      <c r="G14" s="222" t="s">
        <v>891</v>
      </c>
      <c r="H14" s="222" t="s">
        <v>101</v>
      </c>
      <c r="I14" s="222">
        <v>49403140</v>
      </c>
      <c r="J14" s="222">
        <v>768</v>
      </c>
      <c r="K14" s="222">
        <v>24</v>
      </c>
      <c r="L14" s="232"/>
      <c r="M14" s="233" t="s">
        <v>436</v>
      </c>
      <c r="N14" s="232" t="s">
        <v>436</v>
      </c>
      <c r="O14" s="233" t="s">
        <v>436</v>
      </c>
      <c r="P14" s="228" t="s">
        <v>1893</v>
      </c>
      <c r="Q14" s="227"/>
    </row>
    <row r="15" spans="1:17" ht="15.75">
      <c r="A15" s="222">
        <v>400</v>
      </c>
      <c r="B15" s="222" t="s">
        <v>889</v>
      </c>
      <c r="C15" s="222" t="s">
        <v>58</v>
      </c>
      <c r="D15" s="222" t="s">
        <v>762</v>
      </c>
      <c r="E15" s="222" t="s">
        <v>285</v>
      </c>
      <c r="F15" s="222" t="s">
        <v>890</v>
      </c>
      <c r="G15" s="222" t="s">
        <v>891</v>
      </c>
      <c r="H15" s="222" t="s">
        <v>101</v>
      </c>
      <c r="I15" s="222">
        <v>49403140</v>
      </c>
      <c r="J15" s="222">
        <v>768</v>
      </c>
      <c r="K15" s="222">
        <v>24</v>
      </c>
      <c r="L15" s="232"/>
      <c r="M15" s="233" t="s">
        <v>436</v>
      </c>
      <c r="N15" s="232" t="s">
        <v>436</v>
      </c>
      <c r="O15" s="233" t="s">
        <v>436</v>
      </c>
      <c r="P15" s="228" t="s">
        <v>1893</v>
      </c>
      <c r="Q15" s="227"/>
    </row>
    <row r="16" spans="1:17" ht="15.75">
      <c r="A16" s="222">
        <v>400</v>
      </c>
      <c r="B16" s="222" t="s">
        <v>889</v>
      </c>
      <c r="C16" s="222" t="s">
        <v>58</v>
      </c>
      <c r="D16" s="222" t="s">
        <v>762</v>
      </c>
      <c r="E16" s="222" t="s">
        <v>285</v>
      </c>
      <c r="F16" s="222" t="s">
        <v>890</v>
      </c>
      <c r="G16" s="222" t="s">
        <v>891</v>
      </c>
      <c r="H16" s="222" t="s">
        <v>101</v>
      </c>
      <c r="I16" s="222">
        <v>49403140</v>
      </c>
      <c r="J16" s="222">
        <v>768</v>
      </c>
      <c r="K16" s="222">
        <v>24</v>
      </c>
      <c r="L16" s="232"/>
      <c r="M16" s="233" t="s">
        <v>436</v>
      </c>
      <c r="N16" s="232" t="s">
        <v>436</v>
      </c>
      <c r="O16" s="233" t="s">
        <v>436</v>
      </c>
      <c r="P16" s="228" t="s">
        <v>1893</v>
      </c>
      <c r="Q16" s="227"/>
    </row>
    <row r="17" spans="1:17" ht="15.75">
      <c r="A17" s="222">
        <v>400</v>
      </c>
      <c r="B17" s="222" t="s">
        <v>889</v>
      </c>
      <c r="C17" s="222" t="s">
        <v>58</v>
      </c>
      <c r="D17" s="222" t="s">
        <v>762</v>
      </c>
      <c r="E17" s="222" t="s">
        <v>285</v>
      </c>
      <c r="F17" s="222" t="s">
        <v>890</v>
      </c>
      <c r="G17" s="222" t="s">
        <v>891</v>
      </c>
      <c r="H17" s="222" t="s">
        <v>101</v>
      </c>
      <c r="I17" s="222">
        <v>49403140</v>
      </c>
      <c r="J17" s="222">
        <v>768</v>
      </c>
      <c r="K17" s="222">
        <v>24</v>
      </c>
      <c r="L17" s="232"/>
      <c r="M17" s="233" t="s">
        <v>436</v>
      </c>
      <c r="N17" s="232" t="s">
        <v>436</v>
      </c>
      <c r="O17" s="233" t="s">
        <v>436</v>
      </c>
      <c r="P17" s="228" t="s">
        <v>1893</v>
      </c>
      <c r="Q17" s="227"/>
    </row>
    <row r="18" spans="1:17" ht="15.75">
      <c r="A18" s="222">
        <v>400</v>
      </c>
      <c r="B18" s="222" t="s">
        <v>889</v>
      </c>
      <c r="C18" s="222" t="s">
        <v>58</v>
      </c>
      <c r="D18" s="222" t="s">
        <v>762</v>
      </c>
      <c r="E18" s="222" t="s">
        <v>285</v>
      </c>
      <c r="F18" s="222" t="s">
        <v>890</v>
      </c>
      <c r="G18" s="222" t="s">
        <v>891</v>
      </c>
      <c r="H18" s="222" t="s">
        <v>101</v>
      </c>
      <c r="I18" s="222">
        <v>49403140</v>
      </c>
      <c r="J18" s="222">
        <v>768</v>
      </c>
      <c r="K18" s="222">
        <v>24</v>
      </c>
      <c r="L18" s="232"/>
      <c r="M18" s="233" t="s">
        <v>436</v>
      </c>
      <c r="N18" s="232" t="s">
        <v>436</v>
      </c>
      <c r="O18" s="233" t="s">
        <v>436</v>
      </c>
      <c r="P18" s="228" t="s">
        <v>1893</v>
      </c>
      <c r="Q18" s="227"/>
    </row>
    <row r="19" spans="1:17" ht="15.75">
      <c r="A19" s="222">
        <v>400</v>
      </c>
      <c r="B19" s="222" t="s">
        <v>889</v>
      </c>
      <c r="C19" s="222" t="s">
        <v>58</v>
      </c>
      <c r="D19" s="222" t="s">
        <v>762</v>
      </c>
      <c r="E19" s="222" t="s">
        <v>285</v>
      </c>
      <c r="F19" s="222" t="s">
        <v>890</v>
      </c>
      <c r="G19" s="222" t="s">
        <v>891</v>
      </c>
      <c r="H19" s="222" t="s">
        <v>101</v>
      </c>
      <c r="I19" s="222">
        <v>49403140</v>
      </c>
      <c r="J19" s="222">
        <v>320</v>
      </c>
      <c r="K19" s="222">
        <v>10</v>
      </c>
      <c r="L19" s="232"/>
      <c r="M19" s="233" t="s">
        <v>436</v>
      </c>
      <c r="N19" s="232" t="s">
        <v>436</v>
      </c>
      <c r="O19" s="233" t="s">
        <v>436</v>
      </c>
      <c r="P19" s="228" t="s">
        <v>1893</v>
      </c>
      <c r="Q19" s="227"/>
    </row>
    <row r="20" spans="1:17" ht="15.75">
      <c r="A20" s="212">
        <v>400</v>
      </c>
      <c r="B20" s="212" t="s">
        <v>773</v>
      </c>
      <c r="C20" s="212" t="s">
        <v>58</v>
      </c>
      <c r="D20" s="212" t="s">
        <v>762</v>
      </c>
      <c r="E20" s="212" t="s">
        <v>900</v>
      </c>
      <c r="F20" s="212" t="s">
        <v>901</v>
      </c>
      <c r="G20" s="212" t="s">
        <v>902</v>
      </c>
      <c r="H20" s="212" t="s">
        <v>105</v>
      </c>
      <c r="I20" s="212">
        <v>49403140</v>
      </c>
      <c r="J20" s="212">
        <v>768</v>
      </c>
      <c r="K20" s="212">
        <v>24</v>
      </c>
      <c r="L20" s="220"/>
      <c r="M20" s="221">
        <v>0.5</v>
      </c>
      <c r="N20" s="220"/>
      <c r="O20" s="221">
        <v>0.45833333333333331</v>
      </c>
      <c r="P20" s="228" t="s">
        <v>1893</v>
      </c>
      <c r="Q20" s="227"/>
    </row>
    <row r="21" spans="1:17" ht="15.75">
      <c r="A21" s="212">
        <v>400</v>
      </c>
      <c r="B21" s="212" t="s">
        <v>773</v>
      </c>
      <c r="C21" s="212" t="s">
        <v>58</v>
      </c>
      <c r="D21" s="212" t="s">
        <v>762</v>
      </c>
      <c r="E21" s="212" t="s">
        <v>139</v>
      </c>
      <c r="F21" s="212" t="s">
        <v>398</v>
      </c>
      <c r="G21" s="212" t="s">
        <v>498</v>
      </c>
      <c r="H21" s="212" t="s">
        <v>101</v>
      </c>
      <c r="I21" s="212">
        <v>49405140</v>
      </c>
      <c r="J21" s="212">
        <v>320</v>
      </c>
      <c r="K21" s="212">
        <v>10</v>
      </c>
      <c r="L21" s="232"/>
      <c r="M21" s="212"/>
      <c r="N21" s="220"/>
      <c r="O21" s="212"/>
      <c r="P21" s="228" t="s">
        <v>1893</v>
      </c>
      <c r="Q21" s="227"/>
    </row>
    <row r="22" spans="1:17" ht="15.75">
      <c r="A22" s="206">
        <v>400</v>
      </c>
      <c r="B22" s="206">
        <v>395458986</v>
      </c>
      <c r="C22" s="222" t="s">
        <v>58</v>
      </c>
      <c r="D22" s="206" t="s">
        <v>762</v>
      </c>
      <c r="E22" s="222" t="s">
        <v>208</v>
      </c>
      <c r="F22" s="206" t="s">
        <v>211</v>
      </c>
      <c r="G22" s="206" t="s">
        <v>652</v>
      </c>
      <c r="H22" s="206" t="s">
        <v>101</v>
      </c>
      <c r="I22" s="206">
        <v>49405140</v>
      </c>
      <c r="J22" s="206">
        <v>832</v>
      </c>
      <c r="K22" s="206">
        <v>26</v>
      </c>
      <c r="L22" s="220"/>
      <c r="M22" s="212"/>
      <c r="N22" s="220"/>
      <c r="O22" s="212"/>
      <c r="P22" s="228" t="s">
        <v>1893</v>
      </c>
      <c r="Q22" s="227"/>
    </row>
    <row r="23" spans="1:17" ht="15.75">
      <c r="A23" s="206">
        <v>400</v>
      </c>
      <c r="B23" s="206">
        <v>395458413</v>
      </c>
      <c r="C23" s="222" t="s">
        <v>58</v>
      </c>
      <c r="D23" s="206" t="s">
        <v>762</v>
      </c>
      <c r="E23" s="206" t="s">
        <v>208</v>
      </c>
      <c r="F23" s="206" t="s">
        <v>211</v>
      </c>
      <c r="G23" s="206" t="s">
        <v>652</v>
      </c>
      <c r="H23" s="206" t="s">
        <v>101</v>
      </c>
      <c r="I23" s="206">
        <v>49405140</v>
      </c>
      <c r="J23" s="206">
        <v>832</v>
      </c>
      <c r="K23" s="206">
        <v>26</v>
      </c>
      <c r="L23" s="220"/>
      <c r="M23" s="212"/>
      <c r="N23" s="220"/>
      <c r="O23" s="212"/>
      <c r="P23" s="228" t="s">
        <v>1893</v>
      </c>
      <c r="Q23" s="227"/>
    </row>
    <row r="24" spans="1:17" ht="15.75">
      <c r="A24" s="206">
        <v>400</v>
      </c>
      <c r="B24" s="207">
        <v>395458793</v>
      </c>
      <c r="C24" s="207" t="s">
        <v>58</v>
      </c>
      <c r="D24" s="207" t="s">
        <v>762</v>
      </c>
      <c r="E24" s="207" t="s">
        <v>208</v>
      </c>
      <c r="F24" s="207" t="s">
        <v>211</v>
      </c>
      <c r="G24" s="206" t="s">
        <v>652</v>
      </c>
      <c r="H24" s="206" t="s">
        <v>101</v>
      </c>
      <c r="I24" s="206">
        <v>49405140</v>
      </c>
      <c r="J24" s="206">
        <v>832</v>
      </c>
      <c r="K24" s="206">
        <v>26</v>
      </c>
      <c r="L24" s="220"/>
      <c r="M24" s="212"/>
      <c r="N24" s="220"/>
      <c r="O24" s="212"/>
      <c r="P24" s="228" t="s">
        <v>1893</v>
      </c>
      <c r="Q24" s="227"/>
    </row>
    <row r="25" spans="1:17" ht="15.75">
      <c r="A25" s="212">
        <v>400</v>
      </c>
      <c r="B25" s="208">
        <v>395752885</v>
      </c>
      <c r="C25" s="209" t="s">
        <v>58</v>
      </c>
      <c r="D25" s="209" t="s">
        <v>762</v>
      </c>
      <c r="E25" s="208" t="s">
        <v>139</v>
      </c>
      <c r="F25" s="208" t="s">
        <v>377</v>
      </c>
      <c r="G25" s="175" t="s">
        <v>459</v>
      </c>
      <c r="H25" s="212" t="s">
        <v>101</v>
      </c>
      <c r="I25" s="212">
        <v>49405140</v>
      </c>
      <c r="J25" s="212">
        <v>800</v>
      </c>
      <c r="K25" s="212">
        <v>25</v>
      </c>
      <c r="L25" s="223"/>
      <c r="M25" s="212"/>
      <c r="N25" s="220"/>
      <c r="O25" s="212"/>
      <c r="P25" s="228" t="s">
        <v>1893</v>
      </c>
      <c r="Q25" s="227"/>
    </row>
    <row r="26" spans="1:17" ht="15.75">
      <c r="A26" s="224">
        <v>400</v>
      </c>
      <c r="B26" s="209">
        <v>395772317</v>
      </c>
      <c r="C26" s="207" t="s">
        <v>58</v>
      </c>
      <c r="D26" s="209" t="s">
        <v>762</v>
      </c>
      <c r="E26" s="207" t="s">
        <v>119</v>
      </c>
      <c r="F26" s="207" t="s">
        <v>566</v>
      </c>
      <c r="G26" s="206" t="s">
        <v>567</v>
      </c>
      <c r="H26" s="224" t="s">
        <v>101</v>
      </c>
      <c r="I26" s="224">
        <v>49405140</v>
      </c>
      <c r="J26" s="224">
        <v>768</v>
      </c>
      <c r="K26" s="224">
        <v>24</v>
      </c>
      <c r="L26" s="223"/>
      <c r="M26" s="212"/>
      <c r="N26" s="220"/>
      <c r="O26" s="212"/>
      <c r="P26" s="228" t="s">
        <v>1893</v>
      </c>
      <c r="Q26" s="227"/>
    </row>
    <row r="27" spans="1:17" ht="15.75">
      <c r="A27" s="207">
        <v>400</v>
      </c>
      <c r="B27" s="207">
        <v>395652135</v>
      </c>
      <c r="C27" s="207" t="s">
        <v>58</v>
      </c>
      <c r="D27" s="207" t="s">
        <v>762</v>
      </c>
      <c r="E27" s="207" t="s">
        <v>106</v>
      </c>
      <c r="F27" s="207" t="s">
        <v>107</v>
      </c>
      <c r="G27" s="207" t="s">
        <v>574</v>
      </c>
      <c r="H27" s="207" t="s">
        <v>101</v>
      </c>
      <c r="I27" s="207">
        <v>49405140</v>
      </c>
      <c r="J27" s="207">
        <v>768</v>
      </c>
      <c r="K27" s="207">
        <v>24</v>
      </c>
      <c r="L27" s="223"/>
      <c r="M27" s="212"/>
      <c r="N27" s="220"/>
      <c r="O27" s="212"/>
      <c r="P27" s="228" t="s">
        <v>1893</v>
      </c>
      <c r="Q27" s="227"/>
    </row>
    <row r="28" spans="1:17" ht="15.75">
      <c r="A28" s="222">
        <v>400</v>
      </c>
      <c r="B28" s="207">
        <v>395370098</v>
      </c>
      <c r="C28" s="207" t="s">
        <v>58</v>
      </c>
      <c r="D28" s="207" t="s">
        <v>762</v>
      </c>
      <c r="E28" s="207" t="s">
        <v>328</v>
      </c>
      <c r="F28" s="207" t="s">
        <v>575</v>
      </c>
      <c r="G28" s="222" t="s">
        <v>576</v>
      </c>
      <c r="H28" s="222" t="s">
        <v>101</v>
      </c>
      <c r="I28" s="222">
        <v>49405140</v>
      </c>
      <c r="J28" s="222">
        <v>768</v>
      </c>
      <c r="K28" s="222">
        <v>24</v>
      </c>
      <c r="L28" s="223"/>
      <c r="M28" s="212"/>
      <c r="N28" s="220"/>
      <c r="O28" s="212"/>
      <c r="P28" s="228" t="s">
        <v>1893</v>
      </c>
      <c r="Q28" s="227"/>
    </row>
    <row r="29" spans="1:17" ht="15.75">
      <c r="A29" s="207">
        <v>400</v>
      </c>
      <c r="B29" s="208">
        <v>395652665</v>
      </c>
      <c r="C29" s="207" t="s">
        <v>58</v>
      </c>
      <c r="D29" s="207" t="s">
        <v>762</v>
      </c>
      <c r="E29" s="207" t="s">
        <v>106</v>
      </c>
      <c r="F29" s="207" t="s">
        <v>577</v>
      </c>
      <c r="G29" s="207" t="s">
        <v>578</v>
      </c>
      <c r="H29" s="207" t="s">
        <v>101</v>
      </c>
      <c r="I29" s="207">
        <v>49405140</v>
      </c>
      <c r="J29" s="207">
        <v>768</v>
      </c>
      <c r="K29" s="207">
        <v>24</v>
      </c>
      <c r="L29" s="223"/>
      <c r="M29" s="212"/>
      <c r="N29" s="220"/>
      <c r="O29" s="212"/>
      <c r="P29" s="228" t="s">
        <v>1893</v>
      </c>
      <c r="Q29" s="227"/>
    </row>
    <row r="30" spans="1:17" ht="15.75">
      <c r="A30" s="207">
        <v>400</v>
      </c>
      <c r="B30" s="210">
        <v>395652545</v>
      </c>
      <c r="C30" s="207" t="s">
        <v>58</v>
      </c>
      <c r="D30" s="207" t="s">
        <v>762</v>
      </c>
      <c r="E30" s="207" t="s">
        <v>106</v>
      </c>
      <c r="F30" s="207" t="s">
        <v>107</v>
      </c>
      <c r="G30" s="207" t="s">
        <v>582</v>
      </c>
      <c r="H30" s="207" t="s">
        <v>101</v>
      </c>
      <c r="I30" s="207">
        <v>49405140</v>
      </c>
      <c r="J30" s="207">
        <v>768</v>
      </c>
      <c r="K30" s="207">
        <v>24</v>
      </c>
      <c r="L30" s="223"/>
      <c r="M30" s="212"/>
      <c r="N30" s="220"/>
      <c r="O30" s="212"/>
      <c r="P30" s="228" t="s">
        <v>1893</v>
      </c>
      <c r="Q30" s="227"/>
    </row>
    <row r="31" spans="1:17" ht="15.75">
      <c r="A31" s="207">
        <v>400</v>
      </c>
      <c r="B31" s="211">
        <v>395652771</v>
      </c>
      <c r="C31" s="207" t="s">
        <v>58</v>
      </c>
      <c r="D31" s="207" t="s">
        <v>762</v>
      </c>
      <c r="E31" s="207" t="s">
        <v>106</v>
      </c>
      <c r="F31" s="207" t="s">
        <v>577</v>
      </c>
      <c r="G31" s="207" t="s">
        <v>583</v>
      </c>
      <c r="H31" s="207" t="s">
        <v>101</v>
      </c>
      <c r="I31" s="207">
        <v>49405140</v>
      </c>
      <c r="J31" s="207">
        <v>768</v>
      </c>
      <c r="K31" s="207">
        <v>24</v>
      </c>
      <c r="L31" s="223"/>
      <c r="M31" s="212"/>
      <c r="N31" s="220"/>
      <c r="O31" s="212"/>
      <c r="P31" s="228" t="s">
        <v>1893</v>
      </c>
      <c r="Q31" s="227"/>
    </row>
    <row r="32" spans="1:17" ht="15.75">
      <c r="A32" s="212">
        <v>400</v>
      </c>
      <c r="B32" s="208">
        <v>395869395</v>
      </c>
      <c r="C32" s="209" t="s">
        <v>58</v>
      </c>
      <c r="D32" s="209" t="s">
        <v>762</v>
      </c>
      <c r="E32" s="208" t="s">
        <v>139</v>
      </c>
      <c r="F32" s="208" t="s">
        <v>462</v>
      </c>
      <c r="G32" s="175" t="s">
        <v>463</v>
      </c>
      <c r="H32" s="212" t="s">
        <v>101</v>
      </c>
      <c r="I32" s="212">
        <v>49405140</v>
      </c>
      <c r="J32" s="212">
        <v>640</v>
      </c>
      <c r="K32" s="212">
        <v>20</v>
      </c>
      <c r="L32" s="223"/>
      <c r="M32" s="212"/>
      <c r="N32" s="220"/>
      <c r="O32" s="212"/>
      <c r="P32" s="228" t="s">
        <v>1893</v>
      </c>
      <c r="Q32" s="227"/>
    </row>
    <row r="33" spans="1:17" ht="15.75">
      <c r="A33" s="206">
        <v>400</v>
      </c>
      <c r="B33" s="207">
        <v>395787074</v>
      </c>
      <c r="C33" s="207" t="s">
        <v>58</v>
      </c>
      <c r="D33" s="207" t="s">
        <v>762</v>
      </c>
      <c r="E33" s="207" t="s">
        <v>119</v>
      </c>
      <c r="F33" s="207" t="s">
        <v>391</v>
      </c>
      <c r="G33" s="206" t="s">
        <v>418</v>
      </c>
      <c r="H33" s="206" t="s">
        <v>101</v>
      </c>
      <c r="I33" s="206">
        <v>49405140</v>
      </c>
      <c r="J33" s="206">
        <v>832</v>
      </c>
      <c r="K33" s="206">
        <v>26</v>
      </c>
      <c r="L33" s="220"/>
      <c r="M33" s="212"/>
      <c r="N33" s="220"/>
      <c r="O33" s="212"/>
      <c r="P33" s="228" t="s">
        <v>1893</v>
      </c>
      <c r="Q33" s="227"/>
    </row>
    <row r="34" spans="1:17" ht="15.75">
      <c r="A34" s="212">
        <v>400</v>
      </c>
      <c r="B34" s="209">
        <v>395787266</v>
      </c>
      <c r="C34" s="209" t="s">
        <v>58</v>
      </c>
      <c r="D34" s="209" t="s">
        <v>762</v>
      </c>
      <c r="E34" s="209" t="s">
        <v>119</v>
      </c>
      <c r="F34" s="209" t="s">
        <v>391</v>
      </c>
      <c r="G34" s="212" t="s">
        <v>418</v>
      </c>
      <c r="H34" s="212" t="s">
        <v>101</v>
      </c>
      <c r="I34" s="212">
        <v>49405140</v>
      </c>
      <c r="J34" s="212">
        <v>832</v>
      </c>
      <c r="K34" s="212">
        <v>26</v>
      </c>
      <c r="L34" s="220"/>
      <c r="M34" s="212"/>
      <c r="N34" s="220"/>
      <c r="O34" s="212"/>
      <c r="P34" s="228" t="s">
        <v>1893</v>
      </c>
      <c r="Q34" s="227"/>
    </row>
    <row r="35" spans="1:17" ht="15.75">
      <c r="A35" s="212">
        <v>400</v>
      </c>
      <c r="B35" s="212">
        <v>395787359</v>
      </c>
      <c r="C35" s="212" t="s">
        <v>58</v>
      </c>
      <c r="D35" s="212" t="s">
        <v>762</v>
      </c>
      <c r="E35" s="212" t="s">
        <v>119</v>
      </c>
      <c r="F35" s="212" t="s">
        <v>391</v>
      </c>
      <c r="G35" s="212" t="s">
        <v>418</v>
      </c>
      <c r="H35" s="212" t="s">
        <v>101</v>
      </c>
      <c r="I35" s="212">
        <v>49405140</v>
      </c>
      <c r="J35" s="212">
        <v>832</v>
      </c>
      <c r="K35" s="212">
        <v>26</v>
      </c>
      <c r="L35" s="220"/>
      <c r="M35" s="212"/>
      <c r="N35" s="220"/>
      <c r="O35" s="212"/>
      <c r="P35" s="228" t="s">
        <v>1893</v>
      </c>
      <c r="Q35" s="227"/>
    </row>
    <row r="36" spans="1:17" s="174" customFormat="1" ht="15.75">
      <c r="A36" s="212">
        <v>480</v>
      </c>
      <c r="B36" s="208">
        <v>395625710</v>
      </c>
      <c r="C36" s="209" t="s">
        <v>58</v>
      </c>
      <c r="D36" s="209" t="s">
        <v>762</v>
      </c>
      <c r="E36" s="208" t="s">
        <v>569</v>
      </c>
      <c r="F36" s="208" t="s">
        <v>570</v>
      </c>
      <c r="G36" s="175" t="s">
        <v>571</v>
      </c>
      <c r="H36" s="212" t="s">
        <v>572</v>
      </c>
      <c r="I36" s="212">
        <v>49304156</v>
      </c>
      <c r="J36" s="212">
        <v>580</v>
      </c>
      <c r="K36" s="212">
        <v>20</v>
      </c>
      <c r="L36" s="223"/>
      <c r="M36" s="212"/>
      <c r="N36" s="220"/>
      <c r="O36" s="212"/>
      <c r="P36" s="212" t="s">
        <v>1893</v>
      </c>
      <c r="Q36" s="212" t="s">
        <v>573</v>
      </c>
    </row>
    <row r="37" spans="1:17" ht="15.75">
      <c r="A37" s="202">
        <v>360</v>
      </c>
      <c r="B37" s="202">
        <v>396314500</v>
      </c>
      <c r="C37" s="202">
        <v>1544316258</v>
      </c>
      <c r="D37" s="54" t="s">
        <v>762</v>
      </c>
      <c r="E37" s="176" t="s">
        <v>590</v>
      </c>
      <c r="F37" s="176" t="s">
        <v>1917</v>
      </c>
      <c r="G37" s="176" t="s">
        <v>592</v>
      </c>
      <c r="H37" s="176" t="s">
        <v>57</v>
      </c>
      <c r="I37" s="176">
        <v>49203132</v>
      </c>
      <c r="J37" s="176">
        <v>832</v>
      </c>
      <c r="K37" s="176">
        <v>26</v>
      </c>
      <c r="L37" s="205" t="s">
        <v>2778</v>
      </c>
      <c r="M37" s="203"/>
      <c r="N37" s="202"/>
      <c r="O37" s="203"/>
      <c r="P37" s="203"/>
      <c r="Q37" s="202">
        <v>250</v>
      </c>
    </row>
    <row r="38" spans="1:17" ht="15.75">
      <c r="A38" s="202">
        <v>360</v>
      </c>
      <c r="B38" s="202">
        <v>396314240</v>
      </c>
      <c r="C38" s="202">
        <v>1544316141</v>
      </c>
      <c r="D38" s="54" t="s">
        <v>762</v>
      </c>
      <c r="E38" s="176" t="s">
        <v>590</v>
      </c>
      <c r="F38" s="176" t="s">
        <v>1917</v>
      </c>
      <c r="G38" s="176" t="s">
        <v>592</v>
      </c>
      <c r="H38" s="176" t="s">
        <v>57</v>
      </c>
      <c r="I38" s="176">
        <v>49203132</v>
      </c>
      <c r="J38" s="176">
        <v>832</v>
      </c>
      <c r="K38" s="176">
        <v>26</v>
      </c>
      <c r="L38" s="205" t="s">
        <v>2778</v>
      </c>
      <c r="M38" s="203"/>
      <c r="N38" s="202"/>
      <c r="O38" s="203"/>
      <c r="P38" s="203"/>
      <c r="Q38" s="202">
        <v>4000</v>
      </c>
    </row>
    <row r="39" spans="1:17" ht="15.75">
      <c r="A39" s="194">
        <v>360</v>
      </c>
      <c r="B39" s="194">
        <v>396314785</v>
      </c>
      <c r="C39" s="194">
        <v>1544312159</v>
      </c>
      <c r="D39" s="66" t="s">
        <v>762</v>
      </c>
      <c r="E39" s="105" t="s">
        <v>590</v>
      </c>
      <c r="F39" s="105" t="s">
        <v>1917</v>
      </c>
      <c r="G39" s="105" t="s">
        <v>592</v>
      </c>
      <c r="H39" s="105" t="s">
        <v>57</v>
      </c>
      <c r="I39" s="105">
        <v>49203132</v>
      </c>
      <c r="J39" s="105">
        <v>832</v>
      </c>
      <c r="K39" s="105">
        <v>26</v>
      </c>
      <c r="L39" s="205" t="s">
        <v>2812</v>
      </c>
      <c r="M39" s="204"/>
      <c r="N39" s="194"/>
      <c r="O39" s="204"/>
      <c r="P39" s="204"/>
      <c r="Q39" s="194">
        <v>1500</v>
      </c>
    </row>
  </sheetData>
  <autoFilter ref="A1:Q1" xr:uid="{1B9D0373-BA29-465D-9877-2ACE7FCFE1AD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52DB5-8CF3-4AC6-8FF4-6DA857DFBF54}">
  <dimension ref="A1:BE1713"/>
  <sheetViews>
    <sheetView zoomScale="85" zoomScaleNormal="85" workbookViewId="0">
      <pane ySplit="1" topLeftCell="A17" activePane="bottomLeft" state="frozen"/>
      <selection pane="bottomLeft" activeCell="C1713" sqref="C1713"/>
    </sheetView>
  </sheetViews>
  <sheetFormatPr defaultRowHeight="15"/>
  <cols>
    <col min="1" max="1" width="12.140625" bestFit="1" customWidth="1"/>
    <col min="2" max="2" width="19.140625" bestFit="1" customWidth="1"/>
    <col min="3" max="3" width="26.85546875" bestFit="1" customWidth="1"/>
    <col min="4" max="4" width="15.28515625" bestFit="1" customWidth="1"/>
    <col min="5" max="5" width="44.140625" bestFit="1" customWidth="1"/>
    <col min="6" max="6" width="25.140625" bestFit="1" customWidth="1"/>
    <col min="7" max="7" width="51.5703125" bestFit="1" customWidth="1"/>
    <col min="8" max="8" width="17.140625" bestFit="1" customWidth="1"/>
    <col min="9" max="9" width="18.140625" bestFit="1" customWidth="1"/>
    <col min="10" max="10" width="16" bestFit="1" customWidth="1"/>
    <col min="11" max="11" width="63.5703125" bestFit="1" customWidth="1"/>
    <col min="12" max="12" width="63" bestFit="1" customWidth="1"/>
    <col min="13" max="13" width="20.42578125" bestFit="1" customWidth="1"/>
    <col min="14" max="14" width="22" bestFit="1" customWidth="1"/>
    <col min="15" max="15" width="20" bestFit="1" customWidth="1"/>
    <col min="16" max="16" width="14.5703125" customWidth="1"/>
    <col min="17" max="17" width="21.85546875" bestFit="1" customWidth="1"/>
    <col min="18" max="18" width="16" bestFit="1" customWidth="1"/>
    <col min="19" max="19" width="20.140625" bestFit="1" customWidth="1"/>
    <col min="20" max="20" width="16.7109375" bestFit="1" customWidth="1"/>
    <col min="21" max="21" width="11.7109375" bestFit="1" customWidth="1"/>
    <col min="22" max="22" width="39.7109375" bestFit="1" customWidth="1"/>
    <col min="23" max="23" width="12.85546875" bestFit="1" customWidth="1"/>
    <col min="24" max="25" width="11.42578125" customWidth="1"/>
    <col min="26" max="26" width="16.5703125" bestFit="1" customWidth="1"/>
    <col min="27" max="27" width="10.85546875" bestFit="1" customWidth="1"/>
    <col min="28" max="28" width="29.5703125" bestFit="1" customWidth="1"/>
    <col min="29" max="29" width="25.28515625" customWidth="1"/>
    <col min="30" max="30" width="22.7109375" bestFit="1" customWidth="1"/>
    <col min="31" max="31" width="25.28515625" customWidth="1"/>
    <col min="32" max="32" width="15.7109375" bestFit="1" customWidth="1"/>
    <col min="33" max="33" width="13.140625" bestFit="1" customWidth="1"/>
    <col min="34" max="37" width="11" bestFit="1" customWidth="1"/>
    <col min="38" max="38" width="22.28515625" bestFit="1" customWidth="1"/>
    <col min="39" max="39" width="12.85546875" bestFit="1" customWidth="1"/>
    <col min="40" max="40" width="56.7109375" customWidth="1"/>
    <col min="41" max="43" width="12.7109375" customWidth="1"/>
    <col min="44" max="44" width="15.42578125" bestFit="1" customWidth="1"/>
    <col min="45" max="46" width="14.28515625" customWidth="1"/>
    <col min="47" max="47" width="18.5703125" style="95" bestFit="1" customWidth="1"/>
    <col min="48" max="48" width="16.5703125" style="95" bestFit="1" customWidth="1"/>
    <col min="49" max="49" width="12.28515625" style="95" bestFit="1" customWidth="1"/>
    <col min="50" max="50" width="14.42578125" style="95" bestFit="1" customWidth="1"/>
    <col min="51" max="51" width="20.140625" style="95" bestFit="1" customWidth="1"/>
    <col min="52" max="52" width="16.28515625" style="95" bestFit="1" customWidth="1"/>
    <col min="53" max="53" width="20" bestFit="1" customWidth="1"/>
    <col min="54" max="54" width="14.28515625" bestFit="1" customWidth="1"/>
    <col min="55" max="55" width="14.42578125" bestFit="1" customWidth="1"/>
    <col min="56" max="56" width="11.7109375" bestFit="1" customWidth="1"/>
    <col min="57" max="57" width="10.85546875" bestFit="1" customWidth="1"/>
  </cols>
  <sheetData>
    <row r="1" spans="1:57" s="96" customFormat="1" ht="15.75">
      <c r="A1" s="109" t="s">
        <v>1868</v>
      </c>
      <c r="B1" s="109" t="s">
        <v>1869</v>
      </c>
      <c r="C1" s="109" t="s">
        <v>0</v>
      </c>
      <c r="D1" s="109" t="s">
        <v>24</v>
      </c>
      <c r="E1" s="109" t="s">
        <v>12</v>
      </c>
      <c r="F1" s="109" t="s">
        <v>1858</v>
      </c>
      <c r="G1" s="109" t="s">
        <v>3</v>
      </c>
      <c r="H1" s="109" t="s">
        <v>1856</v>
      </c>
      <c r="I1" s="109" t="s">
        <v>1857</v>
      </c>
      <c r="J1" s="109" t="s">
        <v>4</v>
      </c>
      <c r="K1" s="109" t="s">
        <v>7</v>
      </c>
      <c r="L1" s="110" t="s">
        <v>1863</v>
      </c>
      <c r="M1" s="110" t="s">
        <v>1864</v>
      </c>
      <c r="N1" s="110" t="s">
        <v>1865</v>
      </c>
      <c r="O1" s="110" t="s">
        <v>1866</v>
      </c>
      <c r="P1" s="109" t="s">
        <v>20</v>
      </c>
      <c r="Q1" s="109" t="s">
        <v>1861</v>
      </c>
      <c r="R1" s="109" t="s">
        <v>1860</v>
      </c>
      <c r="S1" s="109" t="s">
        <v>1862</v>
      </c>
      <c r="T1" s="109" t="s">
        <v>16</v>
      </c>
      <c r="U1" s="109" t="s">
        <v>17</v>
      </c>
      <c r="V1" s="109" t="s">
        <v>1855</v>
      </c>
      <c r="W1" s="109" t="s">
        <v>14</v>
      </c>
      <c r="X1" s="109" t="s">
        <v>18</v>
      </c>
      <c r="Y1" s="109" t="s">
        <v>19</v>
      </c>
      <c r="Z1" s="109" t="s">
        <v>13</v>
      </c>
      <c r="AA1" s="109" t="s">
        <v>25</v>
      </c>
      <c r="AB1" s="109" t="s">
        <v>21</v>
      </c>
      <c r="AC1" s="109" t="s">
        <v>33</v>
      </c>
      <c r="AD1" s="111" t="s">
        <v>22</v>
      </c>
      <c r="AE1" s="111" t="s">
        <v>1870</v>
      </c>
      <c r="AF1" s="111" t="s">
        <v>1867</v>
      </c>
      <c r="AG1" s="112" t="s">
        <v>36</v>
      </c>
      <c r="AH1" s="111" t="s">
        <v>26</v>
      </c>
      <c r="AI1" s="111" t="s">
        <v>27</v>
      </c>
      <c r="AJ1" s="111" t="s">
        <v>28</v>
      </c>
      <c r="AK1" s="111" t="s">
        <v>29</v>
      </c>
      <c r="AL1" s="111" t="s">
        <v>30</v>
      </c>
      <c r="AM1" s="113" t="s">
        <v>31</v>
      </c>
      <c r="AN1" s="113" t="s">
        <v>32</v>
      </c>
      <c r="AO1" s="111" t="s">
        <v>37</v>
      </c>
      <c r="AP1" s="111" t="s">
        <v>38</v>
      </c>
      <c r="AQ1" s="111" t="s">
        <v>39</v>
      </c>
      <c r="AR1" s="111" t="s">
        <v>40</v>
      </c>
      <c r="AS1" s="111" t="s">
        <v>5</v>
      </c>
      <c r="AT1" s="111" t="s">
        <v>41</v>
      </c>
      <c r="AU1" s="111" t="s">
        <v>1859</v>
      </c>
      <c r="AV1" s="111" t="s">
        <v>44</v>
      </c>
      <c r="AW1" s="111" t="s">
        <v>45</v>
      </c>
      <c r="AX1" s="111" t="s">
        <v>46</v>
      </c>
      <c r="AY1" s="111" t="s">
        <v>47</v>
      </c>
      <c r="AZ1" s="111" t="s">
        <v>48</v>
      </c>
      <c r="BA1" s="111" t="s">
        <v>42</v>
      </c>
      <c r="BB1" s="111" t="s">
        <v>51</v>
      </c>
      <c r="BC1" s="111" t="s">
        <v>50</v>
      </c>
      <c r="BD1" s="111" t="s">
        <v>49</v>
      </c>
      <c r="BE1" s="111" t="s">
        <v>52</v>
      </c>
    </row>
    <row r="2" spans="1:57">
      <c r="A2" s="116"/>
      <c r="B2" s="116"/>
      <c r="C2" s="120" t="s">
        <v>1304</v>
      </c>
      <c r="D2" s="116"/>
      <c r="E2" s="120" t="s">
        <v>2031</v>
      </c>
      <c r="F2" s="116"/>
      <c r="G2" s="120" t="s">
        <v>1769</v>
      </c>
      <c r="H2" s="116"/>
      <c r="I2" s="116"/>
      <c r="J2" s="116"/>
      <c r="K2" s="120" t="s">
        <v>668</v>
      </c>
      <c r="L2" s="120" t="s">
        <v>908</v>
      </c>
      <c r="M2" s="116"/>
      <c r="N2" s="116"/>
      <c r="O2" s="116"/>
      <c r="P2" s="116"/>
      <c r="Q2" s="116"/>
      <c r="R2" s="116"/>
      <c r="S2" s="116"/>
      <c r="T2" s="120">
        <v>30390456</v>
      </c>
      <c r="U2" s="121">
        <v>0.14749999999999999</v>
      </c>
      <c r="V2" s="120" t="s">
        <v>2192</v>
      </c>
      <c r="W2" s="116"/>
      <c r="X2" s="120">
        <v>832</v>
      </c>
      <c r="Y2" s="120">
        <v>26</v>
      </c>
      <c r="Z2" s="120" t="s">
        <v>62</v>
      </c>
      <c r="AA2" s="116"/>
      <c r="AB2" s="116"/>
      <c r="AC2" s="120"/>
      <c r="AD2" s="116"/>
      <c r="AE2" s="120" t="s">
        <v>1304</v>
      </c>
      <c r="AF2" s="116"/>
      <c r="AG2" s="116" t="s">
        <v>2657</v>
      </c>
      <c r="AH2" s="122">
        <v>44652</v>
      </c>
      <c r="AI2" s="122">
        <v>44652</v>
      </c>
      <c r="AJ2" s="122">
        <v>44652</v>
      </c>
      <c r="AK2" s="122"/>
      <c r="AL2" s="122"/>
      <c r="AM2" s="120" t="s">
        <v>175</v>
      </c>
      <c r="AN2" s="120"/>
      <c r="AO2" s="116"/>
      <c r="AP2" s="116"/>
      <c r="AQ2" s="116"/>
      <c r="AR2" s="116"/>
      <c r="AS2" s="120" t="s">
        <v>53</v>
      </c>
      <c r="AT2" s="120"/>
      <c r="AU2" s="123"/>
      <c r="AV2" s="123"/>
      <c r="AW2" s="123"/>
      <c r="AX2" s="123"/>
      <c r="AY2" s="123"/>
      <c r="AZ2" s="123"/>
      <c r="BA2" s="116"/>
      <c r="BB2" s="116">
        <f t="shared" ref="BB2:BB65" si="0">WEEKNUM(AI2)</f>
        <v>14</v>
      </c>
      <c r="BC2" s="116">
        <f t="shared" ref="BC2:BC65" si="1">MONTH(AI2)</f>
        <v>4</v>
      </c>
      <c r="BD2" s="116">
        <f t="shared" ref="BD2:BD65" si="2">YEAR(AI2)</f>
        <v>2022</v>
      </c>
      <c r="BE2" s="124">
        <f t="shared" ref="BE2:BE65" si="3">W2*X2/1000000</f>
        <v>0</v>
      </c>
    </row>
    <row r="3" spans="1:57">
      <c r="A3" s="116"/>
      <c r="B3" s="116"/>
      <c r="C3" s="125" t="s">
        <v>1305</v>
      </c>
      <c r="D3" s="116"/>
      <c r="E3" s="125" t="s">
        <v>2032</v>
      </c>
      <c r="F3" s="116"/>
      <c r="G3" s="125" t="s">
        <v>1769</v>
      </c>
      <c r="H3" s="116"/>
      <c r="I3" s="116"/>
      <c r="J3" s="116"/>
      <c r="K3" s="125" t="s">
        <v>590</v>
      </c>
      <c r="L3" s="125" t="s">
        <v>1917</v>
      </c>
      <c r="M3" s="116"/>
      <c r="N3" s="116"/>
      <c r="O3" s="116"/>
      <c r="P3" s="116"/>
      <c r="Q3" s="116"/>
      <c r="R3" s="116"/>
      <c r="S3" s="116"/>
      <c r="T3" s="125">
        <v>30390156</v>
      </c>
      <c r="U3" s="126">
        <v>0.14749999999999999</v>
      </c>
      <c r="V3" s="125" t="s">
        <v>2193</v>
      </c>
      <c r="W3" s="116"/>
      <c r="X3" s="125">
        <v>768</v>
      </c>
      <c r="Y3" s="125">
        <v>24</v>
      </c>
      <c r="Z3" s="125" t="s">
        <v>62</v>
      </c>
      <c r="AA3" s="116"/>
      <c r="AB3" s="116"/>
      <c r="AC3" s="125"/>
      <c r="AD3" s="116"/>
      <c r="AE3" s="125" t="s">
        <v>1305</v>
      </c>
      <c r="AF3" s="116"/>
      <c r="AG3" s="116" t="s">
        <v>2657</v>
      </c>
      <c r="AH3" s="127">
        <v>44652</v>
      </c>
      <c r="AI3" s="127">
        <v>44652</v>
      </c>
      <c r="AJ3" s="127">
        <v>44652</v>
      </c>
      <c r="AK3" s="127">
        <v>44652</v>
      </c>
      <c r="AL3" s="127">
        <v>44652</v>
      </c>
      <c r="AM3" s="125" t="s">
        <v>64</v>
      </c>
      <c r="AN3" s="125"/>
      <c r="AO3" s="116"/>
      <c r="AP3" s="116"/>
      <c r="AQ3" s="116"/>
      <c r="AR3" s="116"/>
      <c r="AS3" s="125" t="s">
        <v>53</v>
      </c>
      <c r="AT3" s="125"/>
      <c r="AU3" s="123"/>
      <c r="AV3" s="123"/>
      <c r="AW3" s="123"/>
      <c r="AX3" s="123"/>
      <c r="AY3" s="123"/>
      <c r="AZ3" s="123"/>
      <c r="BA3" s="116"/>
      <c r="BB3" s="116">
        <f t="shared" si="0"/>
        <v>14</v>
      </c>
      <c r="BC3" s="116">
        <f t="shared" si="1"/>
        <v>4</v>
      </c>
      <c r="BD3" s="116">
        <f t="shared" si="2"/>
        <v>2022</v>
      </c>
      <c r="BE3" s="124">
        <f t="shared" si="3"/>
        <v>0</v>
      </c>
    </row>
    <row r="4" spans="1:57">
      <c r="A4" s="116"/>
      <c r="B4" s="116"/>
      <c r="C4" s="125" t="s">
        <v>1306</v>
      </c>
      <c r="D4" s="116"/>
      <c r="E4" s="125" t="s">
        <v>2033</v>
      </c>
      <c r="F4" s="116"/>
      <c r="G4" s="125" t="s">
        <v>1768</v>
      </c>
      <c r="H4" s="116"/>
      <c r="I4" s="116"/>
      <c r="J4" s="116"/>
      <c r="K4" s="125" t="s">
        <v>1795</v>
      </c>
      <c r="L4" s="125" t="s">
        <v>1918</v>
      </c>
      <c r="M4" s="116"/>
      <c r="N4" s="116"/>
      <c r="O4" s="116"/>
      <c r="P4" s="116"/>
      <c r="Q4" s="116"/>
      <c r="R4" s="116"/>
      <c r="S4" s="116"/>
      <c r="T4" s="125">
        <v>30390456</v>
      </c>
      <c r="U4" s="126">
        <v>0.14749999999999999</v>
      </c>
      <c r="V4" s="125" t="s">
        <v>2192</v>
      </c>
      <c r="W4" s="116"/>
      <c r="X4" s="125">
        <v>832</v>
      </c>
      <c r="Y4" s="125">
        <v>26</v>
      </c>
      <c r="Z4" s="125" t="s">
        <v>62</v>
      </c>
      <c r="AA4" s="116"/>
      <c r="AB4" s="116"/>
      <c r="AC4" s="125"/>
      <c r="AD4" s="116"/>
      <c r="AE4" s="125" t="s">
        <v>1306</v>
      </c>
      <c r="AF4" s="116"/>
      <c r="AG4" s="116" t="s">
        <v>2657</v>
      </c>
      <c r="AH4" s="127">
        <v>44652</v>
      </c>
      <c r="AI4" s="127">
        <v>44652</v>
      </c>
      <c r="AJ4" s="127">
        <v>44655</v>
      </c>
      <c r="AK4" s="127">
        <v>44655</v>
      </c>
      <c r="AL4" s="127">
        <v>44655</v>
      </c>
      <c r="AM4" s="125" t="s">
        <v>64</v>
      </c>
      <c r="AN4" s="125"/>
      <c r="AO4" s="116"/>
      <c r="AP4" s="116"/>
      <c r="AQ4" s="116"/>
      <c r="AR4" s="116"/>
      <c r="AS4" s="125" t="s">
        <v>53</v>
      </c>
      <c r="AT4" s="125"/>
      <c r="AU4" s="123"/>
      <c r="AV4" s="123"/>
      <c r="AW4" s="123"/>
      <c r="AX4" s="123"/>
      <c r="AY4" s="123"/>
      <c r="AZ4" s="123"/>
      <c r="BA4" s="116"/>
      <c r="BB4" s="116">
        <f t="shared" si="0"/>
        <v>14</v>
      </c>
      <c r="BC4" s="116">
        <f t="shared" si="1"/>
        <v>4</v>
      </c>
      <c r="BD4" s="116">
        <f t="shared" si="2"/>
        <v>2022</v>
      </c>
      <c r="BE4" s="124">
        <f t="shared" si="3"/>
        <v>0</v>
      </c>
    </row>
    <row r="5" spans="1:57">
      <c r="A5" s="116"/>
      <c r="B5" s="116"/>
      <c r="C5" s="125" t="s">
        <v>1307</v>
      </c>
      <c r="D5" s="116"/>
      <c r="E5" s="125" t="s">
        <v>2034</v>
      </c>
      <c r="F5" s="116"/>
      <c r="G5" s="125" t="s">
        <v>1769</v>
      </c>
      <c r="H5" s="116"/>
      <c r="I5" s="116"/>
      <c r="J5" s="116"/>
      <c r="K5" s="125" t="s">
        <v>1805</v>
      </c>
      <c r="L5" s="125" t="s">
        <v>1919</v>
      </c>
      <c r="M5" s="116"/>
      <c r="N5" s="116"/>
      <c r="O5" s="116"/>
      <c r="P5" s="116"/>
      <c r="Q5" s="116"/>
      <c r="R5" s="116"/>
      <c r="S5" s="116"/>
      <c r="T5" s="125">
        <v>30390156</v>
      </c>
      <c r="U5" s="126">
        <v>0.14749999999999999</v>
      </c>
      <c r="V5" s="125" t="s">
        <v>2194</v>
      </c>
      <c r="W5" s="116"/>
      <c r="X5" s="125">
        <v>832</v>
      </c>
      <c r="Y5" s="125">
        <v>26</v>
      </c>
      <c r="Z5" s="125" t="s">
        <v>62</v>
      </c>
      <c r="AA5" s="116"/>
      <c r="AB5" s="116"/>
      <c r="AC5" s="125"/>
      <c r="AD5" s="116"/>
      <c r="AE5" s="125" t="s">
        <v>1307</v>
      </c>
      <c r="AF5" s="116"/>
      <c r="AG5" s="116" t="s">
        <v>2657</v>
      </c>
      <c r="AH5" s="127">
        <v>44652</v>
      </c>
      <c r="AI5" s="127">
        <v>44652</v>
      </c>
      <c r="AJ5" s="127">
        <v>44655</v>
      </c>
      <c r="AK5" s="127">
        <v>44655</v>
      </c>
      <c r="AL5" s="127">
        <v>44655</v>
      </c>
      <c r="AM5" s="128" t="s">
        <v>64</v>
      </c>
      <c r="AN5" s="125"/>
      <c r="AO5" s="116"/>
      <c r="AP5" s="116"/>
      <c r="AQ5" s="116"/>
      <c r="AR5" s="116"/>
      <c r="AS5" s="125" t="s">
        <v>53</v>
      </c>
      <c r="AT5" s="125"/>
      <c r="AU5" s="123"/>
      <c r="AV5" s="123"/>
      <c r="AW5" s="123"/>
      <c r="AX5" s="123"/>
      <c r="AY5" s="123"/>
      <c r="AZ5" s="123"/>
      <c r="BA5" s="116"/>
      <c r="BB5" s="116">
        <f t="shared" si="0"/>
        <v>14</v>
      </c>
      <c r="BC5" s="116">
        <f t="shared" si="1"/>
        <v>4</v>
      </c>
      <c r="BD5" s="116">
        <f t="shared" si="2"/>
        <v>2022</v>
      </c>
      <c r="BE5" s="124">
        <f t="shared" si="3"/>
        <v>0</v>
      </c>
    </row>
    <row r="6" spans="1:57">
      <c r="A6" s="116"/>
      <c r="B6" s="116"/>
      <c r="C6" s="125" t="s">
        <v>1308</v>
      </c>
      <c r="D6" s="116"/>
      <c r="E6" s="125" t="s">
        <v>2034</v>
      </c>
      <c r="F6" s="116"/>
      <c r="G6" s="125" t="s">
        <v>1769</v>
      </c>
      <c r="H6" s="116"/>
      <c r="I6" s="116"/>
      <c r="J6" s="116"/>
      <c r="K6" s="125" t="s">
        <v>1805</v>
      </c>
      <c r="L6" s="125" t="s">
        <v>1919</v>
      </c>
      <c r="M6" s="116"/>
      <c r="N6" s="116"/>
      <c r="O6" s="116"/>
      <c r="P6" s="116"/>
      <c r="Q6" s="116"/>
      <c r="R6" s="116"/>
      <c r="S6" s="116"/>
      <c r="T6" s="125">
        <v>30390156</v>
      </c>
      <c r="U6" s="126">
        <v>0.14749999999999999</v>
      </c>
      <c r="V6" s="125" t="s">
        <v>2194</v>
      </c>
      <c r="W6" s="116"/>
      <c r="X6" s="125">
        <v>832</v>
      </c>
      <c r="Y6" s="125">
        <v>26</v>
      </c>
      <c r="Z6" s="125" t="s">
        <v>62</v>
      </c>
      <c r="AA6" s="116"/>
      <c r="AB6" s="116"/>
      <c r="AC6" s="125"/>
      <c r="AD6" s="116"/>
      <c r="AE6" s="125" t="s">
        <v>1308</v>
      </c>
      <c r="AF6" s="116"/>
      <c r="AG6" s="116" t="s">
        <v>2657</v>
      </c>
      <c r="AH6" s="127">
        <v>44652</v>
      </c>
      <c r="AI6" s="127">
        <v>44652</v>
      </c>
      <c r="AJ6" s="127">
        <v>44655</v>
      </c>
      <c r="AK6" s="127">
        <v>44655</v>
      </c>
      <c r="AL6" s="127">
        <v>44655</v>
      </c>
      <c r="AM6" s="128" t="s">
        <v>64</v>
      </c>
      <c r="AN6" s="125"/>
      <c r="AO6" s="116"/>
      <c r="AP6" s="116"/>
      <c r="AQ6" s="116"/>
      <c r="AR6" s="116"/>
      <c r="AS6" s="125" t="s">
        <v>53</v>
      </c>
      <c r="AT6" s="125"/>
      <c r="AU6" s="123"/>
      <c r="AV6" s="123"/>
      <c r="AW6" s="123"/>
      <c r="AX6" s="123"/>
      <c r="AY6" s="123"/>
      <c r="AZ6" s="123"/>
      <c r="BA6" s="116"/>
      <c r="BB6" s="116">
        <f t="shared" si="0"/>
        <v>14</v>
      </c>
      <c r="BC6" s="116">
        <f t="shared" si="1"/>
        <v>4</v>
      </c>
      <c r="BD6" s="116">
        <f t="shared" si="2"/>
        <v>2022</v>
      </c>
      <c r="BE6" s="124">
        <f t="shared" si="3"/>
        <v>0</v>
      </c>
    </row>
    <row r="7" spans="1:57">
      <c r="A7" s="116"/>
      <c r="B7" s="116"/>
      <c r="C7" s="125" t="s">
        <v>1309</v>
      </c>
      <c r="D7" s="116"/>
      <c r="E7" s="125" t="s">
        <v>2035</v>
      </c>
      <c r="F7" s="116"/>
      <c r="G7" s="125" t="s">
        <v>1770</v>
      </c>
      <c r="H7" s="116"/>
      <c r="I7" s="116"/>
      <c r="J7" s="116"/>
      <c r="K7" s="125" t="s">
        <v>1804</v>
      </c>
      <c r="L7" s="125" t="s">
        <v>1920</v>
      </c>
      <c r="M7" s="116"/>
      <c r="N7" s="116"/>
      <c r="O7" s="116"/>
      <c r="P7" s="116"/>
      <c r="Q7" s="116"/>
      <c r="R7" s="116"/>
      <c r="S7" s="116"/>
      <c r="T7" s="125">
        <v>30390456</v>
      </c>
      <c r="U7" s="126">
        <v>0.14749999999999999</v>
      </c>
      <c r="V7" s="125" t="s">
        <v>2193</v>
      </c>
      <c r="W7" s="116"/>
      <c r="X7" s="125">
        <v>768</v>
      </c>
      <c r="Y7" s="125">
        <v>24</v>
      </c>
      <c r="Z7" s="125" t="s">
        <v>56</v>
      </c>
      <c r="AA7" s="116"/>
      <c r="AB7" s="116"/>
      <c r="AC7" s="125"/>
      <c r="AD7" s="116"/>
      <c r="AE7" s="125" t="s">
        <v>1309</v>
      </c>
      <c r="AF7" s="116"/>
      <c r="AG7" s="116" t="s">
        <v>2657</v>
      </c>
      <c r="AH7" s="127">
        <v>44652</v>
      </c>
      <c r="AI7" s="127">
        <v>44652</v>
      </c>
      <c r="AJ7" s="127">
        <v>44656</v>
      </c>
      <c r="AK7" s="127">
        <v>44656</v>
      </c>
      <c r="AL7" s="127">
        <v>44656</v>
      </c>
      <c r="AM7" s="128" t="s">
        <v>64</v>
      </c>
      <c r="AN7" s="125"/>
      <c r="AO7" s="116"/>
      <c r="AP7" s="116"/>
      <c r="AQ7" s="116"/>
      <c r="AR7" s="116"/>
      <c r="AS7" s="125" t="s">
        <v>53</v>
      </c>
      <c r="AT7" s="125"/>
      <c r="AU7" s="123"/>
      <c r="AV7" s="123"/>
      <c r="AW7" s="123"/>
      <c r="AX7" s="123"/>
      <c r="AY7" s="123"/>
      <c r="AZ7" s="123"/>
      <c r="BA7" s="116"/>
      <c r="BB7" s="116">
        <f t="shared" si="0"/>
        <v>14</v>
      </c>
      <c r="BC7" s="116">
        <f t="shared" si="1"/>
        <v>4</v>
      </c>
      <c r="BD7" s="116">
        <f t="shared" si="2"/>
        <v>2022</v>
      </c>
      <c r="BE7" s="124">
        <f t="shared" si="3"/>
        <v>0</v>
      </c>
    </row>
    <row r="8" spans="1:57">
      <c r="A8" s="116"/>
      <c r="B8" s="116"/>
      <c r="C8" s="125" t="s">
        <v>1310</v>
      </c>
      <c r="D8" s="116"/>
      <c r="E8" s="125" t="s">
        <v>2036</v>
      </c>
      <c r="F8" s="116"/>
      <c r="G8" s="125" t="s">
        <v>1768</v>
      </c>
      <c r="H8" s="116"/>
      <c r="I8" s="116"/>
      <c r="J8" s="116"/>
      <c r="K8" s="125" t="s">
        <v>106</v>
      </c>
      <c r="L8" s="125" t="s">
        <v>1921</v>
      </c>
      <c r="M8" s="116"/>
      <c r="N8" s="116"/>
      <c r="O8" s="116"/>
      <c r="P8" s="116"/>
      <c r="Q8" s="116"/>
      <c r="R8" s="116"/>
      <c r="S8" s="116"/>
      <c r="T8" s="125">
        <v>30390456</v>
      </c>
      <c r="U8" s="126">
        <v>0.14749999999999999</v>
      </c>
      <c r="V8" s="125" t="s">
        <v>2193</v>
      </c>
      <c r="W8" s="116"/>
      <c r="X8" s="125">
        <v>832</v>
      </c>
      <c r="Y8" s="125">
        <v>26</v>
      </c>
      <c r="Z8" s="125" t="s">
        <v>56</v>
      </c>
      <c r="AA8" s="116"/>
      <c r="AB8" s="116"/>
      <c r="AC8" s="125"/>
      <c r="AD8" s="116"/>
      <c r="AE8" s="125" t="s">
        <v>1310</v>
      </c>
      <c r="AF8" s="116"/>
      <c r="AG8" s="116" t="s">
        <v>2657</v>
      </c>
      <c r="AH8" s="127">
        <v>44652</v>
      </c>
      <c r="AI8" s="127">
        <v>44652</v>
      </c>
      <c r="AJ8" s="127">
        <v>44655</v>
      </c>
      <c r="AK8" s="127">
        <v>44655</v>
      </c>
      <c r="AL8" s="127">
        <v>44655</v>
      </c>
      <c r="AM8" s="125" t="s">
        <v>64</v>
      </c>
      <c r="AN8" s="125"/>
      <c r="AO8" s="116"/>
      <c r="AP8" s="116"/>
      <c r="AQ8" s="116"/>
      <c r="AR8" s="116"/>
      <c r="AS8" s="125" t="s">
        <v>53</v>
      </c>
      <c r="AT8" s="125"/>
      <c r="AU8" s="123"/>
      <c r="AV8" s="123"/>
      <c r="AW8" s="123"/>
      <c r="AX8" s="123"/>
      <c r="AY8" s="123"/>
      <c r="AZ8" s="123"/>
      <c r="BA8" s="116"/>
      <c r="BB8" s="116">
        <f t="shared" si="0"/>
        <v>14</v>
      </c>
      <c r="BC8" s="116">
        <f t="shared" si="1"/>
        <v>4</v>
      </c>
      <c r="BD8" s="116">
        <f t="shared" si="2"/>
        <v>2022</v>
      </c>
      <c r="BE8" s="124">
        <f t="shared" si="3"/>
        <v>0</v>
      </c>
    </row>
    <row r="9" spans="1:57">
      <c r="A9" s="116"/>
      <c r="B9" s="116"/>
      <c r="C9" s="125" t="s">
        <v>1311</v>
      </c>
      <c r="D9" s="116"/>
      <c r="E9" s="125" t="s">
        <v>2036</v>
      </c>
      <c r="F9" s="116"/>
      <c r="G9" s="125" t="s">
        <v>1768</v>
      </c>
      <c r="H9" s="116"/>
      <c r="I9" s="116"/>
      <c r="J9" s="116"/>
      <c r="K9" s="125" t="s">
        <v>106</v>
      </c>
      <c r="L9" s="125" t="s">
        <v>1921</v>
      </c>
      <c r="M9" s="116"/>
      <c r="N9" s="116"/>
      <c r="O9" s="116"/>
      <c r="P9" s="116"/>
      <c r="Q9" s="116"/>
      <c r="R9" s="116"/>
      <c r="S9" s="116"/>
      <c r="T9" s="125">
        <v>30390456</v>
      </c>
      <c r="U9" s="126">
        <v>0.14749999999999999</v>
      </c>
      <c r="V9" s="125" t="s">
        <v>2193</v>
      </c>
      <c r="W9" s="116"/>
      <c r="X9" s="125">
        <v>64</v>
      </c>
      <c r="Y9" s="125">
        <v>2</v>
      </c>
      <c r="Z9" s="125" t="s">
        <v>56</v>
      </c>
      <c r="AA9" s="116"/>
      <c r="AB9" s="116"/>
      <c r="AC9" s="125"/>
      <c r="AD9" s="116"/>
      <c r="AE9" s="125" t="s">
        <v>1311</v>
      </c>
      <c r="AF9" s="116"/>
      <c r="AG9" s="116" t="s">
        <v>2657</v>
      </c>
      <c r="AH9" s="127">
        <v>44652</v>
      </c>
      <c r="AI9" s="127">
        <v>44652</v>
      </c>
      <c r="AJ9" s="127">
        <v>44655</v>
      </c>
      <c r="AK9" s="127">
        <v>44655</v>
      </c>
      <c r="AL9" s="127">
        <v>44655</v>
      </c>
      <c r="AM9" s="125" t="s">
        <v>64</v>
      </c>
      <c r="AN9" s="125"/>
      <c r="AO9" s="116"/>
      <c r="AP9" s="116"/>
      <c r="AQ9" s="116"/>
      <c r="AR9" s="116"/>
      <c r="AS9" s="125" t="s">
        <v>1776</v>
      </c>
      <c r="AT9" s="125"/>
      <c r="AU9" s="123"/>
      <c r="AV9" s="123"/>
      <c r="AW9" s="123"/>
      <c r="AX9" s="123"/>
      <c r="AY9" s="123"/>
      <c r="AZ9" s="123"/>
      <c r="BA9" s="116"/>
      <c r="BB9" s="116">
        <f t="shared" si="0"/>
        <v>14</v>
      </c>
      <c r="BC9" s="116">
        <f t="shared" si="1"/>
        <v>4</v>
      </c>
      <c r="BD9" s="116">
        <f t="shared" si="2"/>
        <v>2022</v>
      </c>
      <c r="BE9" s="124">
        <f t="shared" si="3"/>
        <v>0</v>
      </c>
    </row>
    <row r="10" spans="1:57">
      <c r="A10" s="116"/>
      <c r="B10" s="116"/>
      <c r="C10" s="125" t="s">
        <v>1312</v>
      </c>
      <c r="D10" s="116"/>
      <c r="E10" s="125" t="s">
        <v>2037</v>
      </c>
      <c r="F10" s="116"/>
      <c r="G10" s="125" t="s">
        <v>1769</v>
      </c>
      <c r="H10" s="116"/>
      <c r="I10" s="116"/>
      <c r="J10" s="116"/>
      <c r="K10" s="125" t="s">
        <v>1811</v>
      </c>
      <c r="L10" s="125" t="s">
        <v>1922</v>
      </c>
      <c r="M10" s="116"/>
      <c r="N10" s="116"/>
      <c r="O10" s="116"/>
      <c r="P10" s="116"/>
      <c r="Q10" s="116"/>
      <c r="R10" s="116"/>
      <c r="S10" s="116"/>
      <c r="T10" s="125">
        <v>30390456</v>
      </c>
      <c r="U10" s="126">
        <v>0.14749999999999999</v>
      </c>
      <c r="V10" s="125" t="s">
        <v>2193</v>
      </c>
      <c r="W10" s="116"/>
      <c r="X10" s="125">
        <v>832</v>
      </c>
      <c r="Y10" s="125">
        <v>26</v>
      </c>
      <c r="Z10" s="125" t="s">
        <v>62</v>
      </c>
      <c r="AA10" s="116"/>
      <c r="AB10" s="116"/>
      <c r="AC10" s="125"/>
      <c r="AD10" s="116"/>
      <c r="AE10" s="125" t="s">
        <v>1312</v>
      </c>
      <c r="AF10" s="116"/>
      <c r="AG10" s="116" t="s">
        <v>2657</v>
      </c>
      <c r="AH10" s="127">
        <v>44652</v>
      </c>
      <c r="AI10" s="127">
        <v>44652</v>
      </c>
      <c r="AJ10" s="127">
        <v>44656</v>
      </c>
      <c r="AK10" s="127">
        <v>44656</v>
      </c>
      <c r="AL10" s="127">
        <v>44656</v>
      </c>
      <c r="AM10" s="125" t="s">
        <v>64</v>
      </c>
      <c r="AN10" s="125"/>
      <c r="AO10" s="116"/>
      <c r="AP10" s="116"/>
      <c r="AQ10" s="116"/>
      <c r="AR10" s="116"/>
      <c r="AS10" s="125" t="s">
        <v>53</v>
      </c>
      <c r="AT10" s="125"/>
      <c r="AU10" s="123"/>
      <c r="AV10" s="123"/>
      <c r="AW10" s="123"/>
      <c r="AX10" s="123"/>
      <c r="AY10" s="123"/>
      <c r="AZ10" s="123"/>
      <c r="BA10" s="116"/>
      <c r="BB10" s="116">
        <f t="shared" si="0"/>
        <v>14</v>
      </c>
      <c r="BC10" s="116">
        <f t="shared" si="1"/>
        <v>4</v>
      </c>
      <c r="BD10" s="116">
        <f t="shared" si="2"/>
        <v>2022</v>
      </c>
      <c r="BE10" s="124">
        <f t="shared" si="3"/>
        <v>0</v>
      </c>
    </row>
    <row r="11" spans="1:57">
      <c r="A11" s="116"/>
      <c r="B11" s="116"/>
      <c r="C11" s="125" t="s">
        <v>1313</v>
      </c>
      <c r="D11" s="116"/>
      <c r="E11" s="125" t="s">
        <v>2038</v>
      </c>
      <c r="F11" s="116"/>
      <c r="G11" s="125" t="s">
        <v>1769</v>
      </c>
      <c r="H11" s="116"/>
      <c r="I11" s="116"/>
      <c r="J11" s="116"/>
      <c r="K11" s="125" t="s">
        <v>122</v>
      </c>
      <c r="L11" s="125" t="s">
        <v>1923</v>
      </c>
      <c r="M11" s="116"/>
      <c r="N11" s="116"/>
      <c r="O11" s="116"/>
      <c r="P11" s="116"/>
      <c r="Q11" s="116"/>
      <c r="R11" s="116"/>
      <c r="S11" s="116"/>
      <c r="T11" s="125">
        <v>30390155</v>
      </c>
      <c r="U11" s="126">
        <v>0.14749999999999999</v>
      </c>
      <c r="V11" s="125" t="s">
        <v>2195</v>
      </c>
      <c r="W11" s="116"/>
      <c r="X11" s="125">
        <v>416</v>
      </c>
      <c r="Y11" s="125">
        <v>13</v>
      </c>
      <c r="Z11" s="125" t="s">
        <v>56</v>
      </c>
      <c r="AA11" s="116"/>
      <c r="AB11" s="116"/>
      <c r="AC11" s="125"/>
      <c r="AD11" s="116"/>
      <c r="AE11" s="125" t="s">
        <v>1313</v>
      </c>
      <c r="AF11" s="116"/>
      <c r="AG11" s="116" t="s">
        <v>2657</v>
      </c>
      <c r="AH11" s="127">
        <v>44652</v>
      </c>
      <c r="AI11" s="127">
        <v>44652</v>
      </c>
      <c r="AJ11" s="127">
        <v>44657</v>
      </c>
      <c r="AK11" s="127">
        <v>44657</v>
      </c>
      <c r="AL11" s="127">
        <v>44657</v>
      </c>
      <c r="AM11" s="125" t="s">
        <v>64</v>
      </c>
      <c r="AN11" s="125"/>
      <c r="AO11" s="116"/>
      <c r="AP11" s="116"/>
      <c r="AQ11" s="116"/>
      <c r="AR11" s="116"/>
      <c r="AS11" s="125" t="s">
        <v>53</v>
      </c>
      <c r="AT11" s="125"/>
      <c r="AU11" s="123"/>
      <c r="AV11" s="123"/>
      <c r="AW11" s="123"/>
      <c r="AX11" s="123"/>
      <c r="AY11" s="123"/>
      <c r="AZ11" s="123"/>
      <c r="BA11" s="116"/>
      <c r="BB11" s="116">
        <f t="shared" si="0"/>
        <v>14</v>
      </c>
      <c r="BC11" s="116">
        <f t="shared" si="1"/>
        <v>4</v>
      </c>
      <c r="BD11" s="116">
        <f t="shared" si="2"/>
        <v>2022</v>
      </c>
      <c r="BE11" s="124">
        <f t="shared" si="3"/>
        <v>0</v>
      </c>
    </row>
    <row r="12" spans="1:57">
      <c r="A12" s="116"/>
      <c r="B12" s="116"/>
      <c r="C12" s="125" t="s">
        <v>1314</v>
      </c>
      <c r="D12" s="116"/>
      <c r="E12" s="125" t="s">
        <v>2039</v>
      </c>
      <c r="F12" s="116"/>
      <c r="G12" s="125" t="s">
        <v>1768</v>
      </c>
      <c r="H12" s="116"/>
      <c r="I12" s="116"/>
      <c r="J12" s="116"/>
      <c r="K12" s="125" t="s">
        <v>1806</v>
      </c>
      <c r="L12" s="125" t="s">
        <v>1924</v>
      </c>
      <c r="M12" s="116"/>
      <c r="N12" s="116"/>
      <c r="O12" s="116"/>
      <c r="P12" s="116"/>
      <c r="Q12" s="116"/>
      <c r="R12" s="116"/>
      <c r="S12" s="116"/>
      <c r="T12" s="125">
        <v>30390256</v>
      </c>
      <c r="U12" s="129">
        <v>0.14749999999999999</v>
      </c>
      <c r="V12" s="125" t="s">
        <v>2196</v>
      </c>
      <c r="W12" s="116"/>
      <c r="X12" s="125">
        <v>624</v>
      </c>
      <c r="Y12" s="125">
        <v>24</v>
      </c>
      <c r="Z12" s="125" t="s">
        <v>56</v>
      </c>
      <c r="AA12" s="116"/>
      <c r="AB12" s="116"/>
      <c r="AC12" s="125"/>
      <c r="AD12" s="116"/>
      <c r="AE12" s="125" t="s">
        <v>1314</v>
      </c>
      <c r="AF12" s="116"/>
      <c r="AG12" s="116" t="s">
        <v>2657</v>
      </c>
      <c r="AH12" s="127">
        <v>44652</v>
      </c>
      <c r="AI12" s="127">
        <v>44652</v>
      </c>
      <c r="AJ12" s="127">
        <v>44657</v>
      </c>
      <c r="AK12" s="127">
        <v>44657</v>
      </c>
      <c r="AL12" s="127">
        <v>44657</v>
      </c>
      <c r="AM12" s="125" t="s">
        <v>64</v>
      </c>
      <c r="AN12" s="125" t="s">
        <v>2214</v>
      </c>
      <c r="AO12" s="116"/>
      <c r="AP12" s="116"/>
      <c r="AQ12" s="116"/>
      <c r="AR12" s="116"/>
      <c r="AS12" s="125" t="s">
        <v>53</v>
      </c>
      <c r="AT12" s="125"/>
      <c r="AU12" s="123"/>
      <c r="AV12" s="123"/>
      <c r="AW12" s="123"/>
      <c r="AX12" s="123"/>
      <c r="AY12" s="123"/>
      <c r="AZ12" s="123"/>
      <c r="BA12" s="116"/>
      <c r="BB12" s="116">
        <f t="shared" si="0"/>
        <v>14</v>
      </c>
      <c r="BC12" s="116">
        <f t="shared" si="1"/>
        <v>4</v>
      </c>
      <c r="BD12" s="116">
        <f t="shared" si="2"/>
        <v>2022</v>
      </c>
      <c r="BE12" s="124">
        <f t="shared" si="3"/>
        <v>0</v>
      </c>
    </row>
    <row r="13" spans="1:57">
      <c r="A13" s="116"/>
      <c r="B13" s="116"/>
      <c r="C13" s="125" t="s">
        <v>1315</v>
      </c>
      <c r="D13" s="116"/>
      <c r="E13" s="125" t="s">
        <v>2039</v>
      </c>
      <c r="F13" s="116"/>
      <c r="G13" s="125" t="s">
        <v>1768</v>
      </c>
      <c r="H13" s="116"/>
      <c r="I13" s="116"/>
      <c r="J13" s="116"/>
      <c r="K13" s="125" t="s">
        <v>1806</v>
      </c>
      <c r="L13" s="125" t="s">
        <v>1924</v>
      </c>
      <c r="M13" s="116"/>
      <c r="N13" s="116"/>
      <c r="O13" s="116"/>
      <c r="P13" s="116"/>
      <c r="Q13" s="116"/>
      <c r="R13" s="116"/>
      <c r="S13" s="116"/>
      <c r="T13" s="125">
        <v>30390256</v>
      </c>
      <c r="U13" s="129">
        <v>0.14749999999999999</v>
      </c>
      <c r="V13" s="125" t="s">
        <v>2196</v>
      </c>
      <c r="W13" s="116"/>
      <c r="X13" s="125">
        <v>624</v>
      </c>
      <c r="Y13" s="125">
        <v>24</v>
      </c>
      <c r="Z13" s="125" t="s">
        <v>56</v>
      </c>
      <c r="AA13" s="116"/>
      <c r="AB13" s="116"/>
      <c r="AC13" s="125"/>
      <c r="AD13" s="116"/>
      <c r="AE13" s="125" t="s">
        <v>1315</v>
      </c>
      <c r="AF13" s="116"/>
      <c r="AG13" s="116" t="s">
        <v>2657</v>
      </c>
      <c r="AH13" s="127">
        <v>44652</v>
      </c>
      <c r="AI13" s="127">
        <v>44652</v>
      </c>
      <c r="AJ13" s="127">
        <v>44657</v>
      </c>
      <c r="AK13" s="127">
        <v>44657</v>
      </c>
      <c r="AL13" s="127">
        <v>44657</v>
      </c>
      <c r="AM13" s="125" t="s">
        <v>64</v>
      </c>
      <c r="AN13" s="125" t="s">
        <v>2215</v>
      </c>
      <c r="AO13" s="116"/>
      <c r="AP13" s="116"/>
      <c r="AQ13" s="116"/>
      <c r="AR13" s="116"/>
      <c r="AS13" s="125" t="s">
        <v>53</v>
      </c>
      <c r="AT13" s="125"/>
      <c r="AU13" s="123"/>
      <c r="AV13" s="123"/>
      <c r="AW13" s="123"/>
      <c r="AX13" s="123"/>
      <c r="AY13" s="123"/>
      <c r="AZ13" s="123"/>
      <c r="BA13" s="116"/>
      <c r="BB13" s="116">
        <f t="shared" si="0"/>
        <v>14</v>
      </c>
      <c r="BC13" s="116">
        <f t="shared" si="1"/>
        <v>4</v>
      </c>
      <c r="BD13" s="116">
        <f t="shared" si="2"/>
        <v>2022</v>
      </c>
      <c r="BE13" s="124">
        <f t="shared" si="3"/>
        <v>0</v>
      </c>
    </row>
    <row r="14" spans="1:57">
      <c r="A14" s="116"/>
      <c r="B14" s="116"/>
      <c r="C14" s="125" t="s">
        <v>1316</v>
      </c>
      <c r="D14" s="116"/>
      <c r="E14" s="125" t="s">
        <v>2039</v>
      </c>
      <c r="F14" s="116"/>
      <c r="G14" s="125" t="s">
        <v>1768</v>
      </c>
      <c r="H14" s="116"/>
      <c r="I14" s="116"/>
      <c r="J14" s="116"/>
      <c r="K14" s="125" t="s">
        <v>1806</v>
      </c>
      <c r="L14" s="125" t="s">
        <v>1924</v>
      </c>
      <c r="M14" s="116"/>
      <c r="N14" s="116"/>
      <c r="O14" s="116"/>
      <c r="P14" s="116"/>
      <c r="Q14" s="116"/>
      <c r="R14" s="116"/>
      <c r="S14" s="116"/>
      <c r="T14" s="125">
        <v>30390256</v>
      </c>
      <c r="U14" s="129">
        <v>0.14749999999999999</v>
      </c>
      <c r="V14" s="125" t="s">
        <v>2196</v>
      </c>
      <c r="W14" s="116"/>
      <c r="X14" s="125">
        <v>624</v>
      </c>
      <c r="Y14" s="125">
        <v>24</v>
      </c>
      <c r="Z14" s="125" t="s">
        <v>56</v>
      </c>
      <c r="AA14" s="116"/>
      <c r="AB14" s="116"/>
      <c r="AC14" s="125"/>
      <c r="AD14" s="116"/>
      <c r="AE14" s="125" t="s">
        <v>1316</v>
      </c>
      <c r="AF14" s="116"/>
      <c r="AG14" s="116" t="s">
        <v>2657</v>
      </c>
      <c r="AH14" s="127">
        <v>44652</v>
      </c>
      <c r="AI14" s="127">
        <v>44652</v>
      </c>
      <c r="AJ14" s="127">
        <v>44657</v>
      </c>
      <c r="AK14" s="127">
        <v>44657</v>
      </c>
      <c r="AL14" s="127">
        <v>44657</v>
      </c>
      <c r="AM14" s="125" t="s">
        <v>64</v>
      </c>
      <c r="AN14" s="125" t="s">
        <v>2216</v>
      </c>
      <c r="AO14" s="116"/>
      <c r="AP14" s="116"/>
      <c r="AQ14" s="116"/>
      <c r="AR14" s="116"/>
      <c r="AS14" s="125" t="s">
        <v>53</v>
      </c>
      <c r="AT14" s="125"/>
      <c r="AU14" s="123"/>
      <c r="AV14" s="123"/>
      <c r="AW14" s="123"/>
      <c r="AX14" s="123"/>
      <c r="AY14" s="123"/>
      <c r="AZ14" s="123"/>
      <c r="BA14" s="116"/>
      <c r="BB14" s="116">
        <f t="shared" si="0"/>
        <v>14</v>
      </c>
      <c r="BC14" s="116">
        <f t="shared" si="1"/>
        <v>4</v>
      </c>
      <c r="BD14" s="116">
        <f t="shared" si="2"/>
        <v>2022</v>
      </c>
      <c r="BE14" s="124">
        <f t="shared" si="3"/>
        <v>0</v>
      </c>
    </row>
    <row r="15" spans="1:57">
      <c r="A15" s="116"/>
      <c r="B15" s="116"/>
      <c r="C15" s="125" t="s">
        <v>1317</v>
      </c>
      <c r="D15" s="116"/>
      <c r="E15" s="125" t="s">
        <v>2039</v>
      </c>
      <c r="F15" s="116"/>
      <c r="G15" s="125" t="s">
        <v>1768</v>
      </c>
      <c r="H15" s="116"/>
      <c r="I15" s="116"/>
      <c r="J15" s="116"/>
      <c r="K15" s="125" t="s">
        <v>1806</v>
      </c>
      <c r="L15" s="125" t="s">
        <v>1924</v>
      </c>
      <c r="M15" s="116"/>
      <c r="N15" s="116"/>
      <c r="O15" s="116"/>
      <c r="P15" s="116"/>
      <c r="Q15" s="116"/>
      <c r="R15" s="116"/>
      <c r="S15" s="116"/>
      <c r="T15" s="125">
        <v>30390256</v>
      </c>
      <c r="U15" s="129">
        <v>0.14749999999999999</v>
      </c>
      <c r="V15" s="125" t="s">
        <v>2196</v>
      </c>
      <c r="W15" s="116"/>
      <c r="X15" s="125">
        <v>624</v>
      </c>
      <c r="Y15" s="125">
        <v>24</v>
      </c>
      <c r="Z15" s="125" t="s">
        <v>56</v>
      </c>
      <c r="AA15" s="116"/>
      <c r="AB15" s="116"/>
      <c r="AC15" s="125"/>
      <c r="AD15" s="116"/>
      <c r="AE15" s="125" t="s">
        <v>1317</v>
      </c>
      <c r="AF15" s="116"/>
      <c r="AG15" s="116" t="s">
        <v>2657</v>
      </c>
      <c r="AH15" s="127">
        <v>44652</v>
      </c>
      <c r="AI15" s="127">
        <v>44652</v>
      </c>
      <c r="AJ15" s="127">
        <v>44657</v>
      </c>
      <c r="AK15" s="127">
        <v>44657</v>
      </c>
      <c r="AL15" s="127">
        <v>44657</v>
      </c>
      <c r="AM15" s="125" t="s">
        <v>64</v>
      </c>
      <c r="AN15" s="125" t="s">
        <v>2217</v>
      </c>
      <c r="AO15" s="116"/>
      <c r="AP15" s="116"/>
      <c r="AQ15" s="116"/>
      <c r="AR15" s="116"/>
      <c r="AS15" s="125" t="s">
        <v>53</v>
      </c>
      <c r="AT15" s="125"/>
      <c r="AU15" s="123"/>
      <c r="AV15" s="123"/>
      <c r="AW15" s="123"/>
      <c r="AX15" s="123"/>
      <c r="AY15" s="123"/>
      <c r="AZ15" s="123"/>
      <c r="BA15" s="116"/>
      <c r="BB15" s="116">
        <f t="shared" si="0"/>
        <v>14</v>
      </c>
      <c r="BC15" s="116">
        <f t="shared" si="1"/>
        <v>4</v>
      </c>
      <c r="BD15" s="116">
        <f t="shared" si="2"/>
        <v>2022</v>
      </c>
      <c r="BE15" s="124">
        <f t="shared" si="3"/>
        <v>0</v>
      </c>
    </row>
    <row r="16" spans="1:57">
      <c r="A16" s="116"/>
      <c r="B16" s="116"/>
      <c r="C16" s="125" t="s">
        <v>1318</v>
      </c>
      <c r="D16" s="116"/>
      <c r="E16" s="125" t="s">
        <v>2040</v>
      </c>
      <c r="F16" s="116"/>
      <c r="G16" s="125" t="s">
        <v>1770</v>
      </c>
      <c r="H16" s="116"/>
      <c r="I16" s="116"/>
      <c r="J16" s="116"/>
      <c r="K16" s="125" t="s">
        <v>557</v>
      </c>
      <c r="L16" s="125" t="s">
        <v>1925</v>
      </c>
      <c r="M16" s="116"/>
      <c r="N16" s="116"/>
      <c r="O16" s="116"/>
      <c r="P16" s="116"/>
      <c r="Q16" s="116"/>
      <c r="R16" s="116"/>
      <c r="S16" s="116"/>
      <c r="T16" s="125">
        <v>30390456</v>
      </c>
      <c r="U16" s="126">
        <v>0.14749999999999999</v>
      </c>
      <c r="V16" s="125" t="s">
        <v>2192</v>
      </c>
      <c r="W16" s="116"/>
      <c r="X16" s="125">
        <v>768</v>
      </c>
      <c r="Y16" s="125">
        <v>24</v>
      </c>
      <c r="Z16" s="125" t="s">
        <v>62</v>
      </c>
      <c r="AA16" s="116"/>
      <c r="AB16" s="116"/>
      <c r="AC16" s="125"/>
      <c r="AD16" s="116"/>
      <c r="AE16" s="125" t="s">
        <v>1318</v>
      </c>
      <c r="AF16" s="116"/>
      <c r="AG16" s="116" t="s">
        <v>2657</v>
      </c>
      <c r="AH16" s="127">
        <v>44652</v>
      </c>
      <c r="AI16" s="127">
        <v>44652</v>
      </c>
      <c r="AJ16" s="127">
        <v>44655</v>
      </c>
      <c r="AK16" s="127">
        <v>44655</v>
      </c>
      <c r="AL16" s="127">
        <v>44655</v>
      </c>
      <c r="AM16" s="125" t="s">
        <v>64</v>
      </c>
      <c r="AN16" s="125" t="s">
        <v>2392</v>
      </c>
      <c r="AO16" s="116"/>
      <c r="AP16" s="116"/>
      <c r="AQ16" s="116"/>
      <c r="AR16" s="116"/>
      <c r="AS16" s="125" t="s">
        <v>53</v>
      </c>
      <c r="AT16" s="125"/>
      <c r="AU16" s="123"/>
      <c r="AV16" s="123"/>
      <c r="AW16" s="123"/>
      <c r="AX16" s="123"/>
      <c r="AY16" s="123"/>
      <c r="AZ16" s="123"/>
      <c r="BA16" s="116"/>
      <c r="BB16" s="116">
        <f t="shared" si="0"/>
        <v>14</v>
      </c>
      <c r="BC16" s="116">
        <f t="shared" si="1"/>
        <v>4</v>
      </c>
      <c r="BD16" s="116">
        <f t="shared" si="2"/>
        <v>2022</v>
      </c>
      <c r="BE16" s="124">
        <f t="shared" si="3"/>
        <v>0</v>
      </c>
    </row>
    <row r="17" spans="1:57">
      <c r="A17" s="116"/>
      <c r="B17" s="116"/>
      <c r="C17" s="125" t="s">
        <v>1319</v>
      </c>
      <c r="D17" s="116"/>
      <c r="E17" s="125" t="s">
        <v>2041</v>
      </c>
      <c r="F17" s="116"/>
      <c r="G17" s="125" t="s">
        <v>1769</v>
      </c>
      <c r="H17" s="116"/>
      <c r="I17" s="116"/>
      <c r="J17" s="116"/>
      <c r="K17" s="125" t="s">
        <v>1786</v>
      </c>
      <c r="L17" s="125" t="s">
        <v>1926</v>
      </c>
      <c r="M17" s="116"/>
      <c r="N17" s="116"/>
      <c r="O17" s="116"/>
      <c r="P17" s="116"/>
      <c r="Q17" s="116"/>
      <c r="R17" s="116"/>
      <c r="S17" s="116"/>
      <c r="T17" s="125">
        <v>30390156</v>
      </c>
      <c r="U17" s="126">
        <v>0.14749999999999999</v>
      </c>
      <c r="V17" s="125" t="s">
        <v>2193</v>
      </c>
      <c r="W17" s="116"/>
      <c r="X17" s="125">
        <v>768</v>
      </c>
      <c r="Y17" s="125">
        <v>24</v>
      </c>
      <c r="Z17" s="125" t="s">
        <v>62</v>
      </c>
      <c r="AA17" s="116"/>
      <c r="AB17" s="116"/>
      <c r="AC17" s="125"/>
      <c r="AD17" s="116"/>
      <c r="AE17" s="125" t="s">
        <v>1319</v>
      </c>
      <c r="AF17" s="116"/>
      <c r="AG17" s="116" t="s">
        <v>2657</v>
      </c>
      <c r="AH17" s="127">
        <v>44652</v>
      </c>
      <c r="AI17" s="127">
        <v>44652</v>
      </c>
      <c r="AJ17" s="127">
        <v>44655</v>
      </c>
      <c r="AK17" s="127">
        <v>44655</v>
      </c>
      <c r="AL17" s="127">
        <v>44655</v>
      </c>
      <c r="AM17" s="125" t="s">
        <v>64</v>
      </c>
      <c r="AN17" s="125"/>
      <c r="AO17" s="116"/>
      <c r="AP17" s="116"/>
      <c r="AQ17" s="116"/>
      <c r="AR17" s="116"/>
      <c r="AS17" s="125" t="s">
        <v>53</v>
      </c>
      <c r="AT17" s="125"/>
      <c r="AU17" s="123"/>
      <c r="AV17" s="123"/>
      <c r="AW17" s="123"/>
      <c r="AX17" s="123"/>
      <c r="AY17" s="123"/>
      <c r="AZ17" s="123"/>
      <c r="BA17" s="116"/>
      <c r="BB17" s="116">
        <f t="shared" si="0"/>
        <v>14</v>
      </c>
      <c r="BC17" s="116">
        <f t="shared" si="1"/>
        <v>4</v>
      </c>
      <c r="BD17" s="116">
        <f t="shared" si="2"/>
        <v>2022</v>
      </c>
      <c r="BE17" s="124">
        <f t="shared" si="3"/>
        <v>0</v>
      </c>
    </row>
    <row r="18" spans="1:57">
      <c r="A18" s="116"/>
      <c r="B18" s="116"/>
      <c r="C18" s="130" t="s">
        <v>1320</v>
      </c>
      <c r="D18" s="116"/>
      <c r="E18" s="130" t="s">
        <v>2042</v>
      </c>
      <c r="F18" s="116"/>
      <c r="G18" s="130" t="s">
        <v>1769</v>
      </c>
      <c r="H18" s="116"/>
      <c r="I18" s="116"/>
      <c r="J18" s="116"/>
      <c r="K18" s="130" t="s">
        <v>1812</v>
      </c>
      <c r="L18" s="130" t="s">
        <v>1927</v>
      </c>
      <c r="M18" s="116"/>
      <c r="N18" s="116"/>
      <c r="O18" s="116"/>
      <c r="P18" s="116"/>
      <c r="Q18" s="116"/>
      <c r="R18" s="116"/>
      <c r="S18" s="116"/>
      <c r="T18" s="130">
        <v>30397372</v>
      </c>
      <c r="U18" s="131">
        <v>0.18</v>
      </c>
      <c r="V18" s="130" t="s">
        <v>2197</v>
      </c>
      <c r="W18" s="116"/>
      <c r="X18" s="130">
        <v>4</v>
      </c>
      <c r="Y18" s="130">
        <v>1</v>
      </c>
      <c r="Z18" s="130" t="s">
        <v>62</v>
      </c>
      <c r="AA18" s="116"/>
      <c r="AB18" s="116"/>
      <c r="AC18" s="130"/>
      <c r="AD18" s="116"/>
      <c r="AE18" s="130" t="s">
        <v>1320</v>
      </c>
      <c r="AF18" s="116"/>
      <c r="AG18" s="116" t="s">
        <v>2657</v>
      </c>
      <c r="AH18" s="132">
        <v>44652</v>
      </c>
      <c r="AI18" s="132"/>
      <c r="AJ18" s="132">
        <v>44658</v>
      </c>
      <c r="AK18" s="132"/>
      <c r="AL18" s="132"/>
      <c r="AM18" s="130"/>
      <c r="AN18" s="130" t="s">
        <v>2218</v>
      </c>
      <c r="AO18" s="116"/>
      <c r="AP18" s="116"/>
      <c r="AQ18" s="116"/>
      <c r="AR18" s="116"/>
      <c r="AS18" s="130" t="s">
        <v>1776</v>
      </c>
      <c r="AT18" s="130"/>
      <c r="AU18" s="123"/>
      <c r="AV18" s="123"/>
      <c r="AW18" s="123"/>
      <c r="AX18" s="123"/>
      <c r="AY18" s="123"/>
      <c r="AZ18" s="123"/>
      <c r="BA18" s="116"/>
      <c r="BB18" s="116">
        <f t="shared" si="0"/>
        <v>0</v>
      </c>
      <c r="BC18" s="116">
        <f t="shared" si="1"/>
        <v>1</v>
      </c>
      <c r="BD18" s="116">
        <f t="shared" si="2"/>
        <v>1900</v>
      </c>
      <c r="BE18" s="124">
        <f t="shared" si="3"/>
        <v>0</v>
      </c>
    </row>
    <row r="19" spans="1:57">
      <c r="A19" s="116"/>
      <c r="B19" s="116"/>
      <c r="C19" s="125" t="s">
        <v>1322</v>
      </c>
      <c r="D19" s="116"/>
      <c r="E19" s="125">
        <v>4521124308</v>
      </c>
      <c r="F19" s="116"/>
      <c r="G19" s="125" t="s">
        <v>1773</v>
      </c>
      <c r="H19" s="116"/>
      <c r="I19" s="116"/>
      <c r="J19" s="116"/>
      <c r="K19" s="125" t="s">
        <v>1813</v>
      </c>
      <c r="L19" s="125" t="s">
        <v>1928</v>
      </c>
      <c r="M19" s="116"/>
      <c r="N19" s="116"/>
      <c r="O19" s="116"/>
      <c r="P19" s="116"/>
      <c r="Q19" s="116"/>
      <c r="R19" s="116"/>
      <c r="S19" s="116"/>
      <c r="T19" s="125">
        <v>30397472</v>
      </c>
      <c r="U19" s="129">
        <v>0.15</v>
      </c>
      <c r="V19" s="125" t="s">
        <v>2198</v>
      </c>
      <c r="W19" s="116"/>
      <c r="X19" s="125">
        <v>290</v>
      </c>
      <c r="Y19" s="125">
        <v>10</v>
      </c>
      <c r="Z19" s="125" t="s">
        <v>62</v>
      </c>
      <c r="AA19" s="116"/>
      <c r="AB19" s="116"/>
      <c r="AC19" s="125"/>
      <c r="AD19" s="116"/>
      <c r="AE19" s="125" t="s">
        <v>1322</v>
      </c>
      <c r="AF19" s="116"/>
      <c r="AG19" s="116" t="s">
        <v>2657</v>
      </c>
      <c r="AH19" s="127">
        <v>44655</v>
      </c>
      <c r="AI19" s="127">
        <v>44655</v>
      </c>
      <c r="AJ19" s="127">
        <v>44655</v>
      </c>
      <c r="AK19" s="127">
        <v>44655</v>
      </c>
      <c r="AL19" s="127">
        <v>44655</v>
      </c>
      <c r="AM19" s="125" t="s">
        <v>64</v>
      </c>
      <c r="AN19" s="125" t="s">
        <v>2219</v>
      </c>
      <c r="AO19" s="116"/>
      <c r="AP19" s="116"/>
      <c r="AQ19" s="116"/>
      <c r="AR19" s="116"/>
      <c r="AS19" s="125" t="s">
        <v>53</v>
      </c>
      <c r="AT19" s="125"/>
      <c r="AU19" s="123"/>
      <c r="AV19" s="123"/>
      <c r="AW19" s="123"/>
      <c r="AX19" s="123"/>
      <c r="AY19" s="123"/>
      <c r="AZ19" s="123"/>
      <c r="BA19" s="116"/>
      <c r="BB19" s="116">
        <f t="shared" si="0"/>
        <v>15</v>
      </c>
      <c r="BC19" s="116">
        <f t="shared" si="1"/>
        <v>4</v>
      </c>
      <c r="BD19" s="116">
        <f t="shared" si="2"/>
        <v>2022</v>
      </c>
      <c r="BE19" s="124">
        <f t="shared" si="3"/>
        <v>0</v>
      </c>
    </row>
    <row r="20" spans="1:57">
      <c r="A20" s="116"/>
      <c r="B20" s="116"/>
      <c r="C20" s="125" t="s">
        <v>1323</v>
      </c>
      <c r="D20" s="116"/>
      <c r="E20" s="125" t="s">
        <v>2043</v>
      </c>
      <c r="F20" s="116"/>
      <c r="G20" s="125" t="s">
        <v>1768</v>
      </c>
      <c r="H20" s="116"/>
      <c r="I20" s="116"/>
      <c r="J20" s="116"/>
      <c r="K20" s="125" t="s">
        <v>186</v>
      </c>
      <c r="L20" s="125" t="s">
        <v>1929</v>
      </c>
      <c r="M20" s="116"/>
      <c r="N20" s="116"/>
      <c r="O20" s="116"/>
      <c r="P20" s="116"/>
      <c r="Q20" s="116"/>
      <c r="R20" s="116"/>
      <c r="S20" s="116"/>
      <c r="T20" s="125">
        <v>30376609</v>
      </c>
      <c r="U20" s="126">
        <v>0.14749999999999999</v>
      </c>
      <c r="V20" s="125" t="s">
        <v>2199</v>
      </c>
      <c r="W20" s="116"/>
      <c r="X20" s="125">
        <v>832</v>
      </c>
      <c r="Y20" s="125">
        <v>26</v>
      </c>
      <c r="Z20" s="125" t="s">
        <v>62</v>
      </c>
      <c r="AA20" s="116"/>
      <c r="AB20" s="116"/>
      <c r="AC20" s="125"/>
      <c r="AD20" s="116"/>
      <c r="AE20" s="125" t="s">
        <v>1323</v>
      </c>
      <c r="AF20" s="116"/>
      <c r="AG20" s="116" t="s">
        <v>2657</v>
      </c>
      <c r="AH20" s="127">
        <v>44655</v>
      </c>
      <c r="AI20" s="127">
        <v>44655</v>
      </c>
      <c r="AJ20" s="127">
        <v>44656</v>
      </c>
      <c r="AK20" s="127">
        <v>44656</v>
      </c>
      <c r="AL20" s="127">
        <v>44656</v>
      </c>
      <c r="AM20" s="125" t="s">
        <v>64</v>
      </c>
      <c r="AN20" s="125"/>
      <c r="AO20" s="116"/>
      <c r="AP20" s="116"/>
      <c r="AQ20" s="116"/>
      <c r="AR20" s="116"/>
      <c r="AS20" s="125" t="s">
        <v>53</v>
      </c>
      <c r="AT20" s="125"/>
      <c r="AU20" s="123"/>
      <c r="AV20" s="123"/>
      <c r="AW20" s="123"/>
      <c r="AX20" s="123"/>
      <c r="AY20" s="123"/>
      <c r="AZ20" s="123"/>
      <c r="BA20" s="116"/>
      <c r="BB20" s="116">
        <f t="shared" si="0"/>
        <v>15</v>
      </c>
      <c r="BC20" s="116">
        <f t="shared" si="1"/>
        <v>4</v>
      </c>
      <c r="BD20" s="116">
        <f t="shared" si="2"/>
        <v>2022</v>
      </c>
      <c r="BE20" s="124">
        <f t="shared" si="3"/>
        <v>0</v>
      </c>
    </row>
    <row r="21" spans="1:57">
      <c r="A21" s="116"/>
      <c r="B21" s="116"/>
      <c r="C21" s="125" t="s">
        <v>1324</v>
      </c>
      <c r="D21" s="116"/>
      <c r="E21" s="125" t="s">
        <v>2044</v>
      </c>
      <c r="F21" s="116"/>
      <c r="G21" s="125" t="s">
        <v>1770</v>
      </c>
      <c r="H21" s="116"/>
      <c r="I21" s="116"/>
      <c r="J21" s="116"/>
      <c r="K21" s="125" t="s">
        <v>1804</v>
      </c>
      <c r="L21" s="125" t="s">
        <v>1930</v>
      </c>
      <c r="M21" s="116"/>
      <c r="N21" s="116"/>
      <c r="O21" s="116"/>
      <c r="P21" s="116"/>
      <c r="Q21" s="116"/>
      <c r="R21" s="116"/>
      <c r="S21" s="116"/>
      <c r="T21" s="125">
        <v>30390456</v>
      </c>
      <c r="U21" s="126">
        <v>0.14749999999999999</v>
      </c>
      <c r="V21" s="125" t="s">
        <v>2193</v>
      </c>
      <c r="W21" s="116"/>
      <c r="X21" s="125">
        <v>768</v>
      </c>
      <c r="Y21" s="125">
        <v>24</v>
      </c>
      <c r="Z21" s="125" t="s">
        <v>56</v>
      </c>
      <c r="AA21" s="116"/>
      <c r="AB21" s="116"/>
      <c r="AC21" s="125"/>
      <c r="AD21" s="116"/>
      <c r="AE21" s="125" t="s">
        <v>1324</v>
      </c>
      <c r="AF21" s="116"/>
      <c r="AG21" s="116" t="s">
        <v>2657</v>
      </c>
      <c r="AH21" s="127">
        <v>44655</v>
      </c>
      <c r="AI21" s="127">
        <v>44655</v>
      </c>
      <c r="AJ21" s="127">
        <v>44658</v>
      </c>
      <c r="AK21" s="127">
        <v>44658</v>
      </c>
      <c r="AL21" s="127">
        <v>44658</v>
      </c>
      <c r="AM21" s="125" t="s">
        <v>64</v>
      </c>
      <c r="AN21" s="125"/>
      <c r="AO21" s="116"/>
      <c r="AP21" s="116"/>
      <c r="AQ21" s="116"/>
      <c r="AR21" s="116"/>
      <c r="AS21" s="125" t="s">
        <v>53</v>
      </c>
      <c r="AT21" s="125"/>
      <c r="AU21" s="123"/>
      <c r="AV21" s="123"/>
      <c r="AW21" s="123"/>
      <c r="AX21" s="123"/>
      <c r="AY21" s="123"/>
      <c r="AZ21" s="123"/>
      <c r="BA21" s="116"/>
      <c r="BB21" s="116">
        <f t="shared" si="0"/>
        <v>15</v>
      </c>
      <c r="BC21" s="116">
        <f t="shared" si="1"/>
        <v>4</v>
      </c>
      <c r="BD21" s="116">
        <f t="shared" si="2"/>
        <v>2022</v>
      </c>
      <c r="BE21" s="124">
        <f t="shared" si="3"/>
        <v>0</v>
      </c>
    </row>
    <row r="22" spans="1:57">
      <c r="A22" s="116"/>
      <c r="B22" s="116"/>
      <c r="C22" s="125" t="s">
        <v>1325</v>
      </c>
      <c r="D22" s="116"/>
      <c r="E22" s="125" t="s">
        <v>2045</v>
      </c>
      <c r="F22" s="116"/>
      <c r="G22" s="125" t="s">
        <v>1769</v>
      </c>
      <c r="H22" s="116"/>
      <c r="I22" s="116"/>
      <c r="J22" s="116"/>
      <c r="K22" s="125" t="s">
        <v>1804</v>
      </c>
      <c r="L22" s="125" t="s">
        <v>1931</v>
      </c>
      <c r="M22" s="116"/>
      <c r="N22" s="116"/>
      <c r="O22" s="116"/>
      <c r="P22" s="116"/>
      <c r="Q22" s="116"/>
      <c r="R22" s="116"/>
      <c r="S22" s="116"/>
      <c r="T22" s="125">
        <v>30390456</v>
      </c>
      <c r="U22" s="126">
        <v>0.14749999999999999</v>
      </c>
      <c r="V22" s="125" t="s">
        <v>2193</v>
      </c>
      <c r="W22" s="116"/>
      <c r="X22" s="125">
        <v>768</v>
      </c>
      <c r="Y22" s="125">
        <v>24</v>
      </c>
      <c r="Z22" s="125" t="s">
        <v>56</v>
      </c>
      <c r="AA22" s="116"/>
      <c r="AB22" s="116"/>
      <c r="AC22" s="125"/>
      <c r="AD22" s="116"/>
      <c r="AE22" s="125" t="s">
        <v>1325</v>
      </c>
      <c r="AF22" s="116"/>
      <c r="AG22" s="116" t="s">
        <v>2657</v>
      </c>
      <c r="AH22" s="127">
        <v>44655</v>
      </c>
      <c r="AI22" s="127">
        <v>44655</v>
      </c>
      <c r="AJ22" s="127">
        <v>44656</v>
      </c>
      <c r="AK22" s="127">
        <v>44656</v>
      </c>
      <c r="AL22" s="127">
        <v>44656</v>
      </c>
      <c r="AM22" s="125" t="s">
        <v>64</v>
      </c>
      <c r="AN22" s="125"/>
      <c r="AO22" s="116"/>
      <c r="AP22" s="116"/>
      <c r="AQ22" s="116"/>
      <c r="AR22" s="116"/>
      <c r="AS22" s="125" t="s">
        <v>53</v>
      </c>
      <c r="AT22" s="125"/>
      <c r="AU22" s="123"/>
      <c r="AV22" s="123"/>
      <c r="AW22" s="123"/>
      <c r="AX22" s="123"/>
      <c r="AY22" s="123"/>
      <c r="AZ22" s="123"/>
      <c r="BA22" s="116"/>
      <c r="BB22" s="116">
        <f t="shared" si="0"/>
        <v>15</v>
      </c>
      <c r="BC22" s="116">
        <f t="shared" si="1"/>
        <v>4</v>
      </c>
      <c r="BD22" s="116">
        <f t="shared" si="2"/>
        <v>2022</v>
      </c>
      <c r="BE22" s="124">
        <f t="shared" si="3"/>
        <v>0</v>
      </c>
    </row>
    <row r="23" spans="1:57">
      <c r="A23" s="116"/>
      <c r="B23" s="116"/>
      <c r="C23" s="125" t="s">
        <v>1326</v>
      </c>
      <c r="D23" s="116"/>
      <c r="E23" s="125" t="s">
        <v>2038</v>
      </c>
      <c r="F23" s="116"/>
      <c r="G23" s="125" t="s">
        <v>1769</v>
      </c>
      <c r="H23" s="116"/>
      <c r="I23" s="116"/>
      <c r="J23" s="116"/>
      <c r="K23" s="125" t="s">
        <v>122</v>
      </c>
      <c r="L23" s="125" t="s">
        <v>1923</v>
      </c>
      <c r="M23" s="116"/>
      <c r="N23" s="116"/>
      <c r="O23" s="116"/>
      <c r="P23" s="116"/>
      <c r="Q23" s="116"/>
      <c r="R23" s="116"/>
      <c r="S23" s="116"/>
      <c r="T23" s="125">
        <v>30390155</v>
      </c>
      <c r="U23" s="126">
        <v>0.14749999999999999</v>
      </c>
      <c r="V23" s="125" t="s">
        <v>2195</v>
      </c>
      <c r="W23" s="116"/>
      <c r="X23" s="125">
        <v>416</v>
      </c>
      <c r="Y23" s="125">
        <v>13</v>
      </c>
      <c r="Z23" s="125" t="s">
        <v>56</v>
      </c>
      <c r="AA23" s="116"/>
      <c r="AB23" s="116"/>
      <c r="AC23" s="125"/>
      <c r="AD23" s="116"/>
      <c r="AE23" s="125" t="s">
        <v>1326</v>
      </c>
      <c r="AF23" s="116"/>
      <c r="AG23" s="116" t="s">
        <v>2657</v>
      </c>
      <c r="AH23" s="127">
        <v>44655</v>
      </c>
      <c r="AI23" s="127">
        <v>44655</v>
      </c>
      <c r="AJ23" s="127">
        <v>44662</v>
      </c>
      <c r="AK23" s="127">
        <v>44662</v>
      </c>
      <c r="AL23" s="127">
        <v>44662</v>
      </c>
      <c r="AM23" s="125" t="s">
        <v>64</v>
      </c>
      <c r="AN23" s="125"/>
      <c r="AO23" s="116"/>
      <c r="AP23" s="116"/>
      <c r="AQ23" s="116"/>
      <c r="AR23" s="116"/>
      <c r="AS23" s="125" t="s">
        <v>53</v>
      </c>
      <c r="AT23" s="125"/>
      <c r="AU23" s="123"/>
      <c r="AV23" s="123"/>
      <c r="AW23" s="123"/>
      <c r="AX23" s="123"/>
      <c r="AY23" s="123"/>
      <c r="AZ23" s="123"/>
      <c r="BA23" s="116"/>
      <c r="BB23" s="116">
        <f t="shared" si="0"/>
        <v>15</v>
      </c>
      <c r="BC23" s="116">
        <f t="shared" si="1"/>
        <v>4</v>
      </c>
      <c r="BD23" s="116">
        <f t="shared" si="2"/>
        <v>2022</v>
      </c>
      <c r="BE23" s="124">
        <f t="shared" si="3"/>
        <v>0</v>
      </c>
    </row>
    <row r="24" spans="1:57">
      <c r="A24" s="116"/>
      <c r="B24" s="116"/>
      <c r="C24" s="125" t="s">
        <v>1327</v>
      </c>
      <c r="D24" s="116"/>
      <c r="E24" s="125" t="s">
        <v>2046</v>
      </c>
      <c r="F24" s="116"/>
      <c r="G24" s="125" t="s">
        <v>1769</v>
      </c>
      <c r="H24" s="116"/>
      <c r="I24" s="116"/>
      <c r="J24" s="116"/>
      <c r="K24" s="125" t="s">
        <v>1801</v>
      </c>
      <c r="L24" s="125" t="s">
        <v>1932</v>
      </c>
      <c r="M24" s="116"/>
      <c r="N24" s="116"/>
      <c r="O24" s="116"/>
      <c r="P24" s="116"/>
      <c r="Q24" s="116"/>
      <c r="R24" s="116"/>
      <c r="S24" s="116"/>
      <c r="T24" s="125">
        <v>30390255</v>
      </c>
      <c r="U24" s="126">
        <v>0.14749999999999999</v>
      </c>
      <c r="V24" s="125" t="s">
        <v>2200</v>
      </c>
      <c r="W24" s="116"/>
      <c r="X24" s="125">
        <v>624</v>
      </c>
      <c r="Y24" s="125">
        <v>24</v>
      </c>
      <c r="Z24" s="125" t="s">
        <v>56</v>
      </c>
      <c r="AA24" s="116"/>
      <c r="AB24" s="116"/>
      <c r="AC24" s="125"/>
      <c r="AD24" s="116"/>
      <c r="AE24" s="125" t="s">
        <v>1327</v>
      </c>
      <c r="AF24" s="116"/>
      <c r="AG24" s="116" t="s">
        <v>2657</v>
      </c>
      <c r="AH24" s="127">
        <v>44655</v>
      </c>
      <c r="AI24" s="127">
        <v>44655</v>
      </c>
      <c r="AJ24" s="127">
        <v>44656</v>
      </c>
      <c r="AK24" s="127">
        <v>44656</v>
      </c>
      <c r="AL24" s="127">
        <v>44656</v>
      </c>
      <c r="AM24" s="125" t="s">
        <v>64</v>
      </c>
      <c r="AN24" s="125" t="s">
        <v>2220</v>
      </c>
      <c r="AO24" s="116"/>
      <c r="AP24" s="116"/>
      <c r="AQ24" s="116"/>
      <c r="AR24" s="116"/>
      <c r="AS24" s="125" t="s">
        <v>53</v>
      </c>
      <c r="AT24" s="125"/>
      <c r="AU24" s="123"/>
      <c r="AV24" s="123"/>
      <c r="AW24" s="123"/>
      <c r="AX24" s="123"/>
      <c r="AY24" s="123"/>
      <c r="AZ24" s="123"/>
      <c r="BA24" s="116"/>
      <c r="BB24" s="116">
        <f t="shared" si="0"/>
        <v>15</v>
      </c>
      <c r="BC24" s="116">
        <f t="shared" si="1"/>
        <v>4</v>
      </c>
      <c r="BD24" s="116">
        <f t="shared" si="2"/>
        <v>2022</v>
      </c>
      <c r="BE24" s="124">
        <f t="shared" si="3"/>
        <v>0</v>
      </c>
    </row>
    <row r="25" spans="1:57">
      <c r="A25" s="116"/>
      <c r="B25" s="116"/>
      <c r="C25" s="125" t="s">
        <v>1328</v>
      </c>
      <c r="D25" s="116"/>
      <c r="E25" s="125" t="s">
        <v>2047</v>
      </c>
      <c r="F25" s="116"/>
      <c r="G25" s="125" t="s">
        <v>1768</v>
      </c>
      <c r="H25" s="116"/>
      <c r="I25" s="116"/>
      <c r="J25" s="116"/>
      <c r="K25" s="125" t="s">
        <v>1798</v>
      </c>
      <c r="L25" s="125" t="s">
        <v>1933</v>
      </c>
      <c r="M25" s="116"/>
      <c r="N25" s="116"/>
      <c r="O25" s="116"/>
      <c r="P25" s="116"/>
      <c r="Q25" s="116"/>
      <c r="R25" s="116"/>
      <c r="S25" s="116"/>
      <c r="T25" s="125">
        <v>30390256</v>
      </c>
      <c r="U25" s="126">
        <v>0.14749999999999999</v>
      </c>
      <c r="V25" s="125" t="s">
        <v>2196</v>
      </c>
      <c r="W25" s="116"/>
      <c r="X25" s="125">
        <v>624</v>
      </c>
      <c r="Y25" s="125">
        <v>24</v>
      </c>
      <c r="Z25" s="125" t="s">
        <v>56</v>
      </c>
      <c r="AA25" s="116"/>
      <c r="AB25" s="116"/>
      <c r="AC25" s="125"/>
      <c r="AD25" s="116"/>
      <c r="AE25" s="125" t="s">
        <v>1328</v>
      </c>
      <c r="AF25" s="116"/>
      <c r="AG25" s="116" t="s">
        <v>2657</v>
      </c>
      <c r="AH25" s="127">
        <v>44655</v>
      </c>
      <c r="AI25" s="127">
        <v>44655</v>
      </c>
      <c r="AJ25" s="127">
        <v>44655</v>
      </c>
      <c r="AK25" s="127">
        <v>44655</v>
      </c>
      <c r="AL25" s="127">
        <v>44655</v>
      </c>
      <c r="AM25" s="125" t="s">
        <v>64</v>
      </c>
      <c r="AN25" s="125" t="s">
        <v>2221</v>
      </c>
      <c r="AO25" s="116"/>
      <c r="AP25" s="116"/>
      <c r="AQ25" s="116"/>
      <c r="AR25" s="116"/>
      <c r="AS25" s="125" t="s">
        <v>53</v>
      </c>
      <c r="AT25" s="125"/>
      <c r="AU25" s="123"/>
      <c r="AV25" s="123"/>
      <c r="AW25" s="123"/>
      <c r="AX25" s="123"/>
      <c r="AY25" s="123"/>
      <c r="AZ25" s="123"/>
      <c r="BA25" s="116"/>
      <c r="BB25" s="116">
        <f t="shared" si="0"/>
        <v>15</v>
      </c>
      <c r="BC25" s="116">
        <f t="shared" si="1"/>
        <v>4</v>
      </c>
      <c r="BD25" s="116">
        <f t="shared" si="2"/>
        <v>2022</v>
      </c>
      <c r="BE25" s="124">
        <f t="shared" si="3"/>
        <v>0</v>
      </c>
    </row>
    <row r="26" spans="1:57">
      <c r="A26" s="116"/>
      <c r="B26" s="116"/>
      <c r="C26" s="125" t="s">
        <v>1329</v>
      </c>
      <c r="D26" s="116"/>
      <c r="E26" s="125" t="s">
        <v>2048</v>
      </c>
      <c r="F26" s="116"/>
      <c r="G26" s="125" t="s">
        <v>1768</v>
      </c>
      <c r="H26" s="116"/>
      <c r="I26" s="116"/>
      <c r="J26" s="116"/>
      <c r="K26" s="125" t="s">
        <v>106</v>
      </c>
      <c r="L26" s="125" t="s">
        <v>107</v>
      </c>
      <c r="M26" s="116"/>
      <c r="N26" s="116"/>
      <c r="O26" s="116"/>
      <c r="P26" s="116"/>
      <c r="Q26" s="116"/>
      <c r="R26" s="116"/>
      <c r="S26" s="116"/>
      <c r="T26" s="125">
        <v>30390456</v>
      </c>
      <c r="U26" s="126">
        <v>0.14749999999999999</v>
      </c>
      <c r="V26" s="125" t="s">
        <v>2193</v>
      </c>
      <c r="W26" s="116"/>
      <c r="X26" s="125">
        <v>832</v>
      </c>
      <c r="Y26" s="125">
        <v>26</v>
      </c>
      <c r="Z26" s="125" t="s">
        <v>56</v>
      </c>
      <c r="AA26" s="116"/>
      <c r="AB26" s="116"/>
      <c r="AC26" s="125"/>
      <c r="AD26" s="116"/>
      <c r="AE26" s="125" t="s">
        <v>1329</v>
      </c>
      <c r="AF26" s="116"/>
      <c r="AG26" s="116" t="s">
        <v>2657</v>
      </c>
      <c r="AH26" s="127">
        <v>44656</v>
      </c>
      <c r="AI26" s="127">
        <v>44656</v>
      </c>
      <c r="AJ26" s="127">
        <v>44662</v>
      </c>
      <c r="AK26" s="127">
        <v>44662</v>
      </c>
      <c r="AL26" s="127">
        <v>44662</v>
      </c>
      <c r="AM26" s="125" t="s">
        <v>64</v>
      </c>
      <c r="AN26" s="125"/>
      <c r="AO26" s="116"/>
      <c r="AP26" s="116"/>
      <c r="AQ26" s="116"/>
      <c r="AR26" s="116"/>
      <c r="AS26" s="125" t="s">
        <v>53</v>
      </c>
      <c r="AT26" s="125"/>
      <c r="AU26" s="123"/>
      <c r="AV26" s="123"/>
      <c r="AW26" s="123"/>
      <c r="AX26" s="123"/>
      <c r="AY26" s="123"/>
      <c r="AZ26" s="123"/>
      <c r="BA26" s="116"/>
      <c r="BB26" s="116">
        <f t="shared" si="0"/>
        <v>15</v>
      </c>
      <c r="BC26" s="116">
        <f t="shared" si="1"/>
        <v>4</v>
      </c>
      <c r="BD26" s="116">
        <f t="shared" si="2"/>
        <v>2022</v>
      </c>
      <c r="BE26" s="124">
        <f t="shared" si="3"/>
        <v>0</v>
      </c>
    </row>
    <row r="27" spans="1:57">
      <c r="A27" s="116"/>
      <c r="B27" s="116"/>
      <c r="C27" s="125" t="s">
        <v>1330</v>
      </c>
      <c r="D27" s="116"/>
      <c r="E27" s="125" t="s">
        <v>2048</v>
      </c>
      <c r="F27" s="116"/>
      <c r="G27" s="125" t="s">
        <v>1768</v>
      </c>
      <c r="H27" s="116"/>
      <c r="I27" s="116"/>
      <c r="J27" s="116"/>
      <c r="K27" s="125" t="s">
        <v>106</v>
      </c>
      <c r="L27" s="125" t="s">
        <v>107</v>
      </c>
      <c r="M27" s="116"/>
      <c r="N27" s="116"/>
      <c r="O27" s="116"/>
      <c r="P27" s="116"/>
      <c r="Q27" s="116"/>
      <c r="R27" s="116"/>
      <c r="S27" s="116"/>
      <c r="T27" s="125">
        <v>30390456</v>
      </c>
      <c r="U27" s="126">
        <v>0.14749999999999999</v>
      </c>
      <c r="V27" s="125" t="s">
        <v>2193</v>
      </c>
      <c r="W27" s="116"/>
      <c r="X27" s="125">
        <v>64</v>
      </c>
      <c r="Y27" s="125">
        <v>2</v>
      </c>
      <c r="Z27" s="125" t="s">
        <v>56</v>
      </c>
      <c r="AA27" s="116"/>
      <c r="AB27" s="116"/>
      <c r="AC27" s="125"/>
      <c r="AD27" s="116"/>
      <c r="AE27" s="125" t="s">
        <v>1330</v>
      </c>
      <c r="AF27" s="116"/>
      <c r="AG27" s="116" t="s">
        <v>2657</v>
      </c>
      <c r="AH27" s="127">
        <v>44656</v>
      </c>
      <c r="AI27" s="127">
        <v>44656</v>
      </c>
      <c r="AJ27" s="127">
        <v>44662</v>
      </c>
      <c r="AK27" s="127">
        <v>44662</v>
      </c>
      <c r="AL27" s="127">
        <v>44662</v>
      </c>
      <c r="AM27" s="125" t="s">
        <v>64</v>
      </c>
      <c r="AN27" s="125"/>
      <c r="AO27" s="116"/>
      <c r="AP27" s="116"/>
      <c r="AQ27" s="116"/>
      <c r="AR27" s="116"/>
      <c r="AS27" s="125" t="s">
        <v>1776</v>
      </c>
      <c r="AT27" s="125"/>
      <c r="AU27" s="123"/>
      <c r="AV27" s="123"/>
      <c r="AW27" s="123"/>
      <c r="AX27" s="123"/>
      <c r="AY27" s="123"/>
      <c r="AZ27" s="123"/>
      <c r="BA27" s="116"/>
      <c r="BB27" s="116">
        <f t="shared" si="0"/>
        <v>15</v>
      </c>
      <c r="BC27" s="116">
        <f t="shared" si="1"/>
        <v>4</v>
      </c>
      <c r="BD27" s="116">
        <f t="shared" si="2"/>
        <v>2022</v>
      </c>
      <c r="BE27" s="124">
        <f t="shared" si="3"/>
        <v>0</v>
      </c>
    </row>
    <row r="28" spans="1:57">
      <c r="A28" s="116"/>
      <c r="B28" s="116"/>
      <c r="C28" s="125" t="s">
        <v>1331</v>
      </c>
      <c r="D28" s="116"/>
      <c r="E28" s="125" t="s">
        <v>2039</v>
      </c>
      <c r="F28" s="116"/>
      <c r="G28" s="125" t="s">
        <v>1769</v>
      </c>
      <c r="H28" s="116"/>
      <c r="I28" s="116"/>
      <c r="J28" s="116"/>
      <c r="K28" s="125" t="s">
        <v>1806</v>
      </c>
      <c r="L28" s="125" t="s">
        <v>1924</v>
      </c>
      <c r="M28" s="116"/>
      <c r="N28" s="116"/>
      <c r="O28" s="116"/>
      <c r="P28" s="116"/>
      <c r="Q28" s="116"/>
      <c r="R28" s="116"/>
      <c r="S28" s="116"/>
      <c r="T28" s="125">
        <v>30390256</v>
      </c>
      <c r="U28" s="129">
        <v>0.14749999999999999</v>
      </c>
      <c r="V28" s="125" t="s">
        <v>2196</v>
      </c>
      <c r="W28" s="116"/>
      <c r="X28" s="125">
        <v>624</v>
      </c>
      <c r="Y28" s="125">
        <v>24</v>
      </c>
      <c r="Z28" s="125" t="s">
        <v>56</v>
      </c>
      <c r="AA28" s="116"/>
      <c r="AB28" s="116"/>
      <c r="AC28" s="125"/>
      <c r="AD28" s="116"/>
      <c r="AE28" s="125" t="s">
        <v>1331</v>
      </c>
      <c r="AF28" s="116"/>
      <c r="AG28" s="116" t="s">
        <v>2657</v>
      </c>
      <c r="AH28" s="127">
        <v>44656</v>
      </c>
      <c r="AI28" s="127">
        <v>44656</v>
      </c>
      <c r="AJ28" s="127">
        <v>44662</v>
      </c>
      <c r="AK28" s="127">
        <v>44662</v>
      </c>
      <c r="AL28" s="127">
        <v>44662</v>
      </c>
      <c r="AM28" s="125" t="s">
        <v>64</v>
      </c>
      <c r="AN28" s="125" t="s">
        <v>2222</v>
      </c>
      <c r="AO28" s="116"/>
      <c r="AP28" s="116"/>
      <c r="AQ28" s="116"/>
      <c r="AR28" s="116"/>
      <c r="AS28" s="125" t="s">
        <v>53</v>
      </c>
      <c r="AT28" s="125"/>
      <c r="AU28" s="123"/>
      <c r="AV28" s="123"/>
      <c r="AW28" s="123"/>
      <c r="AX28" s="123"/>
      <c r="AY28" s="123"/>
      <c r="AZ28" s="123"/>
      <c r="BA28" s="116"/>
      <c r="BB28" s="116">
        <f t="shared" si="0"/>
        <v>15</v>
      </c>
      <c r="BC28" s="116">
        <f t="shared" si="1"/>
        <v>4</v>
      </c>
      <c r="BD28" s="116">
        <f t="shared" si="2"/>
        <v>2022</v>
      </c>
      <c r="BE28" s="124">
        <f t="shared" si="3"/>
        <v>0</v>
      </c>
    </row>
    <row r="29" spans="1:57">
      <c r="A29" s="116"/>
      <c r="B29" s="116"/>
      <c r="C29" s="125" t="s">
        <v>1332</v>
      </c>
      <c r="D29" s="116"/>
      <c r="E29" s="125" t="s">
        <v>2049</v>
      </c>
      <c r="F29" s="116"/>
      <c r="G29" s="125" t="s">
        <v>1769</v>
      </c>
      <c r="H29" s="116"/>
      <c r="I29" s="116"/>
      <c r="J29" s="116"/>
      <c r="K29" s="125" t="s">
        <v>1799</v>
      </c>
      <c r="L29" s="125" t="s">
        <v>1934</v>
      </c>
      <c r="M29" s="116"/>
      <c r="N29" s="116"/>
      <c r="O29" s="116"/>
      <c r="P29" s="116"/>
      <c r="Q29" s="116"/>
      <c r="R29" s="116"/>
      <c r="S29" s="116"/>
      <c r="T29" s="125">
        <v>30390256</v>
      </c>
      <c r="U29" s="126">
        <v>0.14749999999999999</v>
      </c>
      <c r="V29" s="125" t="s">
        <v>2196</v>
      </c>
      <c r="W29" s="116"/>
      <c r="X29" s="125">
        <v>624</v>
      </c>
      <c r="Y29" s="125">
        <v>24</v>
      </c>
      <c r="Z29" s="125" t="s">
        <v>56</v>
      </c>
      <c r="AA29" s="116"/>
      <c r="AB29" s="116"/>
      <c r="AC29" s="125"/>
      <c r="AD29" s="116"/>
      <c r="AE29" s="125" t="s">
        <v>1332</v>
      </c>
      <c r="AF29" s="116"/>
      <c r="AG29" s="116" t="s">
        <v>2657</v>
      </c>
      <c r="AH29" s="127">
        <v>44656</v>
      </c>
      <c r="AI29" s="127">
        <v>44656</v>
      </c>
      <c r="AJ29" s="127">
        <v>44657</v>
      </c>
      <c r="AK29" s="127">
        <v>44657</v>
      </c>
      <c r="AL29" s="127">
        <v>44657</v>
      </c>
      <c r="AM29" s="125" t="s">
        <v>64</v>
      </c>
      <c r="AN29" s="125" t="s">
        <v>2223</v>
      </c>
      <c r="AO29" s="116"/>
      <c r="AP29" s="116"/>
      <c r="AQ29" s="116"/>
      <c r="AR29" s="116"/>
      <c r="AS29" s="125" t="s">
        <v>53</v>
      </c>
      <c r="AT29" s="125"/>
      <c r="AU29" s="123"/>
      <c r="AV29" s="123"/>
      <c r="AW29" s="123"/>
      <c r="AX29" s="123"/>
      <c r="AY29" s="123"/>
      <c r="AZ29" s="123"/>
      <c r="BA29" s="116"/>
      <c r="BB29" s="116">
        <f t="shared" si="0"/>
        <v>15</v>
      </c>
      <c r="BC29" s="116">
        <f t="shared" si="1"/>
        <v>4</v>
      </c>
      <c r="BD29" s="116">
        <f t="shared" si="2"/>
        <v>2022</v>
      </c>
      <c r="BE29" s="124">
        <f t="shared" si="3"/>
        <v>0</v>
      </c>
    </row>
    <row r="30" spans="1:57">
      <c r="A30" s="116"/>
      <c r="B30" s="116"/>
      <c r="C30" s="125" t="s">
        <v>1333</v>
      </c>
      <c r="D30" s="116"/>
      <c r="E30" s="125" t="s">
        <v>2049</v>
      </c>
      <c r="F30" s="116"/>
      <c r="G30" s="125" t="s">
        <v>1769</v>
      </c>
      <c r="H30" s="116"/>
      <c r="I30" s="116"/>
      <c r="J30" s="116"/>
      <c r="K30" s="125" t="s">
        <v>1799</v>
      </c>
      <c r="L30" s="125" t="s">
        <v>1934</v>
      </c>
      <c r="M30" s="116"/>
      <c r="N30" s="116"/>
      <c r="O30" s="116"/>
      <c r="P30" s="116"/>
      <c r="Q30" s="116"/>
      <c r="R30" s="116"/>
      <c r="S30" s="116"/>
      <c r="T30" s="125">
        <v>30390256</v>
      </c>
      <c r="U30" s="126">
        <v>0.14749999999999999</v>
      </c>
      <c r="V30" s="125" t="s">
        <v>2196</v>
      </c>
      <c r="W30" s="116"/>
      <c r="X30" s="125">
        <v>624</v>
      </c>
      <c r="Y30" s="125">
        <v>24</v>
      </c>
      <c r="Z30" s="125" t="s">
        <v>56</v>
      </c>
      <c r="AA30" s="116"/>
      <c r="AB30" s="116"/>
      <c r="AC30" s="125"/>
      <c r="AD30" s="116"/>
      <c r="AE30" s="125" t="s">
        <v>1333</v>
      </c>
      <c r="AF30" s="116"/>
      <c r="AG30" s="116" t="s">
        <v>2657</v>
      </c>
      <c r="AH30" s="127">
        <v>44656</v>
      </c>
      <c r="AI30" s="127">
        <v>44656</v>
      </c>
      <c r="AJ30" s="127">
        <v>44657</v>
      </c>
      <c r="AK30" s="127">
        <v>44657</v>
      </c>
      <c r="AL30" s="127">
        <v>44657</v>
      </c>
      <c r="AM30" s="125" t="s">
        <v>64</v>
      </c>
      <c r="AN30" s="125" t="s">
        <v>2224</v>
      </c>
      <c r="AO30" s="116"/>
      <c r="AP30" s="116"/>
      <c r="AQ30" s="116"/>
      <c r="AR30" s="116"/>
      <c r="AS30" s="125" t="s">
        <v>53</v>
      </c>
      <c r="AT30" s="125"/>
      <c r="AU30" s="123"/>
      <c r="AV30" s="123"/>
      <c r="AW30" s="123"/>
      <c r="AX30" s="123"/>
      <c r="AY30" s="123"/>
      <c r="AZ30" s="123"/>
      <c r="BA30" s="116"/>
      <c r="BB30" s="116">
        <f t="shared" si="0"/>
        <v>15</v>
      </c>
      <c r="BC30" s="116">
        <f t="shared" si="1"/>
        <v>4</v>
      </c>
      <c r="BD30" s="116">
        <f t="shared" si="2"/>
        <v>2022</v>
      </c>
      <c r="BE30" s="124">
        <f t="shared" si="3"/>
        <v>0</v>
      </c>
    </row>
    <row r="31" spans="1:57">
      <c r="A31" s="116"/>
      <c r="B31" s="116"/>
      <c r="C31" s="125" t="s">
        <v>1334</v>
      </c>
      <c r="D31" s="116"/>
      <c r="E31" s="125" t="s">
        <v>2049</v>
      </c>
      <c r="F31" s="116"/>
      <c r="G31" s="125" t="s">
        <v>1769</v>
      </c>
      <c r="H31" s="116"/>
      <c r="I31" s="116"/>
      <c r="J31" s="116"/>
      <c r="K31" s="125" t="s">
        <v>1799</v>
      </c>
      <c r="L31" s="125" t="s">
        <v>1934</v>
      </c>
      <c r="M31" s="116"/>
      <c r="N31" s="116"/>
      <c r="O31" s="116"/>
      <c r="P31" s="116"/>
      <c r="Q31" s="116"/>
      <c r="R31" s="116"/>
      <c r="S31" s="116"/>
      <c r="T31" s="125">
        <v>30390256</v>
      </c>
      <c r="U31" s="126">
        <v>0.14749999999999999</v>
      </c>
      <c r="V31" s="125" t="s">
        <v>2196</v>
      </c>
      <c r="W31" s="116"/>
      <c r="X31" s="125">
        <v>624</v>
      </c>
      <c r="Y31" s="125">
        <v>24</v>
      </c>
      <c r="Z31" s="125" t="s">
        <v>56</v>
      </c>
      <c r="AA31" s="116"/>
      <c r="AB31" s="116"/>
      <c r="AC31" s="125"/>
      <c r="AD31" s="116"/>
      <c r="AE31" s="125" t="s">
        <v>1334</v>
      </c>
      <c r="AF31" s="116"/>
      <c r="AG31" s="116" t="s">
        <v>2657</v>
      </c>
      <c r="AH31" s="127">
        <v>44656</v>
      </c>
      <c r="AI31" s="127">
        <v>44656</v>
      </c>
      <c r="AJ31" s="127">
        <v>44657</v>
      </c>
      <c r="AK31" s="127">
        <v>44657</v>
      </c>
      <c r="AL31" s="127">
        <v>44657</v>
      </c>
      <c r="AM31" s="125" t="s">
        <v>64</v>
      </c>
      <c r="AN31" s="125" t="s">
        <v>2225</v>
      </c>
      <c r="AO31" s="116"/>
      <c r="AP31" s="116"/>
      <c r="AQ31" s="116"/>
      <c r="AR31" s="116"/>
      <c r="AS31" s="125" t="s">
        <v>53</v>
      </c>
      <c r="AT31" s="125"/>
      <c r="AU31" s="123"/>
      <c r="AV31" s="123"/>
      <c r="AW31" s="123"/>
      <c r="AX31" s="123"/>
      <c r="AY31" s="123"/>
      <c r="AZ31" s="123"/>
      <c r="BA31" s="116"/>
      <c r="BB31" s="116">
        <f t="shared" si="0"/>
        <v>15</v>
      </c>
      <c r="BC31" s="116">
        <f t="shared" si="1"/>
        <v>4</v>
      </c>
      <c r="BD31" s="116">
        <f t="shared" si="2"/>
        <v>2022</v>
      </c>
      <c r="BE31" s="124">
        <f t="shared" si="3"/>
        <v>0</v>
      </c>
    </row>
    <row r="32" spans="1:57">
      <c r="A32" s="116"/>
      <c r="B32" s="116"/>
      <c r="C32" s="125" t="s">
        <v>1335</v>
      </c>
      <c r="D32" s="116"/>
      <c r="E32" s="125" t="s">
        <v>2049</v>
      </c>
      <c r="F32" s="116"/>
      <c r="G32" s="125" t="s">
        <v>1769</v>
      </c>
      <c r="H32" s="116"/>
      <c r="I32" s="116"/>
      <c r="J32" s="116"/>
      <c r="K32" s="125" t="s">
        <v>1799</v>
      </c>
      <c r="L32" s="125" t="s">
        <v>1934</v>
      </c>
      <c r="M32" s="116"/>
      <c r="N32" s="116"/>
      <c r="O32" s="116"/>
      <c r="P32" s="116"/>
      <c r="Q32" s="116"/>
      <c r="R32" s="116"/>
      <c r="S32" s="116"/>
      <c r="T32" s="125">
        <v>30390256</v>
      </c>
      <c r="U32" s="126">
        <v>0.14749999999999999</v>
      </c>
      <c r="V32" s="125" t="s">
        <v>2196</v>
      </c>
      <c r="W32" s="116"/>
      <c r="X32" s="125">
        <v>624</v>
      </c>
      <c r="Y32" s="125">
        <v>24</v>
      </c>
      <c r="Z32" s="125" t="s">
        <v>56</v>
      </c>
      <c r="AA32" s="116"/>
      <c r="AB32" s="116"/>
      <c r="AC32" s="125"/>
      <c r="AD32" s="116"/>
      <c r="AE32" s="125" t="s">
        <v>1335</v>
      </c>
      <c r="AF32" s="116"/>
      <c r="AG32" s="116" t="s">
        <v>2657</v>
      </c>
      <c r="AH32" s="127">
        <v>44656</v>
      </c>
      <c r="AI32" s="127">
        <v>44656</v>
      </c>
      <c r="AJ32" s="127">
        <v>44657</v>
      </c>
      <c r="AK32" s="127">
        <v>44657</v>
      </c>
      <c r="AL32" s="127">
        <v>44657</v>
      </c>
      <c r="AM32" s="125" t="s">
        <v>64</v>
      </c>
      <c r="AN32" s="125" t="s">
        <v>2226</v>
      </c>
      <c r="AO32" s="116"/>
      <c r="AP32" s="116"/>
      <c r="AQ32" s="116"/>
      <c r="AR32" s="116"/>
      <c r="AS32" s="125" t="s">
        <v>53</v>
      </c>
      <c r="AT32" s="125"/>
      <c r="AU32" s="123"/>
      <c r="AV32" s="123"/>
      <c r="AW32" s="123"/>
      <c r="AX32" s="123"/>
      <c r="AY32" s="123"/>
      <c r="AZ32" s="123"/>
      <c r="BA32" s="116"/>
      <c r="BB32" s="116">
        <f t="shared" si="0"/>
        <v>15</v>
      </c>
      <c r="BC32" s="116">
        <f t="shared" si="1"/>
        <v>4</v>
      </c>
      <c r="BD32" s="116">
        <f t="shared" si="2"/>
        <v>2022</v>
      </c>
      <c r="BE32" s="124">
        <f t="shared" si="3"/>
        <v>0</v>
      </c>
    </row>
    <row r="33" spans="1:57">
      <c r="A33" s="116"/>
      <c r="B33" s="116"/>
      <c r="C33" s="125" t="s">
        <v>1336</v>
      </c>
      <c r="D33" s="116"/>
      <c r="E33" s="125" t="s">
        <v>2039</v>
      </c>
      <c r="F33" s="116"/>
      <c r="G33" s="125" t="s">
        <v>1769</v>
      </c>
      <c r="H33" s="116"/>
      <c r="I33" s="116"/>
      <c r="J33" s="116"/>
      <c r="K33" s="125" t="s">
        <v>1806</v>
      </c>
      <c r="L33" s="125" t="s">
        <v>1924</v>
      </c>
      <c r="M33" s="116"/>
      <c r="N33" s="116"/>
      <c r="O33" s="116"/>
      <c r="P33" s="116"/>
      <c r="Q33" s="116"/>
      <c r="R33" s="116"/>
      <c r="S33" s="116"/>
      <c r="T33" s="125">
        <v>30390256</v>
      </c>
      <c r="U33" s="129">
        <v>0.14749999999999999</v>
      </c>
      <c r="V33" s="125" t="s">
        <v>2196</v>
      </c>
      <c r="W33" s="116"/>
      <c r="X33" s="125">
        <v>624</v>
      </c>
      <c r="Y33" s="125">
        <v>24</v>
      </c>
      <c r="Z33" s="125" t="s">
        <v>56</v>
      </c>
      <c r="AA33" s="116"/>
      <c r="AB33" s="116"/>
      <c r="AC33" s="125"/>
      <c r="AD33" s="116"/>
      <c r="AE33" s="125" t="s">
        <v>1336</v>
      </c>
      <c r="AF33" s="116"/>
      <c r="AG33" s="116" t="s">
        <v>2657</v>
      </c>
      <c r="AH33" s="127">
        <v>44657</v>
      </c>
      <c r="AI33" s="127">
        <v>44657</v>
      </c>
      <c r="AJ33" s="127">
        <v>44662</v>
      </c>
      <c r="AK33" s="127">
        <v>44662</v>
      </c>
      <c r="AL33" s="127">
        <v>44662</v>
      </c>
      <c r="AM33" s="125" t="s">
        <v>64</v>
      </c>
      <c r="AN33" s="125" t="s">
        <v>2227</v>
      </c>
      <c r="AO33" s="116"/>
      <c r="AP33" s="116"/>
      <c r="AQ33" s="116"/>
      <c r="AR33" s="116"/>
      <c r="AS33" s="125" t="s">
        <v>53</v>
      </c>
      <c r="AT33" s="125"/>
      <c r="AU33" s="123"/>
      <c r="AV33" s="123"/>
      <c r="AW33" s="123"/>
      <c r="AX33" s="123"/>
      <c r="AY33" s="123"/>
      <c r="AZ33" s="123"/>
      <c r="BA33" s="116"/>
      <c r="BB33" s="116">
        <f t="shared" si="0"/>
        <v>15</v>
      </c>
      <c r="BC33" s="116">
        <f t="shared" si="1"/>
        <v>4</v>
      </c>
      <c r="BD33" s="116">
        <f t="shared" si="2"/>
        <v>2022</v>
      </c>
      <c r="BE33" s="124">
        <f t="shared" si="3"/>
        <v>0</v>
      </c>
    </row>
    <row r="34" spans="1:57">
      <c r="A34" s="116"/>
      <c r="B34" s="116"/>
      <c r="C34" s="125" t="s">
        <v>1337</v>
      </c>
      <c r="D34" s="116"/>
      <c r="E34" s="125" t="s">
        <v>2039</v>
      </c>
      <c r="F34" s="116"/>
      <c r="G34" s="125" t="s">
        <v>1769</v>
      </c>
      <c r="H34" s="116"/>
      <c r="I34" s="116"/>
      <c r="J34" s="116"/>
      <c r="K34" s="125" t="s">
        <v>1806</v>
      </c>
      <c r="L34" s="125" t="s">
        <v>1924</v>
      </c>
      <c r="M34" s="116"/>
      <c r="N34" s="116"/>
      <c r="O34" s="116"/>
      <c r="P34" s="116"/>
      <c r="Q34" s="116"/>
      <c r="R34" s="116"/>
      <c r="S34" s="116"/>
      <c r="T34" s="125">
        <v>30390256</v>
      </c>
      <c r="U34" s="129">
        <v>0.14749999999999999</v>
      </c>
      <c r="V34" s="125" t="s">
        <v>2196</v>
      </c>
      <c r="W34" s="116"/>
      <c r="X34" s="125">
        <v>624</v>
      </c>
      <c r="Y34" s="125">
        <v>24</v>
      </c>
      <c r="Z34" s="125" t="s">
        <v>56</v>
      </c>
      <c r="AA34" s="116"/>
      <c r="AB34" s="116"/>
      <c r="AC34" s="125"/>
      <c r="AD34" s="116"/>
      <c r="AE34" s="125" t="s">
        <v>1337</v>
      </c>
      <c r="AF34" s="116"/>
      <c r="AG34" s="116" t="s">
        <v>2657</v>
      </c>
      <c r="AH34" s="127">
        <v>44657</v>
      </c>
      <c r="AI34" s="127">
        <v>44657</v>
      </c>
      <c r="AJ34" s="127">
        <v>44662</v>
      </c>
      <c r="AK34" s="127">
        <v>44662</v>
      </c>
      <c r="AL34" s="127">
        <v>44662</v>
      </c>
      <c r="AM34" s="125" t="s">
        <v>64</v>
      </c>
      <c r="AN34" s="125" t="s">
        <v>2228</v>
      </c>
      <c r="AO34" s="116"/>
      <c r="AP34" s="116"/>
      <c r="AQ34" s="116"/>
      <c r="AR34" s="116"/>
      <c r="AS34" s="125" t="s">
        <v>53</v>
      </c>
      <c r="AT34" s="125"/>
      <c r="AU34" s="123"/>
      <c r="AV34" s="123"/>
      <c r="AW34" s="123"/>
      <c r="AX34" s="123"/>
      <c r="AY34" s="123"/>
      <c r="AZ34" s="123"/>
      <c r="BA34" s="116"/>
      <c r="BB34" s="116">
        <f t="shared" si="0"/>
        <v>15</v>
      </c>
      <c r="BC34" s="116">
        <f t="shared" si="1"/>
        <v>4</v>
      </c>
      <c r="BD34" s="116">
        <f t="shared" si="2"/>
        <v>2022</v>
      </c>
      <c r="BE34" s="124">
        <f t="shared" si="3"/>
        <v>0</v>
      </c>
    </row>
    <row r="35" spans="1:57">
      <c r="A35" s="116"/>
      <c r="B35" s="116"/>
      <c r="C35" s="125" t="s">
        <v>1338</v>
      </c>
      <c r="D35" s="116"/>
      <c r="E35" s="125" t="s">
        <v>2039</v>
      </c>
      <c r="F35" s="116"/>
      <c r="G35" s="125" t="s">
        <v>1769</v>
      </c>
      <c r="H35" s="116"/>
      <c r="I35" s="116"/>
      <c r="J35" s="116"/>
      <c r="K35" s="125" t="s">
        <v>1806</v>
      </c>
      <c r="L35" s="125" t="s">
        <v>1924</v>
      </c>
      <c r="M35" s="116"/>
      <c r="N35" s="116"/>
      <c r="O35" s="116"/>
      <c r="P35" s="116"/>
      <c r="Q35" s="116"/>
      <c r="R35" s="116"/>
      <c r="S35" s="116"/>
      <c r="T35" s="125">
        <v>30390256</v>
      </c>
      <c r="U35" s="129">
        <v>0.14749999999999999</v>
      </c>
      <c r="V35" s="125" t="s">
        <v>2196</v>
      </c>
      <c r="W35" s="116"/>
      <c r="X35" s="125">
        <v>624</v>
      </c>
      <c r="Y35" s="125">
        <v>24</v>
      </c>
      <c r="Z35" s="125" t="s">
        <v>56</v>
      </c>
      <c r="AA35" s="116"/>
      <c r="AB35" s="116"/>
      <c r="AC35" s="125"/>
      <c r="AD35" s="116"/>
      <c r="AE35" s="125" t="s">
        <v>1338</v>
      </c>
      <c r="AF35" s="116"/>
      <c r="AG35" s="116" t="s">
        <v>2657</v>
      </c>
      <c r="AH35" s="127">
        <v>44657</v>
      </c>
      <c r="AI35" s="127">
        <v>44657</v>
      </c>
      <c r="AJ35" s="127">
        <v>44662</v>
      </c>
      <c r="AK35" s="127">
        <v>44662</v>
      </c>
      <c r="AL35" s="127">
        <v>44662</v>
      </c>
      <c r="AM35" s="125" t="s">
        <v>64</v>
      </c>
      <c r="AN35" s="125" t="s">
        <v>2229</v>
      </c>
      <c r="AO35" s="116"/>
      <c r="AP35" s="116"/>
      <c r="AQ35" s="116"/>
      <c r="AR35" s="116"/>
      <c r="AS35" s="125" t="s">
        <v>53</v>
      </c>
      <c r="AT35" s="125"/>
      <c r="AU35" s="123"/>
      <c r="AV35" s="123"/>
      <c r="AW35" s="123"/>
      <c r="AX35" s="123"/>
      <c r="AY35" s="123"/>
      <c r="AZ35" s="123"/>
      <c r="BA35" s="116"/>
      <c r="BB35" s="116">
        <f t="shared" si="0"/>
        <v>15</v>
      </c>
      <c r="BC35" s="116">
        <f t="shared" si="1"/>
        <v>4</v>
      </c>
      <c r="BD35" s="116">
        <f t="shared" si="2"/>
        <v>2022</v>
      </c>
      <c r="BE35" s="124">
        <f t="shared" si="3"/>
        <v>0</v>
      </c>
    </row>
    <row r="36" spans="1:57">
      <c r="A36" s="116"/>
      <c r="B36" s="116"/>
      <c r="C36" s="125" t="s">
        <v>1339</v>
      </c>
      <c r="D36" s="116"/>
      <c r="E36" s="125" t="s">
        <v>2039</v>
      </c>
      <c r="F36" s="116"/>
      <c r="G36" s="125" t="s">
        <v>1769</v>
      </c>
      <c r="H36" s="116"/>
      <c r="I36" s="116"/>
      <c r="J36" s="116"/>
      <c r="K36" s="125" t="s">
        <v>1806</v>
      </c>
      <c r="L36" s="125" t="s">
        <v>1924</v>
      </c>
      <c r="M36" s="116"/>
      <c r="N36" s="116"/>
      <c r="O36" s="116"/>
      <c r="P36" s="116"/>
      <c r="Q36" s="116"/>
      <c r="R36" s="116"/>
      <c r="S36" s="116"/>
      <c r="T36" s="125">
        <v>30390256</v>
      </c>
      <c r="U36" s="129">
        <v>0.14749999999999999</v>
      </c>
      <c r="V36" s="125" t="s">
        <v>2196</v>
      </c>
      <c r="W36" s="116"/>
      <c r="X36" s="125">
        <v>624</v>
      </c>
      <c r="Y36" s="125">
        <v>24</v>
      </c>
      <c r="Z36" s="125" t="s">
        <v>56</v>
      </c>
      <c r="AA36" s="116"/>
      <c r="AB36" s="116"/>
      <c r="AC36" s="125"/>
      <c r="AD36" s="116"/>
      <c r="AE36" s="125" t="s">
        <v>1339</v>
      </c>
      <c r="AF36" s="116"/>
      <c r="AG36" s="116" t="s">
        <v>2657</v>
      </c>
      <c r="AH36" s="127">
        <v>44657</v>
      </c>
      <c r="AI36" s="127">
        <v>44657</v>
      </c>
      <c r="AJ36" s="127">
        <v>44662</v>
      </c>
      <c r="AK36" s="127">
        <v>44662</v>
      </c>
      <c r="AL36" s="127">
        <v>44662</v>
      </c>
      <c r="AM36" s="125" t="s">
        <v>64</v>
      </c>
      <c r="AN36" s="125" t="s">
        <v>2230</v>
      </c>
      <c r="AO36" s="116"/>
      <c r="AP36" s="116"/>
      <c r="AQ36" s="116"/>
      <c r="AR36" s="116"/>
      <c r="AS36" s="125" t="s">
        <v>53</v>
      </c>
      <c r="AT36" s="125"/>
      <c r="AU36" s="123"/>
      <c r="AV36" s="123"/>
      <c r="AW36" s="123"/>
      <c r="AX36" s="123"/>
      <c r="AY36" s="123"/>
      <c r="AZ36" s="123"/>
      <c r="BA36" s="116"/>
      <c r="BB36" s="116">
        <f t="shared" si="0"/>
        <v>15</v>
      </c>
      <c r="BC36" s="116">
        <f t="shared" si="1"/>
        <v>4</v>
      </c>
      <c r="BD36" s="116">
        <f t="shared" si="2"/>
        <v>2022</v>
      </c>
      <c r="BE36" s="124">
        <f t="shared" si="3"/>
        <v>0</v>
      </c>
    </row>
    <row r="37" spans="1:57">
      <c r="A37" s="116"/>
      <c r="B37" s="116"/>
      <c r="C37" s="125" t="s">
        <v>1340</v>
      </c>
      <c r="D37" s="116"/>
      <c r="E37" s="125" t="s">
        <v>2049</v>
      </c>
      <c r="F37" s="116"/>
      <c r="G37" s="125" t="s">
        <v>1769</v>
      </c>
      <c r="H37" s="116"/>
      <c r="I37" s="116"/>
      <c r="J37" s="116"/>
      <c r="K37" s="125" t="s">
        <v>1799</v>
      </c>
      <c r="L37" s="125" t="s">
        <v>1934</v>
      </c>
      <c r="M37" s="116"/>
      <c r="N37" s="116"/>
      <c r="O37" s="116"/>
      <c r="P37" s="116"/>
      <c r="Q37" s="116"/>
      <c r="R37" s="116"/>
      <c r="S37" s="116"/>
      <c r="T37" s="125">
        <v>30390256</v>
      </c>
      <c r="U37" s="126">
        <v>0.14749999999999999</v>
      </c>
      <c r="V37" s="125" t="s">
        <v>2196</v>
      </c>
      <c r="W37" s="116"/>
      <c r="X37" s="125">
        <v>624</v>
      </c>
      <c r="Y37" s="125">
        <v>24</v>
      </c>
      <c r="Z37" s="125" t="s">
        <v>56</v>
      </c>
      <c r="AA37" s="116"/>
      <c r="AB37" s="116"/>
      <c r="AC37" s="125"/>
      <c r="AD37" s="116"/>
      <c r="AE37" s="125" t="s">
        <v>1340</v>
      </c>
      <c r="AF37" s="116"/>
      <c r="AG37" s="116" t="s">
        <v>2657</v>
      </c>
      <c r="AH37" s="127">
        <v>44657</v>
      </c>
      <c r="AI37" s="127">
        <v>44657</v>
      </c>
      <c r="AJ37" s="127">
        <v>44658</v>
      </c>
      <c r="AK37" s="127">
        <v>44658</v>
      </c>
      <c r="AL37" s="127">
        <v>44658</v>
      </c>
      <c r="AM37" s="125" t="s">
        <v>64</v>
      </c>
      <c r="AN37" s="125" t="s">
        <v>2231</v>
      </c>
      <c r="AO37" s="116"/>
      <c r="AP37" s="116"/>
      <c r="AQ37" s="116"/>
      <c r="AR37" s="116"/>
      <c r="AS37" s="125" t="s">
        <v>53</v>
      </c>
      <c r="AT37" s="125"/>
      <c r="AU37" s="123"/>
      <c r="AV37" s="123"/>
      <c r="AW37" s="123"/>
      <c r="AX37" s="123"/>
      <c r="AY37" s="123"/>
      <c r="AZ37" s="123"/>
      <c r="BA37" s="116"/>
      <c r="BB37" s="116">
        <f t="shared" si="0"/>
        <v>15</v>
      </c>
      <c r="BC37" s="116">
        <f t="shared" si="1"/>
        <v>4</v>
      </c>
      <c r="BD37" s="116">
        <f t="shared" si="2"/>
        <v>2022</v>
      </c>
      <c r="BE37" s="124">
        <f t="shared" si="3"/>
        <v>0</v>
      </c>
    </row>
    <row r="38" spans="1:57">
      <c r="A38" s="116"/>
      <c r="B38" s="116"/>
      <c r="C38" s="125" t="s">
        <v>1341</v>
      </c>
      <c r="D38" s="116"/>
      <c r="E38" s="125" t="s">
        <v>2049</v>
      </c>
      <c r="F38" s="116"/>
      <c r="G38" s="125" t="s">
        <v>1768</v>
      </c>
      <c r="H38" s="116"/>
      <c r="I38" s="116"/>
      <c r="J38" s="116"/>
      <c r="K38" s="125" t="s">
        <v>1799</v>
      </c>
      <c r="L38" s="125" t="s">
        <v>1934</v>
      </c>
      <c r="M38" s="116"/>
      <c r="N38" s="116"/>
      <c r="O38" s="116"/>
      <c r="P38" s="116"/>
      <c r="Q38" s="116"/>
      <c r="R38" s="116"/>
      <c r="S38" s="116"/>
      <c r="T38" s="125">
        <v>30390256</v>
      </c>
      <c r="U38" s="126">
        <v>0.14749999999999999</v>
      </c>
      <c r="V38" s="125" t="s">
        <v>2196</v>
      </c>
      <c r="W38" s="116"/>
      <c r="X38" s="125">
        <v>624</v>
      </c>
      <c r="Y38" s="125">
        <v>24</v>
      </c>
      <c r="Z38" s="125" t="s">
        <v>56</v>
      </c>
      <c r="AA38" s="116"/>
      <c r="AB38" s="116"/>
      <c r="AC38" s="125"/>
      <c r="AD38" s="116"/>
      <c r="AE38" s="125" t="s">
        <v>1341</v>
      </c>
      <c r="AF38" s="116"/>
      <c r="AG38" s="116" t="s">
        <v>2657</v>
      </c>
      <c r="AH38" s="127">
        <v>44657</v>
      </c>
      <c r="AI38" s="127">
        <v>44657</v>
      </c>
      <c r="AJ38" s="127">
        <v>44658</v>
      </c>
      <c r="AK38" s="127">
        <v>44658</v>
      </c>
      <c r="AL38" s="127">
        <v>44658</v>
      </c>
      <c r="AM38" s="125" t="s">
        <v>64</v>
      </c>
      <c r="AN38" s="125" t="s">
        <v>2232</v>
      </c>
      <c r="AO38" s="116"/>
      <c r="AP38" s="116"/>
      <c r="AQ38" s="116"/>
      <c r="AR38" s="116"/>
      <c r="AS38" s="125" t="s">
        <v>53</v>
      </c>
      <c r="AT38" s="125"/>
      <c r="AU38" s="123"/>
      <c r="AV38" s="123"/>
      <c r="AW38" s="123"/>
      <c r="AX38" s="123"/>
      <c r="AY38" s="123"/>
      <c r="AZ38" s="123"/>
      <c r="BA38" s="116"/>
      <c r="BB38" s="116">
        <f t="shared" si="0"/>
        <v>15</v>
      </c>
      <c r="BC38" s="116">
        <f t="shared" si="1"/>
        <v>4</v>
      </c>
      <c r="BD38" s="116">
        <f t="shared" si="2"/>
        <v>2022</v>
      </c>
      <c r="BE38" s="124">
        <f t="shared" si="3"/>
        <v>0</v>
      </c>
    </row>
    <row r="39" spans="1:57">
      <c r="A39" s="116"/>
      <c r="B39" s="116"/>
      <c r="C39" s="125" t="s">
        <v>1342</v>
      </c>
      <c r="D39" s="116"/>
      <c r="E39" s="125" t="s">
        <v>2049</v>
      </c>
      <c r="F39" s="116"/>
      <c r="G39" s="125" t="s">
        <v>1768</v>
      </c>
      <c r="H39" s="116"/>
      <c r="I39" s="116"/>
      <c r="J39" s="116"/>
      <c r="K39" s="125" t="s">
        <v>1799</v>
      </c>
      <c r="L39" s="125" t="s">
        <v>1934</v>
      </c>
      <c r="M39" s="116"/>
      <c r="N39" s="116"/>
      <c r="O39" s="116"/>
      <c r="P39" s="116"/>
      <c r="Q39" s="116"/>
      <c r="R39" s="116"/>
      <c r="S39" s="116"/>
      <c r="T39" s="125">
        <v>30390256</v>
      </c>
      <c r="U39" s="126">
        <v>0.14749999999999999</v>
      </c>
      <c r="V39" s="125" t="s">
        <v>2196</v>
      </c>
      <c r="W39" s="116"/>
      <c r="X39" s="125">
        <v>624</v>
      </c>
      <c r="Y39" s="125">
        <v>24</v>
      </c>
      <c r="Z39" s="125" t="s">
        <v>56</v>
      </c>
      <c r="AA39" s="116"/>
      <c r="AB39" s="116"/>
      <c r="AC39" s="125"/>
      <c r="AD39" s="116"/>
      <c r="AE39" s="125" t="s">
        <v>1342</v>
      </c>
      <c r="AF39" s="116"/>
      <c r="AG39" s="116" t="s">
        <v>2657</v>
      </c>
      <c r="AH39" s="127">
        <v>44657</v>
      </c>
      <c r="AI39" s="127">
        <v>44657</v>
      </c>
      <c r="AJ39" s="127">
        <v>44658</v>
      </c>
      <c r="AK39" s="127">
        <v>44658</v>
      </c>
      <c r="AL39" s="127">
        <v>44658</v>
      </c>
      <c r="AM39" s="125" t="s">
        <v>64</v>
      </c>
      <c r="AN39" s="125" t="s">
        <v>2233</v>
      </c>
      <c r="AO39" s="116"/>
      <c r="AP39" s="116"/>
      <c r="AQ39" s="116"/>
      <c r="AR39" s="116"/>
      <c r="AS39" s="125" t="s">
        <v>53</v>
      </c>
      <c r="AT39" s="125"/>
      <c r="AU39" s="123"/>
      <c r="AV39" s="123"/>
      <c r="AW39" s="123"/>
      <c r="AX39" s="123"/>
      <c r="AY39" s="123"/>
      <c r="AZ39" s="123"/>
      <c r="BA39" s="116"/>
      <c r="BB39" s="116">
        <f t="shared" si="0"/>
        <v>15</v>
      </c>
      <c r="BC39" s="116">
        <f t="shared" si="1"/>
        <v>4</v>
      </c>
      <c r="BD39" s="116">
        <f t="shared" si="2"/>
        <v>2022</v>
      </c>
      <c r="BE39" s="124">
        <f t="shared" si="3"/>
        <v>0</v>
      </c>
    </row>
    <row r="40" spans="1:57">
      <c r="A40" s="116"/>
      <c r="B40" s="116"/>
      <c r="C40" s="125" t="s">
        <v>1343</v>
      </c>
      <c r="D40" s="116"/>
      <c r="E40" s="125" t="s">
        <v>2049</v>
      </c>
      <c r="F40" s="116"/>
      <c r="G40" s="125" t="s">
        <v>1769</v>
      </c>
      <c r="H40" s="116"/>
      <c r="I40" s="116"/>
      <c r="J40" s="116"/>
      <c r="K40" s="125" t="s">
        <v>1799</v>
      </c>
      <c r="L40" s="125" t="s">
        <v>1934</v>
      </c>
      <c r="M40" s="116"/>
      <c r="N40" s="116"/>
      <c r="O40" s="116"/>
      <c r="P40" s="116"/>
      <c r="Q40" s="116"/>
      <c r="R40" s="116"/>
      <c r="S40" s="116"/>
      <c r="T40" s="125">
        <v>30390256</v>
      </c>
      <c r="U40" s="126">
        <v>0.14749999999999999</v>
      </c>
      <c r="V40" s="125" t="s">
        <v>2196</v>
      </c>
      <c r="W40" s="116"/>
      <c r="X40" s="125">
        <v>624</v>
      </c>
      <c r="Y40" s="125">
        <v>24</v>
      </c>
      <c r="Z40" s="125" t="s">
        <v>56</v>
      </c>
      <c r="AA40" s="116"/>
      <c r="AB40" s="116"/>
      <c r="AC40" s="125"/>
      <c r="AD40" s="116"/>
      <c r="AE40" s="125" t="s">
        <v>1343</v>
      </c>
      <c r="AF40" s="116"/>
      <c r="AG40" s="116" t="s">
        <v>2657</v>
      </c>
      <c r="AH40" s="127">
        <v>44658</v>
      </c>
      <c r="AI40" s="127">
        <v>44658</v>
      </c>
      <c r="AJ40" s="127">
        <v>44659</v>
      </c>
      <c r="AK40" s="127">
        <v>44659</v>
      </c>
      <c r="AL40" s="127">
        <v>44659</v>
      </c>
      <c r="AM40" s="125" t="s">
        <v>64</v>
      </c>
      <c r="AN40" s="125" t="s">
        <v>2234</v>
      </c>
      <c r="AO40" s="116"/>
      <c r="AP40" s="116"/>
      <c r="AQ40" s="116"/>
      <c r="AR40" s="116"/>
      <c r="AS40" s="125" t="s">
        <v>53</v>
      </c>
      <c r="AT40" s="125"/>
      <c r="AU40" s="123"/>
      <c r="AV40" s="123"/>
      <c r="AW40" s="123"/>
      <c r="AX40" s="123"/>
      <c r="AY40" s="123"/>
      <c r="AZ40" s="123"/>
      <c r="BA40" s="116"/>
      <c r="BB40" s="116">
        <f t="shared" si="0"/>
        <v>15</v>
      </c>
      <c r="BC40" s="116">
        <f t="shared" si="1"/>
        <v>4</v>
      </c>
      <c r="BD40" s="116">
        <f t="shared" si="2"/>
        <v>2022</v>
      </c>
      <c r="BE40" s="124">
        <f t="shared" si="3"/>
        <v>0</v>
      </c>
    </row>
    <row r="41" spans="1:57">
      <c r="A41" s="116"/>
      <c r="B41" s="116"/>
      <c r="C41" s="125" t="s">
        <v>1344</v>
      </c>
      <c r="D41" s="116"/>
      <c r="E41" s="125" t="s">
        <v>2049</v>
      </c>
      <c r="F41" s="116"/>
      <c r="G41" s="125" t="s">
        <v>1769</v>
      </c>
      <c r="H41" s="116"/>
      <c r="I41" s="116"/>
      <c r="J41" s="116"/>
      <c r="K41" s="125" t="s">
        <v>1799</v>
      </c>
      <c r="L41" s="125" t="s">
        <v>1934</v>
      </c>
      <c r="M41" s="116"/>
      <c r="N41" s="116"/>
      <c r="O41" s="116"/>
      <c r="P41" s="116"/>
      <c r="Q41" s="116"/>
      <c r="R41" s="116"/>
      <c r="S41" s="116"/>
      <c r="T41" s="125">
        <v>30390256</v>
      </c>
      <c r="U41" s="126">
        <v>0.14749999999999999</v>
      </c>
      <c r="V41" s="125" t="s">
        <v>2196</v>
      </c>
      <c r="W41" s="116"/>
      <c r="X41" s="125">
        <v>624</v>
      </c>
      <c r="Y41" s="125">
        <v>24</v>
      </c>
      <c r="Z41" s="125" t="s">
        <v>56</v>
      </c>
      <c r="AA41" s="116"/>
      <c r="AB41" s="116"/>
      <c r="AC41" s="125"/>
      <c r="AD41" s="116"/>
      <c r="AE41" s="125" t="s">
        <v>1344</v>
      </c>
      <c r="AF41" s="116"/>
      <c r="AG41" s="116" t="s">
        <v>2657</v>
      </c>
      <c r="AH41" s="127">
        <v>44658</v>
      </c>
      <c r="AI41" s="127">
        <v>44658</v>
      </c>
      <c r="AJ41" s="127">
        <v>44659</v>
      </c>
      <c r="AK41" s="127">
        <v>44659</v>
      </c>
      <c r="AL41" s="127">
        <v>44659</v>
      </c>
      <c r="AM41" s="125" t="s">
        <v>64</v>
      </c>
      <c r="AN41" s="125" t="s">
        <v>2235</v>
      </c>
      <c r="AO41" s="116"/>
      <c r="AP41" s="116"/>
      <c r="AQ41" s="116"/>
      <c r="AR41" s="116"/>
      <c r="AS41" s="125" t="s">
        <v>53</v>
      </c>
      <c r="AT41" s="125"/>
      <c r="AU41" s="123"/>
      <c r="AV41" s="123"/>
      <c r="AW41" s="123"/>
      <c r="AX41" s="123"/>
      <c r="AY41" s="123"/>
      <c r="AZ41" s="123"/>
      <c r="BA41" s="116"/>
      <c r="BB41" s="116">
        <f t="shared" si="0"/>
        <v>15</v>
      </c>
      <c r="BC41" s="116">
        <f t="shared" si="1"/>
        <v>4</v>
      </c>
      <c r="BD41" s="116">
        <f t="shared" si="2"/>
        <v>2022</v>
      </c>
      <c r="BE41" s="124">
        <f t="shared" si="3"/>
        <v>0</v>
      </c>
    </row>
    <row r="42" spans="1:57">
      <c r="A42" s="116"/>
      <c r="B42" s="116"/>
      <c r="C42" s="125" t="s">
        <v>1345</v>
      </c>
      <c r="D42" s="116"/>
      <c r="E42" s="125" t="s">
        <v>2050</v>
      </c>
      <c r="F42" s="116"/>
      <c r="G42" s="125" t="s">
        <v>1768</v>
      </c>
      <c r="H42" s="116"/>
      <c r="I42" s="116"/>
      <c r="J42" s="116"/>
      <c r="K42" s="125" t="s">
        <v>1806</v>
      </c>
      <c r="L42" s="125" t="s">
        <v>1924</v>
      </c>
      <c r="M42" s="116"/>
      <c r="N42" s="116"/>
      <c r="O42" s="116"/>
      <c r="P42" s="116"/>
      <c r="Q42" s="116"/>
      <c r="R42" s="116"/>
      <c r="S42" s="116"/>
      <c r="T42" s="125">
        <v>30390256</v>
      </c>
      <c r="U42" s="129">
        <v>0.14749999999999999</v>
      </c>
      <c r="V42" s="125" t="s">
        <v>2201</v>
      </c>
      <c r="W42" s="116"/>
      <c r="X42" s="125">
        <v>624</v>
      </c>
      <c r="Y42" s="125">
        <v>24</v>
      </c>
      <c r="Z42" s="125" t="s">
        <v>56</v>
      </c>
      <c r="AA42" s="116"/>
      <c r="AB42" s="116"/>
      <c r="AC42" s="125"/>
      <c r="AD42" s="116"/>
      <c r="AE42" s="125" t="s">
        <v>1345</v>
      </c>
      <c r="AF42" s="116"/>
      <c r="AG42" s="116" t="s">
        <v>2657</v>
      </c>
      <c r="AH42" s="127">
        <v>44658</v>
      </c>
      <c r="AI42" s="127">
        <v>44658</v>
      </c>
      <c r="AJ42" s="127">
        <v>44664</v>
      </c>
      <c r="AK42" s="127">
        <v>44664</v>
      </c>
      <c r="AL42" s="127">
        <v>44664</v>
      </c>
      <c r="AM42" s="125" t="s">
        <v>64</v>
      </c>
      <c r="AN42" s="125" t="s">
        <v>2236</v>
      </c>
      <c r="AO42" s="116"/>
      <c r="AP42" s="116"/>
      <c r="AQ42" s="116"/>
      <c r="AR42" s="116"/>
      <c r="AS42" s="125" t="s">
        <v>53</v>
      </c>
      <c r="AT42" s="125"/>
      <c r="AU42" s="123"/>
      <c r="AV42" s="123"/>
      <c r="AW42" s="123"/>
      <c r="AX42" s="123"/>
      <c r="AY42" s="123"/>
      <c r="AZ42" s="123"/>
      <c r="BA42" s="116"/>
      <c r="BB42" s="116">
        <f t="shared" si="0"/>
        <v>15</v>
      </c>
      <c r="BC42" s="116">
        <f t="shared" si="1"/>
        <v>4</v>
      </c>
      <c r="BD42" s="116">
        <f t="shared" si="2"/>
        <v>2022</v>
      </c>
      <c r="BE42" s="124">
        <f t="shared" si="3"/>
        <v>0</v>
      </c>
    </row>
    <row r="43" spans="1:57">
      <c r="A43" s="116"/>
      <c r="B43" s="116"/>
      <c r="C43" s="125" t="s">
        <v>1346</v>
      </c>
      <c r="D43" s="116"/>
      <c r="E43" s="125" t="s">
        <v>2050</v>
      </c>
      <c r="F43" s="116"/>
      <c r="G43" s="125" t="s">
        <v>1768</v>
      </c>
      <c r="H43" s="116"/>
      <c r="I43" s="116"/>
      <c r="J43" s="116"/>
      <c r="K43" s="125" t="s">
        <v>1806</v>
      </c>
      <c r="L43" s="125" t="s">
        <v>1924</v>
      </c>
      <c r="M43" s="116"/>
      <c r="N43" s="116"/>
      <c r="O43" s="116"/>
      <c r="P43" s="116"/>
      <c r="Q43" s="116"/>
      <c r="R43" s="116"/>
      <c r="S43" s="116"/>
      <c r="T43" s="125">
        <v>30390256</v>
      </c>
      <c r="U43" s="126">
        <v>0.14749999999999999</v>
      </c>
      <c r="V43" s="125" t="s">
        <v>2196</v>
      </c>
      <c r="W43" s="116"/>
      <c r="X43" s="125">
        <v>624</v>
      </c>
      <c r="Y43" s="125">
        <v>24</v>
      </c>
      <c r="Z43" s="125" t="s">
        <v>56</v>
      </c>
      <c r="AA43" s="116"/>
      <c r="AB43" s="116"/>
      <c r="AC43" s="125"/>
      <c r="AD43" s="116"/>
      <c r="AE43" s="125" t="s">
        <v>1346</v>
      </c>
      <c r="AF43" s="116"/>
      <c r="AG43" s="116" t="s">
        <v>2657</v>
      </c>
      <c r="AH43" s="127">
        <v>44658</v>
      </c>
      <c r="AI43" s="127">
        <v>44658</v>
      </c>
      <c r="AJ43" s="127">
        <v>44665</v>
      </c>
      <c r="AK43" s="127">
        <v>44665</v>
      </c>
      <c r="AL43" s="127">
        <v>44665</v>
      </c>
      <c r="AM43" s="125" t="s">
        <v>64</v>
      </c>
      <c r="AN43" s="125" t="s">
        <v>2237</v>
      </c>
      <c r="AO43" s="116"/>
      <c r="AP43" s="116"/>
      <c r="AQ43" s="116"/>
      <c r="AR43" s="116"/>
      <c r="AS43" s="125" t="s">
        <v>53</v>
      </c>
      <c r="AT43" s="125"/>
      <c r="AU43" s="123"/>
      <c r="AV43" s="123"/>
      <c r="AW43" s="123"/>
      <c r="AX43" s="123"/>
      <c r="AY43" s="123"/>
      <c r="AZ43" s="123"/>
      <c r="BA43" s="116"/>
      <c r="BB43" s="116">
        <f t="shared" si="0"/>
        <v>15</v>
      </c>
      <c r="BC43" s="116">
        <f t="shared" si="1"/>
        <v>4</v>
      </c>
      <c r="BD43" s="116">
        <f t="shared" si="2"/>
        <v>2022</v>
      </c>
      <c r="BE43" s="124">
        <f t="shared" si="3"/>
        <v>0</v>
      </c>
    </row>
    <row r="44" spans="1:57">
      <c r="A44" s="116"/>
      <c r="B44" s="116"/>
      <c r="C44" s="125" t="s">
        <v>1347</v>
      </c>
      <c r="D44" s="116"/>
      <c r="E44" s="125" t="s">
        <v>2050</v>
      </c>
      <c r="F44" s="116"/>
      <c r="G44" s="125" t="s">
        <v>1768</v>
      </c>
      <c r="H44" s="116"/>
      <c r="I44" s="116"/>
      <c r="J44" s="116"/>
      <c r="K44" s="125" t="s">
        <v>1806</v>
      </c>
      <c r="L44" s="125" t="s">
        <v>1924</v>
      </c>
      <c r="M44" s="116"/>
      <c r="N44" s="116"/>
      <c r="O44" s="116"/>
      <c r="P44" s="116"/>
      <c r="Q44" s="116"/>
      <c r="R44" s="116"/>
      <c r="S44" s="116"/>
      <c r="T44" s="125">
        <v>30390256</v>
      </c>
      <c r="U44" s="126">
        <v>0.14749999999999999</v>
      </c>
      <c r="V44" s="125" t="s">
        <v>2196</v>
      </c>
      <c r="W44" s="116"/>
      <c r="X44" s="125">
        <v>624</v>
      </c>
      <c r="Y44" s="125">
        <v>24</v>
      </c>
      <c r="Z44" s="125" t="s">
        <v>56</v>
      </c>
      <c r="AA44" s="116"/>
      <c r="AB44" s="116"/>
      <c r="AC44" s="125"/>
      <c r="AD44" s="116"/>
      <c r="AE44" s="125" t="s">
        <v>1347</v>
      </c>
      <c r="AF44" s="116"/>
      <c r="AG44" s="116" t="s">
        <v>2657</v>
      </c>
      <c r="AH44" s="127">
        <v>44658</v>
      </c>
      <c r="AI44" s="127">
        <v>44658</v>
      </c>
      <c r="AJ44" s="127">
        <v>44663</v>
      </c>
      <c r="AK44" s="127">
        <v>44663</v>
      </c>
      <c r="AL44" s="127">
        <v>44663</v>
      </c>
      <c r="AM44" s="125" t="s">
        <v>64</v>
      </c>
      <c r="AN44" s="125" t="s">
        <v>2238</v>
      </c>
      <c r="AO44" s="116"/>
      <c r="AP44" s="116"/>
      <c r="AQ44" s="116"/>
      <c r="AR44" s="116"/>
      <c r="AS44" s="125" t="s">
        <v>53</v>
      </c>
      <c r="AT44" s="125"/>
      <c r="AU44" s="123"/>
      <c r="AV44" s="123"/>
      <c r="AW44" s="123"/>
      <c r="AX44" s="123"/>
      <c r="AY44" s="123"/>
      <c r="AZ44" s="123"/>
      <c r="BA44" s="116"/>
      <c r="BB44" s="116">
        <f t="shared" si="0"/>
        <v>15</v>
      </c>
      <c r="BC44" s="116">
        <f t="shared" si="1"/>
        <v>4</v>
      </c>
      <c r="BD44" s="116">
        <f t="shared" si="2"/>
        <v>2022</v>
      </c>
      <c r="BE44" s="124">
        <f t="shared" si="3"/>
        <v>0</v>
      </c>
    </row>
    <row r="45" spans="1:57">
      <c r="A45" s="116"/>
      <c r="B45" s="116"/>
      <c r="C45" s="125" t="s">
        <v>1348</v>
      </c>
      <c r="D45" s="116"/>
      <c r="E45" s="125" t="s">
        <v>2050</v>
      </c>
      <c r="F45" s="116"/>
      <c r="G45" s="125" t="s">
        <v>1769</v>
      </c>
      <c r="H45" s="116"/>
      <c r="I45" s="116"/>
      <c r="J45" s="116"/>
      <c r="K45" s="125" t="s">
        <v>1806</v>
      </c>
      <c r="L45" s="125" t="s">
        <v>1924</v>
      </c>
      <c r="M45" s="116"/>
      <c r="N45" s="116"/>
      <c r="O45" s="116"/>
      <c r="P45" s="116"/>
      <c r="Q45" s="116"/>
      <c r="R45" s="116"/>
      <c r="S45" s="116"/>
      <c r="T45" s="125">
        <v>30390256</v>
      </c>
      <c r="U45" s="126">
        <v>0.14749999999999999</v>
      </c>
      <c r="V45" s="125" t="s">
        <v>2196</v>
      </c>
      <c r="W45" s="116"/>
      <c r="X45" s="125">
        <v>624</v>
      </c>
      <c r="Y45" s="125">
        <v>24</v>
      </c>
      <c r="Z45" s="125" t="s">
        <v>56</v>
      </c>
      <c r="AA45" s="116"/>
      <c r="AB45" s="116"/>
      <c r="AC45" s="125"/>
      <c r="AD45" s="116"/>
      <c r="AE45" s="125" t="s">
        <v>1348</v>
      </c>
      <c r="AF45" s="116"/>
      <c r="AG45" s="116" t="s">
        <v>2657</v>
      </c>
      <c r="AH45" s="127">
        <v>44658</v>
      </c>
      <c r="AI45" s="127">
        <v>44658</v>
      </c>
      <c r="AJ45" s="127">
        <v>44663</v>
      </c>
      <c r="AK45" s="127">
        <v>44663</v>
      </c>
      <c r="AL45" s="127">
        <v>44663</v>
      </c>
      <c r="AM45" s="125" t="s">
        <v>64</v>
      </c>
      <c r="AN45" s="125" t="s">
        <v>2239</v>
      </c>
      <c r="AO45" s="116"/>
      <c r="AP45" s="116"/>
      <c r="AQ45" s="116"/>
      <c r="AR45" s="116"/>
      <c r="AS45" s="125" t="s">
        <v>53</v>
      </c>
      <c r="AT45" s="125"/>
      <c r="AU45" s="123"/>
      <c r="AV45" s="123"/>
      <c r="AW45" s="123"/>
      <c r="AX45" s="123"/>
      <c r="AY45" s="123"/>
      <c r="AZ45" s="123"/>
      <c r="BA45" s="116"/>
      <c r="BB45" s="116">
        <f t="shared" si="0"/>
        <v>15</v>
      </c>
      <c r="BC45" s="116">
        <f t="shared" si="1"/>
        <v>4</v>
      </c>
      <c r="BD45" s="116">
        <f t="shared" si="2"/>
        <v>2022</v>
      </c>
      <c r="BE45" s="124">
        <f t="shared" si="3"/>
        <v>0</v>
      </c>
    </row>
    <row r="46" spans="1:57">
      <c r="A46" s="116"/>
      <c r="B46" s="116"/>
      <c r="C46" s="125" t="s">
        <v>1349</v>
      </c>
      <c r="D46" s="116"/>
      <c r="E46" s="125" t="s">
        <v>2050</v>
      </c>
      <c r="F46" s="116"/>
      <c r="G46" s="125" t="s">
        <v>1769</v>
      </c>
      <c r="H46" s="116"/>
      <c r="I46" s="116"/>
      <c r="J46" s="116"/>
      <c r="K46" s="125" t="s">
        <v>1806</v>
      </c>
      <c r="L46" s="125" t="s">
        <v>1924</v>
      </c>
      <c r="M46" s="116"/>
      <c r="N46" s="116"/>
      <c r="O46" s="116"/>
      <c r="P46" s="116"/>
      <c r="Q46" s="116"/>
      <c r="R46" s="116"/>
      <c r="S46" s="116"/>
      <c r="T46" s="125">
        <v>30390256</v>
      </c>
      <c r="U46" s="126">
        <v>0.14749999999999999</v>
      </c>
      <c r="V46" s="125" t="s">
        <v>2196</v>
      </c>
      <c r="W46" s="116"/>
      <c r="X46" s="125">
        <v>624</v>
      </c>
      <c r="Y46" s="125">
        <v>24</v>
      </c>
      <c r="Z46" s="125" t="s">
        <v>56</v>
      </c>
      <c r="AA46" s="116"/>
      <c r="AB46" s="116"/>
      <c r="AC46" s="125"/>
      <c r="AD46" s="116"/>
      <c r="AE46" s="125" t="s">
        <v>1349</v>
      </c>
      <c r="AF46" s="116"/>
      <c r="AG46" s="116" t="s">
        <v>2657</v>
      </c>
      <c r="AH46" s="127">
        <v>44658</v>
      </c>
      <c r="AI46" s="127">
        <v>44658</v>
      </c>
      <c r="AJ46" s="127">
        <v>44663</v>
      </c>
      <c r="AK46" s="127">
        <v>44663</v>
      </c>
      <c r="AL46" s="127">
        <v>44663</v>
      </c>
      <c r="AM46" s="125" t="s">
        <v>64</v>
      </c>
      <c r="AN46" s="125" t="s">
        <v>2240</v>
      </c>
      <c r="AO46" s="116"/>
      <c r="AP46" s="116"/>
      <c r="AQ46" s="116"/>
      <c r="AR46" s="116"/>
      <c r="AS46" s="125" t="s">
        <v>53</v>
      </c>
      <c r="AT46" s="125"/>
      <c r="AU46" s="123"/>
      <c r="AV46" s="123"/>
      <c r="AW46" s="123"/>
      <c r="AX46" s="123"/>
      <c r="AY46" s="123"/>
      <c r="AZ46" s="123"/>
      <c r="BA46" s="116"/>
      <c r="BB46" s="116">
        <f t="shared" si="0"/>
        <v>15</v>
      </c>
      <c r="BC46" s="116">
        <f t="shared" si="1"/>
        <v>4</v>
      </c>
      <c r="BD46" s="116">
        <f t="shared" si="2"/>
        <v>2022</v>
      </c>
      <c r="BE46" s="124">
        <f t="shared" si="3"/>
        <v>0</v>
      </c>
    </row>
    <row r="47" spans="1:57">
      <c r="A47" s="116"/>
      <c r="B47" s="116"/>
      <c r="C47" s="125" t="s">
        <v>1350</v>
      </c>
      <c r="D47" s="116"/>
      <c r="E47" s="125" t="s">
        <v>2051</v>
      </c>
      <c r="F47" s="116"/>
      <c r="G47" s="125" t="s">
        <v>1769</v>
      </c>
      <c r="H47" s="116"/>
      <c r="I47" s="116"/>
      <c r="J47" s="116"/>
      <c r="K47" s="125" t="s">
        <v>393</v>
      </c>
      <c r="L47" s="125" t="s">
        <v>1935</v>
      </c>
      <c r="M47" s="116"/>
      <c r="N47" s="116"/>
      <c r="O47" s="116"/>
      <c r="P47" s="116"/>
      <c r="Q47" s="116"/>
      <c r="R47" s="116"/>
      <c r="S47" s="116"/>
      <c r="T47" s="125">
        <v>30372157</v>
      </c>
      <c r="U47" s="126">
        <v>0.14749999999999999</v>
      </c>
      <c r="V47" s="125" t="s">
        <v>2201</v>
      </c>
      <c r="W47" s="116"/>
      <c r="X47" s="125">
        <v>832</v>
      </c>
      <c r="Y47" s="125">
        <v>26</v>
      </c>
      <c r="Z47" s="125" t="s">
        <v>56</v>
      </c>
      <c r="AA47" s="116"/>
      <c r="AB47" s="116"/>
      <c r="AC47" s="125"/>
      <c r="AD47" s="116"/>
      <c r="AE47" s="125" t="s">
        <v>1350</v>
      </c>
      <c r="AF47" s="116"/>
      <c r="AG47" s="116" t="s">
        <v>2657</v>
      </c>
      <c r="AH47" s="127">
        <v>44659</v>
      </c>
      <c r="AI47" s="127">
        <v>44659</v>
      </c>
      <c r="AJ47" s="127">
        <v>44663</v>
      </c>
      <c r="AK47" s="127">
        <v>44663</v>
      </c>
      <c r="AL47" s="127">
        <v>44663</v>
      </c>
      <c r="AM47" s="125" t="s">
        <v>64</v>
      </c>
      <c r="AN47" s="125"/>
      <c r="AO47" s="116"/>
      <c r="AP47" s="116"/>
      <c r="AQ47" s="116"/>
      <c r="AR47" s="116"/>
      <c r="AS47" s="125" t="s">
        <v>53</v>
      </c>
      <c r="AT47" s="125"/>
      <c r="AU47" s="123"/>
      <c r="AV47" s="123"/>
      <c r="AW47" s="123"/>
      <c r="AX47" s="123"/>
      <c r="AY47" s="123"/>
      <c r="AZ47" s="123"/>
      <c r="BA47" s="116"/>
      <c r="BB47" s="116">
        <f t="shared" si="0"/>
        <v>15</v>
      </c>
      <c r="BC47" s="116">
        <f t="shared" si="1"/>
        <v>4</v>
      </c>
      <c r="BD47" s="116">
        <f t="shared" si="2"/>
        <v>2022</v>
      </c>
      <c r="BE47" s="124">
        <f t="shared" si="3"/>
        <v>0</v>
      </c>
    </row>
    <row r="48" spans="1:57">
      <c r="A48" s="116"/>
      <c r="B48" s="116"/>
      <c r="C48" s="125" t="s">
        <v>1351</v>
      </c>
      <c r="D48" s="116"/>
      <c r="E48" s="125" t="s">
        <v>2051</v>
      </c>
      <c r="F48" s="116"/>
      <c r="G48" s="125" t="s">
        <v>1769</v>
      </c>
      <c r="H48" s="116"/>
      <c r="I48" s="116"/>
      <c r="J48" s="116"/>
      <c r="K48" s="125" t="s">
        <v>393</v>
      </c>
      <c r="L48" s="125" t="s">
        <v>1935</v>
      </c>
      <c r="M48" s="116"/>
      <c r="N48" s="116"/>
      <c r="O48" s="116"/>
      <c r="P48" s="116"/>
      <c r="Q48" s="116"/>
      <c r="R48" s="116"/>
      <c r="S48" s="116"/>
      <c r="T48" s="125">
        <v>30372157</v>
      </c>
      <c r="U48" s="126">
        <v>0.14749999999999999</v>
      </c>
      <c r="V48" s="125" t="s">
        <v>2201</v>
      </c>
      <c r="W48" s="116"/>
      <c r="X48" s="125">
        <v>832</v>
      </c>
      <c r="Y48" s="125">
        <v>26</v>
      </c>
      <c r="Z48" s="125" t="s">
        <v>56</v>
      </c>
      <c r="AA48" s="116"/>
      <c r="AB48" s="116"/>
      <c r="AC48" s="125"/>
      <c r="AD48" s="116"/>
      <c r="AE48" s="125" t="s">
        <v>1351</v>
      </c>
      <c r="AF48" s="116"/>
      <c r="AG48" s="116" t="s">
        <v>2657</v>
      </c>
      <c r="AH48" s="127">
        <v>44659</v>
      </c>
      <c r="AI48" s="127">
        <v>44659</v>
      </c>
      <c r="AJ48" s="127">
        <v>44664</v>
      </c>
      <c r="AK48" s="127">
        <v>44664</v>
      </c>
      <c r="AL48" s="127">
        <v>44664</v>
      </c>
      <c r="AM48" s="125" t="s">
        <v>64</v>
      </c>
      <c r="AN48" s="125"/>
      <c r="AO48" s="116"/>
      <c r="AP48" s="116"/>
      <c r="AQ48" s="116"/>
      <c r="AR48" s="116"/>
      <c r="AS48" s="125" t="s">
        <v>53</v>
      </c>
      <c r="AT48" s="125"/>
      <c r="AU48" s="123"/>
      <c r="AV48" s="123"/>
      <c r="AW48" s="123"/>
      <c r="AX48" s="123"/>
      <c r="AY48" s="123"/>
      <c r="AZ48" s="123"/>
      <c r="BA48" s="116"/>
      <c r="BB48" s="116">
        <f t="shared" si="0"/>
        <v>15</v>
      </c>
      <c r="BC48" s="116">
        <f t="shared" si="1"/>
        <v>4</v>
      </c>
      <c r="BD48" s="116">
        <f t="shared" si="2"/>
        <v>2022</v>
      </c>
      <c r="BE48" s="124">
        <f t="shared" si="3"/>
        <v>0</v>
      </c>
    </row>
    <row r="49" spans="1:57">
      <c r="A49" s="116"/>
      <c r="B49" s="116"/>
      <c r="C49" s="125" t="s">
        <v>1352</v>
      </c>
      <c r="D49" s="116"/>
      <c r="E49" s="125" t="s">
        <v>2052</v>
      </c>
      <c r="F49" s="116"/>
      <c r="G49" s="125" t="s">
        <v>1769</v>
      </c>
      <c r="H49" s="116"/>
      <c r="I49" s="116"/>
      <c r="J49" s="116"/>
      <c r="K49" s="125" t="s">
        <v>590</v>
      </c>
      <c r="L49" s="125" t="s">
        <v>591</v>
      </c>
      <c r="M49" s="116"/>
      <c r="N49" s="116"/>
      <c r="O49" s="116"/>
      <c r="P49" s="116"/>
      <c r="Q49" s="116"/>
      <c r="R49" s="116"/>
      <c r="S49" s="116"/>
      <c r="T49" s="125">
        <v>30390156</v>
      </c>
      <c r="U49" s="126">
        <v>0.14749999999999999</v>
      </c>
      <c r="V49" s="125" t="s">
        <v>2193</v>
      </c>
      <c r="W49" s="116"/>
      <c r="X49" s="125">
        <v>768</v>
      </c>
      <c r="Y49" s="125">
        <v>24</v>
      </c>
      <c r="Z49" s="125" t="s">
        <v>62</v>
      </c>
      <c r="AA49" s="116"/>
      <c r="AB49" s="116"/>
      <c r="AC49" s="125"/>
      <c r="AD49" s="116"/>
      <c r="AE49" s="125" t="s">
        <v>1352</v>
      </c>
      <c r="AF49" s="116"/>
      <c r="AG49" s="116" t="s">
        <v>2657</v>
      </c>
      <c r="AH49" s="127">
        <v>44659</v>
      </c>
      <c r="AI49" s="127">
        <v>44659</v>
      </c>
      <c r="AJ49" s="127">
        <v>44659</v>
      </c>
      <c r="AK49" s="127">
        <v>44659</v>
      </c>
      <c r="AL49" s="127">
        <v>44659</v>
      </c>
      <c r="AM49" s="125" t="s">
        <v>64</v>
      </c>
      <c r="AN49" s="125"/>
      <c r="AO49" s="116"/>
      <c r="AP49" s="116"/>
      <c r="AQ49" s="116"/>
      <c r="AR49" s="116"/>
      <c r="AS49" s="125" t="s">
        <v>53</v>
      </c>
      <c r="AT49" s="125"/>
      <c r="AU49" s="123"/>
      <c r="AV49" s="123"/>
      <c r="AW49" s="123"/>
      <c r="AX49" s="123"/>
      <c r="AY49" s="123"/>
      <c r="AZ49" s="123"/>
      <c r="BA49" s="116"/>
      <c r="BB49" s="116">
        <f t="shared" si="0"/>
        <v>15</v>
      </c>
      <c r="BC49" s="116">
        <f t="shared" si="1"/>
        <v>4</v>
      </c>
      <c r="BD49" s="116">
        <f t="shared" si="2"/>
        <v>2022</v>
      </c>
      <c r="BE49" s="124">
        <f t="shared" si="3"/>
        <v>0</v>
      </c>
    </row>
    <row r="50" spans="1:57">
      <c r="A50" s="116"/>
      <c r="B50" s="116"/>
      <c r="C50" s="125" t="s">
        <v>1353</v>
      </c>
      <c r="D50" s="116"/>
      <c r="E50" s="125" t="s">
        <v>2052</v>
      </c>
      <c r="F50" s="116"/>
      <c r="G50" s="125" t="s">
        <v>1769</v>
      </c>
      <c r="H50" s="116"/>
      <c r="I50" s="116"/>
      <c r="J50" s="116"/>
      <c r="K50" s="125" t="s">
        <v>590</v>
      </c>
      <c r="L50" s="125" t="s">
        <v>591</v>
      </c>
      <c r="M50" s="116"/>
      <c r="N50" s="116"/>
      <c r="O50" s="116"/>
      <c r="P50" s="116"/>
      <c r="Q50" s="116"/>
      <c r="R50" s="116"/>
      <c r="S50" s="116"/>
      <c r="T50" s="125">
        <v>30390156</v>
      </c>
      <c r="U50" s="126">
        <v>0.14749999999999999</v>
      </c>
      <c r="V50" s="125" t="s">
        <v>2193</v>
      </c>
      <c r="W50" s="116"/>
      <c r="X50" s="125">
        <v>768</v>
      </c>
      <c r="Y50" s="125">
        <v>24</v>
      </c>
      <c r="Z50" s="125" t="s">
        <v>62</v>
      </c>
      <c r="AA50" s="116"/>
      <c r="AB50" s="116"/>
      <c r="AC50" s="125"/>
      <c r="AD50" s="116"/>
      <c r="AE50" s="125" t="s">
        <v>1353</v>
      </c>
      <c r="AF50" s="116"/>
      <c r="AG50" s="116" t="s">
        <v>2657</v>
      </c>
      <c r="AH50" s="127">
        <v>44659</v>
      </c>
      <c r="AI50" s="127">
        <v>44659</v>
      </c>
      <c r="AJ50" s="127">
        <v>44659</v>
      </c>
      <c r="AK50" s="127">
        <v>44659</v>
      </c>
      <c r="AL50" s="127">
        <v>44659</v>
      </c>
      <c r="AM50" s="125" t="s">
        <v>64</v>
      </c>
      <c r="AN50" s="125"/>
      <c r="AO50" s="116"/>
      <c r="AP50" s="116"/>
      <c r="AQ50" s="116"/>
      <c r="AR50" s="116"/>
      <c r="AS50" s="125" t="s">
        <v>53</v>
      </c>
      <c r="AT50" s="125"/>
      <c r="AU50" s="123"/>
      <c r="AV50" s="123"/>
      <c r="AW50" s="123"/>
      <c r="AX50" s="123"/>
      <c r="AY50" s="123"/>
      <c r="AZ50" s="123"/>
      <c r="BA50" s="116"/>
      <c r="BB50" s="116">
        <f t="shared" si="0"/>
        <v>15</v>
      </c>
      <c r="BC50" s="116">
        <f t="shared" si="1"/>
        <v>4</v>
      </c>
      <c r="BD50" s="116">
        <f t="shared" si="2"/>
        <v>2022</v>
      </c>
      <c r="BE50" s="124">
        <f t="shared" si="3"/>
        <v>0</v>
      </c>
    </row>
    <row r="51" spans="1:57">
      <c r="A51" s="116"/>
      <c r="B51" s="116"/>
      <c r="C51" s="125" t="s">
        <v>1354</v>
      </c>
      <c r="D51" s="116"/>
      <c r="E51" s="125" t="s">
        <v>2053</v>
      </c>
      <c r="F51" s="116"/>
      <c r="G51" s="125" t="s">
        <v>1769</v>
      </c>
      <c r="H51" s="116"/>
      <c r="I51" s="116"/>
      <c r="J51" s="116"/>
      <c r="K51" s="125" t="s">
        <v>590</v>
      </c>
      <c r="L51" s="125" t="s">
        <v>591</v>
      </c>
      <c r="M51" s="116"/>
      <c r="N51" s="116"/>
      <c r="O51" s="116"/>
      <c r="P51" s="116"/>
      <c r="Q51" s="116"/>
      <c r="R51" s="116"/>
      <c r="S51" s="116"/>
      <c r="T51" s="125">
        <v>30390156</v>
      </c>
      <c r="U51" s="126">
        <v>0.14749999999999999</v>
      </c>
      <c r="V51" s="125" t="s">
        <v>2193</v>
      </c>
      <c r="W51" s="116"/>
      <c r="X51" s="125">
        <v>768</v>
      </c>
      <c r="Y51" s="125">
        <v>24</v>
      </c>
      <c r="Z51" s="125" t="s">
        <v>62</v>
      </c>
      <c r="AA51" s="116"/>
      <c r="AB51" s="116"/>
      <c r="AC51" s="125"/>
      <c r="AD51" s="116"/>
      <c r="AE51" s="125" t="s">
        <v>1354</v>
      </c>
      <c r="AF51" s="116"/>
      <c r="AG51" s="116" t="s">
        <v>2657</v>
      </c>
      <c r="AH51" s="127">
        <v>44659</v>
      </c>
      <c r="AI51" s="127">
        <v>44659</v>
      </c>
      <c r="AJ51" s="127">
        <v>44659</v>
      </c>
      <c r="AK51" s="127">
        <v>44659</v>
      </c>
      <c r="AL51" s="127">
        <v>44659</v>
      </c>
      <c r="AM51" s="125" t="s">
        <v>64</v>
      </c>
      <c r="AN51" s="125"/>
      <c r="AO51" s="116"/>
      <c r="AP51" s="116"/>
      <c r="AQ51" s="116"/>
      <c r="AR51" s="116"/>
      <c r="AS51" s="125" t="s">
        <v>53</v>
      </c>
      <c r="AT51" s="125"/>
      <c r="AU51" s="123"/>
      <c r="AV51" s="123"/>
      <c r="AW51" s="123"/>
      <c r="AX51" s="123"/>
      <c r="AY51" s="123"/>
      <c r="AZ51" s="123"/>
      <c r="BA51" s="116"/>
      <c r="BB51" s="116">
        <f t="shared" si="0"/>
        <v>15</v>
      </c>
      <c r="BC51" s="116">
        <f t="shared" si="1"/>
        <v>4</v>
      </c>
      <c r="BD51" s="116">
        <f t="shared" si="2"/>
        <v>2022</v>
      </c>
      <c r="BE51" s="124">
        <f t="shared" si="3"/>
        <v>0</v>
      </c>
    </row>
    <row r="52" spans="1:57">
      <c r="A52" s="116"/>
      <c r="B52" s="116"/>
      <c r="C52" s="125" t="s">
        <v>1355</v>
      </c>
      <c r="D52" s="116"/>
      <c r="E52" s="125" t="s">
        <v>2054</v>
      </c>
      <c r="F52" s="116"/>
      <c r="G52" s="125" t="s">
        <v>1769</v>
      </c>
      <c r="H52" s="116"/>
      <c r="I52" s="116"/>
      <c r="J52" s="116"/>
      <c r="K52" s="125" t="s">
        <v>489</v>
      </c>
      <c r="L52" s="125" t="s">
        <v>490</v>
      </c>
      <c r="M52" s="116"/>
      <c r="N52" s="116"/>
      <c r="O52" s="116"/>
      <c r="P52" s="116"/>
      <c r="Q52" s="116"/>
      <c r="R52" s="116"/>
      <c r="S52" s="116"/>
      <c r="T52" s="125">
        <v>30390156</v>
      </c>
      <c r="U52" s="126">
        <v>0.14749999999999999</v>
      </c>
      <c r="V52" s="125" t="s">
        <v>2193</v>
      </c>
      <c r="W52" s="116"/>
      <c r="X52" s="125">
        <v>768</v>
      </c>
      <c r="Y52" s="125">
        <v>24</v>
      </c>
      <c r="Z52" s="125" t="s">
        <v>62</v>
      </c>
      <c r="AA52" s="116"/>
      <c r="AB52" s="116"/>
      <c r="AC52" s="125"/>
      <c r="AD52" s="116"/>
      <c r="AE52" s="125" t="s">
        <v>1355</v>
      </c>
      <c r="AF52" s="116"/>
      <c r="AG52" s="116" t="s">
        <v>2657</v>
      </c>
      <c r="AH52" s="127">
        <v>44659</v>
      </c>
      <c r="AI52" s="127">
        <v>44659</v>
      </c>
      <c r="AJ52" s="127">
        <v>44659</v>
      </c>
      <c r="AK52" s="127">
        <v>44659</v>
      </c>
      <c r="AL52" s="127">
        <v>44659</v>
      </c>
      <c r="AM52" s="125" t="s">
        <v>64</v>
      </c>
      <c r="AN52" s="125"/>
      <c r="AO52" s="116"/>
      <c r="AP52" s="116"/>
      <c r="AQ52" s="116"/>
      <c r="AR52" s="116"/>
      <c r="AS52" s="125" t="s">
        <v>53</v>
      </c>
      <c r="AT52" s="125"/>
      <c r="AU52" s="123"/>
      <c r="AV52" s="123"/>
      <c r="AW52" s="123"/>
      <c r="AX52" s="123"/>
      <c r="AY52" s="123"/>
      <c r="AZ52" s="123"/>
      <c r="BA52" s="116"/>
      <c r="BB52" s="116">
        <f t="shared" si="0"/>
        <v>15</v>
      </c>
      <c r="BC52" s="116">
        <f t="shared" si="1"/>
        <v>4</v>
      </c>
      <c r="BD52" s="116">
        <f t="shared" si="2"/>
        <v>2022</v>
      </c>
      <c r="BE52" s="124">
        <f t="shared" si="3"/>
        <v>0</v>
      </c>
    </row>
    <row r="53" spans="1:57">
      <c r="A53" s="116"/>
      <c r="B53" s="116"/>
      <c r="C53" s="125" t="s">
        <v>1356</v>
      </c>
      <c r="D53" s="116"/>
      <c r="E53" s="125" t="s">
        <v>2054</v>
      </c>
      <c r="F53" s="116"/>
      <c r="G53" s="125" t="s">
        <v>1769</v>
      </c>
      <c r="H53" s="116"/>
      <c r="I53" s="116"/>
      <c r="J53" s="116"/>
      <c r="K53" s="125" t="s">
        <v>489</v>
      </c>
      <c r="L53" s="125" t="s">
        <v>490</v>
      </c>
      <c r="M53" s="116"/>
      <c r="N53" s="116"/>
      <c r="O53" s="116"/>
      <c r="P53" s="116"/>
      <c r="Q53" s="116"/>
      <c r="R53" s="116"/>
      <c r="S53" s="116"/>
      <c r="T53" s="125">
        <v>30390156</v>
      </c>
      <c r="U53" s="126">
        <v>0.14749999999999999</v>
      </c>
      <c r="V53" s="125" t="s">
        <v>2193</v>
      </c>
      <c r="W53" s="116"/>
      <c r="X53" s="125">
        <v>768</v>
      </c>
      <c r="Y53" s="125">
        <v>24</v>
      </c>
      <c r="Z53" s="125" t="s">
        <v>62</v>
      </c>
      <c r="AA53" s="116"/>
      <c r="AB53" s="116"/>
      <c r="AC53" s="125"/>
      <c r="AD53" s="116"/>
      <c r="AE53" s="125" t="s">
        <v>1356</v>
      </c>
      <c r="AF53" s="116"/>
      <c r="AG53" s="116" t="s">
        <v>2657</v>
      </c>
      <c r="AH53" s="127">
        <v>44659</v>
      </c>
      <c r="AI53" s="127">
        <v>44659</v>
      </c>
      <c r="AJ53" s="127">
        <v>44662</v>
      </c>
      <c r="AK53" s="127">
        <v>44662</v>
      </c>
      <c r="AL53" s="127">
        <v>44662</v>
      </c>
      <c r="AM53" s="125" t="s">
        <v>64</v>
      </c>
      <c r="AN53" s="125"/>
      <c r="AO53" s="116"/>
      <c r="AP53" s="116"/>
      <c r="AQ53" s="116"/>
      <c r="AR53" s="116"/>
      <c r="AS53" s="125" t="s">
        <v>53</v>
      </c>
      <c r="AT53" s="125"/>
      <c r="AU53" s="123"/>
      <c r="AV53" s="123"/>
      <c r="AW53" s="123"/>
      <c r="AX53" s="123"/>
      <c r="AY53" s="123"/>
      <c r="AZ53" s="123"/>
      <c r="BA53" s="116"/>
      <c r="BB53" s="116">
        <f t="shared" si="0"/>
        <v>15</v>
      </c>
      <c r="BC53" s="116">
        <f t="shared" si="1"/>
        <v>4</v>
      </c>
      <c r="BD53" s="116">
        <f t="shared" si="2"/>
        <v>2022</v>
      </c>
      <c r="BE53" s="124">
        <f t="shared" si="3"/>
        <v>0</v>
      </c>
    </row>
    <row r="54" spans="1:57">
      <c r="A54" s="116"/>
      <c r="B54" s="116"/>
      <c r="C54" s="125" t="s">
        <v>1358</v>
      </c>
      <c r="D54" s="116"/>
      <c r="E54" s="125" t="s">
        <v>2043</v>
      </c>
      <c r="F54" s="116"/>
      <c r="G54" s="125" t="s">
        <v>1768</v>
      </c>
      <c r="H54" s="116"/>
      <c r="I54" s="116"/>
      <c r="J54" s="116"/>
      <c r="K54" s="125" t="s">
        <v>186</v>
      </c>
      <c r="L54" s="125" t="s">
        <v>1929</v>
      </c>
      <c r="M54" s="116"/>
      <c r="N54" s="116"/>
      <c r="O54" s="116"/>
      <c r="P54" s="116"/>
      <c r="Q54" s="116"/>
      <c r="R54" s="116"/>
      <c r="S54" s="116"/>
      <c r="T54" s="125">
        <v>30376609</v>
      </c>
      <c r="U54" s="126">
        <v>0.14749999999999999</v>
      </c>
      <c r="V54" s="125" t="s">
        <v>2199</v>
      </c>
      <c r="W54" s="116"/>
      <c r="X54" s="125">
        <v>832</v>
      </c>
      <c r="Y54" s="125">
        <v>26</v>
      </c>
      <c r="Z54" s="125" t="s">
        <v>62</v>
      </c>
      <c r="AA54" s="116"/>
      <c r="AB54" s="116"/>
      <c r="AC54" s="125"/>
      <c r="AD54" s="116"/>
      <c r="AE54" s="125" t="s">
        <v>1358</v>
      </c>
      <c r="AF54" s="116"/>
      <c r="AG54" s="116" t="s">
        <v>2657</v>
      </c>
      <c r="AH54" s="127">
        <v>44662</v>
      </c>
      <c r="AI54" s="127">
        <v>44662</v>
      </c>
      <c r="AJ54" s="127">
        <v>44662</v>
      </c>
      <c r="AK54" s="127">
        <v>44662</v>
      </c>
      <c r="AL54" s="127">
        <v>44662</v>
      </c>
      <c r="AM54" s="125" t="s">
        <v>64</v>
      </c>
      <c r="AN54" s="125"/>
      <c r="AO54" s="116"/>
      <c r="AP54" s="116"/>
      <c r="AQ54" s="116"/>
      <c r="AR54" s="116"/>
      <c r="AS54" s="125" t="s">
        <v>53</v>
      </c>
      <c r="AT54" s="125"/>
      <c r="AU54" s="123"/>
      <c r="AV54" s="123"/>
      <c r="AW54" s="123"/>
      <c r="AX54" s="123"/>
      <c r="AY54" s="123"/>
      <c r="AZ54" s="123"/>
      <c r="BA54" s="116"/>
      <c r="BB54" s="116">
        <f t="shared" si="0"/>
        <v>16</v>
      </c>
      <c r="BC54" s="116">
        <f t="shared" si="1"/>
        <v>4</v>
      </c>
      <c r="BD54" s="116">
        <f t="shared" si="2"/>
        <v>2022</v>
      </c>
      <c r="BE54" s="124">
        <f t="shared" si="3"/>
        <v>0</v>
      </c>
    </row>
    <row r="55" spans="1:57">
      <c r="A55" s="116"/>
      <c r="B55" s="116"/>
      <c r="C55" s="125" t="s">
        <v>1376</v>
      </c>
      <c r="D55" s="116"/>
      <c r="E55" s="125" t="s">
        <v>2055</v>
      </c>
      <c r="F55" s="116"/>
      <c r="G55" s="125" t="s">
        <v>1769</v>
      </c>
      <c r="H55" s="116"/>
      <c r="I55" s="116"/>
      <c r="J55" s="116"/>
      <c r="K55" s="125" t="s">
        <v>393</v>
      </c>
      <c r="L55" s="125" t="s">
        <v>1936</v>
      </c>
      <c r="M55" s="116"/>
      <c r="N55" s="116"/>
      <c r="O55" s="116"/>
      <c r="P55" s="116"/>
      <c r="Q55" s="116"/>
      <c r="R55" s="116"/>
      <c r="S55" s="116"/>
      <c r="T55" s="125">
        <v>30390156</v>
      </c>
      <c r="U55" s="129">
        <v>0.15</v>
      </c>
      <c r="V55" s="125" t="s">
        <v>2193</v>
      </c>
      <c r="W55" s="116"/>
      <c r="X55" s="125">
        <v>32</v>
      </c>
      <c r="Y55" s="125">
        <v>1</v>
      </c>
      <c r="Z55" s="125" t="s">
        <v>56</v>
      </c>
      <c r="AA55" s="116"/>
      <c r="AB55" s="116"/>
      <c r="AC55" s="125"/>
      <c r="AD55" s="116"/>
      <c r="AE55" s="125" t="s">
        <v>1376</v>
      </c>
      <c r="AF55" s="116"/>
      <c r="AG55" s="116" t="s">
        <v>2657</v>
      </c>
      <c r="AH55" s="127">
        <v>44662</v>
      </c>
      <c r="AI55" s="127">
        <v>44662</v>
      </c>
      <c r="AJ55" s="127">
        <v>44669</v>
      </c>
      <c r="AK55" s="127">
        <v>44669</v>
      </c>
      <c r="AL55" s="127">
        <v>44669</v>
      </c>
      <c r="AM55" s="125" t="s">
        <v>64</v>
      </c>
      <c r="AN55" s="125" t="s">
        <v>2241</v>
      </c>
      <c r="AO55" s="116"/>
      <c r="AP55" s="116"/>
      <c r="AQ55" s="116"/>
      <c r="AR55" s="116"/>
      <c r="AS55" s="125" t="s">
        <v>53</v>
      </c>
      <c r="AT55" s="125"/>
      <c r="AU55" s="123"/>
      <c r="AV55" s="123"/>
      <c r="AW55" s="123"/>
      <c r="AX55" s="123"/>
      <c r="AY55" s="123"/>
      <c r="AZ55" s="123"/>
      <c r="BA55" s="116"/>
      <c r="BB55" s="116">
        <f t="shared" si="0"/>
        <v>16</v>
      </c>
      <c r="BC55" s="116">
        <f t="shared" si="1"/>
        <v>4</v>
      </c>
      <c r="BD55" s="116">
        <f t="shared" si="2"/>
        <v>2022</v>
      </c>
      <c r="BE55" s="124">
        <f t="shared" si="3"/>
        <v>0</v>
      </c>
    </row>
    <row r="56" spans="1:57">
      <c r="A56" s="116"/>
      <c r="B56" s="116"/>
      <c r="C56" s="125" t="s">
        <v>1377</v>
      </c>
      <c r="D56" s="116"/>
      <c r="E56" s="125" t="s">
        <v>2051</v>
      </c>
      <c r="F56" s="116"/>
      <c r="G56" s="125" t="s">
        <v>1769</v>
      </c>
      <c r="H56" s="116"/>
      <c r="I56" s="116"/>
      <c r="J56" s="116"/>
      <c r="K56" s="125" t="s">
        <v>393</v>
      </c>
      <c r="L56" s="125" t="s">
        <v>1935</v>
      </c>
      <c r="M56" s="116"/>
      <c r="N56" s="116"/>
      <c r="O56" s="116"/>
      <c r="P56" s="116"/>
      <c r="Q56" s="116"/>
      <c r="R56" s="116"/>
      <c r="S56" s="116"/>
      <c r="T56" s="125">
        <v>30372157</v>
      </c>
      <c r="U56" s="126">
        <v>0.14749999999999999</v>
      </c>
      <c r="V56" s="125" t="s">
        <v>2201</v>
      </c>
      <c r="W56" s="116"/>
      <c r="X56" s="125">
        <v>832</v>
      </c>
      <c r="Y56" s="125">
        <v>26</v>
      </c>
      <c r="Z56" s="125" t="s">
        <v>56</v>
      </c>
      <c r="AA56" s="116"/>
      <c r="AB56" s="116"/>
      <c r="AC56" s="125"/>
      <c r="AD56" s="116"/>
      <c r="AE56" s="125" t="s">
        <v>1377</v>
      </c>
      <c r="AF56" s="116"/>
      <c r="AG56" s="116" t="s">
        <v>2657</v>
      </c>
      <c r="AH56" s="127">
        <v>44662</v>
      </c>
      <c r="AI56" s="127">
        <v>44662</v>
      </c>
      <c r="AJ56" s="127">
        <v>44669</v>
      </c>
      <c r="AK56" s="127">
        <v>44669</v>
      </c>
      <c r="AL56" s="127">
        <v>44669</v>
      </c>
      <c r="AM56" s="125" t="s">
        <v>64</v>
      </c>
      <c r="AN56" s="125" t="s">
        <v>2242</v>
      </c>
      <c r="AO56" s="116"/>
      <c r="AP56" s="116"/>
      <c r="AQ56" s="116"/>
      <c r="AR56" s="116"/>
      <c r="AS56" s="125" t="s">
        <v>53</v>
      </c>
      <c r="AT56" s="125"/>
      <c r="AU56" s="123"/>
      <c r="AV56" s="123"/>
      <c r="AW56" s="123"/>
      <c r="AX56" s="123"/>
      <c r="AY56" s="123"/>
      <c r="AZ56" s="123"/>
      <c r="BA56" s="116"/>
      <c r="BB56" s="116">
        <f t="shared" si="0"/>
        <v>16</v>
      </c>
      <c r="BC56" s="116">
        <f t="shared" si="1"/>
        <v>4</v>
      </c>
      <c r="BD56" s="116">
        <f t="shared" si="2"/>
        <v>2022</v>
      </c>
      <c r="BE56" s="124">
        <f t="shared" si="3"/>
        <v>0</v>
      </c>
    </row>
    <row r="57" spans="1:57">
      <c r="A57" s="116"/>
      <c r="B57" s="116"/>
      <c r="C57" s="125" t="s">
        <v>1378</v>
      </c>
      <c r="D57" s="116"/>
      <c r="E57" s="125" t="s">
        <v>2053</v>
      </c>
      <c r="F57" s="116"/>
      <c r="G57" s="125" t="s">
        <v>1769</v>
      </c>
      <c r="H57" s="116"/>
      <c r="I57" s="116"/>
      <c r="J57" s="116"/>
      <c r="K57" s="125" t="s">
        <v>590</v>
      </c>
      <c r="L57" s="125" t="s">
        <v>591</v>
      </c>
      <c r="M57" s="116"/>
      <c r="N57" s="116"/>
      <c r="O57" s="116"/>
      <c r="P57" s="116"/>
      <c r="Q57" s="116"/>
      <c r="R57" s="116"/>
      <c r="S57" s="116"/>
      <c r="T57" s="125">
        <v>30390156</v>
      </c>
      <c r="U57" s="126">
        <v>0.14749999999999999</v>
      </c>
      <c r="V57" s="125" t="s">
        <v>2193</v>
      </c>
      <c r="W57" s="116"/>
      <c r="X57" s="125">
        <v>768</v>
      </c>
      <c r="Y57" s="125">
        <v>24</v>
      </c>
      <c r="Z57" s="125" t="s">
        <v>62</v>
      </c>
      <c r="AA57" s="116"/>
      <c r="AB57" s="116"/>
      <c r="AC57" s="125"/>
      <c r="AD57" s="116"/>
      <c r="AE57" s="125" t="s">
        <v>1378</v>
      </c>
      <c r="AF57" s="116"/>
      <c r="AG57" s="116" t="s">
        <v>2657</v>
      </c>
      <c r="AH57" s="127">
        <v>44662</v>
      </c>
      <c r="AI57" s="127">
        <v>44662</v>
      </c>
      <c r="AJ57" s="127">
        <v>44662</v>
      </c>
      <c r="AK57" s="127">
        <v>44662</v>
      </c>
      <c r="AL57" s="127">
        <v>44662</v>
      </c>
      <c r="AM57" s="125" t="s">
        <v>64</v>
      </c>
      <c r="AN57" s="125"/>
      <c r="AO57" s="116"/>
      <c r="AP57" s="116"/>
      <c r="AQ57" s="116"/>
      <c r="AR57" s="116"/>
      <c r="AS57" s="125" t="s">
        <v>53</v>
      </c>
      <c r="AT57" s="125"/>
      <c r="AU57" s="123"/>
      <c r="AV57" s="123"/>
      <c r="AW57" s="123"/>
      <c r="AX57" s="123"/>
      <c r="AY57" s="123"/>
      <c r="AZ57" s="123"/>
      <c r="BA57" s="116"/>
      <c r="BB57" s="116">
        <f t="shared" si="0"/>
        <v>16</v>
      </c>
      <c r="BC57" s="116">
        <f t="shared" si="1"/>
        <v>4</v>
      </c>
      <c r="BD57" s="116">
        <f t="shared" si="2"/>
        <v>2022</v>
      </c>
      <c r="BE57" s="124">
        <f t="shared" si="3"/>
        <v>0</v>
      </c>
    </row>
    <row r="58" spans="1:57">
      <c r="A58" s="116"/>
      <c r="B58" s="116"/>
      <c r="C58" s="125" t="s">
        <v>1379</v>
      </c>
      <c r="D58" s="116"/>
      <c r="E58" s="125" t="s">
        <v>2056</v>
      </c>
      <c r="F58" s="116"/>
      <c r="G58" s="125" t="s">
        <v>1769</v>
      </c>
      <c r="H58" s="116"/>
      <c r="I58" s="116"/>
      <c r="J58" s="116"/>
      <c r="K58" s="125" t="s">
        <v>590</v>
      </c>
      <c r="L58" s="125" t="s">
        <v>591</v>
      </c>
      <c r="M58" s="116"/>
      <c r="N58" s="116"/>
      <c r="O58" s="116"/>
      <c r="P58" s="116"/>
      <c r="Q58" s="116"/>
      <c r="R58" s="116"/>
      <c r="S58" s="116"/>
      <c r="T58" s="125">
        <v>30390156</v>
      </c>
      <c r="U58" s="126">
        <v>0.14749999999999999</v>
      </c>
      <c r="V58" s="125" t="s">
        <v>2193</v>
      </c>
      <c r="W58" s="116"/>
      <c r="X58" s="125">
        <v>768</v>
      </c>
      <c r="Y58" s="125">
        <v>24</v>
      </c>
      <c r="Z58" s="125" t="s">
        <v>62</v>
      </c>
      <c r="AA58" s="116"/>
      <c r="AB58" s="116"/>
      <c r="AC58" s="125"/>
      <c r="AD58" s="116"/>
      <c r="AE58" s="125" t="s">
        <v>1379</v>
      </c>
      <c r="AF58" s="116"/>
      <c r="AG58" s="116" t="s">
        <v>2657</v>
      </c>
      <c r="AH58" s="127">
        <v>44662</v>
      </c>
      <c r="AI58" s="127">
        <v>44662</v>
      </c>
      <c r="AJ58" s="127">
        <v>44662</v>
      </c>
      <c r="AK58" s="127">
        <v>44662</v>
      </c>
      <c r="AL58" s="127">
        <v>44662</v>
      </c>
      <c r="AM58" s="125" t="s">
        <v>64</v>
      </c>
      <c r="AN58" s="125"/>
      <c r="AO58" s="116"/>
      <c r="AP58" s="116"/>
      <c r="AQ58" s="116"/>
      <c r="AR58" s="116"/>
      <c r="AS58" s="125" t="s">
        <v>53</v>
      </c>
      <c r="AT58" s="125"/>
      <c r="AU58" s="123"/>
      <c r="AV58" s="123"/>
      <c r="AW58" s="123"/>
      <c r="AX58" s="123"/>
      <c r="AY58" s="123"/>
      <c r="AZ58" s="123"/>
      <c r="BA58" s="116"/>
      <c r="BB58" s="116">
        <f t="shared" si="0"/>
        <v>16</v>
      </c>
      <c r="BC58" s="116">
        <f t="shared" si="1"/>
        <v>4</v>
      </c>
      <c r="BD58" s="116">
        <f t="shared" si="2"/>
        <v>2022</v>
      </c>
      <c r="BE58" s="124">
        <f t="shared" si="3"/>
        <v>0</v>
      </c>
    </row>
    <row r="59" spans="1:57">
      <c r="A59" s="116"/>
      <c r="B59" s="116"/>
      <c r="C59" s="125" t="s">
        <v>1380</v>
      </c>
      <c r="D59" s="116"/>
      <c r="E59" s="125" t="s">
        <v>2056</v>
      </c>
      <c r="F59" s="116"/>
      <c r="G59" s="125" t="s">
        <v>1769</v>
      </c>
      <c r="H59" s="116"/>
      <c r="I59" s="116"/>
      <c r="J59" s="116"/>
      <c r="K59" s="125" t="s">
        <v>590</v>
      </c>
      <c r="L59" s="125" t="s">
        <v>591</v>
      </c>
      <c r="M59" s="116"/>
      <c r="N59" s="116"/>
      <c r="O59" s="116"/>
      <c r="P59" s="116"/>
      <c r="Q59" s="116"/>
      <c r="R59" s="116"/>
      <c r="S59" s="116"/>
      <c r="T59" s="125">
        <v>30390156</v>
      </c>
      <c r="U59" s="126">
        <v>0.14749999999999999</v>
      </c>
      <c r="V59" s="125" t="s">
        <v>2193</v>
      </c>
      <c r="W59" s="116"/>
      <c r="X59" s="125">
        <v>768</v>
      </c>
      <c r="Y59" s="125">
        <v>24</v>
      </c>
      <c r="Z59" s="125" t="s">
        <v>62</v>
      </c>
      <c r="AA59" s="116"/>
      <c r="AB59" s="116"/>
      <c r="AC59" s="125"/>
      <c r="AD59" s="116"/>
      <c r="AE59" s="125" t="s">
        <v>1380</v>
      </c>
      <c r="AF59" s="116"/>
      <c r="AG59" s="116" t="s">
        <v>2657</v>
      </c>
      <c r="AH59" s="127">
        <v>44662</v>
      </c>
      <c r="AI59" s="127">
        <v>44662</v>
      </c>
      <c r="AJ59" s="127">
        <v>44662</v>
      </c>
      <c r="AK59" s="127">
        <v>44662</v>
      </c>
      <c r="AL59" s="127">
        <v>44662</v>
      </c>
      <c r="AM59" s="125" t="s">
        <v>64</v>
      </c>
      <c r="AN59" s="125"/>
      <c r="AO59" s="116"/>
      <c r="AP59" s="116"/>
      <c r="AQ59" s="116"/>
      <c r="AR59" s="116"/>
      <c r="AS59" s="125" t="s">
        <v>53</v>
      </c>
      <c r="AT59" s="125"/>
      <c r="AU59" s="123"/>
      <c r="AV59" s="123"/>
      <c r="AW59" s="123"/>
      <c r="AX59" s="123"/>
      <c r="AY59" s="123"/>
      <c r="AZ59" s="123"/>
      <c r="BA59" s="116"/>
      <c r="BB59" s="116">
        <f t="shared" si="0"/>
        <v>16</v>
      </c>
      <c r="BC59" s="116">
        <f t="shared" si="1"/>
        <v>4</v>
      </c>
      <c r="BD59" s="116">
        <f t="shared" si="2"/>
        <v>2022</v>
      </c>
      <c r="BE59" s="124">
        <f t="shared" si="3"/>
        <v>0</v>
      </c>
    </row>
    <row r="60" spans="1:57">
      <c r="A60" s="116"/>
      <c r="B60" s="116"/>
      <c r="C60" s="125" t="s">
        <v>1381</v>
      </c>
      <c r="D60" s="116"/>
      <c r="E60" s="125" t="s">
        <v>2057</v>
      </c>
      <c r="F60" s="116"/>
      <c r="G60" s="125" t="s">
        <v>1769</v>
      </c>
      <c r="H60" s="116"/>
      <c r="I60" s="116"/>
      <c r="J60" s="116"/>
      <c r="K60" s="125" t="s">
        <v>290</v>
      </c>
      <c r="L60" s="125" t="s">
        <v>466</v>
      </c>
      <c r="M60" s="116"/>
      <c r="N60" s="116"/>
      <c r="O60" s="116"/>
      <c r="P60" s="116"/>
      <c r="Q60" s="116"/>
      <c r="R60" s="116"/>
      <c r="S60" s="116"/>
      <c r="T60" s="125">
        <v>30390156</v>
      </c>
      <c r="U60" s="126">
        <v>0.14749999999999999</v>
      </c>
      <c r="V60" s="125" t="s">
        <v>2193</v>
      </c>
      <c r="W60" s="116"/>
      <c r="X60" s="125">
        <v>768</v>
      </c>
      <c r="Y60" s="125">
        <v>24</v>
      </c>
      <c r="Z60" s="125" t="s">
        <v>62</v>
      </c>
      <c r="AA60" s="116"/>
      <c r="AB60" s="116"/>
      <c r="AC60" s="125"/>
      <c r="AD60" s="116"/>
      <c r="AE60" s="125" t="s">
        <v>1381</v>
      </c>
      <c r="AF60" s="116"/>
      <c r="AG60" s="116" t="s">
        <v>2657</v>
      </c>
      <c r="AH60" s="127">
        <v>44662</v>
      </c>
      <c r="AI60" s="127">
        <v>44662</v>
      </c>
      <c r="AJ60" s="127">
        <v>44663</v>
      </c>
      <c r="AK60" s="127">
        <v>44663</v>
      </c>
      <c r="AL60" s="127">
        <v>44663</v>
      </c>
      <c r="AM60" s="125" t="s">
        <v>64</v>
      </c>
      <c r="AN60" s="125"/>
      <c r="AO60" s="116"/>
      <c r="AP60" s="116"/>
      <c r="AQ60" s="116"/>
      <c r="AR60" s="116"/>
      <c r="AS60" s="125" t="s">
        <v>53</v>
      </c>
      <c r="AT60" s="125"/>
      <c r="AU60" s="123"/>
      <c r="AV60" s="123"/>
      <c r="AW60" s="123"/>
      <c r="AX60" s="123"/>
      <c r="AY60" s="123"/>
      <c r="AZ60" s="123"/>
      <c r="BA60" s="116"/>
      <c r="BB60" s="116">
        <f t="shared" si="0"/>
        <v>16</v>
      </c>
      <c r="BC60" s="116">
        <f t="shared" si="1"/>
        <v>4</v>
      </c>
      <c r="BD60" s="116">
        <f t="shared" si="2"/>
        <v>2022</v>
      </c>
      <c r="BE60" s="124">
        <f t="shared" si="3"/>
        <v>0</v>
      </c>
    </row>
    <row r="61" spans="1:57">
      <c r="A61" s="116"/>
      <c r="B61" s="116"/>
      <c r="C61" s="125" t="s">
        <v>1382</v>
      </c>
      <c r="D61" s="116"/>
      <c r="E61" s="125" t="s">
        <v>2058</v>
      </c>
      <c r="F61" s="116"/>
      <c r="G61" s="125" t="s">
        <v>1768</v>
      </c>
      <c r="H61" s="116"/>
      <c r="I61" s="116"/>
      <c r="J61" s="116"/>
      <c r="K61" s="125" t="s">
        <v>557</v>
      </c>
      <c r="L61" s="125" t="s">
        <v>1925</v>
      </c>
      <c r="M61" s="116"/>
      <c r="N61" s="116"/>
      <c r="O61" s="116"/>
      <c r="P61" s="116"/>
      <c r="Q61" s="116"/>
      <c r="R61" s="116"/>
      <c r="S61" s="116"/>
      <c r="T61" s="125">
        <v>30390156</v>
      </c>
      <c r="U61" s="126">
        <v>0.14749999999999999</v>
      </c>
      <c r="V61" s="125" t="s">
        <v>2193</v>
      </c>
      <c r="W61" s="116"/>
      <c r="X61" s="125">
        <v>768</v>
      </c>
      <c r="Y61" s="125">
        <v>24</v>
      </c>
      <c r="Z61" s="125" t="s">
        <v>62</v>
      </c>
      <c r="AA61" s="116"/>
      <c r="AB61" s="116"/>
      <c r="AC61" s="125"/>
      <c r="AD61" s="116"/>
      <c r="AE61" s="125" t="s">
        <v>1382</v>
      </c>
      <c r="AF61" s="116"/>
      <c r="AG61" s="116" t="s">
        <v>2657</v>
      </c>
      <c r="AH61" s="127">
        <v>44662</v>
      </c>
      <c r="AI61" s="127">
        <v>44662</v>
      </c>
      <c r="AJ61" s="127">
        <v>44663</v>
      </c>
      <c r="AK61" s="127">
        <v>44663</v>
      </c>
      <c r="AL61" s="127">
        <v>44663</v>
      </c>
      <c r="AM61" s="125" t="s">
        <v>64</v>
      </c>
      <c r="AN61" s="125"/>
      <c r="AO61" s="116"/>
      <c r="AP61" s="116"/>
      <c r="AQ61" s="116"/>
      <c r="AR61" s="116"/>
      <c r="AS61" s="125" t="s">
        <v>53</v>
      </c>
      <c r="AT61" s="125"/>
      <c r="AU61" s="123"/>
      <c r="AV61" s="123"/>
      <c r="AW61" s="123"/>
      <c r="AX61" s="123"/>
      <c r="AY61" s="123"/>
      <c r="AZ61" s="123"/>
      <c r="BA61" s="116"/>
      <c r="BB61" s="116">
        <f t="shared" si="0"/>
        <v>16</v>
      </c>
      <c r="BC61" s="116">
        <f t="shared" si="1"/>
        <v>4</v>
      </c>
      <c r="BD61" s="116">
        <f t="shared" si="2"/>
        <v>2022</v>
      </c>
      <c r="BE61" s="124">
        <f t="shared" si="3"/>
        <v>0</v>
      </c>
    </row>
    <row r="62" spans="1:57">
      <c r="A62" s="116"/>
      <c r="B62" s="116"/>
      <c r="C62" s="125" t="s">
        <v>1383</v>
      </c>
      <c r="D62" s="116"/>
      <c r="E62" s="125" t="s">
        <v>2058</v>
      </c>
      <c r="F62" s="116"/>
      <c r="G62" s="125" t="s">
        <v>1768</v>
      </c>
      <c r="H62" s="116"/>
      <c r="I62" s="116"/>
      <c r="J62" s="116"/>
      <c r="K62" s="125" t="s">
        <v>557</v>
      </c>
      <c r="L62" s="125" t="s">
        <v>1925</v>
      </c>
      <c r="M62" s="116"/>
      <c r="N62" s="116"/>
      <c r="O62" s="116"/>
      <c r="P62" s="116"/>
      <c r="Q62" s="116"/>
      <c r="R62" s="116"/>
      <c r="S62" s="116"/>
      <c r="T62" s="125">
        <v>30390156</v>
      </c>
      <c r="U62" s="126">
        <v>0.14749999999999999</v>
      </c>
      <c r="V62" s="125" t="s">
        <v>2193</v>
      </c>
      <c r="W62" s="116"/>
      <c r="X62" s="125">
        <v>768</v>
      </c>
      <c r="Y62" s="125">
        <v>24</v>
      </c>
      <c r="Z62" s="125" t="s">
        <v>62</v>
      </c>
      <c r="AA62" s="116"/>
      <c r="AB62" s="116"/>
      <c r="AC62" s="125"/>
      <c r="AD62" s="116"/>
      <c r="AE62" s="125" t="s">
        <v>1383</v>
      </c>
      <c r="AF62" s="116"/>
      <c r="AG62" s="116" t="s">
        <v>2657</v>
      </c>
      <c r="AH62" s="127">
        <v>44662</v>
      </c>
      <c r="AI62" s="127">
        <v>44662</v>
      </c>
      <c r="AJ62" s="127">
        <v>44663</v>
      </c>
      <c r="AK62" s="127">
        <v>44663</v>
      </c>
      <c r="AL62" s="127">
        <v>44663</v>
      </c>
      <c r="AM62" s="125" t="s">
        <v>64</v>
      </c>
      <c r="AN62" s="125"/>
      <c r="AO62" s="116"/>
      <c r="AP62" s="116"/>
      <c r="AQ62" s="116"/>
      <c r="AR62" s="116"/>
      <c r="AS62" s="125" t="s">
        <v>53</v>
      </c>
      <c r="AT62" s="125"/>
      <c r="AU62" s="123"/>
      <c r="AV62" s="123"/>
      <c r="AW62" s="123"/>
      <c r="AX62" s="123"/>
      <c r="AY62" s="123"/>
      <c r="AZ62" s="123"/>
      <c r="BA62" s="116"/>
      <c r="BB62" s="116">
        <f t="shared" si="0"/>
        <v>16</v>
      </c>
      <c r="BC62" s="116">
        <f t="shared" si="1"/>
        <v>4</v>
      </c>
      <c r="BD62" s="116">
        <f t="shared" si="2"/>
        <v>2022</v>
      </c>
      <c r="BE62" s="124">
        <f t="shared" si="3"/>
        <v>0</v>
      </c>
    </row>
    <row r="63" spans="1:57">
      <c r="A63" s="116"/>
      <c r="B63" s="116"/>
      <c r="C63" s="125" t="s">
        <v>1384</v>
      </c>
      <c r="D63" s="116"/>
      <c r="E63" s="125" t="s">
        <v>2058</v>
      </c>
      <c r="F63" s="116"/>
      <c r="G63" s="125" t="s">
        <v>1768</v>
      </c>
      <c r="H63" s="116"/>
      <c r="I63" s="116"/>
      <c r="J63" s="116"/>
      <c r="K63" s="125" t="s">
        <v>557</v>
      </c>
      <c r="L63" s="125" t="s">
        <v>1925</v>
      </c>
      <c r="M63" s="116"/>
      <c r="N63" s="116"/>
      <c r="O63" s="116"/>
      <c r="P63" s="116"/>
      <c r="Q63" s="116"/>
      <c r="R63" s="116"/>
      <c r="S63" s="116"/>
      <c r="T63" s="125">
        <v>30390156</v>
      </c>
      <c r="U63" s="126">
        <v>0.14749999999999999</v>
      </c>
      <c r="V63" s="125" t="s">
        <v>2193</v>
      </c>
      <c r="W63" s="116"/>
      <c r="X63" s="125">
        <v>768</v>
      </c>
      <c r="Y63" s="125">
        <v>24</v>
      </c>
      <c r="Z63" s="125" t="s">
        <v>62</v>
      </c>
      <c r="AA63" s="116"/>
      <c r="AB63" s="116"/>
      <c r="AC63" s="125"/>
      <c r="AD63" s="116"/>
      <c r="AE63" s="125" t="s">
        <v>1384</v>
      </c>
      <c r="AF63" s="116"/>
      <c r="AG63" s="116" t="s">
        <v>2657</v>
      </c>
      <c r="AH63" s="127">
        <v>44662</v>
      </c>
      <c r="AI63" s="127">
        <v>44662</v>
      </c>
      <c r="AJ63" s="127">
        <v>44663</v>
      </c>
      <c r="AK63" s="127">
        <v>44663</v>
      </c>
      <c r="AL63" s="127">
        <v>44663</v>
      </c>
      <c r="AM63" s="125" t="s">
        <v>64</v>
      </c>
      <c r="AN63" s="125"/>
      <c r="AO63" s="116"/>
      <c r="AP63" s="116"/>
      <c r="AQ63" s="116"/>
      <c r="AR63" s="116"/>
      <c r="AS63" s="125" t="s">
        <v>53</v>
      </c>
      <c r="AT63" s="125"/>
      <c r="AU63" s="123"/>
      <c r="AV63" s="123"/>
      <c r="AW63" s="123"/>
      <c r="AX63" s="123"/>
      <c r="AY63" s="123"/>
      <c r="AZ63" s="123"/>
      <c r="BA63" s="116"/>
      <c r="BB63" s="116">
        <f t="shared" si="0"/>
        <v>16</v>
      </c>
      <c r="BC63" s="116">
        <f t="shared" si="1"/>
        <v>4</v>
      </c>
      <c r="BD63" s="116">
        <f t="shared" si="2"/>
        <v>2022</v>
      </c>
      <c r="BE63" s="124">
        <f t="shared" si="3"/>
        <v>0</v>
      </c>
    </row>
    <row r="64" spans="1:57">
      <c r="A64" s="116"/>
      <c r="B64" s="116"/>
      <c r="C64" s="125" t="s">
        <v>1385</v>
      </c>
      <c r="D64" s="116"/>
      <c r="E64" s="125" t="s">
        <v>2059</v>
      </c>
      <c r="F64" s="116"/>
      <c r="G64" s="125" t="s">
        <v>1769</v>
      </c>
      <c r="H64" s="116"/>
      <c r="I64" s="116"/>
      <c r="J64" s="116"/>
      <c r="K64" s="125" t="s">
        <v>1791</v>
      </c>
      <c r="L64" s="125" t="s">
        <v>1937</v>
      </c>
      <c r="M64" s="116"/>
      <c r="N64" s="116"/>
      <c r="O64" s="116"/>
      <c r="P64" s="116"/>
      <c r="Q64" s="116"/>
      <c r="R64" s="116"/>
      <c r="S64" s="116"/>
      <c r="T64" s="125">
        <v>30390156</v>
      </c>
      <c r="U64" s="126">
        <v>0.14749999999999999</v>
      </c>
      <c r="V64" s="125" t="s">
        <v>2193</v>
      </c>
      <c r="W64" s="116"/>
      <c r="X64" s="125">
        <v>768</v>
      </c>
      <c r="Y64" s="125">
        <v>24</v>
      </c>
      <c r="Z64" s="125" t="s">
        <v>62</v>
      </c>
      <c r="AA64" s="116"/>
      <c r="AB64" s="116"/>
      <c r="AC64" s="125"/>
      <c r="AD64" s="116"/>
      <c r="AE64" s="125" t="s">
        <v>1385</v>
      </c>
      <c r="AF64" s="116"/>
      <c r="AG64" s="116" t="s">
        <v>2657</v>
      </c>
      <c r="AH64" s="127">
        <v>44662</v>
      </c>
      <c r="AI64" s="127">
        <v>44662</v>
      </c>
      <c r="AJ64" s="127">
        <v>44664</v>
      </c>
      <c r="AK64" s="127">
        <v>44664</v>
      </c>
      <c r="AL64" s="127">
        <v>44664</v>
      </c>
      <c r="AM64" s="125" t="s">
        <v>64</v>
      </c>
      <c r="AN64" s="125"/>
      <c r="AO64" s="116"/>
      <c r="AP64" s="116"/>
      <c r="AQ64" s="116"/>
      <c r="AR64" s="116"/>
      <c r="AS64" s="125" t="s">
        <v>53</v>
      </c>
      <c r="AT64" s="125"/>
      <c r="AU64" s="123"/>
      <c r="AV64" s="123"/>
      <c r="AW64" s="123"/>
      <c r="AX64" s="123"/>
      <c r="AY64" s="123"/>
      <c r="AZ64" s="123"/>
      <c r="BA64" s="116"/>
      <c r="BB64" s="116">
        <f t="shared" si="0"/>
        <v>16</v>
      </c>
      <c r="BC64" s="116">
        <f t="shared" si="1"/>
        <v>4</v>
      </c>
      <c r="BD64" s="116">
        <f t="shared" si="2"/>
        <v>2022</v>
      </c>
      <c r="BE64" s="124">
        <f t="shared" si="3"/>
        <v>0</v>
      </c>
    </row>
    <row r="65" spans="1:57">
      <c r="A65" s="116"/>
      <c r="B65" s="116"/>
      <c r="C65" s="125" t="s">
        <v>1386</v>
      </c>
      <c r="D65" s="116"/>
      <c r="E65" s="125" t="s">
        <v>308</v>
      </c>
      <c r="F65" s="116"/>
      <c r="G65" s="125" t="s">
        <v>1769</v>
      </c>
      <c r="H65" s="116"/>
      <c r="I65" s="116"/>
      <c r="J65" s="116"/>
      <c r="K65" s="125" t="s">
        <v>306</v>
      </c>
      <c r="L65" s="125" t="s">
        <v>1938</v>
      </c>
      <c r="M65" s="116"/>
      <c r="N65" s="116"/>
      <c r="O65" s="116"/>
      <c r="P65" s="116"/>
      <c r="Q65" s="116"/>
      <c r="R65" s="116"/>
      <c r="S65" s="116"/>
      <c r="T65" s="125">
        <v>30390156</v>
      </c>
      <c r="U65" s="126">
        <v>0.14749999999999999</v>
      </c>
      <c r="V65" s="125" t="s">
        <v>2193</v>
      </c>
      <c r="W65" s="116"/>
      <c r="X65" s="125">
        <v>768</v>
      </c>
      <c r="Y65" s="125">
        <v>24</v>
      </c>
      <c r="Z65" s="125" t="s">
        <v>62</v>
      </c>
      <c r="AA65" s="116"/>
      <c r="AB65" s="116"/>
      <c r="AC65" s="125"/>
      <c r="AD65" s="116"/>
      <c r="AE65" s="125" t="s">
        <v>1386</v>
      </c>
      <c r="AF65" s="116"/>
      <c r="AG65" s="116" t="s">
        <v>2657</v>
      </c>
      <c r="AH65" s="127">
        <v>44662</v>
      </c>
      <c r="AI65" s="127">
        <v>44662</v>
      </c>
      <c r="AJ65" s="127">
        <v>44663</v>
      </c>
      <c r="AK65" s="127">
        <v>44663</v>
      </c>
      <c r="AL65" s="127">
        <v>44663</v>
      </c>
      <c r="AM65" s="125" t="s">
        <v>64</v>
      </c>
      <c r="AN65" s="125"/>
      <c r="AO65" s="116"/>
      <c r="AP65" s="116"/>
      <c r="AQ65" s="116"/>
      <c r="AR65" s="116"/>
      <c r="AS65" s="125" t="s">
        <v>53</v>
      </c>
      <c r="AT65" s="125"/>
      <c r="AU65" s="123"/>
      <c r="AV65" s="123"/>
      <c r="AW65" s="123"/>
      <c r="AX65" s="123"/>
      <c r="AY65" s="123"/>
      <c r="AZ65" s="123"/>
      <c r="BA65" s="116"/>
      <c r="BB65" s="116">
        <f t="shared" si="0"/>
        <v>16</v>
      </c>
      <c r="BC65" s="116">
        <f t="shared" si="1"/>
        <v>4</v>
      </c>
      <c r="BD65" s="116">
        <f t="shared" si="2"/>
        <v>2022</v>
      </c>
      <c r="BE65" s="124">
        <f t="shared" si="3"/>
        <v>0</v>
      </c>
    </row>
    <row r="66" spans="1:57">
      <c r="A66" s="116"/>
      <c r="B66" s="116"/>
      <c r="C66" s="125" t="s">
        <v>1387</v>
      </c>
      <c r="D66" s="116"/>
      <c r="E66" s="125" t="s">
        <v>2060</v>
      </c>
      <c r="F66" s="116"/>
      <c r="G66" s="125" t="s">
        <v>1769</v>
      </c>
      <c r="H66" s="116"/>
      <c r="I66" s="116"/>
      <c r="J66" s="116"/>
      <c r="K66" s="125" t="s">
        <v>1792</v>
      </c>
      <c r="L66" s="125" t="s">
        <v>1939</v>
      </c>
      <c r="M66" s="116"/>
      <c r="N66" s="116"/>
      <c r="O66" s="116"/>
      <c r="P66" s="116"/>
      <c r="Q66" s="116"/>
      <c r="R66" s="116"/>
      <c r="S66" s="116"/>
      <c r="T66" s="125">
        <v>30390156</v>
      </c>
      <c r="U66" s="126">
        <v>0.14749999999999999</v>
      </c>
      <c r="V66" s="125" t="s">
        <v>2193</v>
      </c>
      <c r="W66" s="116"/>
      <c r="X66" s="125">
        <v>768</v>
      </c>
      <c r="Y66" s="125">
        <v>24</v>
      </c>
      <c r="Z66" s="125" t="s">
        <v>62</v>
      </c>
      <c r="AA66" s="116"/>
      <c r="AB66" s="116"/>
      <c r="AC66" s="125"/>
      <c r="AD66" s="116"/>
      <c r="AE66" s="125" t="s">
        <v>1387</v>
      </c>
      <c r="AF66" s="116"/>
      <c r="AG66" s="116" t="s">
        <v>2657</v>
      </c>
      <c r="AH66" s="127">
        <v>44662</v>
      </c>
      <c r="AI66" s="127">
        <v>44662</v>
      </c>
      <c r="AJ66" s="127">
        <v>44664</v>
      </c>
      <c r="AK66" s="127">
        <v>44664</v>
      </c>
      <c r="AL66" s="127">
        <v>44664</v>
      </c>
      <c r="AM66" s="125" t="s">
        <v>64</v>
      </c>
      <c r="AN66" s="125"/>
      <c r="AO66" s="116"/>
      <c r="AP66" s="116"/>
      <c r="AQ66" s="116"/>
      <c r="AR66" s="116"/>
      <c r="AS66" s="125" t="s">
        <v>53</v>
      </c>
      <c r="AT66" s="125"/>
      <c r="AU66" s="123"/>
      <c r="AV66" s="123"/>
      <c r="AW66" s="123"/>
      <c r="AX66" s="123"/>
      <c r="AY66" s="123"/>
      <c r="AZ66" s="123"/>
      <c r="BA66" s="116"/>
      <c r="BB66" s="116">
        <f t="shared" ref="BB66:BB129" si="4">WEEKNUM(AI66)</f>
        <v>16</v>
      </c>
      <c r="BC66" s="116">
        <f t="shared" ref="BC66:BC129" si="5">MONTH(AI66)</f>
        <v>4</v>
      </c>
      <c r="BD66" s="116">
        <f t="shared" ref="BD66:BD129" si="6">YEAR(AI66)</f>
        <v>2022</v>
      </c>
      <c r="BE66" s="124">
        <f t="shared" ref="BE66:BE129" si="7">W66*X66/1000000</f>
        <v>0</v>
      </c>
    </row>
    <row r="67" spans="1:57">
      <c r="A67" s="116"/>
      <c r="B67" s="116"/>
      <c r="C67" s="125" t="s">
        <v>1388</v>
      </c>
      <c r="D67" s="116"/>
      <c r="E67" s="125" t="s">
        <v>2061</v>
      </c>
      <c r="F67" s="116"/>
      <c r="G67" s="125" t="s">
        <v>1769</v>
      </c>
      <c r="H67" s="116"/>
      <c r="I67" s="116"/>
      <c r="J67" s="116"/>
      <c r="K67" s="125" t="s">
        <v>786</v>
      </c>
      <c r="L67" s="128" t="s">
        <v>1940</v>
      </c>
      <c r="M67" s="116"/>
      <c r="N67" s="116"/>
      <c r="O67" s="116"/>
      <c r="P67" s="116"/>
      <c r="Q67" s="116"/>
      <c r="R67" s="116"/>
      <c r="S67" s="116"/>
      <c r="T67" s="125">
        <v>30390156</v>
      </c>
      <c r="U67" s="126">
        <v>0.14749999999999999</v>
      </c>
      <c r="V67" s="125" t="s">
        <v>2193</v>
      </c>
      <c r="W67" s="116"/>
      <c r="X67" s="125">
        <v>768</v>
      </c>
      <c r="Y67" s="125">
        <v>24</v>
      </c>
      <c r="Z67" s="125" t="s">
        <v>62</v>
      </c>
      <c r="AA67" s="116"/>
      <c r="AB67" s="116"/>
      <c r="AC67" s="125"/>
      <c r="AD67" s="116"/>
      <c r="AE67" s="125" t="s">
        <v>1388</v>
      </c>
      <c r="AF67" s="116"/>
      <c r="AG67" s="116" t="s">
        <v>2657</v>
      </c>
      <c r="AH67" s="127">
        <v>44662</v>
      </c>
      <c r="AI67" s="127">
        <v>44662</v>
      </c>
      <c r="AJ67" s="127">
        <v>44664</v>
      </c>
      <c r="AK67" s="127">
        <v>44664</v>
      </c>
      <c r="AL67" s="127">
        <v>44664</v>
      </c>
      <c r="AM67" s="125" t="s">
        <v>64</v>
      </c>
      <c r="AN67" s="125"/>
      <c r="AO67" s="116"/>
      <c r="AP67" s="116"/>
      <c r="AQ67" s="116"/>
      <c r="AR67" s="116"/>
      <c r="AS67" s="125" t="s">
        <v>53</v>
      </c>
      <c r="AT67" s="125"/>
      <c r="AU67" s="123"/>
      <c r="AV67" s="123"/>
      <c r="AW67" s="123"/>
      <c r="AX67" s="123"/>
      <c r="AY67" s="123"/>
      <c r="AZ67" s="123"/>
      <c r="BA67" s="116"/>
      <c r="BB67" s="116">
        <f t="shared" si="4"/>
        <v>16</v>
      </c>
      <c r="BC67" s="116">
        <f t="shared" si="5"/>
        <v>4</v>
      </c>
      <c r="BD67" s="116">
        <f t="shared" si="6"/>
        <v>2022</v>
      </c>
      <c r="BE67" s="124">
        <f t="shared" si="7"/>
        <v>0</v>
      </c>
    </row>
    <row r="68" spans="1:57">
      <c r="A68" s="116"/>
      <c r="B68" s="116"/>
      <c r="C68" s="125" t="s">
        <v>1389</v>
      </c>
      <c r="D68" s="116"/>
      <c r="E68" s="125" t="s">
        <v>2062</v>
      </c>
      <c r="F68" s="116"/>
      <c r="G68" s="125" t="s">
        <v>1769</v>
      </c>
      <c r="H68" s="116"/>
      <c r="I68" s="116"/>
      <c r="J68" s="116"/>
      <c r="K68" s="125" t="s">
        <v>1800</v>
      </c>
      <c r="L68" s="125" t="s">
        <v>1933</v>
      </c>
      <c r="M68" s="116"/>
      <c r="N68" s="116"/>
      <c r="O68" s="116"/>
      <c r="P68" s="116"/>
      <c r="Q68" s="116"/>
      <c r="R68" s="116"/>
      <c r="S68" s="116"/>
      <c r="T68" s="125">
        <v>30390256</v>
      </c>
      <c r="U68" s="126">
        <v>0.14749999999999999</v>
      </c>
      <c r="V68" s="125" t="s">
        <v>2196</v>
      </c>
      <c r="W68" s="116"/>
      <c r="X68" s="125">
        <v>624</v>
      </c>
      <c r="Y68" s="125">
        <v>24</v>
      </c>
      <c r="Z68" s="125" t="s">
        <v>56</v>
      </c>
      <c r="AA68" s="116"/>
      <c r="AB68" s="116"/>
      <c r="AC68" s="125"/>
      <c r="AD68" s="116"/>
      <c r="AE68" s="125" t="s">
        <v>1389</v>
      </c>
      <c r="AF68" s="116"/>
      <c r="AG68" s="116" t="s">
        <v>2657</v>
      </c>
      <c r="AH68" s="127">
        <v>44662</v>
      </c>
      <c r="AI68" s="127">
        <v>44662</v>
      </c>
      <c r="AJ68" s="127">
        <v>44662</v>
      </c>
      <c r="AK68" s="127">
        <v>44662</v>
      </c>
      <c r="AL68" s="127">
        <v>44662</v>
      </c>
      <c r="AM68" s="125" t="s">
        <v>64</v>
      </c>
      <c r="AN68" s="125" t="s">
        <v>2243</v>
      </c>
      <c r="AO68" s="116"/>
      <c r="AP68" s="116"/>
      <c r="AQ68" s="116"/>
      <c r="AR68" s="116"/>
      <c r="AS68" s="125" t="s">
        <v>53</v>
      </c>
      <c r="AT68" s="125"/>
      <c r="AU68" s="123"/>
      <c r="AV68" s="123"/>
      <c r="AW68" s="123"/>
      <c r="AX68" s="123"/>
      <c r="AY68" s="123"/>
      <c r="AZ68" s="123"/>
      <c r="BA68" s="116"/>
      <c r="BB68" s="116">
        <f t="shared" si="4"/>
        <v>16</v>
      </c>
      <c r="BC68" s="116">
        <f t="shared" si="5"/>
        <v>4</v>
      </c>
      <c r="BD68" s="116">
        <f t="shared" si="6"/>
        <v>2022</v>
      </c>
      <c r="BE68" s="124">
        <f t="shared" si="7"/>
        <v>0</v>
      </c>
    </row>
    <row r="69" spans="1:57">
      <c r="A69" s="116"/>
      <c r="B69" s="116"/>
      <c r="C69" s="125" t="s">
        <v>1390</v>
      </c>
      <c r="D69" s="116"/>
      <c r="E69" s="125" t="s">
        <v>2062</v>
      </c>
      <c r="F69" s="116"/>
      <c r="G69" s="125" t="s">
        <v>1769</v>
      </c>
      <c r="H69" s="116"/>
      <c r="I69" s="116"/>
      <c r="J69" s="116"/>
      <c r="K69" s="125" t="s">
        <v>1800</v>
      </c>
      <c r="L69" s="125" t="s">
        <v>1933</v>
      </c>
      <c r="M69" s="116"/>
      <c r="N69" s="116"/>
      <c r="O69" s="116"/>
      <c r="P69" s="116"/>
      <c r="Q69" s="116"/>
      <c r="R69" s="116"/>
      <c r="S69" s="116"/>
      <c r="T69" s="125">
        <v>30390256</v>
      </c>
      <c r="U69" s="126">
        <v>0.14749999999999999</v>
      </c>
      <c r="V69" s="125" t="s">
        <v>2196</v>
      </c>
      <c r="W69" s="116"/>
      <c r="X69" s="125">
        <v>624</v>
      </c>
      <c r="Y69" s="125">
        <v>24</v>
      </c>
      <c r="Z69" s="125" t="s">
        <v>56</v>
      </c>
      <c r="AA69" s="116"/>
      <c r="AB69" s="116"/>
      <c r="AC69" s="125"/>
      <c r="AD69" s="116"/>
      <c r="AE69" s="125" t="s">
        <v>1390</v>
      </c>
      <c r="AF69" s="116"/>
      <c r="AG69" s="116" t="s">
        <v>2657</v>
      </c>
      <c r="AH69" s="127">
        <v>44662</v>
      </c>
      <c r="AI69" s="127">
        <v>44662</v>
      </c>
      <c r="AJ69" s="127">
        <v>44662</v>
      </c>
      <c r="AK69" s="127">
        <v>44662</v>
      </c>
      <c r="AL69" s="127">
        <v>44662</v>
      </c>
      <c r="AM69" s="125" t="s">
        <v>64</v>
      </c>
      <c r="AN69" s="125" t="s">
        <v>2244</v>
      </c>
      <c r="AO69" s="116"/>
      <c r="AP69" s="116"/>
      <c r="AQ69" s="116"/>
      <c r="AR69" s="116"/>
      <c r="AS69" s="125" t="s">
        <v>53</v>
      </c>
      <c r="AT69" s="125"/>
      <c r="AU69" s="123"/>
      <c r="AV69" s="123"/>
      <c r="AW69" s="123"/>
      <c r="AX69" s="123"/>
      <c r="AY69" s="123"/>
      <c r="AZ69" s="123"/>
      <c r="BA69" s="116"/>
      <c r="BB69" s="116">
        <f t="shared" si="4"/>
        <v>16</v>
      </c>
      <c r="BC69" s="116">
        <f t="shared" si="5"/>
        <v>4</v>
      </c>
      <c r="BD69" s="116">
        <f t="shared" si="6"/>
        <v>2022</v>
      </c>
      <c r="BE69" s="124">
        <f t="shared" si="7"/>
        <v>0</v>
      </c>
    </row>
    <row r="70" spans="1:57">
      <c r="A70" s="116"/>
      <c r="B70" s="116"/>
      <c r="C70" s="125" t="s">
        <v>1391</v>
      </c>
      <c r="D70" s="116"/>
      <c r="E70" s="125" t="s">
        <v>2062</v>
      </c>
      <c r="F70" s="116"/>
      <c r="G70" s="125" t="s">
        <v>1769</v>
      </c>
      <c r="H70" s="116"/>
      <c r="I70" s="116"/>
      <c r="J70" s="116"/>
      <c r="K70" s="125" t="s">
        <v>1800</v>
      </c>
      <c r="L70" s="125" t="s">
        <v>1933</v>
      </c>
      <c r="M70" s="116"/>
      <c r="N70" s="116"/>
      <c r="O70" s="116"/>
      <c r="P70" s="116"/>
      <c r="Q70" s="116"/>
      <c r="R70" s="116"/>
      <c r="S70" s="116"/>
      <c r="T70" s="125">
        <v>30390256</v>
      </c>
      <c r="U70" s="126">
        <v>0.14749999999999999</v>
      </c>
      <c r="V70" s="125" t="s">
        <v>2196</v>
      </c>
      <c r="W70" s="116"/>
      <c r="X70" s="125">
        <v>624</v>
      </c>
      <c r="Y70" s="125">
        <v>24</v>
      </c>
      <c r="Z70" s="125" t="s">
        <v>56</v>
      </c>
      <c r="AA70" s="116"/>
      <c r="AB70" s="116"/>
      <c r="AC70" s="125"/>
      <c r="AD70" s="116"/>
      <c r="AE70" s="125" t="s">
        <v>1391</v>
      </c>
      <c r="AF70" s="116"/>
      <c r="AG70" s="116" t="s">
        <v>2657</v>
      </c>
      <c r="AH70" s="127">
        <v>44662</v>
      </c>
      <c r="AI70" s="127">
        <v>44662</v>
      </c>
      <c r="AJ70" s="127">
        <v>44662</v>
      </c>
      <c r="AK70" s="127">
        <v>44662</v>
      </c>
      <c r="AL70" s="127">
        <v>44662</v>
      </c>
      <c r="AM70" s="125" t="s">
        <v>64</v>
      </c>
      <c r="AN70" s="125" t="s">
        <v>2245</v>
      </c>
      <c r="AO70" s="116"/>
      <c r="AP70" s="116"/>
      <c r="AQ70" s="116"/>
      <c r="AR70" s="116"/>
      <c r="AS70" s="125" t="s">
        <v>53</v>
      </c>
      <c r="AT70" s="125"/>
      <c r="AU70" s="123"/>
      <c r="AV70" s="123"/>
      <c r="AW70" s="123"/>
      <c r="AX70" s="123"/>
      <c r="AY70" s="123"/>
      <c r="AZ70" s="123"/>
      <c r="BA70" s="116"/>
      <c r="BB70" s="116">
        <f t="shared" si="4"/>
        <v>16</v>
      </c>
      <c r="BC70" s="116">
        <f t="shared" si="5"/>
        <v>4</v>
      </c>
      <c r="BD70" s="116">
        <f t="shared" si="6"/>
        <v>2022</v>
      </c>
      <c r="BE70" s="124">
        <f t="shared" si="7"/>
        <v>0</v>
      </c>
    </row>
    <row r="71" spans="1:57">
      <c r="A71" s="116"/>
      <c r="B71" s="116"/>
      <c r="C71" s="125" t="s">
        <v>1392</v>
      </c>
      <c r="D71" s="116"/>
      <c r="E71" s="125" t="s">
        <v>2063</v>
      </c>
      <c r="F71" s="116"/>
      <c r="G71" s="125" t="s">
        <v>1769</v>
      </c>
      <c r="H71" s="116"/>
      <c r="I71" s="116"/>
      <c r="J71" s="116"/>
      <c r="K71" s="125" t="s">
        <v>290</v>
      </c>
      <c r="L71" s="125" t="s">
        <v>1941</v>
      </c>
      <c r="M71" s="116"/>
      <c r="N71" s="116"/>
      <c r="O71" s="116"/>
      <c r="P71" s="116"/>
      <c r="Q71" s="116"/>
      <c r="R71" s="116"/>
      <c r="S71" s="116"/>
      <c r="T71" s="125">
        <v>30390156</v>
      </c>
      <c r="U71" s="126">
        <v>0.14749999999999999</v>
      </c>
      <c r="V71" s="125" t="s">
        <v>2193</v>
      </c>
      <c r="W71" s="116"/>
      <c r="X71" s="125">
        <v>768</v>
      </c>
      <c r="Y71" s="125">
        <v>24</v>
      </c>
      <c r="Z71" s="125" t="s">
        <v>62</v>
      </c>
      <c r="AA71" s="116"/>
      <c r="AB71" s="116"/>
      <c r="AC71" s="128"/>
      <c r="AD71" s="116"/>
      <c r="AE71" s="125" t="s">
        <v>1392</v>
      </c>
      <c r="AF71" s="116"/>
      <c r="AG71" s="116" t="s">
        <v>2657</v>
      </c>
      <c r="AH71" s="133">
        <v>44662</v>
      </c>
      <c r="AI71" s="133">
        <v>44662</v>
      </c>
      <c r="AJ71" s="133">
        <v>44663</v>
      </c>
      <c r="AK71" s="133">
        <v>44663</v>
      </c>
      <c r="AL71" s="133">
        <v>44663</v>
      </c>
      <c r="AM71" s="125" t="s">
        <v>64</v>
      </c>
      <c r="AN71" s="128"/>
      <c r="AO71" s="116"/>
      <c r="AP71" s="116"/>
      <c r="AQ71" s="116"/>
      <c r="AR71" s="116"/>
      <c r="AS71" s="125" t="s">
        <v>53</v>
      </c>
      <c r="AT71" s="125"/>
      <c r="AU71" s="123"/>
      <c r="AV71" s="123"/>
      <c r="AW71" s="123"/>
      <c r="AX71" s="123"/>
      <c r="AY71" s="123"/>
      <c r="AZ71" s="123"/>
      <c r="BA71" s="116"/>
      <c r="BB71" s="116">
        <f t="shared" si="4"/>
        <v>16</v>
      </c>
      <c r="BC71" s="116">
        <f t="shared" si="5"/>
        <v>4</v>
      </c>
      <c r="BD71" s="116">
        <f t="shared" si="6"/>
        <v>2022</v>
      </c>
      <c r="BE71" s="124">
        <f t="shared" si="7"/>
        <v>0</v>
      </c>
    </row>
    <row r="72" spans="1:57">
      <c r="A72" s="116"/>
      <c r="B72" s="116"/>
      <c r="C72" s="125" t="s">
        <v>1393</v>
      </c>
      <c r="D72" s="116"/>
      <c r="E72" s="125" t="s">
        <v>2064</v>
      </c>
      <c r="F72" s="116"/>
      <c r="G72" s="125" t="s">
        <v>1772</v>
      </c>
      <c r="H72" s="116"/>
      <c r="I72" s="116"/>
      <c r="J72" s="116"/>
      <c r="K72" s="125" t="s">
        <v>1790</v>
      </c>
      <c r="L72" s="125" t="s">
        <v>1942</v>
      </c>
      <c r="M72" s="116"/>
      <c r="N72" s="116"/>
      <c r="O72" s="116"/>
      <c r="P72" s="116"/>
      <c r="Q72" s="116"/>
      <c r="R72" s="116"/>
      <c r="S72" s="116"/>
      <c r="T72" s="125">
        <v>30390156</v>
      </c>
      <c r="U72" s="126">
        <v>0.14749999999999999</v>
      </c>
      <c r="V72" s="125" t="s">
        <v>2193</v>
      </c>
      <c r="W72" s="116"/>
      <c r="X72" s="125">
        <v>768</v>
      </c>
      <c r="Y72" s="125">
        <v>24</v>
      </c>
      <c r="Z72" s="125" t="s">
        <v>62</v>
      </c>
      <c r="AA72" s="116"/>
      <c r="AB72" s="116"/>
      <c r="AC72" s="125"/>
      <c r="AD72" s="116"/>
      <c r="AE72" s="125" t="s">
        <v>1393</v>
      </c>
      <c r="AF72" s="116"/>
      <c r="AG72" s="116" t="s">
        <v>2657</v>
      </c>
      <c r="AH72" s="127">
        <v>44662</v>
      </c>
      <c r="AI72" s="127">
        <v>44662</v>
      </c>
      <c r="AJ72" s="127">
        <v>44664</v>
      </c>
      <c r="AK72" s="127">
        <v>44664</v>
      </c>
      <c r="AL72" s="127">
        <v>44664</v>
      </c>
      <c r="AM72" s="125" t="s">
        <v>64</v>
      </c>
      <c r="AN72" s="125"/>
      <c r="AO72" s="116"/>
      <c r="AP72" s="116"/>
      <c r="AQ72" s="116"/>
      <c r="AR72" s="116"/>
      <c r="AS72" s="125" t="s">
        <v>53</v>
      </c>
      <c r="AT72" s="125"/>
      <c r="AU72" s="123"/>
      <c r="AV72" s="123"/>
      <c r="AW72" s="123"/>
      <c r="AX72" s="123"/>
      <c r="AY72" s="123"/>
      <c r="AZ72" s="123"/>
      <c r="BA72" s="116"/>
      <c r="BB72" s="116">
        <f t="shared" si="4"/>
        <v>16</v>
      </c>
      <c r="BC72" s="116">
        <f t="shared" si="5"/>
        <v>4</v>
      </c>
      <c r="BD72" s="116">
        <f t="shared" si="6"/>
        <v>2022</v>
      </c>
      <c r="BE72" s="124">
        <f t="shared" si="7"/>
        <v>0</v>
      </c>
    </row>
    <row r="73" spans="1:57">
      <c r="A73" s="116"/>
      <c r="B73" s="116"/>
      <c r="C73" s="125" t="s">
        <v>1394</v>
      </c>
      <c r="D73" s="116"/>
      <c r="E73" s="125" t="s">
        <v>2065</v>
      </c>
      <c r="F73" s="116"/>
      <c r="G73" s="125" t="s">
        <v>1772</v>
      </c>
      <c r="H73" s="116"/>
      <c r="I73" s="116"/>
      <c r="J73" s="116"/>
      <c r="K73" s="125" t="s">
        <v>1790</v>
      </c>
      <c r="L73" s="125" t="s">
        <v>1942</v>
      </c>
      <c r="M73" s="116"/>
      <c r="N73" s="116"/>
      <c r="O73" s="116"/>
      <c r="P73" s="116"/>
      <c r="Q73" s="116"/>
      <c r="R73" s="116"/>
      <c r="S73" s="116"/>
      <c r="T73" s="125">
        <v>30390156</v>
      </c>
      <c r="U73" s="126">
        <v>0.14749999999999999</v>
      </c>
      <c r="V73" s="125" t="s">
        <v>2193</v>
      </c>
      <c r="W73" s="116"/>
      <c r="X73" s="125">
        <v>768</v>
      </c>
      <c r="Y73" s="125">
        <v>24</v>
      </c>
      <c r="Z73" s="125" t="s">
        <v>62</v>
      </c>
      <c r="AA73" s="116"/>
      <c r="AB73" s="116"/>
      <c r="AC73" s="125"/>
      <c r="AD73" s="116"/>
      <c r="AE73" s="125" t="s">
        <v>1394</v>
      </c>
      <c r="AF73" s="116"/>
      <c r="AG73" s="116" t="s">
        <v>2657</v>
      </c>
      <c r="AH73" s="127">
        <v>44662</v>
      </c>
      <c r="AI73" s="127">
        <v>44662</v>
      </c>
      <c r="AJ73" s="127">
        <v>44664</v>
      </c>
      <c r="AK73" s="127">
        <v>44664</v>
      </c>
      <c r="AL73" s="127">
        <v>44664</v>
      </c>
      <c r="AM73" s="125" t="s">
        <v>64</v>
      </c>
      <c r="AN73" s="125"/>
      <c r="AO73" s="116"/>
      <c r="AP73" s="116"/>
      <c r="AQ73" s="116"/>
      <c r="AR73" s="116"/>
      <c r="AS73" s="125" t="s">
        <v>53</v>
      </c>
      <c r="AT73" s="125"/>
      <c r="AU73" s="123"/>
      <c r="AV73" s="123"/>
      <c r="AW73" s="123"/>
      <c r="AX73" s="123"/>
      <c r="AY73" s="123"/>
      <c r="AZ73" s="123"/>
      <c r="BA73" s="116"/>
      <c r="BB73" s="116">
        <f t="shared" si="4"/>
        <v>16</v>
      </c>
      <c r="BC73" s="116">
        <f t="shared" si="5"/>
        <v>4</v>
      </c>
      <c r="BD73" s="116">
        <f t="shared" si="6"/>
        <v>2022</v>
      </c>
      <c r="BE73" s="124">
        <f t="shared" si="7"/>
        <v>0</v>
      </c>
    </row>
    <row r="74" spans="1:57">
      <c r="A74" s="116"/>
      <c r="B74" s="116"/>
      <c r="C74" s="125" t="s">
        <v>1395</v>
      </c>
      <c r="D74" s="116"/>
      <c r="E74" s="125" t="s">
        <v>2066</v>
      </c>
      <c r="F74" s="116"/>
      <c r="G74" s="125" t="s">
        <v>1772</v>
      </c>
      <c r="H74" s="116"/>
      <c r="I74" s="116"/>
      <c r="J74" s="116"/>
      <c r="K74" s="125" t="s">
        <v>1802</v>
      </c>
      <c r="L74" s="125" t="s">
        <v>1943</v>
      </c>
      <c r="M74" s="116"/>
      <c r="N74" s="116"/>
      <c r="O74" s="116"/>
      <c r="P74" s="116"/>
      <c r="Q74" s="116"/>
      <c r="R74" s="116"/>
      <c r="S74" s="116"/>
      <c r="T74" s="125">
        <v>30390156</v>
      </c>
      <c r="U74" s="126">
        <v>0.14749999999999999</v>
      </c>
      <c r="V74" s="125" t="s">
        <v>2193</v>
      </c>
      <c r="W74" s="116"/>
      <c r="X74" s="125">
        <v>768</v>
      </c>
      <c r="Y74" s="125">
        <v>24</v>
      </c>
      <c r="Z74" s="125" t="s">
        <v>62</v>
      </c>
      <c r="AA74" s="116"/>
      <c r="AB74" s="116"/>
      <c r="AC74" s="125"/>
      <c r="AD74" s="116"/>
      <c r="AE74" s="125" t="s">
        <v>1395</v>
      </c>
      <c r="AF74" s="116"/>
      <c r="AG74" s="116" t="s">
        <v>2657</v>
      </c>
      <c r="AH74" s="127">
        <v>44662</v>
      </c>
      <c r="AI74" s="127">
        <v>44662</v>
      </c>
      <c r="AJ74" s="127">
        <v>44664</v>
      </c>
      <c r="AK74" s="127">
        <v>44664</v>
      </c>
      <c r="AL74" s="127">
        <v>44664</v>
      </c>
      <c r="AM74" s="125" t="s">
        <v>64</v>
      </c>
      <c r="AN74" s="125"/>
      <c r="AO74" s="116"/>
      <c r="AP74" s="116"/>
      <c r="AQ74" s="116"/>
      <c r="AR74" s="116"/>
      <c r="AS74" s="125" t="s">
        <v>53</v>
      </c>
      <c r="AT74" s="125"/>
      <c r="AU74" s="123"/>
      <c r="AV74" s="123"/>
      <c r="AW74" s="123"/>
      <c r="AX74" s="123"/>
      <c r="AY74" s="123"/>
      <c r="AZ74" s="123"/>
      <c r="BA74" s="116"/>
      <c r="BB74" s="116">
        <f t="shared" si="4"/>
        <v>16</v>
      </c>
      <c r="BC74" s="116">
        <f t="shared" si="5"/>
        <v>4</v>
      </c>
      <c r="BD74" s="116">
        <f t="shared" si="6"/>
        <v>2022</v>
      </c>
      <c r="BE74" s="124">
        <f t="shared" si="7"/>
        <v>0</v>
      </c>
    </row>
    <row r="75" spans="1:57">
      <c r="A75" s="116"/>
      <c r="B75" s="116"/>
      <c r="C75" s="125" t="s">
        <v>1396</v>
      </c>
      <c r="D75" s="116"/>
      <c r="E75" s="125" t="s">
        <v>2067</v>
      </c>
      <c r="F75" s="116"/>
      <c r="G75" s="125" t="s">
        <v>1772</v>
      </c>
      <c r="H75" s="116"/>
      <c r="I75" s="116"/>
      <c r="J75" s="116"/>
      <c r="K75" s="125" t="s">
        <v>1802</v>
      </c>
      <c r="L75" s="125" t="s">
        <v>1943</v>
      </c>
      <c r="M75" s="116"/>
      <c r="N75" s="116"/>
      <c r="O75" s="116"/>
      <c r="P75" s="116"/>
      <c r="Q75" s="116"/>
      <c r="R75" s="116"/>
      <c r="S75" s="116"/>
      <c r="T75" s="125">
        <v>30390156</v>
      </c>
      <c r="U75" s="126">
        <v>0.14749999999999999</v>
      </c>
      <c r="V75" s="125" t="s">
        <v>2193</v>
      </c>
      <c r="W75" s="116"/>
      <c r="X75" s="125">
        <v>768</v>
      </c>
      <c r="Y75" s="125">
        <v>24</v>
      </c>
      <c r="Z75" s="125" t="s">
        <v>62</v>
      </c>
      <c r="AA75" s="116"/>
      <c r="AB75" s="116"/>
      <c r="AC75" s="125"/>
      <c r="AD75" s="116"/>
      <c r="AE75" s="125" t="s">
        <v>1396</v>
      </c>
      <c r="AF75" s="116"/>
      <c r="AG75" s="116" t="s">
        <v>2657</v>
      </c>
      <c r="AH75" s="127">
        <v>44662</v>
      </c>
      <c r="AI75" s="127">
        <v>44662</v>
      </c>
      <c r="AJ75" s="127">
        <v>44664</v>
      </c>
      <c r="AK75" s="127">
        <v>44664</v>
      </c>
      <c r="AL75" s="127">
        <v>44664</v>
      </c>
      <c r="AM75" s="125" t="s">
        <v>64</v>
      </c>
      <c r="AN75" s="125"/>
      <c r="AO75" s="116"/>
      <c r="AP75" s="116"/>
      <c r="AQ75" s="116"/>
      <c r="AR75" s="116"/>
      <c r="AS75" s="125" t="s">
        <v>53</v>
      </c>
      <c r="AT75" s="125"/>
      <c r="AU75" s="123"/>
      <c r="AV75" s="123"/>
      <c r="AW75" s="123"/>
      <c r="AX75" s="123"/>
      <c r="AY75" s="123"/>
      <c r="AZ75" s="123"/>
      <c r="BA75" s="116"/>
      <c r="BB75" s="116">
        <f t="shared" si="4"/>
        <v>16</v>
      </c>
      <c r="BC75" s="116">
        <f t="shared" si="5"/>
        <v>4</v>
      </c>
      <c r="BD75" s="116">
        <f t="shared" si="6"/>
        <v>2022</v>
      </c>
      <c r="BE75" s="124">
        <f t="shared" si="7"/>
        <v>0</v>
      </c>
    </row>
    <row r="76" spans="1:57">
      <c r="A76" s="116"/>
      <c r="B76" s="116"/>
      <c r="C76" s="125" t="s">
        <v>1397</v>
      </c>
      <c r="D76" s="116"/>
      <c r="E76" s="125" t="s">
        <v>2056</v>
      </c>
      <c r="F76" s="116"/>
      <c r="G76" s="125" t="s">
        <v>1769</v>
      </c>
      <c r="H76" s="116"/>
      <c r="I76" s="116"/>
      <c r="J76" s="116"/>
      <c r="K76" s="125" t="s">
        <v>590</v>
      </c>
      <c r="L76" s="125" t="s">
        <v>591</v>
      </c>
      <c r="M76" s="116"/>
      <c r="N76" s="116"/>
      <c r="O76" s="116"/>
      <c r="P76" s="116"/>
      <c r="Q76" s="116"/>
      <c r="R76" s="116"/>
      <c r="S76" s="116"/>
      <c r="T76" s="125">
        <v>30390156</v>
      </c>
      <c r="U76" s="126">
        <v>0.14749999999999999</v>
      </c>
      <c r="V76" s="125" t="s">
        <v>2193</v>
      </c>
      <c r="W76" s="116"/>
      <c r="X76" s="125">
        <v>768</v>
      </c>
      <c r="Y76" s="125">
        <v>24</v>
      </c>
      <c r="Z76" s="125" t="s">
        <v>62</v>
      </c>
      <c r="AA76" s="116"/>
      <c r="AB76" s="116"/>
      <c r="AC76" s="125"/>
      <c r="AD76" s="116"/>
      <c r="AE76" s="125" t="s">
        <v>1397</v>
      </c>
      <c r="AF76" s="116"/>
      <c r="AG76" s="116" t="s">
        <v>2657</v>
      </c>
      <c r="AH76" s="127">
        <v>44663</v>
      </c>
      <c r="AI76" s="127">
        <v>44663</v>
      </c>
      <c r="AJ76" s="127">
        <v>44663</v>
      </c>
      <c r="AK76" s="127">
        <v>44663</v>
      </c>
      <c r="AL76" s="127">
        <v>44663</v>
      </c>
      <c r="AM76" s="125" t="s">
        <v>64</v>
      </c>
      <c r="AN76" s="125"/>
      <c r="AO76" s="116"/>
      <c r="AP76" s="116"/>
      <c r="AQ76" s="116"/>
      <c r="AR76" s="116"/>
      <c r="AS76" s="125" t="s">
        <v>53</v>
      </c>
      <c r="AT76" s="125"/>
      <c r="AU76" s="123"/>
      <c r="AV76" s="123"/>
      <c r="AW76" s="123"/>
      <c r="AX76" s="123"/>
      <c r="AY76" s="123"/>
      <c r="AZ76" s="123"/>
      <c r="BA76" s="116"/>
      <c r="BB76" s="116">
        <f t="shared" si="4"/>
        <v>16</v>
      </c>
      <c r="BC76" s="116">
        <f t="shared" si="5"/>
        <v>4</v>
      </c>
      <c r="BD76" s="116">
        <f t="shared" si="6"/>
        <v>2022</v>
      </c>
      <c r="BE76" s="124">
        <f t="shared" si="7"/>
        <v>0</v>
      </c>
    </row>
    <row r="77" spans="1:57">
      <c r="A77" s="116"/>
      <c r="B77" s="116"/>
      <c r="C77" s="125" t="s">
        <v>1398</v>
      </c>
      <c r="D77" s="116"/>
      <c r="E77" s="125" t="s">
        <v>2068</v>
      </c>
      <c r="F77" s="116"/>
      <c r="G77" s="125" t="s">
        <v>1769</v>
      </c>
      <c r="H77" s="116"/>
      <c r="I77" s="116"/>
      <c r="J77" s="116"/>
      <c r="K77" s="125" t="s">
        <v>590</v>
      </c>
      <c r="L77" s="125" t="s">
        <v>591</v>
      </c>
      <c r="M77" s="116"/>
      <c r="N77" s="116"/>
      <c r="O77" s="116"/>
      <c r="P77" s="116"/>
      <c r="Q77" s="116"/>
      <c r="R77" s="116"/>
      <c r="S77" s="116"/>
      <c r="T77" s="125">
        <v>30390156</v>
      </c>
      <c r="U77" s="126">
        <v>0.14749999999999999</v>
      </c>
      <c r="V77" s="125" t="s">
        <v>2193</v>
      </c>
      <c r="W77" s="116"/>
      <c r="X77" s="125">
        <v>832</v>
      </c>
      <c r="Y77" s="125">
        <v>26</v>
      </c>
      <c r="Z77" s="125" t="s">
        <v>62</v>
      </c>
      <c r="AA77" s="116"/>
      <c r="AB77" s="116"/>
      <c r="AC77" s="125"/>
      <c r="AD77" s="116"/>
      <c r="AE77" s="125" t="s">
        <v>1398</v>
      </c>
      <c r="AF77" s="116"/>
      <c r="AG77" s="116" t="s">
        <v>2657</v>
      </c>
      <c r="AH77" s="127">
        <v>44663</v>
      </c>
      <c r="AI77" s="127">
        <v>44663</v>
      </c>
      <c r="AJ77" s="127">
        <v>44663</v>
      </c>
      <c r="AK77" s="127">
        <v>44663</v>
      </c>
      <c r="AL77" s="127">
        <v>44663</v>
      </c>
      <c r="AM77" s="125" t="s">
        <v>64</v>
      </c>
      <c r="AN77" s="125"/>
      <c r="AO77" s="116"/>
      <c r="AP77" s="116"/>
      <c r="AQ77" s="116"/>
      <c r="AR77" s="116"/>
      <c r="AS77" s="125" t="s">
        <v>53</v>
      </c>
      <c r="AT77" s="125"/>
      <c r="AU77" s="123"/>
      <c r="AV77" s="123"/>
      <c r="AW77" s="123"/>
      <c r="AX77" s="123"/>
      <c r="AY77" s="123"/>
      <c r="AZ77" s="123"/>
      <c r="BA77" s="116"/>
      <c r="BB77" s="116">
        <f t="shared" si="4"/>
        <v>16</v>
      </c>
      <c r="BC77" s="116">
        <f t="shared" si="5"/>
        <v>4</v>
      </c>
      <c r="BD77" s="116">
        <f t="shared" si="6"/>
        <v>2022</v>
      </c>
      <c r="BE77" s="124">
        <f t="shared" si="7"/>
        <v>0</v>
      </c>
    </row>
    <row r="78" spans="1:57">
      <c r="A78" s="116"/>
      <c r="B78" s="116"/>
      <c r="C78" s="125" t="s">
        <v>1399</v>
      </c>
      <c r="D78" s="116"/>
      <c r="E78" s="125" t="s">
        <v>2068</v>
      </c>
      <c r="F78" s="116"/>
      <c r="G78" s="125" t="s">
        <v>1769</v>
      </c>
      <c r="H78" s="116"/>
      <c r="I78" s="116"/>
      <c r="J78" s="116"/>
      <c r="K78" s="125" t="s">
        <v>590</v>
      </c>
      <c r="L78" s="125" t="s">
        <v>591</v>
      </c>
      <c r="M78" s="116"/>
      <c r="N78" s="116"/>
      <c r="O78" s="116"/>
      <c r="P78" s="116"/>
      <c r="Q78" s="116"/>
      <c r="R78" s="116"/>
      <c r="S78" s="116"/>
      <c r="T78" s="125">
        <v>30390156</v>
      </c>
      <c r="U78" s="126">
        <v>0.14749999999999999</v>
      </c>
      <c r="V78" s="125" t="s">
        <v>2193</v>
      </c>
      <c r="W78" s="116"/>
      <c r="X78" s="125">
        <v>832</v>
      </c>
      <c r="Y78" s="125">
        <v>26</v>
      </c>
      <c r="Z78" s="125" t="s">
        <v>62</v>
      </c>
      <c r="AA78" s="116"/>
      <c r="AB78" s="116"/>
      <c r="AC78" s="125"/>
      <c r="AD78" s="116"/>
      <c r="AE78" s="125" t="s">
        <v>1399</v>
      </c>
      <c r="AF78" s="116"/>
      <c r="AG78" s="116" t="s">
        <v>2657</v>
      </c>
      <c r="AH78" s="127">
        <v>44663</v>
      </c>
      <c r="AI78" s="127">
        <v>44663</v>
      </c>
      <c r="AJ78" s="127">
        <v>44663</v>
      </c>
      <c r="AK78" s="127">
        <v>44663</v>
      </c>
      <c r="AL78" s="127">
        <v>44663</v>
      </c>
      <c r="AM78" s="125" t="s">
        <v>64</v>
      </c>
      <c r="AN78" s="125"/>
      <c r="AO78" s="116"/>
      <c r="AP78" s="116"/>
      <c r="AQ78" s="116"/>
      <c r="AR78" s="116"/>
      <c r="AS78" s="125" t="s">
        <v>53</v>
      </c>
      <c r="AT78" s="125"/>
      <c r="AU78" s="123"/>
      <c r="AV78" s="123"/>
      <c r="AW78" s="123"/>
      <c r="AX78" s="123"/>
      <c r="AY78" s="123"/>
      <c r="AZ78" s="123"/>
      <c r="BA78" s="116"/>
      <c r="BB78" s="116">
        <f t="shared" si="4"/>
        <v>16</v>
      </c>
      <c r="BC78" s="116">
        <f t="shared" si="5"/>
        <v>4</v>
      </c>
      <c r="BD78" s="116">
        <f t="shared" si="6"/>
        <v>2022</v>
      </c>
      <c r="BE78" s="124">
        <f t="shared" si="7"/>
        <v>0</v>
      </c>
    </row>
    <row r="79" spans="1:57">
      <c r="A79" s="116"/>
      <c r="B79" s="116"/>
      <c r="C79" s="125" t="s">
        <v>1400</v>
      </c>
      <c r="D79" s="116"/>
      <c r="E79" s="125" t="s">
        <v>2058</v>
      </c>
      <c r="F79" s="116"/>
      <c r="G79" s="125" t="s">
        <v>1768</v>
      </c>
      <c r="H79" s="116"/>
      <c r="I79" s="116"/>
      <c r="J79" s="116"/>
      <c r="K79" s="125" t="s">
        <v>557</v>
      </c>
      <c r="L79" s="125" t="s">
        <v>1925</v>
      </c>
      <c r="M79" s="116"/>
      <c r="N79" s="116"/>
      <c r="O79" s="116"/>
      <c r="P79" s="116"/>
      <c r="Q79" s="116"/>
      <c r="R79" s="116"/>
      <c r="S79" s="116"/>
      <c r="T79" s="125">
        <v>30390156</v>
      </c>
      <c r="U79" s="126">
        <v>0.14749999999999999</v>
      </c>
      <c r="V79" s="125" t="s">
        <v>2193</v>
      </c>
      <c r="W79" s="116"/>
      <c r="X79" s="125">
        <v>768</v>
      </c>
      <c r="Y79" s="125">
        <v>24</v>
      </c>
      <c r="Z79" s="125" t="s">
        <v>62</v>
      </c>
      <c r="AA79" s="116"/>
      <c r="AB79" s="116"/>
      <c r="AC79" s="125"/>
      <c r="AD79" s="116"/>
      <c r="AE79" s="125" t="s">
        <v>1400</v>
      </c>
      <c r="AF79" s="116"/>
      <c r="AG79" s="116" t="s">
        <v>2657</v>
      </c>
      <c r="AH79" s="127">
        <v>44663</v>
      </c>
      <c r="AI79" s="127">
        <v>44663</v>
      </c>
      <c r="AJ79" s="127">
        <v>44664</v>
      </c>
      <c r="AK79" s="127">
        <v>44664</v>
      </c>
      <c r="AL79" s="127">
        <v>44664</v>
      </c>
      <c r="AM79" s="125" t="s">
        <v>64</v>
      </c>
      <c r="AN79" s="125"/>
      <c r="AO79" s="116"/>
      <c r="AP79" s="116"/>
      <c r="AQ79" s="116"/>
      <c r="AR79" s="116"/>
      <c r="AS79" s="125" t="s">
        <v>53</v>
      </c>
      <c r="AT79" s="125"/>
      <c r="AU79" s="123"/>
      <c r="AV79" s="123"/>
      <c r="AW79" s="123"/>
      <c r="AX79" s="123"/>
      <c r="AY79" s="123"/>
      <c r="AZ79" s="123"/>
      <c r="BA79" s="116"/>
      <c r="BB79" s="116">
        <f t="shared" si="4"/>
        <v>16</v>
      </c>
      <c r="BC79" s="116">
        <f t="shared" si="5"/>
        <v>4</v>
      </c>
      <c r="BD79" s="116">
        <f t="shared" si="6"/>
        <v>2022</v>
      </c>
      <c r="BE79" s="124">
        <f t="shared" si="7"/>
        <v>0</v>
      </c>
    </row>
    <row r="80" spans="1:57">
      <c r="A80" s="116"/>
      <c r="B80" s="116"/>
      <c r="C80" s="125" t="s">
        <v>1401</v>
      </c>
      <c r="D80" s="116"/>
      <c r="E80" s="125" t="s">
        <v>2058</v>
      </c>
      <c r="F80" s="116"/>
      <c r="G80" s="125" t="s">
        <v>1768</v>
      </c>
      <c r="H80" s="116"/>
      <c r="I80" s="116"/>
      <c r="J80" s="116"/>
      <c r="K80" s="125" t="s">
        <v>557</v>
      </c>
      <c r="L80" s="125" t="s">
        <v>1925</v>
      </c>
      <c r="M80" s="116"/>
      <c r="N80" s="116"/>
      <c r="O80" s="116"/>
      <c r="P80" s="116"/>
      <c r="Q80" s="116"/>
      <c r="R80" s="116"/>
      <c r="S80" s="116"/>
      <c r="T80" s="125">
        <v>30390156</v>
      </c>
      <c r="U80" s="126">
        <v>0.14749999999999999</v>
      </c>
      <c r="V80" s="125" t="s">
        <v>2193</v>
      </c>
      <c r="W80" s="116"/>
      <c r="X80" s="125">
        <v>768</v>
      </c>
      <c r="Y80" s="125">
        <v>24</v>
      </c>
      <c r="Z80" s="125" t="s">
        <v>62</v>
      </c>
      <c r="AA80" s="116"/>
      <c r="AB80" s="116"/>
      <c r="AC80" s="125"/>
      <c r="AD80" s="116"/>
      <c r="AE80" s="125" t="s">
        <v>1401</v>
      </c>
      <c r="AF80" s="116"/>
      <c r="AG80" s="116" t="s">
        <v>2657</v>
      </c>
      <c r="AH80" s="127">
        <v>44663</v>
      </c>
      <c r="AI80" s="127">
        <v>44663</v>
      </c>
      <c r="AJ80" s="127">
        <v>44664</v>
      </c>
      <c r="AK80" s="127">
        <v>44664</v>
      </c>
      <c r="AL80" s="127">
        <v>44664</v>
      </c>
      <c r="AM80" s="125" t="s">
        <v>64</v>
      </c>
      <c r="AN80" s="125"/>
      <c r="AO80" s="116"/>
      <c r="AP80" s="116"/>
      <c r="AQ80" s="116"/>
      <c r="AR80" s="116"/>
      <c r="AS80" s="125" t="s">
        <v>53</v>
      </c>
      <c r="AT80" s="125"/>
      <c r="AU80" s="123"/>
      <c r="AV80" s="123"/>
      <c r="AW80" s="123"/>
      <c r="AX80" s="123"/>
      <c r="AY80" s="123"/>
      <c r="AZ80" s="123"/>
      <c r="BA80" s="116"/>
      <c r="BB80" s="116">
        <f t="shared" si="4"/>
        <v>16</v>
      </c>
      <c r="BC80" s="116">
        <f t="shared" si="5"/>
        <v>4</v>
      </c>
      <c r="BD80" s="116">
        <f t="shared" si="6"/>
        <v>2022</v>
      </c>
      <c r="BE80" s="124">
        <f t="shared" si="7"/>
        <v>0</v>
      </c>
    </row>
    <row r="81" spans="1:57">
      <c r="A81" s="116"/>
      <c r="B81" s="116"/>
      <c r="C81" s="125" t="s">
        <v>1402</v>
      </c>
      <c r="D81" s="116"/>
      <c r="E81" s="125" t="s">
        <v>2069</v>
      </c>
      <c r="F81" s="116"/>
      <c r="G81" s="125" t="s">
        <v>1768</v>
      </c>
      <c r="H81" s="116"/>
      <c r="I81" s="116"/>
      <c r="J81" s="116"/>
      <c r="K81" s="125" t="s">
        <v>668</v>
      </c>
      <c r="L81" s="125" t="s">
        <v>1944</v>
      </c>
      <c r="M81" s="116"/>
      <c r="N81" s="116"/>
      <c r="O81" s="116"/>
      <c r="P81" s="116"/>
      <c r="Q81" s="116"/>
      <c r="R81" s="116"/>
      <c r="S81" s="116"/>
      <c r="T81" s="125">
        <v>30390156</v>
      </c>
      <c r="U81" s="126">
        <v>0.14749999999999999</v>
      </c>
      <c r="V81" s="125" t="s">
        <v>2193</v>
      </c>
      <c r="W81" s="116"/>
      <c r="X81" s="125">
        <v>768</v>
      </c>
      <c r="Y81" s="125">
        <v>24</v>
      </c>
      <c r="Z81" s="125" t="s">
        <v>62</v>
      </c>
      <c r="AA81" s="116"/>
      <c r="AB81" s="116"/>
      <c r="AC81" s="125"/>
      <c r="AD81" s="116"/>
      <c r="AE81" s="125" t="s">
        <v>1402</v>
      </c>
      <c r="AF81" s="116"/>
      <c r="AG81" s="116" t="s">
        <v>2657</v>
      </c>
      <c r="AH81" s="127">
        <v>44663</v>
      </c>
      <c r="AI81" s="127">
        <v>44663</v>
      </c>
      <c r="AJ81" s="127">
        <v>44664</v>
      </c>
      <c r="AK81" s="127">
        <v>44664</v>
      </c>
      <c r="AL81" s="127">
        <v>44664</v>
      </c>
      <c r="AM81" s="125" t="s">
        <v>64</v>
      </c>
      <c r="AN81" s="125"/>
      <c r="AO81" s="116"/>
      <c r="AP81" s="116"/>
      <c r="AQ81" s="116"/>
      <c r="AR81" s="116"/>
      <c r="AS81" s="125" t="s">
        <v>53</v>
      </c>
      <c r="AT81" s="125"/>
      <c r="AU81" s="123"/>
      <c r="AV81" s="123"/>
      <c r="AW81" s="123"/>
      <c r="AX81" s="123"/>
      <c r="AY81" s="123"/>
      <c r="AZ81" s="123"/>
      <c r="BA81" s="116"/>
      <c r="BB81" s="116">
        <f t="shared" si="4"/>
        <v>16</v>
      </c>
      <c r="BC81" s="116">
        <f t="shared" si="5"/>
        <v>4</v>
      </c>
      <c r="BD81" s="116">
        <f t="shared" si="6"/>
        <v>2022</v>
      </c>
      <c r="BE81" s="124">
        <f t="shared" si="7"/>
        <v>0</v>
      </c>
    </row>
    <row r="82" spans="1:57">
      <c r="A82" s="116"/>
      <c r="B82" s="116"/>
      <c r="C82" s="125" t="s">
        <v>1403</v>
      </c>
      <c r="D82" s="116"/>
      <c r="E82" s="125" t="s">
        <v>2069</v>
      </c>
      <c r="F82" s="116"/>
      <c r="G82" s="125" t="s">
        <v>1768</v>
      </c>
      <c r="H82" s="116"/>
      <c r="I82" s="116"/>
      <c r="J82" s="116"/>
      <c r="K82" s="125" t="s">
        <v>668</v>
      </c>
      <c r="L82" s="125" t="s">
        <v>1944</v>
      </c>
      <c r="M82" s="116"/>
      <c r="N82" s="116"/>
      <c r="O82" s="116"/>
      <c r="P82" s="116"/>
      <c r="Q82" s="116"/>
      <c r="R82" s="116"/>
      <c r="S82" s="116"/>
      <c r="T82" s="125">
        <v>30390156</v>
      </c>
      <c r="U82" s="126">
        <v>0.14749999999999999</v>
      </c>
      <c r="V82" s="125" t="s">
        <v>2193</v>
      </c>
      <c r="W82" s="116"/>
      <c r="X82" s="125">
        <v>768</v>
      </c>
      <c r="Y82" s="125">
        <v>24</v>
      </c>
      <c r="Z82" s="125" t="s">
        <v>62</v>
      </c>
      <c r="AA82" s="116"/>
      <c r="AB82" s="116"/>
      <c r="AC82" s="125"/>
      <c r="AD82" s="116"/>
      <c r="AE82" s="125" t="s">
        <v>1403</v>
      </c>
      <c r="AF82" s="116"/>
      <c r="AG82" s="116" t="s">
        <v>2657</v>
      </c>
      <c r="AH82" s="127">
        <v>44663</v>
      </c>
      <c r="AI82" s="127">
        <v>44663</v>
      </c>
      <c r="AJ82" s="127">
        <v>44664</v>
      </c>
      <c r="AK82" s="127">
        <v>44664</v>
      </c>
      <c r="AL82" s="127">
        <v>44664</v>
      </c>
      <c r="AM82" s="125" t="s">
        <v>64</v>
      </c>
      <c r="AN82" s="125"/>
      <c r="AO82" s="116"/>
      <c r="AP82" s="116"/>
      <c r="AQ82" s="116"/>
      <c r="AR82" s="116"/>
      <c r="AS82" s="125" t="s">
        <v>53</v>
      </c>
      <c r="AT82" s="125"/>
      <c r="AU82" s="123"/>
      <c r="AV82" s="123"/>
      <c r="AW82" s="123"/>
      <c r="AX82" s="123"/>
      <c r="AY82" s="123"/>
      <c r="AZ82" s="123"/>
      <c r="BA82" s="116"/>
      <c r="BB82" s="116">
        <f t="shared" si="4"/>
        <v>16</v>
      </c>
      <c r="BC82" s="116">
        <f t="shared" si="5"/>
        <v>4</v>
      </c>
      <c r="BD82" s="116">
        <f t="shared" si="6"/>
        <v>2022</v>
      </c>
      <c r="BE82" s="124">
        <f t="shared" si="7"/>
        <v>0</v>
      </c>
    </row>
    <row r="83" spans="1:57">
      <c r="A83" s="116"/>
      <c r="B83" s="116"/>
      <c r="C83" s="125" t="s">
        <v>1404</v>
      </c>
      <c r="D83" s="116"/>
      <c r="E83" s="125" t="s">
        <v>2069</v>
      </c>
      <c r="F83" s="116"/>
      <c r="G83" s="125" t="s">
        <v>1768</v>
      </c>
      <c r="H83" s="116"/>
      <c r="I83" s="116"/>
      <c r="J83" s="116"/>
      <c r="K83" s="125" t="s">
        <v>668</v>
      </c>
      <c r="L83" s="125" t="s">
        <v>1944</v>
      </c>
      <c r="M83" s="116"/>
      <c r="N83" s="116"/>
      <c r="O83" s="116"/>
      <c r="P83" s="116"/>
      <c r="Q83" s="116"/>
      <c r="R83" s="116"/>
      <c r="S83" s="116"/>
      <c r="T83" s="125">
        <v>30390156</v>
      </c>
      <c r="U83" s="126">
        <v>0.14749999999999999</v>
      </c>
      <c r="V83" s="125" t="s">
        <v>2193</v>
      </c>
      <c r="W83" s="116"/>
      <c r="X83" s="125">
        <v>768</v>
      </c>
      <c r="Y83" s="125">
        <v>24</v>
      </c>
      <c r="Z83" s="125" t="s">
        <v>62</v>
      </c>
      <c r="AA83" s="116"/>
      <c r="AB83" s="116"/>
      <c r="AC83" s="125"/>
      <c r="AD83" s="116"/>
      <c r="AE83" s="125" t="s">
        <v>1404</v>
      </c>
      <c r="AF83" s="116"/>
      <c r="AG83" s="116" t="s">
        <v>2657</v>
      </c>
      <c r="AH83" s="127">
        <v>44663</v>
      </c>
      <c r="AI83" s="127">
        <v>44663</v>
      </c>
      <c r="AJ83" s="127">
        <v>44664</v>
      </c>
      <c r="AK83" s="127">
        <v>44664</v>
      </c>
      <c r="AL83" s="127">
        <v>44664</v>
      </c>
      <c r="AM83" s="125" t="s">
        <v>64</v>
      </c>
      <c r="AN83" s="125"/>
      <c r="AO83" s="116"/>
      <c r="AP83" s="116"/>
      <c r="AQ83" s="116"/>
      <c r="AR83" s="116"/>
      <c r="AS83" s="125" t="s">
        <v>53</v>
      </c>
      <c r="AT83" s="125"/>
      <c r="AU83" s="123"/>
      <c r="AV83" s="123"/>
      <c r="AW83" s="123"/>
      <c r="AX83" s="123"/>
      <c r="AY83" s="123"/>
      <c r="AZ83" s="123"/>
      <c r="BA83" s="116"/>
      <c r="BB83" s="116">
        <f t="shared" si="4"/>
        <v>16</v>
      </c>
      <c r="BC83" s="116">
        <f t="shared" si="5"/>
        <v>4</v>
      </c>
      <c r="BD83" s="116">
        <f t="shared" si="6"/>
        <v>2022</v>
      </c>
      <c r="BE83" s="124">
        <f t="shared" si="7"/>
        <v>0</v>
      </c>
    </row>
    <row r="84" spans="1:57">
      <c r="A84" s="116"/>
      <c r="B84" s="116"/>
      <c r="C84" s="125" t="s">
        <v>1405</v>
      </c>
      <c r="D84" s="116"/>
      <c r="E84" s="125" t="s">
        <v>2070</v>
      </c>
      <c r="F84" s="116"/>
      <c r="G84" s="125" t="s">
        <v>1769</v>
      </c>
      <c r="H84" s="116"/>
      <c r="I84" s="116"/>
      <c r="J84" s="116"/>
      <c r="K84" s="125" t="s">
        <v>128</v>
      </c>
      <c r="L84" s="125" t="s">
        <v>627</v>
      </c>
      <c r="M84" s="116"/>
      <c r="N84" s="116"/>
      <c r="O84" s="116"/>
      <c r="P84" s="116"/>
      <c r="Q84" s="116"/>
      <c r="R84" s="116"/>
      <c r="S84" s="116"/>
      <c r="T84" s="125">
        <v>30390156</v>
      </c>
      <c r="U84" s="126">
        <v>0.14749999999999999</v>
      </c>
      <c r="V84" s="125" t="s">
        <v>2193</v>
      </c>
      <c r="W84" s="116"/>
      <c r="X84" s="125">
        <v>768</v>
      </c>
      <c r="Y84" s="125">
        <v>24</v>
      </c>
      <c r="Z84" s="125" t="s">
        <v>62</v>
      </c>
      <c r="AA84" s="116"/>
      <c r="AB84" s="116"/>
      <c r="AC84" s="125"/>
      <c r="AD84" s="116"/>
      <c r="AE84" s="125" t="s">
        <v>1405</v>
      </c>
      <c r="AF84" s="116"/>
      <c r="AG84" s="116" t="s">
        <v>2657</v>
      </c>
      <c r="AH84" s="127">
        <v>44663</v>
      </c>
      <c r="AI84" s="127">
        <v>44663</v>
      </c>
      <c r="AJ84" s="127">
        <v>44664</v>
      </c>
      <c r="AK84" s="127">
        <v>44664</v>
      </c>
      <c r="AL84" s="127">
        <v>44664</v>
      </c>
      <c r="AM84" s="125" t="s">
        <v>64</v>
      </c>
      <c r="AN84" s="125"/>
      <c r="AO84" s="116"/>
      <c r="AP84" s="116"/>
      <c r="AQ84" s="116"/>
      <c r="AR84" s="116"/>
      <c r="AS84" s="125" t="s">
        <v>53</v>
      </c>
      <c r="AT84" s="125"/>
      <c r="AU84" s="123"/>
      <c r="AV84" s="123"/>
      <c r="AW84" s="123"/>
      <c r="AX84" s="123"/>
      <c r="AY84" s="123"/>
      <c r="AZ84" s="123"/>
      <c r="BA84" s="116"/>
      <c r="BB84" s="116">
        <f t="shared" si="4"/>
        <v>16</v>
      </c>
      <c r="BC84" s="116">
        <f t="shared" si="5"/>
        <v>4</v>
      </c>
      <c r="BD84" s="116">
        <f t="shared" si="6"/>
        <v>2022</v>
      </c>
      <c r="BE84" s="124">
        <f t="shared" si="7"/>
        <v>0</v>
      </c>
    </row>
    <row r="85" spans="1:57">
      <c r="A85" s="116"/>
      <c r="B85" s="116"/>
      <c r="C85" s="125" t="s">
        <v>1406</v>
      </c>
      <c r="D85" s="116"/>
      <c r="E85" s="125" t="s">
        <v>2070</v>
      </c>
      <c r="F85" s="116"/>
      <c r="G85" s="125" t="s">
        <v>1769</v>
      </c>
      <c r="H85" s="116"/>
      <c r="I85" s="116"/>
      <c r="J85" s="116"/>
      <c r="K85" s="125" t="s">
        <v>128</v>
      </c>
      <c r="L85" s="125" t="s">
        <v>627</v>
      </c>
      <c r="M85" s="116"/>
      <c r="N85" s="116"/>
      <c r="O85" s="116"/>
      <c r="P85" s="116"/>
      <c r="Q85" s="116"/>
      <c r="R85" s="116"/>
      <c r="S85" s="116"/>
      <c r="T85" s="125">
        <v>30390156</v>
      </c>
      <c r="U85" s="126">
        <v>0.14749999999999999</v>
      </c>
      <c r="V85" s="125" t="s">
        <v>2193</v>
      </c>
      <c r="W85" s="116"/>
      <c r="X85" s="125">
        <v>768</v>
      </c>
      <c r="Y85" s="125">
        <v>24</v>
      </c>
      <c r="Z85" s="125" t="s">
        <v>62</v>
      </c>
      <c r="AA85" s="116"/>
      <c r="AB85" s="116"/>
      <c r="AC85" s="125"/>
      <c r="AD85" s="116"/>
      <c r="AE85" s="125" t="s">
        <v>1406</v>
      </c>
      <c r="AF85" s="116"/>
      <c r="AG85" s="116" t="s">
        <v>2657</v>
      </c>
      <c r="AH85" s="127">
        <v>44663</v>
      </c>
      <c r="AI85" s="127">
        <v>44663</v>
      </c>
      <c r="AJ85" s="127">
        <v>44664</v>
      </c>
      <c r="AK85" s="127">
        <v>44664</v>
      </c>
      <c r="AL85" s="127">
        <v>44664</v>
      </c>
      <c r="AM85" s="125" t="s">
        <v>64</v>
      </c>
      <c r="AN85" s="125"/>
      <c r="AO85" s="116"/>
      <c r="AP85" s="116"/>
      <c r="AQ85" s="116"/>
      <c r="AR85" s="116"/>
      <c r="AS85" s="125" t="s">
        <v>53</v>
      </c>
      <c r="AT85" s="125"/>
      <c r="AU85" s="123"/>
      <c r="AV85" s="123"/>
      <c r="AW85" s="123"/>
      <c r="AX85" s="123"/>
      <c r="AY85" s="123"/>
      <c r="AZ85" s="123"/>
      <c r="BA85" s="116"/>
      <c r="BB85" s="116">
        <f t="shared" si="4"/>
        <v>16</v>
      </c>
      <c r="BC85" s="116">
        <f t="shared" si="5"/>
        <v>4</v>
      </c>
      <c r="BD85" s="116">
        <f t="shared" si="6"/>
        <v>2022</v>
      </c>
      <c r="BE85" s="124">
        <f t="shared" si="7"/>
        <v>0</v>
      </c>
    </row>
    <row r="86" spans="1:57">
      <c r="A86" s="116"/>
      <c r="B86" s="116"/>
      <c r="C86" s="125" t="s">
        <v>1407</v>
      </c>
      <c r="D86" s="116"/>
      <c r="E86" s="125" t="s">
        <v>2071</v>
      </c>
      <c r="F86" s="116"/>
      <c r="G86" s="125" t="s">
        <v>1769</v>
      </c>
      <c r="H86" s="116"/>
      <c r="I86" s="116"/>
      <c r="J86" s="116"/>
      <c r="K86" s="125" t="s">
        <v>1790</v>
      </c>
      <c r="L86" s="125" t="s">
        <v>1942</v>
      </c>
      <c r="M86" s="116"/>
      <c r="N86" s="116"/>
      <c r="O86" s="116"/>
      <c r="P86" s="116"/>
      <c r="Q86" s="116"/>
      <c r="R86" s="116"/>
      <c r="S86" s="116"/>
      <c r="T86" s="125">
        <v>30390156</v>
      </c>
      <c r="U86" s="126">
        <v>0.14749999999999999</v>
      </c>
      <c r="V86" s="125" t="s">
        <v>2193</v>
      </c>
      <c r="W86" s="116"/>
      <c r="X86" s="125">
        <v>768</v>
      </c>
      <c r="Y86" s="125">
        <v>24</v>
      </c>
      <c r="Z86" s="125" t="s">
        <v>62</v>
      </c>
      <c r="AA86" s="116"/>
      <c r="AB86" s="116"/>
      <c r="AC86" s="125"/>
      <c r="AD86" s="116"/>
      <c r="AE86" s="125" t="s">
        <v>1407</v>
      </c>
      <c r="AF86" s="116"/>
      <c r="AG86" s="116" t="s">
        <v>2657</v>
      </c>
      <c r="AH86" s="127">
        <v>44663</v>
      </c>
      <c r="AI86" s="127">
        <v>44663</v>
      </c>
      <c r="AJ86" s="127">
        <v>44665</v>
      </c>
      <c r="AK86" s="127">
        <v>44665</v>
      </c>
      <c r="AL86" s="127">
        <v>44665</v>
      </c>
      <c r="AM86" s="125" t="s">
        <v>64</v>
      </c>
      <c r="AN86" s="125"/>
      <c r="AO86" s="116"/>
      <c r="AP86" s="116"/>
      <c r="AQ86" s="116"/>
      <c r="AR86" s="116"/>
      <c r="AS86" s="125" t="s">
        <v>53</v>
      </c>
      <c r="AT86" s="125"/>
      <c r="AU86" s="123"/>
      <c r="AV86" s="123"/>
      <c r="AW86" s="123"/>
      <c r="AX86" s="123"/>
      <c r="AY86" s="123"/>
      <c r="AZ86" s="123"/>
      <c r="BA86" s="116"/>
      <c r="BB86" s="116">
        <f t="shared" si="4"/>
        <v>16</v>
      </c>
      <c r="BC86" s="116">
        <f t="shared" si="5"/>
        <v>4</v>
      </c>
      <c r="BD86" s="116">
        <f t="shared" si="6"/>
        <v>2022</v>
      </c>
      <c r="BE86" s="124">
        <f t="shared" si="7"/>
        <v>0</v>
      </c>
    </row>
    <row r="87" spans="1:57">
      <c r="A87" s="116"/>
      <c r="B87" s="116"/>
      <c r="C87" s="125" t="s">
        <v>1408</v>
      </c>
      <c r="D87" s="116"/>
      <c r="E87" s="125" t="s">
        <v>2072</v>
      </c>
      <c r="F87" s="116"/>
      <c r="G87" s="125" t="s">
        <v>1769</v>
      </c>
      <c r="H87" s="116"/>
      <c r="I87" s="116"/>
      <c r="J87" s="116"/>
      <c r="K87" s="125" t="s">
        <v>1790</v>
      </c>
      <c r="L87" s="125" t="s">
        <v>1942</v>
      </c>
      <c r="M87" s="116"/>
      <c r="N87" s="116"/>
      <c r="O87" s="116"/>
      <c r="P87" s="116"/>
      <c r="Q87" s="116"/>
      <c r="R87" s="116"/>
      <c r="S87" s="116"/>
      <c r="T87" s="125">
        <v>30390156</v>
      </c>
      <c r="U87" s="126">
        <v>0.14749999999999999</v>
      </c>
      <c r="V87" s="125" t="s">
        <v>2193</v>
      </c>
      <c r="W87" s="116"/>
      <c r="X87" s="125">
        <v>768</v>
      </c>
      <c r="Y87" s="125">
        <v>24</v>
      </c>
      <c r="Z87" s="125" t="s">
        <v>62</v>
      </c>
      <c r="AA87" s="116"/>
      <c r="AB87" s="116"/>
      <c r="AC87" s="125"/>
      <c r="AD87" s="116"/>
      <c r="AE87" s="125" t="s">
        <v>1408</v>
      </c>
      <c r="AF87" s="116"/>
      <c r="AG87" s="116" t="s">
        <v>2657</v>
      </c>
      <c r="AH87" s="127">
        <v>44663</v>
      </c>
      <c r="AI87" s="127">
        <v>44663</v>
      </c>
      <c r="AJ87" s="127">
        <v>44665</v>
      </c>
      <c r="AK87" s="127">
        <v>44665</v>
      </c>
      <c r="AL87" s="127">
        <v>44665</v>
      </c>
      <c r="AM87" s="125" t="s">
        <v>64</v>
      </c>
      <c r="AN87" s="125"/>
      <c r="AO87" s="116"/>
      <c r="AP87" s="116"/>
      <c r="AQ87" s="116"/>
      <c r="AR87" s="116"/>
      <c r="AS87" s="125" t="s">
        <v>53</v>
      </c>
      <c r="AT87" s="125"/>
      <c r="AU87" s="123"/>
      <c r="AV87" s="123"/>
      <c r="AW87" s="123"/>
      <c r="AX87" s="123"/>
      <c r="AY87" s="123"/>
      <c r="AZ87" s="123"/>
      <c r="BA87" s="116"/>
      <c r="BB87" s="116">
        <f t="shared" si="4"/>
        <v>16</v>
      </c>
      <c r="BC87" s="116">
        <f t="shared" si="5"/>
        <v>4</v>
      </c>
      <c r="BD87" s="116">
        <f t="shared" si="6"/>
        <v>2022</v>
      </c>
      <c r="BE87" s="124">
        <f t="shared" si="7"/>
        <v>0</v>
      </c>
    </row>
    <row r="88" spans="1:57">
      <c r="A88" s="116"/>
      <c r="B88" s="116"/>
      <c r="C88" s="125" t="s">
        <v>1409</v>
      </c>
      <c r="D88" s="116"/>
      <c r="E88" s="125" t="s">
        <v>2062</v>
      </c>
      <c r="F88" s="116"/>
      <c r="G88" s="125" t="s">
        <v>1769</v>
      </c>
      <c r="H88" s="116"/>
      <c r="I88" s="116"/>
      <c r="J88" s="116"/>
      <c r="K88" s="125" t="s">
        <v>1800</v>
      </c>
      <c r="L88" s="125" t="s">
        <v>1933</v>
      </c>
      <c r="M88" s="116"/>
      <c r="N88" s="116"/>
      <c r="O88" s="116"/>
      <c r="P88" s="116"/>
      <c r="Q88" s="116"/>
      <c r="R88" s="116"/>
      <c r="S88" s="116"/>
      <c r="T88" s="125">
        <v>30390256</v>
      </c>
      <c r="U88" s="126">
        <v>0.14749999999999999</v>
      </c>
      <c r="V88" s="125" t="s">
        <v>2196</v>
      </c>
      <c r="W88" s="116"/>
      <c r="X88" s="125">
        <v>624</v>
      </c>
      <c r="Y88" s="125">
        <v>24</v>
      </c>
      <c r="Z88" s="125" t="s">
        <v>56</v>
      </c>
      <c r="AA88" s="116"/>
      <c r="AB88" s="116"/>
      <c r="AC88" s="125"/>
      <c r="AD88" s="116"/>
      <c r="AE88" s="125" t="s">
        <v>1409</v>
      </c>
      <c r="AF88" s="116"/>
      <c r="AG88" s="116" t="s">
        <v>2657</v>
      </c>
      <c r="AH88" s="127">
        <v>44663</v>
      </c>
      <c r="AI88" s="127">
        <v>44663</v>
      </c>
      <c r="AJ88" s="127">
        <v>44663</v>
      </c>
      <c r="AK88" s="127">
        <v>44663</v>
      </c>
      <c r="AL88" s="127">
        <v>44663</v>
      </c>
      <c r="AM88" s="125" t="s">
        <v>64</v>
      </c>
      <c r="AN88" s="125" t="s">
        <v>2246</v>
      </c>
      <c r="AO88" s="116"/>
      <c r="AP88" s="116"/>
      <c r="AQ88" s="116"/>
      <c r="AR88" s="116"/>
      <c r="AS88" s="125" t="s">
        <v>53</v>
      </c>
      <c r="AT88" s="125"/>
      <c r="AU88" s="123"/>
      <c r="AV88" s="123"/>
      <c r="AW88" s="123"/>
      <c r="AX88" s="123"/>
      <c r="AY88" s="123"/>
      <c r="AZ88" s="123"/>
      <c r="BA88" s="116"/>
      <c r="BB88" s="116">
        <f t="shared" si="4"/>
        <v>16</v>
      </c>
      <c r="BC88" s="116">
        <f t="shared" si="5"/>
        <v>4</v>
      </c>
      <c r="BD88" s="116">
        <f t="shared" si="6"/>
        <v>2022</v>
      </c>
      <c r="BE88" s="124">
        <f t="shared" si="7"/>
        <v>0</v>
      </c>
    </row>
    <row r="89" spans="1:57">
      <c r="A89" s="116"/>
      <c r="B89" s="116"/>
      <c r="C89" s="125" t="s">
        <v>1410</v>
      </c>
      <c r="D89" s="116"/>
      <c r="E89" s="125" t="s">
        <v>2062</v>
      </c>
      <c r="F89" s="116"/>
      <c r="G89" s="125" t="s">
        <v>1769</v>
      </c>
      <c r="H89" s="116"/>
      <c r="I89" s="116"/>
      <c r="J89" s="116"/>
      <c r="K89" s="125" t="s">
        <v>1800</v>
      </c>
      <c r="L89" s="125" t="s">
        <v>1933</v>
      </c>
      <c r="M89" s="116"/>
      <c r="N89" s="116"/>
      <c r="O89" s="116"/>
      <c r="P89" s="116"/>
      <c r="Q89" s="116"/>
      <c r="R89" s="116"/>
      <c r="S89" s="116"/>
      <c r="T89" s="125">
        <v>30390256</v>
      </c>
      <c r="U89" s="126">
        <v>0.14749999999999999</v>
      </c>
      <c r="V89" s="125" t="s">
        <v>2196</v>
      </c>
      <c r="W89" s="116"/>
      <c r="X89" s="125">
        <v>624</v>
      </c>
      <c r="Y89" s="125">
        <v>24</v>
      </c>
      <c r="Z89" s="125" t="s">
        <v>56</v>
      </c>
      <c r="AA89" s="116"/>
      <c r="AB89" s="116"/>
      <c r="AC89" s="125"/>
      <c r="AD89" s="116"/>
      <c r="AE89" s="125" t="s">
        <v>1410</v>
      </c>
      <c r="AF89" s="116"/>
      <c r="AG89" s="116" t="s">
        <v>2657</v>
      </c>
      <c r="AH89" s="127">
        <v>44663</v>
      </c>
      <c r="AI89" s="127">
        <v>44663</v>
      </c>
      <c r="AJ89" s="127">
        <v>44663</v>
      </c>
      <c r="AK89" s="127">
        <v>44663</v>
      </c>
      <c r="AL89" s="127">
        <v>44663</v>
      </c>
      <c r="AM89" s="125" t="s">
        <v>64</v>
      </c>
      <c r="AN89" s="125" t="s">
        <v>2247</v>
      </c>
      <c r="AO89" s="116"/>
      <c r="AP89" s="116"/>
      <c r="AQ89" s="116"/>
      <c r="AR89" s="116"/>
      <c r="AS89" s="125" t="s">
        <v>53</v>
      </c>
      <c r="AT89" s="125"/>
      <c r="AU89" s="123"/>
      <c r="AV89" s="123"/>
      <c r="AW89" s="123"/>
      <c r="AX89" s="123"/>
      <c r="AY89" s="123"/>
      <c r="AZ89" s="123"/>
      <c r="BA89" s="116"/>
      <c r="BB89" s="116">
        <f t="shared" si="4"/>
        <v>16</v>
      </c>
      <c r="BC89" s="116">
        <f t="shared" si="5"/>
        <v>4</v>
      </c>
      <c r="BD89" s="116">
        <f t="shared" si="6"/>
        <v>2022</v>
      </c>
      <c r="BE89" s="124">
        <f t="shared" si="7"/>
        <v>0</v>
      </c>
    </row>
    <row r="90" spans="1:57">
      <c r="A90" s="116"/>
      <c r="B90" s="116"/>
      <c r="C90" s="125" t="s">
        <v>1411</v>
      </c>
      <c r="D90" s="116"/>
      <c r="E90" s="125" t="s">
        <v>2062</v>
      </c>
      <c r="F90" s="116"/>
      <c r="G90" s="125" t="s">
        <v>1769</v>
      </c>
      <c r="H90" s="116"/>
      <c r="I90" s="116"/>
      <c r="J90" s="116"/>
      <c r="K90" s="125" t="s">
        <v>1800</v>
      </c>
      <c r="L90" s="125" t="s">
        <v>1933</v>
      </c>
      <c r="M90" s="116"/>
      <c r="N90" s="116"/>
      <c r="O90" s="116"/>
      <c r="P90" s="116"/>
      <c r="Q90" s="116"/>
      <c r="R90" s="116"/>
      <c r="S90" s="116"/>
      <c r="T90" s="125">
        <v>30390256</v>
      </c>
      <c r="U90" s="126">
        <v>0.14749999999999999</v>
      </c>
      <c r="V90" s="125" t="s">
        <v>2196</v>
      </c>
      <c r="W90" s="116"/>
      <c r="X90" s="125">
        <v>624</v>
      </c>
      <c r="Y90" s="125">
        <v>24</v>
      </c>
      <c r="Z90" s="125" t="s">
        <v>56</v>
      </c>
      <c r="AA90" s="116"/>
      <c r="AB90" s="116"/>
      <c r="AC90" s="125"/>
      <c r="AD90" s="116"/>
      <c r="AE90" s="125" t="s">
        <v>1411</v>
      </c>
      <c r="AF90" s="116"/>
      <c r="AG90" s="116" t="s">
        <v>2657</v>
      </c>
      <c r="AH90" s="127">
        <v>44663</v>
      </c>
      <c r="AI90" s="127">
        <v>44663</v>
      </c>
      <c r="AJ90" s="127">
        <v>44664</v>
      </c>
      <c r="AK90" s="127">
        <v>44664</v>
      </c>
      <c r="AL90" s="127">
        <v>44664</v>
      </c>
      <c r="AM90" s="125" t="s">
        <v>64</v>
      </c>
      <c r="AN90" s="125" t="s">
        <v>2248</v>
      </c>
      <c r="AO90" s="116"/>
      <c r="AP90" s="116"/>
      <c r="AQ90" s="116"/>
      <c r="AR90" s="116"/>
      <c r="AS90" s="125" t="s">
        <v>53</v>
      </c>
      <c r="AT90" s="125"/>
      <c r="AU90" s="123"/>
      <c r="AV90" s="123"/>
      <c r="AW90" s="123"/>
      <c r="AX90" s="123"/>
      <c r="AY90" s="123"/>
      <c r="AZ90" s="123"/>
      <c r="BA90" s="116"/>
      <c r="BB90" s="116">
        <f t="shared" si="4"/>
        <v>16</v>
      </c>
      <c r="BC90" s="116">
        <f t="shared" si="5"/>
        <v>4</v>
      </c>
      <c r="BD90" s="116">
        <f t="shared" si="6"/>
        <v>2022</v>
      </c>
      <c r="BE90" s="124">
        <f t="shared" si="7"/>
        <v>0</v>
      </c>
    </row>
    <row r="91" spans="1:57">
      <c r="A91" s="116"/>
      <c r="B91" s="116"/>
      <c r="C91" s="125" t="s">
        <v>1412</v>
      </c>
      <c r="D91" s="116"/>
      <c r="E91" s="125" t="s">
        <v>2073</v>
      </c>
      <c r="F91" s="116"/>
      <c r="G91" s="125" t="s">
        <v>1768</v>
      </c>
      <c r="H91" s="116"/>
      <c r="I91" s="116"/>
      <c r="J91" s="116"/>
      <c r="K91" s="125" t="s">
        <v>285</v>
      </c>
      <c r="L91" s="125" t="s">
        <v>1945</v>
      </c>
      <c r="M91" s="116"/>
      <c r="N91" s="116"/>
      <c r="O91" s="116"/>
      <c r="P91" s="116"/>
      <c r="Q91" s="116"/>
      <c r="R91" s="116"/>
      <c r="S91" s="116"/>
      <c r="T91" s="125">
        <v>30390456</v>
      </c>
      <c r="U91" s="126">
        <v>0.14749999999999999</v>
      </c>
      <c r="V91" s="125" t="s">
        <v>2193</v>
      </c>
      <c r="W91" s="116"/>
      <c r="X91" s="125">
        <v>832</v>
      </c>
      <c r="Y91" s="125">
        <v>26</v>
      </c>
      <c r="Z91" s="125" t="s">
        <v>62</v>
      </c>
      <c r="AA91" s="116"/>
      <c r="AB91" s="116"/>
      <c r="AC91" s="128"/>
      <c r="AD91" s="116"/>
      <c r="AE91" s="125" t="s">
        <v>1412</v>
      </c>
      <c r="AF91" s="116"/>
      <c r="AG91" s="116" t="s">
        <v>2657</v>
      </c>
      <c r="AH91" s="133">
        <v>44663</v>
      </c>
      <c r="AI91" s="133">
        <v>44663</v>
      </c>
      <c r="AJ91" s="133">
        <v>44665</v>
      </c>
      <c r="AK91" s="133">
        <v>44665</v>
      </c>
      <c r="AL91" s="133">
        <v>44665</v>
      </c>
      <c r="AM91" s="125" t="s">
        <v>64</v>
      </c>
      <c r="AN91" s="128"/>
      <c r="AO91" s="116"/>
      <c r="AP91" s="116"/>
      <c r="AQ91" s="116"/>
      <c r="AR91" s="116"/>
      <c r="AS91" s="125" t="s">
        <v>53</v>
      </c>
      <c r="AT91" s="125"/>
      <c r="AU91" s="123"/>
      <c r="AV91" s="123"/>
      <c r="AW91" s="123"/>
      <c r="AX91" s="123"/>
      <c r="AY91" s="123"/>
      <c r="AZ91" s="123"/>
      <c r="BA91" s="116"/>
      <c r="BB91" s="116">
        <f t="shared" si="4"/>
        <v>16</v>
      </c>
      <c r="BC91" s="116">
        <f t="shared" si="5"/>
        <v>4</v>
      </c>
      <c r="BD91" s="116">
        <f t="shared" si="6"/>
        <v>2022</v>
      </c>
      <c r="BE91" s="124">
        <f t="shared" si="7"/>
        <v>0</v>
      </c>
    </row>
    <row r="92" spans="1:57">
      <c r="A92" s="116"/>
      <c r="B92" s="116"/>
      <c r="C92" s="125" t="s">
        <v>1413</v>
      </c>
      <c r="D92" s="116"/>
      <c r="E92" s="125" t="s">
        <v>2074</v>
      </c>
      <c r="F92" s="116"/>
      <c r="G92" s="125" t="s">
        <v>1769</v>
      </c>
      <c r="H92" s="116"/>
      <c r="I92" s="116"/>
      <c r="J92" s="116"/>
      <c r="K92" s="125" t="s">
        <v>1814</v>
      </c>
      <c r="L92" s="125" t="s">
        <v>558</v>
      </c>
      <c r="M92" s="116"/>
      <c r="N92" s="116"/>
      <c r="O92" s="116"/>
      <c r="P92" s="116"/>
      <c r="Q92" s="116"/>
      <c r="R92" s="116"/>
      <c r="S92" s="116"/>
      <c r="T92" s="125">
        <v>30390156</v>
      </c>
      <c r="U92" s="126">
        <v>0.14749999999999999</v>
      </c>
      <c r="V92" s="125" t="s">
        <v>2193</v>
      </c>
      <c r="W92" s="116"/>
      <c r="X92" s="125">
        <v>768</v>
      </c>
      <c r="Y92" s="125">
        <v>24</v>
      </c>
      <c r="Z92" s="125" t="s">
        <v>62</v>
      </c>
      <c r="AA92" s="116"/>
      <c r="AB92" s="116"/>
      <c r="AC92" s="128"/>
      <c r="AD92" s="116"/>
      <c r="AE92" s="125" t="s">
        <v>1413</v>
      </c>
      <c r="AF92" s="116"/>
      <c r="AG92" s="116" t="s">
        <v>2657</v>
      </c>
      <c r="AH92" s="133">
        <v>44663</v>
      </c>
      <c r="AI92" s="133">
        <v>44663</v>
      </c>
      <c r="AJ92" s="133">
        <v>44664</v>
      </c>
      <c r="AK92" s="133">
        <v>44664</v>
      </c>
      <c r="AL92" s="133">
        <v>44664</v>
      </c>
      <c r="AM92" s="125" t="s">
        <v>64</v>
      </c>
      <c r="AN92" s="128"/>
      <c r="AO92" s="116"/>
      <c r="AP92" s="116"/>
      <c r="AQ92" s="116"/>
      <c r="AR92" s="116"/>
      <c r="AS92" s="125" t="s">
        <v>53</v>
      </c>
      <c r="AT92" s="125"/>
      <c r="AU92" s="123"/>
      <c r="AV92" s="123"/>
      <c r="AW92" s="123"/>
      <c r="AX92" s="123"/>
      <c r="AY92" s="123"/>
      <c r="AZ92" s="123"/>
      <c r="BA92" s="116"/>
      <c r="BB92" s="116">
        <f t="shared" si="4"/>
        <v>16</v>
      </c>
      <c r="BC92" s="116">
        <f t="shared" si="5"/>
        <v>4</v>
      </c>
      <c r="BD92" s="116">
        <f t="shared" si="6"/>
        <v>2022</v>
      </c>
      <c r="BE92" s="124">
        <f t="shared" si="7"/>
        <v>0</v>
      </c>
    </row>
    <row r="93" spans="1:57">
      <c r="A93" s="116"/>
      <c r="B93" s="116"/>
      <c r="C93" s="125" t="s">
        <v>1414</v>
      </c>
      <c r="D93" s="116"/>
      <c r="E93" s="125">
        <v>101490</v>
      </c>
      <c r="F93" s="116"/>
      <c r="G93" s="125" t="s">
        <v>1768</v>
      </c>
      <c r="H93" s="116"/>
      <c r="I93" s="116"/>
      <c r="J93" s="116"/>
      <c r="K93" s="125" t="s">
        <v>1783</v>
      </c>
      <c r="L93" s="125" t="s">
        <v>1946</v>
      </c>
      <c r="M93" s="116"/>
      <c r="N93" s="116"/>
      <c r="O93" s="116"/>
      <c r="P93" s="116"/>
      <c r="Q93" s="116"/>
      <c r="R93" s="116"/>
      <c r="S93" s="116"/>
      <c r="T93" s="125">
        <v>30390456</v>
      </c>
      <c r="U93" s="126">
        <v>0.14749999999999999</v>
      </c>
      <c r="V93" s="125" t="s">
        <v>2193</v>
      </c>
      <c r="W93" s="116"/>
      <c r="X93" s="125">
        <v>768</v>
      </c>
      <c r="Y93" s="125">
        <v>24</v>
      </c>
      <c r="Z93" s="125" t="s">
        <v>62</v>
      </c>
      <c r="AA93" s="116"/>
      <c r="AB93" s="116"/>
      <c r="AC93" s="128"/>
      <c r="AD93" s="116"/>
      <c r="AE93" s="125" t="s">
        <v>1414</v>
      </c>
      <c r="AF93" s="116"/>
      <c r="AG93" s="116" t="s">
        <v>2657</v>
      </c>
      <c r="AH93" s="133">
        <v>44663</v>
      </c>
      <c r="AI93" s="133">
        <v>44663</v>
      </c>
      <c r="AJ93" s="133">
        <v>44663</v>
      </c>
      <c r="AK93" s="133">
        <v>44663</v>
      </c>
      <c r="AL93" s="133">
        <v>44663</v>
      </c>
      <c r="AM93" s="125" t="s">
        <v>64</v>
      </c>
      <c r="AN93" s="128" t="s">
        <v>2249</v>
      </c>
      <c r="AO93" s="116"/>
      <c r="AP93" s="116"/>
      <c r="AQ93" s="116"/>
      <c r="AR93" s="116"/>
      <c r="AS93" s="125" t="s">
        <v>53</v>
      </c>
      <c r="AT93" s="125"/>
      <c r="AU93" s="123"/>
      <c r="AV93" s="123"/>
      <c r="AW93" s="123"/>
      <c r="AX93" s="123"/>
      <c r="AY93" s="123"/>
      <c r="AZ93" s="123"/>
      <c r="BA93" s="116"/>
      <c r="BB93" s="116">
        <f t="shared" si="4"/>
        <v>16</v>
      </c>
      <c r="BC93" s="116">
        <f t="shared" si="5"/>
        <v>4</v>
      </c>
      <c r="BD93" s="116">
        <f t="shared" si="6"/>
        <v>2022</v>
      </c>
      <c r="BE93" s="124">
        <f t="shared" si="7"/>
        <v>0</v>
      </c>
    </row>
    <row r="94" spans="1:57">
      <c r="A94" s="116"/>
      <c r="B94" s="116"/>
      <c r="C94" s="125" t="s">
        <v>1415</v>
      </c>
      <c r="D94" s="116"/>
      <c r="E94" s="125" t="s">
        <v>2075</v>
      </c>
      <c r="F94" s="116"/>
      <c r="G94" s="125" t="s">
        <v>1773</v>
      </c>
      <c r="H94" s="116"/>
      <c r="I94" s="116"/>
      <c r="J94" s="116"/>
      <c r="K94" s="125" t="s">
        <v>1807</v>
      </c>
      <c r="L94" s="125" t="s">
        <v>1947</v>
      </c>
      <c r="M94" s="116"/>
      <c r="N94" s="116"/>
      <c r="O94" s="116"/>
      <c r="P94" s="116"/>
      <c r="Q94" s="116"/>
      <c r="R94" s="116"/>
      <c r="S94" s="116"/>
      <c r="T94" s="125">
        <v>30390456</v>
      </c>
      <c r="U94" s="126">
        <v>0.14749999999999999</v>
      </c>
      <c r="V94" s="125" t="s">
        <v>2193</v>
      </c>
      <c r="W94" s="116"/>
      <c r="X94" s="125">
        <v>768</v>
      </c>
      <c r="Y94" s="125">
        <v>24</v>
      </c>
      <c r="Z94" s="125" t="s">
        <v>56</v>
      </c>
      <c r="AA94" s="116"/>
      <c r="AB94" s="116"/>
      <c r="AC94" s="125"/>
      <c r="AD94" s="116"/>
      <c r="AE94" s="125" t="s">
        <v>1415</v>
      </c>
      <c r="AF94" s="116"/>
      <c r="AG94" s="116" t="s">
        <v>2657</v>
      </c>
      <c r="AH94" s="133">
        <v>44663</v>
      </c>
      <c r="AI94" s="133">
        <v>44663</v>
      </c>
      <c r="AJ94" s="133">
        <v>44663</v>
      </c>
      <c r="AK94" s="133">
        <v>44663</v>
      </c>
      <c r="AL94" s="133">
        <v>44663</v>
      </c>
      <c r="AM94" s="125" t="s">
        <v>64</v>
      </c>
      <c r="AN94" s="125"/>
      <c r="AO94" s="116"/>
      <c r="AP94" s="116"/>
      <c r="AQ94" s="116"/>
      <c r="AR94" s="116"/>
      <c r="AS94" s="125" t="s">
        <v>53</v>
      </c>
      <c r="AT94" s="125"/>
      <c r="AU94" s="123"/>
      <c r="AV94" s="123"/>
      <c r="AW94" s="123"/>
      <c r="AX94" s="123"/>
      <c r="AY94" s="123"/>
      <c r="AZ94" s="123"/>
      <c r="BA94" s="116"/>
      <c r="BB94" s="116">
        <f t="shared" si="4"/>
        <v>16</v>
      </c>
      <c r="BC94" s="116">
        <f t="shared" si="5"/>
        <v>4</v>
      </c>
      <c r="BD94" s="116">
        <f t="shared" si="6"/>
        <v>2022</v>
      </c>
      <c r="BE94" s="124">
        <f t="shared" si="7"/>
        <v>0</v>
      </c>
    </row>
    <row r="95" spans="1:57">
      <c r="A95" s="116"/>
      <c r="B95" s="116"/>
      <c r="C95" s="125" t="s">
        <v>1416</v>
      </c>
      <c r="D95" s="116"/>
      <c r="E95" s="125" t="s">
        <v>2076</v>
      </c>
      <c r="F95" s="116"/>
      <c r="G95" s="125" t="s">
        <v>1773</v>
      </c>
      <c r="H95" s="116"/>
      <c r="I95" s="116"/>
      <c r="J95" s="116"/>
      <c r="K95" s="125" t="s">
        <v>1807</v>
      </c>
      <c r="L95" s="125" t="s">
        <v>1948</v>
      </c>
      <c r="M95" s="116"/>
      <c r="N95" s="116"/>
      <c r="O95" s="116"/>
      <c r="P95" s="116"/>
      <c r="Q95" s="116"/>
      <c r="R95" s="116"/>
      <c r="S95" s="116"/>
      <c r="T95" s="125">
        <v>30390456</v>
      </c>
      <c r="U95" s="126">
        <v>0.14749999999999999</v>
      </c>
      <c r="V95" s="125" t="s">
        <v>2193</v>
      </c>
      <c r="W95" s="116"/>
      <c r="X95" s="125">
        <v>768</v>
      </c>
      <c r="Y95" s="125">
        <v>24</v>
      </c>
      <c r="Z95" s="125" t="s">
        <v>56</v>
      </c>
      <c r="AA95" s="116"/>
      <c r="AB95" s="116"/>
      <c r="AC95" s="125"/>
      <c r="AD95" s="116"/>
      <c r="AE95" s="125" t="s">
        <v>1416</v>
      </c>
      <c r="AF95" s="116"/>
      <c r="AG95" s="116" t="s">
        <v>2657</v>
      </c>
      <c r="AH95" s="133">
        <v>44663</v>
      </c>
      <c r="AI95" s="133">
        <v>44663</v>
      </c>
      <c r="AJ95" s="133">
        <v>44663</v>
      </c>
      <c r="AK95" s="133">
        <v>44663</v>
      </c>
      <c r="AL95" s="133">
        <v>44663</v>
      </c>
      <c r="AM95" s="128" t="s">
        <v>64</v>
      </c>
      <c r="AN95" s="125"/>
      <c r="AO95" s="116"/>
      <c r="AP95" s="116"/>
      <c r="AQ95" s="116"/>
      <c r="AR95" s="116"/>
      <c r="AS95" s="125" t="s">
        <v>53</v>
      </c>
      <c r="AT95" s="125"/>
      <c r="AU95" s="123"/>
      <c r="AV95" s="123"/>
      <c r="AW95" s="123"/>
      <c r="AX95" s="123"/>
      <c r="AY95" s="123"/>
      <c r="AZ95" s="123"/>
      <c r="BA95" s="116"/>
      <c r="BB95" s="116">
        <f t="shared" si="4"/>
        <v>16</v>
      </c>
      <c r="BC95" s="116">
        <f t="shared" si="5"/>
        <v>4</v>
      </c>
      <c r="BD95" s="116">
        <f t="shared" si="6"/>
        <v>2022</v>
      </c>
      <c r="BE95" s="124">
        <f t="shared" si="7"/>
        <v>0</v>
      </c>
    </row>
    <row r="96" spans="1:57">
      <c r="A96" s="116"/>
      <c r="B96" s="116"/>
      <c r="C96" s="125" t="s">
        <v>1417</v>
      </c>
      <c r="D96" s="116"/>
      <c r="E96" s="125" t="s">
        <v>2051</v>
      </c>
      <c r="F96" s="116"/>
      <c r="G96" s="125" t="s">
        <v>1769</v>
      </c>
      <c r="H96" s="116"/>
      <c r="I96" s="116"/>
      <c r="J96" s="116"/>
      <c r="K96" s="125" t="s">
        <v>393</v>
      </c>
      <c r="L96" s="125" t="s">
        <v>1935</v>
      </c>
      <c r="M96" s="116"/>
      <c r="N96" s="116"/>
      <c r="O96" s="116"/>
      <c r="P96" s="116"/>
      <c r="Q96" s="116"/>
      <c r="R96" s="116"/>
      <c r="S96" s="116"/>
      <c r="T96" s="125">
        <v>30372157</v>
      </c>
      <c r="U96" s="126">
        <v>0.14749999999999999</v>
      </c>
      <c r="V96" s="125" t="s">
        <v>2201</v>
      </c>
      <c r="W96" s="116"/>
      <c r="X96" s="125">
        <v>832</v>
      </c>
      <c r="Y96" s="125">
        <v>26</v>
      </c>
      <c r="Z96" s="125" t="s">
        <v>56</v>
      </c>
      <c r="AA96" s="116"/>
      <c r="AB96" s="116"/>
      <c r="AC96" s="125"/>
      <c r="AD96" s="116"/>
      <c r="AE96" s="125" t="s">
        <v>1417</v>
      </c>
      <c r="AF96" s="116"/>
      <c r="AG96" s="116" t="s">
        <v>2657</v>
      </c>
      <c r="AH96" s="127">
        <v>44664</v>
      </c>
      <c r="AI96" s="127">
        <v>44664</v>
      </c>
      <c r="AJ96" s="127">
        <v>44669</v>
      </c>
      <c r="AK96" s="127">
        <v>44669</v>
      </c>
      <c r="AL96" s="127">
        <v>44669</v>
      </c>
      <c r="AM96" s="125" t="s">
        <v>64</v>
      </c>
      <c r="AN96" s="125"/>
      <c r="AO96" s="116"/>
      <c r="AP96" s="116"/>
      <c r="AQ96" s="116"/>
      <c r="AR96" s="116"/>
      <c r="AS96" s="125" t="s">
        <v>53</v>
      </c>
      <c r="AT96" s="125"/>
      <c r="AU96" s="123"/>
      <c r="AV96" s="123"/>
      <c r="AW96" s="123"/>
      <c r="AX96" s="123"/>
      <c r="AY96" s="123"/>
      <c r="AZ96" s="123"/>
      <c r="BA96" s="116"/>
      <c r="BB96" s="116">
        <f t="shared" si="4"/>
        <v>16</v>
      </c>
      <c r="BC96" s="116">
        <f t="shared" si="5"/>
        <v>4</v>
      </c>
      <c r="BD96" s="116">
        <f t="shared" si="6"/>
        <v>2022</v>
      </c>
      <c r="BE96" s="124">
        <f t="shared" si="7"/>
        <v>0</v>
      </c>
    </row>
    <row r="97" spans="1:57">
      <c r="A97" s="116"/>
      <c r="B97" s="116"/>
      <c r="C97" s="125" t="s">
        <v>1418</v>
      </c>
      <c r="D97" s="116"/>
      <c r="E97" s="125" t="s">
        <v>2051</v>
      </c>
      <c r="F97" s="116"/>
      <c r="G97" s="125" t="s">
        <v>1769</v>
      </c>
      <c r="H97" s="116"/>
      <c r="I97" s="116"/>
      <c r="J97" s="116"/>
      <c r="K97" s="125" t="s">
        <v>393</v>
      </c>
      <c r="L97" s="125" t="s">
        <v>1935</v>
      </c>
      <c r="M97" s="116"/>
      <c r="N97" s="116"/>
      <c r="O97" s="116"/>
      <c r="P97" s="116"/>
      <c r="Q97" s="116"/>
      <c r="R97" s="116"/>
      <c r="S97" s="116"/>
      <c r="T97" s="125">
        <v>30372157</v>
      </c>
      <c r="U97" s="126">
        <v>0.14749999999999999</v>
      </c>
      <c r="V97" s="125" t="s">
        <v>2201</v>
      </c>
      <c r="W97" s="116"/>
      <c r="X97" s="125">
        <v>832</v>
      </c>
      <c r="Y97" s="125">
        <v>26</v>
      </c>
      <c r="Z97" s="125" t="s">
        <v>56</v>
      </c>
      <c r="AA97" s="116"/>
      <c r="AB97" s="116"/>
      <c r="AC97" s="125"/>
      <c r="AD97" s="116"/>
      <c r="AE97" s="125" t="s">
        <v>1418</v>
      </c>
      <c r="AF97" s="116"/>
      <c r="AG97" s="116" t="s">
        <v>2657</v>
      </c>
      <c r="AH97" s="127">
        <v>44664</v>
      </c>
      <c r="AI97" s="127">
        <v>44664</v>
      </c>
      <c r="AJ97" s="127">
        <v>44669</v>
      </c>
      <c r="AK97" s="127">
        <v>44669</v>
      </c>
      <c r="AL97" s="127">
        <v>44669</v>
      </c>
      <c r="AM97" s="125" t="s">
        <v>64</v>
      </c>
      <c r="AN97" s="125"/>
      <c r="AO97" s="116"/>
      <c r="AP97" s="116"/>
      <c r="AQ97" s="116"/>
      <c r="AR97" s="116"/>
      <c r="AS97" s="125" t="s">
        <v>53</v>
      </c>
      <c r="AT97" s="125"/>
      <c r="AU97" s="123"/>
      <c r="AV97" s="123"/>
      <c r="AW97" s="123"/>
      <c r="AX97" s="123"/>
      <c r="AY97" s="123"/>
      <c r="AZ97" s="123"/>
      <c r="BA97" s="116"/>
      <c r="BB97" s="116">
        <f t="shared" si="4"/>
        <v>16</v>
      </c>
      <c r="BC97" s="116">
        <f t="shared" si="5"/>
        <v>4</v>
      </c>
      <c r="BD97" s="116">
        <f t="shared" si="6"/>
        <v>2022</v>
      </c>
      <c r="BE97" s="124">
        <f t="shared" si="7"/>
        <v>0</v>
      </c>
    </row>
    <row r="98" spans="1:57">
      <c r="A98" s="116"/>
      <c r="B98" s="116"/>
      <c r="C98" s="125" t="s">
        <v>1419</v>
      </c>
      <c r="D98" s="116"/>
      <c r="E98" s="125" t="s">
        <v>2051</v>
      </c>
      <c r="F98" s="116"/>
      <c r="G98" s="125" t="s">
        <v>1768</v>
      </c>
      <c r="H98" s="116"/>
      <c r="I98" s="116"/>
      <c r="J98" s="116"/>
      <c r="K98" s="125" t="s">
        <v>393</v>
      </c>
      <c r="L98" s="125" t="s">
        <v>1935</v>
      </c>
      <c r="M98" s="116"/>
      <c r="N98" s="116"/>
      <c r="O98" s="116"/>
      <c r="P98" s="116"/>
      <c r="Q98" s="116"/>
      <c r="R98" s="116"/>
      <c r="S98" s="116"/>
      <c r="T98" s="125">
        <v>30372157</v>
      </c>
      <c r="U98" s="126">
        <v>0.14749999999999999</v>
      </c>
      <c r="V98" s="125" t="s">
        <v>2201</v>
      </c>
      <c r="W98" s="116"/>
      <c r="X98" s="125">
        <v>832</v>
      </c>
      <c r="Y98" s="125">
        <v>26</v>
      </c>
      <c r="Z98" s="125" t="s">
        <v>56</v>
      </c>
      <c r="AA98" s="116"/>
      <c r="AB98" s="116"/>
      <c r="AC98" s="125"/>
      <c r="AD98" s="116"/>
      <c r="AE98" s="125" t="s">
        <v>1419</v>
      </c>
      <c r="AF98" s="116"/>
      <c r="AG98" s="116" t="s">
        <v>2657</v>
      </c>
      <c r="AH98" s="127">
        <v>44664</v>
      </c>
      <c r="AI98" s="127">
        <v>44664</v>
      </c>
      <c r="AJ98" s="127">
        <v>44669</v>
      </c>
      <c r="AK98" s="127">
        <v>44669</v>
      </c>
      <c r="AL98" s="127">
        <v>44669</v>
      </c>
      <c r="AM98" s="125" t="s">
        <v>64</v>
      </c>
      <c r="AN98" s="125"/>
      <c r="AO98" s="116"/>
      <c r="AP98" s="116"/>
      <c r="AQ98" s="116"/>
      <c r="AR98" s="116"/>
      <c r="AS98" s="125" t="s">
        <v>53</v>
      </c>
      <c r="AT98" s="125"/>
      <c r="AU98" s="123"/>
      <c r="AV98" s="123"/>
      <c r="AW98" s="123"/>
      <c r="AX98" s="123"/>
      <c r="AY98" s="123"/>
      <c r="AZ98" s="123"/>
      <c r="BA98" s="116"/>
      <c r="BB98" s="116">
        <f t="shared" si="4"/>
        <v>16</v>
      </c>
      <c r="BC98" s="116">
        <f t="shared" si="5"/>
        <v>4</v>
      </c>
      <c r="BD98" s="116">
        <f t="shared" si="6"/>
        <v>2022</v>
      </c>
      <c r="BE98" s="124">
        <f t="shared" si="7"/>
        <v>0</v>
      </c>
    </row>
    <row r="99" spans="1:57">
      <c r="A99" s="116"/>
      <c r="B99" s="116"/>
      <c r="C99" s="125" t="s">
        <v>1420</v>
      </c>
      <c r="D99" s="116"/>
      <c r="E99" s="134" t="s">
        <v>2077</v>
      </c>
      <c r="F99" s="116"/>
      <c r="G99" s="125" t="s">
        <v>1773</v>
      </c>
      <c r="H99" s="116"/>
      <c r="I99" s="116"/>
      <c r="J99" s="116"/>
      <c r="K99" s="125" t="s">
        <v>1815</v>
      </c>
      <c r="L99" s="128" t="s">
        <v>1949</v>
      </c>
      <c r="M99" s="116"/>
      <c r="N99" s="116"/>
      <c r="O99" s="116"/>
      <c r="P99" s="116"/>
      <c r="Q99" s="116"/>
      <c r="R99" s="116"/>
      <c r="S99" s="116"/>
      <c r="T99" s="125">
        <v>30397472</v>
      </c>
      <c r="U99" s="126">
        <v>0.15</v>
      </c>
      <c r="V99" s="125" t="s">
        <v>2197</v>
      </c>
      <c r="W99" s="116"/>
      <c r="X99" s="125">
        <v>638</v>
      </c>
      <c r="Y99" s="125">
        <v>22</v>
      </c>
      <c r="Z99" s="125" t="s">
        <v>62</v>
      </c>
      <c r="AA99" s="116"/>
      <c r="AB99" s="116"/>
      <c r="AC99" s="125"/>
      <c r="AD99" s="116"/>
      <c r="AE99" s="125" t="s">
        <v>1420</v>
      </c>
      <c r="AF99" s="116"/>
      <c r="AG99" s="116" t="s">
        <v>2657</v>
      </c>
      <c r="AH99" s="133">
        <v>44664</v>
      </c>
      <c r="AI99" s="133">
        <v>44664</v>
      </c>
      <c r="AJ99" s="133">
        <v>44670</v>
      </c>
      <c r="AK99" s="133">
        <v>44670</v>
      </c>
      <c r="AL99" s="133">
        <v>44670</v>
      </c>
      <c r="AM99" s="125" t="s">
        <v>64</v>
      </c>
      <c r="AN99" s="125"/>
      <c r="AO99" s="116"/>
      <c r="AP99" s="116"/>
      <c r="AQ99" s="116"/>
      <c r="AR99" s="116"/>
      <c r="AS99" s="125" t="s">
        <v>53</v>
      </c>
      <c r="AT99" s="125"/>
      <c r="AU99" s="123"/>
      <c r="AV99" s="123"/>
      <c r="AW99" s="123"/>
      <c r="AX99" s="123"/>
      <c r="AY99" s="123"/>
      <c r="AZ99" s="123"/>
      <c r="BA99" s="116"/>
      <c r="BB99" s="116">
        <f t="shared" si="4"/>
        <v>16</v>
      </c>
      <c r="BC99" s="116">
        <f t="shared" si="5"/>
        <v>4</v>
      </c>
      <c r="BD99" s="116">
        <f t="shared" si="6"/>
        <v>2022</v>
      </c>
      <c r="BE99" s="124">
        <f t="shared" si="7"/>
        <v>0</v>
      </c>
    </row>
    <row r="100" spans="1:57">
      <c r="A100" s="116"/>
      <c r="B100" s="116"/>
      <c r="C100" s="125" t="s">
        <v>1421</v>
      </c>
      <c r="D100" s="116"/>
      <c r="E100" s="125" t="s">
        <v>2068</v>
      </c>
      <c r="F100" s="116"/>
      <c r="G100" s="125" t="s">
        <v>1769</v>
      </c>
      <c r="H100" s="116"/>
      <c r="I100" s="116"/>
      <c r="J100" s="116"/>
      <c r="K100" s="125" t="s">
        <v>590</v>
      </c>
      <c r="L100" s="125" t="s">
        <v>591</v>
      </c>
      <c r="M100" s="116"/>
      <c r="N100" s="116"/>
      <c r="O100" s="116"/>
      <c r="P100" s="116"/>
      <c r="Q100" s="116"/>
      <c r="R100" s="116"/>
      <c r="S100" s="116"/>
      <c r="T100" s="125">
        <v>30390156</v>
      </c>
      <c r="U100" s="126">
        <v>0.14749999999999999</v>
      </c>
      <c r="V100" s="125" t="s">
        <v>2193</v>
      </c>
      <c r="W100" s="116"/>
      <c r="X100" s="125">
        <v>832</v>
      </c>
      <c r="Y100" s="125">
        <v>26</v>
      </c>
      <c r="Z100" s="125" t="s">
        <v>62</v>
      </c>
      <c r="AA100" s="116"/>
      <c r="AB100" s="116"/>
      <c r="AC100" s="125"/>
      <c r="AD100" s="116"/>
      <c r="AE100" s="125" t="s">
        <v>1421</v>
      </c>
      <c r="AF100" s="116"/>
      <c r="AG100" s="116" t="s">
        <v>2657</v>
      </c>
      <c r="AH100" s="127">
        <v>44664</v>
      </c>
      <c r="AI100" s="127">
        <v>44664</v>
      </c>
      <c r="AJ100" s="127">
        <v>44664</v>
      </c>
      <c r="AK100" s="127">
        <v>44664</v>
      </c>
      <c r="AL100" s="127">
        <v>44664</v>
      </c>
      <c r="AM100" s="125" t="s">
        <v>64</v>
      </c>
      <c r="AN100" s="125"/>
      <c r="AO100" s="116"/>
      <c r="AP100" s="116"/>
      <c r="AQ100" s="116"/>
      <c r="AR100" s="116"/>
      <c r="AS100" s="125" t="s">
        <v>53</v>
      </c>
      <c r="AT100" s="125"/>
      <c r="AU100" s="123"/>
      <c r="AV100" s="123"/>
      <c r="AW100" s="123"/>
      <c r="AX100" s="123"/>
      <c r="AY100" s="123"/>
      <c r="AZ100" s="123"/>
      <c r="BA100" s="116"/>
      <c r="BB100" s="116">
        <f t="shared" si="4"/>
        <v>16</v>
      </c>
      <c r="BC100" s="116">
        <f t="shared" si="5"/>
        <v>4</v>
      </c>
      <c r="BD100" s="116">
        <f t="shared" si="6"/>
        <v>2022</v>
      </c>
      <c r="BE100" s="124">
        <f t="shared" si="7"/>
        <v>0</v>
      </c>
    </row>
    <row r="101" spans="1:57">
      <c r="A101" s="116"/>
      <c r="B101" s="116"/>
      <c r="C101" s="125" t="s">
        <v>1422</v>
      </c>
      <c r="D101" s="116"/>
      <c r="E101" s="125" t="s">
        <v>2069</v>
      </c>
      <c r="F101" s="116"/>
      <c r="G101" s="125" t="s">
        <v>1768</v>
      </c>
      <c r="H101" s="116"/>
      <c r="I101" s="116"/>
      <c r="J101" s="116"/>
      <c r="K101" s="125" t="s">
        <v>668</v>
      </c>
      <c r="L101" s="125" t="s">
        <v>1944</v>
      </c>
      <c r="M101" s="116"/>
      <c r="N101" s="116"/>
      <c r="O101" s="116"/>
      <c r="P101" s="116"/>
      <c r="Q101" s="116"/>
      <c r="R101" s="116"/>
      <c r="S101" s="116"/>
      <c r="T101" s="125">
        <v>30390156</v>
      </c>
      <c r="U101" s="126">
        <v>0.14749999999999999</v>
      </c>
      <c r="V101" s="125" t="s">
        <v>2193</v>
      </c>
      <c r="W101" s="116"/>
      <c r="X101" s="125">
        <v>608</v>
      </c>
      <c r="Y101" s="125">
        <v>19</v>
      </c>
      <c r="Z101" s="125" t="s">
        <v>62</v>
      </c>
      <c r="AA101" s="116"/>
      <c r="AB101" s="116"/>
      <c r="AC101" s="125"/>
      <c r="AD101" s="116"/>
      <c r="AE101" s="125" t="s">
        <v>1422</v>
      </c>
      <c r="AF101" s="116"/>
      <c r="AG101" s="116" t="s">
        <v>2657</v>
      </c>
      <c r="AH101" s="127">
        <v>44664</v>
      </c>
      <c r="AI101" s="127">
        <v>44664</v>
      </c>
      <c r="AJ101" s="127">
        <v>44664</v>
      </c>
      <c r="AK101" s="127">
        <v>44664</v>
      </c>
      <c r="AL101" s="127">
        <v>44664</v>
      </c>
      <c r="AM101" s="125" t="s">
        <v>64</v>
      </c>
      <c r="AN101" s="125"/>
      <c r="AO101" s="116"/>
      <c r="AP101" s="116"/>
      <c r="AQ101" s="116"/>
      <c r="AR101" s="116"/>
      <c r="AS101" s="125" t="s">
        <v>53</v>
      </c>
      <c r="AT101" s="125"/>
      <c r="AU101" s="123"/>
      <c r="AV101" s="123"/>
      <c r="AW101" s="123"/>
      <c r="AX101" s="123"/>
      <c r="AY101" s="123"/>
      <c r="AZ101" s="123"/>
      <c r="BA101" s="116"/>
      <c r="BB101" s="116">
        <f t="shared" si="4"/>
        <v>16</v>
      </c>
      <c r="BC101" s="116">
        <f t="shared" si="5"/>
        <v>4</v>
      </c>
      <c r="BD101" s="116">
        <f t="shared" si="6"/>
        <v>2022</v>
      </c>
      <c r="BE101" s="124">
        <f t="shared" si="7"/>
        <v>0</v>
      </c>
    </row>
    <row r="102" spans="1:57">
      <c r="A102" s="116"/>
      <c r="B102" s="116"/>
      <c r="C102" s="125" t="s">
        <v>1423</v>
      </c>
      <c r="D102" s="116"/>
      <c r="E102" s="125" t="s">
        <v>2070</v>
      </c>
      <c r="F102" s="116"/>
      <c r="G102" s="125" t="s">
        <v>1769</v>
      </c>
      <c r="H102" s="116"/>
      <c r="I102" s="116"/>
      <c r="J102" s="116"/>
      <c r="K102" s="125" t="s">
        <v>128</v>
      </c>
      <c r="L102" s="125" t="s">
        <v>627</v>
      </c>
      <c r="M102" s="116"/>
      <c r="N102" s="116"/>
      <c r="O102" s="116"/>
      <c r="P102" s="116"/>
      <c r="Q102" s="116"/>
      <c r="R102" s="116"/>
      <c r="S102" s="116"/>
      <c r="T102" s="125">
        <v>30390156</v>
      </c>
      <c r="U102" s="126">
        <v>0.14749999999999999</v>
      </c>
      <c r="V102" s="125" t="s">
        <v>2193</v>
      </c>
      <c r="W102" s="116"/>
      <c r="X102" s="125">
        <v>768</v>
      </c>
      <c r="Y102" s="125">
        <v>24</v>
      </c>
      <c r="Z102" s="125" t="s">
        <v>62</v>
      </c>
      <c r="AA102" s="116"/>
      <c r="AB102" s="116"/>
      <c r="AC102" s="125"/>
      <c r="AD102" s="116"/>
      <c r="AE102" s="125" t="s">
        <v>1423</v>
      </c>
      <c r="AF102" s="116"/>
      <c r="AG102" s="116" t="s">
        <v>2657</v>
      </c>
      <c r="AH102" s="127">
        <v>44664</v>
      </c>
      <c r="AI102" s="127">
        <v>44664</v>
      </c>
      <c r="AJ102" s="127">
        <v>44665</v>
      </c>
      <c r="AK102" s="127">
        <v>44665</v>
      </c>
      <c r="AL102" s="127">
        <v>44665</v>
      </c>
      <c r="AM102" s="125" t="s">
        <v>64</v>
      </c>
      <c r="AN102" s="125"/>
      <c r="AO102" s="116"/>
      <c r="AP102" s="116"/>
      <c r="AQ102" s="116"/>
      <c r="AR102" s="116"/>
      <c r="AS102" s="125" t="s">
        <v>53</v>
      </c>
      <c r="AT102" s="125"/>
      <c r="AU102" s="123"/>
      <c r="AV102" s="123"/>
      <c r="AW102" s="123"/>
      <c r="AX102" s="123"/>
      <c r="AY102" s="123"/>
      <c r="AZ102" s="123"/>
      <c r="BA102" s="116"/>
      <c r="BB102" s="116">
        <f t="shared" si="4"/>
        <v>16</v>
      </c>
      <c r="BC102" s="116">
        <f t="shared" si="5"/>
        <v>4</v>
      </c>
      <c r="BD102" s="116">
        <f t="shared" si="6"/>
        <v>2022</v>
      </c>
      <c r="BE102" s="124">
        <f t="shared" si="7"/>
        <v>0</v>
      </c>
    </row>
    <row r="103" spans="1:57">
      <c r="A103" s="116"/>
      <c r="B103" s="116"/>
      <c r="C103" s="125" t="s">
        <v>1424</v>
      </c>
      <c r="D103" s="116"/>
      <c r="E103" s="125" t="s">
        <v>2073</v>
      </c>
      <c r="F103" s="116"/>
      <c r="G103" s="125" t="s">
        <v>1768</v>
      </c>
      <c r="H103" s="116"/>
      <c r="I103" s="116"/>
      <c r="J103" s="116"/>
      <c r="K103" s="125" t="s">
        <v>285</v>
      </c>
      <c r="L103" s="125" t="s">
        <v>1945</v>
      </c>
      <c r="M103" s="116"/>
      <c r="N103" s="116"/>
      <c r="O103" s="116"/>
      <c r="P103" s="116"/>
      <c r="Q103" s="116"/>
      <c r="R103" s="116"/>
      <c r="S103" s="116"/>
      <c r="T103" s="125">
        <v>30390456</v>
      </c>
      <c r="U103" s="126">
        <v>0.14749999999999999</v>
      </c>
      <c r="V103" s="125" t="s">
        <v>2193</v>
      </c>
      <c r="W103" s="116"/>
      <c r="X103" s="125">
        <v>832</v>
      </c>
      <c r="Y103" s="125">
        <v>26</v>
      </c>
      <c r="Z103" s="125" t="s">
        <v>62</v>
      </c>
      <c r="AA103" s="116"/>
      <c r="AB103" s="116"/>
      <c r="AC103" s="128"/>
      <c r="AD103" s="116"/>
      <c r="AE103" s="125" t="s">
        <v>1424</v>
      </c>
      <c r="AF103" s="116"/>
      <c r="AG103" s="116" t="s">
        <v>2657</v>
      </c>
      <c r="AH103" s="127">
        <v>44664</v>
      </c>
      <c r="AI103" s="127">
        <v>44664</v>
      </c>
      <c r="AJ103" s="133">
        <v>44665</v>
      </c>
      <c r="AK103" s="133">
        <v>44665</v>
      </c>
      <c r="AL103" s="133">
        <v>44665</v>
      </c>
      <c r="AM103" s="125" t="s">
        <v>64</v>
      </c>
      <c r="AN103" s="128"/>
      <c r="AO103" s="116"/>
      <c r="AP103" s="116"/>
      <c r="AQ103" s="116"/>
      <c r="AR103" s="116"/>
      <c r="AS103" s="125" t="s">
        <v>53</v>
      </c>
      <c r="AT103" s="125"/>
      <c r="AU103" s="123"/>
      <c r="AV103" s="123"/>
      <c r="AW103" s="123"/>
      <c r="AX103" s="123"/>
      <c r="AY103" s="123"/>
      <c r="AZ103" s="123"/>
      <c r="BA103" s="116"/>
      <c r="BB103" s="116">
        <f t="shared" si="4"/>
        <v>16</v>
      </c>
      <c r="BC103" s="116">
        <f t="shared" si="5"/>
        <v>4</v>
      </c>
      <c r="BD103" s="116">
        <f t="shared" si="6"/>
        <v>2022</v>
      </c>
      <c r="BE103" s="124">
        <f t="shared" si="7"/>
        <v>0</v>
      </c>
    </row>
    <row r="104" spans="1:57">
      <c r="A104" s="116"/>
      <c r="B104" s="116"/>
      <c r="C104" s="125" t="s">
        <v>1425</v>
      </c>
      <c r="D104" s="116"/>
      <c r="E104" s="125" t="s">
        <v>2078</v>
      </c>
      <c r="F104" s="116"/>
      <c r="G104" s="125" t="s">
        <v>1768</v>
      </c>
      <c r="H104" s="116"/>
      <c r="I104" s="116"/>
      <c r="J104" s="116"/>
      <c r="K104" s="125" t="s">
        <v>1804</v>
      </c>
      <c r="L104" s="125" t="s">
        <v>1950</v>
      </c>
      <c r="M104" s="116"/>
      <c r="N104" s="116"/>
      <c r="O104" s="116"/>
      <c r="P104" s="116"/>
      <c r="Q104" s="116"/>
      <c r="R104" s="116"/>
      <c r="S104" s="116"/>
      <c r="T104" s="125">
        <v>30390456</v>
      </c>
      <c r="U104" s="126">
        <v>0.14749999999999999</v>
      </c>
      <c r="V104" s="125" t="s">
        <v>2193</v>
      </c>
      <c r="W104" s="116"/>
      <c r="X104" s="125">
        <v>768</v>
      </c>
      <c r="Y104" s="125">
        <v>24</v>
      </c>
      <c r="Z104" s="125" t="s">
        <v>56</v>
      </c>
      <c r="AA104" s="116"/>
      <c r="AB104" s="116"/>
      <c r="AC104" s="128"/>
      <c r="AD104" s="116"/>
      <c r="AE104" s="125" t="s">
        <v>1425</v>
      </c>
      <c r="AF104" s="116"/>
      <c r="AG104" s="116" t="s">
        <v>2657</v>
      </c>
      <c r="AH104" s="133">
        <v>44664</v>
      </c>
      <c r="AI104" s="133">
        <v>44664</v>
      </c>
      <c r="AJ104" s="133">
        <v>44669</v>
      </c>
      <c r="AK104" s="133">
        <v>44669</v>
      </c>
      <c r="AL104" s="133">
        <v>44669</v>
      </c>
      <c r="AM104" s="128" t="s">
        <v>64</v>
      </c>
      <c r="AN104" s="128"/>
      <c r="AO104" s="116"/>
      <c r="AP104" s="116"/>
      <c r="AQ104" s="116"/>
      <c r="AR104" s="116"/>
      <c r="AS104" s="125" t="s">
        <v>53</v>
      </c>
      <c r="AT104" s="125"/>
      <c r="AU104" s="123"/>
      <c r="AV104" s="123"/>
      <c r="AW104" s="123"/>
      <c r="AX104" s="123"/>
      <c r="AY104" s="123"/>
      <c r="AZ104" s="123"/>
      <c r="BA104" s="116"/>
      <c r="BB104" s="116">
        <f t="shared" si="4"/>
        <v>16</v>
      </c>
      <c r="BC104" s="116">
        <f t="shared" si="5"/>
        <v>4</v>
      </c>
      <c r="BD104" s="116">
        <f t="shared" si="6"/>
        <v>2022</v>
      </c>
      <c r="BE104" s="124">
        <f t="shared" si="7"/>
        <v>0</v>
      </c>
    </row>
    <row r="105" spans="1:57">
      <c r="A105" s="116"/>
      <c r="B105" s="116"/>
      <c r="C105" s="125" t="s">
        <v>1426</v>
      </c>
      <c r="D105" s="116"/>
      <c r="E105" s="125" t="s">
        <v>2079</v>
      </c>
      <c r="F105" s="116"/>
      <c r="G105" s="125" t="s">
        <v>1769</v>
      </c>
      <c r="H105" s="116"/>
      <c r="I105" s="116"/>
      <c r="J105" s="116"/>
      <c r="K105" s="125" t="s">
        <v>275</v>
      </c>
      <c r="L105" s="125" t="s">
        <v>276</v>
      </c>
      <c r="M105" s="116"/>
      <c r="N105" s="116"/>
      <c r="O105" s="116"/>
      <c r="P105" s="116"/>
      <c r="Q105" s="116"/>
      <c r="R105" s="116"/>
      <c r="S105" s="116"/>
      <c r="T105" s="125">
        <v>30390156</v>
      </c>
      <c r="U105" s="126">
        <v>0.14749999999999999</v>
      </c>
      <c r="V105" s="125" t="s">
        <v>2193</v>
      </c>
      <c r="W105" s="116"/>
      <c r="X105" s="125">
        <v>768</v>
      </c>
      <c r="Y105" s="125">
        <v>24</v>
      </c>
      <c r="Z105" s="125" t="s">
        <v>62</v>
      </c>
      <c r="AA105" s="116"/>
      <c r="AB105" s="116"/>
      <c r="AC105" s="125"/>
      <c r="AD105" s="116"/>
      <c r="AE105" s="125" t="s">
        <v>1426</v>
      </c>
      <c r="AF105" s="116"/>
      <c r="AG105" s="116" t="s">
        <v>2657</v>
      </c>
      <c r="AH105" s="127">
        <v>44664</v>
      </c>
      <c r="AI105" s="127">
        <v>44664</v>
      </c>
      <c r="AJ105" s="127">
        <v>44665</v>
      </c>
      <c r="AK105" s="127">
        <v>44665</v>
      </c>
      <c r="AL105" s="127">
        <v>44665</v>
      </c>
      <c r="AM105" s="125" t="s">
        <v>64</v>
      </c>
      <c r="AN105" s="125"/>
      <c r="AO105" s="116"/>
      <c r="AP105" s="116"/>
      <c r="AQ105" s="116"/>
      <c r="AR105" s="116"/>
      <c r="AS105" s="125" t="s">
        <v>53</v>
      </c>
      <c r="AT105" s="125"/>
      <c r="AU105" s="123"/>
      <c r="AV105" s="123"/>
      <c r="AW105" s="123"/>
      <c r="AX105" s="123"/>
      <c r="AY105" s="123"/>
      <c r="AZ105" s="123"/>
      <c r="BA105" s="116"/>
      <c r="BB105" s="116">
        <f t="shared" si="4"/>
        <v>16</v>
      </c>
      <c r="BC105" s="116">
        <f t="shared" si="5"/>
        <v>4</v>
      </c>
      <c r="BD105" s="116">
        <f t="shared" si="6"/>
        <v>2022</v>
      </c>
      <c r="BE105" s="124">
        <f t="shared" si="7"/>
        <v>0</v>
      </c>
    </row>
    <row r="106" spans="1:57">
      <c r="A106" s="116"/>
      <c r="B106" s="116"/>
      <c r="C106" s="128" t="s">
        <v>1427</v>
      </c>
      <c r="D106" s="116"/>
      <c r="E106" s="128" t="s">
        <v>2080</v>
      </c>
      <c r="F106" s="116"/>
      <c r="G106" s="128" t="s">
        <v>1768</v>
      </c>
      <c r="H106" s="116"/>
      <c r="I106" s="116"/>
      <c r="J106" s="116"/>
      <c r="K106" s="128" t="s">
        <v>1799</v>
      </c>
      <c r="L106" s="128" t="s">
        <v>1951</v>
      </c>
      <c r="M106" s="116"/>
      <c r="N106" s="116"/>
      <c r="O106" s="116"/>
      <c r="P106" s="116"/>
      <c r="Q106" s="116"/>
      <c r="R106" s="116"/>
      <c r="S106" s="116"/>
      <c r="T106" s="128">
        <v>30390256</v>
      </c>
      <c r="U106" s="135">
        <v>0.14749999999999999</v>
      </c>
      <c r="V106" s="128" t="s">
        <v>2196</v>
      </c>
      <c r="W106" s="116"/>
      <c r="X106" s="128">
        <v>624</v>
      </c>
      <c r="Y106" s="128">
        <v>24</v>
      </c>
      <c r="Z106" s="128" t="s">
        <v>56</v>
      </c>
      <c r="AA106" s="116"/>
      <c r="AB106" s="116"/>
      <c r="AC106" s="128"/>
      <c r="AD106" s="116"/>
      <c r="AE106" s="128" t="s">
        <v>1427</v>
      </c>
      <c r="AF106" s="116"/>
      <c r="AG106" s="116" t="s">
        <v>2657</v>
      </c>
      <c r="AH106" s="133">
        <v>44664</v>
      </c>
      <c r="AI106" s="133">
        <v>44664</v>
      </c>
      <c r="AJ106" s="133">
        <v>44665</v>
      </c>
      <c r="AK106" s="133">
        <v>44665</v>
      </c>
      <c r="AL106" s="133">
        <v>44665</v>
      </c>
      <c r="AM106" s="125" t="s">
        <v>64</v>
      </c>
      <c r="AN106" s="128" t="s">
        <v>2250</v>
      </c>
      <c r="AO106" s="116"/>
      <c r="AP106" s="116"/>
      <c r="AQ106" s="116"/>
      <c r="AR106" s="116"/>
      <c r="AS106" s="128" t="s">
        <v>53</v>
      </c>
      <c r="AT106" s="128"/>
      <c r="AU106" s="123"/>
      <c r="AV106" s="123"/>
      <c r="AW106" s="123"/>
      <c r="AX106" s="123"/>
      <c r="AY106" s="123"/>
      <c r="AZ106" s="123"/>
      <c r="BA106" s="116"/>
      <c r="BB106" s="116">
        <f t="shared" si="4"/>
        <v>16</v>
      </c>
      <c r="BC106" s="116">
        <f t="shared" si="5"/>
        <v>4</v>
      </c>
      <c r="BD106" s="116">
        <f t="shared" si="6"/>
        <v>2022</v>
      </c>
      <c r="BE106" s="124">
        <f t="shared" si="7"/>
        <v>0</v>
      </c>
    </row>
    <row r="107" spans="1:57">
      <c r="A107" s="116"/>
      <c r="B107" s="116"/>
      <c r="C107" s="128" t="s">
        <v>1428</v>
      </c>
      <c r="D107" s="116"/>
      <c r="E107" s="128" t="s">
        <v>2080</v>
      </c>
      <c r="F107" s="116"/>
      <c r="G107" s="128" t="s">
        <v>1768</v>
      </c>
      <c r="H107" s="116"/>
      <c r="I107" s="116"/>
      <c r="J107" s="116"/>
      <c r="K107" s="128" t="s">
        <v>1799</v>
      </c>
      <c r="L107" s="128" t="s">
        <v>1951</v>
      </c>
      <c r="M107" s="116"/>
      <c r="N107" s="116"/>
      <c r="O107" s="116"/>
      <c r="P107" s="116"/>
      <c r="Q107" s="116"/>
      <c r="R107" s="116"/>
      <c r="S107" s="116"/>
      <c r="T107" s="128">
        <v>30390256</v>
      </c>
      <c r="U107" s="135">
        <v>0.14749999999999999</v>
      </c>
      <c r="V107" s="128" t="s">
        <v>2196</v>
      </c>
      <c r="W107" s="116"/>
      <c r="X107" s="128">
        <v>624</v>
      </c>
      <c r="Y107" s="128">
        <v>24</v>
      </c>
      <c r="Z107" s="128" t="s">
        <v>56</v>
      </c>
      <c r="AA107" s="116"/>
      <c r="AB107" s="116"/>
      <c r="AC107" s="128"/>
      <c r="AD107" s="116"/>
      <c r="AE107" s="128" t="s">
        <v>1428</v>
      </c>
      <c r="AF107" s="116"/>
      <c r="AG107" s="116" t="s">
        <v>2657</v>
      </c>
      <c r="AH107" s="133">
        <v>44664</v>
      </c>
      <c r="AI107" s="133">
        <v>44664</v>
      </c>
      <c r="AJ107" s="133">
        <v>44665</v>
      </c>
      <c r="AK107" s="133">
        <v>44665</v>
      </c>
      <c r="AL107" s="133">
        <v>44665</v>
      </c>
      <c r="AM107" s="125" t="s">
        <v>64</v>
      </c>
      <c r="AN107" s="128" t="s">
        <v>2251</v>
      </c>
      <c r="AO107" s="116"/>
      <c r="AP107" s="116"/>
      <c r="AQ107" s="116"/>
      <c r="AR107" s="116"/>
      <c r="AS107" s="128" t="s">
        <v>53</v>
      </c>
      <c r="AT107" s="128"/>
      <c r="AU107" s="123"/>
      <c r="AV107" s="123"/>
      <c r="AW107" s="123"/>
      <c r="AX107" s="123"/>
      <c r="AY107" s="123"/>
      <c r="AZ107" s="123"/>
      <c r="BA107" s="116"/>
      <c r="BB107" s="116">
        <f t="shared" si="4"/>
        <v>16</v>
      </c>
      <c r="BC107" s="116">
        <f t="shared" si="5"/>
        <v>4</v>
      </c>
      <c r="BD107" s="116">
        <f t="shared" si="6"/>
        <v>2022</v>
      </c>
      <c r="BE107" s="124">
        <f t="shared" si="7"/>
        <v>0</v>
      </c>
    </row>
    <row r="108" spans="1:57">
      <c r="A108" s="116"/>
      <c r="B108" s="116"/>
      <c r="C108" s="128" t="s">
        <v>1429</v>
      </c>
      <c r="D108" s="116"/>
      <c r="E108" s="128" t="s">
        <v>2080</v>
      </c>
      <c r="F108" s="116"/>
      <c r="G108" s="128" t="s">
        <v>1768</v>
      </c>
      <c r="H108" s="116"/>
      <c r="I108" s="116"/>
      <c r="J108" s="116"/>
      <c r="K108" s="128" t="s">
        <v>1799</v>
      </c>
      <c r="L108" s="128" t="s">
        <v>1951</v>
      </c>
      <c r="M108" s="116"/>
      <c r="N108" s="116"/>
      <c r="O108" s="116"/>
      <c r="P108" s="116"/>
      <c r="Q108" s="116"/>
      <c r="R108" s="116"/>
      <c r="S108" s="116"/>
      <c r="T108" s="128">
        <v>30390256</v>
      </c>
      <c r="U108" s="135">
        <v>0.14749999999999999</v>
      </c>
      <c r="V108" s="128" t="s">
        <v>2196</v>
      </c>
      <c r="W108" s="116"/>
      <c r="X108" s="128">
        <v>624</v>
      </c>
      <c r="Y108" s="128">
        <v>24</v>
      </c>
      <c r="Z108" s="128" t="s">
        <v>56</v>
      </c>
      <c r="AA108" s="116"/>
      <c r="AB108" s="116"/>
      <c r="AC108" s="128"/>
      <c r="AD108" s="116"/>
      <c r="AE108" s="128" t="s">
        <v>1429</v>
      </c>
      <c r="AF108" s="116"/>
      <c r="AG108" s="116" t="s">
        <v>2657</v>
      </c>
      <c r="AH108" s="133">
        <v>44664</v>
      </c>
      <c r="AI108" s="133">
        <v>44664</v>
      </c>
      <c r="AJ108" s="133">
        <v>44665</v>
      </c>
      <c r="AK108" s="133">
        <v>44665</v>
      </c>
      <c r="AL108" s="133">
        <v>44665</v>
      </c>
      <c r="AM108" s="125" t="s">
        <v>64</v>
      </c>
      <c r="AN108" s="128" t="s">
        <v>2252</v>
      </c>
      <c r="AO108" s="116"/>
      <c r="AP108" s="116"/>
      <c r="AQ108" s="116"/>
      <c r="AR108" s="116"/>
      <c r="AS108" s="128" t="s">
        <v>53</v>
      </c>
      <c r="AT108" s="128"/>
      <c r="AU108" s="123"/>
      <c r="AV108" s="123"/>
      <c r="AW108" s="123"/>
      <c r="AX108" s="123"/>
      <c r="AY108" s="123"/>
      <c r="AZ108" s="123"/>
      <c r="BA108" s="116"/>
      <c r="BB108" s="116">
        <f t="shared" si="4"/>
        <v>16</v>
      </c>
      <c r="BC108" s="116">
        <f t="shared" si="5"/>
        <v>4</v>
      </c>
      <c r="BD108" s="116">
        <f t="shared" si="6"/>
        <v>2022</v>
      </c>
      <c r="BE108" s="124">
        <f t="shared" si="7"/>
        <v>0</v>
      </c>
    </row>
    <row r="109" spans="1:57">
      <c r="A109" s="116"/>
      <c r="B109" s="116"/>
      <c r="C109" s="128" t="s">
        <v>1430</v>
      </c>
      <c r="D109" s="116"/>
      <c r="E109" s="128" t="s">
        <v>2080</v>
      </c>
      <c r="F109" s="116"/>
      <c r="G109" s="128" t="s">
        <v>1768</v>
      </c>
      <c r="H109" s="116"/>
      <c r="I109" s="116"/>
      <c r="J109" s="116"/>
      <c r="K109" s="128" t="s">
        <v>1799</v>
      </c>
      <c r="L109" s="128" t="s">
        <v>1951</v>
      </c>
      <c r="M109" s="116"/>
      <c r="N109" s="116"/>
      <c r="O109" s="116"/>
      <c r="P109" s="116"/>
      <c r="Q109" s="116"/>
      <c r="R109" s="116"/>
      <c r="S109" s="116"/>
      <c r="T109" s="128">
        <v>30390256</v>
      </c>
      <c r="U109" s="135">
        <v>0.14749999999999999</v>
      </c>
      <c r="V109" s="128" t="s">
        <v>2196</v>
      </c>
      <c r="W109" s="116"/>
      <c r="X109" s="128">
        <v>624</v>
      </c>
      <c r="Y109" s="128">
        <v>24</v>
      </c>
      <c r="Z109" s="128" t="s">
        <v>56</v>
      </c>
      <c r="AA109" s="116"/>
      <c r="AB109" s="116"/>
      <c r="AC109" s="128"/>
      <c r="AD109" s="116"/>
      <c r="AE109" s="128" t="s">
        <v>1430</v>
      </c>
      <c r="AF109" s="116"/>
      <c r="AG109" s="116" t="s">
        <v>2657</v>
      </c>
      <c r="AH109" s="133">
        <v>44664</v>
      </c>
      <c r="AI109" s="133">
        <v>44664</v>
      </c>
      <c r="AJ109" s="133">
        <v>44665</v>
      </c>
      <c r="AK109" s="133">
        <v>44665</v>
      </c>
      <c r="AL109" s="133">
        <v>44665</v>
      </c>
      <c r="AM109" s="125" t="s">
        <v>64</v>
      </c>
      <c r="AN109" s="128" t="s">
        <v>2253</v>
      </c>
      <c r="AO109" s="116"/>
      <c r="AP109" s="116"/>
      <c r="AQ109" s="116"/>
      <c r="AR109" s="116"/>
      <c r="AS109" s="128" t="s">
        <v>53</v>
      </c>
      <c r="AT109" s="128"/>
      <c r="AU109" s="123"/>
      <c r="AV109" s="123"/>
      <c r="AW109" s="123"/>
      <c r="AX109" s="123"/>
      <c r="AY109" s="123"/>
      <c r="AZ109" s="123"/>
      <c r="BA109" s="116"/>
      <c r="BB109" s="116">
        <f t="shared" si="4"/>
        <v>16</v>
      </c>
      <c r="BC109" s="116">
        <f t="shared" si="5"/>
        <v>4</v>
      </c>
      <c r="BD109" s="116">
        <f t="shared" si="6"/>
        <v>2022</v>
      </c>
      <c r="BE109" s="124">
        <f t="shared" si="7"/>
        <v>0</v>
      </c>
    </row>
    <row r="110" spans="1:57">
      <c r="A110" s="116"/>
      <c r="B110" s="116"/>
      <c r="C110" s="128" t="s">
        <v>1431</v>
      </c>
      <c r="D110" s="116"/>
      <c r="E110" s="128" t="s">
        <v>2081</v>
      </c>
      <c r="F110" s="116"/>
      <c r="G110" s="128" t="s">
        <v>1769</v>
      </c>
      <c r="H110" s="116"/>
      <c r="I110" s="116"/>
      <c r="J110" s="116"/>
      <c r="K110" s="128" t="s">
        <v>1800</v>
      </c>
      <c r="L110" s="128" t="s">
        <v>1952</v>
      </c>
      <c r="M110" s="116"/>
      <c r="N110" s="116"/>
      <c r="O110" s="116"/>
      <c r="P110" s="116"/>
      <c r="Q110" s="116"/>
      <c r="R110" s="116"/>
      <c r="S110" s="116"/>
      <c r="T110" s="128">
        <v>30390256</v>
      </c>
      <c r="U110" s="135">
        <v>0.14749999999999999</v>
      </c>
      <c r="V110" s="128" t="s">
        <v>2196</v>
      </c>
      <c r="W110" s="116"/>
      <c r="X110" s="128">
        <v>624</v>
      </c>
      <c r="Y110" s="128">
        <v>24</v>
      </c>
      <c r="Z110" s="128" t="s">
        <v>56</v>
      </c>
      <c r="AA110" s="116"/>
      <c r="AB110" s="116"/>
      <c r="AC110" s="128"/>
      <c r="AD110" s="116"/>
      <c r="AE110" s="128" t="s">
        <v>1431</v>
      </c>
      <c r="AF110" s="116"/>
      <c r="AG110" s="116" t="s">
        <v>2657</v>
      </c>
      <c r="AH110" s="133">
        <v>44664</v>
      </c>
      <c r="AI110" s="133">
        <v>44664</v>
      </c>
      <c r="AJ110" s="133">
        <v>44664</v>
      </c>
      <c r="AK110" s="133">
        <v>44664</v>
      </c>
      <c r="AL110" s="133">
        <v>44664</v>
      </c>
      <c r="AM110" s="125" t="s">
        <v>64</v>
      </c>
      <c r="AN110" s="128" t="s">
        <v>2254</v>
      </c>
      <c r="AO110" s="116"/>
      <c r="AP110" s="116"/>
      <c r="AQ110" s="116"/>
      <c r="AR110" s="116"/>
      <c r="AS110" s="128" t="s">
        <v>53</v>
      </c>
      <c r="AT110" s="128"/>
      <c r="AU110" s="123"/>
      <c r="AV110" s="123"/>
      <c r="AW110" s="123"/>
      <c r="AX110" s="123"/>
      <c r="AY110" s="123"/>
      <c r="AZ110" s="123"/>
      <c r="BA110" s="116"/>
      <c r="BB110" s="116">
        <f t="shared" si="4"/>
        <v>16</v>
      </c>
      <c r="BC110" s="116">
        <f t="shared" si="5"/>
        <v>4</v>
      </c>
      <c r="BD110" s="116">
        <f t="shared" si="6"/>
        <v>2022</v>
      </c>
      <c r="BE110" s="124">
        <f t="shared" si="7"/>
        <v>0</v>
      </c>
    </row>
    <row r="111" spans="1:57">
      <c r="A111" s="116"/>
      <c r="B111" s="116"/>
      <c r="C111" s="128" t="s">
        <v>1432</v>
      </c>
      <c r="D111" s="116"/>
      <c r="E111" s="128" t="s">
        <v>2081</v>
      </c>
      <c r="F111" s="116"/>
      <c r="G111" s="128" t="s">
        <v>1769</v>
      </c>
      <c r="H111" s="116"/>
      <c r="I111" s="116"/>
      <c r="J111" s="116"/>
      <c r="K111" s="128" t="s">
        <v>1800</v>
      </c>
      <c r="L111" s="128" t="s">
        <v>1952</v>
      </c>
      <c r="M111" s="116"/>
      <c r="N111" s="116"/>
      <c r="O111" s="116"/>
      <c r="P111" s="116"/>
      <c r="Q111" s="116"/>
      <c r="R111" s="116"/>
      <c r="S111" s="116"/>
      <c r="T111" s="128">
        <v>30390256</v>
      </c>
      <c r="U111" s="135">
        <v>0.14749999999999999</v>
      </c>
      <c r="V111" s="128" t="s">
        <v>2196</v>
      </c>
      <c r="W111" s="116"/>
      <c r="X111" s="128">
        <v>624</v>
      </c>
      <c r="Y111" s="128">
        <v>24</v>
      </c>
      <c r="Z111" s="128" t="s">
        <v>56</v>
      </c>
      <c r="AA111" s="116"/>
      <c r="AB111" s="116"/>
      <c r="AC111" s="128"/>
      <c r="AD111" s="116"/>
      <c r="AE111" s="128" t="s">
        <v>1432</v>
      </c>
      <c r="AF111" s="116"/>
      <c r="AG111" s="116" t="s">
        <v>2657</v>
      </c>
      <c r="AH111" s="133">
        <v>44664</v>
      </c>
      <c r="AI111" s="133">
        <v>44664</v>
      </c>
      <c r="AJ111" s="133">
        <v>44664</v>
      </c>
      <c r="AK111" s="133">
        <v>44664</v>
      </c>
      <c r="AL111" s="133">
        <v>44664</v>
      </c>
      <c r="AM111" s="125" t="s">
        <v>64</v>
      </c>
      <c r="AN111" s="128" t="s">
        <v>2255</v>
      </c>
      <c r="AO111" s="116"/>
      <c r="AP111" s="116"/>
      <c r="AQ111" s="116"/>
      <c r="AR111" s="116"/>
      <c r="AS111" s="128" t="s">
        <v>53</v>
      </c>
      <c r="AT111" s="128"/>
      <c r="AU111" s="123"/>
      <c r="AV111" s="123"/>
      <c r="AW111" s="123"/>
      <c r="AX111" s="123"/>
      <c r="AY111" s="123"/>
      <c r="AZ111" s="123"/>
      <c r="BA111" s="116"/>
      <c r="BB111" s="116">
        <f t="shared" si="4"/>
        <v>16</v>
      </c>
      <c r="BC111" s="116">
        <f t="shared" si="5"/>
        <v>4</v>
      </c>
      <c r="BD111" s="116">
        <f t="shared" si="6"/>
        <v>2022</v>
      </c>
      <c r="BE111" s="124">
        <f t="shared" si="7"/>
        <v>0</v>
      </c>
    </row>
    <row r="112" spans="1:57">
      <c r="A112" s="116"/>
      <c r="B112" s="116"/>
      <c r="C112" s="128" t="s">
        <v>1433</v>
      </c>
      <c r="D112" s="116"/>
      <c r="E112" s="128" t="s">
        <v>2081</v>
      </c>
      <c r="F112" s="116"/>
      <c r="G112" s="128" t="s">
        <v>1769</v>
      </c>
      <c r="H112" s="116"/>
      <c r="I112" s="116"/>
      <c r="J112" s="116"/>
      <c r="K112" s="128" t="s">
        <v>1800</v>
      </c>
      <c r="L112" s="128" t="s">
        <v>1952</v>
      </c>
      <c r="M112" s="116"/>
      <c r="N112" s="116"/>
      <c r="O112" s="116"/>
      <c r="P112" s="116"/>
      <c r="Q112" s="116"/>
      <c r="R112" s="116"/>
      <c r="S112" s="116"/>
      <c r="T112" s="128">
        <v>30390256</v>
      </c>
      <c r="U112" s="135">
        <v>0.14749999999999999</v>
      </c>
      <c r="V112" s="128" t="s">
        <v>2196</v>
      </c>
      <c r="W112" s="116"/>
      <c r="X112" s="128">
        <v>624</v>
      </c>
      <c r="Y112" s="128">
        <v>24</v>
      </c>
      <c r="Z112" s="128" t="s">
        <v>56</v>
      </c>
      <c r="AA112" s="116"/>
      <c r="AB112" s="116"/>
      <c r="AC112" s="128"/>
      <c r="AD112" s="116"/>
      <c r="AE112" s="128" t="s">
        <v>1433</v>
      </c>
      <c r="AF112" s="116"/>
      <c r="AG112" s="116" t="s">
        <v>2657</v>
      </c>
      <c r="AH112" s="133">
        <v>44664</v>
      </c>
      <c r="AI112" s="133">
        <v>44664</v>
      </c>
      <c r="AJ112" s="133">
        <v>44664</v>
      </c>
      <c r="AK112" s="133">
        <v>44664</v>
      </c>
      <c r="AL112" s="133">
        <v>44664</v>
      </c>
      <c r="AM112" s="125" t="s">
        <v>64</v>
      </c>
      <c r="AN112" s="128" t="s">
        <v>2256</v>
      </c>
      <c r="AO112" s="116"/>
      <c r="AP112" s="116"/>
      <c r="AQ112" s="116"/>
      <c r="AR112" s="116"/>
      <c r="AS112" s="128" t="s">
        <v>53</v>
      </c>
      <c r="AT112" s="128"/>
      <c r="AU112" s="123"/>
      <c r="AV112" s="123"/>
      <c r="AW112" s="123"/>
      <c r="AX112" s="123"/>
      <c r="AY112" s="123"/>
      <c r="AZ112" s="123"/>
      <c r="BA112" s="116"/>
      <c r="BB112" s="116">
        <f t="shared" si="4"/>
        <v>16</v>
      </c>
      <c r="BC112" s="116">
        <f t="shared" si="5"/>
        <v>4</v>
      </c>
      <c r="BD112" s="116">
        <f t="shared" si="6"/>
        <v>2022</v>
      </c>
      <c r="BE112" s="124">
        <f t="shared" si="7"/>
        <v>0</v>
      </c>
    </row>
    <row r="113" spans="1:57">
      <c r="A113" s="116"/>
      <c r="B113" s="116"/>
      <c r="C113" s="128" t="s">
        <v>1434</v>
      </c>
      <c r="D113" s="116"/>
      <c r="E113" s="128" t="s">
        <v>2082</v>
      </c>
      <c r="F113" s="116"/>
      <c r="G113" s="128" t="s">
        <v>1768</v>
      </c>
      <c r="H113" s="116"/>
      <c r="I113" s="116"/>
      <c r="J113" s="116"/>
      <c r="K113" s="128" t="s">
        <v>393</v>
      </c>
      <c r="L113" s="128" t="s">
        <v>394</v>
      </c>
      <c r="M113" s="116"/>
      <c r="N113" s="116"/>
      <c r="O113" s="116"/>
      <c r="P113" s="116"/>
      <c r="Q113" s="116"/>
      <c r="R113" s="116"/>
      <c r="S113" s="116"/>
      <c r="T113" s="128">
        <v>30390156</v>
      </c>
      <c r="U113" s="135">
        <v>0.14749999999999999</v>
      </c>
      <c r="V113" s="128" t="s">
        <v>2193</v>
      </c>
      <c r="W113" s="116"/>
      <c r="X113" s="128">
        <v>832</v>
      </c>
      <c r="Y113" s="128">
        <v>26</v>
      </c>
      <c r="Z113" s="128" t="s">
        <v>56</v>
      </c>
      <c r="AA113" s="116"/>
      <c r="AB113" s="116"/>
      <c r="AC113" s="128"/>
      <c r="AD113" s="116"/>
      <c r="AE113" s="128" t="s">
        <v>1434</v>
      </c>
      <c r="AF113" s="116"/>
      <c r="AG113" s="116" t="s">
        <v>2657</v>
      </c>
      <c r="AH113" s="133">
        <v>44664</v>
      </c>
      <c r="AI113" s="133">
        <v>44664</v>
      </c>
      <c r="AJ113" s="133">
        <v>44669</v>
      </c>
      <c r="AK113" s="133">
        <v>44669</v>
      </c>
      <c r="AL113" s="133">
        <v>44669</v>
      </c>
      <c r="AM113" s="128" t="s">
        <v>64</v>
      </c>
      <c r="AN113" s="128"/>
      <c r="AO113" s="116"/>
      <c r="AP113" s="116"/>
      <c r="AQ113" s="116"/>
      <c r="AR113" s="116"/>
      <c r="AS113" s="128" t="s">
        <v>53</v>
      </c>
      <c r="AT113" s="128"/>
      <c r="AU113" s="123"/>
      <c r="AV113" s="123"/>
      <c r="AW113" s="123"/>
      <c r="AX113" s="123"/>
      <c r="AY113" s="123"/>
      <c r="AZ113" s="123"/>
      <c r="BA113" s="116"/>
      <c r="BB113" s="116">
        <f t="shared" si="4"/>
        <v>16</v>
      </c>
      <c r="BC113" s="116">
        <f t="shared" si="5"/>
        <v>4</v>
      </c>
      <c r="BD113" s="116">
        <f t="shared" si="6"/>
        <v>2022</v>
      </c>
      <c r="BE113" s="124">
        <f t="shared" si="7"/>
        <v>0</v>
      </c>
    </row>
    <row r="114" spans="1:57">
      <c r="A114" s="116"/>
      <c r="B114" s="116"/>
      <c r="C114" s="128" t="s">
        <v>1435</v>
      </c>
      <c r="D114" s="116"/>
      <c r="E114" s="128" t="s">
        <v>2082</v>
      </c>
      <c r="F114" s="116"/>
      <c r="G114" s="128" t="s">
        <v>1768</v>
      </c>
      <c r="H114" s="116"/>
      <c r="I114" s="116"/>
      <c r="J114" s="116"/>
      <c r="K114" s="128" t="s">
        <v>393</v>
      </c>
      <c r="L114" s="128" t="s">
        <v>394</v>
      </c>
      <c r="M114" s="116"/>
      <c r="N114" s="116"/>
      <c r="O114" s="116"/>
      <c r="P114" s="116"/>
      <c r="Q114" s="116"/>
      <c r="R114" s="116"/>
      <c r="S114" s="116"/>
      <c r="T114" s="128">
        <v>30390156</v>
      </c>
      <c r="U114" s="135">
        <v>0.14749999999999999</v>
      </c>
      <c r="V114" s="128" t="s">
        <v>2193</v>
      </c>
      <c r="W114" s="116"/>
      <c r="X114" s="128">
        <v>832</v>
      </c>
      <c r="Y114" s="128">
        <v>26</v>
      </c>
      <c r="Z114" s="128" t="s">
        <v>56</v>
      </c>
      <c r="AA114" s="116"/>
      <c r="AB114" s="116"/>
      <c r="AC114" s="128"/>
      <c r="AD114" s="116"/>
      <c r="AE114" s="128" t="s">
        <v>1435</v>
      </c>
      <c r="AF114" s="116"/>
      <c r="AG114" s="116" t="s">
        <v>2657</v>
      </c>
      <c r="AH114" s="133">
        <v>44664</v>
      </c>
      <c r="AI114" s="133">
        <v>44664</v>
      </c>
      <c r="AJ114" s="133">
        <v>44669</v>
      </c>
      <c r="AK114" s="133">
        <v>44669</v>
      </c>
      <c r="AL114" s="133">
        <v>44669</v>
      </c>
      <c r="AM114" s="128" t="s">
        <v>64</v>
      </c>
      <c r="AN114" s="128"/>
      <c r="AO114" s="116"/>
      <c r="AP114" s="116"/>
      <c r="AQ114" s="116"/>
      <c r="AR114" s="116"/>
      <c r="AS114" s="128" t="s">
        <v>53</v>
      </c>
      <c r="AT114" s="128"/>
      <c r="AU114" s="123"/>
      <c r="AV114" s="123"/>
      <c r="AW114" s="123"/>
      <c r="AX114" s="123"/>
      <c r="AY114" s="123"/>
      <c r="AZ114" s="123"/>
      <c r="BA114" s="116"/>
      <c r="BB114" s="116">
        <f t="shared" si="4"/>
        <v>16</v>
      </c>
      <c r="BC114" s="116">
        <f t="shared" si="5"/>
        <v>4</v>
      </c>
      <c r="BD114" s="116">
        <f t="shared" si="6"/>
        <v>2022</v>
      </c>
      <c r="BE114" s="124">
        <f t="shared" si="7"/>
        <v>0</v>
      </c>
    </row>
    <row r="115" spans="1:57">
      <c r="A115" s="116"/>
      <c r="B115" s="116"/>
      <c r="C115" s="128" t="s">
        <v>1436</v>
      </c>
      <c r="D115" s="116"/>
      <c r="E115" s="128" t="s">
        <v>2082</v>
      </c>
      <c r="F115" s="116"/>
      <c r="G115" s="128" t="s">
        <v>1769</v>
      </c>
      <c r="H115" s="116"/>
      <c r="I115" s="116"/>
      <c r="J115" s="116"/>
      <c r="K115" s="128" t="s">
        <v>393</v>
      </c>
      <c r="L115" s="128" t="s">
        <v>394</v>
      </c>
      <c r="M115" s="116"/>
      <c r="N115" s="116"/>
      <c r="O115" s="116"/>
      <c r="P115" s="116"/>
      <c r="Q115" s="116"/>
      <c r="R115" s="116"/>
      <c r="S115" s="116"/>
      <c r="T115" s="128">
        <v>30390156</v>
      </c>
      <c r="U115" s="135">
        <v>0.14749999999999999</v>
      </c>
      <c r="V115" s="128" t="s">
        <v>2193</v>
      </c>
      <c r="W115" s="116"/>
      <c r="X115" s="128">
        <v>832</v>
      </c>
      <c r="Y115" s="128">
        <v>26</v>
      </c>
      <c r="Z115" s="128" t="s">
        <v>56</v>
      </c>
      <c r="AA115" s="116"/>
      <c r="AB115" s="116"/>
      <c r="AC115" s="128"/>
      <c r="AD115" s="116"/>
      <c r="AE115" s="128" t="s">
        <v>1436</v>
      </c>
      <c r="AF115" s="116"/>
      <c r="AG115" s="116" t="s">
        <v>2657</v>
      </c>
      <c r="AH115" s="133">
        <v>44664</v>
      </c>
      <c r="AI115" s="133">
        <v>44664</v>
      </c>
      <c r="AJ115" s="133">
        <v>44669</v>
      </c>
      <c r="AK115" s="133">
        <v>44669</v>
      </c>
      <c r="AL115" s="133">
        <v>44669</v>
      </c>
      <c r="AM115" s="128" t="s">
        <v>64</v>
      </c>
      <c r="AN115" s="128"/>
      <c r="AO115" s="116"/>
      <c r="AP115" s="116"/>
      <c r="AQ115" s="116"/>
      <c r="AR115" s="116"/>
      <c r="AS115" s="128" t="s">
        <v>53</v>
      </c>
      <c r="AT115" s="128"/>
      <c r="AU115" s="123"/>
      <c r="AV115" s="123"/>
      <c r="AW115" s="123"/>
      <c r="AX115" s="123"/>
      <c r="AY115" s="123"/>
      <c r="AZ115" s="123"/>
      <c r="BA115" s="116"/>
      <c r="BB115" s="116">
        <f t="shared" si="4"/>
        <v>16</v>
      </c>
      <c r="BC115" s="116">
        <f t="shared" si="5"/>
        <v>4</v>
      </c>
      <c r="BD115" s="116">
        <f t="shared" si="6"/>
        <v>2022</v>
      </c>
      <c r="BE115" s="124">
        <f t="shared" si="7"/>
        <v>0</v>
      </c>
    </row>
    <row r="116" spans="1:57">
      <c r="A116" s="116"/>
      <c r="B116" s="116"/>
      <c r="C116" s="128" t="s">
        <v>1437</v>
      </c>
      <c r="D116" s="116"/>
      <c r="E116" s="128" t="s">
        <v>2082</v>
      </c>
      <c r="F116" s="116"/>
      <c r="G116" s="128" t="s">
        <v>1769</v>
      </c>
      <c r="H116" s="116"/>
      <c r="I116" s="116"/>
      <c r="J116" s="116"/>
      <c r="K116" s="128" t="s">
        <v>393</v>
      </c>
      <c r="L116" s="128" t="s">
        <v>394</v>
      </c>
      <c r="M116" s="116"/>
      <c r="N116" s="116"/>
      <c r="O116" s="116"/>
      <c r="P116" s="116"/>
      <c r="Q116" s="116"/>
      <c r="R116" s="116"/>
      <c r="S116" s="116"/>
      <c r="T116" s="128">
        <v>30390156</v>
      </c>
      <c r="U116" s="135">
        <v>0.14749999999999999</v>
      </c>
      <c r="V116" s="128" t="s">
        <v>2193</v>
      </c>
      <c r="W116" s="116"/>
      <c r="X116" s="128">
        <v>832</v>
      </c>
      <c r="Y116" s="128">
        <v>26</v>
      </c>
      <c r="Z116" s="128" t="s">
        <v>56</v>
      </c>
      <c r="AA116" s="116"/>
      <c r="AB116" s="116"/>
      <c r="AC116" s="128"/>
      <c r="AD116" s="116"/>
      <c r="AE116" s="128" t="s">
        <v>1437</v>
      </c>
      <c r="AF116" s="116"/>
      <c r="AG116" s="116" t="s">
        <v>2657</v>
      </c>
      <c r="AH116" s="133">
        <v>44664</v>
      </c>
      <c r="AI116" s="133">
        <v>44664</v>
      </c>
      <c r="AJ116" s="133">
        <v>44669</v>
      </c>
      <c r="AK116" s="133">
        <v>44669</v>
      </c>
      <c r="AL116" s="133">
        <v>44669</v>
      </c>
      <c r="AM116" s="128" t="s">
        <v>64</v>
      </c>
      <c r="AN116" s="128"/>
      <c r="AO116" s="116"/>
      <c r="AP116" s="116"/>
      <c r="AQ116" s="116"/>
      <c r="AR116" s="116"/>
      <c r="AS116" s="128" t="s">
        <v>53</v>
      </c>
      <c r="AT116" s="128"/>
      <c r="AU116" s="123"/>
      <c r="AV116" s="123"/>
      <c r="AW116" s="123"/>
      <c r="AX116" s="123"/>
      <c r="AY116" s="123"/>
      <c r="AZ116" s="123"/>
      <c r="BA116" s="116"/>
      <c r="BB116" s="116">
        <f t="shared" si="4"/>
        <v>16</v>
      </c>
      <c r="BC116" s="116">
        <f t="shared" si="5"/>
        <v>4</v>
      </c>
      <c r="BD116" s="116">
        <f t="shared" si="6"/>
        <v>2022</v>
      </c>
      <c r="BE116" s="124">
        <f t="shared" si="7"/>
        <v>0</v>
      </c>
    </row>
    <row r="117" spans="1:57">
      <c r="A117" s="116"/>
      <c r="B117" s="116"/>
      <c r="C117" s="125" t="s">
        <v>1438</v>
      </c>
      <c r="D117" s="116"/>
      <c r="E117" s="125" t="s">
        <v>2051</v>
      </c>
      <c r="F117" s="116"/>
      <c r="G117" s="125" t="s">
        <v>1768</v>
      </c>
      <c r="H117" s="116"/>
      <c r="I117" s="116"/>
      <c r="J117" s="116"/>
      <c r="K117" s="125" t="s">
        <v>393</v>
      </c>
      <c r="L117" s="125" t="s">
        <v>1935</v>
      </c>
      <c r="M117" s="116"/>
      <c r="N117" s="116"/>
      <c r="O117" s="116"/>
      <c r="P117" s="116"/>
      <c r="Q117" s="116"/>
      <c r="R117" s="116"/>
      <c r="S117" s="116"/>
      <c r="T117" s="125">
        <v>30372157</v>
      </c>
      <c r="U117" s="126">
        <v>0.14749999999999999</v>
      </c>
      <c r="V117" s="125" t="s">
        <v>2201</v>
      </c>
      <c r="W117" s="116"/>
      <c r="X117" s="125">
        <v>832</v>
      </c>
      <c r="Y117" s="125">
        <v>26</v>
      </c>
      <c r="Z117" s="125" t="s">
        <v>56</v>
      </c>
      <c r="AA117" s="116"/>
      <c r="AB117" s="116"/>
      <c r="AC117" s="125"/>
      <c r="AD117" s="116"/>
      <c r="AE117" s="125" t="s">
        <v>1438</v>
      </c>
      <c r="AF117" s="116"/>
      <c r="AG117" s="116" t="s">
        <v>2657</v>
      </c>
      <c r="AH117" s="127">
        <v>44665</v>
      </c>
      <c r="AI117" s="127">
        <v>44665</v>
      </c>
      <c r="AJ117" s="127">
        <v>44669</v>
      </c>
      <c r="AK117" s="127">
        <v>44669</v>
      </c>
      <c r="AL117" s="127">
        <v>44669</v>
      </c>
      <c r="AM117" s="125" t="s">
        <v>64</v>
      </c>
      <c r="AN117" s="125"/>
      <c r="AO117" s="116"/>
      <c r="AP117" s="116"/>
      <c r="AQ117" s="116"/>
      <c r="AR117" s="116"/>
      <c r="AS117" s="125" t="s">
        <v>53</v>
      </c>
      <c r="AT117" s="125"/>
      <c r="AU117" s="123"/>
      <c r="AV117" s="123"/>
      <c r="AW117" s="123"/>
      <c r="AX117" s="123"/>
      <c r="AY117" s="123"/>
      <c r="AZ117" s="123"/>
      <c r="BA117" s="116"/>
      <c r="BB117" s="116">
        <f t="shared" si="4"/>
        <v>16</v>
      </c>
      <c r="BC117" s="116">
        <f t="shared" si="5"/>
        <v>4</v>
      </c>
      <c r="BD117" s="116">
        <f t="shared" si="6"/>
        <v>2022</v>
      </c>
      <c r="BE117" s="124">
        <f t="shared" si="7"/>
        <v>0</v>
      </c>
    </row>
    <row r="118" spans="1:57">
      <c r="A118" s="116"/>
      <c r="B118" s="116"/>
      <c r="C118" s="125" t="s">
        <v>1439</v>
      </c>
      <c r="D118" s="116"/>
      <c r="E118" s="125" t="s">
        <v>2051</v>
      </c>
      <c r="F118" s="116"/>
      <c r="G118" s="125" t="s">
        <v>1768</v>
      </c>
      <c r="H118" s="116"/>
      <c r="I118" s="116"/>
      <c r="J118" s="116"/>
      <c r="K118" s="125" t="s">
        <v>393</v>
      </c>
      <c r="L118" s="125" t="s">
        <v>1935</v>
      </c>
      <c r="M118" s="116"/>
      <c r="N118" s="116"/>
      <c r="O118" s="116"/>
      <c r="P118" s="116"/>
      <c r="Q118" s="116"/>
      <c r="R118" s="116"/>
      <c r="S118" s="116"/>
      <c r="T118" s="125">
        <v>30372157</v>
      </c>
      <c r="U118" s="126">
        <v>0.14749999999999999</v>
      </c>
      <c r="V118" s="125" t="s">
        <v>2201</v>
      </c>
      <c r="W118" s="116"/>
      <c r="X118" s="125">
        <v>832</v>
      </c>
      <c r="Y118" s="125">
        <v>26</v>
      </c>
      <c r="Z118" s="125" t="s">
        <v>56</v>
      </c>
      <c r="AA118" s="116"/>
      <c r="AB118" s="116"/>
      <c r="AC118" s="125"/>
      <c r="AD118" s="116"/>
      <c r="AE118" s="125" t="s">
        <v>1439</v>
      </c>
      <c r="AF118" s="116"/>
      <c r="AG118" s="116" t="s">
        <v>2657</v>
      </c>
      <c r="AH118" s="127">
        <v>44665</v>
      </c>
      <c r="AI118" s="127">
        <v>44665</v>
      </c>
      <c r="AJ118" s="127">
        <v>44669</v>
      </c>
      <c r="AK118" s="127">
        <v>44669</v>
      </c>
      <c r="AL118" s="127">
        <v>44669</v>
      </c>
      <c r="AM118" s="125" t="s">
        <v>64</v>
      </c>
      <c r="AN118" s="125"/>
      <c r="AO118" s="116"/>
      <c r="AP118" s="116"/>
      <c r="AQ118" s="116"/>
      <c r="AR118" s="116"/>
      <c r="AS118" s="125" t="s">
        <v>53</v>
      </c>
      <c r="AT118" s="125"/>
      <c r="AU118" s="123"/>
      <c r="AV118" s="123"/>
      <c r="AW118" s="123"/>
      <c r="AX118" s="123"/>
      <c r="AY118" s="123"/>
      <c r="AZ118" s="123"/>
      <c r="BA118" s="116"/>
      <c r="BB118" s="116">
        <f t="shared" si="4"/>
        <v>16</v>
      </c>
      <c r="BC118" s="116">
        <f t="shared" si="5"/>
        <v>4</v>
      </c>
      <c r="BD118" s="116">
        <f t="shared" si="6"/>
        <v>2022</v>
      </c>
      <c r="BE118" s="124">
        <f t="shared" si="7"/>
        <v>0</v>
      </c>
    </row>
    <row r="119" spans="1:57">
      <c r="A119" s="116"/>
      <c r="B119" s="116"/>
      <c r="C119" s="125" t="s">
        <v>1440</v>
      </c>
      <c r="D119" s="116"/>
      <c r="E119" s="125" t="s">
        <v>2051</v>
      </c>
      <c r="F119" s="116"/>
      <c r="G119" s="125" t="s">
        <v>1768</v>
      </c>
      <c r="H119" s="116"/>
      <c r="I119" s="116"/>
      <c r="J119" s="116"/>
      <c r="K119" s="125" t="s">
        <v>393</v>
      </c>
      <c r="L119" s="125" t="s">
        <v>1935</v>
      </c>
      <c r="M119" s="116"/>
      <c r="N119" s="116"/>
      <c r="O119" s="116"/>
      <c r="P119" s="116"/>
      <c r="Q119" s="116"/>
      <c r="R119" s="116"/>
      <c r="S119" s="116"/>
      <c r="T119" s="125">
        <v>30372157</v>
      </c>
      <c r="U119" s="126">
        <v>0.14749999999999999</v>
      </c>
      <c r="V119" s="125" t="s">
        <v>2201</v>
      </c>
      <c r="W119" s="116"/>
      <c r="X119" s="125">
        <v>832</v>
      </c>
      <c r="Y119" s="125">
        <v>26</v>
      </c>
      <c r="Z119" s="125" t="s">
        <v>56</v>
      </c>
      <c r="AA119" s="116"/>
      <c r="AB119" s="116"/>
      <c r="AC119" s="125"/>
      <c r="AD119" s="116"/>
      <c r="AE119" s="125" t="s">
        <v>1440</v>
      </c>
      <c r="AF119" s="116"/>
      <c r="AG119" s="116" t="s">
        <v>2657</v>
      </c>
      <c r="AH119" s="127">
        <v>44665</v>
      </c>
      <c r="AI119" s="127">
        <v>44665</v>
      </c>
      <c r="AJ119" s="127">
        <v>44669</v>
      </c>
      <c r="AK119" s="127">
        <v>44669</v>
      </c>
      <c r="AL119" s="127">
        <v>44669</v>
      </c>
      <c r="AM119" s="125" t="s">
        <v>64</v>
      </c>
      <c r="AN119" s="125"/>
      <c r="AO119" s="116"/>
      <c r="AP119" s="116"/>
      <c r="AQ119" s="116"/>
      <c r="AR119" s="116"/>
      <c r="AS119" s="125" t="s">
        <v>53</v>
      </c>
      <c r="AT119" s="125"/>
      <c r="AU119" s="123"/>
      <c r="AV119" s="123"/>
      <c r="AW119" s="123"/>
      <c r="AX119" s="123"/>
      <c r="AY119" s="123"/>
      <c r="AZ119" s="123"/>
      <c r="BA119" s="116"/>
      <c r="BB119" s="116">
        <f t="shared" si="4"/>
        <v>16</v>
      </c>
      <c r="BC119" s="116">
        <f t="shared" si="5"/>
        <v>4</v>
      </c>
      <c r="BD119" s="116">
        <f t="shared" si="6"/>
        <v>2022</v>
      </c>
      <c r="BE119" s="124">
        <f t="shared" si="7"/>
        <v>0</v>
      </c>
    </row>
    <row r="120" spans="1:57">
      <c r="A120" s="116"/>
      <c r="B120" s="116"/>
      <c r="C120" s="125" t="s">
        <v>1441</v>
      </c>
      <c r="D120" s="116"/>
      <c r="E120" s="125" t="s">
        <v>2083</v>
      </c>
      <c r="F120" s="116"/>
      <c r="G120" s="125" t="s">
        <v>1768</v>
      </c>
      <c r="H120" s="116"/>
      <c r="I120" s="116"/>
      <c r="J120" s="116"/>
      <c r="K120" s="125" t="s">
        <v>1793</v>
      </c>
      <c r="L120" s="125" t="s">
        <v>1953</v>
      </c>
      <c r="M120" s="116"/>
      <c r="N120" s="116"/>
      <c r="O120" s="116"/>
      <c r="P120" s="116"/>
      <c r="Q120" s="116"/>
      <c r="R120" s="116"/>
      <c r="S120" s="116"/>
      <c r="T120" s="125">
        <v>30376609</v>
      </c>
      <c r="U120" s="126">
        <v>0.14749999999999999</v>
      </c>
      <c r="V120" s="125" t="s">
        <v>2202</v>
      </c>
      <c r="W120" s="116"/>
      <c r="X120" s="125">
        <v>832</v>
      </c>
      <c r="Y120" s="125">
        <v>26</v>
      </c>
      <c r="Z120" s="125" t="s">
        <v>62</v>
      </c>
      <c r="AA120" s="116"/>
      <c r="AB120" s="116"/>
      <c r="AC120" s="125"/>
      <c r="AD120" s="116"/>
      <c r="AE120" s="125" t="s">
        <v>1441</v>
      </c>
      <c r="AF120" s="116"/>
      <c r="AG120" s="116" t="s">
        <v>2657</v>
      </c>
      <c r="AH120" s="127">
        <v>44665</v>
      </c>
      <c r="AI120" s="127">
        <v>44665</v>
      </c>
      <c r="AJ120" s="127">
        <v>44665</v>
      </c>
      <c r="AK120" s="127">
        <v>44665</v>
      </c>
      <c r="AL120" s="127">
        <v>44665</v>
      </c>
      <c r="AM120" s="125" t="s">
        <v>64</v>
      </c>
      <c r="AN120" s="125"/>
      <c r="AO120" s="116"/>
      <c r="AP120" s="116"/>
      <c r="AQ120" s="116"/>
      <c r="AR120" s="116"/>
      <c r="AS120" s="125" t="s">
        <v>53</v>
      </c>
      <c r="AT120" s="125"/>
      <c r="AU120" s="123"/>
      <c r="AV120" s="123"/>
      <c r="AW120" s="123"/>
      <c r="AX120" s="123"/>
      <c r="AY120" s="123"/>
      <c r="AZ120" s="123"/>
      <c r="BA120" s="116"/>
      <c r="BB120" s="116">
        <f t="shared" si="4"/>
        <v>16</v>
      </c>
      <c r="BC120" s="116">
        <f t="shared" si="5"/>
        <v>4</v>
      </c>
      <c r="BD120" s="116">
        <f t="shared" si="6"/>
        <v>2022</v>
      </c>
      <c r="BE120" s="124">
        <f t="shared" si="7"/>
        <v>0</v>
      </c>
    </row>
    <row r="121" spans="1:57">
      <c r="A121" s="116"/>
      <c r="B121" s="116"/>
      <c r="C121" s="125" t="s">
        <v>1442</v>
      </c>
      <c r="D121" s="116"/>
      <c r="E121" s="125" t="s">
        <v>2084</v>
      </c>
      <c r="F121" s="116"/>
      <c r="G121" s="125" t="s">
        <v>1769</v>
      </c>
      <c r="H121" s="116"/>
      <c r="I121" s="116"/>
      <c r="J121" s="116"/>
      <c r="K121" s="125" t="s">
        <v>1784</v>
      </c>
      <c r="L121" s="125" t="s">
        <v>1954</v>
      </c>
      <c r="M121" s="116"/>
      <c r="N121" s="116"/>
      <c r="O121" s="116"/>
      <c r="P121" s="116"/>
      <c r="Q121" s="116"/>
      <c r="R121" s="116"/>
      <c r="S121" s="116"/>
      <c r="T121" s="125">
        <v>30390156</v>
      </c>
      <c r="U121" s="126">
        <v>0.14749999999999999</v>
      </c>
      <c r="V121" s="125" t="s">
        <v>2193</v>
      </c>
      <c r="W121" s="116"/>
      <c r="X121" s="125">
        <v>832</v>
      </c>
      <c r="Y121" s="125">
        <v>26</v>
      </c>
      <c r="Z121" s="125" t="s">
        <v>62</v>
      </c>
      <c r="AA121" s="116"/>
      <c r="AB121" s="116"/>
      <c r="AC121" s="125"/>
      <c r="AD121" s="116"/>
      <c r="AE121" s="125" t="s">
        <v>1442</v>
      </c>
      <c r="AF121" s="116"/>
      <c r="AG121" s="116" t="s">
        <v>2657</v>
      </c>
      <c r="AH121" s="127">
        <v>44665</v>
      </c>
      <c r="AI121" s="127">
        <v>44665</v>
      </c>
      <c r="AJ121" s="127">
        <v>44666</v>
      </c>
      <c r="AK121" s="127">
        <v>44666</v>
      </c>
      <c r="AL121" s="127">
        <v>44666</v>
      </c>
      <c r="AM121" s="125" t="s">
        <v>64</v>
      </c>
      <c r="AN121" s="125"/>
      <c r="AO121" s="116"/>
      <c r="AP121" s="116"/>
      <c r="AQ121" s="116"/>
      <c r="AR121" s="116"/>
      <c r="AS121" s="125" t="s">
        <v>53</v>
      </c>
      <c r="AT121" s="125"/>
      <c r="AU121" s="123"/>
      <c r="AV121" s="123"/>
      <c r="AW121" s="123"/>
      <c r="AX121" s="123"/>
      <c r="AY121" s="123"/>
      <c r="AZ121" s="123"/>
      <c r="BA121" s="116"/>
      <c r="BB121" s="116">
        <f t="shared" si="4"/>
        <v>16</v>
      </c>
      <c r="BC121" s="116">
        <f t="shared" si="5"/>
        <v>4</v>
      </c>
      <c r="BD121" s="116">
        <f t="shared" si="6"/>
        <v>2022</v>
      </c>
      <c r="BE121" s="124">
        <f t="shared" si="7"/>
        <v>0</v>
      </c>
    </row>
    <row r="122" spans="1:57">
      <c r="A122" s="116"/>
      <c r="B122" s="116"/>
      <c r="C122" s="125" t="s">
        <v>1443</v>
      </c>
      <c r="D122" s="116"/>
      <c r="E122" s="125" t="s">
        <v>2085</v>
      </c>
      <c r="F122" s="116"/>
      <c r="G122" s="125" t="s">
        <v>1769</v>
      </c>
      <c r="H122" s="116"/>
      <c r="I122" s="116"/>
      <c r="J122" s="116"/>
      <c r="K122" s="125" t="s">
        <v>303</v>
      </c>
      <c r="L122" s="125" t="s">
        <v>304</v>
      </c>
      <c r="M122" s="116"/>
      <c r="N122" s="116"/>
      <c r="O122" s="116"/>
      <c r="P122" s="116"/>
      <c r="Q122" s="116"/>
      <c r="R122" s="116"/>
      <c r="S122" s="116"/>
      <c r="T122" s="125">
        <v>30390156</v>
      </c>
      <c r="U122" s="126">
        <v>0.14749999999999999</v>
      </c>
      <c r="V122" s="125" t="s">
        <v>2193</v>
      </c>
      <c r="W122" s="116"/>
      <c r="X122" s="125">
        <v>768</v>
      </c>
      <c r="Y122" s="125">
        <v>24</v>
      </c>
      <c r="Z122" s="125" t="s">
        <v>62</v>
      </c>
      <c r="AA122" s="116"/>
      <c r="AB122" s="116"/>
      <c r="AC122" s="125"/>
      <c r="AD122" s="116"/>
      <c r="AE122" s="125" t="s">
        <v>1443</v>
      </c>
      <c r="AF122" s="116"/>
      <c r="AG122" s="116" t="s">
        <v>2657</v>
      </c>
      <c r="AH122" s="127">
        <v>44665</v>
      </c>
      <c r="AI122" s="127">
        <v>44665</v>
      </c>
      <c r="AJ122" s="127">
        <v>44665</v>
      </c>
      <c r="AK122" s="127">
        <v>44665</v>
      </c>
      <c r="AL122" s="127">
        <v>44665</v>
      </c>
      <c r="AM122" s="125" t="s">
        <v>64</v>
      </c>
      <c r="AN122" s="125"/>
      <c r="AO122" s="116"/>
      <c r="AP122" s="116"/>
      <c r="AQ122" s="116"/>
      <c r="AR122" s="116"/>
      <c r="AS122" s="125" t="s">
        <v>53</v>
      </c>
      <c r="AT122" s="125"/>
      <c r="AU122" s="123"/>
      <c r="AV122" s="123"/>
      <c r="AW122" s="123"/>
      <c r="AX122" s="123"/>
      <c r="AY122" s="123"/>
      <c r="AZ122" s="123"/>
      <c r="BA122" s="116"/>
      <c r="BB122" s="116">
        <f t="shared" si="4"/>
        <v>16</v>
      </c>
      <c r="BC122" s="116">
        <f t="shared" si="5"/>
        <v>4</v>
      </c>
      <c r="BD122" s="116">
        <f t="shared" si="6"/>
        <v>2022</v>
      </c>
      <c r="BE122" s="124">
        <f t="shared" si="7"/>
        <v>0</v>
      </c>
    </row>
    <row r="123" spans="1:57">
      <c r="A123" s="116"/>
      <c r="B123" s="116"/>
      <c r="C123" s="125" t="s">
        <v>1444</v>
      </c>
      <c r="D123" s="116"/>
      <c r="E123" s="125" t="s">
        <v>2085</v>
      </c>
      <c r="F123" s="116"/>
      <c r="G123" s="125" t="s">
        <v>1769</v>
      </c>
      <c r="H123" s="116"/>
      <c r="I123" s="116"/>
      <c r="J123" s="116"/>
      <c r="K123" s="125" t="s">
        <v>303</v>
      </c>
      <c r="L123" s="125" t="s">
        <v>304</v>
      </c>
      <c r="M123" s="116"/>
      <c r="N123" s="116"/>
      <c r="O123" s="116"/>
      <c r="P123" s="116"/>
      <c r="Q123" s="116"/>
      <c r="R123" s="116"/>
      <c r="S123" s="116"/>
      <c r="T123" s="125">
        <v>30390156</v>
      </c>
      <c r="U123" s="126">
        <v>0.14749999999999999</v>
      </c>
      <c r="V123" s="125" t="s">
        <v>2193</v>
      </c>
      <c r="W123" s="116"/>
      <c r="X123" s="125">
        <v>768</v>
      </c>
      <c r="Y123" s="125">
        <v>24</v>
      </c>
      <c r="Z123" s="125" t="s">
        <v>62</v>
      </c>
      <c r="AA123" s="116"/>
      <c r="AB123" s="116"/>
      <c r="AC123" s="125"/>
      <c r="AD123" s="116"/>
      <c r="AE123" s="125" t="s">
        <v>1444</v>
      </c>
      <c r="AF123" s="116"/>
      <c r="AG123" s="116" t="s">
        <v>2657</v>
      </c>
      <c r="AH123" s="127">
        <v>44665</v>
      </c>
      <c r="AI123" s="127">
        <v>44665</v>
      </c>
      <c r="AJ123" s="127">
        <v>44665</v>
      </c>
      <c r="AK123" s="127">
        <v>44665</v>
      </c>
      <c r="AL123" s="127">
        <v>44665</v>
      </c>
      <c r="AM123" s="125" t="s">
        <v>64</v>
      </c>
      <c r="AN123" s="125"/>
      <c r="AO123" s="116"/>
      <c r="AP123" s="116"/>
      <c r="AQ123" s="116"/>
      <c r="AR123" s="116"/>
      <c r="AS123" s="125" t="s">
        <v>53</v>
      </c>
      <c r="AT123" s="125"/>
      <c r="AU123" s="123"/>
      <c r="AV123" s="123"/>
      <c r="AW123" s="123"/>
      <c r="AX123" s="123"/>
      <c r="AY123" s="123"/>
      <c r="AZ123" s="123"/>
      <c r="BA123" s="116"/>
      <c r="BB123" s="116">
        <f t="shared" si="4"/>
        <v>16</v>
      </c>
      <c r="BC123" s="116">
        <f t="shared" si="5"/>
        <v>4</v>
      </c>
      <c r="BD123" s="116">
        <f t="shared" si="6"/>
        <v>2022</v>
      </c>
      <c r="BE123" s="124">
        <f t="shared" si="7"/>
        <v>0</v>
      </c>
    </row>
    <row r="124" spans="1:57">
      <c r="A124" s="116"/>
      <c r="B124" s="116"/>
      <c r="C124" s="120" t="s">
        <v>1445</v>
      </c>
      <c r="D124" s="116"/>
      <c r="E124" s="120" t="s">
        <v>2086</v>
      </c>
      <c r="F124" s="116"/>
      <c r="G124" s="120" t="s">
        <v>1769</v>
      </c>
      <c r="H124" s="116"/>
      <c r="I124" s="116"/>
      <c r="J124" s="116"/>
      <c r="K124" s="120" t="s">
        <v>1807</v>
      </c>
      <c r="L124" s="120" t="s">
        <v>1955</v>
      </c>
      <c r="M124" s="116"/>
      <c r="N124" s="116"/>
      <c r="O124" s="116"/>
      <c r="P124" s="116"/>
      <c r="Q124" s="116"/>
      <c r="R124" s="116"/>
      <c r="S124" s="116"/>
      <c r="T124" s="120">
        <v>30390456</v>
      </c>
      <c r="U124" s="121">
        <v>0.14749999999999999</v>
      </c>
      <c r="V124" s="120" t="s">
        <v>2193</v>
      </c>
      <c r="W124" s="116"/>
      <c r="X124" s="120">
        <v>768</v>
      </c>
      <c r="Y124" s="120">
        <v>24</v>
      </c>
      <c r="Z124" s="120" t="s">
        <v>56</v>
      </c>
      <c r="AA124" s="116"/>
      <c r="AB124" s="116"/>
      <c r="AC124" s="120"/>
      <c r="AD124" s="116"/>
      <c r="AE124" s="120" t="s">
        <v>1445</v>
      </c>
      <c r="AF124" s="116"/>
      <c r="AG124" s="116" t="s">
        <v>2657</v>
      </c>
      <c r="AH124" s="136">
        <v>44665</v>
      </c>
      <c r="AI124" s="136">
        <v>44665</v>
      </c>
      <c r="AJ124" s="136">
        <v>44666</v>
      </c>
      <c r="AK124" s="136"/>
      <c r="AL124" s="136"/>
      <c r="AM124" s="120" t="s">
        <v>175</v>
      </c>
      <c r="AN124" s="120"/>
      <c r="AO124" s="116"/>
      <c r="AP124" s="116"/>
      <c r="AQ124" s="116"/>
      <c r="AR124" s="116"/>
      <c r="AS124" s="120" t="s">
        <v>53</v>
      </c>
      <c r="AT124" s="120"/>
      <c r="AU124" s="123"/>
      <c r="AV124" s="123"/>
      <c r="AW124" s="123"/>
      <c r="AX124" s="123"/>
      <c r="AY124" s="123"/>
      <c r="AZ124" s="123"/>
      <c r="BA124" s="116"/>
      <c r="BB124" s="116">
        <f t="shared" si="4"/>
        <v>16</v>
      </c>
      <c r="BC124" s="116">
        <f t="shared" si="5"/>
        <v>4</v>
      </c>
      <c r="BD124" s="116">
        <f t="shared" si="6"/>
        <v>2022</v>
      </c>
      <c r="BE124" s="124">
        <f t="shared" si="7"/>
        <v>0</v>
      </c>
    </row>
    <row r="125" spans="1:57">
      <c r="A125" s="116"/>
      <c r="B125" s="116"/>
      <c r="C125" s="137" t="s">
        <v>1446</v>
      </c>
      <c r="D125" s="116"/>
      <c r="E125" s="137" t="s">
        <v>2080</v>
      </c>
      <c r="F125" s="116"/>
      <c r="G125" s="137" t="s">
        <v>1768</v>
      </c>
      <c r="H125" s="116"/>
      <c r="I125" s="116"/>
      <c r="J125" s="116"/>
      <c r="K125" s="137" t="s">
        <v>1799</v>
      </c>
      <c r="L125" s="137" t="s">
        <v>1951</v>
      </c>
      <c r="M125" s="116"/>
      <c r="N125" s="116"/>
      <c r="O125" s="116"/>
      <c r="P125" s="116"/>
      <c r="Q125" s="116"/>
      <c r="R125" s="116"/>
      <c r="S125" s="116"/>
      <c r="T125" s="137">
        <v>30390256</v>
      </c>
      <c r="U125" s="138">
        <v>0.14749999999999999</v>
      </c>
      <c r="V125" s="137" t="s">
        <v>2196</v>
      </c>
      <c r="W125" s="116"/>
      <c r="X125" s="137">
        <v>624</v>
      </c>
      <c r="Y125" s="137">
        <v>24</v>
      </c>
      <c r="Z125" s="137" t="s">
        <v>56</v>
      </c>
      <c r="AA125" s="116"/>
      <c r="AB125" s="116"/>
      <c r="AC125" s="137"/>
      <c r="AD125" s="116"/>
      <c r="AE125" s="137" t="s">
        <v>1446</v>
      </c>
      <c r="AF125" s="116"/>
      <c r="AG125" s="116" t="s">
        <v>2657</v>
      </c>
      <c r="AH125" s="136">
        <v>44665</v>
      </c>
      <c r="AI125" s="136">
        <v>44665</v>
      </c>
      <c r="AJ125" s="136">
        <v>44666</v>
      </c>
      <c r="AK125" s="136"/>
      <c r="AL125" s="136"/>
      <c r="AM125" s="120" t="s">
        <v>175</v>
      </c>
      <c r="AN125" s="137" t="s">
        <v>2257</v>
      </c>
      <c r="AO125" s="116"/>
      <c r="AP125" s="116"/>
      <c r="AQ125" s="116"/>
      <c r="AR125" s="116"/>
      <c r="AS125" s="137" t="s">
        <v>53</v>
      </c>
      <c r="AT125" s="137"/>
      <c r="AU125" s="123"/>
      <c r="AV125" s="123"/>
      <c r="AW125" s="123"/>
      <c r="AX125" s="123"/>
      <c r="AY125" s="123"/>
      <c r="AZ125" s="123"/>
      <c r="BA125" s="116"/>
      <c r="BB125" s="116">
        <f t="shared" si="4"/>
        <v>16</v>
      </c>
      <c r="BC125" s="116">
        <f t="shared" si="5"/>
        <v>4</v>
      </c>
      <c r="BD125" s="116">
        <f t="shared" si="6"/>
        <v>2022</v>
      </c>
      <c r="BE125" s="124">
        <f t="shared" si="7"/>
        <v>0</v>
      </c>
    </row>
    <row r="126" spans="1:57">
      <c r="A126" s="116"/>
      <c r="B126" s="116"/>
      <c r="C126" s="137" t="s">
        <v>1447</v>
      </c>
      <c r="D126" s="116"/>
      <c r="E126" s="137" t="s">
        <v>2080</v>
      </c>
      <c r="F126" s="116"/>
      <c r="G126" s="137" t="s">
        <v>1768</v>
      </c>
      <c r="H126" s="116"/>
      <c r="I126" s="116"/>
      <c r="J126" s="116"/>
      <c r="K126" s="137" t="s">
        <v>1799</v>
      </c>
      <c r="L126" s="137" t="s">
        <v>1951</v>
      </c>
      <c r="M126" s="116"/>
      <c r="N126" s="116"/>
      <c r="O126" s="116"/>
      <c r="P126" s="116"/>
      <c r="Q126" s="116"/>
      <c r="R126" s="116"/>
      <c r="S126" s="116"/>
      <c r="T126" s="137">
        <v>30390256</v>
      </c>
      <c r="U126" s="138">
        <v>0.14749999999999999</v>
      </c>
      <c r="V126" s="137" t="s">
        <v>2196</v>
      </c>
      <c r="W126" s="116"/>
      <c r="X126" s="137">
        <v>624</v>
      </c>
      <c r="Y126" s="137">
        <v>24</v>
      </c>
      <c r="Z126" s="137" t="s">
        <v>56</v>
      </c>
      <c r="AA126" s="116"/>
      <c r="AB126" s="116"/>
      <c r="AC126" s="137"/>
      <c r="AD126" s="116"/>
      <c r="AE126" s="137" t="s">
        <v>1447</v>
      </c>
      <c r="AF126" s="116"/>
      <c r="AG126" s="116" t="s">
        <v>2657</v>
      </c>
      <c r="AH126" s="136">
        <v>44665</v>
      </c>
      <c r="AI126" s="136">
        <v>44665</v>
      </c>
      <c r="AJ126" s="136">
        <v>44666</v>
      </c>
      <c r="AK126" s="136"/>
      <c r="AL126" s="136"/>
      <c r="AM126" s="120" t="s">
        <v>175</v>
      </c>
      <c r="AN126" s="137" t="s">
        <v>2258</v>
      </c>
      <c r="AO126" s="116"/>
      <c r="AP126" s="116"/>
      <c r="AQ126" s="116"/>
      <c r="AR126" s="116"/>
      <c r="AS126" s="137" t="s">
        <v>53</v>
      </c>
      <c r="AT126" s="137"/>
      <c r="AU126" s="123"/>
      <c r="AV126" s="123"/>
      <c r="AW126" s="123"/>
      <c r="AX126" s="123"/>
      <c r="AY126" s="123"/>
      <c r="AZ126" s="123"/>
      <c r="BA126" s="116"/>
      <c r="BB126" s="116">
        <f t="shared" si="4"/>
        <v>16</v>
      </c>
      <c r="BC126" s="116">
        <f t="shared" si="5"/>
        <v>4</v>
      </c>
      <c r="BD126" s="116">
        <f t="shared" si="6"/>
        <v>2022</v>
      </c>
      <c r="BE126" s="124">
        <f t="shared" si="7"/>
        <v>0</v>
      </c>
    </row>
    <row r="127" spans="1:57">
      <c r="A127" s="116"/>
      <c r="B127" s="116"/>
      <c r="C127" s="137" t="s">
        <v>1448</v>
      </c>
      <c r="D127" s="116"/>
      <c r="E127" s="137" t="s">
        <v>2080</v>
      </c>
      <c r="F127" s="116"/>
      <c r="G127" s="137" t="s">
        <v>1768</v>
      </c>
      <c r="H127" s="116"/>
      <c r="I127" s="116"/>
      <c r="J127" s="116"/>
      <c r="K127" s="137" t="s">
        <v>1799</v>
      </c>
      <c r="L127" s="137" t="s">
        <v>1951</v>
      </c>
      <c r="M127" s="116"/>
      <c r="N127" s="116"/>
      <c r="O127" s="116"/>
      <c r="P127" s="116"/>
      <c r="Q127" s="116"/>
      <c r="R127" s="116"/>
      <c r="S127" s="116"/>
      <c r="T127" s="137">
        <v>30390256</v>
      </c>
      <c r="U127" s="138">
        <v>0.14749999999999999</v>
      </c>
      <c r="V127" s="137" t="s">
        <v>2196</v>
      </c>
      <c r="W127" s="116"/>
      <c r="X127" s="137">
        <v>624</v>
      </c>
      <c r="Y127" s="137">
        <v>24</v>
      </c>
      <c r="Z127" s="137" t="s">
        <v>56</v>
      </c>
      <c r="AA127" s="116"/>
      <c r="AB127" s="116"/>
      <c r="AC127" s="137"/>
      <c r="AD127" s="116"/>
      <c r="AE127" s="137" t="s">
        <v>1448</v>
      </c>
      <c r="AF127" s="116"/>
      <c r="AG127" s="116" t="s">
        <v>2657</v>
      </c>
      <c r="AH127" s="136">
        <v>44665</v>
      </c>
      <c r="AI127" s="136">
        <v>44665</v>
      </c>
      <c r="AJ127" s="136">
        <v>44666</v>
      </c>
      <c r="AK127" s="136"/>
      <c r="AL127" s="136"/>
      <c r="AM127" s="120" t="s">
        <v>175</v>
      </c>
      <c r="AN127" s="137" t="s">
        <v>2259</v>
      </c>
      <c r="AO127" s="116"/>
      <c r="AP127" s="116"/>
      <c r="AQ127" s="116"/>
      <c r="AR127" s="116"/>
      <c r="AS127" s="137" t="s">
        <v>53</v>
      </c>
      <c r="AT127" s="137"/>
      <c r="AU127" s="123"/>
      <c r="AV127" s="123"/>
      <c r="AW127" s="123"/>
      <c r="AX127" s="123"/>
      <c r="AY127" s="123"/>
      <c r="AZ127" s="123"/>
      <c r="BA127" s="116"/>
      <c r="BB127" s="116">
        <f t="shared" si="4"/>
        <v>16</v>
      </c>
      <c r="BC127" s="116">
        <f t="shared" si="5"/>
        <v>4</v>
      </c>
      <c r="BD127" s="116">
        <f t="shared" si="6"/>
        <v>2022</v>
      </c>
      <c r="BE127" s="124">
        <f t="shared" si="7"/>
        <v>0</v>
      </c>
    </row>
    <row r="128" spans="1:57">
      <c r="A128" s="116"/>
      <c r="B128" s="116"/>
      <c r="C128" s="128" t="s">
        <v>1449</v>
      </c>
      <c r="D128" s="116"/>
      <c r="E128" s="128" t="s">
        <v>2081</v>
      </c>
      <c r="F128" s="116"/>
      <c r="G128" s="128" t="s">
        <v>1769</v>
      </c>
      <c r="H128" s="116"/>
      <c r="I128" s="116"/>
      <c r="J128" s="116"/>
      <c r="K128" s="128" t="s">
        <v>1800</v>
      </c>
      <c r="L128" s="128" t="s">
        <v>1952</v>
      </c>
      <c r="M128" s="116"/>
      <c r="N128" s="116"/>
      <c r="O128" s="116"/>
      <c r="P128" s="116"/>
      <c r="Q128" s="116"/>
      <c r="R128" s="116"/>
      <c r="S128" s="116"/>
      <c r="T128" s="128">
        <v>30390256</v>
      </c>
      <c r="U128" s="135">
        <v>0.14749999999999999</v>
      </c>
      <c r="V128" s="128" t="s">
        <v>2196</v>
      </c>
      <c r="W128" s="116"/>
      <c r="X128" s="128">
        <v>624</v>
      </c>
      <c r="Y128" s="128">
        <v>24</v>
      </c>
      <c r="Z128" s="128" t="s">
        <v>56</v>
      </c>
      <c r="AA128" s="116"/>
      <c r="AB128" s="116"/>
      <c r="AC128" s="128"/>
      <c r="AD128" s="116"/>
      <c r="AE128" s="128" t="s">
        <v>1449</v>
      </c>
      <c r="AF128" s="116"/>
      <c r="AG128" s="116" t="s">
        <v>2657</v>
      </c>
      <c r="AH128" s="133">
        <v>44665</v>
      </c>
      <c r="AI128" s="133">
        <v>44665</v>
      </c>
      <c r="AJ128" s="133">
        <v>44665</v>
      </c>
      <c r="AK128" s="133">
        <v>44665</v>
      </c>
      <c r="AL128" s="133">
        <v>44665</v>
      </c>
      <c r="AM128" s="125" t="s">
        <v>64</v>
      </c>
      <c r="AN128" s="128" t="s">
        <v>2260</v>
      </c>
      <c r="AO128" s="116"/>
      <c r="AP128" s="116"/>
      <c r="AQ128" s="116"/>
      <c r="AR128" s="116"/>
      <c r="AS128" s="128" t="s">
        <v>53</v>
      </c>
      <c r="AT128" s="128"/>
      <c r="AU128" s="123"/>
      <c r="AV128" s="123"/>
      <c r="AW128" s="123"/>
      <c r="AX128" s="123"/>
      <c r="AY128" s="123"/>
      <c r="AZ128" s="123"/>
      <c r="BA128" s="116"/>
      <c r="BB128" s="116">
        <f t="shared" si="4"/>
        <v>16</v>
      </c>
      <c r="BC128" s="116">
        <f t="shared" si="5"/>
        <v>4</v>
      </c>
      <c r="BD128" s="116">
        <f t="shared" si="6"/>
        <v>2022</v>
      </c>
      <c r="BE128" s="124">
        <f t="shared" si="7"/>
        <v>0</v>
      </c>
    </row>
    <row r="129" spans="1:57">
      <c r="A129" s="116"/>
      <c r="B129" s="116"/>
      <c r="C129" s="128" t="s">
        <v>1450</v>
      </c>
      <c r="D129" s="116"/>
      <c r="E129" s="128" t="s">
        <v>2081</v>
      </c>
      <c r="F129" s="116"/>
      <c r="G129" s="128" t="s">
        <v>1769</v>
      </c>
      <c r="H129" s="116"/>
      <c r="I129" s="116"/>
      <c r="J129" s="116"/>
      <c r="K129" s="128" t="s">
        <v>1800</v>
      </c>
      <c r="L129" s="128" t="s">
        <v>1952</v>
      </c>
      <c r="M129" s="116"/>
      <c r="N129" s="116"/>
      <c r="O129" s="116"/>
      <c r="P129" s="116"/>
      <c r="Q129" s="116"/>
      <c r="R129" s="116"/>
      <c r="S129" s="116"/>
      <c r="T129" s="128">
        <v>30390256</v>
      </c>
      <c r="U129" s="135">
        <v>0.14749999999999999</v>
      </c>
      <c r="V129" s="128" t="s">
        <v>2196</v>
      </c>
      <c r="W129" s="116"/>
      <c r="X129" s="128">
        <v>624</v>
      </c>
      <c r="Y129" s="128">
        <v>24</v>
      </c>
      <c r="Z129" s="128" t="s">
        <v>56</v>
      </c>
      <c r="AA129" s="116"/>
      <c r="AB129" s="116"/>
      <c r="AC129" s="128"/>
      <c r="AD129" s="116"/>
      <c r="AE129" s="128" t="s">
        <v>1450</v>
      </c>
      <c r="AF129" s="116"/>
      <c r="AG129" s="116" t="s">
        <v>2657</v>
      </c>
      <c r="AH129" s="133">
        <v>44665</v>
      </c>
      <c r="AI129" s="133">
        <v>44665</v>
      </c>
      <c r="AJ129" s="133">
        <v>44665</v>
      </c>
      <c r="AK129" s="133">
        <v>44665</v>
      </c>
      <c r="AL129" s="133">
        <v>44665</v>
      </c>
      <c r="AM129" s="125" t="s">
        <v>64</v>
      </c>
      <c r="AN129" s="128" t="s">
        <v>2261</v>
      </c>
      <c r="AO129" s="116"/>
      <c r="AP129" s="116"/>
      <c r="AQ129" s="116"/>
      <c r="AR129" s="116"/>
      <c r="AS129" s="128" t="s">
        <v>53</v>
      </c>
      <c r="AT129" s="128"/>
      <c r="AU129" s="123"/>
      <c r="AV129" s="123"/>
      <c r="AW129" s="123"/>
      <c r="AX129" s="123"/>
      <c r="AY129" s="123"/>
      <c r="AZ129" s="123"/>
      <c r="BA129" s="116"/>
      <c r="BB129" s="116">
        <f t="shared" si="4"/>
        <v>16</v>
      </c>
      <c r="BC129" s="116">
        <f t="shared" si="5"/>
        <v>4</v>
      </c>
      <c r="BD129" s="116">
        <f t="shared" si="6"/>
        <v>2022</v>
      </c>
      <c r="BE129" s="124">
        <f t="shared" si="7"/>
        <v>0</v>
      </c>
    </row>
    <row r="130" spans="1:57">
      <c r="A130" s="116"/>
      <c r="B130" s="116"/>
      <c r="C130" s="128" t="s">
        <v>1451</v>
      </c>
      <c r="D130" s="116"/>
      <c r="E130" s="128" t="s">
        <v>2081</v>
      </c>
      <c r="F130" s="116"/>
      <c r="G130" s="128" t="s">
        <v>1769</v>
      </c>
      <c r="H130" s="116"/>
      <c r="I130" s="116"/>
      <c r="J130" s="116"/>
      <c r="K130" s="128" t="s">
        <v>1800</v>
      </c>
      <c r="L130" s="128" t="s">
        <v>1952</v>
      </c>
      <c r="M130" s="116"/>
      <c r="N130" s="116"/>
      <c r="O130" s="116"/>
      <c r="P130" s="116"/>
      <c r="Q130" s="116"/>
      <c r="R130" s="116"/>
      <c r="S130" s="116"/>
      <c r="T130" s="128">
        <v>30390256</v>
      </c>
      <c r="U130" s="135">
        <v>0.14749999999999999</v>
      </c>
      <c r="V130" s="128" t="s">
        <v>2196</v>
      </c>
      <c r="W130" s="116"/>
      <c r="X130" s="128">
        <v>624</v>
      </c>
      <c r="Y130" s="128">
        <v>24</v>
      </c>
      <c r="Z130" s="128" t="s">
        <v>56</v>
      </c>
      <c r="AA130" s="116"/>
      <c r="AB130" s="116"/>
      <c r="AC130" s="128"/>
      <c r="AD130" s="116"/>
      <c r="AE130" s="128" t="s">
        <v>1451</v>
      </c>
      <c r="AF130" s="116"/>
      <c r="AG130" s="116" t="s">
        <v>2657</v>
      </c>
      <c r="AH130" s="133">
        <v>44665</v>
      </c>
      <c r="AI130" s="133">
        <v>44665</v>
      </c>
      <c r="AJ130" s="133">
        <v>44665</v>
      </c>
      <c r="AK130" s="133">
        <v>44665</v>
      </c>
      <c r="AL130" s="133">
        <v>44665</v>
      </c>
      <c r="AM130" s="125" t="s">
        <v>64</v>
      </c>
      <c r="AN130" s="128" t="s">
        <v>2262</v>
      </c>
      <c r="AO130" s="116"/>
      <c r="AP130" s="116"/>
      <c r="AQ130" s="116"/>
      <c r="AR130" s="116"/>
      <c r="AS130" s="128" t="s">
        <v>53</v>
      </c>
      <c r="AT130" s="128"/>
      <c r="AU130" s="123"/>
      <c r="AV130" s="123"/>
      <c r="AW130" s="123"/>
      <c r="AX130" s="123"/>
      <c r="AY130" s="123"/>
      <c r="AZ130" s="123"/>
      <c r="BA130" s="116"/>
      <c r="BB130" s="116">
        <f t="shared" ref="BB130:BB193" si="8">WEEKNUM(AI130)</f>
        <v>16</v>
      </c>
      <c r="BC130" s="116">
        <f t="shared" ref="BC130:BC193" si="9">MONTH(AI130)</f>
        <v>4</v>
      </c>
      <c r="BD130" s="116">
        <f t="shared" ref="BD130:BD193" si="10">YEAR(AI130)</f>
        <v>2022</v>
      </c>
      <c r="BE130" s="124">
        <f t="shared" ref="BE130:BE193" si="11">W130*X130/1000000</f>
        <v>0</v>
      </c>
    </row>
    <row r="131" spans="1:57">
      <c r="A131" s="116"/>
      <c r="B131" s="116"/>
      <c r="C131" s="128" t="s">
        <v>1452</v>
      </c>
      <c r="D131" s="116"/>
      <c r="E131" s="128" t="s">
        <v>2087</v>
      </c>
      <c r="F131" s="116"/>
      <c r="G131" s="128" t="s">
        <v>1771</v>
      </c>
      <c r="H131" s="116"/>
      <c r="I131" s="116"/>
      <c r="J131" s="116"/>
      <c r="K131" s="128" t="s">
        <v>1803</v>
      </c>
      <c r="L131" s="128" t="s">
        <v>1956</v>
      </c>
      <c r="M131" s="116"/>
      <c r="N131" s="116"/>
      <c r="O131" s="116"/>
      <c r="P131" s="116"/>
      <c r="Q131" s="116"/>
      <c r="R131" s="116"/>
      <c r="S131" s="116"/>
      <c r="T131" s="128">
        <v>30390256</v>
      </c>
      <c r="U131" s="135">
        <v>0.14749999999999999</v>
      </c>
      <c r="V131" s="128" t="s">
        <v>2196</v>
      </c>
      <c r="W131" s="116"/>
      <c r="X131" s="128">
        <v>624</v>
      </c>
      <c r="Y131" s="128">
        <v>24</v>
      </c>
      <c r="Z131" s="128" t="s">
        <v>56</v>
      </c>
      <c r="AA131" s="116"/>
      <c r="AB131" s="116"/>
      <c r="AC131" s="128"/>
      <c r="AD131" s="116"/>
      <c r="AE131" s="128" t="s">
        <v>1452</v>
      </c>
      <c r="AF131" s="116"/>
      <c r="AG131" s="116" t="s">
        <v>2657</v>
      </c>
      <c r="AH131" s="133">
        <v>44665</v>
      </c>
      <c r="AI131" s="133">
        <v>44665</v>
      </c>
      <c r="AJ131" s="133">
        <v>44670</v>
      </c>
      <c r="AK131" s="133">
        <v>44670</v>
      </c>
      <c r="AL131" s="133">
        <v>44670</v>
      </c>
      <c r="AM131" s="125" t="s">
        <v>64</v>
      </c>
      <c r="AN131" s="128" t="s">
        <v>2263</v>
      </c>
      <c r="AO131" s="116"/>
      <c r="AP131" s="116"/>
      <c r="AQ131" s="116"/>
      <c r="AR131" s="116"/>
      <c r="AS131" s="128" t="s">
        <v>53</v>
      </c>
      <c r="AT131" s="128"/>
      <c r="AU131" s="123"/>
      <c r="AV131" s="123"/>
      <c r="AW131" s="123"/>
      <c r="AX131" s="123"/>
      <c r="AY131" s="123"/>
      <c r="AZ131" s="123"/>
      <c r="BA131" s="116"/>
      <c r="BB131" s="116">
        <f t="shared" si="8"/>
        <v>16</v>
      </c>
      <c r="BC131" s="116">
        <f t="shared" si="9"/>
        <v>4</v>
      </c>
      <c r="BD131" s="116">
        <f t="shared" si="10"/>
        <v>2022</v>
      </c>
      <c r="BE131" s="124">
        <f t="shared" si="11"/>
        <v>0</v>
      </c>
    </row>
    <row r="132" spans="1:57">
      <c r="A132" s="116"/>
      <c r="B132" s="116"/>
      <c r="C132" s="128" t="s">
        <v>1453</v>
      </c>
      <c r="D132" s="116"/>
      <c r="E132" s="128" t="s">
        <v>2087</v>
      </c>
      <c r="F132" s="116"/>
      <c r="G132" s="128" t="s">
        <v>1771</v>
      </c>
      <c r="H132" s="116"/>
      <c r="I132" s="116"/>
      <c r="J132" s="116"/>
      <c r="K132" s="128" t="s">
        <v>1803</v>
      </c>
      <c r="L132" s="128" t="s">
        <v>1956</v>
      </c>
      <c r="M132" s="116"/>
      <c r="N132" s="116"/>
      <c r="O132" s="116"/>
      <c r="P132" s="116"/>
      <c r="Q132" s="116"/>
      <c r="R132" s="116"/>
      <c r="S132" s="116"/>
      <c r="T132" s="128">
        <v>30390256</v>
      </c>
      <c r="U132" s="135">
        <v>0.14749999999999999</v>
      </c>
      <c r="V132" s="128" t="s">
        <v>2196</v>
      </c>
      <c r="W132" s="116"/>
      <c r="X132" s="128">
        <v>624</v>
      </c>
      <c r="Y132" s="128">
        <v>24</v>
      </c>
      <c r="Z132" s="128" t="s">
        <v>56</v>
      </c>
      <c r="AA132" s="116"/>
      <c r="AB132" s="116"/>
      <c r="AC132" s="128"/>
      <c r="AD132" s="116"/>
      <c r="AE132" s="128" t="s">
        <v>1453</v>
      </c>
      <c r="AF132" s="116"/>
      <c r="AG132" s="116" t="s">
        <v>2657</v>
      </c>
      <c r="AH132" s="133">
        <v>44665</v>
      </c>
      <c r="AI132" s="133">
        <v>44665</v>
      </c>
      <c r="AJ132" s="133">
        <v>44670</v>
      </c>
      <c r="AK132" s="133">
        <v>44670</v>
      </c>
      <c r="AL132" s="133">
        <v>44670</v>
      </c>
      <c r="AM132" s="125" t="s">
        <v>64</v>
      </c>
      <c r="AN132" s="128" t="s">
        <v>2264</v>
      </c>
      <c r="AO132" s="116"/>
      <c r="AP132" s="116"/>
      <c r="AQ132" s="116"/>
      <c r="AR132" s="116"/>
      <c r="AS132" s="128" t="s">
        <v>53</v>
      </c>
      <c r="AT132" s="128"/>
      <c r="AU132" s="123"/>
      <c r="AV132" s="123"/>
      <c r="AW132" s="123"/>
      <c r="AX132" s="123"/>
      <c r="AY132" s="123"/>
      <c r="AZ132" s="123"/>
      <c r="BA132" s="116"/>
      <c r="BB132" s="116">
        <f t="shared" si="8"/>
        <v>16</v>
      </c>
      <c r="BC132" s="116">
        <f t="shared" si="9"/>
        <v>4</v>
      </c>
      <c r="BD132" s="116">
        <f t="shared" si="10"/>
        <v>2022</v>
      </c>
      <c r="BE132" s="124">
        <f t="shared" si="11"/>
        <v>0</v>
      </c>
    </row>
    <row r="133" spans="1:57">
      <c r="A133" s="116"/>
      <c r="B133" s="116"/>
      <c r="C133" s="128" t="s">
        <v>1454</v>
      </c>
      <c r="D133" s="116"/>
      <c r="E133" s="128" t="s">
        <v>2087</v>
      </c>
      <c r="F133" s="116"/>
      <c r="G133" s="128" t="s">
        <v>1771</v>
      </c>
      <c r="H133" s="116"/>
      <c r="I133" s="116"/>
      <c r="J133" s="116"/>
      <c r="K133" s="128" t="s">
        <v>1803</v>
      </c>
      <c r="L133" s="128" t="s">
        <v>1956</v>
      </c>
      <c r="M133" s="116"/>
      <c r="N133" s="116"/>
      <c r="O133" s="116"/>
      <c r="P133" s="116"/>
      <c r="Q133" s="116"/>
      <c r="R133" s="116"/>
      <c r="S133" s="116"/>
      <c r="T133" s="128">
        <v>30390256</v>
      </c>
      <c r="U133" s="135">
        <v>0.14749999999999999</v>
      </c>
      <c r="V133" s="128" t="s">
        <v>2196</v>
      </c>
      <c r="W133" s="116"/>
      <c r="X133" s="128">
        <v>624</v>
      </c>
      <c r="Y133" s="128">
        <v>24</v>
      </c>
      <c r="Z133" s="128" t="s">
        <v>56</v>
      </c>
      <c r="AA133" s="116"/>
      <c r="AB133" s="116"/>
      <c r="AC133" s="128"/>
      <c r="AD133" s="116"/>
      <c r="AE133" s="128" t="s">
        <v>1454</v>
      </c>
      <c r="AF133" s="116"/>
      <c r="AG133" s="116" t="s">
        <v>2657</v>
      </c>
      <c r="AH133" s="133">
        <v>44665</v>
      </c>
      <c r="AI133" s="133">
        <v>44665</v>
      </c>
      <c r="AJ133" s="133">
        <v>44671</v>
      </c>
      <c r="AK133" s="133">
        <v>44671</v>
      </c>
      <c r="AL133" s="133">
        <v>44671</v>
      </c>
      <c r="AM133" s="125" t="s">
        <v>64</v>
      </c>
      <c r="AN133" s="128" t="s">
        <v>2265</v>
      </c>
      <c r="AO133" s="116"/>
      <c r="AP133" s="116"/>
      <c r="AQ133" s="116"/>
      <c r="AR133" s="116"/>
      <c r="AS133" s="128" t="s">
        <v>53</v>
      </c>
      <c r="AT133" s="128"/>
      <c r="AU133" s="123"/>
      <c r="AV133" s="123"/>
      <c r="AW133" s="123"/>
      <c r="AX133" s="123"/>
      <c r="AY133" s="123"/>
      <c r="AZ133" s="123"/>
      <c r="BA133" s="116"/>
      <c r="BB133" s="116">
        <f t="shared" si="8"/>
        <v>16</v>
      </c>
      <c r="BC133" s="116">
        <f t="shared" si="9"/>
        <v>4</v>
      </c>
      <c r="BD133" s="116">
        <f t="shared" si="10"/>
        <v>2022</v>
      </c>
      <c r="BE133" s="124">
        <f t="shared" si="11"/>
        <v>0</v>
      </c>
    </row>
    <row r="134" spans="1:57">
      <c r="A134" s="116"/>
      <c r="B134" s="116"/>
      <c r="C134" s="128" t="s">
        <v>1455</v>
      </c>
      <c r="D134" s="116"/>
      <c r="E134" s="128" t="s">
        <v>2082</v>
      </c>
      <c r="F134" s="116"/>
      <c r="G134" s="128" t="s">
        <v>1768</v>
      </c>
      <c r="H134" s="116"/>
      <c r="I134" s="116"/>
      <c r="J134" s="116"/>
      <c r="K134" s="128" t="s">
        <v>393</v>
      </c>
      <c r="L134" s="128" t="s">
        <v>394</v>
      </c>
      <c r="M134" s="116"/>
      <c r="N134" s="116"/>
      <c r="O134" s="116"/>
      <c r="P134" s="116"/>
      <c r="Q134" s="116"/>
      <c r="R134" s="116"/>
      <c r="S134" s="116"/>
      <c r="T134" s="128">
        <v>30390156</v>
      </c>
      <c r="U134" s="135">
        <v>0.14749999999999999</v>
      </c>
      <c r="V134" s="128" t="s">
        <v>2193</v>
      </c>
      <c r="W134" s="116"/>
      <c r="X134" s="128">
        <v>832</v>
      </c>
      <c r="Y134" s="128">
        <v>26</v>
      </c>
      <c r="Z134" s="128" t="s">
        <v>56</v>
      </c>
      <c r="AA134" s="116"/>
      <c r="AB134" s="116"/>
      <c r="AC134" s="128"/>
      <c r="AD134" s="116"/>
      <c r="AE134" s="128" t="s">
        <v>1455</v>
      </c>
      <c r="AF134" s="116"/>
      <c r="AG134" s="116" t="s">
        <v>2657</v>
      </c>
      <c r="AH134" s="133">
        <v>44665</v>
      </c>
      <c r="AI134" s="133">
        <v>44665</v>
      </c>
      <c r="AJ134" s="133">
        <v>44670</v>
      </c>
      <c r="AK134" s="133">
        <v>44670</v>
      </c>
      <c r="AL134" s="133">
        <v>44670</v>
      </c>
      <c r="AM134" s="125" t="s">
        <v>64</v>
      </c>
      <c r="AN134" s="128"/>
      <c r="AO134" s="116"/>
      <c r="AP134" s="116"/>
      <c r="AQ134" s="116"/>
      <c r="AR134" s="116"/>
      <c r="AS134" s="128" t="s">
        <v>53</v>
      </c>
      <c r="AT134" s="128"/>
      <c r="AU134" s="123"/>
      <c r="AV134" s="123"/>
      <c r="AW134" s="123"/>
      <c r="AX134" s="123"/>
      <c r="AY134" s="123"/>
      <c r="AZ134" s="123"/>
      <c r="BA134" s="116"/>
      <c r="BB134" s="116">
        <f t="shared" si="8"/>
        <v>16</v>
      </c>
      <c r="BC134" s="116">
        <f t="shared" si="9"/>
        <v>4</v>
      </c>
      <c r="BD134" s="116">
        <f t="shared" si="10"/>
        <v>2022</v>
      </c>
      <c r="BE134" s="124">
        <f t="shared" si="11"/>
        <v>0</v>
      </c>
    </row>
    <row r="135" spans="1:57">
      <c r="A135" s="116"/>
      <c r="B135" s="116"/>
      <c r="C135" s="128" t="s">
        <v>1456</v>
      </c>
      <c r="D135" s="116"/>
      <c r="E135" s="128" t="s">
        <v>2082</v>
      </c>
      <c r="F135" s="116"/>
      <c r="G135" s="128" t="s">
        <v>1769</v>
      </c>
      <c r="H135" s="116"/>
      <c r="I135" s="116"/>
      <c r="J135" s="116"/>
      <c r="K135" s="128" t="s">
        <v>393</v>
      </c>
      <c r="L135" s="128" t="s">
        <v>394</v>
      </c>
      <c r="M135" s="116"/>
      <c r="N135" s="116"/>
      <c r="O135" s="116"/>
      <c r="P135" s="116"/>
      <c r="Q135" s="116"/>
      <c r="R135" s="116"/>
      <c r="S135" s="116"/>
      <c r="T135" s="128">
        <v>30390156</v>
      </c>
      <c r="U135" s="135">
        <v>0.14749999999999999</v>
      </c>
      <c r="V135" s="128" t="s">
        <v>2193</v>
      </c>
      <c r="W135" s="116"/>
      <c r="X135" s="128">
        <v>832</v>
      </c>
      <c r="Y135" s="128">
        <v>26</v>
      </c>
      <c r="Z135" s="128" t="s">
        <v>56</v>
      </c>
      <c r="AA135" s="116"/>
      <c r="AB135" s="116"/>
      <c r="AC135" s="128"/>
      <c r="AD135" s="116"/>
      <c r="AE135" s="128" t="s">
        <v>1456</v>
      </c>
      <c r="AF135" s="116"/>
      <c r="AG135" s="116" t="s">
        <v>2657</v>
      </c>
      <c r="AH135" s="133">
        <v>44665</v>
      </c>
      <c r="AI135" s="133">
        <v>44665</v>
      </c>
      <c r="AJ135" s="133">
        <v>44670</v>
      </c>
      <c r="AK135" s="133">
        <v>44670</v>
      </c>
      <c r="AL135" s="133">
        <v>44670</v>
      </c>
      <c r="AM135" s="128" t="s">
        <v>64</v>
      </c>
      <c r="AN135" s="128"/>
      <c r="AO135" s="116"/>
      <c r="AP135" s="116"/>
      <c r="AQ135" s="116"/>
      <c r="AR135" s="116"/>
      <c r="AS135" s="128" t="s">
        <v>53</v>
      </c>
      <c r="AT135" s="128"/>
      <c r="AU135" s="123"/>
      <c r="AV135" s="123"/>
      <c r="AW135" s="123"/>
      <c r="AX135" s="123"/>
      <c r="AY135" s="123"/>
      <c r="AZ135" s="123"/>
      <c r="BA135" s="116"/>
      <c r="BB135" s="116">
        <f t="shared" si="8"/>
        <v>16</v>
      </c>
      <c r="BC135" s="116">
        <f t="shared" si="9"/>
        <v>4</v>
      </c>
      <c r="BD135" s="116">
        <f t="shared" si="10"/>
        <v>2022</v>
      </c>
      <c r="BE135" s="124">
        <f t="shared" si="11"/>
        <v>0</v>
      </c>
    </row>
    <row r="136" spans="1:57">
      <c r="A136" s="116"/>
      <c r="B136" s="116"/>
      <c r="C136" s="128" t="s">
        <v>1457</v>
      </c>
      <c r="D136" s="116"/>
      <c r="E136" s="128" t="s">
        <v>2082</v>
      </c>
      <c r="F136" s="116"/>
      <c r="G136" s="128" t="s">
        <v>1769</v>
      </c>
      <c r="H136" s="116"/>
      <c r="I136" s="116"/>
      <c r="J136" s="116"/>
      <c r="K136" s="128" t="s">
        <v>393</v>
      </c>
      <c r="L136" s="128" t="s">
        <v>394</v>
      </c>
      <c r="M136" s="116"/>
      <c r="N136" s="116"/>
      <c r="O136" s="116"/>
      <c r="P136" s="116"/>
      <c r="Q136" s="116"/>
      <c r="R136" s="116"/>
      <c r="S136" s="116"/>
      <c r="T136" s="128">
        <v>30390156</v>
      </c>
      <c r="U136" s="135">
        <v>0.14749999999999999</v>
      </c>
      <c r="V136" s="128" t="s">
        <v>2193</v>
      </c>
      <c r="W136" s="116"/>
      <c r="X136" s="128">
        <v>832</v>
      </c>
      <c r="Y136" s="128">
        <v>26</v>
      </c>
      <c r="Z136" s="128" t="s">
        <v>56</v>
      </c>
      <c r="AA136" s="116"/>
      <c r="AB136" s="116"/>
      <c r="AC136" s="128"/>
      <c r="AD136" s="116"/>
      <c r="AE136" s="128" t="s">
        <v>1457</v>
      </c>
      <c r="AF136" s="116"/>
      <c r="AG136" s="116" t="s">
        <v>2657</v>
      </c>
      <c r="AH136" s="133">
        <v>44665</v>
      </c>
      <c r="AI136" s="133">
        <v>44665</v>
      </c>
      <c r="AJ136" s="133">
        <v>44670</v>
      </c>
      <c r="AK136" s="133">
        <v>44670</v>
      </c>
      <c r="AL136" s="133">
        <v>44670</v>
      </c>
      <c r="AM136" s="125" t="s">
        <v>64</v>
      </c>
      <c r="AN136" s="128"/>
      <c r="AO136" s="116"/>
      <c r="AP136" s="116"/>
      <c r="AQ136" s="116"/>
      <c r="AR136" s="116"/>
      <c r="AS136" s="128" t="s">
        <v>53</v>
      </c>
      <c r="AT136" s="128"/>
      <c r="AU136" s="123"/>
      <c r="AV136" s="123"/>
      <c r="AW136" s="123"/>
      <c r="AX136" s="123"/>
      <c r="AY136" s="123"/>
      <c r="AZ136" s="123"/>
      <c r="BA136" s="116"/>
      <c r="BB136" s="116">
        <f t="shared" si="8"/>
        <v>16</v>
      </c>
      <c r="BC136" s="116">
        <f t="shared" si="9"/>
        <v>4</v>
      </c>
      <c r="BD136" s="116">
        <f t="shared" si="10"/>
        <v>2022</v>
      </c>
      <c r="BE136" s="124">
        <f t="shared" si="11"/>
        <v>0</v>
      </c>
    </row>
    <row r="137" spans="1:57">
      <c r="A137" s="116"/>
      <c r="B137" s="116"/>
      <c r="C137" s="128" t="s">
        <v>1458</v>
      </c>
      <c r="D137" s="116"/>
      <c r="E137" s="128" t="s">
        <v>2082</v>
      </c>
      <c r="F137" s="116"/>
      <c r="G137" s="128" t="s">
        <v>1769</v>
      </c>
      <c r="H137" s="116"/>
      <c r="I137" s="116"/>
      <c r="J137" s="116"/>
      <c r="K137" s="128" t="s">
        <v>393</v>
      </c>
      <c r="L137" s="128" t="s">
        <v>394</v>
      </c>
      <c r="M137" s="116"/>
      <c r="N137" s="116"/>
      <c r="O137" s="116"/>
      <c r="P137" s="116"/>
      <c r="Q137" s="116"/>
      <c r="R137" s="116"/>
      <c r="S137" s="116"/>
      <c r="T137" s="128">
        <v>30390156</v>
      </c>
      <c r="U137" s="135">
        <v>0.14749999999999999</v>
      </c>
      <c r="V137" s="128" t="s">
        <v>2193</v>
      </c>
      <c r="W137" s="116"/>
      <c r="X137" s="128">
        <v>832</v>
      </c>
      <c r="Y137" s="128">
        <v>26</v>
      </c>
      <c r="Z137" s="128" t="s">
        <v>56</v>
      </c>
      <c r="AA137" s="116"/>
      <c r="AB137" s="116"/>
      <c r="AC137" s="128"/>
      <c r="AD137" s="116"/>
      <c r="AE137" s="128" t="s">
        <v>1458</v>
      </c>
      <c r="AF137" s="116"/>
      <c r="AG137" s="116" t="s">
        <v>2657</v>
      </c>
      <c r="AH137" s="133">
        <v>44665</v>
      </c>
      <c r="AI137" s="133">
        <v>44665</v>
      </c>
      <c r="AJ137" s="133">
        <v>44670</v>
      </c>
      <c r="AK137" s="133">
        <v>44670</v>
      </c>
      <c r="AL137" s="133">
        <v>44670</v>
      </c>
      <c r="AM137" s="125" t="s">
        <v>64</v>
      </c>
      <c r="AN137" s="128"/>
      <c r="AO137" s="116"/>
      <c r="AP137" s="116"/>
      <c r="AQ137" s="116"/>
      <c r="AR137" s="116"/>
      <c r="AS137" s="128" t="s">
        <v>53</v>
      </c>
      <c r="AT137" s="128"/>
      <c r="AU137" s="123"/>
      <c r="AV137" s="123"/>
      <c r="AW137" s="123"/>
      <c r="AX137" s="123"/>
      <c r="AY137" s="123"/>
      <c r="AZ137" s="123"/>
      <c r="BA137" s="116"/>
      <c r="BB137" s="116">
        <f t="shared" si="8"/>
        <v>16</v>
      </c>
      <c r="BC137" s="116">
        <f t="shared" si="9"/>
        <v>4</v>
      </c>
      <c r="BD137" s="116">
        <f t="shared" si="10"/>
        <v>2022</v>
      </c>
      <c r="BE137" s="124">
        <f t="shared" si="11"/>
        <v>0</v>
      </c>
    </row>
    <row r="138" spans="1:57">
      <c r="A138" s="116"/>
      <c r="B138" s="116"/>
      <c r="C138" s="128" t="s">
        <v>1459</v>
      </c>
      <c r="D138" s="116"/>
      <c r="E138" s="128" t="s">
        <v>2082</v>
      </c>
      <c r="F138" s="116"/>
      <c r="G138" s="128" t="s">
        <v>1769</v>
      </c>
      <c r="H138" s="116"/>
      <c r="I138" s="116"/>
      <c r="J138" s="116"/>
      <c r="K138" s="128" t="s">
        <v>393</v>
      </c>
      <c r="L138" s="128" t="s">
        <v>394</v>
      </c>
      <c r="M138" s="116"/>
      <c r="N138" s="116"/>
      <c r="O138" s="116"/>
      <c r="P138" s="116"/>
      <c r="Q138" s="116"/>
      <c r="R138" s="116"/>
      <c r="S138" s="116"/>
      <c r="T138" s="128">
        <v>30390156</v>
      </c>
      <c r="U138" s="135">
        <v>0.14749999999999999</v>
      </c>
      <c r="V138" s="128" t="s">
        <v>2193</v>
      </c>
      <c r="W138" s="116"/>
      <c r="X138" s="128">
        <v>832</v>
      </c>
      <c r="Y138" s="128">
        <v>26</v>
      </c>
      <c r="Z138" s="128" t="s">
        <v>56</v>
      </c>
      <c r="AA138" s="116"/>
      <c r="AB138" s="116"/>
      <c r="AC138" s="128"/>
      <c r="AD138" s="116"/>
      <c r="AE138" s="128" t="s">
        <v>1459</v>
      </c>
      <c r="AF138" s="116"/>
      <c r="AG138" s="116" t="s">
        <v>2657</v>
      </c>
      <c r="AH138" s="133">
        <v>44665</v>
      </c>
      <c r="AI138" s="133">
        <v>44665</v>
      </c>
      <c r="AJ138" s="133">
        <v>44670</v>
      </c>
      <c r="AK138" s="133">
        <v>44670</v>
      </c>
      <c r="AL138" s="133">
        <v>44670</v>
      </c>
      <c r="AM138" s="125" t="s">
        <v>64</v>
      </c>
      <c r="AN138" s="128"/>
      <c r="AO138" s="116"/>
      <c r="AP138" s="116"/>
      <c r="AQ138" s="116"/>
      <c r="AR138" s="116"/>
      <c r="AS138" s="128" t="s">
        <v>53</v>
      </c>
      <c r="AT138" s="128"/>
      <c r="AU138" s="123"/>
      <c r="AV138" s="123"/>
      <c r="AW138" s="123"/>
      <c r="AX138" s="123"/>
      <c r="AY138" s="123"/>
      <c r="AZ138" s="123"/>
      <c r="BA138" s="116"/>
      <c r="BB138" s="116">
        <f t="shared" si="8"/>
        <v>16</v>
      </c>
      <c r="BC138" s="116">
        <f t="shared" si="9"/>
        <v>4</v>
      </c>
      <c r="BD138" s="116">
        <f t="shared" si="10"/>
        <v>2022</v>
      </c>
      <c r="BE138" s="124">
        <f t="shared" si="11"/>
        <v>0</v>
      </c>
    </row>
    <row r="139" spans="1:57">
      <c r="A139" s="116"/>
      <c r="B139" s="116"/>
      <c r="C139" s="128" t="s">
        <v>1460</v>
      </c>
      <c r="D139" s="116"/>
      <c r="E139" s="128" t="s">
        <v>2082</v>
      </c>
      <c r="F139" s="116"/>
      <c r="G139" s="128" t="s">
        <v>1769</v>
      </c>
      <c r="H139" s="116"/>
      <c r="I139" s="116"/>
      <c r="J139" s="116"/>
      <c r="K139" s="128" t="s">
        <v>393</v>
      </c>
      <c r="L139" s="128" t="s">
        <v>394</v>
      </c>
      <c r="M139" s="116"/>
      <c r="N139" s="116"/>
      <c r="O139" s="116"/>
      <c r="P139" s="116"/>
      <c r="Q139" s="116"/>
      <c r="R139" s="116"/>
      <c r="S139" s="116"/>
      <c r="T139" s="128">
        <v>30390156</v>
      </c>
      <c r="U139" s="135">
        <v>0.14749999999999999</v>
      </c>
      <c r="V139" s="128" t="s">
        <v>2193</v>
      </c>
      <c r="W139" s="116"/>
      <c r="X139" s="128">
        <v>832</v>
      </c>
      <c r="Y139" s="128">
        <v>26</v>
      </c>
      <c r="Z139" s="128" t="s">
        <v>56</v>
      </c>
      <c r="AA139" s="116"/>
      <c r="AB139" s="116"/>
      <c r="AC139" s="128"/>
      <c r="AD139" s="116"/>
      <c r="AE139" s="128" t="s">
        <v>1460</v>
      </c>
      <c r="AF139" s="116"/>
      <c r="AG139" s="116" t="s">
        <v>2657</v>
      </c>
      <c r="AH139" s="133">
        <v>44665</v>
      </c>
      <c r="AI139" s="133">
        <v>44665</v>
      </c>
      <c r="AJ139" s="133">
        <v>44670</v>
      </c>
      <c r="AK139" s="133">
        <v>44670</v>
      </c>
      <c r="AL139" s="133">
        <v>44670</v>
      </c>
      <c r="AM139" s="125" t="s">
        <v>64</v>
      </c>
      <c r="AN139" s="128"/>
      <c r="AO139" s="116"/>
      <c r="AP139" s="116"/>
      <c r="AQ139" s="116"/>
      <c r="AR139" s="116"/>
      <c r="AS139" s="128" t="s">
        <v>53</v>
      </c>
      <c r="AT139" s="128"/>
      <c r="AU139" s="123"/>
      <c r="AV139" s="123"/>
      <c r="AW139" s="123"/>
      <c r="AX139" s="123"/>
      <c r="AY139" s="123"/>
      <c r="AZ139" s="123"/>
      <c r="BA139" s="116"/>
      <c r="BB139" s="116">
        <f t="shared" si="8"/>
        <v>16</v>
      </c>
      <c r="BC139" s="116">
        <f t="shared" si="9"/>
        <v>4</v>
      </c>
      <c r="BD139" s="116">
        <f t="shared" si="10"/>
        <v>2022</v>
      </c>
      <c r="BE139" s="124">
        <f t="shared" si="11"/>
        <v>0</v>
      </c>
    </row>
    <row r="140" spans="1:57">
      <c r="A140" s="116"/>
      <c r="B140" s="116"/>
      <c r="C140" s="137" t="s">
        <v>1461</v>
      </c>
      <c r="D140" s="116"/>
      <c r="E140" s="137" t="s">
        <v>2088</v>
      </c>
      <c r="F140" s="116"/>
      <c r="G140" s="137" t="s">
        <v>1769</v>
      </c>
      <c r="H140" s="116"/>
      <c r="I140" s="116"/>
      <c r="J140" s="116"/>
      <c r="K140" s="137" t="s">
        <v>190</v>
      </c>
      <c r="L140" s="137" t="s">
        <v>1957</v>
      </c>
      <c r="M140" s="116"/>
      <c r="N140" s="116"/>
      <c r="O140" s="116"/>
      <c r="P140" s="116"/>
      <c r="Q140" s="116"/>
      <c r="R140" s="116"/>
      <c r="S140" s="116"/>
      <c r="T140" s="137">
        <v>30390156</v>
      </c>
      <c r="U140" s="138">
        <v>0.14749999999999999</v>
      </c>
      <c r="V140" s="137" t="s">
        <v>2194</v>
      </c>
      <c r="W140" s="116"/>
      <c r="X140" s="137">
        <v>768</v>
      </c>
      <c r="Y140" s="137">
        <v>24</v>
      </c>
      <c r="Z140" s="137" t="s">
        <v>62</v>
      </c>
      <c r="AA140" s="116"/>
      <c r="AB140" s="116"/>
      <c r="AC140" s="137"/>
      <c r="AD140" s="116"/>
      <c r="AE140" s="137" t="s">
        <v>1461</v>
      </c>
      <c r="AF140" s="116"/>
      <c r="AG140" s="116" t="s">
        <v>2657</v>
      </c>
      <c r="AH140" s="136">
        <v>44665</v>
      </c>
      <c r="AI140" s="136">
        <v>44665</v>
      </c>
      <c r="AJ140" s="136">
        <v>44666</v>
      </c>
      <c r="AK140" s="136"/>
      <c r="AL140" s="136"/>
      <c r="AM140" s="120" t="s">
        <v>175</v>
      </c>
      <c r="AN140" s="137"/>
      <c r="AO140" s="116"/>
      <c r="AP140" s="116"/>
      <c r="AQ140" s="116"/>
      <c r="AR140" s="116"/>
      <c r="AS140" s="137" t="s">
        <v>53</v>
      </c>
      <c r="AT140" s="137"/>
      <c r="AU140" s="123"/>
      <c r="AV140" s="123"/>
      <c r="AW140" s="123"/>
      <c r="AX140" s="123"/>
      <c r="AY140" s="123"/>
      <c r="AZ140" s="123"/>
      <c r="BA140" s="116"/>
      <c r="BB140" s="116">
        <f t="shared" si="8"/>
        <v>16</v>
      </c>
      <c r="BC140" s="116">
        <f t="shared" si="9"/>
        <v>4</v>
      </c>
      <c r="BD140" s="116">
        <f t="shared" si="10"/>
        <v>2022</v>
      </c>
      <c r="BE140" s="124">
        <f t="shared" si="11"/>
        <v>0</v>
      </c>
    </row>
    <row r="141" spans="1:57">
      <c r="A141" s="116"/>
      <c r="B141" s="116"/>
      <c r="C141" s="128" t="s">
        <v>1462</v>
      </c>
      <c r="D141" s="116"/>
      <c r="E141" s="128" t="s">
        <v>2089</v>
      </c>
      <c r="F141" s="116"/>
      <c r="G141" s="128" t="s">
        <v>1773</v>
      </c>
      <c r="H141" s="116"/>
      <c r="I141" s="116"/>
      <c r="J141" s="116"/>
      <c r="K141" s="128" t="s">
        <v>190</v>
      </c>
      <c r="L141" s="128" t="s">
        <v>1958</v>
      </c>
      <c r="M141" s="116"/>
      <c r="N141" s="116"/>
      <c r="O141" s="116"/>
      <c r="P141" s="116"/>
      <c r="Q141" s="116"/>
      <c r="R141" s="116"/>
      <c r="S141" s="116"/>
      <c r="T141" s="128">
        <v>30390456</v>
      </c>
      <c r="U141" s="135">
        <v>0.14749999999999999</v>
      </c>
      <c r="V141" s="128" t="s">
        <v>2193</v>
      </c>
      <c r="W141" s="116"/>
      <c r="X141" s="128">
        <v>768</v>
      </c>
      <c r="Y141" s="128">
        <v>24</v>
      </c>
      <c r="Z141" s="128" t="s">
        <v>62</v>
      </c>
      <c r="AA141" s="116"/>
      <c r="AB141" s="116"/>
      <c r="AC141" s="128"/>
      <c r="AD141" s="116"/>
      <c r="AE141" s="128" t="s">
        <v>1462</v>
      </c>
      <c r="AF141" s="116"/>
      <c r="AG141" s="116" t="s">
        <v>2657</v>
      </c>
      <c r="AH141" s="133">
        <v>44665</v>
      </c>
      <c r="AI141" s="133">
        <v>44665</v>
      </c>
      <c r="AJ141" s="133">
        <v>44666</v>
      </c>
      <c r="AK141" s="133">
        <v>44666</v>
      </c>
      <c r="AL141" s="133">
        <v>44666</v>
      </c>
      <c r="AM141" s="125" t="s">
        <v>64</v>
      </c>
      <c r="AN141" s="128"/>
      <c r="AO141" s="116"/>
      <c r="AP141" s="116"/>
      <c r="AQ141" s="116"/>
      <c r="AR141" s="116"/>
      <c r="AS141" s="128" t="s">
        <v>53</v>
      </c>
      <c r="AT141" s="128"/>
      <c r="AU141" s="123"/>
      <c r="AV141" s="123"/>
      <c r="AW141" s="123"/>
      <c r="AX141" s="123"/>
      <c r="AY141" s="123"/>
      <c r="AZ141" s="123"/>
      <c r="BA141" s="116"/>
      <c r="BB141" s="116">
        <f t="shared" si="8"/>
        <v>16</v>
      </c>
      <c r="BC141" s="116">
        <f t="shared" si="9"/>
        <v>4</v>
      </c>
      <c r="BD141" s="116">
        <f t="shared" si="10"/>
        <v>2022</v>
      </c>
      <c r="BE141" s="124">
        <f t="shared" si="11"/>
        <v>0</v>
      </c>
    </row>
    <row r="142" spans="1:57">
      <c r="A142" s="116"/>
      <c r="B142" s="116"/>
      <c r="C142" s="128" t="s">
        <v>1463</v>
      </c>
      <c r="D142" s="116"/>
      <c r="E142" s="128" t="s">
        <v>2090</v>
      </c>
      <c r="F142" s="116"/>
      <c r="G142" s="128" t="s">
        <v>1773</v>
      </c>
      <c r="H142" s="116"/>
      <c r="I142" s="116"/>
      <c r="J142" s="116"/>
      <c r="K142" s="128" t="s">
        <v>190</v>
      </c>
      <c r="L142" s="128" t="s">
        <v>1958</v>
      </c>
      <c r="M142" s="116"/>
      <c r="N142" s="116"/>
      <c r="O142" s="116"/>
      <c r="P142" s="116"/>
      <c r="Q142" s="116"/>
      <c r="R142" s="116"/>
      <c r="S142" s="116"/>
      <c r="T142" s="128">
        <v>30390456</v>
      </c>
      <c r="U142" s="135">
        <v>0.14749999999999999</v>
      </c>
      <c r="V142" s="128" t="s">
        <v>2193</v>
      </c>
      <c r="W142" s="116"/>
      <c r="X142" s="128">
        <v>768</v>
      </c>
      <c r="Y142" s="128">
        <v>24</v>
      </c>
      <c r="Z142" s="128" t="s">
        <v>62</v>
      </c>
      <c r="AA142" s="116"/>
      <c r="AB142" s="116"/>
      <c r="AC142" s="128"/>
      <c r="AD142" s="116"/>
      <c r="AE142" s="128" t="s">
        <v>1463</v>
      </c>
      <c r="AF142" s="116"/>
      <c r="AG142" s="116" t="s">
        <v>2657</v>
      </c>
      <c r="AH142" s="133">
        <v>44665</v>
      </c>
      <c r="AI142" s="133">
        <v>44665</v>
      </c>
      <c r="AJ142" s="133">
        <v>44666</v>
      </c>
      <c r="AK142" s="133">
        <v>44666</v>
      </c>
      <c r="AL142" s="133">
        <v>44666</v>
      </c>
      <c r="AM142" s="125" t="s">
        <v>64</v>
      </c>
      <c r="AN142" s="128"/>
      <c r="AO142" s="116"/>
      <c r="AP142" s="116"/>
      <c r="AQ142" s="116"/>
      <c r="AR142" s="116"/>
      <c r="AS142" s="128" t="s">
        <v>53</v>
      </c>
      <c r="AT142" s="128"/>
      <c r="AU142" s="123"/>
      <c r="AV142" s="123"/>
      <c r="AW142" s="123"/>
      <c r="AX142" s="123"/>
      <c r="AY142" s="123"/>
      <c r="AZ142" s="123"/>
      <c r="BA142" s="116"/>
      <c r="BB142" s="116">
        <f t="shared" si="8"/>
        <v>16</v>
      </c>
      <c r="BC142" s="116">
        <f t="shared" si="9"/>
        <v>4</v>
      </c>
      <c r="BD142" s="116">
        <f t="shared" si="10"/>
        <v>2022</v>
      </c>
      <c r="BE142" s="124">
        <f t="shared" si="11"/>
        <v>0</v>
      </c>
    </row>
    <row r="143" spans="1:57">
      <c r="A143" s="116"/>
      <c r="B143" s="116"/>
      <c r="C143" s="128" t="s">
        <v>1464</v>
      </c>
      <c r="D143" s="116"/>
      <c r="E143" s="128" t="s">
        <v>2091</v>
      </c>
      <c r="F143" s="116"/>
      <c r="G143" s="128" t="s">
        <v>1773</v>
      </c>
      <c r="H143" s="116"/>
      <c r="I143" s="116"/>
      <c r="J143" s="116"/>
      <c r="K143" s="128" t="s">
        <v>190</v>
      </c>
      <c r="L143" s="128" t="s">
        <v>1958</v>
      </c>
      <c r="M143" s="116"/>
      <c r="N143" s="116"/>
      <c r="O143" s="116"/>
      <c r="P143" s="116"/>
      <c r="Q143" s="116"/>
      <c r="R143" s="116"/>
      <c r="S143" s="116"/>
      <c r="T143" s="128">
        <v>30390456</v>
      </c>
      <c r="U143" s="135">
        <v>0.14749999999999999</v>
      </c>
      <c r="V143" s="128" t="s">
        <v>2193</v>
      </c>
      <c r="W143" s="116"/>
      <c r="X143" s="128">
        <v>768</v>
      </c>
      <c r="Y143" s="128">
        <v>24</v>
      </c>
      <c r="Z143" s="128" t="s">
        <v>62</v>
      </c>
      <c r="AA143" s="116"/>
      <c r="AB143" s="116"/>
      <c r="AC143" s="128"/>
      <c r="AD143" s="116"/>
      <c r="AE143" s="128" t="s">
        <v>1464</v>
      </c>
      <c r="AF143" s="116"/>
      <c r="AG143" s="116" t="s">
        <v>2657</v>
      </c>
      <c r="AH143" s="133">
        <v>44665</v>
      </c>
      <c r="AI143" s="133">
        <v>44665</v>
      </c>
      <c r="AJ143" s="133">
        <v>44666</v>
      </c>
      <c r="AK143" s="133">
        <v>44666</v>
      </c>
      <c r="AL143" s="133">
        <v>44666</v>
      </c>
      <c r="AM143" s="125" t="s">
        <v>64</v>
      </c>
      <c r="AN143" s="128"/>
      <c r="AO143" s="116"/>
      <c r="AP143" s="116"/>
      <c r="AQ143" s="116"/>
      <c r="AR143" s="116"/>
      <c r="AS143" s="128" t="s">
        <v>53</v>
      </c>
      <c r="AT143" s="128"/>
      <c r="AU143" s="123"/>
      <c r="AV143" s="123"/>
      <c r="AW143" s="123"/>
      <c r="AX143" s="123"/>
      <c r="AY143" s="123"/>
      <c r="AZ143" s="123"/>
      <c r="BA143" s="116"/>
      <c r="BB143" s="116">
        <f t="shared" si="8"/>
        <v>16</v>
      </c>
      <c r="BC143" s="116">
        <f t="shared" si="9"/>
        <v>4</v>
      </c>
      <c r="BD143" s="116">
        <f t="shared" si="10"/>
        <v>2022</v>
      </c>
      <c r="BE143" s="124">
        <f t="shared" si="11"/>
        <v>0</v>
      </c>
    </row>
    <row r="144" spans="1:57">
      <c r="A144" s="116"/>
      <c r="B144" s="116"/>
      <c r="C144" s="137" t="s">
        <v>1465</v>
      </c>
      <c r="D144" s="116"/>
      <c r="E144" s="137" t="s">
        <v>2092</v>
      </c>
      <c r="F144" s="116"/>
      <c r="G144" s="137" t="s">
        <v>1773</v>
      </c>
      <c r="H144" s="116"/>
      <c r="I144" s="116"/>
      <c r="J144" s="116"/>
      <c r="K144" s="137" t="s">
        <v>190</v>
      </c>
      <c r="L144" s="137" t="s">
        <v>1958</v>
      </c>
      <c r="M144" s="116"/>
      <c r="N144" s="116"/>
      <c r="O144" s="116"/>
      <c r="P144" s="116"/>
      <c r="Q144" s="116"/>
      <c r="R144" s="116"/>
      <c r="S144" s="116"/>
      <c r="T144" s="137">
        <v>30390456</v>
      </c>
      <c r="U144" s="138">
        <v>0.14749999999999999</v>
      </c>
      <c r="V144" s="137" t="s">
        <v>2193</v>
      </c>
      <c r="W144" s="116"/>
      <c r="X144" s="137">
        <v>768</v>
      </c>
      <c r="Y144" s="137">
        <v>24</v>
      </c>
      <c r="Z144" s="137" t="s">
        <v>62</v>
      </c>
      <c r="AA144" s="116"/>
      <c r="AB144" s="116"/>
      <c r="AC144" s="137"/>
      <c r="AD144" s="116"/>
      <c r="AE144" s="137" t="s">
        <v>1465</v>
      </c>
      <c r="AF144" s="116"/>
      <c r="AG144" s="116" t="s">
        <v>2657</v>
      </c>
      <c r="AH144" s="136">
        <v>44665</v>
      </c>
      <c r="AI144" s="136">
        <v>44665</v>
      </c>
      <c r="AJ144" s="136">
        <v>44666</v>
      </c>
      <c r="AK144" s="136"/>
      <c r="AL144" s="136"/>
      <c r="AM144" s="120" t="s">
        <v>175</v>
      </c>
      <c r="AN144" s="137"/>
      <c r="AO144" s="116"/>
      <c r="AP144" s="116"/>
      <c r="AQ144" s="116"/>
      <c r="AR144" s="116"/>
      <c r="AS144" s="137" t="s">
        <v>53</v>
      </c>
      <c r="AT144" s="137"/>
      <c r="AU144" s="123"/>
      <c r="AV144" s="123"/>
      <c r="AW144" s="123"/>
      <c r="AX144" s="123"/>
      <c r="AY144" s="123"/>
      <c r="AZ144" s="123"/>
      <c r="BA144" s="116"/>
      <c r="BB144" s="116">
        <f t="shared" si="8"/>
        <v>16</v>
      </c>
      <c r="BC144" s="116">
        <f t="shared" si="9"/>
        <v>4</v>
      </c>
      <c r="BD144" s="116">
        <f t="shared" si="10"/>
        <v>2022</v>
      </c>
      <c r="BE144" s="124">
        <f t="shared" si="11"/>
        <v>0</v>
      </c>
    </row>
    <row r="145" spans="1:57">
      <c r="A145" s="116"/>
      <c r="B145" s="116"/>
      <c r="C145" s="120" t="s">
        <v>1466</v>
      </c>
      <c r="D145" s="116"/>
      <c r="E145" s="120" t="s">
        <v>2093</v>
      </c>
      <c r="F145" s="116"/>
      <c r="G145" s="120" t="s">
        <v>1769</v>
      </c>
      <c r="H145" s="116"/>
      <c r="I145" s="116"/>
      <c r="J145" s="116"/>
      <c r="K145" s="120" t="s">
        <v>413</v>
      </c>
      <c r="L145" s="120" t="s">
        <v>1959</v>
      </c>
      <c r="M145" s="116"/>
      <c r="N145" s="116"/>
      <c r="O145" s="116"/>
      <c r="P145" s="116"/>
      <c r="Q145" s="116"/>
      <c r="R145" s="116"/>
      <c r="S145" s="116"/>
      <c r="T145" s="120">
        <v>30390156</v>
      </c>
      <c r="U145" s="121">
        <v>0.14749999999999999</v>
      </c>
      <c r="V145" s="120" t="s">
        <v>2193</v>
      </c>
      <c r="W145" s="116"/>
      <c r="X145" s="120">
        <v>768</v>
      </c>
      <c r="Y145" s="120">
        <v>24</v>
      </c>
      <c r="Z145" s="120" t="s">
        <v>62</v>
      </c>
      <c r="AA145" s="116"/>
      <c r="AB145" s="116"/>
      <c r="AC145" s="120"/>
      <c r="AD145" s="116"/>
      <c r="AE145" s="120" t="s">
        <v>1466</v>
      </c>
      <c r="AF145" s="116"/>
      <c r="AG145" s="116" t="s">
        <v>2657</v>
      </c>
      <c r="AH145" s="122">
        <v>44665</v>
      </c>
      <c r="AI145" s="122">
        <v>44665</v>
      </c>
      <c r="AJ145" s="122">
        <v>44666</v>
      </c>
      <c r="AK145" s="122"/>
      <c r="AL145" s="122"/>
      <c r="AM145" s="120" t="s">
        <v>175</v>
      </c>
      <c r="AN145" s="120"/>
      <c r="AO145" s="116"/>
      <c r="AP145" s="116"/>
      <c r="AQ145" s="116"/>
      <c r="AR145" s="116"/>
      <c r="AS145" s="120" t="s">
        <v>53</v>
      </c>
      <c r="AT145" s="120"/>
      <c r="AU145" s="123"/>
      <c r="AV145" s="123"/>
      <c r="AW145" s="123"/>
      <c r="AX145" s="123"/>
      <c r="AY145" s="123"/>
      <c r="AZ145" s="123"/>
      <c r="BA145" s="116"/>
      <c r="BB145" s="116">
        <f t="shared" si="8"/>
        <v>16</v>
      </c>
      <c r="BC145" s="116">
        <f t="shared" si="9"/>
        <v>4</v>
      </c>
      <c r="BD145" s="116">
        <f t="shared" si="10"/>
        <v>2022</v>
      </c>
      <c r="BE145" s="124">
        <f t="shared" si="11"/>
        <v>0</v>
      </c>
    </row>
    <row r="146" spans="1:57">
      <c r="A146" s="116"/>
      <c r="B146" s="116"/>
      <c r="C146" s="120" t="s">
        <v>1467</v>
      </c>
      <c r="D146" s="116"/>
      <c r="E146" s="120" t="s">
        <v>2094</v>
      </c>
      <c r="F146" s="116"/>
      <c r="G146" s="120" t="s">
        <v>1769</v>
      </c>
      <c r="H146" s="116"/>
      <c r="I146" s="116"/>
      <c r="J146" s="116"/>
      <c r="K146" s="120" t="s">
        <v>413</v>
      </c>
      <c r="L146" s="120" t="s">
        <v>1960</v>
      </c>
      <c r="M146" s="116"/>
      <c r="N146" s="116"/>
      <c r="O146" s="116"/>
      <c r="P146" s="116"/>
      <c r="Q146" s="116"/>
      <c r="R146" s="116"/>
      <c r="S146" s="116"/>
      <c r="T146" s="120">
        <v>30390156</v>
      </c>
      <c r="U146" s="121">
        <v>0.14749999999999999</v>
      </c>
      <c r="V146" s="120" t="s">
        <v>2193</v>
      </c>
      <c r="W146" s="116"/>
      <c r="X146" s="120">
        <v>768</v>
      </c>
      <c r="Y146" s="120">
        <v>24</v>
      </c>
      <c r="Z146" s="120" t="s">
        <v>62</v>
      </c>
      <c r="AA146" s="116"/>
      <c r="AB146" s="116"/>
      <c r="AC146" s="120"/>
      <c r="AD146" s="116"/>
      <c r="AE146" s="120" t="s">
        <v>1467</v>
      </c>
      <c r="AF146" s="116"/>
      <c r="AG146" s="116" t="s">
        <v>2657</v>
      </c>
      <c r="AH146" s="122">
        <v>44665</v>
      </c>
      <c r="AI146" s="122">
        <v>44665</v>
      </c>
      <c r="AJ146" s="122">
        <v>44666</v>
      </c>
      <c r="AK146" s="122"/>
      <c r="AL146" s="122"/>
      <c r="AM146" s="120" t="s">
        <v>175</v>
      </c>
      <c r="AN146" s="120"/>
      <c r="AO146" s="116"/>
      <c r="AP146" s="116"/>
      <c r="AQ146" s="116"/>
      <c r="AR146" s="116"/>
      <c r="AS146" s="120" t="s">
        <v>53</v>
      </c>
      <c r="AT146" s="120"/>
      <c r="AU146" s="123"/>
      <c r="AV146" s="123"/>
      <c r="AW146" s="123"/>
      <c r="AX146" s="123"/>
      <c r="AY146" s="123"/>
      <c r="AZ146" s="123"/>
      <c r="BA146" s="116"/>
      <c r="BB146" s="116">
        <f t="shared" si="8"/>
        <v>16</v>
      </c>
      <c r="BC146" s="116">
        <f t="shared" si="9"/>
        <v>4</v>
      </c>
      <c r="BD146" s="116">
        <f t="shared" si="10"/>
        <v>2022</v>
      </c>
      <c r="BE146" s="124">
        <f t="shared" si="11"/>
        <v>0</v>
      </c>
    </row>
    <row r="147" spans="1:57">
      <c r="A147" s="116"/>
      <c r="B147" s="116"/>
      <c r="C147" s="120" t="s">
        <v>1468</v>
      </c>
      <c r="D147" s="116"/>
      <c r="E147" s="120" t="s">
        <v>2095</v>
      </c>
      <c r="F147" s="116"/>
      <c r="G147" s="120" t="s">
        <v>1768</v>
      </c>
      <c r="H147" s="116"/>
      <c r="I147" s="116"/>
      <c r="J147" s="116"/>
      <c r="K147" s="120" t="s">
        <v>128</v>
      </c>
      <c r="L147" s="120" t="s">
        <v>129</v>
      </c>
      <c r="M147" s="116"/>
      <c r="N147" s="116"/>
      <c r="O147" s="116"/>
      <c r="P147" s="116"/>
      <c r="Q147" s="116"/>
      <c r="R147" s="116"/>
      <c r="S147" s="116"/>
      <c r="T147" s="120">
        <v>30372157</v>
      </c>
      <c r="U147" s="121">
        <v>0.14749999999999999</v>
      </c>
      <c r="V147" s="120" t="s">
        <v>2201</v>
      </c>
      <c r="W147" s="116"/>
      <c r="X147" s="120">
        <v>832</v>
      </c>
      <c r="Y147" s="120">
        <v>26</v>
      </c>
      <c r="Z147" s="120" t="s">
        <v>62</v>
      </c>
      <c r="AA147" s="116"/>
      <c r="AB147" s="116"/>
      <c r="AC147" s="120"/>
      <c r="AD147" s="116"/>
      <c r="AE147" s="120" t="s">
        <v>1468</v>
      </c>
      <c r="AF147" s="116"/>
      <c r="AG147" s="116" t="s">
        <v>2657</v>
      </c>
      <c r="AH147" s="122">
        <v>44665</v>
      </c>
      <c r="AI147" s="122">
        <v>44665</v>
      </c>
      <c r="AJ147" s="122">
        <v>44666</v>
      </c>
      <c r="AK147" s="122"/>
      <c r="AL147" s="122"/>
      <c r="AM147" s="120" t="s">
        <v>175</v>
      </c>
      <c r="AN147" s="120"/>
      <c r="AO147" s="116"/>
      <c r="AP147" s="116"/>
      <c r="AQ147" s="116"/>
      <c r="AR147" s="116"/>
      <c r="AS147" s="120" t="s">
        <v>53</v>
      </c>
      <c r="AT147" s="120"/>
      <c r="AU147" s="123"/>
      <c r="AV147" s="123"/>
      <c r="AW147" s="123"/>
      <c r="AX147" s="123"/>
      <c r="AY147" s="123"/>
      <c r="AZ147" s="123"/>
      <c r="BA147" s="116"/>
      <c r="BB147" s="116">
        <f t="shared" si="8"/>
        <v>16</v>
      </c>
      <c r="BC147" s="116">
        <f t="shared" si="9"/>
        <v>4</v>
      </c>
      <c r="BD147" s="116">
        <f t="shared" si="10"/>
        <v>2022</v>
      </c>
      <c r="BE147" s="124">
        <f t="shared" si="11"/>
        <v>0</v>
      </c>
    </row>
    <row r="148" spans="1:57">
      <c r="A148" s="116"/>
      <c r="B148" s="116"/>
      <c r="C148" s="120" t="s">
        <v>1469</v>
      </c>
      <c r="D148" s="116"/>
      <c r="E148" s="120" t="s">
        <v>2095</v>
      </c>
      <c r="F148" s="116"/>
      <c r="G148" s="120" t="s">
        <v>1768</v>
      </c>
      <c r="H148" s="116"/>
      <c r="I148" s="116"/>
      <c r="J148" s="116"/>
      <c r="K148" s="120" t="s">
        <v>128</v>
      </c>
      <c r="L148" s="120" t="s">
        <v>129</v>
      </c>
      <c r="M148" s="116"/>
      <c r="N148" s="116"/>
      <c r="O148" s="116"/>
      <c r="P148" s="116"/>
      <c r="Q148" s="116"/>
      <c r="R148" s="116"/>
      <c r="S148" s="116"/>
      <c r="T148" s="120">
        <v>30372157</v>
      </c>
      <c r="U148" s="121">
        <v>0.14749999999999999</v>
      </c>
      <c r="V148" s="120" t="s">
        <v>2201</v>
      </c>
      <c r="W148" s="116"/>
      <c r="X148" s="120">
        <v>832</v>
      </c>
      <c r="Y148" s="120">
        <v>26</v>
      </c>
      <c r="Z148" s="120" t="s">
        <v>62</v>
      </c>
      <c r="AA148" s="116"/>
      <c r="AB148" s="116"/>
      <c r="AC148" s="120"/>
      <c r="AD148" s="116"/>
      <c r="AE148" s="120" t="s">
        <v>1469</v>
      </c>
      <c r="AF148" s="116"/>
      <c r="AG148" s="116" t="s">
        <v>2657</v>
      </c>
      <c r="AH148" s="122">
        <v>44665</v>
      </c>
      <c r="AI148" s="122">
        <v>44665</v>
      </c>
      <c r="AJ148" s="122">
        <v>44666</v>
      </c>
      <c r="AK148" s="122"/>
      <c r="AL148" s="122"/>
      <c r="AM148" s="120" t="s">
        <v>175</v>
      </c>
      <c r="AN148" s="120"/>
      <c r="AO148" s="116"/>
      <c r="AP148" s="116"/>
      <c r="AQ148" s="116"/>
      <c r="AR148" s="116"/>
      <c r="AS148" s="120" t="s">
        <v>53</v>
      </c>
      <c r="AT148" s="120"/>
      <c r="AU148" s="123"/>
      <c r="AV148" s="123"/>
      <c r="AW148" s="123"/>
      <c r="AX148" s="123"/>
      <c r="AY148" s="123"/>
      <c r="AZ148" s="123"/>
      <c r="BA148" s="116"/>
      <c r="BB148" s="116">
        <f t="shared" si="8"/>
        <v>16</v>
      </c>
      <c r="BC148" s="116">
        <f t="shared" si="9"/>
        <v>4</v>
      </c>
      <c r="BD148" s="116">
        <f t="shared" si="10"/>
        <v>2022</v>
      </c>
      <c r="BE148" s="124">
        <f t="shared" si="11"/>
        <v>0</v>
      </c>
    </row>
    <row r="149" spans="1:57">
      <c r="A149" s="116"/>
      <c r="B149" s="116"/>
      <c r="C149" s="125" t="s">
        <v>1470</v>
      </c>
      <c r="D149" s="116"/>
      <c r="E149" s="125" t="s">
        <v>2096</v>
      </c>
      <c r="F149" s="116"/>
      <c r="G149" s="125" t="s">
        <v>1769</v>
      </c>
      <c r="H149" s="116"/>
      <c r="I149" s="116"/>
      <c r="J149" s="116"/>
      <c r="K149" s="125" t="s">
        <v>139</v>
      </c>
      <c r="L149" s="125" t="s">
        <v>501</v>
      </c>
      <c r="M149" s="116"/>
      <c r="N149" s="116"/>
      <c r="O149" s="116"/>
      <c r="P149" s="116"/>
      <c r="Q149" s="116"/>
      <c r="R149" s="116"/>
      <c r="S149" s="116"/>
      <c r="T149" s="125">
        <v>30390156</v>
      </c>
      <c r="U149" s="126">
        <v>0.14749999999999999</v>
      </c>
      <c r="V149" s="125" t="s">
        <v>2193</v>
      </c>
      <c r="W149" s="116"/>
      <c r="X149" s="125">
        <v>640</v>
      </c>
      <c r="Y149" s="125">
        <v>20</v>
      </c>
      <c r="Z149" s="125" t="s">
        <v>56</v>
      </c>
      <c r="AA149" s="116"/>
      <c r="AB149" s="116"/>
      <c r="AC149" s="125"/>
      <c r="AD149" s="116"/>
      <c r="AE149" s="125" t="s">
        <v>1470</v>
      </c>
      <c r="AF149" s="116"/>
      <c r="AG149" s="116" t="s">
        <v>2657</v>
      </c>
      <c r="AH149" s="127">
        <v>44665</v>
      </c>
      <c r="AI149" s="127">
        <v>44665</v>
      </c>
      <c r="AJ149" s="127">
        <v>44669</v>
      </c>
      <c r="AK149" s="127">
        <v>44669</v>
      </c>
      <c r="AL149" s="127">
        <v>44669</v>
      </c>
      <c r="AM149" s="125" t="s">
        <v>64</v>
      </c>
      <c r="AN149" s="125"/>
      <c r="AO149" s="116"/>
      <c r="AP149" s="116"/>
      <c r="AQ149" s="116"/>
      <c r="AR149" s="116"/>
      <c r="AS149" s="125" t="s">
        <v>53</v>
      </c>
      <c r="AT149" s="125"/>
      <c r="AU149" s="123"/>
      <c r="AV149" s="123"/>
      <c r="AW149" s="123"/>
      <c r="AX149" s="123"/>
      <c r="AY149" s="123"/>
      <c r="AZ149" s="123"/>
      <c r="BA149" s="116"/>
      <c r="BB149" s="116">
        <f t="shared" si="8"/>
        <v>16</v>
      </c>
      <c r="BC149" s="116">
        <f t="shared" si="9"/>
        <v>4</v>
      </c>
      <c r="BD149" s="116">
        <f t="shared" si="10"/>
        <v>2022</v>
      </c>
      <c r="BE149" s="124">
        <f t="shared" si="11"/>
        <v>0</v>
      </c>
    </row>
    <row r="150" spans="1:57">
      <c r="A150" s="116"/>
      <c r="B150" s="116"/>
      <c r="C150" s="125" t="s">
        <v>1471</v>
      </c>
      <c r="D150" s="116"/>
      <c r="E150" s="125" t="s">
        <v>2051</v>
      </c>
      <c r="F150" s="116"/>
      <c r="G150" s="125" t="s">
        <v>1768</v>
      </c>
      <c r="H150" s="116"/>
      <c r="I150" s="116"/>
      <c r="J150" s="116"/>
      <c r="K150" s="125" t="s">
        <v>393</v>
      </c>
      <c r="L150" s="125" t="s">
        <v>1935</v>
      </c>
      <c r="M150" s="116"/>
      <c r="N150" s="116"/>
      <c r="O150" s="116"/>
      <c r="P150" s="116"/>
      <c r="Q150" s="116"/>
      <c r="R150" s="116"/>
      <c r="S150" s="116"/>
      <c r="T150" s="125">
        <v>30372157</v>
      </c>
      <c r="U150" s="126">
        <v>0.14749999999999999</v>
      </c>
      <c r="V150" s="125" t="s">
        <v>2201</v>
      </c>
      <c r="W150" s="116"/>
      <c r="X150" s="125">
        <v>832</v>
      </c>
      <c r="Y150" s="125">
        <v>26</v>
      </c>
      <c r="Z150" s="125" t="s">
        <v>56</v>
      </c>
      <c r="AA150" s="116"/>
      <c r="AB150" s="116"/>
      <c r="AC150" s="125"/>
      <c r="AD150" s="116"/>
      <c r="AE150" s="125" t="s">
        <v>1471</v>
      </c>
      <c r="AF150" s="116"/>
      <c r="AG150" s="116" t="s">
        <v>2657</v>
      </c>
      <c r="AH150" s="127">
        <v>44666</v>
      </c>
      <c r="AI150" s="127">
        <v>44666</v>
      </c>
      <c r="AJ150" s="127">
        <v>44669</v>
      </c>
      <c r="AK150" s="127">
        <v>44669</v>
      </c>
      <c r="AL150" s="127">
        <v>44669</v>
      </c>
      <c r="AM150" s="125" t="s">
        <v>64</v>
      </c>
      <c r="AN150" s="125"/>
      <c r="AO150" s="116"/>
      <c r="AP150" s="116"/>
      <c r="AQ150" s="116"/>
      <c r="AR150" s="116"/>
      <c r="AS150" s="125" t="s">
        <v>53</v>
      </c>
      <c r="AT150" s="125"/>
      <c r="AU150" s="123"/>
      <c r="AV150" s="123"/>
      <c r="AW150" s="123"/>
      <c r="AX150" s="123"/>
      <c r="AY150" s="123"/>
      <c r="AZ150" s="123"/>
      <c r="BA150" s="116"/>
      <c r="BB150" s="116">
        <f t="shared" si="8"/>
        <v>16</v>
      </c>
      <c r="BC150" s="116">
        <f t="shared" si="9"/>
        <v>4</v>
      </c>
      <c r="BD150" s="116">
        <f t="shared" si="10"/>
        <v>2022</v>
      </c>
      <c r="BE150" s="124">
        <f t="shared" si="11"/>
        <v>0</v>
      </c>
    </row>
    <row r="151" spans="1:57">
      <c r="A151" s="116"/>
      <c r="B151" s="116"/>
      <c r="C151" s="125" t="s">
        <v>1472</v>
      </c>
      <c r="D151" s="116"/>
      <c r="E151" s="125" t="s">
        <v>2097</v>
      </c>
      <c r="F151" s="116"/>
      <c r="G151" s="125" t="s">
        <v>1769</v>
      </c>
      <c r="H151" s="116"/>
      <c r="I151" s="116"/>
      <c r="J151" s="116"/>
      <c r="K151" s="125" t="s">
        <v>1807</v>
      </c>
      <c r="L151" s="128" t="s">
        <v>1961</v>
      </c>
      <c r="M151" s="116"/>
      <c r="N151" s="116"/>
      <c r="O151" s="116"/>
      <c r="P151" s="116"/>
      <c r="Q151" s="116"/>
      <c r="R151" s="116"/>
      <c r="S151" s="116"/>
      <c r="T151" s="125">
        <v>30390456</v>
      </c>
      <c r="U151" s="126">
        <v>0.14749999999999999</v>
      </c>
      <c r="V151" s="125" t="s">
        <v>2193</v>
      </c>
      <c r="W151" s="116"/>
      <c r="X151" s="125">
        <v>768</v>
      </c>
      <c r="Y151" s="125">
        <v>24</v>
      </c>
      <c r="Z151" s="125" t="s">
        <v>56</v>
      </c>
      <c r="AA151" s="116"/>
      <c r="AB151" s="116"/>
      <c r="AC151" s="128"/>
      <c r="AD151" s="116"/>
      <c r="AE151" s="125" t="s">
        <v>1472</v>
      </c>
      <c r="AF151" s="116"/>
      <c r="AG151" s="116" t="s">
        <v>2657</v>
      </c>
      <c r="AH151" s="133">
        <v>44666</v>
      </c>
      <c r="AI151" s="133">
        <v>44666</v>
      </c>
      <c r="AJ151" s="133">
        <v>44666</v>
      </c>
      <c r="AK151" s="133">
        <v>44666</v>
      </c>
      <c r="AL151" s="133">
        <v>44666</v>
      </c>
      <c r="AM151" s="128" t="s">
        <v>64</v>
      </c>
      <c r="AN151" s="128" t="s">
        <v>2266</v>
      </c>
      <c r="AO151" s="116"/>
      <c r="AP151" s="116"/>
      <c r="AQ151" s="116"/>
      <c r="AR151" s="116"/>
      <c r="AS151" s="125" t="s">
        <v>53</v>
      </c>
      <c r="AT151" s="125"/>
      <c r="AU151" s="123"/>
      <c r="AV151" s="123"/>
      <c r="AW151" s="123"/>
      <c r="AX151" s="123"/>
      <c r="AY151" s="123"/>
      <c r="AZ151" s="123"/>
      <c r="BA151" s="116"/>
      <c r="BB151" s="116">
        <f t="shared" si="8"/>
        <v>16</v>
      </c>
      <c r="BC151" s="116">
        <f t="shared" si="9"/>
        <v>4</v>
      </c>
      <c r="BD151" s="116">
        <f t="shared" si="10"/>
        <v>2022</v>
      </c>
      <c r="BE151" s="124">
        <f t="shared" si="11"/>
        <v>0</v>
      </c>
    </row>
    <row r="152" spans="1:57">
      <c r="A152" s="116"/>
      <c r="B152" s="116"/>
      <c r="C152" s="128" t="s">
        <v>1473</v>
      </c>
      <c r="D152" s="116"/>
      <c r="E152" s="128" t="s">
        <v>2080</v>
      </c>
      <c r="F152" s="116"/>
      <c r="G152" s="128" t="s">
        <v>1772</v>
      </c>
      <c r="H152" s="116"/>
      <c r="I152" s="116"/>
      <c r="J152" s="116"/>
      <c r="K152" s="128" t="s">
        <v>1799</v>
      </c>
      <c r="L152" s="128" t="s">
        <v>1951</v>
      </c>
      <c r="M152" s="116"/>
      <c r="N152" s="116"/>
      <c r="O152" s="116"/>
      <c r="P152" s="116"/>
      <c r="Q152" s="116"/>
      <c r="R152" s="116"/>
      <c r="S152" s="116"/>
      <c r="T152" s="128">
        <v>30390256</v>
      </c>
      <c r="U152" s="135">
        <v>0.14749999999999999</v>
      </c>
      <c r="V152" s="128" t="s">
        <v>2196</v>
      </c>
      <c r="W152" s="116"/>
      <c r="X152" s="128">
        <v>624</v>
      </c>
      <c r="Y152" s="128">
        <v>24</v>
      </c>
      <c r="Z152" s="128" t="s">
        <v>56</v>
      </c>
      <c r="AA152" s="116"/>
      <c r="AB152" s="116"/>
      <c r="AC152" s="128"/>
      <c r="AD152" s="116"/>
      <c r="AE152" s="128" t="s">
        <v>1473</v>
      </c>
      <c r="AF152" s="116"/>
      <c r="AG152" s="116" t="s">
        <v>2657</v>
      </c>
      <c r="AH152" s="133">
        <v>44666</v>
      </c>
      <c r="AI152" s="133">
        <v>44666</v>
      </c>
      <c r="AJ152" s="133">
        <v>44669</v>
      </c>
      <c r="AK152" s="133">
        <v>44669</v>
      </c>
      <c r="AL152" s="133">
        <v>44669</v>
      </c>
      <c r="AM152" s="128" t="s">
        <v>64</v>
      </c>
      <c r="AN152" s="128" t="s">
        <v>2267</v>
      </c>
      <c r="AO152" s="116"/>
      <c r="AP152" s="116"/>
      <c r="AQ152" s="116"/>
      <c r="AR152" s="116"/>
      <c r="AS152" s="128" t="s">
        <v>53</v>
      </c>
      <c r="AT152" s="128"/>
      <c r="AU152" s="123"/>
      <c r="AV152" s="123"/>
      <c r="AW152" s="123"/>
      <c r="AX152" s="123"/>
      <c r="AY152" s="123"/>
      <c r="AZ152" s="123"/>
      <c r="BA152" s="116"/>
      <c r="BB152" s="116">
        <f t="shared" si="8"/>
        <v>16</v>
      </c>
      <c r="BC152" s="116">
        <f t="shared" si="9"/>
        <v>4</v>
      </c>
      <c r="BD152" s="116">
        <f t="shared" si="10"/>
        <v>2022</v>
      </c>
      <c r="BE152" s="124">
        <f t="shared" si="11"/>
        <v>0</v>
      </c>
    </row>
    <row r="153" spans="1:57">
      <c r="A153" s="116"/>
      <c r="B153" s="116"/>
      <c r="C153" s="128" t="s">
        <v>1474</v>
      </c>
      <c r="D153" s="116"/>
      <c r="E153" s="128" t="s">
        <v>2080</v>
      </c>
      <c r="F153" s="116"/>
      <c r="G153" s="128" t="s">
        <v>1771</v>
      </c>
      <c r="H153" s="116"/>
      <c r="I153" s="116"/>
      <c r="J153" s="116"/>
      <c r="K153" s="128" t="s">
        <v>1799</v>
      </c>
      <c r="L153" s="128" t="s">
        <v>1951</v>
      </c>
      <c r="M153" s="116"/>
      <c r="N153" s="116"/>
      <c r="O153" s="116"/>
      <c r="P153" s="116"/>
      <c r="Q153" s="116"/>
      <c r="R153" s="116"/>
      <c r="S153" s="116"/>
      <c r="T153" s="128">
        <v>30390256</v>
      </c>
      <c r="U153" s="135">
        <v>0.14749999999999999</v>
      </c>
      <c r="V153" s="128" t="s">
        <v>2196</v>
      </c>
      <c r="W153" s="116"/>
      <c r="X153" s="128">
        <v>624</v>
      </c>
      <c r="Y153" s="128">
        <v>24</v>
      </c>
      <c r="Z153" s="128" t="s">
        <v>56</v>
      </c>
      <c r="AA153" s="116"/>
      <c r="AB153" s="116"/>
      <c r="AC153" s="128"/>
      <c r="AD153" s="116"/>
      <c r="AE153" s="128" t="s">
        <v>1474</v>
      </c>
      <c r="AF153" s="116"/>
      <c r="AG153" s="116" t="s">
        <v>2657</v>
      </c>
      <c r="AH153" s="133">
        <v>44666</v>
      </c>
      <c r="AI153" s="133">
        <v>44666</v>
      </c>
      <c r="AJ153" s="133">
        <v>44669</v>
      </c>
      <c r="AK153" s="133">
        <v>44669</v>
      </c>
      <c r="AL153" s="133">
        <v>44669</v>
      </c>
      <c r="AM153" s="128" t="s">
        <v>64</v>
      </c>
      <c r="AN153" s="128" t="s">
        <v>2268</v>
      </c>
      <c r="AO153" s="116"/>
      <c r="AP153" s="116"/>
      <c r="AQ153" s="116"/>
      <c r="AR153" s="116"/>
      <c r="AS153" s="128" t="s">
        <v>53</v>
      </c>
      <c r="AT153" s="128"/>
      <c r="AU153" s="123"/>
      <c r="AV153" s="123"/>
      <c r="AW153" s="123"/>
      <c r="AX153" s="123"/>
      <c r="AY153" s="123"/>
      <c r="AZ153" s="123"/>
      <c r="BA153" s="116"/>
      <c r="BB153" s="116">
        <f t="shared" si="8"/>
        <v>16</v>
      </c>
      <c r="BC153" s="116">
        <f t="shared" si="9"/>
        <v>4</v>
      </c>
      <c r="BD153" s="116">
        <f t="shared" si="10"/>
        <v>2022</v>
      </c>
      <c r="BE153" s="124">
        <f t="shared" si="11"/>
        <v>0</v>
      </c>
    </row>
    <row r="154" spans="1:57">
      <c r="A154" s="116"/>
      <c r="B154" s="116"/>
      <c r="C154" s="128" t="s">
        <v>1475</v>
      </c>
      <c r="D154" s="116"/>
      <c r="E154" s="128" t="s">
        <v>2080</v>
      </c>
      <c r="F154" s="116"/>
      <c r="G154" s="128" t="s">
        <v>1768</v>
      </c>
      <c r="H154" s="116"/>
      <c r="I154" s="116"/>
      <c r="J154" s="116"/>
      <c r="K154" s="128" t="s">
        <v>1799</v>
      </c>
      <c r="L154" s="128" t="s">
        <v>1951</v>
      </c>
      <c r="M154" s="116"/>
      <c r="N154" s="116"/>
      <c r="O154" s="116"/>
      <c r="P154" s="116"/>
      <c r="Q154" s="116"/>
      <c r="R154" s="116"/>
      <c r="S154" s="116"/>
      <c r="T154" s="128">
        <v>30390256</v>
      </c>
      <c r="U154" s="135">
        <v>0.14749999999999999</v>
      </c>
      <c r="V154" s="128" t="s">
        <v>2196</v>
      </c>
      <c r="W154" s="116"/>
      <c r="X154" s="128">
        <v>624</v>
      </c>
      <c r="Y154" s="128">
        <v>24</v>
      </c>
      <c r="Z154" s="128" t="s">
        <v>56</v>
      </c>
      <c r="AA154" s="116"/>
      <c r="AB154" s="116"/>
      <c r="AC154" s="128"/>
      <c r="AD154" s="116"/>
      <c r="AE154" s="128" t="s">
        <v>1475</v>
      </c>
      <c r="AF154" s="116"/>
      <c r="AG154" s="116" t="s">
        <v>2657</v>
      </c>
      <c r="AH154" s="133">
        <v>44666</v>
      </c>
      <c r="AI154" s="133">
        <v>44666</v>
      </c>
      <c r="AJ154" s="133">
        <v>44669</v>
      </c>
      <c r="AK154" s="133">
        <v>44669</v>
      </c>
      <c r="AL154" s="133">
        <v>44669</v>
      </c>
      <c r="AM154" s="128" t="s">
        <v>64</v>
      </c>
      <c r="AN154" s="128" t="s">
        <v>2269</v>
      </c>
      <c r="AO154" s="116"/>
      <c r="AP154" s="116"/>
      <c r="AQ154" s="116"/>
      <c r="AR154" s="116"/>
      <c r="AS154" s="128" t="s">
        <v>53</v>
      </c>
      <c r="AT154" s="128"/>
      <c r="AU154" s="123"/>
      <c r="AV154" s="123"/>
      <c r="AW154" s="123"/>
      <c r="AX154" s="123"/>
      <c r="AY154" s="123"/>
      <c r="AZ154" s="123"/>
      <c r="BA154" s="116"/>
      <c r="BB154" s="116">
        <f t="shared" si="8"/>
        <v>16</v>
      </c>
      <c r="BC154" s="116">
        <f t="shared" si="9"/>
        <v>4</v>
      </c>
      <c r="BD154" s="116">
        <f t="shared" si="10"/>
        <v>2022</v>
      </c>
      <c r="BE154" s="124">
        <f t="shared" si="11"/>
        <v>0</v>
      </c>
    </row>
    <row r="155" spans="1:57">
      <c r="A155" s="116"/>
      <c r="B155" s="116"/>
      <c r="C155" s="128" t="s">
        <v>1476</v>
      </c>
      <c r="D155" s="116"/>
      <c r="E155" s="128" t="s">
        <v>2080</v>
      </c>
      <c r="F155" s="116"/>
      <c r="G155" s="128" t="s">
        <v>1768</v>
      </c>
      <c r="H155" s="116"/>
      <c r="I155" s="116"/>
      <c r="J155" s="116"/>
      <c r="K155" s="128" t="s">
        <v>1799</v>
      </c>
      <c r="L155" s="128" t="s">
        <v>1951</v>
      </c>
      <c r="M155" s="116"/>
      <c r="N155" s="116"/>
      <c r="O155" s="116"/>
      <c r="P155" s="116"/>
      <c r="Q155" s="116"/>
      <c r="R155" s="116"/>
      <c r="S155" s="116"/>
      <c r="T155" s="128">
        <v>30390256</v>
      </c>
      <c r="U155" s="135">
        <v>0.14749999999999999</v>
      </c>
      <c r="V155" s="128" t="s">
        <v>2196</v>
      </c>
      <c r="W155" s="116"/>
      <c r="X155" s="128">
        <v>624</v>
      </c>
      <c r="Y155" s="128">
        <v>24</v>
      </c>
      <c r="Z155" s="128" t="s">
        <v>56</v>
      </c>
      <c r="AA155" s="116"/>
      <c r="AB155" s="116"/>
      <c r="AC155" s="128"/>
      <c r="AD155" s="116"/>
      <c r="AE155" s="128" t="s">
        <v>1476</v>
      </c>
      <c r="AF155" s="116"/>
      <c r="AG155" s="116" t="s">
        <v>2657</v>
      </c>
      <c r="AH155" s="133">
        <v>44666</v>
      </c>
      <c r="AI155" s="133">
        <v>44666</v>
      </c>
      <c r="AJ155" s="133">
        <v>44669</v>
      </c>
      <c r="AK155" s="133">
        <v>44669</v>
      </c>
      <c r="AL155" s="133">
        <v>44669</v>
      </c>
      <c r="AM155" s="128" t="s">
        <v>64</v>
      </c>
      <c r="AN155" s="128" t="s">
        <v>2270</v>
      </c>
      <c r="AO155" s="116"/>
      <c r="AP155" s="116"/>
      <c r="AQ155" s="116"/>
      <c r="AR155" s="116"/>
      <c r="AS155" s="128" t="s">
        <v>53</v>
      </c>
      <c r="AT155" s="128"/>
      <c r="AU155" s="123"/>
      <c r="AV155" s="123"/>
      <c r="AW155" s="123"/>
      <c r="AX155" s="123"/>
      <c r="AY155" s="123"/>
      <c r="AZ155" s="123"/>
      <c r="BA155" s="116"/>
      <c r="BB155" s="116">
        <f t="shared" si="8"/>
        <v>16</v>
      </c>
      <c r="BC155" s="116">
        <f t="shared" si="9"/>
        <v>4</v>
      </c>
      <c r="BD155" s="116">
        <f t="shared" si="10"/>
        <v>2022</v>
      </c>
      <c r="BE155" s="124">
        <f t="shared" si="11"/>
        <v>0</v>
      </c>
    </row>
    <row r="156" spans="1:57">
      <c r="A156" s="116"/>
      <c r="B156" s="116"/>
      <c r="C156" s="128" t="s">
        <v>1477</v>
      </c>
      <c r="D156" s="116"/>
      <c r="E156" s="128" t="s">
        <v>2080</v>
      </c>
      <c r="F156" s="116"/>
      <c r="G156" s="128" t="s">
        <v>1768</v>
      </c>
      <c r="H156" s="116"/>
      <c r="I156" s="116"/>
      <c r="J156" s="116"/>
      <c r="K156" s="128" t="s">
        <v>1799</v>
      </c>
      <c r="L156" s="128" t="s">
        <v>1951</v>
      </c>
      <c r="M156" s="116"/>
      <c r="N156" s="116"/>
      <c r="O156" s="116"/>
      <c r="P156" s="116"/>
      <c r="Q156" s="116"/>
      <c r="R156" s="116"/>
      <c r="S156" s="116"/>
      <c r="T156" s="128">
        <v>30390256</v>
      </c>
      <c r="U156" s="135">
        <v>0.14749999999999999</v>
      </c>
      <c r="V156" s="128" t="s">
        <v>2196</v>
      </c>
      <c r="W156" s="116"/>
      <c r="X156" s="128">
        <v>624</v>
      </c>
      <c r="Y156" s="128">
        <v>24</v>
      </c>
      <c r="Z156" s="128" t="s">
        <v>56</v>
      </c>
      <c r="AA156" s="116"/>
      <c r="AB156" s="116"/>
      <c r="AC156" s="128"/>
      <c r="AD156" s="116"/>
      <c r="AE156" s="128" t="s">
        <v>1477</v>
      </c>
      <c r="AF156" s="116"/>
      <c r="AG156" s="116" t="s">
        <v>2657</v>
      </c>
      <c r="AH156" s="133">
        <v>44666</v>
      </c>
      <c r="AI156" s="133">
        <v>44666</v>
      </c>
      <c r="AJ156" s="133">
        <v>44669</v>
      </c>
      <c r="AK156" s="133">
        <v>44669</v>
      </c>
      <c r="AL156" s="133">
        <v>44669</v>
      </c>
      <c r="AM156" s="128" t="s">
        <v>64</v>
      </c>
      <c r="AN156" s="128" t="s">
        <v>2271</v>
      </c>
      <c r="AO156" s="116"/>
      <c r="AP156" s="116"/>
      <c r="AQ156" s="116"/>
      <c r="AR156" s="116"/>
      <c r="AS156" s="128" t="s">
        <v>53</v>
      </c>
      <c r="AT156" s="128"/>
      <c r="AU156" s="123"/>
      <c r="AV156" s="123"/>
      <c r="AW156" s="123"/>
      <c r="AX156" s="123"/>
      <c r="AY156" s="123"/>
      <c r="AZ156" s="123"/>
      <c r="BA156" s="116"/>
      <c r="BB156" s="116">
        <f t="shared" si="8"/>
        <v>16</v>
      </c>
      <c r="BC156" s="116">
        <f t="shared" si="9"/>
        <v>4</v>
      </c>
      <c r="BD156" s="116">
        <f t="shared" si="10"/>
        <v>2022</v>
      </c>
      <c r="BE156" s="124">
        <f t="shared" si="11"/>
        <v>0</v>
      </c>
    </row>
    <row r="157" spans="1:57">
      <c r="A157" s="116"/>
      <c r="B157" s="116"/>
      <c r="C157" s="128" t="s">
        <v>1478</v>
      </c>
      <c r="D157" s="116"/>
      <c r="E157" s="128" t="s">
        <v>2080</v>
      </c>
      <c r="F157" s="116"/>
      <c r="G157" s="128" t="s">
        <v>1768</v>
      </c>
      <c r="H157" s="116"/>
      <c r="I157" s="116"/>
      <c r="J157" s="116"/>
      <c r="K157" s="128" t="s">
        <v>1799</v>
      </c>
      <c r="L157" s="128" t="s">
        <v>1951</v>
      </c>
      <c r="M157" s="116"/>
      <c r="N157" s="116"/>
      <c r="O157" s="116"/>
      <c r="P157" s="116"/>
      <c r="Q157" s="116"/>
      <c r="R157" s="116"/>
      <c r="S157" s="116"/>
      <c r="T157" s="128">
        <v>30390256</v>
      </c>
      <c r="U157" s="135">
        <v>0.14749999999999999</v>
      </c>
      <c r="V157" s="128" t="s">
        <v>2196</v>
      </c>
      <c r="W157" s="116"/>
      <c r="X157" s="128">
        <v>624</v>
      </c>
      <c r="Y157" s="128">
        <v>24</v>
      </c>
      <c r="Z157" s="128" t="s">
        <v>56</v>
      </c>
      <c r="AA157" s="116"/>
      <c r="AB157" s="116"/>
      <c r="AC157" s="128"/>
      <c r="AD157" s="116"/>
      <c r="AE157" s="128" t="s">
        <v>1478</v>
      </c>
      <c r="AF157" s="116"/>
      <c r="AG157" s="116" t="s">
        <v>2657</v>
      </c>
      <c r="AH157" s="133">
        <v>44666</v>
      </c>
      <c r="AI157" s="133">
        <v>44666</v>
      </c>
      <c r="AJ157" s="133">
        <v>44669</v>
      </c>
      <c r="AK157" s="133">
        <v>44669</v>
      </c>
      <c r="AL157" s="133">
        <v>44669</v>
      </c>
      <c r="AM157" s="128" t="s">
        <v>64</v>
      </c>
      <c r="AN157" s="128" t="s">
        <v>2272</v>
      </c>
      <c r="AO157" s="116"/>
      <c r="AP157" s="116"/>
      <c r="AQ157" s="116"/>
      <c r="AR157" s="116"/>
      <c r="AS157" s="128" t="s">
        <v>53</v>
      </c>
      <c r="AT157" s="128"/>
      <c r="AU157" s="123"/>
      <c r="AV157" s="123"/>
      <c r="AW157" s="123"/>
      <c r="AX157" s="123"/>
      <c r="AY157" s="123"/>
      <c r="AZ157" s="123"/>
      <c r="BA157" s="116"/>
      <c r="BB157" s="116">
        <f t="shared" si="8"/>
        <v>16</v>
      </c>
      <c r="BC157" s="116">
        <f t="shared" si="9"/>
        <v>4</v>
      </c>
      <c r="BD157" s="116">
        <f t="shared" si="10"/>
        <v>2022</v>
      </c>
      <c r="BE157" s="124">
        <f t="shared" si="11"/>
        <v>0</v>
      </c>
    </row>
    <row r="158" spans="1:57">
      <c r="A158" s="116"/>
      <c r="B158" s="116"/>
      <c r="C158" s="128" t="s">
        <v>1479</v>
      </c>
      <c r="D158" s="116"/>
      <c r="E158" s="128" t="s">
        <v>2081</v>
      </c>
      <c r="F158" s="116"/>
      <c r="G158" s="128" t="s">
        <v>1769</v>
      </c>
      <c r="H158" s="116"/>
      <c r="I158" s="116"/>
      <c r="J158" s="116"/>
      <c r="K158" s="128" t="s">
        <v>1800</v>
      </c>
      <c r="L158" s="128" t="s">
        <v>1952</v>
      </c>
      <c r="M158" s="116"/>
      <c r="N158" s="116"/>
      <c r="O158" s="116"/>
      <c r="P158" s="116"/>
      <c r="Q158" s="116"/>
      <c r="R158" s="116"/>
      <c r="S158" s="116"/>
      <c r="T158" s="128">
        <v>30390256</v>
      </c>
      <c r="U158" s="135">
        <v>0.14749999999999999</v>
      </c>
      <c r="V158" s="128" t="s">
        <v>2196</v>
      </c>
      <c r="W158" s="116"/>
      <c r="X158" s="128">
        <v>624</v>
      </c>
      <c r="Y158" s="128">
        <v>24</v>
      </c>
      <c r="Z158" s="128" t="s">
        <v>56</v>
      </c>
      <c r="AA158" s="116"/>
      <c r="AB158" s="116"/>
      <c r="AC158" s="128"/>
      <c r="AD158" s="116"/>
      <c r="AE158" s="128" t="s">
        <v>1479</v>
      </c>
      <c r="AF158" s="116"/>
      <c r="AG158" s="116" t="s">
        <v>2657</v>
      </c>
      <c r="AH158" s="133">
        <v>44666</v>
      </c>
      <c r="AI158" s="133">
        <v>44666</v>
      </c>
      <c r="AJ158" s="133">
        <v>44666</v>
      </c>
      <c r="AK158" s="133">
        <v>44666</v>
      </c>
      <c r="AL158" s="133">
        <v>44666</v>
      </c>
      <c r="AM158" s="128" t="s">
        <v>64</v>
      </c>
      <c r="AN158" s="128" t="s">
        <v>2273</v>
      </c>
      <c r="AO158" s="116"/>
      <c r="AP158" s="116"/>
      <c r="AQ158" s="116"/>
      <c r="AR158" s="116"/>
      <c r="AS158" s="128" t="s">
        <v>53</v>
      </c>
      <c r="AT158" s="128"/>
      <c r="AU158" s="123"/>
      <c r="AV158" s="123"/>
      <c r="AW158" s="123"/>
      <c r="AX158" s="123"/>
      <c r="AY158" s="123"/>
      <c r="AZ158" s="123"/>
      <c r="BA158" s="116"/>
      <c r="BB158" s="116">
        <f t="shared" si="8"/>
        <v>16</v>
      </c>
      <c r="BC158" s="116">
        <f t="shared" si="9"/>
        <v>4</v>
      </c>
      <c r="BD158" s="116">
        <f t="shared" si="10"/>
        <v>2022</v>
      </c>
      <c r="BE158" s="124">
        <f t="shared" si="11"/>
        <v>0</v>
      </c>
    </row>
    <row r="159" spans="1:57">
      <c r="A159" s="116"/>
      <c r="B159" s="116"/>
      <c r="C159" s="128" t="s">
        <v>1480</v>
      </c>
      <c r="D159" s="116"/>
      <c r="E159" s="128" t="s">
        <v>2081</v>
      </c>
      <c r="F159" s="116"/>
      <c r="G159" s="128" t="s">
        <v>1769</v>
      </c>
      <c r="H159" s="116"/>
      <c r="I159" s="116"/>
      <c r="J159" s="116"/>
      <c r="K159" s="128" t="s">
        <v>1800</v>
      </c>
      <c r="L159" s="128" t="s">
        <v>1952</v>
      </c>
      <c r="M159" s="116"/>
      <c r="N159" s="116"/>
      <c r="O159" s="116"/>
      <c r="P159" s="116"/>
      <c r="Q159" s="116"/>
      <c r="R159" s="116"/>
      <c r="S159" s="116"/>
      <c r="T159" s="128">
        <v>30390256</v>
      </c>
      <c r="U159" s="135">
        <v>0.14749999999999999</v>
      </c>
      <c r="V159" s="128" t="s">
        <v>2196</v>
      </c>
      <c r="W159" s="116"/>
      <c r="X159" s="128">
        <v>624</v>
      </c>
      <c r="Y159" s="128">
        <v>24</v>
      </c>
      <c r="Z159" s="128" t="s">
        <v>56</v>
      </c>
      <c r="AA159" s="116"/>
      <c r="AB159" s="116"/>
      <c r="AC159" s="128"/>
      <c r="AD159" s="116"/>
      <c r="AE159" s="128" t="s">
        <v>1480</v>
      </c>
      <c r="AF159" s="116"/>
      <c r="AG159" s="116" t="s">
        <v>2657</v>
      </c>
      <c r="AH159" s="133">
        <v>44666</v>
      </c>
      <c r="AI159" s="133">
        <v>44666</v>
      </c>
      <c r="AJ159" s="133">
        <v>44666</v>
      </c>
      <c r="AK159" s="133">
        <v>44666</v>
      </c>
      <c r="AL159" s="133">
        <v>44666</v>
      </c>
      <c r="AM159" s="128" t="s">
        <v>64</v>
      </c>
      <c r="AN159" s="128" t="s">
        <v>2274</v>
      </c>
      <c r="AO159" s="116"/>
      <c r="AP159" s="116"/>
      <c r="AQ159" s="116"/>
      <c r="AR159" s="116"/>
      <c r="AS159" s="128" t="s">
        <v>53</v>
      </c>
      <c r="AT159" s="128"/>
      <c r="AU159" s="123"/>
      <c r="AV159" s="123"/>
      <c r="AW159" s="123"/>
      <c r="AX159" s="123"/>
      <c r="AY159" s="123"/>
      <c r="AZ159" s="123"/>
      <c r="BA159" s="116"/>
      <c r="BB159" s="116">
        <f t="shared" si="8"/>
        <v>16</v>
      </c>
      <c r="BC159" s="116">
        <f t="shared" si="9"/>
        <v>4</v>
      </c>
      <c r="BD159" s="116">
        <f t="shared" si="10"/>
        <v>2022</v>
      </c>
      <c r="BE159" s="124">
        <f t="shared" si="11"/>
        <v>0</v>
      </c>
    </row>
    <row r="160" spans="1:57">
      <c r="A160" s="116"/>
      <c r="B160" s="116"/>
      <c r="C160" s="128" t="s">
        <v>1481</v>
      </c>
      <c r="D160" s="116"/>
      <c r="E160" s="128" t="s">
        <v>2081</v>
      </c>
      <c r="F160" s="116"/>
      <c r="G160" s="128" t="s">
        <v>1769</v>
      </c>
      <c r="H160" s="116"/>
      <c r="I160" s="116"/>
      <c r="J160" s="116"/>
      <c r="K160" s="128" t="s">
        <v>1800</v>
      </c>
      <c r="L160" s="128" t="s">
        <v>1952</v>
      </c>
      <c r="M160" s="116"/>
      <c r="N160" s="116"/>
      <c r="O160" s="116"/>
      <c r="P160" s="116"/>
      <c r="Q160" s="116"/>
      <c r="R160" s="116"/>
      <c r="S160" s="116"/>
      <c r="T160" s="128">
        <v>30390256</v>
      </c>
      <c r="U160" s="135">
        <v>0.14749999999999999</v>
      </c>
      <c r="V160" s="128" t="s">
        <v>2196</v>
      </c>
      <c r="W160" s="116"/>
      <c r="X160" s="128">
        <v>624</v>
      </c>
      <c r="Y160" s="128">
        <v>24</v>
      </c>
      <c r="Z160" s="128" t="s">
        <v>56</v>
      </c>
      <c r="AA160" s="116"/>
      <c r="AB160" s="116"/>
      <c r="AC160" s="128"/>
      <c r="AD160" s="116"/>
      <c r="AE160" s="128" t="s">
        <v>1481</v>
      </c>
      <c r="AF160" s="116"/>
      <c r="AG160" s="116" t="s">
        <v>2657</v>
      </c>
      <c r="AH160" s="133">
        <v>44666</v>
      </c>
      <c r="AI160" s="133">
        <v>44666</v>
      </c>
      <c r="AJ160" s="133">
        <v>44666</v>
      </c>
      <c r="AK160" s="133">
        <v>44666</v>
      </c>
      <c r="AL160" s="133">
        <v>44666</v>
      </c>
      <c r="AM160" s="128" t="s">
        <v>64</v>
      </c>
      <c r="AN160" s="128" t="s">
        <v>2275</v>
      </c>
      <c r="AO160" s="116"/>
      <c r="AP160" s="116"/>
      <c r="AQ160" s="116"/>
      <c r="AR160" s="116"/>
      <c r="AS160" s="128" t="s">
        <v>53</v>
      </c>
      <c r="AT160" s="128"/>
      <c r="AU160" s="123"/>
      <c r="AV160" s="123"/>
      <c r="AW160" s="123"/>
      <c r="AX160" s="123"/>
      <c r="AY160" s="123"/>
      <c r="AZ160" s="123"/>
      <c r="BA160" s="116"/>
      <c r="BB160" s="116">
        <f t="shared" si="8"/>
        <v>16</v>
      </c>
      <c r="BC160" s="116">
        <f t="shared" si="9"/>
        <v>4</v>
      </c>
      <c r="BD160" s="116">
        <f t="shared" si="10"/>
        <v>2022</v>
      </c>
      <c r="BE160" s="124">
        <f t="shared" si="11"/>
        <v>0</v>
      </c>
    </row>
    <row r="161" spans="1:57">
      <c r="A161" s="116"/>
      <c r="B161" s="116"/>
      <c r="C161" s="128" t="s">
        <v>1482</v>
      </c>
      <c r="D161" s="116"/>
      <c r="E161" s="128" t="s">
        <v>2087</v>
      </c>
      <c r="F161" s="116"/>
      <c r="G161" s="128" t="s">
        <v>1771</v>
      </c>
      <c r="H161" s="116"/>
      <c r="I161" s="116"/>
      <c r="J161" s="116"/>
      <c r="K161" s="128" t="s">
        <v>1803</v>
      </c>
      <c r="L161" s="128" t="s">
        <v>1956</v>
      </c>
      <c r="M161" s="116"/>
      <c r="N161" s="116"/>
      <c r="O161" s="116"/>
      <c r="P161" s="116"/>
      <c r="Q161" s="116"/>
      <c r="R161" s="116"/>
      <c r="S161" s="116"/>
      <c r="T161" s="128">
        <v>30390256</v>
      </c>
      <c r="U161" s="135">
        <v>0.14749999999999999</v>
      </c>
      <c r="V161" s="128" t="s">
        <v>2196</v>
      </c>
      <c r="W161" s="116"/>
      <c r="X161" s="128">
        <v>624</v>
      </c>
      <c r="Y161" s="128">
        <v>24</v>
      </c>
      <c r="Z161" s="128" t="s">
        <v>56</v>
      </c>
      <c r="AA161" s="116"/>
      <c r="AB161" s="116"/>
      <c r="AC161" s="128"/>
      <c r="AD161" s="116"/>
      <c r="AE161" s="128" t="s">
        <v>1482</v>
      </c>
      <c r="AF161" s="116"/>
      <c r="AG161" s="116" t="s">
        <v>2657</v>
      </c>
      <c r="AH161" s="133">
        <v>44666</v>
      </c>
      <c r="AI161" s="133">
        <v>44666</v>
      </c>
      <c r="AJ161" s="133">
        <v>44672</v>
      </c>
      <c r="AK161" s="133">
        <v>44672</v>
      </c>
      <c r="AL161" s="133">
        <v>44672</v>
      </c>
      <c r="AM161" s="128" t="s">
        <v>64</v>
      </c>
      <c r="AN161" s="128" t="s">
        <v>2276</v>
      </c>
      <c r="AO161" s="116"/>
      <c r="AP161" s="116"/>
      <c r="AQ161" s="116"/>
      <c r="AR161" s="116"/>
      <c r="AS161" s="128" t="s">
        <v>53</v>
      </c>
      <c r="AT161" s="128"/>
      <c r="AU161" s="123"/>
      <c r="AV161" s="123"/>
      <c r="AW161" s="123"/>
      <c r="AX161" s="123"/>
      <c r="AY161" s="123"/>
      <c r="AZ161" s="123"/>
      <c r="BA161" s="116"/>
      <c r="BB161" s="116">
        <f t="shared" si="8"/>
        <v>16</v>
      </c>
      <c r="BC161" s="116">
        <f t="shared" si="9"/>
        <v>4</v>
      </c>
      <c r="BD161" s="116">
        <f t="shared" si="10"/>
        <v>2022</v>
      </c>
      <c r="BE161" s="124">
        <f t="shared" si="11"/>
        <v>0</v>
      </c>
    </row>
    <row r="162" spans="1:57">
      <c r="A162" s="116"/>
      <c r="B162" s="116"/>
      <c r="C162" s="128" t="s">
        <v>1483</v>
      </c>
      <c r="D162" s="116"/>
      <c r="E162" s="128" t="s">
        <v>2087</v>
      </c>
      <c r="F162" s="116"/>
      <c r="G162" s="128" t="s">
        <v>1771</v>
      </c>
      <c r="H162" s="116"/>
      <c r="I162" s="116"/>
      <c r="J162" s="116"/>
      <c r="K162" s="128" t="s">
        <v>1803</v>
      </c>
      <c r="L162" s="128" t="s">
        <v>1956</v>
      </c>
      <c r="M162" s="116"/>
      <c r="N162" s="116"/>
      <c r="O162" s="116"/>
      <c r="P162" s="116"/>
      <c r="Q162" s="116"/>
      <c r="R162" s="116"/>
      <c r="S162" s="116"/>
      <c r="T162" s="128">
        <v>30390256</v>
      </c>
      <c r="U162" s="135">
        <v>0.14749999999999999</v>
      </c>
      <c r="V162" s="128" t="s">
        <v>2196</v>
      </c>
      <c r="W162" s="116"/>
      <c r="X162" s="128">
        <v>624</v>
      </c>
      <c r="Y162" s="128">
        <v>24</v>
      </c>
      <c r="Z162" s="128" t="s">
        <v>56</v>
      </c>
      <c r="AA162" s="116"/>
      <c r="AB162" s="116"/>
      <c r="AC162" s="128"/>
      <c r="AD162" s="116"/>
      <c r="AE162" s="128" t="s">
        <v>1483</v>
      </c>
      <c r="AF162" s="116"/>
      <c r="AG162" s="116" t="s">
        <v>2657</v>
      </c>
      <c r="AH162" s="133">
        <v>44666</v>
      </c>
      <c r="AI162" s="133">
        <v>44666</v>
      </c>
      <c r="AJ162" s="133">
        <v>44671</v>
      </c>
      <c r="AK162" s="133">
        <v>44671</v>
      </c>
      <c r="AL162" s="133">
        <v>44671</v>
      </c>
      <c r="AM162" s="125" t="s">
        <v>64</v>
      </c>
      <c r="AN162" s="128" t="s">
        <v>2277</v>
      </c>
      <c r="AO162" s="116"/>
      <c r="AP162" s="116"/>
      <c r="AQ162" s="116"/>
      <c r="AR162" s="116"/>
      <c r="AS162" s="128" t="s">
        <v>53</v>
      </c>
      <c r="AT162" s="128"/>
      <c r="AU162" s="123"/>
      <c r="AV162" s="123"/>
      <c r="AW162" s="123"/>
      <c r="AX162" s="123"/>
      <c r="AY162" s="123"/>
      <c r="AZ162" s="123"/>
      <c r="BA162" s="116"/>
      <c r="BB162" s="116">
        <f t="shared" si="8"/>
        <v>16</v>
      </c>
      <c r="BC162" s="116">
        <f t="shared" si="9"/>
        <v>4</v>
      </c>
      <c r="BD162" s="116">
        <f t="shared" si="10"/>
        <v>2022</v>
      </c>
      <c r="BE162" s="124">
        <f t="shared" si="11"/>
        <v>0</v>
      </c>
    </row>
    <row r="163" spans="1:57">
      <c r="A163" s="116"/>
      <c r="B163" s="116"/>
      <c r="C163" s="128" t="s">
        <v>1484</v>
      </c>
      <c r="D163" s="116"/>
      <c r="E163" s="128" t="s">
        <v>2087</v>
      </c>
      <c r="F163" s="116"/>
      <c r="G163" s="128" t="s">
        <v>1771</v>
      </c>
      <c r="H163" s="116"/>
      <c r="I163" s="116"/>
      <c r="J163" s="116"/>
      <c r="K163" s="128" t="s">
        <v>1803</v>
      </c>
      <c r="L163" s="128" t="s">
        <v>1956</v>
      </c>
      <c r="M163" s="116"/>
      <c r="N163" s="116"/>
      <c r="O163" s="116"/>
      <c r="P163" s="116"/>
      <c r="Q163" s="116"/>
      <c r="R163" s="116"/>
      <c r="S163" s="116"/>
      <c r="T163" s="128">
        <v>30390256</v>
      </c>
      <c r="U163" s="135">
        <v>0.14749999999999999</v>
      </c>
      <c r="V163" s="128" t="s">
        <v>2196</v>
      </c>
      <c r="W163" s="116"/>
      <c r="X163" s="128">
        <v>624</v>
      </c>
      <c r="Y163" s="128">
        <v>24</v>
      </c>
      <c r="Z163" s="128" t="s">
        <v>56</v>
      </c>
      <c r="AA163" s="116"/>
      <c r="AB163" s="116"/>
      <c r="AC163" s="128"/>
      <c r="AD163" s="116"/>
      <c r="AE163" s="128" t="s">
        <v>1484</v>
      </c>
      <c r="AF163" s="116"/>
      <c r="AG163" s="116" t="s">
        <v>2657</v>
      </c>
      <c r="AH163" s="133">
        <v>44666</v>
      </c>
      <c r="AI163" s="133">
        <v>44666</v>
      </c>
      <c r="AJ163" s="133">
        <v>44671</v>
      </c>
      <c r="AK163" s="133">
        <v>44671</v>
      </c>
      <c r="AL163" s="133">
        <v>44671</v>
      </c>
      <c r="AM163" s="125" t="s">
        <v>64</v>
      </c>
      <c r="AN163" s="128" t="s">
        <v>2278</v>
      </c>
      <c r="AO163" s="116"/>
      <c r="AP163" s="116"/>
      <c r="AQ163" s="116"/>
      <c r="AR163" s="116"/>
      <c r="AS163" s="128" t="s">
        <v>53</v>
      </c>
      <c r="AT163" s="128"/>
      <c r="AU163" s="123"/>
      <c r="AV163" s="123"/>
      <c r="AW163" s="123"/>
      <c r="AX163" s="123"/>
      <c r="AY163" s="123"/>
      <c r="AZ163" s="123"/>
      <c r="BA163" s="116"/>
      <c r="BB163" s="116">
        <f t="shared" si="8"/>
        <v>16</v>
      </c>
      <c r="BC163" s="116">
        <f t="shared" si="9"/>
        <v>4</v>
      </c>
      <c r="BD163" s="116">
        <f t="shared" si="10"/>
        <v>2022</v>
      </c>
      <c r="BE163" s="124">
        <f t="shared" si="11"/>
        <v>0</v>
      </c>
    </row>
    <row r="164" spans="1:57">
      <c r="A164" s="116"/>
      <c r="B164" s="116"/>
      <c r="C164" s="128" t="s">
        <v>1485</v>
      </c>
      <c r="D164" s="116"/>
      <c r="E164" s="128" t="s">
        <v>2082</v>
      </c>
      <c r="F164" s="116"/>
      <c r="G164" s="128" t="s">
        <v>1768</v>
      </c>
      <c r="H164" s="116"/>
      <c r="I164" s="116"/>
      <c r="J164" s="116"/>
      <c r="K164" s="128" t="s">
        <v>393</v>
      </c>
      <c r="L164" s="128" t="s">
        <v>394</v>
      </c>
      <c r="M164" s="116"/>
      <c r="N164" s="116"/>
      <c r="O164" s="116"/>
      <c r="P164" s="116"/>
      <c r="Q164" s="116"/>
      <c r="R164" s="116"/>
      <c r="S164" s="116"/>
      <c r="T164" s="128">
        <v>30390156</v>
      </c>
      <c r="U164" s="135">
        <v>0.14749999999999999</v>
      </c>
      <c r="V164" s="128" t="s">
        <v>2193</v>
      </c>
      <c r="W164" s="116"/>
      <c r="X164" s="128">
        <v>832</v>
      </c>
      <c r="Y164" s="128">
        <v>26</v>
      </c>
      <c r="Z164" s="128" t="s">
        <v>56</v>
      </c>
      <c r="AA164" s="116"/>
      <c r="AB164" s="116"/>
      <c r="AC164" s="128"/>
      <c r="AD164" s="116"/>
      <c r="AE164" s="128" t="s">
        <v>1485</v>
      </c>
      <c r="AF164" s="116"/>
      <c r="AG164" s="116" t="s">
        <v>2657</v>
      </c>
      <c r="AH164" s="133">
        <v>44666</v>
      </c>
      <c r="AI164" s="133">
        <v>44666</v>
      </c>
      <c r="AJ164" s="133">
        <v>44672</v>
      </c>
      <c r="AK164" s="133">
        <v>44672</v>
      </c>
      <c r="AL164" s="133">
        <v>44672</v>
      </c>
      <c r="AM164" s="128" t="s">
        <v>64</v>
      </c>
      <c r="AN164" s="128"/>
      <c r="AO164" s="116"/>
      <c r="AP164" s="116"/>
      <c r="AQ164" s="116"/>
      <c r="AR164" s="116"/>
      <c r="AS164" s="128" t="s">
        <v>53</v>
      </c>
      <c r="AT164" s="128"/>
      <c r="AU164" s="123"/>
      <c r="AV164" s="123"/>
      <c r="AW164" s="123"/>
      <c r="AX164" s="123"/>
      <c r="AY164" s="123"/>
      <c r="AZ164" s="123"/>
      <c r="BA164" s="116"/>
      <c r="BB164" s="116">
        <f t="shared" si="8"/>
        <v>16</v>
      </c>
      <c r="BC164" s="116">
        <f t="shared" si="9"/>
        <v>4</v>
      </c>
      <c r="BD164" s="116">
        <f t="shared" si="10"/>
        <v>2022</v>
      </c>
      <c r="BE164" s="124">
        <f t="shared" si="11"/>
        <v>0</v>
      </c>
    </row>
    <row r="165" spans="1:57">
      <c r="A165" s="116"/>
      <c r="B165" s="116"/>
      <c r="C165" s="128" t="s">
        <v>1486</v>
      </c>
      <c r="D165" s="116"/>
      <c r="E165" s="128" t="s">
        <v>2082</v>
      </c>
      <c r="F165" s="116"/>
      <c r="G165" s="128" t="s">
        <v>1769</v>
      </c>
      <c r="H165" s="116"/>
      <c r="I165" s="116"/>
      <c r="J165" s="116"/>
      <c r="K165" s="128" t="s">
        <v>393</v>
      </c>
      <c r="L165" s="128" t="s">
        <v>394</v>
      </c>
      <c r="M165" s="116"/>
      <c r="N165" s="116"/>
      <c r="O165" s="116"/>
      <c r="P165" s="116"/>
      <c r="Q165" s="116"/>
      <c r="R165" s="116"/>
      <c r="S165" s="116"/>
      <c r="T165" s="128">
        <v>30390156</v>
      </c>
      <c r="U165" s="135">
        <v>0.14749999999999999</v>
      </c>
      <c r="V165" s="128" t="s">
        <v>2193</v>
      </c>
      <c r="W165" s="116"/>
      <c r="X165" s="128">
        <v>512</v>
      </c>
      <c r="Y165" s="128">
        <v>16</v>
      </c>
      <c r="Z165" s="128" t="s">
        <v>56</v>
      </c>
      <c r="AA165" s="116"/>
      <c r="AB165" s="116"/>
      <c r="AC165" s="128"/>
      <c r="AD165" s="116"/>
      <c r="AE165" s="128" t="s">
        <v>1486</v>
      </c>
      <c r="AF165" s="116"/>
      <c r="AG165" s="116" t="s">
        <v>2657</v>
      </c>
      <c r="AH165" s="133">
        <v>44666</v>
      </c>
      <c r="AI165" s="133">
        <v>44666</v>
      </c>
      <c r="AJ165" s="133">
        <v>44671</v>
      </c>
      <c r="AK165" s="133">
        <v>44671</v>
      </c>
      <c r="AL165" s="133">
        <v>44671</v>
      </c>
      <c r="AM165" s="128" t="s">
        <v>64</v>
      </c>
      <c r="AN165" s="128"/>
      <c r="AO165" s="116"/>
      <c r="AP165" s="116"/>
      <c r="AQ165" s="116"/>
      <c r="AR165" s="116"/>
      <c r="AS165" s="128" t="s">
        <v>53</v>
      </c>
      <c r="AT165" s="128"/>
      <c r="AU165" s="123"/>
      <c r="AV165" s="123"/>
      <c r="AW165" s="123"/>
      <c r="AX165" s="123"/>
      <c r="AY165" s="123"/>
      <c r="AZ165" s="123"/>
      <c r="BA165" s="116"/>
      <c r="BB165" s="116">
        <f t="shared" si="8"/>
        <v>16</v>
      </c>
      <c r="BC165" s="116">
        <f t="shared" si="9"/>
        <v>4</v>
      </c>
      <c r="BD165" s="116">
        <f t="shared" si="10"/>
        <v>2022</v>
      </c>
      <c r="BE165" s="124">
        <f t="shared" si="11"/>
        <v>0</v>
      </c>
    </row>
    <row r="166" spans="1:57">
      <c r="A166" s="116"/>
      <c r="B166" s="116"/>
      <c r="C166" s="128" t="s">
        <v>1487</v>
      </c>
      <c r="D166" s="116"/>
      <c r="E166" s="128" t="s">
        <v>395</v>
      </c>
      <c r="F166" s="116"/>
      <c r="G166" s="128" t="s">
        <v>1769</v>
      </c>
      <c r="H166" s="116"/>
      <c r="I166" s="116"/>
      <c r="J166" s="116"/>
      <c r="K166" s="128" t="s">
        <v>393</v>
      </c>
      <c r="L166" s="128" t="s">
        <v>394</v>
      </c>
      <c r="M166" s="116"/>
      <c r="N166" s="116"/>
      <c r="O166" s="116"/>
      <c r="P166" s="116"/>
      <c r="Q166" s="116"/>
      <c r="R166" s="116"/>
      <c r="S166" s="116"/>
      <c r="T166" s="128">
        <v>30390156</v>
      </c>
      <c r="U166" s="135">
        <v>0.14749999999999999</v>
      </c>
      <c r="V166" s="128" t="s">
        <v>2193</v>
      </c>
      <c r="W166" s="116"/>
      <c r="X166" s="128">
        <v>832</v>
      </c>
      <c r="Y166" s="128">
        <v>26</v>
      </c>
      <c r="Z166" s="128" t="s">
        <v>56</v>
      </c>
      <c r="AA166" s="116"/>
      <c r="AB166" s="116"/>
      <c r="AC166" s="128"/>
      <c r="AD166" s="116"/>
      <c r="AE166" s="128" t="s">
        <v>1487</v>
      </c>
      <c r="AF166" s="116"/>
      <c r="AG166" s="116" t="s">
        <v>2657</v>
      </c>
      <c r="AH166" s="133">
        <v>44666</v>
      </c>
      <c r="AI166" s="133">
        <v>44666</v>
      </c>
      <c r="AJ166" s="133">
        <v>44671</v>
      </c>
      <c r="AK166" s="133">
        <v>44671</v>
      </c>
      <c r="AL166" s="133">
        <v>44671</v>
      </c>
      <c r="AM166" s="128" t="s">
        <v>64</v>
      </c>
      <c r="AN166" s="128"/>
      <c r="AO166" s="116"/>
      <c r="AP166" s="116"/>
      <c r="AQ166" s="116"/>
      <c r="AR166" s="116"/>
      <c r="AS166" s="128" t="s">
        <v>53</v>
      </c>
      <c r="AT166" s="128"/>
      <c r="AU166" s="123"/>
      <c r="AV166" s="123"/>
      <c r="AW166" s="123"/>
      <c r="AX166" s="123"/>
      <c r="AY166" s="123"/>
      <c r="AZ166" s="123"/>
      <c r="BA166" s="116"/>
      <c r="BB166" s="116">
        <f t="shared" si="8"/>
        <v>16</v>
      </c>
      <c r="BC166" s="116">
        <f t="shared" si="9"/>
        <v>4</v>
      </c>
      <c r="BD166" s="116">
        <f t="shared" si="10"/>
        <v>2022</v>
      </c>
      <c r="BE166" s="124">
        <f t="shared" si="11"/>
        <v>0</v>
      </c>
    </row>
    <row r="167" spans="1:57">
      <c r="A167" s="116"/>
      <c r="B167" s="116"/>
      <c r="C167" s="128" t="s">
        <v>1488</v>
      </c>
      <c r="D167" s="116"/>
      <c r="E167" s="128" t="s">
        <v>395</v>
      </c>
      <c r="F167" s="116"/>
      <c r="G167" s="128" t="s">
        <v>1769</v>
      </c>
      <c r="H167" s="116"/>
      <c r="I167" s="116"/>
      <c r="J167" s="116"/>
      <c r="K167" s="128" t="s">
        <v>393</v>
      </c>
      <c r="L167" s="128" t="s">
        <v>394</v>
      </c>
      <c r="M167" s="116"/>
      <c r="N167" s="116"/>
      <c r="O167" s="116"/>
      <c r="P167" s="116"/>
      <c r="Q167" s="116"/>
      <c r="R167" s="116"/>
      <c r="S167" s="116"/>
      <c r="T167" s="128">
        <v>30390156</v>
      </c>
      <c r="U167" s="135">
        <v>0.14749999999999999</v>
      </c>
      <c r="V167" s="128" t="s">
        <v>2193</v>
      </c>
      <c r="W167" s="116"/>
      <c r="X167" s="128">
        <v>832</v>
      </c>
      <c r="Y167" s="128">
        <v>26</v>
      </c>
      <c r="Z167" s="128" t="s">
        <v>56</v>
      </c>
      <c r="AA167" s="116"/>
      <c r="AB167" s="116"/>
      <c r="AC167" s="128"/>
      <c r="AD167" s="116"/>
      <c r="AE167" s="128" t="s">
        <v>1488</v>
      </c>
      <c r="AF167" s="116"/>
      <c r="AG167" s="116" t="s">
        <v>2657</v>
      </c>
      <c r="AH167" s="133">
        <v>44669</v>
      </c>
      <c r="AI167" s="133">
        <v>44669</v>
      </c>
      <c r="AJ167" s="133">
        <v>44672</v>
      </c>
      <c r="AK167" s="133">
        <v>44672</v>
      </c>
      <c r="AL167" s="133">
        <v>44672</v>
      </c>
      <c r="AM167" s="128" t="s">
        <v>64</v>
      </c>
      <c r="AN167" s="128"/>
      <c r="AO167" s="116"/>
      <c r="AP167" s="116"/>
      <c r="AQ167" s="116"/>
      <c r="AR167" s="116"/>
      <c r="AS167" s="128" t="s">
        <v>53</v>
      </c>
      <c r="AT167" s="128"/>
      <c r="AU167" s="123"/>
      <c r="AV167" s="123"/>
      <c r="AW167" s="123"/>
      <c r="AX167" s="123"/>
      <c r="AY167" s="123"/>
      <c r="AZ167" s="123"/>
      <c r="BA167" s="116"/>
      <c r="BB167" s="116">
        <f t="shared" si="8"/>
        <v>17</v>
      </c>
      <c r="BC167" s="116">
        <f t="shared" si="9"/>
        <v>4</v>
      </c>
      <c r="BD167" s="116">
        <f t="shared" si="10"/>
        <v>2022</v>
      </c>
      <c r="BE167" s="124">
        <f t="shared" si="11"/>
        <v>0</v>
      </c>
    </row>
    <row r="168" spans="1:57">
      <c r="A168" s="116"/>
      <c r="B168" s="116"/>
      <c r="C168" s="128" t="s">
        <v>1489</v>
      </c>
      <c r="D168" s="116"/>
      <c r="E168" s="128" t="s">
        <v>2098</v>
      </c>
      <c r="F168" s="116"/>
      <c r="G168" s="128" t="s">
        <v>1769</v>
      </c>
      <c r="H168" s="116"/>
      <c r="I168" s="116"/>
      <c r="J168" s="116"/>
      <c r="K168" s="128" t="s">
        <v>190</v>
      </c>
      <c r="L168" s="128" t="s">
        <v>1957</v>
      </c>
      <c r="M168" s="116"/>
      <c r="N168" s="116"/>
      <c r="O168" s="116"/>
      <c r="P168" s="116"/>
      <c r="Q168" s="116"/>
      <c r="R168" s="116"/>
      <c r="S168" s="116"/>
      <c r="T168" s="128">
        <v>30390156</v>
      </c>
      <c r="U168" s="135">
        <v>0.14749999999999999</v>
      </c>
      <c r="V168" s="128" t="s">
        <v>2194</v>
      </c>
      <c r="W168" s="116"/>
      <c r="X168" s="128">
        <v>768</v>
      </c>
      <c r="Y168" s="128">
        <v>24</v>
      </c>
      <c r="Z168" s="128" t="s">
        <v>62</v>
      </c>
      <c r="AA168" s="116"/>
      <c r="AB168" s="116"/>
      <c r="AC168" s="128"/>
      <c r="AD168" s="116"/>
      <c r="AE168" s="128" t="s">
        <v>1489</v>
      </c>
      <c r="AF168" s="116"/>
      <c r="AG168" s="116" t="s">
        <v>2657</v>
      </c>
      <c r="AH168" s="133">
        <v>44666</v>
      </c>
      <c r="AI168" s="133">
        <v>44666</v>
      </c>
      <c r="AJ168" s="133">
        <v>44669</v>
      </c>
      <c r="AK168" s="133">
        <v>44669</v>
      </c>
      <c r="AL168" s="133">
        <v>44669</v>
      </c>
      <c r="AM168" s="125" t="s">
        <v>64</v>
      </c>
      <c r="AN168" s="128"/>
      <c r="AO168" s="116"/>
      <c r="AP168" s="116"/>
      <c r="AQ168" s="116"/>
      <c r="AR168" s="116"/>
      <c r="AS168" s="128" t="s">
        <v>53</v>
      </c>
      <c r="AT168" s="128"/>
      <c r="AU168" s="123"/>
      <c r="AV168" s="123"/>
      <c r="AW168" s="123"/>
      <c r="AX168" s="123"/>
      <c r="AY168" s="123"/>
      <c r="AZ168" s="123"/>
      <c r="BA168" s="116"/>
      <c r="BB168" s="116">
        <f t="shared" si="8"/>
        <v>16</v>
      </c>
      <c r="BC168" s="116">
        <f t="shared" si="9"/>
        <v>4</v>
      </c>
      <c r="BD168" s="116">
        <f t="shared" si="10"/>
        <v>2022</v>
      </c>
      <c r="BE168" s="124">
        <f t="shared" si="11"/>
        <v>0</v>
      </c>
    </row>
    <row r="169" spans="1:57">
      <c r="A169" s="116"/>
      <c r="B169" s="116"/>
      <c r="C169" s="128" t="s">
        <v>1490</v>
      </c>
      <c r="D169" s="116"/>
      <c r="E169" s="128" t="s">
        <v>2099</v>
      </c>
      <c r="F169" s="116"/>
      <c r="G169" s="128" t="s">
        <v>1769</v>
      </c>
      <c r="H169" s="116"/>
      <c r="I169" s="116"/>
      <c r="J169" s="116"/>
      <c r="K169" s="128" t="s">
        <v>190</v>
      </c>
      <c r="L169" s="128" t="s">
        <v>1962</v>
      </c>
      <c r="M169" s="116"/>
      <c r="N169" s="116"/>
      <c r="O169" s="116"/>
      <c r="P169" s="116"/>
      <c r="Q169" s="116"/>
      <c r="R169" s="116"/>
      <c r="S169" s="116"/>
      <c r="T169" s="128">
        <v>30390456</v>
      </c>
      <c r="U169" s="135">
        <v>0.14749999999999999</v>
      </c>
      <c r="V169" s="128" t="s">
        <v>2193</v>
      </c>
      <c r="W169" s="116"/>
      <c r="X169" s="128">
        <v>768</v>
      </c>
      <c r="Y169" s="128">
        <v>24</v>
      </c>
      <c r="Z169" s="128" t="s">
        <v>62</v>
      </c>
      <c r="AA169" s="116"/>
      <c r="AB169" s="116"/>
      <c r="AC169" s="128"/>
      <c r="AD169" s="116"/>
      <c r="AE169" s="128" t="s">
        <v>1490</v>
      </c>
      <c r="AF169" s="116"/>
      <c r="AG169" s="116" t="s">
        <v>2657</v>
      </c>
      <c r="AH169" s="133">
        <v>44666</v>
      </c>
      <c r="AI169" s="133">
        <v>44666</v>
      </c>
      <c r="AJ169" s="133">
        <v>44669</v>
      </c>
      <c r="AK169" s="133">
        <v>44669</v>
      </c>
      <c r="AL169" s="133">
        <v>44669</v>
      </c>
      <c r="AM169" s="125" t="s">
        <v>64</v>
      </c>
      <c r="AN169" s="128"/>
      <c r="AO169" s="116"/>
      <c r="AP169" s="116"/>
      <c r="AQ169" s="116"/>
      <c r="AR169" s="116"/>
      <c r="AS169" s="128" t="s">
        <v>53</v>
      </c>
      <c r="AT169" s="128"/>
      <c r="AU169" s="123"/>
      <c r="AV169" s="123"/>
      <c r="AW169" s="123"/>
      <c r="AX169" s="123"/>
      <c r="AY169" s="123"/>
      <c r="AZ169" s="123"/>
      <c r="BA169" s="116"/>
      <c r="BB169" s="116">
        <f t="shared" si="8"/>
        <v>16</v>
      </c>
      <c r="BC169" s="116">
        <f t="shared" si="9"/>
        <v>4</v>
      </c>
      <c r="BD169" s="116">
        <f t="shared" si="10"/>
        <v>2022</v>
      </c>
      <c r="BE169" s="124">
        <f t="shared" si="11"/>
        <v>0</v>
      </c>
    </row>
    <row r="170" spans="1:57">
      <c r="A170" s="116"/>
      <c r="B170" s="116"/>
      <c r="C170" s="128" t="s">
        <v>1491</v>
      </c>
      <c r="D170" s="116"/>
      <c r="E170" s="128" t="s">
        <v>2100</v>
      </c>
      <c r="F170" s="116"/>
      <c r="G170" s="128" t="s">
        <v>1769</v>
      </c>
      <c r="H170" s="116"/>
      <c r="I170" s="116"/>
      <c r="J170" s="116"/>
      <c r="K170" s="128" t="s">
        <v>190</v>
      </c>
      <c r="L170" s="128" t="s">
        <v>1962</v>
      </c>
      <c r="M170" s="116"/>
      <c r="N170" s="116"/>
      <c r="O170" s="116"/>
      <c r="P170" s="116"/>
      <c r="Q170" s="116"/>
      <c r="R170" s="116"/>
      <c r="S170" s="116"/>
      <c r="T170" s="128">
        <v>30390456</v>
      </c>
      <c r="U170" s="135">
        <v>0.14749999999999999</v>
      </c>
      <c r="V170" s="128" t="s">
        <v>2193</v>
      </c>
      <c r="W170" s="116"/>
      <c r="X170" s="128">
        <v>768</v>
      </c>
      <c r="Y170" s="128">
        <v>24</v>
      </c>
      <c r="Z170" s="128" t="s">
        <v>62</v>
      </c>
      <c r="AA170" s="116"/>
      <c r="AB170" s="116"/>
      <c r="AC170" s="128"/>
      <c r="AD170" s="116"/>
      <c r="AE170" s="128" t="s">
        <v>1491</v>
      </c>
      <c r="AF170" s="116"/>
      <c r="AG170" s="116" t="s">
        <v>2657</v>
      </c>
      <c r="AH170" s="133">
        <v>44666</v>
      </c>
      <c r="AI170" s="133">
        <v>44666</v>
      </c>
      <c r="AJ170" s="133">
        <v>44669</v>
      </c>
      <c r="AK170" s="133">
        <v>44669</v>
      </c>
      <c r="AL170" s="133">
        <v>44669</v>
      </c>
      <c r="AM170" s="125" t="s">
        <v>64</v>
      </c>
      <c r="AN170" s="128"/>
      <c r="AO170" s="116"/>
      <c r="AP170" s="116"/>
      <c r="AQ170" s="116"/>
      <c r="AR170" s="116"/>
      <c r="AS170" s="128" t="s">
        <v>53</v>
      </c>
      <c r="AT170" s="128"/>
      <c r="AU170" s="123"/>
      <c r="AV170" s="123"/>
      <c r="AW170" s="123"/>
      <c r="AX170" s="123"/>
      <c r="AY170" s="123"/>
      <c r="AZ170" s="123"/>
      <c r="BA170" s="116"/>
      <c r="BB170" s="116">
        <f t="shared" si="8"/>
        <v>16</v>
      </c>
      <c r="BC170" s="116">
        <f t="shared" si="9"/>
        <v>4</v>
      </c>
      <c r="BD170" s="116">
        <f t="shared" si="10"/>
        <v>2022</v>
      </c>
      <c r="BE170" s="124">
        <f t="shared" si="11"/>
        <v>0</v>
      </c>
    </row>
    <row r="171" spans="1:57">
      <c r="A171" s="116"/>
      <c r="B171" s="116"/>
      <c r="C171" s="125" t="s">
        <v>1492</v>
      </c>
      <c r="D171" s="116"/>
      <c r="E171" s="125" t="s">
        <v>2101</v>
      </c>
      <c r="F171" s="116"/>
      <c r="G171" s="125" t="s">
        <v>1769</v>
      </c>
      <c r="H171" s="116"/>
      <c r="I171" s="116"/>
      <c r="J171" s="116"/>
      <c r="K171" s="125" t="s">
        <v>413</v>
      </c>
      <c r="L171" s="125" t="s">
        <v>1963</v>
      </c>
      <c r="M171" s="116"/>
      <c r="N171" s="116"/>
      <c r="O171" s="116"/>
      <c r="P171" s="116"/>
      <c r="Q171" s="116"/>
      <c r="R171" s="116"/>
      <c r="S171" s="116"/>
      <c r="T171" s="125">
        <v>30390156</v>
      </c>
      <c r="U171" s="126">
        <v>0.14749999999999999</v>
      </c>
      <c r="V171" s="125" t="s">
        <v>2193</v>
      </c>
      <c r="W171" s="116"/>
      <c r="X171" s="125">
        <v>768</v>
      </c>
      <c r="Y171" s="125">
        <v>24</v>
      </c>
      <c r="Z171" s="125" t="s">
        <v>62</v>
      </c>
      <c r="AA171" s="116"/>
      <c r="AB171" s="116"/>
      <c r="AC171" s="125"/>
      <c r="AD171" s="116"/>
      <c r="AE171" s="125" t="s">
        <v>1492</v>
      </c>
      <c r="AF171" s="116"/>
      <c r="AG171" s="116" t="s">
        <v>2657</v>
      </c>
      <c r="AH171" s="127">
        <v>44666</v>
      </c>
      <c r="AI171" s="127">
        <v>44666</v>
      </c>
      <c r="AJ171" s="127">
        <v>44669</v>
      </c>
      <c r="AK171" s="127">
        <v>44669</v>
      </c>
      <c r="AL171" s="127">
        <v>44669</v>
      </c>
      <c r="AM171" s="125" t="s">
        <v>64</v>
      </c>
      <c r="AN171" s="125"/>
      <c r="AO171" s="116"/>
      <c r="AP171" s="116"/>
      <c r="AQ171" s="116"/>
      <c r="AR171" s="116"/>
      <c r="AS171" s="125" t="s">
        <v>53</v>
      </c>
      <c r="AT171" s="125"/>
      <c r="AU171" s="123"/>
      <c r="AV171" s="123"/>
      <c r="AW171" s="123"/>
      <c r="AX171" s="123"/>
      <c r="AY171" s="123"/>
      <c r="AZ171" s="123"/>
      <c r="BA171" s="116"/>
      <c r="BB171" s="116">
        <f t="shared" si="8"/>
        <v>16</v>
      </c>
      <c r="BC171" s="116">
        <f t="shared" si="9"/>
        <v>4</v>
      </c>
      <c r="BD171" s="116">
        <f t="shared" si="10"/>
        <v>2022</v>
      </c>
      <c r="BE171" s="124">
        <f t="shared" si="11"/>
        <v>0</v>
      </c>
    </row>
    <row r="172" spans="1:57">
      <c r="A172" s="116"/>
      <c r="B172" s="116"/>
      <c r="C172" s="125" t="s">
        <v>1493</v>
      </c>
      <c r="D172" s="116"/>
      <c r="E172" s="125" t="s">
        <v>2102</v>
      </c>
      <c r="F172" s="116"/>
      <c r="G172" s="125" t="s">
        <v>1769</v>
      </c>
      <c r="H172" s="116"/>
      <c r="I172" s="116"/>
      <c r="J172" s="116"/>
      <c r="K172" s="125" t="s">
        <v>413</v>
      </c>
      <c r="L172" s="125" t="s">
        <v>1964</v>
      </c>
      <c r="M172" s="116"/>
      <c r="N172" s="116"/>
      <c r="O172" s="116"/>
      <c r="P172" s="116"/>
      <c r="Q172" s="116"/>
      <c r="R172" s="116"/>
      <c r="S172" s="116"/>
      <c r="T172" s="125">
        <v>30390156</v>
      </c>
      <c r="U172" s="126">
        <v>0.14749999999999999</v>
      </c>
      <c r="V172" s="125" t="s">
        <v>2193</v>
      </c>
      <c r="W172" s="116"/>
      <c r="X172" s="125">
        <v>768</v>
      </c>
      <c r="Y172" s="125">
        <v>24</v>
      </c>
      <c r="Z172" s="125" t="s">
        <v>62</v>
      </c>
      <c r="AA172" s="116"/>
      <c r="AB172" s="116"/>
      <c r="AC172" s="125"/>
      <c r="AD172" s="116"/>
      <c r="AE172" s="125" t="s">
        <v>1493</v>
      </c>
      <c r="AF172" s="116"/>
      <c r="AG172" s="116" t="s">
        <v>2657</v>
      </c>
      <c r="AH172" s="127">
        <v>44666</v>
      </c>
      <c r="AI172" s="127">
        <v>44666</v>
      </c>
      <c r="AJ172" s="127">
        <v>44669</v>
      </c>
      <c r="AK172" s="127">
        <v>44669</v>
      </c>
      <c r="AL172" s="127">
        <v>44669</v>
      </c>
      <c r="AM172" s="125" t="s">
        <v>64</v>
      </c>
      <c r="AN172" s="125"/>
      <c r="AO172" s="116"/>
      <c r="AP172" s="116"/>
      <c r="AQ172" s="116"/>
      <c r="AR172" s="116"/>
      <c r="AS172" s="125" t="s">
        <v>53</v>
      </c>
      <c r="AT172" s="125"/>
      <c r="AU172" s="123"/>
      <c r="AV172" s="123"/>
      <c r="AW172" s="123"/>
      <c r="AX172" s="123"/>
      <c r="AY172" s="123"/>
      <c r="AZ172" s="123"/>
      <c r="BA172" s="116"/>
      <c r="BB172" s="116">
        <f t="shared" si="8"/>
        <v>16</v>
      </c>
      <c r="BC172" s="116">
        <f t="shared" si="9"/>
        <v>4</v>
      </c>
      <c r="BD172" s="116">
        <f t="shared" si="10"/>
        <v>2022</v>
      </c>
      <c r="BE172" s="124">
        <f t="shared" si="11"/>
        <v>0</v>
      </c>
    </row>
    <row r="173" spans="1:57">
      <c r="A173" s="116"/>
      <c r="B173" s="116"/>
      <c r="C173" s="125" t="s">
        <v>1494</v>
      </c>
      <c r="D173" s="116"/>
      <c r="E173" s="125" t="s">
        <v>407</v>
      </c>
      <c r="F173" s="116"/>
      <c r="G173" s="125" t="s">
        <v>1768</v>
      </c>
      <c r="H173" s="116"/>
      <c r="I173" s="116"/>
      <c r="J173" s="116"/>
      <c r="K173" s="125" t="s">
        <v>405</v>
      </c>
      <c r="L173" s="125" t="s">
        <v>406</v>
      </c>
      <c r="M173" s="116"/>
      <c r="N173" s="116"/>
      <c r="O173" s="116"/>
      <c r="P173" s="116"/>
      <c r="Q173" s="116"/>
      <c r="R173" s="116"/>
      <c r="S173" s="116"/>
      <c r="T173" s="125">
        <v>30361455</v>
      </c>
      <c r="U173" s="129">
        <v>0.2</v>
      </c>
      <c r="V173" s="125" t="s">
        <v>2203</v>
      </c>
      <c r="W173" s="116"/>
      <c r="X173" s="125">
        <v>112</v>
      </c>
      <c r="Y173" s="125">
        <v>4</v>
      </c>
      <c r="Z173" s="125" t="s">
        <v>62</v>
      </c>
      <c r="AA173" s="116"/>
      <c r="AB173" s="116"/>
      <c r="AC173" s="125"/>
      <c r="AD173" s="116"/>
      <c r="AE173" s="125" t="s">
        <v>1494</v>
      </c>
      <c r="AF173" s="116"/>
      <c r="AG173" s="116" t="s">
        <v>2657</v>
      </c>
      <c r="AH173" s="127">
        <v>44666</v>
      </c>
      <c r="AI173" s="127">
        <v>44666</v>
      </c>
      <c r="AJ173" s="127">
        <v>44678</v>
      </c>
      <c r="AK173" s="127">
        <v>44678</v>
      </c>
      <c r="AL173" s="127">
        <v>44678</v>
      </c>
      <c r="AM173" s="125" t="s">
        <v>64</v>
      </c>
      <c r="AN173" s="125" t="s">
        <v>2279</v>
      </c>
      <c r="AO173" s="116"/>
      <c r="AP173" s="116"/>
      <c r="AQ173" s="116"/>
      <c r="AR173" s="116"/>
      <c r="AS173" s="125" t="s">
        <v>1776</v>
      </c>
      <c r="AT173" s="125"/>
      <c r="AU173" s="123"/>
      <c r="AV173" s="123"/>
      <c r="AW173" s="123"/>
      <c r="AX173" s="123"/>
      <c r="AY173" s="123"/>
      <c r="AZ173" s="123"/>
      <c r="BA173" s="116"/>
      <c r="BB173" s="116">
        <f t="shared" si="8"/>
        <v>16</v>
      </c>
      <c r="BC173" s="116">
        <f t="shared" si="9"/>
        <v>4</v>
      </c>
      <c r="BD173" s="116">
        <f t="shared" si="10"/>
        <v>2022</v>
      </c>
      <c r="BE173" s="124">
        <f t="shared" si="11"/>
        <v>0</v>
      </c>
    </row>
    <row r="174" spans="1:57">
      <c r="A174" s="186"/>
      <c r="B174" s="186"/>
      <c r="C174" s="125" t="s">
        <v>1495</v>
      </c>
      <c r="D174" s="186"/>
      <c r="E174" s="125" t="s">
        <v>407</v>
      </c>
      <c r="F174" s="186"/>
      <c r="G174" s="125" t="s">
        <v>1768</v>
      </c>
      <c r="H174" s="186"/>
      <c r="I174" s="186"/>
      <c r="J174" s="186"/>
      <c r="K174" s="125" t="s">
        <v>1816</v>
      </c>
      <c r="L174" s="125" t="s">
        <v>1965</v>
      </c>
      <c r="M174" s="186"/>
      <c r="N174" s="186"/>
      <c r="O174" s="186"/>
      <c r="P174" s="186"/>
      <c r="Q174" s="186"/>
      <c r="R174" s="186"/>
      <c r="S174" s="186"/>
      <c r="T174" s="125">
        <v>30361455</v>
      </c>
      <c r="U174" s="126" t="s">
        <v>2191</v>
      </c>
      <c r="V174" s="125" t="s">
        <v>2204</v>
      </c>
      <c r="W174" s="186"/>
      <c r="X174" s="125">
        <v>83</v>
      </c>
      <c r="Y174" s="125">
        <v>3</v>
      </c>
      <c r="Z174" s="125" t="s">
        <v>62</v>
      </c>
      <c r="AA174" s="186"/>
      <c r="AB174" s="186"/>
      <c r="AC174" s="125"/>
      <c r="AD174" s="186"/>
      <c r="AE174" s="125" t="s">
        <v>1495</v>
      </c>
      <c r="AF174" s="186"/>
      <c r="AG174" s="186" t="s">
        <v>2657</v>
      </c>
      <c r="AH174" s="127">
        <v>44666</v>
      </c>
      <c r="AI174" s="127">
        <v>44666</v>
      </c>
      <c r="AJ174" s="127">
        <v>44678</v>
      </c>
      <c r="AK174" s="127"/>
      <c r="AL174" s="127"/>
      <c r="AM174" s="125" t="s">
        <v>175</v>
      </c>
      <c r="AN174" s="125" t="s">
        <v>2280</v>
      </c>
      <c r="AO174" s="186"/>
      <c r="AP174" s="186"/>
      <c r="AQ174" s="186"/>
      <c r="AR174" s="186"/>
      <c r="AS174" s="125" t="s">
        <v>1776</v>
      </c>
      <c r="AT174" s="125"/>
      <c r="AU174" s="187"/>
      <c r="AV174" s="187"/>
      <c r="AW174" s="187"/>
      <c r="AX174" s="187"/>
      <c r="AY174" s="187"/>
      <c r="AZ174" s="187"/>
      <c r="BA174" s="186"/>
      <c r="BB174" s="186">
        <f t="shared" si="8"/>
        <v>16</v>
      </c>
      <c r="BC174" s="186">
        <f t="shared" si="9"/>
        <v>4</v>
      </c>
      <c r="BD174" s="186">
        <f t="shared" si="10"/>
        <v>2022</v>
      </c>
      <c r="BE174" s="188">
        <f t="shared" si="11"/>
        <v>0</v>
      </c>
    </row>
    <row r="175" spans="1:57">
      <c r="A175" s="186"/>
      <c r="B175" s="186"/>
      <c r="C175" s="125" t="s">
        <v>1496</v>
      </c>
      <c r="D175" s="186"/>
      <c r="E175" s="125" t="s">
        <v>407</v>
      </c>
      <c r="F175" s="186"/>
      <c r="G175" s="125" t="s">
        <v>1768</v>
      </c>
      <c r="H175" s="186"/>
      <c r="I175" s="186"/>
      <c r="J175" s="186"/>
      <c r="K175" s="125" t="s">
        <v>1816</v>
      </c>
      <c r="L175" s="125" t="s">
        <v>1965</v>
      </c>
      <c r="M175" s="186"/>
      <c r="N175" s="186"/>
      <c r="O175" s="186"/>
      <c r="P175" s="186"/>
      <c r="Q175" s="186"/>
      <c r="R175" s="186"/>
      <c r="S175" s="186"/>
      <c r="T175" s="125">
        <v>30361455</v>
      </c>
      <c r="U175" s="126">
        <v>0.2</v>
      </c>
      <c r="V175" s="125" t="s">
        <v>2205</v>
      </c>
      <c r="W175" s="186"/>
      <c r="X175" s="125">
        <v>16</v>
      </c>
      <c r="Y175" s="125">
        <v>1</v>
      </c>
      <c r="Z175" s="125" t="s">
        <v>62</v>
      </c>
      <c r="AA175" s="186"/>
      <c r="AB175" s="186"/>
      <c r="AC175" s="125"/>
      <c r="AD175" s="186"/>
      <c r="AE175" s="125" t="s">
        <v>1496</v>
      </c>
      <c r="AF175" s="186"/>
      <c r="AG175" s="186" t="s">
        <v>2657</v>
      </c>
      <c r="AH175" s="127">
        <v>44666</v>
      </c>
      <c r="AI175" s="127">
        <v>44666</v>
      </c>
      <c r="AJ175" s="127">
        <v>44678</v>
      </c>
      <c r="AK175" s="127"/>
      <c r="AL175" s="127"/>
      <c r="AM175" s="125" t="s">
        <v>175</v>
      </c>
      <c r="AN175" s="125" t="s">
        <v>2280</v>
      </c>
      <c r="AO175" s="186"/>
      <c r="AP175" s="186"/>
      <c r="AQ175" s="186"/>
      <c r="AR175" s="186"/>
      <c r="AS175" s="125" t="s">
        <v>1776</v>
      </c>
      <c r="AT175" s="125"/>
      <c r="AU175" s="187"/>
      <c r="AV175" s="187"/>
      <c r="AW175" s="187"/>
      <c r="AX175" s="187"/>
      <c r="AY175" s="187"/>
      <c r="AZ175" s="187"/>
      <c r="BA175" s="186"/>
      <c r="BB175" s="186">
        <f t="shared" si="8"/>
        <v>16</v>
      </c>
      <c r="BC175" s="186">
        <f t="shared" si="9"/>
        <v>4</v>
      </c>
      <c r="BD175" s="186">
        <f t="shared" si="10"/>
        <v>2022</v>
      </c>
      <c r="BE175" s="188">
        <f t="shared" si="11"/>
        <v>0</v>
      </c>
    </row>
    <row r="176" spans="1:57">
      <c r="A176" s="116"/>
      <c r="B176" s="116"/>
      <c r="C176" s="125" t="s">
        <v>1497</v>
      </c>
      <c r="D176" s="116"/>
      <c r="E176" s="125" t="s">
        <v>407</v>
      </c>
      <c r="F176" s="116"/>
      <c r="G176" s="125" t="s">
        <v>1768</v>
      </c>
      <c r="H176" s="116"/>
      <c r="I176" s="116"/>
      <c r="J176" s="116"/>
      <c r="K176" s="125" t="s">
        <v>1817</v>
      </c>
      <c r="L176" s="125" t="s">
        <v>1966</v>
      </c>
      <c r="M176" s="116"/>
      <c r="N176" s="116"/>
      <c r="O176" s="116"/>
      <c r="P176" s="116"/>
      <c r="Q176" s="116"/>
      <c r="R176" s="116"/>
      <c r="S176" s="116"/>
      <c r="T176" s="125">
        <v>30361455</v>
      </c>
      <c r="U176" s="129">
        <v>0.2</v>
      </c>
      <c r="V176" s="125" t="s">
        <v>2203</v>
      </c>
      <c r="W176" s="116"/>
      <c r="X176" s="125">
        <v>18</v>
      </c>
      <c r="Y176" s="125">
        <v>1</v>
      </c>
      <c r="Z176" s="125" t="s">
        <v>62</v>
      </c>
      <c r="AA176" s="116"/>
      <c r="AB176" s="116"/>
      <c r="AC176" s="125"/>
      <c r="AD176" s="116"/>
      <c r="AE176" s="125" t="s">
        <v>1497</v>
      </c>
      <c r="AF176" s="116"/>
      <c r="AG176" s="116" t="s">
        <v>2657</v>
      </c>
      <c r="AH176" s="127">
        <v>44666</v>
      </c>
      <c r="AI176" s="127">
        <v>44666</v>
      </c>
      <c r="AJ176" s="127">
        <v>44676</v>
      </c>
      <c r="AK176" s="127">
        <v>44676</v>
      </c>
      <c r="AL176" s="127">
        <v>44676</v>
      </c>
      <c r="AM176" s="128" t="s">
        <v>64</v>
      </c>
      <c r="AN176" s="125" t="s">
        <v>2281</v>
      </c>
      <c r="AO176" s="116"/>
      <c r="AP176" s="116"/>
      <c r="AQ176" s="116"/>
      <c r="AR176" s="116"/>
      <c r="AS176" s="125" t="s">
        <v>1776</v>
      </c>
      <c r="AT176" s="125"/>
      <c r="AU176" s="123"/>
      <c r="AV176" s="123"/>
      <c r="AW176" s="123"/>
      <c r="AX176" s="123"/>
      <c r="AY176" s="123"/>
      <c r="AZ176" s="123"/>
      <c r="BA176" s="116"/>
      <c r="BB176" s="116">
        <f t="shared" si="8"/>
        <v>16</v>
      </c>
      <c r="BC176" s="116">
        <f t="shared" si="9"/>
        <v>4</v>
      </c>
      <c r="BD176" s="116">
        <f t="shared" si="10"/>
        <v>2022</v>
      </c>
      <c r="BE176" s="124">
        <f t="shared" si="11"/>
        <v>0</v>
      </c>
    </row>
    <row r="177" spans="1:57">
      <c r="A177" s="116"/>
      <c r="B177" s="116"/>
      <c r="C177" s="125" t="s">
        <v>1498</v>
      </c>
      <c r="D177" s="116"/>
      <c r="E177" s="125" t="s">
        <v>2103</v>
      </c>
      <c r="F177" s="116"/>
      <c r="G177" s="125" t="s">
        <v>1769</v>
      </c>
      <c r="H177" s="116"/>
      <c r="I177" s="116"/>
      <c r="J177" s="116"/>
      <c r="K177" s="125" t="s">
        <v>122</v>
      </c>
      <c r="L177" s="125" t="s">
        <v>1967</v>
      </c>
      <c r="M177" s="116"/>
      <c r="N177" s="116"/>
      <c r="O177" s="116"/>
      <c r="P177" s="116"/>
      <c r="Q177" s="116"/>
      <c r="R177" s="116"/>
      <c r="S177" s="116"/>
      <c r="T177" s="125">
        <v>30390155</v>
      </c>
      <c r="U177" s="126">
        <v>0.14749999999999999</v>
      </c>
      <c r="V177" s="125" t="s">
        <v>2195</v>
      </c>
      <c r="W177" s="116"/>
      <c r="X177" s="125">
        <v>64</v>
      </c>
      <c r="Y177" s="125">
        <v>2</v>
      </c>
      <c r="Z177" s="125" t="s">
        <v>56</v>
      </c>
      <c r="AA177" s="116"/>
      <c r="AB177" s="116"/>
      <c r="AC177" s="125"/>
      <c r="AD177" s="116"/>
      <c r="AE177" s="125" t="s">
        <v>1498</v>
      </c>
      <c r="AF177" s="116"/>
      <c r="AG177" s="116" t="s">
        <v>2657</v>
      </c>
      <c r="AH177" s="127">
        <v>44666</v>
      </c>
      <c r="AI177" s="127">
        <v>44666</v>
      </c>
      <c r="AJ177" s="127">
        <v>44671</v>
      </c>
      <c r="AK177" s="127">
        <v>44671</v>
      </c>
      <c r="AL177" s="127">
        <v>44671</v>
      </c>
      <c r="AM177" s="128" t="s">
        <v>64</v>
      </c>
      <c r="AN177" s="125"/>
      <c r="AO177" s="116"/>
      <c r="AP177" s="116"/>
      <c r="AQ177" s="116"/>
      <c r="AR177" s="116"/>
      <c r="AS177" s="125" t="s">
        <v>1776</v>
      </c>
      <c r="AT177" s="125"/>
      <c r="AU177" s="123"/>
      <c r="AV177" s="123"/>
      <c r="AW177" s="123"/>
      <c r="AX177" s="123"/>
      <c r="AY177" s="123"/>
      <c r="AZ177" s="123"/>
      <c r="BA177" s="116"/>
      <c r="BB177" s="116">
        <f t="shared" si="8"/>
        <v>16</v>
      </c>
      <c r="BC177" s="116">
        <f t="shared" si="9"/>
        <v>4</v>
      </c>
      <c r="BD177" s="116">
        <f t="shared" si="10"/>
        <v>2022</v>
      </c>
      <c r="BE177" s="124">
        <f t="shared" si="11"/>
        <v>0</v>
      </c>
    </row>
    <row r="178" spans="1:57">
      <c r="A178" s="116"/>
      <c r="B178" s="116"/>
      <c r="C178" s="125" t="s">
        <v>1499</v>
      </c>
      <c r="D178" s="116"/>
      <c r="E178" s="125" t="s">
        <v>2104</v>
      </c>
      <c r="F178" s="116"/>
      <c r="G178" s="125" t="s">
        <v>1769</v>
      </c>
      <c r="H178" s="116"/>
      <c r="I178" s="116"/>
      <c r="J178" s="116"/>
      <c r="K178" s="125" t="s">
        <v>265</v>
      </c>
      <c r="L178" s="125" t="s">
        <v>1968</v>
      </c>
      <c r="M178" s="116"/>
      <c r="N178" s="116"/>
      <c r="O178" s="116"/>
      <c r="P178" s="116"/>
      <c r="Q178" s="116"/>
      <c r="R178" s="116"/>
      <c r="S178" s="116"/>
      <c r="T178" s="125">
        <v>30390456</v>
      </c>
      <c r="U178" s="126">
        <v>0.14749999999999999</v>
      </c>
      <c r="V178" s="125" t="s">
        <v>2192</v>
      </c>
      <c r="W178" s="116"/>
      <c r="X178" s="125">
        <v>768</v>
      </c>
      <c r="Y178" s="125">
        <v>24</v>
      </c>
      <c r="Z178" s="125" t="s">
        <v>62</v>
      </c>
      <c r="AA178" s="116"/>
      <c r="AB178" s="116"/>
      <c r="AC178" s="125"/>
      <c r="AD178" s="116"/>
      <c r="AE178" s="125" t="s">
        <v>1499</v>
      </c>
      <c r="AF178" s="116"/>
      <c r="AG178" s="116" t="s">
        <v>2657</v>
      </c>
      <c r="AH178" s="127">
        <v>44666</v>
      </c>
      <c r="AI178" s="127">
        <v>44666</v>
      </c>
      <c r="AJ178" s="127">
        <v>44669</v>
      </c>
      <c r="AK178" s="127">
        <v>44669</v>
      </c>
      <c r="AL178" s="127">
        <v>44669</v>
      </c>
      <c r="AM178" s="128" t="s">
        <v>64</v>
      </c>
      <c r="AN178" s="125"/>
      <c r="AO178" s="116"/>
      <c r="AP178" s="116"/>
      <c r="AQ178" s="116"/>
      <c r="AR178" s="116"/>
      <c r="AS178" s="125" t="s">
        <v>53</v>
      </c>
      <c r="AT178" s="125"/>
      <c r="AU178" s="123"/>
      <c r="AV178" s="123"/>
      <c r="AW178" s="123"/>
      <c r="AX178" s="123"/>
      <c r="AY178" s="123"/>
      <c r="AZ178" s="123"/>
      <c r="BA178" s="116"/>
      <c r="BB178" s="116">
        <f t="shared" si="8"/>
        <v>16</v>
      </c>
      <c r="BC178" s="116">
        <f t="shared" si="9"/>
        <v>4</v>
      </c>
      <c r="BD178" s="116">
        <f t="shared" si="10"/>
        <v>2022</v>
      </c>
      <c r="BE178" s="124">
        <f t="shared" si="11"/>
        <v>0</v>
      </c>
    </row>
    <row r="179" spans="1:57">
      <c r="A179" s="116"/>
      <c r="B179" s="116"/>
      <c r="C179" s="125" t="s">
        <v>1500</v>
      </c>
      <c r="D179" s="116"/>
      <c r="E179" s="125" t="s">
        <v>2104</v>
      </c>
      <c r="F179" s="116"/>
      <c r="G179" s="125" t="s">
        <v>1769</v>
      </c>
      <c r="H179" s="116"/>
      <c r="I179" s="116"/>
      <c r="J179" s="116"/>
      <c r="K179" s="125" t="s">
        <v>265</v>
      </c>
      <c r="L179" s="125" t="s">
        <v>1968</v>
      </c>
      <c r="M179" s="116"/>
      <c r="N179" s="116"/>
      <c r="O179" s="116"/>
      <c r="P179" s="116"/>
      <c r="Q179" s="116"/>
      <c r="R179" s="116"/>
      <c r="S179" s="116"/>
      <c r="T179" s="125">
        <v>30390456</v>
      </c>
      <c r="U179" s="126">
        <v>0.14749999999999999</v>
      </c>
      <c r="V179" s="125" t="s">
        <v>2192</v>
      </c>
      <c r="W179" s="116"/>
      <c r="X179" s="125">
        <v>768</v>
      </c>
      <c r="Y179" s="125">
        <v>24</v>
      </c>
      <c r="Z179" s="125" t="s">
        <v>62</v>
      </c>
      <c r="AA179" s="116"/>
      <c r="AB179" s="116"/>
      <c r="AC179" s="125"/>
      <c r="AD179" s="116"/>
      <c r="AE179" s="125" t="s">
        <v>1500</v>
      </c>
      <c r="AF179" s="116"/>
      <c r="AG179" s="116" t="s">
        <v>2657</v>
      </c>
      <c r="AH179" s="127">
        <v>44666</v>
      </c>
      <c r="AI179" s="127">
        <v>44666</v>
      </c>
      <c r="AJ179" s="127">
        <v>44669</v>
      </c>
      <c r="AK179" s="127">
        <v>44669</v>
      </c>
      <c r="AL179" s="127">
        <v>44669</v>
      </c>
      <c r="AM179" s="128" t="s">
        <v>64</v>
      </c>
      <c r="AN179" s="125"/>
      <c r="AO179" s="116"/>
      <c r="AP179" s="116"/>
      <c r="AQ179" s="116"/>
      <c r="AR179" s="116"/>
      <c r="AS179" s="125" t="s">
        <v>53</v>
      </c>
      <c r="AT179" s="125"/>
      <c r="AU179" s="123"/>
      <c r="AV179" s="123"/>
      <c r="AW179" s="123"/>
      <c r="AX179" s="123"/>
      <c r="AY179" s="123"/>
      <c r="AZ179" s="123"/>
      <c r="BA179" s="116"/>
      <c r="BB179" s="116">
        <f t="shared" si="8"/>
        <v>16</v>
      </c>
      <c r="BC179" s="116">
        <f t="shared" si="9"/>
        <v>4</v>
      </c>
      <c r="BD179" s="116">
        <f t="shared" si="10"/>
        <v>2022</v>
      </c>
      <c r="BE179" s="124">
        <f t="shared" si="11"/>
        <v>0</v>
      </c>
    </row>
    <row r="180" spans="1:57">
      <c r="A180" s="116"/>
      <c r="B180" s="116"/>
      <c r="C180" s="125" t="s">
        <v>1501</v>
      </c>
      <c r="D180" s="116"/>
      <c r="E180" s="125" t="s">
        <v>2104</v>
      </c>
      <c r="F180" s="116"/>
      <c r="G180" s="125" t="s">
        <v>1769</v>
      </c>
      <c r="H180" s="116"/>
      <c r="I180" s="116"/>
      <c r="J180" s="116"/>
      <c r="K180" s="125" t="s">
        <v>265</v>
      </c>
      <c r="L180" s="125" t="s">
        <v>1968</v>
      </c>
      <c r="M180" s="116"/>
      <c r="N180" s="116"/>
      <c r="O180" s="116"/>
      <c r="P180" s="116"/>
      <c r="Q180" s="116"/>
      <c r="R180" s="116"/>
      <c r="S180" s="116"/>
      <c r="T180" s="125">
        <v>30390456</v>
      </c>
      <c r="U180" s="126">
        <v>0.14749999999999999</v>
      </c>
      <c r="V180" s="125" t="s">
        <v>2192</v>
      </c>
      <c r="W180" s="116"/>
      <c r="X180" s="125">
        <v>768</v>
      </c>
      <c r="Y180" s="125">
        <v>24</v>
      </c>
      <c r="Z180" s="125" t="s">
        <v>62</v>
      </c>
      <c r="AA180" s="116"/>
      <c r="AB180" s="116"/>
      <c r="AC180" s="125"/>
      <c r="AD180" s="116"/>
      <c r="AE180" s="125" t="s">
        <v>1501</v>
      </c>
      <c r="AF180" s="116"/>
      <c r="AG180" s="116" t="s">
        <v>2657</v>
      </c>
      <c r="AH180" s="127">
        <v>44666</v>
      </c>
      <c r="AI180" s="127">
        <v>44666</v>
      </c>
      <c r="AJ180" s="127">
        <v>44669</v>
      </c>
      <c r="AK180" s="127">
        <v>44669</v>
      </c>
      <c r="AL180" s="127">
        <v>44669</v>
      </c>
      <c r="AM180" s="128" t="s">
        <v>64</v>
      </c>
      <c r="AN180" s="125"/>
      <c r="AO180" s="116"/>
      <c r="AP180" s="116"/>
      <c r="AQ180" s="116"/>
      <c r="AR180" s="116"/>
      <c r="AS180" s="125" t="s">
        <v>53</v>
      </c>
      <c r="AT180" s="125"/>
      <c r="AU180" s="123"/>
      <c r="AV180" s="123"/>
      <c r="AW180" s="123"/>
      <c r="AX180" s="123"/>
      <c r="AY180" s="123"/>
      <c r="AZ180" s="123"/>
      <c r="BA180" s="116"/>
      <c r="BB180" s="116">
        <f t="shared" si="8"/>
        <v>16</v>
      </c>
      <c r="BC180" s="116">
        <f t="shared" si="9"/>
        <v>4</v>
      </c>
      <c r="BD180" s="116">
        <f t="shared" si="10"/>
        <v>2022</v>
      </c>
      <c r="BE180" s="124">
        <f t="shared" si="11"/>
        <v>0</v>
      </c>
    </row>
    <row r="181" spans="1:57">
      <c r="A181" s="116"/>
      <c r="B181" s="116"/>
      <c r="C181" s="128" t="s">
        <v>1502</v>
      </c>
      <c r="D181" s="116"/>
      <c r="E181" s="128" t="s">
        <v>2081</v>
      </c>
      <c r="F181" s="116"/>
      <c r="G181" s="128" t="s">
        <v>1769</v>
      </c>
      <c r="H181" s="116"/>
      <c r="I181" s="116"/>
      <c r="J181" s="116"/>
      <c r="K181" s="128" t="s">
        <v>1800</v>
      </c>
      <c r="L181" s="128" t="s">
        <v>1952</v>
      </c>
      <c r="M181" s="116"/>
      <c r="N181" s="116"/>
      <c r="O181" s="116"/>
      <c r="P181" s="116"/>
      <c r="Q181" s="116"/>
      <c r="R181" s="116"/>
      <c r="S181" s="116"/>
      <c r="T181" s="128">
        <v>30390256</v>
      </c>
      <c r="U181" s="135">
        <v>0.14749999999999999</v>
      </c>
      <c r="V181" s="128" t="s">
        <v>2196</v>
      </c>
      <c r="W181" s="116"/>
      <c r="X181" s="128">
        <v>624</v>
      </c>
      <c r="Y181" s="128">
        <v>24</v>
      </c>
      <c r="Z181" s="128" t="s">
        <v>56</v>
      </c>
      <c r="AA181" s="116"/>
      <c r="AB181" s="116"/>
      <c r="AC181" s="128"/>
      <c r="AD181" s="116"/>
      <c r="AE181" s="128" t="s">
        <v>1502</v>
      </c>
      <c r="AF181" s="116"/>
      <c r="AG181" s="116" t="s">
        <v>2657</v>
      </c>
      <c r="AH181" s="133">
        <v>44669</v>
      </c>
      <c r="AI181" s="133">
        <v>44669</v>
      </c>
      <c r="AJ181" s="133">
        <v>44669</v>
      </c>
      <c r="AK181" s="133">
        <v>44669</v>
      </c>
      <c r="AL181" s="133">
        <v>44669</v>
      </c>
      <c r="AM181" s="128" t="s">
        <v>64</v>
      </c>
      <c r="AN181" s="128" t="s">
        <v>2282</v>
      </c>
      <c r="AO181" s="116"/>
      <c r="AP181" s="116"/>
      <c r="AQ181" s="116"/>
      <c r="AR181" s="116"/>
      <c r="AS181" s="128" t="s">
        <v>53</v>
      </c>
      <c r="AT181" s="128"/>
      <c r="AU181" s="123"/>
      <c r="AV181" s="123"/>
      <c r="AW181" s="123"/>
      <c r="AX181" s="123"/>
      <c r="AY181" s="123"/>
      <c r="AZ181" s="123"/>
      <c r="BA181" s="116"/>
      <c r="BB181" s="116">
        <f t="shared" si="8"/>
        <v>17</v>
      </c>
      <c r="BC181" s="116">
        <f t="shared" si="9"/>
        <v>4</v>
      </c>
      <c r="BD181" s="116">
        <f t="shared" si="10"/>
        <v>2022</v>
      </c>
      <c r="BE181" s="124">
        <f t="shared" si="11"/>
        <v>0</v>
      </c>
    </row>
    <row r="182" spans="1:57">
      <c r="A182" s="116"/>
      <c r="B182" s="116"/>
      <c r="C182" s="128" t="s">
        <v>1503</v>
      </c>
      <c r="D182" s="116"/>
      <c r="E182" s="128" t="s">
        <v>2081</v>
      </c>
      <c r="F182" s="116"/>
      <c r="G182" s="128" t="s">
        <v>1769</v>
      </c>
      <c r="H182" s="116"/>
      <c r="I182" s="116"/>
      <c r="J182" s="116"/>
      <c r="K182" s="128" t="s">
        <v>1800</v>
      </c>
      <c r="L182" s="128" t="s">
        <v>1952</v>
      </c>
      <c r="M182" s="116"/>
      <c r="N182" s="116"/>
      <c r="O182" s="116"/>
      <c r="P182" s="116"/>
      <c r="Q182" s="116"/>
      <c r="R182" s="116"/>
      <c r="S182" s="116"/>
      <c r="T182" s="128">
        <v>30390256</v>
      </c>
      <c r="U182" s="135">
        <v>0.14749999999999999</v>
      </c>
      <c r="V182" s="128" t="s">
        <v>2196</v>
      </c>
      <c r="W182" s="116"/>
      <c r="X182" s="128">
        <v>624</v>
      </c>
      <c r="Y182" s="128">
        <v>24</v>
      </c>
      <c r="Z182" s="128" t="s">
        <v>56</v>
      </c>
      <c r="AA182" s="116"/>
      <c r="AB182" s="116"/>
      <c r="AC182" s="128"/>
      <c r="AD182" s="116"/>
      <c r="AE182" s="128" t="s">
        <v>1503</v>
      </c>
      <c r="AF182" s="116"/>
      <c r="AG182" s="116" t="s">
        <v>2657</v>
      </c>
      <c r="AH182" s="133">
        <v>44669</v>
      </c>
      <c r="AI182" s="133">
        <v>44669</v>
      </c>
      <c r="AJ182" s="133">
        <v>44669</v>
      </c>
      <c r="AK182" s="133">
        <v>44669</v>
      </c>
      <c r="AL182" s="133">
        <v>44669</v>
      </c>
      <c r="AM182" s="128" t="s">
        <v>64</v>
      </c>
      <c r="AN182" s="128" t="s">
        <v>2283</v>
      </c>
      <c r="AO182" s="116"/>
      <c r="AP182" s="116"/>
      <c r="AQ182" s="116"/>
      <c r="AR182" s="116"/>
      <c r="AS182" s="128" t="s">
        <v>53</v>
      </c>
      <c r="AT182" s="128"/>
      <c r="AU182" s="123"/>
      <c r="AV182" s="123"/>
      <c r="AW182" s="123"/>
      <c r="AX182" s="123"/>
      <c r="AY182" s="123"/>
      <c r="AZ182" s="123"/>
      <c r="BA182" s="116"/>
      <c r="BB182" s="116">
        <f t="shared" si="8"/>
        <v>17</v>
      </c>
      <c r="BC182" s="116">
        <f t="shared" si="9"/>
        <v>4</v>
      </c>
      <c r="BD182" s="116">
        <f t="shared" si="10"/>
        <v>2022</v>
      </c>
      <c r="BE182" s="124">
        <f t="shared" si="11"/>
        <v>0</v>
      </c>
    </row>
    <row r="183" spans="1:57">
      <c r="A183" s="116"/>
      <c r="B183" s="116"/>
      <c r="C183" s="128" t="s">
        <v>1504</v>
      </c>
      <c r="D183" s="116"/>
      <c r="E183" s="128" t="s">
        <v>2081</v>
      </c>
      <c r="F183" s="116"/>
      <c r="G183" s="128" t="s">
        <v>1769</v>
      </c>
      <c r="H183" s="116"/>
      <c r="I183" s="116"/>
      <c r="J183" s="116"/>
      <c r="K183" s="128" t="s">
        <v>1800</v>
      </c>
      <c r="L183" s="128" t="s">
        <v>1952</v>
      </c>
      <c r="M183" s="116"/>
      <c r="N183" s="116"/>
      <c r="O183" s="116"/>
      <c r="P183" s="116"/>
      <c r="Q183" s="116"/>
      <c r="R183" s="116"/>
      <c r="S183" s="116"/>
      <c r="T183" s="128">
        <v>30390256</v>
      </c>
      <c r="U183" s="135">
        <v>0.14749999999999999</v>
      </c>
      <c r="V183" s="128" t="s">
        <v>2196</v>
      </c>
      <c r="W183" s="116"/>
      <c r="X183" s="128">
        <v>624</v>
      </c>
      <c r="Y183" s="128">
        <v>24</v>
      </c>
      <c r="Z183" s="128" t="s">
        <v>56</v>
      </c>
      <c r="AA183" s="116"/>
      <c r="AB183" s="116"/>
      <c r="AC183" s="128"/>
      <c r="AD183" s="116"/>
      <c r="AE183" s="128" t="s">
        <v>1504</v>
      </c>
      <c r="AF183" s="116"/>
      <c r="AG183" s="116" t="s">
        <v>2657</v>
      </c>
      <c r="AH183" s="133">
        <v>44669</v>
      </c>
      <c r="AI183" s="133">
        <v>44669</v>
      </c>
      <c r="AJ183" s="133">
        <v>44669</v>
      </c>
      <c r="AK183" s="133">
        <v>44669</v>
      </c>
      <c r="AL183" s="133">
        <v>44669</v>
      </c>
      <c r="AM183" s="128" t="s">
        <v>64</v>
      </c>
      <c r="AN183" s="128" t="s">
        <v>2284</v>
      </c>
      <c r="AO183" s="116"/>
      <c r="AP183" s="116"/>
      <c r="AQ183" s="116"/>
      <c r="AR183" s="116"/>
      <c r="AS183" s="128" t="s">
        <v>53</v>
      </c>
      <c r="AT183" s="128"/>
      <c r="AU183" s="123"/>
      <c r="AV183" s="123"/>
      <c r="AW183" s="123"/>
      <c r="AX183" s="123"/>
      <c r="AY183" s="123"/>
      <c r="AZ183" s="123"/>
      <c r="BA183" s="116"/>
      <c r="BB183" s="116">
        <f t="shared" si="8"/>
        <v>17</v>
      </c>
      <c r="BC183" s="116">
        <f t="shared" si="9"/>
        <v>4</v>
      </c>
      <c r="BD183" s="116">
        <f t="shared" si="10"/>
        <v>2022</v>
      </c>
      <c r="BE183" s="124">
        <f t="shared" si="11"/>
        <v>0</v>
      </c>
    </row>
    <row r="184" spans="1:57">
      <c r="A184" s="116"/>
      <c r="B184" s="116"/>
      <c r="C184" s="128" t="s">
        <v>1505</v>
      </c>
      <c r="D184" s="116"/>
      <c r="E184" s="128" t="s">
        <v>2081</v>
      </c>
      <c r="F184" s="116"/>
      <c r="G184" s="128" t="s">
        <v>1768</v>
      </c>
      <c r="H184" s="116"/>
      <c r="I184" s="116"/>
      <c r="J184" s="116"/>
      <c r="K184" s="128" t="s">
        <v>1800</v>
      </c>
      <c r="L184" s="128" t="s">
        <v>1952</v>
      </c>
      <c r="M184" s="116"/>
      <c r="N184" s="116"/>
      <c r="O184" s="116"/>
      <c r="P184" s="116"/>
      <c r="Q184" s="116"/>
      <c r="R184" s="116"/>
      <c r="S184" s="116"/>
      <c r="T184" s="128">
        <v>30390256</v>
      </c>
      <c r="U184" s="135">
        <v>0.14749999999999999</v>
      </c>
      <c r="V184" s="128" t="s">
        <v>2196</v>
      </c>
      <c r="W184" s="116"/>
      <c r="X184" s="128">
        <v>624</v>
      </c>
      <c r="Y184" s="128">
        <v>24</v>
      </c>
      <c r="Z184" s="128" t="s">
        <v>56</v>
      </c>
      <c r="AA184" s="116"/>
      <c r="AB184" s="116"/>
      <c r="AC184" s="128"/>
      <c r="AD184" s="116"/>
      <c r="AE184" s="128" t="s">
        <v>1505</v>
      </c>
      <c r="AF184" s="116"/>
      <c r="AG184" s="116" t="s">
        <v>2657</v>
      </c>
      <c r="AH184" s="133">
        <v>44669</v>
      </c>
      <c r="AI184" s="133">
        <v>44669</v>
      </c>
      <c r="AJ184" s="133">
        <v>44669</v>
      </c>
      <c r="AK184" s="133">
        <v>44669</v>
      </c>
      <c r="AL184" s="133">
        <v>44669</v>
      </c>
      <c r="AM184" s="128" t="s">
        <v>64</v>
      </c>
      <c r="AN184" s="128" t="s">
        <v>2285</v>
      </c>
      <c r="AO184" s="116"/>
      <c r="AP184" s="116"/>
      <c r="AQ184" s="116"/>
      <c r="AR184" s="116"/>
      <c r="AS184" s="128" t="s">
        <v>53</v>
      </c>
      <c r="AT184" s="128"/>
      <c r="AU184" s="123"/>
      <c r="AV184" s="123"/>
      <c r="AW184" s="123"/>
      <c r="AX184" s="123"/>
      <c r="AY184" s="123"/>
      <c r="AZ184" s="123"/>
      <c r="BA184" s="116"/>
      <c r="BB184" s="116">
        <f t="shared" si="8"/>
        <v>17</v>
      </c>
      <c r="BC184" s="116">
        <f t="shared" si="9"/>
        <v>4</v>
      </c>
      <c r="BD184" s="116">
        <f t="shared" si="10"/>
        <v>2022</v>
      </c>
      <c r="BE184" s="124">
        <f t="shared" si="11"/>
        <v>0</v>
      </c>
    </row>
    <row r="185" spans="1:57">
      <c r="A185" s="116"/>
      <c r="B185" s="116"/>
      <c r="C185" s="128" t="s">
        <v>1506</v>
      </c>
      <c r="D185" s="116"/>
      <c r="E185" s="128" t="s">
        <v>2105</v>
      </c>
      <c r="F185" s="116"/>
      <c r="G185" s="128" t="s">
        <v>1769</v>
      </c>
      <c r="H185" s="116"/>
      <c r="I185" s="116"/>
      <c r="J185" s="116"/>
      <c r="K185" s="128" t="s">
        <v>190</v>
      </c>
      <c r="L185" s="128" t="s">
        <v>1957</v>
      </c>
      <c r="M185" s="116"/>
      <c r="N185" s="116"/>
      <c r="O185" s="116"/>
      <c r="P185" s="116"/>
      <c r="Q185" s="116"/>
      <c r="R185" s="116"/>
      <c r="S185" s="116"/>
      <c r="T185" s="128">
        <v>30390156</v>
      </c>
      <c r="U185" s="135">
        <v>0.14749999999999999</v>
      </c>
      <c r="V185" s="128" t="s">
        <v>2194</v>
      </c>
      <c r="W185" s="116"/>
      <c r="X185" s="128">
        <v>768</v>
      </c>
      <c r="Y185" s="128">
        <v>24</v>
      </c>
      <c r="Z185" s="128" t="s">
        <v>62</v>
      </c>
      <c r="AA185" s="116"/>
      <c r="AB185" s="116"/>
      <c r="AC185" s="128"/>
      <c r="AD185" s="116"/>
      <c r="AE185" s="128" t="s">
        <v>1506</v>
      </c>
      <c r="AF185" s="116"/>
      <c r="AG185" s="116" t="s">
        <v>2657</v>
      </c>
      <c r="AH185" s="133">
        <v>44669</v>
      </c>
      <c r="AI185" s="133">
        <v>44669</v>
      </c>
      <c r="AJ185" s="133">
        <v>44670</v>
      </c>
      <c r="AK185" s="133">
        <v>44670</v>
      </c>
      <c r="AL185" s="133">
        <v>44670</v>
      </c>
      <c r="AM185" s="125" t="s">
        <v>64</v>
      </c>
      <c r="AN185" s="128"/>
      <c r="AO185" s="116"/>
      <c r="AP185" s="116"/>
      <c r="AQ185" s="116"/>
      <c r="AR185" s="116"/>
      <c r="AS185" s="128" t="s">
        <v>53</v>
      </c>
      <c r="AT185" s="128"/>
      <c r="AU185" s="123"/>
      <c r="AV185" s="123"/>
      <c r="AW185" s="123"/>
      <c r="AX185" s="123"/>
      <c r="AY185" s="123"/>
      <c r="AZ185" s="123"/>
      <c r="BA185" s="116"/>
      <c r="BB185" s="116">
        <f t="shared" si="8"/>
        <v>17</v>
      </c>
      <c r="BC185" s="116">
        <f t="shared" si="9"/>
        <v>4</v>
      </c>
      <c r="BD185" s="116">
        <f t="shared" si="10"/>
        <v>2022</v>
      </c>
      <c r="BE185" s="124">
        <f t="shared" si="11"/>
        <v>0</v>
      </c>
    </row>
    <row r="186" spans="1:57">
      <c r="A186" s="116"/>
      <c r="B186" s="116"/>
      <c r="C186" s="125" t="s">
        <v>1507</v>
      </c>
      <c r="D186" s="116"/>
      <c r="E186" s="125">
        <v>220210</v>
      </c>
      <c r="F186" s="116"/>
      <c r="G186" s="125" t="s">
        <v>1769</v>
      </c>
      <c r="H186" s="116"/>
      <c r="I186" s="116"/>
      <c r="J186" s="116"/>
      <c r="K186" s="125" t="s">
        <v>1785</v>
      </c>
      <c r="L186" s="125" t="s">
        <v>1969</v>
      </c>
      <c r="M186" s="116"/>
      <c r="N186" s="116"/>
      <c r="O186" s="116"/>
      <c r="P186" s="116"/>
      <c r="Q186" s="116"/>
      <c r="R186" s="116"/>
      <c r="S186" s="116"/>
      <c r="T186" s="125">
        <v>30390155</v>
      </c>
      <c r="U186" s="126">
        <v>0.14749999999999999</v>
      </c>
      <c r="V186" s="125" t="s">
        <v>2195</v>
      </c>
      <c r="W186" s="116"/>
      <c r="X186" s="125">
        <v>256</v>
      </c>
      <c r="Y186" s="125">
        <v>8</v>
      </c>
      <c r="Z186" s="125" t="s">
        <v>62</v>
      </c>
      <c r="AA186" s="116"/>
      <c r="AB186" s="116"/>
      <c r="AC186" s="125"/>
      <c r="AD186" s="116"/>
      <c r="AE186" s="125" t="s">
        <v>1507</v>
      </c>
      <c r="AF186" s="116"/>
      <c r="AG186" s="116" t="s">
        <v>2657</v>
      </c>
      <c r="AH186" s="127">
        <v>44669</v>
      </c>
      <c r="AI186" s="127">
        <v>44669</v>
      </c>
      <c r="AJ186" s="127">
        <v>44670</v>
      </c>
      <c r="AK186" s="127">
        <v>44670</v>
      </c>
      <c r="AL186" s="127">
        <v>44670</v>
      </c>
      <c r="AM186" s="128" t="s">
        <v>64</v>
      </c>
      <c r="AN186" s="125"/>
      <c r="AO186" s="116"/>
      <c r="AP186" s="116"/>
      <c r="AQ186" s="116"/>
      <c r="AR186" s="116"/>
      <c r="AS186" s="125" t="s">
        <v>53</v>
      </c>
      <c r="AT186" s="125"/>
      <c r="AU186" s="123"/>
      <c r="AV186" s="123"/>
      <c r="AW186" s="123"/>
      <c r="AX186" s="123"/>
      <c r="AY186" s="123"/>
      <c r="AZ186" s="123"/>
      <c r="BA186" s="116"/>
      <c r="BB186" s="116">
        <f t="shared" si="8"/>
        <v>17</v>
      </c>
      <c r="BC186" s="116">
        <f t="shared" si="9"/>
        <v>4</v>
      </c>
      <c r="BD186" s="116">
        <f t="shared" si="10"/>
        <v>2022</v>
      </c>
      <c r="BE186" s="124">
        <f t="shared" si="11"/>
        <v>0</v>
      </c>
    </row>
    <row r="187" spans="1:57">
      <c r="A187" s="116"/>
      <c r="B187" s="116"/>
      <c r="C187" s="125" t="s">
        <v>1508</v>
      </c>
      <c r="D187" s="116"/>
      <c r="E187" s="125" t="s">
        <v>2106</v>
      </c>
      <c r="F187" s="116"/>
      <c r="G187" s="125" t="s">
        <v>1770</v>
      </c>
      <c r="H187" s="116"/>
      <c r="I187" s="116"/>
      <c r="J187" s="116"/>
      <c r="K187" s="125" t="s">
        <v>122</v>
      </c>
      <c r="L187" s="125" t="s">
        <v>1970</v>
      </c>
      <c r="M187" s="116"/>
      <c r="N187" s="116"/>
      <c r="O187" s="116"/>
      <c r="P187" s="116"/>
      <c r="Q187" s="116"/>
      <c r="R187" s="116"/>
      <c r="S187" s="116"/>
      <c r="T187" s="125">
        <v>30390155</v>
      </c>
      <c r="U187" s="126">
        <v>0.14749999999999999</v>
      </c>
      <c r="V187" s="125" t="s">
        <v>2195</v>
      </c>
      <c r="W187" s="116"/>
      <c r="X187" s="125">
        <v>768</v>
      </c>
      <c r="Y187" s="125">
        <v>24</v>
      </c>
      <c r="Z187" s="125" t="s">
        <v>56</v>
      </c>
      <c r="AA187" s="116"/>
      <c r="AB187" s="116"/>
      <c r="AC187" s="125"/>
      <c r="AD187" s="116"/>
      <c r="AE187" s="125" t="s">
        <v>1508</v>
      </c>
      <c r="AF187" s="116"/>
      <c r="AG187" s="116" t="s">
        <v>2657</v>
      </c>
      <c r="AH187" s="127">
        <v>44669</v>
      </c>
      <c r="AI187" s="127">
        <v>44669</v>
      </c>
      <c r="AJ187" s="127">
        <v>44670</v>
      </c>
      <c r="AK187" s="127">
        <v>44670</v>
      </c>
      <c r="AL187" s="127">
        <v>44670</v>
      </c>
      <c r="AM187" s="128" t="s">
        <v>64</v>
      </c>
      <c r="AN187" s="125"/>
      <c r="AO187" s="116"/>
      <c r="AP187" s="116"/>
      <c r="AQ187" s="116"/>
      <c r="AR187" s="116"/>
      <c r="AS187" s="125" t="s">
        <v>53</v>
      </c>
      <c r="AT187" s="125"/>
      <c r="AU187" s="123"/>
      <c r="AV187" s="123"/>
      <c r="AW187" s="123"/>
      <c r="AX187" s="123"/>
      <c r="AY187" s="123"/>
      <c r="AZ187" s="123"/>
      <c r="BA187" s="116"/>
      <c r="BB187" s="116">
        <f t="shared" si="8"/>
        <v>17</v>
      </c>
      <c r="BC187" s="116">
        <f t="shared" si="9"/>
        <v>4</v>
      </c>
      <c r="BD187" s="116">
        <f t="shared" si="10"/>
        <v>2022</v>
      </c>
      <c r="BE187" s="124">
        <f t="shared" si="11"/>
        <v>0</v>
      </c>
    </row>
    <row r="188" spans="1:57">
      <c r="A188" s="116"/>
      <c r="B188" s="116"/>
      <c r="C188" s="125" t="s">
        <v>1509</v>
      </c>
      <c r="D188" s="116"/>
      <c r="E188" s="125" t="s">
        <v>2103</v>
      </c>
      <c r="F188" s="116"/>
      <c r="G188" s="125" t="s">
        <v>1770</v>
      </c>
      <c r="H188" s="116"/>
      <c r="I188" s="116"/>
      <c r="J188" s="116"/>
      <c r="K188" s="125" t="s">
        <v>122</v>
      </c>
      <c r="L188" s="125" t="s">
        <v>1967</v>
      </c>
      <c r="M188" s="116"/>
      <c r="N188" s="116"/>
      <c r="O188" s="116"/>
      <c r="P188" s="116"/>
      <c r="Q188" s="116"/>
      <c r="R188" s="116"/>
      <c r="S188" s="116"/>
      <c r="T188" s="125">
        <v>30390155</v>
      </c>
      <c r="U188" s="126">
        <v>0.14749999999999999</v>
      </c>
      <c r="V188" s="125" t="s">
        <v>2195</v>
      </c>
      <c r="W188" s="116"/>
      <c r="X188" s="125">
        <v>768</v>
      </c>
      <c r="Y188" s="125">
        <v>24</v>
      </c>
      <c r="Z188" s="125" t="s">
        <v>56</v>
      </c>
      <c r="AA188" s="116"/>
      <c r="AB188" s="116"/>
      <c r="AC188" s="125"/>
      <c r="AD188" s="116"/>
      <c r="AE188" s="125" t="s">
        <v>1509</v>
      </c>
      <c r="AF188" s="116"/>
      <c r="AG188" s="116" t="s">
        <v>2657</v>
      </c>
      <c r="AH188" s="127">
        <v>44669</v>
      </c>
      <c r="AI188" s="127">
        <v>44669</v>
      </c>
      <c r="AJ188" s="127">
        <v>44671</v>
      </c>
      <c r="AK188" s="127">
        <v>44671</v>
      </c>
      <c r="AL188" s="127">
        <v>44671</v>
      </c>
      <c r="AM188" s="128" t="s">
        <v>64</v>
      </c>
      <c r="AN188" s="125"/>
      <c r="AO188" s="116"/>
      <c r="AP188" s="116"/>
      <c r="AQ188" s="116"/>
      <c r="AR188" s="116"/>
      <c r="AS188" s="125" t="s">
        <v>53</v>
      </c>
      <c r="AT188" s="125"/>
      <c r="AU188" s="123"/>
      <c r="AV188" s="123"/>
      <c r="AW188" s="123"/>
      <c r="AX188" s="123"/>
      <c r="AY188" s="123"/>
      <c r="AZ188" s="123"/>
      <c r="BA188" s="116"/>
      <c r="BB188" s="116">
        <f t="shared" si="8"/>
        <v>17</v>
      </c>
      <c r="BC188" s="116">
        <f t="shared" si="9"/>
        <v>4</v>
      </c>
      <c r="BD188" s="116">
        <f t="shared" si="10"/>
        <v>2022</v>
      </c>
      <c r="BE188" s="124">
        <f t="shared" si="11"/>
        <v>0</v>
      </c>
    </row>
    <row r="189" spans="1:57">
      <c r="A189" s="116"/>
      <c r="B189" s="116"/>
      <c r="C189" s="125" t="s">
        <v>1510</v>
      </c>
      <c r="D189" s="116"/>
      <c r="E189" s="125" t="s">
        <v>2107</v>
      </c>
      <c r="F189" s="116"/>
      <c r="G189" s="125" t="s">
        <v>1769</v>
      </c>
      <c r="H189" s="116"/>
      <c r="I189" s="116"/>
      <c r="J189" s="116"/>
      <c r="K189" s="125" t="s">
        <v>122</v>
      </c>
      <c r="L189" s="125" t="s">
        <v>1971</v>
      </c>
      <c r="M189" s="116"/>
      <c r="N189" s="116"/>
      <c r="O189" s="116"/>
      <c r="P189" s="116"/>
      <c r="Q189" s="116"/>
      <c r="R189" s="116"/>
      <c r="S189" s="116"/>
      <c r="T189" s="125">
        <v>30390155</v>
      </c>
      <c r="U189" s="126">
        <v>0.14749999999999999</v>
      </c>
      <c r="V189" s="125" t="s">
        <v>2195</v>
      </c>
      <c r="W189" s="116"/>
      <c r="X189" s="125">
        <v>64</v>
      </c>
      <c r="Y189" s="125">
        <v>2</v>
      </c>
      <c r="Z189" s="125" t="s">
        <v>56</v>
      </c>
      <c r="AA189" s="116"/>
      <c r="AB189" s="116"/>
      <c r="AC189" s="125"/>
      <c r="AD189" s="116"/>
      <c r="AE189" s="125" t="s">
        <v>1510</v>
      </c>
      <c r="AF189" s="116"/>
      <c r="AG189" s="116" t="s">
        <v>2657</v>
      </c>
      <c r="AH189" s="127">
        <v>44669</v>
      </c>
      <c r="AI189" s="127">
        <v>44669</v>
      </c>
      <c r="AJ189" s="127">
        <v>44677</v>
      </c>
      <c r="AK189" s="127">
        <v>44677</v>
      </c>
      <c r="AL189" s="127">
        <v>44677</v>
      </c>
      <c r="AM189" s="125" t="s">
        <v>64</v>
      </c>
      <c r="AN189" s="125" t="s">
        <v>2286</v>
      </c>
      <c r="AO189" s="116"/>
      <c r="AP189" s="116"/>
      <c r="AQ189" s="116"/>
      <c r="AR189" s="116"/>
      <c r="AS189" s="125" t="s">
        <v>1776</v>
      </c>
      <c r="AT189" s="125"/>
      <c r="AU189" s="123"/>
      <c r="AV189" s="123"/>
      <c r="AW189" s="123"/>
      <c r="AX189" s="123"/>
      <c r="AY189" s="123"/>
      <c r="AZ189" s="123"/>
      <c r="BA189" s="116"/>
      <c r="BB189" s="116">
        <f t="shared" si="8"/>
        <v>17</v>
      </c>
      <c r="BC189" s="116">
        <f t="shared" si="9"/>
        <v>4</v>
      </c>
      <c r="BD189" s="116">
        <f t="shared" si="10"/>
        <v>2022</v>
      </c>
      <c r="BE189" s="124">
        <f t="shared" si="11"/>
        <v>0</v>
      </c>
    </row>
    <row r="190" spans="1:57">
      <c r="A190" s="116"/>
      <c r="B190" s="116"/>
      <c r="C190" s="125" t="s">
        <v>1511</v>
      </c>
      <c r="D190" s="116"/>
      <c r="E190" s="125" t="s">
        <v>2058</v>
      </c>
      <c r="F190" s="116"/>
      <c r="G190" s="125" t="s">
        <v>1768</v>
      </c>
      <c r="H190" s="116"/>
      <c r="I190" s="116"/>
      <c r="J190" s="116"/>
      <c r="K190" s="125" t="s">
        <v>557</v>
      </c>
      <c r="L190" s="125" t="s">
        <v>558</v>
      </c>
      <c r="M190" s="116"/>
      <c r="N190" s="116"/>
      <c r="O190" s="116"/>
      <c r="P190" s="116"/>
      <c r="Q190" s="116"/>
      <c r="R190" s="116"/>
      <c r="S190" s="116"/>
      <c r="T190" s="125">
        <v>30390156</v>
      </c>
      <c r="U190" s="126">
        <v>0.14749999999999999</v>
      </c>
      <c r="V190" s="125" t="s">
        <v>2193</v>
      </c>
      <c r="W190" s="116"/>
      <c r="X190" s="125">
        <v>768</v>
      </c>
      <c r="Y190" s="125">
        <v>24</v>
      </c>
      <c r="Z190" s="125" t="s">
        <v>62</v>
      </c>
      <c r="AA190" s="116"/>
      <c r="AB190" s="116"/>
      <c r="AC190" s="125"/>
      <c r="AD190" s="116"/>
      <c r="AE190" s="125" t="s">
        <v>1511</v>
      </c>
      <c r="AF190" s="116"/>
      <c r="AG190" s="116" t="s">
        <v>2657</v>
      </c>
      <c r="AH190" s="127">
        <v>44669</v>
      </c>
      <c r="AI190" s="127">
        <v>44669</v>
      </c>
      <c r="AJ190" s="127">
        <v>44670</v>
      </c>
      <c r="AK190" s="127">
        <v>44670</v>
      </c>
      <c r="AL190" s="127">
        <v>44670</v>
      </c>
      <c r="AM190" s="125" t="s">
        <v>64</v>
      </c>
      <c r="AN190" s="125"/>
      <c r="AO190" s="116"/>
      <c r="AP190" s="116"/>
      <c r="AQ190" s="116"/>
      <c r="AR190" s="116"/>
      <c r="AS190" s="125" t="s">
        <v>53</v>
      </c>
      <c r="AT190" s="125"/>
      <c r="AU190" s="123"/>
      <c r="AV190" s="123"/>
      <c r="AW190" s="123"/>
      <c r="AX190" s="123"/>
      <c r="AY190" s="123"/>
      <c r="AZ190" s="123"/>
      <c r="BA190" s="116"/>
      <c r="BB190" s="116">
        <f t="shared" si="8"/>
        <v>17</v>
      </c>
      <c r="BC190" s="116">
        <f t="shared" si="9"/>
        <v>4</v>
      </c>
      <c r="BD190" s="116">
        <f t="shared" si="10"/>
        <v>2022</v>
      </c>
      <c r="BE190" s="124">
        <f t="shared" si="11"/>
        <v>0</v>
      </c>
    </row>
    <row r="191" spans="1:57">
      <c r="A191" s="116"/>
      <c r="B191" s="116"/>
      <c r="C191" s="125" t="s">
        <v>1512</v>
      </c>
      <c r="D191" s="116"/>
      <c r="E191" s="125" t="s">
        <v>2108</v>
      </c>
      <c r="F191" s="116"/>
      <c r="G191" s="125" t="s">
        <v>1774</v>
      </c>
      <c r="H191" s="116"/>
      <c r="I191" s="116"/>
      <c r="J191" s="116"/>
      <c r="K191" s="125" t="s">
        <v>75</v>
      </c>
      <c r="L191" s="125" t="s">
        <v>83</v>
      </c>
      <c r="M191" s="116"/>
      <c r="N191" s="116"/>
      <c r="O191" s="116"/>
      <c r="P191" s="116"/>
      <c r="Q191" s="116"/>
      <c r="R191" s="116"/>
      <c r="S191" s="116"/>
      <c r="T191" s="125">
        <v>30390456</v>
      </c>
      <c r="U191" s="126">
        <v>0.14749999999999999</v>
      </c>
      <c r="V191" s="125" t="s">
        <v>2192</v>
      </c>
      <c r="W191" s="116"/>
      <c r="X191" s="125">
        <v>768</v>
      </c>
      <c r="Y191" s="125">
        <v>24</v>
      </c>
      <c r="Z191" s="125" t="s">
        <v>62</v>
      </c>
      <c r="AA191" s="116"/>
      <c r="AB191" s="116"/>
      <c r="AC191" s="125"/>
      <c r="AD191" s="116"/>
      <c r="AE191" s="125" t="s">
        <v>1512</v>
      </c>
      <c r="AF191" s="116"/>
      <c r="AG191" s="116" t="s">
        <v>2657</v>
      </c>
      <c r="AH191" s="127">
        <v>44669</v>
      </c>
      <c r="AI191" s="127">
        <v>44669</v>
      </c>
      <c r="AJ191" s="127">
        <v>44673</v>
      </c>
      <c r="AK191" s="127">
        <v>44673</v>
      </c>
      <c r="AL191" s="127">
        <v>44673</v>
      </c>
      <c r="AM191" s="128" t="s">
        <v>64</v>
      </c>
      <c r="AN191" s="125"/>
      <c r="AO191" s="116"/>
      <c r="AP191" s="116"/>
      <c r="AQ191" s="116"/>
      <c r="AR191" s="116"/>
      <c r="AS191" s="125" t="s">
        <v>53</v>
      </c>
      <c r="AT191" s="125"/>
      <c r="AU191" s="123"/>
      <c r="AV191" s="123"/>
      <c r="AW191" s="123"/>
      <c r="AX191" s="123"/>
      <c r="AY191" s="123"/>
      <c r="AZ191" s="123"/>
      <c r="BA191" s="116"/>
      <c r="BB191" s="116">
        <f t="shared" si="8"/>
        <v>17</v>
      </c>
      <c r="BC191" s="116">
        <f t="shared" si="9"/>
        <v>4</v>
      </c>
      <c r="BD191" s="116">
        <f t="shared" si="10"/>
        <v>2022</v>
      </c>
      <c r="BE191" s="124">
        <f t="shared" si="11"/>
        <v>0</v>
      </c>
    </row>
    <row r="192" spans="1:57">
      <c r="A192" s="116"/>
      <c r="B192" s="116"/>
      <c r="C192" s="125" t="s">
        <v>1513</v>
      </c>
      <c r="D192" s="116"/>
      <c r="E192" s="125" t="s">
        <v>2109</v>
      </c>
      <c r="F192" s="116"/>
      <c r="G192" s="125" t="s">
        <v>1768</v>
      </c>
      <c r="H192" s="116"/>
      <c r="I192" s="116"/>
      <c r="J192" s="116"/>
      <c r="K192" s="125" t="s">
        <v>413</v>
      </c>
      <c r="L192" s="125" t="s">
        <v>1960</v>
      </c>
      <c r="M192" s="116"/>
      <c r="N192" s="116"/>
      <c r="O192" s="116"/>
      <c r="P192" s="116"/>
      <c r="Q192" s="116"/>
      <c r="R192" s="116"/>
      <c r="S192" s="116"/>
      <c r="T192" s="125">
        <v>30390156</v>
      </c>
      <c r="U192" s="126">
        <v>0.14749999999999999</v>
      </c>
      <c r="V192" s="125" t="s">
        <v>2193</v>
      </c>
      <c r="W192" s="116"/>
      <c r="X192" s="125">
        <v>512</v>
      </c>
      <c r="Y192" s="125">
        <v>16</v>
      </c>
      <c r="Z192" s="125" t="s">
        <v>62</v>
      </c>
      <c r="AA192" s="116"/>
      <c r="AB192" s="116"/>
      <c r="AC192" s="125"/>
      <c r="AD192" s="116"/>
      <c r="AE192" s="125" t="s">
        <v>1513</v>
      </c>
      <c r="AF192" s="116"/>
      <c r="AG192" s="116" t="s">
        <v>2657</v>
      </c>
      <c r="AH192" s="127">
        <v>44669</v>
      </c>
      <c r="AI192" s="127">
        <v>44669</v>
      </c>
      <c r="AJ192" s="127">
        <v>44670</v>
      </c>
      <c r="AK192" s="127">
        <v>44670</v>
      </c>
      <c r="AL192" s="127">
        <v>44670</v>
      </c>
      <c r="AM192" s="125" t="s">
        <v>64</v>
      </c>
      <c r="AN192" s="125"/>
      <c r="AO192" s="116"/>
      <c r="AP192" s="116"/>
      <c r="AQ192" s="116"/>
      <c r="AR192" s="116"/>
      <c r="AS192" s="125" t="s">
        <v>53</v>
      </c>
      <c r="AT192" s="125"/>
      <c r="AU192" s="123"/>
      <c r="AV192" s="123"/>
      <c r="AW192" s="123"/>
      <c r="AX192" s="123"/>
      <c r="AY192" s="123"/>
      <c r="AZ192" s="123"/>
      <c r="BA192" s="116"/>
      <c r="BB192" s="116">
        <f t="shared" si="8"/>
        <v>17</v>
      </c>
      <c r="BC192" s="116">
        <f t="shared" si="9"/>
        <v>4</v>
      </c>
      <c r="BD192" s="116">
        <f t="shared" si="10"/>
        <v>2022</v>
      </c>
      <c r="BE192" s="124">
        <f t="shared" si="11"/>
        <v>0</v>
      </c>
    </row>
    <row r="193" spans="1:57">
      <c r="A193" s="116"/>
      <c r="B193" s="116"/>
      <c r="C193" s="125" t="s">
        <v>1514</v>
      </c>
      <c r="D193" s="116"/>
      <c r="E193" s="125" t="s">
        <v>2109</v>
      </c>
      <c r="F193" s="116"/>
      <c r="G193" s="125" t="s">
        <v>1768</v>
      </c>
      <c r="H193" s="116"/>
      <c r="I193" s="116"/>
      <c r="J193" s="116"/>
      <c r="K193" s="125" t="s">
        <v>413</v>
      </c>
      <c r="L193" s="125" t="s">
        <v>1960</v>
      </c>
      <c r="M193" s="116"/>
      <c r="N193" s="116"/>
      <c r="O193" s="116"/>
      <c r="P193" s="116"/>
      <c r="Q193" s="116"/>
      <c r="R193" s="116"/>
      <c r="S193" s="116"/>
      <c r="T193" s="125">
        <v>30390156</v>
      </c>
      <c r="U193" s="126">
        <v>0.14749999999999999</v>
      </c>
      <c r="V193" s="125" t="s">
        <v>2193</v>
      </c>
      <c r="W193" s="116"/>
      <c r="X193" s="125">
        <v>512</v>
      </c>
      <c r="Y193" s="125">
        <v>16</v>
      </c>
      <c r="Z193" s="125" t="s">
        <v>62</v>
      </c>
      <c r="AA193" s="116"/>
      <c r="AB193" s="116"/>
      <c r="AC193" s="125"/>
      <c r="AD193" s="116"/>
      <c r="AE193" s="125" t="s">
        <v>1514</v>
      </c>
      <c r="AF193" s="116"/>
      <c r="AG193" s="116" t="s">
        <v>2657</v>
      </c>
      <c r="AH193" s="127">
        <v>44669</v>
      </c>
      <c r="AI193" s="127">
        <v>44669</v>
      </c>
      <c r="AJ193" s="127">
        <v>44670</v>
      </c>
      <c r="AK193" s="127">
        <v>44670</v>
      </c>
      <c r="AL193" s="127">
        <v>44670</v>
      </c>
      <c r="AM193" s="125" t="s">
        <v>64</v>
      </c>
      <c r="AN193" s="125"/>
      <c r="AO193" s="116"/>
      <c r="AP193" s="116"/>
      <c r="AQ193" s="116"/>
      <c r="AR193" s="116"/>
      <c r="AS193" s="125" t="s">
        <v>53</v>
      </c>
      <c r="AT193" s="125"/>
      <c r="AU193" s="123"/>
      <c r="AV193" s="123"/>
      <c r="AW193" s="123"/>
      <c r="AX193" s="123"/>
      <c r="AY193" s="123"/>
      <c r="AZ193" s="123"/>
      <c r="BA193" s="116"/>
      <c r="BB193" s="116">
        <f t="shared" si="8"/>
        <v>17</v>
      </c>
      <c r="BC193" s="116">
        <f t="shared" si="9"/>
        <v>4</v>
      </c>
      <c r="BD193" s="116">
        <f t="shared" si="10"/>
        <v>2022</v>
      </c>
      <c r="BE193" s="124">
        <f t="shared" si="11"/>
        <v>0</v>
      </c>
    </row>
    <row r="194" spans="1:57">
      <c r="A194" s="116"/>
      <c r="B194" s="116"/>
      <c r="C194" s="125" t="s">
        <v>1515</v>
      </c>
      <c r="D194" s="116"/>
      <c r="E194" s="125" t="s">
        <v>2110</v>
      </c>
      <c r="F194" s="116"/>
      <c r="G194" s="125" t="s">
        <v>1768</v>
      </c>
      <c r="H194" s="116"/>
      <c r="I194" s="116"/>
      <c r="J194" s="116"/>
      <c r="K194" s="125" t="s">
        <v>1781</v>
      </c>
      <c r="L194" s="125" t="s">
        <v>1972</v>
      </c>
      <c r="M194" s="116"/>
      <c r="N194" s="116"/>
      <c r="O194" s="116"/>
      <c r="P194" s="116"/>
      <c r="Q194" s="116"/>
      <c r="R194" s="116"/>
      <c r="S194" s="116"/>
      <c r="T194" s="125">
        <v>30390156</v>
      </c>
      <c r="U194" s="126">
        <v>0.14749999999999999</v>
      </c>
      <c r="V194" s="125" t="s">
        <v>2193</v>
      </c>
      <c r="W194" s="116"/>
      <c r="X194" s="125">
        <v>832</v>
      </c>
      <c r="Y194" s="125">
        <v>26</v>
      </c>
      <c r="Z194" s="125" t="s">
        <v>56</v>
      </c>
      <c r="AA194" s="116"/>
      <c r="AB194" s="116"/>
      <c r="AC194" s="125"/>
      <c r="AD194" s="116"/>
      <c r="AE194" s="125" t="s">
        <v>1515</v>
      </c>
      <c r="AF194" s="116"/>
      <c r="AG194" s="116" t="s">
        <v>2657</v>
      </c>
      <c r="AH194" s="127">
        <v>44669</v>
      </c>
      <c r="AI194" s="127">
        <v>44669</v>
      </c>
      <c r="AJ194" s="127">
        <v>44670</v>
      </c>
      <c r="AK194" s="127">
        <v>44670</v>
      </c>
      <c r="AL194" s="127">
        <v>44670</v>
      </c>
      <c r="AM194" s="125" t="s">
        <v>64</v>
      </c>
      <c r="AN194" s="125"/>
      <c r="AO194" s="116"/>
      <c r="AP194" s="116"/>
      <c r="AQ194" s="116"/>
      <c r="AR194" s="116"/>
      <c r="AS194" s="125" t="s">
        <v>53</v>
      </c>
      <c r="AT194" s="125"/>
      <c r="AU194" s="123"/>
      <c r="AV194" s="123"/>
      <c r="AW194" s="123"/>
      <c r="AX194" s="123"/>
      <c r="AY194" s="123"/>
      <c r="AZ194" s="123"/>
      <c r="BA194" s="116"/>
      <c r="BB194" s="116">
        <f t="shared" ref="BB194:BB257" si="12">WEEKNUM(AI194)</f>
        <v>17</v>
      </c>
      <c r="BC194" s="116">
        <f t="shared" ref="BC194:BC257" si="13">MONTH(AI194)</f>
        <v>4</v>
      </c>
      <c r="BD194" s="116">
        <f t="shared" ref="BD194:BD257" si="14">YEAR(AI194)</f>
        <v>2022</v>
      </c>
      <c r="BE194" s="124">
        <f t="shared" ref="BE194:BE257" si="15">W194*X194/1000000</f>
        <v>0</v>
      </c>
    </row>
    <row r="195" spans="1:57">
      <c r="A195" s="116"/>
      <c r="B195" s="116"/>
      <c r="C195" s="128" t="s">
        <v>1516</v>
      </c>
      <c r="D195" s="116"/>
      <c r="E195" s="128">
        <v>515</v>
      </c>
      <c r="F195" s="116"/>
      <c r="G195" s="128" t="s">
        <v>1773</v>
      </c>
      <c r="H195" s="116"/>
      <c r="I195" s="116"/>
      <c r="J195" s="116"/>
      <c r="K195" s="128" t="s">
        <v>1818</v>
      </c>
      <c r="L195" s="128" t="s">
        <v>1973</v>
      </c>
      <c r="M195" s="116"/>
      <c r="N195" s="116"/>
      <c r="O195" s="116"/>
      <c r="P195" s="116"/>
      <c r="Q195" s="116"/>
      <c r="R195" s="116"/>
      <c r="S195" s="116"/>
      <c r="T195" s="128">
        <v>30397472</v>
      </c>
      <c r="U195" s="139">
        <v>0.15</v>
      </c>
      <c r="V195" s="128" t="s">
        <v>2197</v>
      </c>
      <c r="W195" s="116"/>
      <c r="X195" s="128">
        <v>145</v>
      </c>
      <c r="Y195" s="128">
        <v>5</v>
      </c>
      <c r="Z195" s="128" t="s">
        <v>56</v>
      </c>
      <c r="AA195" s="116"/>
      <c r="AB195" s="116"/>
      <c r="AC195" s="128"/>
      <c r="AD195" s="116"/>
      <c r="AE195" s="128" t="s">
        <v>1516</v>
      </c>
      <c r="AF195" s="116"/>
      <c r="AG195" s="116" t="s">
        <v>2657</v>
      </c>
      <c r="AH195" s="133">
        <v>44670</v>
      </c>
      <c r="AI195" s="133">
        <v>44670</v>
      </c>
      <c r="AJ195" s="133">
        <v>44676</v>
      </c>
      <c r="AK195" s="133">
        <v>44676</v>
      </c>
      <c r="AL195" s="133">
        <v>44676</v>
      </c>
      <c r="AM195" s="128" t="s">
        <v>64</v>
      </c>
      <c r="AN195" s="128" t="s">
        <v>2287</v>
      </c>
      <c r="AO195" s="116"/>
      <c r="AP195" s="116"/>
      <c r="AQ195" s="116"/>
      <c r="AR195" s="116"/>
      <c r="AS195" s="128" t="s">
        <v>53</v>
      </c>
      <c r="AT195" s="128"/>
      <c r="AU195" s="123"/>
      <c r="AV195" s="123"/>
      <c r="AW195" s="123"/>
      <c r="AX195" s="123"/>
      <c r="AY195" s="123"/>
      <c r="AZ195" s="123"/>
      <c r="BA195" s="116"/>
      <c r="BB195" s="116">
        <f t="shared" si="12"/>
        <v>17</v>
      </c>
      <c r="BC195" s="116">
        <f t="shared" si="13"/>
        <v>4</v>
      </c>
      <c r="BD195" s="116">
        <f t="shared" si="14"/>
        <v>2022</v>
      </c>
      <c r="BE195" s="124">
        <f t="shared" si="15"/>
        <v>0</v>
      </c>
    </row>
    <row r="196" spans="1:57">
      <c r="A196" s="116"/>
      <c r="B196" s="116"/>
      <c r="C196" s="128" t="s">
        <v>1517</v>
      </c>
      <c r="D196" s="116"/>
      <c r="E196" s="128" t="s">
        <v>395</v>
      </c>
      <c r="F196" s="116"/>
      <c r="G196" s="128" t="s">
        <v>1769</v>
      </c>
      <c r="H196" s="116"/>
      <c r="I196" s="116"/>
      <c r="J196" s="116"/>
      <c r="K196" s="128" t="s">
        <v>393</v>
      </c>
      <c r="L196" s="128" t="s">
        <v>394</v>
      </c>
      <c r="M196" s="116"/>
      <c r="N196" s="116"/>
      <c r="O196" s="116"/>
      <c r="P196" s="116"/>
      <c r="Q196" s="116"/>
      <c r="R196" s="116"/>
      <c r="S196" s="116"/>
      <c r="T196" s="128">
        <v>30390156</v>
      </c>
      <c r="U196" s="135">
        <v>0.14749999999999999</v>
      </c>
      <c r="V196" s="128" t="s">
        <v>2193</v>
      </c>
      <c r="W196" s="116"/>
      <c r="X196" s="128">
        <v>832</v>
      </c>
      <c r="Y196" s="128">
        <v>26</v>
      </c>
      <c r="Z196" s="128" t="s">
        <v>56</v>
      </c>
      <c r="AA196" s="116"/>
      <c r="AB196" s="116"/>
      <c r="AC196" s="128"/>
      <c r="AD196" s="116"/>
      <c r="AE196" s="128" t="s">
        <v>1517</v>
      </c>
      <c r="AF196" s="116"/>
      <c r="AG196" s="116" t="s">
        <v>2657</v>
      </c>
      <c r="AH196" s="133">
        <v>44670</v>
      </c>
      <c r="AI196" s="133">
        <v>44670</v>
      </c>
      <c r="AJ196" s="133">
        <v>44673</v>
      </c>
      <c r="AK196" s="133">
        <v>44673</v>
      </c>
      <c r="AL196" s="133">
        <v>44673</v>
      </c>
      <c r="AM196" s="128" t="s">
        <v>64</v>
      </c>
      <c r="AN196" s="128"/>
      <c r="AO196" s="116"/>
      <c r="AP196" s="116"/>
      <c r="AQ196" s="116"/>
      <c r="AR196" s="116"/>
      <c r="AS196" s="128" t="s">
        <v>53</v>
      </c>
      <c r="AT196" s="128"/>
      <c r="AU196" s="123"/>
      <c r="AV196" s="123"/>
      <c r="AW196" s="123"/>
      <c r="AX196" s="123"/>
      <c r="AY196" s="123"/>
      <c r="AZ196" s="123"/>
      <c r="BA196" s="116"/>
      <c r="BB196" s="116">
        <f t="shared" si="12"/>
        <v>17</v>
      </c>
      <c r="BC196" s="116">
        <f t="shared" si="13"/>
        <v>4</v>
      </c>
      <c r="BD196" s="116">
        <f t="shared" si="14"/>
        <v>2022</v>
      </c>
      <c r="BE196" s="124">
        <f t="shared" si="15"/>
        <v>0</v>
      </c>
    </row>
    <row r="197" spans="1:57">
      <c r="A197" s="116"/>
      <c r="B197" s="116"/>
      <c r="C197" s="125" t="s">
        <v>1518</v>
      </c>
      <c r="D197" s="116"/>
      <c r="E197" s="125" t="s">
        <v>2111</v>
      </c>
      <c r="F197" s="116"/>
      <c r="G197" s="125" t="s">
        <v>1770</v>
      </c>
      <c r="H197" s="116"/>
      <c r="I197" s="116"/>
      <c r="J197" s="116"/>
      <c r="K197" s="125" t="s">
        <v>122</v>
      </c>
      <c r="L197" s="125" t="s">
        <v>1970</v>
      </c>
      <c r="M197" s="116"/>
      <c r="N197" s="116"/>
      <c r="O197" s="116"/>
      <c r="P197" s="116"/>
      <c r="Q197" s="116"/>
      <c r="R197" s="116"/>
      <c r="S197" s="116"/>
      <c r="T197" s="125">
        <v>30390155</v>
      </c>
      <c r="U197" s="126">
        <v>0.14749999999999999</v>
      </c>
      <c r="V197" s="125" t="s">
        <v>2195</v>
      </c>
      <c r="W197" s="116"/>
      <c r="X197" s="125">
        <v>768</v>
      </c>
      <c r="Y197" s="125">
        <v>24</v>
      </c>
      <c r="Z197" s="125" t="s">
        <v>56</v>
      </c>
      <c r="AA197" s="116"/>
      <c r="AB197" s="116"/>
      <c r="AC197" s="125"/>
      <c r="AD197" s="116"/>
      <c r="AE197" s="125" t="s">
        <v>1518</v>
      </c>
      <c r="AF197" s="116"/>
      <c r="AG197" s="116" t="s">
        <v>2657</v>
      </c>
      <c r="AH197" s="127">
        <v>44670</v>
      </c>
      <c r="AI197" s="127">
        <v>44670</v>
      </c>
      <c r="AJ197" s="127">
        <v>44671</v>
      </c>
      <c r="AK197" s="127">
        <v>44671</v>
      </c>
      <c r="AL197" s="127">
        <v>44671</v>
      </c>
      <c r="AM197" s="128" t="s">
        <v>64</v>
      </c>
      <c r="AN197" s="125"/>
      <c r="AO197" s="116"/>
      <c r="AP197" s="116"/>
      <c r="AQ197" s="116"/>
      <c r="AR197" s="116"/>
      <c r="AS197" s="125" t="s">
        <v>53</v>
      </c>
      <c r="AT197" s="125"/>
      <c r="AU197" s="123"/>
      <c r="AV197" s="123"/>
      <c r="AW197" s="123"/>
      <c r="AX197" s="123"/>
      <c r="AY197" s="123"/>
      <c r="AZ197" s="123"/>
      <c r="BA197" s="116"/>
      <c r="BB197" s="116">
        <f t="shared" si="12"/>
        <v>17</v>
      </c>
      <c r="BC197" s="116">
        <f t="shared" si="13"/>
        <v>4</v>
      </c>
      <c r="BD197" s="116">
        <f t="shared" si="14"/>
        <v>2022</v>
      </c>
      <c r="BE197" s="124">
        <f t="shared" si="15"/>
        <v>0</v>
      </c>
    </row>
    <row r="198" spans="1:57">
      <c r="A198" s="116"/>
      <c r="B198" s="116"/>
      <c r="C198" s="125" t="s">
        <v>1519</v>
      </c>
      <c r="D198" s="116"/>
      <c r="E198" s="125" t="s">
        <v>2108</v>
      </c>
      <c r="F198" s="116"/>
      <c r="G198" s="125" t="s">
        <v>1774</v>
      </c>
      <c r="H198" s="116"/>
      <c r="I198" s="116"/>
      <c r="J198" s="116"/>
      <c r="K198" s="125" t="s">
        <v>75</v>
      </c>
      <c r="L198" s="125" t="s">
        <v>83</v>
      </c>
      <c r="M198" s="116"/>
      <c r="N198" s="116"/>
      <c r="O198" s="116"/>
      <c r="P198" s="116"/>
      <c r="Q198" s="116"/>
      <c r="R198" s="116"/>
      <c r="S198" s="116"/>
      <c r="T198" s="125">
        <v>30390456</v>
      </c>
      <c r="U198" s="126">
        <v>0.14749999999999999</v>
      </c>
      <c r="V198" s="125" t="s">
        <v>2192</v>
      </c>
      <c r="W198" s="116"/>
      <c r="X198" s="125">
        <v>768</v>
      </c>
      <c r="Y198" s="125">
        <v>24</v>
      </c>
      <c r="Z198" s="125" t="s">
        <v>62</v>
      </c>
      <c r="AA198" s="116"/>
      <c r="AB198" s="116"/>
      <c r="AC198" s="125"/>
      <c r="AD198" s="116"/>
      <c r="AE198" s="125" t="s">
        <v>1519</v>
      </c>
      <c r="AF198" s="116"/>
      <c r="AG198" s="116" t="s">
        <v>2657</v>
      </c>
      <c r="AH198" s="127">
        <v>44670</v>
      </c>
      <c r="AI198" s="127">
        <v>44670</v>
      </c>
      <c r="AJ198" s="127">
        <v>44673</v>
      </c>
      <c r="AK198" s="127">
        <v>44673</v>
      </c>
      <c r="AL198" s="127">
        <v>44673</v>
      </c>
      <c r="AM198" s="128" t="s">
        <v>64</v>
      </c>
      <c r="AN198" s="125"/>
      <c r="AO198" s="116"/>
      <c r="AP198" s="116"/>
      <c r="AQ198" s="116"/>
      <c r="AR198" s="116"/>
      <c r="AS198" s="125" t="s">
        <v>53</v>
      </c>
      <c r="AT198" s="125"/>
      <c r="AU198" s="123"/>
      <c r="AV198" s="123"/>
      <c r="AW198" s="123"/>
      <c r="AX198" s="123"/>
      <c r="AY198" s="123"/>
      <c r="AZ198" s="123"/>
      <c r="BA198" s="116"/>
      <c r="BB198" s="116">
        <f t="shared" si="12"/>
        <v>17</v>
      </c>
      <c r="BC198" s="116">
        <f t="shared" si="13"/>
        <v>4</v>
      </c>
      <c r="BD198" s="116">
        <f t="shared" si="14"/>
        <v>2022</v>
      </c>
      <c r="BE198" s="124">
        <f t="shared" si="15"/>
        <v>0</v>
      </c>
    </row>
    <row r="199" spans="1:57">
      <c r="A199" s="116"/>
      <c r="B199" s="116"/>
      <c r="C199" s="125" t="s">
        <v>1520</v>
      </c>
      <c r="D199" s="116"/>
      <c r="E199" s="125" t="s">
        <v>2112</v>
      </c>
      <c r="F199" s="116"/>
      <c r="G199" s="125" t="s">
        <v>1768</v>
      </c>
      <c r="H199" s="116"/>
      <c r="I199" s="116"/>
      <c r="J199" s="116"/>
      <c r="K199" s="125" t="s">
        <v>285</v>
      </c>
      <c r="L199" s="125" t="s">
        <v>890</v>
      </c>
      <c r="M199" s="116"/>
      <c r="N199" s="116"/>
      <c r="O199" s="116"/>
      <c r="P199" s="116"/>
      <c r="Q199" s="116"/>
      <c r="R199" s="116"/>
      <c r="S199" s="116"/>
      <c r="T199" s="125">
        <v>30390156</v>
      </c>
      <c r="U199" s="126">
        <v>0.14749999999999999</v>
      </c>
      <c r="V199" s="125" t="s">
        <v>2193</v>
      </c>
      <c r="W199" s="116"/>
      <c r="X199" s="125">
        <v>832</v>
      </c>
      <c r="Y199" s="125">
        <v>26</v>
      </c>
      <c r="Z199" s="125" t="s">
        <v>62</v>
      </c>
      <c r="AA199" s="116"/>
      <c r="AB199" s="116"/>
      <c r="AC199" s="125"/>
      <c r="AD199" s="116"/>
      <c r="AE199" s="125" t="s">
        <v>1520</v>
      </c>
      <c r="AF199" s="116"/>
      <c r="AG199" s="116" t="s">
        <v>2657</v>
      </c>
      <c r="AH199" s="127">
        <v>44670</v>
      </c>
      <c r="AI199" s="127">
        <v>44670</v>
      </c>
      <c r="AJ199" s="127">
        <v>44671</v>
      </c>
      <c r="AK199" s="127">
        <v>44671</v>
      </c>
      <c r="AL199" s="127">
        <v>44671</v>
      </c>
      <c r="AM199" s="128" t="s">
        <v>64</v>
      </c>
      <c r="AN199" s="125"/>
      <c r="AO199" s="116"/>
      <c r="AP199" s="116"/>
      <c r="AQ199" s="116"/>
      <c r="AR199" s="116"/>
      <c r="AS199" s="125" t="s">
        <v>53</v>
      </c>
      <c r="AT199" s="125"/>
      <c r="AU199" s="123"/>
      <c r="AV199" s="123"/>
      <c r="AW199" s="123"/>
      <c r="AX199" s="123"/>
      <c r="AY199" s="123"/>
      <c r="AZ199" s="123"/>
      <c r="BA199" s="116"/>
      <c r="BB199" s="116">
        <f t="shared" si="12"/>
        <v>17</v>
      </c>
      <c r="BC199" s="116">
        <f t="shared" si="13"/>
        <v>4</v>
      </c>
      <c r="BD199" s="116">
        <f t="shared" si="14"/>
        <v>2022</v>
      </c>
      <c r="BE199" s="124">
        <f t="shared" si="15"/>
        <v>0</v>
      </c>
    </row>
    <row r="200" spans="1:57">
      <c r="A200" s="116"/>
      <c r="B200" s="116"/>
      <c r="C200" s="125" t="s">
        <v>1521</v>
      </c>
      <c r="D200" s="116"/>
      <c r="E200" s="125" t="s">
        <v>2112</v>
      </c>
      <c r="F200" s="116"/>
      <c r="G200" s="125" t="s">
        <v>1768</v>
      </c>
      <c r="H200" s="116"/>
      <c r="I200" s="116"/>
      <c r="J200" s="116"/>
      <c r="K200" s="125" t="s">
        <v>285</v>
      </c>
      <c r="L200" s="125" t="s">
        <v>890</v>
      </c>
      <c r="M200" s="116"/>
      <c r="N200" s="116"/>
      <c r="O200" s="116"/>
      <c r="P200" s="116"/>
      <c r="Q200" s="116"/>
      <c r="R200" s="116"/>
      <c r="S200" s="116"/>
      <c r="T200" s="125">
        <v>30390156</v>
      </c>
      <c r="U200" s="126">
        <v>0.14749999999999999</v>
      </c>
      <c r="V200" s="125" t="s">
        <v>2193</v>
      </c>
      <c r="W200" s="116"/>
      <c r="X200" s="125">
        <v>832</v>
      </c>
      <c r="Y200" s="125">
        <v>26</v>
      </c>
      <c r="Z200" s="125" t="s">
        <v>62</v>
      </c>
      <c r="AA200" s="116"/>
      <c r="AB200" s="116"/>
      <c r="AC200" s="125"/>
      <c r="AD200" s="116"/>
      <c r="AE200" s="125" t="s">
        <v>1521</v>
      </c>
      <c r="AF200" s="116"/>
      <c r="AG200" s="116" t="s">
        <v>2657</v>
      </c>
      <c r="AH200" s="127">
        <v>44670</v>
      </c>
      <c r="AI200" s="127">
        <v>44670</v>
      </c>
      <c r="AJ200" s="127">
        <v>44671</v>
      </c>
      <c r="AK200" s="127">
        <v>44671</v>
      </c>
      <c r="AL200" s="127">
        <v>44671</v>
      </c>
      <c r="AM200" s="128" t="s">
        <v>64</v>
      </c>
      <c r="AN200" s="125"/>
      <c r="AO200" s="116"/>
      <c r="AP200" s="116"/>
      <c r="AQ200" s="116"/>
      <c r="AR200" s="116"/>
      <c r="AS200" s="125" t="s">
        <v>53</v>
      </c>
      <c r="AT200" s="125"/>
      <c r="AU200" s="123"/>
      <c r="AV200" s="123"/>
      <c r="AW200" s="123"/>
      <c r="AX200" s="123"/>
      <c r="AY200" s="123"/>
      <c r="AZ200" s="123"/>
      <c r="BA200" s="116"/>
      <c r="BB200" s="116">
        <f t="shared" si="12"/>
        <v>17</v>
      </c>
      <c r="BC200" s="116">
        <f t="shared" si="13"/>
        <v>4</v>
      </c>
      <c r="BD200" s="116">
        <f t="shared" si="14"/>
        <v>2022</v>
      </c>
      <c r="BE200" s="124">
        <f t="shared" si="15"/>
        <v>0</v>
      </c>
    </row>
    <row r="201" spans="1:57">
      <c r="A201" s="116"/>
      <c r="B201" s="116"/>
      <c r="C201" s="125" t="s">
        <v>1522</v>
      </c>
      <c r="D201" s="116"/>
      <c r="E201" s="125" t="s">
        <v>2113</v>
      </c>
      <c r="F201" s="116"/>
      <c r="G201" s="125" t="s">
        <v>1769</v>
      </c>
      <c r="H201" s="116"/>
      <c r="I201" s="116"/>
      <c r="J201" s="116"/>
      <c r="K201" s="128" t="s">
        <v>1808</v>
      </c>
      <c r="L201" s="125" t="s">
        <v>1974</v>
      </c>
      <c r="M201" s="116"/>
      <c r="N201" s="116"/>
      <c r="O201" s="116"/>
      <c r="P201" s="116"/>
      <c r="Q201" s="116"/>
      <c r="R201" s="116"/>
      <c r="S201" s="116"/>
      <c r="T201" s="125">
        <v>30390156</v>
      </c>
      <c r="U201" s="126">
        <v>0.14749999999999999</v>
      </c>
      <c r="V201" s="125" t="s">
        <v>2193</v>
      </c>
      <c r="W201" s="116"/>
      <c r="X201" s="125">
        <v>640</v>
      </c>
      <c r="Y201" s="125">
        <v>20</v>
      </c>
      <c r="Z201" s="125" t="s">
        <v>62</v>
      </c>
      <c r="AA201" s="116"/>
      <c r="AB201" s="116"/>
      <c r="AC201" s="125"/>
      <c r="AD201" s="116"/>
      <c r="AE201" s="125" t="s">
        <v>1522</v>
      </c>
      <c r="AF201" s="116"/>
      <c r="AG201" s="116" t="s">
        <v>2657</v>
      </c>
      <c r="AH201" s="127">
        <v>44670</v>
      </c>
      <c r="AI201" s="127">
        <v>44670</v>
      </c>
      <c r="AJ201" s="127">
        <v>44672</v>
      </c>
      <c r="AK201" s="127">
        <v>44672</v>
      </c>
      <c r="AL201" s="127">
        <v>44672</v>
      </c>
      <c r="AM201" s="128" t="s">
        <v>64</v>
      </c>
      <c r="AN201" s="125"/>
      <c r="AO201" s="116"/>
      <c r="AP201" s="116"/>
      <c r="AQ201" s="116"/>
      <c r="AR201" s="116"/>
      <c r="AS201" s="125" t="s">
        <v>53</v>
      </c>
      <c r="AT201" s="125"/>
      <c r="AU201" s="123"/>
      <c r="AV201" s="123"/>
      <c r="AW201" s="123"/>
      <c r="AX201" s="123"/>
      <c r="AY201" s="123"/>
      <c r="AZ201" s="123"/>
      <c r="BA201" s="116"/>
      <c r="BB201" s="116">
        <f t="shared" si="12"/>
        <v>17</v>
      </c>
      <c r="BC201" s="116">
        <f t="shared" si="13"/>
        <v>4</v>
      </c>
      <c r="BD201" s="116">
        <f t="shared" si="14"/>
        <v>2022</v>
      </c>
      <c r="BE201" s="124">
        <f t="shared" si="15"/>
        <v>0</v>
      </c>
    </row>
    <row r="202" spans="1:57">
      <c r="A202" s="116"/>
      <c r="B202" s="116"/>
      <c r="C202" s="125" t="s">
        <v>1523</v>
      </c>
      <c r="D202" s="116"/>
      <c r="E202" s="125" t="s">
        <v>2114</v>
      </c>
      <c r="F202" s="116"/>
      <c r="G202" s="125" t="s">
        <v>1773</v>
      </c>
      <c r="H202" s="116"/>
      <c r="I202" s="116"/>
      <c r="J202" s="116"/>
      <c r="K202" s="125" t="s">
        <v>1796</v>
      </c>
      <c r="L202" s="125" t="s">
        <v>1975</v>
      </c>
      <c r="M202" s="116"/>
      <c r="N202" s="116"/>
      <c r="O202" s="116"/>
      <c r="P202" s="116"/>
      <c r="Q202" s="116"/>
      <c r="R202" s="116"/>
      <c r="S202" s="116"/>
      <c r="T202" s="125">
        <v>30390456</v>
      </c>
      <c r="U202" s="126">
        <v>0.14749999999999999</v>
      </c>
      <c r="V202" s="125" t="s">
        <v>2193</v>
      </c>
      <c r="W202" s="116"/>
      <c r="X202" s="125">
        <v>768</v>
      </c>
      <c r="Y202" s="125">
        <v>24</v>
      </c>
      <c r="Z202" s="125" t="s">
        <v>62</v>
      </c>
      <c r="AA202" s="116"/>
      <c r="AB202" s="116"/>
      <c r="AC202" s="125"/>
      <c r="AD202" s="116"/>
      <c r="AE202" s="125" t="s">
        <v>1523</v>
      </c>
      <c r="AF202" s="116"/>
      <c r="AG202" s="116" t="s">
        <v>2657</v>
      </c>
      <c r="AH202" s="127">
        <v>44670</v>
      </c>
      <c r="AI202" s="127">
        <v>44670</v>
      </c>
      <c r="AJ202" s="127">
        <v>44673</v>
      </c>
      <c r="AK202" s="127">
        <v>44673</v>
      </c>
      <c r="AL202" s="127">
        <v>44673</v>
      </c>
      <c r="AM202" s="128" t="s">
        <v>64</v>
      </c>
      <c r="AN202" s="125"/>
      <c r="AO202" s="116"/>
      <c r="AP202" s="116"/>
      <c r="AQ202" s="116"/>
      <c r="AR202" s="116"/>
      <c r="AS202" s="125" t="s">
        <v>53</v>
      </c>
      <c r="AT202" s="125"/>
      <c r="AU202" s="123"/>
      <c r="AV202" s="123"/>
      <c r="AW202" s="123"/>
      <c r="AX202" s="123"/>
      <c r="AY202" s="123"/>
      <c r="AZ202" s="123"/>
      <c r="BA202" s="116"/>
      <c r="BB202" s="116">
        <f t="shared" si="12"/>
        <v>17</v>
      </c>
      <c r="BC202" s="116">
        <f t="shared" si="13"/>
        <v>4</v>
      </c>
      <c r="BD202" s="116">
        <f t="shared" si="14"/>
        <v>2022</v>
      </c>
      <c r="BE202" s="124">
        <f t="shared" si="15"/>
        <v>0</v>
      </c>
    </row>
    <row r="203" spans="1:57">
      <c r="A203" s="116"/>
      <c r="B203" s="116"/>
      <c r="C203" s="125" t="s">
        <v>1524</v>
      </c>
      <c r="D203" s="116"/>
      <c r="E203" s="125" t="s">
        <v>2115</v>
      </c>
      <c r="F203" s="116"/>
      <c r="G203" s="125" t="s">
        <v>1773</v>
      </c>
      <c r="H203" s="116"/>
      <c r="I203" s="116"/>
      <c r="J203" s="116"/>
      <c r="K203" s="125" t="s">
        <v>1796</v>
      </c>
      <c r="L203" s="125" t="s">
        <v>1975</v>
      </c>
      <c r="M203" s="116"/>
      <c r="N203" s="116"/>
      <c r="O203" s="116"/>
      <c r="P203" s="116"/>
      <c r="Q203" s="116"/>
      <c r="R203" s="116"/>
      <c r="S203" s="116"/>
      <c r="T203" s="125">
        <v>30390456</v>
      </c>
      <c r="U203" s="126">
        <v>0.14749999999999999</v>
      </c>
      <c r="V203" s="125" t="s">
        <v>2193</v>
      </c>
      <c r="W203" s="116"/>
      <c r="X203" s="125">
        <v>768</v>
      </c>
      <c r="Y203" s="125">
        <v>24</v>
      </c>
      <c r="Z203" s="125" t="s">
        <v>62</v>
      </c>
      <c r="AA203" s="116"/>
      <c r="AB203" s="116"/>
      <c r="AC203" s="125"/>
      <c r="AD203" s="116"/>
      <c r="AE203" s="125" t="s">
        <v>1524</v>
      </c>
      <c r="AF203" s="116"/>
      <c r="AG203" s="116" t="s">
        <v>2657</v>
      </c>
      <c r="AH203" s="127">
        <v>44670</v>
      </c>
      <c r="AI203" s="127">
        <v>44670</v>
      </c>
      <c r="AJ203" s="127">
        <v>44673</v>
      </c>
      <c r="AK203" s="127">
        <v>44673</v>
      </c>
      <c r="AL203" s="127">
        <v>44673</v>
      </c>
      <c r="AM203" s="128" t="s">
        <v>64</v>
      </c>
      <c r="AN203" s="125"/>
      <c r="AO203" s="116"/>
      <c r="AP203" s="116"/>
      <c r="AQ203" s="116"/>
      <c r="AR203" s="116"/>
      <c r="AS203" s="125" t="s">
        <v>53</v>
      </c>
      <c r="AT203" s="125"/>
      <c r="AU203" s="123"/>
      <c r="AV203" s="123"/>
      <c r="AW203" s="123"/>
      <c r="AX203" s="123"/>
      <c r="AY203" s="123"/>
      <c r="AZ203" s="123"/>
      <c r="BA203" s="116"/>
      <c r="BB203" s="116">
        <f t="shared" si="12"/>
        <v>17</v>
      </c>
      <c r="BC203" s="116">
        <f t="shared" si="13"/>
        <v>4</v>
      </c>
      <c r="BD203" s="116">
        <f t="shared" si="14"/>
        <v>2022</v>
      </c>
      <c r="BE203" s="124">
        <f t="shared" si="15"/>
        <v>0</v>
      </c>
    </row>
    <row r="204" spans="1:57">
      <c r="A204" s="116"/>
      <c r="B204" s="116"/>
      <c r="C204" s="125" t="s">
        <v>1525</v>
      </c>
      <c r="D204" s="116"/>
      <c r="E204" s="125" t="s">
        <v>2116</v>
      </c>
      <c r="F204" s="116"/>
      <c r="G204" s="125" t="s">
        <v>1768</v>
      </c>
      <c r="H204" s="116"/>
      <c r="I204" s="116"/>
      <c r="J204" s="116"/>
      <c r="K204" s="125" t="s">
        <v>1805</v>
      </c>
      <c r="L204" s="125" t="s">
        <v>1976</v>
      </c>
      <c r="M204" s="116"/>
      <c r="N204" s="116"/>
      <c r="O204" s="116"/>
      <c r="P204" s="116"/>
      <c r="Q204" s="116"/>
      <c r="R204" s="116"/>
      <c r="S204" s="116"/>
      <c r="T204" s="125">
        <v>30390156</v>
      </c>
      <c r="U204" s="126">
        <v>0.14749999999999999</v>
      </c>
      <c r="V204" s="125" t="s">
        <v>2193</v>
      </c>
      <c r="W204" s="116"/>
      <c r="X204" s="125">
        <v>832</v>
      </c>
      <c r="Y204" s="125">
        <v>26</v>
      </c>
      <c r="Z204" s="125" t="s">
        <v>62</v>
      </c>
      <c r="AA204" s="116"/>
      <c r="AB204" s="116"/>
      <c r="AC204" s="125"/>
      <c r="AD204" s="116"/>
      <c r="AE204" s="125" t="s">
        <v>1525</v>
      </c>
      <c r="AF204" s="116"/>
      <c r="AG204" s="116" t="s">
        <v>2657</v>
      </c>
      <c r="AH204" s="127">
        <v>44670</v>
      </c>
      <c r="AI204" s="127">
        <v>44670</v>
      </c>
      <c r="AJ204" s="127">
        <v>44673</v>
      </c>
      <c r="AK204" s="127">
        <v>44673</v>
      </c>
      <c r="AL204" s="127">
        <v>44673</v>
      </c>
      <c r="AM204" s="128" t="s">
        <v>64</v>
      </c>
      <c r="AN204" s="125"/>
      <c r="AO204" s="116"/>
      <c r="AP204" s="116"/>
      <c r="AQ204" s="116"/>
      <c r="AR204" s="116"/>
      <c r="AS204" s="125" t="s">
        <v>53</v>
      </c>
      <c r="AT204" s="125"/>
      <c r="AU204" s="123"/>
      <c r="AV204" s="123"/>
      <c r="AW204" s="123"/>
      <c r="AX204" s="123"/>
      <c r="AY204" s="123"/>
      <c r="AZ204" s="123"/>
      <c r="BA204" s="116"/>
      <c r="BB204" s="116">
        <f t="shared" si="12"/>
        <v>17</v>
      </c>
      <c r="BC204" s="116">
        <f t="shared" si="13"/>
        <v>4</v>
      </c>
      <c r="BD204" s="116">
        <f t="shared" si="14"/>
        <v>2022</v>
      </c>
      <c r="BE204" s="124">
        <f t="shared" si="15"/>
        <v>0</v>
      </c>
    </row>
    <row r="205" spans="1:57">
      <c r="A205" s="116"/>
      <c r="B205" s="116"/>
      <c r="C205" s="125" t="s">
        <v>1526</v>
      </c>
      <c r="D205" s="116"/>
      <c r="E205" s="125">
        <v>101491</v>
      </c>
      <c r="F205" s="116"/>
      <c r="G205" s="125" t="s">
        <v>1769</v>
      </c>
      <c r="H205" s="116"/>
      <c r="I205" s="116"/>
      <c r="J205" s="116"/>
      <c r="K205" s="125" t="s">
        <v>1783</v>
      </c>
      <c r="L205" s="125" t="s">
        <v>1977</v>
      </c>
      <c r="M205" s="116"/>
      <c r="N205" s="116"/>
      <c r="O205" s="116"/>
      <c r="P205" s="116"/>
      <c r="Q205" s="116"/>
      <c r="R205" s="116"/>
      <c r="S205" s="116"/>
      <c r="T205" s="125">
        <v>30390156</v>
      </c>
      <c r="U205" s="126">
        <v>0.14749999999999999</v>
      </c>
      <c r="V205" s="125" t="s">
        <v>2193</v>
      </c>
      <c r="W205" s="116"/>
      <c r="X205" s="125">
        <v>768</v>
      </c>
      <c r="Y205" s="125">
        <v>24</v>
      </c>
      <c r="Z205" s="125" t="s">
        <v>62</v>
      </c>
      <c r="AA205" s="116"/>
      <c r="AB205" s="116"/>
      <c r="AC205" s="125"/>
      <c r="AD205" s="116"/>
      <c r="AE205" s="125" t="s">
        <v>1526</v>
      </c>
      <c r="AF205" s="116"/>
      <c r="AG205" s="116" t="s">
        <v>2657</v>
      </c>
      <c r="AH205" s="127">
        <v>44670</v>
      </c>
      <c r="AI205" s="127">
        <v>44670</v>
      </c>
      <c r="AJ205" s="127">
        <v>44670</v>
      </c>
      <c r="AK205" s="127">
        <v>44670</v>
      </c>
      <c r="AL205" s="127">
        <v>44670</v>
      </c>
      <c r="AM205" s="125" t="s">
        <v>64</v>
      </c>
      <c r="AN205" s="125" t="s">
        <v>2288</v>
      </c>
      <c r="AO205" s="116"/>
      <c r="AP205" s="116"/>
      <c r="AQ205" s="116"/>
      <c r="AR205" s="116"/>
      <c r="AS205" s="125" t="s">
        <v>53</v>
      </c>
      <c r="AT205" s="125"/>
      <c r="AU205" s="123"/>
      <c r="AV205" s="123"/>
      <c r="AW205" s="123"/>
      <c r="AX205" s="123"/>
      <c r="AY205" s="123"/>
      <c r="AZ205" s="123"/>
      <c r="BA205" s="116"/>
      <c r="BB205" s="116">
        <f t="shared" si="12"/>
        <v>17</v>
      </c>
      <c r="BC205" s="116">
        <f t="shared" si="13"/>
        <v>4</v>
      </c>
      <c r="BD205" s="116">
        <f t="shared" si="14"/>
        <v>2022</v>
      </c>
      <c r="BE205" s="124">
        <f t="shared" si="15"/>
        <v>0</v>
      </c>
    </row>
    <row r="206" spans="1:57">
      <c r="A206" s="116"/>
      <c r="B206" s="116"/>
      <c r="C206" s="128" t="s">
        <v>1527</v>
      </c>
      <c r="D206" s="116"/>
      <c r="E206" s="128">
        <v>515</v>
      </c>
      <c r="F206" s="116"/>
      <c r="G206" s="128" t="s">
        <v>1773</v>
      </c>
      <c r="H206" s="116"/>
      <c r="I206" s="116"/>
      <c r="J206" s="116"/>
      <c r="K206" s="128" t="s">
        <v>1818</v>
      </c>
      <c r="L206" s="128" t="s">
        <v>1973</v>
      </c>
      <c r="M206" s="116"/>
      <c r="N206" s="116"/>
      <c r="O206" s="116"/>
      <c r="P206" s="116"/>
      <c r="Q206" s="116"/>
      <c r="R206" s="116"/>
      <c r="S206" s="116"/>
      <c r="T206" s="128">
        <v>30397472</v>
      </c>
      <c r="U206" s="139">
        <v>0.15</v>
      </c>
      <c r="V206" s="128" t="s">
        <v>2197</v>
      </c>
      <c r="W206" s="116"/>
      <c r="X206" s="128">
        <v>638</v>
      </c>
      <c r="Y206" s="128">
        <v>22</v>
      </c>
      <c r="Z206" s="128" t="s">
        <v>56</v>
      </c>
      <c r="AA206" s="116"/>
      <c r="AB206" s="116"/>
      <c r="AC206" s="128"/>
      <c r="AD206" s="116"/>
      <c r="AE206" s="128" t="s">
        <v>1527</v>
      </c>
      <c r="AF206" s="116"/>
      <c r="AG206" s="116" t="s">
        <v>2657</v>
      </c>
      <c r="AH206" s="133">
        <v>44671</v>
      </c>
      <c r="AI206" s="133">
        <v>44671</v>
      </c>
      <c r="AJ206" s="133">
        <v>44676</v>
      </c>
      <c r="AK206" s="133">
        <v>44676</v>
      </c>
      <c r="AL206" s="133">
        <v>44676</v>
      </c>
      <c r="AM206" s="128" t="s">
        <v>64</v>
      </c>
      <c r="AN206" s="128"/>
      <c r="AO206" s="116"/>
      <c r="AP206" s="116"/>
      <c r="AQ206" s="116"/>
      <c r="AR206" s="116"/>
      <c r="AS206" s="128" t="s">
        <v>53</v>
      </c>
      <c r="AT206" s="128"/>
      <c r="AU206" s="123"/>
      <c r="AV206" s="123"/>
      <c r="AW206" s="123"/>
      <c r="AX206" s="123"/>
      <c r="AY206" s="123"/>
      <c r="AZ206" s="123"/>
      <c r="BA206" s="116"/>
      <c r="BB206" s="116">
        <f t="shared" si="12"/>
        <v>17</v>
      </c>
      <c r="BC206" s="116">
        <f t="shared" si="13"/>
        <v>4</v>
      </c>
      <c r="BD206" s="116">
        <f t="shared" si="14"/>
        <v>2022</v>
      </c>
      <c r="BE206" s="124">
        <f t="shared" si="15"/>
        <v>0</v>
      </c>
    </row>
    <row r="207" spans="1:57">
      <c r="A207" s="116"/>
      <c r="B207" s="116"/>
      <c r="C207" s="128" t="s">
        <v>1528</v>
      </c>
      <c r="D207" s="116"/>
      <c r="E207" s="128">
        <v>515</v>
      </c>
      <c r="F207" s="116"/>
      <c r="G207" s="128" t="s">
        <v>1768</v>
      </c>
      <c r="H207" s="116"/>
      <c r="I207" s="116"/>
      <c r="J207" s="116"/>
      <c r="K207" s="128" t="s">
        <v>1818</v>
      </c>
      <c r="L207" s="128" t="s">
        <v>1973</v>
      </c>
      <c r="M207" s="116"/>
      <c r="N207" s="116"/>
      <c r="O207" s="116"/>
      <c r="P207" s="116"/>
      <c r="Q207" s="116"/>
      <c r="R207" s="116"/>
      <c r="S207" s="116"/>
      <c r="T207" s="128">
        <v>30397472</v>
      </c>
      <c r="U207" s="139">
        <v>0.15</v>
      </c>
      <c r="V207" s="128" t="s">
        <v>2197</v>
      </c>
      <c r="W207" s="116"/>
      <c r="X207" s="128">
        <v>464</v>
      </c>
      <c r="Y207" s="128">
        <v>16</v>
      </c>
      <c r="Z207" s="128" t="s">
        <v>56</v>
      </c>
      <c r="AA207" s="116"/>
      <c r="AB207" s="116"/>
      <c r="AC207" s="128"/>
      <c r="AD207" s="116"/>
      <c r="AE207" s="128" t="s">
        <v>1528</v>
      </c>
      <c r="AF207" s="116"/>
      <c r="AG207" s="116" t="s">
        <v>2657</v>
      </c>
      <c r="AH207" s="133">
        <v>44671</v>
      </c>
      <c r="AI207" s="133">
        <v>44671</v>
      </c>
      <c r="AJ207" s="133">
        <v>44676</v>
      </c>
      <c r="AK207" s="133">
        <v>44676</v>
      </c>
      <c r="AL207" s="133">
        <v>44676</v>
      </c>
      <c r="AM207" s="128" t="s">
        <v>64</v>
      </c>
      <c r="AN207" s="128" t="s">
        <v>2289</v>
      </c>
      <c r="AO207" s="116"/>
      <c r="AP207" s="116"/>
      <c r="AQ207" s="116"/>
      <c r="AR207" s="116"/>
      <c r="AS207" s="128" t="s">
        <v>53</v>
      </c>
      <c r="AT207" s="128"/>
      <c r="AU207" s="123"/>
      <c r="AV207" s="123"/>
      <c r="AW207" s="123"/>
      <c r="AX207" s="123"/>
      <c r="AY207" s="123"/>
      <c r="AZ207" s="123"/>
      <c r="BA207" s="116"/>
      <c r="BB207" s="116">
        <f t="shared" si="12"/>
        <v>17</v>
      </c>
      <c r="BC207" s="116">
        <f t="shared" si="13"/>
        <v>4</v>
      </c>
      <c r="BD207" s="116">
        <f t="shared" si="14"/>
        <v>2022</v>
      </c>
      <c r="BE207" s="124">
        <f t="shared" si="15"/>
        <v>0</v>
      </c>
    </row>
    <row r="208" spans="1:57">
      <c r="A208" s="116"/>
      <c r="B208" s="116"/>
      <c r="C208" s="128" t="s">
        <v>1529</v>
      </c>
      <c r="D208" s="116"/>
      <c r="E208" s="128">
        <v>515</v>
      </c>
      <c r="F208" s="116"/>
      <c r="G208" s="128" t="s">
        <v>1769</v>
      </c>
      <c r="H208" s="116"/>
      <c r="I208" s="116"/>
      <c r="J208" s="116"/>
      <c r="K208" s="128" t="s">
        <v>1818</v>
      </c>
      <c r="L208" s="128" t="s">
        <v>1973</v>
      </c>
      <c r="M208" s="116"/>
      <c r="N208" s="116"/>
      <c r="O208" s="116"/>
      <c r="P208" s="116"/>
      <c r="Q208" s="116"/>
      <c r="R208" s="116"/>
      <c r="S208" s="116"/>
      <c r="T208" s="128">
        <v>30397472</v>
      </c>
      <c r="U208" s="139">
        <v>0.15</v>
      </c>
      <c r="V208" s="128" t="s">
        <v>2197</v>
      </c>
      <c r="W208" s="116"/>
      <c r="X208" s="128">
        <v>29</v>
      </c>
      <c r="Y208" s="128">
        <v>1</v>
      </c>
      <c r="Z208" s="128" t="s">
        <v>56</v>
      </c>
      <c r="AA208" s="116"/>
      <c r="AB208" s="116"/>
      <c r="AC208" s="128"/>
      <c r="AD208" s="116"/>
      <c r="AE208" s="128" t="s">
        <v>1529</v>
      </c>
      <c r="AF208" s="116"/>
      <c r="AG208" s="116" t="s">
        <v>2657</v>
      </c>
      <c r="AH208" s="133">
        <v>44671</v>
      </c>
      <c r="AI208" s="133">
        <v>44671</v>
      </c>
      <c r="AJ208" s="133">
        <v>44676</v>
      </c>
      <c r="AK208" s="133">
        <v>44676</v>
      </c>
      <c r="AL208" s="133">
        <v>44676</v>
      </c>
      <c r="AM208" s="128" t="s">
        <v>64</v>
      </c>
      <c r="AN208" s="128" t="s">
        <v>2290</v>
      </c>
      <c r="AO208" s="116"/>
      <c r="AP208" s="116"/>
      <c r="AQ208" s="116"/>
      <c r="AR208" s="116"/>
      <c r="AS208" s="128" t="s">
        <v>53</v>
      </c>
      <c r="AT208" s="128"/>
      <c r="AU208" s="123"/>
      <c r="AV208" s="123"/>
      <c r="AW208" s="123"/>
      <c r="AX208" s="123"/>
      <c r="AY208" s="123"/>
      <c r="AZ208" s="123"/>
      <c r="BA208" s="116"/>
      <c r="BB208" s="116">
        <f t="shared" si="12"/>
        <v>17</v>
      </c>
      <c r="BC208" s="116">
        <f t="shared" si="13"/>
        <v>4</v>
      </c>
      <c r="BD208" s="116">
        <f t="shared" si="14"/>
        <v>2022</v>
      </c>
      <c r="BE208" s="124">
        <f t="shared" si="15"/>
        <v>0</v>
      </c>
    </row>
    <row r="209" spans="1:57">
      <c r="A209" s="116"/>
      <c r="B209" s="116"/>
      <c r="C209" s="128" t="s">
        <v>1530</v>
      </c>
      <c r="D209" s="116"/>
      <c r="E209" s="128" t="s">
        <v>2117</v>
      </c>
      <c r="F209" s="116"/>
      <c r="G209" s="128" t="s">
        <v>1772</v>
      </c>
      <c r="H209" s="116"/>
      <c r="I209" s="116"/>
      <c r="J209" s="116"/>
      <c r="K209" s="128" t="s">
        <v>190</v>
      </c>
      <c r="L209" s="128" t="s">
        <v>1957</v>
      </c>
      <c r="M209" s="116"/>
      <c r="N209" s="116"/>
      <c r="O209" s="116"/>
      <c r="P209" s="116"/>
      <c r="Q209" s="116"/>
      <c r="R209" s="116"/>
      <c r="S209" s="116"/>
      <c r="T209" s="128">
        <v>30390156</v>
      </c>
      <c r="U209" s="135">
        <v>0.14749999999999999</v>
      </c>
      <c r="V209" s="128" t="s">
        <v>2194</v>
      </c>
      <c r="W209" s="116"/>
      <c r="X209" s="128">
        <v>768</v>
      </c>
      <c r="Y209" s="128">
        <v>24</v>
      </c>
      <c r="Z209" s="128" t="s">
        <v>62</v>
      </c>
      <c r="AA209" s="116"/>
      <c r="AB209" s="116"/>
      <c r="AC209" s="128"/>
      <c r="AD209" s="116"/>
      <c r="AE209" s="128" t="s">
        <v>1530</v>
      </c>
      <c r="AF209" s="116"/>
      <c r="AG209" s="116" t="s">
        <v>2657</v>
      </c>
      <c r="AH209" s="133">
        <v>44671</v>
      </c>
      <c r="AI209" s="133">
        <v>44671</v>
      </c>
      <c r="AJ209" s="133">
        <v>44672</v>
      </c>
      <c r="AK209" s="133">
        <v>44672</v>
      </c>
      <c r="AL209" s="133">
        <v>44672</v>
      </c>
      <c r="AM209" s="128" t="s">
        <v>64</v>
      </c>
      <c r="AN209" s="128"/>
      <c r="AO209" s="116"/>
      <c r="AP209" s="116"/>
      <c r="AQ209" s="116"/>
      <c r="AR209" s="116"/>
      <c r="AS209" s="128" t="s">
        <v>53</v>
      </c>
      <c r="AT209" s="128"/>
      <c r="AU209" s="123"/>
      <c r="AV209" s="123"/>
      <c r="AW209" s="123"/>
      <c r="AX209" s="123"/>
      <c r="AY209" s="123"/>
      <c r="AZ209" s="123"/>
      <c r="BA209" s="116"/>
      <c r="BB209" s="116">
        <f t="shared" si="12"/>
        <v>17</v>
      </c>
      <c r="BC209" s="116">
        <f t="shared" si="13"/>
        <v>4</v>
      </c>
      <c r="BD209" s="116">
        <f t="shared" si="14"/>
        <v>2022</v>
      </c>
      <c r="BE209" s="124">
        <f t="shared" si="15"/>
        <v>0</v>
      </c>
    </row>
    <row r="210" spans="1:57">
      <c r="A210" s="116"/>
      <c r="B210" s="116"/>
      <c r="C210" s="125" t="s">
        <v>1531</v>
      </c>
      <c r="D210" s="116"/>
      <c r="E210" s="125" t="s">
        <v>2118</v>
      </c>
      <c r="F210" s="116"/>
      <c r="G210" s="125" t="s">
        <v>1769</v>
      </c>
      <c r="H210" s="116"/>
      <c r="I210" s="116"/>
      <c r="J210" s="116"/>
      <c r="K210" s="125" t="s">
        <v>489</v>
      </c>
      <c r="L210" s="125" t="s">
        <v>490</v>
      </c>
      <c r="M210" s="116"/>
      <c r="N210" s="116"/>
      <c r="O210" s="116"/>
      <c r="P210" s="116"/>
      <c r="Q210" s="116"/>
      <c r="R210" s="116"/>
      <c r="S210" s="116"/>
      <c r="T210" s="125">
        <v>30390156</v>
      </c>
      <c r="U210" s="126">
        <v>0.14749999999999999</v>
      </c>
      <c r="V210" s="125" t="s">
        <v>2193</v>
      </c>
      <c r="W210" s="116"/>
      <c r="X210" s="125">
        <v>768</v>
      </c>
      <c r="Y210" s="125">
        <v>24</v>
      </c>
      <c r="Z210" s="125" t="s">
        <v>62</v>
      </c>
      <c r="AA210" s="116"/>
      <c r="AB210" s="116"/>
      <c r="AC210" s="125"/>
      <c r="AD210" s="116"/>
      <c r="AE210" s="125" t="s">
        <v>1531</v>
      </c>
      <c r="AF210" s="116"/>
      <c r="AG210" s="116" t="s">
        <v>2657</v>
      </c>
      <c r="AH210" s="127">
        <v>44671</v>
      </c>
      <c r="AI210" s="127">
        <v>44671</v>
      </c>
      <c r="AJ210" s="127">
        <v>44671</v>
      </c>
      <c r="AK210" s="127">
        <v>44671</v>
      </c>
      <c r="AL210" s="127">
        <v>44671</v>
      </c>
      <c r="AM210" s="128" t="s">
        <v>64</v>
      </c>
      <c r="AN210" s="125"/>
      <c r="AO210" s="116"/>
      <c r="AP210" s="116"/>
      <c r="AQ210" s="116"/>
      <c r="AR210" s="116"/>
      <c r="AS210" s="125" t="s">
        <v>53</v>
      </c>
      <c r="AT210" s="125"/>
      <c r="AU210" s="123"/>
      <c r="AV210" s="123"/>
      <c r="AW210" s="123"/>
      <c r="AX210" s="123"/>
      <c r="AY210" s="123"/>
      <c r="AZ210" s="123"/>
      <c r="BA210" s="116"/>
      <c r="BB210" s="116">
        <f t="shared" si="12"/>
        <v>17</v>
      </c>
      <c r="BC210" s="116">
        <f t="shared" si="13"/>
        <v>4</v>
      </c>
      <c r="BD210" s="116">
        <f t="shared" si="14"/>
        <v>2022</v>
      </c>
      <c r="BE210" s="124">
        <f t="shared" si="15"/>
        <v>0</v>
      </c>
    </row>
    <row r="211" spans="1:57">
      <c r="A211" s="116"/>
      <c r="B211" s="116"/>
      <c r="C211" s="125" t="s">
        <v>1532</v>
      </c>
      <c r="D211" s="116"/>
      <c r="E211" s="125" t="s">
        <v>2106</v>
      </c>
      <c r="F211" s="116"/>
      <c r="G211" s="125" t="s">
        <v>1769</v>
      </c>
      <c r="H211" s="116"/>
      <c r="I211" s="116"/>
      <c r="J211" s="116"/>
      <c r="K211" s="125" t="s">
        <v>122</v>
      </c>
      <c r="L211" s="125" t="s">
        <v>1970</v>
      </c>
      <c r="M211" s="116"/>
      <c r="N211" s="116"/>
      <c r="O211" s="116"/>
      <c r="P211" s="116"/>
      <c r="Q211" s="116"/>
      <c r="R211" s="116"/>
      <c r="S211" s="116"/>
      <c r="T211" s="125">
        <v>30390155</v>
      </c>
      <c r="U211" s="126">
        <v>0.14749999999999999</v>
      </c>
      <c r="V211" s="125" t="s">
        <v>2195</v>
      </c>
      <c r="W211" s="116"/>
      <c r="X211" s="125">
        <v>64</v>
      </c>
      <c r="Y211" s="125">
        <v>2</v>
      </c>
      <c r="Z211" s="125" t="s">
        <v>56</v>
      </c>
      <c r="AA211" s="116"/>
      <c r="AB211" s="116"/>
      <c r="AC211" s="125"/>
      <c r="AD211" s="116"/>
      <c r="AE211" s="125" t="s">
        <v>1532</v>
      </c>
      <c r="AF211" s="116"/>
      <c r="AG211" s="116" t="s">
        <v>2657</v>
      </c>
      <c r="AH211" s="127">
        <v>44671</v>
      </c>
      <c r="AI211" s="127">
        <v>44671</v>
      </c>
      <c r="AJ211" s="127">
        <v>44672</v>
      </c>
      <c r="AK211" s="127">
        <v>44672</v>
      </c>
      <c r="AL211" s="127">
        <v>44672</v>
      </c>
      <c r="AM211" s="128" t="s">
        <v>64</v>
      </c>
      <c r="AN211" s="125"/>
      <c r="AO211" s="116"/>
      <c r="AP211" s="116"/>
      <c r="AQ211" s="116"/>
      <c r="AR211" s="116"/>
      <c r="AS211" s="125" t="s">
        <v>1776</v>
      </c>
      <c r="AT211" s="125"/>
      <c r="AU211" s="123"/>
      <c r="AV211" s="123"/>
      <c r="AW211" s="123"/>
      <c r="AX211" s="123"/>
      <c r="AY211" s="123"/>
      <c r="AZ211" s="123"/>
      <c r="BA211" s="116"/>
      <c r="BB211" s="116">
        <f t="shared" si="12"/>
        <v>17</v>
      </c>
      <c r="BC211" s="116">
        <f t="shared" si="13"/>
        <v>4</v>
      </c>
      <c r="BD211" s="116">
        <f t="shared" si="14"/>
        <v>2022</v>
      </c>
      <c r="BE211" s="124">
        <f t="shared" si="15"/>
        <v>0</v>
      </c>
    </row>
    <row r="212" spans="1:57">
      <c r="A212" s="116"/>
      <c r="B212" s="116"/>
      <c r="C212" s="125" t="s">
        <v>1533</v>
      </c>
      <c r="D212" s="116"/>
      <c r="E212" s="125" t="s">
        <v>2111</v>
      </c>
      <c r="F212" s="116"/>
      <c r="G212" s="125" t="s">
        <v>1769</v>
      </c>
      <c r="H212" s="116"/>
      <c r="I212" s="116"/>
      <c r="J212" s="116"/>
      <c r="K212" s="125" t="s">
        <v>122</v>
      </c>
      <c r="L212" s="125" t="s">
        <v>1970</v>
      </c>
      <c r="M212" s="116"/>
      <c r="N212" s="116"/>
      <c r="O212" s="116"/>
      <c r="P212" s="116"/>
      <c r="Q212" s="116"/>
      <c r="R212" s="116"/>
      <c r="S212" s="116"/>
      <c r="T212" s="125">
        <v>30390155</v>
      </c>
      <c r="U212" s="126">
        <v>0.14749999999999999</v>
      </c>
      <c r="V212" s="125" t="s">
        <v>2195</v>
      </c>
      <c r="W212" s="116"/>
      <c r="X212" s="125">
        <v>64</v>
      </c>
      <c r="Y212" s="125">
        <v>2</v>
      </c>
      <c r="Z212" s="125" t="s">
        <v>56</v>
      </c>
      <c r="AA212" s="116"/>
      <c r="AB212" s="116"/>
      <c r="AC212" s="125"/>
      <c r="AD212" s="116"/>
      <c r="AE212" s="125" t="s">
        <v>1533</v>
      </c>
      <c r="AF212" s="116"/>
      <c r="AG212" s="116" t="s">
        <v>2657</v>
      </c>
      <c r="AH212" s="127">
        <v>44671</v>
      </c>
      <c r="AI212" s="127">
        <v>44671</v>
      </c>
      <c r="AJ212" s="127">
        <v>44672</v>
      </c>
      <c r="AK212" s="127">
        <v>44672</v>
      </c>
      <c r="AL212" s="127">
        <v>44672</v>
      </c>
      <c r="AM212" s="128" t="s">
        <v>64</v>
      </c>
      <c r="AN212" s="125"/>
      <c r="AO212" s="116"/>
      <c r="AP212" s="116"/>
      <c r="AQ212" s="116"/>
      <c r="AR212" s="116"/>
      <c r="AS212" s="125" t="s">
        <v>1776</v>
      </c>
      <c r="AT212" s="125"/>
      <c r="AU212" s="123"/>
      <c r="AV212" s="123"/>
      <c r="AW212" s="123"/>
      <c r="AX212" s="123"/>
      <c r="AY212" s="123"/>
      <c r="AZ212" s="123"/>
      <c r="BA212" s="116"/>
      <c r="BB212" s="116">
        <f t="shared" si="12"/>
        <v>17</v>
      </c>
      <c r="BC212" s="116">
        <f t="shared" si="13"/>
        <v>4</v>
      </c>
      <c r="BD212" s="116">
        <f t="shared" si="14"/>
        <v>2022</v>
      </c>
      <c r="BE212" s="124">
        <f t="shared" si="15"/>
        <v>0</v>
      </c>
    </row>
    <row r="213" spans="1:57">
      <c r="A213" s="116"/>
      <c r="B213" s="116"/>
      <c r="C213" s="125" t="s">
        <v>1534</v>
      </c>
      <c r="D213" s="116"/>
      <c r="E213" s="125" t="s">
        <v>2119</v>
      </c>
      <c r="F213" s="116"/>
      <c r="G213" s="125" t="s">
        <v>1775</v>
      </c>
      <c r="H213" s="116"/>
      <c r="I213" s="116"/>
      <c r="J213" s="116"/>
      <c r="K213" s="125" t="s">
        <v>1819</v>
      </c>
      <c r="L213" s="125" t="s">
        <v>1956</v>
      </c>
      <c r="M213" s="116"/>
      <c r="N213" s="116"/>
      <c r="O213" s="116"/>
      <c r="P213" s="116"/>
      <c r="Q213" s="116"/>
      <c r="R213" s="116"/>
      <c r="S213" s="116"/>
      <c r="T213" s="125">
        <v>30390255</v>
      </c>
      <c r="U213" s="126">
        <v>0.14749999999999999</v>
      </c>
      <c r="V213" s="125" t="s">
        <v>2200</v>
      </c>
      <c r="W213" s="116"/>
      <c r="X213" s="125">
        <v>624</v>
      </c>
      <c r="Y213" s="125">
        <v>24</v>
      </c>
      <c r="Z213" s="125" t="s">
        <v>56</v>
      </c>
      <c r="AA213" s="116"/>
      <c r="AB213" s="116"/>
      <c r="AC213" s="125"/>
      <c r="AD213" s="116"/>
      <c r="AE213" s="125" t="s">
        <v>1534</v>
      </c>
      <c r="AF213" s="116"/>
      <c r="AG213" s="116" t="s">
        <v>2657</v>
      </c>
      <c r="AH213" s="127">
        <v>44671</v>
      </c>
      <c r="AI213" s="127">
        <v>44671</v>
      </c>
      <c r="AJ213" s="127">
        <v>44676</v>
      </c>
      <c r="AK213" s="127">
        <v>44676</v>
      </c>
      <c r="AL213" s="127">
        <v>44676</v>
      </c>
      <c r="AM213" s="128" t="s">
        <v>64</v>
      </c>
      <c r="AN213" s="125" t="s">
        <v>2291</v>
      </c>
      <c r="AO213" s="116"/>
      <c r="AP213" s="116"/>
      <c r="AQ213" s="116"/>
      <c r="AR213" s="116"/>
      <c r="AS213" s="125" t="s">
        <v>53</v>
      </c>
      <c r="AT213" s="125"/>
      <c r="AU213" s="123"/>
      <c r="AV213" s="123"/>
      <c r="AW213" s="123"/>
      <c r="AX213" s="123"/>
      <c r="AY213" s="123"/>
      <c r="AZ213" s="123"/>
      <c r="BA213" s="116"/>
      <c r="BB213" s="116">
        <f t="shared" si="12"/>
        <v>17</v>
      </c>
      <c r="BC213" s="116">
        <f t="shared" si="13"/>
        <v>4</v>
      </c>
      <c r="BD213" s="116">
        <f t="shared" si="14"/>
        <v>2022</v>
      </c>
      <c r="BE213" s="124">
        <f t="shared" si="15"/>
        <v>0</v>
      </c>
    </row>
    <row r="214" spans="1:57">
      <c r="A214" s="116"/>
      <c r="B214" s="116"/>
      <c r="C214" s="125" t="s">
        <v>1535</v>
      </c>
      <c r="D214" s="116"/>
      <c r="E214" s="125" t="s">
        <v>2120</v>
      </c>
      <c r="F214" s="116"/>
      <c r="G214" s="125" t="s">
        <v>1769</v>
      </c>
      <c r="H214" s="116"/>
      <c r="I214" s="116"/>
      <c r="J214" s="116"/>
      <c r="K214" s="125" t="s">
        <v>125</v>
      </c>
      <c r="L214" s="125" t="s">
        <v>445</v>
      </c>
      <c r="M214" s="116"/>
      <c r="N214" s="116"/>
      <c r="O214" s="116"/>
      <c r="P214" s="116"/>
      <c r="Q214" s="116"/>
      <c r="R214" s="116"/>
      <c r="S214" s="116"/>
      <c r="T214" s="125">
        <v>30390156</v>
      </c>
      <c r="U214" s="126">
        <v>0.14749999999999999</v>
      </c>
      <c r="V214" s="125" t="s">
        <v>2193</v>
      </c>
      <c r="W214" s="116"/>
      <c r="X214" s="125">
        <v>768</v>
      </c>
      <c r="Y214" s="125">
        <v>24</v>
      </c>
      <c r="Z214" s="125" t="s">
        <v>62</v>
      </c>
      <c r="AA214" s="116"/>
      <c r="AB214" s="116"/>
      <c r="AC214" s="125"/>
      <c r="AD214" s="116"/>
      <c r="AE214" s="125" t="s">
        <v>1535</v>
      </c>
      <c r="AF214" s="116"/>
      <c r="AG214" s="116" t="s">
        <v>2657</v>
      </c>
      <c r="AH214" s="127">
        <v>44671</v>
      </c>
      <c r="AI214" s="127">
        <v>44671</v>
      </c>
      <c r="AJ214" s="127">
        <v>44672</v>
      </c>
      <c r="AK214" s="127">
        <v>44672</v>
      </c>
      <c r="AL214" s="127">
        <v>44672</v>
      </c>
      <c r="AM214" s="128" t="s">
        <v>64</v>
      </c>
      <c r="AN214" s="125"/>
      <c r="AO214" s="116"/>
      <c r="AP214" s="116"/>
      <c r="AQ214" s="116"/>
      <c r="AR214" s="116"/>
      <c r="AS214" s="125" t="s">
        <v>53</v>
      </c>
      <c r="AT214" s="125"/>
      <c r="AU214" s="123"/>
      <c r="AV214" s="123"/>
      <c r="AW214" s="123"/>
      <c r="AX214" s="123"/>
      <c r="AY214" s="123"/>
      <c r="AZ214" s="123"/>
      <c r="BA214" s="116"/>
      <c r="BB214" s="116">
        <f t="shared" si="12"/>
        <v>17</v>
      </c>
      <c r="BC214" s="116">
        <f t="shared" si="13"/>
        <v>4</v>
      </c>
      <c r="BD214" s="116">
        <f t="shared" si="14"/>
        <v>2022</v>
      </c>
      <c r="BE214" s="124">
        <f t="shared" si="15"/>
        <v>0</v>
      </c>
    </row>
    <row r="215" spans="1:57">
      <c r="A215" s="116"/>
      <c r="B215" s="116"/>
      <c r="C215" s="125" t="s">
        <v>1536</v>
      </c>
      <c r="D215" s="116"/>
      <c r="E215" s="125" t="s">
        <v>2121</v>
      </c>
      <c r="F215" s="116"/>
      <c r="G215" s="125" t="s">
        <v>1769</v>
      </c>
      <c r="H215" s="116"/>
      <c r="I215" s="116"/>
      <c r="J215" s="116"/>
      <c r="K215" s="125" t="s">
        <v>125</v>
      </c>
      <c r="L215" s="125" t="s">
        <v>445</v>
      </c>
      <c r="M215" s="116"/>
      <c r="N215" s="116"/>
      <c r="O215" s="116"/>
      <c r="P215" s="116"/>
      <c r="Q215" s="116"/>
      <c r="R215" s="116"/>
      <c r="S215" s="116"/>
      <c r="T215" s="125">
        <v>30390156</v>
      </c>
      <c r="U215" s="126">
        <v>0.14749999999999999</v>
      </c>
      <c r="V215" s="125" t="s">
        <v>2193</v>
      </c>
      <c r="W215" s="116"/>
      <c r="X215" s="125">
        <v>832</v>
      </c>
      <c r="Y215" s="125">
        <v>26</v>
      </c>
      <c r="Z215" s="125" t="s">
        <v>62</v>
      </c>
      <c r="AA215" s="116"/>
      <c r="AB215" s="116"/>
      <c r="AC215" s="125"/>
      <c r="AD215" s="116"/>
      <c r="AE215" s="125" t="s">
        <v>1536</v>
      </c>
      <c r="AF215" s="116"/>
      <c r="AG215" s="116" t="s">
        <v>2657</v>
      </c>
      <c r="AH215" s="127">
        <v>44671</v>
      </c>
      <c r="AI215" s="127">
        <v>44671</v>
      </c>
      <c r="AJ215" s="127">
        <v>44672</v>
      </c>
      <c r="AK215" s="127">
        <v>44672</v>
      </c>
      <c r="AL215" s="127">
        <v>44672</v>
      </c>
      <c r="AM215" s="128" t="s">
        <v>64</v>
      </c>
      <c r="AN215" s="125"/>
      <c r="AO215" s="116"/>
      <c r="AP215" s="116"/>
      <c r="AQ215" s="116"/>
      <c r="AR215" s="116"/>
      <c r="AS215" s="125" t="s">
        <v>53</v>
      </c>
      <c r="AT215" s="125"/>
      <c r="AU215" s="123"/>
      <c r="AV215" s="123"/>
      <c r="AW215" s="123"/>
      <c r="AX215" s="123"/>
      <c r="AY215" s="123"/>
      <c r="AZ215" s="123"/>
      <c r="BA215" s="116"/>
      <c r="BB215" s="116">
        <f t="shared" si="12"/>
        <v>17</v>
      </c>
      <c r="BC215" s="116">
        <f t="shared" si="13"/>
        <v>4</v>
      </c>
      <c r="BD215" s="116">
        <f t="shared" si="14"/>
        <v>2022</v>
      </c>
      <c r="BE215" s="124">
        <f t="shared" si="15"/>
        <v>0</v>
      </c>
    </row>
    <row r="216" spans="1:57">
      <c r="A216" s="116"/>
      <c r="B216" s="116"/>
      <c r="C216" s="125" t="s">
        <v>1537</v>
      </c>
      <c r="D216" s="116"/>
      <c r="E216" s="125" t="s">
        <v>2121</v>
      </c>
      <c r="F216" s="116"/>
      <c r="G216" s="125" t="s">
        <v>1769</v>
      </c>
      <c r="H216" s="116"/>
      <c r="I216" s="116"/>
      <c r="J216" s="116"/>
      <c r="K216" s="125" t="s">
        <v>125</v>
      </c>
      <c r="L216" s="125" t="s">
        <v>445</v>
      </c>
      <c r="M216" s="116"/>
      <c r="N216" s="116"/>
      <c r="O216" s="116"/>
      <c r="P216" s="116"/>
      <c r="Q216" s="116"/>
      <c r="R216" s="116"/>
      <c r="S216" s="116"/>
      <c r="T216" s="125">
        <v>30390156</v>
      </c>
      <c r="U216" s="126">
        <v>0.14749999999999999</v>
      </c>
      <c r="V216" s="125" t="s">
        <v>2193</v>
      </c>
      <c r="W216" s="116"/>
      <c r="X216" s="125">
        <v>832</v>
      </c>
      <c r="Y216" s="125">
        <v>26</v>
      </c>
      <c r="Z216" s="125" t="s">
        <v>62</v>
      </c>
      <c r="AA216" s="116"/>
      <c r="AB216" s="116"/>
      <c r="AC216" s="125"/>
      <c r="AD216" s="116"/>
      <c r="AE216" s="125" t="s">
        <v>1537</v>
      </c>
      <c r="AF216" s="116"/>
      <c r="AG216" s="116" t="s">
        <v>2657</v>
      </c>
      <c r="AH216" s="127">
        <v>44671</v>
      </c>
      <c r="AI216" s="127">
        <v>44671</v>
      </c>
      <c r="AJ216" s="127">
        <v>44672</v>
      </c>
      <c r="AK216" s="127">
        <v>44672</v>
      </c>
      <c r="AL216" s="127">
        <v>44672</v>
      </c>
      <c r="AM216" s="128" t="s">
        <v>64</v>
      </c>
      <c r="AN216" s="125"/>
      <c r="AO216" s="116"/>
      <c r="AP216" s="116"/>
      <c r="AQ216" s="116"/>
      <c r="AR216" s="116"/>
      <c r="AS216" s="125" t="s">
        <v>53</v>
      </c>
      <c r="AT216" s="125"/>
      <c r="AU216" s="123"/>
      <c r="AV216" s="123"/>
      <c r="AW216" s="123"/>
      <c r="AX216" s="123"/>
      <c r="AY216" s="123"/>
      <c r="AZ216" s="123"/>
      <c r="BA216" s="116"/>
      <c r="BB216" s="116">
        <f t="shared" si="12"/>
        <v>17</v>
      </c>
      <c r="BC216" s="116">
        <f t="shared" si="13"/>
        <v>4</v>
      </c>
      <c r="BD216" s="116">
        <f t="shared" si="14"/>
        <v>2022</v>
      </c>
      <c r="BE216" s="124">
        <f t="shared" si="15"/>
        <v>0</v>
      </c>
    </row>
    <row r="217" spans="1:57">
      <c r="A217" s="116"/>
      <c r="B217" s="116"/>
      <c r="C217" s="125" t="s">
        <v>1538</v>
      </c>
      <c r="D217" s="116"/>
      <c r="E217" s="125" t="s">
        <v>2121</v>
      </c>
      <c r="F217" s="116"/>
      <c r="G217" s="125" t="s">
        <v>1769</v>
      </c>
      <c r="H217" s="116"/>
      <c r="I217" s="116"/>
      <c r="J217" s="116"/>
      <c r="K217" s="125" t="s">
        <v>125</v>
      </c>
      <c r="L217" s="125" t="s">
        <v>445</v>
      </c>
      <c r="M217" s="116"/>
      <c r="N217" s="116"/>
      <c r="O217" s="116"/>
      <c r="P217" s="116"/>
      <c r="Q217" s="116"/>
      <c r="R217" s="116"/>
      <c r="S217" s="116"/>
      <c r="T217" s="125">
        <v>30390156</v>
      </c>
      <c r="U217" s="126">
        <v>0.14749999999999999</v>
      </c>
      <c r="V217" s="125" t="s">
        <v>2193</v>
      </c>
      <c r="W217" s="116"/>
      <c r="X217" s="125">
        <v>832</v>
      </c>
      <c r="Y217" s="125">
        <v>26</v>
      </c>
      <c r="Z217" s="125" t="s">
        <v>62</v>
      </c>
      <c r="AA217" s="116"/>
      <c r="AB217" s="116"/>
      <c r="AC217" s="125"/>
      <c r="AD217" s="116"/>
      <c r="AE217" s="125" t="s">
        <v>1538</v>
      </c>
      <c r="AF217" s="116"/>
      <c r="AG217" s="116" t="s">
        <v>2657</v>
      </c>
      <c r="AH217" s="127">
        <v>44671</v>
      </c>
      <c r="AI217" s="127">
        <v>44671</v>
      </c>
      <c r="AJ217" s="127">
        <v>44672</v>
      </c>
      <c r="AK217" s="127">
        <v>44672</v>
      </c>
      <c r="AL217" s="127">
        <v>44672</v>
      </c>
      <c r="AM217" s="128" t="s">
        <v>64</v>
      </c>
      <c r="AN217" s="125"/>
      <c r="AO217" s="116"/>
      <c r="AP217" s="116"/>
      <c r="AQ217" s="116"/>
      <c r="AR217" s="116"/>
      <c r="AS217" s="125" t="s">
        <v>53</v>
      </c>
      <c r="AT217" s="125"/>
      <c r="AU217" s="123"/>
      <c r="AV217" s="123"/>
      <c r="AW217" s="123"/>
      <c r="AX217" s="123"/>
      <c r="AY217" s="123"/>
      <c r="AZ217" s="123"/>
      <c r="BA217" s="116"/>
      <c r="BB217" s="116">
        <f t="shared" si="12"/>
        <v>17</v>
      </c>
      <c r="BC217" s="116">
        <f t="shared" si="13"/>
        <v>4</v>
      </c>
      <c r="BD217" s="116">
        <f t="shared" si="14"/>
        <v>2022</v>
      </c>
      <c r="BE217" s="124">
        <f t="shared" si="15"/>
        <v>0</v>
      </c>
    </row>
    <row r="218" spans="1:57">
      <c r="A218" s="116"/>
      <c r="B218" s="116"/>
      <c r="C218" s="125" t="s">
        <v>1539</v>
      </c>
      <c r="D218" s="116"/>
      <c r="E218" s="125" t="s">
        <v>2121</v>
      </c>
      <c r="F218" s="116"/>
      <c r="G218" s="125" t="s">
        <v>1769</v>
      </c>
      <c r="H218" s="116"/>
      <c r="I218" s="116"/>
      <c r="J218" s="116"/>
      <c r="K218" s="125" t="s">
        <v>125</v>
      </c>
      <c r="L218" s="125" t="s">
        <v>445</v>
      </c>
      <c r="M218" s="116"/>
      <c r="N218" s="116"/>
      <c r="O218" s="116"/>
      <c r="P218" s="116"/>
      <c r="Q218" s="116"/>
      <c r="R218" s="116"/>
      <c r="S218" s="116"/>
      <c r="T218" s="125">
        <v>30390156</v>
      </c>
      <c r="U218" s="126">
        <v>0.14749999999999999</v>
      </c>
      <c r="V218" s="125" t="s">
        <v>2193</v>
      </c>
      <c r="W218" s="116"/>
      <c r="X218" s="125">
        <v>832</v>
      </c>
      <c r="Y218" s="125">
        <v>26</v>
      </c>
      <c r="Z218" s="125" t="s">
        <v>62</v>
      </c>
      <c r="AA218" s="116"/>
      <c r="AB218" s="116"/>
      <c r="AC218" s="125"/>
      <c r="AD218" s="116"/>
      <c r="AE218" s="125" t="s">
        <v>1539</v>
      </c>
      <c r="AF218" s="116"/>
      <c r="AG218" s="116" t="s">
        <v>2657</v>
      </c>
      <c r="AH218" s="127">
        <v>44671</v>
      </c>
      <c r="AI218" s="127">
        <v>44671</v>
      </c>
      <c r="AJ218" s="127">
        <v>44672</v>
      </c>
      <c r="AK218" s="127">
        <v>44672</v>
      </c>
      <c r="AL218" s="127">
        <v>44672</v>
      </c>
      <c r="AM218" s="128" t="s">
        <v>64</v>
      </c>
      <c r="AN218" s="125"/>
      <c r="AO218" s="116"/>
      <c r="AP218" s="116"/>
      <c r="AQ218" s="116"/>
      <c r="AR218" s="116"/>
      <c r="AS218" s="125" t="s">
        <v>53</v>
      </c>
      <c r="AT218" s="125"/>
      <c r="AU218" s="123"/>
      <c r="AV218" s="123"/>
      <c r="AW218" s="123"/>
      <c r="AX218" s="123"/>
      <c r="AY218" s="123"/>
      <c r="AZ218" s="123"/>
      <c r="BA218" s="116"/>
      <c r="BB218" s="116">
        <f t="shared" si="12"/>
        <v>17</v>
      </c>
      <c r="BC218" s="116">
        <f t="shared" si="13"/>
        <v>4</v>
      </c>
      <c r="BD218" s="116">
        <f t="shared" si="14"/>
        <v>2022</v>
      </c>
      <c r="BE218" s="124">
        <f t="shared" si="15"/>
        <v>0</v>
      </c>
    </row>
    <row r="219" spans="1:57">
      <c r="A219" s="116"/>
      <c r="B219" s="116"/>
      <c r="C219" s="125" t="s">
        <v>1540</v>
      </c>
      <c r="D219" s="116"/>
      <c r="E219" s="125" t="s">
        <v>2121</v>
      </c>
      <c r="F219" s="116"/>
      <c r="G219" s="125" t="s">
        <v>1769</v>
      </c>
      <c r="H219" s="116"/>
      <c r="I219" s="116"/>
      <c r="J219" s="116"/>
      <c r="K219" s="125" t="s">
        <v>125</v>
      </c>
      <c r="L219" s="125" t="s">
        <v>445</v>
      </c>
      <c r="M219" s="116"/>
      <c r="N219" s="116"/>
      <c r="O219" s="116"/>
      <c r="P219" s="116"/>
      <c r="Q219" s="116"/>
      <c r="R219" s="116"/>
      <c r="S219" s="116"/>
      <c r="T219" s="125">
        <v>30390156</v>
      </c>
      <c r="U219" s="126">
        <v>0.14749999999999999</v>
      </c>
      <c r="V219" s="125" t="s">
        <v>2193</v>
      </c>
      <c r="W219" s="116"/>
      <c r="X219" s="125">
        <v>608</v>
      </c>
      <c r="Y219" s="125">
        <v>19</v>
      </c>
      <c r="Z219" s="125" t="s">
        <v>62</v>
      </c>
      <c r="AA219" s="116"/>
      <c r="AB219" s="116"/>
      <c r="AC219" s="125"/>
      <c r="AD219" s="116"/>
      <c r="AE219" s="125" t="s">
        <v>1540</v>
      </c>
      <c r="AF219" s="116"/>
      <c r="AG219" s="116" t="s">
        <v>2657</v>
      </c>
      <c r="AH219" s="127">
        <v>44671</v>
      </c>
      <c r="AI219" s="127">
        <v>44671</v>
      </c>
      <c r="AJ219" s="127">
        <v>44672</v>
      </c>
      <c r="AK219" s="127">
        <v>44672</v>
      </c>
      <c r="AL219" s="127">
        <v>44672</v>
      </c>
      <c r="AM219" s="128" t="s">
        <v>64</v>
      </c>
      <c r="AN219" s="125"/>
      <c r="AO219" s="116"/>
      <c r="AP219" s="116"/>
      <c r="AQ219" s="116"/>
      <c r="AR219" s="116"/>
      <c r="AS219" s="125" t="s">
        <v>53</v>
      </c>
      <c r="AT219" s="125"/>
      <c r="AU219" s="123"/>
      <c r="AV219" s="123"/>
      <c r="AW219" s="123"/>
      <c r="AX219" s="123"/>
      <c r="AY219" s="123"/>
      <c r="AZ219" s="123"/>
      <c r="BA219" s="116"/>
      <c r="BB219" s="116">
        <f t="shared" si="12"/>
        <v>17</v>
      </c>
      <c r="BC219" s="116">
        <f t="shared" si="13"/>
        <v>4</v>
      </c>
      <c r="BD219" s="116">
        <f t="shared" si="14"/>
        <v>2022</v>
      </c>
      <c r="BE219" s="124">
        <f t="shared" si="15"/>
        <v>0</v>
      </c>
    </row>
    <row r="220" spans="1:57">
      <c r="A220" s="116"/>
      <c r="B220" s="116"/>
      <c r="C220" s="125" t="s">
        <v>1541</v>
      </c>
      <c r="D220" s="116"/>
      <c r="E220" s="125" t="s">
        <v>2115</v>
      </c>
      <c r="F220" s="116"/>
      <c r="G220" s="125" t="s">
        <v>1773</v>
      </c>
      <c r="H220" s="116"/>
      <c r="I220" s="116"/>
      <c r="J220" s="116"/>
      <c r="K220" s="125" t="s">
        <v>1796</v>
      </c>
      <c r="L220" s="125" t="s">
        <v>1975</v>
      </c>
      <c r="M220" s="116"/>
      <c r="N220" s="116"/>
      <c r="O220" s="116"/>
      <c r="P220" s="116"/>
      <c r="Q220" s="116"/>
      <c r="R220" s="116"/>
      <c r="S220" s="116"/>
      <c r="T220" s="125">
        <v>30390456</v>
      </c>
      <c r="U220" s="126">
        <v>0.14749999999999999</v>
      </c>
      <c r="V220" s="125" t="s">
        <v>2193</v>
      </c>
      <c r="W220" s="116"/>
      <c r="X220" s="125">
        <v>768</v>
      </c>
      <c r="Y220" s="125">
        <v>24</v>
      </c>
      <c r="Z220" s="125" t="s">
        <v>62</v>
      </c>
      <c r="AA220" s="116"/>
      <c r="AB220" s="116"/>
      <c r="AC220" s="125"/>
      <c r="AD220" s="116"/>
      <c r="AE220" s="125" t="s">
        <v>1541</v>
      </c>
      <c r="AF220" s="116"/>
      <c r="AG220" s="116" t="s">
        <v>2657</v>
      </c>
      <c r="AH220" s="127">
        <v>44671</v>
      </c>
      <c r="AI220" s="127">
        <v>44671</v>
      </c>
      <c r="AJ220" s="127">
        <v>44673</v>
      </c>
      <c r="AK220" s="127">
        <v>44673</v>
      </c>
      <c r="AL220" s="127">
        <v>44673</v>
      </c>
      <c r="AM220" s="128" t="s">
        <v>64</v>
      </c>
      <c r="AN220" s="125"/>
      <c r="AO220" s="116"/>
      <c r="AP220" s="116"/>
      <c r="AQ220" s="116"/>
      <c r="AR220" s="116"/>
      <c r="AS220" s="125" t="s">
        <v>53</v>
      </c>
      <c r="AT220" s="125"/>
      <c r="AU220" s="123"/>
      <c r="AV220" s="123"/>
      <c r="AW220" s="123"/>
      <c r="AX220" s="123"/>
      <c r="AY220" s="123"/>
      <c r="AZ220" s="123"/>
      <c r="BA220" s="116"/>
      <c r="BB220" s="116">
        <f t="shared" si="12"/>
        <v>17</v>
      </c>
      <c r="BC220" s="116">
        <f t="shared" si="13"/>
        <v>4</v>
      </c>
      <c r="BD220" s="116">
        <f t="shared" si="14"/>
        <v>2022</v>
      </c>
      <c r="BE220" s="124">
        <f t="shared" si="15"/>
        <v>0</v>
      </c>
    </row>
    <row r="221" spans="1:57">
      <c r="A221" s="116"/>
      <c r="B221" s="116"/>
      <c r="C221" s="125" t="s">
        <v>1542</v>
      </c>
      <c r="D221" s="116"/>
      <c r="E221" s="125">
        <v>114166</v>
      </c>
      <c r="F221" s="116"/>
      <c r="G221" s="125" t="s">
        <v>1768</v>
      </c>
      <c r="H221" s="116"/>
      <c r="I221" s="116"/>
      <c r="J221" s="116"/>
      <c r="K221" s="125" t="s">
        <v>1788</v>
      </c>
      <c r="L221" s="125" t="s">
        <v>1978</v>
      </c>
      <c r="M221" s="116"/>
      <c r="N221" s="116"/>
      <c r="O221" s="116"/>
      <c r="P221" s="116"/>
      <c r="Q221" s="116"/>
      <c r="R221" s="116"/>
      <c r="S221" s="116"/>
      <c r="T221" s="125">
        <v>30390456</v>
      </c>
      <c r="U221" s="126">
        <v>0.14749999999999999</v>
      </c>
      <c r="V221" s="125" t="s">
        <v>2192</v>
      </c>
      <c r="W221" s="116"/>
      <c r="X221" s="125">
        <v>832</v>
      </c>
      <c r="Y221" s="125">
        <v>26</v>
      </c>
      <c r="Z221" s="125" t="s">
        <v>56</v>
      </c>
      <c r="AA221" s="116"/>
      <c r="AB221" s="116"/>
      <c r="AC221" s="125"/>
      <c r="AD221" s="116"/>
      <c r="AE221" s="125" t="s">
        <v>1542</v>
      </c>
      <c r="AF221" s="116"/>
      <c r="AG221" s="116" t="s">
        <v>2657</v>
      </c>
      <c r="AH221" s="127">
        <v>44671</v>
      </c>
      <c r="AI221" s="127">
        <v>44671</v>
      </c>
      <c r="AJ221" s="127">
        <v>44676</v>
      </c>
      <c r="AK221" s="127">
        <v>44676</v>
      </c>
      <c r="AL221" s="127">
        <v>44676</v>
      </c>
      <c r="AM221" s="128" t="s">
        <v>64</v>
      </c>
      <c r="AN221" s="125"/>
      <c r="AO221" s="116"/>
      <c r="AP221" s="116"/>
      <c r="AQ221" s="116"/>
      <c r="AR221" s="116"/>
      <c r="AS221" s="125" t="s">
        <v>53</v>
      </c>
      <c r="AT221" s="125"/>
      <c r="AU221" s="123"/>
      <c r="AV221" s="123"/>
      <c r="AW221" s="123"/>
      <c r="AX221" s="123"/>
      <c r="AY221" s="123"/>
      <c r="AZ221" s="123"/>
      <c r="BA221" s="116"/>
      <c r="BB221" s="116">
        <f t="shared" si="12"/>
        <v>17</v>
      </c>
      <c r="BC221" s="116">
        <f t="shared" si="13"/>
        <v>4</v>
      </c>
      <c r="BD221" s="116">
        <f t="shared" si="14"/>
        <v>2022</v>
      </c>
      <c r="BE221" s="124">
        <f t="shared" si="15"/>
        <v>0</v>
      </c>
    </row>
    <row r="222" spans="1:57">
      <c r="A222" s="116"/>
      <c r="B222" s="116"/>
      <c r="C222" s="125" t="s">
        <v>1543</v>
      </c>
      <c r="D222" s="116"/>
      <c r="E222" s="125">
        <v>114166</v>
      </c>
      <c r="F222" s="116"/>
      <c r="G222" s="125" t="s">
        <v>1768</v>
      </c>
      <c r="H222" s="116"/>
      <c r="I222" s="116"/>
      <c r="J222" s="116"/>
      <c r="K222" s="125" t="s">
        <v>1788</v>
      </c>
      <c r="L222" s="125" t="s">
        <v>1978</v>
      </c>
      <c r="M222" s="116"/>
      <c r="N222" s="116"/>
      <c r="O222" s="116"/>
      <c r="P222" s="116"/>
      <c r="Q222" s="116"/>
      <c r="R222" s="116"/>
      <c r="S222" s="116"/>
      <c r="T222" s="125">
        <v>30390456</v>
      </c>
      <c r="U222" s="126">
        <v>0.14749999999999999</v>
      </c>
      <c r="V222" s="125" t="s">
        <v>2192</v>
      </c>
      <c r="W222" s="116"/>
      <c r="X222" s="125">
        <v>832</v>
      </c>
      <c r="Y222" s="125">
        <v>26</v>
      </c>
      <c r="Z222" s="125" t="s">
        <v>56</v>
      </c>
      <c r="AA222" s="116"/>
      <c r="AB222" s="116"/>
      <c r="AC222" s="125"/>
      <c r="AD222" s="116"/>
      <c r="AE222" s="125" t="s">
        <v>1543</v>
      </c>
      <c r="AF222" s="116"/>
      <c r="AG222" s="116" t="s">
        <v>2657</v>
      </c>
      <c r="AH222" s="127">
        <v>44671</v>
      </c>
      <c r="AI222" s="127">
        <v>44671</v>
      </c>
      <c r="AJ222" s="127">
        <v>44676</v>
      </c>
      <c r="AK222" s="127">
        <v>44676</v>
      </c>
      <c r="AL222" s="127">
        <v>44676</v>
      </c>
      <c r="AM222" s="128" t="s">
        <v>64</v>
      </c>
      <c r="AN222" s="125"/>
      <c r="AO222" s="116"/>
      <c r="AP222" s="116"/>
      <c r="AQ222" s="116"/>
      <c r="AR222" s="116"/>
      <c r="AS222" s="125" t="s">
        <v>53</v>
      </c>
      <c r="AT222" s="125"/>
      <c r="AU222" s="123"/>
      <c r="AV222" s="123"/>
      <c r="AW222" s="123"/>
      <c r="AX222" s="123"/>
      <c r="AY222" s="123"/>
      <c r="AZ222" s="123"/>
      <c r="BA222" s="116"/>
      <c r="BB222" s="116">
        <f t="shared" si="12"/>
        <v>17</v>
      </c>
      <c r="BC222" s="116">
        <f t="shared" si="13"/>
        <v>4</v>
      </c>
      <c r="BD222" s="116">
        <f t="shared" si="14"/>
        <v>2022</v>
      </c>
      <c r="BE222" s="124">
        <f t="shared" si="15"/>
        <v>0</v>
      </c>
    </row>
    <row r="223" spans="1:57">
      <c r="A223" s="116"/>
      <c r="B223" s="116"/>
      <c r="C223" s="125" t="s">
        <v>1544</v>
      </c>
      <c r="D223" s="116"/>
      <c r="E223" s="125">
        <v>114166</v>
      </c>
      <c r="F223" s="116"/>
      <c r="G223" s="125" t="s">
        <v>1768</v>
      </c>
      <c r="H223" s="116"/>
      <c r="I223" s="116"/>
      <c r="J223" s="116"/>
      <c r="K223" s="125" t="s">
        <v>1788</v>
      </c>
      <c r="L223" s="125" t="s">
        <v>1978</v>
      </c>
      <c r="M223" s="116"/>
      <c r="N223" s="116"/>
      <c r="O223" s="116"/>
      <c r="P223" s="116"/>
      <c r="Q223" s="116"/>
      <c r="R223" s="116"/>
      <c r="S223" s="116"/>
      <c r="T223" s="125">
        <v>30390456</v>
      </c>
      <c r="U223" s="126">
        <v>0.14749999999999999</v>
      </c>
      <c r="V223" s="125" t="s">
        <v>2192</v>
      </c>
      <c r="W223" s="116"/>
      <c r="X223" s="125">
        <v>832</v>
      </c>
      <c r="Y223" s="125">
        <v>26</v>
      </c>
      <c r="Z223" s="125" t="s">
        <v>56</v>
      </c>
      <c r="AA223" s="116"/>
      <c r="AB223" s="116"/>
      <c r="AC223" s="125"/>
      <c r="AD223" s="116"/>
      <c r="AE223" s="125" t="s">
        <v>1544</v>
      </c>
      <c r="AF223" s="116"/>
      <c r="AG223" s="116" t="s">
        <v>2657</v>
      </c>
      <c r="AH223" s="127">
        <v>44671</v>
      </c>
      <c r="AI223" s="127">
        <v>44671</v>
      </c>
      <c r="AJ223" s="127">
        <v>44676</v>
      </c>
      <c r="AK223" s="127">
        <v>44676</v>
      </c>
      <c r="AL223" s="127">
        <v>44676</v>
      </c>
      <c r="AM223" s="128" t="s">
        <v>64</v>
      </c>
      <c r="AN223" s="125"/>
      <c r="AO223" s="116"/>
      <c r="AP223" s="116"/>
      <c r="AQ223" s="116"/>
      <c r="AR223" s="116"/>
      <c r="AS223" s="125" t="s">
        <v>53</v>
      </c>
      <c r="AT223" s="125"/>
      <c r="AU223" s="123"/>
      <c r="AV223" s="123"/>
      <c r="AW223" s="123"/>
      <c r="AX223" s="123"/>
      <c r="AY223" s="123"/>
      <c r="AZ223" s="123"/>
      <c r="BA223" s="116"/>
      <c r="BB223" s="116">
        <f t="shared" si="12"/>
        <v>17</v>
      </c>
      <c r="BC223" s="116">
        <f t="shared" si="13"/>
        <v>4</v>
      </c>
      <c r="BD223" s="116">
        <f t="shared" si="14"/>
        <v>2022</v>
      </c>
      <c r="BE223" s="124">
        <f t="shared" si="15"/>
        <v>0</v>
      </c>
    </row>
    <row r="224" spans="1:57">
      <c r="A224" s="116"/>
      <c r="B224" s="116"/>
      <c r="C224" s="125" t="s">
        <v>1545</v>
      </c>
      <c r="D224" s="116"/>
      <c r="E224" s="125">
        <v>114166</v>
      </c>
      <c r="F224" s="116"/>
      <c r="G224" s="125" t="s">
        <v>1768</v>
      </c>
      <c r="H224" s="116"/>
      <c r="I224" s="116"/>
      <c r="J224" s="116"/>
      <c r="K224" s="125" t="s">
        <v>1788</v>
      </c>
      <c r="L224" s="125" t="s">
        <v>1978</v>
      </c>
      <c r="M224" s="116"/>
      <c r="N224" s="116"/>
      <c r="O224" s="116"/>
      <c r="P224" s="116"/>
      <c r="Q224" s="116"/>
      <c r="R224" s="116"/>
      <c r="S224" s="116"/>
      <c r="T224" s="125">
        <v>30390456</v>
      </c>
      <c r="U224" s="126">
        <v>0.14749999999999999</v>
      </c>
      <c r="V224" s="125" t="s">
        <v>2192</v>
      </c>
      <c r="W224" s="116"/>
      <c r="X224" s="125">
        <v>832</v>
      </c>
      <c r="Y224" s="125">
        <v>26</v>
      </c>
      <c r="Z224" s="125" t="s">
        <v>56</v>
      </c>
      <c r="AA224" s="116"/>
      <c r="AB224" s="116"/>
      <c r="AC224" s="125"/>
      <c r="AD224" s="116"/>
      <c r="AE224" s="125" t="s">
        <v>1545</v>
      </c>
      <c r="AF224" s="116"/>
      <c r="AG224" s="116" t="s">
        <v>2657</v>
      </c>
      <c r="AH224" s="127">
        <v>44671</v>
      </c>
      <c r="AI224" s="127">
        <v>44671</v>
      </c>
      <c r="AJ224" s="127">
        <v>44676</v>
      </c>
      <c r="AK224" s="127">
        <v>44676</v>
      </c>
      <c r="AL224" s="127">
        <v>44676</v>
      </c>
      <c r="AM224" s="128" t="s">
        <v>64</v>
      </c>
      <c r="AN224" s="125"/>
      <c r="AO224" s="116"/>
      <c r="AP224" s="116"/>
      <c r="AQ224" s="116"/>
      <c r="AR224" s="116"/>
      <c r="AS224" s="125" t="s">
        <v>53</v>
      </c>
      <c r="AT224" s="125"/>
      <c r="AU224" s="123"/>
      <c r="AV224" s="123"/>
      <c r="AW224" s="123"/>
      <c r="AX224" s="123"/>
      <c r="AY224" s="123"/>
      <c r="AZ224" s="123"/>
      <c r="BA224" s="116"/>
      <c r="BB224" s="116">
        <f t="shared" si="12"/>
        <v>17</v>
      </c>
      <c r="BC224" s="116">
        <f t="shared" si="13"/>
        <v>4</v>
      </c>
      <c r="BD224" s="116">
        <f t="shared" si="14"/>
        <v>2022</v>
      </c>
      <c r="BE224" s="124">
        <f t="shared" si="15"/>
        <v>0</v>
      </c>
    </row>
    <row r="225" spans="1:57">
      <c r="A225" s="116"/>
      <c r="B225" s="116"/>
      <c r="C225" s="125" t="s">
        <v>1546</v>
      </c>
      <c r="D225" s="116"/>
      <c r="E225" s="125">
        <v>114167</v>
      </c>
      <c r="F225" s="116"/>
      <c r="G225" s="125" t="s">
        <v>1769</v>
      </c>
      <c r="H225" s="116"/>
      <c r="I225" s="116"/>
      <c r="J225" s="116"/>
      <c r="K225" s="125" t="s">
        <v>1788</v>
      </c>
      <c r="L225" s="125" t="s">
        <v>1978</v>
      </c>
      <c r="M225" s="116"/>
      <c r="N225" s="116"/>
      <c r="O225" s="116"/>
      <c r="P225" s="116"/>
      <c r="Q225" s="116"/>
      <c r="R225" s="116"/>
      <c r="S225" s="116"/>
      <c r="T225" s="125">
        <v>30390456</v>
      </c>
      <c r="U225" s="126">
        <v>0.14749999999999999</v>
      </c>
      <c r="V225" s="125" t="s">
        <v>2192</v>
      </c>
      <c r="W225" s="116"/>
      <c r="X225" s="125">
        <v>832</v>
      </c>
      <c r="Y225" s="125">
        <v>26</v>
      </c>
      <c r="Z225" s="125" t="s">
        <v>56</v>
      </c>
      <c r="AA225" s="116"/>
      <c r="AB225" s="116"/>
      <c r="AC225" s="125"/>
      <c r="AD225" s="116"/>
      <c r="AE225" s="125" t="s">
        <v>1546</v>
      </c>
      <c r="AF225" s="116"/>
      <c r="AG225" s="116" t="s">
        <v>2657</v>
      </c>
      <c r="AH225" s="127">
        <v>44671</v>
      </c>
      <c r="AI225" s="127">
        <v>44671</v>
      </c>
      <c r="AJ225" s="127">
        <v>44676</v>
      </c>
      <c r="AK225" s="127">
        <v>44676</v>
      </c>
      <c r="AL225" s="127">
        <v>44676</v>
      </c>
      <c r="AM225" s="128" t="s">
        <v>64</v>
      </c>
      <c r="AN225" s="125"/>
      <c r="AO225" s="116"/>
      <c r="AP225" s="116"/>
      <c r="AQ225" s="116"/>
      <c r="AR225" s="116"/>
      <c r="AS225" s="125" t="s">
        <v>53</v>
      </c>
      <c r="AT225" s="125"/>
      <c r="AU225" s="123"/>
      <c r="AV225" s="123"/>
      <c r="AW225" s="123"/>
      <c r="AX225" s="123"/>
      <c r="AY225" s="123"/>
      <c r="AZ225" s="123"/>
      <c r="BA225" s="116"/>
      <c r="BB225" s="116">
        <f t="shared" si="12"/>
        <v>17</v>
      </c>
      <c r="BC225" s="116">
        <f t="shared" si="13"/>
        <v>4</v>
      </c>
      <c r="BD225" s="116">
        <f t="shared" si="14"/>
        <v>2022</v>
      </c>
      <c r="BE225" s="124">
        <f t="shared" si="15"/>
        <v>0</v>
      </c>
    </row>
    <row r="226" spans="1:57">
      <c r="A226" s="116"/>
      <c r="B226" s="116"/>
      <c r="C226" s="125" t="s">
        <v>1547</v>
      </c>
      <c r="D226" s="116"/>
      <c r="E226" s="125">
        <v>114161</v>
      </c>
      <c r="F226" s="116"/>
      <c r="G226" s="125" t="s">
        <v>1770</v>
      </c>
      <c r="H226" s="116"/>
      <c r="I226" s="116"/>
      <c r="J226" s="116"/>
      <c r="K226" s="125" t="s">
        <v>1788</v>
      </c>
      <c r="L226" s="125" t="s">
        <v>1978</v>
      </c>
      <c r="M226" s="116"/>
      <c r="N226" s="116"/>
      <c r="O226" s="116"/>
      <c r="P226" s="116"/>
      <c r="Q226" s="116"/>
      <c r="R226" s="116"/>
      <c r="S226" s="116"/>
      <c r="T226" s="125">
        <v>30376909</v>
      </c>
      <c r="U226" s="126">
        <v>0.14749999999999999</v>
      </c>
      <c r="V226" s="125" t="s">
        <v>2206</v>
      </c>
      <c r="W226" s="116"/>
      <c r="X226" s="125">
        <v>832</v>
      </c>
      <c r="Y226" s="125">
        <v>26</v>
      </c>
      <c r="Z226" s="125" t="s">
        <v>56</v>
      </c>
      <c r="AA226" s="116"/>
      <c r="AB226" s="116"/>
      <c r="AC226" s="125"/>
      <c r="AD226" s="116"/>
      <c r="AE226" s="125" t="s">
        <v>1547</v>
      </c>
      <c r="AF226" s="116"/>
      <c r="AG226" s="116" t="s">
        <v>2657</v>
      </c>
      <c r="AH226" s="127">
        <v>44671</v>
      </c>
      <c r="AI226" s="127">
        <v>44671</v>
      </c>
      <c r="AJ226" s="127">
        <v>44676</v>
      </c>
      <c r="AK226" s="127">
        <v>44676</v>
      </c>
      <c r="AL226" s="127">
        <v>44676</v>
      </c>
      <c r="AM226" s="128" t="s">
        <v>64</v>
      </c>
      <c r="AN226" s="125"/>
      <c r="AO226" s="116"/>
      <c r="AP226" s="116"/>
      <c r="AQ226" s="116"/>
      <c r="AR226" s="116"/>
      <c r="AS226" s="125" t="s">
        <v>53</v>
      </c>
      <c r="AT226" s="125"/>
      <c r="AU226" s="123"/>
      <c r="AV226" s="123"/>
      <c r="AW226" s="123"/>
      <c r="AX226" s="123"/>
      <c r="AY226" s="123"/>
      <c r="AZ226" s="123"/>
      <c r="BA226" s="116"/>
      <c r="BB226" s="116">
        <f t="shared" si="12"/>
        <v>17</v>
      </c>
      <c r="BC226" s="116">
        <f t="shared" si="13"/>
        <v>4</v>
      </c>
      <c r="BD226" s="116">
        <f t="shared" si="14"/>
        <v>2022</v>
      </c>
      <c r="BE226" s="124">
        <f t="shared" si="15"/>
        <v>0</v>
      </c>
    </row>
    <row r="227" spans="1:57">
      <c r="A227" s="116"/>
      <c r="B227" s="116"/>
      <c r="C227" s="125" t="s">
        <v>1548</v>
      </c>
      <c r="D227" s="116"/>
      <c r="E227" s="125" t="s">
        <v>2122</v>
      </c>
      <c r="F227" s="116"/>
      <c r="G227" s="125" t="s">
        <v>1768</v>
      </c>
      <c r="H227" s="116"/>
      <c r="I227" s="116"/>
      <c r="J227" s="116"/>
      <c r="K227" s="125" t="s">
        <v>285</v>
      </c>
      <c r="L227" s="125" t="s">
        <v>890</v>
      </c>
      <c r="M227" s="116"/>
      <c r="N227" s="116"/>
      <c r="O227" s="116"/>
      <c r="P227" s="116"/>
      <c r="Q227" s="116"/>
      <c r="R227" s="116"/>
      <c r="S227" s="116"/>
      <c r="T227" s="125">
        <v>30390156</v>
      </c>
      <c r="U227" s="126">
        <v>0.14749999999999999</v>
      </c>
      <c r="V227" s="125" t="s">
        <v>2193</v>
      </c>
      <c r="W227" s="116"/>
      <c r="X227" s="125">
        <v>832</v>
      </c>
      <c r="Y227" s="125">
        <v>26</v>
      </c>
      <c r="Z227" s="125" t="s">
        <v>62</v>
      </c>
      <c r="AA227" s="116"/>
      <c r="AB227" s="116"/>
      <c r="AC227" s="125"/>
      <c r="AD227" s="116"/>
      <c r="AE227" s="125" t="s">
        <v>1548</v>
      </c>
      <c r="AF227" s="116"/>
      <c r="AG227" s="116" t="s">
        <v>2657</v>
      </c>
      <c r="AH227" s="127">
        <v>44671</v>
      </c>
      <c r="AI227" s="127">
        <v>44671</v>
      </c>
      <c r="AJ227" s="127">
        <v>44672</v>
      </c>
      <c r="AK227" s="127">
        <v>44672</v>
      </c>
      <c r="AL227" s="127">
        <v>44672</v>
      </c>
      <c r="AM227" s="128" t="s">
        <v>64</v>
      </c>
      <c r="AN227" s="125"/>
      <c r="AO227" s="116"/>
      <c r="AP227" s="116"/>
      <c r="AQ227" s="116"/>
      <c r="AR227" s="116"/>
      <c r="AS227" s="125" t="s">
        <v>53</v>
      </c>
      <c r="AT227" s="125"/>
      <c r="AU227" s="123"/>
      <c r="AV227" s="123"/>
      <c r="AW227" s="123"/>
      <c r="AX227" s="123"/>
      <c r="AY227" s="123"/>
      <c r="AZ227" s="123"/>
      <c r="BA227" s="116"/>
      <c r="BB227" s="116">
        <f t="shared" si="12"/>
        <v>17</v>
      </c>
      <c r="BC227" s="116">
        <f t="shared" si="13"/>
        <v>4</v>
      </c>
      <c r="BD227" s="116">
        <f t="shared" si="14"/>
        <v>2022</v>
      </c>
      <c r="BE227" s="124">
        <f t="shared" si="15"/>
        <v>0</v>
      </c>
    </row>
    <row r="228" spans="1:57">
      <c r="A228" s="116"/>
      <c r="B228" s="116"/>
      <c r="C228" s="125" t="s">
        <v>1549</v>
      </c>
      <c r="D228" s="116"/>
      <c r="E228" s="125" t="s">
        <v>2123</v>
      </c>
      <c r="F228" s="116"/>
      <c r="G228" s="125" t="s">
        <v>1768</v>
      </c>
      <c r="H228" s="116"/>
      <c r="I228" s="116"/>
      <c r="J228" s="116"/>
      <c r="K228" s="125" t="s">
        <v>1801</v>
      </c>
      <c r="L228" s="125" t="s">
        <v>1979</v>
      </c>
      <c r="M228" s="116"/>
      <c r="N228" s="116"/>
      <c r="O228" s="116"/>
      <c r="P228" s="116"/>
      <c r="Q228" s="116"/>
      <c r="R228" s="116"/>
      <c r="S228" s="116"/>
      <c r="T228" s="125">
        <v>30390255</v>
      </c>
      <c r="U228" s="126">
        <v>0.14749999999999999</v>
      </c>
      <c r="V228" s="125" t="s">
        <v>2200</v>
      </c>
      <c r="W228" s="116"/>
      <c r="X228" s="125">
        <v>624</v>
      </c>
      <c r="Y228" s="125">
        <v>24</v>
      </c>
      <c r="Z228" s="125" t="s">
        <v>56</v>
      </c>
      <c r="AA228" s="116"/>
      <c r="AB228" s="116"/>
      <c r="AC228" s="125"/>
      <c r="AD228" s="116"/>
      <c r="AE228" s="125" t="s">
        <v>1549</v>
      </c>
      <c r="AF228" s="116"/>
      <c r="AG228" s="116" t="s">
        <v>2657</v>
      </c>
      <c r="AH228" s="127">
        <v>44671</v>
      </c>
      <c r="AI228" s="127">
        <v>44671</v>
      </c>
      <c r="AJ228" s="127">
        <v>44672</v>
      </c>
      <c r="AK228" s="127">
        <v>44672</v>
      </c>
      <c r="AL228" s="127">
        <v>44672</v>
      </c>
      <c r="AM228" s="128" t="s">
        <v>64</v>
      </c>
      <c r="AN228" s="125"/>
      <c r="AO228" s="116"/>
      <c r="AP228" s="116"/>
      <c r="AQ228" s="116"/>
      <c r="AR228" s="116"/>
      <c r="AS228" s="125" t="s">
        <v>53</v>
      </c>
      <c r="AT228" s="125"/>
      <c r="AU228" s="123"/>
      <c r="AV228" s="123"/>
      <c r="AW228" s="123"/>
      <c r="AX228" s="123"/>
      <c r="AY228" s="123"/>
      <c r="AZ228" s="123"/>
      <c r="BA228" s="116"/>
      <c r="BB228" s="116">
        <f t="shared" si="12"/>
        <v>17</v>
      </c>
      <c r="BC228" s="116">
        <f t="shared" si="13"/>
        <v>4</v>
      </c>
      <c r="BD228" s="116">
        <f t="shared" si="14"/>
        <v>2022</v>
      </c>
      <c r="BE228" s="124">
        <f t="shared" si="15"/>
        <v>0</v>
      </c>
    </row>
    <row r="229" spans="1:57">
      <c r="A229" s="116"/>
      <c r="B229" s="116"/>
      <c r="C229" s="125" t="s">
        <v>1550</v>
      </c>
      <c r="D229" s="116"/>
      <c r="E229" s="125" t="s">
        <v>2087</v>
      </c>
      <c r="F229" s="116"/>
      <c r="G229" s="125" t="s">
        <v>1768</v>
      </c>
      <c r="H229" s="116"/>
      <c r="I229" s="116"/>
      <c r="J229" s="116"/>
      <c r="K229" s="125" t="s">
        <v>1803</v>
      </c>
      <c r="L229" s="125" t="s">
        <v>1956</v>
      </c>
      <c r="M229" s="116"/>
      <c r="N229" s="116"/>
      <c r="O229" s="116"/>
      <c r="P229" s="116"/>
      <c r="Q229" s="116"/>
      <c r="R229" s="116"/>
      <c r="S229" s="116"/>
      <c r="T229" s="125">
        <v>30390256</v>
      </c>
      <c r="U229" s="126">
        <v>0.14749999999999999</v>
      </c>
      <c r="V229" s="125" t="s">
        <v>2196</v>
      </c>
      <c r="W229" s="116"/>
      <c r="X229" s="125">
        <v>624</v>
      </c>
      <c r="Y229" s="125">
        <v>24</v>
      </c>
      <c r="Z229" s="125" t="s">
        <v>56</v>
      </c>
      <c r="AA229" s="116"/>
      <c r="AB229" s="116"/>
      <c r="AC229" s="125"/>
      <c r="AD229" s="116"/>
      <c r="AE229" s="125" t="s">
        <v>1550</v>
      </c>
      <c r="AF229" s="116"/>
      <c r="AG229" s="116" t="s">
        <v>2657</v>
      </c>
      <c r="AH229" s="127">
        <v>44671</v>
      </c>
      <c r="AI229" s="127">
        <v>44671</v>
      </c>
      <c r="AJ229" s="127">
        <v>44677</v>
      </c>
      <c r="AK229" s="127">
        <v>44677</v>
      </c>
      <c r="AL229" s="127">
        <v>44677</v>
      </c>
      <c r="AM229" s="128" t="s">
        <v>64</v>
      </c>
      <c r="AN229" s="125" t="s">
        <v>2292</v>
      </c>
      <c r="AO229" s="116"/>
      <c r="AP229" s="116"/>
      <c r="AQ229" s="116"/>
      <c r="AR229" s="116"/>
      <c r="AS229" s="125" t="s">
        <v>53</v>
      </c>
      <c r="AT229" s="125"/>
      <c r="AU229" s="123"/>
      <c r="AV229" s="123"/>
      <c r="AW229" s="123"/>
      <c r="AX229" s="123"/>
      <c r="AY229" s="123"/>
      <c r="AZ229" s="123"/>
      <c r="BA229" s="116"/>
      <c r="BB229" s="116">
        <f t="shared" si="12"/>
        <v>17</v>
      </c>
      <c r="BC229" s="116">
        <f t="shared" si="13"/>
        <v>4</v>
      </c>
      <c r="BD229" s="116">
        <f t="shared" si="14"/>
        <v>2022</v>
      </c>
      <c r="BE229" s="124">
        <f t="shared" si="15"/>
        <v>0</v>
      </c>
    </row>
    <row r="230" spans="1:57">
      <c r="A230" s="116"/>
      <c r="B230" s="116"/>
      <c r="C230" s="128" t="s">
        <v>1551</v>
      </c>
      <c r="D230" s="116"/>
      <c r="E230" s="128" t="s">
        <v>2080</v>
      </c>
      <c r="F230" s="116"/>
      <c r="G230" s="128" t="s">
        <v>1773</v>
      </c>
      <c r="H230" s="116"/>
      <c r="I230" s="116"/>
      <c r="J230" s="116"/>
      <c r="K230" s="128" t="s">
        <v>1799</v>
      </c>
      <c r="L230" s="128" t="s">
        <v>1951</v>
      </c>
      <c r="M230" s="116"/>
      <c r="N230" s="116"/>
      <c r="O230" s="116"/>
      <c r="P230" s="116"/>
      <c r="Q230" s="116"/>
      <c r="R230" s="116"/>
      <c r="S230" s="116"/>
      <c r="T230" s="128">
        <v>30390256</v>
      </c>
      <c r="U230" s="135">
        <v>0.14749999999999999</v>
      </c>
      <c r="V230" s="128" t="s">
        <v>2196</v>
      </c>
      <c r="W230" s="116"/>
      <c r="X230" s="128">
        <v>624</v>
      </c>
      <c r="Y230" s="128">
        <v>24</v>
      </c>
      <c r="Z230" s="128" t="s">
        <v>56</v>
      </c>
      <c r="AA230" s="116"/>
      <c r="AB230" s="116"/>
      <c r="AC230" s="128"/>
      <c r="AD230" s="116"/>
      <c r="AE230" s="128" t="s">
        <v>1551</v>
      </c>
      <c r="AF230" s="116"/>
      <c r="AG230" s="116" t="s">
        <v>2657</v>
      </c>
      <c r="AH230" s="133">
        <v>44672</v>
      </c>
      <c r="AI230" s="133">
        <v>44672</v>
      </c>
      <c r="AJ230" s="133">
        <v>44672</v>
      </c>
      <c r="AK230" s="133">
        <v>44672</v>
      </c>
      <c r="AL230" s="133">
        <v>44672</v>
      </c>
      <c r="AM230" s="128" t="s">
        <v>64</v>
      </c>
      <c r="AN230" s="128" t="s">
        <v>2293</v>
      </c>
      <c r="AO230" s="116"/>
      <c r="AP230" s="116"/>
      <c r="AQ230" s="116"/>
      <c r="AR230" s="116"/>
      <c r="AS230" s="128" t="s">
        <v>53</v>
      </c>
      <c r="AT230" s="128"/>
      <c r="AU230" s="123"/>
      <c r="AV230" s="123"/>
      <c r="AW230" s="123"/>
      <c r="AX230" s="123"/>
      <c r="AY230" s="123"/>
      <c r="AZ230" s="123"/>
      <c r="BA230" s="116"/>
      <c r="BB230" s="116">
        <f t="shared" si="12"/>
        <v>17</v>
      </c>
      <c r="BC230" s="116">
        <f t="shared" si="13"/>
        <v>4</v>
      </c>
      <c r="BD230" s="116">
        <f t="shared" si="14"/>
        <v>2022</v>
      </c>
      <c r="BE230" s="124">
        <f t="shared" si="15"/>
        <v>0</v>
      </c>
    </row>
    <row r="231" spans="1:57">
      <c r="A231" s="116"/>
      <c r="B231" s="116"/>
      <c r="C231" s="128" t="s">
        <v>1552</v>
      </c>
      <c r="D231" s="116"/>
      <c r="E231" s="128" t="s">
        <v>2080</v>
      </c>
      <c r="F231" s="116"/>
      <c r="G231" s="128" t="s">
        <v>1773</v>
      </c>
      <c r="H231" s="116"/>
      <c r="I231" s="116"/>
      <c r="J231" s="116"/>
      <c r="K231" s="128" t="s">
        <v>1799</v>
      </c>
      <c r="L231" s="128" t="s">
        <v>1951</v>
      </c>
      <c r="M231" s="116"/>
      <c r="N231" s="116"/>
      <c r="O231" s="116"/>
      <c r="P231" s="116"/>
      <c r="Q231" s="116"/>
      <c r="R231" s="116"/>
      <c r="S231" s="116"/>
      <c r="T231" s="128">
        <v>30390256</v>
      </c>
      <c r="U231" s="135">
        <v>0.14749999999999999</v>
      </c>
      <c r="V231" s="128" t="s">
        <v>2196</v>
      </c>
      <c r="W231" s="116"/>
      <c r="X231" s="128">
        <v>624</v>
      </c>
      <c r="Y231" s="128">
        <v>24</v>
      </c>
      <c r="Z231" s="128" t="s">
        <v>56</v>
      </c>
      <c r="AA231" s="116"/>
      <c r="AB231" s="116"/>
      <c r="AC231" s="128"/>
      <c r="AD231" s="116"/>
      <c r="AE231" s="128" t="s">
        <v>1552</v>
      </c>
      <c r="AF231" s="116"/>
      <c r="AG231" s="116" t="s">
        <v>2657</v>
      </c>
      <c r="AH231" s="133">
        <v>44672</v>
      </c>
      <c r="AI231" s="133">
        <v>44672</v>
      </c>
      <c r="AJ231" s="133">
        <v>44672</v>
      </c>
      <c r="AK231" s="133">
        <v>44672</v>
      </c>
      <c r="AL231" s="133">
        <v>44672</v>
      </c>
      <c r="AM231" s="128" t="s">
        <v>64</v>
      </c>
      <c r="AN231" s="128" t="s">
        <v>2294</v>
      </c>
      <c r="AO231" s="116"/>
      <c r="AP231" s="116"/>
      <c r="AQ231" s="116"/>
      <c r="AR231" s="116"/>
      <c r="AS231" s="128" t="s">
        <v>53</v>
      </c>
      <c r="AT231" s="128"/>
      <c r="AU231" s="123"/>
      <c r="AV231" s="123"/>
      <c r="AW231" s="123"/>
      <c r="AX231" s="123"/>
      <c r="AY231" s="123"/>
      <c r="AZ231" s="123"/>
      <c r="BA231" s="116"/>
      <c r="BB231" s="116">
        <f t="shared" si="12"/>
        <v>17</v>
      </c>
      <c r="BC231" s="116">
        <f t="shared" si="13"/>
        <v>4</v>
      </c>
      <c r="BD231" s="116">
        <f t="shared" si="14"/>
        <v>2022</v>
      </c>
      <c r="BE231" s="124">
        <f t="shared" si="15"/>
        <v>0</v>
      </c>
    </row>
    <row r="232" spans="1:57">
      <c r="A232" s="116"/>
      <c r="B232" s="116"/>
      <c r="C232" s="128" t="s">
        <v>1553</v>
      </c>
      <c r="D232" s="116"/>
      <c r="E232" s="128" t="s">
        <v>2080</v>
      </c>
      <c r="F232" s="116"/>
      <c r="G232" s="128" t="s">
        <v>1773</v>
      </c>
      <c r="H232" s="116"/>
      <c r="I232" s="116"/>
      <c r="J232" s="116"/>
      <c r="K232" s="128" t="s">
        <v>1799</v>
      </c>
      <c r="L232" s="128" t="s">
        <v>1951</v>
      </c>
      <c r="M232" s="116"/>
      <c r="N232" s="116"/>
      <c r="O232" s="116"/>
      <c r="P232" s="116"/>
      <c r="Q232" s="116"/>
      <c r="R232" s="116"/>
      <c r="S232" s="116"/>
      <c r="T232" s="128">
        <v>30390256</v>
      </c>
      <c r="U232" s="135">
        <v>0.14749999999999999</v>
      </c>
      <c r="V232" s="128" t="s">
        <v>2196</v>
      </c>
      <c r="W232" s="116"/>
      <c r="X232" s="128">
        <v>624</v>
      </c>
      <c r="Y232" s="128">
        <v>24</v>
      </c>
      <c r="Z232" s="128" t="s">
        <v>56</v>
      </c>
      <c r="AA232" s="116"/>
      <c r="AB232" s="116"/>
      <c r="AC232" s="128"/>
      <c r="AD232" s="116"/>
      <c r="AE232" s="128" t="s">
        <v>1553</v>
      </c>
      <c r="AF232" s="116"/>
      <c r="AG232" s="116" t="s">
        <v>2657</v>
      </c>
      <c r="AH232" s="133">
        <v>44672</v>
      </c>
      <c r="AI232" s="133">
        <v>44672</v>
      </c>
      <c r="AJ232" s="133">
        <v>44672</v>
      </c>
      <c r="AK232" s="133">
        <v>44672</v>
      </c>
      <c r="AL232" s="133">
        <v>44672</v>
      </c>
      <c r="AM232" s="128" t="s">
        <v>64</v>
      </c>
      <c r="AN232" s="128" t="s">
        <v>2295</v>
      </c>
      <c r="AO232" s="116"/>
      <c r="AP232" s="116"/>
      <c r="AQ232" s="116"/>
      <c r="AR232" s="116"/>
      <c r="AS232" s="128" t="s">
        <v>53</v>
      </c>
      <c r="AT232" s="128"/>
      <c r="AU232" s="123"/>
      <c r="AV232" s="123"/>
      <c r="AW232" s="123"/>
      <c r="AX232" s="123"/>
      <c r="AY232" s="123"/>
      <c r="AZ232" s="123"/>
      <c r="BA232" s="116"/>
      <c r="BB232" s="116">
        <f t="shared" si="12"/>
        <v>17</v>
      </c>
      <c r="BC232" s="116">
        <f t="shared" si="13"/>
        <v>4</v>
      </c>
      <c r="BD232" s="116">
        <f t="shared" si="14"/>
        <v>2022</v>
      </c>
      <c r="BE232" s="124">
        <f t="shared" si="15"/>
        <v>0</v>
      </c>
    </row>
    <row r="233" spans="1:57">
      <c r="A233" s="116"/>
      <c r="B233" s="116"/>
      <c r="C233" s="128" t="s">
        <v>1554</v>
      </c>
      <c r="D233" s="116"/>
      <c r="E233" s="128" t="s">
        <v>2080</v>
      </c>
      <c r="F233" s="116"/>
      <c r="G233" s="128" t="s">
        <v>1773</v>
      </c>
      <c r="H233" s="116"/>
      <c r="I233" s="116"/>
      <c r="J233" s="116"/>
      <c r="K233" s="128" t="s">
        <v>1799</v>
      </c>
      <c r="L233" s="128" t="s">
        <v>1951</v>
      </c>
      <c r="M233" s="116"/>
      <c r="N233" s="116"/>
      <c r="O233" s="116"/>
      <c r="P233" s="116"/>
      <c r="Q233" s="116"/>
      <c r="R233" s="116"/>
      <c r="S233" s="116"/>
      <c r="T233" s="128">
        <v>30390256</v>
      </c>
      <c r="U233" s="135">
        <v>0.14749999999999999</v>
      </c>
      <c r="V233" s="128" t="s">
        <v>2196</v>
      </c>
      <c r="W233" s="116"/>
      <c r="X233" s="128">
        <v>624</v>
      </c>
      <c r="Y233" s="128">
        <v>24</v>
      </c>
      <c r="Z233" s="128" t="s">
        <v>56</v>
      </c>
      <c r="AA233" s="116"/>
      <c r="AB233" s="116"/>
      <c r="AC233" s="128"/>
      <c r="AD233" s="116"/>
      <c r="AE233" s="128" t="s">
        <v>1554</v>
      </c>
      <c r="AF233" s="116"/>
      <c r="AG233" s="116" t="s">
        <v>2657</v>
      </c>
      <c r="AH233" s="133">
        <v>44672</v>
      </c>
      <c r="AI233" s="133">
        <v>44672</v>
      </c>
      <c r="AJ233" s="133">
        <v>44672</v>
      </c>
      <c r="AK233" s="133">
        <v>44672</v>
      </c>
      <c r="AL233" s="133">
        <v>44672</v>
      </c>
      <c r="AM233" s="128" t="s">
        <v>64</v>
      </c>
      <c r="AN233" s="128" t="s">
        <v>2296</v>
      </c>
      <c r="AO233" s="116"/>
      <c r="AP233" s="116"/>
      <c r="AQ233" s="116"/>
      <c r="AR233" s="116"/>
      <c r="AS233" s="128" t="s">
        <v>53</v>
      </c>
      <c r="AT233" s="128"/>
      <c r="AU233" s="123"/>
      <c r="AV233" s="123"/>
      <c r="AW233" s="123"/>
      <c r="AX233" s="123"/>
      <c r="AY233" s="123"/>
      <c r="AZ233" s="123"/>
      <c r="BA233" s="116"/>
      <c r="BB233" s="116">
        <f t="shared" si="12"/>
        <v>17</v>
      </c>
      <c r="BC233" s="116">
        <f t="shared" si="13"/>
        <v>4</v>
      </c>
      <c r="BD233" s="116">
        <f t="shared" si="14"/>
        <v>2022</v>
      </c>
      <c r="BE233" s="124">
        <f t="shared" si="15"/>
        <v>0</v>
      </c>
    </row>
    <row r="234" spans="1:57">
      <c r="A234" s="116"/>
      <c r="B234" s="116"/>
      <c r="C234" s="128" t="s">
        <v>1555</v>
      </c>
      <c r="D234" s="116"/>
      <c r="E234" s="128" t="s">
        <v>2081</v>
      </c>
      <c r="F234" s="116"/>
      <c r="G234" s="128" t="s">
        <v>1768</v>
      </c>
      <c r="H234" s="116"/>
      <c r="I234" s="116"/>
      <c r="J234" s="116"/>
      <c r="K234" s="128" t="s">
        <v>1800</v>
      </c>
      <c r="L234" s="128" t="s">
        <v>1952</v>
      </c>
      <c r="M234" s="116"/>
      <c r="N234" s="116"/>
      <c r="O234" s="116"/>
      <c r="P234" s="116"/>
      <c r="Q234" s="116"/>
      <c r="R234" s="116"/>
      <c r="S234" s="116"/>
      <c r="T234" s="128">
        <v>30390256</v>
      </c>
      <c r="U234" s="135">
        <v>0.14749999999999999</v>
      </c>
      <c r="V234" s="128" t="s">
        <v>2196</v>
      </c>
      <c r="W234" s="116"/>
      <c r="X234" s="128">
        <v>624</v>
      </c>
      <c r="Y234" s="128">
        <v>24</v>
      </c>
      <c r="Z234" s="128" t="s">
        <v>56</v>
      </c>
      <c r="AA234" s="116"/>
      <c r="AB234" s="116"/>
      <c r="AC234" s="128"/>
      <c r="AD234" s="116"/>
      <c r="AE234" s="128" t="s">
        <v>1555</v>
      </c>
      <c r="AF234" s="116"/>
      <c r="AG234" s="116" t="s">
        <v>2657</v>
      </c>
      <c r="AH234" s="133">
        <v>44672</v>
      </c>
      <c r="AI234" s="133">
        <v>44672</v>
      </c>
      <c r="AJ234" s="133">
        <v>44672</v>
      </c>
      <c r="AK234" s="133">
        <v>44672</v>
      </c>
      <c r="AL234" s="133">
        <v>44672</v>
      </c>
      <c r="AM234" s="128" t="s">
        <v>64</v>
      </c>
      <c r="AN234" s="128" t="s">
        <v>2297</v>
      </c>
      <c r="AO234" s="116"/>
      <c r="AP234" s="116"/>
      <c r="AQ234" s="116"/>
      <c r="AR234" s="116"/>
      <c r="AS234" s="128" t="s">
        <v>53</v>
      </c>
      <c r="AT234" s="128"/>
      <c r="AU234" s="123"/>
      <c r="AV234" s="123"/>
      <c r="AW234" s="123"/>
      <c r="AX234" s="123"/>
      <c r="AY234" s="123"/>
      <c r="AZ234" s="123"/>
      <c r="BA234" s="116"/>
      <c r="BB234" s="116">
        <f t="shared" si="12"/>
        <v>17</v>
      </c>
      <c r="BC234" s="116">
        <f t="shared" si="13"/>
        <v>4</v>
      </c>
      <c r="BD234" s="116">
        <f t="shared" si="14"/>
        <v>2022</v>
      </c>
      <c r="BE234" s="124">
        <f t="shared" si="15"/>
        <v>0</v>
      </c>
    </row>
    <row r="235" spans="1:57">
      <c r="A235" s="116"/>
      <c r="B235" s="116"/>
      <c r="C235" s="128" t="s">
        <v>1556</v>
      </c>
      <c r="D235" s="116"/>
      <c r="E235" s="128" t="s">
        <v>2081</v>
      </c>
      <c r="F235" s="116"/>
      <c r="G235" s="128" t="s">
        <v>1768</v>
      </c>
      <c r="H235" s="116"/>
      <c r="I235" s="116"/>
      <c r="J235" s="116"/>
      <c r="K235" s="128" t="s">
        <v>1800</v>
      </c>
      <c r="L235" s="128" t="s">
        <v>1952</v>
      </c>
      <c r="M235" s="116"/>
      <c r="N235" s="116"/>
      <c r="O235" s="116"/>
      <c r="P235" s="116"/>
      <c r="Q235" s="116"/>
      <c r="R235" s="116"/>
      <c r="S235" s="116"/>
      <c r="T235" s="128">
        <v>30390256</v>
      </c>
      <c r="U235" s="135">
        <v>0.14749999999999999</v>
      </c>
      <c r="V235" s="128" t="s">
        <v>2196</v>
      </c>
      <c r="W235" s="116"/>
      <c r="X235" s="128">
        <v>624</v>
      </c>
      <c r="Y235" s="128">
        <v>24</v>
      </c>
      <c r="Z235" s="128" t="s">
        <v>56</v>
      </c>
      <c r="AA235" s="116"/>
      <c r="AB235" s="116"/>
      <c r="AC235" s="128"/>
      <c r="AD235" s="116"/>
      <c r="AE235" s="128" t="s">
        <v>1556</v>
      </c>
      <c r="AF235" s="116"/>
      <c r="AG235" s="116" t="s">
        <v>2657</v>
      </c>
      <c r="AH235" s="133">
        <v>44672</v>
      </c>
      <c r="AI235" s="133">
        <v>44672</v>
      </c>
      <c r="AJ235" s="133">
        <v>44672</v>
      </c>
      <c r="AK235" s="133">
        <v>44672</v>
      </c>
      <c r="AL235" s="133">
        <v>44672</v>
      </c>
      <c r="AM235" s="128" t="s">
        <v>64</v>
      </c>
      <c r="AN235" s="128" t="s">
        <v>2298</v>
      </c>
      <c r="AO235" s="116"/>
      <c r="AP235" s="116"/>
      <c r="AQ235" s="116"/>
      <c r="AR235" s="116"/>
      <c r="AS235" s="128" t="s">
        <v>53</v>
      </c>
      <c r="AT235" s="128"/>
      <c r="AU235" s="123"/>
      <c r="AV235" s="123"/>
      <c r="AW235" s="123"/>
      <c r="AX235" s="123"/>
      <c r="AY235" s="123"/>
      <c r="AZ235" s="123"/>
      <c r="BA235" s="116"/>
      <c r="BB235" s="116">
        <f t="shared" si="12"/>
        <v>17</v>
      </c>
      <c r="BC235" s="116">
        <f t="shared" si="13"/>
        <v>4</v>
      </c>
      <c r="BD235" s="116">
        <f t="shared" si="14"/>
        <v>2022</v>
      </c>
      <c r="BE235" s="124">
        <f t="shared" si="15"/>
        <v>0</v>
      </c>
    </row>
    <row r="236" spans="1:57">
      <c r="A236" s="116"/>
      <c r="B236" s="116"/>
      <c r="C236" s="128" t="s">
        <v>1557</v>
      </c>
      <c r="D236" s="116"/>
      <c r="E236" s="128" t="s">
        <v>2081</v>
      </c>
      <c r="F236" s="116"/>
      <c r="G236" s="128" t="s">
        <v>1768</v>
      </c>
      <c r="H236" s="116"/>
      <c r="I236" s="116"/>
      <c r="J236" s="116"/>
      <c r="K236" s="128" t="s">
        <v>1800</v>
      </c>
      <c r="L236" s="128" t="s">
        <v>1952</v>
      </c>
      <c r="M236" s="116"/>
      <c r="N236" s="116"/>
      <c r="O236" s="116"/>
      <c r="P236" s="116"/>
      <c r="Q236" s="116"/>
      <c r="R236" s="116"/>
      <c r="S236" s="116"/>
      <c r="T236" s="128">
        <v>30390256</v>
      </c>
      <c r="U236" s="135">
        <v>0.14749999999999999</v>
      </c>
      <c r="V236" s="128" t="s">
        <v>2196</v>
      </c>
      <c r="W236" s="116"/>
      <c r="X236" s="128">
        <v>624</v>
      </c>
      <c r="Y236" s="128">
        <v>24</v>
      </c>
      <c r="Z236" s="128" t="s">
        <v>56</v>
      </c>
      <c r="AA236" s="116"/>
      <c r="AB236" s="116"/>
      <c r="AC236" s="128"/>
      <c r="AD236" s="116"/>
      <c r="AE236" s="128" t="s">
        <v>1557</v>
      </c>
      <c r="AF236" s="116"/>
      <c r="AG236" s="116" t="s">
        <v>2657</v>
      </c>
      <c r="AH236" s="133">
        <v>44672</v>
      </c>
      <c r="AI236" s="133">
        <v>44672</v>
      </c>
      <c r="AJ236" s="133">
        <v>44672</v>
      </c>
      <c r="AK236" s="133">
        <v>44672</v>
      </c>
      <c r="AL236" s="133">
        <v>44672</v>
      </c>
      <c r="AM236" s="128" t="s">
        <v>64</v>
      </c>
      <c r="AN236" s="128" t="s">
        <v>2299</v>
      </c>
      <c r="AO236" s="116"/>
      <c r="AP236" s="116"/>
      <c r="AQ236" s="116"/>
      <c r="AR236" s="116"/>
      <c r="AS236" s="128" t="s">
        <v>53</v>
      </c>
      <c r="AT236" s="128"/>
      <c r="AU236" s="123"/>
      <c r="AV236" s="123"/>
      <c r="AW236" s="123"/>
      <c r="AX236" s="123"/>
      <c r="AY236" s="123"/>
      <c r="AZ236" s="123"/>
      <c r="BA236" s="116"/>
      <c r="BB236" s="116">
        <f t="shared" si="12"/>
        <v>17</v>
      </c>
      <c r="BC236" s="116">
        <f t="shared" si="13"/>
        <v>4</v>
      </c>
      <c r="BD236" s="116">
        <f t="shared" si="14"/>
        <v>2022</v>
      </c>
      <c r="BE236" s="124">
        <f t="shared" si="15"/>
        <v>0</v>
      </c>
    </row>
    <row r="237" spans="1:57">
      <c r="A237" s="116"/>
      <c r="B237" s="116"/>
      <c r="C237" s="125" t="s">
        <v>1558</v>
      </c>
      <c r="D237" s="116"/>
      <c r="E237" s="125" t="s">
        <v>2124</v>
      </c>
      <c r="F237" s="116"/>
      <c r="G237" s="125" t="s">
        <v>1769</v>
      </c>
      <c r="H237" s="116"/>
      <c r="I237" s="116"/>
      <c r="J237" s="116"/>
      <c r="K237" s="125" t="s">
        <v>122</v>
      </c>
      <c r="L237" s="125" t="s">
        <v>1980</v>
      </c>
      <c r="M237" s="116"/>
      <c r="N237" s="116"/>
      <c r="O237" s="116"/>
      <c r="P237" s="116"/>
      <c r="Q237" s="116"/>
      <c r="R237" s="116"/>
      <c r="S237" s="116"/>
      <c r="T237" s="125">
        <v>30390455</v>
      </c>
      <c r="U237" s="126">
        <v>0.14749999999999999</v>
      </c>
      <c r="V237" s="125" t="s">
        <v>2195</v>
      </c>
      <c r="W237" s="116"/>
      <c r="X237" s="125">
        <v>832</v>
      </c>
      <c r="Y237" s="125">
        <v>26</v>
      </c>
      <c r="Z237" s="125" t="s">
        <v>56</v>
      </c>
      <c r="AA237" s="116"/>
      <c r="AB237" s="116"/>
      <c r="AC237" s="125"/>
      <c r="AD237" s="116"/>
      <c r="AE237" s="125" t="s">
        <v>1558</v>
      </c>
      <c r="AF237" s="116"/>
      <c r="AG237" s="116" t="s">
        <v>2657</v>
      </c>
      <c r="AH237" s="127">
        <v>44672</v>
      </c>
      <c r="AI237" s="127">
        <v>44672</v>
      </c>
      <c r="AJ237" s="127">
        <v>44672</v>
      </c>
      <c r="AK237" s="127">
        <v>44672</v>
      </c>
      <c r="AL237" s="127">
        <v>44672</v>
      </c>
      <c r="AM237" s="128" t="s">
        <v>64</v>
      </c>
      <c r="AN237" s="125"/>
      <c r="AO237" s="116"/>
      <c r="AP237" s="116"/>
      <c r="AQ237" s="116"/>
      <c r="AR237" s="116"/>
      <c r="AS237" s="125" t="s">
        <v>53</v>
      </c>
      <c r="AT237" s="125"/>
      <c r="AU237" s="123"/>
      <c r="AV237" s="123"/>
      <c r="AW237" s="123"/>
      <c r="AX237" s="123"/>
      <c r="AY237" s="123"/>
      <c r="AZ237" s="123"/>
      <c r="BA237" s="116"/>
      <c r="BB237" s="116">
        <f t="shared" si="12"/>
        <v>17</v>
      </c>
      <c r="BC237" s="116">
        <f t="shared" si="13"/>
        <v>4</v>
      </c>
      <c r="BD237" s="116">
        <f t="shared" si="14"/>
        <v>2022</v>
      </c>
      <c r="BE237" s="124">
        <f t="shared" si="15"/>
        <v>0</v>
      </c>
    </row>
    <row r="238" spans="1:57">
      <c r="A238" s="116"/>
      <c r="B238" s="116"/>
      <c r="C238" s="125" t="s">
        <v>1559</v>
      </c>
      <c r="D238" s="116"/>
      <c r="E238" s="125" t="s">
        <v>2125</v>
      </c>
      <c r="F238" s="116"/>
      <c r="G238" s="125" t="s">
        <v>1773</v>
      </c>
      <c r="H238" s="116"/>
      <c r="I238" s="116"/>
      <c r="J238" s="116"/>
      <c r="K238" s="125" t="s">
        <v>122</v>
      </c>
      <c r="L238" s="125" t="s">
        <v>1980</v>
      </c>
      <c r="M238" s="116"/>
      <c r="N238" s="116"/>
      <c r="O238" s="116"/>
      <c r="P238" s="116"/>
      <c r="Q238" s="116"/>
      <c r="R238" s="116"/>
      <c r="S238" s="116"/>
      <c r="T238" s="125">
        <v>30390455</v>
      </c>
      <c r="U238" s="126">
        <v>0.14749999999999999</v>
      </c>
      <c r="V238" s="125" t="s">
        <v>2195</v>
      </c>
      <c r="W238" s="116"/>
      <c r="X238" s="125">
        <v>832</v>
      </c>
      <c r="Y238" s="125">
        <v>26</v>
      </c>
      <c r="Z238" s="125" t="s">
        <v>56</v>
      </c>
      <c r="AA238" s="116"/>
      <c r="AB238" s="116"/>
      <c r="AC238" s="125"/>
      <c r="AD238" s="116"/>
      <c r="AE238" s="125" t="s">
        <v>1559</v>
      </c>
      <c r="AF238" s="116"/>
      <c r="AG238" s="116" t="s">
        <v>2657</v>
      </c>
      <c r="AH238" s="127">
        <v>44672</v>
      </c>
      <c r="AI238" s="127">
        <v>44672</v>
      </c>
      <c r="AJ238" s="127">
        <v>44673</v>
      </c>
      <c r="AK238" s="127">
        <v>44673</v>
      </c>
      <c r="AL238" s="127">
        <v>44673</v>
      </c>
      <c r="AM238" s="128" t="s">
        <v>64</v>
      </c>
      <c r="AN238" s="125"/>
      <c r="AO238" s="116"/>
      <c r="AP238" s="116"/>
      <c r="AQ238" s="116"/>
      <c r="AR238" s="116"/>
      <c r="AS238" s="125" t="s">
        <v>53</v>
      </c>
      <c r="AT238" s="125"/>
      <c r="AU238" s="123"/>
      <c r="AV238" s="123"/>
      <c r="AW238" s="123"/>
      <c r="AX238" s="123"/>
      <c r="AY238" s="123"/>
      <c r="AZ238" s="123"/>
      <c r="BA238" s="116"/>
      <c r="BB238" s="116">
        <f t="shared" si="12"/>
        <v>17</v>
      </c>
      <c r="BC238" s="116">
        <f t="shared" si="13"/>
        <v>4</v>
      </c>
      <c r="BD238" s="116">
        <f t="shared" si="14"/>
        <v>2022</v>
      </c>
      <c r="BE238" s="124">
        <f t="shared" si="15"/>
        <v>0</v>
      </c>
    </row>
    <row r="239" spans="1:57">
      <c r="A239" s="116"/>
      <c r="B239" s="116"/>
      <c r="C239" s="125" t="s">
        <v>1560</v>
      </c>
      <c r="D239" s="116"/>
      <c r="E239" s="125" t="s">
        <v>2107</v>
      </c>
      <c r="F239" s="116"/>
      <c r="G239" s="125" t="s">
        <v>1768</v>
      </c>
      <c r="H239" s="116"/>
      <c r="I239" s="116"/>
      <c r="J239" s="116"/>
      <c r="K239" s="125" t="s">
        <v>122</v>
      </c>
      <c r="L239" s="125" t="s">
        <v>1971</v>
      </c>
      <c r="M239" s="116"/>
      <c r="N239" s="116"/>
      <c r="O239" s="116"/>
      <c r="P239" s="116"/>
      <c r="Q239" s="116"/>
      <c r="R239" s="116"/>
      <c r="S239" s="116"/>
      <c r="T239" s="125">
        <v>30390155</v>
      </c>
      <c r="U239" s="126">
        <v>0.14749999999999999</v>
      </c>
      <c r="V239" s="125" t="s">
        <v>2195</v>
      </c>
      <c r="W239" s="116"/>
      <c r="X239" s="125">
        <v>768</v>
      </c>
      <c r="Y239" s="125">
        <v>24</v>
      </c>
      <c r="Z239" s="125" t="s">
        <v>56</v>
      </c>
      <c r="AA239" s="116"/>
      <c r="AB239" s="116"/>
      <c r="AC239" s="125"/>
      <c r="AD239" s="116"/>
      <c r="AE239" s="125" t="s">
        <v>1560</v>
      </c>
      <c r="AF239" s="116"/>
      <c r="AG239" s="116" t="s">
        <v>2657</v>
      </c>
      <c r="AH239" s="127">
        <v>44672</v>
      </c>
      <c r="AI239" s="127">
        <v>44672</v>
      </c>
      <c r="AJ239" s="127">
        <v>44677</v>
      </c>
      <c r="AK239" s="127">
        <v>44677</v>
      </c>
      <c r="AL239" s="127">
        <v>44677</v>
      </c>
      <c r="AM239" s="128" t="s">
        <v>64</v>
      </c>
      <c r="AN239" s="125"/>
      <c r="AO239" s="116"/>
      <c r="AP239" s="116"/>
      <c r="AQ239" s="116"/>
      <c r="AR239" s="116"/>
      <c r="AS239" s="125" t="s">
        <v>53</v>
      </c>
      <c r="AT239" s="125"/>
      <c r="AU239" s="123"/>
      <c r="AV239" s="123"/>
      <c r="AW239" s="123"/>
      <c r="AX239" s="123"/>
      <c r="AY239" s="123"/>
      <c r="AZ239" s="123"/>
      <c r="BA239" s="116"/>
      <c r="BB239" s="116">
        <f t="shared" si="12"/>
        <v>17</v>
      </c>
      <c r="BC239" s="116">
        <f t="shared" si="13"/>
        <v>4</v>
      </c>
      <c r="BD239" s="116">
        <f t="shared" si="14"/>
        <v>2022</v>
      </c>
      <c r="BE239" s="124">
        <f t="shared" si="15"/>
        <v>0</v>
      </c>
    </row>
    <row r="240" spans="1:57">
      <c r="A240" s="116"/>
      <c r="B240" s="116"/>
      <c r="C240" s="125" t="s">
        <v>1561</v>
      </c>
      <c r="D240" s="116"/>
      <c r="E240" s="125" t="s">
        <v>2126</v>
      </c>
      <c r="F240" s="116"/>
      <c r="G240" s="125" t="s">
        <v>1769</v>
      </c>
      <c r="H240" s="116"/>
      <c r="I240" s="116"/>
      <c r="J240" s="116"/>
      <c r="K240" s="125" t="s">
        <v>1786</v>
      </c>
      <c r="L240" s="125" t="s">
        <v>1981</v>
      </c>
      <c r="M240" s="116"/>
      <c r="N240" s="116"/>
      <c r="O240" s="116"/>
      <c r="P240" s="116"/>
      <c r="Q240" s="116"/>
      <c r="R240" s="116"/>
      <c r="S240" s="116"/>
      <c r="T240" s="125">
        <v>30390156</v>
      </c>
      <c r="U240" s="126">
        <v>0.14749999999999999</v>
      </c>
      <c r="V240" s="125" t="s">
        <v>2193</v>
      </c>
      <c r="W240" s="116"/>
      <c r="X240" s="125">
        <v>768</v>
      </c>
      <c r="Y240" s="125">
        <v>24</v>
      </c>
      <c r="Z240" s="125" t="s">
        <v>62</v>
      </c>
      <c r="AA240" s="116"/>
      <c r="AB240" s="116"/>
      <c r="AC240" s="125"/>
      <c r="AD240" s="116"/>
      <c r="AE240" s="125" t="s">
        <v>1561</v>
      </c>
      <c r="AF240" s="116"/>
      <c r="AG240" s="116" t="s">
        <v>2657</v>
      </c>
      <c r="AH240" s="127">
        <v>44672</v>
      </c>
      <c r="AI240" s="127">
        <v>44672</v>
      </c>
      <c r="AJ240" s="127">
        <v>44676</v>
      </c>
      <c r="AK240" s="127">
        <v>44676</v>
      </c>
      <c r="AL240" s="127">
        <v>44676</v>
      </c>
      <c r="AM240" s="128" t="s">
        <v>64</v>
      </c>
      <c r="AN240" s="125"/>
      <c r="AO240" s="116"/>
      <c r="AP240" s="116"/>
      <c r="AQ240" s="116"/>
      <c r="AR240" s="116"/>
      <c r="AS240" s="125" t="s">
        <v>53</v>
      </c>
      <c r="AT240" s="125"/>
      <c r="AU240" s="123"/>
      <c r="AV240" s="123"/>
      <c r="AW240" s="123"/>
      <c r="AX240" s="123"/>
      <c r="AY240" s="123"/>
      <c r="AZ240" s="123"/>
      <c r="BA240" s="116"/>
      <c r="BB240" s="116">
        <f t="shared" si="12"/>
        <v>17</v>
      </c>
      <c r="BC240" s="116">
        <f t="shared" si="13"/>
        <v>4</v>
      </c>
      <c r="BD240" s="116">
        <f t="shared" si="14"/>
        <v>2022</v>
      </c>
      <c r="BE240" s="124">
        <f t="shared" si="15"/>
        <v>0</v>
      </c>
    </row>
    <row r="241" spans="1:57">
      <c r="A241" s="116"/>
      <c r="B241" s="116"/>
      <c r="C241" s="125" t="s">
        <v>1562</v>
      </c>
      <c r="D241" s="116"/>
      <c r="E241" s="125">
        <v>114166</v>
      </c>
      <c r="F241" s="116"/>
      <c r="G241" s="125" t="s">
        <v>1772</v>
      </c>
      <c r="H241" s="116"/>
      <c r="I241" s="116"/>
      <c r="J241" s="116"/>
      <c r="K241" s="125" t="s">
        <v>1788</v>
      </c>
      <c r="L241" s="125" t="s">
        <v>1978</v>
      </c>
      <c r="M241" s="116"/>
      <c r="N241" s="116"/>
      <c r="O241" s="116"/>
      <c r="P241" s="116"/>
      <c r="Q241" s="116"/>
      <c r="R241" s="116"/>
      <c r="S241" s="116"/>
      <c r="T241" s="125">
        <v>30390456</v>
      </c>
      <c r="U241" s="126">
        <v>0.14749999999999999</v>
      </c>
      <c r="V241" s="125" t="s">
        <v>2192</v>
      </c>
      <c r="W241" s="116"/>
      <c r="X241" s="125">
        <v>832</v>
      </c>
      <c r="Y241" s="125">
        <v>26</v>
      </c>
      <c r="Z241" s="125" t="s">
        <v>56</v>
      </c>
      <c r="AA241" s="116"/>
      <c r="AB241" s="116"/>
      <c r="AC241" s="125"/>
      <c r="AD241" s="116"/>
      <c r="AE241" s="125" t="s">
        <v>1562</v>
      </c>
      <c r="AF241" s="116"/>
      <c r="AG241" s="116" t="s">
        <v>2657</v>
      </c>
      <c r="AH241" s="127">
        <v>44672</v>
      </c>
      <c r="AI241" s="127">
        <v>44672</v>
      </c>
      <c r="AJ241" s="127">
        <v>44677</v>
      </c>
      <c r="AK241" s="127">
        <v>44677</v>
      </c>
      <c r="AL241" s="127">
        <v>44677</v>
      </c>
      <c r="AM241" s="128" t="s">
        <v>64</v>
      </c>
      <c r="AN241" s="125"/>
      <c r="AO241" s="116"/>
      <c r="AP241" s="116"/>
      <c r="AQ241" s="116"/>
      <c r="AR241" s="116"/>
      <c r="AS241" s="125" t="s">
        <v>53</v>
      </c>
      <c r="AT241" s="125"/>
      <c r="AU241" s="123"/>
      <c r="AV241" s="123"/>
      <c r="AW241" s="123"/>
      <c r="AX241" s="123"/>
      <c r="AY241" s="123"/>
      <c r="AZ241" s="123"/>
      <c r="BA241" s="116"/>
      <c r="BB241" s="116">
        <f t="shared" si="12"/>
        <v>17</v>
      </c>
      <c r="BC241" s="116">
        <f t="shared" si="13"/>
        <v>4</v>
      </c>
      <c r="BD241" s="116">
        <f t="shared" si="14"/>
        <v>2022</v>
      </c>
      <c r="BE241" s="124">
        <f t="shared" si="15"/>
        <v>0</v>
      </c>
    </row>
    <row r="242" spans="1:57">
      <c r="A242" s="116"/>
      <c r="B242" s="116"/>
      <c r="C242" s="125" t="s">
        <v>1563</v>
      </c>
      <c r="D242" s="116"/>
      <c r="E242" s="125">
        <v>114166</v>
      </c>
      <c r="F242" s="116"/>
      <c r="G242" s="125" t="s">
        <v>1772</v>
      </c>
      <c r="H242" s="116"/>
      <c r="I242" s="116"/>
      <c r="J242" s="116"/>
      <c r="K242" s="125" t="s">
        <v>1788</v>
      </c>
      <c r="L242" s="128" t="s">
        <v>1982</v>
      </c>
      <c r="M242" s="116"/>
      <c r="N242" s="116"/>
      <c r="O242" s="116"/>
      <c r="P242" s="116"/>
      <c r="Q242" s="116"/>
      <c r="R242" s="116"/>
      <c r="S242" s="116"/>
      <c r="T242" s="125">
        <v>30390456</v>
      </c>
      <c r="U242" s="126">
        <v>0.14749999999999999</v>
      </c>
      <c r="V242" s="125" t="s">
        <v>2192</v>
      </c>
      <c r="W242" s="116"/>
      <c r="X242" s="125">
        <v>832</v>
      </c>
      <c r="Y242" s="125">
        <v>26</v>
      </c>
      <c r="Z242" s="125" t="s">
        <v>56</v>
      </c>
      <c r="AA242" s="116"/>
      <c r="AB242" s="116"/>
      <c r="AC242" s="125"/>
      <c r="AD242" s="116"/>
      <c r="AE242" s="125" t="s">
        <v>1563</v>
      </c>
      <c r="AF242" s="116"/>
      <c r="AG242" s="116" t="s">
        <v>2657</v>
      </c>
      <c r="AH242" s="127">
        <v>44672</v>
      </c>
      <c r="AI242" s="127">
        <v>44672</v>
      </c>
      <c r="AJ242" s="127">
        <v>44678</v>
      </c>
      <c r="AK242" s="127">
        <v>44678</v>
      </c>
      <c r="AL242" s="127">
        <v>44678</v>
      </c>
      <c r="AM242" s="128" t="s">
        <v>64</v>
      </c>
      <c r="AN242" s="125"/>
      <c r="AO242" s="116"/>
      <c r="AP242" s="116"/>
      <c r="AQ242" s="116"/>
      <c r="AR242" s="116"/>
      <c r="AS242" s="125" t="s">
        <v>53</v>
      </c>
      <c r="AT242" s="125"/>
      <c r="AU242" s="123"/>
      <c r="AV242" s="123"/>
      <c r="AW242" s="123"/>
      <c r="AX242" s="123"/>
      <c r="AY242" s="123"/>
      <c r="AZ242" s="123"/>
      <c r="BA242" s="116"/>
      <c r="BB242" s="116">
        <f t="shared" si="12"/>
        <v>17</v>
      </c>
      <c r="BC242" s="116">
        <f t="shared" si="13"/>
        <v>4</v>
      </c>
      <c r="BD242" s="116">
        <f t="shared" si="14"/>
        <v>2022</v>
      </c>
      <c r="BE242" s="124">
        <f t="shared" si="15"/>
        <v>0</v>
      </c>
    </row>
    <row r="243" spans="1:57">
      <c r="A243" s="116"/>
      <c r="B243" s="116"/>
      <c r="C243" s="125" t="s">
        <v>1564</v>
      </c>
      <c r="D243" s="116"/>
      <c r="E243" s="125">
        <v>114166</v>
      </c>
      <c r="F243" s="116"/>
      <c r="G243" s="125" t="s">
        <v>1772</v>
      </c>
      <c r="H243" s="116"/>
      <c r="I243" s="116"/>
      <c r="J243" s="116"/>
      <c r="K243" s="125" t="s">
        <v>1788</v>
      </c>
      <c r="L243" s="128" t="s">
        <v>1982</v>
      </c>
      <c r="M243" s="116"/>
      <c r="N243" s="116"/>
      <c r="O243" s="116"/>
      <c r="P243" s="116"/>
      <c r="Q243" s="116"/>
      <c r="R243" s="116"/>
      <c r="S243" s="116"/>
      <c r="T243" s="125">
        <v>30390456</v>
      </c>
      <c r="U243" s="126">
        <v>0.14749999999999999</v>
      </c>
      <c r="V243" s="125" t="s">
        <v>2192</v>
      </c>
      <c r="W243" s="116"/>
      <c r="X243" s="125">
        <v>832</v>
      </c>
      <c r="Y243" s="125">
        <v>26</v>
      </c>
      <c r="Z243" s="125" t="s">
        <v>56</v>
      </c>
      <c r="AA243" s="116"/>
      <c r="AB243" s="116"/>
      <c r="AC243" s="125"/>
      <c r="AD243" s="116"/>
      <c r="AE243" s="125" t="s">
        <v>1564</v>
      </c>
      <c r="AF243" s="116"/>
      <c r="AG243" s="116" t="s">
        <v>2657</v>
      </c>
      <c r="AH243" s="127">
        <v>44672</v>
      </c>
      <c r="AI243" s="127">
        <v>44672</v>
      </c>
      <c r="AJ243" s="127">
        <v>44678</v>
      </c>
      <c r="AK243" s="127">
        <v>44678</v>
      </c>
      <c r="AL243" s="127">
        <v>44678</v>
      </c>
      <c r="AM243" s="128" t="s">
        <v>64</v>
      </c>
      <c r="AN243" s="125"/>
      <c r="AO243" s="116"/>
      <c r="AP243" s="116"/>
      <c r="AQ243" s="116"/>
      <c r="AR243" s="116"/>
      <c r="AS243" s="125" t="s">
        <v>53</v>
      </c>
      <c r="AT243" s="125"/>
      <c r="AU243" s="123"/>
      <c r="AV243" s="123"/>
      <c r="AW243" s="123"/>
      <c r="AX243" s="123"/>
      <c r="AY243" s="123"/>
      <c r="AZ243" s="123"/>
      <c r="BA243" s="116"/>
      <c r="BB243" s="116">
        <f t="shared" si="12"/>
        <v>17</v>
      </c>
      <c r="BC243" s="116">
        <f t="shared" si="13"/>
        <v>4</v>
      </c>
      <c r="BD243" s="116">
        <f t="shared" si="14"/>
        <v>2022</v>
      </c>
      <c r="BE243" s="124">
        <f t="shared" si="15"/>
        <v>0</v>
      </c>
    </row>
    <row r="244" spans="1:57">
      <c r="A244" s="116"/>
      <c r="B244" s="116"/>
      <c r="C244" s="125" t="s">
        <v>1565</v>
      </c>
      <c r="D244" s="116"/>
      <c r="E244" s="125">
        <v>114167</v>
      </c>
      <c r="F244" s="116"/>
      <c r="G244" s="125" t="s">
        <v>1771</v>
      </c>
      <c r="H244" s="116"/>
      <c r="I244" s="116"/>
      <c r="J244" s="116"/>
      <c r="K244" s="125" t="s">
        <v>1788</v>
      </c>
      <c r="L244" s="128" t="s">
        <v>1982</v>
      </c>
      <c r="M244" s="116"/>
      <c r="N244" s="116"/>
      <c r="O244" s="116"/>
      <c r="P244" s="116"/>
      <c r="Q244" s="116"/>
      <c r="R244" s="116"/>
      <c r="S244" s="116"/>
      <c r="T244" s="125">
        <v>30390456</v>
      </c>
      <c r="U244" s="126">
        <v>0.14749999999999999</v>
      </c>
      <c r="V244" s="125" t="s">
        <v>2192</v>
      </c>
      <c r="W244" s="116"/>
      <c r="X244" s="125">
        <v>832</v>
      </c>
      <c r="Y244" s="125">
        <v>26</v>
      </c>
      <c r="Z244" s="125" t="s">
        <v>56</v>
      </c>
      <c r="AA244" s="116"/>
      <c r="AB244" s="116"/>
      <c r="AC244" s="125"/>
      <c r="AD244" s="116"/>
      <c r="AE244" s="125" t="s">
        <v>1565</v>
      </c>
      <c r="AF244" s="116"/>
      <c r="AG244" s="116" t="s">
        <v>2657</v>
      </c>
      <c r="AH244" s="127">
        <v>44672</v>
      </c>
      <c r="AI244" s="127">
        <v>44672</v>
      </c>
      <c r="AJ244" s="127">
        <v>44678</v>
      </c>
      <c r="AK244" s="127">
        <v>44678</v>
      </c>
      <c r="AL244" s="127">
        <v>44678</v>
      </c>
      <c r="AM244" s="128" t="s">
        <v>64</v>
      </c>
      <c r="AN244" s="125"/>
      <c r="AO244" s="116"/>
      <c r="AP244" s="116"/>
      <c r="AQ244" s="116"/>
      <c r="AR244" s="116"/>
      <c r="AS244" s="125" t="s">
        <v>53</v>
      </c>
      <c r="AT244" s="125"/>
      <c r="AU244" s="123"/>
      <c r="AV244" s="123"/>
      <c r="AW244" s="123"/>
      <c r="AX244" s="123"/>
      <c r="AY244" s="123"/>
      <c r="AZ244" s="123"/>
      <c r="BA244" s="116"/>
      <c r="BB244" s="116">
        <f t="shared" si="12"/>
        <v>17</v>
      </c>
      <c r="BC244" s="116">
        <f t="shared" si="13"/>
        <v>4</v>
      </c>
      <c r="BD244" s="116">
        <f t="shared" si="14"/>
        <v>2022</v>
      </c>
      <c r="BE244" s="124">
        <f t="shared" si="15"/>
        <v>0</v>
      </c>
    </row>
    <row r="245" spans="1:57">
      <c r="A245" s="116"/>
      <c r="B245" s="116"/>
      <c r="C245" s="125" t="s">
        <v>1566</v>
      </c>
      <c r="D245" s="116"/>
      <c r="E245" s="125">
        <v>114167</v>
      </c>
      <c r="F245" s="116"/>
      <c r="G245" s="125" t="s">
        <v>1769</v>
      </c>
      <c r="H245" s="116"/>
      <c r="I245" s="116"/>
      <c r="J245" s="116"/>
      <c r="K245" s="125" t="s">
        <v>1788</v>
      </c>
      <c r="L245" s="125" t="s">
        <v>1978</v>
      </c>
      <c r="M245" s="116"/>
      <c r="N245" s="116"/>
      <c r="O245" s="116"/>
      <c r="P245" s="116"/>
      <c r="Q245" s="116"/>
      <c r="R245" s="116"/>
      <c r="S245" s="116"/>
      <c r="T245" s="125">
        <v>30390456</v>
      </c>
      <c r="U245" s="126">
        <v>0.14749999999999999</v>
      </c>
      <c r="V245" s="125" t="s">
        <v>2192</v>
      </c>
      <c r="W245" s="116"/>
      <c r="X245" s="125">
        <v>832</v>
      </c>
      <c r="Y245" s="125">
        <v>26</v>
      </c>
      <c r="Z245" s="125" t="s">
        <v>56</v>
      </c>
      <c r="AA245" s="116"/>
      <c r="AB245" s="116"/>
      <c r="AC245" s="125"/>
      <c r="AD245" s="116"/>
      <c r="AE245" s="125" t="s">
        <v>1566</v>
      </c>
      <c r="AF245" s="116"/>
      <c r="AG245" s="116" t="s">
        <v>2657</v>
      </c>
      <c r="AH245" s="127">
        <v>44672</v>
      </c>
      <c r="AI245" s="127">
        <v>44672</v>
      </c>
      <c r="AJ245" s="127">
        <v>44677</v>
      </c>
      <c r="AK245" s="127">
        <v>44677</v>
      </c>
      <c r="AL245" s="127">
        <v>44677</v>
      </c>
      <c r="AM245" s="128" t="s">
        <v>64</v>
      </c>
      <c r="AN245" s="125"/>
      <c r="AO245" s="116"/>
      <c r="AP245" s="116"/>
      <c r="AQ245" s="116"/>
      <c r="AR245" s="116"/>
      <c r="AS245" s="125" t="s">
        <v>53</v>
      </c>
      <c r="AT245" s="125"/>
      <c r="AU245" s="123"/>
      <c r="AV245" s="123"/>
      <c r="AW245" s="123"/>
      <c r="AX245" s="123"/>
      <c r="AY245" s="123"/>
      <c r="AZ245" s="123"/>
      <c r="BA245" s="116"/>
      <c r="BB245" s="116">
        <f t="shared" si="12"/>
        <v>17</v>
      </c>
      <c r="BC245" s="116">
        <f t="shared" si="13"/>
        <v>4</v>
      </c>
      <c r="BD245" s="116">
        <f t="shared" si="14"/>
        <v>2022</v>
      </c>
      <c r="BE245" s="124">
        <f t="shared" si="15"/>
        <v>0</v>
      </c>
    </row>
    <row r="246" spans="1:57">
      <c r="A246" s="116"/>
      <c r="B246" s="116"/>
      <c r="C246" s="125" t="s">
        <v>1567</v>
      </c>
      <c r="D246" s="116"/>
      <c r="E246" s="125">
        <v>114161</v>
      </c>
      <c r="F246" s="116"/>
      <c r="G246" s="125" t="s">
        <v>1768</v>
      </c>
      <c r="H246" s="116"/>
      <c r="I246" s="116"/>
      <c r="J246" s="116"/>
      <c r="K246" s="125" t="s">
        <v>1788</v>
      </c>
      <c r="L246" s="125" t="s">
        <v>1982</v>
      </c>
      <c r="M246" s="116"/>
      <c r="N246" s="116"/>
      <c r="O246" s="116"/>
      <c r="P246" s="116"/>
      <c r="Q246" s="116"/>
      <c r="R246" s="116"/>
      <c r="S246" s="116"/>
      <c r="T246" s="125">
        <v>30376909</v>
      </c>
      <c r="U246" s="126">
        <v>0.14749999999999999</v>
      </c>
      <c r="V246" s="125" t="s">
        <v>2206</v>
      </c>
      <c r="W246" s="116"/>
      <c r="X246" s="125">
        <v>832</v>
      </c>
      <c r="Y246" s="125">
        <v>26</v>
      </c>
      <c r="Z246" s="125" t="s">
        <v>56</v>
      </c>
      <c r="AA246" s="116"/>
      <c r="AB246" s="116"/>
      <c r="AC246" s="125"/>
      <c r="AD246" s="116"/>
      <c r="AE246" s="125" t="s">
        <v>1567</v>
      </c>
      <c r="AF246" s="116"/>
      <c r="AG246" s="116" t="s">
        <v>2657</v>
      </c>
      <c r="AH246" s="127">
        <v>44672</v>
      </c>
      <c r="AI246" s="127">
        <v>44672</v>
      </c>
      <c r="AJ246" s="127">
        <v>44677</v>
      </c>
      <c r="AK246" s="127">
        <v>44677</v>
      </c>
      <c r="AL246" s="127">
        <v>44677</v>
      </c>
      <c r="AM246" s="128" t="s">
        <v>64</v>
      </c>
      <c r="AN246" s="125"/>
      <c r="AO246" s="116"/>
      <c r="AP246" s="116"/>
      <c r="AQ246" s="116"/>
      <c r="AR246" s="116"/>
      <c r="AS246" s="125" t="s">
        <v>53</v>
      </c>
      <c r="AT246" s="125"/>
      <c r="AU246" s="123"/>
      <c r="AV246" s="123"/>
      <c r="AW246" s="123"/>
      <c r="AX246" s="123"/>
      <c r="AY246" s="123"/>
      <c r="AZ246" s="123"/>
      <c r="BA246" s="116"/>
      <c r="BB246" s="116">
        <f t="shared" si="12"/>
        <v>17</v>
      </c>
      <c r="BC246" s="116">
        <f t="shared" si="13"/>
        <v>4</v>
      </c>
      <c r="BD246" s="116">
        <f t="shared" si="14"/>
        <v>2022</v>
      </c>
      <c r="BE246" s="124">
        <f t="shared" si="15"/>
        <v>0</v>
      </c>
    </row>
    <row r="247" spans="1:57">
      <c r="A247" s="116"/>
      <c r="B247" s="116"/>
      <c r="C247" s="125" t="s">
        <v>1568</v>
      </c>
      <c r="D247" s="116"/>
      <c r="E247" s="125" t="s">
        <v>2127</v>
      </c>
      <c r="F247" s="116"/>
      <c r="G247" s="125" t="s">
        <v>1770</v>
      </c>
      <c r="H247" s="116"/>
      <c r="I247" s="116"/>
      <c r="J247" s="116"/>
      <c r="K247" s="125" t="s">
        <v>1804</v>
      </c>
      <c r="L247" s="125" t="s">
        <v>1983</v>
      </c>
      <c r="M247" s="116"/>
      <c r="N247" s="116"/>
      <c r="O247" s="116"/>
      <c r="P247" s="116"/>
      <c r="Q247" s="116"/>
      <c r="R247" s="116"/>
      <c r="S247" s="116"/>
      <c r="T247" s="125">
        <v>30390156</v>
      </c>
      <c r="U247" s="126">
        <v>0.14749999999999999</v>
      </c>
      <c r="V247" s="125" t="s">
        <v>2193</v>
      </c>
      <c r="W247" s="116"/>
      <c r="X247" s="125">
        <v>768</v>
      </c>
      <c r="Y247" s="125">
        <v>24</v>
      </c>
      <c r="Z247" s="125" t="s">
        <v>56</v>
      </c>
      <c r="AA247" s="116"/>
      <c r="AB247" s="116"/>
      <c r="AC247" s="125"/>
      <c r="AD247" s="116"/>
      <c r="AE247" s="125" t="s">
        <v>1568</v>
      </c>
      <c r="AF247" s="116"/>
      <c r="AG247" s="116" t="s">
        <v>2657</v>
      </c>
      <c r="AH247" s="127">
        <v>44672</v>
      </c>
      <c r="AI247" s="127">
        <v>44672</v>
      </c>
      <c r="AJ247" s="127">
        <v>44673</v>
      </c>
      <c r="AK247" s="127">
        <v>44673</v>
      </c>
      <c r="AL247" s="127">
        <v>44673</v>
      </c>
      <c r="AM247" s="128" t="s">
        <v>64</v>
      </c>
      <c r="AN247" s="125"/>
      <c r="AO247" s="116"/>
      <c r="AP247" s="116"/>
      <c r="AQ247" s="116"/>
      <c r="AR247" s="116"/>
      <c r="AS247" s="125" t="s">
        <v>53</v>
      </c>
      <c r="AT247" s="125"/>
      <c r="AU247" s="123"/>
      <c r="AV247" s="123"/>
      <c r="AW247" s="123"/>
      <c r="AX247" s="123"/>
      <c r="AY247" s="123"/>
      <c r="AZ247" s="123"/>
      <c r="BA247" s="116"/>
      <c r="BB247" s="116">
        <f t="shared" si="12"/>
        <v>17</v>
      </c>
      <c r="BC247" s="116">
        <f t="shared" si="13"/>
        <v>4</v>
      </c>
      <c r="BD247" s="116">
        <f t="shared" si="14"/>
        <v>2022</v>
      </c>
      <c r="BE247" s="124">
        <f t="shared" si="15"/>
        <v>0</v>
      </c>
    </row>
    <row r="248" spans="1:57">
      <c r="A248" s="116"/>
      <c r="B248" s="116"/>
      <c r="C248" s="125" t="s">
        <v>1569</v>
      </c>
      <c r="D248" s="116"/>
      <c r="E248" s="125" t="s">
        <v>2128</v>
      </c>
      <c r="F248" s="116"/>
      <c r="G248" s="125" t="s">
        <v>1769</v>
      </c>
      <c r="H248" s="116"/>
      <c r="I248" s="116"/>
      <c r="J248" s="116"/>
      <c r="K248" s="125" t="s">
        <v>306</v>
      </c>
      <c r="L248" s="125" t="s">
        <v>1984</v>
      </c>
      <c r="M248" s="116"/>
      <c r="N248" s="116"/>
      <c r="O248" s="116"/>
      <c r="P248" s="116"/>
      <c r="Q248" s="116"/>
      <c r="R248" s="116"/>
      <c r="S248" s="116"/>
      <c r="T248" s="125">
        <v>30397471</v>
      </c>
      <c r="U248" s="129">
        <v>0.15</v>
      </c>
      <c r="V248" s="125" t="s">
        <v>2207</v>
      </c>
      <c r="W248" s="116"/>
      <c r="X248" s="125">
        <v>635</v>
      </c>
      <c r="Y248" s="125">
        <v>22</v>
      </c>
      <c r="Z248" s="125" t="s">
        <v>62</v>
      </c>
      <c r="AA248" s="116"/>
      <c r="AB248" s="116"/>
      <c r="AC248" s="125"/>
      <c r="AD248" s="116"/>
      <c r="AE248" s="125" t="s">
        <v>1569</v>
      </c>
      <c r="AF248" s="116"/>
      <c r="AG248" s="116" t="s">
        <v>2657</v>
      </c>
      <c r="AH248" s="127">
        <v>44672</v>
      </c>
      <c r="AI248" s="127">
        <v>44672</v>
      </c>
      <c r="AJ248" s="127">
        <v>44673</v>
      </c>
      <c r="AK248" s="127">
        <v>44673</v>
      </c>
      <c r="AL248" s="127">
        <v>44673</v>
      </c>
      <c r="AM248" s="128" t="s">
        <v>64</v>
      </c>
      <c r="AN248" s="125"/>
      <c r="AO248" s="116"/>
      <c r="AP248" s="116"/>
      <c r="AQ248" s="116"/>
      <c r="AR248" s="116"/>
      <c r="AS248" s="125" t="s">
        <v>53</v>
      </c>
      <c r="AT248" s="125"/>
      <c r="AU248" s="123"/>
      <c r="AV248" s="123"/>
      <c r="AW248" s="123"/>
      <c r="AX248" s="123"/>
      <c r="AY248" s="123"/>
      <c r="AZ248" s="123"/>
      <c r="BA248" s="116"/>
      <c r="BB248" s="116">
        <f t="shared" si="12"/>
        <v>17</v>
      </c>
      <c r="BC248" s="116">
        <f t="shared" si="13"/>
        <v>4</v>
      </c>
      <c r="BD248" s="116">
        <f t="shared" si="14"/>
        <v>2022</v>
      </c>
      <c r="BE248" s="124">
        <f t="shared" si="15"/>
        <v>0</v>
      </c>
    </row>
    <row r="249" spans="1:57">
      <c r="A249" s="116"/>
      <c r="B249" s="116"/>
      <c r="C249" s="125" t="s">
        <v>1570</v>
      </c>
      <c r="D249" s="116"/>
      <c r="E249" s="125" t="s">
        <v>2128</v>
      </c>
      <c r="F249" s="116"/>
      <c r="G249" s="125" t="s">
        <v>1768</v>
      </c>
      <c r="H249" s="116"/>
      <c r="I249" s="116"/>
      <c r="J249" s="116"/>
      <c r="K249" s="125" t="s">
        <v>306</v>
      </c>
      <c r="L249" s="125" t="s">
        <v>1984</v>
      </c>
      <c r="M249" s="116"/>
      <c r="N249" s="116"/>
      <c r="O249" s="116"/>
      <c r="P249" s="116"/>
      <c r="Q249" s="116"/>
      <c r="R249" s="116"/>
      <c r="S249" s="116"/>
      <c r="T249" s="125">
        <v>30397471</v>
      </c>
      <c r="U249" s="129">
        <v>0.15</v>
      </c>
      <c r="V249" s="125" t="s">
        <v>2207</v>
      </c>
      <c r="W249" s="116"/>
      <c r="X249" s="125">
        <v>438</v>
      </c>
      <c r="Y249" s="125">
        <v>16</v>
      </c>
      <c r="Z249" s="125" t="s">
        <v>62</v>
      </c>
      <c r="AA249" s="116"/>
      <c r="AB249" s="116"/>
      <c r="AC249" s="125"/>
      <c r="AD249" s="116"/>
      <c r="AE249" s="125" t="s">
        <v>1570</v>
      </c>
      <c r="AF249" s="116"/>
      <c r="AG249" s="116" t="s">
        <v>2657</v>
      </c>
      <c r="AH249" s="127">
        <v>44672</v>
      </c>
      <c r="AI249" s="127">
        <v>44672</v>
      </c>
      <c r="AJ249" s="127">
        <v>44673</v>
      </c>
      <c r="AK249" s="127">
        <v>44673</v>
      </c>
      <c r="AL249" s="127">
        <v>44673</v>
      </c>
      <c r="AM249" s="128" t="s">
        <v>64</v>
      </c>
      <c r="AN249" s="125" t="s">
        <v>2300</v>
      </c>
      <c r="AO249" s="116"/>
      <c r="AP249" s="116"/>
      <c r="AQ249" s="116"/>
      <c r="AR249" s="116"/>
      <c r="AS249" s="125" t="s">
        <v>53</v>
      </c>
      <c r="AT249" s="125"/>
      <c r="AU249" s="123"/>
      <c r="AV249" s="123"/>
      <c r="AW249" s="123"/>
      <c r="AX249" s="123"/>
      <c r="AY249" s="123"/>
      <c r="AZ249" s="123"/>
      <c r="BA249" s="116"/>
      <c r="BB249" s="116">
        <f t="shared" si="12"/>
        <v>17</v>
      </c>
      <c r="BC249" s="116">
        <f t="shared" si="13"/>
        <v>4</v>
      </c>
      <c r="BD249" s="116">
        <f t="shared" si="14"/>
        <v>2022</v>
      </c>
      <c r="BE249" s="124">
        <f t="shared" si="15"/>
        <v>0</v>
      </c>
    </row>
    <row r="250" spans="1:57">
      <c r="A250" s="116"/>
      <c r="B250" s="116"/>
      <c r="C250" s="125" t="s">
        <v>1571</v>
      </c>
      <c r="D250" s="116"/>
      <c r="E250" s="125" t="s">
        <v>2129</v>
      </c>
      <c r="F250" s="116"/>
      <c r="G250" s="125" t="s">
        <v>1769</v>
      </c>
      <c r="H250" s="116"/>
      <c r="I250" s="116"/>
      <c r="J250" s="116"/>
      <c r="K250" s="125" t="s">
        <v>1804</v>
      </c>
      <c r="L250" s="125" t="s">
        <v>1985</v>
      </c>
      <c r="M250" s="116"/>
      <c r="N250" s="116"/>
      <c r="O250" s="116"/>
      <c r="P250" s="116"/>
      <c r="Q250" s="116"/>
      <c r="R250" s="116"/>
      <c r="S250" s="116"/>
      <c r="T250" s="125">
        <v>30390156</v>
      </c>
      <c r="U250" s="126">
        <v>0.14749999999999999</v>
      </c>
      <c r="V250" s="125" t="s">
        <v>2193</v>
      </c>
      <c r="W250" s="116"/>
      <c r="X250" s="125">
        <v>768</v>
      </c>
      <c r="Y250" s="125">
        <v>24</v>
      </c>
      <c r="Z250" s="125" t="s">
        <v>56</v>
      </c>
      <c r="AA250" s="116"/>
      <c r="AB250" s="116"/>
      <c r="AC250" s="125"/>
      <c r="AD250" s="116"/>
      <c r="AE250" s="125" t="s">
        <v>1571</v>
      </c>
      <c r="AF250" s="116"/>
      <c r="AG250" s="116" t="s">
        <v>2657</v>
      </c>
      <c r="AH250" s="127">
        <v>44672</v>
      </c>
      <c r="AI250" s="127">
        <v>44672</v>
      </c>
      <c r="AJ250" s="127">
        <v>44673</v>
      </c>
      <c r="AK250" s="127">
        <v>44673</v>
      </c>
      <c r="AL250" s="127">
        <v>44673</v>
      </c>
      <c r="AM250" s="128" t="s">
        <v>64</v>
      </c>
      <c r="AN250" s="125"/>
      <c r="AO250" s="116"/>
      <c r="AP250" s="116"/>
      <c r="AQ250" s="116"/>
      <c r="AR250" s="116"/>
      <c r="AS250" s="125" t="s">
        <v>53</v>
      </c>
      <c r="AT250" s="125"/>
      <c r="AU250" s="123"/>
      <c r="AV250" s="123"/>
      <c r="AW250" s="123"/>
      <c r="AX250" s="123"/>
      <c r="AY250" s="123"/>
      <c r="AZ250" s="123"/>
      <c r="BA250" s="116"/>
      <c r="BB250" s="116">
        <f t="shared" si="12"/>
        <v>17</v>
      </c>
      <c r="BC250" s="116">
        <f t="shared" si="13"/>
        <v>4</v>
      </c>
      <c r="BD250" s="116">
        <f t="shared" si="14"/>
        <v>2022</v>
      </c>
      <c r="BE250" s="124">
        <f t="shared" si="15"/>
        <v>0</v>
      </c>
    </row>
    <row r="251" spans="1:57">
      <c r="A251" s="116"/>
      <c r="B251" s="116"/>
      <c r="C251" s="125" t="s">
        <v>1572</v>
      </c>
      <c r="D251" s="116"/>
      <c r="E251" s="125" t="s">
        <v>2130</v>
      </c>
      <c r="F251" s="116"/>
      <c r="G251" s="125" t="s">
        <v>1769</v>
      </c>
      <c r="H251" s="116"/>
      <c r="I251" s="116"/>
      <c r="J251" s="116"/>
      <c r="K251" s="125" t="s">
        <v>619</v>
      </c>
      <c r="L251" s="125" t="s">
        <v>334</v>
      </c>
      <c r="M251" s="116"/>
      <c r="N251" s="116"/>
      <c r="O251" s="116"/>
      <c r="P251" s="116"/>
      <c r="Q251" s="116"/>
      <c r="R251" s="116"/>
      <c r="S251" s="116"/>
      <c r="T251" s="125">
        <v>30390456</v>
      </c>
      <c r="U251" s="126">
        <v>0.14749999999999999</v>
      </c>
      <c r="V251" s="125" t="s">
        <v>2193</v>
      </c>
      <c r="W251" s="116"/>
      <c r="X251" s="125">
        <v>768</v>
      </c>
      <c r="Y251" s="125">
        <v>24</v>
      </c>
      <c r="Z251" s="125" t="s">
        <v>56</v>
      </c>
      <c r="AA251" s="116"/>
      <c r="AB251" s="116"/>
      <c r="AC251" s="125"/>
      <c r="AD251" s="116"/>
      <c r="AE251" s="125" t="s">
        <v>1572</v>
      </c>
      <c r="AF251" s="116"/>
      <c r="AG251" s="116" t="s">
        <v>2657</v>
      </c>
      <c r="AH251" s="127">
        <v>44672</v>
      </c>
      <c r="AI251" s="127">
        <v>44672</v>
      </c>
      <c r="AJ251" s="127">
        <v>44672</v>
      </c>
      <c r="AK251" s="127">
        <v>44672</v>
      </c>
      <c r="AL251" s="127">
        <v>44672</v>
      </c>
      <c r="AM251" s="128" t="s">
        <v>64</v>
      </c>
      <c r="AN251" s="125"/>
      <c r="AO251" s="116"/>
      <c r="AP251" s="116"/>
      <c r="AQ251" s="116"/>
      <c r="AR251" s="116"/>
      <c r="AS251" s="125" t="s">
        <v>53</v>
      </c>
      <c r="AT251" s="125"/>
      <c r="AU251" s="123"/>
      <c r="AV251" s="123"/>
      <c r="AW251" s="123"/>
      <c r="AX251" s="123"/>
      <c r="AY251" s="123"/>
      <c r="AZ251" s="123"/>
      <c r="BA251" s="116"/>
      <c r="BB251" s="116">
        <f t="shared" si="12"/>
        <v>17</v>
      </c>
      <c r="BC251" s="116">
        <f t="shared" si="13"/>
        <v>4</v>
      </c>
      <c r="BD251" s="116">
        <f t="shared" si="14"/>
        <v>2022</v>
      </c>
      <c r="BE251" s="124">
        <f t="shared" si="15"/>
        <v>0</v>
      </c>
    </row>
    <row r="252" spans="1:57">
      <c r="A252" s="116"/>
      <c r="B252" s="116"/>
      <c r="C252" s="125" t="s">
        <v>1573</v>
      </c>
      <c r="D252" s="116"/>
      <c r="E252" s="125" t="s">
        <v>2131</v>
      </c>
      <c r="F252" s="116"/>
      <c r="G252" s="125" t="s">
        <v>1769</v>
      </c>
      <c r="H252" s="116"/>
      <c r="I252" s="116"/>
      <c r="J252" s="116"/>
      <c r="K252" s="125" t="s">
        <v>619</v>
      </c>
      <c r="L252" s="125" t="s">
        <v>1986</v>
      </c>
      <c r="M252" s="116"/>
      <c r="N252" s="116"/>
      <c r="O252" s="116"/>
      <c r="P252" s="116"/>
      <c r="Q252" s="116"/>
      <c r="R252" s="116"/>
      <c r="S252" s="116"/>
      <c r="T252" s="125">
        <v>30390456</v>
      </c>
      <c r="U252" s="126">
        <v>0.14749999999999999</v>
      </c>
      <c r="V252" s="125" t="s">
        <v>2193</v>
      </c>
      <c r="W252" s="116"/>
      <c r="X252" s="125">
        <v>768</v>
      </c>
      <c r="Y252" s="125">
        <v>24</v>
      </c>
      <c r="Z252" s="125" t="s">
        <v>56</v>
      </c>
      <c r="AA252" s="116"/>
      <c r="AB252" s="116"/>
      <c r="AC252" s="125"/>
      <c r="AD252" s="116"/>
      <c r="AE252" s="125" t="s">
        <v>1573</v>
      </c>
      <c r="AF252" s="116"/>
      <c r="AG252" s="116" t="s">
        <v>2657</v>
      </c>
      <c r="AH252" s="127">
        <v>44672</v>
      </c>
      <c r="AI252" s="127">
        <v>44672</v>
      </c>
      <c r="AJ252" s="127">
        <v>44672</v>
      </c>
      <c r="AK252" s="127">
        <v>44672</v>
      </c>
      <c r="AL252" s="127">
        <v>44672</v>
      </c>
      <c r="AM252" s="125" t="s">
        <v>64</v>
      </c>
      <c r="AN252" s="125"/>
      <c r="AO252" s="116"/>
      <c r="AP252" s="116"/>
      <c r="AQ252" s="116"/>
      <c r="AR252" s="116"/>
      <c r="AS252" s="125" t="s">
        <v>53</v>
      </c>
      <c r="AT252" s="125"/>
      <c r="AU252" s="123"/>
      <c r="AV252" s="123"/>
      <c r="AW252" s="123"/>
      <c r="AX252" s="123"/>
      <c r="AY252" s="123"/>
      <c r="AZ252" s="123"/>
      <c r="BA252" s="116"/>
      <c r="BB252" s="116">
        <f t="shared" si="12"/>
        <v>17</v>
      </c>
      <c r="BC252" s="116">
        <f t="shared" si="13"/>
        <v>4</v>
      </c>
      <c r="BD252" s="116">
        <f t="shared" si="14"/>
        <v>2022</v>
      </c>
      <c r="BE252" s="124">
        <f t="shared" si="15"/>
        <v>0</v>
      </c>
    </row>
    <row r="253" spans="1:57">
      <c r="A253" s="116"/>
      <c r="B253" s="116"/>
      <c r="C253" s="125" t="s">
        <v>1574</v>
      </c>
      <c r="D253" s="116"/>
      <c r="E253" s="125" t="s">
        <v>2132</v>
      </c>
      <c r="F253" s="116"/>
      <c r="G253" s="125" t="s">
        <v>1769</v>
      </c>
      <c r="H253" s="116"/>
      <c r="I253" s="116"/>
      <c r="J253" s="116"/>
      <c r="K253" s="125" t="s">
        <v>619</v>
      </c>
      <c r="L253" s="125" t="s">
        <v>1987</v>
      </c>
      <c r="M253" s="116"/>
      <c r="N253" s="116"/>
      <c r="O253" s="116"/>
      <c r="P253" s="116"/>
      <c r="Q253" s="116"/>
      <c r="R253" s="116"/>
      <c r="S253" s="116"/>
      <c r="T253" s="125">
        <v>30390456</v>
      </c>
      <c r="U253" s="126">
        <v>0.14749999999999999</v>
      </c>
      <c r="V253" s="125" t="s">
        <v>2193</v>
      </c>
      <c r="W253" s="116"/>
      <c r="X253" s="125">
        <v>768</v>
      </c>
      <c r="Y253" s="125">
        <v>24</v>
      </c>
      <c r="Z253" s="125" t="s">
        <v>56</v>
      </c>
      <c r="AA253" s="116"/>
      <c r="AB253" s="116"/>
      <c r="AC253" s="125"/>
      <c r="AD253" s="116"/>
      <c r="AE253" s="125" t="s">
        <v>1574</v>
      </c>
      <c r="AF253" s="116"/>
      <c r="AG253" s="116" t="s">
        <v>2657</v>
      </c>
      <c r="AH253" s="127">
        <v>44672</v>
      </c>
      <c r="AI253" s="127">
        <v>44672</v>
      </c>
      <c r="AJ253" s="127">
        <v>44672</v>
      </c>
      <c r="AK253" s="127">
        <v>44672</v>
      </c>
      <c r="AL253" s="127">
        <v>44672</v>
      </c>
      <c r="AM253" s="125" t="s">
        <v>64</v>
      </c>
      <c r="AN253" s="125"/>
      <c r="AO253" s="116"/>
      <c r="AP253" s="116"/>
      <c r="AQ253" s="116"/>
      <c r="AR253" s="116"/>
      <c r="AS253" s="125" t="s">
        <v>53</v>
      </c>
      <c r="AT253" s="125"/>
      <c r="AU253" s="123"/>
      <c r="AV253" s="123"/>
      <c r="AW253" s="123"/>
      <c r="AX253" s="123"/>
      <c r="AY253" s="123"/>
      <c r="AZ253" s="123"/>
      <c r="BA253" s="116"/>
      <c r="BB253" s="116">
        <f t="shared" si="12"/>
        <v>17</v>
      </c>
      <c r="BC253" s="116">
        <f t="shared" si="13"/>
        <v>4</v>
      </c>
      <c r="BD253" s="116">
        <f t="shared" si="14"/>
        <v>2022</v>
      </c>
      <c r="BE253" s="124">
        <f t="shared" si="15"/>
        <v>0</v>
      </c>
    </row>
    <row r="254" spans="1:57">
      <c r="A254" s="116"/>
      <c r="B254" s="116"/>
      <c r="C254" s="125" t="s">
        <v>1575</v>
      </c>
      <c r="D254" s="116"/>
      <c r="E254" s="125" t="s">
        <v>2133</v>
      </c>
      <c r="F254" s="116"/>
      <c r="G254" s="125" t="s">
        <v>1769</v>
      </c>
      <c r="H254" s="116"/>
      <c r="I254" s="116"/>
      <c r="J254" s="116"/>
      <c r="K254" s="125" t="s">
        <v>362</v>
      </c>
      <c r="L254" s="125" t="s">
        <v>363</v>
      </c>
      <c r="M254" s="116"/>
      <c r="N254" s="116"/>
      <c r="O254" s="116"/>
      <c r="P254" s="116"/>
      <c r="Q254" s="116"/>
      <c r="R254" s="116"/>
      <c r="S254" s="116"/>
      <c r="T254" s="125">
        <v>30390156</v>
      </c>
      <c r="U254" s="126">
        <v>0.14749999999999999</v>
      </c>
      <c r="V254" s="125" t="s">
        <v>2193</v>
      </c>
      <c r="W254" s="116"/>
      <c r="X254" s="125">
        <v>832</v>
      </c>
      <c r="Y254" s="125">
        <v>26</v>
      </c>
      <c r="Z254" s="125" t="s">
        <v>62</v>
      </c>
      <c r="AA254" s="116"/>
      <c r="AB254" s="116"/>
      <c r="AC254" s="125"/>
      <c r="AD254" s="116"/>
      <c r="AE254" s="125" t="s">
        <v>1575</v>
      </c>
      <c r="AF254" s="116"/>
      <c r="AG254" s="116" t="s">
        <v>2657</v>
      </c>
      <c r="AH254" s="127">
        <v>44672</v>
      </c>
      <c r="AI254" s="127">
        <v>44672</v>
      </c>
      <c r="AJ254" s="127">
        <v>44677</v>
      </c>
      <c r="AK254" s="127">
        <v>44677</v>
      </c>
      <c r="AL254" s="127">
        <v>44677</v>
      </c>
      <c r="AM254" s="128" t="s">
        <v>64</v>
      </c>
      <c r="AN254" s="125"/>
      <c r="AO254" s="116"/>
      <c r="AP254" s="116"/>
      <c r="AQ254" s="116"/>
      <c r="AR254" s="116"/>
      <c r="AS254" s="125" t="s">
        <v>53</v>
      </c>
      <c r="AT254" s="125"/>
      <c r="AU254" s="123"/>
      <c r="AV254" s="123"/>
      <c r="AW254" s="123"/>
      <c r="AX254" s="123"/>
      <c r="AY254" s="123"/>
      <c r="AZ254" s="123"/>
      <c r="BA254" s="116"/>
      <c r="BB254" s="116">
        <f t="shared" si="12"/>
        <v>17</v>
      </c>
      <c r="BC254" s="116">
        <f t="shared" si="13"/>
        <v>4</v>
      </c>
      <c r="BD254" s="116">
        <f t="shared" si="14"/>
        <v>2022</v>
      </c>
      <c r="BE254" s="124">
        <f t="shared" si="15"/>
        <v>0</v>
      </c>
    </row>
    <row r="255" spans="1:57">
      <c r="A255" s="116"/>
      <c r="B255" s="116"/>
      <c r="C255" s="125" t="s">
        <v>1576</v>
      </c>
      <c r="D255" s="116"/>
      <c r="E255" s="125" t="s">
        <v>2134</v>
      </c>
      <c r="F255" s="116"/>
      <c r="G255" s="125" t="s">
        <v>1769</v>
      </c>
      <c r="H255" s="116"/>
      <c r="I255" s="116"/>
      <c r="J255" s="116"/>
      <c r="K255" s="125" t="s">
        <v>1820</v>
      </c>
      <c r="L255" s="125" t="s">
        <v>360</v>
      </c>
      <c r="M255" s="116"/>
      <c r="N255" s="116"/>
      <c r="O255" s="116"/>
      <c r="P255" s="116"/>
      <c r="Q255" s="116"/>
      <c r="R255" s="116"/>
      <c r="S255" s="116"/>
      <c r="T255" s="125">
        <v>30390156</v>
      </c>
      <c r="U255" s="126">
        <v>0.14749999999999999</v>
      </c>
      <c r="V255" s="125" t="s">
        <v>2193</v>
      </c>
      <c r="W255" s="116"/>
      <c r="X255" s="125">
        <v>832</v>
      </c>
      <c r="Y255" s="125">
        <v>26</v>
      </c>
      <c r="Z255" s="125" t="s">
        <v>62</v>
      </c>
      <c r="AA255" s="116"/>
      <c r="AB255" s="116"/>
      <c r="AC255" s="125"/>
      <c r="AD255" s="116"/>
      <c r="AE255" s="125" t="s">
        <v>1576</v>
      </c>
      <c r="AF255" s="116"/>
      <c r="AG255" s="116" t="s">
        <v>2657</v>
      </c>
      <c r="AH255" s="127">
        <v>44672</v>
      </c>
      <c r="AI255" s="127">
        <v>44672</v>
      </c>
      <c r="AJ255" s="127">
        <v>44677</v>
      </c>
      <c r="AK255" s="127">
        <v>44677</v>
      </c>
      <c r="AL255" s="127">
        <v>44677</v>
      </c>
      <c r="AM255" s="128" t="s">
        <v>64</v>
      </c>
      <c r="AN255" s="125"/>
      <c r="AO255" s="116"/>
      <c r="AP255" s="116"/>
      <c r="AQ255" s="116"/>
      <c r="AR255" s="116"/>
      <c r="AS255" s="125" t="s">
        <v>53</v>
      </c>
      <c r="AT255" s="125"/>
      <c r="AU255" s="123"/>
      <c r="AV255" s="123"/>
      <c r="AW255" s="123"/>
      <c r="AX255" s="123"/>
      <c r="AY255" s="123"/>
      <c r="AZ255" s="123"/>
      <c r="BA255" s="116"/>
      <c r="BB255" s="116">
        <f t="shared" si="12"/>
        <v>17</v>
      </c>
      <c r="BC255" s="116">
        <f t="shared" si="13"/>
        <v>4</v>
      </c>
      <c r="BD255" s="116">
        <f t="shared" si="14"/>
        <v>2022</v>
      </c>
      <c r="BE255" s="124">
        <f t="shared" si="15"/>
        <v>0</v>
      </c>
    </row>
    <row r="256" spans="1:57">
      <c r="A256" s="116"/>
      <c r="B256" s="116"/>
      <c r="C256" s="125" t="s">
        <v>1577</v>
      </c>
      <c r="D256" s="116"/>
      <c r="E256" s="125" t="s">
        <v>2135</v>
      </c>
      <c r="F256" s="116"/>
      <c r="G256" s="125" t="s">
        <v>1769</v>
      </c>
      <c r="H256" s="116"/>
      <c r="I256" s="116"/>
      <c r="J256" s="116"/>
      <c r="K256" s="125" t="s">
        <v>1821</v>
      </c>
      <c r="L256" s="125" t="s">
        <v>1988</v>
      </c>
      <c r="M256" s="116"/>
      <c r="N256" s="116"/>
      <c r="O256" s="116"/>
      <c r="P256" s="116"/>
      <c r="Q256" s="116"/>
      <c r="R256" s="116"/>
      <c r="S256" s="116"/>
      <c r="T256" s="125">
        <v>30390156</v>
      </c>
      <c r="U256" s="126">
        <v>0.14749999999999999</v>
      </c>
      <c r="V256" s="125" t="s">
        <v>2193</v>
      </c>
      <c r="W256" s="116"/>
      <c r="X256" s="125">
        <v>832</v>
      </c>
      <c r="Y256" s="125">
        <v>26</v>
      </c>
      <c r="Z256" s="125" t="s">
        <v>62</v>
      </c>
      <c r="AA256" s="116"/>
      <c r="AB256" s="116"/>
      <c r="AC256" s="125"/>
      <c r="AD256" s="116"/>
      <c r="AE256" s="125" t="s">
        <v>1577</v>
      </c>
      <c r="AF256" s="116"/>
      <c r="AG256" s="116" t="s">
        <v>2657</v>
      </c>
      <c r="AH256" s="127">
        <v>44672</v>
      </c>
      <c r="AI256" s="127">
        <v>44672</v>
      </c>
      <c r="AJ256" s="127">
        <v>44677</v>
      </c>
      <c r="AK256" s="127">
        <v>44677</v>
      </c>
      <c r="AL256" s="127">
        <v>44677</v>
      </c>
      <c r="AM256" s="128" t="s">
        <v>64</v>
      </c>
      <c r="AN256" s="125"/>
      <c r="AO256" s="116"/>
      <c r="AP256" s="116"/>
      <c r="AQ256" s="116"/>
      <c r="AR256" s="116"/>
      <c r="AS256" s="125" t="s">
        <v>53</v>
      </c>
      <c r="AT256" s="125"/>
      <c r="AU256" s="123"/>
      <c r="AV256" s="123"/>
      <c r="AW256" s="123"/>
      <c r="AX256" s="123"/>
      <c r="AY256" s="123"/>
      <c r="AZ256" s="123"/>
      <c r="BA256" s="116"/>
      <c r="BB256" s="116">
        <f t="shared" si="12"/>
        <v>17</v>
      </c>
      <c r="BC256" s="116">
        <f t="shared" si="13"/>
        <v>4</v>
      </c>
      <c r="BD256" s="116">
        <f t="shared" si="14"/>
        <v>2022</v>
      </c>
      <c r="BE256" s="124">
        <f t="shared" si="15"/>
        <v>0</v>
      </c>
    </row>
    <row r="257" spans="1:57">
      <c r="A257" s="116"/>
      <c r="B257" s="116"/>
      <c r="C257" s="125" t="s">
        <v>1578</v>
      </c>
      <c r="D257" s="116"/>
      <c r="E257" s="125" t="s">
        <v>2136</v>
      </c>
      <c r="F257" s="116"/>
      <c r="G257" s="125" t="s">
        <v>1769</v>
      </c>
      <c r="H257" s="116"/>
      <c r="I257" s="116"/>
      <c r="J257" s="116"/>
      <c r="K257" s="125" t="s">
        <v>1810</v>
      </c>
      <c r="L257" s="125" t="s">
        <v>1989</v>
      </c>
      <c r="M257" s="116"/>
      <c r="N257" s="116"/>
      <c r="O257" s="116"/>
      <c r="P257" s="116"/>
      <c r="Q257" s="116"/>
      <c r="R257" s="116"/>
      <c r="S257" s="116"/>
      <c r="T257" s="125">
        <v>30390156</v>
      </c>
      <c r="U257" s="126">
        <v>0.14749999999999999</v>
      </c>
      <c r="V257" s="125" t="s">
        <v>2193</v>
      </c>
      <c r="W257" s="116"/>
      <c r="X257" s="125">
        <v>832</v>
      </c>
      <c r="Y257" s="125">
        <v>26</v>
      </c>
      <c r="Z257" s="125" t="s">
        <v>62</v>
      </c>
      <c r="AA257" s="116"/>
      <c r="AB257" s="116"/>
      <c r="AC257" s="125"/>
      <c r="AD257" s="116"/>
      <c r="AE257" s="125" t="s">
        <v>1578</v>
      </c>
      <c r="AF257" s="116"/>
      <c r="AG257" s="116" t="s">
        <v>2657</v>
      </c>
      <c r="AH257" s="127">
        <v>44672</v>
      </c>
      <c r="AI257" s="127">
        <v>44672</v>
      </c>
      <c r="AJ257" s="127">
        <v>44677</v>
      </c>
      <c r="AK257" s="127">
        <v>44677</v>
      </c>
      <c r="AL257" s="127">
        <v>44677</v>
      </c>
      <c r="AM257" s="128" t="s">
        <v>64</v>
      </c>
      <c r="AN257" s="125"/>
      <c r="AO257" s="116"/>
      <c r="AP257" s="116"/>
      <c r="AQ257" s="116"/>
      <c r="AR257" s="116"/>
      <c r="AS257" s="125" t="s">
        <v>53</v>
      </c>
      <c r="AT257" s="125"/>
      <c r="AU257" s="123"/>
      <c r="AV257" s="123"/>
      <c r="AW257" s="123"/>
      <c r="AX257" s="123"/>
      <c r="AY257" s="123"/>
      <c r="AZ257" s="123"/>
      <c r="BA257" s="116"/>
      <c r="BB257" s="116">
        <f t="shared" si="12"/>
        <v>17</v>
      </c>
      <c r="BC257" s="116">
        <f t="shared" si="13"/>
        <v>4</v>
      </c>
      <c r="BD257" s="116">
        <f t="shared" si="14"/>
        <v>2022</v>
      </c>
      <c r="BE257" s="124">
        <f t="shared" si="15"/>
        <v>0</v>
      </c>
    </row>
    <row r="258" spans="1:57">
      <c r="A258" s="116"/>
      <c r="B258" s="116"/>
      <c r="C258" s="128" t="s">
        <v>1579</v>
      </c>
      <c r="D258" s="116"/>
      <c r="E258" s="125" t="s">
        <v>2087</v>
      </c>
      <c r="F258" s="116"/>
      <c r="G258" s="125" t="s">
        <v>1768</v>
      </c>
      <c r="H258" s="116"/>
      <c r="I258" s="116"/>
      <c r="J258" s="116"/>
      <c r="K258" s="125" t="s">
        <v>1803</v>
      </c>
      <c r="L258" s="125" t="s">
        <v>1956</v>
      </c>
      <c r="M258" s="116"/>
      <c r="N258" s="116"/>
      <c r="O258" s="116"/>
      <c r="P258" s="116"/>
      <c r="Q258" s="116"/>
      <c r="R258" s="116"/>
      <c r="S258" s="116"/>
      <c r="T258" s="125">
        <v>30390256</v>
      </c>
      <c r="U258" s="126">
        <v>0.14749999999999999</v>
      </c>
      <c r="V258" s="125" t="s">
        <v>2196</v>
      </c>
      <c r="W258" s="116"/>
      <c r="X258" s="125">
        <v>624</v>
      </c>
      <c r="Y258" s="125">
        <v>24</v>
      </c>
      <c r="Z258" s="125" t="s">
        <v>56</v>
      </c>
      <c r="AA258" s="116"/>
      <c r="AB258" s="116"/>
      <c r="AC258" s="125"/>
      <c r="AD258" s="116"/>
      <c r="AE258" s="128" t="s">
        <v>1579</v>
      </c>
      <c r="AF258" s="116"/>
      <c r="AG258" s="116" t="s">
        <v>2657</v>
      </c>
      <c r="AH258" s="127">
        <v>44672</v>
      </c>
      <c r="AI258" s="127">
        <v>44672</v>
      </c>
      <c r="AJ258" s="127">
        <v>44677</v>
      </c>
      <c r="AK258" s="127">
        <v>44677</v>
      </c>
      <c r="AL258" s="127">
        <v>44677</v>
      </c>
      <c r="AM258" s="128" t="s">
        <v>64</v>
      </c>
      <c r="AN258" s="125" t="s">
        <v>2301</v>
      </c>
      <c r="AO258" s="116"/>
      <c r="AP258" s="116"/>
      <c r="AQ258" s="116"/>
      <c r="AR258" s="116"/>
      <c r="AS258" s="125" t="s">
        <v>53</v>
      </c>
      <c r="AT258" s="125"/>
      <c r="AU258" s="123"/>
      <c r="AV258" s="123"/>
      <c r="AW258" s="123"/>
      <c r="AX258" s="123"/>
      <c r="AY258" s="123"/>
      <c r="AZ258" s="123"/>
      <c r="BA258" s="116"/>
      <c r="BB258" s="116">
        <f t="shared" ref="BB258:BB321" si="16">WEEKNUM(AI258)</f>
        <v>17</v>
      </c>
      <c r="BC258" s="116">
        <f t="shared" ref="BC258:BC321" si="17">MONTH(AI258)</f>
        <v>4</v>
      </c>
      <c r="BD258" s="116">
        <f t="shared" ref="BD258:BD321" si="18">YEAR(AI258)</f>
        <v>2022</v>
      </c>
      <c r="BE258" s="124">
        <f t="shared" ref="BE258:BE321" si="19">W258*X258/1000000</f>
        <v>0</v>
      </c>
    </row>
    <row r="259" spans="1:57">
      <c r="A259" s="116"/>
      <c r="B259" s="116"/>
      <c r="C259" s="128" t="s">
        <v>1580</v>
      </c>
      <c r="D259" s="116"/>
      <c r="E259" s="125" t="s">
        <v>2087</v>
      </c>
      <c r="F259" s="116"/>
      <c r="G259" s="125" t="s">
        <v>1768</v>
      </c>
      <c r="H259" s="116"/>
      <c r="I259" s="116"/>
      <c r="J259" s="116"/>
      <c r="K259" s="125" t="s">
        <v>1803</v>
      </c>
      <c r="L259" s="125" t="s">
        <v>1956</v>
      </c>
      <c r="M259" s="116"/>
      <c r="N259" s="116"/>
      <c r="O259" s="116"/>
      <c r="P259" s="116"/>
      <c r="Q259" s="116"/>
      <c r="R259" s="116"/>
      <c r="S259" s="116"/>
      <c r="T259" s="125">
        <v>30390256</v>
      </c>
      <c r="U259" s="126">
        <v>0.14749999999999999</v>
      </c>
      <c r="V259" s="125" t="s">
        <v>2196</v>
      </c>
      <c r="W259" s="116"/>
      <c r="X259" s="125">
        <v>624</v>
      </c>
      <c r="Y259" s="125">
        <v>24</v>
      </c>
      <c r="Z259" s="125" t="s">
        <v>56</v>
      </c>
      <c r="AA259" s="116"/>
      <c r="AB259" s="116"/>
      <c r="AC259" s="125"/>
      <c r="AD259" s="116"/>
      <c r="AE259" s="128" t="s">
        <v>1580</v>
      </c>
      <c r="AF259" s="116"/>
      <c r="AG259" s="116" t="s">
        <v>2657</v>
      </c>
      <c r="AH259" s="127">
        <v>44672</v>
      </c>
      <c r="AI259" s="127">
        <v>44672</v>
      </c>
      <c r="AJ259" s="127">
        <v>44677</v>
      </c>
      <c r="AK259" s="127">
        <v>44677</v>
      </c>
      <c r="AL259" s="127">
        <v>44677</v>
      </c>
      <c r="AM259" s="128" t="s">
        <v>64</v>
      </c>
      <c r="AN259" s="125" t="s">
        <v>2302</v>
      </c>
      <c r="AO259" s="116"/>
      <c r="AP259" s="116"/>
      <c r="AQ259" s="116"/>
      <c r="AR259" s="116"/>
      <c r="AS259" s="125" t="s">
        <v>53</v>
      </c>
      <c r="AT259" s="125"/>
      <c r="AU259" s="123"/>
      <c r="AV259" s="123"/>
      <c r="AW259" s="123"/>
      <c r="AX259" s="123"/>
      <c r="AY259" s="123"/>
      <c r="AZ259" s="123"/>
      <c r="BA259" s="116"/>
      <c r="BB259" s="116">
        <f t="shared" si="16"/>
        <v>17</v>
      </c>
      <c r="BC259" s="116">
        <f t="shared" si="17"/>
        <v>4</v>
      </c>
      <c r="BD259" s="116">
        <f t="shared" si="18"/>
        <v>2022</v>
      </c>
      <c r="BE259" s="124">
        <f t="shared" si="19"/>
        <v>0</v>
      </c>
    </row>
    <row r="260" spans="1:57">
      <c r="A260" s="116"/>
      <c r="B260" s="116"/>
      <c r="C260" s="120" t="s">
        <v>1581</v>
      </c>
      <c r="D260" s="116"/>
      <c r="E260" s="120" t="s">
        <v>2087</v>
      </c>
      <c r="F260" s="116"/>
      <c r="G260" s="120" t="s">
        <v>1768</v>
      </c>
      <c r="H260" s="116"/>
      <c r="I260" s="116"/>
      <c r="J260" s="116"/>
      <c r="K260" s="120" t="s">
        <v>1803</v>
      </c>
      <c r="L260" s="120" t="s">
        <v>1956</v>
      </c>
      <c r="M260" s="116"/>
      <c r="N260" s="116"/>
      <c r="O260" s="116"/>
      <c r="P260" s="116"/>
      <c r="Q260" s="116"/>
      <c r="R260" s="116"/>
      <c r="S260" s="116"/>
      <c r="T260" s="120">
        <v>30390256</v>
      </c>
      <c r="U260" s="121">
        <v>0.14749999999999999</v>
      </c>
      <c r="V260" s="120" t="s">
        <v>2196</v>
      </c>
      <c r="W260" s="116"/>
      <c r="X260" s="120">
        <v>624</v>
      </c>
      <c r="Y260" s="120">
        <v>24</v>
      </c>
      <c r="Z260" s="120" t="s">
        <v>56</v>
      </c>
      <c r="AA260" s="116"/>
      <c r="AB260" s="116"/>
      <c r="AC260" s="120"/>
      <c r="AD260" s="116"/>
      <c r="AE260" s="120" t="s">
        <v>1581</v>
      </c>
      <c r="AF260" s="116"/>
      <c r="AG260" s="116" t="s">
        <v>2657</v>
      </c>
      <c r="AH260" s="122">
        <v>44672</v>
      </c>
      <c r="AI260" s="122">
        <v>44672</v>
      </c>
      <c r="AJ260" s="122">
        <v>44679</v>
      </c>
      <c r="AK260" s="122"/>
      <c r="AL260" s="122"/>
      <c r="AM260" s="137" t="s">
        <v>175</v>
      </c>
      <c r="AN260" s="120" t="s">
        <v>2303</v>
      </c>
      <c r="AO260" s="116"/>
      <c r="AP260" s="116"/>
      <c r="AQ260" s="116"/>
      <c r="AR260" s="116"/>
      <c r="AS260" s="120" t="s">
        <v>53</v>
      </c>
      <c r="AT260" s="120"/>
      <c r="AU260" s="123"/>
      <c r="AV260" s="123"/>
      <c r="AW260" s="123"/>
      <c r="AX260" s="123"/>
      <c r="AY260" s="123"/>
      <c r="AZ260" s="123"/>
      <c r="BA260" s="116"/>
      <c r="BB260" s="116">
        <f t="shared" si="16"/>
        <v>17</v>
      </c>
      <c r="BC260" s="116">
        <f t="shared" si="17"/>
        <v>4</v>
      </c>
      <c r="BD260" s="116">
        <f t="shared" si="18"/>
        <v>2022</v>
      </c>
      <c r="BE260" s="124">
        <f t="shared" si="19"/>
        <v>0</v>
      </c>
    </row>
    <row r="261" spans="1:57">
      <c r="A261" s="116"/>
      <c r="B261" s="116"/>
      <c r="C261" s="120" t="s">
        <v>1582</v>
      </c>
      <c r="D261" s="116"/>
      <c r="E261" s="120" t="s">
        <v>2137</v>
      </c>
      <c r="F261" s="116"/>
      <c r="G261" s="120" t="s">
        <v>1769</v>
      </c>
      <c r="H261" s="116"/>
      <c r="I261" s="116"/>
      <c r="J261" s="116"/>
      <c r="K261" s="120" t="s">
        <v>1789</v>
      </c>
      <c r="L261" s="120" t="s">
        <v>1990</v>
      </c>
      <c r="M261" s="116"/>
      <c r="N261" s="116"/>
      <c r="O261" s="116"/>
      <c r="P261" s="116"/>
      <c r="Q261" s="116"/>
      <c r="R261" s="116"/>
      <c r="S261" s="116"/>
      <c r="T261" s="120">
        <v>30390156</v>
      </c>
      <c r="U261" s="121">
        <v>0.14749999999999999</v>
      </c>
      <c r="V261" s="120" t="s">
        <v>2193</v>
      </c>
      <c r="W261" s="116"/>
      <c r="X261" s="120">
        <v>832</v>
      </c>
      <c r="Y261" s="120">
        <v>26</v>
      </c>
      <c r="Z261" s="120" t="s">
        <v>62</v>
      </c>
      <c r="AA261" s="116"/>
      <c r="AB261" s="116"/>
      <c r="AC261" s="120"/>
      <c r="AD261" s="116"/>
      <c r="AE261" s="120" t="s">
        <v>1582</v>
      </c>
      <c r="AF261" s="116"/>
      <c r="AG261" s="116" t="s">
        <v>2657</v>
      </c>
      <c r="AH261" s="122">
        <v>44673</v>
      </c>
      <c r="AI261" s="122">
        <v>44673</v>
      </c>
      <c r="AJ261" s="122">
        <v>44676</v>
      </c>
      <c r="AK261" s="122"/>
      <c r="AL261" s="122"/>
      <c r="AM261" s="137" t="s">
        <v>175</v>
      </c>
      <c r="AN261" s="120" t="s">
        <v>2393</v>
      </c>
      <c r="AO261" s="116"/>
      <c r="AP261" s="116"/>
      <c r="AQ261" s="116"/>
      <c r="AR261" s="116"/>
      <c r="AS261" s="120" t="s">
        <v>53</v>
      </c>
      <c r="AT261" s="120"/>
      <c r="AU261" s="123"/>
      <c r="AV261" s="123"/>
      <c r="AW261" s="123"/>
      <c r="AX261" s="123"/>
      <c r="AY261" s="123"/>
      <c r="AZ261" s="123"/>
      <c r="BA261" s="116"/>
      <c r="BB261" s="116">
        <f t="shared" si="16"/>
        <v>17</v>
      </c>
      <c r="BC261" s="116">
        <f t="shared" si="17"/>
        <v>4</v>
      </c>
      <c r="BD261" s="116">
        <f t="shared" si="18"/>
        <v>2022</v>
      </c>
      <c r="BE261" s="124">
        <f t="shared" si="19"/>
        <v>0</v>
      </c>
    </row>
    <row r="262" spans="1:57">
      <c r="A262" s="116"/>
      <c r="B262" s="116"/>
      <c r="C262" s="128" t="s">
        <v>1583</v>
      </c>
      <c r="D262" s="116"/>
      <c r="E262" s="128" t="s">
        <v>2080</v>
      </c>
      <c r="F262" s="116"/>
      <c r="G262" s="128" t="s">
        <v>1773</v>
      </c>
      <c r="H262" s="116"/>
      <c r="I262" s="116"/>
      <c r="J262" s="116"/>
      <c r="K262" s="128" t="s">
        <v>1799</v>
      </c>
      <c r="L262" s="128" t="s">
        <v>1951</v>
      </c>
      <c r="M262" s="116"/>
      <c r="N262" s="116"/>
      <c r="O262" s="116"/>
      <c r="P262" s="116"/>
      <c r="Q262" s="116"/>
      <c r="R262" s="116"/>
      <c r="S262" s="116"/>
      <c r="T262" s="128">
        <v>30390256</v>
      </c>
      <c r="U262" s="135">
        <v>0.14749999999999999</v>
      </c>
      <c r="V262" s="128" t="s">
        <v>2196</v>
      </c>
      <c r="W262" s="116"/>
      <c r="X262" s="128">
        <v>624</v>
      </c>
      <c r="Y262" s="128">
        <v>24</v>
      </c>
      <c r="Z262" s="128" t="s">
        <v>56</v>
      </c>
      <c r="AA262" s="116"/>
      <c r="AB262" s="116"/>
      <c r="AC262" s="128"/>
      <c r="AD262" s="116"/>
      <c r="AE262" s="128" t="s">
        <v>1583</v>
      </c>
      <c r="AF262" s="116"/>
      <c r="AG262" s="116" t="s">
        <v>2657</v>
      </c>
      <c r="AH262" s="133">
        <v>44673</v>
      </c>
      <c r="AI262" s="133">
        <v>44673</v>
      </c>
      <c r="AJ262" s="133">
        <v>44673</v>
      </c>
      <c r="AK262" s="133">
        <v>44673</v>
      </c>
      <c r="AL262" s="133">
        <v>44673</v>
      </c>
      <c r="AM262" s="128" t="s">
        <v>64</v>
      </c>
      <c r="AN262" s="128" t="s">
        <v>2304</v>
      </c>
      <c r="AO262" s="116"/>
      <c r="AP262" s="116"/>
      <c r="AQ262" s="116"/>
      <c r="AR262" s="116"/>
      <c r="AS262" s="128" t="s">
        <v>53</v>
      </c>
      <c r="AT262" s="128"/>
      <c r="AU262" s="123"/>
      <c r="AV262" s="123"/>
      <c r="AW262" s="123"/>
      <c r="AX262" s="123"/>
      <c r="AY262" s="123"/>
      <c r="AZ262" s="123"/>
      <c r="BA262" s="116"/>
      <c r="BB262" s="116">
        <f t="shared" si="16"/>
        <v>17</v>
      </c>
      <c r="BC262" s="116">
        <f t="shared" si="17"/>
        <v>4</v>
      </c>
      <c r="BD262" s="116">
        <f t="shared" si="18"/>
        <v>2022</v>
      </c>
      <c r="BE262" s="124">
        <f t="shared" si="19"/>
        <v>0</v>
      </c>
    </row>
    <row r="263" spans="1:57">
      <c r="A263" s="116"/>
      <c r="B263" s="116"/>
      <c r="C263" s="128" t="s">
        <v>1584</v>
      </c>
      <c r="D263" s="116"/>
      <c r="E263" s="128" t="s">
        <v>2080</v>
      </c>
      <c r="F263" s="116"/>
      <c r="G263" s="128" t="s">
        <v>1773</v>
      </c>
      <c r="H263" s="116"/>
      <c r="I263" s="116"/>
      <c r="J263" s="116"/>
      <c r="K263" s="128" t="s">
        <v>1799</v>
      </c>
      <c r="L263" s="128" t="s">
        <v>1951</v>
      </c>
      <c r="M263" s="116"/>
      <c r="N263" s="116"/>
      <c r="O263" s="116"/>
      <c r="P263" s="116"/>
      <c r="Q263" s="116"/>
      <c r="R263" s="116"/>
      <c r="S263" s="116"/>
      <c r="T263" s="128">
        <v>30390256</v>
      </c>
      <c r="U263" s="135">
        <v>0.14749999999999999</v>
      </c>
      <c r="V263" s="128" t="s">
        <v>2196</v>
      </c>
      <c r="W263" s="116"/>
      <c r="X263" s="128">
        <v>624</v>
      </c>
      <c r="Y263" s="128">
        <v>24</v>
      </c>
      <c r="Z263" s="128" t="s">
        <v>56</v>
      </c>
      <c r="AA263" s="116"/>
      <c r="AB263" s="116"/>
      <c r="AC263" s="128"/>
      <c r="AD263" s="116"/>
      <c r="AE263" s="128" t="s">
        <v>1584</v>
      </c>
      <c r="AF263" s="116"/>
      <c r="AG263" s="116" t="s">
        <v>2657</v>
      </c>
      <c r="AH263" s="133">
        <v>44673</v>
      </c>
      <c r="AI263" s="133">
        <v>44673</v>
      </c>
      <c r="AJ263" s="133">
        <v>44673</v>
      </c>
      <c r="AK263" s="133">
        <v>44673</v>
      </c>
      <c r="AL263" s="133">
        <v>44673</v>
      </c>
      <c r="AM263" s="128" t="s">
        <v>64</v>
      </c>
      <c r="AN263" s="128" t="s">
        <v>2305</v>
      </c>
      <c r="AO263" s="116"/>
      <c r="AP263" s="116"/>
      <c r="AQ263" s="116"/>
      <c r="AR263" s="116"/>
      <c r="AS263" s="128" t="s">
        <v>53</v>
      </c>
      <c r="AT263" s="128"/>
      <c r="AU263" s="123"/>
      <c r="AV263" s="123"/>
      <c r="AW263" s="123"/>
      <c r="AX263" s="123"/>
      <c r="AY263" s="123"/>
      <c r="AZ263" s="123"/>
      <c r="BA263" s="116"/>
      <c r="BB263" s="116">
        <f t="shared" si="16"/>
        <v>17</v>
      </c>
      <c r="BC263" s="116">
        <f t="shared" si="17"/>
        <v>4</v>
      </c>
      <c r="BD263" s="116">
        <f t="shared" si="18"/>
        <v>2022</v>
      </c>
      <c r="BE263" s="124">
        <f t="shared" si="19"/>
        <v>0</v>
      </c>
    </row>
    <row r="264" spans="1:57">
      <c r="A264" s="116"/>
      <c r="B264" s="116"/>
      <c r="C264" s="128" t="s">
        <v>1585</v>
      </c>
      <c r="D264" s="116"/>
      <c r="E264" s="128" t="s">
        <v>2080</v>
      </c>
      <c r="F264" s="116"/>
      <c r="G264" s="128" t="s">
        <v>1773</v>
      </c>
      <c r="H264" s="116"/>
      <c r="I264" s="116"/>
      <c r="J264" s="116"/>
      <c r="K264" s="128" t="s">
        <v>1799</v>
      </c>
      <c r="L264" s="128" t="s">
        <v>1951</v>
      </c>
      <c r="M264" s="116"/>
      <c r="N264" s="116"/>
      <c r="O264" s="116"/>
      <c r="P264" s="116"/>
      <c r="Q264" s="116"/>
      <c r="R264" s="116"/>
      <c r="S264" s="116"/>
      <c r="T264" s="128">
        <v>30390256</v>
      </c>
      <c r="U264" s="135">
        <v>0.14749999999999999</v>
      </c>
      <c r="V264" s="128" t="s">
        <v>2196</v>
      </c>
      <c r="W264" s="116"/>
      <c r="X264" s="128">
        <v>624</v>
      </c>
      <c r="Y264" s="128">
        <v>24</v>
      </c>
      <c r="Z264" s="128" t="s">
        <v>56</v>
      </c>
      <c r="AA264" s="116"/>
      <c r="AB264" s="116"/>
      <c r="AC264" s="128"/>
      <c r="AD264" s="116"/>
      <c r="AE264" s="128" t="s">
        <v>1585</v>
      </c>
      <c r="AF264" s="116"/>
      <c r="AG264" s="116" t="s">
        <v>2657</v>
      </c>
      <c r="AH264" s="133">
        <v>44673</v>
      </c>
      <c r="AI264" s="133">
        <v>44673</v>
      </c>
      <c r="AJ264" s="133">
        <v>44673</v>
      </c>
      <c r="AK264" s="133">
        <v>44673</v>
      </c>
      <c r="AL264" s="133">
        <v>44673</v>
      </c>
      <c r="AM264" s="128" t="s">
        <v>64</v>
      </c>
      <c r="AN264" s="128" t="s">
        <v>2306</v>
      </c>
      <c r="AO264" s="116"/>
      <c r="AP264" s="116"/>
      <c r="AQ264" s="116"/>
      <c r="AR264" s="116"/>
      <c r="AS264" s="128" t="s">
        <v>53</v>
      </c>
      <c r="AT264" s="128"/>
      <c r="AU264" s="123"/>
      <c r="AV264" s="123"/>
      <c r="AW264" s="123"/>
      <c r="AX264" s="123"/>
      <c r="AY264" s="123"/>
      <c r="AZ264" s="123"/>
      <c r="BA264" s="116"/>
      <c r="BB264" s="116">
        <f t="shared" si="16"/>
        <v>17</v>
      </c>
      <c r="BC264" s="116">
        <f t="shared" si="17"/>
        <v>4</v>
      </c>
      <c r="BD264" s="116">
        <f t="shared" si="18"/>
        <v>2022</v>
      </c>
      <c r="BE264" s="124">
        <f t="shared" si="19"/>
        <v>0</v>
      </c>
    </row>
    <row r="265" spans="1:57">
      <c r="A265" s="116"/>
      <c r="B265" s="116"/>
      <c r="C265" s="128" t="s">
        <v>1586</v>
      </c>
      <c r="D265" s="116"/>
      <c r="E265" s="128" t="s">
        <v>2080</v>
      </c>
      <c r="F265" s="116"/>
      <c r="G265" s="128" t="s">
        <v>1773</v>
      </c>
      <c r="H265" s="116"/>
      <c r="I265" s="116"/>
      <c r="J265" s="116"/>
      <c r="K265" s="128" t="s">
        <v>1799</v>
      </c>
      <c r="L265" s="128" t="s">
        <v>1951</v>
      </c>
      <c r="M265" s="116"/>
      <c r="N265" s="116"/>
      <c r="O265" s="116"/>
      <c r="P265" s="116"/>
      <c r="Q265" s="116"/>
      <c r="R265" s="116"/>
      <c r="S265" s="116"/>
      <c r="T265" s="128">
        <v>30390256</v>
      </c>
      <c r="U265" s="135">
        <v>0.14749999999999999</v>
      </c>
      <c r="V265" s="128" t="s">
        <v>2196</v>
      </c>
      <c r="W265" s="116"/>
      <c r="X265" s="128">
        <v>624</v>
      </c>
      <c r="Y265" s="128">
        <v>24</v>
      </c>
      <c r="Z265" s="128" t="s">
        <v>56</v>
      </c>
      <c r="AA265" s="116"/>
      <c r="AB265" s="116"/>
      <c r="AC265" s="128"/>
      <c r="AD265" s="116"/>
      <c r="AE265" s="128" t="s">
        <v>1586</v>
      </c>
      <c r="AF265" s="116"/>
      <c r="AG265" s="116" t="s">
        <v>2657</v>
      </c>
      <c r="AH265" s="133">
        <v>44673</v>
      </c>
      <c r="AI265" s="133">
        <v>44673</v>
      </c>
      <c r="AJ265" s="133">
        <v>44673</v>
      </c>
      <c r="AK265" s="133">
        <v>44673</v>
      </c>
      <c r="AL265" s="133">
        <v>44673</v>
      </c>
      <c r="AM265" s="128" t="s">
        <v>64</v>
      </c>
      <c r="AN265" s="128" t="s">
        <v>2307</v>
      </c>
      <c r="AO265" s="116"/>
      <c r="AP265" s="116"/>
      <c r="AQ265" s="116"/>
      <c r="AR265" s="116"/>
      <c r="AS265" s="128" t="s">
        <v>53</v>
      </c>
      <c r="AT265" s="128"/>
      <c r="AU265" s="123"/>
      <c r="AV265" s="123"/>
      <c r="AW265" s="123"/>
      <c r="AX265" s="123"/>
      <c r="AY265" s="123"/>
      <c r="AZ265" s="123"/>
      <c r="BA265" s="116"/>
      <c r="BB265" s="116">
        <f t="shared" si="16"/>
        <v>17</v>
      </c>
      <c r="BC265" s="116">
        <f t="shared" si="17"/>
        <v>4</v>
      </c>
      <c r="BD265" s="116">
        <f t="shared" si="18"/>
        <v>2022</v>
      </c>
      <c r="BE265" s="124">
        <f t="shared" si="19"/>
        <v>0</v>
      </c>
    </row>
    <row r="266" spans="1:57">
      <c r="A266" s="116"/>
      <c r="B266" s="116"/>
      <c r="C266" s="128" t="s">
        <v>1587</v>
      </c>
      <c r="D266" s="116"/>
      <c r="E266" s="128" t="s">
        <v>2081</v>
      </c>
      <c r="F266" s="116"/>
      <c r="G266" s="128" t="s">
        <v>1768</v>
      </c>
      <c r="H266" s="116"/>
      <c r="I266" s="116"/>
      <c r="J266" s="116"/>
      <c r="K266" s="128" t="s">
        <v>1800</v>
      </c>
      <c r="L266" s="128" t="s">
        <v>1952</v>
      </c>
      <c r="M266" s="116"/>
      <c r="N266" s="116"/>
      <c r="O266" s="116"/>
      <c r="P266" s="116"/>
      <c r="Q266" s="116"/>
      <c r="R266" s="116"/>
      <c r="S266" s="116"/>
      <c r="T266" s="128">
        <v>30390256</v>
      </c>
      <c r="U266" s="135">
        <v>0.14749999999999999</v>
      </c>
      <c r="V266" s="128" t="s">
        <v>2196</v>
      </c>
      <c r="W266" s="116"/>
      <c r="X266" s="128">
        <v>624</v>
      </c>
      <c r="Y266" s="128">
        <v>24</v>
      </c>
      <c r="Z266" s="128" t="s">
        <v>56</v>
      </c>
      <c r="AA266" s="116"/>
      <c r="AB266" s="116"/>
      <c r="AC266" s="128"/>
      <c r="AD266" s="116"/>
      <c r="AE266" s="128" t="s">
        <v>1587</v>
      </c>
      <c r="AF266" s="116"/>
      <c r="AG266" s="116" t="s">
        <v>2657</v>
      </c>
      <c r="AH266" s="133">
        <v>44673</v>
      </c>
      <c r="AI266" s="133">
        <v>44673</v>
      </c>
      <c r="AJ266" s="133">
        <v>44673</v>
      </c>
      <c r="AK266" s="133">
        <v>44673</v>
      </c>
      <c r="AL266" s="133">
        <v>44673</v>
      </c>
      <c r="AM266" s="128" t="s">
        <v>64</v>
      </c>
      <c r="AN266" s="128" t="s">
        <v>2308</v>
      </c>
      <c r="AO266" s="116"/>
      <c r="AP266" s="116"/>
      <c r="AQ266" s="116"/>
      <c r="AR266" s="116"/>
      <c r="AS266" s="128" t="s">
        <v>53</v>
      </c>
      <c r="AT266" s="128"/>
      <c r="AU266" s="123"/>
      <c r="AV266" s="123"/>
      <c r="AW266" s="123"/>
      <c r="AX266" s="123"/>
      <c r="AY266" s="123"/>
      <c r="AZ266" s="123"/>
      <c r="BA266" s="116"/>
      <c r="BB266" s="116">
        <f t="shared" si="16"/>
        <v>17</v>
      </c>
      <c r="BC266" s="116">
        <f t="shared" si="17"/>
        <v>4</v>
      </c>
      <c r="BD266" s="116">
        <f t="shared" si="18"/>
        <v>2022</v>
      </c>
      <c r="BE266" s="124">
        <f t="shared" si="19"/>
        <v>0</v>
      </c>
    </row>
    <row r="267" spans="1:57">
      <c r="A267" s="116"/>
      <c r="B267" s="116"/>
      <c r="C267" s="128" t="s">
        <v>1588</v>
      </c>
      <c r="D267" s="116"/>
      <c r="E267" s="128" t="s">
        <v>2081</v>
      </c>
      <c r="F267" s="116"/>
      <c r="G267" s="128" t="s">
        <v>1768</v>
      </c>
      <c r="H267" s="116"/>
      <c r="I267" s="116"/>
      <c r="J267" s="116"/>
      <c r="K267" s="128" t="s">
        <v>1800</v>
      </c>
      <c r="L267" s="128" t="s">
        <v>1952</v>
      </c>
      <c r="M267" s="116"/>
      <c r="N267" s="116"/>
      <c r="O267" s="116"/>
      <c r="P267" s="116"/>
      <c r="Q267" s="116"/>
      <c r="R267" s="116"/>
      <c r="S267" s="116"/>
      <c r="T267" s="128">
        <v>30390256</v>
      </c>
      <c r="U267" s="135">
        <v>0.14749999999999999</v>
      </c>
      <c r="V267" s="128" t="s">
        <v>2196</v>
      </c>
      <c r="W267" s="116"/>
      <c r="X267" s="128">
        <v>624</v>
      </c>
      <c r="Y267" s="128">
        <v>24</v>
      </c>
      <c r="Z267" s="128" t="s">
        <v>56</v>
      </c>
      <c r="AA267" s="116"/>
      <c r="AB267" s="116"/>
      <c r="AC267" s="128"/>
      <c r="AD267" s="116"/>
      <c r="AE267" s="128" t="s">
        <v>1588</v>
      </c>
      <c r="AF267" s="116"/>
      <c r="AG267" s="116" t="s">
        <v>2657</v>
      </c>
      <c r="AH267" s="133">
        <v>44673</v>
      </c>
      <c r="AI267" s="133">
        <v>44673</v>
      </c>
      <c r="AJ267" s="133">
        <v>44673</v>
      </c>
      <c r="AK267" s="133">
        <v>44673</v>
      </c>
      <c r="AL267" s="133">
        <v>44673</v>
      </c>
      <c r="AM267" s="128" t="s">
        <v>64</v>
      </c>
      <c r="AN267" s="128" t="s">
        <v>2309</v>
      </c>
      <c r="AO267" s="116"/>
      <c r="AP267" s="116"/>
      <c r="AQ267" s="116"/>
      <c r="AR267" s="116"/>
      <c r="AS267" s="128" t="s">
        <v>53</v>
      </c>
      <c r="AT267" s="128"/>
      <c r="AU267" s="123"/>
      <c r="AV267" s="123"/>
      <c r="AW267" s="123"/>
      <c r="AX267" s="123"/>
      <c r="AY267" s="123"/>
      <c r="AZ267" s="123"/>
      <c r="BA267" s="116"/>
      <c r="BB267" s="116">
        <f t="shared" si="16"/>
        <v>17</v>
      </c>
      <c r="BC267" s="116">
        <f t="shared" si="17"/>
        <v>4</v>
      </c>
      <c r="BD267" s="116">
        <f t="shared" si="18"/>
        <v>2022</v>
      </c>
      <c r="BE267" s="124">
        <f t="shared" si="19"/>
        <v>0</v>
      </c>
    </row>
    <row r="268" spans="1:57">
      <c r="A268" s="116"/>
      <c r="B268" s="116"/>
      <c r="C268" s="116" t="s">
        <v>1589</v>
      </c>
      <c r="D268" s="116"/>
      <c r="E268" s="116" t="s">
        <v>2081</v>
      </c>
      <c r="F268" s="116"/>
      <c r="G268" s="116" t="s">
        <v>1769</v>
      </c>
      <c r="H268" s="116"/>
      <c r="I268" s="116"/>
      <c r="J268" s="116"/>
      <c r="K268" s="116" t="s">
        <v>1800</v>
      </c>
      <c r="L268" s="116" t="s">
        <v>1952</v>
      </c>
      <c r="M268" s="116"/>
      <c r="N268" s="116"/>
      <c r="O268" s="116"/>
      <c r="P268" s="116"/>
      <c r="Q268" s="116"/>
      <c r="R268" s="116"/>
      <c r="S268" s="116"/>
      <c r="T268" s="116">
        <v>30390256</v>
      </c>
      <c r="U268" s="140">
        <v>0.14749999999999999</v>
      </c>
      <c r="V268" s="116" t="s">
        <v>2196</v>
      </c>
      <c r="W268" s="116"/>
      <c r="X268" s="116">
        <v>624</v>
      </c>
      <c r="Y268" s="116">
        <v>24</v>
      </c>
      <c r="Z268" s="116" t="s">
        <v>56</v>
      </c>
      <c r="AA268" s="116"/>
      <c r="AB268" s="116"/>
      <c r="AC268" s="116"/>
      <c r="AD268" s="116"/>
      <c r="AE268" s="116" t="s">
        <v>1589</v>
      </c>
      <c r="AF268" s="116"/>
      <c r="AG268" s="116" t="s">
        <v>2657</v>
      </c>
      <c r="AH268" s="114">
        <v>44679</v>
      </c>
      <c r="AI268" s="114"/>
      <c r="AJ268" s="114">
        <v>44679</v>
      </c>
      <c r="AK268" s="114"/>
      <c r="AL268" s="114"/>
      <c r="AM268" s="116"/>
      <c r="AN268" s="116" t="s">
        <v>2310</v>
      </c>
      <c r="AO268" s="116"/>
      <c r="AP268" s="116"/>
      <c r="AQ268" s="116"/>
      <c r="AR268" s="116"/>
      <c r="AS268" s="116" t="s">
        <v>53</v>
      </c>
      <c r="AT268" s="116"/>
      <c r="AU268" s="123"/>
      <c r="AV268" s="123"/>
      <c r="AW268" s="123"/>
      <c r="AX268" s="123"/>
      <c r="AY268" s="123"/>
      <c r="AZ268" s="123"/>
      <c r="BA268" s="116"/>
      <c r="BB268" s="116">
        <f t="shared" si="16"/>
        <v>0</v>
      </c>
      <c r="BC268" s="116">
        <f t="shared" si="17"/>
        <v>1</v>
      </c>
      <c r="BD268" s="116">
        <f t="shared" si="18"/>
        <v>1900</v>
      </c>
      <c r="BE268" s="124">
        <f t="shared" si="19"/>
        <v>0</v>
      </c>
    </row>
    <row r="269" spans="1:57">
      <c r="A269" s="116"/>
      <c r="B269" s="116"/>
      <c r="C269" s="128" t="s">
        <v>1590</v>
      </c>
      <c r="D269" s="116"/>
      <c r="E269" s="128" t="s">
        <v>2087</v>
      </c>
      <c r="F269" s="116"/>
      <c r="G269" s="128" t="s">
        <v>1769</v>
      </c>
      <c r="H269" s="116"/>
      <c r="I269" s="116"/>
      <c r="J269" s="116"/>
      <c r="K269" s="128" t="s">
        <v>1803</v>
      </c>
      <c r="L269" s="128" t="s">
        <v>1956</v>
      </c>
      <c r="M269" s="116"/>
      <c r="N269" s="116"/>
      <c r="O269" s="116"/>
      <c r="P269" s="116"/>
      <c r="Q269" s="116"/>
      <c r="R269" s="116"/>
      <c r="S269" s="116"/>
      <c r="T269" s="128">
        <v>30390256</v>
      </c>
      <c r="U269" s="135">
        <v>0.14749999999999999</v>
      </c>
      <c r="V269" s="128" t="s">
        <v>2196</v>
      </c>
      <c r="W269" s="116"/>
      <c r="X269" s="128">
        <v>624</v>
      </c>
      <c r="Y269" s="128">
        <v>24</v>
      </c>
      <c r="Z269" s="128" t="s">
        <v>56</v>
      </c>
      <c r="AA269" s="116"/>
      <c r="AB269" s="116"/>
      <c r="AC269" s="128"/>
      <c r="AD269" s="116"/>
      <c r="AE269" s="128" t="s">
        <v>1590</v>
      </c>
      <c r="AF269" s="116"/>
      <c r="AG269" s="116" t="s">
        <v>2657</v>
      </c>
      <c r="AH269" s="133">
        <v>44673</v>
      </c>
      <c r="AI269" s="133">
        <v>44673</v>
      </c>
      <c r="AJ269" s="133">
        <v>44678</v>
      </c>
      <c r="AK269" s="133">
        <v>44678</v>
      </c>
      <c r="AL269" s="133">
        <v>44678</v>
      </c>
      <c r="AM269" s="128" t="s">
        <v>64</v>
      </c>
      <c r="AN269" s="128" t="s">
        <v>2311</v>
      </c>
      <c r="AO269" s="116"/>
      <c r="AP269" s="116"/>
      <c r="AQ269" s="116"/>
      <c r="AR269" s="116"/>
      <c r="AS269" s="128" t="s">
        <v>53</v>
      </c>
      <c r="AT269" s="128"/>
      <c r="AU269" s="123"/>
      <c r="AV269" s="123"/>
      <c r="AW269" s="123"/>
      <c r="AX269" s="123"/>
      <c r="AY269" s="123"/>
      <c r="AZ269" s="123"/>
      <c r="BA269" s="116"/>
      <c r="BB269" s="116">
        <f t="shared" si="16"/>
        <v>17</v>
      </c>
      <c r="BC269" s="116">
        <f t="shared" si="17"/>
        <v>4</v>
      </c>
      <c r="BD269" s="116">
        <f t="shared" si="18"/>
        <v>2022</v>
      </c>
      <c r="BE269" s="124">
        <f t="shared" si="19"/>
        <v>0</v>
      </c>
    </row>
    <row r="270" spans="1:57">
      <c r="A270" s="116"/>
      <c r="B270" s="116"/>
      <c r="C270" s="128" t="s">
        <v>1591</v>
      </c>
      <c r="D270" s="116"/>
      <c r="E270" s="128" t="s">
        <v>2087</v>
      </c>
      <c r="F270" s="116"/>
      <c r="G270" s="128" t="s">
        <v>1769</v>
      </c>
      <c r="H270" s="116"/>
      <c r="I270" s="116"/>
      <c r="J270" s="116"/>
      <c r="K270" s="128" t="s">
        <v>1803</v>
      </c>
      <c r="L270" s="128" t="s">
        <v>1956</v>
      </c>
      <c r="M270" s="116"/>
      <c r="N270" s="116"/>
      <c r="O270" s="116"/>
      <c r="P270" s="116"/>
      <c r="Q270" s="116"/>
      <c r="R270" s="116"/>
      <c r="S270" s="116"/>
      <c r="T270" s="128">
        <v>30390256</v>
      </c>
      <c r="U270" s="135">
        <v>0.14749999999999999</v>
      </c>
      <c r="V270" s="128" t="s">
        <v>2196</v>
      </c>
      <c r="W270" s="116"/>
      <c r="X270" s="128">
        <v>624</v>
      </c>
      <c r="Y270" s="128">
        <v>24</v>
      </c>
      <c r="Z270" s="128" t="s">
        <v>56</v>
      </c>
      <c r="AA270" s="116"/>
      <c r="AB270" s="116"/>
      <c r="AC270" s="128"/>
      <c r="AD270" s="116"/>
      <c r="AE270" s="128" t="s">
        <v>1591</v>
      </c>
      <c r="AF270" s="116"/>
      <c r="AG270" s="116" t="s">
        <v>2657</v>
      </c>
      <c r="AH270" s="133">
        <v>44673</v>
      </c>
      <c r="AI270" s="133">
        <v>44673</v>
      </c>
      <c r="AJ270" s="133">
        <v>44678</v>
      </c>
      <c r="AK270" s="133">
        <v>44678</v>
      </c>
      <c r="AL270" s="133">
        <v>44678</v>
      </c>
      <c r="AM270" s="128" t="s">
        <v>64</v>
      </c>
      <c r="AN270" s="128" t="s">
        <v>2312</v>
      </c>
      <c r="AO270" s="116"/>
      <c r="AP270" s="116"/>
      <c r="AQ270" s="116"/>
      <c r="AR270" s="116"/>
      <c r="AS270" s="128" t="s">
        <v>53</v>
      </c>
      <c r="AT270" s="128"/>
      <c r="AU270" s="123"/>
      <c r="AV270" s="123"/>
      <c r="AW270" s="123"/>
      <c r="AX270" s="123"/>
      <c r="AY270" s="123"/>
      <c r="AZ270" s="123"/>
      <c r="BA270" s="116"/>
      <c r="BB270" s="116">
        <f t="shared" si="16"/>
        <v>17</v>
      </c>
      <c r="BC270" s="116">
        <f t="shared" si="17"/>
        <v>4</v>
      </c>
      <c r="BD270" s="116">
        <f t="shared" si="18"/>
        <v>2022</v>
      </c>
      <c r="BE270" s="124">
        <f t="shared" si="19"/>
        <v>0</v>
      </c>
    </row>
    <row r="271" spans="1:57">
      <c r="A271" s="116"/>
      <c r="B271" s="116"/>
      <c r="C271" s="128" t="s">
        <v>1592</v>
      </c>
      <c r="D271" s="116"/>
      <c r="E271" s="128" t="s">
        <v>2087</v>
      </c>
      <c r="F271" s="116"/>
      <c r="G271" s="128" t="s">
        <v>1773</v>
      </c>
      <c r="H271" s="116"/>
      <c r="I271" s="116"/>
      <c r="J271" s="116"/>
      <c r="K271" s="128" t="s">
        <v>1803</v>
      </c>
      <c r="L271" s="128" t="s">
        <v>1956</v>
      </c>
      <c r="M271" s="116"/>
      <c r="N271" s="116"/>
      <c r="O271" s="116"/>
      <c r="P271" s="116"/>
      <c r="Q271" s="116"/>
      <c r="R271" s="116"/>
      <c r="S271" s="116"/>
      <c r="T271" s="128">
        <v>30390256</v>
      </c>
      <c r="U271" s="135">
        <v>0.14749999999999999</v>
      </c>
      <c r="V271" s="128" t="s">
        <v>2196</v>
      </c>
      <c r="W271" s="116"/>
      <c r="X271" s="128">
        <v>624</v>
      </c>
      <c r="Y271" s="128">
        <v>24</v>
      </c>
      <c r="Z271" s="128" t="s">
        <v>56</v>
      </c>
      <c r="AA271" s="116"/>
      <c r="AB271" s="116"/>
      <c r="AC271" s="128"/>
      <c r="AD271" s="116"/>
      <c r="AE271" s="128" t="s">
        <v>1592</v>
      </c>
      <c r="AF271" s="116"/>
      <c r="AG271" s="116" t="s">
        <v>2657</v>
      </c>
      <c r="AH271" s="133">
        <v>44673</v>
      </c>
      <c r="AI271" s="133">
        <v>44673</v>
      </c>
      <c r="AJ271" s="133">
        <v>44678</v>
      </c>
      <c r="AK271" s="133">
        <v>44678</v>
      </c>
      <c r="AL271" s="133">
        <v>44678</v>
      </c>
      <c r="AM271" s="128" t="s">
        <v>64</v>
      </c>
      <c r="AN271" s="128" t="s">
        <v>2313</v>
      </c>
      <c r="AO271" s="116"/>
      <c r="AP271" s="116"/>
      <c r="AQ271" s="116"/>
      <c r="AR271" s="116"/>
      <c r="AS271" s="128" t="s">
        <v>53</v>
      </c>
      <c r="AT271" s="128"/>
      <c r="AU271" s="123"/>
      <c r="AV271" s="123"/>
      <c r="AW271" s="123"/>
      <c r="AX271" s="123"/>
      <c r="AY271" s="123"/>
      <c r="AZ271" s="123"/>
      <c r="BA271" s="116"/>
      <c r="BB271" s="116">
        <f t="shared" si="16"/>
        <v>17</v>
      </c>
      <c r="BC271" s="116">
        <f t="shared" si="17"/>
        <v>4</v>
      </c>
      <c r="BD271" s="116">
        <f t="shared" si="18"/>
        <v>2022</v>
      </c>
      <c r="BE271" s="124">
        <f t="shared" si="19"/>
        <v>0</v>
      </c>
    </row>
    <row r="272" spans="1:57">
      <c r="A272" s="116"/>
      <c r="B272" s="116"/>
      <c r="C272" s="128" t="s">
        <v>1593</v>
      </c>
      <c r="D272" s="116"/>
      <c r="E272" s="128" t="s">
        <v>2138</v>
      </c>
      <c r="F272" s="116"/>
      <c r="G272" s="128" t="s">
        <v>1769</v>
      </c>
      <c r="H272" s="116"/>
      <c r="I272" s="116"/>
      <c r="J272" s="116"/>
      <c r="K272" s="128" t="s">
        <v>190</v>
      </c>
      <c r="L272" s="128" t="s">
        <v>1962</v>
      </c>
      <c r="M272" s="116"/>
      <c r="N272" s="116"/>
      <c r="O272" s="116"/>
      <c r="P272" s="116"/>
      <c r="Q272" s="116"/>
      <c r="R272" s="116"/>
      <c r="S272" s="116"/>
      <c r="T272" s="128">
        <v>30390456</v>
      </c>
      <c r="U272" s="135">
        <v>0.14749999999999999</v>
      </c>
      <c r="V272" s="128" t="s">
        <v>2193</v>
      </c>
      <c r="W272" s="116"/>
      <c r="X272" s="128">
        <v>768</v>
      </c>
      <c r="Y272" s="128">
        <v>24</v>
      </c>
      <c r="Z272" s="128" t="s">
        <v>62</v>
      </c>
      <c r="AA272" s="116"/>
      <c r="AB272" s="116"/>
      <c r="AC272" s="128"/>
      <c r="AD272" s="116"/>
      <c r="AE272" s="128" t="s">
        <v>1593</v>
      </c>
      <c r="AF272" s="116"/>
      <c r="AG272" s="116" t="s">
        <v>2657</v>
      </c>
      <c r="AH272" s="133">
        <v>44673</v>
      </c>
      <c r="AI272" s="133">
        <v>44673</v>
      </c>
      <c r="AJ272" s="133">
        <v>44676</v>
      </c>
      <c r="AK272" s="133">
        <v>44676</v>
      </c>
      <c r="AL272" s="133">
        <v>44676</v>
      </c>
      <c r="AM272" s="128" t="s">
        <v>64</v>
      </c>
      <c r="AN272" s="128"/>
      <c r="AO272" s="116"/>
      <c r="AP272" s="116"/>
      <c r="AQ272" s="116"/>
      <c r="AR272" s="116"/>
      <c r="AS272" s="128" t="s">
        <v>53</v>
      </c>
      <c r="AT272" s="128"/>
      <c r="AU272" s="123"/>
      <c r="AV272" s="123"/>
      <c r="AW272" s="123"/>
      <c r="AX272" s="123"/>
      <c r="AY272" s="123"/>
      <c r="AZ272" s="123"/>
      <c r="BA272" s="116"/>
      <c r="BB272" s="116">
        <f t="shared" si="16"/>
        <v>17</v>
      </c>
      <c r="BC272" s="116">
        <f t="shared" si="17"/>
        <v>4</v>
      </c>
      <c r="BD272" s="116">
        <f t="shared" si="18"/>
        <v>2022</v>
      </c>
      <c r="BE272" s="124">
        <f t="shared" si="19"/>
        <v>0</v>
      </c>
    </row>
    <row r="273" spans="1:57">
      <c r="A273" s="116"/>
      <c r="B273" s="116"/>
      <c r="C273" s="128" t="s">
        <v>1594</v>
      </c>
      <c r="D273" s="116"/>
      <c r="E273" s="128" t="s">
        <v>2139</v>
      </c>
      <c r="F273" s="116"/>
      <c r="G273" s="128" t="s">
        <v>1769</v>
      </c>
      <c r="H273" s="116"/>
      <c r="I273" s="116"/>
      <c r="J273" s="116"/>
      <c r="K273" s="128" t="s">
        <v>190</v>
      </c>
      <c r="L273" s="128" t="s">
        <v>1957</v>
      </c>
      <c r="M273" s="116"/>
      <c r="N273" s="116"/>
      <c r="O273" s="116"/>
      <c r="P273" s="116"/>
      <c r="Q273" s="116"/>
      <c r="R273" s="116"/>
      <c r="S273" s="116"/>
      <c r="T273" s="128">
        <v>30390156</v>
      </c>
      <c r="U273" s="135">
        <v>0.14749999999999999</v>
      </c>
      <c r="V273" s="128" t="s">
        <v>2194</v>
      </c>
      <c r="W273" s="116"/>
      <c r="X273" s="128">
        <v>768</v>
      </c>
      <c r="Y273" s="128">
        <v>24</v>
      </c>
      <c r="Z273" s="128" t="s">
        <v>62</v>
      </c>
      <c r="AA273" s="116"/>
      <c r="AB273" s="116"/>
      <c r="AC273" s="128"/>
      <c r="AD273" s="116"/>
      <c r="AE273" s="128" t="s">
        <v>1594</v>
      </c>
      <c r="AF273" s="116"/>
      <c r="AG273" s="116" t="s">
        <v>2657</v>
      </c>
      <c r="AH273" s="133">
        <v>44673</v>
      </c>
      <c r="AI273" s="133">
        <v>44673</v>
      </c>
      <c r="AJ273" s="133">
        <v>44676</v>
      </c>
      <c r="AK273" s="133">
        <v>44676</v>
      </c>
      <c r="AL273" s="133">
        <v>44676</v>
      </c>
      <c r="AM273" s="128" t="s">
        <v>64</v>
      </c>
      <c r="AN273" s="128"/>
      <c r="AO273" s="116"/>
      <c r="AP273" s="116"/>
      <c r="AQ273" s="116"/>
      <c r="AR273" s="116"/>
      <c r="AS273" s="128" t="s">
        <v>53</v>
      </c>
      <c r="AT273" s="128"/>
      <c r="AU273" s="123"/>
      <c r="AV273" s="123"/>
      <c r="AW273" s="123"/>
      <c r="AX273" s="123"/>
      <c r="AY273" s="123"/>
      <c r="AZ273" s="123"/>
      <c r="BA273" s="116"/>
      <c r="BB273" s="116">
        <f t="shared" si="16"/>
        <v>17</v>
      </c>
      <c r="BC273" s="116">
        <f t="shared" si="17"/>
        <v>4</v>
      </c>
      <c r="BD273" s="116">
        <f t="shared" si="18"/>
        <v>2022</v>
      </c>
      <c r="BE273" s="124">
        <f t="shared" si="19"/>
        <v>0</v>
      </c>
    </row>
    <row r="274" spans="1:57">
      <c r="A274" s="116"/>
      <c r="B274" s="116"/>
      <c r="C274" s="125" t="s">
        <v>1595</v>
      </c>
      <c r="D274" s="116"/>
      <c r="E274" s="125" t="s">
        <v>2140</v>
      </c>
      <c r="F274" s="116"/>
      <c r="G274" s="125" t="s">
        <v>1768</v>
      </c>
      <c r="H274" s="116"/>
      <c r="I274" s="116"/>
      <c r="J274" s="116"/>
      <c r="K274" s="125" t="s">
        <v>1804</v>
      </c>
      <c r="L274" s="125" t="s">
        <v>1991</v>
      </c>
      <c r="M274" s="116"/>
      <c r="N274" s="116"/>
      <c r="O274" s="116"/>
      <c r="P274" s="116"/>
      <c r="Q274" s="116"/>
      <c r="R274" s="116"/>
      <c r="S274" s="116"/>
      <c r="T274" s="125">
        <v>30390156</v>
      </c>
      <c r="U274" s="126">
        <v>0.14749999999999999</v>
      </c>
      <c r="V274" s="125" t="s">
        <v>2193</v>
      </c>
      <c r="W274" s="116"/>
      <c r="X274" s="125">
        <v>768</v>
      </c>
      <c r="Y274" s="125">
        <v>24</v>
      </c>
      <c r="Z274" s="125" t="s">
        <v>56</v>
      </c>
      <c r="AA274" s="116"/>
      <c r="AB274" s="116"/>
      <c r="AC274" s="125"/>
      <c r="AD274" s="116"/>
      <c r="AE274" s="125" t="s">
        <v>1595</v>
      </c>
      <c r="AF274" s="116"/>
      <c r="AG274" s="116" t="s">
        <v>2657</v>
      </c>
      <c r="AH274" s="127">
        <v>44673</v>
      </c>
      <c r="AI274" s="127">
        <v>44673</v>
      </c>
      <c r="AJ274" s="127">
        <v>44676</v>
      </c>
      <c r="AK274" s="127">
        <v>44676</v>
      </c>
      <c r="AL274" s="127">
        <v>44676</v>
      </c>
      <c r="AM274" s="128" t="s">
        <v>64</v>
      </c>
      <c r="AN274" s="125"/>
      <c r="AO274" s="116"/>
      <c r="AP274" s="116"/>
      <c r="AQ274" s="116"/>
      <c r="AR274" s="116"/>
      <c r="AS274" s="125" t="s">
        <v>53</v>
      </c>
      <c r="AT274" s="125"/>
      <c r="AU274" s="123"/>
      <c r="AV274" s="123"/>
      <c r="AW274" s="123"/>
      <c r="AX274" s="123"/>
      <c r="AY274" s="123"/>
      <c r="AZ274" s="123"/>
      <c r="BA274" s="116"/>
      <c r="BB274" s="116">
        <f t="shared" si="16"/>
        <v>17</v>
      </c>
      <c r="BC274" s="116">
        <f t="shared" si="17"/>
        <v>4</v>
      </c>
      <c r="BD274" s="116">
        <f t="shared" si="18"/>
        <v>2022</v>
      </c>
      <c r="BE274" s="124">
        <f t="shared" si="19"/>
        <v>0</v>
      </c>
    </row>
    <row r="275" spans="1:57">
      <c r="A275" s="116"/>
      <c r="B275" s="116"/>
      <c r="C275" s="120" t="s">
        <v>1596</v>
      </c>
      <c r="D275" s="116"/>
      <c r="E275" s="120" t="s">
        <v>2141</v>
      </c>
      <c r="F275" s="116"/>
      <c r="G275" s="120" t="s">
        <v>1769</v>
      </c>
      <c r="H275" s="116"/>
      <c r="I275" s="116"/>
      <c r="J275" s="116"/>
      <c r="K275" s="120" t="s">
        <v>536</v>
      </c>
      <c r="L275" s="120" t="s">
        <v>537</v>
      </c>
      <c r="M275" s="116"/>
      <c r="N275" s="116"/>
      <c r="O275" s="116"/>
      <c r="P275" s="116"/>
      <c r="Q275" s="116"/>
      <c r="R275" s="116"/>
      <c r="S275" s="116"/>
      <c r="T275" s="120">
        <v>30372157</v>
      </c>
      <c r="U275" s="121">
        <v>0.14749999999999999</v>
      </c>
      <c r="V275" s="120" t="s">
        <v>2201</v>
      </c>
      <c r="W275" s="116"/>
      <c r="X275" s="120">
        <v>832</v>
      </c>
      <c r="Y275" s="120">
        <v>26</v>
      </c>
      <c r="Z275" s="120" t="s">
        <v>62</v>
      </c>
      <c r="AA275" s="116"/>
      <c r="AB275" s="116"/>
      <c r="AC275" s="120"/>
      <c r="AD275" s="116"/>
      <c r="AE275" s="120" t="s">
        <v>1596</v>
      </c>
      <c r="AF275" s="116"/>
      <c r="AG275" s="116" t="s">
        <v>2657</v>
      </c>
      <c r="AH275" s="122">
        <v>44676</v>
      </c>
      <c r="AI275" s="122">
        <v>44676</v>
      </c>
      <c r="AJ275" s="122">
        <v>44679</v>
      </c>
      <c r="AK275" s="122"/>
      <c r="AL275" s="122"/>
      <c r="AM275" s="120" t="s">
        <v>175</v>
      </c>
      <c r="AN275" s="120"/>
      <c r="AO275" s="116"/>
      <c r="AP275" s="116"/>
      <c r="AQ275" s="116"/>
      <c r="AR275" s="116"/>
      <c r="AS275" s="120" t="s">
        <v>53</v>
      </c>
      <c r="AT275" s="120"/>
      <c r="AU275" s="123"/>
      <c r="AV275" s="123"/>
      <c r="AW275" s="123"/>
      <c r="AX275" s="123"/>
      <c r="AY275" s="123"/>
      <c r="AZ275" s="123"/>
      <c r="BA275" s="116"/>
      <c r="BB275" s="116">
        <f t="shared" si="16"/>
        <v>18</v>
      </c>
      <c r="BC275" s="116">
        <f t="shared" si="17"/>
        <v>4</v>
      </c>
      <c r="BD275" s="116">
        <f t="shared" si="18"/>
        <v>2022</v>
      </c>
      <c r="BE275" s="124">
        <f t="shared" si="19"/>
        <v>0</v>
      </c>
    </row>
    <row r="276" spans="1:57">
      <c r="A276" s="116"/>
      <c r="B276" s="116"/>
      <c r="C276" s="120" t="s">
        <v>1597</v>
      </c>
      <c r="D276" s="116"/>
      <c r="E276" s="120" t="s">
        <v>2141</v>
      </c>
      <c r="F276" s="116"/>
      <c r="G276" s="120" t="s">
        <v>1769</v>
      </c>
      <c r="H276" s="116"/>
      <c r="I276" s="116"/>
      <c r="J276" s="116"/>
      <c r="K276" s="120" t="s">
        <v>536</v>
      </c>
      <c r="L276" s="120" t="s">
        <v>537</v>
      </c>
      <c r="M276" s="116"/>
      <c r="N276" s="116"/>
      <c r="O276" s="116"/>
      <c r="P276" s="116"/>
      <c r="Q276" s="116"/>
      <c r="R276" s="116"/>
      <c r="S276" s="116"/>
      <c r="T276" s="120">
        <v>30372157</v>
      </c>
      <c r="U276" s="121">
        <v>0.14749999999999999</v>
      </c>
      <c r="V276" s="120" t="s">
        <v>2201</v>
      </c>
      <c r="W276" s="116"/>
      <c r="X276" s="120">
        <v>832</v>
      </c>
      <c r="Y276" s="120">
        <v>26</v>
      </c>
      <c r="Z276" s="120" t="s">
        <v>62</v>
      </c>
      <c r="AA276" s="116"/>
      <c r="AB276" s="116"/>
      <c r="AC276" s="120"/>
      <c r="AD276" s="116"/>
      <c r="AE276" s="120" t="s">
        <v>1597</v>
      </c>
      <c r="AF276" s="116"/>
      <c r="AG276" s="116" t="s">
        <v>2657</v>
      </c>
      <c r="AH276" s="122">
        <v>44676</v>
      </c>
      <c r="AI276" s="122">
        <v>44676</v>
      </c>
      <c r="AJ276" s="122">
        <v>44679</v>
      </c>
      <c r="AK276" s="122"/>
      <c r="AL276" s="122"/>
      <c r="AM276" s="120" t="s">
        <v>175</v>
      </c>
      <c r="AN276" s="120"/>
      <c r="AO276" s="116"/>
      <c r="AP276" s="116"/>
      <c r="AQ276" s="116"/>
      <c r="AR276" s="116"/>
      <c r="AS276" s="120" t="s">
        <v>53</v>
      </c>
      <c r="AT276" s="120"/>
      <c r="AU276" s="123"/>
      <c r="AV276" s="123"/>
      <c r="AW276" s="123"/>
      <c r="AX276" s="123"/>
      <c r="AY276" s="123"/>
      <c r="AZ276" s="123"/>
      <c r="BA276" s="116"/>
      <c r="BB276" s="116">
        <f t="shared" si="16"/>
        <v>18</v>
      </c>
      <c r="BC276" s="116">
        <f t="shared" si="17"/>
        <v>4</v>
      </c>
      <c r="BD276" s="116">
        <f t="shared" si="18"/>
        <v>2022</v>
      </c>
      <c r="BE276" s="124">
        <f t="shared" si="19"/>
        <v>0</v>
      </c>
    </row>
    <row r="277" spans="1:57">
      <c r="A277" s="116"/>
      <c r="B277" s="116"/>
      <c r="C277" s="125" t="s">
        <v>1598</v>
      </c>
      <c r="D277" s="116"/>
      <c r="E277" s="125" t="s">
        <v>2142</v>
      </c>
      <c r="F277" s="116"/>
      <c r="G277" s="125" t="s">
        <v>1769</v>
      </c>
      <c r="H277" s="116"/>
      <c r="I277" s="116"/>
      <c r="J277" s="116"/>
      <c r="K277" s="125" t="s">
        <v>1795</v>
      </c>
      <c r="L277" s="125" t="s">
        <v>1992</v>
      </c>
      <c r="M277" s="116"/>
      <c r="N277" s="116"/>
      <c r="O277" s="116"/>
      <c r="P277" s="116"/>
      <c r="Q277" s="116"/>
      <c r="R277" s="116"/>
      <c r="S277" s="116"/>
      <c r="T277" s="125">
        <v>30390156</v>
      </c>
      <c r="U277" s="126">
        <v>0.14749999999999999</v>
      </c>
      <c r="V277" s="125" t="s">
        <v>2193</v>
      </c>
      <c r="W277" s="116"/>
      <c r="X277" s="125">
        <v>832</v>
      </c>
      <c r="Y277" s="125">
        <v>26</v>
      </c>
      <c r="Z277" s="125" t="s">
        <v>62</v>
      </c>
      <c r="AA277" s="116"/>
      <c r="AB277" s="116"/>
      <c r="AC277" s="125"/>
      <c r="AD277" s="116"/>
      <c r="AE277" s="125" t="s">
        <v>1598</v>
      </c>
      <c r="AF277" s="116"/>
      <c r="AG277" s="116" t="s">
        <v>2657</v>
      </c>
      <c r="AH277" s="127">
        <v>44673</v>
      </c>
      <c r="AI277" s="127">
        <v>44673</v>
      </c>
      <c r="AJ277" s="127">
        <v>44676</v>
      </c>
      <c r="AK277" s="127">
        <v>44676</v>
      </c>
      <c r="AL277" s="127">
        <v>44676</v>
      </c>
      <c r="AM277" s="128" t="s">
        <v>64</v>
      </c>
      <c r="AN277" s="125"/>
      <c r="AO277" s="116"/>
      <c r="AP277" s="116"/>
      <c r="AQ277" s="116"/>
      <c r="AR277" s="116"/>
      <c r="AS277" s="125" t="s">
        <v>53</v>
      </c>
      <c r="AT277" s="125"/>
      <c r="AU277" s="123"/>
      <c r="AV277" s="123"/>
      <c r="AW277" s="123"/>
      <c r="AX277" s="123"/>
      <c r="AY277" s="123"/>
      <c r="AZ277" s="123"/>
      <c r="BA277" s="116"/>
      <c r="BB277" s="116">
        <f t="shared" si="16"/>
        <v>17</v>
      </c>
      <c r="BC277" s="116">
        <f t="shared" si="17"/>
        <v>4</v>
      </c>
      <c r="BD277" s="116">
        <f t="shared" si="18"/>
        <v>2022</v>
      </c>
      <c r="BE277" s="124">
        <f t="shared" si="19"/>
        <v>0</v>
      </c>
    </row>
    <row r="278" spans="1:57">
      <c r="A278" s="116"/>
      <c r="B278" s="116"/>
      <c r="C278" s="125" t="s">
        <v>1599</v>
      </c>
      <c r="D278" s="116"/>
      <c r="E278" s="125" t="s">
        <v>2142</v>
      </c>
      <c r="F278" s="116"/>
      <c r="G278" s="125" t="s">
        <v>1769</v>
      </c>
      <c r="H278" s="116"/>
      <c r="I278" s="116"/>
      <c r="J278" s="116"/>
      <c r="K278" s="125" t="s">
        <v>1795</v>
      </c>
      <c r="L278" s="125" t="s">
        <v>1992</v>
      </c>
      <c r="M278" s="116"/>
      <c r="N278" s="116"/>
      <c r="O278" s="116"/>
      <c r="P278" s="116"/>
      <c r="Q278" s="116"/>
      <c r="R278" s="116"/>
      <c r="S278" s="116"/>
      <c r="T278" s="125">
        <v>30390156</v>
      </c>
      <c r="U278" s="126">
        <v>0.14749999999999999</v>
      </c>
      <c r="V278" s="125" t="s">
        <v>2193</v>
      </c>
      <c r="W278" s="116"/>
      <c r="X278" s="125">
        <v>832</v>
      </c>
      <c r="Y278" s="125">
        <v>26</v>
      </c>
      <c r="Z278" s="125" t="s">
        <v>62</v>
      </c>
      <c r="AA278" s="116"/>
      <c r="AB278" s="116"/>
      <c r="AC278" s="125"/>
      <c r="AD278" s="116"/>
      <c r="AE278" s="125" t="s">
        <v>1599</v>
      </c>
      <c r="AF278" s="116"/>
      <c r="AG278" s="116" t="s">
        <v>2657</v>
      </c>
      <c r="AH278" s="127">
        <v>44673</v>
      </c>
      <c r="AI278" s="127">
        <v>44673</v>
      </c>
      <c r="AJ278" s="127">
        <v>44676</v>
      </c>
      <c r="AK278" s="127">
        <v>44676</v>
      </c>
      <c r="AL278" s="127">
        <v>44676</v>
      </c>
      <c r="AM278" s="128" t="s">
        <v>64</v>
      </c>
      <c r="AN278" s="125"/>
      <c r="AO278" s="116"/>
      <c r="AP278" s="116"/>
      <c r="AQ278" s="116"/>
      <c r="AR278" s="116"/>
      <c r="AS278" s="125" t="s">
        <v>53</v>
      </c>
      <c r="AT278" s="125"/>
      <c r="AU278" s="123"/>
      <c r="AV278" s="123"/>
      <c r="AW278" s="123"/>
      <c r="AX278" s="123"/>
      <c r="AY278" s="123"/>
      <c r="AZ278" s="123"/>
      <c r="BA278" s="116"/>
      <c r="BB278" s="116">
        <f t="shared" si="16"/>
        <v>17</v>
      </c>
      <c r="BC278" s="116">
        <f t="shared" si="17"/>
        <v>4</v>
      </c>
      <c r="BD278" s="116">
        <f t="shared" si="18"/>
        <v>2022</v>
      </c>
      <c r="BE278" s="124">
        <f t="shared" si="19"/>
        <v>0</v>
      </c>
    </row>
    <row r="279" spans="1:57">
      <c r="A279" s="116"/>
      <c r="B279" s="116"/>
      <c r="C279" s="125" t="s">
        <v>1600</v>
      </c>
      <c r="D279" s="116"/>
      <c r="E279" s="125">
        <v>114166</v>
      </c>
      <c r="F279" s="116"/>
      <c r="G279" s="125" t="s">
        <v>1771</v>
      </c>
      <c r="H279" s="116"/>
      <c r="I279" s="116"/>
      <c r="J279" s="116"/>
      <c r="K279" s="125" t="s">
        <v>1788</v>
      </c>
      <c r="L279" s="125" t="s">
        <v>1978</v>
      </c>
      <c r="M279" s="116"/>
      <c r="N279" s="116"/>
      <c r="O279" s="116"/>
      <c r="P279" s="116"/>
      <c r="Q279" s="116"/>
      <c r="R279" s="116"/>
      <c r="S279" s="116"/>
      <c r="T279" s="125">
        <v>30390456</v>
      </c>
      <c r="U279" s="126">
        <v>0.14749999999999999</v>
      </c>
      <c r="V279" s="125" t="s">
        <v>2192</v>
      </c>
      <c r="W279" s="116"/>
      <c r="X279" s="125">
        <v>832</v>
      </c>
      <c r="Y279" s="125">
        <v>26</v>
      </c>
      <c r="Z279" s="125" t="s">
        <v>56</v>
      </c>
      <c r="AA279" s="116"/>
      <c r="AB279" s="116"/>
      <c r="AC279" s="125"/>
      <c r="AD279" s="116"/>
      <c r="AE279" s="125" t="s">
        <v>1600</v>
      </c>
      <c r="AF279" s="116"/>
      <c r="AG279" s="116" t="s">
        <v>2657</v>
      </c>
      <c r="AH279" s="127">
        <v>44673</v>
      </c>
      <c r="AI279" s="127">
        <v>44673</v>
      </c>
      <c r="AJ279" s="127">
        <v>44677</v>
      </c>
      <c r="AK279" s="127">
        <v>44677</v>
      </c>
      <c r="AL279" s="127">
        <v>44677</v>
      </c>
      <c r="AM279" s="128" t="s">
        <v>64</v>
      </c>
      <c r="AN279" s="125"/>
      <c r="AO279" s="116"/>
      <c r="AP279" s="116"/>
      <c r="AQ279" s="116"/>
      <c r="AR279" s="116"/>
      <c r="AS279" s="125" t="s">
        <v>53</v>
      </c>
      <c r="AT279" s="125"/>
      <c r="AU279" s="123"/>
      <c r="AV279" s="123"/>
      <c r="AW279" s="123"/>
      <c r="AX279" s="123"/>
      <c r="AY279" s="123"/>
      <c r="AZ279" s="123"/>
      <c r="BA279" s="116"/>
      <c r="BB279" s="116">
        <f t="shared" si="16"/>
        <v>17</v>
      </c>
      <c r="BC279" s="116">
        <f t="shared" si="17"/>
        <v>4</v>
      </c>
      <c r="BD279" s="116">
        <f t="shared" si="18"/>
        <v>2022</v>
      </c>
      <c r="BE279" s="124">
        <f t="shared" si="19"/>
        <v>0</v>
      </c>
    </row>
    <row r="280" spans="1:57">
      <c r="A280" s="116"/>
      <c r="B280" s="116"/>
      <c r="C280" s="120" t="s">
        <v>1601</v>
      </c>
      <c r="D280" s="116"/>
      <c r="E280" s="120">
        <v>114167</v>
      </c>
      <c r="F280" s="116"/>
      <c r="G280" s="120" t="s">
        <v>1771</v>
      </c>
      <c r="H280" s="116"/>
      <c r="I280" s="116"/>
      <c r="J280" s="116"/>
      <c r="K280" s="120" t="s">
        <v>1788</v>
      </c>
      <c r="L280" s="120" t="s">
        <v>1978</v>
      </c>
      <c r="M280" s="116"/>
      <c r="N280" s="116"/>
      <c r="O280" s="116"/>
      <c r="P280" s="116"/>
      <c r="Q280" s="116"/>
      <c r="R280" s="116"/>
      <c r="S280" s="116"/>
      <c r="T280" s="120">
        <v>30390456</v>
      </c>
      <c r="U280" s="121">
        <v>0.14749999999999999</v>
      </c>
      <c r="V280" s="120" t="s">
        <v>2192</v>
      </c>
      <c r="W280" s="116"/>
      <c r="X280" s="120">
        <v>832</v>
      </c>
      <c r="Y280" s="120">
        <v>26</v>
      </c>
      <c r="Z280" s="120" t="s">
        <v>56</v>
      </c>
      <c r="AA280" s="116"/>
      <c r="AB280" s="116"/>
      <c r="AC280" s="120"/>
      <c r="AD280" s="116"/>
      <c r="AE280" s="120" t="s">
        <v>1601</v>
      </c>
      <c r="AF280" s="116"/>
      <c r="AG280" s="116" t="s">
        <v>2657</v>
      </c>
      <c r="AH280" s="122">
        <v>44673</v>
      </c>
      <c r="AI280" s="122">
        <v>44673</v>
      </c>
      <c r="AJ280" s="122">
        <v>44679</v>
      </c>
      <c r="AK280" s="122"/>
      <c r="AL280" s="122"/>
      <c r="AM280" s="120" t="s">
        <v>175</v>
      </c>
      <c r="AN280" s="120"/>
      <c r="AO280" s="116"/>
      <c r="AP280" s="116"/>
      <c r="AQ280" s="116"/>
      <c r="AR280" s="116"/>
      <c r="AS280" s="120" t="s">
        <v>53</v>
      </c>
      <c r="AT280" s="120"/>
      <c r="AU280" s="123"/>
      <c r="AV280" s="123"/>
      <c r="AW280" s="123"/>
      <c r="AX280" s="123"/>
      <c r="AY280" s="123"/>
      <c r="AZ280" s="123"/>
      <c r="BA280" s="116"/>
      <c r="BB280" s="116">
        <f t="shared" si="16"/>
        <v>17</v>
      </c>
      <c r="BC280" s="116">
        <f t="shared" si="17"/>
        <v>4</v>
      </c>
      <c r="BD280" s="116">
        <f t="shared" si="18"/>
        <v>2022</v>
      </c>
      <c r="BE280" s="124">
        <f t="shared" si="19"/>
        <v>0</v>
      </c>
    </row>
    <row r="281" spans="1:57">
      <c r="A281" s="116"/>
      <c r="B281" s="116"/>
      <c r="C281" s="120" t="s">
        <v>1602</v>
      </c>
      <c r="D281" s="116"/>
      <c r="E281" s="120">
        <v>114167</v>
      </c>
      <c r="F281" s="116"/>
      <c r="G281" s="120" t="s">
        <v>1771</v>
      </c>
      <c r="H281" s="116"/>
      <c r="I281" s="116"/>
      <c r="J281" s="116"/>
      <c r="K281" s="120" t="s">
        <v>1788</v>
      </c>
      <c r="L281" s="120" t="s">
        <v>1978</v>
      </c>
      <c r="M281" s="116"/>
      <c r="N281" s="116"/>
      <c r="O281" s="116"/>
      <c r="P281" s="116"/>
      <c r="Q281" s="116"/>
      <c r="R281" s="116"/>
      <c r="S281" s="116"/>
      <c r="T281" s="120">
        <v>30390456</v>
      </c>
      <c r="U281" s="121">
        <v>0.14749999999999999</v>
      </c>
      <c r="V281" s="120" t="s">
        <v>2192</v>
      </c>
      <c r="W281" s="116"/>
      <c r="X281" s="120">
        <v>832</v>
      </c>
      <c r="Y281" s="120">
        <v>26</v>
      </c>
      <c r="Z281" s="120" t="s">
        <v>56</v>
      </c>
      <c r="AA281" s="116"/>
      <c r="AB281" s="116"/>
      <c r="AC281" s="120"/>
      <c r="AD281" s="116"/>
      <c r="AE281" s="120" t="s">
        <v>1602</v>
      </c>
      <c r="AF281" s="116"/>
      <c r="AG281" s="116" t="s">
        <v>2657</v>
      </c>
      <c r="AH281" s="122">
        <v>44673</v>
      </c>
      <c r="AI281" s="122">
        <v>44673</v>
      </c>
      <c r="AJ281" s="122">
        <v>44679</v>
      </c>
      <c r="AK281" s="122"/>
      <c r="AL281" s="122"/>
      <c r="AM281" s="120" t="s">
        <v>175</v>
      </c>
      <c r="AN281" s="120"/>
      <c r="AO281" s="116"/>
      <c r="AP281" s="116"/>
      <c r="AQ281" s="116"/>
      <c r="AR281" s="116"/>
      <c r="AS281" s="120" t="s">
        <v>53</v>
      </c>
      <c r="AT281" s="120"/>
      <c r="AU281" s="123"/>
      <c r="AV281" s="123"/>
      <c r="AW281" s="123"/>
      <c r="AX281" s="123"/>
      <c r="AY281" s="123"/>
      <c r="AZ281" s="123"/>
      <c r="BA281" s="116"/>
      <c r="BB281" s="116">
        <f t="shared" si="16"/>
        <v>17</v>
      </c>
      <c r="BC281" s="116">
        <f t="shared" si="17"/>
        <v>4</v>
      </c>
      <c r="BD281" s="116">
        <f t="shared" si="18"/>
        <v>2022</v>
      </c>
      <c r="BE281" s="124">
        <f t="shared" si="19"/>
        <v>0</v>
      </c>
    </row>
    <row r="282" spans="1:57">
      <c r="A282" s="116"/>
      <c r="B282" s="116"/>
      <c r="C282" s="120" t="s">
        <v>1603</v>
      </c>
      <c r="D282" s="116"/>
      <c r="E282" s="120">
        <v>114167</v>
      </c>
      <c r="F282" s="116"/>
      <c r="G282" s="120" t="s">
        <v>1771</v>
      </c>
      <c r="H282" s="116"/>
      <c r="I282" s="116"/>
      <c r="J282" s="116"/>
      <c r="K282" s="120" t="s">
        <v>1788</v>
      </c>
      <c r="L282" s="120" t="s">
        <v>1978</v>
      </c>
      <c r="M282" s="116"/>
      <c r="N282" s="116"/>
      <c r="O282" s="116"/>
      <c r="P282" s="116"/>
      <c r="Q282" s="116"/>
      <c r="R282" s="116"/>
      <c r="S282" s="116"/>
      <c r="T282" s="120">
        <v>30390456</v>
      </c>
      <c r="U282" s="121">
        <v>0.14749999999999999</v>
      </c>
      <c r="V282" s="120" t="s">
        <v>2192</v>
      </c>
      <c r="W282" s="116"/>
      <c r="X282" s="120">
        <v>832</v>
      </c>
      <c r="Y282" s="120">
        <v>26</v>
      </c>
      <c r="Z282" s="120" t="s">
        <v>56</v>
      </c>
      <c r="AA282" s="116"/>
      <c r="AB282" s="116"/>
      <c r="AC282" s="120"/>
      <c r="AD282" s="116"/>
      <c r="AE282" s="120" t="s">
        <v>1603</v>
      </c>
      <c r="AF282" s="116"/>
      <c r="AG282" s="116" t="s">
        <v>2657</v>
      </c>
      <c r="AH282" s="122">
        <v>44673</v>
      </c>
      <c r="AI282" s="122">
        <v>44673</v>
      </c>
      <c r="AJ282" s="122">
        <v>44679</v>
      </c>
      <c r="AK282" s="122"/>
      <c r="AL282" s="122"/>
      <c r="AM282" s="120" t="s">
        <v>175</v>
      </c>
      <c r="AN282" s="120"/>
      <c r="AO282" s="116"/>
      <c r="AP282" s="116"/>
      <c r="AQ282" s="116"/>
      <c r="AR282" s="116"/>
      <c r="AS282" s="120" t="s">
        <v>53</v>
      </c>
      <c r="AT282" s="120"/>
      <c r="AU282" s="123"/>
      <c r="AV282" s="123"/>
      <c r="AW282" s="123"/>
      <c r="AX282" s="123"/>
      <c r="AY282" s="123"/>
      <c r="AZ282" s="123"/>
      <c r="BA282" s="116"/>
      <c r="BB282" s="116">
        <f t="shared" si="16"/>
        <v>17</v>
      </c>
      <c r="BC282" s="116">
        <f t="shared" si="17"/>
        <v>4</v>
      </c>
      <c r="BD282" s="116">
        <f t="shared" si="18"/>
        <v>2022</v>
      </c>
      <c r="BE282" s="124">
        <f t="shared" si="19"/>
        <v>0</v>
      </c>
    </row>
    <row r="283" spans="1:57">
      <c r="A283" s="116"/>
      <c r="B283" s="116"/>
      <c r="C283" s="120" t="s">
        <v>1604</v>
      </c>
      <c r="D283" s="116"/>
      <c r="E283" s="120">
        <v>114167</v>
      </c>
      <c r="F283" s="116"/>
      <c r="G283" s="120" t="s">
        <v>1769</v>
      </c>
      <c r="H283" s="116"/>
      <c r="I283" s="116"/>
      <c r="J283" s="116"/>
      <c r="K283" s="120" t="s">
        <v>1788</v>
      </c>
      <c r="L283" s="120" t="s">
        <v>1978</v>
      </c>
      <c r="M283" s="116"/>
      <c r="N283" s="116"/>
      <c r="O283" s="116"/>
      <c r="P283" s="116"/>
      <c r="Q283" s="116"/>
      <c r="R283" s="116"/>
      <c r="S283" s="116"/>
      <c r="T283" s="120">
        <v>30390456</v>
      </c>
      <c r="U283" s="121">
        <v>0.14749999999999999</v>
      </c>
      <c r="V283" s="120" t="s">
        <v>2192</v>
      </c>
      <c r="W283" s="116"/>
      <c r="X283" s="120">
        <v>832</v>
      </c>
      <c r="Y283" s="120">
        <v>26</v>
      </c>
      <c r="Z283" s="120" t="s">
        <v>56</v>
      </c>
      <c r="AA283" s="116"/>
      <c r="AB283" s="116"/>
      <c r="AC283" s="120"/>
      <c r="AD283" s="116"/>
      <c r="AE283" s="120" t="s">
        <v>1604</v>
      </c>
      <c r="AF283" s="116"/>
      <c r="AG283" s="116" t="s">
        <v>2657</v>
      </c>
      <c r="AH283" s="122">
        <v>44673</v>
      </c>
      <c r="AI283" s="122">
        <v>44673</v>
      </c>
      <c r="AJ283" s="122">
        <v>44679</v>
      </c>
      <c r="AK283" s="122"/>
      <c r="AL283" s="122"/>
      <c r="AM283" s="137" t="s">
        <v>175</v>
      </c>
      <c r="AN283" s="120"/>
      <c r="AO283" s="116"/>
      <c r="AP283" s="116"/>
      <c r="AQ283" s="116"/>
      <c r="AR283" s="116"/>
      <c r="AS283" s="120" t="s">
        <v>53</v>
      </c>
      <c r="AT283" s="120"/>
      <c r="AU283" s="123"/>
      <c r="AV283" s="123"/>
      <c r="AW283" s="123"/>
      <c r="AX283" s="123"/>
      <c r="AY283" s="123"/>
      <c r="AZ283" s="123"/>
      <c r="BA283" s="116"/>
      <c r="BB283" s="116">
        <f t="shared" si="16"/>
        <v>17</v>
      </c>
      <c r="BC283" s="116">
        <f t="shared" si="17"/>
        <v>4</v>
      </c>
      <c r="BD283" s="116">
        <f t="shared" si="18"/>
        <v>2022</v>
      </c>
      <c r="BE283" s="124">
        <f t="shared" si="19"/>
        <v>0</v>
      </c>
    </row>
    <row r="284" spans="1:57">
      <c r="A284" s="116"/>
      <c r="B284" s="116"/>
      <c r="C284" s="120" t="s">
        <v>1605</v>
      </c>
      <c r="D284" s="116"/>
      <c r="E284" s="120">
        <v>114167</v>
      </c>
      <c r="F284" s="116"/>
      <c r="G284" s="120" t="s">
        <v>1769</v>
      </c>
      <c r="H284" s="116"/>
      <c r="I284" s="116"/>
      <c r="J284" s="116"/>
      <c r="K284" s="120" t="s">
        <v>1788</v>
      </c>
      <c r="L284" s="120" t="s">
        <v>1978</v>
      </c>
      <c r="M284" s="116"/>
      <c r="N284" s="116"/>
      <c r="O284" s="116"/>
      <c r="P284" s="116"/>
      <c r="Q284" s="116"/>
      <c r="R284" s="116"/>
      <c r="S284" s="116"/>
      <c r="T284" s="120">
        <v>30390456</v>
      </c>
      <c r="U284" s="121">
        <v>0.14749999999999999</v>
      </c>
      <c r="V284" s="120" t="s">
        <v>2192</v>
      </c>
      <c r="W284" s="116"/>
      <c r="X284" s="120">
        <v>832</v>
      </c>
      <c r="Y284" s="120">
        <v>26</v>
      </c>
      <c r="Z284" s="120" t="s">
        <v>56</v>
      </c>
      <c r="AA284" s="116"/>
      <c r="AB284" s="116"/>
      <c r="AC284" s="120"/>
      <c r="AD284" s="116"/>
      <c r="AE284" s="120" t="s">
        <v>1605</v>
      </c>
      <c r="AF284" s="116"/>
      <c r="AG284" s="116" t="s">
        <v>2657</v>
      </c>
      <c r="AH284" s="122">
        <v>44673</v>
      </c>
      <c r="AI284" s="122">
        <v>44673</v>
      </c>
      <c r="AJ284" s="122">
        <v>44679</v>
      </c>
      <c r="AK284" s="122"/>
      <c r="AL284" s="122"/>
      <c r="AM284" s="137" t="s">
        <v>175</v>
      </c>
      <c r="AN284" s="120"/>
      <c r="AO284" s="116"/>
      <c r="AP284" s="116"/>
      <c r="AQ284" s="116"/>
      <c r="AR284" s="116"/>
      <c r="AS284" s="120" t="s">
        <v>53</v>
      </c>
      <c r="AT284" s="120"/>
      <c r="AU284" s="123"/>
      <c r="AV284" s="123"/>
      <c r="AW284" s="123"/>
      <c r="AX284" s="123"/>
      <c r="AY284" s="123"/>
      <c r="AZ284" s="123"/>
      <c r="BA284" s="116"/>
      <c r="BB284" s="116">
        <f t="shared" si="16"/>
        <v>17</v>
      </c>
      <c r="BC284" s="116">
        <f t="shared" si="17"/>
        <v>4</v>
      </c>
      <c r="BD284" s="116">
        <f t="shared" si="18"/>
        <v>2022</v>
      </c>
      <c r="BE284" s="124">
        <f t="shared" si="19"/>
        <v>0</v>
      </c>
    </row>
    <row r="285" spans="1:57">
      <c r="A285" s="116"/>
      <c r="B285" s="116"/>
      <c r="C285" s="120" t="s">
        <v>1606</v>
      </c>
      <c r="D285" s="116"/>
      <c r="E285" s="120">
        <v>114161</v>
      </c>
      <c r="F285" s="116"/>
      <c r="G285" s="120" t="s">
        <v>1771</v>
      </c>
      <c r="H285" s="116"/>
      <c r="I285" s="116"/>
      <c r="J285" s="116"/>
      <c r="K285" s="120" t="s">
        <v>1788</v>
      </c>
      <c r="L285" s="120" t="s">
        <v>1978</v>
      </c>
      <c r="M285" s="116"/>
      <c r="N285" s="116"/>
      <c r="O285" s="116"/>
      <c r="P285" s="116"/>
      <c r="Q285" s="116"/>
      <c r="R285" s="116"/>
      <c r="S285" s="116"/>
      <c r="T285" s="120">
        <v>30376909</v>
      </c>
      <c r="U285" s="121">
        <v>0.14749999999999999</v>
      </c>
      <c r="V285" s="120" t="s">
        <v>2206</v>
      </c>
      <c r="W285" s="116"/>
      <c r="X285" s="120">
        <v>832</v>
      </c>
      <c r="Y285" s="120">
        <v>26</v>
      </c>
      <c r="Z285" s="120" t="s">
        <v>56</v>
      </c>
      <c r="AA285" s="116"/>
      <c r="AB285" s="116"/>
      <c r="AC285" s="120"/>
      <c r="AD285" s="116"/>
      <c r="AE285" s="120" t="s">
        <v>1606</v>
      </c>
      <c r="AF285" s="116"/>
      <c r="AG285" s="116" t="s">
        <v>2657</v>
      </c>
      <c r="AH285" s="122">
        <v>44673</v>
      </c>
      <c r="AI285" s="122">
        <v>44673</v>
      </c>
      <c r="AJ285" s="122">
        <v>44679</v>
      </c>
      <c r="AK285" s="122"/>
      <c r="AL285" s="122"/>
      <c r="AM285" s="120" t="s">
        <v>175</v>
      </c>
      <c r="AN285" s="120"/>
      <c r="AO285" s="116"/>
      <c r="AP285" s="116"/>
      <c r="AQ285" s="116"/>
      <c r="AR285" s="116"/>
      <c r="AS285" s="120" t="s">
        <v>53</v>
      </c>
      <c r="AT285" s="120"/>
      <c r="AU285" s="123"/>
      <c r="AV285" s="123"/>
      <c r="AW285" s="123"/>
      <c r="AX285" s="123"/>
      <c r="AY285" s="123"/>
      <c r="AZ285" s="123"/>
      <c r="BA285" s="116"/>
      <c r="BB285" s="116">
        <f t="shared" si="16"/>
        <v>17</v>
      </c>
      <c r="BC285" s="116">
        <f t="shared" si="17"/>
        <v>4</v>
      </c>
      <c r="BD285" s="116">
        <f t="shared" si="18"/>
        <v>2022</v>
      </c>
      <c r="BE285" s="124">
        <f t="shared" si="19"/>
        <v>0</v>
      </c>
    </row>
    <row r="286" spans="1:57">
      <c r="A286" s="116"/>
      <c r="B286" s="116"/>
      <c r="C286" s="125" t="s">
        <v>1607</v>
      </c>
      <c r="D286" s="116"/>
      <c r="E286" s="125">
        <v>114161</v>
      </c>
      <c r="F286" s="116"/>
      <c r="G286" s="125" t="s">
        <v>1768</v>
      </c>
      <c r="H286" s="116"/>
      <c r="I286" s="116"/>
      <c r="J286" s="116"/>
      <c r="K286" s="125" t="s">
        <v>1788</v>
      </c>
      <c r="L286" s="125" t="s">
        <v>1982</v>
      </c>
      <c r="M286" s="116"/>
      <c r="N286" s="116"/>
      <c r="O286" s="116"/>
      <c r="P286" s="116"/>
      <c r="Q286" s="116"/>
      <c r="R286" s="116"/>
      <c r="S286" s="116"/>
      <c r="T286" s="125">
        <v>30376909</v>
      </c>
      <c r="U286" s="126">
        <v>0.14749999999999999</v>
      </c>
      <c r="V286" s="125" t="s">
        <v>2206</v>
      </c>
      <c r="W286" s="116"/>
      <c r="X286" s="125">
        <v>832</v>
      </c>
      <c r="Y286" s="125">
        <v>26</v>
      </c>
      <c r="Z286" s="125" t="s">
        <v>56</v>
      </c>
      <c r="AA286" s="116"/>
      <c r="AB286" s="116"/>
      <c r="AC286" s="125"/>
      <c r="AD286" s="116"/>
      <c r="AE286" s="125" t="s">
        <v>1607</v>
      </c>
      <c r="AF286" s="116"/>
      <c r="AG286" s="116" t="s">
        <v>2657</v>
      </c>
      <c r="AH286" s="127">
        <v>44673</v>
      </c>
      <c r="AI286" s="127">
        <v>44673</v>
      </c>
      <c r="AJ286" s="127">
        <v>44677</v>
      </c>
      <c r="AK286" s="127">
        <v>44677</v>
      </c>
      <c r="AL286" s="127">
        <v>44677</v>
      </c>
      <c r="AM286" s="128" t="s">
        <v>64</v>
      </c>
      <c r="AN286" s="125"/>
      <c r="AO286" s="116"/>
      <c r="AP286" s="116"/>
      <c r="AQ286" s="116"/>
      <c r="AR286" s="116"/>
      <c r="AS286" s="125" t="s">
        <v>53</v>
      </c>
      <c r="AT286" s="125"/>
      <c r="AU286" s="123"/>
      <c r="AV286" s="123"/>
      <c r="AW286" s="123"/>
      <c r="AX286" s="123"/>
      <c r="AY286" s="123"/>
      <c r="AZ286" s="123"/>
      <c r="BA286" s="116"/>
      <c r="BB286" s="116">
        <f t="shared" si="16"/>
        <v>17</v>
      </c>
      <c r="BC286" s="116">
        <f t="shared" si="17"/>
        <v>4</v>
      </c>
      <c r="BD286" s="116">
        <f t="shared" si="18"/>
        <v>2022</v>
      </c>
      <c r="BE286" s="124">
        <f t="shared" si="19"/>
        <v>0</v>
      </c>
    </row>
    <row r="287" spans="1:57">
      <c r="A287" s="116"/>
      <c r="B287" s="116"/>
      <c r="C287" s="125" t="s">
        <v>1608</v>
      </c>
      <c r="D287" s="116"/>
      <c r="E287" s="125">
        <v>114161</v>
      </c>
      <c r="F287" s="116"/>
      <c r="G287" s="125" t="s">
        <v>1768</v>
      </c>
      <c r="H287" s="116"/>
      <c r="I287" s="116"/>
      <c r="J287" s="116"/>
      <c r="K287" s="125" t="s">
        <v>1788</v>
      </c>
      <c r="L287" s="125" t="s">
        <v>1982</v>
      </c>
      <c r="M287" s="116"/>
      <c r="N287" s="116"/>
      <c r="O287" s="116"/>
      <c r="P287" s="116"/>
      <c r="Q287" s="116"/>
      <c r="R287" s="116"/>
      <c r="S287" s="116"/>
      <c r="T287" s="125">
        <v>30376909</v>
      </c>
      <c r="U287" s="126">
        <v>0.14749999999999999</v>
      </c>
      <c r="V287" s="125" t="s">
        <v>2206</v>
      </c>
      <c r="W287" s="116"/>
      <c r="X287" s="125">
        <v>832</v>
      </c>
      <c r="Y287" s="125">
        <v>26</v>
      </c>
      <c r="Z287" s="125" t="s">
        <v>56</v>
      </c>
      <c r="AA287" s="116"/>
      <c r="AB287" s="116"/>
      <c r="AC287" s="125"/>
      <c r="AD287" s="116"/>
      <c r="AE287" s="125" t="s">
        <v>1608</v>
      </c>
      <c r="AF287" s="116"/>
      <c r="AG287" s="116" t="s">
        <v>2657</v>
      </c>
      <c r="AH287" s="127">
        <v>44673</v>
      </c>
      <c r="AI287" s="127">
        <v>44673</v>
      </c>
      <c r="AJ287" s="127">
        <v>44678</v>
      </c>
      <c r="AK287" s="127">
        <v>44678</v>
      </c>
      <c r="AL287" s="127">
        <v>44678</v>
      </c>
      <c r="AM287" s="128" t="s">
        <v>64</v>
      </c>
      <c r="AN287" s="125"/>
      <c r="AO287" s="116"/>
      <c r="AP287" s="116"/>
      <c r="AQ287" s="116"/>
      <c r="AR287" s="116"/>
      <c r="AS287" s="125" t="s">
        <v>53</v>
      </c>
      <c r="AT287" s="125"/>
      <c r="AU287" s="123"/>
      <c r="AV287" s="123"/>
      <c r="AW287" s="123"/>
      <c r="AX287" s="123"/>
      <c r="AY287" s="123"/>
      <c r="AZ287" s="123"/>
      <c r="BA287" s="116"/>
      <c r="BB287" s="116">
        <f t="shared" si="16"/>
        <v>17</v>
      </c>
      <c r="BC287" s="116">
        <f t="shared" si="17"/>
        <v>4</v>
      </c>
      <c r="BD287" s="116">
        <f t="shared" si="18"/>
        <v>2022</v>
      </c>
      <c r="BE287" s="124">
        <f t="shared" si="19"/>
        <v>0</v>
      </c>
    </row>
    <row r="288" spans="1:57">
      <c r="A288" s="116"/>
      <c r="B288" s="116"/>
      <c r="C288" s="125" t="s">
        <v>1609</v>
      </c>
      <c r="D288" s="116"/>
      <c r="E288" s="125">
        <v>114162</v>
      </c>
      <c r="F288" s="116"/>
      <c r="G288" s="125" t="s">
        <v>1768</v>
      </c>
      <c r="H288" s="116"/>
      <c r="I288" s="116"/>
      <c r="J288" s="116"/>
      <c r="K288" s="125" t="s">
        <v>1788</v>
      </c>
      <c r="L288" s="125" t="s">
        <v>1982</v>
      </c>
      <c r="M288" s="116"/>
      <c r="N288" s="116"/>
      <c r="O288" s="116"/>
      <c r="P288" s="116"/>
      <c r="Q288" s="116"/>
      <c r="R288" s="116"/>
      <c r="S288" s="116"/>
      <c r="T288" s="125">
        <v>30376909</v>
      </c>
      <c r="U288" s="126">
        <v>0.14749999999999999</v>
      </c>
      <c r="V288" s="125" t="s">
        <v>2206</v>
      </c>
      <c r="W288" s="116"/>
      <c r="X288" s="125">
        <v>832</v>
      </c>
      <c r="Y288" s="125">
        <v>26</v>
      </c>
      <c r="Z288" s="125" t="s">
        <v>56</v>
      </c>
      <c r="AA288" s="116"/>
      <c r="AB288" s="116"/>
      <c r="AC288" s="125"/>
      <c r="AD288" s="116"/>
      <c r="AE288" s="125" t="s">
        <v>1609</v>
      </c>
      <c r="AF288" s="116"/>
      <c r="AG288" s="116" t="s">
        <v>2657</v>
      </c>
      <c r="AH288" s="127">
        <v>44673</v>
      </c>
      <c r="AI288" s="127">
        <v>44673</v>
      </c>
      <c r="AJ288" s="127">
        <v>44678</v>
      </c>
      <c r="AK288" s="127">
        <v>44678</v>
      </c>
      <c r="AL288" s="127">
        <v>44678</v>
      </c>
      <c r="AM288" s="128" t="s">
        <v>64</v>
      </c>
      <c r="AN288" s="125"/>
      <c r="AO288" s="116"/>
      <c r="AP288" s="116"/>
      <c r="AQ288" s="116"/>
      <c r="AR288" s="116"/>
      <c r="AS288" s="125" t="s">
        <v>53</v>
      </c>
      <c r="AT288" s="125"/>
      <c r="AU288" s="123"/>
      <c r="AV288" s="123"/>
      <c r="AW288" s="123"/>
      <c r="AX288" s="123"/>
      <c r="AY288" s="123"/>
      <c r="AZ288" s="123"/>
      <c r="BA288" s="116"/>
      <c r="BB288" s="116">
        <f t="shared" si="16"/>
        <v>17</v>
      </c>
      <c r="BC288" s="116">
        <f t="shared" si="17"/>
        <v>4</v>
      </c>
      <c r="BD288" s="116">
        <f t="shared" si="18"/>
        <v>2022</v>
      </c>
      <c r="BE288" s="124">
        <f t="shared" si="19"/>
        <v>0</v>
      </c>
    </row>
    <row r="289" spans="1:57">
      <c r="A289" s="116"/>
      <c r="B289" s="116"/>
      <c r="C289" s="125" t="s">
        <v>1610</v>
      </c>
      <c r="D289" s="116"/>
      <c r="E289" s="125">
        <v>114162</v>
      </c>
      <c r="F289" s="116"/>
      <c r="G289" s="125" t="s">
        <v>1768</v>
      </c>
      <c r="H289" s="116"/>
      <c r="I289" s="116"/>
      <c r="J289" s="116"/>
      <c r="K289" s="125" t="s">
        <v>1788</v>
      </c>
      <c r="L289" s="125" t="s">
        <v>1982</v>
      </c>
      <c r="M289" s="116"/>
      <c r="N289" s="116"/>
      <c r="O289" s="116"/>
      <c r="P289" s="116"/>
      <c r="Q289" s="116"/>
      <c r="R289" s="116"/>
      <c r="S289" s="116"/>
      <c r="T289" s="125">
        <v>30376909</v>
      </c>
      <c r="U289" s="126">
        <v>0.14749999999999999</v>
      </c>
      <c r="V289" s="125" t="s">
        <v>2206</v>
      </c>
      <c r="W289" s="116"/>
      <c r="X289" s="125">
        <v>832</v>
      </c>
      <c r="Y289" s="125">
        <v>26</v>
      </c>
      <c r="Z289" s="125" t="s">
        <v>56</v>
      </c>
      <c r="AA289" s="116"/>
      <c r="AB289" s="116"/>
      <c r="AC289" s="125"/>
      <c r="AD289" s="116"/>
      <c r="AE289" s="125" t="s">
        <v>1610</v>
      </c>
      <c r="AF289" s="116"/>
      <c r="AG289" s="116" t="s">
        <v>2657</v>
      </c>
      <c r="AH289" s="127">
        <v>44673</v>
      </c>
      <c r="AI289" s="127">
        <v>44673</v>
      </c>
      <c r="AJ289" s="127">
        <v>44678</v>
      </c>
      <c r="AK289" s="127">
        <v>44678</v>
      </c>
      <c r="AL289" s="127">
        <v>44678</v>
      </c>
      <c r="AM289" s="128" t="s">
        <v>64</v>
      </c>
      <c r="AN289" s="125"/>
      <c r="AO289" s="116"/>
      <c r="AP289" s="116"/>
      <c r="AQ289" s="116"/>
      <c r="AR289" s="116"/>
      <c r="AS289" s="125" t="s">
        <v>53</v>
      </c>
      <c r="AT289" s="125"/>
      <c r="AU289" s="123"/>
      <c r="AV289" s="123"/>
      <c r="AW289" s="123"/>
      <c r="AX289" s="123"/>
      <c r="AY289" s="123"/>
      <c r="AZ289" s="123"/>
      <c r="BA289" s="116"/>
      <c r="BB289" s="116">
        <f t="shared" si="16"/>
        <v>17</v>
      </c>
      <c r="BC289" s="116">
        <f t="shared" si="17"/>
        <v>4</v>
      </c>
      <c r="BD289" s="116">
        <f t="shared" si="18"/>
        <v>2022</v>
      </c>
      <c r="BE289" s="124">
        <f t="shared" si="19"/>
        <v>0</v>
      </c>
    </row>
    <row r="290" spans="1:57">
      <c r="A290" s="116"/>
      <c r="B290" s="116"/>
      <c r="C290" s="125" t="s">
        <v>1611</v>
      </c>
      <c r="D290" s="116"/>
      <c r="E290" s="125">
        <v>114162</v>
      </c>
      <c r="F290" s="116"/>
      <c r="G290" s="125" t="s">
        <v>1768</v>
      </c>
      <c r="H290" s="116"/>
      <c r="I290" s="116"/>
      <c r="J290" s="116"/>
      <c r="K290" s="125" t="s">
        <v>1788</v>
      </c>
      <c r="L290" s="125" t="s">
        <v>1982</v>
      </c>
      <c r="M290" s="116"/>
      <c r="N290" s="116"/>
      <c r="O290" s="116"/>
      <c r="P290" s="116"/>
      <c r="Q290" s="116"/>
      <c r="R290" s="116"/>
      <c r="S290" s="116"/>
      <c r="T290" s="125">
        <v>30376909</v>
      </c>
      <c r="U290" s="126">
        <v>0.14749999999999999</v>
      </c>
      <c r="V290" s="125" t="s">
        <v>2206</v>
      </c>
      <c r="W290" s="116"/>
      <c r="X290" s="125">
        <v>832</v>
      </c>
      <c r="Y290" s="125">
        <v>26</v>
      </c>
      <c r="Z290" s="125" t="s">
        <v>56</v>
      </c>
      <c r="AA290" s="116"/>
      <c r="AB290" s="116"/>
      <c r="AC290" s="125"/>
      <c r="AD290" s="116"/>
      <c r="AE290" s="125" t="s">
        <v>1611</v>
      </c>
      <c r="AF290" s="116"/>
      <c r="AG290" s="116" t="s">
        <v>2657</v>
      </c>
      <c r="AH290" s="127">
        <v>44673</v>
      </c>
      <c r="AI290" s="127">
        <v>44673</v>
      </c>
      <c r="AJ290" s="127">
        <v>44678</v>
      </c>
      <c r="AK290" s="127">
        <v>44678</v>
      </c>
      <c r="AL290" s="127">
        <v>44678</v>
      </c>
      <c r="AM290" s="128" t="s">
        <v>64</v>
      </c>
      <c r="AN290" s="125"/>
      <c r="AO290" s="116"/>
      <c r="AP290" s="116"/>
      <c r="AQ290" s="116"/>
      <c r="AR290" s="116"/>
      <c r="AS290" s="125" t="s">
        <v>53</v>
      </c>
      <c r="AT290" s="125"/>
      <c r="AU290" s="123"/>
      <c r="AV290" s="123"/>
      <c r="AW290" s="123"/>
      <c r="AX290" s="123"/>
      <c r="AY290" s="123"/>
      <c r="AZ290" s="123"/>
      <c r="BA290" s="116"/>
      <c r="BB290" s="116">
        <f t="shared" si="16"/>
        <v>17</v>
      </c>
      <c r="BC290" s="116">
        <f t="shared" si="17"/>
        <v>4</v>
      </c>
      <c r="BD290" s="116">
        <f t="shared" si="18"/>
        <v>2022</v>
      </c>
      <c r="BE290" s="124">
        <f t="shared" si="19"/>
        <v>0</v>
      </c>
    </row>
    <row r="291" spans="1:57">
      <c r="A291" s="116"/>
      <c r="B291" s="116"/>
      <c r="C291" s="125" t="s">
        <v>1612</v>
      </c>
      <c r="D291" s="116"/>
      <c r="E291" s="125">
        <v>114162</v>
      </c>
      <c r="F291" s="116"/>
      <c r="G291" s="125" t="s">
        <v>1768</v>
      </c>
      <c r="H291" s="116"/>
      <c r="I291" s="116"/>
      <c r="J291" s="116"/>
      <c r="K291" s="125" t="s">
        <v>1788</v>
      </c>
      <c r="L291" s="125" t="s">
        <v>1982</v>
      </c>
      <c r="M291" s="116"/>
      <c r="N291" s="116"/>
      <c r="O291" s="116"/>
      <c r="P291" s="116"/>
      <c r="Q291" s="116"/>
      <c r="R291" s="116"/>
      <c r="S291" s="116"/>
      <c r="T291" s="125">
        <v>30376909</v>
      </c>
      <c r="U291" s="126">
        <v>0.14749999999999999</v>
      </c>
      <c r="V291" s="125" t="s">
        <v>2206</v>
      </c>
      <c r="W291" s="116"/>
      <c r="X291" s="125">
        <v>832</v>
      </c>
      <c r="Y291" s="125">
        <v>26</v>
      </c>
      <c r="Z291" s="125" t="s">
        <v>56</v>
      </c>
      <c r="AA291" s="116"/>
      <c r="AB291" s="116"/>
      <c r="AC291" s="125"/>
      <c r="AD291" s="116"/>
      <c r="AE291" s="125" t="s">
        <v>1612</v>
      </c>
      <c r="AF291" s="116"/>
      <c r="AG291" s="116" t="s">
        <v>2657</v>
      </c>
      <c r="AH291" s="127">
        <v>44673</v>
      </c>
      <c r="AI291" s="127">
        <v>44673</v>
      </c>
      <c r="AJ291" s="127">
        <v>44678</v>
      </c>
      <c r="AK291" s="127">
        <v>44678</v>
      </c>
      <c r="AL291" s="127">
        <v>44678</v>
      </c>
      <c r="AM291" s="128" t="s">
        <v>64</v>
      </c>
      <c r="AN291" s="125"/>
      <c r="AO291" s="116"/>
      <c r="AP291" s="116"/>
      <c r="AQ291" s="116"/>
      <c r="AR291" s="116"/>
      <c r="AS291" s="125" t="s">
        <v>53</v>
      </c>
      <c r="AT291" s="125"/>
      <c r="AU291" s="123"/>
      <c r="AV291" s="123"/>
      <c r="AW291" s="123"/>
      <c r="AX291" s="123"/>
      <c r="AY291" s="123"/>
      <c r="AZ291" s="123"/>
      <c r="BA291" s="116"/>
      <c r="BB291" s="116">
        <f t="shared" si="16"/>
        <v>17</v>
      </c>
      <c r="BC291" s="116">
        <f t="shared" si="17"/>
        <v>4</v>
      </c>
      <c r="BD291" s="116">
        <f t="shared" si="18"/>
        <v>2022</v>
      </c>
      <c r="BE291" s="124">
        <f t="shared" si="19"/>
        <v>0</v>
      </c>
    </row>
    <row r="292" spans="1:57">
      <c r="A292" s="116"/>
      <c r="B292" s="116"/>
      <c r="C292" s="125" t="s">
        <v>1613</v>
      </c>
      <c r="D292" s="116"/>
      <c r="E292" s="125" t="s">
        <v>2143</v>
      </c>
      <c r="F292" s="116"/>
      <c r="G292" s="125" t="s">
        <v>1769</v>
      </c>
      <c r="H292" s="116"/>
      <c r="I292" s="116"/>
      <c r="J292" s="116"/>
      <c r="K292" s="125" t="s">
        <v>1804</v>
      </c>
      <c r="L292" s="125" t="s">
        <v>1993</v>
      </c>
      <c r="M292" s="116"/>
      <c r="N292" s="116"/>
      <c r="O292" s="116"/>
      <c r="P292" s="116"/>
      <c r="Q292" s="116"/>
      <c r="R292" s="116"/>
      <c r="S292" s="116"/>
      <c r="T292" s="125">
        <v>30390156</v>
      </c>
      <c r="U292" s="126">
        <v>0.14749999999999999</v>
      </c>
      <c r="V292" s="125" t="s">
        <v>2193</v>
      </c>
      <c r="W292" s="116"/>
      <c r="X292" s="125">
        <v>768</v>
      </c>
      <c r="Y292" s="125">
        <v>24</v>
      </c>
      <c r="Z292" s="125" t="s">
        <v>56</v>
      </c>
      <c r="AA292" s="116"/>
      <c r="AB292" s="116"/>
      <c r="AC292" s="125"/>
      <c r="AD292" s="116"/>
      <c r="AE292" s="125" t="s">
        <v>1613</v>
      </c>
      <c r="AF292" s="116"/>
      <c r="AG292" s="116" t="s">
        <v>2657</v>
      </c>
      <c r="AH292" s="127">
        <v>44673</v>
      </c>
      <c r="AI292" s="127">
        <v>44673</v>
      </c>
      <c r="AJ292" s="127">
        <v>44676</v>
      </c>
      <c r="AK292" s="127">
        <v>44676</v>
      </c>
      <c r="AL292" s="127">
        <v>44676</v>
      </c>
      <c r="AM292" s="128" t="s">
        <v>64</v>
      </c>
      <c r="AN292" s="125"/>
      <c r="AO292" s="116"/>
      <c r="AP292" s="116"/>
      <c r="AQ292" s="116"/>
      <c r="AR292" s="116"/>
      <c r="AS292" s="125" t="s">
        <v>53</v>
      </c>
      <c r="AT292" s="125"/>
      <c r="AU292" s="123"/>
      <c r="AV292" s="123"/>
      <c r="AW292" s="123"/>
      <c r="AX292" s="123"/>
      <c r="AY292" s="123"/>
      <c r="AZ292" s="123"/>
      <c r="BA292" s="116"/>
      <c r="BB292" s="116">
        <f t="shared" si="16"/>
        <v>17</v>
      </c>
      <c r="BC292" s="116">
        <f t="shared" si="17"/>
        <v>4</v>
      </c>
      <c r="BD292" s="116">
        <f t="shared" si="18"/>
        <v>2022</v>
      </c>
      <c r="BE292" s="124">
        <f t="shared" si="19"/>
        <v>0</v>
      </c>
    </row>
    <row r="293" spans="1:57">
      <c r="A293" s="116"/>
      <c r="B293" s="116"/>
      <c r="C293" s="120" t="s">
        <v>1614</v>
      </c>
      <c r="D293" s="116"/>
      <c r="E293" s="120" t="s">
        <v>2144</v>
      </c>
      <c r="F293" s="116"/>
      <c r="G293" s="120" t="s">
        <v>1769</v>
      </c>
      <c r="H293" s="116"/>
      <c r="I293" s="116"/>
      <c r="J293" s="116"/>
      <c r="K293" s="120" t="s">
        <v>1804</v>
      </c>
      <c r="L293" s="120" t="s">
        <v>1994</v>
      </c>
      <c r="M293" s="116"/>
      <c r="N293" s="116"/>
      <c r="O293" s="116"/>
      <c r="P293" s="116"/>
      <c r="Q293" s="116"/>
      <c r="R293" s="116"/>
      <c r="S293" s="116"/>
      <c r="T293" s="120">
        <v>30390156</v>
      </c>
      <c r="U293" s="121">
        <v>0.14749999999999999</v>
      </c>
      <c r="V293" s="120" t="s">
        <v>2193</v>
      </c>
      <c r="W293" s="116"/>
      <c r="X293" s="120">
        <v>768</v>
      </c>
      <c r="Y293" s="120">
        <v>24</v>
      </c>
      <c r="Z293" s="120" t="s">
        <v>56</v>
      </c>
      <c r="AA293" s="116"/>
      <c r="AB293" s="116"/>
      <c r="AC293" s="120"/>
      <c r="AD293" s="116"/>
      <c r="AE293" s="120" t="s">
        <v>1614</v>
      </c>
      <c r="AF293" s="116"/>
      <c r="AG293" s="116" t="s">
        <v>2657</v>
      </c>
      <c r="AH293" s="122">
        <v>44673</v>
      </c>
      <c r="AI293" s="122">
        <v>44673</v>
      </c>
      <c r="AJ293" s="122">
        <v>44676</v>
      </c>
      <c r="AK293" s="122"/>
      <c r="AL293" s="122"/>
      <c r="AM293" s="137" t="s">
        <v>175</v>
      </c>
      <c r="AN293" s="120"/>
      <c r="AO293" s="116"/>
      <c r="AP293" s="116"/>
      <c r="AQ293" s="116"/>
      <c r="AR293" s="116"/>
      <c r="AS293" s="120" t="s">
        <v>53</v>
      </c>
      <c r="AT293" s="120"/>
      <c r="AU293" s="123"/>
      <c r="AV293" s="123"/>
      <c r="AW293" s="123"/>
      <c r="AX293" s="123"/>
      <c r="AY293" s="123"/>
      <c r="AZ293" s="123"/>
      <c r="BA293" s="116"/>
      <c r="BB293" s="116">
        <f t="shared" si="16"/>
        <v>17</v>
      </c>
      <c r="BC293" s="116">
        <f t="shared" si="17"/>
        <v>4</v>
      </c>
      <c r="BD293" s="116">
        <f t="shared" si="18"/>
        <v>2022</v>
      </c>
      <c r="BE293" s="124">
        <f t="shared" si="19"/>
        <v>0</v>
      </c>
    </row>
    <row r="294" spans="1:57">
      <c r="A294" s="116"/>
      <c r="B294" s="116"/>
      <c r="C294" s="125" t="s">
        <v>1615</v>
      </c>
      <c r="D294" s="116"/>
      <c r="E294" s="125" t="s">
        <v>2145</v>
      </c>
      <c r="F294" s="116"/>
      <c r="G294" s="125" t="s">
        <v>1769</v>
      </c>
      <c r="H294" s="116"/>
      <c r="I294" s="116"/>
      <c r="J294" s="116"/>
      <c r="K294" s="125" t="s">
        <v>1805</v>
      </c>
      <c r="L294" s="125" t="s">
        <v>1995</v>
      </c>
      <c r="M294" s="116"/>
      <c r="N294" s="116"/>
      <c r="O294" s="116"/>
      <c r="P294" s="116"/>
      <c r="Q294" s="116"/>
      <c r="R294" s="116"/>
      <c r="S294" s="116"/>
      <c r="T294" s="125">
        <v>30390156</v>
      </c>
      <c r="U294" s="126">
        <v>0.14749999999999999</v>
      </c>
      <c r="V294" s="125" t="s">
        <v>2193</v>
      </c>
      <c r="W294" s="116"/>
      <c r="X294" s="125">
        <v>768</v>
      </c>
      <c r="Y294" s="125">
        <v>24</v>
      </c>
      <c r="Z294" s="125" t="s">
        <v>62</v>
      </c>
      <c r="AA294" s="116"/>
      <c r="AB294" s="116"/>
      <c r="AC294" s="125"/>
      <c r="AD294" s="116"/>
      <c r="AE294" s="125" t="s">
        <v>1615</v>
      </c>
      <c r="AF294" s="116"/>
      <c r="AG294" s="116" t="s">
        <v>2657</v>
      </c>
      <c r="AH294" s="127">
        <v>44673</v>
      </c>
      <c r="AI294" s="127">
        <v>44673</v>
      </c>
      <c r="AJ294" s="127">
        <v>44676</v>
      </c>
      <c r="AK294" s="127">
        <v>44676</v>
      </c>
      <c r="AL294" s="127">
        <v>44676</v>
      </c>
      <c r="AM294" s="128" t="s">
        <v>64</v>
      </c>
      <c r="AN294" s="125"/>
      <c r="AO294" s="116"/>
      <c r="AP294" s="116"/>
      <c r="AQ294" s="116"/>
      <c r="AR294" s="116"/>
      <c r="AS294" s="125" t="s">
        <v>53</v>
      </c>
      <c r="AT294" s="125"/>
      <c r="AU294" s="123"/>
      <c r="AV294" s="123"/>
      <c r="AW294" s="123"/>
      <c r="AX294" s="123"/>
      <c r="AY294" s="123"/>
      <c r="AZ294" s="123"/>
      <c r="BA294" s="116"/>
      <c r="BB294" s="116">
        <f t="shared" si="16"/>
        <v>17</v>
      </c>
      <c r="BC294" s="116">
        <f t="shared" si="17"/>
        <v>4</v>
      </c>
      <c r="BD294" s="116">
        <f t="shared" si="18"/>
        <v>2022</v>
      </c>
      <c r="BE294" s="124">
        <f t="shared" si="19"/>
        <v>0</v>
      </c>
    </row>
    <row r="295" spans="1:57">
      <c r="A295" s="116"/>
      <c r="B295" s="116"/>
      <c r="C295" s="125" t="s">
        <v>1616</v>
      </c>
      <c r="D295" s="116"/>
      <c r="E295" s="125" t="s">
        <v>2145</v>
      </c>
      <c r="F295" s="116"/>
      <c r="G295" s="125" t="s">
        <v>1769</v>
      </c>
      <c r="H295" s="116"/>
      <c r="I295" s="116"/>
      <c r="J295" s="116"/>
      <c r="K295" s="125" t="s">
        <v>1805</v>
      </c>
      <c r="L295" s="125" t="s">
        <v>1995</v>
      </c>
      <c r="M295" s="116"/>
      <c r="N295" s="116"/>
      <c r="O295" s="116"/>
      <c r="P295" s="116"/>
      <c r="Q295" s="116"/>
      <c r="R295" s="116"/>
      <c r="S295" s="116"/>
      <c r="T295" s="125">
        <v>30390156</v>
      </c>
      <c r="U295" s="126">
        <v>0.14749999999999999</v>
      </c>
      <c r="V295" s="125" t="s">
        <v>2193</v>
      </c>
      <c r="W295" s="116"/>
      <c r="X295" s="125">
        <v>768</v>
      </c>
      <c r="Y295" s="125">
        <v>24</v>
      </c>
      <c r="Z295" s="125" t="s">
        <v>62</v>
      </c>
      <c r="AA295" s="116"/>
      <c r="AB295" s="116"/>
      <c r="AC295" s="125"/>
      <c r="AD295" s="116"/>
      <c r="AE295" s="125" t="s">
        <v>1616</v>
      </c>
      <c r="AF295" s="116"/>
      <c r="AG295" s="116" t="s">
        <v>2657</v>
      </c>
      <c r="AH295" s="127">
        <v>44673</v>
      </c>
      <c r="AI295" s="127">
        <v>44673</v>
      </c>
      <c r="AJ295" s="127">
        <v>44676</v>
      </c>
      <c r="AK295" s="127">
        <v>44676</v>
      </c>
      <c r="AL295" s="127">
        <v>44676</v>
      </c>
      <c r="AM295" s="128" t="s">
        <v>64</v>
      </c>
      <c r="AN295" s="125"/>
      <c r="AO295" s="116"/>
      <c r="AP295" s="116"/>
      <c r="AQ295" s="116"/>
      <c r="AR295" s="116"/>
      <c r="AS295" s="125" t="s">
        <v>53</v>
      </c>
      <c r="AT295" s="125"/>
      <c r="AU295" s="123"/>
      <c r="AV295" s="123"/>
      <c r="AW295" s="123"/>
      <c r="AX295" s="123"/>
      <c r="AY295" s="123"/>
      <c r="AZ295" s="123"/>
      <c r="BA295" s="116"/>
      <c r="BB295" s="116">
        <f t="shared" si="16"/>
        <v>17</v>
      </c>
      <c r="BC295" s="116">
        <f t="shared" si="17"/>
        <v>4</v>
      </c>
      <c r="BD295" s="116">
        <f t="shared" si="18"/>
        <v>2022</v>
      </c>
      <c r="BE295" s="124">
        <f t="shared" si="19"/>
        <v>0</v>
      </c>
    </row>
    <row r="296" spans="1:57">
      <c r="A296" s="116"/>
      <c r="B296" s="116"/>
      <c r="C296" s="125" t="s">
        <v>1617</v>
      </c>
      <c r="D296" s="116"/>
      <c r="E296" s="125" t="s">
        <v>2145</v>
      </c>
      <c r="F296" s="116"/>
      <c r="G296" s="125" t="s">
        <v>1769</v>
      </c>
      <c r="H296" s="116"/>
      <c r="I296" s="116"/>
      <c r="J296" s="116"/>
      <c r="K296" s="125" t="s">
        <v>1805</v>
      </c>
      <c r="L296" s="125" t="s">
        <v>1995</v>
      </c>
      <c r="M296" s="116"/>
      <c r="N296" s="116"/>
      <c r="O296" s="116"/>
      <c r="P296" s="116"/>
      <c r="Q296" s="116"/>
      <c r="R296" s="116"/>
      <c r="S296" s="116"/>
      <c r="T296" s="125">
        <v>30390156</v>
      </c>
      <c r="U296" s="126">
        <v>0.14749999999999999</v>
      </c>
      <c r="V296" s="125" t="s">
        <v>2193</v>
      </c>
      <c r="W296" s="116"/>
      <c r="X296" s="125">
        <v>768</v>
      </c>
      <c r="Y296" s="125">
        <v>24</v>
      </c>
      <c r="Z296" s="125" t="s">
        <v>62</v>
      </c>
      <c r="AA296" s="116"/>
      <c r="AB296" s="116"/>
      <c r="AC296" s="125"/>
      <c r="AD296" s="116"/>
      <c r="AE296" s="125" t="s">
        <v>1617</v>
      </c>
      <c r="AF296" s="116"/>
      <c r="AG296" s="116" t="s">
        <v>2657</v>
      </c>
      <c r="AH296" s="127">
        <v>44673</v>
      </c>
      <c r="AI296" s="127">
        <v>44673</v>
      </c>
      <c r="AJ296" s="127">
        <v>44676</v>
      </c>
      <c r="AK296" s="127">
        <v>44676</v>
      </c>
      <c r="AL296" s="127">
        <v>44676</v>
      </c>
      <c r="AM296" s="128" t="s">
        <v>64</v>
      </c>
      <c r="AN296" s="125"/>
      <c r="AO296" s="116"/>
      <c r="AP296" s="116"/>
      <c r="AQ296" s="116"/>
      <c r="AR296" s="116"/>
      <c r="AS296" s="125" t="s">
        <v>53</v>
      </c>
      <c r="AT296" s="125"/>
      <c r="AU296" s="123"/>
      <c r="AV296" s="123"/>
      <c r="AW296" s="123"/>
      <c r="AX296" s="123"/>
      <c r="AY296" s="123"/>
      <c r="AZ296" s="123"/>
      <c r="BA296" s="116"/>
      <c r="BB296" s="116">
        <f t="shared" si="16"/>
        <v>17</v>
      </c>
      <c r="BC296" s="116">
        <f t="shared" si="17"/>
        <v>4</v>
      </c>
      <c r="BD296" s="116">
        <f t="shared" si="18"/>
        <v>2022</v>
      </c>
      <c r="BE296" s="124">
        <f t="shared" si="19"/>
        <v>0</v>
      </c>
    </row>
    <row r="297" spans="1:57">
      <c r="A297" s="116"/>
      <c r="B297" s="116"/>
      <c r="C297" s="125" t="s">
        <v>1618</v>
      </c>
      <c r="D297" s="116"/>
      <c r="E297" s="125" t="s">
        <v>2145</v>
      </c>
      <c r="F297" s="116"/>
      <c r="G297" s="125" t="s">
        <v>1769</v>
      </c>
      <c r="H297" s="116"/>
      <c r="I297" s="116"/>
      <c r="J297" s="116"/>
      <c r="K297" s="125" t="s">
        <v>1805</v>
      </c>
      <c r="L297" s="125" t="s">
        <v>1995</v>
      </c>
      <c r="M297" s="116"/>
      <c r="N297" s="116"/>
      <c r="O297" s="116"/>
      <c r="P297" s="116"/>
      <c r="Q297" s="116"/>
      <c r="R297" s="116"/>
      <c r="S297" s="116"/>
      <c r="T297" s="125">
        <v>30390156</v>
      </c>
      <c r="U297" s="126">
        <v>0.14749999999999999</v>
      </c>
      <c r="V297" s="125" t="s">
        <v>2193</v>
      </c>
      <c r="W297" s="116"/>
      <c r="X297" s="125">
        <v>768</v>
      </c>
      <c r="Y297" s="125">
        <v>24</v>
      </c>
      <c r="Z297" s="125" t="s">
        <v>62</v>
      </c>
      <c r="AA297" s="116"/>
      <c r="AB297" s="116"/>
      <c r="AC297" s="125"/>
      <c r="AD297" s="116"/>
      <c r="AE297" s="125" t="s">
        <v>1618</v>
      </c>
      <c r="AF297" s="116"/>
      <c r="AG297" s="116" t="s">
        <v>2657</v>
      </c>
      <c r="AH297" s="127">
        <v>44673</v>
      </c>
      <c r="AI297" s="127">
        <v>44673</v>
      </c>
      <c r="AJ297" s="127">
        <v>44676</v>
      </c>
      <c r="AK297" s="127">
        <v>44676</v>
      </c>
      <c r="AL297" s="127">
        <v>44676</v>
      </c>
      <c r="AM297" s="128" t="s">
        <v>64</v>
      </c>
      <c r="AN297" s="125"/>
      <c r="AO297" s="116"/>
      <c r="AP297" s="116"/>
      <c r="AQ297" s="116"/>
      <c r="AR297" s="116"/>
      <c r="AS297" s="125" t="s">
        <v>53</v>
      </c>
      <c r="AT297" s="125"/>
      <c r="AU297" s="123"/>
      <c r="AV297" s="123"/>
      <c r="AW297" s="123"/>
      <c r="AX297" s="123"/>
      <c r="AY297" s="123"/>
      <c r="AZ297" s="123"/>
      <c r="BA297" s="116"/>
      <c r="BB297" s="116">
        <f t="shared" si="16"/>
        <v>17</v>
      </c>
      <c r="BC297" s="116">
        <f t="shared" si="17"/>
        <v>4</v>
      </c>
      <c r="BD297" s="116">
        <f t="shared" si="18"/>
        <v>2022</v>
      </c>
      <c r="BE297" s="124">
        <f t="shared" si="19"/>
        <v>0</v>
      </c>
    </row>
    <row r="298" spans="1:57">
      <c r="A298" s="116"/>
      <c r="B298" s="116"/>
      <c r="C298" s="125" t="s">
        <v>1619</v>
      </c>
      <c r="D298" s="116"/>
      <c r="E298" s="125" t="s">
        <v>2146</v>
      </c>
      <c r="F298" s="116"/>
      <c r="G298" s="125" t="s">
        <v>1769</v>
      </c>
      <c r="H298" s="116"/>
      <c r="I298" s="116"/>
      <c r="J298" s="116"/>
      <c r="K298" s="125" t="s">
        <v>362</v>
      </c>
      <c r="L298" s="125" t="s">
        <v>1996</v>
      </c>
      <c r="M298" s="116"/>
      <c r="N298" s="116"/>
      <c r="O298" s="116"/>
      <c r="P298" s="116"/>
      <c r="Q298" s="116"/>
      <c r="R298" s="116"/>
      <c r="S298" s="116"/>
      <c r="T298" s="125">
        <v>30390156</v>
      </c>
      <c r="U298" s="126">
        <v>0.14749999999999999</v>
      </c>
      <c r="V298" s="125" t="s">
        <v>2193</v>
      </c>
      <c r="W298" s="116"/>
      <c r="X298" s="125">
        <v>832</v>
      </c>
      <c r="Y298" s="125">
        <v>26</v>
      </c>
      <c r="Z298" s="125" t="s">
        <v>62</v>
      </c>
      <c r="AA298" s="116"/>
      <c r="AB298" s="116"/>
      <c r="AC298" s="125"/>
      <c r="AD298" s="116"/>
      <c r="AE298" s="125" t="s">
        <v>1619</v>
      </c>
      <c r="AF298" s="116"/>
      <c r="AG298" s="116" t="s">
        <v>2657</v>
      </c>
      <c r="AH298" s="127">
        <v>44673</v>
      </c>
      <c r="AI298" s="127">
        <v>44673</v>
      </c>
      <c r="AJ298" s="127">
        <v>44676</v>
      </c>
      <c r="AK298" s="127">
        <v>44676</v>
      </c>
      <c r="AL298" s="127">
        <v>44676</v>
      </c>
      <c r="AM298" s="128" t="s">
        <v>64</v>
      </c>
      <c r="AN298" s="125" t="s">
        <v>2314</v>
      </c>
      <c r="AO298" s="116"/>
      <c r="AP298" s="116"/>
      <c r="AQ298" s="116"/>
      <c r="AR298" s="116"/>
      <c r="AS298" s="125" t="s">
        <v>53</v>
      </c>
      <c r="AT298" s="125"/>
      <c r="AU298" s="123"/>
      <c r="AV298" s="123"/>
      <c r="AW298" s="123"/>
      <c r="AX298" s="123"/>
      <c r="AY298" s="123"/>
      <c r="AZ298" s="123"/>
      <c r="BA298" s="116"/>
      <c r="BB298" s="116">
        <f t="shared" si="16"/>
        <v>17</v>
      </c>
      <c r="BC298" s="116">
        <f t="shared" si="17"/>
        <v>4</v>
      </c>
      <c r="BD298" s="116">
        <f t="shared" si="18"/>
        <v>2022</v>
      </c>
      <c r="BE298" s="124">
        <f t="shared" si="19"/>
        <v>0</v>
      </c>
    </row>
    <row r="299" spans="1:57">
      <c r="A299" s="116"/>
      <c r="B299" s="116"/>
      <c r="C299" s="125" t="s">
        <v>1620</v>
      </c>
      <c r="D299" s="116"/>
      <c r="E299" s="125" t="s">
        <v>2133</v>
      </c>
      <c r="F299" s="116"/>
      <c r="G299" s="125" t="s">
        <v>1769</v>
      </c>
      <c r="H299" s="116"/>
      <c r="I299" s="116"/>
      <c r="J299" s="116"/>
      <c r="K299" s="125" t="s">
        <v>362</v>
      </c>
      <c r="L299" s="125" t="s">
        <v>363</v>
      </c>
      <c r="M299" s="116"/>
      <c r="N299" s="116"/>
      <c r="O299" s="116"/>
      <c r="P299" s="116"/>
      <c r="Q299" s="116"/>
      <c r="R299" s="116"/>
      <c r="S299" s="116"/>
      <c r="T299" s="125">
        <v>30390156</v>
      </c>
      <c r="U299" s="126">
        <v>0.14749999999999999</v>
      </c>
      <c r="V299" s="125" t="s">
        <v>2193</v>
      </c>
      <c r="W299" s="116"/>
      <c r="X299" s="125">
        <v>832</v>
      </c>
      <c r="Y299" s="125">
        <v>26</v>
      </c>
      <c r="Z299" s="125" t="s">
        <v>62</v>
      </c>
      <c r="AA299" s="116"/>
      <c r="AB299" s="116"/>
      <c r="AC299" s="125"/>
      <c r="AD299" s="116"/>
      <c r="AE299" s="125" t="s">
        <v>1620</v>
      </c>
      <c r="AF299" s="116"/>
      <c r="AG299" s="116" t="s">
        <v>2657</v>
      </c>
      <c r="AH299" s="127">
        <v>44673</v>
      </c>
      <c r="AI299" s="127">
        <v>44673</v>
      </c>
      <c r="AJ299" s="127">
        <v>44676</v>
      </c>
      <c r="AK299" s="127">
        <v>44676</v>
      </c>
      <c r="AL299" s="127">
        <v>44676</v>
      </c>
      <c r="AM299" s="128" t="s">
        <v>64</v>
      </c>
      <c r="AN299" s="125" t="s">
        <v>2314</v>
      </c>
      <c r="AO299" s="116"/>
      <c r="AP299" s="116"/>
      <c r="AQ299" s="116"/>
      <c r="AR299" s="116"/>
      <c r="AS299" s="125" t="s">
        <v>53</v>
      </c>
      <c r="AT299" s="125"/>
      <c r="AU299" s="123"/>
      <c r="AV299" s="123"/>
      <c r="AW299" s="123"/>
      <c r="AX299" s="123"/>
      <c r="AY299" s="123"/>
      <c r="AZ299" s="123"/>
      <c r="BA299" s="116"/>
      <c r="BB299" s="116">
        <f t="shared" si="16"/>
        <v>17</v>
      </c>
      <c r="BC299" s="116">
        <f t="shared" si="17"/>
        <v>4</v>
      </c>
      <c r="BD299" s="116">
        <f t="shared" si="18"/>
        <v>2022</v>
      </c>
      <c r="BE299" s="124">
        <f t="shared" si="19"/>
        <v>0</v>
      </c>
    </row>
    <row r="300" spans="1:57">
      <c r="A300" s="116"/>
      <c r="B300" s="116"/>
      <c r="C300" s="125" t="s">
        <v>1621</v>
      </c>
      <c r="D300" s="116"/>
      <c r="E300" s="125" t="s">
        <v>2147</v>
      </c>
      <c r="F300" s="116"/>
      <c r="G300" s="125" t="s">
        <v>1769</v>
      </c>
      <c r="H300" s="116"/>
      <c r="I300" s="116"/>
      <c r="J300" s="116"/>
      <c r="K300" s="125" t="s">
        <v>367</v>
      </c>
      <c r="L300" s="125" t="s">
        <v>1997</v>
      </c>
      <c r="M300" s="116"/>
      <c r="N300" s="116"/>
      <c r="O300" s="116"/>
      <c r="P300" s="116"/>
      <c r="Q300" s="116"/>
      <c r="R300" s="116"/>
      <c r="S300" s="116"/>
      <c r="T300" s="125">
        <v>30390156</v>
      </c>
      <c r="U300" s="126">
        <v>0.14749999999999999</v>
      </c>
      <c r="V300" s="125" t="s">
        <v>2193</v>
      </c>
      <c r="W300" s="116"/>
      <c r="X300" s="125">
        <v>832</v>
      </c>
      <c r="Y300" s="125">
        <v>26</v>
      </c>
      <c r="Z300" s="125" t="s">
        <v>62</v>
      </c>
      <c r="AA300" s="116"/>
      <c r="AB300" s="116"/>
      <c r="AC300" s="125"/>
      <c r="AD300" s="116"/>
      <c r="AE300" s="125" t="s">
        <v>1621</v>
      </c>
      <c r="AF300" s="116"/>
      <c r="AG300" s="116" t="s">
        <v>2657</v>
      </c>
      <c r="AH300" s="127">
        <v>44673</v>
      </c>
      <c r="AI300" s="127">
        <v>44673</v>
      </c>
      <c r="AJ300" s="127">
        <v>44677</v>
      </c>
      <c r="AK300" s="127">
        <v>44677</v>
      </c>
      <c r="AL300" s="127">
        <v>44677</v>
      </c>
      <c r="AM300" s="128" t="s">
        <v>64</v>
      </c>
      <c r="AN300" s="125"/>
      <c r="AO300" s="116"/>
      <c r="AP300" s="116"/>
      <c r="AQ300" s="116"/>
      <c r="AR300" s="116"/>
      <c r="AS300" s="125" t="s">
        <v>53</v>
      </c>
      <c r="AT300" s="125"/>
      <c r="AU300" s="123"/>
      <c r="AV300" s="123"/>
      <c r="AW300" s="123"/>
      <c r="AX300" s="123"/>
      <c r="AY300" s="123"/>
      <c r="AZ300" s="123"/>
      <c r="BA300" s="116"/>
      <c r="BB300" s="116">
        <f t="shared" si="16"/>
        <v>17</v>
      </c>
      <c r="BC300" s="116">
        <f t="shared" si="17"/>
        <v>4</v>
      </c>
      <c r="BD300" s="116">
        <f t="shared" si="18"/>
        <v>2022</v>
      </c>
      <c r="BE300" s="124">
        <f t="shared" si="19"/>
        <v>0</v>
      </c>
    </row>
    <row r="301" spans="1:57">
      <c r="A301" s="116"/>
      <c r="B301" s="116"/>
      <c r="C301" s="125" t="s">
        <v>1622</v>
      </c>
      <c r="D301" s="116"/>
      <c r="E301" s="125" t="s">
        <v>2147</v>
      </c>
      <c r="F301" s="116"/>
      <c r="G301" s="125" t="s">
        <v>1769</v>
      </c>
      <c r="H301" s="116"/>
      <c r="I301" s="116"/>
      <c r="J301" s="116"/>
      <c r="K301" s="125" t="s">
        <v>367</v>
      </c>
      <c r="L301" s="125" t="s">
        <v>1997</v>
      </c>
      <c r="M301" s="116"/>
      <c r="N301" s="116"/>
      <c r="O301" s="116"/>
      <c r="P301" s="116"/>
      <c r="Q301" s="116"/>
      <c r="R301" s="116"/>
      <c r="S301" s="116"/>
      <c r="T301" s="125">
        <v>30390156</v>
      </c>
      <c r="U301" s="126">
        <v>0.14749999999999999</v>
      </c>
      <c r="V301" s="125" t="s">
        <v>2193</v>
      </c>
      <c r="W301" s="116"/>
      <c r="X301" s="125">
        <v>832</v>
      </c>
      <c r="Y301" s="125">
        <v>26</v>
      </c>
      <c r="Z301" s="125" t="s">
        <v>62</v>
      </c>
      <c r="AA301" s="116"/>
      <c r="AB301" s="116"/>
      <c r="AC301" s="125"/>
      <c r="AD301" s="116"/>
      <c r="AE301" s="125" t="s">
        <v>1622</v>
      </c>
      <c r="AF301" s="116"/>
      <c r="AG301" s="116" t="s">
        <v>2657</v>
      </c>
      <c r="AH301" s="127">
        <v>44673</v>
      </c>
      <c r="AI301" s="127">
        <v>44673</v>
      </c>
      <c r="AJ301" s="127">
        <v>44677</v>
      </c>
      <c r="AK301" s="127">
        <v>44677</v>
      </c>
      <c r="AL301" s="127">
        <v>44677</v>
      </c>
      <c r="AM301" s="128" t="s">
        <v>64</v>
      </c>
      <c r="AN301" s="125"/>
      <c r="AO301" s="116"/>
      <c r="AP301" s="116"/>
      <c r="AQ301" s="116"/>
      <c r="AR301" s="116"/>
      <c r="AS301" s="125" t="s">
        <v>53</v>
      </c>
      <c r="AT301" s="125"/>
      <c r="AU301" s="123"/>
      <c r="AV301" s="123"/>
      <c r="AW301" s="123"/>
      <c r="AX301" s="123"/>
      <c r="AY301" s="123"/>
      <c r="AZ301" s="123"/>
      <c r="BA301" s="116"/>
      <c r="BB301" s="116">
        <f t="shared" si="16"/>
        <v>17</v>
      </c>
      <c r="BC301" s="116">
        <f t="shared" si="17"/>
        <v>4</v>
      </c>
      <c r="BD301" s="116">
        <f t="shared" si="18"/>
        <v>2022</v>
      </c>
      <c r="BE301" s="124">
        <f t="shared" si="19"/>
        <v>0</v>
      </c>
    </row>
    <row r="302" spans="1:57">
      <c r="A302" s="116"/>
      <c r="B302" s="116"/>
      <c r="C302" s="125" t="s">
        <v>1623</v>
      </c>
      <c r="D302" s="116"/>
      <c r="E302" s="125" t="s">
        <v>2147</v>
      </c>
      <c r="F302" s="116"/>
      <c r="G302" s="125" t="s">
        <v>1769</v>
      </c>
      <c r="H302" s="116"/>
      <c r="I302" s="116"/>
      <c r="J302" s="116"/>
      <c r="K302" s="125" t="s">
        <v>367</v>
      </c>
      <c r="L302" s="125" t="s">
        <v>1997</v>
      </c>
      <c r="M302" s="116"/>
      <c r="N302" s="116"/>
      <c r="O302" s="116"/>
      <c r="P302" s="116"/>
      <c r="Q302" s="116"/>
      <c r="R302" s="116"/>
      <c r="S302" s="116"/>
      <c r="T302" s="125">
        <v>30390156</v>
      </c>
      <c r="U302" s="126">
        <v>0.14749999999999999</v>
      </c>
      <c r="V302" s="125" t="s">
        <v>2193</v>
      </c>
      <c r="W302" s="116"/>
      <c r="X302" s="125">
        <v>832</v>
      </c>
      <c r="Y302" s="125">
        <v>26</v>
      </c>
      <c r="Z302" s="125" t="s">
        <v>62</v>
      </c>
      <c r="AA302" s="116"/>
      <c r="AB302" s="116"/>
      <c r="AC302" s="125"/>
      <c r="AD302" s="116"/>
      <c r="AE302" s="125" t="s">
        <v>1623</v>
      </c>
      <c r="AF302" s="116"/>
      <c r="AG302" s="116" t="s">
        <v>2657</v>
      </c>
      <c r="AH302" s="127">
        <v>44673</v>
      </c>
      <c r="AI302" s="127">
        <v>44673</v>
      </c>
      <c r="AJ302" s="127">
        <v>44678</v>
      </c>
      <c r="AK302" s="127">
        <v>44678</v>
      </c>
      <c r="AL302" s="127">
        <v>44678</v>
      </c>
      <c r="AM302" s="128" t="s">
        <v>64</v>
      </c>
      <c r="AN302" s="125"/>
      <c r="AO302" s="116"/>
      <c r="AP302" s="116"/>
      <c r="AQ302" s="116"/>
      <c r="AR302" s="116"/>
      <c r="AS302" s="125" t="s">
        <v>53</v>
      </c>
      <c r="AT302" s="125"/>
      <c r="AU302" s="123"/>
      <c r="AV302" s="123"/>
      <c r="AW302" s="123"/>
      <c r="AX302" s="123"/>
      <c r="AY302" s="123"/>
      <c r="AZ302" s="123"/>
      <c r="BA302" s="116"/>
      <c r="BB302" s="116">
        <f t="shared" si="16"/>
        <v>17</v>
      </c>
      <c r="BC302" s="116">
        <f t="shared" si="17"/>
        <v>4</v>
      </c>
      <c r="BD302" s="116">
        <f t="shared" si="18"/>
        <v>2022</v>
      </c>
      <c r="BE302" s="124">
        <f t="shared" si="19"/>
        <v>0</v>
      </c>
    </row>
    <row r="303" spans="1:57">
      <c r="A303" s="116"/>
      <c r="B303" s="116"/>
      <c r="C303" s="125" t="s">
        <v>1624</v>
      </c>
      <c r="D303" s="116"/>
      <c r="E303" s="125" t="s">
        <v>2147</v>
      </c>
      <c r="F303" s="116"/>
      <c r="G303" s="125" t="s">
        <v>1769</v>
      </c>
      <c r="H303" s="116"/>
      <c r="I303" s="116"/>
      <c r="J303" s="116"/>
      <c r="K303" s="125" t="s">
        <v>367</v>
      </c>
      <c r="L303" s="125" t="s">
        <v>1997</v>
      </c>
      <c r="M303" s="116"/>
      <c r="N303" s="116"/>
      <c r="O303" s="116"/>
      <c r="P303" s="116"/>
      <c r="Q303" s="116"/>
      <c r="R303" s="116"/>
      <c r="S303" s="116"/>
      <c r="T303" s="125">
        <v>30390156</v>
      </c>
      <c r="U303" s="126">
        <v>0.14749999999999999</v>
      </c>
      <c r="V303" s="125" t="s">
        <v>2193</v>
      </c>
      <c r="W303" s="116"/>
      <c r="X303" s="125">
        <v>832</v>
      </c>
      <c r="Y303" s="125">
        <v>26</v>
      </c>
      <c r="Z303" s="125" t="s">
        <v>62</v>
      </c>
      <c r="AA303" s="116"/>
      <c r="AB303" s="116"/>
      <c r="AC303" s="125"/>
      <c r="AD303" s="116"/>
      <c r="AE303" s="125" t="s">
        <v>1624</v>
      </c>
      <c r="AF303" s="116"/>
      <c r="AG303" s="116" t="s">
        <v>2657</v>
      </c>
      <c r="AH303" s="127">
        <v>44673</v>
      </c>
      <c r="AI303" s="127">
        <v>44673</v>
      </c>
      <c r="AJ303" s="127">
        <v>44678</v>
      </c>
      <c r="AK303" s="127">
        <v>44678</v>
      </c>
      <c r="AL303" s="127">
        <v>44678</v>
      </c>
      <c r="AM303" s="128" t="s">
        <v>64</v>
      </c>
      <c r="AN303" s="125"/>
      <c r="AO303" s="116"/>
      <c r="AP303" s="116"/>
      <c r="AQ303" s="116"/>
      <c r="AR303" s="116"/>
      <c r="AS303" s="125" t="s">
        <v>53</v>
      </c>
      <c r="AT303" s="125"/>
      <c r="AU303" s="123"/>
      <c r="AV303" s="123"/>
      <c r="AW303" s="123"/>
      <c r="AX303" s="123"/>
      <c r="AY303" s="123"/>
      <c r="AZ303" s="123"/>
      <c r="BA303" s="116"/>
      <c r="BB303" s="116">
        <f t="shared" si="16"/>
        <v>17</v>
      </c>
      <c r="BC303" s="116">
        <f t="shared" si="17"/>
        <v>4</v>
      </c>
      <c r="BD303" s="116">
        <f t="shared" si="18"/>
        <v>2022</v>
      </c>
      <c r="BE303" s="124">
        <f t="shared" si="19"/>
        <v>0</v>
      </c>
    </row>
    <row r="304" spans="1:57">
      <c r="A304" s="116"/>
      <c r="B304" s="116"/>
      <c r="C304" s="125" t="s">
        <v>1625</v>
      </c>
      <c r="D304" s="116"/>
      <c r="E304" s="125" t="s">
        <v>2134</v>
      </c>
      <c r="F304" s="116"/>
      <c r="G304" s="125" t="s">
        <v>1769</v>
      </c>
      <c r="H304" s="116"/>
      <c r="I304" s="116"/>
      <c r="J304" s="116"/>
      <c r="K304" s="125" t="s">
        <v>1820</v>
      </c>
      <c r="L304" s="125" t="s">
        <v>360</v>
      </c>
      <c r="M304" s="116"/>
      <c r="N304" s="116"/>
      <c r="O304" s="116"/>
      <c r="P304" s="116"/>
      <c r="Q304" s="116"/>
      <c r="R304" s="116"/>
      <c r="S304" s="116"/>
      <c r="T304" s="125">
        <v>30390156</v>
      </c>
      <c r="U304" s="126">
        <v>0.14749999999999999</v>
      </c>
      <c r="V304" s="125" t="s">
        <v>2193</v>
      </c>
      <c r="W304" s="116"/>
      <c r="X304" s="125">
        <v>832</v>
      </c>
      <c r="Y304" s="125">
        <v>26</v>
      </c>
      <c r="Z304" s="125" t="s">
        <v>62</v>
      </c>
      <c r="AA304" s="116"/>
      <c r="AB304" s="116"/>
      <c r="AC304" s="125"/>
      <c r="AD304" s="116"/>
      <c r="AE304" s="125" t="s">
        <v>1625</v>
      </c>
      <c r="AF304" s="116"/>
      <c r="AG304" s="116" t="s">
        <v>2657</v>
      </c>
      <c r="AH304" s="127">
        <v>44673</v>
      </c>
      <c r="AI304" s="127">
        <v>44673</v>
      </c>
      <c r="AJ304" s="127">
        <v>44676</v>
      </c>
      <c r="AK304" s="127">
        <v>44676</v>
      </c>
      <c r="AL304" s="127">
        <v>44676</v>
      </c>
      <c r="AM304" s="128" t="s">
        <v>64</v>
      </c>
      <c r="AN304" s="125" t="s">
        <v>2314</v>
      </c>
      <c r="AO304" s="116"/>
      <c r="AP304" s="116"/>
      <c r="AQ304" s="116"/>
      <c r="AR304" s="116"/>
      <c r="AS304" s="125" t="s">
        <v>53</v>
      </c>
      <c r="AT304" s="125"/>
      <c r="AU304" s="123"/>
      <c r="AV304" s="123"/>
      <c r="AW304" s="123"/>
      <c r="AX304" s="123"/>
      <c r="AY304" s="123"/>
      <c r="AZ304" s="123"/>
      <c r="BA304" s="116"/>
      <c r="BB304" s="116">
        <f t="shared" si="16"/>
        <v>17</v>
      </c>
      <c r="BC304" s="116">
        <f t="shared" si="17"/>
        <v>4</v>
      </c>
      <c r="BD304" s="116">
        <f t="shared" si="18"/>
        <v>2022</v>
      </c>
      <c r="BE304" s="124">
        <f t="shared" si="19"/>
        <v>0</v>
      </c>
    </row>
    <row r="305" spans="1:57">
      <c r="A305" s="116"/>
      <c r="B305" s="116"/>
      <c r="C305" s="125" t="s">
        <v>1626</v>
      </c>
      <c r="D305" s="116"/>
      <c r="E305" s="125" t="s">
        <v>2134</v>
      </c>
      <c r="F305" s="116"/>
      <c r="G305" s="125" t="s">
        <v>1769</v>
      </c>
      <c r="H305" s="116"/>
      <c r="I305" s="116"/>
      <c r="J305" s="116"/>
      <c r="K305" s="125" t="s">
        <v>1820</v>
      </c>
      <c r="L305" s="125" t="s">
        <v>360</v>
      </c>
      <c r="M305" s="116"/>
      <c r="N305" s="116"/>
      <c r="O305" s="116"/>
      <c r="P305" s="116"/>
      <c r="Q305" s="116"/>
      <c r="R305" s="116"/>
      <c r="S305" s="116"/>
      <c r="T305" s="125">
        <v>30390156</v>
      </c>
      <c r="U305" s="126">
        <v>0.14749999999999999</v>
      </c>
      <c r="V305" s="125" t="s">
        <v>2193</v>
      </c>
      <c r="W305" s="116"/>
      <c r="X305" s="125">
        <v>832</v>
      </c>
      <c r="Y305" s="125">
        <v>26</v>
      </c>
      <c r="Z305" s="125" t="s">
        <v>62</v>
      </c>
      <c r="AA305" s="116"/>
      <c r="AB305" s="116"/>
      <c r="AC305" s="125"/>
      <c r="AD305" s="116"/>
      <c r="AE305" s="125" t="s">
        <v>1626</v>
      </c>
      <c r="AF305" s="116"/>
      <c r="AG305" s="116" t="s">
        <v>2657</v>
      </c>
      <c r="AH305" s="127">
        <v>44673</v>
      </c>
      <c r="AI305" s="127">
        <v>44673</v>
      </c>
      <c r="AJ305" s="127">
        <v>44678</v>
      </c>
      <c r="AK305" s="127">
        <v>44678</v>
      </c>
      <c r="AL305" s="127">
        <v>44678</v>
      </c>
      <c r="AM305" s="128" t="s">
        <v>64</v>
      </c>
      <c r="AN305" s="125"/>
      <c r="AO305" s="116"/>
      <c r="AP305" s="116"/>
      <c r="AQ305" s="116"/>
      <c r="AR305" s="116"/>
      <c r="AS305" s="125" t="s">
        <v>53</v>
      </c>
      <c r="AT305" s="125"/>
      <c r="AU305" s="123"/>
      <c r="AV305" s="123"/>
      <c r="AW305" s="123"/>
      <c r="AX305" s="123"/>
      <c r="AY305" s="123"/>
      <c r="AZ305" s="123"/>
      <c r="BA305" s="116"/>
      <c r="BB305" s="116">
        <f t="shared" si="16"/>
        <v>17</v>
      </c>
      <c r="BC305" s="116">
        <f t="shared" si="17"/>
        <v>4</v>
      </c>
      <c r="BD305" s="116">
        <f t="shared" si="18"/>
        <v>2022</v>
      </c>
      <c r="BE305" s="124">
        <f t="shared" si="19"/>
        <v>0</v>
      </c>
    </row>
    <row r="306" spans="1:57">
      <c r="A306" s="116"/>
      <c r="B306" s="116"/>
      <c r="C306" s="120" t="s">
        <v>1627</v>
      </c>
      <c r="D306" s="116"/>
      <c r="E306" s="120" t="s">
        <v>2135</v>
      </c>
      <c r="F306" s="116"/>
      <c r="G306" s="120" t="s">
        <v>1769</v>
      </c>
      <c r="H306" s="116"/>
      <c r="I306" s="116"/>
      <c r="J306" s="116"/>
      <c r="K306" s="120" t="s">
        <v>1821</v>
      </c>
      <c r="L306" s="120" t="s">
        <v>1988</v>
      </c>
      <c r="M306" s="116"/>
      <c r="N306" s="116"/>
      <c r="O306" s="116"/>
      <c r="P306" s="116"/>
      <c r="Q306" s="116"/>
      <c r="R306" s="116"/>
      <c r="S306" s="116"/>
      <c r="T306" s="120">
        <v>30390156</v>
      </c>
      <c r="U306" s="121">
        <v>0.14749999999999999</v>
      </c>
      <c r="V306" s="120" t="s">
        <v>2193</v>
      </c>
      <c r="W306" s="116"/>
      <c r="X306" s="120">
        <v>832</v>
      </c>
      <c r="Y306" s="120">
        <v>26</v>
      </c>
      <c r="Z306" s="120" t="s">
        <v>62</v>
      </c>
      <c r="AA306" s="116"/>
      <c r="AB306" s="116"/>
      <c r="AC306" s="120"/>
      <c r="AD306" s="116"/>
      <c r="AE306" s="120" t="s">
        <v>1627</v>
      </c>
      <c r="AF306" s="116"/>
      <c r="AG306" s="116" t="s">
        <v>2657</v>
      </c>
      <c r="AH306" s="122">
        <v>44673</v>
      </c>
      <c r="AI306" s="122">
        <v>44673</v>
      </c>
      <c r="AJ306" s="122">
        <v>44679</v>
      </c>
      <c r="AK306" s="122"/>
      <c r="AL306" s="122"/>
      <c r="AM306" s="137" t="s">
        <v>175</v>
      </c>
      <c r="AN306" s="120"/>
      <c r="AO306" s="116"/>
      <c r="AP306" s="116"/>
      <c r="AQ306" s="116"/>
      <c r="AR306" s="116"/>
      <c r="AS306" s="120" t="s">
        <v>53</v>
      </c>
      <c r="AT306" s="120"/>
      <c r="AU306" s="123"/>
      <c r="AV306" s="123"/>
      <c r="AW306" s="123"/>
      <c r="AX306" s="123"/>
      <c r="AY306" s="123"/>
      <c r="AZ306" s="123"/>
      <c r="BA306" s="116"/>
      <c r="BB306" s="116">
        <f t="shared" si="16"/>
        <v>17</v>
      </c>
      <c r="BC306" s="116">
        <f t="shared" si="17"/>
        <v>4</v>
      </c>
      <c r="BD306" s="116">
        <f t="shared" si="18"/>
        <v>2022</v>
      </c>
      <c r="BE306" s="124">
        <f t="shared" si="19"/>
        <v>0</v>
      </c>
    </row>
    <row r="307" spans="1:57">
      <c r="A307" s="116"/>
      <c r="B307" s="116"/>
      <c r="C307" s="125" t="s">
        <v>1628</v>
      </c>
      <c r="D307" s="116"/>
      <c r="E307" s="125" t="s">
        <v>2119</v>
      </c>
      <c r="F307" s="116"/>
      <c r="G307" s="125" t="s">
        <v>1768</v>
      </c>
      <c r="H307" s="116"/>
      <c r="I307" s="116"/>
      <c r="J307" s="116"/>
      <c r="K307" s="125" t="s">
        <v>1819</v>
      </c>
      <c r="L307" s="125" t="s">
        <v>1956</v>
      </c>
      <c r="M307" s="116"/>
      <c r="N307" s="116"/>
      <c r="O307" s="116"/>
      <c r="P307" s="116"/>
      <c r="Q307" s="116"/>
      <c r="R307" s="116"/>
      <c r="S307" s="116"/>
      <c r="T307" s="125">
        <v>30390255</v>
      </c>
      <c r="U307" s="126">
        <v>0.14749999999999999</v>
      </c>
      <c r="V307" s="125" t="s">
        <v>2200</v>
      </c>
      <c r="W307" s="116"/>
      <c r="X307" s="125">
        <v>624</v>
      </c>
      <c r="Y307" s="125">
        <v>24</v>
      </c>
      <c r="Z307" s="125" t="s">
        <v>56</v>
      </c>
      <c r="AA307" s="116"/>
      <c r="AB307" s="116"/>
      <c r="AC307" s="125"/>
      <c r="AD307" s="116"/>
      <c r="AE307" s="125" t="s">
        <v>1628</v>
      </c>
      <c r="AF307" s="116"/>
      <c r="AG307" s="116" t="s">
        <v>2657</v>
      </c>
      <c r="AH307" s="127">
        <v>44673</v>
      </c>
      <c r="AI307" s="127">
        <v>44673</v>
      </c>
      <c r="AJ307" s="127">
        <v>44677</v>
      </c>
      <c r="AK307" s="127">
        <v>44677</v>
      </c>
      <c r="AL307" s="127">
        <v>44677</v>
      </c>
      <c r="AM307" s="128" t="s">
        <v>64</v>
      </c>
      <c r="AN307" s="125"/>
      <c r="AO307" s="116"/>
      <c r="AP307" s="116"/>
      <c r="AQ307" s="116"/>
      <c r="AR307" s="116"/>
      <c r="AS307" s="125" t="s">
        <v>53</v>
      </c>
      <c r="AT307" s="125"/>
      <c r="AU307" s="123"/>
      <c r="AV307" s="123"/>
      <c r="AW307" s="123"/>
      <c r="AX307" s="123"/>
      <c r="AY307" s="123"/>
      <c r="AZ307" s="123"/>
      <c r="BA307" s="116"/>
      <c r="BB307" s="116">
        <f t="shared" si="16"/>
        <v>17</v>
      </c>
      <c r="BC307" s="116">
        <f t="shared" si="17"/>
        <v>4</v>
      </c>
      <c r="BD307" s="116">
        <f t="shared" si="18"/>
        <v>2022</v>
      </c>
      <c r="BE307" s="124">
        <f t="shared" si="19"/>
        <v>0</v>
      </c>
    </row>
    <row r="308" spans="1:57">
      <c r="A308" s="116"/>
      <c r="B308" s="116"/>
      <c r="C308" s="125" t="s">
        <v>1629</v>
      </c>
      <c r="D308" s="116"/>
      <c r="E308" s="125" t="s">
        <v>2087</v>
      </c>
      <c r="F308" s="116"/>
      <c r="G308" s="125" t="s">
        <v>1768</v>
      </c>
      <c r="H308" s="116"/>
      <c r="I308" s="116"/>
      <c r="J308" s="116"/>
      <c r="K308" s="125" t="s">
        <v>1803</v>
      </c>
      <c r="L308" s="125" t="s">
        <v>1956</v>
      </c>
      <c r="M308" s="116"/>
      <c r="N308" s="116"/>
      <c r="O308" s="116"/>
      <c r="P308" s="116"/>
      <c r="Q308" s="116"/>
      <c r="R308" s="116"/>
      <c r="S308" s="116"/>
      <c r="T308" s="125">
        <v>30390256</v>
      </c>
      <c r="U308" s="126">
        <v>0.14749999999999999</v>
      </c>
      <c r="V308" s="125" t="s">
        <v>2196</v>
      </c>
      <c r="W308" s="116"/>
      <c r="X308" s="125">
        <v>624</v>
      </c>
      <c r="Y308" s="125">
        <v>24</v>
      </c>
      <c r="Z308" s="125" t="s">
        <v>56</v>
      </c>
      <c r="AA308" s="116"/>
      <c r="AB308" s="116"/>
      <c r="AC308" s="125"/>
      <c r="AD308" s="116"/>
      <c r="AE308" s="125" t="s">
        <v>1629</v>
      </c>
      <c r="AF308" s="116"/>
      <c r="AG308" s="116" t="s">
        <v>2657</v>
      </c>
      <c r="AH308" s="127">
        <v>44673</v>
      </c>
      <c r="AI308" s="127">
        <v>44673</v>
      </c>
      <c r="AJ308" s="127">
        <v>44677</v>
      </c>
      <c r="AK308" s="127">
        <v>44677</v>
      </c>
      <c r="AL308" s="127">
        <v>44677</v>
      </c>
      <c r="AM308" s="128" t="s">
        <v>64</v>
      </c>
      <c r="AN308" s="125" t="s">
        <v>2315</v>
      </c>
      <c r="AO308" s="116"/>
      <c r="AP308" s="116"/>
      <c r="AQ308" s="116"/>
      <c r="AR308" s="116"/>
      <c r="AS308" s="125" t="s">
        <v>53</v>
      </c>
      <c r="AT308" s="125"/>
      <c r="AU308" s="123"/>
      <c r="AV308" s="123"/>
      <c r="AW308" s="123"/>
      <c r="AX308" s="123"/>
      <c r="AY308" s="123"/>
      <c r="AZ308" s="123"/>
      <c r="BA308" s="116"/>
      <c r="BB308" s="116">
        <f t="shared" si="16"/>
        <v>17</v>
      </c>
      <c r="BC308" s="116">
        <f t="shared" si="17"/>
        <v>4</v>
      </c>
      <c r="BD308" s="116">
        <f t="shared" si="18"/>
        <v>2022</v>
      </c>
      <c r="BE308" s="124">
        <f t="shared" si="19"/>
        <v>0</v>
      </c>
    </row>
    <row r="309" spans="1:57">
      <c r="A309" s="116"/>
      <c r="B309" s="116"/>
      <c r="C309" s="120" t="s">
        <v>1630</v>
      </c>
      <c r="D309" s="116"/>
      <c r="E309" s="120" t="s">
        <v>2148</v>
      </c>
      <c r="F309" s="116"/>
      <c r="G309" s="122" t="s">
        <v>1769</v>
      </c>
      <c r="H309" s="116"/>
      <c r="I309" s="116"/>
      <c r="J309" s="116"/>
      <c r="K309" s="120" t="s">
        <v>1777</v>
      </c>
      <c r="L309" s="120" t="s">
        <v>107</v>
      </c>
      <c r="M309" s="116"/>
      <c r="N309" s="116"/>
      <c r="O309" s="116"/>
      <c r="P309" s="116"/>
      <c r="Q309" s="116"/>
      <c r="R309" s="116"/>
      <c r="S309" s="116"/>
      <c r="T309" s="120">
        <v>30390156</v>
      </c>
      <c r="U309" s="141">
        <v>0.14749999999999999</v>
      </c>
      <c r="V309" s="120" t="s">
        <v>2193</v>
      </c>
      <c r="W309" s="116"/>
      <c r="X309" s="120">
        <v>768</v>
      </c>
      <c r="Y309" s="120">
        <v>24</v>
      </c>
      <c r="Z309" s="120" t="s">
        <v>56</v>
      </c>
      <c r="AA309" s="116"/>
      <c r="AB309" s="116"/>
      <c r="AC309" s="120"/>
      <c r="AD309" s="116"/>
      <c r="AE309" s="120" t="s">
        <v>1630</v>
      </c>
      <c r="AF309" s="116"/>
      <c r="AG309" s="116" t="s">
        <v>2657</v>
      </c>
      <c r="AH309" s="122">
        <v>44676</v>
      </c>
      <c r="AI309" s="122">
        <v>44676</v>
      </c>
      <c r="AJ309" s="122">
        <v>44680</v>
      </c>
      <c r="AK309" s="122"/>
      <c r="AL309" s="122"/>
      <c r="AM309" s="120" t="s">
        <v>175</v>
      </c>
      <c r="AN309" s="120"/>
      <c r="AO309" s="116"/>
      <c r="AP309" s="116"/>
      <c r="AQ309" s="116"/>
      <c r="AR309" s="116"/>
      <c r="AS309" s="120" t="s">
        <v>53</v>
      </c>
      <c r="AT309" s="120"/>
      <c r="AU309" s="123"/>
      <c r="AV309" s="123"/>
      <c r="AW309" s="123"/>
      <c r="AX309" s="123"/>
      <c r="AY309" s="123"/>
      <c r="AZ309" s="123"/>
      <c r="BA309" s="116"/>
      <c r="BB309" s="116">
        <f t="shared" si="16"/>
        <v>18</v>
      </c>
      <c r="BC309" s="116">
        <f t="shared" si="17"/>
        <v>4</v>
      </c>
      <c r="BD309" s="116">
        <f t="shared" si="18"/>
        <v>2022</v>
      </c>
      <c r="BE309" s="124">
        <f t="shared" si="19"/>
        <v>0</v>
      </c>
    </row>
    <row r="310" spans="1:57">
      <c r="A310" s="116"/>
      <c r="B310" s="116"/>
      <c r="C310" s="120" t="s">
        <v>1631</v>
      </c>
      <c r="D310" s="116"/>
      <c r="E310" s="120" t="s">
        <v>2149</v>
      </c>
      <c r="F310" s="116"/>
      <c r="G310" s="120" t="s">
        <v>1769</v>
      </c>
      <c r="H310" s="116"/>
      <c r="I310" s="116"/>
      <c r="J310" s="116"/>
      <c r="K310" s="120" t="s">
        <v>1777</v>
      </c>
      <c r="L310" s="120" t="s">
        <v>107</v>
      </c>
      <c r="M310" s="116"/>
      <c r="N310" s="116"/>
      <c r="O310" s="116"/>
      <c r="P310" s="116"/>
      <c r="Q310" s="116"/>
      <c r="R310" s="116"/>
      <c r="S310" s="116"/>
      <c r="T310" s="120">
        <v>30390156</v>
      </c>
      <c r="U310" s="141">
        <v>0.14749999999999999</v>
      </c>
      <c r="V310" s="120" t="s">
        <v>2193</v>
      </c>
      <c r="W310" s="116"/>
      <c r="X310" s="120">
        <v>768</v>
      </c>
      <c r="Y310" s="120">
        <v>24</v>
      </c>
      <c r="Z310" s="120" t="s">
        <v>56</v>
      </c>
      <c r="AA310" s="116"/>
      <c r="AB310" s="116"/>
      <c r="AC310" s="120"/>
      <c r="AD310" s="116"/>
      <c r="AE310" s="120" t="s">
        <v>1631</v>
      </c>
      <c r="AF310" s="116"/>
      <c r="AG310" s="116" t="s">
        <v>2657</v>
      </c>
      <c r="AH310" s="122">
        <v>44676</v>
      </c>
      <c r="AI310" s="122">
        <v>44676</v>
      </c>
      <c r="AJ310" s="122">
        <v>44680</v>
      </c>
      <c r="AK310" s="122"/>
      <c r="AL310" s="122"/>
      <c r="AM310" s="120" t="s">
        <v>175</v>
      </c>
      <c r="AN310" s="120"/>
      <c r="AO310" s="116"/>
      <c r="AP310" s="116"/>
      <c r="AQ310" s="116"/>
      <c r="AR310" s="116"/>
      <c r="AS310" s="120" t="s">
        <v>53</v>
      </c>
      <c r="AT310" s="120"/>
      <c r="AU310" s="123"/>
      <c r="AV310" s="123"/>
      <c r="AW310" s="123"/>
      <c r="AX310" s="123"/>
      <c r="AY310" s="123"/>
      <c r="AZ310" s="123"/>
      <c r="BA310" s="116"/>
      <c r="BB310" s="116">
        <f t="shared" si="16"/>
        <v>18</v>
      </c>
      <c r="BC310" s="116">
        <f t="shared" si="17"/>
        <v>4</v>
      </c>
      <c r="BD310" s="116">
        <f t="shared" si="18"/>
        <v>2022</v>
      </c>
      <c r="BE310" s="124">
        <f t="shared" si="19"/>
        <v>0</v>
      </c>
    </row>
    <row r="311" spans="1:57">
      <c r="A311" s="116"/>
      <c r="B311" s="116"/>
      <c r="C311" s="120" t="s">
        <v>1632</v>
      </c>
      <c r="D311" s="116"/>
      <c r="E311" s="120" t="s">
        <v>2150</v>
      </c>
      <c r="F311" s="116"/>
      <c r="G311" s="120" t="s">
        <v>1769</v>
      </c>
      <c r="H311" s="116"/>
      <c r="I311" s="116"/>
      <c r="J311" s="116"/>
      <c r="K311" s="120" t="s">
        <v>1777</v>
      </c>
      <c r="L311" s="120" t="s">
        <v>234</v>
      </c>
      <c r="M311" s="116"/>
      <c r="N311" s="116"/>
      <c r="O311" s="116"/>
      <c r="P311" s="116"/>
      <c r="Q311" s="116"/>
      <c r="R311" s="116"/>
      <c r="S311" s="116"/>
      <c r="T311" s="120">
        <v>30390156</v>
      </c>
      <c r="U311" s="121">
        <v>0.14749999999999999</v>
      </c>
      <c r="V311" s="120" t="s">
        <v>2193</v>
      </c>
      <c r="W311" s="116"/>
      <c r="X311" s="120">
        <v>768</v>
      </c>
      <c r="Y311" s="120">
        <v>24</v>
      </c>
      <c r="Z311" s="120" t="s">
        <v>56</v>
      </c>
      <c r="AA311" s="116"/>
      <c r="AB311" s="116"/>
      <c r="AC311" s="120"/>
      <c r="AD311" s="116"/>
      <c r="AE311" s="120" t="s">
        <v>1632</v>
      </c>
      <c r="AF311" s="116"/>
      <c r="AG311" s="116" t="s">
        <v>2657</v>
      </c>
      <c r="AH311" s="122">
        <v>44673</v>
      </c>
      <c r="AI311" s="122">
        <v>44673</v>
      </c>
      <c r="AJ311" s="122">
        <v>44678</v>
      </c>
      <c r="AK311" s="122"/>
      <c r="AL311" s="122"/>
      <c r="AM311" s="137" t="s">
        <v>175</v>
      </c>
      <c r="AN311" s="120"/>
      <c r="AO311" s="116"/>
      <c r="AP311" s="116"/>
      <c r="AQ311" s="116"/>
      <c r="AR311" s="116"/>
      <c r="AS311" s="120" t="s">
        <v>53</v>
      </c>
      <c r="AT311" s="120"/>
      <c r="AU311" s="123"/>
      <c r="AV311" s="123"/>
      <c r="AW311" s="123"/>
      <c r="AX311" s="123"/>
      <c r="AY311" s="123"/>
      <c r="AZ311" s="123"/>
      <c r="BA311" s="116"/>
      <c r="BB311" s="116">
        <f t="shared" si="16"/>
        <v>17</v>
      </c>
      <c r="BC311" s="116">
        <f t="shared" si="17"/>
        <v>4</v>
      </c>
      <c r="BD311" s="116">
        <f t="shared" si="18"/>
        <v>2022</v>
      </c>
      <c r="BE311" s="124">
        <f t="shared" si="19"/>
        <v>0</v>
      </c>
    </row>
    <row r="312" spans="1:57">
      <c r="A312" s="116"/>
      <c r="B312" s="116"/>
      <c r="C312" s="125" t="s">
        <v>1633</v>
      </c>
      <c r="D312" s="116"/>
      <c r="E312" s="125" t="s">
        <v>2151</v>
      </c>
      <c r="F312" s="116"/>
      <c r="G312" s="125" t="s">
        <v>1768</v>
      </c>
      <c r="H312" s="116"/>
      <c r="I312" s="116"/>
      <c r="J312" s="116"/>
      <c r="K312" s="125" t="s">
        <v>1788</v>
      </c>
      <c r="L312" s="125" t="s">
        <v>1982</v>
      </c>
      <c r="M312" s="116"/>
      <c r="N312" s="116"/>
      <c r="O312" s="116"/>
      <c r="P312" s="116"/>
      <c r="Q312" s="116"/>
      <c r="R312" s="116"/>
      <c r="S312" s="116"/>
      <c r="T312" s="125">
        <v>30390456</v>
      </c>
      <c r="U312" s="126">
        <v>0.14749999999999999</v>
      </c>
      <c r="V312" s="125" t="s">
        <v>2192</v>
      </c>
      <c r="W312" s="116"/>
      <c r="X312" s="125">
        <v>832</v>
      </c>
      <c r="Y312" s="125">
        <v>26</v>
      </c>
      <c r="Z312" s="125" t="s">
        <v>56</v>
      </c>
      <c r="AA312" s="116"/>
      <c r="AB312" s="116"/>
      <c r="AC312" s="125"/>
      <c r="AD312" s="116"/>
      <c r="AE312" s="125" t="s">
        <v>1633</v>
      </c>
      <c r="AF312" s="116"/>
      <c r="AG312" s="116" t="s">
        <v>2657</v>
      </c>
      <c r="AH312" s="127">
        <v>44673</v>
      </c>
      <c r="AI312" s="127">
        <v>44673</v>
      </c>
      <c r="AJ312" s="127">
        <v>44678</v>
      </c>
      <c r="AK312" s="127">
        <v>44678</v>
      </c>
      <c r="AL312" s="127">
        <v>44678</v>
      </c>
      <c r="AM312" s="128" t="s">
        <v>64</v>
      </c>
      <c r="AN312" s="125"/>
      <c r="AO312" s="116"/>
      <c r="AP312" s="116"/>
      <c r="AQ312" s="116"/>
      <c r="AR312" s="116"/>
      <c r="AS312" s="125" t="s">
        <v>53</v>
      </c>
      <c r="AT312" s="125"/>
      <c r="AU312" s="123"/>
      <c r="AV312" s="123"/>
      <c r="AW312" s="123"/>
      <c r="AX312" s="123"/>
      <c r="AY312" s="123"/>
      <c r="AZ312" s="123"/>
      <c r="BA312" s="116"/>
      <c r="BB312" s="116">
        <f t="shared" si="16"/>
        <v>17</v>
      </c>
      <c r="BC312" s="116">
        <f t="shared" si="17"/>
        <v>4</v>
      </c>
      <c r="BD312" s="116">
        <f t="shared" si="18"/>
        <v>2022</v>
      </c>
      <c r="BE312" s="124">
        <f t="shared" si="19"/>
        <v>0</v>
      </c>
    </row>
    <row r="313" spans="1:57">
      <c r="A313" s="116"/>
      <c r="B313" s="116"/>
      <c r="C313" s="125" t="s">
        <v>1634</v>
      </c>
      <c r="D313" s="116"/>
      <c r="E313" s="125" t="s">
        <v>2152</v>
      </c>
      <c r="F313" s="116"/>
      <c r="G313" s="125" t="s">
        <v>1769</v>
      </c>
      <c r="H313" s="116"/>
      <c r="I313" s="116"/>
      <c r="J313" s="116"/>
      <c r="K313" s="125" t="s">
        <v>1797</v>
      </c>
      <c r="L313" s="125" t="s">
        <v>1998</v>
      </c>
      <c r="M313" s="116"/>
      <c r="N313" s="116"/>
      <c r="O313" s="116"/>
      <c r="P313" s="116"/>
      <c r="Q313" s="116"/>
      <c r="R313" s="116"/>
      <c r="S313" s="116"/>
      <c r="T313" s="125">
        <v>30390156</v>
      </c>
      <c r="U313" s="126">
        <v>0.14749999999999999</v>
      </c>
      <c r="V313" s="125" t="s">
        <v>2193</v>
      </c>
      <c r="W313" s="116"/>
      <c r="X313" s="125">
        <v>768</v>
      </c>
      <c r="Y313" s="125">
        <v>24</v>
      </c>
      <c r="Z313" s="125" t="s">
        <v>62</v>
      </c>
      <c r="AA313" s="116"/>
      <c r="AB313" s="116"/>
      <c r="AC313" s="125"/>
      <c r="AD313" s="116"/>
      <c r="AE313" s="125" t="s">
        <v>1634</v>
      </c>
      <c r="AF313" s="116"/>
      <c r="AG313" s="116" t="s">
        <v>2657</v>
      </c>
      <c r="AH313" s="127">
        <v>44673</v>
      </c>
      <c r="AI313" s="127">
        <v>44673</v>
      </c>
      <c r="AJ313" s="127">
        <v>44678</v>
      </c>
      <c r="AK313" s="127">
        <v>44678</v>
      </c>
      <c r="AL313" s="127">
        <v>44678</v>
      </c>
      <c r="AM313" s="128" t="s">
        <v>64</v>
      </c>
      <c r="AN313" s="125"/>
      <c r="AO313" s="116"/>
      <c r="AP313" s="116"/>
      <c r="AQ313" s="116"/>
      <c r="AR313" s="116"/>
      <c r="AS313" s="125" t="s">
        <v>53</v>
      </c>
      <c r="AT313" s="125"/>
      <c r="AU313" s="123"/>
      <c r="AV313" s="123"/>
      <c r="AW313" s="123"/>
      <c r="AX313" s="123"/>
      <c r="AY313" s="123"/>
      <c r="AZ313" s="123"/>
      <c r="BA313" s="116"/>
      <c r="BB313" s="116">
        <f t="shared" si="16"/>
        <v>17</v>
      </c>
      <c r="BC313" s="116">
        <f t="shared" si="17"/>
        <v>4</v>
      </c>
      <c r="BD313" s="116">
        <f t="shared" si="18"/>
        <v>2022</v>
      </c>
      <c r="BE313" s="124">
        <f t="shared" si="19"/>
        <v>0</v>
      </c>
    </row>
    <row r="314" spans="1:57">
      <c r="A314" s="116"/>
      <c r="B314" s="116"/>
      <c r="C314" s="125" t="s">
        <v>1635</v>
      </c>
      <c r="D314" s="116"/>
      <c r="E314" s="125" t="s">
        <v>2152</v>
      </c>
      <c r="F314" s="116"/>
      <c r="G314" s="125" t="s">
        <v>1769</v>
      </c>
      <c r="H314" s="116"/>
      <c r="I314" s="116"/>
      <c r="J314" s="116"/>
      <c r="K314" s="125" t="s">
        <v>1797</v>
      </c>
      <c r="L314" s="125" t="s">
        <v>1998</v>
      </c>
      <c r="M314" s="116"/>
      <c r="N314" s="116"/>
      <c r="O314" s="116"/>
      <c r="P314" s="116"/>
      <c r="Q314" s="116"/>
      <c r="R314" s="116"/>
      <c r="S314" s="116"/>
      <c r="T314" s="125">
        <v>30390156</v>
      </c>
      <c r="U314" s="126">
        <v>0.14749999999999999</v>
      </c>
      <c r="V314" s="125" t="s">
        <v>2193</v>
      </c>
      <c r="W314" s="116"/>
      <c r="X314" s="125">
        <v>768</v>
      </c>
      <c r="Y314" s="125">
        <v>24</v>
      </c>
      <c r="Z314" s="125" t="s">
        <v>62</v>
      </c>
      <c r="AA314" s="116"/>
      <c r="AB314" s="116"/>
      <c r="AC314" s="125"/>
      <c r="AD314" s="116"/>
      <c r="AE314" s="125" t="s">
        <v>1635</v>
      </c>
      <c r="AF314" s="116"/>
      <c r="AG314" s="116" t="s">
        <v>2657</v>
      </c>
      <c r="AH314" s="127">
        <v>44673</v>
      </c>
      <c r="AI314" s="127">
        <v>44673</v>
      </c>
      <c r="AJ314" s="127">
        <v>44678</v>
      </c>
      <c r="AK314" s="127">
        <v>44678</v>
      </c>
      <c r="AL314" s="127">
        <v>44678</v>
      </c>
      <c r="AM314" s="128" t="s">
        <v>64</v>
      </c>
      <c r="AN314" s="125"/>
      <c r="AO314" s="116"/>
      <c r="AP314" s="116"/>
      <c r="AQ314" s="116"/>
      <c r="AR314" s="116"/>
      <c r="AS314" s="125" t="s">
        <v>53</v>
      </c>
      <c r="AT314" s="125"/>
      <c r="AU314" s="123"/>
      <c r="AV314" s="123"/>
      <c r="AW314" s="123"/>
      <c r="AX314" s="123"/>
      <c r="AY314" s="123"/>
      <c r="AZ314" s="123"/>
      <c r="BA314" s="116"/>
      <c r="BB314" s="116">
        <f t="shared" si="16"/>
        <v>17</v>
      </c>
      <c r="BC314" s="116">
        <f t="shared" si="17"/>
        <v>4</v>
      </c>
      <c r="BD314" s="116">
        <f t="shared" si="18"/>
        <v>2022</v>
      </c>
      <c r="BE314" s="124">
        <f t="shared" si="19"/>
        <v>0</v>
      </c>
    </row>
    <row r="315" spans="1:57">
      <c r="A315" s="116"/>
      <c r="B315" s="116"/>
      <c r="C315" s="125" t="s">
        <v>1636</v>
      </c>
      <c r="D315" s="116"/>
      <c r="E315" s="125" t="s">
        <v>2153</v>
      </c>
      <c r="F315" s="116"/>
      <c r="G315" s="125" t="s">
        <v>1769</v>
      </c>
      <c r="H315" s="116"/>
      <c r="I315" s="116"/>
      <c r="J315" s="116"/>
      <c r="K315" s="125" t="s">
        <v>119</v>
      </c>
      <c r="L315" s="125" t="s">
        <v>1999</v>
      </c>
      <c r="M315" s="116"/>
      <c r="N315" s="116"/>
      <c r="O315" s="116"/>
      <c r="P315" s="116"/>
      <c r="Q315" s="116"/>
      <c r="R315" s="116"/>
      <c r="S315" s="116"/>
      <c r="T315" s="125">
        <v>30390156</v>
      </c>
      <c r="U315" s="126">
        <v>0.14749999999999999</v>
      </c>
      <c r="V315" s="125" t="s">
        <v>2193</v>
      </c>
      <c r="W315" s="116"/>
      <c r="X315" s="125">
        <v>768</v>
      </c>
      <c r="Y315" s="125">
        <v>24</v>
      </c>
      <c r="Z315" s="125" t="s">
        <v>62</v>
      </c>
      <c r="AA315" s="116"/>
      <c r="AB315" s="116"/>
      <c r="AC315" s="125"/>
      <c r="AD315" s="116"/>
      <c r="AE315" s="125" t="s">
        <v>1636</v>
      </c>
      <c r="AF315" s="116"/>
      <c r="AG315" s="116" t="s">
        <v>2657</v>
      </c>
      <c r="AH315" s="127">
        <v>44673</v>
      </c>
      <c r="AI315" s="127">
        <v>44673</v>
      </c>
      <c r="AJ315" s="127">
        <v>44676</v>
      </c>
      <c r="AK315" s="127">
        <v>44676</v>
      </c>
      <c r="AL315" s="127">
        <v>44676</v>
      </c>
      <c r="AM315" s="128" t="s">
        <v>64</v>
      </c>
      <c r="AN315" s="125"/>
      <c r="AO315" s="116"/>
      <c r="AP315" s="116"/>
      <c r="AQ315" s="116"/>
      <c r="AR315" s="116"/>
      <c r="AS315" s="125" t="s">
        <v>53</v>
      </c>
      <c r="AT315" s="125"/>
      <c r="AU315" s="123"/>
      <c r="AV315" s="123"/>
      <c r="AW315" s="123"/>
      <c r="AX315" s="123"/>
      <c r="AY315" s="123"/>
      <c r="AZ315" s="123"/>
      <c r="BA315" s="116"/>
      <c r="BB315" s="116">
        <f t="shared" si="16"/>
        <v>17</v>
      </c>
      <c r="BC315" s="116">
        <f t="shared" si="17"/>
        <v>4</v>
      </c>
      <c r="BD315" s="116">
        <f t="shared" si="18"/>
        <v>2022</v>
      </c>
      <c r="BE315" s="124">
        <f t="shared" si="19"/>
        <v>0</v>
      </c>
    </row>
    <row r="316" spans="1:57">
      <c r="A316" s="116"/>
      <c r="B316" s="116"/>
      <c r="C316" s="120" t="s">
        <v>1637</v>
      </c>
      <c r="D316" s="116"/>
      <c r="E316" s="120" t="s">
        <v>2153</v>
      </c>
      <c r="F316" s="116"/>
      <c r="G316" s="120" t="s">
        <v>1769</v>
      </c>
      <c r="H316" s="116"/>
      <c r="I316" s="116"/>
      <c r="J316" s="116"/>
      <c r="K316" s="120" t="s">
        <v>119</v>
      </c>
      <c r="L316" s="120" t="s">
        <v>1999</v>
      </c>
      <c r="M316" s="116"/>
      <c r="N316" s="116"/>
      <c r="O316" s="116"/>
      <c r="P316" s="116"/>
      <c r="Q316" s="116"/>
      <c r="R316" s="116"/>
      <c r="S316" s="116"/>
      <c r="T316" s="120">
        <v>30390156</v>
      </c>
      <c r="U316" s="121">
        <v>0.14749999999999999</v>
      </c>
      <c r="V316" s="120" t="s">
        <v>2193</v>
      </c>
      <c r="W316" s="116"/>
      <c r="X316" s="120">
        <v>768</v>
      </c>
      <c r="Y316" s="120">
        <v>24</v>
      </c>
      <c r="Z316" s="120" t="s">
        <v>62</v>
      </c>
      <c r="AA316" s="116"/>
      <c r="AB316" s="116"/>
      <c r="AC316" s="120"/>
      <c r="AD316" s="116"/>
      <c r="AE316" s="120" t="s">
        <v>1637</v>
      </c>
      <c r="AF316" s="116"/>
      <c r="AG316" s="116" t="s">
        <v>2657</v>
      </c>
      <c r="AH316" s="122">
        <v>44676</v>
      </c>
      <c r="AI316" s="122">
        <v>44676</v>
      </c>
      <c r="AJ316" s="122">
        <v>44680</v>
      </c>
      <c r="AK316" s="122"/>
      <c r="AL316" s="122"/>
      <c r="AM316" s="120" t="s">
        <v>175</v>
      </c>
      <c r="AN316" s="120"/>
      <c r="AO316" s="116"/>
      <c r="AP316" s="116"/>
      <c r="AQ316" s="116"/>
      <c r="AR316" s="116"/>
      <c r="AS316" s="120" t="s">
        <v>53</v>
      </c>
      <c r="AT316" s="120"/>
      <c r="AU316" s="123"/>
      <c r="AV316" s="123"/>
      <c r="AW316" s="123"/>
      <c r="AX316" s="123"/>
      <c r="AY316" s="123"/>
      <c r="AZ316" s="123"/>
      <c r="BA316" s="116"/>
      <c r="BB316" s="116">
        <f t="shared" si="16"/>
        <v>18</v>
      </c>
      <c r="BC316" s="116">
        <f t="shared" si="17"/>
        <v>4</v>
      </c>
      <c r="BD316" s="116">
        <f t="shared" si="18"/>
        <v>2022</v>
      </c>
      <c r="BE316" s="124">
        <f t="shared" si="19"/>
        <v>0</v>
      </c>
    </row>
    <row r="317" spans="1:57">
      <c r="A317" s="116"/>
      <c r="B317" s="116"/>
      <c r="C317" s="120" t="s">
        <v>1638</v>
      </c>
      <c r="D317" s="116"/>
      <c r="E317" s="120" t="s">
        <v>2153</v>
      </c>
      <c r="F317" s="116"/>
      <c r="G317" s="120" t="s">
        <v>1769</v>
      </c>
      <c r="H317" s="116"/>
      <c r="I317" s="116"/>
      <c r="J317" s="116"/>
      <c r="K317" s="120" t="s">
        <v>119</v>
      </c>
      <c r="L317" s="120" t="s">
        <v>1999</v>
      </c>
      <c r="M317" s="116"/>
      <c r="N317" s="116"/>
      <c r="O317" s="116"/>
      <c r="P317" s="116"/>
      <c r="Q317" s="116"/>
      <c r="R317" s="116"/>
      <c r="S317" s="116"/>
      <c r="T317" s="120">
        <v>30390156</v>
      </c>
      <c r="U317" s="121">
        <v>0.14749999999999999</v>
      </c>
      <c r="V317" s="120" t="s">
        <v>2193</v>
      </c>
      <c r="W317" s="116"/>
      <c r="X317" s="120">
        <v>768</v>
      </c>
      <c r="Y317" s="120">
        <v>24</v>
      </c>
      <c r="Z317" s="120" t="s">
        <v>62</v>
      </c>
      <c r="AA317" s="116"/>
      <c r="AB317" s="116"/>
      <c r="AC317" s="120"/>
      <c r="AD317" s="116"/>
      <c r="AE317" s="120" t="s">
        <v>1638</v>
      </c>
      <c r="AF317" s="116"/>
      <c r="AG317" s="116" t="s">
        <v>2657</v>
      </c>
      <c r="AH317" s="122">
        <v>44676</v>
      </c>
      <c r="AI317" s="122">
        <v>44676</v>
      </c>
      <c r="AJ317" s="122">
        <v>44680</v>
      </c>
      <c r="AK317" s="122"/>
      <c r="AL317" s="122"/>
      <c r="AM317" s="120" t="s">
        <v>175</v>
      </c>
      <c r="AN317" s="120"/>
      <c r="AO317" s="116"/>
      <c r="AP317" s="116"/>
      <c r="AQ317" s="116"/>
      <c r="AR317" s="116"/>
      <c r="AS317" s="120" t="s">
        <v>53</v>
      </c>
      <c r="AT317" s="120"/>
      <c r="AU317" s="123"/>
      <c r="AV317" s="123"/>
      <c r="AW317" s="123"/>
      <c r="AX317" s="123"/>
      <c r="AY317" s="123"/>
      <c r="AZ317" s="123"/>
      <c r="BA317" s="116"/>
      <c r="BB317" s="116">
        <f t="shared" si="16"/>
        <v>18</v>
      </c>
      <c r="BC317" s="116">
        <f t="shared" si="17"/>
        <v>4</v>
      </c>
      <c r="BD317" s="116">
        <f t="shared" si="18"/>
        <v>2022</v>
      </c>
      <c r="BE317" s="124">
        <f t="shared" si="19"/>
        <v>0</v>
      </c>
    </row>
    <row r="318" spans="1:57">
      <c r="A318" s="116"/>
      <c r="B318" s="116"/>
      <c r="C318" s="120" t="s">
        <v>1639</v>
      </c>
      <c r="D318" s="116"/>
      <c r="E318" s="120" t="s">
        <v>2153</v>
      </c>
      <c r="F318" s="116"/>
      <c r="G318" s="120" t="s">
        <v>1769</v>
      </c>
      <c r="H318" s="116"/>
      <c r="I318" s="116"/>
      <c r="J318" s="116"/>
      <c r="K318" s="120" t="s">
        <v>119</v>
      </c>
      <c r="L318" s="120" t="s">
        <v>1999</v>
      </c>
      <c r="M318" s="116"/>
      <c r="N318" s="116"/>
      <c r="O318" s="116"/>
      <c r="P318" s="116"/>
      <c r="Q318" s="116"/>
      <c r="R318" s="116"/>
      <c r="S318" s="116"/>
      <c r="T318" s="120">
        <v>30390156</v>
      </c>
      <c r="U318" s="121">
        <v>0.14749999999999999</v>
      </c>
      <c r="V318" s="120" t="s">
        <v>2193</v>
      </c>
      <c r="W318" s="116"/>
      <c r="X318" s="120">
        <v>768</v>
      </c>
      <c r="Y318" s="120">
        <v>24</v>
      </c>
      <c r="Z318" s="120" t="s">
        <v>62</v>
      </c>
      <c r="AA318" s="116"/>
      <c r="AB318" s="116"/>
      <c r="AC318" s="120"/>
      <c r="AD318" s="116"/>
      <c r="AE318" s="120" t="s">
        <v>1639</v>
      </c>
      <c r="AF318" s="116"/>
      <c r="AG318" s="116" t="s">
        <v>2657</v>
      </c>
      <c r="AH318" s="122">
        <v>44676</v>
      </c>
      <c r="AI318" s="122">
        <v>44676</v>
      </c>
      <c r="AJ318" s="122">
        <v>44680</v>
      </c>
      <c r="AK318" s="122"/>
      <c r="AL318" s="122"/>
      <c r="AM318" s="120" t="s">
        <v>175</v>
      </c>
      <c r="AN318" s="120"/>
      <c r="AO318" s="116"/>
      <c r="AP318" s="116"/>
      <c r="AQ318" s="116"/>
      <c r="AR318" s="116"/>
      <c r="AS318" s="120" t="s">
        <v>53</v>
      </c>
      <c r="AT318" s="120"/>
      <c r="AU318" s="123"/>
      <c r="AV318" s="123"/>
      <c r="AW318" s="123"/>
      <c r="AX318" s="123"/>
      <c r="AY318" s="123"/>
      <c r="AZ318" s="123"/>
      <c r="BA318" s="116"/>
      <c r="BB318" s="116">
        <f t="shared" si="16"/>
        <v>18</v>
      </c>
      <c r="BC318" s="116">
        <f t="shared" si="17"/>
        <v>4</v>
      </c>
      <c r="BD318" s="116">
        <f t="shared" si="18"/>
        <v>2022</v>
      </c>
      <c r="BE318" s="124">
        <f t="shared" si="19"/>
        <v>0</v>
      </c>
    </row>
    <row r="319" spans="1:57">
      <c r="A319" s="116"/>
      <c r="B319" s="116"/>
      <c r="C319" s="125" t="s">
        <v>1640</v>
      </c>
      <c r="D319" s="116"/>
      <c r="E319" s="125" t="s">
        <v>2154</v>
      </c>
      <c r="F319" s="116"/>
      <c r="G319" s="125" t="s">
        <v>1768</v>
      </c>
      <c r="H319" s="116"/>
      <c r="I319" s="116"/>
      <c r="J319" s="116"/>
      <c r="K319" s="125" t="s">
        <v>1788</v>
      </c>
      <c r="L319" s="125" t="s">
        <v>2000</v>
      </c>
      <c r="M319" s="116"/>
      <c r="N319" s="116"/>
      <c r="O319" s="116"/>
      <c r="P319" s="116"/>
      <c r="Q319" s="116"/>
      <c r="R319" s="116"/>
      <c r="S319" s="116"/>
      <c r="T319" s="125">
        <v>30371611</v>
      </c>
      <c r="U319" s="126">
        <v>0.14749999999999999</v>
      </c>
      <c r="V319" s="125" t="s">
        <v>2208</v>
      </c>
      <c r="W319" s="116"/>
      <c r="X319" s="125">
        <v>832</v>
      </c>
      <c r="Y319" s="125">
        <v>26</v>
      </c>
      <c r="Z319" s="125" t="s">
        <v>56</v>
      </c>
      <c r="AA319" s="116"/>
      <c r="AB319" s="116"/>
      <c r="AC319" s="125"/>
      <c r="AD319" s="116"/>
      <c r="AE319" s="125" t="s">
        <v>1640</v>
      </c>
      <c r="AF319" s="116"/>
      <c r="AG319" s="116" t="s">
        <v>2657</v>
      </c>
      <c r="AH319" s="127">
        <v>44676</v>
      </c>
      <c r="AI319" s="127">
        <v>44676</v>
      </c>
      <c r="AJ319" s="127">
        <v>44676</v>
      </c>
      <c r="AK319" s="127">
        <v>44676</v>
      </c>
      <c r="AL319" s="127">
        <v>44676</v>
      </c>
      <c r="AM319" s="128" t="s">
        <v>64</v>
      </c>
      <c r="AN319" s="125"/>
      <c r="AO319" s="116"/>
      <c r="AP319" s="116"/>
      <c r="AQ319" s="116"/>
      <c r="AR319" s="116"/>
      <c r="AS319" s="125" t="s">
        <v>53</v>
      </c>
      <c r="AT319" s="125"/>
      <c r="AU319" s="123"/>
      <c r="AV319" s="123"/>
      <c r="AW319" s="123"/>
      <c r="AX319" s="123"/>
      <c r="AY319" s="123"/>
      <c r="AZ319" s="123"/>
      <c r="BA319" s="116"/>
      <c r="BB319" s="116">
        <f t="shared" si="16"/>
        <v>18</v>
      </c>
      <c r="BC319" s="116">
        <f t="shared" si="17"/>
        <v>4</v>
      </c>
      <c r="BD319" s="116">
        <f t="shared" si="18"/>
        <v>2022</v>
      </c>
      <c r="BE319" s="124">
        <f t="shared" si="19"/>
        <v>0</v>
      </c>
    </row>
    <row r="320" spans="1:57">
      <c r="A320" s="116"/>
      <c r="B320" s="116"/>
      <c r="C320" s="125" t="s">
        <v>1641</v>
      </c>
      <c r="D320" s="116"/>
      <c r="E320" s="125" t="s">
        <v>2154</v>
      </c>
      <c r="F320" s="116"/>
      <c r="G320" s="125" t="s">
        <v>1768</v>
      </c>
      <c r="H320" s="116"/>
      <c r="I320" s="116"/>
      <c r="J320" s="116"/>
      <c r="K320" s="125" t="s">
        <v>1788</v>
      </c>
      <c r="L320" s="125" t="s">
        <v>2000</v>
      </c>
      <c r="M320" s="116"/>
      <c r="N320" s="116"/>
      <c r="O320" s="116"/>
      <c r="P320" s="116"/>
      <c r="Q320" s="116"/>
      <c r="R320" s="116"/>
      <c r="S320" s="116"/>
      <c r="T320" s="125">
        <v>30371611</v>
      </c>
      <c r="U320" s="126">
        <v>0.14749999999999999</v>
      </c>
      <c r="V320" s="125" t="s">
        <v>2208</v>
      </c>
      <c r="W320" s="116"/>
      <c r="X320" s="125">
        <v>832</v>
      </c>
      <c r="Y320" s="125">
        <v>26</v>
      </c>
      <c r="Z320" s="125" t="s">
        <v>56</v>
      </c>
      <c r="AA320" s="116"/>
      <c r="AB320" s="116"/>
      <c r="AC320" s="125"/>
      <c r="AD320" s="116"/>
      <c r="AE320" s="125" t="s">
        <v>1641</v>
      </c>
      <c r="AF320" s="116"/>
      <c r="AG320" s="116" t="s">
        <v>2657</v>
      </c>
      <c r="AH320" s="127">
        <v>44676</v>
      </c>
      <c r="AI320" s="127">
        <v>44676</v>
      </c>
      <c r="AJ320" s="127">
        <v>44676</v>
      </c>
      <c r="AK320" s="127">
        <v>44676</v>
      </c>
      <c r="AL320" s="127">
        <v>44676</v>
      </c>
      <c r="AM320" s="128" t="s">
        <v>64</v>
      </c>
      <c r="AN320" s="125"/>
      <c r="AO320" s="116"/>
      <c r="AP320" s="116"/>
      <c r="AQ320" s="116"/>
      <c r="AR320" s="116"/>
      <c r="AS320" s="125" t="s">
        <v>53</v>
      </c>
      <c r="AT320" s="125"/>
      <c r="AU320" s="123"/>
      <c r="AV320" s="123"/>
      <c r="AW320" s="123"/>
      <c r="AX320" s="123"/>
      <c r="AY320" s="123"/>
      <c r="AZ320" s="123"/>
      <c r="BA320" s="116"/>
      <c r="BB320" s="116">
        <f t="shared" si="16"/>
        <v>18</v>
      </c>
      <c r="BC320" s="116">
        <f t="shared" si="17"/>
        <v>4</v>
      </c>
      <c r="BD320" s="116">
        <f t="shared" si="18"/>
        <v>2022</v>
      </c>
      <c r="BE320" s="124">
        <f t="shared" si="19"/>
        <v>0</v>
      </c>
    </row>
    <row r="321" spans="1:57">
      <c r="A321" s="116"/>
      <c r="B321" s="116"/>
      <c r="C321" s="125" t="s">
        <v>1642</v>
      </c>
      <c r="D321" s="116"/>
      <c r="E321" s="125">
        <v>114513</v>
      </c>
      <c r="F321" s="116"/>
      <c r="G321" s="125" t="s">
        <v>1769</v>
      </c>
      <c r="H321" s="116"/>
      <c r="I321" s="116"/>
      <c r="J321" s="116"/>
      <c r="K321" s="125" t="s">
        <v>1788</v>
      </c>
      <c r="L321" s="125" t="s">
        <v>2000</v>
      </c>
      <c r="M321" s="116"/>
      <c r="N321" s="116"/>
      <c r="O321" s="116"/>
      <c r="P321" s="116"/>
      <c r="Q321" s="116"/>
      <c r="R321" s="116"/>
      <c r="S321" s="116"/>
      <c r="T321" s="125">
        <v>30372158</v>
      </c>
      <c r="U321" s="126">
        <v>0.14749999999999999</v>
      </c>
      <c r="V321" s="125" t="s">
        <v>2209</v>
      </c>
      <c r="W321" s="116"/>
      <c r="X321" s="125">
        <v>832</v>
      </c>
      <c r="Y321" s="125">
        <v>26</v>
      </c>
      <c r="Z321" s="125" t="s">
        <v>56</v>
      </c>
      <c r="AA321" s="116"/>
      <c r="AB321" s="116"/>
      <c r="AC321" s="125"/>
      <c r="AD321" s="116"/>
      <c r="AE321" s="125" t="s">
        <v>1642</v>
      </c>
      <c r="AF321" s="116"/>
      <c r="AG321" s="116" t="s">
        <v>2657</v>
      </c>
      <c r="AH321" s="127">
        <v>44676</v>
      </c>
      <c r="AI321" s="127">
        <v>44676</v>
      </c>
      <c r="AJ321" s="127">
        <v>44676</v>
      </c>
      <c r="AK321" s="127">
        <v>44676</v>
      </c>
      <c r="AL321" s="127">
        <v>44676</v>
      </c>
      <c r="AM321" s="128" t="s">
        <v>64</v>
      </c>
      <c r="AN321" s="125"/>
      <c r="AO321" s="116"/>
      <c r="AP321" s="116"/>
      <c r="AQ321" s="116"/>
      <c r="AR321" s="116"/>
      <c r="AS321" s="125" t="s">
        <v>53</v>
      </c>
      <c r="AT321" s="125"/>
      <c r="AU321" s="123"/>
      <c r="AV321" s="123"/>
      <c r="AW321" s="123"/>
      <c r="AX321" s="123"/>
      <c r="AY321" s="123"/>
      <c r="AZ321" s="123"/>
      <c r="BA321" s="116"/>
      <c r="BB321" s="116">
        <f t="shared" si="16"/>
        <v>18</v>
      </c>
      <c r="BC321" s="116">
        <f t="shared" si="17"/>
        <v>4</v>
      </c>
      <c r="BD321" s="116">
        <f t="shared" si="18"/>
        <v>2022</v>
      </c>
      <c r="BE321" s="124">
        <f t="shared" si="19"/>
        <v>0</v>
      </c>
    </row>
    <row r="322" spans="1:57">
      <c r="A322" s="116"/>
      <c r="B322" s="116"/>
      <c r="C322" s="125" t="s">
        <v>1643</v>
      </c>
      <c r="D322" s="116"/>
      <c r="E322" s="125">
        <v>114513</v>
      </c>
      <c r="F322" s="116"/>
      <c r="G322" s="125" t="s">
        <v>1769</v>
      </c>
      <c r="H322" s="116"/>
      <c r="I322" s="116"/>
      <c r="J322" s="116"/>
      <c r="K322" s="125" t="s">
        <v>1788</v>
      </c>
      <c r="L322" s="125" t="s">
        <v>2000</v>
      </c>
      <c r="M322" s="116"/>
      <c r="N322" s="116"/>
      <c r="O322" s="116"/>
      <c r="P322" s="116"/>
      <c r="Q322" s="116"/>
      <c r="R322" s="116"/>
      <c r="S322" s="116"/>
      <c r="T322" s="125">
        <v>30372158</v>
      </c>
      <c r="U322" s="126">
        <v>0.14749999999999999</v>
      </c>
      <c r="V322" s="125" t="s">
        <v>2209</v>
      </c>
      <c r="W322" s="116"/>
      <c r="X322" s="125">
        <v>832</v>
      </c>
      <c r="Y322" s="125">
        <v>26</v>
      </c>
      <c r="Z322" s="125" t="s">
        <v>56</v>
      </c>
      <c r="AA322" s="116"/>
      <c r="AB322" s="116"/>
      <c r="AC322" s="125"/>
      <c r="AD322" s="116"/>
      <c r="AE322" s="125" t="s">
        <v>1643</v>
      </c>
      <c r="AF322" s="116"/>
      <c r="AG322" s="116" t="s">
        <v>2657</v>
      </c>
      <c r="AH322" s="127">
        <v>44676</v>
      </c>
      <c r="AI322" s="127">
        <v>44676</v>
      </c>
      <c r="AJ322" s="127">
        <v>44676</v>
      </c>
      <c r="AK322" s="127">
        <v>44676</v>
      </c>
      <c r="AL322" s="127">
        <v>44676</v>
      </c>
      <c r="AM322" s="128" t="s">
        <v>64</v>
      </c>
      <c r="AN322" s="125"/>
      <c r="AO322" s="116"/>
      <c r="AP322" s="116"/>
      <c r="AQ322" s="116"/>
      <c r="AR322" s="116"/>
      <c r="AS322" s="125" t="s">
        <v>53</v>
      </c>
      <c r="AT322" s="125"/>
      <c r="AU322" s="123"/>
      <c r="AV322" s="123"/>
      <c r="AW322" s="123"/>
      <c r="AX322" s="123"/>
      <c r="AY322" s="123"/>
      <c r="AZ322" s="123"/>
      <c r="BA322" s="116"/>
      <c r="BB322" s="116">
        <f t="shared" ref="BB322:BB385" si="20">WEEKNUM(AI322)</f>
        <v>18</v>
      </c>
      <c r="BC322" s="116">
        <f t="shared" ref="BC322:BC385" si="21">MONTH(AI322)</f>
        <v>4</v>
      </c>
      <c r="BD322" s="116">
        <f t="shared" ref="BD322:BD385" si="22">YEAR(AI322)</f>
        <v>2022</v>
      </c>
      <c r="BE322" s="124">
        <f t="shared" ref="BE322:BE385" si="23">W322*X322/1000000</f>
        <v>0</v>
      </c>
    </row>
    <row r="323" spans="1:57">
      <c r="A323" s="116"/>
      <c r="B323" s="116"/>
      <c r="C323" s="125" t="s">
        <v>1644</v>
      </c>
      <c r="D323" s="116"/>
      <c r="E323" s="125">
        <v>114513</v>
      </c>
      <c r="F323" s="116"/>
      <c r="G323" s="125" t="s">
        <v>1769</v>
      </c>
      <c r="H323" s="116"/>
      <c r="I323" s="116"/>
      <c r="J323" s="116"/>
      <c r="K323" s="125" t="s">
        <v>1788</v>
      </c>
      <c r="L323" s="125" t="s">
        <v>2000</v>
      </c>
      <c r="M323" s="116"/>
      <c r="N323" s="116"/>
      <c r="O323" s="116"/>
      <c r="P323" s="116"/>
      <c r="Q323" s="116"/>
      <c r="R323" s="116"/>
      <c r="S323" s="116"/>
      <c r="T323" s="125">
        <v>30372158</v>
      </c>
      <c r="U323" s="126">
        <v>0.14749999999999999</v>
      </c>
      <c r="V323" s="125" t="s">
        <v>2209</v>
      </c>
      <c r="W323" s="116"/>
      <c r="X323" s="125">
        <v>832</v>
      </c>
      <c r="Y323" s="125">
        <v>26</v>
      </c>
      <c r="Z323" s="125" t="s">
        <v>56</v>
      </c>
      <c r="AA323" s="116"/>
      <c r="AB323" s="116"/>
      <c r="AC323" s="125"/>
      <c r="AD323" s="116"/>
      <c r="AE323" s="125" t="s">
        <v>1644</v>
      </c>
      <c r="AF323" s="116"/>
      <c r="AG323" s="116" t="s">
        <v>2657</v>
      </c>
      <c r="AH323" s="127">
        <v>44676</v>
      </c>
      <c r="AI323" s="127">
        <v>44676</v>
      </c>
      <c r="AJ323" s="127">
        <v>44677</v>
      </c>
      <c r="AK323" s="127">
        <v>44677</v>
      </c>
      <c r="AL323" s="127">
        <v>44677</v>
      </c>
      <c r="AM323" s="128" t="s">
        <v>64</v>
      </c>
      <c r="AN323" s="125"/>
      <c r="AO323" s="116"/>
      <c r="AP323" s="116"/>
      <c r="AQ323" s="116"/>
      <c r="AR323" s="116"/>
      <c r="AS323" s="125" t="s">
        <v>53</v>
      </c>
      <c r="AT323" s="125"/>
      <c r="AU323" s="123"/>
      <c r="AV323" s="123"/>
      <c r="AW323" s="123"/>
      <c r="AX323" s="123"/>
      <c r="AY323" s="123"/>
      <c r="AZ323" s="123"/>
      <c r="BA323" s="116"/>
      <c r="BB323" s="116">
        <f t="shared" si="20"/>
        <v>18</v>
      </c>
      <c r="BC323" s="116">
        <f t="shared" si="21"/>
        <v>4</v>
      </c>
      <c r="BD323" s="116">
        <f t="shared" si="22"/>
        <v>2022</v>
      </c>
      <c r="BE323" s="124">
        <f t="shared" si="23"/>
        <v>0</v>
      </c>
    </row>
    <row r="324" spans="1:57">
      <c r="A324" s="116"/>
      <c r="B324" s="116"/>
      <c r="C324" s="125" t="s">
        <v>1645</v>
      </c>
      <c r="D324" s="116"/>
      <c r="E324" s="125">
        <v>114513</v>
      </c>
      <c r="F324" s="116"/>
      <c r="G324" s="125" t="s">
        <v>1769</v>
      </c>
      <c r="H324" s="116"/>
      <c r="I324" s="116"/>
      <c r="J324" s="116"/>
      <c r="K324" s="125" t="s">
        <v>1788</v>
      </c>
      <c r="L324" s="125" t="s">
        <v>2000</v>
      </c>
      <c r="M324" s="116"/>
      <c r="N324" s="116"/>
      <c r="O324" s="116"/>
      <c r="P324" s="116"/>
      <c r="Q324" s="116"/>
      <c r="R324" s="116"/>
      <c r="S324" s="116"/>
      <c r="T324" s="125">
        <v>30372158</v>
      </c>
      <c r="U324" s="126">
        <v>0.14749999999999999</v>
      </c>
      <c r="V324" s="125" t="s">
        <v>2209</v>
      </c>
      <c r="W324" s="116"/>
      <c r="X324" s="125">
        <v>832</v>
      </c>
      <c r="Y324" s="125">
        <v>26</v>
      </c>
      <c r="Z324" s="125" t="s">
        <v>56</v>
      </c>
      <c r="AA324" s="116"/>
      <c r="AB324" s="116"/>
      <c r="AC324" s="125"/>
      <c r="AD324" s="116"/>
      <c r="AE324" s="125" t="s">
        <v>1645</v>
      </c>
      <c r="AF324" s="116"/>
      <c r="AG324" s="116" t="s">
        <v>2657</v>
      </c>
      <c r="AH324" s="127">
        <v>44676</v>
      </c>
      <c r="AI324" s="127">
        <v>44676</v>
      </c>
      <c r="AJ324" s="127">
        <v>44676</v>
      </c>
      <c r="AK324" s="127">
        <v>44676</v>
      </c>
      <c r="AL324" s="127">
        <v>44676</v>
      </c>
      <c r="AM324" s="128" t="s">
        <v>64</v>
      </c>
      <c r="AN324" s="125"/>
      <c r="AO324" s="116"/>
      <c r="AP324" s="116"/>
      <c r="AQ324" s="116"/>
      <c r="AR324" s="116"/>
      <c r="AS324" s="125" t="s">
        <v>53</v>
      </c>
      <c r="AT324" s="125"/>
      <c r="AU324" s="123"/>
      <c r="AV324" s="123"/>
      <c r="AW324" s="123"/>
      <c r="AX324" s="123"/>
      <c r="AY324" s="123"/>
      <c r="AZ324" s="123"/>
      <c r="BA324" s="116"/>
      <c r="BB324" s="116">
        <f t="shared" si="20"/>
        <v>18</v>
      </c>
      <c r="BC324" s="116">
        <f t="shared" si="21"/>
        <v>4</v>
      </c>
      <c r="BD324" s="116">
        <f t="shared" si="22"/>
        <v>2022</v>
      </c>
      <c r="BE324" s="124">
        <f t="shared" si="23"/>
        <v>0</v>
      </c>
    </row>
    <row r="325" spans="1:57">
      <c r="A325" s="116"/>
      <c r="B325" s="116"/>
      <c r="C325" s="128" t="s">
        <v>1646</v>
      </c>
      <c r="D325" s="116"/>
      <c r="E325" s="128" t="s">
        <v>2155</v>
      </c>
      <c r="F325" s="116"/>
      <c r="G325" s="128" t="s">
        <v>1771</v>
      </c>
      <c r="H325" s="116"/>
      <c r="I325" s="116"/>
      <c r="J325" s="116"/>
      <c r="K325" s="128" t="s">
        <v>190</v>
      </c>
      <c r="L325" s="128" t="s">
        <v>1957</v>
      </c>
      <c r="M325" s="116"/>
      <c r="N325" s="116"/>
      <c r="O325" s="116"/>
      <c r="P325" s="116"/>
      <c r="Q325" s="116"/>
      <c r="R325" s="116"/>
      <c r="S325" s="116"/>
      <c r="T325" s="128">
        <v>30390156</v>
      </c>
      <c r="U325" s="135">
        <v>0.14749999999999999</v>
      </c>
      <c r="V325" s="128" t="s">
        <v>2194</v>
      </c>
      <c r="W325" s="116"/>
      <c r="X325" s="128">
        <v>768</v>
      </c>
      <c r="Y325" s="128">
        <v>24</v>
      </c>
      <c r="Z325" s="128" t="s">
        <v>62</v>
      </c>
      <c r="AA325" s="116"/>
      <c r="AB325" s="116"/>
      <c r="AC325" s="128"/>
      <c r="AD325" s="116"/>
      <c r="AE325" s="128" t="s">
        <v>1646</v>
      </c>
      <c r="AF325" s="116"/>
      <c r="AG325" s="116" t="s">
        <v>2657</v>
      </c>
      <c r="AH325" s="133">
        <v>44676</v>
      </c>
      <c r="AI325" s="133">
        <v>44676</v>
      </c>
      <c r="AJ325" s="133">
        <v>44677</v>
      </c>
      <c r="AK325" s="133">
        <v>44677</v>
      </c>
      <c r="AL325" s="133">
        <v>44677</v>
      </c>
      <c r="AM325" s="128" t="s">
        <v>64</v>
      </c>
      <c r="AN325" s="128"/>
      <c r="AO325" s="116"/>
      <c r="AP325" s="116"/>
      <c r="AQ325" s="116"/>
      <c r="AR325" s="116"/>
      <c r="AS325" s="128" t="s">
        <v>53</v>
      </c>
      <c r="AT325" s="128"/>
      <c r="AU325" s="123"/>
      <c r="AV325" s="123"/>
      <c r="AW325" s="123"/>
      <c r="AX325" s="123"/>
      <c r="AY325" s="123"/>
      <c r="AZ325" s="123"/>
      <c r="BA325" s="116"/>
      <c r="BB325" s="116">
        <f t="shared" si="20"/>
        <v>18</v>
      </c>
      <c r="BC325" s="116">
        <f t="shared" si="21"/>
        <v>4</v>
      </c>
      <c r="BD325" s="116">
        <f t="shared" si="22"/>
        <v>2022</v>
      </c>
      <c r="BE325" s="124">
        <f t="shared" si="23"/>
        <v>0</v>
      </c>
    </row>
    <row r="326" spans="1:57">
      <c r="A326" s="116"/>
      <c r="B326" s="116"/>
      <c r="C326" s="125" t="s">
        <v>1647</v>
      </c>
      <c r="D326" s="116"/>
      <c r="E326" s="125" t="s">
        <v>2156</v>
      </c>
      <c r="F326" s="116"/>
      <c r="G326" s="125" t="s">
        <v>1769</v>
      </c>
      <c r="H326" s="116"/>
      <c r="I326" s="116"/>
      <c r="J326" s="116"/>
      <c r="K326" s="125" t="s">
        <v>557</v>
      </c>
      <c r="L326" s="125" t="s">
        <v>2001</v>
      </c>
      <c r="M326" s="116"/>
      <c r="N326" s="116"/>
      <c r="O326" s="116"/>
      <c r="P326" s="116"/>
      <c r="Q326" s="116"/>
      <c r="R326" s="116"/>
      <c r="S326" s="116"/>
      <c r="T326" s="125">
        <v>30390156</v>
      </c>
      <c r="U326" s="126">
        <v>0.14749999999999999</v>
      </c>
      <c r="V326" s="125" t="s">
        <v>2193</v>
      </c>
      <c r="W326" s="116"/>
      <c r="X326" s="125">
        <v>640</v>
      </c>
      <c r="Y326" s="125">
        <v>20</v>
      </c>
      <c r="Z326" s="125" t="s">
        <v>62</v>
      </c>
      <c r="AA326" s="116"/>
      <c r="AB326" s="116"/>
      <c r="AC326" s="125"/>
      <c r="AD326" s="116"/>
      <c r="AE326" s="125" t="s">
        <v>1647</v>
      </c>
      <c r="AF326" s="116"/>
      <c r="AG326" s="116" t="s">
        <v>2657</v>
      </c>
      <c r="AH326" s="127">
        <v>44676</v>
      </c>
      <c r="AI326" s="127">
        <v>44676</v>
      </c>
      <c r="AJ326" s="127">
        <v>44677</v>
      </c>
      <c r="AK326" s="127">
        <v>44677</v>
      </c>
      <c r="AL326" s="127">
        <v>44677</v>
      </c>
      <c r="AM326" s="125" t="s">
        <v>64</v>
      </c>
      <c r="AN326" s="125"/>
      <c r="AO326" s="116"/>
      <c r="AP326" s="116"/>
      <c r="AQ326" s="116"/>
      <c r="AR326" s="116"/>
      <c r="AS326" s="125" t="s">
        <v>53</v>
      </c>
      <c r="AT326" s="125"/>
      <c r="AU326" s="123"/>
      <c r="AV326" s="123"/>
      <c r="AW326" s="123"/>
      <c r="AX326" s="123"/>
      <c r="AY326" s="123"/>
      <c r="AZ326" s="123"/>
      <c r="BA326" s="116"/>
      <c r="BB326" s="116">
        <f t="shared" si="20"/>
        <v>18</v>
      </c>
      <c r="BC326" s="116">
        <f t="shared" si="21"/>
        <v>4</v>
      </c>
      <c r="BD326" s="116">
        <f t="shared" si="22"/>
        <v>2022</v>
      </c>
      <c r="BE326" s="124">
        <f t="shared" si="23"/>
        <v>0</v>
      </c>
    </row>
    <row r="327" spans="1:57">
      <c r="A327" s="116"/>
      <c r="B327" s="116"/>
      <c r="C327" s="125" t="s">
        <v>1648</v>
      </c>
      <c r="D327" s="116"/>
      <c r="E327" s="125" t="s">
        <v>2156</v>
      </c>
      <c r="F327" s="116"/>
      <c r="G327" s="125" t="s">
        <v>1769</v>
      </c>
      <c r="H327" s="116"/>
      <c r="I327" s="116"/>
      <c r="J327" s="116"/>
      <c r="K327" s="125" t="s">
        <v>557</v>
      </c>
      <c r="L327" s="125" t="s">
        <v>2001</v>
      </c>
      <c r="M327" s="116"/>
      <c r="N327" s="116"/>
      <c r="O327" s="116"/>
      <c r="P327" s="116"/>
      <c r="Q327" s="116"/>
      <c r="R327" s="116"/>
      <c r="S327" s="116"/>
      <c r="T327" s="125">
        <v>30390156</v>
      </c>
      <c r="U327" s="126">
        <v>0.14749999999999999</v>
      </c>
      <c r="V327" s="125" t="s">
        <v>2193</v>
      </c>
      <c r="W327" s="116"/>
      <c r="X327" s="125">
        <v>640</v>
      </c>
      <c r="Y327" s="125">
        <v>20</v>
      </c>
      <c r="Z327" s="125" t="s">
        <v>62</v>
      </c>
      <c r="AA327" s="116"/>
      <c r="AB327" s="116"/>
      <c r="AC327" s="125"/>
      <c r="AD327" s="116"/>
      <c r="AE327" s="125" t="s">
        <v>1648</v>
      </c>
      <c r="AF327" s="116"/>
      <c r="AG327" s="116" t="s">
        <v>2657</v>
      </c>
      <c r="AH327" s="127">
        <v>44676</v>
      </c>
      <c r="AI327" s="127">
        <v>44676</v>
      </c>
      <c r="AJ327" s="127">
        <v>44677</v>
      </c>
      <c r="AK327" s="127">
        <v>44677</v>
      </c>
      <c r="AL327" s="127">
        <v>44677</v>
      </c>
      <c r="AM327" s="125" t="s">
        <v>64</v>
      </c>
      <c r="AN327" s="125"/>
      <c r="AO327" s="116"/>
      <c r="AP327" s="116"/>
      <c r="AQ327" s="116"/>
      <c r="AR327" s="116"/>
      <c r="AS327" s="125" t="s">
        <v>53</v>
      </c>
      <c r="AT327" s="125"/>
      <c r="AU327" s="123"/>
      <c r="AV327" s="123"/>
      <c r="AW327" s="123"/>
      <c r="AX327" s="123"/>
      <c r="AY327" s="123"/>
      <c r="AZ327" s="123"/>
      <c r="BA327" s="116"/>
      <c r="BB327" s="116">
        <f t="shared" si="20"/>
        <v>18</v>
      </c>
      <c r="BC327" s="116">
        <f t="shared" si="21"/>
        <v>4</v>
      </c>
      <c r="BD327" s="116">
        <f t="shared" si="22"/>
        <v>2022</v>
      </c>
      <c r="BE327" s="124">
        <f t="shared" si="23"/>
        <v>0</v>
      </c>
    </row>
    <row r="328" spans="1:57">
      <c r="A328" s="116"/>
      <c r="B328" s="116"/>
      <c r="C328" s="125" t="s">
        <v>1649</v>
      </c>
      <c r="D328" s="116"/>
      <c r="E328" s="125" t="s">
        <v>2156</v>
      </c>
      <c r="F328" s="116"/>
      <c r="G328" s="125" t="s">
        <v>1769</v>
      </c>
      <c r="H328" s="116"/>
      <c r="I328" s="116"/>
      <c r="J328" s="116"/>
      <c r="K328" s="125" t="s">
        <v>557</v>
      </c>
      <c r="L328" s="125" t="s">
        <v>2001</v>
      </c>
      <c r="M328" s="116"/>
      <c r="N328" s="116"/>
      <c r="O328" s="116"/>
      <c r="P328" s="116"/>
      <c r="Q328" s="116"/>
      <c r="R328" s="116"/>
      <c r="S328" s="116"/>
      <c r="T328" s="125">
        <v>30390156</v>
      </c>
      <c r="U328" s="126">
        <v>0.14749999999999999</v>
      </c>
      <c r="V328" s="125" t="s">
        <v>2193</v>
      </c>
      <c r="W328" s="116"/>
      <c r="X328" s="125">
        <v>640</v>
      </c>
      <c r="Y328" s="125">
        <v>20</v>
      </c>
      <c r="Z328" s="125" t="s">
        <v>62</v>
      </c>
      <c r="AA328" s="116"/>
      <c r="AB328" s="116"/>
      <c r="AC328" s="125"/>
      <c r="AD328" s="116"/>
      <c r="AE328" s="125" t="s">
        <v>1649</v>
      </c>
      <c r="AF328" s="116"/>
      <c r="AG328" s="116" t="s">
        <v>2657</v>
      </c>
      <c r="AH328" s="127">
        <v>44676</v>
      </c>
      <c r="AI328" s="127">
        <v>44676</v>
      </c>
      <c r="AJ328" s="127">
        <v>44677</v>
      </c>
      <c r="AK328" s="127">
        <v>44677</v>
      </c>
      <c r="AL328" s="127">
        <v>44677</v>
      </c>
      <c r="AM328" s="125" t="s">
        <v>64</v>
      </c>
      <c r="AN328" s="125"/>
      <c r="AO328" s="116"/>
      <c r="AP328" s="116"/>
      <c r="AQ328" s="116"/>
      <c r="AR328" s="116"/>
      <c r="AS328" s="125" t="s">
        <v>53</v>
      </c>
      <c r="AT328" s="125"/>
      <c r="AU328" s="123"/>
      <c r="AV328" s="123"/>
      <c r="AW328" s="123"/>
      <c r="AX328" s="123"/>
      <c r="AY328" s="123"/>
      <c r="AZ328" s="123"/>
      <c r="BA328" s="116"/>
      <c r="BB328" s="116">
        <f t="shared" si="20"/>
        <v>18</v>
      </c>
      <c r="BC328" s="116">
        <f t="shared" si="21"/>
        <v>4</v>
      </c>
      <c r="BD328" s="116">
        <f t="shared" si="22"/>
        <v>2022</v>
      </c>
      <c r="BE328" s="124">
        <f t="shared" si="23"/>
        <v>0</v>
      </c>
    </row>
    <row r="329" spans="1:57">
      <c r="A329" s="116"/>
      <c r="B329" s="116"/>
      <c r="C329" s="120" t="s">
        <v>1650</v>
      </c>
      <c r="D329" s="116"/>
      <c r="E329" s="120">
        <v>114161</v>
      </c>
      <c r="F329" s="116"/>
      <c r="G329" s="120" t="s">
        <v>1768</v>
      </c>
      <c r="H329" s="116"/>
      <c r="I329" s="116"/>
      <c r="J329" s="116"/>
      <c r="K329" s="120" t="s">
        <v>1788</v>
      </c>
      <c r="L329" s="120" t="s">
        <v>1978</v>
      </c>
      <c r="M329" s="116"/>
      <c r="N329" s="116"/>
      <c r="O329" s="116"/>
      <c r="P329" s="116"/>
      <c r="Q329" s="116"/>
      <c r="R329" s="116"/>
      <c r="S329" s="116"/>
      <c r="T329" s="120">
        <v>30376909</v>
      </c>
      <c r="U329" s="121">
        <v>0.14749999999999999</v>
      </c>
      <c r="V329" s="120" t="s">
        <v>2206</v>
      </c>
      <c r="W329" s="116"/>
      <c r="X329" s="120">
        <v>832</v>
      </c>
      <c r="Y329" s="120">
        <v>26</v>
      </c>
      <c r="Z329" s="120" t="s">
        <v>56</v>
      </c>
      <c r="AA329" s="116"/>
      <c r="AB329" s="116"/>
      <c r="AC329" s="120"/>
      <c r="AD329" s="116"/>
      <c r="AE329" s="120" t="s">
        <v>1650</v>
      </c>
      <c r="AF329" s="116"/>
      <c r="AG329" s="116" t="s">
        <v>2657</v>
      </c>
      <c r="AH329" s="122">
        <v>44676</v>
      </c>
      <c r="AI329" s="122">
        <v>44676</v>
      </c>
      <c r="AJ329" s="122">
        <v>44680</v>
      </c>
      <c r="AK329" s="122"/>
      <c r="AL329" s="122"/>
      <c r="AM329" s="120" t="s">
        <v>175</v>
      </c>
      <c r="AN329" s="120"/>
      <c r="AO329" s="116"/>
      <c r="AP329" s="116"/>
      <c r="AQ329" s="116"/>
      <c r="AR329" s="116"/>
      <c r="AS329" s="120" t="s">
        <v>53</v>
      </c>
      <c r="AT329" s="120"/>
      <c r="AU329" s="123"/>
      <c r="AV329" s="123"/>
      <c r="AW329" s="123"/>
      <c r="AX329" s="123"/>
      <c r="AY329" s="123"/>
      <c r="AZ329" s="123"/>
      <c r="BA329" s="116"/>
      <c r="BB329" s="116">
        <f t="shared" si="20"/>
        <v>18</v>
      </c>
      <c r="BC329" s="116">
        <f t="shared" si="21"/>
        <v>4</v>
      </c>
      <c r="BD329" s="116">
        <f t="shared" si="22"/>
        <v>2022</v>
      </c>
      <c r="BE329" s="124">
        <f t="shared" si="23"/>
        <v>0</v>
      </c>
    </row>
    <row r="330" spans="1:57">
      <c r="A330" s="116"/>
      <c r="B330" s="116"/>
      <c r="C330" s="120" t="s">
        <v>1651</v>
      </c>
      <c r="D330" s="116"/>
      <c r="E330" s="120">
        <v>114161</v>
      </c>
      <c r="F330" s="116"/>
      <c r="G330" s="120" t="s">
        <v>1768</v>
      </c>
      <c r="H330" s="116"/>
      <c r="I330" s="116"/>
      <c r="J330" s="116"/>
      <c r="K330" s="120" t="s">
        <v>1788</v>
      </c>
      <c r="L330" s="120" t="s">
        <v>1978</v>
      </c>
      <c r="M330" s="116"/>
      <c r="N330" s="116"/>
      <c r="O330" s="116"/>
      <c r="P330" s="116"/>
      <c r="Q330" s="116"/>
      <c r="R330" s="116"/>
      <c r="S330" s="116"/>
      <c r="T330" s="120">
        <v>30376909</v>
      </c>
      <c r="U330" s="121">
        <v>0.14749999999999999</v>
      </c>
      <c r="V330" s="120" t="s">
        <v>2206</v>
      </c>
      <c r="W330" s="116"/>
      <c r="X330" s="120">
        <v>832</v>
      </c>
      <c r="Y330" s="120">
        <v>26</v>
      </c>
      <c r="Z330" s="120" t="s">
        <v>56</v>
      </c>
      <c r="AA330" s="116"/>
      <c r="AB330" s="116"/>
      <c r="AC330" s="120"/>
      <c r="AD330" s="116"/>
      <c r="AE330" s="120" t="s">
        <v>1651</v>
      </c>
      <c r="AF330" s="116"/>
      <c r="AG330" s="116" t="s">
        <v>2657</v>
      </c>
      <c r="AH330" s="122">
        <v>44676</v>
      </c>
      <c r="AI330" s="122">
        <v>44676</v>
      </c>
      <c r="AJ330" s="122">
        <v>44680</v>
      </c>
      <c r="AK330" s="122"/>
      <c r="AL330" s="122"/>
      <c r="AM330" s="120" t="s">
        <v>175</v>
      </c>
      <c r="AN330" s="120"/>
      <c r="AO330" s="116"/>
      <c r="AP330" s="116"/>
      <c r="AQ330" s="116"/>
      <c r="AR330" s="116"/>
      <c r="AS330" s="120" t="s">
        <v>53</v>
      </c>
      <c r="AT330" s="120"/>
      <c r="AU330" s="123"/>
      <c r="AV330" s="123"/>
      <c r="AW330" s="123"/>
      <c r="AX330" s="123"/>
      <c r="AY330" s="123"/>
      <c r="AZ330" s="123"/>
      <c r="BA330" s="116"/>
      <c r="BB330" s="116">
        <f t="shared" si="20"/>
        <v>18</v>
      </c>
      <c r="BC330" s="116">
        <f t="shared" si="21"/>
        <v>4</v>
      </c>
      <c r="BD330" s="116">
        <f t="shared" si="22"/>
        <v>2022</v>
      </c>
      <c r="BE330" s="124">
        <f t="shared" si="23"/>
        <v>0</v>
      </c>
    </row>
    <row r="331" spans="1:57">
      <c r="A331" s="116"/>
      <c r="B331" s="116"/>
      <c r="C331" s="125" t="s">
        <v>1652</v>
      </c>
      <c r="D331" s="116"/>
      <c r="E331" s="125" t="s">
        <v>2157</v>
      </c>
      <c r="F331" s="116"/>
      <c r="G331" s="125" t="s">
        <v>1769</v>
      </c>
      <c r="H331" s="116"/>
      <c r="I331" s="116"/>
      <c r="J331" s="116"/>
      <c r="K331" s="125" t="s">
        <v>125</v>
      </c>
      <c r="L331" s="125" t="s">
        <v>2002</v>
      </c>
      <c r="M331" s="116"/>
      <c r="N331" s="116"/>
      <c r="O331" s="116"/>
      <c r="P331" s="116"/>
      <c r="Q331" s="116"/>
      <c r="R331" s="116"/>
      <c r="S331" s="116"/>
      <c r="T331" s="125">
        <v>30390156</v>
      </c>
      <c r="U331" s="126">
        <v>0.14749999999999999</v>
      </c>
      <c r="V331" s="125" t="s">
        <v>2193</v>
      </c>
      <c r="W331" s="116"/>
      <c r="X331" s="125">
        <v>768</v>
      </c>
      <c r="Y331" s="125">
        <v>24</v>
      </c>
      <c r="Z331" s="125" t="s">
        <v>62</v>
      </c>
      <c r="AA331" s="116"/>
      <c r="AB331" s="116"/>
      <c r="AC331" s="125"/>
      <c r="AD331" s="116"/>
      <c r="AE331" s="125" t="s">
        <v>1652</v>
      </c>
      <c r="AF331" s="116"/>
      <c r="AG331" s="116" t="s">
        <v>2657</v>
      </c>
      <c r="AH331" s="127">
        <v>44676</v>
      </c>
      <c r="AI331" s="127">
        <v>44676</v>
      </c>
      <c r="AJ331" s="127">
        <v>44677</v>
      </c>
      <c r="AK331" s="127">
        <v>44677</v>
      </c>
      <c r="AL331" s="127">
        <v>44677</v>
      </c>
      <c r="AM331" s="125" t="s">
        <v>64</v>
      </c>
      <c r="AN331" s="125"/>
      <c r="AO331" s="116"/>
      <c r="AP331" s="116"/>
      <c r="AQ331" s="116"/>
      <c r="AR331" s="116"/>
      <c r="AS331" s="125" t="s">
        <v>53</v>
      </c>
      <c r="AT331" s="125"/>
      <c r="AU331" s="123"/>
      <c r="AV331" s="123"/>
      <c r="AW331" s="123"/>
      <c r="AX331" s="123"/>
      <c r="AY331" s="123"/>
      <c r="AZ331" s="123"/>
      <c r="BA331" s="116"/>
      <c r="BB331" s="116">
        <f t="shared" si="20"/>
        <v>18</v>
      </c>
      <c r="BC331" s="116">
        <f t="shared" si="21"/>
        <v>4</v>
      </c>
      <c r="BD331" s="116">
        <f t="shared" si="22"/>
        <v>2022</v>
      </c>
      <c r="BE331" s="124">
        <f t="shared" si="23"/>
        <v>0</v>
      </c>
    </row>
    <row r="332" spans="1:57">
      <c r="A332" s="116"/>
      <c r="B332" s="116"/>
      <c r="C332" s="125" t="s">
        <v>1653</v>
      </c>
      <c r="D332" s="116"/>
      <c r="E332" s="125" t="s">
        <v>2157</v>
      </c>
      <c r="F332" s="116"/>
      <c r="G332" s="125" t="s">
        <v>1769</v>
      </c>
      <c r="H332" s="116"/>
      <c r="I332" s="116"/>
      <c r="J332" s="116"/>
      <c r="K332" s="125" t="s">
        <v>125</v>
      </c>
      <c r="L332" s="125" t="s">
        <v>2002</v>
      </c>
      <c r="M332" s="116"/>
      <c r="N332" s="116"/>
      <c r="O332" s="116"/>
      <c r="P332" s="116"/>
      <c r="Q332" s="116"/>
      <c r="R332" s="116"/>
      <c r="S332" s="116"/>
      <c r="T332" s="125">
        <v>30390156</v>
      </c>
      <c r="U332" s="126">
        <v>0.14749999999999999</v>
      </c>
      <c r="V332" s="125" t="s">
        <v>2193</v>
      </c>
      <c r="W332" s="116"/>
      <c r="X332" s="125">
        <v>768</v>
      </c>
      <c r="Y332" s="125">
        <v>24</v>
      </c>
      <c r="Z332" s="125" t="s">
        <v>62</v>
      </c>
      <c r="AA332" s="116"/>
      <c r="AB332" s="116"/>
      <c r="AC332" s="125"/>
      <c r="AD332" s="116"/>
      <c r="AE332" s="125" t="s">
        <v>1653</v>
      </c>
      <c r="AF332" s="116"/>
      <c r="AG332" s="116" t="s">
        <v>2657</v>
      </c>
      <c r="AH332" s="127">
        <v>44676</v>
      </c>
      <c r="AI332" s="127">
        <v>44676</v>
      </c>
      <c r="AJ332" s="127">
        <v>44677</v>
      </c>
      <c r="AK332" s="127">
        <v>44677</v>
      </c>
      <c r="AL332" s="127">
        <v>44677</v>
      </c>
      <c r="AM332" s="125" t="s">
        <v>64</v>
      </c>
      <c r="AN332" s="125"/>
      <c r="AO332" s="116"/>
      <c r="AP332" s="116"/>
      <c r="AQ332" s="116"/>
      <c r="AR332" s="116"/>
      <c r="AS332" s="125" t="s">
        <v>53</v>
      </c>
      <c r="AT332" s="125"/>
      <c r="AU332" s="123"/>
      <c r="AV332" s="123"/>
      <c r="AW332" s="123"/>
      <c r="AX332" s="123"/>
      <c r="AY332" s="123"/>
      <c r="AZ332" s="123"/>
      <c r="BA332" s="116"/>
      <c r="BB332" s="116">
        <f t="shared" si="20"/>
        <v>18</v>
      </c>
      <c r="BC332" s="116">
        <f t="shared" si="21"/>
        <v>4</v>
      </c>
      <c r="BD332" s="116">
        <f t="shared" si="22"/>
        <v>2022</v>
      </c>
      <c r="BE332" s="124">
        <f t="shared" si="23"/>
        <v>0</v>
      </c>
    </row>
    <row r="333" spans="1:57">
      <c r="A333" s="116"/>
      <c r="B333" s="116"/>
      <c r="C333" s="125" t="s">
        <v>1654</v>
      </c>
      <c r="D333" s="116"/>
      <c r="E333" s="125" t="s">
        <v>2158</v>
      </c>
      <c r="F333" s="116"/>
      <c r="G333" s="125" t="s">
        <v>1769</v>
      </c>
      <c r="H333" s="116"/>
      <c r="I333" s="116"/>
      <c r="J333" s="116"/>
      <c r="K333" s="125" t="s">
        <v>125</v>
      </c>
      <c r="L333" s="125" t="s">
        <v>2002</v>
      </c>
      <c r="M333" s="116"/>
      <c r="N333" s="116"/>
      <c r="O333" s="116"/>
      <c r="P333" s="116"/>
      <c r="Q333" s="116"/>
      <c r="R333" s="116"/>
      <c r="S333" s="116"/>
      <c r="T333" s="125">
        <v>30390156</v>
      </c>
      <c r="U333" s="126">
        <v>0.14749999999999999</v>
      </c>
      <c r="V333" s="125" t="s">
        <v>2193</v>
      </c>
      <c r="W333" s="116"/>
      <c r="X333" s="125">
        <v>768</v>
      </c>
      <c r="Y333" s="125">
        <v>24</v>
      </c>
      <c r="Z333" s="125" t="s">
        <v>62</v>
      </c>
      <c r="AA333" s="116"/>
      <c r="AB333" s="116"/>
      <c r="AC333" s="125"/>
      <c r="AD333" s="116"/>
      <c r="AE333" s="125" t="s">
        <v>1654</v>
      </c>
      <c r="AF333" s="116"/>
      <c r="AG333" s="116" t="s">
        <v>2657</v>
      </c>
      <c r="AH333" s="127">
        <v>44676</v>
      </c>
      <c r="AI333" s="127">
        <v>44676</v>
      </c>
      <c r="AJ333" s="127">
        <v>44677</v>
      </c>
      <c r="AK333" s="127">
        <v>44677</v>
      </c>
      <c r="AL333" s="127">
        <v>44677</v>
      </c>
      <c r="AM333" s="125" t="s">
        <v>64</v>
      </c>
      <c r="AN333" s="125"/>
      <c r="AO333" s="116"/>
      <c r="AP333" s="116"/>
      <c r="AQ333" s="116"/>
      <c r="AR333" s="116"/>
      <c r="AS333" s="125" t="s">
        <v>53</v>
      </c>
      <c r="AT333" s="125"/>
      <c r="AU333" s="123"/>
      <c r="AV333" s="123"/>
      <c r="AW333" s="123"/>
      <c r="AX333" s="123"/>
      <c r="AY333" s="123"/>
      <c r="AZ333" s="123"/>
      <c r="BA333" s="116"/>
      <c r="BB333" s="116">
        <f t="shared" si="20"/>
        <v>18</v>
      </c>
      <c r="BC333" s="116">
        <f t="shared" si="21"/>
        <v>4</v>
      </c>
      <c r="BD333" s="116">
        <f t="shared" si="22"/>
        <v>2022</v>
      </c>
      <c r="BE333" s="124">
        <f t="shared" si="23"/>
        <v>0</v>
      </c>
    </row>
    <row r="334" spans="1:57">
      <c r="A334" s="116"/>
      <c r="B334" s="116"/>
      <c r="C334" s="120" t="s">
        <v>1655</v>
      </c>
      <c r="D334" s="116"/>
      <c r="E334" s="120" t="s">
        <v>2159</v>
      </c>
      <c r="F334" s="116"/>
      <c r="G334" s="120" t="s">
        <v>1769</v>
      </c>
      <c r="H334" s="116"/>
      <c r="I334" s="116"/>
      <c r="J334" s="116"/>
      <c r="K334" s="120" t="s">
        <v>1805</v>
      </c>
      <c r="L334" s="120" t="s">
        <v>2003</v>
      </c>
      <c r="M334" s="116"/>
      <c r="N334" s="116"/>
      <c r="O334" s="116"/>
      <c r="P334" s="116"/>
      <c r="Q334" s="116"/>
      <c r="R334" s="116"/>
      <c r="S334" s="116"/>
      <c r="T334" s="120">
        <v>30372157</v>
      </c>
      <c r="U334" s="121">
        <v>0.14749999999999999</v>
      </c>
      <c r="V334" s="120" t="s">
        <v>2201</v>
      </c>
      <c r="W334" s="116"/>
      <c r="X334" s="120">
        <v>832</v>
      </c>
      <c r="Y334" s="120">
        <v>26</v>
      </c>
      <c r="Z334" s="120" t="s">
        <v>62</v>
      </c>
      <c r="AA334" s="116"/>
      <c r="AB334" s="116"/>
      <c r="AC334" s="120"/>
      <c r="AD334" s="116"/>
      <c r="AE334" s="120" t="s">
        <v>1655</v>
      </c>
      <c r="AF334" s="116"/>
      <c r="AG334" s="116" t="s">
        <v>2657</v>
      </c>
      <c r="AH334" s="122">
        <v>44676</v>
      </c>
      <c r="AI334" s="122">
        <v>44676</v>
      </c>
      <c r="AJ334" s="122">
        <v>44679</v>
      </c>
      <c r="AK334" s="122"/>
      <c r="AL334" s="122"/>
      <c r="AM334" s="120" t="s">
        <v>175</v>
      </c>
      <c r="AN334" s="120"/>
      <c r="AO334" s="116"/>
      <c r="AP334" s="116"/>
      <c r="AQ334" s="116"/>
      <c r="AR334" s="116"/>
      <c r="AS334" s="120" t="s">
        <v>53</v>
      </c>
      <c r="AT334" s="120"/>
      <c r="AU334" s="123"/>
      <c r="AV334" s="123"/>
      <c r="AW334" s="123"/>
      <c r="AX334" s="123"/>
      <c r="AY334" s="123"/>
      <c r="AZ334" s="123"/>
      <c r="BA334" s="116"/>
      <c r="BB334" s="116">
        <f t="shared" si="20"/>
        <v>18</v>
      </c>
      <c r="BC334" s="116">
        <f t="shared" si="21"/>
        <v>4</v>
      </c>
      <c r="BD334" s="116">
        <f t="shared" si="22"/>
        <v>2022</v>
      </c>
      <c r="BE334" s="124">
        <f t="shared" si="23"/>
        <v>0</v>
      </c>
    </row>
    <row r="335" spans="1:57">
      <c r="A335" s="116"/>
      <c r="B335" s="116"/>
      <c r="C335" s="120" t="s">
        <v>1656</v>
      </c>
      <c r="D335" s="116"/>
      <c r="E335" s="120" t="s">
        <v>2159</v>
      </c>
      <c r="F335" s="116"/>
      <c r="G335" s="120" t="s">
        <v>1769</v>
      </c>
      <c r="H335" s="116"/>
      <c r="I335" s="116"/>
      <c r="J335" s="116"/>
      <c r="K335" s="120" t="s">
        <v>1805</v>
      </c>
      <c r="L335" s="120" t="s">
        <v>2003</v>
      </c>
      <c r="M335" s="116"/>
      <c r="N335" s="116"/>
      <c r="O335" s="116"/>
      <c r="P335" s="116"/>
      <c r="Q335" s="116"/>
      <c r="R335" s="116"/>
      <c r="S335" s="116"/>
      <c r="T335" s="120">
        <v>30372157</v>
      </c>
      <c r="U335" s="121">
        <v>0.14749999999999999</v>
      </c>
      <c r="V335" s="120" t="s">
        <v>2201</v>
      </c>
      <c r="W335" s="116"/>
      <c r="X335" s="120">
        <v>832</v>
      </c>
      <c r="Y335" s="120">
        <v>26</v>
      </c>
      <c r="Z335" s="120" t="s">
        <v>62</v>
      </c>
      <c r="AA335" s="116"/>
      <c r="AB335" s="116"/>
      <c r="AC335" s="120"/>
      <c r="AD335" s="116"/>
      <c r="AE335" s="120" t="s">
        <v>1656</v>
      </c>
      <c r="AF335" s="116"/>
      <c r="AG335" s="116" t="s">
        <v>2657</v>
      </c>
      <c r="AH335" s="122">
        <v>44676</v>
      </c>
      <c r="AI335" s="122">
        <v>44676</v>
      </c>
      <c r="AJ335" s="122">
        <v>44679</v>
      </c>
      <c r="AK335" s="122"/>
      <c r="AL335" s="122"/>
      <c r="AM335" s="120" t="s">
        <v>175</v>
      </c>
      <c r="AN335" s="120"/>
      <c r="AO335" s="116"/>
      <c r="AP335" s="116"/>
      <c r="AQ335" s="116"/>
      <c r="AR335" s="116"/>
      <c r="AS335" s="120" t="s">
        <v>53</v>
      </c>
      <c r="AT335" s="120"/>
      <c r="AU335" s="123"/>
      <c r="AV335" s="123"/>
      <c r="AW335" s="123"/>
      <c r="AX335" s="123"/>
      <c r="AY335" s="123"/>
      <c r="AZ335" s="123"/>
      <c r="BA335" s="116"/>
      <c r="BB335" s="116">
        <f t="shared" si="20"/>
        <v>18</v>
      </c>
      <c r="BC335" s="116">
        <f t="shared" si="21"/>
        <v>4</v>
      </c>
      <c r="BD335" s="116">
        <f t="shared" si="22"/>
        <v>2022</v>
      </c>
      <c r="BE335" s="124">
        <f t="shared" si="23"/>
        <v>0</v>
      </c>
    </row>
    <row r="336" spans="1:57">
      <c r="A336" s="116"/>
      <c r="B336" s="116"/>
      <c r="C336" s="120" t="s">
        <v>1657</v>
      </c>
      <c r="D336" s="116"/>
      <c r="E336" s="120" t="s">
        <v>2160</v>
      </c>
      <c r="F336" s="116"/>
      <c r="G336" s="120" t="s">
        <v>1769</v>
      </c>
      <c r="H336" s="116"/>
      <c r="I336" s="116"/>
      <c r="J336" s="116"/>
      <c r="K336" s="120" t="s">
        <v>1804</v>
      </c>
      <c r="L336" s="120" t="s">
        <v>2004</v>
      </c>
      <c r="M336" s="116"/>
      <c r="N336" s="116"/>
      <c r="O336" s="116"/>
      <c r="P336" s="116"/>
      <c r="Q336" s="116"/>
      <c r="R336" s="116"/>
      <c r="S336" s="116"/>
      <c r="T336" s="120">
        <v>30390456</v>
      </c>
      <c r="U336" s="121">
        <v>0.14749999999999999</v>
      </c>
      <c r="V336" s="120" t="s">
        <v>2193</v>
      </c>
      <c r="W336" s="116"/>
      <c r="X336" s="120">
        <v>768</v>
      </c>
      <c r="Y336" s="120">
        <v>24</v>
      </c>
      <c r="Z336" s="120" t="s">
        <v>56</v>
      </c>
      <c r="AA336" s="116"/>
      <c r="AB336" s="116"/>
      <c r="AC336" s="120"/>
      <c r="AD336" s="116"/>
      <c r="AE336" s="120" t="s">
        <v>1657</v>
      </c>
      <c r="AF336" s="116"/>
      <c r="AG336" s="116" t="s">
        <v>2657</v>
      </c>
      <c r="AH336" s="122">
        <v>44677</v>
      </c>
      <c r="AI336" s="122">
        <v>44677</v>
      </c>
      <c r="AJ336" s="122">
        <v>44679</v>
      </c>
      <c r="AK336" s="122"/>
      <c r="AL336" s="122"/>
      <c r="AM336" s="120" t="s">
        <v>175</v>
      </c>
      <c r="AN336" s="120"/>
      <c r="AO336" s="116"/>
      <c r="AP336" s="116"/>
      <c r="AQ336" s="116"/>
      <c r="AR336" s="116"/>
      <c r="AS336" s="120" t="s">
        <v>53</v>
      </c>
      <c r="AT336" s="120"/>
      <c r="AU336" s="123"/>
      <c r="AV336" s="123"/>
      <c r="AW336" s="123"/>
      <c r="AX336" s="123"/>
      <c r="AY336" s="123"/>
      <c r="AZ336" s="123"/>
      <c r="BA336" s="116"/>
      <c r="BB336" s="116">
        <f t="shared" si="20"/>
        <v>18</v>
      </c>
      <c r="BC336" s="116">
        <f t="shared" si="21"/>
        <v>4</v>
      </c>
      <c r="BD336" s="116">
        <f t="shared" si="22"/>
        <v>2022</v>
      </c>
      <c r="BE336" s="124">
        <f t="shared" si="23"/>
        <v>0</v>
      </c>
    </row>
    <row r="337" spans="1:57">
      <c r="A337" s="116"/>
      <c r="B337" s="116"/>
      <c r="C337" s="125" t="s">
        <v>1658</v>
      </c>
      <c r="D337" s="116"/>
      <c r="E337" s="125" t="s">
        <v>2161</v>
      </c>
      <c r="F337" s="116"/>
      <c r="G337" s="125" t="s">
        <v>1769</v>
      </c>
      <c r="H337" s="116"/>
      <c r="I337" s="116"/>
      <c r="J337" s="116"/>
      <c r="K337" s="125" t="s">
        <v>1778</v>
      </c>
      <c r="L337" s="125" t="s">
        <v>2005</v>
      </c>
      <c r="M337" s="116"/>
      <c r="N337" s="116"/>
      <c r="O337" s="116"/>
      <c r="P337" s="116"/>
      <c r="Q337" s="116"/>
      <c r="R337" s="116"/>
      <c r="S337" s="116"/>
      <c r="T337" s="125">
        <v>30390156</v>
      </c>
      <c r="U337" s="126">
        <v>0.14749999999999999</v>
      </c>
      <c r="V337" s="125" t="s">
        <v>2194</v>
      </c>
      <c r="W337" s="116"/>
      <c r="X337" s="125">
        <v>768</v>
      </c>
      <c r="Y337" s="125">
        <v>24</v>
      </c>
      <c r="Z337" s="125" t="s">
        <v>62</v>
      </c>
      <c r="AA337" s="116"/>
      <c r="AB337" s="116"/>
      <c r="AC337" s="125"/>
      <c r="AD337" s="116"/>
      <c r="AE337" s="125" t="s">
        <v>1658</v>
      </c>
      <c r="AF337" s="116"/>
      <c r="AG337" s="116" t="s">
        <v>2657</v>
      </c>
      <c r="AH337" s="127">
        <v>44676</v>
      </c>
      <c r="AI337" s="127">
        <v>44676</v>
      </c>
      <c r="AJ337" s="127">
        <v>44677</v>
      </c>
      <c r="AK337" s="127">
        <v>44677</v>
      </c>
      <c r="AL337" s="127">
        <v>44677</v>
      </c>
      <c r="AM337" s="125" t="s">
        <v>64</v>
      </c>
      <c r="AN337" s="125" t="s">
        <v>2316</v>
      </c>
      <c r="AO337" s="116"/>
      <c r="AP337" s="116"/>
      <c r="AQ337" s="116"/>
      <c r="AR337" s="116"/>
      <c r="AS337" s="125" t="s">
        <v>53</v>
      </c>
      <c r="AT337" s="125"/>
      <c r="AU337" s="123"/>
      <c r="AV337" s="123"/>
      <c r="AW337" s="123"/>
      <c r="AX337" s="123"/>
      <c r="AY337" s="123"/>
      <c r="AZ337" s="123"/>
      <c r="BA337" s="116"/>
      <c r="BB337" s="116">
        <f t="shared" si="20"/>
        <v>18</v>
      </c>
      <c r="BC337" s="116">
        <f t="shared" si="21"/>
        <v>4</v>
      </c>
      <c r="BD337" s="116">
        <f t="shared" si="22"/>
        <v>2022</v>
      </c>
      <c r="BE337" s="124">
        <f t="shared" si="23"/>
        <v>0</v>
      </c>
    </row>
    <row r="338" spans="1:57">
      <c r="A338" s="116"/>
      <c r="B338" s="116"/>
      <c r="C338" s="120" t="s">
        <v>1659</v>
      </c>
      <c r="D338" s="116"/>
      <c r="E338" s="120" t="s">
        <v>257</v>
      </c>
      <c r="F338" s="116"/>
      <c r="G338" s="120" t="s">
        <v>1769</v>
      </c>
      <c r="H338" s="116"/>
      <c r="I338" s="116"/>
      <c r="J338" s="116"/>
      <c r="K338" s="120" t="s">
        <v>1822</v>
      </c>
      <c r="L338" s="120" t="s">
        <v>2006</v>
      </c>
      <c r="M338" s="116"/>
      <c r="N338" s="116"/>
      <c r="O338" s="116"/>
      <c r="P338" s="116"/>
      <c r="Q338" s="116"/>
      <c r="R338" s="116"/>
      <c r="S338" s="116"/>
      <c r="T338" s="120">
        <v>30390456</v>
      </c>
      <c r="U338" s="141">
        <v>0.14749999999999999</v>
      </c>
      <c r="V338" s="120" t="s">
        <v>2193</v>
      </c>
      <c r="W338" s="116"/>
      <c r="X338" s="120">
        <v>832</v>
      </c>
      <c r="Y338" s="120">
        <v>26</v>
      </c>
      <c r="Z338" s="120" t="s">
        <v>62</v>
      </c>
      <c r="AA338" s="116"/>
      <c r="AB338" s="116"/>
      <c r="AC338" s="120"/>
      <c r="AD338" s="116"/>
      <c r="AE338" s="120" t="s">
        <v>1659</v>
      </c>
      <c r="AF338" s="116"/>
      <c r="AG338" s="116" t="s">
        <v>2657</v>
      </c>
      <c r="AH338" s="122">
        <v>44676</v>
      </c>
      <c r="AI338" s="122">
        <v>44676</v>
      </c>
      <c r="AJ338" s="122">
        <v>44679</v>
      </c>
      <c r="AK338" s="122"/>
      <c r="AL338" s="122"/>
      <c r="AM338" s="120" t="s">
        <v>175</v>
      </c>
      <c r="AN338" s="120"/>
      <c r="AO338" s="116"/>
      <c r="AP338" s="116"/>
      <c r="AQ338" s="116"/>
      <c r="AR338" s="116"/>
      <c r="AS338" s="120" t="s">
        <v>53</v>
      </c>
      <c r="AT338" s="120"/>
      <c r="AU338" s="123"/>
      <c r="AV338" s="123"/>
      <c r="AW338" s="123"/>
      <c r="AX338" s="123"/>
      <c r="AY338" s="123"/>
      <c r="AZ338" s="123"/>
      <c r="BA338" s="116"/>
      <c r="BB338" s="116">
        <f t="shared" si="20"/>
        <v>18</v>
      </c>
      <c r="BC338" s="116">
        <f t="shared" si="21"/>
        <v>4</v>
      </c>
      <c r="BD338" s="116">
        <f t="shared" si="22"/>
        <v>2022</v>
      </c>
      <c r="BE338" s="124">
        <f t="shared" si="23"/>
        <v>0</v>
      </c>
    </row>
    <row r="339" spans="1:57">
      <c r="A339" s="116"/>
      <c r="B339" s="116"/>
      <c r="C339" s="120" t="s">
        <v>1660</v>
      </c>
      <c r="D339" s="116"/>
      <c r="E339" s="120" t="s">
        <v>257</v>
      </c>
      <c r="F339" s="116"/>
      <c r="G339" s="120" t="s">
        <v>1769</v>
      </c>
      <c r="H339" s="116"/>
      <c r="I339" s="116"/>
      <c r="J339" s="116"/>
      <c r="K339" s="120" t="s">
        <v>1822</v>
      </c>
      <c r="L339" s="120" t="s">
        <v>2007</v>
      </c>
      <c r="M339" s="116"/>
      <c r="N339" s="116"/>
      <c r="O339" s="116"/>
      <c r="P339" s="116"/>
      <c r="Q339" s="116"/>
      <c r="R339" s="116"/>
      <c r="S339" s="116"/>
      <c r="T339" s="120">
        <v>30390456</v>
      </c>
      <c r="U339" s="141">
        <v>0.14749999999999999</v>
      </c>
      <c r="V339" s="120" t="s">
        <v>2193</v>
      </c>
      <c r="W339" s="116"/>
      <c r="X339" s="120">
        <v>832</v>
      </c>
      <c r="Y339" s="120">
        <v>26</v>
      </c>
      <c r="Z339" s="120" t="s">
        <v>62</v>
      </c>
      <c r="AA339" s="116"/>
      <c r="AB339" s="116"/>
      <c r="AC339" s="120"/>
      <c r="AD339" s="116"/>
      <c r="AE339" s="120" t="s">
        <v>1660</v>
      </c>
      <c r="AF339" s="116"/>
      <c r="AG339" s="116" t="s">
        <v>2657</v>
      </c>
      <c r="AH339" s="122">
        <v>44676</v>
      </c>
      <c r="AI339" s="122">
        <v>44676</v>
      </c>
      <c r="AJ339" s="122">
        <v>44679</v>
      </c>
      <c r="AK339" s="122"/>
      <c r="AL339" s="122"/>
      <c r="AM339" s="120" t="s">
        <v>175</v>
      </c>
      <c r="AN339" s="120"/>
      <c r="AO339" s="116"/>
      <c r="AP339" s="116"/>
      <c r="AQ339" s="116"/>
      <c r="AR339" s="116"/>
      <c r="AS339" s="120" t="s">
        <v>53</v>
      </c>
      <c r="AT339" s="120"/>
      <c r="AU339" s="123"/>
      <c r="AV339" s="123"/>
      <c r="AW339" s="123"/>
      <c r="AX339" s="123"/>
      <c r="AY339" s="123"/>
      <c r="AZ339" s="123"/>
      <c r="BA339" s="116"/>
      <c r="BB339" s="116">
        <f t="shared" si="20"/>
        <v>18</v>
      </c>
      <c r="BC339" s="116">
        <f t="shared" si="21"/>
        <v>4</v>
      </c>
      <c r="BD339" s="116">
        <f t="shared" si="22"/>
        <v>2022</v>
      </c>
      <c r="BE339" s="124">
        <f t="shared" si="23"/>
        <v>0</v>
      </c>
    </row>
    <row r="340" spans="1:57">
      <c r="A340" s="116"/>
      <c r="B340" s="116"/>
      <c r="C340" s="130" t="s">
        <v>1661</v>
      </c>
      <c r="D340" s="116"/>
      <c r="E340" s="130" t="s">
        <v>2162</v>
      </c>
      <c r="F340" s="116"/>
      <c r="G340" s="130" t="s">
        <v>1769</v>
      </c>
      <c r="H340" s="116"/>
      <c r="I340" s="116"/>
      <c r="J340" s="116"/>
      <c r="K340" s="130" t="s">
        <v>1823</v>
      </c>
      <c r="L340" s="130" t="s">
        <v>2008</v>
      </c>
      <c r="M340" s="116"/>
      <c r="N340" s="116"/>
      <c r="O340" s="116"/>
      <c r="P340" s="116"/>
      <c r="Q340" s="116"/>
      <c r="R340" s="116"/>
      <c r="S340" s="116"/>
      <c r="T340" s="130">
        <v>30396956</v>
      </c>
      <c r="U340" s="131">
        <v>0.18</v>
      </c>
      <c r="V340" s="130" t="s">
        <v>2210</v>
      </c>
      <c r="W340" s="116"/>
      <c r="X340" s="130">
        <v>2</v>
      </c>
      <c r="Y340" s="130">
        <v>1</v>
      </c>
      <c r="Z340" s="130" t="s">
        <v>62</v>
      </c>
      <c r="AA340" s="116"/>
      <c r="AB340" s="116"/>
      <c r="AC340" s="130"/>
      <c r="AD340" s="116"/>
      <c r="AE340" s="130" t="s">
        <v>1661</v>
      </c>
      <c r="AF340" s="116"/>
      <c r="AG340" s="116" t="s">
        <v>2657</v>
      </c>
      <c r="AH340" s="132">
        <v>44679</v>
      </c>
      <c r="AI340" s="132"/>
      <c r="AJ340" s="132">
        <v>44680</v>
      </c>
      <c r="AK340" s="132"/>
      <c r="AL340" s="132"/>
      <c r="AM340" s="130"/>
      <c r="AN340" s="130" t="s">
        <v>2317</v>
      </c>
      <c r="AO340" s="116"/>
      <c r="AP340" s="116"/>
      <c r="AQ340" s="116"/>
      <c r="AR340" s="116"/>
      <c r="AS340" s="130" t="s">
        <v>1776</v>
      </c>
      <c r="AT340" s="130"/>
      <c r="AU340" s="123"/>
      <c r="AV340" s="123"/>
      <c r="AW340" s="123"/>
      <c r="AX340" s="123"/>
      <c r="AY340" s="123"/>
      <c r="AZ340" s="123"/>
      <c r="BA340" s="116"/>
      <c r="BB340" s="116">
        <f t="shared" si="20"/>
        <v>0</v>
      </c>
      <c r="BC340" s="116">
        <f t="shared" si="21"/>
        <v>1</v>
      </c>
      <c r="BD340" s="116">
        <f t="shared" si="22"/>
        <v>1900</v>
      </c>
      <c r="BE340" s="124">
        <f t="shared" si="23"/>
        <v>0</v>
      </c>
    </row>
    <row r="341" spans="1:57">
      <c r="A341" s="116"/>
      <c r="B341" s="116"/>
      <c r="C341" s="120" t="s">
        <v>1662</v>
      </c>
      <c r="D341" s="116"/>
      <c r="E341" s="120" t="s">
        <v>2163</v>
      </c>
      <c r="F341" s="116"/>
      <c r="G341" s="120" t="s">
        <v>1769</v>
      </c>
      <c r="H341" s="116"/>
      <c r="I341" s="116"/>
      <c r="J341" s="116"/>
      <c r="K341" s="120" t="s">
        <v>1777</v>
      </c>
      <c r="L341" s="120" t="s">
        <v>2009</v>
      </c>
      <c r="M341" s="116"/>
      <c r="N341" s="116"/>
      <c r="O341" s="116"/>
      <c r="P341" s="116"/>
      <c r="Q341" s="116"/>
      <c r="R341" s="116"/>
      <c r="S341" s="116"/>
      <c r="T341" s="120">
        <v>30390156</v>
      </c>
      <c r="U341" s="121">
        <v>0.14749999999999999</v>
      </c>
      <c r="V341" s="120" t="s">
        <v>2193</v>
      </c>
      <c r="W341" s="116"/>
      <c r="X341" s="120">
        <v>768</v>
      </c>
      <c r="Y341" s="120">
        <v>24</v>
      </c>
      <c r="Z341" s="120" t="s">
        <v>56</v>
      </c>
      <c r="AA341" s="116"/>
      <c r="AB341" s="116"/>
      <c r="AC341" s="120"/>
      <c r="AD341" s="116"/>
      <c r="AE341" s="120" t="s">
        <v>1662</v>
      </c>
      <c r="AF341" s="116"/>
      <c r="AG341" s="116" t="s">
        <v>2657</v>
      </c>
      <c r="AH341" s="122">
        <v>44676</v>
      </c>
      <c r="AI341" s="122">
        <v>44676</v>
      </c>
      <c r="AJ341" s="122">
        <v>44679</v>
      </c>
      <c r="AK341" s="122"/>
      <c r="AL341" s="122"/>
      <c r="AM341" s="120" t="s">
        <v>175</v>
      </c>
      <c r="AN341" s="120"/>
      <c r="AO341" s="116"/>
      <c r="AP341" s="116"/>
      <c r="AQ341" s="116"/>
      <c r="AR341" s="116"/>
      <c r="AS341" s="120" t="s">
        <v>53</v>
      </c>
      <c r="AT341" s="120"/>
      <c r="AU341" s="123"/>
      <c r="AV341" s="123"/>
      <c r="AW341" s="123"/>
      <c r="AX341" s="123"/>
      <c r="AY341" s="123"/>
      <c r="AZ341" s="123"/>
      <c r="BA341" s="116"/>
      <c r="BB341" s="116">
        <f t="shared" si="20"/>
        <v>18</v>
      </c>
      <c r="BC341" s="116">
        <f t="shared" si="21"/>
        <v>4</v>
      </c>
      <c r="BD341" s="116">
        <f t="shared" si="22"/>
        <v>2022</v>
      </c>
      <c r="BE341" s="124">
        <f t="shared" si="23"/>
        <v>0</v>
      </c>
    </row>
    <row r="342" spans="1:57">
      <c r="A342" s="116"/>
      <c r="B342" s="116"/>
      <c r="C342" s="120" t="s">
        <v>1663</v>
      </c>
      <c r="D342" s="116"/>
      <c r="E342" s="120" t="s">
        <v>2164</v>
      </c>
      <c r="F342" s="116"/>
      <c r="G342" s="120" t="s">
        <v>1769</v>
      </c>
      <c r="H342" s="116"/>
      <c r="I342" s="116"/>
      <c r="J342" s="116"/>
      <c r="K342" s="120" t="s">
        <v>1777</v>
      </c>
      <c r="L342" s="120" t="s">
        <v>650</v>
      </c>
      <c r="M342" s="116"/>
      <c r="N342" s="116"/>
      <c r="O342" s="116"/>
      <c r="P342" s="116"/>
      <c r="Q342" s="116"/>
      <c r="R342" s="116"/>
      <c r="S342" s="116"/>
      <c r="T342" s="120">
        <v>30390156</v>
      </c>
      <c r="U342" s="121">
        <v>0.14749999999999999</v>
      </c>
      <c r="V342" s="120" t="s">
        <v>2193</v>
      </c>
      <c r="W342" s="116"/>
      <c r="X342" s="120">
        <v>768</v>
      </c>
      <c r="Y342" s="120">
        <v>24</v>
      </c>
      <c r="Z342" s="120" t="s">
        <v>56</v>
      </c>
      <c r="AA342" s="116"/>
      <c r="AB342" s="116"/>
      <c r="AC342" s="120"/>
      <c r="AD342" s="116"/>
      <c r="AE342" s="120" t="s">
        <v>1663</v>
      </c>
      <c r="AF342" s="116"/>
      <c r="AG342" s="116" t="s">
        <v>2657</v>
      </c>
      <c r="AH342" s="122">
        <v>44676</v>
      </c>
      <c r="AI342" s="122">
        <v>44676</v>
      </c>
      <c r="AJ342" s="122">
        <v>44679</v>
      </c>
      <c r="AK342" s="122"/>
      <c r="AL342" s="122"/>
      <c r="AM342" s="120" t="s">
        <v>175</v>
      </c>
      <c r="AN342" s="120"/>
      <c r="AO342" s="116"/>
      <c r="AP342" s="116"/>
      <c r="AQ342" s="116"/>
      <c r="AR342" s="116"/>
      <c r="AS342" s="120" t="s">
        <v>53</v>
      </c>
      <c r="AT342" s="120"/>
      <c r="AU342" s="123"/>
      <c r="AV342" s="123"/>
      <c r="AW342" s="123"/>
      <c r="AX342" s="123"/>
      <c r="AY342" s="123"/>
      <c r="AZ342" s="123"/>
      <c r="BA342" s="116"/>
      <c r="BB342" s="116">
        <f t="shared" si="20"/>
        <v>18</v>
      </c>
      <c r="BC342" s="116">
        <f t="shared" si="21"/>
        <v>4</v>
      </c>
      <c r="BD342" s="116">
        <f t="shared" si="22"/>
        <v>2022</v>
      </c>
      <c r="BE342" s="124">
        <f t="shared" si="23"/>
        <v>0</v>
      </c>
    </row>
    <row r="343" spans="1:57">
      <c r="A343" s="116"/>
      <c r="B343" s="116"/>
      <c r="C343" s="120" t="s">
        <v>1664</v>
      </c>
      <c r="D343" s="116"/>
      <c r="E343" s="120" t="s">
        <v>2151</v>
      </c>
      <c r="F343" s="116"/>
      <c r="G343" s="120" t="s">
        <v>1769</v>
      </c>
      <c r="H343" s="116"/>
      <c r="I343" s="116"/>
      <c r="J343" s="116"/>
      <c r="K343" s="120" t="s">
        <v>1788</v>
      </c>
      <c r="L343" s="120" t="s">
        <v>1982</v>
      </c>
      <c r="M343" s="116"/>
      <c r="N343" s="116"/>
      <c r="O343" s="116"/>
      <c r="P343" s="116"/>
      <c r="Q343" s="116"/>
      <c r="R343" s="116"/>
      <c r="S343" s="116"/>
      <c r="T343" s="120">
        <v>30390456</v>
      </c>
      <c r="U343" s="121">
        <v>0.14749999999999999</v>
      </c>
      <c r="V343" s="120" t="s">
        <v>2192</v>
      </c>
      <c r="W343" s="116"/>
      <c r="X343" s="120">
        <v>832</v>
      </c>
      <c r="Y343" s="120">
        <v>26</v>
      </c>
      <c r="Z343" s="120" t="s">
        <v>56</v>
      </c>
      <c r="AA343" s="116"/>
      <c r="AB343" s="116"/>
      <c r="AC343" s="120"/>
      <c r="AD343" s="116"/>
      <c r="AE343" s="120" t="s">
        <v>1664</v>
      </c>
      <c r="AF343" s="116"/>
      <c r="AG343" s="116" t="s">
        <v>2657</v>
      </c>
      <c r="AH343" s="122">
        <v>44676</v>
      </c>
      <c r="AI343" s="122">
        <v>44676</v>
      </c>
      <c r="AJ343" s="122">
        <v>44680</v>
      </c>
      <c r="AK343" s="122"/>
      <c r="AL343" s="122"/>
      <c r="AM343" s="120" t="s">
        <v>175</v>
      </c>
      <c r="AN343" s="120"/>
      <c r="AO343" s="116"/>
      <c r="AP343" s="116"/>
      <c r="AQ343" s="116"/>
      <c r="AR343" s="116"/>
      <c r="AS343" s="120" t="s">
        <v>53</v>
      </c>
      <c r="AT343" s="120"/>
      <c r="AU343" s="123"/>
      <c r="AV343" s="123"/>
      <c r="AW343" s="123"/>
      <c r="AX343" s="123"/>
      <c r="AY343" s="123"/>
      <c r="AZ343" s="123"/>
      <c r="BA343" s="116"/>
      <c r="BB343" s="116">
        <f t="shared" si="20"/>
        <v>18</v>
      </c>
      <c r="BC343" s="116">
        <f t="shared" si="21"/>
        <v>4</v>
      </c>
      <c r="BD343" s="116">
        <f t="shared" si="22"/>
        <v>2022</v>
      </c>
      <c r="BE343" s="124">
        <f t="shared" si="23"/>
        <v>0</v>
      </c>
    </row>
    <row r="344" spans="1:57">
      <c r="A344" s="116"/>
      <c r="B344" s="116"/>
      <c r="C344" s="120" t="s">
        <v>1665</v>
      </c>
      <c r="D344" s="116"/>
      <c r="E344" s="120" t="s">
        <v>2151</v>
      </c>
      <c r="F344" s="116"/>
      <c r="G344" s="120" t="s">
        <v>1769</v>
      </c>
      <c r="H344" s="116"/>
      <c r="I344" s="116"/>
      <c r="J344" s="116"/>
      <c r="K344" s="120" t="s">
        <v>1788</v>
      </c>
      <c r="L344" s="120" t="s">
        <v>1982</v>
      </c>
      <c r="M344" s="116"/>
      <c r="N344" s="116"/>
      <c r="O344" s="116"/>
      <c r="P344" s="116"/>
      <c r="Q344" s="116"/>
      <c r="R344" s="116"/>
      <c r="S344" s="116"/>
      <c r="T344" s="120">
        <v>30390456</v>
      </c>
      <c r="U344" s="121">
        <v>0.14749999999999999</v>
      </c>
      <c r="V344" s="120" t="s">
        <v>2192</v>
      </c>
      <c r="W344" s="116"/>
      <c r="X344" s="120">
        <v>832</v>
      </c>
      <c r="Y344" s="120">
        <v>26</v>
      </c>
      <c r="Z344" s="120" t="s">
        <v>56</v>
      </c>
      <c r="AA344" s="116"/>
      <c r="AB344" s="116"/>
      <c r="AC344" s="120"/>
      <c r="AD344" s="116"/>
      <c r="AE344" s="120" t="s">
        <v>1665</v>
      </c>
      <c r="AF344" s="116"/>
      <c r="AG344" s="116" t="s">
        <v>2657</v>
      </c>
      <c r="AH344" s="122">
        <v>44676</v>
      </c>
      <c r="AI344" s="122">
        <v>44676</v>
      </c>
      <c r="AJ344" s="122">
        <v>44680</v>
      </c>
      <c r="AK344" s="122"/>
      <c r="AL344" s="122"/>
      <c r="AM344" s="120" t="s">
        <v>175</v>
      </c>
      <c r="AN344" s="120"/>
      <c r="AO344" s="116"/>
      <c r="AP344" s="116"/>
      <c r="AQ344" s="116"/>
      <c r="AR344" s="116"/>
      <c r="AS344" s="120" t="s">
        <v>53</v>
      </c>
      <c r="AT344" s="120"/>
      <c r="AU344" s="123"/>
      <c r="AV344" s="123"/>
      <c r="AW344" s="123"/>
      <c r="AX344" s="123"/>
      <c r="AY344" s="123"/>
      <c r="AZ344" s="123"/>
      <c r="BA344" s="116"/>
      <c r="BB344" s="116">
        <f t="shared" si="20"/>
        <v>18</v>
      </c>
      <c r="BC344" s="116">
        <f t="shared" si="21"/>
        <v>4</v>
      </c>
      <c r="BD344" s="116">
        <f t="shared" si="22"/>
        <v>2022</v>
      </c>
      <c r="BE344" s="124">
        <f t="shared" si="23"/>
        <v>0</v>
      </c>
    </row>
    <row r="345" spans="1:57">
      <c r="A345" s="116"/>
      <c r="B345" s="116"/>
      <c r="C345" s="120" t="s">
        <v>1666</v>
      </c>
      <c r="D345" s="116"/>
      <c r="E345" s="120" t="s">
        <v>2151</v>
      </c>
      <c r="F345" s="116"/>
      <c r="G345" s="120" t="s">
        <v>1769</v>
      </c>
      <c r="H345" s="116"/>
      <c r="I345" s="116"/>
      <c r="J345" s="116"/>
      <c r="K345" s="120" t="s">
        <v>1788</v>
      </c>
      <c r="L345" s="120" t="s">
        <v>1982</v>
      </c>
      <c r="M345" s="116"/>
      <c r="N345" s="116"/>
      <c r="O345" s="116"/>
      <c r="P345" s="116"/>
      <c r="Q345" s="116"/>
      <c r="R345" s="116"/>
      <c r="S345" s="116"/>
      <c r="T345" s="120">
        <v>30390456</v>
      </c>
      <c r="U345" s="121">
        <v>0.14749999999999999</v>
      </c>
      <c r="V345" s="120" t="s">
        <v>2192</v>
      </c>
      <c r="W345" s="116"/>
      <c r="X345" s="120">
        <v>832</v>
      </c>
      <c r="Y345" s="120">
        <v>26</v>
      </c>
      <c r="Z345" s="120" t="s">
        <v>56</v>
      </c>
      <c r="AA345" s="116"/>
      <c r="AB345" s="116"/>
      <c r="AC345" s="120"/>
      <c r="AD345" s="116"/>
      <c r="AE345" s="120" t="s">
        <v>1666</v>
      </c>
      <c r="AF345" s="116"/>
      <c r="AG345" s="116" t="s">
        <v>2657</v>
      </c>
      <c r="AH345" s="122">
        <v>44676</v>
      </c>
      <c r="AI345" s="122">
        <v>44676</v>
      </c>
      <c r="AJ345" s="122">
        <v>44680</v>
      </c>
      <c r="AK345" s="122"/>
      <c r="AL345" s="122"/>
      <c r="AM345" s="120" t="s">
        <v>175</v>
      </c>
      <c r="AN345" s="120"/>
      <c r="AO345" s="116"/>
      <c r="AP345" s="116"/>
      <c r="AQ345" s="116"/>
      <c r="AR345" s="116"/>
      <c r="AS345" s="120" t="s">
        <v>53</v>
      </c>
      <c r="AT345" s="120"/>
      <c r="AU345" s="123"/>
      <c r="AV345" s="123"/>
      <c r="AW345" s="123"/>
      <c r="AX345" s="123"/>
      <c r="AY345" s="123"/>
      <c r="AZ345" s="123"/>
      <c r="BA345" s="116"/>
      <c r="BB345" s="116">
        <f t="shared" si="20"/>
        <v>18</v>
      </c>
      <c r="BC345" s="116">
        <f t="shared" si="21"/>
        <v>4</v>
      </c>
      <c r="BD345" s="116">
        <f t="shared" si="22"/>
        <v>2022</v>
      </c>
      <c r="BE345" s="124">
        <f t="shared" si="23"/>
        <v>0</v>
      </c>
    </row>
    <row r="346" spans="1:57">
      <c r="A346" s="116"/>
      <c r="B346" s="116"/>
      <c r="C346" s="125" t="s">
        <v>1667</v>
      </c>
      <c r="D346" s="116"/>
      <c r="E346" s="125" t="s">
        <v>2151</v>
      </c>
      <c r="F346" s="116"/>
      <c r="G346" s="125" t="s">
        <v>1768</v>
      </c>
      <c r="H346" s="116"/>
      <c r="I346" s="116"/>
      <c r="J346" s="116"/>
      <c r="K346" s="125" t="s">
        <v>1788</v>
      </c>
      <c r="L346" s="125" t="s">
        <v>1982</v>
      </c>
      <c r="M346" s="116"/>
      <c r="N346" s="116"/>
      <c r="O346" s="116"/>
      <c r="P346" s="116"/>
      <c r="Q346" s="116"/>
      <c r="R346" s="116"/>
      <c r="S346" s="116"/>
      <c r="T346" s="125">
        <v>30390456</v>
      </c>
      <c r="U346" s="126">
        <v>0.14749999999999999</v>
      </c>
      <c r="V346" s="125" t="s">
        <v>2192</v>
      </c>
      <c r="W346" s="116"/>
      <c r="X346" s="125">
        <v>832</v>
      </c>
      <c r="Y346" s="125">
        <v>26</v>
      </c>
      <c r="Z346" s="125" t="s">
        <v>56</v>
      </c>
      <c r="AA346" s="116"/>
      <c r="AB346" s="116"/>
      <c r="AC346" s="125"/>
      <c r="AD346" s="116"/>
      <c r="AE346" s="125" t="s">
        <v>1667</v>
      </c>
      <c r="AF346" s="116"/>
      <c r="AG346" s="116" t="s">
        <v>2657</v>
      </c>
      <c r="AH346" s="127">
        <v>44676</v>
      </c>
      <c r="AI346" s="127">
        <v>44676</v>
      </c>
      <c r="AJ346" s="127">
        <v>44678</v>
      </c>
      <c r="AK346" s="127">
        <v>44678</v>
      </c>
      <c r="AL346" s="127">
        <v>44678</v>
      </c>
      <c r="AM346" s="125" t="s">
        <v>64</v>
      </c>
      <c r="AN346" s="125"/>
      <c r="AO346" s="116"/>
      <c r="AP346" s="116"/>
      <c r="AQ346" s="116"/>
      <c r="AR346" s="116"/>
      <c r="AS346" s="125" t="s">
        <v>53</v>
      </c>
      <c r="AT346" s="125"/>
      <c r="AU346" s="123"/>
      <c r="AV346" s="123"/>
      <c r="AW346" s="123"/>
      <c r="AX346" s="123"/>
      <c r="AY346" s="123"/>
      <c r="AZ346" s="123"/>
      <c r="BA346" s="116"/>
      <c r="BB346" s="116">
        <f t="shared" si="20"/>
        <v>18</v>
      </c>
      <c r="BC346" s="116">
        <f t="shared" si="21"/>
        <v>4</v>
      </c>
      <c r="BD346" s="116">
        <f t="shared" si="22"/>
        <v>2022</v>
      </c>
      <c r="BE346" s="124">
        <f t="shared" si="23"/>
        <v>0</v>
      </c>
    </row>
    <row r="347" spans="1:57">
      <c r="A347" s="116"/>
      <c r="B347" s="116"/>
      <c r="C347" s="120" t="s">
        <v>1668</v>
      </c>
      <c r="D347" s="116"/>
      <c r="E347" s="120" t="s">
        <v>2151</v>
      </c>
      <c r="F347" s="116"/>
      <c r="G347" s="120" t="s">
        <v>1768</v>
      </c>
      <c r="H347" s="116"/>
      <c r="I347" s="116"/>
      <c r="J347" s="116"/>
      <c r="K347" s="120" t="s">
        <v>1788</v>
      </c>
      <c r="L347" s="120" t="s">
        <v>1982</v>
      </c>
      <c r="M347" s="116"/>
      <c r="N347" s="116"/>
      <c r="O347" s="116"/>
      <c r="P347" s="116"/>
      <c r="Q347" s="116"/>
      <c r="R347" s="116"/>
      <c r="S347" s="116"/>
      <c r="T347" s="120">
        <v>30390456</v>
      </c>
      <c r="U347" s="121">
        <v>0.14749999999999999</v>
      </c>
      <c r="V347" s="120" t="s">
        <v>2192</v>
      </c>
      <c r="W347" s="116"/>
      <c r="X347" s="120">
        <v>832</v>
      </c>
      <c r="Y347" s="120">
        <v>26</v>
      </c>
      <c r="Z347" s="120" t="s">
        <v>56</v>
      </c>
      <c r="AA347" s="116"/>
      <c r="AB347" s="116"/>
      <c r="AC347" s="120"/>
      <c r="AD347" s="116"/>
      <c r="AE347" s="120" t="s">
        <v>1668</v>
      </c>
      <c r="AF347" s="116"/>
      <c r="AG347" s="116" t="s">
        <v>2657</v>
      </c>
      <c r="AH347" s="122">
        <v>44676</v>
      </c>
      <c r="AI347" s="122">
        <v>44676</v>
      </c>
      <c r="AJ347" s="122">
        <v>44680</v>
      </c>
      <c r="AK347" s="122"/>
      <c r="AL347" s="122"/>
      <c r="AM347" s="120" t="s">
        <v>175</v>
      </c>
      <c r="AN347" s="120"/>
      <c r="AO347" s="116"/>
      <c r="AP347" s="116"/>
      <c r="AQ347" s="116"/>
      <c r="AR347" s="116"/>
      <c r="AS347" s="120" t="s">
        <v>53</v>
      </c>
      <c r="AT347" s="120"/>
      <c r="AU347" s="123"/>
      <c r="AV347" s="123"/>
      <c r="AW347" s="123"/>
      <c r="AX347" s="123"/>
      <c r="AY347" s="123"/>
      <c r="AZ347" s="123"/>
      <c r="BA347" s="116"/>
      <c r="BB347" s="116">
        <f t="shared" si="20"/>
        <v>18</v>
      </c>
      <c r="BC347" s="116">
        <f t="shared" si="21"/>
        <v>4</v>
      </c>
      <c r="BD347" s="116">
        <f t="shared" si="22"/>
        <v>2022</v>
      </c>
      <c r="BE347" s="124">
        <f t="shared" si="23"/>
        <v>0</v>
      </c>
    </row>
    <row r="348" spans="1:57">
      <c r="A348" s="116"/>
      <c r="B348" s="116"/>
      <c r="C348" s="120" t="s">
        <v>1669</v>
      </c>
      <c r="D348" s="116"/>
      <c r="E348" s="120" t="s">
        <v>2153</v>
      </c>
      <c r="F348" s="116"/>
      <c r="G348" s="120" t="s">
        <v>1769</v>
      </c>
      <c r="H348" s="116"/>
      <c r="I348" s="116"/>
      <c r="J348" s="116"/>
      <c r="K348" s="120" t="s">
        <v>119</v>
      </c>
      <c r="L348" s="120" t="s">
        <v>1999</v>
      </c>
      <c r="M348" s="116"/>
      <c r="N348" s="116"/>
      <c r="O348" s="116"/>
      <c r="P348" s="116"/>
      <c r="Q348" s="116"/>
      <c r="R348" s="116"/>
      <c r="S348" s="116"/>
      <c r="T348" s="120">
        <v>30390156</v>
      </c>
      <c r="U348" s="121">
        <v>0.14749999999999999</v>
      </c>
      <c r="V348" s="120" t="s">
        <v>2193</v>
      </c>
      <c r="W348" s="116"/>
      <c r="X348" s="120">
        <v>768</v>
      </c>
      <c r="Y348" s="120">
        <v>24</v>
      </c>
      <c r="Z348" s="120" t="s">
        <v>62</v>
      </c>
      <c r="AA348" s="116"/>
      <c r="AB348" s="116"/>
      <c r="AC348" s="120"/>
      <c r="AD348" s="116"/>
      <c r="AE348" s="120" t="s">
        <v>1669</v>
      </c>
      <c r="AF348" s="116"/>
      <c r="AG348" s="116" t="s">
        <v>2657</v>
      </c>
      <c r="AH348" s="122">
        <v>44676</v>
      </c>
      <c r="AI348" s="122">
        <v>44676</v>
      </c>
      <c r="AJ348" s="122">
        <v>44680</v>
      </c>
      <c r="AK348" s="122"/>
      <c r="AL348" s="122"/>
      <c r="AM348" s="120" t="s">
        <v>175</v>
      </c>
      <c r="AN348" s="120"/>
      <c r="AO348" s="116"/>
      <c r="AP348" s="116"/>
      <c r="AQ348" s="116"/>
      <c r="AR348" s="116"/>
      <c r="AS348" s="120" t="s">
        <v>53</v>
      </c>
      <c r="AT348" s="120"/>
      <c r="AU348" s="123"/>
      <c r="AV348" s="123"/>
      <c r="AW348" s="123"/>
      <c r="AX348" s="123"/>
      <c r="AY348" s="123"/>
      <c r="AZ348" s="123"/>
      <c r="BA348" s="116"/>
      <c r="BB348" s="116">
        <f t="shared" si="20"/>
        <v>18</v>
      </c>
      <c r="BC348" s="116">
        <f t="shared" si="21"/>
        <v>4</v>
      </c>
      <c r="BD348" s="116">
        <f t="shared" si="22"/>
        <v>2022</v>
      </c>
      <c r="BE348" s="124">
        <f t="shared" si="23"/>
        <v>0</v>
      </c>
    </row>
    <row r="349" spans="1:57">
      <c r="A349" s="116"/>
      <c r="B349" s="116"/>
      <c r="C349" s="120" t="s">
        <v>1670</v>
      </c>
      <c r="D349" s="116"/>
      <c r="E349" s="120" t="s">
        <v>2153</v>
      </c>
      <c r="F349" s="116"/>
      <c r="G349" s="120" t="s">
        <v>1769</v>
      </c>
      <c r="H349" s="116"/>
      <c r="I349" s="116"/>
      <c r="J349" s="116"/>
      <c r="K349" s="120" t="s">
        <v>119</v>
      </c>
      <c r="L349" s="120" t="s">
        <v>1999</v>
      </c>
      <c r="M349" s="116"/>
      <c r="N349" s="116"/>
      <c r="O349" s="116"/>
      <c r="P349" s="116"/>
      <c r="Q349" s="116"/>
      <c r="R349" s="116"/>
      <c r="S349" s="116"/>
      <c r="T349" s="120">
        <v>30390156</v>
      </c>
      <c r="U349" s="121">
        <v>0.14749999999999999</v>
      </c>
      <c r="V349" s="120" t="s">
        <v>2193</v>
      </c>
      <c r="W349" s="116"/>
      <c r="X349" s="120">
        <v>768</v>
      </c>
      <c r="Y349" s="120">
        <v>24</v>
      </c>
      <c r="Z349" s="120" t="s">
        <v>62</v>
      </c>
      <c r="AA349" s="116"/>
      <c r="AB349" s="116"/>
      <c r="AC349" s="120"/>
      <c r="AD349" s="116"/>
      <c r="AE349" s="120" t="s">
        <v>1670</v>
      </c>
      <c r="AF349" s="116"/>
      <c r="AG349" s="116" t="s">
        <v>2657</v>
      </c>
      <c r="AH349" s="122">
        <v>44676</v>
      </c>
      <c r="AI349" s="122">
        <v>44676</v>
      </c>
      <c r="AJ349" s="122">
        <v>44680</v>
      </c>
      <c r="AK349" s="122"/>
      <c r="AL349" s="122"/>
      <c r="AM349" s="120" t="s">
        <v>175</v>
      </c>
      <c r="AN349" s="120"/>
      <c r="AO349" s="116"/>
      <c r="AP349" s="116"/>
      <c r="AQ349" s="116"/>
      <c r="AR349" s="116"/>
      <c r="AS349" s="120" t="s">
        <v>53</v>
      </c>
      <c r="AT349" s="120"/>
      <c r="AU349" s="123"/>
      <c r="AV349" s="123"/>
      <c r="AW349" s="123"/>
      <c r="AX349" s="123"/>
      <c r="AY349" s="123"/>
      <c r="AZ349" s="123"/>
      <c r="BA349" s="116"/>
      <c r="BB349" s="116">
        <f t="shared" si="20"/>
        <v>18</v>
      </c>
      <c r="BC349" s="116">
        <f t="shared" si="21"/>
        <v>4</v>
      </c>
      <c r="BD349" s="116">
        <f t="shared" si="22"/>
        <v>2022</v>
      </c>
      <c r="BE349" s="124">
        <f t="shared" si="23"/>
        <v>0</v>
      </c>
    </row>
    <row r="350" spans="1:57">
      <c r="A350" s="116"/>
      <c r="B350" s="116"/>
      <c r="C350" s="120" t="s">
        <v>1671</v>
      </c>
      <c r="D350" s="116"/>
      <c r="E350" s="120" t="s">
        <v>2153</v>
      </c>
      <c r="F350" s="116"/>
      <c r="G350" s="120" t="s">
        <v>1769</v>
      </c>
      <c r="H350" s="116"/>
      <c r="I350" s="116"/>
      <c r="J350" s="116"/>
      <c r="K350" s="120" t="s">
        <v>119</v>
      </c>
      <c r="L350" s="120" t="s">
        <v>1999</v>
      </c>
      <c r="M350" s="116"/>
      <c r="N350" s="116"/>
      <c r="O350" s="116"/>
      <c r="P350" s="116"/>
      <c r="Q350" s="116"/>
      <c r="R350" s="116"/>
      <c r="S350" s="116"/>
      <c r="T350" s="120">
        <v>30390156</v>
      </c>
      <c r="U350" s="121">
        <v>0.14749999999999999</v>
      </c>
      <c r="V350" s="120" t="s">
        <v>2193</v>
      </c>
      <c r="W350" s="116"/>
      <c r="X350" s="120">
        <v>768</v>
      </c>
      <c r="Y350" s="120">
        <v>24</v>
      </c>
      <c r="Z350" s="120" t="s">
        <v>62</v>
      </c>
      <c r="AA350" s="116"/>
      <c r="AB350" s="116"/>
      <c r="AC350" s="120"/>
      <c r="AD350" s="116"/>
      <c r="AE350" s="120" t="s">
        <v>1671</v>
      </c>
      <c r="AF350" s="116"/>
      <c r="AG350" s="116" t="s">
        <v>2657</v>
      </c>
      <c r="AH350" s="122">
        <v>44676</v>
      </c>
      <c r="AI350" s="122">
        <v>44676</v>
      </c>
      <c r="AJ350" s="122">
        <v>44680</v>
      </c>
      <c r="AK350" s="122"/>
      <c r="AL350" s="122"/>
      <c r="AM350" s="120" t="s">
        <v>175</v>
      </c>
      <c r="AN350" s="120"/>
      <c r="AO350" s="116"/>
      <c r="AP350" s="116"/>
      <c r="AQ350" s="116"/>
      <c r="AR350" s="116"/>
      <c r="AS350" s="120" t="s">
        <v>53</v>
      </c>
      <c r="AT350" s="120"/>
      <c r="AU350" s="123"/>
      <c r="AV350" s="123"/>
      <c r="AW350" s="123"/>
      <c r="AX350" s="123"/>
      <c r="AY350" s="123"/>
      <c r="AZ350" s="123"/>
      <c r="BA350" s="116"/>
      <c r="BB350" s="116">
        <f t="shared" si="20"/>
        <v>18</v>
      </c>
      <c r="BC350" s="116">
        <f t="shared" si="21"/>
        <v>4</v>
      </c>
      <c r="BD350" s="116">
        <f t="shared" si="22"/>
        <v>2022</v>
      </c>
      <c r="BE350" s="124">
        <f t="shared" si="23"/>
        <v>0</v>
      </c>
    </row>
    <row r="351" spans="1:57">
      <c r="A351" s="116"/>
      <c r="B351" s="116"/>
      <c r="C351" s="120" t="s">
        <v>1672</v>
      </c>
      <c r="D351" s="116"/>
      <c r="E351" s="120" t="s">
        <v>2153</v>
      </c>
      <c r="F351" s="116"/>
      <c r="G351" s="120" t="s">
        <v>1769</v>
      </c>
      <c r="H351" s="116"/>
      <c r="I351" s="116"/>
      <c r="J351" s="116"/>
      <c r="K351" s="120" t="s">
        <v>119</v>
      </c>
      <c r="L351" s="120" t="s">
        <v>1999</v>
      </c>
      <c r="M351" s="116"/>
      <c r="N351" s="116"/>
      <c r="O351" s="116"/>
      <c r="P351" s="116"/>
      <c r="Q351" s="116"/>
      <c r="R351" s="116"/>
      <c r="S351" s="116"/>
      <c r="T351" s="120">
        <v>30390156</v>
      </c>
      <c r="U351" s="121">
        <v>0.14749999999999999</v>
      </c>
      <c r="V351" s="120" t="s">
        <v>2193</v>
      </c>
      <c r="W351" s="116"/>
      <c r="X351" s="120">
        <v>768</v>
      </c>
      <c r="Y351" s="120">
        <v>24</v>
      </c>
      <c r="Z351" s="120" t="s">
        <v>62</v>
      </c>
      <c r="AA351" s="116"/>
      <c r="AB351" s="116"/>
      <c r="AC351" s="120"/>
      <c r="AD351" s="116"/>
      <c r="AE351" s="120" t="s">
        <v>1672</v>
      </c>
      <c r="AF351" s="116"/>
      <c r="AG351" s="116" t="s">
        <v>2657</v>
      </c>
      <c r="AH351" s="122">
        <v>44676</v>
      </c>
      <c r="AI351" s="122">
        <v>44676</v>
      </c>
      <c r="AJ351" s="122">
        <v>44680</v>
      </c>
      <c r="AK351" s="122"/>
      <c r="AL351" s="122"/>
      <c r="AM351" s="120" t="s">
        <v>175</v>
      </c>
      <c r="AN351" s="120"/>
      <c r="AO351" s="116"/>
      <c r="AP351" s="116"/>
      <c r="AQ351" s="116"/>
      <c r="AR351" s="116"/>
      <c r="AS351" s="120" t="s">
        <v>53</v>
      </c>
      <c r="AT351" s="120"/>
      <c r="AU351" s="123"/>
      <c r="AV351" s="123"/>
      <c r="AW351" s="123"/>
      <c r="AX351" s="123"/>
      <c r="AY351" s="123"/>
      <c r="AZ351" s="123"/>
      <c r="BA351" s="116"/>
      <c r="BB351" s="116">
        <f t="shared" si="20"/>
        <v>18</v>
      </c>
      <c r="BC351" s="116">
        <f t="shared" si="21"/>
        <v>4</v>
      </c>
      <c r="BD351" s="116">
        <f t="shared" si="22"/>
        <v>2022</v>
      </c>
      <c r="BE351" s="124">
        <f t="shared" si="23"/>
        <v>0</v>
      </c>
    </row>
    <row r="352" spans="1:57">
      <c r="A352" s="116"/>
      <c r="B352" s="116"/>
      <c r="C352" s="120" t="s">
        <v>1673</v>
      </c>
      <c r="D352" s="116"/>
      <c r="E352" s="120" t="s">
        <v>2153</v>
      </c>
      <c r="F352" s="116"/>
      <c r="G352" s="120" t="s">
        <v>1769</v>
      </c>
      <c r="H352" s="116"/>
      <c r="I352" s="116"/>
      <c r="J352" s="116"/>
      <c r="K352" s="120" t="s">
        <v>119</v>
      </c>
      <c r="L352" s="120" t="s">
        <v>1999</v>
      </c>
      <c r="M352" s="116"/>
      <c r="N352" s="116"/>
      <c r="O352" s="116"/>
      <c r="P352" s="116"/>
      <c r="Q352" s="116"/>
      <c r="R352" s="116"/>
      <c r="S352" s="116"/>
      <c r="T352" s="120">
        <v>30390156</v>
      </c>
      <c r="U352" s="121">
        <v>0.14749999999999999</v>
      </c>
      <c r="V352" s="120" t="s">
        <v>2193</v>
      </c>
      <c r="W352" s="116"/>
      <c r="X352" s="120">
        <v>768</v>
      </c>
      <c r="Y352" s="120">
        <v>24</v>
      </c>
      <c r="Z352" s="120" t="s">
        <v>62</v>
      </c>
      <c r="AA352" s="116"/>
      <c r="AB352" s="116"/>
      <c r="AC352" s="120"/>
      <c r="AD352" s="116"/>
      <c r="AE352" s="120" t="s">
        <v>1673</v>
      </c>
      <c r="AF352" s="116"/>
      <c r="AG352" s="116" t="s">
        <v>2657</v>
      </c>
      <c r="AH352" s="122">
        <v>44676</v>
      </c>
      <c r="AI352" s="122">
        <v>44676</v>
      </c>
      <c r="AJ352" s="122">
        <v>44680</v>
      </c>
      <c r="AK352" s="122"/>
      <c r="AL352" s="122"/>
      <c r="AM352" s="120" t="s">
        <v>175</v>
      </c>
      <c r="AN352" s="120"/>
      <c r="AO352" s="116"/>
      <c r="AP352" s="116"/>
      <c r="AQ352" s="116"/>
      <c r="AR352" s="116"/>
      <c r="AS352" s="120" t="s">
        <v>53</v>
      </c>
      <c r="AT352" s="120"/>
      <c r="AU352" s="123"/>
      <c r="AV352" s="123"/>
      <c r="AW352" s="123"/>
      <c r="AX352" s="123"/>
      <c r="AY352" s="123"/>
      <c r="AZ352" s="123"/>
      <c r="BA352" s="116"/>
      <c r="BB352" s="116">
        <f t="shared" si="20"/>
        <v>18</v>
      </c>
      <c r="BC352" s="116">
        <f t="shared" si="21"/>
        <v>4</v>
      </c>
      <c r="BD352" s="116">
        <f t="shared" si="22"/>
        <v>2022</v>
      </c>
      <c r="BE352" s="124">
        <f t="shared" si="23"/>
        <v>0</v>
      </c>
    </row>
    <row r="353" spans="1:57">
      <c r="A353" s="116"/>
      <c r="B353" s="116"/>
      <c r="C353" s="128" t="s">
        <v>1674</v>
      </c>
      <c r="D353" s="116"/>
      <c r="E353" s="128" t="s">
        <v>2080</v>
      </c>
      <c r="F353" s="116"/>
      <c r="G353" s="128" t="s">
        <v>1768</v>
      </c>
      <c r="H353" s="116"/>
      <c r="I353" s="116"/>
      <c r="J353" s="116"/>
      <c r="K353" s="128" t="s">
        <v>1799</v>
      </c>
      <c r="L353" s="128" t="s">
        <v>1951</v>
      </c>
      <c r="M353" s="116"/>
      <c r="N353" s="116"/>
      <c r="O353" s="116"/>
      <c r="P353" s="116"/>
      <c r="Q353" s="116"/>
      <c r="R353" s="116"/>
      <c r="S353" s="116"/>
      <c r="T353" s="128">
        <v>30390256</v>
      </c>
      <c r="U353" s="135">
        <v>0.14749999999999999</v>
      </c>
      <c r="V353" s="128" t="s">
        <v>2196</v>
      </c>
      <c r="W353" s="116"/>
      <c r="X353" s="128">
        <v>624</v>
      </c>
      <c r="Y353" s="128">
        <v>24</v>
      </c>
      <c r="Z353" s="128" t="s">
        <v>56</v>
      </c>
      <c r="AA353" s="116"/>
      <c r="AB353" s="116"/>
      <c r="AC353" s="128"/>
      <c r="AD353" s="116"/>
      <c r="AE353" s="128" t="s">
        <v>1674</v>
      </c>
      <c r="AF353" s="116"/>
      <c r="AG353" s="116" t="s">
        <v>2657</v>
      </c>
      <c r="AH353" s="133">
        <v>44677</v>
      </c>
      <c r="AI353" s="133">
        <v>44677</v>
      </c>
      <c r="AJ353" s="133">
        <v>44678</v>
      </c>
      <c r="AK353" s="133">
        <v>44678</v>
      </c>
      <c r="AL353" s="133">
        <v>44678</v>
      </c>
      <c r="AM353" s="128" t="s">
        <v>64</v>
      </c>
      <c r="AN353" s="128" t="s">
        <v>2318</v>
      </c>
      <c r="AO353" s="116"/>
      <c r="AP353" s="116"/>
      <c r="AQ353" s="116"/>
      <c r="AR353" s="116"/>
      <c r="AS353" s="128" t="s">
        <v>53</v>
      </c>
      <c r="AT353" s="128"/>
      <c r="AU353" s="123"/>
      <c r="AV353" s="123"/>
      <c r="AW353" s="123"/>
      <c r="AX353" s="123"/>
      <c r="AY353" s="123"/>
      <c r="AZ353" s="123"/>
      <c r="BA353" s="116"/>
      <c r="BB353" s="116">
        <f t="shared" si="20"/>
        <v>18</v>
      </c>
      <c r="BC353" s="116">
        <f t="shared" si="21"/>
        <v>4</v>
      </c>
      <c r="BD353" s="116">
        <f t="shared" si="22"/>
        <v>2022</v>
      </c>
      <c r="BE353" s="124">
        <f t="shared" si="23"/>
        <v>0</v>
      </c>
    </row>
    <row r="354" spans="1:57">
      <c r="A354" s="116"/>
      <c r="B354" s="116"/>
      <c r="C354" s="128" t="s">
        <v>1675</v>
      </c>
      <c r="D354" s="116"/>
      <c r="E354" s="128" t="s">
        <v>2080</v>
      </c>
      <c r="F354" s="116"/>
      <c r="G354" s="128" t="s">
        <v>1768</v>
      </c>
      <c r="H354" s="116"/>
      <c r="I354" s="116"/>
      <c r="J354" s="116"/>
      <c r="K354" s="128" t="s">
        <v>1799</v>
      </c>
      <c r="L354" s="128" t="s">
        <v>1951</v>
      </c>
      <c r="M354" s="116"/>
      <c r="N354" s="116"/>
      <c r="O354" s="116"/>
      <c r="P354" s="116"/>
      <c r="Q354" s="116"/>
      <c r="R354" s="116"/>
      <c r="S354" s="116"/>
      <c r="T354" s="128">
        <v>30390256</v>
      </c>
      <c r="U354" s="135">
        <v>0.14749999999999999</v>
      </c>
      <c r="V354" s="128" t="s">
        <v>2196</v>
      </c>
      <c r="W354" s="116"/>
      <c r="X354" s="128">
        <v>624</v>
      </c>
      <c r="Y354" s="128">
        <v>24</v>
      </c>
      <c r="Z354" s="128" t="s">
        <v>56</v>
      </c>
      <c r="AA354" s="116"/>
      <c r="AB354" s="116"/>
      <c r="AC354" s="128"/>
      <c r="AD354" s="116"/>
      <c r="AE354" s="128" t="s">
        <v>1675</v>
      </c>
      <c r="AF354" s="116"/>
      <c r="AG354" s="116" t="s">
        <v>2657</v>
      </c>
      <c r="AH354" s="133">
        <v>44677</v>
      </c>
      <c r="AI354" s="133">
        <v>44677</v>
      </c>
      <c r="AJ354" s="133">
        <v>44678</v>
      </c>
      <c r="AK354" s="133">
        <v>44678</v>
      </c>
      <c r="AL354" s="133">
        <v>44678</v>
      </c>
      <c r="AM354" s="128" t="s">
        <v>64</v>
      </c>
      <c r="AN354" s="128" t="s">
        <v>2319</v>
      </c>
      <c r="AO354" s="116"/>
      <c r="AP354" s="116"/>
      <c r="AQ354" s="116"/>
      <c r="AR354" s="116"/>
      <c r="AS354" s="128" t="s">
        <v>53</v>
      </c>
      <c r="AT354" s="128"/>
      <c r="AU354" s="123"/>
      <c r="AV354" s="123"/>
      <c r="AW354" s="123"/>
      <c r="AX354" s="123"/>
      <c r="AY354" s="123"/>
      <c r="AZ354" s="123"/>
      <c r="BA354" s="116"/>
      <c r="BB354" s="116">
        <f t="shared" si="20"/>
        <v>18</v>
      </c>
      <c r="BC354" s="116">
        <f t="shared" si="21"/>
        <v>4</v>
      </c>
      <c r="BD354" s="116">
        <f t="shared" si="22"/>
        <v>2022</v>
      </c>
      <c r="BE354" s="124">
        <f t="shared" si="23"/>
        <v>0</v>
      </c>
    </row>
    <row r="355" spans="1:57">
      <c r="A355" s="116"/>
      <c r="B355" s="116"/>
      <c r="C355" s="125" t="s">
        <v>1676</v>
      </c>
      <c r="D355" s="116"/>
      <c r="E355" s="125" t="s">
        <v>2165</v>
      </c>
      <c r="F355" s="116"/>
      <c r="G355" s="125" t="s">
        <v>1769</v>
      </c>
      <c r="H355" s="116"/>
      <c r="I355" s="116"/>
      <c r="J355" s="116"/>
      <c r="K355" s="125" t="s">
        <v>557</v>
      </c>
      <c r="L355" s="125" t="s">
        <v>2001</v>
      </c>
      <c r="M355" s="116"/>
      <c r="N355" s="116"/>
      <c r="O355" s="116"/>
      <c r="P355" s="116"/>
      <c r="Q355" s="116"/>
      <c r="R355" s="116"/>
      <c r="S355" s="116"/>
      <c r="T355" s="125">
        <v>30390156</v>
      </c>
      <c r="U355" s="126">
        <v>0.14749999999999999</v>
      </c>
      <c r="V355" s="125" t="s">
        <v>2193</v>
      </c>
      <c r="W355" s="116"/>
      <c r="X355" s="125">
        <v>576</v>
      </c>
      <c r="Y355" s="125">
        <v>18</v>
      </c>
      <c r="Z355" s="125" t="s">
        <v>62</v>
      </c>
      <c r="AA355" s="116"/>
      <c r="AB355" s="116"/>
      <c r="AC355" s="125"/>
      <c r="AD355" s="116"/>
      <c r="AE355" s="125" t="s">
        <v>1676</v>
      </c>
      <c r="AF355" s="116"/>
      <c r="AG355" s="116" t="s">
        <v>2657</v>
      </c>
      <c r="AH355" s="127">
        <v>44677</v>
      </c>
      <c r="AI355" s="127">
        <v>44677</v>
      </c>
      <c r="AJ355" s="127">
        <v>44678</v>
      </c>
      <c r="AK355" s="127">
        <v>44678</v>
      </c>
      <c r="AL355" s="127">
        <v>44678</v>
      </c>
      <c r="AM355" s="128" t="s">
        <v>64</v>
      </c>
      <c r="AN355" s="125"/>
      <c r="AO355" s="116"/>
      <c r="AP355" s="116"/>
      <c r="AQ355" s="116"/>
      <c r="AR355" s="116"/>
      <c r="AS355" s="125" t="s">
        <v>53</v>
      </c>
      <c r="AT355" s="125"/>
      <c r="AU355" s="123"/>
      <c r="AV355" s="123"/>
      <c r="AW355" s="123"/>
      <c r="AX355" s="123"/>
      <c r="AY355" s="123"/>
      <c r="AZ355" s="123"/>
      <c r="BA355" s="116"/>
      <c r="BB355" s="116">
        <f t="shared" si="20"/>
        <v>18</v>
      </c>
      <c r="BC355" s="116">
        <f t="shared" si="21"/>
        <v>4</v>
      </c>
      <c r="BD355" s="116">
        <f t="shared" si="22"/>
        <v>2022</v>
      </c>
      <c r="BE355" s="124">
        <f t="shared" si="23"/>
        <v>0</v>
      </c>
    </row>
    <row r="356" spans="1:57">
      <c r="A356" s="116"/>
      <c r="B356" s="116"/>
      <c r="C356" s="125" t="s">
        <v>1677</v>
      </c>
      <c r="D356" s="116"/>
      <c r="E356" s="125" t="s">
        <v>2165</v>
      </c>
      <c r="F356" s="116"/>
      <c r="G356" s="125" t="s">
        <v>1769</v>
      </c>
      <c r="H356" s="116"/>
      <c r="I356" s="116"/>
      <c r="J356" s="116"/>
      <c r="K356" s="125" t="s">
        <v>557</v>
      </c>
      <c r="L356" s="125" t="s">
        <v>2001</v>
      </c>
      <c r="M356" s="116"/>
      <c r="N356" s="116"/>
      <c r="O356" s="116"/>
      <c r="P356" s="116"/>
      <c r="Q356" s="116"/>
      <c r="R356" s="116"/>
      <c r="S356" s="116"/>
      <c r="T356" s="125">
        <v>30390156</v>
      </c>
      <c r="U356" s="126">
        <v>0.14749999999999999</v>
      </c>
      <c r="V356" s="125" t="s">
        <v>2193</v>
      </c>
      <c r="W356" s="116"/>
      <c r="X356" s="125">
        <v>576</v>
      </c>
      <c r="Y356" s="125">
        <v>18</v>
      </c>
      <c r="Z356" s="125" t="s">
        <v>62</v>
      </c>
      <c r="AA356" s="116"/>
      <c r="AB356" s="116"/>
      <c r="AC356" s="125"/>
      <c r="AD356" s="116"/>
      <c r="AE356" s="125" t="s">
        <v>1677</v>
      </c>
      <c r="AF356" s="116"/>
      <c r="AG356" s="116" t="s">
        <v>2657</v>
      </c>
      <c r="AH356" s="127">
        <v>44677</v>
      </c>
      <c r="AI356" s="127">
        <v>44677</v>
      </c>
      <c r="AJ356" s="127">
        <v>44678</v>
      </c>
      <c r="AK356" s="127">
        <v>44678</v>
      </c>
      <c r="AL356" s="127">
        <v>44678</v>
      </c>
      <c r="AM356" s="128" t="s">
        <v>64</v>
      </c>
      <c r="AN356" s="125"/>
      <c r="AO356" s="116"/>
      <c r="AP356" s="116"/>
      <c r="AQ356" s="116"/>
      <c r="AR356" s="116"/>
      <c r="AS356" s="125" t="s">
        <v>53</v>
      </c>
      <c r="AT356" s="125"/>
      <c r="AU356" s="123"/>
      <c r="AV356" s="123"/>
      <c r="AW356" s="123"/>
      <c r="AX356" s="123"/>
      <c r="AY356" s="123"/>
      <c r="AZ356" s="123"/>
      <c r="BA356" s="116"/>
      <c r="BB356" s="116">
        <f t="shared" si="20"/>
        <v>18</v>
      </c>
      <c r="BC356" s="116">
        <f t="shared" si="21"/>
        <v>4</v>
      </c>
      <c r="BD356" s="116">
        <f t="shared" si="22"/>
        <v>2022</v>
      </c>
      <c r="BE356" s="124">
        <f t="shared" si="23"/>
        <v>0</v>
      </c>
    </row>
    <row r="357" spans="1:57">
      <c r="A357" s="116"/>
      <c r="B357" s="116"/>
      <c r="C357" s="125" t="s">
        <v>1678</v>
      </c>
      <c r="D357" s="116"/>
      <c r="E357" s="125">
        <v>114174</v>
      </c>
      <c r="F357" s="116"/>
      <c r="G357" s="125" t="s">
        <v>1769</v>
      </c>
      <c r="H357" s="116"/>
      <c r="I357" s="116"/>
      <c r="J357" s="116"/>
      <c r="K357" s="125" t="s">
        <v>1788</v>
      </c>
      <c r="L357" s="125" t="s">
        <v>2010</v>
      </c>
      <c r="M357" s="116"/>
      <c r="N357" s="116"/>
      <c r="O357" s="116"/>
      <c r="P357" s="116"/>
      <c r="Q357" s="116"/>
      <c r="R357" s="116"/>
      <c r="S357" s="116"/>
      <c r="T357" s="125">
        <v>30390456</v>
      </c>
      <c r="U357" s="126">
        <v>0.14749999999999999</v>
      </c>
      <c r="V357" s="125" t="s">
        <v>2192</v>
      </c>
      <c r="W357" s="116"/>
      <c r="X357" s="125">
        <v>832</v>
      </c>
      <c r="Y357" s="125">
        <v>26</v>
      </c>
      <c r="Z357" s="125" t="s">
        <v>56</v>
      </c>
      <c r="AA357" s="116"/>
      <c r="AB357" s="116"/>
      <c r="AC357" s="125"/>
      <c r="AD357" s="116"/>
      <c r="AE357" s="125" t="s">
        <v>1678</v>
      </c>
      <c r="AF357" s="116"/>
      <c r="AG357" s="116" t="s">
        <v>2657</v>
      </c>
      <c r="AH357" s="127">
        <v>44677</v>
      </c>
      <c r="AI357" s="127">
        <v>44677</v>
      </c>
      <c r="AJ357" s="127">
        <v>44677</v>
      </c>
      <c r="AK357" s="127">
        <v>44677</v>
      </c>
      <c r="AL357" s="127">
        <v>44677</v>
      </c>
      <c r="AM357" s="125" t="s">
        <v>64</v>
      </c>
      <c r="AN357" s="125"/>
      <c r="AO357" s="116"/>
      <c r="AP357" s="116"/>
      <c r="AQ357" s="116"/>
      <c r="AR357" s="116"/>
      <c r="AS357" s="125" t="s">
        <v>53</v>
      </c>
      <c r="AT357" s="125"/>
      <c r="AU357" s="123"/>
      <c r="AV357" s="123"/>
      <c r="AW357" s="123"/>
      <c r="AX357" s="123"/>
      <c r="AY357" s="123"/>
      <c r="AZ357" s="123"/>
      <c r="BA357" s="116"/>
      <c r="BB357" s="116">
        <f t="shared" si="20"/>
        <v>18</v>
      </c>
      <c r="BC357" s="116">
        <f t="shared" si="21"/>
        <v>4</v>
      </c>
      <c r="BD357" s="116">
        <f t="shared" si="22"/>
        <v>2022</v>
      </c>
      <c r="BE357" s="124">
        <f t="shared" si="23"/>
        <v>0</v>
      </c>
    </row>
    <row r="358" spans="1:57">
      <c r="A358" s="116"/>
      <c r="B358" s="116"/>
      <c r="C358" s="125" t="s">
        <v>1679</v>
      </c>
      <c r="D358" s="116"/>
      <c r="E358" s="125">
        <v>114174</v>
      </c>
      <c r="F358" s="116"/>
      <c r="G358" s="125" t="s">
        <v>1769</v>
      </c>
      <c r="H358" s="116"/>
      <c r="I358" s="116"/>
      <c r="J358" s="116"/>
      <c r="K358" s="125" t="s">
        <v>1788</v>
      </c>
      <c r="L358" s="125" t="s">
        <v>2010</v>
      </c>
      <c r="M358" s="116"/>
      <c r="N358" s="116"/>
      <c r="O358" s="116"/>
      <c r="P358" s="116"/>
      <c r="Q358" s="116"/>
      <c r="R358" s="116"/>
      <c r="S358" s="116"/>
      <c r="T358" s="125">
        <v>30390456</v>
      </c>
      <c r="U358" s="126">
        <v>0.14749999999999999</v>
      </c>
      <c r="V358" s="125" t="s">
        <v>2192</v>
      </c>
      <c r="W358" s="116"/>
      <c r="X358" s="125">
        <v>832</v>
      </c>
      <c r="Y358" s="125">
        <v>26</v>
      </c>
      <c r="Z358" s="125" t="s">
        <v>56</v>
      </c>
      <c r="AA358" s="116"/>
      <c r="AB358" s="116"/>
      <c r="AC358" s="125"/>
      <c r="AD358" s="116"/>
      <c r="AE358" s="125" t="s">
        <v>1679</v>
      </c>
      <c r="AF358" s="116"/>
      <c r="AG358" s="116" t="s">
        <v>2657</v>
      </c>
      <c r="AH358" s="127">
        <v>44677</v>
      </c>
      <c r="AI358" s="127">
        <v>44677</v>
      </c>
      <c r="AJ358" s="127">
        <v>44677</v>
      </c>
      <c r="AK358" s="127">
        <v>44677</v>
      </c>
      <c r="AL358" s="127">
        <v>44677</v>
      </c>
      <c r="AM358" s="128" t="s">
        <v>64</v>
      </c>
      <c r="AN358" s="125"/>
      <c r="AO358" s="116"/>
      <c r="AP358" s="116"/>
      <c r="AQ358" s="116"/>
      <c r="AR358" s="116"/>
      <c r="AS358" s="125" t="s">
        <v>53</v>
      </c>
      <c r="AT358" s="125"/>
      <c r="AU358" s="123"/>
      <c r="AV358" s="123"/>
      <c r="AW358" s="123"/>
      <c r="AX358" s="123"/>
      <c r="AY358" s="123"/>
      <c r="AZ358" s="123"/>
      <c r="BA358" s="116"/>
      <c r="BB358" s="116">
        <f t="shared" si="20"/>
        <v>18</v>
      </c>
      <c r="BC358" s="116">
        <f t="shared" si="21"/>
        <v>4</v>
      </c>
      <c r="BD358" s="116">
        <f t="shared" si="22"/>
        <v>2022</v>
      </c>
      <c r="BE358" s="124">
        <f t="shared" si="23"/>
        <v>0</v>
      </c>
    </row>
    <row r="359" spans="1:57">
      <c r="A359" s="116"/>
      <c r="B359" s="116"/>
      <c r="C359" s="125" t="s">
        <v>1680</v>
      </c>
      <c r="D359" s="116"/>
      <c r="E359" s="125">
        <v>114174</v>
      </c>
      <c r="F359" s="116"/>
      <c r="G359" s="125" t="s">
        <v>1769</v>
      </c>
      <c r="H359" s="116"/>
      <c r="I359" s="116"/>
      <c r="J359" s="116"/>
      <c r="K359" s="125" t="s">
        <v>1788</v>
      </c>
      <c r="L359" s="125" t="s">
        <v>2010</v>
      </c>
      <c r="M359" s="116"/>
      <c r="N359" s="116"/>
      <c r="O359" s="116"/>
      <c r="P359" s="116"/>
      <c r="Q359" s="116"/>
      <c r="R359" s="116"/>
      <c r="S359" s="116"/>
      <c r="T359" s="125">
        <v>30390456</v>
      </c>
      <c r="U359" s="126">
        <v>0.14749999999999999</v>
      </c>
      <c r="V359" s="125" t="s">
        <v>2192</v>
      </c>
      <c r="W359" s="116"/>
      <c r="X359" s="125">
        <v>832</v>
      </c>
      <c r="Y359" s="125">
        <v>26</v>
      </c>
      <c r="Z359" s="125" t="s">
        <v>56</v>
      </c>
      <c r="AA359" s="116"/>
      <c r="AB359" s="116"/>
      <c r="AC359" s="125"/>
      <c r="AD359" s="116"/>
      <c r="AE359" s="125" t="s">
        <v>1680</v>
      </c>
      <c r="AF359" s="116"/>
      <c r="AG359" s="116" t="s">
        <v>2657</v>
      </c>
      <c r="AH359" s="127">
        <v>44677</v>
      </c>
      <c r="AI359" s="127">
        <v>44677</v>
      </c>
      <c r="AJ359" s="127">
        <v>44677</v>
      </c>
      <c r="AK359" s="127">
        <v>44677</v>
      </c>
      <c r="AL359" s="127">
        <v>44677</v>
      </c>
      <c r="AM359" s="128" t="s">
        <v>64</v>
      </c>
      <c r="AN359" s="125"/>
      <c r="AO359" s="116"/>
      <c r="AP359" s="116"/>
      <c r="AQ359" s="116"/>
      <c r="AR359" s="116"/>
      <c r="AS359" s="125" t="s">
        <v>53</v>
      </c>
      <c r="AT359" s="125"/>
      <c r="AU359" s="123"/>
      <c r="AV359" s="123"/>
      <c r="AW359" s="123"/>
      <c r="AX359" s="123"/>
      <c r="AY359" s="123"/>
      <c r="AZ359" s="123"/>
      <c r="BA359" s="116"/>
      <c r="BB359" s="116">
        <f t="shared" si="20"/>
        <v>18</v>
      </c>
      <c r="BC359" s="116">
        <f t="shared" si="21"/>
        <v>4</v>
      </c>
      <c r="BD359" s="116">
        <f t="shared" si="22"/>
        <v>2022</v>
      </c>
      <c r="BE359" s="124">
        <f t="shared" si="23"/>
        <v>0</v>
      </c>
    </row>
    <row r="360" spans="1:57">
      <c r="A360" s="116"/>
      <c r="B360" s="116"/>
      <c r="C360" s="125" t="s">
        <v>1681</v>
      </c>
      <c r="D360" s="116"/>
      <c r="E360" s="125">
        <v>114174</v>
      </c>
      <c r="F360" s="116"/>
      <c r="G360" s="125" t="s">
        <v>1769</v>
      </c>
      <c r="H360" s="116"/>
      <c r="I360" s="116"/>
      <c r="J360" s="116"/>
      <c r="K360" s="125" t="s">
        <v>1788</v>
      </c>
      <c r="L360" s="125" t="s">
        <v>2010</v>
      </c>
      <c r="M360" s="116"/>
      <c r="N360" s="116"/>
      <c r="O360" s="116"/>
      <c r="P360" s="116"/>
      <c r="Q360" s="116"/>
      <c r="R360" s="116"/>
      <c r="S360" s="116"/>
      <c r="T360" s="125">
        <v>30390456</v>
      </c>
      <c r="U360" s="126">
        <v>0.14749999999999999</v>
      </c>
      <c r="V360" s="125" t="s">
        <v>2192</v>
      </c>
      <c r="W360" s="116"/>
      <c r="X360" s="125">
        <v>832</v>
      </c>
      <c r="Y360" s="125">
        <v>26</v>
      </c>
      <c r="Z360" s="125" t="s">
        <v>56</v>
      </c>
      <c r="AA360" s="116"/>
      <c r="AB360" s="116"/>
      <c r="AC360" s="125"/>
      <c r="AD360" s="116"/>
      <c r="AE360" s="125" t="s">
        <v>1681</v>
      </c>
      <c r="AF360" s="116"/>
      <c r="AG360" s="116" t="s">
        <v>2657</v>
      </c>
      <c r="AH360" s="127">
        <v>44677</v>
      </c>
      <c r="AI360" s="127">
        <v>44677</v>
      </c>
      <c r="AJ360" s="127">
        <v>44677</v>
      </c>
      <c r="AK360" s="127">
        <v>44677</v>
      </c>
      <c r="AL360" s="127">
        <v>44677</v>
      </c>
      <c r="AM360" s="128" t="s">
        <v>64</v>
      </c>
      <c r="AN360" s="125"/>
      <c r="AO360" s="116"/>
      <c r="AP360" s="116"/>
      <c r="AQ360" s="116"/>
      <c r="AR360" s="116"/>
      <c r="AS360" s="125" t="s">
        <v>53</v>
      </c>
      <c r="AT360" s="125"/>
      <c r="AU360" s="123"/>
      <c r="AV360" s="123"/>
      <c r="AW360" s="123"/>
      <c r="AX360" s="123"/>
      <c r="AY360" s="123"/>
      <c r="AZ360" s="123"/>
      <c r="BA360" s="116"/>
      <c r="BB360" s="116">
        <f t="shared" si="20"/>
        <v>18</v>
      </c>
      <c r="BC360" s="116">
        <f t="shared" si="21"/>
        <v>4</v>
      </c>
      <c r="BD360" s="116">
        <f t="shared" si="22"/>
        <v>2022</v>
      </c>
      <c r="BE360" s="124">
        <f t="shared" si="23"/>
        <v>0</v>
      </c>
    </row>
    <row r="361" spans="1:57">
      <c r="A361" s="116"/>
      <c r="B361" s="116"/>
      <c r="C361" s="125" t="s">
        <v>1682</v>
      </c>
      <c r="D361" s="116"/>
      <c r="E361" s="125" t="s">
        <v>2158</v>
      </c>
      <c r="F361" s="116"/>
      <c r="G361" s="125" t="s">
        <v>1769</v>
      </c>
      <c r="H361" s="116"/>
      <c r="I361" s="116"/>
      <c r="J361" s="116"/>
      <c r="K361" s="125" t="s">
        <v>125</v>
      </c>
      <c r="L361" s="125" t="s">
        <v>2002</v>
      </c>
      <c r="M361" s="116"/>
      <c r="N361" s="116"/>
      <c r="O361" s="116"/>
      <c r="P361" s="116"/>
      <c r="Q361" s="116"/>
      <c r="R361" s="116"/>
      <c r="S361" s="116"/>
      <c r="T361" s="125">
        <v>30390156</v>
      </c>
      <c r="U361" s="126">
        <v>0.14749999999999999</v>
      </c>
      <c r="V361" s="125" t="s">
        <v>2193</v>
      </c>
      <c r="W361" s="116"/>
      <c r="X361" s="125">
        <v>768</v>
      </c>
      <c r="Y361" s="125">
        <v>24</v>
      </c>
      <c r="Z361" s="125" t="s">
        <v>62</v>
      </c>
      <c r="AA361" s="116"/>
      <c r="AB361" s="116"/>
      <c r="AC361" s="125"/>
      <c r="AD361" s="116"/>
      <c r="AE361" s="125" t="s">
        <v>1682</v>
      </c>
      <c r="AF361" s="116"/>
      <c r="AG361" s="116" t="s">
        <v>2657</v>
      </c>
      <c r="AH361" s="127">
        <v>44677</v>
      </c>
      <c r="AI361" s="127">
        <v>44677</v>
      </c>
      <c r="AJ361" s="127">
        <v>44678</v>
      </c>
      <c r="AK361" s="127">
        <v>44678</v>
      </c>
      <c r="AL361" s="127">
        <v>44678</v>
      </c>
      <c r="AM361" s="128" t="s">
        <v>64</v>
      </c>
      <c r="AN361" s="125"/>
      <c r="AO361" s="116"/>
      <c r="AP361" s="116"/>
      <c r="AQ361" s="116"/>
      <c r="AR361" s="116"/>
      <c r="AS361" s="125" t="s">
        <v>53</v>
      </c>
      <c r="AT361" s="125"/>
      <c r="AU361" s="123"/>
      <c r="AV361" s="123"/>
      <c r="AW361" s="123"/>
      <c r="AX361" s="123"/>
      <c r="AY361" s="123"/>
      <c r="AZ361" s="123"/>
      <c r="BA361" s="116"/>
      <c r="BB361" s="116">
        <f t="shared" si="20"/>
        <v>18</v>
      </c>
      <c r="BC361" s="116">
        <f t="shared" si="21"/>
        <v>4</v>
      </c>
      <c r="BD361" s="116">
        <f t="shared" si="22"/>
        <v>2022</v>
      </c>
      <c r="BE361" s="124">
        <f t="shared" si="23"/>
        <v>0</v>
      </c>
    </row>
    <row r="362" spans="1:57">
      <c r="A362" s="116"/>
      <c r="B362" s="116"/>
      <c r="C362" s="120" t="s">
        <v>1683</v>
      </c>
      <c r="D362" s="116"/>
      <c r="E362" s="120" t="s">
        <v>2158</v>
      </c>
      <c r="F362" s="116"/>
      <c r="G362" s="120" t="s">
        <v>1769</v>
      </c>
      <c r="H362" s="116"/>
      <c r="I362" s="116"/>
      <c r="J362" s="116"/>
      <c r="K362" s="120" t="s">
        <v>125</v>
      </c>
      <c r="L362" s="120" t="s">
        <v>2002</v>
      </c>
      <c r="M362" s="116"/>
      <c r="N362" s="116"/>
      <c r="O362" s="116"/>
      <c r="P362" s="116"/>
      <c r="Q362" s="116"/>
      <c r="R362" s="116"/>
      <c r="S362" s="116"/>
      <c r="T362" s="120">
        <v>30390156</v>
      </c>
      <c r="U362" s="121">
        <v>0.14749999999999999</v>
      </c>
      <c r="V362" s="120" t="s">
        <v>2193</v>
      </c>
      <c r="W362" s="116"/>
      <c r="X362" s="120">
        <v>768</v>
      </c>
      <c r="Y362" s="120">
        <v>24</v>
      </c>
      <c r="Z362" s="120" t="s">
        <v>62</v>
      </c>
      <c r="AA362" s="116"/>
      <c r="AB362" s="116"/>
      <c r="AC362" s="120"/>
      <c r="AD362" s="116"/>
      <c r="AE362" s="120" t="s">
        <v>1683</v>
      </c>
      <c r="AF362" s="116"/>
      <c r="AG362" s="116" t="s">
        <v>2657</v>
      </c>
      <c r="AH362" s="122">
        <v>44677</v>
      </c>
      <c r="AI362" s="122">
        <v>44677</v>
      </c>
      <c r="AJ362" s="122">
        <v>44678</v>
      </c>
      <c r="AK362" s="122"/>
      <c r="AL362" s="122"/>
      <c r="AM362" s="120" t="s">
        <v>175</v>
      </c>
      <c r="AN362" s="120"/>
      <c r="AO362" s="116"/>
      <c r="AP362" s="116"/>
      <c r="AQ362" s="116"/>
      <c r="AR362" s="116"/>
      <c r="AS362" s="120" t="s">
        <v>53</v>
      </c>
      <c r="AT362" s="120"/>
      <c r="AU362" s="123"/>
      <c r="AV362" s="123"/>
      <c r="AW362" s="123"/>
      <c r="AX362" s="123"/>
      <c r="AY362" s="123"/>
      <c r="AZ362" s="123"/>
      <c r="BA362" s="116"/>
      <c r="BB362" s="116">
        <f t="shared" si="20"/>
        <v>18</v>
      </c>
      <c r="BC362" s="116">
        <f t="shared" si="21"/>
        <v>4</v>
      </c>
      <c r="BD362" s="116">
        <f t="shared" si="22"/>
        <v>2022</v>
      </c>
      <c r="BE362" s="124">
        <f t="shared" si="23"/>
        <v>0</v>
      </c>
    </row>
    <row r="363" spans="1:57">
      <c r="A363" s="116"/>
      <c r="B363" s="116"/>
      <c r="C363" s="120" t="s">
        <v>1684</v>
      </c>
      <c r="D363" s="116"/>
      <c r="E363" s="120" t="s">
        <v>2158</v>
      </c>
      <c r="F363" s="116"/>
      <c r="G363" s="120" t="s">
        <v>1769</v>
      </c>
      <c r="H363" s="116"/>
      <c r="I363" s="116"/>
      <c r="J363" s="116"/>
      <c r="K363" s="120" t="s">
        <v>125</v>
      </c>
      <c r="L363" s="120" t="s">
        <v>2002</v>
      </c>
      <c r="M363" s="116"/>
      <c r="N363" s="116"/>
      <c r="O363" s="116"/>
      <c r="P363" s="116"/>
      <c r="Q363" s="116"/>
      <c r="R363" s="116"/>
      <c r="S363" s="116"/>
      <c r="T363" s="120">
        <v>30390156</v>
      </c>
      <c r="U363" s="121">
        <v>0.14749999999999999</v>
      </c>
      <c r="V363" s="120" t="s">
        <v>2193</v>
      </c>
      <c r="W363" s="116"/>
      <c r="X363" s="120">
        <v>768</v>
      </c>
      <c r="Y363" s="120">
        <v>24</v>
      </c>
      <c r="Z363" s="120" t="s">
        <v>62</v>
      </c>
      <c r="AA363" s="116"/>
      <c r="AB363" s="116"/>
      <c r="AC363" s="120"/>
      <c r="AD363" s="116"/>
      <c r="AE363" s="120" t="s">
        <v>1684</v>
      </c>
      <c r="AF363" s="116"/>
      <c r="AG363" s="116" t="s">
        <v>2657</v>
      </c>
      <c r="AH363" s="122">
        <v>44677</v>
      </c>
      <c r="AI363" s="122">
        <v>44677</v>
      </c>
      <c r="AJ363" s="122">
        <v>44678</v>
      </c>
      <c r="AK363" s="122"/>
      <c r="AL363" s="122"/>
      <c r="AM363" s="120" t="s">
        <v>175</v>
      </c>
      <c r="AN363" s="120"/>
      <c r="AO363" s="116"/>
      <c r="AP363" s="116"/>
      <c r="AQ363" s="116"/>
      <c r="AR363" s="116"/>
      <c r="AS363" s="120" t="s">
        <v>53</v>
      </c>
      <c r="AT363" s="120"/>
      <c r="AU363" s="123"/>
      <c r="AV363" s="123"/>
      <c r="AW363" s="123"/>
      <c r="AX363" s="123"/>
      <c r="AY363" s="123"/>
      <c r="AZ363" s="123"/>
      <c r="BA363" s="116"/>
      <c r="BB363" s="116">
        <f t="shared" si="20"/>
        <v>18</v>
      </c>
      <c r="BC363" s="116">
        <f t="shared" si="21"/>
        <v>4</v>
      </c>
      <c r="BD363" s="116">
        <f t="shared" si="22"/>
        <v>2022</v>
      </c>
      <c r="BE363" s="124">
        <f t="shared" si="23"/>
        <v>0</v>
      </c>
    </row>
    <row r="364" spans="1:57">
      <c r="A364" s="116"/>
      <c r="B364" s="116"/>
      <c r="C364" s="120" t="s">
        <v>1685</v>
      </c>
      <c r="D364" s="116"/>
      <c r="E364" s="120" t="s">
        <v>2158</v>
      </c>
      <c r="F364" s="116"/>
      <c r="G364" s="120" t="s">
        <v>1769</v>
      </c>
      <c r="H364" s="116"/>
      <c r="I364" s="116"/>
      <c r="J364" s="116"/>
      <c r="K364" s="120" t="s">
        <v>125</v>
      </c>
      <c r="L364" s="120" t="s">
        <v>2002</v>
      </c>
      <c r="M364" s="116"/>
      <c r="N364" s="116"/>
      <c r="O364" s="116"/>
      <c r="P364" s="116"/>
      <c r="Q364" s="116"/>
      <c r="R364" s="116"/>
      <c r="S364" s="116"/>
      <c r="T364" s="120">
        <v>30390156</v>
      </c>
      <c r="U364" s="121">
        <v>0.14749999999999999</v>
      </c>
      <c r="V364" s="120" t="s">
        <v>2193</v>
      </c>
      <c r="W364" s="116"/>
      <c r="X364" s="120">
        <v>768</v>
      </c>
      <c r="Y364" s="120">
        <v>24</v>
      </c>
      <c r="Z364" s="120" t="s">
        <v>62</v>
      </c>
      <c r="AA364" s="116"/>
      <c r="AB364" s="116"/>
      <c r="AC364" s="120"/>
      <c r="AD364" s="116"/>
      <c r="AE364" s="120" t="s">
        <v>1685</v>
      </c>
      <c r="AF364" s="116"/>
      <c r="AG364" s="116" t="s">
        <v>2657</v>
      </c>
      <c r="AH364" s="122">
        <v>44677</v>
      </c>
      <c r="AI364" s="122">
        <v>44677</v>
      </c>
      <c r="AJ364" s="122">
        <v>44678</v>
      </c>
      <c r="AK364" s="122"/>
      <c r="AL364" s="122"/>
      <c r="AM364" s="120" t="s">
        <v>175</v>
      </c>
      <c r="AN364" s="120"/>
      <c r="AO364" s="116"/>
      <c r="AP364" s="116"/>
      <c r="AQ364" s="116"/>
      <c r="AR364" s="116"/>
      <c r="AS364" s="120" t="s">
        <v>53</v>
      </c>
      <c r="AT364" s="120"/>
      <c r="AU364" s="123"/>
      <c r="AV364" s="123"/>
      <c r="AW364" s="123"/>
      <c r="AX364" s="123"/>
      <c r="AY364" s="123"/>
      <c r="AZ364" s="123"/>
      <c r="BA364" s="116"/>
      <c r="BB364" s="116">
        <f t="shared" si="20"/>
        <v>18</v>
      </c>
      <c r="BC364" s="116">
        <f t="shared" si="21"/>
        <v>4</v>
      </c>
      <c r="BD364" s="116">
        <f t="shared" si="22"/>
        <v>2022</v>
      </c>
      <c r="BE364" s="124">
        <f t="shared" si="23"/>
        <v>0</v>
      </c>
    </row>
    <row r="365" spans="1:57">
      <c r="A365" s="116"/>
      <c r="B365" s="116"/>
      <c r="C365" s="125" t="s">
        <v>1686</v>
      </c>
      <c r="D365" s="116"/>
      <c r="E365" s="125">
        <v>53092</v>
      </c>
      <c r="F365" s="116"/>
      <c r="G365" s="125" t="s">
        <v>1768</v>
      </c>
      <c r="H365" s="116"/>
      <c r="I365" s="116"/>
      <c r="J365" s="116"/>
      <c r="K365" s="125" t="s">
        <v>1824</v>
      </c>
      <c r="L365" s="125" t="s">
        <v>1003</v>
      </c>
      <c r="M365" s="116"/>
      <c r="N365" s="116"/>
      <c r="O365" s="116"/>
      <c r="P365" s="116"/>
      <c r="Q365" s="116"/>
      <c r="R365" s="116"/>
      <c r="S365" s="116"/>
      <c r="T365" s="125">
        <v>30383260</v>
      </c>
      <c r="U365" s="129">
        <v>0.2</v>
      </c>
      <c r="V365" s="125" t="s">
        <v>2211</v>
      </c>
      <c r="W365" s="116"/>
      <c r="X365" s="125">
        <v>58</v>
      </c>
      <c r="Y365" s="125">
        <v>2</v>
      </c>
      <c r="Z365" s="125" t="s">
        <v>2030</v>
      </c>
      <c r="AA365" s="116"/>
      <c r="AB365" s="116"/>
      <c r="AC365" s="125"/>
      <c r="AD365" s="116"/>
      <c r="AE365" s="125" t="s">
        <v>1686</v>
      </c>
      <c r="AF365" s="116"/>
      <c r="AG365" s="116" t="s">
        <v>2657</v>
      </c>
      <c r="AH365" s="127">
        <v>44677</v>
      </c>
      <c r="AI365" s="127">
        <v>44677</v>
      </c>
      <c r="AJ365" s="127">
        <v>44677</v>
      </c>
      <c r="AK365" s="127">
        <v>44677</v>
      </c>
      <c r="AL365" s="127">
        <v>44677</v>
      </c>
      <c r="AM365" s="128" t="s">
        <v>64</v>
      </c>
      <c r="AN365" s="125"/>
      <c r="AO365" s="116"/>
      <c r="AP365" s="116"/>
      <c r="AQ365" s="116"/>
      <c r="AR365" s="116"/>
      <c r="AS365" s="125" t="s">
        <v>53</v>
      </c>
      <c r="AT365" s="125"/>
      <c r="AU365" s="123"/>
      <c r="AV365" s="123"/>
      <c r="AW365" s="123"/>
      <c r="AX365" s="123"/>
      <c r="AY365" s="123"/>
      <c r="AZ365" s="123"/>
      <c r="BA365" s="116"/>
      <c r="BB365" s="116">
        <f t="shared" si="20"/>
        <v>18</v>
      </c>
      <c r="BC365" s="116">
        <f t="shared" si="21"/>
        <v>4</v>
      </c>
      <c r="BD365" s="116">
        <f t="shared" si="22"/>
        <v>2022</v>
      </c>
      <c r="BE365" s="124">
        <f t="shared" si="23"/>
        <v>0</v>
      </c>
    </row>
    <row r="366" spans="1:57">
      <c r="A366" s="116"/>
      <c r="B366" s="116"/>
      <c r="C366" s="120" t="s">
        <v>1687</v>
      </c>
      <c r="D366" s="116"/>
      <c r="E366" s="120" t="s">
        <v>257</v>
      </c>
      <c r="F366" s="116"/>
      <c r="G366" s="120" t="s">
        <v>1769</v>
      </c>
      <c r="H366" s="116"/>
      <c r="I366" s="116"/>
      <c r="J366" s="116"/>
      <c r="K366" s="120" t="s">
        <v>1822</v>
      </c>
      <c r="L366" s="120" t="s">
        <v>2007</v>
      </c>
      <c r="M366" s="116"/>
      <c r="N366" s="116"/>
      <c r="O366" s="116"/>
      <c r="P366" s="116"/>
      <c r="Q366" s="116"/>
      <c r="R366" s="116"/>
      <c r="S366" s="116"/>
      <c r="T366" s="120">
        <v>30390456</v>
      </c>
      <c r="U366" s="141">
        <v>0.14749999999999999</v>
      </c>
      <c r="V366" s="120" t="s">
        <v>2193</v>
      </c>
      <c r="W366" s="116"/>
      <c r="X366" s="120">
        <v>832</v>
      </c>
      <c r="Y366" s="120">
        <v>26</v>
      </c>
      <c r="Z366" s="120" t="s">
        <v>62</v>
      </c>
      <c r="AA366" s="116"/>
      <c r="AB366" s="116"/>
      <c r="AC366" s="120"/>
      <c r="AD366" s="116"/>
      <c r="AE366" s="120" t="s">
        <v>1687</v>
      </c>
      <c r="AF366" s="116"/>
      <c r="AG366" s="116" t="s">
        <v>2657</v>
      </c>
      <c r="AH366" s="122">
        <v>44677</v>
      </c>
      <c r="AI366" s="122">
        <v>44677</v>
      </c>
      <c r="AJ366" s="122">
        <v>44680</v>
      </c>
      <c r="AK366" s="122"/>
      <c r="AL366" s="122"/>
      <c r="AM366" s="120" t="s">
        <v>175</v>
      </c>
      <c r="AN366" s="120"/>
      <c r="AO366" s="116"/>
      <c r="AP366" s="116"/>
      <c r="AQ366" s="116"/>
      <c r="AR366" s="116"/>
      <c r="AS366" s="120" t="s">
        <v>53</v>
      </c>
      <c r="AT366" s="120"/>
      <c r="AU366" s="123"/>
      <c r="AV366" s="123"/>
      <c r="AW366" s="123"/>
      <c r="AX366" s="123"/>
      <c r="AY366" s="123"/>
      <c r="AZ366" s="123"/>
      <c r="BA366" s="116"/>
      <c r="BB366" s="116">
        <f t="shared" si="20"/>
        <v>18</v>
      </c>
      <c r="BC366" s="116">
        <f t="shared" si="21"/>
        <v>4</v>
      </c>
      <c r="BD366" s="116">
        <f t="shared" si="22"/>
        <v>2022</v>
      </c>
      <c r="BE366" s="124">
        <f t="shared" si="23"/>
        <v>0</v>
      </c>
    </row>
    <row r="367" spans="1:57">
      <c r="A367" s="116"/>
      <c r="B367" s="116"/>
      <c r="C367" s="116" t="s">
        <v>1688</v>
      </c>
      <c r="D367" s="116"/>
      <c r="E367" s="116" t="s">
        <v>2166</v>
      </c>
      <c r="F367" s="116"/>
      <c r="G367" s="116" t="s">
        <v>1769</v>
      </c>
      <c r="H367" s="116"/>
      <c r="I367" s="116"/>
      <c r="J367" s="116"/>
      <c r="K367" s="116" t="s">
        <v>190</v>
      </c>
      <c r="L367" s="116" t="s">
        <v>2011</v>
      </c>
      <c r="M367" s="116"/>
      <c r="N367" s="116"/>
      <c r="O367" s="116"/>
      <c r="P367" s="116"/>
      <c r="Q367" s="116"/>
      <c r="R367" s="116"/>
      <c r="S367" s="116"/>
      <c r="T367" s="116">
        <v>30390156</v>
      </c>
      <c r="U367" s="140">
        <v>0.14749999999999999</v>
      </c>
      <c r="V367" s="116" t="s">
        <v>2194</v>
      </c>
      <c r="W367" s="116"/>
      <c r="X367" s="116">
        <v>768</v>
      </c>
      <c r="Y367" s="116">
        <v>24</v>
      </c>
      <c r="Z367" s="116" t="s">
        <v>62</v>
      </c>
      <c r="AA367" s="116"/>
      <c r="AB367" s="116"/>
      <c r="AC367" s="116"/>
      <c r="AD367" s="116"/>
      <c r="AE367" s="116" t="s">
        <v>1688</v>
      </c>
      <c r="AF367" s="116"/>
      <c r="AG367" s="116" t="s">
        <v>2657</v>
      </c>
      <c r="AH367" s="114">
        <v>44678</v>
      </c>
      <c r="AI367" s="114"/>
      <c r="AJ367" s="114">
        <v>44679</v>
      </c>
      <c r="AK367" s="114"/>
      <c r="AL367" s="114"/>
      <c r="AM367" s="116" t="s">
        <v>811</v>
      </c>
      <c r="AN367" s="116" t="s">
        <v>2320</v>
      </c>
      <c r="AO367" s="116"/>
      <c r="AP367" s="116"/>
      <c r="AQ367" s="116"/>
      <c r="AR367" s="116"/>
      <c r="AS367" s="116" t="s">
        <v>53</v>
      </c>
      <c r="AT367" s="116"/>
      <c r="AU367" s="123"/>
      <c r="AV367" s="123"/>
      <c r="AW367" s="123"/>
      <c r="AX367" s="123"/>
      <c r="AY367" s="123"/>
      <c r="AZ367" s="123"/>
      <c r="BA367" s="116"/>
      <c r="BB367" s="116">
        <f t="shared" si="20"/>
        <v>0</v>
      </c>
      <c r="BC367" s="116">
        <f t="shared" si="21"/>
        <v>1</v>
      </c>
      <c r="BD367" s="116">
        <f t="shared" si="22"/>
        <v>1900</v>
      </c>
      <c r="BE367" s="124">
        <f t="shared" si="23"/>
        <v>0</v>
      </c>
    </row>
    <row r="368" spans="1:57">
      <c r="A368" s="116"/>
      <c r="B368" s="116"/>
      <c r="C368" s="128" t="s">
        <v>1689</v>
      </c>
      <c r="D368" s="116"/>
      <c r="E368" s="128">
        <v>114174</v>
      </c>
      <c r="F368" s="116"/>
      <c r="G368" s="128" t="s">
        <v>1769</v>
      </c>
      <c r="H368" s="116"/>
      <c r="I368" s="116"/>
      <c r="J368" s="116"/>
      <c r="K368" s="128" t="s">
        <v>1788</v>
      </c>
      <c r="L368" s="128" t="s">
        <v>2010</v>
      </c>
      <c r="M368" s="116"/>
      <c r="N368" s="116"/>
      <c r="O368" s="116"/>
      <c r="P368" s="116"/>
      <c r="Q368" s="116"/>
      <c r="R368" s="116"/>
      <c r="S368" s="116"/>
      <c r="T368" s="128">
        <v>30390456</v>
      </c>
      <c r="U368" s="135">
        <v>0.14749999999999999</v>
      </c>
      <c r="V368" s="128" t="s">
        <v>2192</v>
      </c>
      <c r="W368" s="116"/>
      <c r="X368" s="128">
        <v>832</v>
      </c>
      <c r="Y368" s="128">
        <v>26</v>
      </c>
      <c r="Z368" s="128" t="s">
        <v>56</v>
      </c>
      <c r="AA368" s="116"/>
      <c r="AB368" s="116"/>
      <c r="AC368" s="128"/>
      <c r="AD368" s="116"/>
      <c r="AE368" s="128" t="s">
        <v>1689</v>
      </c>
      <c r="AF368" s="116"/>
      <c r="AG368" s="116" t="s">
        <v>2657</v>
      </c>
      <c r="AH368" s="133">
        <v>44678</v>
      </c>
      <c r="AI368" s="133">
        <v>44678</v>
      </c>
      <c r="AJ368" s="133">
        <v>44678</v>
      </c>
      <c r="AK368" s="133">
        <v>44678</v>
      </c>
      <c r="AL368" s="133">
        <v>44678</v>
      </c>
      <c r="AM368" s="128" t="s">
        <v>64</v>
      </c>
      <c r="AN368" s="128"/>
      <c r="AO368" s="116"/>
      <c r="AP368" s="116"/>
      <c r="AQ368" s="116"/>
      <c r="AR368" s="116"/>
      <c r="AS368" s="128" t="s">
        <v>53</v>
      </c>
      <c r="AT368" s="128"/>
      <c r="AU368" s="123"/>
      <c r="AV368" s="123"/>
      <c r="AW368" s="123"/>
      <c r="AX368" s="123"/>
      <c r="AY368" s="123"/>
      <c r="AZ368" s="123"/>
      <c r="BA368" s="116"/>
      <c r="BB368" s="116">
        <f t="shared" si="20"/>
        <v>18</v>
      </c>
      <c r="BC368" s="116">
        <f t="shared" si="21"/>
        <v>4</v>
      </c>
      <c r="BD368" s="116">
        <f t="shared" si="22"/>
        <v>2022</v>
      </c>
      <c r="BE368" s="124">
        <f t="shared" si="23"/>
        <v>0</v>
      </c>
    </row>
    <row r="369" spans="1:57">
      <c r="A369" s="116"/>
      <c r="B369" s="116"/>
      <c r="C369" s="128" t="s">
        <v>1690</v>
      </c>
      <c r="D369" s="116"/>
      <c r="E369" s="128">
        <v>114174</v>
      </c>
      <c r="F369" s="116"/>
      <c r="G369" s="128" t="s">
        <v>1769</v>
      </c>
      <c r="H369" s="116"/>
      <c r="I369" s="116"/>
      <c r="J369" s="116"/>
      <c r="K369" s="128" t="s">
        <v>1788</v>
      </c>
      <c r="L369" s="128" t="s">
        <v>2010</v>
      </c>
      <c r="M369" s="116"/>
      <c r="N369" s="116"/>
      <c r="O369" s="116"/>
      <c r="P369" s="116"/>
      <c r="Q369" s="116"/>
      <c r="R369" s="116"/>
      <c r="S369" s="116"/>
      <c r="T369" s="128">
        <v>30390456</v>
      </c>
      <c r="U369" s="135">
        <v>0.14749999999999999</v>
      </c>
      <c r="V369" s="128" t="s">
        <v>2192</v>
      </c>
      <c r="W369" s="116"/>
      <c r="X369" s="128">
        <v>832</v>
      </c>
      <c r="Y369" s="128">
        <v>26</v>
      </c>
      <c r="Z369" s="128" t="s">
        <v>56</v>
      </c>
      <c r="AA369" s="116"/>
      <c r="AB369" s="116"/>
      <c r="AC369" s="128"/>
      <c r="AD369" s="116"/>
      <c r="AE369" s="128" t="s">
        <v>1690</v>
      </c>
      <c r="AF369" s="116"/>
      <c r="AG369" s="116" t="s">
        <v>2657</v>
      </c>
      <c r="AH369" s="133">
        <v>44678</v>
      </c>
      <c r="AI369" s="133">
        <v>44678</v>
      </c>
      <c r="AJ369" s="133">
        <v>44678</v>
      </c>
      <c r="AK369" s="133">
        <v>44678</v>
      </c>
      <c r="AL369" s="133">
        <v>44678</v>
      </c>
      <c r="AM369" s="128" t="s">
        <v>64</v>
      </c>
      <c r="AN369" s="128"/>
      <c r="AO369" s="116"/>
      <c r="AP369" s="116"/>
      <c r="AQ369" s="116"/>
      <c r="AR369" s="116"/>
      <c r="AS369" s="128" t="s">
        <v>53</v>
      </c>
      <c r="AT369" s="128"/>
      <c r="AU369" s="123"/>
      <c r="AV369" s="123"/>
      <c r="AW369" s="123"/>
      <c r="AX369" s="123"/>
      <c r="AY369" s="123"/>
      <c r="AZ369" s="123"/>
      <c r="BA369" s="116"/>
      <c r="BB369" s="116">
        <f t="shared" si="20"/>
        <v>18</v>
      </c>
      <c r="BC369" s="116">
        <f t="shared" si="21"/>
        <v>4</v>
      </c>
      <c r="BD369" s="116">
        <f t="shared" si="22"/>
        <v>2022</v>
      </c>
      <c r="BE369" s="124">
        <f t="shared" si="23"/>
        <v>0</v>
      </c>
    </row>
    <row r="370" spans="1:57">
      <c r="A370" s="116"/>
      <c r="B370" s="116"/>
      <c r="C370" s="137" t="s">
        <v>1691</v>
      </c>
      <c r="D370" s="116"/>
      <c r="E370" s="137">
        <v>114174</v>
      </c>
      <c r="F370" s="116"/>
      <c r="G370" s="137" t="s">
        <v>1769</v>
      </c>
      <c r="H370" s="116"/>
      <c r="I370" s="116"/>
      <c r="J370" s="116"/>
      <c r="K370" s="137" t="s">
        <v>1788</v>
      </c>
      <c r="L370" s="137" t="s">
        <v>2010</v>
      </c>
      <c r="M370" s="116"/>
      <c r="N370" s="116"/>
      <c r="O370" s="116"/>
      <c r="P370" s="116"/>
      <c r="Q370" s="116"/>
      <c r="R370" s="116"/>
      <c r="S370" s="116"/>
      <c r="T370" s="137">
        <v>30390456</v>
      </c>
      <c r="U370" s="138">
        <v>0.14749999999999999</v>
      </c>
      <c r="V370" s="137" t="s">
        <v>2192</v>
      </c>
      <c r="W370" s="116"/>
      <c r="X370" s="137">
        <v>832</v>
      </c>
      <c r="Y370" s="137">
        <v>26</v>
      </c>
      <c r="Z370" s="137" t="s">
        <v>56</v>
      </c>
      <c r="AA370" s="116"/>
      <c r="AB370" s="116"/>
      <c r="AC370" s="137"/>
      <c r="AD370" s="116"/>
      <c r="AE370" s="137" t="s">
        <v>1691</v>
      </c>
      <c r="AF370" s="116"/>
      <c r="AG370" s="116" t="s">
        <v>2657</v>
      </c>
      <c r="AH370" s="136">
        <v>44678</v>
      </c>
      <c r="AI370" s="136">
        <v>44678</v>
      </c>
      <c r="AJ370" s="136">
        <v>44678</v>
      </c>
      <c r="AK370" s="136"/>
      <c r="AL370" s="136"/>
      <c r="AM370" s="137" t="s">
        <v>175</v>
      </c>
      <c r="AN370" s="137"/>
      <c r="AO370" s="116"/>
      <c r="AP370" s="116"/>
      <c r="AQ370" s="116"/>
      <c r="AR370" s="116"/>
      <c r="AS370" s="137" t="s">
        <v>53</v>
      </c>
      <c r="AT370" s="137"/>
      <c r="AU370" s="123"/>
      <c r="AV370" s="123"/>
      <c r="AW370" s="123"/>
      <c r="AX370" s="123"/>
      <c r="AY370" s="123"/>
      <c r="AZ370" s="123"/>
      <c r="BA370" s="116"/>
      <c r="BB370" s="116">
        <f t="shared" si="20"/>
        <v>18</v>
      </c>
      <c r="BC370" s="116">
        <f t="shared" si="21"/>
        <v>4</v>
      </c>
      <c r="BD370" s="116">
        <f t="shared" si="22"/>
        <v>2022</v>
      </c>
      <c r="BE370" s="124">
        <f t="shared" si="23"/>
        <v>0</v>
      </c>
    </row>
    <row r="371" spans="1:57">
      <c r="A371" s="116"/>
      <c r="B371" s="116"/>
      <c r="C371" s="120" t="s">
        <v>1692</v>
      </c>
      <c r="D371" s="116"/>
      <c r="E371" s="120" t="s">
        <v>2161</v>
      </c>
      <c r="F371" s="116"/>
      <c r="G371" s="120" t="s">
        <v>1769</v>
      </c>
      <c r="H371" s="116"/>
      <c r="I371" s="116"/>
      <c r="J371" s="116"/>
      <c r="K371" s="120" t="s">
        <v>1778</v>
      </c>
      <c r="L371" s="120" t="s">
        <v>2012</v>
      </c>
      <c r="M371" s="116"/>
      <c r="N371" s="116"/>
      <c r="O371" s="116"/>
      <c r="P371" s="116"/>
      <c r="Q371" s="116"/>
      <c r="R371" s="116"/>
      <c r="S371" s="116"/>
      <c r="T371" s="120">
        <v>30390156</v>
      </c>
      <c r="U371" s="121">
        <v>0.14749999999999999</v>
      </c>
      <c r="V371" s="120" t="s">
        <v>2194</v>
      </c>
      <c r="W371" s="116"/>
      <c r="X371" s="120">
        <v>768</v>
      </c>
      <c r="Y371" s="120">
        <v>24</v>
      </c>
      <c r="Z371" s="120" t="s">
        <v>62</v>
      </c>
      <c r="AA371" s="116"/>
      <c r="AB371" s="116"/>
      <c r="AC371" s="120"/>
      <c r="AD371" s="116"/>
      <c r="AE371" s="120" t="s">
        <v>1692</v>
      </c>
      <c r="AF371" s="116"/>
      <c r="AG371" s="116" t="s">
        <v>2657</v>
      </c>
      <c r="AH371" s="122">
        <v>44678</v>
      </c>
      <c r="AI371" s="122">
        <v>44678</v>
      </c>
      <c r="AJ371" s="122">
        <v>44678</v>
      </c>
      <c r="AK371" s="122"/>
      <c r="AL371" s="122"/>
      <c r="AM371" s="120" t="s">
        <v>175</v>
      </c>
      <c r="AN371" s="120"/>
      <c r="AO371" s="116"/>
      <c r="AP371" s="116"/>
      <c r="AQ371" s="116"/>
      <c r="AR371" s="116"/>
      <c r="AS371" s="120" t="s">
        <v>53</v>
      </c>
      <c r="AT371" s="120"/>
      <c r="AU371" s="123"/>
      <c r="AV371" s="123"/>
      <c r="AW371" s="123"/>
      <c r="AX371" s="123"/>
      <c r="AY371" s="123"/>
      <c r="AZ371" s="123"/>
      <c r="BA371" s="116"/>
      <c r="BB371" s="116">
        <f t="shared" si="20"/>
        <v>18</v>
      </c>
      <c r="BC371" s="116">
        <f t="shared" si="21"/>
        <v>4</v>
      </c>
      <c r="BD371" s="116">
        <f t="shared" si="22"/>
        <v>2022</v>
      </c>
      <c r="BE371" s="124">
        <f t="shared" si="23"/>
        <v>0</v>
      </c>
    </row>
    <row r="372" spans="1:57">
      <c r="A372" s="116"/>
      <c r="B372" s="116"/>
      <c r="C372" s="120" t="s">
        <v>1693</v>
      </c>
      <c r="D372" s="116"/>
      <c r="E372" s="120" t="s">
        <v>2167</v>
      </c>
      <c r="F372" s="116"/>
      <c r="G372" s="120" t="s">
        <v>1769</v>
      </c>
      <c r="H372" s="116"/>
      <c r="I372" s="116"/>
      <c r="J372" s="116"/>
      <c r="K372" s="120" t="s">
        <v>328</v>
      </c>
      <c r="L372" s="120" t="s">
        <v>346</v>
      </c>
      <c r="M372" s="116"/>
      <c r="N372" s="116"/>
      <c r="O372" s="116"/>
      <c r="P372" s="116"/>
      <c r="Q372" s="116"/>
      <c r="R372" s="116"/>
      <c r="S372" s="116"/>
      <c r="T372" s="120">
        <v>30390156</v>
      </c>
      <c r="U372" s="121">
        <v>0.14749999999999999</v>
      </c>
      <c r="V372" s="120" t="s">
        <v>2193</v>
      </c>
      <c r="W372" s="116"/>
      <c r="X372" s="120">
        <v>768</v>
      </c>
      <c r="Y372" s="120">
        <v>24</v>
      </c>
      <c r="Z372" s="120" t="s">
        <v>56</v>
      </c>
      <c r="AA372" s="116"/>
      <c r="AB372" s="116"/>
      <c r="AC372" s="120"/>
      <c r="AD372" s="116"/>
      <c r="AE372" s="120" t="s">
        <v>1693</v>
      </c>
      <c r="AF372" s="116"/>
      <c r="AG372" s="116" t="s">
        <v>2657</v>
      </c>
      <c r="AH372" s="122">
        <v>44678</v>
      </c>
      <c r="AI372" s="122">
        <v>44678</v>
      </c>
      <c r="AJ372" s="122">
        <v>44678</v>
      </c>
      <c r="AK372" s="122"/>
      <c r="AL372" s="122"/>
      <c r="AM372" s="120" t="s">
        <v>175</v>
      </c>
      <c r="AN372" s="120"/>
      <c r="AO372" s="116"/>
      <c r="AP372" s="116"/>
      <c r="AQ372" s="116"/>
      <c r="AR372" s="116"/>
      <c r="AS372" s="120" t="s">
        <v>53</v>
      </c>
      <c r="AT372" s="120"/>
      <c r="AU372" s="123"/>
      <c r="AV372" s="123"/>
      <c r="AW372" s="123"/>
      <c r="AX372" s="123"/>
      <c r="AY372" s="123"/>
      <c r="AZ372" s="123"/>
      <c r="BA372" s="116"/>
      <c r="BB372" s="116">
        <f t="shared" si="20"/>
        <v>18</v>
      </c>
      <c r="BC372" s="116">
        <f t="shared" si="21"/>
        <v>4</v>
      </c>
      <c r="BD372" s="116">
        <f t="shared" si="22"/>
        <v>2022</v>
      </c>
      <c r="BE372" s="124">
        <f t="shared" si="23"/>
        <v>0</v>
      </c>
    </row>
    <row r="373" spans="1:57">
      <c r="A373" s="116"/>
      <c r="B373" s="116"/>
      <c r="C373" s="120" t="s">
        <v>1694</v>
      </c>
      <c r="D373" s="116"/>
      <c r="E373" s="120" t="s">
        <v>2168</v>
      </c>
      <c r="F373" s="116"/>
      <c r="G373" s="120" t="s">
        <v>1769</v>
      </c>
      <c r="H373" s="116"/>
      <c r="I373" s="116"/>
      <c r="J373" s="116"/>
      <c r="K373" s="120" t="s">
        <v>743</v>
      </c>
      <c r="L373" s="120" t="s">
        <v>2013</v>
      </c>
      <c r="M373" s="116"/>
      <c r="N373" s="116"/>
      <c r="O373" s="116"/>
      <c r="P373" s="116"/>
      <c r="Q373" s="116"/>
      <c r="R373" s="116"/>
      <c r="S373" s="116"/>
      <c r="T373" s="120">
        <v>30390156</v>
      </c>
      <c r="U373" s="121">
        <v>0.14749999999999999</v>
      </c>
      <c r="V373" s="120" t="s">
        <v>2193</v>
      </c>
      <c r="W373" s="116"/>
      <c r="X373" s="120">
        <v>832</v>
      </c>
      <c r="Y373" s="120">
        <v>26</v>
      </c>
      <c r="Z373" s="120" t="s">
        <v>56</v>
      </c>
      <c r="AA373" s="116"/>
      <c r="AB373" s="116"/>
      <c r="AC373" s="120"/>
      <c r="AD373" s="116"/>
      <c r="AE373" s="120" t="s">
        <v>1694</v>
      </c>
      <c r="AF373" s="116"/>
      <c r="AG373" s="116" t="s">
        <v>2657</v>
      </c>
      <c r="AH373" s="122">
        <v>44678</v>
      </c>
      <c r="AI373" s="122">
        <v>44678</v>
      </c>
      <c r="AJ373" s="122">
        <v>44679</v>
      </c>
      <c r="AK373" s="122"/>
      <c r="AL373" s="122"/>
      <c r="AM373" s="120" t="s">
        <v>175</v>
      </c>
      <c r="AN373" s="120"/>
      <c r="AO373" s="116"/>
      <c r="AP373" s="116"/>
      <c r="AQ373" s="116"/>
      <c r="AR373" s="116"/>
      <c r="AS373" s="120" t="s">
        <v>53</v>
      </c>
      <c r="AT373" s="120"/>
      <c r="AU373" s="123"/>
      <c r="AV373" s="123"/>
      <c r="AW373" s="123"/>
      <c r="AX373" s="123"/>
      <c r="AY373" s="123"/>
      <c r="AZ373" s="123"/>
      <c r="BA373" s="116"/>
      <c r="BB373" s="116">
        <f t="shared" si="20"/>
        <v>18</v>
      </c>
      <c r="BC373" s="116">
        <f t="shared" si="21"/>
        <v>4</v>
      </c>
      <c r="BD373" s="116">
        <f t="shared" si="22"/>
        <v>2022</v>
      </c>
      <c r="BE373" s="124">
        <f t="shared" si="23"/>
        <v>0</v>
      </c>
    </row>
    <row r="374" spans="1:57">
      <c r="A374" s="116"/>
      <c r="B374" s="116"/>
      <c r="C374" s="130" t="s">
        <v>1695</v>
      </c>
      <c r="D374" s="116"/>
      <c r="E374" s="130">
        <v>114170</v>
      </c>
      <c r="F374" s="116"/>
      <c r="G374" s="130" t="s">
        <v>1768</v>
      </c>
      <c r="H374" s="116"/>
      <c r="I374" s="116"/>
      <c r="J374" s="116"/>
      <c r="K374" s="130" t="s">
        <v>1788</v>
      </c>
      <c r="L374" s="130" t="s">
        <v>2010</v>
      </c>
      <c r="M374" s="116"/>
      <c r="N374" s="116"/>
      <c r="O374" s="116"/>
      <c r="P374" s="116"/>
      <c r="Q374" s="116"/>
      <c r="R374" s="116"/>
      <c r="S374" s="116"/>
      <c r="T374" s="130">
        <v>30376909</v>
      </c>
      <c r="U374" s="142">
        <v>0.14749999999999999</v>
      </c>
      <c r="V374" s="130" t="s">
        <v>2202</v>
      </c>
      <c r="W374" s="116"/>
      <c r="X374" s="130">
        <v>896</v>
      </c>
      <c r="Y374" s="130">
        <v>28</v>
      </c>
      <c r="Z374" s="130" t="s">
        <v>56</v>
      </c>
      <c r="AA374" s="116"/>
      <c r="AB374" s="116"/>
      <c r="AC374" s="130"/>
      <c r="AD374" s="116"/>
      <c r="AE374" s="130" t="s">
        <v>1695</v>
      </c>
      <c r="AF374" s="116"/>
      <c r="AG374" s="116" t="s">
        <v>2657</v>
      </c>
      <c r="AH374" s="132">
        <v>44679</v>
      </c>
      <c r="AI374" s="132"/>
      <c r="AJ374" s="132">
        <v>44679</v>
      </c>
      <c r="AK374" s="132"/>
      <c r="AL374" s="132"/>
      <c r="AM374" s="130"/>
      <c r="AN374" s="130"/>
      <c r="AO374" s="116"/>
      <c r="AP374" s="116"/>
      <c r="AQ374" s="116"/>
      <c r="AR374" s="116"/>
      <c r="AS374" s="130" t="s">
        <v>53</v>
      </c>
      <c r="AT374" s="130"/>
      <c r="AU374" s="123"/>
      <c r="AV374" s="123"/>
      <c r="AW374" s="123"/>
      <c r="AX374" s="123"/>
      <c r="AY374" s="123"/>
      <c r="AZ374" s="123"/>
      <c r="BA374" s="116"/>
      <c r="BB374" s="116">
        <f t="shared" si="20"/>
        <v>0</v>
      </c>
      <c r="BC374" s="116">
        <f t="shared" si="21"/>
        <v>1</v>
      </c>
      <c r="BD374" s="116">
        <f t="shared" si="22"/>
        <v>1900</v>
      </c>
      <c r="BE374" s="124">
        <f t="shared" si="23"/>
        <v>0</v>
      </c>
    </row>
    <row r="375" spans="1:57">
      <c r="A375" s="116"/>
      <c r="B375" s="116"/>
      <c r="C375" s="130" t="s">
        <v>1696</v>
      </c>
      <c r="D375" s="116"/>
      <c r="E375" s="130">
        <v>114170</v>
      </c>
      <c r="F375" s="116"/>
      <c r="G375" s="130" t="s">
        <v>1769</v>
      </c>
      <c r="H375" s="116"/>
      <c r="I375" s="116"/>
      <c r="J375" s="116"/>
      <c r="K375" s="130" t="s">
        <v>1788</v>
      </c>
      <c r="L375" s="130" t="s">
        <v>2010</v>
      </c>
      <c r="M375" s="116"/>
      <c r="N375" s="116"/>
      <c r="O375" s="116"/>
      <c r="P375" s="116"/>
      <c r="Q375" s="116"/>
      <c r="R375" s="116"/>
      <c r="S375" s="116"/>
      <c r="T375" s="130">
        <v>30376909</v>
      </c>
      <c r="U375" s="142">
        <v>0.14749999999999999</v>
      </c>
      <c r="V375" s="130" t="s">
        <v>2202</v>
      </c>
      <c r="W375" s="116"/>
      <c r="X375" s="130">
        <v>896</v>
      </c>
      <c r="Y375" s="130">
        <v>28</v>
      </c>
      <c r="Z375" s="130" t="s">
        <v>56</v>
      </c>
      <c r="AA375" s="116"/>
      <c r="AB375" s="116"/>
      <c r="AC375" s="130"/>
      <c r="AD375" s="116"/>
      <c r="AE375" s="130" t="s">
        <v>1696</v>
      </c>
      <c r="AF375" s="116"/>
      <c r="AG375" s="116" t="s">
        <v>2657</v>
      </c>
      <c r="AH375" s="132">
        <v>44679</v>
      </c>
      <c r="AI375" s="132"/>
      <c r="AJ375" s="132">
        <v>44679</v>
      </c>
      <c r="AK375" s="132"/>
      <c r="AL375" s="132"/>
      <c r="AM375" s="130"/>
      <c r="AN375" s="130"/>
      <c r="AO375" s="116"/>
      <c r="AP375" s="116"/>
      <c r="AQ375" s="116"/>
      <c r="AR375" s="116"/>
      <c r="AS375" s="130" t="s">
        <v>53</v>
      </c>
      <c r="AT375" s="130"/>
      <c r="AU375" s="123"/>
      <c r="AV375" s="123"/>
      <c r="AW375" s="123"/>
      <c r="AX375" s="123"/>
      <c r="AY375" s="123"/>
      <c r="AZ375" s="123"/>
      <c r="BA375" s="116"/>
      <c r="BB375" s="116">
        <f t="shared" si="20"/>
        <v>0</v>
      </c>
      <c r="BC375" s="116">
        <f t="shared" si="21"/>
        <v>1</v>
      </c>
      <c r="BD375" s="116">
        <f t="shared" si="22"/>
        <v>1900</v>
      </c>
      <c r="BE375" s="124">
        <f t="shared" si="23"/>
        <v>0</v>
      </c>
    </row>
    <row r="376" spans="1:57">
      <c r="A376" s="116"/>
      <c r="B376" s="116"/>
      <c r="C376" s="130" t="s">
        <v>1697</v>
      </c>
      <c r="D376" s="116"/>
      <c r="E376" s="130">
        <v>114170</v>
      </c>
      <c r="F376" s="116"/>
      <c r="G376" s="130" t="s">
        <v>1769</v>
      </c>
      <c r="H376" s="116"/>
      <c r="I376" s="116"/>
      <c r="J376" s="116"/>
      <c r="K376" s="130" t="s">
        <v>1788</v>
      </c>
      <c r="L376" s="130" t="s">
        <v>2010</v>
      </c>
      <c r="M376" s="116"/>
      <c r="N376" s="116"/>
      <c r="O376" s="116"/>
      <c r="P376" s="116"/>
      <c r="Q376" s="116"/>
      <c r="R376" s="116"/>
      <c r="S376" s="116"/>
      <c r="T376" s="130">
        <v>30376909</v>
      </c>
      <c r="U376" s="142">
        <v>0.14749999999999999</v>
      </c>
      <c r="V376" s="130" t="s">
        <v>2202</v>
      </c>
      <c r="W376" s="116"/>
      <c r="X376" s="130">
        <v>896</v>
      </c>
      <c r="Y376" s="130">
        <v>28</v>
      </c>
      <c r="Z376" s="130" t="s">
        <v>56</v>
      </c>
      <c r="AA376" s="116"/>
      <c r="AB376" s="116"/>
      <c r="AC376" s="130"/>
      <c r="AD376" s="116"/>
      <c r="AE376" s="130" t="s">
        <v>1697</v>
      </c>
      <c r="AF376" s="116"/>
      <c r="AG376" s="116" t="s">
        <v>2657</v>
      </c>
      <c r="AH376" s="132">
        <v>44679</v>
      </c>
      <c r="AI376" s="132"/>
      <c r="AJ376" s="132">
        <v>44679</v>
      </c>
      <c r="AK376" s="132"/>
      <c r="AL376" s="132"/>
      <c r="AM376" s="130"/>
      <c r="AN376" s="130"/>
      <c r="AO376" s="116"/>
      <c r="AP376" s="116"/>
      <c r="AQ376" s="116"/>
      <c r="AR376" s="116"/>
      <c r="AS376" s="130" t="s">
        <v>53</v>
      </c>
      <c r="AT376" s="130"/>
      <c r="AU376" s="123"/>
      <c r="AV376" s="123"/>
      <c r="AW376" s="123"/>
      <c r="AX376" s="123"/>
      <c r="AY376" s="123"/>
      <c r="AZ376" s="123"/>
      <c r="BA376" s="116"/>
      <c r="BB376" s="116">
        <f t="shared" si="20"/>
        <v>0</v>
      </c>
      <c r="BC376" s="116">
        <f t="shared" si="21"/>
        <v>1</v>
      </c>
      <c r="BD376" s="116">
        <f t="shared" si="22"/>
        <v>1900</v>
      </c>
      <c r="BE376" s="124">
        <f t="shared" si="23"/>
        <v>0</v>
      </c>
    </row>
    <row r="377" spans="1:57">
      <c r="A377" s="116"/>
      <c r="B377" s="116"/>
      <c r="C377" s="130" t="s">
        <v>1698</v>
      </c>
      <c r="D377" s="116"/>
      <c r="E377" s="130">
        <v>114170</v>
      </c>
      <c r="F377" s="116"/>
      <c r="G377" s="130" t="s">
        <v>1769</v>
      </c>
      <c r="H377" s="116"/>
      <c r="I377" s="116"/>
      <c r="J377" s="116"/>
      <c r="K377" s="130" t="s">
        <v>1788</v>
      </c>
      <c r="L377" s="130" t="s">
        <v>2010</v>
      </c>
      <c r="M377" s="116"/>
      <c r="N377" s="116"/>
      <c r="O377" s="116"/>
      <c r="P377" s="116"/>
      <c r="Q377" s="116"/>
      <c r="R377" s="116"/>
      <c r="S377" s="116"/>
      <c r="T377" s="130">
        <v>30376909</v>
      </c>
      <c r="U377" s="142">
        <v>0.14749999999999999</v>
      </c>
      <c r="V377" s="130" t="s">
        <v>2202</v>
      </c>
      <c r="W377" s="116"/>
      <c r="X377" s="130">
        <v>514</v>
      </c>
      <c r="Y377" s="130">
        <v>17</v>
      </c>
      <c r="Z377" s="130" t="s">
        <v>56</v>
      </c>
      <c r="AA377" s="116"/>
      <c r="AB377" s="116"/>
      <c r="AC377" s="130"/>
      <c r="AD377" s="116"/>
      <c r="AE377" s="130" t="s">
        <v>1698</v>
      </c>
      <c r="AF377" s="116"/>
      <c r="AG377" s="116" t="s">
        <v>2657</v>
      </c>
      <c r="AH377" s="132">
        <v>44679</v>
      </c>
      <c r="AI377" s="132"/>
      <c r="AJ377" s="132">
        <v>44679</v>
      </c>
      <c r="AK377" s="132"/>
      <c r="AL377" s="132"/>
      <c r="AM377" s="130"/>
      <c r="AN377" s="130" t="s">
        <v>2317</v>
      </c>
      <c r="AO377" s="116"/>
      <c r="AP377" s="116"/>
      <c r="AQ377" s="116"/>
      <c r="AR377" s="116"/>
      <c r="AS377" s="130" t="s">
        <v>53</v>
      </c>
      <c r="AT377" s="130"/>
      <c r="AU377" s="123"/>
      <c r="AV377" s="123"/>
      <c r="AW377" s="123"/>
      <c r="AX377" s="123"/>
      <c r="AY377" s="123"/>
      <c r="AZ377" s="123"/>
      <c r="BA377" s="116"/>
      <c r="BB377" s="116">
        <f t="shared" si="20"/>
        <v>0</v>
      </c>
      <c r="BC377" s="116">
        <f t="shared" si="21"/>
        <v>1</v>
      </c>
      <c r="BD377" s="116">
        <f t="shared" si="22"/>
        <v>1900</v>
      </c>
      <c r="BE377" s="124">
        <f t="shared" si="23"/>
        <v>0</v>
      </c>
    </row>
    <row r="378" spans="1:57">
      <c r="A378" s="116"/>
      <c r="B378" s="116"/>
      <c r="C378" s="130" t="s">
        <v>1699</v>
      </c>
      <c r="D378" s="116"/>
      <c r="E378" s="130">
        <v>114170</v>
      </c>
      <c r="F378" s="116"/>
      <c r="G378" s="130" t="s">
        <v>1769</v>
      </c>
      <c r="H378" s="116"/>
      <c r="I378" s="116"/>
      <c r="J378" s="116"/>
      <c r="K378" s="130" t="s">
        <v>1788</v>
      </c>
      <c r="L378" s="130" t="s">
        <v>2010</v>
      </c>
      <c r="M378" s="116"/>
      <c r="N378" s="116"/>
      <c r="O378" s="116"/>
      <c r="P378" s="116"/>
      <c r="Q378" s="116"/>
      <c r="R378" s="116"/>
      <c r="S378" s="116"/>
      <c r="T378" s="130">
        <v>30376809</v>
      </c>
      <c r="U378" s="131">
        <v>0.15</v>
      </c>
      <c r="V378" s="130" t="s">
        <v>2202</v>
      </c>
      <c r="W378" s="116"/>
      <c r="X378" s="130">
        <v>706</v>
      </c>
      <c r="Y378" s="130">
        <v>23</v>
      </c>
      <c r="Z378" s="130" t="s">
        <v>56</v>
      </c>
      <c r="AA378" s="116"/>
      <c r="AB378" s="116"/>
      <c r="AC378" s="130"/>
      <c r="AD378" s="116"/>
      <c r="AE378" s="130" t="s">
        <v>1699</v>
      </c>
      <c r="AF378" s="116"/>
      <c r="AG378" s="116" t="s">
        <v>2657</v>
      </c>
      <c r="AH378" s="132">
        <v>44679</v>
      </c>
      <c r="AI378" s="132"/>
      <c r="AJ378" s="132">
        <v>44679</v>
      </c>
      <c r="AK378" s="132"/>
      <c r="AL378" s="132"/>
      <c r="AM378" s="130"/>
      <c r="AN378" s="130" t="s">
        <v>2317</v>
      </c>
      <c r="AO378" s="116"/>
      <c r="AP378" s="116"/>
      <c r="AQ378" s="116"/>
      <c r="AR378" s="116"/>
      <c r="AS378" s="130" t="s">
        <v>53</v>
      </c>
      <c r="AT378" s="130"/>
      <c r="AU378" s="123"/>
      <c r="AV378" s="123"/>
      <c r="AW378" s="123"/>
      <c r="AX378" s="123"/>
      <c r="AY378" s="123"/>
      <c r="AZ378" s="123"/>
      <c r="BA378" s="116"/>
      <c r="BB378" s="116">
        <f t="shared" si="20"/>
        <v>0</v>
      </c>
      <c r="BC378" s="116">
        <f t="shared" si="21"/>
        <v>1</v>
      </c>
      <c r="BD378" s="116">
        <f t="shared" si="22"/>
        <v>1900</v>
      </c>
      <c r="BE378" s="124">
        <f t="shared" si="23"/>
        <v>0</v>
      </c>
    </row>
    <row r="379" spans="1:57">
      <c r="A379" s="116"/>
      <c r="B379" s="116"/>
      <c r="C379" s="130" t="s">
        <v>1700</v>
      </c>
      <c r="D379" s="116"/>
      <c r="E379" s="130" t="s">
        <v>2161</v>
      </c>
      <c r="F379" s="116"/>
      <c r="G379" s="130" t="s">
        <v>1769</v>
      </c>
      <c r="H379" s="116"/>
      <c r="I379" s="116"/>
      <c r="J379" s="116"/>
      <c r="K379" s="130" t="s">
        <v>1778</v>
      </c>
      <c r="L379" s="130" t="s">
        <v>2005</v>
      </c>
      <c r="M379" s="116"/>
      <c r="N379" s="116"/>
      <c r="O379" s="116"/>
      <c r="P379" s="116"/>
      <c r="Q379" s="116"/>
      <c r="R379" s="116"/>
      <c r="S379" s="116"/>
      <c r="T379" s="130">
        <v>30390156</v>
      </c>
      <c r="U379" s="142">
        <v>0.14749999999999999</v>
      </c>
      <c r="V379" s="130" t="s">
        <v>2194</v>
      </c>
      <c r="W379" s="116"/>
      <c r="X379" s="130">
        <v>768</v>
      </c>
      <c r="Y379" s="130">
        <v>24</v>
      </c>
      <c r="Z379" s="130" t="s">
        <v>62</v>
      </c>
      <c r="AA379" s="116"/>
      <c r="AB379" s="116"/>
      <c r="AC379" s="130"/>
      <c r="AD379" s="116"/>
      <c r="AE379" s="130" t="s">
        <v>1700</v>
      </c>
      <c r="AF379" s="116"/>
      <c r="AG379" s="116" t="s">
        <v>2657</v>
      </c>
      <c r="AH379" s="132">
        <v>44679</v>
      </c>
      <c r="AI379" s="132"/>
      <c r="AJ379" s="132">
        <v>44680</v>
      </c>
      <c r="AK379" s="132"/>
      <c r="AL379" s="132"/>
      <c r="AM379" s="130"/>
      <c r="AN379" s="130" t="s">
        <v>2316</v>
      </c>
      <c r="AO379" s="116"/>
      <c r="AP379" s="116"/>
      <c r="AQ379" s="116"/>
      <c r="AR379" s="116"/>
      <c r="AS379" s="130" t="s">
        <v>53</v>
      </c>
      <c r="AT379" s="130"/>
      <c r="AU379" s="123"/>
      <c r="AV379" s="123"/>
      <c r="AW379" s="123"/>
      <c r="AX379" s="123"/>
      <c r="AY379" s="123"/>
      <c r="AZ379" s="123"/>
      <c r="BA379" s="116"/>
      <c r="BB379" s="116">
        <f t="shared" si="20"/>
        <v>0</v>
      </c>
      <c r="BC379" s="116">
        <f t="shared" si="21"/>
        <v>1</v>
      </c>
      <c r="BD379" s="116">
        <f t="shared" si="22"/>
        <v>1900</v>
      </c>
      <c r="BE379" s="124">
        <f t="shared" si="23"/>
        <v>0</v>
      </c>
    </row>
    <row r="380" spans="1:57">
      <c r="A380" s="116"/>
      <c r="B380" s="116"/>
      <c r="C380" s="130" t="s">
        <v>1701</v>
      </c>
      <c r="D380" s="116"/>
      <c r="E380" s="130" t="s">
        <v>2169</v>
      </c>
      <c r="F380" s="116"/>
      <c r="G380" s="130" t="s">
        <v>1769</v>
      </c>
      <c r="H380" s="116"/>
      <c r="I380" s="116"/>
      <c r="J380" s="116"/>
      <c r="K380" s="130" t="s">
        <v>743</v>
      </c>
      <c r="L380" s="130" t="s">
        <v>2014</v>
      </c>
      <c r="M380" s="116"/>
      <c r="N380" s="116"/>
      <c r="O380" s="116"/>
      <c r="P380" s="116"/>
      <c r="Q380" s="116"/>
      <c r="R380" s="116"/>
      <c r="S380" s="116"/>
      <c r="T380" s="130">
        <v>30390156</v>
      </c>
      <c r="U380" s="142">
        <v>0.14749999999999999</v>
      </c>
      <c r="V380" s="130" t="s">
        <v>2193</v>
      </c>
      <c r="W380" s="116"/>
      <c r="X380" s="130">
        <v>832</v>
      </c>
      <c r="Y380" s="130">
        <v>26</v>
      </c>
      <c r="Z380" s="130" t="s">
        <v>56</v>
      </c>
      <c r="AA380" s="116"/>
      <c r="AB380" s="116"/>
      <c r="AC380" s="130"/>
      <c r="AD380" s="116"/>
      <c r="AE380" s="130" t="s">
        <v>1701</v>
      </c>
      <c r="AF380" s="116"/>
      <c r="AG380" s="116" t="s">
        <v>2657</v>
      </c>
      <c r="AH380" s="132">
        <v>44679</v>
      </c>
      <c r="AI380" s="132"/>
      <c r="AJ380" s="132">
        <v>44679</v>
      </c>
      <c r="AK380" s="132"/>
      <c r="AL380" s="132"/>
      <c r="AM380" s="130"/>
      <c r="AN380" s="130"/>
      <c r="AO380" s="116"/>
      <c r="AP380" s="116"/>
      <c r="AQ380" s="116"/>
      <c r="AR380" s="116"/>
      <c r="AS380" s="130" t="s">
        <v>53</v>
      </c>
      <c r="AT380" s="130"/>
      <c r="AU380" s="123"/>
      <c r="AV380" s="123"/>
      <c r="AW380" s="123"/>
      <c r="AX380" s="123"/>
      <c r="AY380" s="123"/>
      <c r="AZ380" s="123"/>
      <c r="BA380" s="116"/>
      <c r="BB380" s="116">
        <f t="shared" si="20"/>
        <v>0</v>
      </c>
      <c r="BC380" s="116">
        <f t="shared" si="21"/>
        <v>1</v>
      </c>
      <c r="BD380" s="116">
        <f t="shared" si="22"/>
        <v>1900</v>
      </c>
      <c r="BE380" s="124">
        <f t="shared" si="23"/>
        <v>0</v>
      </c>
    </row>
    <row r="381" spans="1:57">
      <c r="A381" s="116"/>
      <c r="B381" s="116"/>
      <c r="C381" s="130" t="s">
        <v>1702</v>
      </c>
      <c r="D381" s="116"/>
      <c r="E381" s="130" t="s">
        <v>2169</v>
      </c>
      <c r="F381" s="116"/>
      <c r="G381" s="130" t="s">
        <v>1769</v>
      </c>
      <c r="H381" s="116"/>
      <c r="I381" s="116"/>
      <c r="J381" s="116"/>
      <c r="K381" s="130" t="s">
        <v>743</v>
      </c>
      <c r="L381" s="130" t="s">
        <v>2014</v>
      </c>
      <c r="M381" s="116"/>
      <c r="N381" s="116"/>
      <c r="O381" s="116"/>
      <c r="P381" s="116"/>
      <c r="Q381" s="116"/>
      <c r="R381" s="116"/>
      <c r="S381" s="116"/>
      <c r="T381" s="130">
        <v>30390156</v>
      </c>
      <c r="U381" s="142">
        <v>0.14749999999999999</v>
      </c>
      <c r="V381" s="130" t="s">
        <v>2193</v>
      </c>
      <c r="W381" s="116"/>
      <c r="X381" s="130">
        <v>832</v>
      </c>
      <c r="Y381" s="130">
        <v>26</v>
      </c>
      <c r="Z381" s="130" t="s">
        <v>56</v>
      </c>
      <c r="AA381" s="116"/>
      <c r="AB381" s="116"/>
      <c r="AC381" s="130"/>
      <c r="AD381" s="116"/>
      <c r="AE381" s="130" t="s">
        <v>1702</v>
      </c>
      <c r="AF381" s="116"/>
      <c r="AG381" s="116" t="s">
        <v>2657</v>
      </c>
      <c r="AH381" s="132">
        <v>44679</v>
      </c>
      <c r="AI381" s="132"/>
      <c r="AJ381" s="132">
        <v>44679</v>
      </c>
      <c r="AK381" s="132"/>
      <c r="AL381" s="132"/>
      <c r="AM381" s="130"/>
      <c r="AN381" s="130"/>
      <c r="AO381" s="116"/>
      <c r="AP381" s="116"/>
      <c r="AQ381" s="116"/>
      <c r="AR381" s="116"/>
      <c r="AS381" s="130" t="s">
        <v>53</v>
      </c>
      <c r="AT381" s="130"/>
      <c r="AU381" s="123"/>
      <c r="AV381" s="123"/>
      <c r="AW381" s="123"/>
      <c r="AX381" s="123"/>
      <c r="AY381" s="123"/>
      <c r="AZ381" s="123"/>
      <c r="BA381" s="116"/>
      <c r="BB381" s="116">
        <f t="shared" si="20"/>
        <v>0</v>
      </c>
      <c r="BC381" s="116">
        <f t="shared" si="21"/>
        <v>1</v>
      </c>
      <c r="BD381" s="116">
        <f t="shared" si="22"/>
        <v>1900</v>
      </c>
      <c r="BE381" s="124">
        <f t="shared" si="23"/>
        <v>0</v>
      </c>
    </row>
    <row r="382" spans="1:57">
      <c r="A382" s="116"/>
      <c r="B382" s="116"/>
      <c r="C382" s="130" t="s">
        <v>1703</v>
      </c>
      <c r="D382" s="116"/>
      <c r="E382" s="130" t="s">
        <v>2170</v>
      </c>
      <c r="F382" s="116"/>
      <c r="G382" s="130" t="s">
        <v>1769</v>
      </c>
      <c r="H382" s="116"/>
      <c r="I382" s="116"/>
      <c r="J382" s="116"/>
      <c r="K382" s="130" t="s">
        <v>619</v>
      </c>
      <c r="L382" s="130" t="s">
        <v>348</v>
      </c>
      <c r="M382" s="116"/>
      <c r="N382" s="116"/>
      <c r="O382" s="116"/>
      <c r="P382" s="116"/>
      <c r="Q382" s="116"/>
      <c r="R382" s="116"/>
      <c r="S382" s="116"/>
      <c r="T382" s="130">
        <v>30390156</v>
      </c>
      <c r="U382" s="142">
        <v>0.14749999999999999</v>
      </c>
      <c r="V382" s="130" t="s">
        <v>2193</v>
      </c>
      <c r="W382" s="116"/>
      <c r="X382" s="130">
        <v>768</v>
      </c>
      <c r="Y382" s="130">
        <v>24</v>
      </c>
      <c r="Z382" s="130" t="s">
        <v>56</v>
      </c>
      <c r="AA382" s="116"/>
      <c r="AB382" s="116"/>
      <c r="AC382" s="130"/>
      <c r="AD382" s="116"/>
      <c r="AE382" s="130" t="s">
        <v>1703</v>
      </c>
      <c r="AF382" s="116"/>
      <c r="AG382" s="116" t="s">
        <v>2657</v>
      </c>
      <c r="AH382" s="132">
        <v>44679</v>
      </c>
      <c r="AI382" s="132"/>
      <c r="AJ382" s="132">
        <v>44679</v>
      </c>
      <c r="AK382" s="132"/>
      <c r="AL382" s="132"/>
      <c r="AM382" s="130"/>
      <c r="AN382" s="130"/>
      <c r="AO382" s="116"/>
      <c r="AP382" s="116"/>
      <c r="AQ382" s="116"/>
      <c r="AR382" s="116"/>
      <c r="AS382" s="130" t="s">
        <v>53</v>
      </c>
      <c r="AT382" s="130"/>
      <c r="AU382" s="123"/>
      <c r="AV382" s="123"/>
      <c r="AW382" s="123"/>
      <c r="AX382" s="123"/>
      <c r="AY382" s="123"/>
      <c r="AZ382" s="123"/>
      <c r="BA382" s="116"/>
      <c r="BB382" s="116">
        <f t="shared" si="20"/>
        <v>0</v>
      </c>
      <c r="BC382" s="116">
        <f t="shared" si="21"/>
        <v>1</v>
      </c>
      <c r="BD382" s="116">
        <f t="shared" si="22"/>
        <v>1900</v>
      </c>
      <c r="BE382" s="124">
        <f t="shared" si="23"/>
        <v>0</v>
      </c>
    </row>
    <row r="383" spans="1:57">
      <c r="A383" s="116"/>
      <c r="B383" s="116"/>
      <c r="C383" s="130" t="s">
        <v>1704</v>
      </c>
      <c r="D383" s="116"/>
      <c r="E383" s="130" t="s">
        <v>2043</v>
      </c>
      <c r="F383" s="116"/>
      <c r="G383" s="130" t="s">
        <v>1768</v>
      </c>
      <c r="H383" s="116"/>
      <c r="I383" s="116"/>
      <c r="J383" s="116"/>
      <c r="K383" s="130" t="s">
        <v>186</v>
      </c>
      <c r="L383" s="130" t="s">
        <v>1929</v>
      </c>
      <c r="M383" s="116"/>
      <c r="N383" s="116"/>
      <c r="O383" s="116"/>
      <c r="P383" s="116"/>
      <c r="Q383" s="116"/>
      <c r="R383" s="116"/>
      <c r="S383" s="116"/>
      <c r="T383" s="130">
        <v>30376609</v>
      </c>
      <c r="U383" s="142">
        <v>0.14749999999999999</v>
      </c>
      <c r="V383" s="130" t="s">
        <v>2199</v>
      </c>
      <c r="W383" s="116"/>
      <c r="X383" s="130">
        <v>832</v>
      </c>
      <c r="Y383" s="130">
        <v>26</v>
      </c>
      <c r="Z383" s="130" t="s">
        <v>62</v>
      </c>
      <c r="AA383" s="116"/>
      <c r="AB383" s="116"/>
      <c r="AC383" s="130"/>
      <c r="AD383" s="116"/>
      <c r="AE383" s="130" t="s">
        <v>1704</v>
      </c>
      <c r="AF383" s="116"/>
      <c r="AG383" s="116" t="s">
        <v>2657</v>
      </c>
      <c r="AH383" s="132">
        <v>44680</v>
      </c>
      <c r="AI383" s="132"/>
      <c r="AJ383" s="132">
        <v>44680</v>
      </c>
      <c r="AK383" s="132"/>
      <c r="AL383" s="132"/>
      <c r="AM383" s="130"/>
      <c r="AN383" s="130"/>
      <c r="AO383" s="116"/>
      <c r="AP383" s="116"/>
      <c r="AQ383" s="116"/>
      <c r="AR383" s="116"/>
      <c r="AS383" s="130" t="s">
        <v>53</v>
      </c>
      <c r="AT383" s="130"/>
      <c r="AU383" s="123"/>
      <c r="AV383" s="123"/>
      <c r="AW383" s="123"/>
      <c r="AX383" s="123"/>
      <c r="AY383" s="123"/>
      <c r="AZ383" s="123"/>
      <c r="BA383" s="116"/>
      <c r="BB383" s="116">
        <f t="shared" si="20"/>
        <v>0</v>
      </c>
      <c r="BC383" s="116">
        <f t="shared" si="21"/>
        <v>1</v>
      </c>
      <c r="BD383" s="116">
        <f t="shared" si="22"/>
        <v>1900</v>
      </c>
      <c r="BE383" s="124">
        <f t="shared" si="23"/>
        <v>0</v>
      </c>
    </row>
    <row r="384" spans="1:57">
      <c r="A384" s="116"/>
      <c r="B384" s="116"/>
      <c r="C384" s="116" t="s">
        <v>1705</v>
      </c>
      <c r="D384" s="116"/>
      <c r="E384" s="116" t="s">
        <v>2171</v>
      </c>
      <c r="F384" s="116"/>
      <c r="G384" s="116" t="s">
        <v>1769</v>
      </c>
      <c r="H384" s="116"/>
      <c r="I384" s="116"/>
      <c r="J384" s="116"/>
      <c r="K384" s="116" t="s">
        <v>190</v>
      </c>
      <c r="L384" s="116" t="s">
        <v>1962</v>
      </c>
      <c r="M384" s="116"/>
      <c r="N384" s="116"/>
      <c r="O384" s="116"/>
      <c r="P384" s="116"/>
      <c r="Q384" s="116"/>
      <c r="R384" s="116"/>
      <c r="S384" s="116"/>
      <c r="T384" s="116">
        <v>30390456</v>
      </c>
      <c r="U384" s="140">
        <v>0.14749999999999999</v>
      </c>
      <c r="V384" s="116" t="s">
        <v>2193</v>
      </c>
      <c r="W384" s="116"/>
      <c r="X384" s="116">
        <v>768</v>
      </c>
      <c r="Y384" s="116">
        <v>24</v>
      </c>
      <c r="Z384" s="116" t="s">
        <v>62</v>
      </c>
      <c r="AA384" s="116"/>
      <c r="AB384" s="116"/>
      <c r="AC384" s="116"/>
      <c r="AD384" s="116"/>
      <c r="AE384" s="116" t="s">
        <v>1705</v>
      </c>
      <c r="AF384" s="116"/>
      <c r="AG384" s="116" t="s">
        <v>2657</v>
      </c>
      <c r="AH384" s="114">
        <v>44680</v>
      </c>
      <c r="AI384" s="114"/>
      <c r="AJ384" s="114">
        <v>44684</v>
      </c>
      <c r="AK384" s="114"/>
      <c r="AL384" s="114"/>
      <c r="AM384" s="116"/>
      <c r="AN384" s="116"/>
      <c r="AO384" s="116"/>
      <c r="AP384" s="116"/>
      <c r="AQ384" s="116"/>
      <c r="AR384" s="116"/>
      <c r="AS384" s="116" t="s">
        <v>53</v>
      </c>
      <c r="AT384" s="116"/>
      <c r="AU384" s="123"/>
      <c r="AV384" s="123"/>
      <c r="AW384" s="123"/>
      <c r="AX384" s="123"/>
      <c r="AY384" s="123"/>
      <c r="AZ384" s="123"/>
      <c r="BA384" s="116"/>
      <c r="BB384" s="116">
        <f t="shared" si="20"/>
        <v>0</v>
      </c>
      <c r="BC384" s="116">
        <f t="shared" si="21"/>
        <v>1</v>
      </c>
      <c r="BD384" s="116">
        <f t="shared" si="22"/>
        <v>1900</v>
      </c>
      <c r="BE384" s="124">
        <f t="shared" si="23"/>
        <v>0</v>
      </c>
    </row>
    <row r="385" spans="1:57">
      <c r="A385" s="116"/>
      <c r="B385" s="116"/>
      <c r="C385" s="130" t="s">
        <v>1706</v>
      </c>
      <c r="D385" s="116"/>
      <c r="E385" s="130">
        <v>114170</v>
      </c>
      <c r="F385" s="116"/>
      <c r="G385" s="130" t="s">
        <v>1768</v>
      </c>
      <c r="H385" s="116"/>
      <c r="I385" s="116"/>
      <c r="J385" s="116"/>
      <c r="K385" s="130" t="s">
        <v>1788</v>
      </c>
      <c r="L385" s="130" t="s">
        <v>2010</v>
      </c>
      <c r="M385" s="116"/>
      <c r="N385" s="116"/>
      <c r="O385" s="116"/>
      <c r="P385" s="116"/>
      <c r="Q385" s="116"/>
      <c r="R385" s="116"/>
      <c r="S385" s="116"/>
      <c r="T385" s="130">
        <v>30376609</v>
      </c>
      <c r="U385" s="131">
        <v>0.14749999999999999</v>
      </c>
      <c r="V385" s="130" t="s">
        <v>2202</v>
      </c>
      <c r="W385" s="116"/>
      <c r="X385" s="130">
        <v>182</v>
      </c>
      <c r="Y385" s="130">
        <v>6</v>
      </c>
      <c r="Z385" s="130" t="s">
        <v>56</v>
      </c>
      <c r="AA385" s="116"/>
      <c r="AB385" s="116"/>
      <c r="AC385" s="130"/>
      <c r="AD385" s="116"/>
      <c r="AE385" s="130" t="s">
        <v>1706</v>
      </c>
      <c r="AF385" s="116"/>
      <c r="AG385" s="116" t="s">
        <v>2657</v>
      </c>
      <c r="AH385" s="132">
        <v>44680</v>
      </c>
      <c r="AI385" s="132"/>
      <c r="AJ385" s="132">
        <v>44680</v>
      </c>
      <c r="AK385" s="132"/>
      <c r="AL385" s="132"/>
      <c r="AM385" s="130"/>
      <c r="AN385" s="130" t="s">
        <v>2321</v>
      </c>
      <c r="AO385" s="116"/>
      <c r="AP385" s="116"/>
      <c r="AQ385" s="116"/>
      <c r="AR385" s="116"/>
      <c r="AS385" s="130" t="s">
        <v>53</v>
      </c>
      <c r="AT385" s="130"/>
      <c r="AU385" s="123"/>
      <c r="AV385" s="123"/>
      <c r="AW385" s="123"/>
      <c r="AX385" s="123"/>
      <c r="AY385" s="123"/>
      <c r="AZ385" s="123"/>
      <c r="BA385" s="116"/>
      <c r="BB385" s="116">
        <f t="shared" si="20"/>
        <v>0</v>
      </c>
      <c r="BC385" s="116">
        <f t="shared" si="21"/>
        <v>1</v>
      </c>
      <c r="BD385" s="116">
        <f t="shared" si="22"/>
        <v>1900</v>
      </c>
      <c r="BE385" s="124">
        <f t="shared" si="23"/>
        <v>0</v>
      </c>
    </row>
    <row r="386" spans="1:57">
      <c r="A386" s="116"/>
      <c r="B386" s="116"/>
      <c r="C386" s="130" t="s">
        <v>1707</v>
      </c>
      <c r="D386" s="116"/>
      <c r="E386" s="130">
        <v>114170</v>
      </c>
      <c r="F386" s="116"/>
      <c r="G386" s="130" t="s">
        <v>1768</v>
      </c>
      <c r="H386" s="116"/>
      <c r="I386" s="116"/>
      <c r="J386" s="116"/>
      <c r="K386" s="130" t="s">
        <v>1788</v>
      </c>
      <c r="L386" s="130" t="s">
        <v>2010</v>
      </c>
      <c r="M386" s="116"/>
      <c r="N386" s="116"/>
      <c r="O386" s="116"/>
      <c r="P386" s="116"/>
      <c r="Q386" s="116"/>
      <c r="R386" s="116"/>
      <c r="S386" s="116"/>
      <c r="T386" s="130">
        <v>30376609</v>
      </c>
      <c r="U386" s="131">
        <v>0.18</v>
      </c>
      <c r="V386" s="130" t="s">
        <v>2202</v>
      </c>
      <c r="W386" s="116"/>
      <c r="X386" s="130">
        <v>64</v>
      </c>
      <c r="Y386" s="130">
        <v>2</v>
      </c>
      <c r="Z386" s="130" t="s">
        <v>56</v>
      </c>
      <c r="AA386" s="116"/>
      <c r="AB386" s="116"/>
      <c r="AC386" s="130"/>
      <c r="AD386" s="116"/>
      <c r="AE386" s="130" t="s">
        <v>1707</v>
      </c>
      <c r="AF386" s="116"/>
      <c r="AG386" s="116" t="s">
        <v>2657</v>
      </c>
      <c r="AH386" s="132">
        <v>44680</v>
      </c>
      <c r="AI386" s="132"/>
      <c r="AJ386" s="132">
        <v>44680</v>
      </c>
      <c r="AK386" s="132"/>
      <c r="AL386" s="132"/>
      <c r="AM386" s="130"/>
      <c r="AN386" s="130" t="s">
        <v>2322</v>
      </c>
      <c r="AO386" s="116"/>
      <c r="AP386" s="116"/>
      <c r="AQ386" s="116"/>
      <c r="AR386" s="116"/>
      <c r="AS386" s="130" t="s">
        <v>53</v>
      </c>
      <c r="AT386" s="130"/>
      <c r="AU386" s="123"/>
      <c r="AV386" s="123"/>
      <c r="AW386" s="123"/>
      <c r="AX386" s="123"/>
      <c r="AY386" s="123"/>
      <c r="AZ386" s="123"/>
      <c r="BA386" s="116"/>
      <c r="BB386" s="116">
        <f t="shared" ref="BB386:BB449" si="24">WEEKNUM(AI386)</f>
        <v>0</v>
      </c>
      <c r="BC386" s="116">
        <f t="shared" ref="BC386:BC449" si="25">MONTH(AI386)</f>
        <v>1</v>
      </c>
      <c r="BD386" s="116">
        <f t="shared" ref="BD386:BD449" si="26">YEAR(AI386)</f>
        <v>1900</v>
      </c>
      <c r="BE386" s="124">
        <f t="shared" ref="BE386:BE449" si="27">W386*X386/1000000</f>
        <v>0</v>
      </c>
    </row>
    <row r="387" spans="1:57">
      <c r="A387" s="116"/>
      <c r="B387" s="116"/>
      <c r="C387" s="130" t="s">
        <v>1708</v>
      </c>
      <c r="D387" s="116"/>
      <c r="E387" s="130">
        <v>114170</v>
      </c>
      <c r="F387" s="116"/>
      <c r="G387" s="130" t="s">
        <v>1769</v>
      </c>
      <c r="H387" s="116"/>
      <c r="I387" s="116"/>
      <c r="J387" s="116"/>
      <c r="K387" s="130" t="s">
        <v>1788</v>
      </c>
      <c r="L387" s="130" t="s">
        <v>2010</v>
      </c>
      <c r="M387" s="116"/>
      <c r="N387" s="116"/>
      <c r="O387" s="116"/>
      <c r="P387" s="116"/>
      <c r="Q387" s="116"/>
      <c r="R387" s="116"/>
      <c r="S387" s="116"/>
      <c r="T387" s="130">
        <v>30376609</v>
      </c>
      <c r="U387" s="131">
        <v>0.15</v>
      </c>
      <c r="V387" s="130" t="s">
        <v>2202</v>
      </c>
      <c r="W387" s="116"/>
      <c r="X387" s="130">
        <v>6</v>
      </c>
      <c r="Y387" s="130">
        <v>1</v>
      </c>
      <c r="Z387" s="130" t="s">
        <v>56</v>
      </c>
      <c r="AA387" s="116"/>
      <c r="AB387" s="116"/>
      <c r="AC387" s="130"/>
      <c r="AD387" s="116"/>
      <c r="AE387" s="130" t="s">
        <v>1708</v>
      </c>
      <c r="AF387" s="116"/>
      <c r="AG387" s="116" t="s">
        <v>2657</v>
      </c>
      <c r="AH387" s="132">
        <v>44680</v>
      </c>
      <c r="AI387" s="132"/>
      <c r="AJ387" s="132">
        <v>44680</v>
      </c>
      <c r="AK387" s="132"/>
      <c r="AL387" s="132"/>
      <c r="AM387" s="130"/>
      <c r="AN387" s="130" t="s">
        <v>2323</v>
      </c>
      <c r="AO387" s="116"/>
      <c r="AP387" s="116"/>
      <c r="AQ387" s="116"/>
      <c r="AR387" s="116"/>
      <c r="AS387" s="130" t="s">
        <v>53</v>
      </c>
      <c r="AT387" s="130"/>
      <c r="AU387" s="123"/>
      <c r="AV387" s="123"/>
      <c r="AW387" s="123"/>
      <c r="AX387" s="123"/>
      <c r="AY387" s="123"/>
      <c r="AZ387" s="123"/>
      <c r="BA387" s="116"/>
      <c r="BB387" s="116">
        <f t="shared" si="24"/>
        <v>0</v>
      </c>
      <c r="BC387" s="116">
        <f t="shared" si="25"/>
        <v>1</v>
      </c>
      <c r="BD387" s="116">
        <f t="shared" si="26"/>
        <v>1900</v>
      </c>
      <c r="BE387" s="124">
        <f t="shared" si="27"/>
        <v>0</v>
      </c>
    </row>
    <row r="388" spans="1:57">
      <c r="A388" s="116"/>
      <c r="B388" s="116"/>
      <c r="C388" s="130" t="s">
        <v>1709</v>
      </c>
      <c r="D388" s="116"/>
      <c r="E388" s="130" t="s">
        <v>2172</v>
      </c>
      <c r="F388" s="116"/>
      <c r="G388" s="130" t="s">
        <v>1769</v>
      </c>
      <c r="H388" s="116"/>
      <c r="I388" s="116"/>
      <c r="J388" s="116"/>
      <c r="K388" s="130" t="s">
        <v>1788</v>
      </c>
      <c r="L388" s="130" t="s">
        <v>2010</v>
      </c>
      <c r="M388" s="116"/>
      <c r="N388" s="116"/>
      <c r="O388" s="116"/>
      <c r="P388" s="116"/>
      <c r="Q388" s="116"/>
      <c r="R388" s="116"/>
      <c r="S388" s="116"/>
      <c r="T388" s="130">
        <v>30372158</v>
      </c>
      <c r="U388" s="142">
        <v>0.14749999999999999</v>
      </c>
      <c r="V388" s="130" t="s">
        <v>2209</v>
      </c>
      <c r="W388" s="116"/>
      <c r="X388" s="130">
        <v>832</v>
      </c>
      <c r="Y388" s="130">
        <v>26</v>
      </c>
      <c r="Z388" s="130" t="s">
        <v>56</v>
      </c>
      <c r="AA388" s="116"/>
      <c r="AB388" s="116"/>
      <c r="AC388" s="130"/>
      <c r="AD388" s="116"/>
      <c r="AE388" s="130" t="s">
        <v>1709</v>
      </c>
      <c r="AF388" s="116"/>
      <c r="AG388" s="116" t="s">
        <v>2657</v>
      </c>
      <c r="AH388" s="132">
        <v>44680</v>
      </c>
      <c r="AI388" s="132"/>
      <c r="AJ388" s="132">
        <v>44680</v>
      </c>
      <c r="AK388" s="132"/>
      <c r="AL388" s="132"/>
      <c r="AM388" s="130"/>
      <c r="AN388" s="130"/>
      <c r="AO388" s="116"/>
      <c r="AP388" s="116"/>
      <c r="AQ388" s="116"/>
      <c r="AR388" s="116"/>
      <c r="AS388" s="130" t="s">
        <v>53</v>
      </c>
      <c r="AT388" s="130"/>
      <c r="AU388" s="123"/>
      <c r="AV388" s="123"/>
      <c r="AW388" s="123"/>
      <c r="AX388" s="123"/>
      <c r="AY388" s="123"/>
      <c r="AZ388" s="123"/>
      <c r="BA388" s="116"/>
      <c r="BB388" s="116">
        <f t="shared" si="24"/>
        <v>0</v>
      </c>
      <c r="BC388" s="116">
        <f t="shared" si="25"/>
        <v>1</v>
      </c>
      <c r="BD388" s="116">
        <f t="shared" si="26"/>
        <v>1900</v>
      </c>
      <c r="BE388" s="124">
        <f t="shared" si="27"/>
        <v>0</v>
      </c>
    </row>
    <row r="389" spans="1:57">
      <c r="A389" s="116"/>
      <c r="B389" s="116"/>
      <c r="C389" s="116" t="s">
        <v>1716</v>
      </c>
      <c r="D389" s="116"/>
      <c r="E389" s="116" t="s">
        <v>2080</v>
      </c>
      <c r="F389" s="116"/>
      <c r="G389" s="116" t="s">
        <v>1768</v>
      </c>
      <c r="H389" s="116"/>
      <c r="I389" s="116"/>
      <c r="J389" s="116"/>
      <c r="K389" s="116" t="s">
        <v>1799</v>
      </c>
      <c r="L389" s="116" t="s">
        <v>1951</v>
      </c>
      <c r="M389" s="116"/>
      <c r="N389" s="116"/>
      <c r="O389" s="116"/>
      <c r="P389" s="116"/>
      <c r="Q389" s="116"/>
      <c r="R389" s="116"/>
      <c r="S389" s="116"/>
      <c r="T389" s="116">
        <v>30390256</v>
      </c>
      <c r="U389" s="140">
        <v>0.14749999999999999</v>
      </c>
      <c r="V389" s="116" t="s">
        <v>2196</v>
      </c>
      <c r="W389" s="116"/>
      <c r="X389" s="116">
        <v>624</v>
      </c>
      <c r="Y389" s="116">
        <v>24</v>
      </c>
      <c r="Z389" s="116" t="s">
        <v>56</v>
      </c>
      <c r="AA389" s="116"/>
      <c r="AB389" s="116"/>
      <c r="AC389" s="116"/>
      <c r="AD389" s="116"/>
      <c r="AE389" s="116" t="s">
        <v>1716</v>
      </c>
      <c r="AF389" s="116"/>
      <c r="AG389" s="116" t="s">
        <v>2657</v>
      </c>
      <c r="AH389" s="114">
        <v>44679</v>
      </c>
      <c r="AI389" s="114"/>
      <c r="AJ389" s="114">
        <v>44680</v>
      </c>
      <c r="AK389" s="114"/>
      <c r="AL389" s="114"/>
      <c r="AM389" s="116"/>
      <c r="AN389" s="116" t="s">
        <v>2324</v>
      </c>
      <c r="AO389" s="116"/>
      <c r="AP389" s="116"/>
      <c r="AQ389" s="116"/>
      <c r="AR389" s="116"/>
      <c r="AS389" s="116" t="s">
        <v>53</v>
      </c>
      <c r="AT389" s="116"/>
      <c r="AU389" s="123"/>
      <c r="AV389" s="123"/>
      <c r="AW389" s="123"/>
      <c r="AX389" s="123"/>
      <c r="AY389" s="123"/>
      <c r="AZ389" s="123"/>
      <c r="BA389" s="116"/>
      <c r="BB389" s="116">
        <f t="shared" si="24"/>
        <v>0</v>
      </c>
      <c r="BC389" s="116">
        <f t="shared" si="25"/>
        <v>1</v>
      </c>
      <c r="BD389" s="116">
        <f t="shared" si="26"/>
        <v>1900</v>
      </c>
      <c r="BE389" s="124">
        <f t="shared" si="27"/>
        <v>0</v>
      </c>
    </row>
    <row r="390" spans="1:57">
      <c r="A390" s="116"/>
      <c r="B390" s="116"/>
      <c r="C390" s="116" t="s">
        <v>1717</v>
      </c>
      <c r="D390" s="116"/>
      <c r="E390" s="116" t="s">
        <v>2081</v>
      </c>
      <c r="F390" s="116"/>
      <c r="G390" s="116" t="s">
        <v>1769</v>
      </c>
      <c r="H390" s="116"/>
      <c r="I390" s="116"/>
      <c r="J390" s="116"/>
      <c r="K390" s="116" t="s">
        <v>1800</v>
      </c>
      <c r="L390" s="116" t="s">
        <v>1952</v>
      </c>
      <c r="M390" s="116"/>
      <c r="N390" s="116"/>
      <c r="O390" s="116"/>
      <c r="P390" s="116"/>
      <c r="Q390" s="116"/>
      <c r="R390" s="116"/>
      <c r="S390" s="116"/>
      <c r="T390" s="116">
        <v>30390256</v>
      </c>
      <c r="U390" s="140">
        <v>0.14749999999999999</v>
      </c>
      <c r="V390" s="116" t="s">
        <v>2196</v>
      </c>
      <c r="W390" s="116"/>
      <c r="X390" s="116">
        <v>624</v>
      </c>
      <c r="Y390" s="116">
        <v>24</v>
      </c>
      <c r="Z390" s="116" t="s">
        <v>56</v>
      </c>
      <c r="AA390" s="116"/>
      <c r="AB390" s="116"/>
      <c r="AC390" s="116"/>
      <c r="AD390" s="116"/>
      <c r="AE390" s="116" t="s">
        <v>1717</v>
      </c>
      <c r="AF390" s="116"/>
      <c r="AG390" s="116" t="s">
        <v>2657</v>
      </c>
      <c r="AH390" s="114">
        <v>44680</v>
      </c>
      <c r="AI390" s="114"/>
      <c r="AJ390" s="114">
        <v>44680</v>
      </c>
      <c r="AK390" s="114"/>
      <c r="AL390" s="114"/>
      <c r="AM390" s="116"/>
      <c r="AN390" s="116" t="s">
        <v>2325</v>
      </c>
      <c r="AO390" s="116"/>
      <c r="AP390" s="116"/>
      <c r="AQ390" s="116"/>
      <c r="AR390" s="116"/>
      <c r="AS390" s="116" t="s">
        <v>53</v>
      </c>
      <c r="AT390" s="116"/>
      <c r="AU390" s="123"/>
      <c r="AV390" s="123"/>
      <c r="AW390" s="123"/>
      <c r="AX390" s="123"/>
      <c r="AY390" s="123"/>
      <c r="AZ390" s="123"/>
      <c r="BA390" s="116"/>
      <c r="BB390" s="116">
        <f t="shared" si="24"/>
        <v>0</v>
      </c>
      <c r="BC390" s="116">
        <f t="shared" si="25"/>
        <v>1</v>
      </c>
      <c r="BD390" s="116">
        <f t="shared" si="26"/>
        <v>1900</v>
      </c>
      <c r="BE390" s="124">
        <f t="shared" si="27"/>
        <v>0</v>
      </c>
    </row>
    <row r="391" spans="1:57">
      <c r="A391" s="116"/>
      <c r="B391" s="116"/>
      <c r="C391" s="116" t="s">
        <v>1718</v>
      </c>
      <c r="D391" s="116"/>
      <c r="E391" s="116" t="s">
        <v>2081</v>
      </c>
      <c r="F391" s="116"/>
      <c r="G391" s="116" t="s">
        <v>1769</v>
      </c>
      <c r="H391" s="116"/>
      <c r="I391" s="116"/>
      <c r="J391" s="116"/>
      <c r="K391" s="116" t="s">
        <v>1800</v>
      </c>
      <c r="L391" s="116" t="s">
        <v>1952</v>
      </c>
      <c r="M391" s="116"/>
      <c r="N391" s="116"/>
      <c r="O391" s="116"/>
      <c r="P391" s="116"/>
      <c r="Q391" s="116"/>
      <c r="R391" s="116"/>
      <c r="S391" s="116"/>
      <c r="T391" s="116">
        <v>30390256</v>
      </c>
      <c r="U391" s="140">
        <v>0.14749999999999999</v>
      </c>
      <c r="V391" s="116" t="s">
        <v>2196</v>
      </c>
      <c r="W391" s="116"/>
      <c r="X391" s="116">
        <v>624</v>
      </c>
      <c r="Y391" s="116">
        <v>24</v>
      </c>
      <c r="Z391" s="116" t="s">
        <v>56</v>
      </c>
      <c r="AA391" s="116"/>
      <c r="AB391" s="116"/>
      <c r="AC391" s="116"/>
      <c r="AD391" s="116"/>
      <c r="AE391" s="116" t="s">
        <v>1718</v>
      </c>
      <c r="AF391" s="116"/>
      <c r="AG391" s="116" t="s">
        <v>2657</v>
      </c>
      <c r="AH391" s="114">
        <v>44680</v>
      </c>
      <c r="AI391" s="114"/>
      <c r="AJ391" s="114">
        <v>44680</v>
      </c>
      <c r="AK391" s="114"/>
      <c r="AL391" s="114"/>
      <c r="AM391" s="116"/>
      <c r="AN391" s="116" t="s">
        <v>2326</v>
      </c>
      <c r="AO391" s="116"/>
      <c r="AP391" s="116"/>
      <c r="AQ391" s="116"/>
      <c r="AR391" s="116"/>
      <c r="AS391" s="116" t="s">
        <v>53</v>
      </c>
      <c r="AT391" s="116"/>
      <c r="AU391" s="123"/>
      <c r="AV391" s="123"/>
      <c r="AW391" s="123"/>
      <c r="AX391" s="123"/>
      <c r="AY391" s="123"/>
      <c r="AZ391" s="123"/>
      <c r="BA391" s="116"/>
      <c r="BB391" s="116">
        <f t="shared" si="24"/>
        <v>0</v>
      </c>
      <c r="BC391" s="116">
        <f t="shared" si="25"/>
        <v>1</v>
      </c>
      <c r="BD391" s="116">
        <f t="shared" si="26"/>
        <v>1900</v>
      </c>
      <c r="BE391" s="124">
        <f t="shared" si="27"/>
        <v>0</v>
      </c>
    </row>
    <row r="392" spans="1:57">
      <c r="A392" s="116"/>
      <c r="B392" s="116"/>
      <c r="C392" s="125" t="s">
        <v>1724</v>
      </c>
      <c r="D392" s="116"/>
      <c r="E392" s="125" t="s">
        <v>2173</v>
      </c>
      <c r="F392" s="116"/>
      <c r="G392" s="125" t="s">
        <v>1774</v>
      </c>
      <c r="H392" s="116"/>
      <c r="I392" s="116"/>
      <c r="J392" s="116"/>
      <c r="K392" s="125" t="s">
        <v>122</v>
      </c>
      <c r="L392" s="125" t="s">
        <v>1971</v>
      </c>
      <c r="M392" s="116"/>
      <c r="N392" s="116"/>
      <c r="O392" s="116"/>
      <c r="P392" s="116"/>
      <c r="Q392" s="116"/>
      <c r="R392" s="116"/>
      <c r="S392" s="116"/>
      <c r="T392" s="125">
        <v>30390155</v>
      </c>
      <c r="U392" s="126">
        <v>0.14749999999999999</v>
      </c>
      <c r="V392" s="125" t="s">
        <v>2195</v>
      </c>
      <c r="W392" s="116"/>
      <c r="X392" s="125">
        <v>768</v>
      </c>
      <c r="Y392" s="125">
        <v>24</v>
      </c>
      <c r="Z392" s="125" t="s">
        <v>56</v>
      </c>
      <c r="AA392" s="116"/>
      <c r="AB392" s="116"/>
      <c r="AC392" s="128"/>
      <c r="AD392" s="116"/>
      <c r="AE392" s="125" t="s">
        <v>1724</v>
      </c>
      <c r="AF392" s="116"/>
      <c r="AG392" s="116" t="s">
        <v>2657</v>
      </c>
      <c r="AH392" s="133">
        <v>44671</v>
      </c>
      <c r="AI392" s="133">
        <v>44671</v>
      </c>
      <c r="AJ392" s="133">
        <v>44677</v>
      </c>
      <c r="AK392" s="133">
        <v>44677</v>
      </c>
      <c r="AL392" s="133">
        <v>44677</v>
      </c>
      <c r="AM392" s="128" t="s">
        <v>64</v>
      </c>
      <c r="AN392" s="128"/>
      <c r="AO392" s="116"/>
      <c r="AP392" s="116"/>
      <c r="AQ392" s="116"/>
      <c r="AR392" s="116"/>
      <c r="AS392" s="125" t="s">
        <v>53</v>
      </c>
      <c r="AT392" s="125"/>
      <c r="AU392" s="123"/>
      <c r="AV392" s="123"/>
      <c r="AW392" s="123"/>
      <c r="AX392" s="123"/>
      <c r="AY392" s="123"/>
      <c r="AZ392" s="123"/>
      <c r="BA392" s="116"/>
      <c r="BB392" s="116">
        <f t="shared" si="24"/>
        <v>17</v>
      </c>
      <c r="BC392" s="116">
        <f t="shared" si="25"/>
        <v>4</v>
      </c>
      <c r="BD392" s="116">
        <f t="shared" si="26"/>
        <v>2022</v>
      </c>
      <c r="BE392" s="124">
        <f t="shared" si="27"/>
        <v>0</v>
      </c>
    </row>
    <row r="393" spans="1:57">
      <c r="A393" s="116"/>
      <c r="B393" s="116"/>
      <c r="C393" s="125" t="s">
        <v>1725</v>
      </c>
      <c r="D393" s="116"/>
      <c r="E393" s="125" t="s">
        <v>2173</v>
      </c>
      <c r="F393" s="116"/>
      <c r="G393" s="125" t="s">
        <v>1769</v>
      </c>
      <c r="H393" s="116"/>
      <c r="I393" s="116"/>
      <c r="J393" s="116"/>
      <c r="K393" s="125" t="s">
        <v>122</v>
      </c>
      <c r="L393" s="125" t="s">
        <v>1971</v>
      </c>
      <c r="M393" s="116"/>
      <c r="N393" s="116"/>
      <c r="O393" s="116"/>
      <c r="P393" s="116"/>
      <c r="Q393" s="116"/>
      <c r="R393" s="116"/>
      <c r="S393" s="116"/>
      <c r="T393" s="125">
        <v>30390155</v>
      </c>
      <c r="U393" s="126">
        <v>0.14749999999999999</v>
      </c>
      <c r="V393" s="125" t="s">
        <v>2195</v>
      </c>
      <c r="W393" s="116"/>
      <c r="X393" s="125">
        <v>64</v>
      </c>
      <c r="Y393" s="125">
        <v>2</v>
      </c>
      <c r="Z393" s="125" t="s">
        <v>56</v>
      </c>
      <c r="AA393" s="116"/>
      <c r="AB393" s="116"/>
      <c r="AC393" s="128"/>
      <c r="AD393" s="116"/>
      <c r="AE393" s="125" t="s">
        <v>1725</v>
      </c>
      <c r="AF393" s="116"/>
      <c r="AG393" s="116" t="s">
        <v>2657</v>
      </c>
      <c r="AH393" s="133">
        <v>44669</v>
      </c>
      <c r="AI393" s="133">
        <v>44669</v>
      </c>
      <c r="AJ393" s="133">
        <v>44673</v>
      </c>
      <c r="AK393" s="133">
        <v>44673</v>
      </c>
      <c r="AL393" s="133">
        <v>44673</v>
      </c>
      <c r="AM393" s="128" t="s">
        <v>64</v>
      </c>
      <c r="AN393" s="128" t="s">
        <v>2327</v>
      </c>
      <c r="AO393" s="116"/>
      <c r="AP393" s="116"/>
      <c r="AQ393" s="116"/>
      <c r="AR393" s="116"/>
      <c r="AS393" s="125" t="s">
        <v>1776</v>
      </c>
      <c r="AT393" s="125"/>
      <c r="AU393" s="123"/>
      <c r="AV393" s="123"/>
      <c r="AW393" s="123"/>
      <c r="AX393" s="123"/>
      <c r="AY393" s="123"/>
      <c r="AZ393" s="123"/>
      <c r="BA393" s="116"/>
      <c r="BB393" s="116">
        <f t="shared" si="24"/>
        <v>17</v>
      </c>
      <c r="BC393" s="116">
        <f t="shared" si="25"/>
        <v>4</v>
      </c>
      <c r="BD393" s="116">
        <f t="shared" si="26"/>
        <v>2022</v>
      </c>
      <c r="BE393" s="124">
        <f t="shared" si="27"/>
        <v>0</v>
      </c>
    </row>
    <row r="394" spans="1:57">
      <c r="A394" s="116"/>
      <c r="B394" s="116"/>
      <c r="C394" s="120" t="s">
        <v>1727</v>
      </c>
      <c r="D394" s="116"/>
      <c r="E394" s="120" t="s">
        <v>2174</v>
      </c>
      <c r="F394" s="116"/>
      <c r="G394" s="120" t="s">
        <v>1768</v>
      </c>
      <c r="H394" s="116"/>
      <c r="I394" s="116"/>
      <c r="J394" s="116"/>
      <c r="K394" s="120" t="s">
        <v>450</v>
      </c>
      <c r="L394" s="137" t="s">
        <v>2015</v>
      </c>
      <c r="M394" s="116"/>
      <c r="N394" s="116"/>
      <c r="O394" s="116"/>
      <c r="P394" s="116"/>
      <c r="Q394" s="116"/>
      <c r="R394" s="116"/>
      <c r="S394" s="116"/>
      <c r="T394" s="120">
        <v>30390456</v>
      </c>
      <c r="U394" s="121">
        <v>0.14749999999999999</v>
      </c>
      <c r="V394" s="120" t="s">
        <v>2193</v>
      </c>
      <c r="W394" s="116"/>
      <c r="X394" s="120">
        <v>768</v>
      </c>
      <c r="Y394" s="120">
        <v>24</v>
      </c>
      <c r="Z394" s="120" t="s">
        <v>62</v>
      </c>
      <c r="AA394" s="116"/>
      <c r="AB394" s="116"/>
      <c r="AC394" s="120"/>
      <c r="AD394" s="116"/>
      <c r="AE394" s="120" t="s">
        <v>1727</v>
      </c>
      <c r="AF394" s="116"/>
      <c r="AG394" s="116" t="s">
        <v>2657</v>
      </c>
      <c r="AH394" s="122">
        <v>44677</v>
      </c>
      <c r="AI394" s="122">
        <v>44677</v>
      </c>
      <c r="AJ394" s="136">
        <v>44679</v>
      </c>
      <c r="AK394" s="136"/>
      <c r="AL394" s="136"/>
      <c r="AM394" s="120" t="s">
        <v>175</v>
      </c>
      <c r="AN394" s="120"/>
      <c r="AO394" s="116"/>
      <c r="AP394" s="116"/>
      <c r="AQ394" s="116"/>
      <c r="AR394" s="116"/>
      <c r="AS394" s="120" t="s">
        <v>53</v>
      </c>
      <c r="AT394" s="120"/>
      <c r="AU394" s="123"/>
      <c r="AV394" s="123"/>
      <c r="AW394" s="123"/>
      <c r="AX394" s="123"/>
      <c r="AY394" s="123"/>
      <c r="AZ394" s="123"/>
      <c r="BA394" s="116"/>
      <c r="BB394" s="116">
        <f t="shared" si="24"/>
        <v>18</v>
      </c>
      <c r="BC394" s="116">
        <f t="shared" si="25"/>
        <v>4</v>
      </c>
      <c r="BD394" s="116">
        <f t="shared" si="26"/>
        <v>2022</v>
      </c>
      <c r="BE394" s="124">
        <f t="shared" si="27"/>
        <v>0</v>
      </c>
    </row>
    <row r="395" spans="1:57">
      <c r="A395" s="116"/>
      <c r="B395" s="116"/>
      <c r="C395" s="116" t="s">
        <v>1728</v>
      </c>
      <c r="D395" s="116"/>
      <c r="E395" s="116" t="s">
        <v>2174</v>
      </c>
      <c r="F395" s="116"/>
      <c r="G395" s="116" t="s">
        <v>1770</v>
      </c>
      <c r="H395" s="116"/>
      <c r="I395" s="116"/>
      <c r="J395" s="116"/>
      <c r="K395" s="116" t="s">
        <v>450</v>
      </c>
      <c r="L395" s="116" t="s">
        <v>2016</v>
      </c>
      <c r="M395" s="116"/>
      <c r="N395" s="116"/>
      <c r="O395" s="116"/>
      <c r="P395" s="116"/>
      <c r="Q395" s="116"/>
      <c r="R395" s="116"/>
      <c r="S395" s="116"/>
      <c r="T395" s="116">
        <v>30390456</v>
      </c>
      <c r="U395" s="140">
        <v>0.14749999999999999</v>
      </c>
      <c r="V395" s="116" t="s">
        <v>2193</v>
      </c>
      <c r="W395" s="116"/>
      <c r="X395" s="116">
        <v>768</v>
      </c>
      <c r="Y395" s="116">
        <v>24</v>
      </c>
      <c r="Z395" s="116" t="s">
        <v>62</v>
      </c>
      <c r="AA395" s="116"/>
      <c r="AB395" s="116"/>
      <c r="AC395" s="116"/>
      <c r="AD395" s="116"/>
      <c r="AE395" s="116" t="s">
        <v>1728</v>
      </c>
      <c r="AF395" s="116"/>
      <c r="AG395" s="116" t="s">
        <v>2657</v>
      </c>
      <c r="AH395" s="114">
        <v>44680</v>
      </c>
      <c r="AI395" s="114"/>
      <c r="AJ395" s="114">
        <v>44683</v>
      </c>
      <c r="AK395" s="114"/>
      <c r="AL395" s="114"/>
      <c r="AM395" s="116"/>
      <c r="AN395" s="116"/>
      <c r="AO395" s="116"/>
      <c r="AP395" s="116"/>
      <c r="AQ395" s="116"/>
      <c r="AR395" s="116"/>
      <c r="AS395" s="116" t="s">
        <v>53</v>
      </c>
      <c r="AT395" s="116"/>
      <c r="AU395" s="123"/>
      <c r="AV395" s="123"/>
      <c r="AW395" s="123"/>
      <c r="AX395" s="123"/>
      <c r="AY395" s="123"/>
      <c r="AZ395" s="123"/>
      <c r="BA395" s="116"/>
      <c r="BB395" s="116">
        <f t="shared" si="24"/>
        <v>0</v>
      </c>
      <c r="BC395" s="116">
        <f t="shared" si="25"/>
        <v>1</v>
      </c>
      <c r="BD395" s="116">
        <f t="shared" si="26"/>
        <v>1900</v>
      </c>
      <c r="BE395" s="124">
        <f t="shared" si="27"/>
        <v>0</v>
      </c>
    </row>
    <row r="396" spans="1:57">
      <c r="A396" s="116"/>
      <c r="B396" s="116"/>
      <c r="C396" s="116" t="s">
        <v>1729</v>
      </c>
      <c r="D396" s="116"/>
      <c r="E396" s="116" t="s">
        <v>2174</v>
      </c>
      <c r="F396" s="116"/>
      <c r="G396" s="116" t="s">
        <v>1770</v>
      </c>
      <c r="H396" s="116"/>
      <c r="I396" s="116"/>
      <c r="J396" s="116"/>
      <c r="K396" s="116" t="s">
        <v>450</v>
      </c>
      <c r="L396" s="116" t="s">
        <v>2016</v>
      </c>
      <c r="M396" s="116"/>
      <c r="N396" s="116"/>
      <c r="O396" s="116"/>
      <c r="P396" s="116"/>
      <c r="Q396" s="116"/>
      <c r="R396" s="116"/>
      <c r="S396" s="116"/>
      <c r="T396" s="116">
        <v>30390456</v>
      </c>
      <c r="U396" s="140">
        <v>0.14749999999999999</v>
      </c>
      <c r="V396" s="116" t="s">
        <v>2193</v>
      </c>
      <c r="W396" s="116"/>
      <c r="X396" s="116">
        <v>768</v>
      </c>
      <c r="Y396" s="116">
        <v>24</v>
      </c>
      <c r="Z396" s="116" t="s">
        <v>62</v>
      </c>
      <c r="AA396" s="116"/>
      <c r="AB396" s="116"/>
      <c r="AC396" s="116"/>
      <c r="AD396" s="116"/>
      <c r="AE396" s="116" t="s">
        <v>1729</v>
      </c>
      <c r="AF396" s="116"/>
      <c r="AG396" s="116" t="s">
        <v>2657</v>
      </c>
      <c r="AH396" s="114">
        <v>44680</v>
      </c>
      <c r="AI396" s="114"/>
      <c r="AJ396" s="114">
        <v>44683</v>
      </c>
      <c r="AK396" s="114"/>
      <c r="AL396" s="114"/>
      <c r="AM396" s="116"/>
      <c r="AN396" s="116"/>
      <c r="AO396" s="116"/>
      <c r="AP396" s="116"/>
      <c r="AQ396" s="116"/>
      <c r="AR396" s="116"/>
      <c r="AS396" s="116" t="s">
        <v>53</v>
      </c>
      <c r="AT396" s="116"/>
      <c r="AU396" s="123"/>
      <c r="AV396" s="123"/>
      <c r="AW396" s="123"/>
      <c r="AX396" s="123"/>
      <c r="AY396" s="123"/>
      <c r="AZ396" s="123"/>
      <c r="BA396" s="116"/>
      <c r="BB396" s="116">
        <f t="shared" si="24"/>
        <v>0</v>
      </c>
      <c r="BC396" s="116">
        <f t="shared" si="25"/>
        <v>1</v>
      </c>
      <c r="BD396" s="116">
        <f t="shared" si="26"/>
        <v>1900</v>
      </c>
      <c r="BE396" s="124">
        <f t="shared" si="27"/>
        <v>0</v>
      </c>
    </row>
    <row r="397" spans="1:57">
      <c r="A397" s="116"/>
      <c r="B397" s="116"/>
      <c r="C397" s="116" t="s">
        <v>1730</v>
      </c>
      <c r="D397" s="116"/>
      <c r="E397" s="116" t="s">
        <v>2174</v>
      </c>
      <c r="F397" s="116"/>
      <c r="G397" s="116" t="s">
        <v>1770</v>
      </c>
      <c r="H397" s="116"/>
      <c r="I397" s="116"/>
      <c r="J397" s="116"/>
      <c r="K397" s="116" t="s">
        <v>450</v>
      </c>
      <c r="L397" s="116" t="s">
        <v>2016</v>
      </c>
      <c r="M397" s="116"/>
      <c r="N397" s="116"/>
      <c r="O397" s="116"/>
      <c r="P397" s="116"/>
      <c r="Q397" s="116"/>
      <c r="R397" s="116"/>
      <c r="S397" s="116"/>
      <c r="T397" s="116">
        <v>30390456</v>
      </c>
      <c r="U397" s="140">
        <v>0.14749999999999999</v>
      </c>
      <c r="V397" s="116" t="s">
        <v>2193</v>
      </c>
      <c r="W397" s="116"/>
      <c r="X397" s="116">
        <v>768</v>
      </c>
      <c r="Y397" s="116">
        <v>24</v>
      </c>
      <c r="Z397" s="116" t="s">
        <v>62</v>
      </c>
      <c r="AA397" s="116"/>
      <c r="AB397" s="116"/>
      <c r="AC397" s="116"/>
      <c r="AD397" s="116"/>
      <c r="AE397" s="116" t="s">
        <v>1730</v>
      </c>
      <c r="AF397" s="116"/>
      <c r="AG397" s="116" t="s">
        <v>2657</v>
      </c>
      <c r="AH397" s="114">
        <v>44680</v>
      </c>
      <c r="AI397" s="114"/>
      <c r="AJ397" s="114">
        <v>44683</v>
      </c>
      <c r="AK397" s="114"/>
      <c r="AL397" s="114"/>
      <c r="AM397" s="116"/>
      <c r="AN397" s="116"/>
      <c r="AO397" s="116"/>
      <c r="AP397" s="116"/>
      <c r="AQ397" s="116"/>
      <c r="AR397" s="116"/>
      <c r="AS397" s="116" t="s">
        <v>53</v>
      </c>
      <c r="AT397" s="116"/>
      <c r="AU397" s="123"/>
      <c r="AV397" s="123"/>
      <c r="AW397" s="123"/>
      <c r="AX397" s="123"/>
      <c r="AY397" s="123"/>
      <c r="AZ397" s="123"/>
      <c r="BA397" s="116"/>
      <c r="BB397" s="116">
        <f t="shared" si="24"/>
        <v>0</v>
      </c>
      <c r="BC397" s="116">
        <f t="shared" si="25"/>
        <v>1</v>
      </c>
      <c r="BD397" s="116">
        <f t="shared" si="26"/>
        <v>1900</v>
      </c>
      <c r="BE397" s="124">
        <f t="shared" si="27"/>
        <v>0</v>
      </c>
    </row>
    <row r="398" spans="1:57">
      <c r="A398" s="116"/>
      <c r="B398" s="116"/>
      <c r="C398" s="120" t="s">
        <v>1742</v>
      </c>
      <c r="D398" s="116"/>
      <c r="E398" s="120" t="s">
        <v>2175</v>
      </c>
      <c r="F398" s="116"/>
      <c r="G398" s="120" t="s">
        <v>1768</v>
      </c>
      <c r="H398" s="116"/>
      <c r="I398" s="116"/>
      <c r="J398" s="116"/>
      <c r="K398" s="120" t="s">
        <v>1780</v>
      </c>
      <c r="L398" s="137" t="s">
        <v>2017</v>
      </c>
      <c r="M398" s="116"/>
      <c r="N398" s="116"/>
      <c r="O398" s="116"/>
      <c r="P398" s="116"/>
      <c r="Q398" s="116"/>
      <c r="R398" s="116"/>
      <c r="S398" s="116"/>
      <c r="T398" s="120">
        <v>30372157</v>
      </c>
      <c r="U398" s="121">
        <v>0.14749999999999999</v>
      </c>
      <c r="V398" s="120" t="s">
        <v>2201</v>
      </c>
      <c r="W398" s="116"/>
      <c r="X398" s="120">
        <v>768</v>
      </c>
      <c r="Y398" s="120">
        <v>24</v>
      </c>
      <c r="Z398" s="120" t="s">
        <v>62</v>
      </c>
      <c r="AA398" s="116"/>
      <c r="AB398" s="116"/>
      <c r="AC398" s="120"/>
      <c r="AD398" s="116"/>
      <c r="AE398" s="120" t="s">
        <v>1742</v>
      </c>
      <c r="AF398" s="116"/>
      <c r="AG398" s="116" t="s">
        <v>2657</v>
      </c>
      <c r="AH398" s="136">
        <v>44677</v>
      </c>
      <c r="AI398" s="136">
        <v>44677</v>
      </c>
      <c r="AJ398" s="136">
        <v>44690</v>
      </c>
      <c r="AK398" s="136"/>
      <c r="AL398" s="136"/>
      <c r="AM398" s="137" t="s">
        <v>175</v>
      </c>
      <c r="AN398" s="120"/>
      <c r="AO398" s="116"/>
      <c r="AP398" s="116"/>
      <c r="AQ398" s="116"/>
      <c r="AR398" s="116"/>
      <c r="AS398" s="120" t="s">
        <v>53</v>
      </c>
      <c r="AT398" s="120"/>
      <c r="AU398" s="123"/>
      <c r="AV398" s="123"/>
      <c r="AW398" s="123"/>
      <c r="AX398" s="123"/>
      <c r="AY398" s="123"/>
      <c r="AZ398" s="123"/>
      <c r="BA398" s="116"/>
      <c r="BB398" s="116">
        <f t="shared" si="24"/>
        <v>18</v>
      </c>
      <c r="BC398" s="116">
        <f t="shared" si="25"/>
        <v>4</v>
      </c>
      <c r="BD398" s="116">
        <f t="shared" si="26"/>
        <v>2022</v>
      </c>
      <c r="BE398" s="124">
        <f t="shared" si="27"/>
        <v>0</v>
      </c>
    </row>
    <row r="399" spans="1:57">
      <c r="A399" s="116"/>
      <c r="B399" s="116"/>
      <c r="C399" s="120" t="s">
        <v>1743</v>
      </c>
      <c r="D399" s="116"/>
      <c r="E399" s="120" t="s">
        <v>2176</v>
      </c>
      <c r="F399" s="116"/>
      <c r="G399" s="120" t="s">
        <v>1769</v>
      </c>
      <c r="H399" s="116"/>
      <c r="I399" s="116"/>
      <c r="J399" s="116"/>
      <c r="K399" s="120" t="s">
        <v>1780</v>
      </c>
      <c r="L399" s="137" t="s">
        <v>2017</v>
      </c>
      <c r="M399" s="116"/>
      <c r="N399" s="116"/>
      <c r="O399" s="116"/>
      <c r="P399" s="116"/>
      <c r="Q399" s="116"/>
      <c r="R399" s="116"/>
      <c r="S399" s="116"/>
      <c r="T399" s="120">
        <v>30372157</v>
      </c>
      <c r="U399" s="121">
        <v>0.14749999999999999</v>
      </c>
      <c r="V399" s="120" t="s">
        <v>2201</v>
      </c>
      <c r="W399" s="116"/>
      <c r="X399" s="120">
        <v>768</v>
      </c>
      <c r="Y399" s="120">
        <v>24</v>
      </c>
      <c r="Z399" s="120" t="s">
        <v>62</v>
      </c>
      <c r="AA399" s="116"/>
      <c r="AB399" s="116"/>
      <c r="AC399" s="120"/>
      <c r="AD399" s="116"/>
      <c r="AE399" s="120" t="s">
        <v>1743</v>
      </c>
      <c r="AF399" s="116"/>
      <c r="AG399" s="116" t="s">
        <v>2657</v>
      </c>
      <c r="AH399" s="136">
        <v>44677</v>
      </c>
      <c r="AI399" s="136">
        <v>44677</v>
      </c>
      <c r="AJ399" s="136">
        <v>44690</v>
      </c>
      <c r="AK399" s="136"/>
      <c r="AL399" s="136"/>
      <c r="AM399" s="120" t="s">
        <v>175</v>
      </c>
      <c r="AN399" s="120"/>
      <c r="AO399" s="116"/>
      <c r="AP399" s="116"/>
      <c r="AQ399" s="116"/>
      <c r="AR399" s="116"/>
      <c r="AS399" s="120" t="s">
        <v>53</v>
      </c>
      <c r="AT399" s="120"/>
      <c r="AU399" s="123"/>
      <c r="AV399" s="123"/>
      <c r="AW399" s="123"/>
      <c r="AX399" s="123"/>
      <c r="AY399" s="123"/>
      <c r="AZ399" s="123"/>
      <c r="BA399" s="116"/>
      <c r="BB399" s="116">
        <f t="shared" si="24"/>
        <v>18</v>
      </c>
      <c r="BC399" s="116">
        <f t="shared" si="25"/>
        <v>4</v>
      </c>
      <c r="BD399" s="116">
        <f t="shared" si="26"/>
        <v>2022</v>
      </c>
      <c r="BE399" s="124">
        <f t="shared" si="27"/>
        <v>0</v>
      </c>
    </row>
    <row r="400" spans="1:57">
      <c r="A400" s="116"/>
      <c r="B400" s="116"/>
      <c r="C400" s="130" t="s">
        <v>1744</v>
      </c>
      <c r="D400" s="116"/>
      <c r="E400" s="130" t="s">
        <v>2177</v>
      </c>
      <c r="F400" s="116"/>
      <c r="G400" s="130" t="s">
        <v>1769</v>
      </c>
      <c r="H400" s="116"/>
      <c r="I400" s="116"/>
      <c r="J400" s="116"/>
      <c r="K400" s="130" t="s">
        <v>1780</v>
      </c>
      <c r="L400" s="130" t="s">
        <v>2018</v>
      </c>
      <c r="M400" s="116"/>
      <c r="N400" s="116"/>
      <c r="O400" s="116"/>
      <c r="P400" s="116"/>
      <c r="Q400" s="116"/>
      <c r="R400" s="116"/>
      <c r="S400" s="116"/>
      <c r="T400" s="130">
        <v>30372157</v>
      </c>
      <c r="U400" s="142">
        <v>0.14749999999999999</v>
      </c>
      <c r="V400" s="130" t="s">
        <v>2201</v>
      </c>
      <c r="W400" s="116"/>
      <c r="X400" s="130">
        <v>768</v>
      </c>
      <c r="Y400" s="130">
        <v>24</v>
      </c>
      <c r="Z400" s="130" t="s">
        <v>62</v>
      </c>
      <c r="AA400" s="116"/>
      <c r="AB400" s="116"/>
      <c r="AC400" s="130"/>
      <c r="AD400" s="116"/>
      <c r="AE400" s="130" t="s">
        <v>1744</v>
      </c>
      <c r="AF400" s="116"/>
      <c r="AG400" s="116" t="s">
        <v>2657</v>
      </c>
      <c r="AH400" s="114">
        <v>44677</v>
      </c>
      <c r="AI400" s="114"/>
      <c r="AJ400" s="114">
        <v>44690</v>
      </c>
      <c r="AK400" s="114"/>
      <c r="AL400" s="114"/>
      <c r="AM400" s="116"/>
      <c r="AN400" s="130"/>
      <c r="AO400" s="116"/>
      <c r="AP400" s="116"/>
      <c r="AQ400" s="116"/>
      <c r="AR400" s="116"/>
      <c r="AS400" s="130" t="s">
        <v>53</v>
      </c>
      <c r="AT400" s="130"/>
      <c r="AU400" s="123"/>
      <c r="AV400" s="123"/>
      <c r="AW400" s="123"/>
      <c r="AX400" s="123"/>
      <c r="AY400" s="123"/>
      <c r="AZ400" s="123"/>
      <c r="BA400" s="116"/>
      <c r="BB400" s="116">
        <f t="shared" si="24"/>
        <v>0</v>
      </c>
      <c r="BC400" s="116">
        <f t="shared" si="25"/>
        <v>1</v>
      </c>
      <c r="BD400" s="116">
        <f t="shared" si="26"/>
        <v>1900</v>
      </c>
      <c r="BE400" s="124">
        <f t="shared" si="27"/>
        <v>0</v>
      </c>
    </row>
    <row r="401" spans="1:57">
      <c r="A401" s="116"/>
      <c r="B401" s="116"/>
      <c r="C401" s="116" t="s">
        <v>1747</v>
      </c>
      <c r="D401" s="116"/>
      <c r="E401" s="116" t="s">
        <v>2178</v>
      </c>
      <c r="F401" s="116"/>
      <c r="G401" s="116" t="s">
        <v>1769</v>
      </c>
      <c r="H401" s="116"/>
      <c r="I401" s="116"/>
      <c r="J401" s="116"/>
      <c r="K401" s="116" t="s">
        <v>1782</v>
      </c>
      <c r="L401" s="116" t="s">
        <v>2019</v>
      </c>
      <c r="M401" s="116"/>
      <c r="N401" s="116"/>
      <c r="O401" s="116"/>
      <c r="P401" s="116"/>
      <c r="Q401" s="116"/>
      <c r="R401" s="116"/>
      <c r="S401" s="116"/>
      <c r="T401" s="116">
        <v>30390156</v>
      </c>
      <c r="U401" s="140">
        <v>0.14749999999999999</v>
      </c>
      <c r="V401" s="116" t="s">
        <v>2193</v>
      </c>
      <c r="W401" s="116"/>
      <c r="X401" s="116">
        <v>352</v>
      </c>
      <c r="Y401" s="116">
        <v>11</v>
      </c>
      <c r="Z401" s="116" t="s">
        <v>62</v>
      </c>
      <c r="AA401" s="116"/>
      <c r="AB401" s="116"/>
      <c r="AC401" s="116"/>
      <c r="AD401" s="116"/>
      <c r="AE401" s="116" t="s">
        <v>1747</v>
      </c>
      <c r="AF401" s="116"/>
      <c r="AG401" s="116" t="s">
        <v>2657</v>
      </c>
      <c r="AH401" s="114">
        <v>44680</v>
      </c>
      <c r="AI401" s="114"/>
      <c r="AJ401" s="114">
        <v>44683</v>
      </c>
      <c r="AK401" s="114"/>
      <c r="AL401" s="114"/>
      <c r="AM401" s="116"/>
      <c r="AN401" s="116"/>
      <c r="AO401" s="116"/>
      <c r="AP401" s="116"/>
      <c r="AQ401" s="116"/>
      <c r="AR401" s="116"/>
      <c r="AS401" s="116" t="s">
        <v>53</v>
      </c>
      <c r="AT401" s="116"/>
      <c r="AU401" s="123"/>
      <c r="AV401" s="123"/>
      <c r="AW401" s="123"/>
      <c r="AX401" s="123"/>
      <c r="AY401" s="123"/>
      <c r="AZ401" s="123"/>
      <c r="BA401" s="116"/>
      <c r="BB401" s="116">
        <f t="shared" si="24"/>
        <v>0</v>
      </c>
      <c r="BC401" s="116">
        <f t="shared" si="25"/>
        <v>1</v>
      </c>
      <c r="BD401" s="116">
        <f t="shared" si="26"/>
        <v>1900</v>
      </c>
      <c r="BE401" s="124">
        <f t="shared" si="27"/>
        <v>0</v>
      </c>
    </row>
    <row r="402" spans="1:57">
      <c r="A402" s="116"/>
      <c r="B402" s="116"/>
      <c r="C402" s="116" t="s">
        <v>1748</v>
      </c>
      <c r="D402" s="116"/>
      <c r="E402" s="116" t="s">
        <v>2179</v>
      </c>
      <c r="F402" s="116"/>
      <c r="G402" s="116" t="s">
        <v>1769</v>
      </c>
      <c r="H402" s="116"/>
      <c r="I402" s="116"/>
      <c r="J402" s="116"/>
      <c r="K402" s="116" t="s">
        <v>1782</v>
      </c>
      <c r="L402" s="116" t="s">
        <v>2020</v>
      </c>
      <c r="M402" s="116"/>
      <c r="N402" s="116"/>
      <c r="O402" s="116"/>
      <c r="P402" s="116"/>
      <c r="Q402" s="116"/>
      <c r="R402" s="116"/>
      <c r="S402" s="116"/>
      <c r="T402" s="116">
        <v>30390156</v>
      </c>
      <c r="U402" s="140">
        <v>0.14749999999999999</v>
      </c>
      <c r="V402" s="116" t="s">
        <v>2193</v>
      </c>
      <c r="W402" s="116"/>
      <c r="X402" s="116">
        <v>512</v>
      </c>
      <c r="Y402" s="116">
        <v>16</v>
      </c>
      <c r="Z402" s="116" t="s">
        <v>62</v>
      </c>
      <c r="AA402" s="116"/>
      <c r="AB402" s="116"/>
      <c r="AC402" s="116"/>
      <c r="AD402" s="116"/>
      <c r="AE402" s="116" t="s">
        <v>1748</v>
      </c>
      <c r="AF402" s="116"/>
      <c r="AG402" s="116" t="s">
        <v>2657</v>
      </c>
      <c r="AH402" s="114">
        <v>44680</v>
      </c>
      <c r="AI402" s="114"/>
      <c r="AJ402" s="114">
        <v>44683</v>
      </c>
      <c r="AK402" s="114"/>
      <c r="AL402" s="114"/>
      <c r="AM402" s="116"/>
      <c r="AN402" s="116"/>
      <c r="AO402" s="116"/>
      <c r="AP402" s="116"/>
      <c r="AQ402" s="116"/>
      <c r="AR402" s="116"/>
      <c r="AS402" s="116" t="s">
        <v>53</v>
      </c>
      <c r="AT402" s="116"/>
      <c r="AU402" s="123"/>
      <c r="AV402" s="123"/>
      <c r="AW402" s="123"/>
      <c r="AX402" s="123"/>
      <c r="AY402" s="123"/>
      <c r="AZ402" s="123"/>
      <c r="BA402" s="116"/>
      <c r="BB402" s="116">
        <f t="shared" si="24"/>
        <v>0</v>
      </c>
      <c r="BC402" s="116">
        <f t="shared" si="25"/>
        <v>1</v>
      </c>
      <c r="BD402" s="116">
        <f t="shared" si="26"/>
        <v>1900</v>
      </c>
      <c r="BE402" s="124">
        <f t="shared" si="27"/>
        <v>0</v>
      </c>
    </row>
    <row r="403" spans="1:57">
      <c r="A403" s="116"/>
      <c r="B403" s="116"/>
      <c r="C403" s="120" t="s">
        <v>1750</v>
      </c>
      <c r="D403" s="116"/>
      <c r="E403" s="120" t="s">
        <v>2180</v>
      </c>
      <c r="F403" s="116"/>
      <c r="G403" s="120" t="s">
        <v>1769</v>
      </c>
      <c r="H403" s="116"/>
      <c r="I403" s="116"/>
      <c r="J403" s="116"/>
      <c r="K403" s="120" t="s">
        <v>1826</v>
      </c>
      <c r="L403" s="120" t="s">
        <v>2021</v>
      </c>
      <c r="M403" s="116"/>
      <c r="N403" s="116"/>
      <c r="O403" s="116"/>
      <c r="P403" s="116"/>
      <c r="Q403" s="116"/>
      <c r="R403" s="116"/>
      <c r="S403" s="116"/>
      <c r="T403" s="120">
        <v>30390456</v>
      </c>
      <c r="U403" s="141">
        <v>0.14749999999999999</v>
      </c>
      <c r="V403" s="120" t="s">
        <v>2192</v>
      </c>
      <c r="W403" s="116"/>
      <c r="X403" s="120">
        <v>768</v>
      </c>
      <c r="Y403" s="120">
        <v>24</v>
      </c>
      <c r="Z403" s="120" t="s">
        <v>62</v>
      </c>
      <c r="AA403" s="116"/>
      <c r="AB403" s="116"/>
      <c r="AC403" s="120"/>
      <c r="AD403" s="116"/>
      <c r="AE403" s="120" t="s">
        <v>1750</v>
      </c>
      <c r="AF403" s="116"/>
      <c r="AG403" s="116" t="s">
        <v>2657</v>
      </c>
      <c r="AH403" s="122">
        <v>44676</v>
      </c>
      <c r="AI403" s="122">
        <v>44676</v>
      </c>
      <c r="AJ403" s="122">
        <v>44680</v>
      </c>
      <c r="AK403" s="122"/>
      <c r="AL403" s="122"/>
      <c r="AM403" s="120" t="s">
        <v>175</v>
      </c>
      <c r="AN403" s="120"/>
      <c r="AO403" s="116"/>
      <c r="AP403" s="116"/>
      <c r="AQ403" s="116"/>
      <c r="AR403" s="116"/>
      <c r="AS403" s="120" t="s">
        <v>53</v>
      </c>
      <c r="AT403" s="120"/>
      <c r="AU403" s="123"/>
      <c r="AV403" s="123"/>
      <c r="AW403" s="123"/>
      <c r="AX403" s="123"/>
      <c r="AY403" s="123"/>
      <c r="AZ403" s="123"/>
      <c r="BA403" s="116"/>
      <c r="BB403" s="116">
        <f t="shared" si="24"/>
        <v>18</v>
      </c>
      <c r="BC403" s="116">
        <f t="shared" si="25"/>
        <v>4</v>
      </c>
      <c r="BD403" s="116">
        <f t="shared" si="26"/>
        <v>2022</v>
      </c>
      <c r="BE403" s="124">
        <f t="shared" si="27"/>
        <v>0</v>
      </c>
    </row>
    <row r="404" spans="1:57">
      <c r="A404" s="116"/>
      <c r="B404" s="116"/>
      <c r="C404" s="116" t="s">
        <v>1751</v>
      </c>
      <c r="D404" s="116"/>
      <c r="E404" s="116" t="s">
        <v>2181</v>
      </c>
      <c r="F404" s="116"/>
      <c r="G404" s="116" t="s">
        <v>1769</v>
      </c>
      <c r="H404" s="116"/>
      <c r="I404" s="116"/>
      <c r="J404" s="116"/>
      <c r="K404" s="116" t="s">
        <v>1827</v>
      </c>
      <c r="L404" s="116" t="s">
        <v>2022</v>
      </c>
      <c r="M404" s="116"/>
      <c r="N404" s="116"/>
      <c r="O404" s="116"/>
      <c r="P404" s="116"/>
      <c r="Q404" s="116"/>
      <c r="R404" s="116"/>
      <c r="S404" s="116"/>
      <c r="T404" s="116">
        <v>30372157</v>
      </c>
      <c r="U404" s="140">
        <v>0.14749999999999999</v>
      </c>
      <c r="V404" s="116" t="s">
        <v>2201</v>
      </c>
      <c r="W404" s="116"/>
      <c r="X404" s="116">
        <v>832</v>
      </c>
      <c r="Y404" s="116">
        <v>26</v>
      </c>
      <c r="Z404" s="116" t="s">
        <v>62</v>
      </c>
      <c r="AA404" s="116"/>
      <c r="AB404" s="116"/>
      <c r="AC404" s="116"/>
      <c r="AD404" s="116"/>
      <c r="AE404" s="116" t="s">
        <v>1751</v>
      </c>
      <c r="AF404" s="116"/>
      <c r="AG404" s="116" t="s">
        <v>2657</v>
      </c>
      <c r="AH404" s="114">
        <v>44680</v>
      </c>
      <c r="AI404" s="114"/>
      <c r="AJ404" s="114">
        <v>44683</v>
      </c>
      <c r="AK404" s="114"/>
      <c r="AL404" s="114"/>
      <c r="AM404" s="116"/>
      <c r="AN404" s="116"/>
      <c r="AO404" s="116"/>
      <c r="AP404" s="116"/>
      <c r="AQ404" s="116"/>
      <c r="AR404" s="116"/>
      <c r="AS404" s="116" t="s">
        <v>53</v>
      </c>
      <c r="AT404" s="116"/>
      <c r="AU404" s="123"/>
      <c r="AV404" s="123"/>
      <c r="AW404" s="123"/>
      <c r="AX404" s="123"/>
      <c r="AY404" s="123"/>
      <c r="AZ404" s="123"/>
      <c r="BA404" s="116"/>
      <c r="BB404" s="116">
        <f t="shared" si="24"/>
        <v>0</v>
      </c>
      <c r="BC404" s="116">
        <f t="shared" si="25"/>
        <v>1</v>
      </c>
      <c r="BD404" s="116">
        <f t="shared" si="26"/>
        <v>1900</v>
      </c>
      <c r="BE404" s="124">
        <f t="shared" si="27"/>
        <v>0</v>
      </c>
    </row>
    <row r="405" spans="1:57">
      <c r="A405" s="116"/>
      <c r="B405" s="116"/>
      <c r="C405" s="116" t="s">
        <v>1752</v>
      </c>
      <c r="D405" s="116"/>
      <c r="E405" s="116" t="s">
        <v>2181</v>
      </c>
      <c r="F405" s="116"/>
      <c r="G405" s="116" t="s">
        <v>1769</v>
      </c>
      <c r="H405" s="116"/>
      <c r="I405" s="116"/>
      <c r="J405" s="116"/>
      <c r="K405" s="116" t="s">
        <v>1827</v>
      </c>
      <c r="L405" s="116" t="s">
        <v>2022</v>
      </c>
      <c r="M405" s="116"/>
      <c r="N405" s="116"/>
      <c r="O405" s="116"/>
      <c r="P405" s="116"/>
      <c r="Q405" s="116"/>
      <c r="R405" s="116"/>
      <c r="S405" s="116"/>
      <c r="T405" s="116">
        <v>30372157</v>
      </c>
      <c r="U405" s="140">
        <v>0.14749999999999999</v>
      </c>
      <c r="V405" s="116" t="s">
        <v>2201</v>
      </c>
      <c r="W405" s="116"/>
      <c r="X405" s="116">
        <v>832</v>
      </c>
      <c r="Y405" s="116">
        <v>26</v>
      </c>
      <c r="Z405" s="116" t="s">
        <v>62</v>
      </c>
      <c r="AA405" s="116"/>
      <c r="AB405" s="116"/>
      <c r="AC405" s="116"/>
      <c r="AD405" s="116"/>
      <c r="AE405" s="116" t="s">
        <v>1752</v>
      </c>
      <c r="AF405" s="116"/>
      <c r="AG405" s="116" t="s">
        <v>2657</v>
      </c>
      <c r="AH405" s="114">
        <v>44680</v>
      </c>
      <c r="AI405" s="114"/>
      <c r="AJ405" s="114">
        <v>44683</v>
      </c>
      <c r="AK405" s="114"/>
      <c r="AL405" s="114"/>
      <c r="AM405" s="116"/>
      <c r="AN405" s="116"/>
      <c r="AO405" s="116"/>
      <c r="AP405" s="116"/>
      <c r="AQ405" s="116"/>
      <c r="AR405" s="116"/>
      <c r="AS405" s="116" t="s">
        <v>53</v>
      </c>
      <c r="AT405" s="116"/>
      <c r="AU405" s="123"/>
      <c r="AV405" s="123"/>
      <c r="AW405" s="123"/>
      <c r="AX405" s="123"/>
      <c r="AY405" s="123"/>
      <c r="AZ405" s="123"/>
      <c r="BA405" s="116"/>
      <c r="BB405" s="116">
        <f t="shared" si="24"/>
        <v>0</v>
      </c>
      <c r="BC405" s="116">
        <f t="shared" si="25"/>
        <v>1</v>
      </c>
      <c r="BD405" s="116">
        <f t="shared" si="26"/>
        <v>1900</v>
      </c>
      <c r="BE405" s="124">
        <f t="shared" si="27"/>
        <v>0</v>
      </c>
    </row>
    <row r="406" spans="1:57">
      <c r="A406" s="116"/>
      <c r="B406" s="116"/>
      <c r="C406" s="116" t="s">
        <v>1753</v>
      </c>
      <c r="D406" s="116"/>
      <c r="E406" s="116" t="s">
        <v>2181</v>
      </c>
      <c r="F406" s="116"/>
      <c r="G406" s="116" t="s">
        <v>1769</v>
      </c>
      <c r="H406" s="116"/>
      <c r="I406" s="116"/>
      <c r="J406" s="116"/>
      <c r="K406" s="116" t="s">
        <v>1827</v>
      </c>
      <c r="L406" s="116" t="s">
        <v>2022</v>
      </c>
      <c r="M406" s="116"/>
      <c r="N406" s="116"/>
      <c r="O406" s="116"/>
      <c r="P406" s="116"/>
      <c r="Q406" s="116"/>
      <c r="R406" s="116"/>
      <c r="S406" s="116"/>
      <c r="T406" s="116">
        <v>30372157</v>
      </c>
      <c r="U406" s="140">
        <v>0.14749999999999999</v>
      </c>
      <c r="V406" s="116" t="s">
        <v>2201</v>
      </c>
      <c r="W406" s="116"/>
      <c r="X406" s="116">
        <v>832</v>
      </c>
      <c r="Y406" s="116">
        <v>26</v>
      </c>
      <c r="Z406" s="116" t="s">
        <v>62</v>
      </c>
      <c r="AA406" s="116"/>
      <c r="AB406" s="116"/>
      <c r="AC406" s="116"/>
      <c r="AD406" s="116"/>
      <c r="AE406" s="116" t="s">
        <v>1753</v>
      </c>
      <c r="AF406" s="116"/>
      <c r="AG406" s="116" t="s">
        <v>2657</v>
      </c>
      <c r="AH406" s="114">
        <v>44680</v>
      </c>
      <c r="AI406" s="114"/>
      <c r="AJ406" s="114">
        <v>44683</v>
      </c>
      <c r="AK406" s="114"/>
      <c r="AL406" s="114"/>
      <c r="AM406" s="116"/>
      <c r="AN406" s="116"/>
      <c r="AO406" s="116"/>
      <c r="AP406" s="116"/>
      <c r="AQ406" s="116"/>
      <c r="AR406" s="116"/>
      <c r="AS406" s="116" t="s">
        <v>53</v>
      </c>
      <c r="AT406" s="116"/>
      <c r="AU406" s="123"/>
      <c r="AV406" s="123"/>
      <c r="AW406" s="123"/>
      <c r="AX406" s="123"/>
      <c r="AY406" s="123"/>
      <c r="AZ406" s="123"/>
      <c r="BA406" s="116"/>
      <c r="BB406" s="116">
        <f t="shared" si="24"/>
        <v>0</v>
      </c>
      <c r="BC406" s="116">
        <f t="shared" si="25"/>
        <v>1</v>
      </c>
      <c r="BD406" s="116">
        <f t="shared" si="26"/>
        <v>1900</v>
      </c>
      <c r="BE406" s="124">
        <f t="shared" si="27"/>
        <v>0</v>
      </c>
    </row>
    <row r="407" spans="1:57">
      <c r="A407" s="116"/>
      <c r="B407" s="116"/>
      <c r="C407" s="116" t="s">
        <v>1754</v>
      </c>
      <c r="D407" s="116"/>
      <c r="E407" s="116" t="s">
        <v>2181</v>
      </c>
      <c r="F407" s="116"/>
      <c r="G407" s="116" t="s">
        <v>1769</v>
      </c>
      <c r="H407" s="116"/>
      <c r="I407" s="116"/>
      <c r="J407" s="116"/>
      <c r="K407" s="116" t="s">
        <v>1827</v>
      </c>
      <c r="L407" s="116" t="s">
        <v>2022</v>
      </c>
      <c r="M407" s="116"/>
      <c r="N407" s="116"/>
      <c r="O407" s="116"/>
      <c r="P407" s="116"/>
      <c r="Q407" s="116"/>
      <c r="R407" s="116"/>
      <c r="S407" s="116"/>
      <c r="T407" s="116">
        <v>30372157</v>
      </c>
      <c r="U407" s="140">
        <v>0.14749999999999999</v>
      </c>
      <c r="V407" s="116" t="s">
        <v>2201</v>
      </c>
      <c r="W407" s="116"/>
      <c r="X407" s="116">
        <v>832</v>
      </c>
      <c r="Y407" s="116">
        <v>26</v>
      </c>
      <c r="Z407" s="116" t="s">
        <v>62</v>
      </c>
      <c r="AA407" s="116"/>
      <c r="AB407" s="116"/>
      <c r="AC407" s="116"/>
      <c r="AD407" s="116"/>
      <c r="AE407" s="116" t="s">
        <v>1754</v>
      </c>
      <c r="AF407" s="116"/>
      <c r="AG407" s="116" t="s">
        <v>2657</v>
      </c>
      <c r="AH407" s="114">
        <v>44680</v>
      </c>
      <c r="AI407" s="114"/>
      <c r="AJ407" s="114">
        <v>44683</v>
      </c>
      <c r="AK407" s="114"/>
      <c r="AL407" s="114"/>
      <c r="AM407" s="116"/>
      <c r="AN407" s="116"/>
      <c r="AO407" s="116"/>
      <c r="AP407" s="116"/>
      <c r="AQ407" s="116"/>
      <c r="AR407" s="116"/>
      <c r="AS407" s="116" t="s">
        <v>53</v>
      </c>
      <c r="AT407" s="116"/>
      <c r="AU407" s="123"/>
      <c r="AV407" s="123"/>
      <c r="AW407" s="123"/>
      <c r="AX407" s="123"/>
      <c r="AY407" s="123"/>
      <c r="AZ407" s="123"/>
      <c r="BA407" s="116"/>
      <c r="BB407" s="116">
        <f t="shared" si="24"/>
        <v>0</v>
      </c>
      <c r="BC407" s="116">
        <f t="shared" si="25"/>
        <v>1</v>
      </c>
      <c r="BD407" s="116">
        <f t="shared" si="26"/>
        <v>1900</v>
      </c>
      <c r="BE407" s="124">
        <f t="shared" si="27"/>
        <v>0</v>
      </c>
    </row>
    <row r="408" spans="1:57">
      <c r="A408" s="116"/>
      <c r="B408" s="116"/>
      <c r="C408" s="116" t="s">
        <v>1755</v>
      </c>
      <c r="D408" s="116"/>
      <c r="E408" s="116" t="s">
        <v>2181</v>
      </c>
      <c r="F408" s="116"/>
      <c r="G408" s="116" t="s">
        <v>1769</v>
      </c>
      <c r="H408" s="116"/>
      <c r="I408" s="116"/>
      <c r="J408" s="116"/>
      <c r="K408" s="116" t="s">
        <v>1827</v>
      </c>
      <c r="L408" s="116" t="s">
        <v>2022</v>
      </c>
      <c r="M408" s="116"/>
      <c r="N408" s="116"/>
      <c r="O408" s="116"/>
      <c r="P408" s="116"/>
      <c r="Q408" s="116"/>
      <c r="R408" s="116"/>
      <c r="S408" s="116"/>
      <c r="T408" s="116">
        <v>30372157</v>
      </c>
      <c r="U408" s="140">
        <v>0.14749999999999999</v>
      </c>
      <c r="V408" s="116" t="s">
        <v>2201</v>
      </c>
      <c r="W408" s="116"/>
      <c r="X408" s="116">
        <v>832</v>
      </c>
      <c r="Y408" s="116">
        <v>26</v>
      </c>
      <c r="Z408" s="116" t="s">
        <v>62</v>
      </c>
      <c r="AA408" s="116"/>
      <c r="AB408" s="116"/>
      <c r="AC408" s="116"/>
      <c r="AD408" s="116"/>
      <c r="AE408" s="116" t="s">
        <v>1755</v>
      </c>
      <c r="AF408" s="116"/>
      <c r="AG408" s="116" t="s">
        <v>2657</v>
      </c>
      <c r="AH408" s="114">
        <v>44680</v>
      </c>
      <c r="AI408" s="114"/>
      <c r="AJ408" s="114">
        <v>44683</v>
      </c>
      <c r="AK408" s="114"/>
      <c r="AL408" s="114"/>
      <c r="AM408" s="116"/>
      <c r="AN408" s="116"/>
      <c r="AO408" s="116"/>
      <c r="AP408" s="116"/>
      <c r="AQ408" s="116"/>
      <c r="AR408" s="116"/>
      <c r="AS408" s="116" t="s">
        <v>53</v>
      </c>
      <c r="AT408" s="116"/>
      <c r="AU408" s="123"/>
      <c r="AV408" s="123"/>
      <c r="AW408" s="123"/>
      <c r="AX408" s="123"/>
      <c r="AY408" s="123"/>
      <c r="AZ408" s="123"/>
      <c r="BA408" s="116"/>
      <c r="BB408" s="116">
        <f t="shared" si="24"/>
        <v>0</v>
      </c>
      <c r="BC408" s="116">
        <f t="shared" si="25"/>
        <v>1</v>
      </c>
      <c r="BD408" s="116">
        <f t="shared" si="26"/>
        <v>1900</v>
      </c>
      <c r="BE408" s="124">
        <f t="shared" si="27"/>
        <v>0</v>
      </c>
    </row>
    <row r="409" spans="1:57">
      <c r="A409" s="116"/>
      <c r="B409" s="116"/>
      <c r="C409" s="116" t="s">
        <v>1756</v>
      </c>
      <c r="D409" s="116"/>
      <c r="E409" s="116" t="s">
        <v>2181</v>
      </c>
      <c r="F409" s="116"/>
      <c r="G409" s="116" t="s">
        <v>1769</v>
      </c>
      <c r="H409" s="116"/>
      <c r="I409" s="116"/>
      <c r="J409" s="116"/>
      <c r="K409" s="116" t="s">
        <v>1827</v>
      </c>
      <c r="L409" s="116" t="s">
        <v>2022</v>
      </c>
      <c r="M409" s="116"/>
      <c r="N409" s="116"/>
      <c r="O409" s="116"/>
      <c r="P409" s="116"/>
      <c r="Q409" s="116"/>
      <c r="R409" s="116"/>
      <c r="S409" s="116"/>
      <c r="T409" s="116">
        <v>30372157</v>
      </c>
      <c r="U409" s="140">
        <v>0.14749999999999999</v>
      </c>
      <c r="V409" s="116" t="s">
        <v>2201</v>
      </c>
      <c r="W409" s="116"/>
      <c r="X409" s="116">
        <v>832</v>
      </c>
      <c r="Y409" s="116">
        <v>26</v>
      </c>
      <c r="Z409" s="116" t="s">
        <v>62</v>
      </c>
      <c r="AA409" s="116"/>
      <c r="AB409" s="116"/>
      <c r="AC409" s="116"/>
      <c r="AD409" s="116"/>
      <c r="AE409" s="116" t="s">
        <v>1756</v>
      </c>
      <c r="AF409" s="116"/>
      <c r="AG409" s="116" t="s">
        <v>2657</v>
      </c>
      <c r="AH409" s="114">
        <v>44680</v>
      </c>
      <c r="AI409" s="114"/>
      <c r="AJ409" s="114">
        <v>44683</v>
      </c>
      <c r="AK409" s="114"/>
      <c r="AL409" s="114"/>
      <c r="AM409" s="116"/>
      <c r="AN409" s="116"/>
      <c r="AO409" s="116"/>
      <c r="AP409" s="116"/>
      <c r="AQ409" s="116"/>
      <c r="AR409" s="116"/>
      <c r="AS409" s="116" t="s">
        <v>53</v>
      </c>
      <c r="AT409" s="116"/>
      <c r="AU409" s="123"/>
      <c r="AV409" s="123"/>
      <c r="AW409" s="123"/>
      <c r="AX409" s="123"/>
      <c r="AY409" s="123"/>
      <c r="AZ409" s="123"/>
      <c r="BA409" s="116"/>
      <c r="BB409" s="116">
        <f t="shared" si="24"/>
        <v>0</v>
      </c>
      <c r="BC409" s="116">
        <f t="shared" si="25"/>
        <v>1</v>
      </c>
      <c r="BD409" s="116">
        <f t="shared" si="26"/>
        <v>1900</v>
      </c>
      <c r="BE409" s="124">
        <f t="shared" si="27"/>
        <v>0</v>
      </c>
    </row>
    <row r="410" spans="1:57">
      <c r="A410" s="116"/>
      <c r="B410" s="116"/>
      <c r="C410" s="137" t="s">
        <v>1757</v>
      </c>
      <c r="D410" s="116"/>
      <c r="E410" s="137" t="s">
        <v>2182</v>
      </c>
      <c r="F410" s="116"/>
      <c r="G410" s="137" t="s">
        <v>1769</v>
      </c>
      <c r="H410" s="116"/>
      <c r="I410" s="116"/>
      <c r="J410" s="116"/>
      <c r="K410" s="137" t="s">
        <v>328</v>
      </c>
      <c r="L410" s="137" t="s">
        <v>2023</v>
      </c>
      <c r="M410" s="116"/>
      <c r="N410" s="116"/>
      <c r="O410" s="116"/>
      <c r="P410" s="116"/>
      <c r="Q410" s="116"/>
      <c r="R410" s="116"/>
      <c r="S410" s="116"/>
      <c r="T410" s="137">
        <v>30390156</v>
      </c>
      <c r="U410" s="138">
        <v>0.14749999999999999</v>
      </c>
      <c r="V410" s="137" t="s">
        <v>2193</v>
      </c>
      <c r="W410" s="116"/>
      <c r="X410" s="137">
        <v>768</v>
      </c>
      <c r="Y410" s="137">
        <v>24</v>
      </c>
      <c r="Z410" s="137" t="s">
        <v>62</v>
      </c>
      <c r="AA410" s="116"/>
      <c r="AB410" s="116"/>
      <c r="AC410" s="137"/>
      <c r="AD410" s="116"/>
      <c r="AE410" s="137" t="s">
        <v>1757</v>
      </c>
      <c r="AF410" s="116"/>
      <c r="AG410" s="116" t="s">
        <v>2657</v>
      </c>
      <c r="AH410" s="136">
        <v>44678</v>
      </c>
      <c r="AI410" s="136">
        <v>44678</v>
      </c>
      <c r="AJ410" s="136">
        <v>44678</v>
      </c>
      <c r="AK410" s="136"/>
      <c r="AL410" s="136"/>
      <c r="AM410" s="137" t="s">
        <v>175</v>
      </c>
      <c r="AN410" s="137"/>
      <c r="AO410" s="116"/>
      <c r="AP410" s="116"/>
      <c r="AQ410" s="116"/>
      <c r="AR410" s="116"/>
      <c r="AS410" s="137" t="s">
        <v>53</v>
      </c>
      <c r="AT410" s="137"/>
      <c r="AU410" s="123"/>
      <c r="AV410" s="123"/>
      <c r="AW410" s="123"/>
      <c r="AX410" s="123"/>
      <c r="AY410" s="123"/>
      <c r="AZ410" s="123"/>
      <c r="BA410" s="116"/>
      <c r="BB410" s="116">
        <f t="shared" si="24"/>
        <v>18</v>
      </c>
      <c r="BC410" s="116">
        <f t="shared" si="25"/>
        <v>4</v>
      </c>
      <c r="BD410" s="116">
        <f t="shared" si="26"/>
        <v>2022</v>
      </c>
      <c r="BE410" s="124">
        <f t="shared" si="27"/>
        <v>0</v>
      </c>
    </row>
    <row r="411" spans="1:57">
      <c r="A411" s="116"/>
      <c r="B411" s="116"/>
      <c r="C411" s="137" t="s">
        <v>1903</v>
      </c>
      <c r="D411" s="116"/>
      <c r="E411" s="120" t="s">
        <v>2183</v>
      </c>
      <c r="F411" s="116"/>
      <c r="G411" s="120" t="s">
        <v>1768</v>
      </c>
      <c r="H411" s="116"/>
      <c r="I411" s="116"/>
      <c r="J411" s="116"/>
      <c r="K411" s="120" t="s">
        <v>328</v>
      </c>
      <c r="L411" s="120" t="s">
        <v>329</v>
      </c>
      <c r="M411" s="116"/>
      <c r="N411" s="116"/>
      <c r="O411" s="116"/>
      <c r="P411" s="116"/>
      <c r="Q411" s="116"/>
      <c r="R411" s="116"/>
      <c r="S411" s="116"/>
      <c r="T411" s="120">
        <v>30390156</v>
      </c>
      <c r="U411" s="141">
        <v>0.14749999999999999</v>
      </c>
      <c r="V411" s="120" t="s">
        <v>2193</v>
      </c>
      <c r="W411" s="116"/>
      <c r="X411" s="120">
        <v>768</v>
      </c>
      <c r="Y411" s="120">
        <v>24</v>
      </c>
      <c r="Z411" s="120" t="s">
        <v>56</v>
      </c>
      <c r="AA411" s="116"/>
      <c r="AB411" s="116"/>
      <c r="AC411" s="120"/>
      <c r="AD411" s="116"/>
      <c r="AE411" s="137" t="s">
        <v>1903</v>
      </c>
      <c r="AF411" s="116"/>
      <c r="AG411" s="116" t="s">
        <v>2657</v>
      </c>
      <c r="AH411" s="122">
        <v>44677</v>
      </c>
      <c r="AI411" s="122">
        <v>44677</v>
      </c>
      <c r="AJ411" s="122">
        <v>44680</v>
      </c>
      <c r="AK411" s="122"/>
      <c r="AL411" s="122"/>
      <c r="AM411" s="120" t="s">
        <v>175</v>
      </c>
      <c r="AN411" s="120"/>
      <c r="AO411" s="116"/>
      <c r="AP411" s="116"/>
      <c r="AQ411" s="116"/>
      <c r="AR411" s="116"/>
      <c r="AS411" s="120" t="s">
        <v>53</v>
      </c>
      <c r="AT411" s="120"/>
      <c r="AU411" s="123"/>
      <c r="AV411" s="123"/>
      <c r="AW411" s="123"/>
      <c r="AX411" s="123"/>
      <c r="AY411" s="123"/>
      <c r="AZ411" s="123"/>
      <c r="BA411" s="116"/>
      <c r="BB411" s="116">
        <f t="shared" si="24"/>
        <v>18</v>
      </c>
      <c r="BC411" s="116">
        <f t="shared" si="25"/>
        <v>4</v>
      </c>
      <c r="BD411" s="116">
        <f t="shared" si="26"/>
        <v>2022</v>
      </c>
      <c r="BE411" s="124">
        <f t="shared" si="27"/>
        <v>0</v>
      </c>
    </row>
    <row r="412" spans="1:57">
      <c r="A412" s="116"/>
      <c r="B412" s="116"/>
      <c r="C412" s="116" t="s">
        <v>1904</v>
      </c>
      <c r="D412" s="116"/>
      <c r="E412" s="116" t="s">
        <v>2184</v>
      </c>
      <c r="F412" s="116"/>
      <c r="G412" s="116" t="s">
        <v>1768</v>
      </c>
      <c r="H412" s="116"/>
      <c r="I412" s="116"/>
      <c r="J412" s="116"/>
      <c r="K412" s="116" t="s">
        <v>1807</v>
      </c>
      <c r="L412" s="116" t="s">
        <v>2024</v>
      </c>
      <c r="M412" s="116"/>
      <c r="N412" s="116"/>
      <c r="O412" s="116"/>
      <c r="P412" s="116"/>
      <c r="Q412" s="116"/>
      <c r="R412" s="116"/>
      <c r="S412" s="116"/>
      <c r="T412" s="116">
        <v>30390456</v>
      </c>
      <c r="U412" s="140">
        <v>0.14749999999999999</v>
      </c>
      <c r="V412" s="116" t="s">
        <v>2193</v>
      </c>
      <c r="W412" s="116"/>
      <c r="X412" s="116">
        <v>768</v>
      </c>
      <c r="Y412" s="116">
        <v>24</v>
      </c>
      <c r="Z412" s="116" t="s">
        <v>56</v>
      </c>
      <c r="AA412" s="116"/>
      <c r="AB412" s="116"/>
      <c r="AC412" s="116"/>
      <c r="AD412" s="116"/>
      <c r="AE412" s="116" t="s">
        <v>1904</v>
      </c>
      <c r="AF412" s="116"/>
      <c r="AG412" s="116" t="s">
        <v>2657</v>
      </c>
      <c r="AH412" s="114">
        <v>44679</v>
      </c>
      <c r="AI412" s="114"/>
      <c r="AJ412" s="114">
        <v>44680</v>
      </c>
      <c r="AK412" s="114"/>
      <c r="AL412" s="114"/>
      <c r="AM412" s="116"/>
      <c r="AN412" s="116"/>
      <c r="AO412" s="116"/>
      <c r="AP412" s="116"/>
      <c r="AQ412" s="116"/>
      <c r="AR412" s="116"/>
      <c r="AS412" s="116" t="s">
        <v>53</v>
      </c>
      <c r="AT412" s="116"/>
      <c r="AU412" s="123"/>
      <c r="AV412" s="123"/>
      <c r="AW412" s="123"/>
      <c r="AX412" s="123"/>
      <c r="AY412" s="123"/>
      <c r="AZ412" s="123"/>
      <c r="BA412" s="116"/>
      <c r="BB412" s="116">
        <f t="shared" si="24"/>
        <v>0</v>
      </c>
      <c r="BC412" s="116">
        <f t="shared" si="25"/>
        <v>1</v>
      </c>
      <c r="BD412" s="116">
        <f t="shared" si="26"/>
        <v>1900</v>
      </c>
      <c r="BE412" s="124">
        <f t="shared" si="27"/>
        <v>0</v>
      </c>
    </row>
    <row r="413" spans="1:57">
      <c r="A413" s="116"/>
      <c r="B413" s="116"/>
      <c r="C413" s="116" t="s">
        <v>1905</v>
      </c>
      <c r="D413" s="116"/>
      <c r="E413" s="116" t="s">
        <v>2185</v>
      </c>
      <c r="F413" s="116"/>
      <c r="G413" s="116" t="s">
        <v>1768</v>
      </c>
      <c r="H413" s="116"/>
      <c r="I413" s="116"/>
      <c r="J413" s="116"/>
      <c r="K413" s="116" t="s">
        <v>1807</v>
      </c>
      <c r="L413" s="116" t="s">
        <v>2025</v>
      </c>
      <c r="M413" s="116"/>
      <c r="N413" s="116"/>
      <c r="O413" s="116"/>
      <c r="P413" s="116"/>
      <c r="Q413" s="116"/>
      <c r="R413" s="116"/>
      <c r="S413" s="116"/>
      <c r="T413" s="116">
        <v>30390456</v>
      </c>
      <c r="U413" s="140">
        <v>0.14749999999999999</v>
      </c>
      <c r="V413" s="116" t="s">
        <v>2193</v>
      </c>
      <c r="W413" s="116"/>
      <c r="X413" s="116">
        <v>768</v>
      </c>
      <c r="Y413" s="116">
        <v>24</v>
      </c>
      <c r="Z413" s="116" t="s">
        <v>56</v>
      </c>
      <c r="AA413" s="116"/>
      <c r="AB413" s="116"/>
      <c r="AC413" s="116"/>
      <c r="AD413" s="116"/>
      <c r="AE413" s="116" t="s">
        <v>1905</v>
      </c>
      <c r="AF413" s="116"/>
      <c r="AG413" s="116" t="s">
        <v>2657</v>
      </c>
      <c r="AH413" s="114">
        <v>44680</v>
      </c>
      <c r="AI413" s="114"/>
      <c r="AJ413" s="114">
        <v>44680</v>
      </c>
      <c r="AK413" s="114"/>
      <c r="AL413" s="114"/>
      <c r="AM413" s="116"/>
      <c r="AN413" s="116"/>
      <c r="AO413" s="116"/>
      <c r="AP413" s="116"/>
      <c r="AQ413" s="116"/>
      <c r="AR413" s="116"/>
      <c r="AS413" s="116" t="s">
        <v>53</v>
      </c>
      <c r="AT413" s="116"/>
      <c r="AU413" s="123"/>
      <c r="AV413" s="123"/>
      <c r="AW413" s="123"/>
      <c r="AX413" s="123"/>
      <c r="AY413" s="123"/>
      <c r="AZ413" s="123"/>
      <c r="BA413" s="116"/>
      <c r="BB413" s="116">
        <f t="shared" si="24"/>
        <v>0</v>
      </c>
      <c r="BC413" s="116">
        <f t="shared" si="25"/>
        <v>1</v>
      </c>
      <c r="BD413" s="116">
        <f t="shared" si="26"/>
        <v>1900</v>
      </c>
      <c r="BE413" s="124">
        <f t="shared" si="27"/>
        <v>0</v>
      </c>
    </row>
    <row r="414" spans="1:57">
      <c r="A414" s="116"/>
      <c r="B414" s="116"/>
      <c r="C414" s="116" t="s">
        <v>1906</v>
      </c>
      <c r="D414" s="116"/>
      <c r="E414" s="116" t="s">
        <v>2186</v>
      </c>
      <c r="F414" s="116"/>
      <c r="G414" s="116" t="s">
        <v>1768</v>
      </c>
      <c r="H414" s="116"/>
      <c r="I414" s="116"/>
      <c r="J414" s="116"/>
      <c r="K414" s="116" t="s">
        <v>1807</v>
      </c>
      <c r="L414" s="116" t="s">
        <v>2026</v>
      </c>
      <c r="M414" s="116"/>
      <c r="N414" s="116"/>
      <c r="O414" s="116"/>
      <c r="P414" s="116"/>
      <c r="Q414" s="116"/>
      <c r="R414" s="116"/>
      <c r="S414" s="116"/>
      <c r="T414" s="116">
        <v>30390456</v>
      </c>
      <c r="U414" s="140">
        <v>0.14749999999999999</v>
      </c>
      <c r="V414" s="116" t="s">
        <v>2193</v>
      </c>
      <c r="W414" s="116"/>
      <c r="X414" s="116">
        <v>768</v>
      </c>
      <c r="Y414" s="116">
        <v>24</v>
      </c>
      <c r="Z414" s="116" t="s">
        <v>56</v>
      </c>
      <c r="AA414" s="116"/>
      <c r="AB414" s="116"/>
      <c r="AC414" s="116"/>
      <c r="AD414" s="116"/>
      <c r="AE414" s="116" t="s">
        <v>1906</v>
      </c>
      <c r="AF414" s="116"/>
      <c r="AG414" s="116" t="s">
        <v>2657</v>
      </c>
      <c r="AH414" s="114">
        <v>44680</v>
      </c>
      <c r="AI414" s="114"/>
      <c r="AJ414" s="114">
        <v>44680</v>
      </c>
      <c r="AK414" s="114"/>
      <c r="AL414" s="114"/>
      <c r="AM414" s="116"/>
      <c r="AN414" s="116"/>
      <c r="AO414" s="116"/>
      <c r="AP414" s="116"/>
      <c r="AQ414" s="116"/>
      <c r="AR414" s="116"/>
      <c r="AS414" s="116" t="s">
        <v>53</v>
      </c>
      <c r="AT414" s="116"/>
      <c r="AU414" s="123"/>
      <c r="AV414" s="123"/>
      <c r="AW414" s="123"/>
      <c r="AX414" s="123"/>
      <c r="AY414" s="123"/>
      <c r="AZ414" s="123"/>
      <c r="BA414" s="116"/>
      <c r="BB414" s="116">
        <f t="shared" si="24"/>
        <v>0</v>
      </c>
      <c r="BC414" s="116">
        <f t="shared" si="25"/>
        <v>1</v>
      </c>
      <c r="BD414" s="116">
        <f t="shared" si="26"/>
        <v>1900</v>
      </c>
      <c r="BE414" s="124">
        <f t="shared" si="27"/>
        <v>0</v>
      </c>
    </row>
    <row r="415" spans="1:57">
      <c r="A415" s="116"/>
      <c r="B415" s="116"/>
      <c r="C415" s="116" t="s">
        <v>1907</v>
      </c>
      <c r="D415" s="116"/>
      <c r="E415" s="116" t="s">
        <v>2187</v>
      </c>
      <c r="F415" s="116"/>
      <c r="G415" s="116" t="s">
        <v>1768</v>
      </c>
      <c r="H415" s="116"/>
      <c r="I415" s="116"/>
      <c r="J415" s="116"/>
      <c r="K415" s="116" t="s">
        <v>1804</v>
      </c>
      <c r="L415" s="116" t="s">
        <v>2027</v>
      </c>
      <c r="M415" s="116"/>
      <c r="N415" s="116"/>
      <c r="O415" s="116"/>
      <c r="P415" s="116"/>
      <c r="Q415" s="116"/>
      <c r="R415" s="116"/>
      <c r="S415" s="116"/>
      <c r="T415" s="116">
        <v>30390456</v>
      </c>
      <c r="U415" s="140">
        <v>0.14749999999999999</v>
      </c>
      <c r="V415" s="116" t="s">
        <v>2193</v>
      </c>
      <c r="W415" s="116"/>
      <c r="X415" s="116">
        <v>768</v>
      </c>
      <c r="Y415" s="116">
        <v>24</v>
      </c>
      <c r="Z415" s="116" t="s">
        <v>56</v>
      </c>
      <c r="AA415" s="116"/>
      <c r="AB415" s="116"/>
      <c r="AC415" s="116"/>
      <c r="AD415" s="116"/>
      <c r="AE415" s="116" t="s">
        <v>1907</v>
      </c>
      <c r="AF415" s="116"/>
      <c r="AG415" s="116" t="s">
        <v>2657</v>
      </c>
      <c r="AH415" s="114">
        <v>44679</v>
      </c>
      <c r="AI415" s="114"/>
      <c r="AJ415" s="114">
        <v>44680</v>
      </c>
      <c r="AK415" s="114"/>
      <c r="AL415" s="114"/>
      <c r="AM415" s="116"/>
      <c r="AN415" s="116"/>
      <c r="AO415" s="116"/>
      <c r="AP415" s="116"/>
      <c r="AQ415" s="116"/>
      <c r="AR415" s="116"/>
      <c r="AS415" s="116" t="s">
        <v>53</v>
      </c>
      <c r="AT415" s="116"/>
      <c r="AU415" s="123"/>
      <c r="AV415" s="123"/>
      <c r="AW415" s="123"/>
      <c r="AX415" s="123"/>
      <c r="AY415" s="123"/>
      <c r="AZ415" s="123"/>
      <c r="BA415" s="116"/>
      <c r="BB415" s="116">
        <f t="shared" si="24"/>
        <v>0</v>
      </c>
      <c r="BC415" s="116">
        <f t="shared" si="25"/>
        <v>1</v>
      </c>
      <c r="BD415" s="116">
        <f t="shared" si="26"/>
        <v>1900</v>
      </c>
      <c r="BE415" s="124">
        <f t="shared" si="27"/>
        <v>0</v>
      </c>
    </row>
    <row r="416" spans="1:57">
      <c r="A416" s="116"/>
      <c r="B416" s="116"/>
      <c r="C416" s="116" t="s">
        <v>1908</v>
      </c>
      <c r="D416" s="116"/>
      <c r="E416" s="116" t="s">
        <v>2188</v>
      </c>
      <c r="F416" s="116"/>
      <c r="G416" s="116" t="s">
        <v>1769</v>
      </c>
      <c r="H416" s="116"/>
      <c r="I416" s="116"/>
      <c r="J416" s="116"/>
      <c r="K416" s="116" t="s">
        <v>1800</v>
      </c>
      <c r="L416" s="116" t="s">
        <v>2028</v>
      </c>
      <c r="M416" s="116"/>
      <c r="N416" s="116"/>
      <c r="O416" s="116"/>
      <c r="P416" s="116"/>
      <c r="Q416" s="116"/>
      <c r="R416" s="116"/>
      <c r="S416" s="116"/>
      <c r="T416" s="116">
        <v>30390256</v>
      </c>
      <c r="U416" s="140">
        <v>0.14749999999999999</v>
      </c>
      <c r="V416" s="116" t="s">
        <v>2212</v>
      </c>
      <c r="W416" s="116"/>
      <c r="X416" s="116">
        <v>624</v>
      </c>
      <c r="Y416" s="116">
        <v>24</v>
      </c>
      <c r="Z416" s="116" t="s">
        <v>56</v>
      </c>
      <c r="AA416" s="116"/>
      <c r="AB416" s="116"/>
      <c r="AC416" s="116"/>
      <c r="AD416" s="116"/>
      <c r="AE416" s="116" t="s">
        <v>1908</v>
      </c>
      <c r="AF416" s="116"/>
      <c r="AG416" s="116" t="s">
        <v>2657</v>
      </c>
      <c r="AH416" s="114">
        <v>44680</v>
      </c>
      <c r="AI416" s="114"/>
      <c r="AJ416" s="114">
        <v>44680</v>
      </c>
      <c r="AK416" s="114"/>
      <c r="AL416" s="114"/>
      <c r="AM416" s="116"/>
      <c r="AN416" s="116" t="s">
        <v>2328</v>
      </c>
      <c r="AO416" s="116"/>
      <c r="AP416" s="116"/>
      <c r="AQ416" s="116"/>
      <c r="AR416" s="116"/>
      <c r="AS416" s="116" t="s">
        <v>53</v>
      </c>
      <c r="AT416" s="116"/>
      <c r="AU416" s="123"/>
      <c r="AV416" s="123"/>
      <c r="AW416" s="123"/>
      <c r="AX416" s="123"/>
      <c r="AY416" s="123"/>
      <c r="AZ416" s="123"/>
      <c r="BA416" s="116"/>
      <c r="BB416" s="116">
        <f t="shared" si="24"/>
        <v>0</v>
      </c>
      <c r="BC416" s="116">
        <f t="shared" si="25"/>
        <v>1</v>
      </c>
      <c r="BD416" s="116">
        <f t="shared" si="26"/>
        <v>1900</v>
      </c>
      <c r="BE416" s="124">
        <f t="shared" si="27"/>
        <v>0</v>
      </c>
    </row>
    <row r="417" spans="1:57">
      <c r="A417" s="116"/>
      <c r="B417" s="116"/>
      <c r="C417" s="116" t="s">
        <v>1909</v>
      </c>
      <c r="D417" s="116"/>
      <c r="E417" s="116" t="s">
        <v>2188</v>
      </c>
      <c r="F417" s="116"/>
      <c r="G417" s="116" t="s">
        <v>1768</v>
      </c>
      <c r="H417" s="116"/>
      <c r="I417" s="116"/>
      <c r="J417" s="116"/>
      <c r="K417" s="116" t="s">
        <v>1800</v>
      </c>
      <c r="L417" s="116" t="s">
        <v>2028</v>
      </c>
      <c r="M417" s="116"/>
      <c r="N417" s="116"/>
      <c r="O417" s="116"/>
      <c r="P417" s="116"/>
      <c r="Q417" s="116"/>
      <c r="R417" s="116"/>
      <c r="S417" s="116"/>
      <c r="T417" s="116">
        <v>30390256</v>
      </c>
      <c r="U417" s="140">
        <v>0.14749999999999999</v>
      </c>
      <c r="V417" s="116" t="s">
        <v>2212</v>
      </c>
      <c r="W417" s="116"/>
      <c r="X417" s="116">
        <v>624</v>
      </c>
      <c r="Y417" s="116">
        <v>24</v>
      </c>
      <c r="Z417" s="116" t="s">
        <v>56</v>
      </c>
      <c r="AA417" s="116"/>
      <c r="AB417" s="116"/>
      <c r="AC417" s="116"/>
      <c r="AD417" s="116"/>
      <c r="AE417" s="116" t="s">
        <v>1909</v>
      </c>
      <c r="AF417" s="116"/>
      <c r="AG417" s="116" t="s">
        <v>2657</v>
      </c>
      <c r="AH417" s="114">
        <v>44680</v>
      </c>
      <c r="AI417" s="114"/>
      <c r="AJ417" s="114">
        <v>44680</v>
      </c>
      <c r="AK417" s="114"/>
      <c r="AL417" s="114"/>
      <c r="AM417" s="116"/>
      <c r="AN417" s="116" t="s">
        <v>2329</v>
      </c>
      <c r="AO417" s="116"/>
      <c r="AP417" s="116"/>
      <c r="AQ417" s="116"/>
      <c r="AR417" s="116"/>
      <c r="AS417" s="116" t="s">
        <v>53</v>
      </c>
      <c r="AT417" s="116"/>
      <c r="AU417" s="123"/>
      <c r="AV417" s="123"/>
      <c r="AW417" s="123"/>
      <c r="AX417" s="123"/>
      <c r="AY417" s="123"/>
      <c r="AZ417" s="123"/>
      <c r="BA417" s="116"/>
      <c r="BB417" s="116">
        <f t="shared" si="24"/>
        <v>0</v>
      </c>
      <c r="BC417" s="116">
        <f t="shared" si="25"/>
        <v>1</v>
      </c>
      <c r="BD417" s="116">
        <f t="shared" si="26"/>
        <v>1900</v>
      </c>
      <c r="BE417" s="124">
        <f t="shared" si="27"/>
        <v>0</v>
      </c>
    </row>
    <row r="418" spans="1:57">
      <c r="A418" s="116"/>
      <c r="B418" s="116"/>
      <c r="C418" s="116" t="s">
        <v>1910</v>
      </c>
      <c r="D418" s="116"/>
      <c r="E418" s="116" t="s">
        <v>2188</v>
      </c>
      <c r="F418" s="116"/>
      <c r="G418" s="116" t="s">
        <v>1768</v>
      </c>
      <c r="H418" s="116"/>
      <c r="I418" s="116"/>
      <c r="J418" s="116"/>
      <c r="K418" s="116" t="s">
        <v>1800</v>
      </c>
      <c r="L418" s="116" t="s">
        <v>2028</v>
      </c>
      <c r="M418" s="116"/>
      <c r="N418" s="116"/>
      <c r="O418" s="116"/>
      <c r="P418" s="116"/>
      <c r="Q418" s="116"/>
      <c r="R418" s="116"/>
      <c r="S418" s="116"/>
      <c r="T418" s="116">
        <v>30390256</v>
      </c>
      <c r="U418" s="140">
        <v>0.14749999999999999</v>
      </c>
      <c r="V418" s="116" t="s">
        <v>2212</v>
      </c>
      <c r="W418" s="116"/>
      <c r="X418" s="116">
        <v>624</v>
      </c>
      <c r="Y418" s="116">
        <v>24</v>
      </c>
      <c r="Z418" s="116" t="s">
        <v>56</v>
      </c>
      <c r="AA418" s="116"/>
      <c r="AB418" s="116"/>
      <c r="AC418" s="116"/>
      <c r="AD418" s="116"/>
      <c r="AE418" s="116" t="s">
        <v>1910</v>
      </c>
      <c r="AF418" s="116"/>
      <c r="AG418" s="116" t="s">
        <v>2657</v>
      </c>
      <c r="AH418" s="114">
        <v>44680</v>
      </c>
      <c r="AI418" s="114"/>
      <c r="AJ418" s="114">
        <v>44680</v>
      </c>
      <c r="AK418" s="114"/>
      <c r="AL418" s="114"/>
      <c r="AM418" s="116"/>
      <c r="AN418" s="116"/>
      <c r="AO418" s="116"/>
      <c r="AP418" s="116"/>
      <c r="AQ418" s="116"/>
      <c r="AR418" s="116"/>
      <c r="AS418" s="116" t="s">
        <v>53</v>
      </c>
      <c r="AT418" s="116"/>
      <c r="AU418" s="123"/>
      <c r="AV418" s="123"/>
      <c r="AW418" s="123"/>
      <c r="AX418" s="123"/>
      <c r="AY418" s="123"/>
      <c r="AZ418" s="123"/>
      <c r="BA418" s="116"/>
      <c r="BB418" s="116">
        <f t="shared" si="24"/>
        <v>0</v>
      </c>
      <c r="BC418" s="116">
        <f t="shared" si="25"/>
        <v>1</v>
      </c>
      <c r="BD418" s="116">
        <f t="shared" si="26"/>
        <v>1900</v>
      </c>
      <c r="BE418" s="124">
        <f t="shared" si="27"/>
        <v>0</v>
      </c>
    </row>
    <row r="419" spans="1:57">
      <c r="A419" s="116"/>
      <c r="B419" s="116"/>
      <c r="C419" s="116" t="s">
        <v>1911</v>
      </c>
      <c r="D419" s="116"/>
      <c r="E419" s="116" t="s">
        <v>2188</v>
      </c>
      <c r="F419" s="116"/>
      <c r="G419" s="116" t="s">
        <v>1768</v>
      </c>
      <c r="H419" s="116"/>
      <c r="I419" s="116"/>
      <c r="J419" s="116"/>
      <c r="K419" s="116" t="s">
        <v>1800</v>
      </c>
      <c r="L419" s="116" t="s">
        <v>2028</v>
      </c>
      <c r="M419" s="116"/>
      <c r="N419" s="116"/>
      <c r="O419" s="116"/>
      <c r="P419" s="116"/>
      <c r="Q419" s="116"/>
      <c r="R419" s="116"/>
      <c r="S419" s="116"/>
      <c r="T419" s="116">
        <v>30390256</v>
      </c>
      <c r="U419" s="140">
        <v>0.14749999999999999</v>
      </c>
      <c r="V419" s="116" t="s">
        <v>2212</v>
      </c>
      <c r="W419" s="116"/>
      <c r="X419" s="116">
        <v>624</v>
      </c>
      <c r="Y419" s="116">
        <v>24</v>
      </c>
      <c r="Z419" s="116" t="s">
        <v>56</v>
      </c>
      <c r="AA419" s="116"/>
      <c r="AB419" s="116"/>
      <c r="AC419" s="116"/>
      <c r="AD419" s="116"/>
      <c r="AE419" s="116" t="s">
        <v>1911</v>
      </c>
      <c r="AF419" s="116"/>
      <c r="AG419" s="116" t="s">
        <v>2657</v>
      </c>
      <c r="AH419" s="114">
        <v>44680</v>
      </c>
      <c r="AI419" s="114"/>
      <c r="AJ419" s="114">
        <v>44680</v>
      </c>
      <c r="AK419" s="114"/>
      <c r="AL419" s="114"/>
      <c r="AM419" s="116"/>
      <c r="AN419" s="116"/>
      <c r="AO419" s="116"/>
      <c r="AP419" s="116"/>
      <c r="AQ419" s="116"/>
      <c r="AR419" s="116"/>
      <c r="AS419" s="116" t="s">
        <v>53</v>
      </c>
      <c r="AT419" s="116"/>
      <c r="AU419" s="123"/>
      <c r="AV419" s="123"/>
      <c r="AW419" s="123"/>
      <c r="AX419" s="123"/>
      <c r="AY419" s="123"/>
      <c r="AZ419" s="123"/>
      <c r="BA419" s="116"/>
      <c r="BB419" s="116">
        <f t="shared" si="24"/>
        <v>0</v>
      </c>
      <c r="BC419" s="116">
        <f t="shared" si="25"/>
        <v>1</v>
      </c>
      <c r="BD419" s="116">
        <f t="shared" si="26"/>
        <v>1900</v>
      </c>
      <c r="BE419" s="124">
        <f t="shared" si="27"/>
        <v>0</v>
      </c>
    </row>
    <row r="420" spans="1:57">
      <c r="A420" s="116"/>
      <c r="B420" s="116"/>
      <c r="C420" s="116" t="s">
        <v>1912</v>
      </c>
      <c r="D420" s="116"/>
      <c r="E420" s="116" t="s">
        <v>2189</v>
      </c>
      <c r="F420" s="116"/>
      <c r="G420" s="116" t="s">
        <v>1768</v>
      </c>
      <c r="H420" s="116"/>
      <c r="I420" s="116"/>
      <c r="J420" s="116"/>
      <c r="K420" s="116" t="s">
        <v>1801</v>
      </c>
      <c r="L420" s="116" t="s">
        <v>2029</v>
      </c>
      <c r="M420" s="116"/>
      <c r="N420" s="116"/>
      <c r="O420" s="116"/>
      <c r="P420" s="116"/>
      <c r="Q420" s="116"/>
      <c r="R420" s="116"/>
      <c r="S420" s="116"/>
      <c r="T420" s="116">
        <v>30390255</v>
      </c>
      <c r="U420" s="140">
        <v>0.14749999999999999</v>
      </c>
      <c r="V420" s="116" t="s">
        <v>2213</v>
      </c>
      <c r="W420" s="116"/>
      <c r="X420" s="116">
        <v>624</v>
      </c>
      <c r="Y420" s="116">
        <v>24</v>
      </c>
      <c r="Z420" s="116" t="s">
        <v>56</v>
      </c>
      <c r="AA420" s="116"/>
      <c r="AB420" s="116"/>
      <c r="AC420" s="116"/>
      <c r="AD420" s="116"/>
      <c r="AE420" s="116" t="s">
        <v>1912</v>
      </c>
      <c r="AF420" s="116"/>
      <c r="AG420" s="116" t="s">
        <v>2657</v>
      </c>
      <c r="AH420" s="114">
        <v>44679</v>
      </c>
      <c r="AI420" s="114"/>
      <c r="AJ420" s="114">
        <v>44680</v>
      </c>
      <c r="AK420" s="114"/>
      <c r="AL420" s="114"/>
      <c r="AM420" s="116"/>
      <c r="AN420" s="116" t="s">
        <v>2330</v>
      </c>
      <c r="AO420" s="116"/>
      <c r="AP420" s="116"/>
      <c r="AQ420" s="116"/>
      <c r="AR420" s="116"/>
      <c r="AS420" s="116" t="s">
        <v>53</v>
      </c>
      <c r="AT420" s="116"/>
      <c r="AU420" s="123"/>
      <c r="AV420" s="123"/>
      <c r="AW420" s="123"/>
      <c r="AX420" s="123"/>
      <c r="AY420" s="123"/>
      <c r="AZ420" s="123"/>
      <c r="BA420" s="116"/>
      <c r="BB420" s="116">
        <f t="shared" si="24"/>
        <v>0</v>
      </c>
      <c r="BC420" s="116">
        <f t="shared" si="25"/>
        <v>1</v>
      </c>
      <c r="BD420" s="116">
        <f t="shared" si="26"/>
        <v>1900</v>
      </c>
      <c r="BE420" s="124">
        <f t="shared" si="27"/>
        <v>0</v>
      </c>
    </row>
    <row r="421" spans="1:57">
      <c r="A421" s="116"/>
      <c r="B421" s="116"/>
      <c r="C421" s="116" t="s">
        <v>1913</v>
      </c>
      <c r="D421" s="116"/>
      <c r="E421" s="116" t="s">
        <v>2189</v>
      </c>
      <c r="F421" s="116"/>
      <c r="G421" s="116" t="s">
        <v>1768</v>
      </c>
      <c r="H421" s="116"/>
      <c r="I421" s="116"/>
      <c r="J421" s="116"/>
      <c r="K421" s="116" t="s">
        <v>1801</v>
      </c>
      <c r="L421" s="116" t="s">
        <v>2029</v>
      </c>
      <c r="M421" s="116"/>
      <c r="N421" s="116"/>
      <c r="O421" s="116"/>
      <c r="P421" s="116"/>
      <c r="Q421" s="116"/>
      <c r="R421" s="116"/>
      <c r="S421" s="116"/>
      <c r="T421" s="116">
        <v>30390255</v>
      </c>
      <c r="U421" s="140">
        <v>0.14749999999999999</v>
      </c>
      <c r="V421" s="116" t="s">
        <v>2213</v>
      </c>
      <c r="W421" s="116"/>
      <c r="X421" s="116">
        <v>624</v>
      </c>
      <c r="Y421" s="116">
        <v>24</v>
      </c>
      <c r="Z421" s="116" t="s">
        <v>56</v>
      </c>
      <c r="AA421" s="116"/>
      <c r="AB421" s="116"/>
      <c r="AC421" s="116"/>
      <c r="AD421" s="116"/>
      <c r="AE421" s="116" t="s">
        <v>1913</v>
      </c>
      <c r="AF421" s="116"/>
      <c r="AG421" s="116" t="s">
        <v>2657</v>
      </c>
      <c r="AH421" s="114">
        <v>44679</v>
      </c>
      <c r="AI421" s="114"/>
      <c r="AJ421" s="114">
        <v>44680</v>
      </c>
      <c r="AK421" s="114"/>
      <c r="AL421" s="114"/>
      <c r="AM421" s="116"/>
      <c r="AN421" s="116" t="s">
        <v>2331</v>
      </c>
      <c r="AO421" s="116"/>
      <c r="AP421" s="116"/>
      <c r="AQ421" s="116"/>
      <c r="AR421" s="116"/>
      <c r="AS421" s="116" t="s">
        <v>53</v>
      </c>
      <c r="AT421" s="116"/>
      <c r="AU421" s="123"/>
      <c r="AV421" s="123"/>
      <c r="AW421" s="123"/>
      <c r="AX421" s="123"/>
      <c r="AY421" s="123"/>
      <c r="AZ421" s="123"/>
      <c r="BA421" s="116"/>
      <c r="BB421" s="116">
        <f t="shared" si="24"/>
        <v>0</v>
      </c>
      <c r="BC421" s="116">
        <f t="shared" si="25"/>
        <v>1</v>
      </c>
      <c r="BD421" s="116">
        <f t="shared" si="26"/>
        <v>1900</v>
      </c>
      <c r="BE421" s="124">
        <f t="shared" si="27"/>
        <v>0</v>
      </c>
    </row>
    <row r="422" spans="1:57">
      <c r="A422" s="116"/>
      <c r="B422" s="116"/>
      <c r="C422" s="116" t="s">
        <v>1914</v>
      </c>
      <c r="D422" s="116"/>
      <c r="E422" s="116" t="s">
        <v>2190</v>
      </c>
      <c r="F422" s="116"/>
      <c r="G422" s="116" t="s">
        <v>1768</v>
      </c>
      <c r="H422" s="116"/>
      <c r="I422" s="116"/>
      <c r="J422" s="116"/>
      <c r="K422" s="116" t="s">
        <v>1799</v>
      </c>
      <c r="L422" s="116" t="s">
        <v>1934</v>
      </c>
      <c r="M422" s="116"/>
      <c r="N422" s="116"/>
      <c r="O422" s="116"/>
      <c r="P422" s="116"/>
      <c r="Q422" s="116"/>
      <c r="R422" s="116"/>
      <c r="S422" s="116"/>
      <c r="T422" s="116">
        <v>30390256</v>
      </c>
      <c r="U422" s="140">
        <v>0.14749999999999999</v>
      </c>
      <c r="V422" s="116" t="s">
        <v>2212</v>
      </c>
      <c r="W422" s="116"/>
      <c r="X422" s="116">
        <v>624</v>
      </c>
      <c r="Y422" s="116">
        <v>24</v>
      </c>
      <c r="Z422" s="116" t="s">
        <v>56</v>
      </c>
      <c r="AA422" s="116"/>
      <c r="AB422" s="116"/>
      <c r="AC422" s="116"/>
      <c r="AD422" s="116"/>
      <c r="AE422" s="116" t="s">
        <v>1914</v>
      </c>
      <c r="AF422" s="116"/>
      <c r="AG422" s="116" t="s">
        <v>2657</v>
      </c>
      <c r="AH422" s="114">
        <v>44679</v>
      </c>
      <c r="AI422" s="114"/>
      <c r="AJ422" s="114">
        <v>44680</v>
      </c>
      <c r="AK422" s="114"/>
      <c r="AL422" s="114"/>
      <c r="AM422" s="116"/>
      <c r="AN422" s="116" t="s">
        <v>2332</v>
      </c>
      <c r="AO422" s="116"/>
      <c r="AP422" s="116"/>
      <c r="AQ422" s="116"/>
      <c r="AR422" s="116"/>
      <c r="AS422" s="116" t="s">
        <v>53</v>
      </c>
      <c r="AT422" s="116"/>
      <c r="AU422" s="123"/>
      <c r="AV422" s="123"/>
      <c r="AW422" s="123"/>
      <c r="AX422" s="123"/>
      <c r="AY422" s="123"/>
      <c r="AZ422" s="123"/>
      <c r="BA422" s="116"/>
      <c r="BB422" s="116">
        <f t="shared" si="24"/>
        <v>0</v>
      </c>
      <c r="BC422" s="116">
        <f t="shared" si="25"/>
        <v>1</v>
      </c>
      <c r="BD422" s="116">
        <f t="shared" si="26"/>
        <v>1900</v>
      </c>
      <c r="BE422" s="124">
        <f t="shared" si="27"/>
        <v>0</v>
      </c>
    </row>
    <row r="423" spans="1:57">
      <c r="A423" s="116"/>
      <c r="B423" s="116"/>
      <c r="C423" s="116" t="s">
        <v>1915</v>
      </c>
      <c r="D423" s="116"/>
      <c r="E423" s="116" t="s">
        <v>2190</v>
      </c>
      <c r="F423" s="116"/>
      <c r="G423" s="116" t="s">
        <v>1768</v>
      </c>
      <c r="H423" s="116"/>
      <c r="I423" s="116"/>
      <c r="J423" s="116"/>
      <c r="K423" s="116" t="s">
        <v>1799</v>
      </c>
      <c r="L423" s="116" t="s">
        <v>1934</v>
      </c>
      <c r="M423" s="116"/>
      <c r="N423" s="116"/>
      <c r="O423" s="116"/>
      <c r="P423" s="116"/>
      <c r="Q423" s="116"/>
      <c r="R423" s="116"/>
      <c r="S423" s="116"/>
      <c r="T423" s="116">
        <v>30390256</v>
      </c>
      <c r="U423" s="140">
        <v>0.14749999999999999</v>
      </c>
      <c r="V423" s="116" t="s">
        <v>2212</v>
      </c>
      <c r="W423" s="116"/>
      <c r="X423" s="116">
        <v>624</v>
      </c>
      <c r="Y423" s="116">
        <v>24</v>
      </c>
      <c r="Z423" s="116" t="s">
        <v>56</v>
      </c>
      <c r="AA423" s="116"/>
      <c r="AB423" s="116"/>
      <c r="AC423" s="116"/>
      <c r="AD423" s="116"/>
      <c r="AE423" s="116" t="s">
        <v>1915</v>
      </c>
      <c r="AF423" s="116"/>
      <c r="AG423" s="116" t="s">
        <v>2657</v>
      </c>
      <c r="AH423" s="114">
        <v>44679</v>
      </c>
      <c r="AI423" s="114"/>
      <c r="AJ423" s="114">
        <v>44680</v>
      </c>
      <c r="AK423" s="114"/>
      <c r="AL423" s="114"/>
      <c r="AM423" s="116"/>
      <c r="AN423" s="116" t="s">
        <v>2333</v>
      </c>
      <c r="AO423" s="116"/>
      <c r="AP423" s="116"/>
      <c r="AQ423" s="116"/>
      <c r="AR423" s="116"/>
      <c r="AS423" s="116" t="s">
        <v>53</v>
      </c>
      <c r="AT423" s="116"/>
      <c r="AU423" s="123"/>
      <c r="AV423" s="123"/>
      <c r="AW423" s="123"/>
      <c r="AX423" s="123"/>
      <c r="AY423" s="123"/>
      <c r="AZ423" s="123"/>
      <c r="BA423" s="116"/>
      <c r="BB423" s="116">
        <f t="shared" si="24"/>
        <v>0</v>
      </c>
      <c r="BC423" s="116">
        <f t="shared" si="25"/>
        <v>1</v>
      </c>
      <c r="BD423" s="116">
        <f t="shared" si="26"/>
        <v>1900</v>
      </c>
      <c r="BE423" s="124">
        <f t="shared" si="27"/>
        <v>0</v>
      </c>
    </row>
    <row r="424" spans="1:57">
      <c r="A424" s="116"/>
      <c r="B424" s="116"/>
      <c r="C424" s="116" t="s">
        <v>1916</v>
      </c>
      <c r="D424" s="116"/>
      <c r="E424" s="116" t="s">
        <v>2190</v>
      </c>
      <c r="F424" s="116"/>
      <c r="G424" s="116" t="s">
        <v>1768</v>
      </c>
      <c r="H424" s="116"/>
      <c r="I424" s="116"/>
      <c r="J424" s="116"/>
      <c r="K424" s="116" t="s">
        <v>1799</v>
      </c>
      <c r="L424" s="116" t="s">
        <v>1934</v>
      </c>
      <c r="M424" s="116"/>
      <c r="N424" s="116"/>
      <c r="O424" s="116"/>
      <c r="P424" s="116"/>
      <c r="Q424" s="116"/>
      <c r="R424" s="116"/>
      <c r="S424" s="116"/>
      <c r="T424" s="116">
        <v>30390256</v>
      </c>
      <c r="U424" s="140">
        <v>0.14749999999999999</v>
      </c>
      <c r="V424" s="116" t="s">
        <v>2212</v>
      </c>
      <c r="W424" s="116"/>
      <c r="X424" s="116">
        <v>624</v>
      </c>
      <c r="Y424" s="116">
        <v>24</v>
      </c>
      <c r="Z424" s="116" t="s">
        <v>56</v>
      </c>
      <c r="AA424" s="116"/>
      <c r="AB424" s="116"/>
      <c r="AC424" s="116"/>
      <c r="AD424" s="116"/>
      <c r="AE424" s="116" t="s">
        <v>1916</v>
      </c>
      <c r="AF424" s="116"/>
      <c r="AG424" s="116" t="s">
        <v>2657</v>
      </c>
      <c r="AH424" s="114">
        <v>44679</v>
      </c>
      <c r="AI424" s="114"/>
      <c r="AJ424" s="114">
        <v>44680</v>
      </c>
      <c r="AK424" s="114"/>
      <c r="AL424" s="114"/>
      <c r="AM424" s="116"/>
      <c r="AN424" s="116" t="s">
        <v>2334</v>
      </c>
      <c r="AO424" s="116"/>
      <c r="AP424" s="116"/>
      <c r="AQ424" s="116"/>
      <c r="AR424" s="116"/>
      <c r="AS424" s="116" t="s">
        <v>53</v>
      </c>
      <c r="AT424" s="116"/>
      <c r="AU424" s="123"/>
      <c r="AV424" s="123"/>
      <c r="AW424" s="123"/>
      <c r="AX424" s="123"/>
      <c r="AY424" s="123"/>
      <c r="AZ424" s="123"/>
      <c r="BA424" s="116"/>
      <c r="BB424" s="116">
        <f t="shared" si="24"/>
        <v>0</v>
      </c>
      <c r="BC424" s="116">
        <f t="shared" si="25"/>
        <v>1</v>
      </c>
      <c r="BD424" s="116">
        <f t="shared" si="26"/>
        <v>1900</v>
      </c>
      <c r="BE424" s="124">
        <f t="shared" si="27"/>
        <v>0</v>
      </c>
    </row>
    <row r="425" spans="1:57">
      <c r="A425" s="116"/>
      <c r="B425" s="116"/>
      <c r="C425" s="125" t="s">
        <v>1285</v>
      </c>
      <c r="D425" s="116"/>
      <c r="E425" s="125">
        <v>113477</v>
      </c>
      <c r="F425" s="116"/>
      <c r="G425" s="125" t="s">
        <v>1768</v>
      </c>
      <c r="H425" s="116"/>
      <c r="I425" s="116"/>
      <c r="J425" s="116"/>
      <c r="K425" s="125" t="s">
        <v>1788</v>
      </c>
      <c r="L425" s="125" t="s">
        <v>2339</v>
      </c>
      <c r="M425" s="116"/>
      <c r="N425" s="116"/>
      <c r="O425" s="116"/>
      <c r="P425" s="116"/>
      <c r="Q425" s="116"/>
      <c r="R425" s="116"/>
      <c r="S425" s="116"/>
      <c r="T425" s="125">
        <v>30390456</v>
      </c>
      <c r="U425" s="126">
        <v>0.14749999999999999</v>
      </c>
      <c r="V425" s="125" t="s">
        <v>2192</v>
      </c>
      <c r="W425" s="116"/>
      <c r="X425" s="125">
        <v>832</v>
      </c>
      <c r="Y425" s="125">
        <v>26</v>
      </c>
      <c r="Z425" s="116" t="s">
        <v>56</v>
      </c>
      <c r="AA425" s="116"/>
      <c r="AB425" s="116"/>
      <c r="AC425" s="116"/>
      <c r="AD425" s="116"/>
      <c r="AE425" s="125" t="s">
        <v>1285</v>
      </c>
      <c r="AF425" s="116"/>
      <c r="AG425" s="116" t="s">
        <v>2657</v>
      </c>
      <c r="AH425" s="127">
        <v>44648</v>
      </c>
      <c r="AI425" s="127">
        <v>44648</v>
      </c>
      <c r="AJ425" s="127">
        <v>44652</v>
      </c>
      <c r="AK425" s="127">
        <v>44652</v>
      </c>
      <c r="AL425" s="127">
        <v>44652</v>
      </c>
      <c r="AM425" s="125" t="s">
        <v>64</v>
      </c>
      <c r="AN425" s="116"/>
      <c r="AO425" s="116"/>
      <c r="AP425" s="116"/>
      <c r="AQ425" s="116"/>
      <c r="AR425" s="116"/>
      <c r="AS425" s="125" t="s">
        <v>53</v>
      </c>
      <c r="AT425" s="125"/>
      <c r="AU425" s="123"/>
      <c r="AV425" s="123"/>
      <c r="AW425" s="123"/>
      <c r="AX425" s="123"/>
      <c r="AY425" s="123"/>
      <c r="AZ425" s="123"/>
      <c r="BA425" s="116"/>
      <c r="BB425" s="116">
        <f t="shared" si="24"/>
        <v>14</v>
      </c>
      <c r="BC425" s="116">
        <f t="shared" si="25"/>
        <v>3</v>
      </c>
      <c r="BD425" s="116">
        <f t="shared" si="26"/>
        <v>2022</v>
      </c>
      <c r="BE425" s="124">
        <f t="shared" si="27"/>
        <v>0</v>
      </c>
    </row>
    <row r="426" spans="1:57">
      <c r="A426" s="116"/>
      <c r="B426" s="116"/>
      <c r="C426" s="125" t="s">
        <v>1286</v>
      </c>
      <c r="D426" s="116"/>
      <c r="E426" s="125">
        <v>113477</v>
      </c>
      <c r="F426" s="116"/>
      <c r="G426" s="125" t="s">
        <v>1768</v>
      </c>
      <c r="H426" s="116"/>
      <c r="I426" s="116"/>
      <c r="J426" s="116"/>
      <c r="K426" s="125" t="s">
        <v>1788</v>
      </c>
      <c r="L426" s="125" t="s">
        <v>2339</v>
      </c>
      <c r="M426" s="116"/>
      <c r="N426" s="116"/>
      <c r="O426" s="116"/>
      <c r="P426" s="116"/>
      <c r="Q426" s="116"/>
      <c r="R426" s="116"/>
      <c r="S426" s="116"/>
      <c r="T426" s="125">
        <v>30390456</v>
      </c>
      <c r="U426" s="126">
        <v>0.14749999999999999</v>
      </c>
      <c r="V426" s="125" t="s">
        <v>2192</v>
      </c>
      <c r="W426" s="116"/>
      <c r="X426" s="125">
        <v>832</v>
      </c>
      <c r="Y426" s="125">
        <v>26</v>
      </c>
      <c r="Z426" s="116" t="s">
        <v>56</v>
      </c>
      <c r="AA426" s="116"/>
      <c r="AB426" s="116"/>
      <c r="AC426" s="116"/>
      <c r="AD426" s="116"/>
      <c r="AE426" s="125" t="s">
        <v>1286</v>
      </c>
      <c r="AF426" s="116"/>
      <c r="AG426" s="116" t="s">
        <v>2657</v>
      </c>
      <c r="AH426" s="143">
        <v>44650</v>
      </c>
      <c r="AI426" s="143">
        <v>44650</v>
      </c>
      <c r="AJ426" s="143">
        <v>44655</v>
      </c>
      <c r="AK426" s="143">
        <v>44655</v>
      </c>
      <c r="AL426" s="143">
        <v>44655</v>
      </c>
      <c r="AM426" s="125" t="s">
        <v>64</v>
      </c>
      <c r="AN426" s="116"/>
      <c r="AO426" s="116"/>
      <c r="AP426" s="116"/>
      <c r="AQ426" s="116"/>
      <c r="AR426" s="116"/>
      <c r="AS426" s="125" t="s">
        <v>53</v>
      </c>
      <c r="AT426" s="125"/>
      <c r="AU426" s="123"/>
      <c r="AV426" s="123"/>
      <c r="AW426" s="123"/>
      <c r="AX426" s="123"/>
      <c r="AY426" s="123"/>
      <c r="AZ426" s="123"/>
      <c r="BA426" s="116"/>
      <c r="BB426" s="116">
        <f t="shared" si="24"/>
        <v>14</v>
      </c>
      <c r="BC426" s="116">
        <f t="shared" si="25"/>
        <v>3</v>
      </c>
      <c r="BD426" s="116">
        <f t="shared" si="26"/>
        <v>2022</v>
      </c>
      <c r="BE426" s="124">
        <f t="shared" si="27"/>
        <v>0</v>
      </c>
    </row>
    <row r="427" spans="1:57">
      <c r="A427" s="116"/>
      <c r="B427" s="116"/>
      <c r="C427" s="125" t="s">
        <v>1293</v>
      </c>
      <c r="D427" s="116"/>
      <c r="E427" s="125" t="s">
        <v>2335</v>
      </c>
      <c r="F427" s="116"/>
      <c r="G427" s="125" t="s">
        <v>1769</v>
      </c>
      <c r="H427" s="116"/>
      <c r="I427" s="116"/>
      <c r="J427" s="116"/>
      <c r="K427" s="125" t="s">
        <v>1781</v>
      </c>
      <c r="L427" s="125" t="s">
        <v>2340</v>
      </c>
      <c r="M427" s="116"/>
      <c r="N427" s="116"/>
      <c r="O427" s="116"/>
      <c r="P427" s="116"/>
      <c r="Q427" s="116"/>
      <c r="R427" s="116"/>
      <c r="S427" s="116"/>
      <c r="T427" s="125">
        <v>30390156</v>
      </c>
      <c r="U427" s="126">
        <v>0.14749999999999999</v>
      </c>
      <c r="V427" s="125" t="s">
        <v>2193</v>
      </c>
      <c r="W427" s="116"/>
      <c r="X427" s="125">
        <v>832</v>
      </c>
      <c r="Y427" s="125">
        <v>26</v>
      </c>
      <c r="Z427" s="116" t="s">
        <v>56</v>
      </c>
      <c r="AA427" s="116"/>
      <c r="AB427" s="116"/>
      <c r="AC427" s="116"/>
      <c r="AD427" s="116"/>
      <c r="AE427" s="125" t="s">
        <v>1293</v>
      </c>
      <c r="AF427" s="116"/>
      <c r="AG427" s="116" t="s">
        <v>2657</v>
      </c>
      <c r="AH427" s="127">
        <v>44651</v>
      </c>
      <c r="AI427" s="127">
        <v>44651</v>
      </c>
      <c r="AJ427" s="127">
        <v>44652</v>
      </c>
      <c r="AK427" s="127">
        <v>44652</v>
      </c>
      <c r="AL427" s="127">
        <v>44652</v>
      </c>
      <c r="AM427" s="125" t="s">
        <v>64</v>
      </c>
      <c r="AN427" s="116"/>
      <c r="AO427" s="116"/>
      <c r="AP427" s="116"/>
      <c r="AQ427" s="116"/>
      <c r="AR427" s="116"/>
      <c r="AS427" s="125" t="s">
        <v>53</v>
      </c>
      <c r="AT427" s="125"/>
      <c r="AU427" s="123"/>
      <c r="AV427" s="123"/>
      <c r="AW427" s="123"/>
      <c r="AX427" s="123"/>
      <c r="AY427" s="123"/>
      <c r="AZ427" s="123"/>
      <c r="BA427" s="116"/>
      <c r="BB427" s="116">
        <f t="shared" si="24"/>
        <v>14</v>
      </c>
      <c r="BC427" s="116">
        <f t="shared" si="25"/>
        <v>3</v>
      </c>
      <c r="BD427" s="116">
        <f t="shared" si="26"/>
        <v>2022</v>
      </c>
      <c r="BE427" s="124">
        <f t="shared" si="27"/>
        <v>0</v>
      </c>
    </row>
    <row r="428" spans="1:57">
      <c r="A428" s="116"/>
      <c r="B428" s="116"/>
      <c r="C428" s="125" t="s">
        <v>1294</v>
      </c>
      <c r="D428" s="116"/>
      <c r="E428" s="125" t="s">
        <v>2336</v>
      </c>
      <c r="F428" s="116"/>
      <c r="G428" s="125" t="s">
        <v>1769</v>
      </c>
      <c r="H428" s="116"/>
      <c r="I428" s="116"/>
      <c r="J428" s="116"/>
      <c r="K428" s="125" t="s">
        <v>1788</v>
      </c>
      <c r="L428" s="125" t="s">
        <v>2341</v>
      </c>
      <c r="M428" s="116"/>
      <c r="N428" s="116"/>
      <c r="O428" s="116"/>
      <c r="P428" s="116"/>
      <c r="Q428" s="116"/>
      <c r="R428" s="116"/>
      <c r="S428" s="116"/>
      <c r="T428" s="125">
        <v>30390456</v>
      </c>
      <c r="U428" s="126">
        <v>0.14749999999999999</v>
      </c>
      <c r="V428" s="125" t="s">
        <v>2192</v>
      </c>
      <c r="W428" s="116"/>
      <c r="X428" s="125">
        <v>832</v>
      </c>
      <c r="Y428" s="125">
        <v>26</v>
      </c>
      <c r="Z428" s="116" t="s">
        <v>56</v>
      </c>
      <c r="AA428" s="116"/>
      <c r="AB428" s="116"/>
      <c r="AC428" s="116"/>
      <c r="AD428" s="116"/>
      <c r="AE428" s="125" t="s">
        <v>1294</v>
      </c>
      <c r="AF428" s="116"/>
      <c r="AG428" s="116" t="s">
        <v>2657</v>
      </c>
      <c r="AH428" s="133">
        <v>44651</v>
      </c>
      <c r="AI428" s="133">
        <v>44651</v>
      </c>
      <c r="AJ428" s="127">
        <v>44656</v>
      </c>
      <c r="AK428" s="127">
        <v>44656</v>
      </c>
      <c r="AL428" s="127">
        <v>44656</v>
      </c>
      <c r="AM428" s="128" t="s">
        <v>64</v>
      </c>
      <c r="AN428" s="116"/>
      <c r="AO428" s="116"/>
      <c r="AP428" s="116"/>
      <c r="AQ428" s="116"/>
      <c r="AR428" s="116"/>
      <c r="AS428" s="125" t="s">
        <v>53</v>
      </c>
      <c r="AT428" s="125"/>
      <c r="AU428" s="123"/>
      <c r="AV428" s="123"/>
      <c r="AW428" s="123"/>
      <c r="AX428" s="123"/>
      <c r="AY428" s="123"/>
      <c r="AZ428" s="123"/>
      <c r="BA428" s="116"/>
      <c r="BB428" s="116">
        <f t="shared" si="24"/>
        <v>14</v>
      </c>
      <c r="BC428" s="116">
        <f t="shared" si="25"/>
        <v>3</v>
      </c>
      <c r="BD428" s="116">
        <f t="shared" si="26"/>
        <v>2022</v>
      </c>
      <c r="BE428" s="124">
        <f t="shared" si="27"/>
        <v>0</v>
      </c>
    </row>
    <row r="429" spans="1:57">
      <c r="A429" s="116"/>
      <c r="B429" s="116"/>
      <c r="C429" s="125" t="s">
        <v>1295</v>
      </c>
      <c r="D429" s="116"/>
      <c r="E429" s="125" t="s">
        <v>2336</v>
      </c>
      <c r="F429" s="116"/>
      <c r="G429" s="125" t="s">
        <v>1769</v>
      </c>
      <c r="H429" s="116"/>
      <c r="I429" s="116"/>
      <c r="J429" s="116"/>
      <c r="K429" s="125" t="s">
        <v>1788</v>
      </c>
      <c r="L429" s="125" t="s">
        <v>2341</v>
      </c>
      <c r="M429" s="116"/>
      <c r="N429" s="116"/>
      <c r="O429" s="116"/>
      <c r="P429" s="116"/>
      <c r="Q429" s="116"/>
      <c r="R429" s="116"/>
      <c r="S429" s="116"/>
      <c r="T429" s="125">
        <v>30390456</v>
      </c>
      <c r="U429" s="126">
        <v>0.14749999999999999</v>
      </c>
      <c r="V429" s="125" t="s">
        <v>2192</v>
      </c>
      <c r="W429" s="116"/>
      <c r="X429" s="125">
        <v>832</v>
      </c>
      <c r="Y429" s="125">
        <v>26</v>
      </c>
      <c r="Z429" s="116" t="s">
        <v>56</v>
      </c>
      <c r="AA429" s="116"/>
      <c r="AB429" s="116"/>
      <c r="AC429" s="116"/>
      <c r="AD429" s="116"/>
      <c r="AE429" s="125" t="s">
        <v>1295</v>
      </c>
      <c r="AF429" s="116"/>
      <c r="AG429" s="116" t="s">
        <v>2657</v>
      </c>
      <c r="AH429" s="133">
        <v>44651</v>
      </c>
      <c r="AI429" s="133">
        <v>44651</v>
      </c>
      <c r="AJ429" s="127">
        <v>44656</v>
      </c>
      <c r="AK429" s="127">
        <v>44656</v>
      </c>
      <c r="AL429" s="127">
        <v>44656</v>
      </c>
      <c r="AM429" s="128" t="s">
        <v>64</v>
      </c>
      <c r="AN429" s="116"/>
      <c r="AO429" s="116"/>
      <c r="AP429" s="116"/>
      <c r="AQ429" s="116"/>
      <c r="AR429" s="116"/>
      <c r="AS429" s="125" t="s">
        <v>53</v>
      </c>
      <c r="AT429" s="125"/>
      <c r="AU429" s="123"/>
      <c r="AV429" s="123"/>
      <c r="AW429" s="123"/>
      <c r="AX429" s="123"/>
      <c r="AY429" s="123"/>
      <c r="AZ429" s="123"/>
      <c r="BA429" s="116"/>
      <c r="BB429" s="116">
        <f t="shared" si="24"/>
        <v>14</v>
      </c>
      <c r="BC429" s="116">
        <f t="shared" si="25"/>
        <v>3</v>
      </c>
      <c r="BD429" s="116">
        <f t="shared" si="26"/>
        <v>2022</v>
      </c>
      <c r="BE429" s="124">
        <f t="shared" si="27"/>
        <v>0</v>
      </c>
    </row>
    <row r="430" spans="1:57">
      <c r="A430" s="116"/>
      <c r="B430" s="116"/>
      <c r="C430" s="125" t="s">
        <v>1296</v>
      </c>
      <c r="D430" s="116"/>
      <c r="E430" s="125" t="s">
        <v>2336</v>
      </c>
      <c r="F430" s="116"/>
      <c r="G430" s="125" t="s">
        <v>1769</v>
      </c>
      <c r="H430" s="116"/>
      <c r="I430" s="116"/>
      <c r="J430" s="116"/>
      <c r="K430" s="125" t="s">
        <v>1788</v>
      </c>
      <c r="L430" s="125" t="s">
        <v>2341</v>
      </c>
      <c r="M430" s="116"/>
      <c r="N430" s="116"/>
      <c r="O430" s="116"/>
      <c r="P430" s="116"/>
      <c r="Q430" s="116"/>
      <c r="R430" s="116"/>
      <c r="S430" s="116"/>
      <c r="T430" s="125">
        <v>30390456</v>
      </c>
      <c r="U430" s="126">
        <v>0.14749999999999999</v>
      </c>
      <c r="V430" s="125" t="s">
        <v>2192</v>
      </c>
      <c r="W430" s="116"/>
      <c r="X430" s="125">
        <v>832</v>
      </c>
      <c r="Y430" s="125">
        <v>26</v>
      </c>
      <c r="Z430" s="116" t="s">
        <v>56</v>
      </c>
      <c r="AA430" s="116"/>
      <c r="AB430" s="116"/>
      <c r="AC430" s="116"/>
      <c r="AD430" s="116"/>
      <c r="AE430" s="125" t="s">
        <v>1296</v>
      </c>
      <c r="AF430" s="116"/>
      <c r="AG430" s="116" t="s">
        <v>2657</v>
      </c>
      <c r="AH430" s="133">
        <v>44651</v>
      </c>
      <c r="AI430" s="133">
        <v>44651</v>
      </c>
      <c r="AJ430" s="127">
        <v>44656</v>
      </c>
      <c r="AK430" s="127">
        <v>44656</v>
      </c>
      <c r="AL430" s="127">
        <v>44656</v>
      </c>
      <c r="AM430" s="128" t="s">
        <v>64</v>
      </c>
      <c r="AN430" s="116"/>
      <c r="AO430" s="116"/>
      <c r="AP430" s="116"/>
      <c r="AQ430" s="116"/>
      <c r="AR430" s="116"/>
      <c r="AS430" s="125" t="s">
        <v>53</v>
      </c>
      <c r="AT430" s="125"/>
      <c r="AU430" s="123"/>
      <c r="AV430" s="123"/>
      <c r="AW430" s="123"/>
      <c r="AX430" s="123"/>
      <c r="AY430" s="123"/>
      <c r="AZ430" s="123"/>
      <c r="BA430" s="116"/>
      <c r="BB430" s="116">
        <f t="shared" si="24"/>
        <v>14</v>
      </c>
      <c r="BC430" s="116">
        <f t="shared" si="25"/>
        <v>3</v>
      </c>
      <c r="BD430" s="116">
        <f t="shared" si="26"/>
        <v>2022</v>
      </c>
      <c r="BE430" s="124">
        <f t="shared" si="27"/>
        <v>0</v>
      </c>
    </row>
    <row r="431" spans="1:57">
      <c r="A431" s="116"/>
      <c r="B431" s="116"/>
      <c r="C431" s="125" t="s">
        <v>1297</v>
      </c>
      <c r="D431" s="116"/>
      <c r="E431" s="125" t="s">
        <v>2337</v>
      </c>
      <c r="F431" s="116"/>
      <c r="G431" s="125" t="s">
        <v>1769</v>
      </c>
      <c r="H431" s="116"/>
      <c r="I431" s="116"/>
      <c r="J431" s="116"/>
      <c r="K431" s="125" t="s">
        <v>122</v>
      </c>
      <c r="L431" s="125" t="s">
        <v>2342</v>
      </c>
      <c r="M431" s="116"/>
      <c r="N431" s="116"/>
      <c r="O431" s="116"/>
      <c r="P431" s="116"/>
      <c r="Q431" s="116"/>
      <c r="R431" s="116"/>
      <c r="S431" s="116"/>
      <c r="T431" s="125">
        <v>30390155</v>
      </c>
      <c r="U431" s="126">
        <v>0.14749999999999999</v>
      </c>
      <c r="V431" s="125" t="s">
        <v>2195</v>
      </c>
      <c r="W431" s="116"/>
      <c r="X431" s="125">
        <v>416</v>
      </c>
      <c r="Y431" s="125">
        <v>13</v>
      </c>
      <c r="Z431" s="116" t="s">
        <v>56</v>
      </c>
      <c r="AA431" s="116"/>
      <c r="AB431" s="116"/>
      <c r="AC431" s="116"/>
      <c r="AD431" s="116"/>
      <c r="AE431" s="125" t="s">
        <v>1297</v>
      </c>
      <c r="AF431" s="116"/>
      <c r="AG431" s="116" t="s">
        <v>2657</v>
      </c>
      <c r="AH431" s="127">
        <v>44651</v>
      </c>
      <c r="AI431" s="127">
        <v>44651</v>
      </c>
      <c r="AJ431" s="127">
        <v>44656</v>
      </c>
      <c r="AK431" s="127">
        <v>44656</v>
      </c>
      <c r="AL431" s="127">
        <v>44656</v>
      </c>
      <c r="AM431" s="128" t="s">
        <v>64</v>
      </c>
      <c r="AN431" s="116"/>
      <c r="AO431" s="116"/>
      <c r="AP431" s="116"/>
      <c r="AQ431" s="116"/>
      <c r="AR431" s="116"/>
      <c r="AS431" s="125" t="s">
        <v>53</v>
      </c>
      <c r="AT431" s="125"/>
      <c r="AU431" s="123"/>
      <c r="AV431" s="123"/>
      <c r="AW431" s="123"/>
      <c r="AX431" s="123"/>
      <c r="AY431" s="123"/>
      <c r="AZ431" s="123"/>
      <c r="BA431" s="116"/>
      <c r="BB431" s="116">
        <f t="shared" si="24"/>
        <v>14</v>
      </c>
      <c r="BC431" s="116">
        <f t="shared" si="25"/>
        <v>3</v>
      </c>
      <c r="BD431" s="116">
        <f t="shared" si="26"/>
        <v>2022</v>
      </c>
      <c r="BE431" s="124">
        <f t="shared" si="27"/>
        <v>0</v>
      </c>
    </row>
    <row r="432" spans="1:57">
      <c r="A432" s="116"/>
      <c r="B432" s="116"/>
      <c r="C432" s="125" t="s">
        <v>1298</v>
      </c>
      <c r="D432" s="116"/>
      <c r="E432" s="125" t="s">
        <v>2337</v>
      </c>
      <c r="F432" s="116"/>
      <c r="G432" s="125" t="s">
        <v>1769</v>
      </c>
      <c r="H432" s="116"/>
      <c r="I432" s="116"/>
      <c r="J432" s="116"/>
      <c r="K432" s="125" t="s">
        <v>122</v>
      </c>
      <c r="L432" s="125" t="s">
        <v>2342</v>
      </c>
      <c r="M432" s="116"/>
      <c r="N432" s="116"/>
      <c r="O432" s="116"/>
      <c r="P432" s="116"/>
      <c r="Q432" s="116"/>
      <c r="R432" s="116"/>
      <c r="S432" s="116"/>
      <c r="T432" s="125">
        <v>30390155</v>
      </c>
      <c r="U432" s="126">
        <v>0.14749999999999999</v>
      </c>
      <c r="V432" s="125" t="s">
        <v>2195</v>
      </c>
      <c r="W432" s="116"/>
      <c r="X432" s="125">
        <v>416</v>
      </c>
      <c r="Y432" s="125">
        <v>13</v>
      </c>
      <c r="Z432" s="116" t="s">
        <v>56</v>
      </c>
      <c r="AA432" s="116"/>
      <c r="AB432" s="116"/>
      <c r="AC432" s="116"/>
      <c r="AD432" s="116"/>
      <c r="AE432" s="125" t="s">
        <v>1298</v>
      </c>
      <c r="AF432" s="116"/>
      <c r="AG432" s="116" t="s">
        <v>2657</v>
      </c>
      <c r="AH432" s="127">
        <v>44651</v>
      </c>
      <c r="AI432" s="127">
        <v>44651</v>
      </c>
      <c r="AJ432" s="127">
        <v>44656</v>
      </c>
      <c r="AK432" s="127">
        <v>44656</v>
      </c>
      <c r="AL432" s="127">
        <v>44656</v>
      </c>
      <c r="AM432" s="128" t="s">
        <v>64</v>
      </c>
      <c r="AN432" s="116"/>
      <c r="AO432" s="116"/>
      <c r="AP432" s="116"/>
      <c r="AQ432" s="116"/>
      <c r="AR432" s="116"/>
      <c r="AS432" s="125" t="s">
        <v>53</v>
      </c>
      <c r="AT432" s="125"/>
      <c r="AU432" s="123"/>
      <c r="AV432" s="123"/>
      <c r="AW432" s="123"/>
      <c r="AX432" s="123"/>
      <c r="AY432" s="123"/>
      <c r="AZ432" s="123"/>
      <c r="BA432" s="116"/>
      <c r="BB432" s="116">
        <f t="shared" si="24"/>
        <v>14</v>
      </c>
      <c r="BC432" s="116">
        <f t="shared" si="25"/>
        <v>3</v>
      </c>
      <c r="BD432" s="116">
        <f t="shared" si="26"/>
        <v>2022</v>
      </c>
      <c r="BE432" s="124">
        <f t="shared" si="27"/>
        <v>0</v>
      </c>
    </row>
    <row r="433" spans="1:57">
      <c r="A433" s="116"/>
      <c r="B433" s="116"/>
      <c r="C433" s="125" t="s">
        <v>1299</v>
      </c>
      <c r="D433" s="116"/>
      <c r="E433" s="125" t="s">
        <v>2338</v>
      </c>
      <c r="F433" s="116"/>
      <c r="G433" s="125" t="s">
        <v>1768</v>
      </c>
      <c r="H433" s="116"/>
      <c r="I433" s="116"/>
      <c r="J433" s="116"/>
      <c r="K433" s="125" t="s">
        <v>139</v>
      </c>
      <c r="L433" s="125" t="s">
        <v>2343</v>
      </c>
      <c r="M433" s="116"/>
      <c r="N433" s="116"/>
      <c r="O433" s="116"/>
      <c r="P433" s="116"/>
      <c r="Q433" s="116"/>
      <c r="R433" s="116"/>
      <c r="S433" s="116"/>
      <c r="T433" s="125">
        <v>30390155</v>
      </c>
      <c r="U433" s="126">
        <v>0.14749999999999999</v>
      </c>
      <c r="V433" s="125" t="s">
        <v>2195</v>
      </c>
      <c r="W433" s="116"/>
      <c r="X433" s="125">
        <v>384</v>
      </c>
      <c r="Y433" s="125">
        <v>12</v>
      </c>
      <c r="Z433" s="116" t="s">
        <v>56</v>
      </c>
      <c r="AA433" s="116"/>
      <c r="AB433" s="116"/>
      <c r="AC433" s="116"/>
      <c r="AD433" s="116"/>
      <c r="AE433" s="125" t="s">
        <v>1299</v>
      </c>
      <c r="AF433" s="116"/>
      <c r="AG433" s="116" t="s">
        <v>2657</v>
      </c>
      <c r="AH433" s="127">
        <v>44651</v>
      </c>
      <c r="AI433" s="127">
        <v>44651</v>
      </c>
      <c r="AJ433" s="127">
        <v>44656</v>
      </c>
      <c r="AK433" s="127">
        <v>44656</v>
      </c>
      <c r="AL433" s="127">
        <v>44656</v>
      </c>
      <c r="AM433" s="125" t="s">
        <v>64</v>
      </c>
      <c r="AN433" s="116"/>
      <c r="AO433" s="116"/>
      <c r="AP433" s="116"/>
      <c r="AQ433" s="116"/>
      <c r="AR433" s="116"/>
      <c r="AS433" s="125" t="s">
        <v>53</v>
      </c>
      <c r="AT433" s="125"/>
      <c r="AU433" s="123"/>
      <c r="AV433" s="123"/>
      <c r="AW433" s="123"/>
      <c r="AX433" s="123"/>
      <c r="AY433" s="123"/>
      <c r="AZ433" s="123"/>
      <c r="BA433" s="116"/>
      <c r="BB433" s="116">
        <f t="shared" si="24"/>
        <v>14</v>
      </c>
      <c r="BC433" s="116">
        <f t="shared" si="25"/>
        <v>3</v>
      </c>
      <c r="BD433" s="116">
        <f t="shared" si="26"/>
        <v>2022</v>
      </c>
      <c r="BE433" s="124">
        <f t="shared" si="27"/>
        <v>0</v>
      </c>
    </row>
    <row r="434" spans="1:57">
      <c r="A434" s="116"/>
      <c r="B434" s="116"/>
      <c r="C434" s="125" t="s">
        <v>1300</v>
      </c>
      <c r="D434" s="116"/>
      <c r="E434" s="125" t="s">
        <v>2045</v>
      </c>
      <c r="F434" s="116"/>
      <c r="G434" s="125" t="s">
        <v>1769</v>
      </c>
      <c r="H434" s="116"/>
      <c r="I434" s="116"/>
      <c r="J434" s="116"/>
      <c r="K434" s="125" t="s">
        <v>1804</v>
      </c>
      <c r="L434" s="125" t="s">
        <v>2344</v>
      </c>
      <c r="M434" s="116"/>
      <c r="N434" s="116"/>
      <c r="O434" s="116"/>
      <c r="P434" s="116"/>
      <c r="Q434" s="116"/>
      <c r="R434" s="116"/>
      <c r="S434" s="116"/>
      <c r="T434" s="125">
        <v>30390456</v>
      </c>
      <c r="U434" s="126">
        <v>0.14749999999999999</v>
      </c>
      <c r="V434" s="125" t="s">
        <v>2193</v>
      </c>
      <c r="W434" s="116"/>
      <c r="X434" s="125">
        <v>768</v>
      </c>
      <c r="Y434" s="125">
        <v>24</v>
      </c>
      <c r="Z434" s="116" t="s">
        <v>56</v>
      </c>
      <c r="AA434" s="116"/>
      <c r="AB434" s="116"/>
      <c r="AC434" s="116"/>
      <c r="AD434" s="116"/>
      <c r="AE434" s="125" t="s">
        <v>1300</v>
      </c>
      <c r="AF434" s="116"/>
      <c r="AG434" s="116" t="s">
        <v>2657</v>
      </c>
      <c r="AH434" s="127">
        <v>44651</v>
      </c>
      <c r="AI434" s="127">
        <v>44651</v>
      </c>
      <c r="AJ434" s="127">
        <v>44652</v>
      </c>
      <c r="AK434" s="127">
        <v>44652</v>
      </c>
      <c r="AL434" s="127">
        <v>44652</v>
      </c>
      <c r="AM434" s="125" t="s">
        <v>64</v>
      </c>
      <c r="AN434" s="116"/>
      <c r="AO434" s="116"/>
      <c r="AP434" s="116"/>
      <c r="AQ434" s="116"/>
      <c r="AR434" s="116"/>
      <c r="AS434" s="125" t="s">
        <v>53</v>
      </c>
      <c r="AT434" s="125"/>
      <c r="AU434" s="123"/>
      <c r="AV434" s="123"/>
      <c r="AW434" s="123"/>
      <c r="AX434" s="123"/>
      <c r="AY434" s="123"/>
      <c r="AZ434" s="123"/>
      <c r="BA434" s="116"/>
      <c r="BB434" s="116">
        <f t="shared" si="24"/>
        <v>14</v>
      </c>
      <c r="BC434" s="116">
        <f t="shared" si="25"/>
        <v>3</v>
      </c>
      <c r="BD434" s="116">
        <f t="shared" si="26"/>
        <v>2022</v>
      </c>
      <c r="BE434" s="124">
        <f t="shared" si="27"/>
        <v>0</v>
      </c>
    </row>
    <row r="435" spans="1:57">
      <c r="A435" s="116"/>
      <c r="B435" s="116"/>
      <c r="C435" s="125" t="s">
        <v>2345</v>
      </c>
      <c r="D435" s="116"/>
      <c r="E435" s="125" t="s">
        <v>2384</v>
      </c>
      <c r="F435" s="116" t="s">
        <v>2388</v>
      </c>
      <c r="G435" s="125" t="s">
        <v>2389</v>
      </c>
      <c r="H435" s="116"/>
      <c r="I435" s="116"/>
      <c r="J435" s="116"/>
      <c r="K435" s="125" t="s">
        <v>1806</v>
      </c>
      <c r="L435" s="125" t="s">
        <v>1924</v>
      </c>
      <c r="M435" s="116"/>
      <c r="N435" s="116"/>
      <c r="O435" s="116"/>
      <c r="P435" s="116"/>
      <c r="Q435" s="116"/>
      <c r="R435" s="116"/>
      <c r="S435" s="116"/>
      <c r="T435" s="125">
        <v>30390256</v>
      </c>
      <c r="U435" s="129">
        <v>0.15</v>
      </c>
      <c r="V435" s="125" t="s">
        <v>2196</v>
      </c>
      <c r="W435" s="116"/>
      <c r="X435" s="125">
        <v>624</v>
      </c>
      <c r="Y435" s="125">
        <v>24</v>
      </c>
      <c r="Z435" s="125" t="s">
        <v>56</v>
      </c>
      <c r="AA435" s="116"/>
      <c r="AB435" s="116"/>
      <c r="AC435" s="116"/>
      <c r="AD435" s="116"/>
      <c r="AE435" s="125" t="s">
        <v>2345</v>
      </c>
      <c r="AF435" s="116"/>
      <c r="AG435" s="116" t="s">
        <v>2657</v>
      </c>
      <c r="AH435" s="127">
        <v>44652</v>
      </c>
      <c r="AI435" s="127">
        <v>44652</v>
      </c>
      <c r="AJ435" s="127">
        <v>44657</v>
      </c>
      <c r="AK435" s="127">
        <v>44657</v>
      </c>
      <c r="AL435" s="127">
        <v>44657</v>
      </c>
      <c r="AM435" s="125" t="s">
        <v>64</v>
      </c>
      <c r="AN435" s="116"/>
      <c r="AO435" s="116"/>
      <c r="AP435" s="116"/>
      <c r="AQ435" s="116"/>
      <c r="AR435" s="116"/>
      <c r="AS435" s="125" t="s">
        <v>53</v>
      </c>
      <c r="AT435" s="116"/>
      <c r="AU435" s="123"/>
      <c r="AV435" s="123"/>
      <c r="AW435" s="123"/>
      <c r="AX435" s="123"/>
      <c r="AY435" s="123"/>
      <c r="AZ435" s="123"/>
      <c r="BA435" s="116"/>
      <c r="BB435" s="116">
        <f t="shared" si="24"/>
        <v>14</v>
      </c>
      <c r="BC435" s="116">
        <f t="shared" si="25"/>
        <v>4</v>
      </c>
      <c r="BD435" s="116">
        <f t="shared" si="26"/>
        <v>2022</v>
      </c>
      <c r="BE435" s="124">
        <f t="shared" si="27"/>
        <v>0</v>
      </c>
    </row>
    <row r="436" spans="1:57">
      <c r="A436" s="116"/>
      <c r="B436" s="116"/>
      <c r="C436" s="125" t="s">
        <v>2346</v>
      </c>
      <c r="D436" s="116"/>
      <c r="E436" s="125" t="s">
        <v>2384</v>
      </c>
      <c r="F436" s="116" t="s">
        <v>2388</v>
      </c>
      <c r="G436" s="125" t="s">
        <v>2389</v>
      </c>
      <c r="H436" s="116"/>
      <c r="I436" s="116"/>
      <c r="J436" s="116"/>
      <c r="K436" s="125" t="s">
        <v>1806</v>
      </c>
      <c r="L436" s="125" t="s">
        <v>1924</v>
      </c>
      <c r="M436" s="116"/>
      <c r="N436" s="116"/>
      <c r="O436" s="116"/>
      <c r="P436" s="116"/>
      <c r="Q436" s="116"/>
      <c r="R436" s="116"/>
      <c r="S436" s="116"/>
      <c r="T436" s="125">
        <v>30390256</v>
      </c>
      <c r="U436" s="129">
        <v>0.15</v>
      </c>
      <c r="V436" s="125" t="s">
        <v>2196</v>
      </c>
      <c r="W436" s="116"/>
      <c r="X436" s="125">
        <v>624</v>
      </c>
      <c r="Y436" s="125">
        <v>24</v>
      </c>
      <c r="Z436" s="125" t="s">
        <v>56</v>
      </c>
      <c r="AA436" s="116"/>
      <c r="AB436" s="116"/>
      <c r="AC436" s="116"/>
      <c r="AD436" s="116"/>
      <c r="AE436" s="125" t="s">
        <v>2346</v>
      </c>
      <c r="AF436" s="116"/>
      <c r="AG436" s="116" t="s">
        <v>2657</v>
      </c>
      <c r="AH436" s="127">
        <v>44652</v>
      </c>
      <c r="AI436" s="127">
        <v>44652</v>
      </c>
      <c r="AJ436" s="127">
        <v>44657</v>
      </c>
      <c r="AK436" s="127">
        <v>44657</v>
      </c>
      <c r="AL436" s="127">
        <v>44657</v>
      </c>
      <c r="AM436" s="125" t="s">
        <v>64</v>
      </c>
      <c r="AN436" s="116"/>
      <c r="AO436" s="116"/>
      <c r="AP436" s="116"/>
      <c r="AQ436" s="116"/>
      <c r="AR436" s="116"/>
      <c r="AS436" s="125" t="s">
        <v>53</v>
      </c>
      <c r="AT436" s="116"/>
      <c r="AU436" s="123"/>
      <c r="AV436" s="123"/>
      <c r="AW436" s="123"/>
      <c r="AX436" s="123"/>
      <c r="AY436" s="123"/>
      <c r="AZ436" s="123"/>
      <c r="BA436" s="116"/>
      <c r="BB436" s="116">
        <f t="shared" si="24"/>
        <v>14</v>
      </c>
      <c r="BC436" s="116">
        <f t="shared" si="25"/>
        <v>4</v>
      </c>
      <c r="BD436" s="116">
        <f t="shared" si="26"/>
        <v>2022</v>
      </c>
      <c r="BE436" s="124">
        <f t="shared" si="27"/>
        <v>0</v>
      </c>
    </row>
    <row r="437" spans="1:57">
      <c r="A437" s="116"/>
      <c r="B437" s="116"/>
      <c r="C437" s="125" t="s">
        <v>2347</v>
      </c>
      <c r="D437" s="116"/>
      <c r="E437" s="125" t="s">
        <v>2384</v>
      </c>
      <c r="F437" s="116" t="s">
        <v>2388</v>
      </c>
      <c r="G437" s="125" t="s">
        <v>2389</v>
      </c>
      <c r="H437" s="116"/>
      <c r="I437" s="116"/>
      <c r="J437" s="116"/>
      <c r="K437" s="125" t="s">
        <v>1806</v>
      </c>
      <c r="L437" s="125" t="s">
        <v>1924</v>
      </c>
      <c r="M437" s="116"/>
      <c r="N437" s="116"/>
      <c r="O437" s="116"/>
      <c r="P437" s="116"/>
      <c r="Q437" s="116"/>
      <c r="R437" s="116"/>
      <c r="S437" s="116"/>
      <c r="T437" s="125">
        <v>30390256</v>
      </c>
      <c r="U437" s="129">
        <v>0.15</v>
      </c>
      <c r="V437" s="125" t="s">
        <v>2196</v>
      </c>
      <c r="W437" s="116"/>
      <c r="X437" s="125">
        <v>624</v>
      </c>
      <c r="Y437" s="125">
        <v>24</v>
      </c>
      <c r="Z437" s="125" t="s">
        <v>56</v>
      </c>
      <c r="AA437" s="116"/>
      <c r="AB437" s="116"/>
      <c r="AC437" s="116"/>
      <c r="AD437" s="116"/>
      <c r="AE437" s="125" t="s">
        <v>2347</v>
      </c>
      <c r="AF437" s="116"/>
      <c r="AG437" s="116" t="s">
        <v>2657</v>
      </c>
      <c r="AH437" s="127">
        <v>44652</v>
      </c>
      <c r="AI437" s="127">
        <v>44652</v>
      </c>
      <c r="AJ437" s="127">
        <v>44658</v>
      </c>
      <c r="AK437" s="127">
        <v>44658</v>
      </c>
      <c r="AL437" s="127">
        <v>44658</v>
      </c>
      <c r="AM437" s="125" t="s">
        <v>64</v>
      </c>
      <c r="AN437" s="116"/>
      <c r="AO437" s="116"/>
      <c r="AP437" s="116"/>
      <c r="AQ437" s="116"/>
      <c r="AR437" s="116"/>
      <c r="AS437" s="125" t="s">
        <v>53</v>
      </c>
      <c r="AT437" s="116"/>
      <c r="AU437" s="123"/>
      <c r="AV437" s="123"/>
      <c r="AW437" s="123"/>
      <c r="AX437" s="123"/>
      <c r="AY437" s="123"/>
      <c r="AZ437" s="123"/>
      <c r="BA437" s="116"/>
      <c r="BB437" s="116">
        <f t="shared" si="24"/>
        <v>14</v>
      </c>
      <c r="BC437" s="116">
        <f t="shared" si="25"/>
        <v>4</v>
      </c>
      <c r="BD437" s="116">
        <f t="shared" si="26"/>
        <v>2022</v>
      </c>
      <c r="BE437" s="124">
        <f t="shared" si="27"/>
        <v>0</v>
      </c>
    </row>
    <row r="438" spans="1:57">
      <c r="A438" s="116"/>
      <c r="B438" s="116"/>
      <c r="C438" s="125" t="s">
        <v>2348</v>
      </c>
      <c r="D438" s="116"/>
      <c r="E438" s="125" t="s">
        <v>2384</v>
      </c>
      <c r="F438" s="116" t="s">
        <v>2388</v>
      </c>
      <c r="G438" s="125" t="s">
        <v>2389</v>
      </c>
      <c r="H438" s="116"/>
      <c r="I438" s="116"/>
      <c r="J438" s="116"/>
      <c r="K438" s="125" t="s">
        <v>1806</v>
      </c>
      <c r="L438" s="125" t="s">
        <v>1924</v>
      </c>
      <c r="M438" s="116"/>
      <c r="N438" s="116"/>
      <c r="O438" s="116"/>
      <c r="P438" s="116"/>
      <c r="Q438" s="116"/>
      <c r="R438" s="116"/>
      <c r="S438" s="116"/>
      <c r="T438" s="125">
        <v>30390256</v>
      </c>
      <c r="U438" s="129">
        <v>0.15</v>
      </c>
      <c r="V438" s="125" t="s">
        <v>2196</v>
      </c>
      <c r="W438" s="116"/>
      <c r="X438" s="125">
        <v>624</v>
      </c>
      <c r="Y438" s="125">
        <v>24</v>
      </c>
      <c r="Z438" s="125" t="s">
        <v>56</v>
      </c>
      <c r="AA438" s="116"/>
      <c r="AB438" s="116"/>
      <c r="AC438" s="116"/>
      <c r="AD438" s="116"/>
      <c r="AE438" s="125" t="s">
        <v>2348</v>
      </c>
      <c r="AF438" s="116"/>
      <c r="AG438" s="116" t="s">
        <v>2657</v>
      </c>
      <c r="AH438" s="127">
        <v>44652</v>
      </c>
      <c r="AI438" s="127">
        <v>44652</v>
      </c>
      <c r="AJ438" s="127">
        <v>44657</v>
      </c>
      <c r="AK438" s="127">
        <v>44657</v>
      </c>
      <c r="AL438" s="127">
        <v>44657</v>
      </c>
      <c r="AM438" s="125" t="s">
        <v>64</v>
      </c>
      <c r="AN438" s="116"/>
      <c r="AO438" s="116"/>
      <c r="AP438" s="116"/>
      <c r="AQ438" s="116"/>
      <c r="AR438" s="116"/>
      <c r="AS438" s="125" t="s">
        <v>53</v>
      </c>
      <c r="AT438" s="116"/>
      <c r="AU438" s="123"/>
      <c r="AV438" s="123"/>
      <c r="AW438" s="123"/>
      <c r="AX438" s="123"/>
      <c r="AY438" s="123"/>
      <c r="AZ438" s="123"/>
      <c r="BA438" s="116"/>
      <c r="BB438" s="116">
        <f t="shared" si="24"/>
        <v>14</v>
      </c>
      <c r="BC438" s="116">
        <f t="shared" si="25"/>
        <v>4</v>
      </c>
      <c r="BD438" s="116">
        <f t="shared" si="26"/>
        <v>2022</v>
      </c>
      <c r="BE438" s="124">
        <f t="shared" si="27"/>
        <v>0</v>
      </c>
    </row>
    <row r="439" spans="1:57">
      <c r="A439" s="116"/>
      <c r="B439" s="116"/>
      <c r="C439" s="125" t="s">
        <v>2349</v>
      </c>
      <c r="D439" s="116"/>
      <c r="E439" s="125" t="s">
        <v>2384</v>
      </c>
      <c r="F439" s="116" t="s">
        <v>2388</v>
      </c>
      <c r="G439" s="125" t="s">
        <v>2389</v>
      </c>
      <c r="H439" s="116"/>
      <c r="I439" s="116"/>
      <c r="J439" s="116"/>
      <c r="K439" s="125" t="s">
        <v>1806</v>
      </c>
      <c r="L439" s="125" t="s">
        <v>1924</v>
      </c>
      <c r="M439" s="116"/>
      <c r="N439" s="116"/>
      <c r="O439" s="116"/>
      <c r="P439" s="116"/>
      <c r="Q439" s="116"/>
      <c r="R439" s="116"/>
      <c r="S439" s="116"/>
      <c r="T439" s="125">
        <v>30390256</v>
      </c>
      <c r="U439" s="129">
        <v>0.15</v>
      </c>
      <c r="V439" s="125" t="s">
        <v>2196</v>
      </c>
      <c r="W439" s="116"/>
      <c r="X439" s="125">
        <v>624</v>
      </c>
      <c r="Y439" s="125">
        <v>24</v>
      </c>
      <c r="Z439" s="125" t="s">
        <v>56</v>
      </c>
      <c r="AA439" s="116"/>
      <c r="AB439" s="116"/>
      <c r="AC439" s="116"/>
      <c r="AD439" s="116"/>
      <c r="AE439" s="125" t="s">
        <v>2349</v>
      </c>
      <c r="AF439" s="116"/>
      <c r="AG439" s="116" t="s">
        <v>2657</v>
      </c>
      <c r="AH439" s="127">
        <v>44652</v>
      </c>
      <c r="AI439" s="127">
        <v>44652</v>
      </c>
      <c r="AJ439" s="127">
        <v>44657</v>
      </c>
      <c r="AK439" s="127">
        <v>44657</v>
      </c>
      <c r="AL439" s="127">
        <v>44657</v>
      </c>
      <c r="AM439" s="125" t="s">
        <v>64</v>
      </c>
      <c r="AN439" s="116"/>
      <c r="AO439" s="116"/>
      <c r="AP439" s="116"/>
      <c r="AQ439" s="116"/>
      <c r="AR439" s="116"/>
      <c r="AS439" s="125" t="s">
        <v>53</v>
      </c>
      <c r="AT439" s="116"/>
      <c r="AU439" s="123"/>
      <c r="AV439" s="123"/>
      <c r="AW439" s="123"/>
      <c r="AX439" s="123"/>
      <c r="AY439" s="123"/>
      <c r="AZ439" s="123"/>
      <c r="BA439" s="116"/>
      <c r="BB439" s="116">
        <f t="shared" si="24"/>
        <v>14</v>
      </c>
      <c r="BC439" s="116">
        <f t="shared" si="25"/>
        <v>4</v>
      </c>
      <c r="BD439" s="116">
        <f t="shared" si="26"/>
        <v>2022</v>
      </c>
      <c r="BE439" s="124">
        <f t="shared" si="27"/>
        <v>0</v>
      </c>
    </row>
    <row r="440" spans="1:57">
      <c r="A440" s="116"/>
      <c r="B440" s="116"/>
      <c r="C440" s="125" t="s">
        <v>2350</v>
      </c>
      <c r="D440" s="116"/>
      <c r="E440" s="125" t="s">
        <v>2384</v>
      </c>
      <c r="F440" s="116" t="s">
        <v>2388</v>
      </c>
      <c r="G440" s="125" t="s">
        <v>2389</v>
      </c>
      <c r="H440" s="116"/>
      <c r="I440" s="116"/>
      <c r="J440" s="116"/>
      <c r="K440" s="125" t="s">
        <v>1806</v>
      </c>
      <c r="L440" s="125" t="s">
        <v>1924</v>
      </c>
      <c r="M440" s="116"/>
      <c r="N440" s="116"/>
      <c r="O440" s="116"/>
      <c r="P440" s="116"/>
      <c r="Q440" s="116"/>
      <c r="R440" s="116"/>
      <c r="S440" s="116"/>
      <c r="T440" s="125">
        <v>30390256</v>
      </c>
      <c r="U440" s="129">
        <v>0.15</v>
      </c>
      <c r="V440" s="125" t="s">
        <v>2196</v>
      </c>
      <c r="W440" s="116"/>
      <c r="X440" s="125">
        <v>624</v>
      </c>
      <c r="Y440" s="125">
        <v>24</v>
      </c>
      <c r="Z440" s="125" t="s">
        <v>56</v>
      </c>
      <c r="AA440" s="116"/>
      <c r="AB440" s="116"/>
      <c r="AC440" s="116"/>
      <c r="AD440" s="116"/>
      <c r="AE440" s="125" t="s">
        <v>2350</v>
      </c>
      <c r="AF440" s="116"/>
      <c r="AG440" s="116" t="s">
        <v>2657</v>
      </c>
      <c r="AH440" s="127">
        <v>44652</v>
      </c>
      <c r="AI440" s="127">
        <v>44652</v>
      </c>
      <c r="AJ440" s="127">
        <v>44657</v>
      </c>
      <c r="AK440" s="127">
        <v>44657</v>
      </c>
      <c r="AL440" s="127">
        <v>44657</v>
      </c>
      <c r="AM440" s="125" t="s">
        <v>64</v>
      </c>
      <c r="AN440" s="116"/>
      <c r="AO440" s="116"/>
      <c r="AP440" s="116"/>
      <c r="AQ440" s="116"/>
      <c r="AR440" s="116"/>
      <c r="AS440" s="125" t="s">
        <v>53</v>
      </c>
      <c r="AT440" s="116"/>
      <c r="AU440" s="123"/>
      <c r="AV440" s="123"/>
      <c r="AW440" s="123"/>
      <c r="AX440" s="123"/>
      <c r="AY440" s="123"/>
      <c r="AZ440" s="123"/>
      <c r="BA440" s="116"/>
      <c r="BB440" s="116">
        <f t="shared" si="24"/>
        <v>14</v>
      </c>
      <c r="BC440" s="116">
        <f t="shared" si="25"/>
        <v>4</v>
      </c>
      <c r="BD440" s="116">
        <f t="shared" si="26"/>
        <v>2022</v>
      </c>
      <c r="BE440" s="124">
        <f t="shared" si="27"/>
        <v>0</v>
      </c>
    </row>
    <row r="441" spans="1:57">
      <c r="A441" s="116"/>
      <c r="B441" s="116"/>
      <c r="C441" s="125" t="s">
        <v>2351</v>
      </c>
      <c r="D441" s="116"/>
      <c r="E441" s="125" t="s">
        <v>2385</v>
      </c>
      <c r="F441" s="116" t="s">
        <v>2388</v>
      </c>
      <c r="G441" s="125" t="s">
        <v>2389</v>
      </c>
      <c r="H441" s="116"/>
      <c r="I441" s="116"/>
      <c r="J441" s="116"/>
      <c r="K441" s="125" t="s">
        <v>1799</v>
      </c>
      <c r="L441" s="125" t="s">
        <v>1934</v>
      </c>
      <c r="M441" s="116"/>
      <c r="N441" s="116"/>
      <c r="O441" s="116"/>
      <c r="P441" s="116"/>
      <c r="Q441" s="116"/>
      <c r="R441" s="116"/>
      <c r="S441" s="116"/>
      <c r="T441" s="125">
        <v>30390256</v>
      </c>
      <c r="U441" s="126">
        <v>0.14749999999999999</v>
      </c>
      <c r="V441" s="125" t="s">
        <v>2196</v>
      </c>
      <c r="W441" s="116"/>
      <c r="X441" s="125">
        <v>624</v>
      </c>
      <c r="Y441" s="125">
        <v>24</v>
      </c>
      <c r="Z441" s="125" t="s">
        <v>56</v>
      </c>
      <c r="AA441" s="116"/>
      <c r="AB441" s="116"/>
      <c r="AC441" s="116"/>
      <c r="AD441" s="116"/>
      <c r="AE441" s="125" t="s">
        <v>2351</v>
      </c>
      <c r="AF441" s="116"/>
      <c r="AG441" s="116" t="s">
        <v>2657</v>
      </c>
      <c r="AH441" s="127">
        <v>44652</v>
      </c>
      <c r="AI441" s="127">
        <v>44652</v>
      </c>
      <c r="AJ441" s="127">
        <v>44655</v>
      </c>
      <c r="AK441" s="127">
        <v>44655</v>
      </c>
      <c r="AL441" s="127">
        <v>44655</v>
      </c>
      <c r="AM441" s="125" t="s">
        <v>64</v>
      </c>
      <c r="AN441" s="116"/>
      <c r="AO441" s="116"/>
      <c r="AP441" s="116"/>
      <c r="AQ441" s="116"/>
      <c r="AR441" s="116"/>
      <c r="AS441" s="125" t="s">
        <v>53</v>
      </c>
      <c r="AT441" s="116"/>
      <c r="AU441" s="123"/>
      <c r="AV441" s="123"/>
      <c r="AW441" s="123"/>
      <c r="AX441" s="123"/>
      <c r="AY441" s="123"/>
      <c r="AZ441" s="123"/>
      <c r="BA441" s="116"/>
      <c r="BB441" s="116">
        <f t="shared" si="24"/>
        <v>14</v>
      </c>
      <c r="BC441" s="116">
        <f t="shared" si="25"/>
        <v>4</v>
      </c>
      <c r="BD441" s="116">
        <f t="shared" si="26"/>
        <v>2022</v>
      </c>
      <c r="BE441" s="124">
        <f t="shared" si="27"/>
        <v>0</v>
      </c>
    </row>
    <row r="442" spans="1:57">
      <c r="A442" s="116"/>
      <c r="B442" s="116"/>
      <c r="C442" s="125" t="s">
        <v>2352</v>
      </c>
      <c r="D442" s="116"/>
      <c r="E442" s="125" t="s">
        <v>2385</v>
      </c>
      <c r="F442" s="116" t="s">
        <v>2388</v>
      </c>
      <c r="G442" s="125" t="s">
        <v>2389</v>
      </c>
      <c r="H442" s="116"/>
      <c r="I442" s="116"/>
      <c r="J442" s="116"/>
      <c r="K442" s="125" t="s">
        <v>1799</v>
      </c>
      <c r="L442" s="125" t="s">
        <v>1934</v>
      </c>
      <c r="M442" s="116"/>
      <c r="N442" s="116"/>
      <c r="O442" s="116"/>
      <c r="P442" s="116"/>
      <c r="Q442" s="116"/>
      <c r="R442" s="116"/>
      <c r="S442" s="116"/>
      <c r="T442" s="125">
        <v>30390256</v>
      </c>
      <c r="U442" s="126">
        <v>0.14749999999999999</v>
      </c>
      <c r="V442" s="125" t="s">
        <v>2196</v>
      </c>
      <c r="W442" s="116"/>
      <c r="X442" s="125">
        <v>624</v>
      </c>
      <c r="Y442" s="125">
        <v>24</v>
      </c>
      <c r="Z442" s="125" t="s">
        <v>56</v>
      </c>
      <c r="AA442" s="116"/>
      <c r="AB442" s="116"/>
      <c r="AC442" s="116"/>
      <c r="AD442" s="116"/>
      <c r="AE442" s="125" t="s">
        <v>2352</v>
      </c>
      <c r="AF442" s="116"/>
      <c r="AG442" s="116" t="s">
        <v>2657</v>
      </c>
      <c r="AH442" s="127">
        <v>44652</v>
      </c>
      <c r="AI442" s="127">
        <v>44652</v>
      </c>
      <c r="AJ442" s="127">
        <v>44655</v>
      </c>
      <c r="AK442" s="127">
        <v>44655</v>
      </c>
      <c r="AL442" s="127">
        <v>44655</v>
      </c>
      <c r="AM442" s="125" t="s">
        <v>64</v>
      </c>
      <c r="AN442" s="116"/>
      <c r="AO442" s="116"/>
      <c r="AP442" s="116"/>
      <c r="AQ442" s="116"/>
      <c r="AR442" s="116"/>
      <c r="AS442" s="125" t="s">
        <v>53</v>
      </c>
      <c r="AT442" s="116"/>
      <c r="AU442" s="123"/>
      <c r="AV442" s="123"/>
      <c r="AW442" s="123"/>
      <c r="AX442" s="123"/>
      <c r="AY442" s="123"/>
      <c r="AZ442" s="123"/>
      <c r="BA442" s="116"/>
      <c r="BB442" s="116">
        <f t="shared" si="24"/>
        <v>14</v>
      </c>
      <c r="BC442" s="116">
        <f t="shared" si="25"/>
        <v>4</v>
      </c>
      <c r="BD442" s="116">
        <f t="shared" si="26"/>
        <v>2022</v>
      </c>
      <c r="BE442" s="124">
        <f t="shared" si="27"/>
        <v>0</v>
      </c>
    </row>
    <row r="443" spans="1:57">
      <c r="A443" s="116"/>
      <c r="B443" s="116"/>
      <c r="C443" s="125" t="s">
        <v>2353</v>
      </c>
      <c r="D443" s="116"/>
      <c r="E443" s="125" t="s">
        <v>2050</v>
      </c>
      <c r="F443" s="116" t="s">
        <v>2388</v>
      </c>
      <c r="G443" s="125" t="s">
        <v>2389</v>
      </c>
      <c r="H443" s="116"/>
      <c r="I443" s="116"/>
      <c r="J443" s="116"/>
      <c r="K443" s="125" t="s">
        <v>1806</v>
      </c>
      <c r="L443" s="125" t="s">
        <v>1924</v>
      </c>
      <c r="M443" s="116"/>
      <c r="N443" s="116"/>
      <c r="O443" s="116"/>
      <c r="P443" s="116"/>
      <c r="Q443" s="116"/>
      <c r="R443" s="116"/>
      <c r="S443" s="116"/>
      <c r="T443" s="125">
        <v>30390256</v>
      </c>
      <c r="U443" s="126">
        <v>0.14749999999999999</v>
      </c>
      <c r="V443" s="125" t="s">
        <v>2196</v>
      </c>
      <c r="W443" s="116"/>
      <c r="X443" s="125">
        <v>624</v>
      </c>
      <c r="Y443" s="125">
        <v>24</v>
      </c>
      <c r="Z443" s="125" t="s">
        <v>56</v>
      </c>
      <c r="AA443" s="116"/>
      <c r="AB443" s="116"/>
      <c r="AC443" s="116"/>
      <c r="AD443" s="116"/>
      <c r="AE443" s="125" t="s">
        <v>2353</v>
      </c>
      <c r="AF443" s="116"/>
      <c r="AG443" s="116" t="s">
        <v>2657</v>
      </c>
      <c r="AH443" s="127">
        <v>44655</v>
      </c>
      <c r="AI443" s="127">
        <v>44655</v>
      </c>
      <c r="AJ443" s="127">
        <v>44659</v>
      </c>
      <c r="AK443" s="127">
        <v>44659</v>
      </c>
      <c r="AL443" s="127">
        <v>44659</v>
      </c>
      <c r="AM443" s="125" t="s">
        <v>64</v>
      </c>
      <c r="AN443" s="116"/>
      <c r="AO443" s="116"/>
      <c r="AP443" s="116"/>
      <c r="AQ443" s="116"/>
      <c r="AR443" s="116"/>
      <c r="AS443" s="125" t="s">
        <v>53</v>
      </c>
      <c r="AT443" s="116"/>
      <c r="AU443" s="123"/>
      <c r="AV443" s="123"/>
      <c r="AW443" s="123"/>
      <c r="AX443" s="123"/>
      <c r="AY443" s="123"/>
      <c r="AZ443" s="123"/>
      <c r="BA443" s="116"/>
      <c r="BB443" s="116">
        <f t="shared" si="24"/>
        <v>15</v>
      </c>
      <c r="BC443" s="116">
        <f t="shared" si="25"/>
        <v>4</v>
      </c>
      <c r="BD443" s="116">
        <f t="shared" si="26"/>
        <v>2022</v>
      </c>
      <c r="BE443" s="124">
        <f t="shared" si="27"/>
        <v>0</v>
      </c>
    </row>
    <row r="444" spans="1:57">
      <c r="A444" s="116"/>
      <c r="B444" s="116"/>
      <c r="C444" s="125" t="s">
        <v>2354</v>
      </c>
      <c r="D444" s="116"/>
      <c r="E444" s="125" t="s">
        <v>2050</v>
      </c>
      <c r="F444" s="116" t="s">
        <v>2388</v>
      </c>
      <c r="G444" s="125" t="s">
        <v>2389</v>
      </c>
      <c r="H444" s="116"/>
      <c r="I444" s="116"/>
      <c r="J444" s="116"/>
      <c r="K444" s="125" t="s">
        <v>1806</v>
      </c>
      <c r="L444" s="125" t="s">
        <v>1924</v>
      </c>
      <c r="M444" s="116"/>
      <c r="N444" s="116"/>
      <c r="O444" s="116"/>
      <c r="P444" s="116"/>
      <c r="Q444" s="116"/>
      <c r="R444" s="116"/>
      <c r="S444" s="116"/>
      <c r="T444" s="125">
        <v>30390256</v>
      </c>
      <c r="U444" s="126">
        <v>0.14749999999999999</v>
      </c>
      <c r="V444" s="125" t="s">
        <v>2196</v>
      </c>
      <c r="W444" s="116"/>
      <c r="X444" s="125">
        <v>624</v>
      </c>
      <c r="Y444" s="125">
        <v>24</v>
      </c>
      <c r="Z444" s="125" t="s">
        <v>56</v>
      </c>
      <c r="AA444" s="116"/>
      <c r="AB444" s="116"/>
      <c r="AC444" s="116"/>
      <c r="AD444" s="116"/>
      <c r="AE444" s="125" t="s">
        <v>2354</v>
      </c>
      <c r="AF444" s="116"/>
      <c r="AG444" s="116" t="s">
        <v>2657</v>
      </c>
      <c r="AH444" s="127">
        <v>44664</v>
      </c>
      <c r="AI444" s="127">
        <v>44664</v>
      </c>
      <c r="AJ444" s="127">
        <v>44669</v>
      </c>
      <c r="AK444" s="127">
        <v>44669</v>
      </c>
      <c r="AL444" s="127">
        <v>44669</v>
      </c>
      <c r="AM444" s="125" t="s">
        <v>64</v>
      </c>
      <c r="AN444" s="116"/>
      <c r="AO444" s="116"/>
      <c r="AP444" s="116"/>
      <c r="AQ444" s="116"/>
      <c r="AR444" s="116"/>
      <c r="AS444" s="125" t="s">
        <v>53</v>
      </c>
      <c r="AT444" s="116"/>
      <c r="AU444" s="123"/>
      <c r="AV444" s="123"/>
      <c r="AW444" s="123"/>
      <c r="AX444" s="123"/>
      <c r="AY444" s="123"/>
      <c r="AZ444" s="123"/>
      <c r="BA444" s="116"/>
      <c r="BB444" s="116">
        <f t="shared" si="24"/>
        <v>16</v>
      </c>
      <c r="BC444" s="116">
        <f t="shared" si="25"/>
        <v>4</v>
      </c>
      <c r="BD444" s="116">
        <f t="shared" si="26"/>
        <v>2022</v>
      </c>
      <c r="BE444" s="124">
        <f t="shared" si="27"/>
        <v>0</v>
      </c>
    </row>
    <row r="445" spans="1:57">
      <c r="A445" s="116"/>
      <c r="B445" s="116"/>
      <c r="C445" s="125" t="s">
        <v>2355</v>
      </c>
      <c r="D445" s="116"/>
      <c r="E445" s="125" t="s">
        <v>2050</v>
      </c>
      <c r="F445" s="116" t="s">
        <v>2388</v>
      </c>
      <c r="G445" s="125" t="s">
        <v>2389</v>
      </c>
      <c r="H445" s="116"/>
      <c r="I445" s="116"/>
      <c r="J445" s="116"/>
      <c r="K445" s="125" t="s">
        <v>1806</v>
      </c>
      <c r="L445" s="125" t="s">
        <v>1924</v>
      </c>
      <c r="M445" s="116"/>
      <c r="N445" s="116"/>
      <c r="O445" s="116"/>
      <c r="P445" s="116"/>
      <c r="Q445" s="116"/>
      <c r="R445" s="116"/>
      <c r="S445" s="116"/>
      <c r="T445" s="125">
        <v>30390256</v>
      </c>
      <c r="U445" s="126">
        <v>0.14749999999999999</v>
      </c>
      <c r="V445" s="125" t="s">
        <v>2196</v>
      </c>
      <c r="W445" s="116"/>
      <c r="X445" s="125">
        <v>624</v>
      </c>
      <c r="Y445" s="125">
        <v>24</v>
      </c>
      <c r="Z445" s="125" t="s">
        <v>56</v>
      </c>
      <c r="AA445" s="116"/>
      <c r="AB445" s="116"/>
      <c r="AC445" s="116"/>
      <c r="AD445" s="116"/>
      <c r="AE445" s="125" t="s">
        <v>2355</v>
      </c>
      <c r="AF445" s="116"/>
      <c r="AG445" s="116" t="s">
        <v>2657</v>
      </c>
      <c r="AH445" s="127">
        <v>44664</v>
      </c>
      <c r="AI445" s="127">
        <v>44664</v>
      </c>
      <c r="AJ445" s="127">
        <v>44669</v>
      </c>
      <c r="AK445" s="127">
        <v>44669</v>
      </c>
      <c r="AL445" s="127">
        <v>44669</v>
      </c>
      <c r="AM445" s="125" t="s">
        <v>64</v>
      </c>
      <c r="AN445" s="116"/>
      <c r="AO445" s="116"/>
      <c r="AP445" s="116"/>
      <c r="AQ445" s="116"/>
      <c r="AR445" s="116"/>
      <c r="AS445" s="125" t="s">
        <v>53</v>
      </c>
      <c r="AT445" s="116"/>
      <c r="AU445" s="123"/>
      <c r="AV445" s="123"/>
      <c r="AW445" s="123"/>
      <c r="AX445" s="123"/>
      <c r="AY445" s="123"/>
      <c r="AZ445" s="123"/>
      <c r="BA445" s="116"/>
      <c r="BB445" s="116">
        <f t="shared" si="24"/>
        <v>16</v>
      </c>
      <c r="BC445" s="116">
        <f t="shared" si="25"/>
        <v>4</v>
      </c>
      <c r="BD445" s="116">
        <f t="shared" si="26"/>
        <v>2022</v>
      </c>
      <c r="BE445" s="124">
        <f t="shared" si="27"/>
        <v>0</v>
      </c>
    </row>
    <row r="446" spans="1:57">
      <c r="A446" s="116"/>
      <c r="B446" s="116"/>
      <c r="C446" s="125" t="s">
        <v>2356</v>
      </c>
      <c r="D446" s="116"/>
      <c r="E446" s="125" t="s">
        <v>2050</v>
      </c>
      <c r="F446" s="116" t="s">
        <v>2388</v>
      </c>
      <c r="G446" s="125" t="s">
        <v>2389</v>
      </c>
      <c r="H446" s="116"/>
      <c r="I446" s="116"/>
      <c r="J446" s="116"/>
      <c r="K446" s="125" t="s">
        <v>1806</v>
      </c>
      <c r="L446" s="125" t="s">
        <v>1924</v>
      </c>
      <c r="M446" s="116"/>
      <c r="N446" s="116"/>
      <c r="O446" s="116"/>
      <c r="P446" s="116"/>
      <c r="Q446" s="116"/>
      <c r="R446" s="116"/>
      <c r="S446" s="116"/>
      <c r="T446" s="125">
        <v>30390256</v>
      </c>
      <c r="U446" s="126">
        <v>0.14749999999999999</v>
      </c>
      <c r="V446" s="125" t="s">
        <v>2196</v>
      </c>
      <c r="W446" s="116"/>
      <c r="X446" s="125">
        <v>624</v>
      </c>
      <c r="Y446" s="125">
        <v>24</v>
      </c>
      <c r="Z446" s="125" t="s">
        <v>56</v>
      </c>
      <c r="AA446" s="116"/>
      <c r="AB446" s="116"/>
      <c r="AC446" s="116"/>
      <c r="AD446" s="116"/>
      <c r="AE446" s="125" t="s">
        <v>2356</v>
      </c>
      <c r="AF446" s="116"/>
      <c r="AG446" s="116" t="s">
        <v>2657</v>
      </c>
      <c r="AH446" s="127">
        <v>44664</v>
      </c>
      <c r="AI446" s="127">
        <v>44664</v>
      </c>
      <c r="AJ446" s="127">
        <v>44669</v>
      </c>
      <c r="AK446" s="127">
        <v>44669</v>
      </c>
      <c r="AL446" s="127">
        <v>44669</v>
      </c>
      <c r="AM446" s="125" t="s">
        <v>64</v>
      </c>
      <c r="AN446" s="116"/>
      <c r="AO446" s="116"/>
      <c r="AP446" s="116"/>
      <c r="AQ446" s="116"/>
      <c r="AR446" s="116"/>
      <c r="AS446" s="125" t="s">
        <v>53</v>
      </c>
      <c r="AT446" s="116"/>
      <c r="AU446" s="123"/>
      <c r="AV446" s="123"/>
      <c r="AW446" s="123"/>
      <c r="AX446" s="123"/>
      <c r="AY446" s="123"/>
      <c r="AZ446" s="123"/>
      <c r="BA446" s="116"/>
      <c r="BB446" s="116">
        <f t="shared" si="24"/>
        <v>16</v>
      </c>
      <c r="BC446" s="116">
        <f t="shared" si="25"/>
        <v>4</v>
      </c>
      <c r="BD446" s="116">
        <f t="shared" si="26"/>
        <v>2022</v>
      </c>
      <c r="BE446" s="124">
        <f t="shared" si="27"/>
        <v>0</v>
      </c>
    </row>
    <row r="447" spans="1:57">
      <c r="A447" s="116"/>
      <c r="B447" s="116"/>
      <c r="C447" s="125" t="s">
        <v>2357</v>
      </c>
      <c r="D447" s="116"/>
      <c r="E447" s="125" t="s">
        <v>2050</v>
      </c>
      <c r="F447" s="116" t="s">
        <v>2388</v>
      </c>
      <c r="G447" s="125" t="s">
        <v>2389</v>
      </c>
      <c r="H447" s="116"/>
      <c r="I447" s="116"/>
      <c r="J447" s="116"/>
      <c r="K447" s="125" t="s">
        <v>1806</v>
      </c>
      <c r="L447" s="125" t="s">
        <v>1924</v>
      </c>
      <c r="M447" s="116"/>
      <c r="N447" s="116"/>
      <c r="O447" s="116"/>
      <c r="P447" s="116"/>
      <c r="Q447" s="116"/>
      <c r="R447" s="116"/>
      <c r="S447" s="116"/>
      <c r="T447" s="125">
        <v>30390256</v>
      </c>
      <c r="U447" s="126">
        <v>0.14749999999999999</v>
      </c>
      <c r="V447" s="125" t="s">
        <v>2196</v>
      </c>
      <c r="W447" s="116"/>
      <c r="X447" s="125">
        <v>624</v>
      </c>
      <c r="Y447" s="125">
        <v>24</v>
      </c>
      <c r="Z447" s="125" t="s">
        <v>56</v>
      </c>
      <c r="AA447" s="116"/>
      <c r="AB447" s="116"/>
      <c r="AC447" s="116"/>
      <c r="AD447" s="116"/>
      <c r="AE447" s="125" t="s">
        <v>2357</v>
      </c>
      <c r="AF447" s="116"/>
      <c r="AG447" s="116" t="s">
        <v>2657</v>
      </c>
      <c r="AH447" s="127">
        <v>44664</v>
      </c>
      <c r="AI447" s="127">
        <v>44664</v>
      </c>
      <c r="AJ447" s="127">
        <v>44669</v>
      </c>
      <c r="AK447" s="127">
        <v>44669</v>
      </c>
      <c r="AL447" s="127">
        <v>44669</v>
      </c>
      <c r="AM447" s="125" t="s">
        <v>64</v>
      </c>
      <c r="AN447" s="116"/>
      <c r="AO447" s="116"/>
      <c r="AP447" s="116"/>
      <c r="AQ447" s="116"/>
      <c r="AR447" s="116"/>
      <c r="AS447" s="125" t="s">
        <v>53</v>
      </c>
      <c r="AT447" s="116"/>
      <c r="AU447" s="123"/>
      <c r="AV447" s="123"/>
      <c r="AW447" s="123"/>
      <c r="AX447" s="123"/>
      <c r="AY447" s="123"/>
      <c r="AZ447" s="123"/>
      <c r="BA447" s="116"/>
      <c r="BB447" s="116">
        <f t="shared" si="24"/>
        <v>16</v>
      </c>
      <c r="BC447" s="116">
        <f t="shared" si="25"/>
        <v>4</v>
      </c>
      <c r="BD447" s="116">
        <f t="shared" si="26"/>
        <v>2022</v>
      </c>
      <c r="BE447" s="124">
        <f t="shared" si="27"/>
        <v>0</v>
      </c>
    </row>
    <row r="448" spans="1:57">
      <c r="A448" s="116"/>
      <c r="B448" s="116"/>
      <c r="C448" s="128" t="s">
        <v>2358</v>
      </c>
      <c r="D448" s="116"/>
      <c r="E448" s="125" t="s">
        <v>2386</v>
      </c>
      <c r="F448" s="116" t="s">
        <v>2388</v>
      </c>
      <c r="G448" s="125" t="s">
        <v>2389</v>
      </c>
      <c r="H448" s="116"/>
      <c r="I448" s="116"/>
      <c r="J448" s="116"/>
      <c r="K448" s="125" t="s">
        <v>1800</v>
      </c>
      <c r="L448" s="125" t="s">
        <v>1933</v>
      </c>
      <c r="M448" s="116"/>
      <c r="N448" s="116"/>
      <c r="O448" s="116"/>
      <c r="P448" s="116"/>
      <c r="Q448" s="116"/>
      <c r="R448" s="116"/>
      <c r="S448" s="116"/>
      <c r="T448" s="125">
        <v>30390256</v>
      </c>
      <c r="U448" s="126">
        <v>0.14749999999999999</v>
      </c>
      <c r="V448" s="125" t="s">
        <v>2196</v>
      </c>
      <c r="W448" s="116"/>
      <c r="X448" s="125">
        <v>624</v>
      </c>
      <c r="Y448" s="125">
        <v>24</v>
      </c>
      <c r="Z448" s="125" t="s">
        <v>56</v>
      </c>
      <c r="AA448" s="116"/>
      <c r="AB448" s="116"/>
      <c r="AC448" s="116"/>
      <c r="AD448" s="116"/>
      <c r="AE448" s="128" t="s">
        <v>2358</v>
      </c>
      <c r="AF448" s="116"/>
      <c r="AG448" s="116" t="s">
        <v>2657</v>
      </c>
      <c r="AH448" s="127">
        <v>44656</v>
      </c>
      <c r="AI448" s="127">
        <v>44656</v>
      </c>
      <c r="AJ448" s="127">
        <v>44658</v>
      </c>
      <c r="AK448" s="127">
        <v>44658</v>
      </c>
      <c r="AL448" s="127">
        <v>44658</v>
      </c>
      <c r="AM448" s="125" t="s">
        <v>64</v>
      </c>
      <c r="AN448" s="116"/>
      <c r="AO448" s="116"/>
      <c r="AP448" s="116"/>
      <c r="AQ448" s="116"/>
      <c r="AR448" s="116"/>
      <c r="AS448" s="125" t="s">
        <v>53</v>
      </c>
      <c r="AT448" s="116"/>
      <c r="AU448" s="123"/>
      <c r="AV448" s="123"/>
      <c r="AW448" s="123"/>
      <c r="AX448" s="123"/>
      <c r="AY448" s="123"/>
      <c r="AZ448" s="123"/>
      <c r="BA448" s="116"/>
      <c r="BB448" s="116">
        <f t="shared" si="24"/>
        <v>15</v>
      </c>
      <c r="BC448" s="116">
        <f t="shared" si="25"/>
        <v>4</v>
      </c>
      <c r="BD448" s="116">
        <f t="shared" si="26"/>
        <v>2022</v>
      </c>
      <c r="BE448" s="124">
        <f t="shared" si="27"/>
        <v>0</v>
      </c>
    </row>
    <row r="449" spans="1:57">
      <c r="A449" s="116"/>
      <c r="B449" s="116"/>
      <c r="C449" s="125" t="s">
        <v>2359</v>
      </c>
      <c r="D449" s="116"/>
      <c r="E449" s="125" t="s">
        <v>2386</v>
      </c>
      <c r="F449" s="116" t="s">
        <v>2388</v>
      </c>
      <c r="G449" s="125" t="s">
        <v>2389</v>
      </c>
      <c r="H449" s="116"/>
      <c r="I449" s="116"/>
      <c r="J449" s="116"/>
      <c r="K449" s="125" t="s">
        <v>1800</v>
      </c>
      <c r="L449" s="125" t="s">
        <v>1933</v>
      </c>
      <c r="M449" s="116"/>
      <c r="N449" s="116"/>
      <c r="O449" s="116"/>
      <c r="P449" s="116"/>
      <c r="Q449" s="116"/>
      <c r="R449" s="116"/>
      <c r="S449" s="116"/>
      <c r="T449" s="125">
        <v>30390256</v>
      </c>
      <c r="U449" s="126">
        <v>0.14749999999999999</v>
      </c>
      <c r="V449" s="125" t="s">
        <v>2196</v>
      </c>
      <c r="W449" s="116"/>
      <c r="X449" s="125">
        <v>624</v>
      </c>
      <c r="Y449" s="125">
        <v>24</v>
      </c>
      <c r="Z449" s="125" t="s">
        <v>56</v>
      </c>
      <c r="AA449" s="116"/>
      <c r="AB449" s="116"/>
      <c r="AC449" s="116"/>
      <c r="AD449" s="116"/>
      <c r="AE449" s="125" t="s">
        <v>2359</v>
      </c>
      <c r="AF449" s="116"/>
      <c r="AG449" s="116" t="s">
        <v>2657</v>
      </c>
      <c r="AH449" s="127">
        <v>44656</v>
      </c>
      <c r="AI449" s="127">
        <v>44656</v>
      </c>
      <c r="AJ449" s="127">
        <v>44658</v>
      </c>
      <c r="AK449" s="127">
        <v>44658</v>
      </c>
      <c r="AL449" s="127">
        <v>44658</v>
      </c>
      <c r="AM449" s="125" t="s">
        <v>64</v>
      </c>
      <c r="AN449" s="116"/>
      <c r="AO449" s="116"/>
      <c r="AP449" s="116"/>
      <c r="AQ449" s="116"/>
      <c r="AR449" s="116"/>
      <c r="AS449" s="125" t="s">
        <v>53</v>
      </c>
      <c r="AT449" s="116"/>
      <c r="AU449" s="123"/>
      <c r="AV449" s="123"/>
      <c r="AW449" s="123"/>
      <c r="AX449" s="123"/>
      <c r="AY449" s="123"/>
      <c r="AZ449" s="123"/>
      <c r="BA449" s="116"/>
      <c r="BB449" s="116">
        <f t="shared" si="24"/>
        <v>15</v>
      </c>
      <c r="BC449" s="116">
        <f t="shared" si="25"/>
        <v>4</v>
      </c>
      <c r="BD449" s="116">
        <f t="shared" si="26"/>
        <v>2022</v>
      </c>
      <c r="BE449" s="124">
        <f t="shared" si="27"/>
        <v>0</v>
      </c>
    </row>
    <row r="450" spans="1:57">
      <c r="A450" s="116"/>
      <c r="B450" s="116"/>
      <c r="C450" s="125" t="s">
        <v>2360</v>
      </c>
      <c r="D450" s="116"/>
      <c r="E450" s="125" t="s">
        <v>2386</v>
      </c>
      <c r="F450" s="116" t="s">
        <v>2388</v>
      </c>
      <c r="G450" s="125" t="s">
        <v>2389</v>
      </c>
      <c r="H450" s="116"/>
      <c r="I450" s="116"/>
      <c r="J450" s="116"/>
      <c r="K450" s="125" t="s">
        <v>1800</v>
      </c>
      <c r="L450" s="125" t="s">
        <v>1933</v>
      </c>
      <c r="M450" s="116"/>
      <c r="N450" s="116"/>
      <c r="O450" s="116"/>
      <c r="P450" s="116"/>
      <c r="Q450" s="116"/>
      <c r="R450" s="116"/>
      <c r="S450" s="116"/>
      <c r="T450" s="125">
        <v>30390256</v>
      </c>
      <c r="U450" s="126">
        <v>0.14749999999999999</v>
      </c>
      <c r="V450" s="125" t="s">
        <v>2196</v>
      </c>
      <c r="W450" s="116"/>
      <c r="X450" s="125">
        <v>624</v>
      </c>
      <c r="Y450" s="125">
        <v>24</v>
      </c>
      <c r="Z450" s="125" t="s">
        <v>56</v>
      </c>
      <c r="AA450" s="116"/>
      <c r="AB450" s="116"/>
      <c r="AC450" s="116"/>
      <c r="AD450" s="116"/>
      <c r="AE450" s="125" t="s">
        <v>2360</v>
      </c>
      <c r="AF450" s="116"/>
      <c r="AG450" s="116" t="s">
        <v>2657</v>
      </c>
      <c r="AH450" s="127">
        <v>44656</v>
      </c>
      <c r="AI450" s="127">
        <v>44656</v>
      </c>
      <c r="AJ450" s="127">
        <v>44658</v>
      </c>
      <c r="AK450" s="127">
        <v>44658</v>
      </c>
      <c r="AL450" s="127">
        <v>44658</v>
      </c>
      <c r="AM450" s="125" t="s">
        <v>64</v>
      </c>
      <c r="AN450" s="116"/>
      <c r="AO450" s="116"/>
      <c r="AP450" s="116"/>
      <c r="AQ450" s="116"/>
      <c r="AR450" s="116"/>
      <c r="AS450" s="125" t="s">
        <v>53</v>
      </c>
      <c r="AT450" s="116"/>
      <c r="AU450" s="123"/>
      <c r="AV450" s="123"/>
      <c r="AW450" s="123"/>
      <c r="AX450" s="123"/>
      <c r="AY450" s="123"/>
      <c r="AZ450" s="123"/>
      <c r="BA450" s="116"/>
      <c r="BB450" s="116">
        <f t="shared" ref="BB450:BB513" si="28">WEEKNUM(AI450)</f>
        <v>15</v>
      </c>
      <c r="BC450" s="116">
        <f t="shared" ref="BC450:BC513" si="29">MONTH(AI450)</f>
        <v>4</v>
      </c>
      <c r="BD450" s="116">
        <f t="shared" ref="BD450:BD513" si="30">YEAR(AI450)</f>
        <v>2022</v>
      </c>
      <c r="BE450" s="124">
        <f t="shared" ref="BE450:BE513" si="31">W450*X450/1000000</f>
        <v>0</v>
      </c>
    </row>
    <row r="451" spans="1:57">
      <c r="A451" s="116"/>
      <c r="B451" s="116"/>
      <c r="C451" s="125" t="s">
        <v>2361</v>
      </c>
      <c r="D451" s="116"/>
      <c r="E451" s="125" t="s">
        <v>2386</v>
      </c>
      <c r="F451" s="116" t="s">
        <v>2388</v>
      </c>
      <c r="G451" s="125" t="s">
        <v>2389</v>
      </c>
      <c r="H451" s="116"/>
      <c r="I451" s="116"/>
      <c r="J451" s="116"/>
      <c r="K451" s="125" t="s">
        <v>1800</v>
      </c>
      <c r="L451" s="125" t="s">
        <v>1933</v>
      </c>
      <c r="M451" s="116"/>
      <c r="N451" s="116"/>
      <c r="O451" s="116"/>
      <c r="P451" s="116"/>
      <c r="Q451" s="116"/>
      <c r="R451" s="116"/>
      <c r="S451" s="116"/>
      <c r="T451" s="125">
        <v>30390256</v>
      </c>
      <c r="U451" s="126">
        <v>0.14749999999999999</v>
      </c>
      <c r="V451" s="125" t="s">
        <v>2196</v>
      </c>
      <c r="W451" s="116"/>
      <c r="X451" s="125">
        <v>624</v>
      </c>
      <c r="Y451" s="125">
        <v>24</v>
      </c>
      <c r="Z451" s="125" t="s">
        <v>56</v>
      </c>
      <c r="AA451" s="116"/>
      <c r="AB451" s="116"/>
      <c r="AC451" s="116"/>
      <c r="AD451" s="116"/>
      <c r="AE451" s="125" t="s">
        <v>2361</v>
      </c>
      <c r="AF451" s="116"/>
      <c r="AG451" s="116" t="s">
        <v>2657</v>
      </c>
      <c r="AH451" s="127">
        <v>44656</v>
      </c>
      <c r="AI451" s="127">
        <v>44656</v>
      </c>
      <c r="AJ451" s="127">
        <v>44658</v>
      </c>
      <c r="AK451" s="127">
        <v>44658</v>
      </c>
      <c r="AL451" s="127">
        <v>44658</v>
      </c>
      <c r="AM451" s="125" t="s">
        <v>64</v>
      </c>
      <c r="AN451" s="116"/>
      <c r="AO451" s="116"/>
      <c r="AP451" s="116"/>
      <c r="AQ451" s="116"/>
      <c r="AR451" s="116"/>
      <c r="AS451" s="125" t="s">
        <v>53</v>
      </c>
      <c r="AT451" s="116"/>
      <c r="AU451" s="123"/>
      <c r="AV451" s="123"/>
      <c r="AW451" s="123"/>
      <c r="AX451" s="123"/>
      <c r="AY451" s="123"/>
      <c r="AZ451" s="123"/>
      <c r="BA451" s="116"/>
      <c r="BB451" s="116">
        <f t="shared" si="28"/>
        <v>15</v>
      </c>
      <c r="BC451" s="116">
        <f t="shared" si="29"/>
        <v>4</v>
      </c>
      <c r="BD451" s="116">
        <f t="shared" si="30"/>
        <v>2022</v>
      </c>
      <c r="BE451" s="124">
        <f t="shared" si="31"/>
        <v>0</v>
      </c>
    </row>
    <row r="452" spans="1:57">
      <c r="A452" s="116"/>
      <c r="B452" s="116"/>
      <c r="C452" s="125" t="s">
        <v>2362</v>
      </c>
      <c r="D452" s="116"/>
      <c r="E452" s="125" t="s">
        <v>2386</v>
      </c>
      <c r="F452" s="116" t="s">
        <v>2388</v>
      </c>
      <c r="G452" s="125" t="s">
        <v>2389</v>
      </c>
      <c r="H452" s="116"/>
      <c r="I452" s="116"/>
      <c r="J452" s="116"/>
      <c r="K452" s="125" t="s">
        <v>1800</v>
      </c>
      <c r="L452" s="125" t="s">
        <v>1933</v>
      </c>
      <c r="M452" s="116"/>
      <c r="N452" s="116"/>
      <c r="O452" s="116"/>
      <c r="P452" s="116"/>
      <c r="Q452" s="116"/>
      <c r="R452" s="116"/>
      <c r="S452" s="116"/>
      <c r="T452" s="125">
        <v>30390256</v>
      </c>
      <c r="U452" s="126">
        <v>0.14749999999999999</v>
      </c>
      <c r="V452" s="125" t="s">
        <v>2196</v>
      </c>
      <c r="W452" s="116"/>
      <c r="X452" s="125">
        <v>624</v>
      </c>
      <c r="Y452" s="125">
        <v>24</v>
      </c>
      <c r="Z452" s="125" t="s">
        <v>56</v>
      </c>
      <c r="AA452" s="116"/>
      <c r="AB452" s="116"/>
      <c r="AC452" s="116"/>
      <c r="AD452" s="116"/>
      <c r="AE452" s="125" t="s">
        <v>2362</v>
      </c>
      <c r="AF452" s="116"/>
      <c r="AG452" s="116" t="s">
        <v>2657</v>
      </c>
      <c r="AH452" s="127">
        <v>44656</v>
      </c>
      <c r="AI452" s="127">
        <v>44656</v>
      </c>
      <c r="AJ452" s="127">
        <v>44658</v>
      </c>
      <c r="AK452" s="127">
        <v>44658</v>
      </c>
      <c r="AL452" s="127">
        <v>44658</v>
      </c>
      <c r="AM452" s="125" t="s">
        <v>64</v>
      </c>
      <c r="AN452" s="116"/>
      <c r="AO452" s="116"/>
      <c r="AP452" s="116"/>
      <c r="AQ452" s="116"/>
      <c r="AR452" s="116"/>
      <c r="AS452" s="125" t="s">
        <v>53</v>
      </c>
      <c r="AT452" s="116"/>
      <c r="AU452" s="123"/>
      <c r="AV452" s="123"/>
      <c r="AW452" s="123"/>
      <c r="AX452" s="123"/>
      <c r="AY452" s="123"/>
      <c r="AZ452" s="123"/>
      <c r="BA452" s="116"/>
      <c r="BB452" s="116">
        <f t="shared" si="28"/>
        <v>15</v>
      </c>
      <c r="BC452" s="116">
        <f t="shared" si="29"/>
        <v>4</v>
      </c>
      <c r="BD452" s="116">
        <f t="shared" si="30"/>
        <v>2022</v>
      </c>
      <c r="BE452" s="124">
        <f t="shared" si="31"/>
        <v>0</v>
      </c>
    </row>
    <row r="453" spans="1:57">
      <c r="A453" s="116"/>
      <c r="B453" s="116"/>
      <c r="C453" s="125" t="s">
        <v>2363</v>
      </c>
      <c r="D453" s="116"/>
      <c r="E453" s="125" t="s">
        <v>2386</v>
      </c>
      <c r="F453" s="116" t="s">
        <v>2388</v>
      </c>
      <c r="G453" s="125" t="s">
        <v>2389</v>
      </c>
      <c r="H453" s="116"/>
      <c r="I453" s="116"/>
      <c r="J453" s="116"/>
      <c r="K453" s="125" t="s">
        <v>1800</v>
      </c>
      <c r="L453" s="125" t="s">
        <v>1933</v>
      </c>
      <c r="M453" s="116"/>
      <c r="N453" s="116"/>
      <c r="O453" s="116"/>
      <c r="P453" s="116"/>
      <c r="Q453" s="116"/>
      <c r="R453" s="116"/>
      <c r="S453" s="116"/>
      <c r="T453" s="125">
        <v>30390256</v>
      </c>
      <c r="U453" s="126">
        <v>0.14749999999999999</v>
      </c>
      <c r="V453" s="125" t="s">
        <v>2196</v>
      </c>
      <c r="W453" s="116"/>
      <c r="X453" s="125">
        <v>624</v>
      </c>
      <c r="Y453" s="125">
        <v>24</v>
      </c>
      <c r="Z453" s="125" t="s">
        <v>56</v>
      </c>
      <c r="AA453" s="116"/>
      <c r="AB453" s="116"/>
      <c r="AC453" s="116"/>
      <c r="AD453" s="116"/>
      <c r="AE453" s="125" t="s">
        <v>2363</v>
      </c>
      <c r="AF453" s="116"/>
      <c r="AG453" s="116" t="s">
        <v>2657</v>
      </c>
      <c r="AH453" s="127">
        <v>44657</v>
      </c>
      <c r="AI453" s="127">
        <v>44657</v>
      </c>
      <c r="AJ453" s="127">
        <v>44658</v>
      </c>
      <c r="AK453" s="127">
        <v>44658</v>
      </c>
      <c r="AL453" s="127">
        <v>44658</v>
      </c>
      <c r="AM453" s="125" t="s">
        <v>64</v>
      </c>
      <c r="AN453" s="116"/>
      <c r="AO453" s="116"/>
      <c r="AP453" s="116"/>
      <c r="AQ453" s="116"/>
      <c r="AR453" s="116"/>
      <c r="AS453" s="125" t="s">
        <v>53</v>
      </c>
      <c r="AT453" s="116"/>
      <c r="AU453" s="123"/>
      <c r="AV453" s="123"/>
      <c r="AW453" s="123"/>
      <c r="AX453" s="123"/>
      <c r="AY453" s="123"/>
      <c r="AZ453" s="123"/>
      <c r="BA453" s="116"/>
      <c r="BB453" s="116">
        <f t="shared" si="28"/>
        <v>15</v>
      </c>
      <c r="BC453" s="116">
        <f t="shared" si="29"/>
        <v>4</v>
      </c>
      <c r="BD453" s="116">
        <f t="shared" si="30"/>
        <v>2022</v>
      </c>
      <c r="BE453" s="124">
        <f t="shared" si="31"/>
        <v>0</v>
      </c>
    </row>
    <row r="454" spans="1:57">
      <c r="A454" s="116"/>
      <c r="B454" s="116"/>
      <c r="C454" s="125" t="s">
        <v>2364</v>
      </c>
      <c r="D454" s="116"/>
      <c r="E454" s="125" t="s">
        <v>2386</v>
      </c>
      <c r="F454" s="116" t="s">
        <v>2388</v>
      </c>
      <c r="G454" s="125" t="s">
        <v>2389</v>
      </c>
      <c r="H454" s="116"/>
      <c r="I454" s="116"/>
      <c r="J454" s="116"/>
      <c r="K454" s="125" t="s">
        <v>1800</v>
      </c>
      <c r="L454" s="125" t="s">
        <v>1933</v>
      </c>
      <c r="M454" s="116"/>
      <c r="N454" s="116"/>
      <c r="O454" s="116"/>
      <c r="P454" s="116"/>
      <c r="Q454" s="116"/>
      <c r="R454" s="116"/>
      <c r="S454" s="116"/>
      <c r="T454" s="125">
        <v>30390256</v>
      </c>
      <c r="U454" s="126">
        <v>0.14749999999999999</v>
      </c>
      <c r="V454" s="125" t="s">
        <v>2196</v>
      </c>
      <c r="W454" s="116"/>
      <c r="X454" s="125">
        <v>624</v>
      </c>
      <c r="Y454" s="125">
        <v>24</v>
      </c>
      <c r="Z454" s="125" t="s">
        <v>56</v>
      </c>
      <c r="AA454" s="116"/>
      <c r="AB454" s="116"/>
      <c r="AC454" s="116"/>
      <c r="AD454" s="116"/>
      <c r="AE454" s="125" t="s">
        <v>2364</v>
      </c>
      <c r="AF454" s="116"/>
      <c r="AG454" s="116" t="s">
        <v>2657</v>
      </c>
      <c r="AH454" s="127">
        <v>44656</v>
      </c>
      <c r="AI454" s="127">
        <v>44656</v>
      </c>
      <c r="AJ454" s="127">
        <v>44658</v>
      </c>
      <c r="AK454" s="127">
        <v>44658</v>
      </c>
      <c r="AL454" s="127">
        <v>44658</v>
      </c>
      <c r="AM454" s="125" t="s">
        <v>64</v>
      </c>
      <c r="AN454" s="116"/>
      <c r="AO454" s="116"/>
      <c r="AP454" s="116"/>
      <c r="AQ454" s="116"/>
      <c r="AR454" s="116"/>
      <c r="AS454" s="125" t="s">
        <v>53</v>
      </c>
      <c r="AT454" s="116"/>
      <c r="AU454" s="123"/>
      <c r="AV454" s="123"/>
      <c r="AW454" s="123"/>
      <c r="AX454" s="123"/>
      <c r="AY454" s="123"/>
      <c r="AZ454" s="123"/>
      <c r="BA454" s="116"/>
      <c r="BB454" s="116">
        <f t="shared" si="28"/>
        <v>15</v>
      </c>
      <c r="BC454" s="116">
        <f t="shared" si="29"/>
        <v>4</v>
      </c>
      <c r="BD454" s="116">
        <f t="shared" si="30"/>
        <v>2022</v>
      </c>
      <c r="BE454" s="124">
        <f t="shared" si="31"/>
        <v>0</v>
      </c>
    </row>
    <row r="455" spans="1:57">
      <c r="A455" s="116"/>
      <c r="B455" s="116"/>
      <c r="C455" s="125" t="s">
        <v>2365</v>
      </c>
      <c r="D455" s="116"/>
      <c r="E455" s="125" t="s">
        <v>2386</v>
      </c>
      <c r="F455" s="116" t="s">
        <v>2388</v>
      </c>
      <c r="G455" s="125" t="s">
        <v>2389</v>
      </c>
      <c r="H455" s="116"/>
      <c r="I455" s="116"/>
      <c r="J455" s="116"/>
      <c r="K455" s="125" t="s">
        <v>1800</v>
      </c>
      <c r="L455" s="125" t="s">
        <v>1933</v>
      </c>
      <c r="M455" s="116"/>
      <c r="N455" s="116"/>
      <c r="O455" s="116"/>
      <c r="P455" s="116"/>
      <c r="Q455" s="116"/>
      <c r="R455" s="116"/>
      <c r="S455" s="116"/>
      <c r="T455" s="125">
        <v>30390256</v>
      </c>
      <c r="U455" s="126">
        <v>0.14749999999999999</v>
      </c>
      <c r="V455" s="125" t="s">
        <v>2196</v>
      </c>
      <c r="W455" s="116"/>
      <c r="X455" s="125">
        <v>624</v>
      </c>
      <c r="Y455" s="125">
        <v>24</v>
      </c>
      <c r="Z455" s="125" t="s">
        <v>56</v>
      </c>
      <c r="AA455" s="116"/>
      <c r="AB455" s="116"/>
      <c r="AC455" s="116"/>
      <c r="AD455" s="116"/>
      <c r="AE455" s="125" t="s">
        <v>2365</v>
      </c>
      <c r="AF455" s="116"/>
      <c r="AG455" s="116" t="s">
        <v>2657</v>
      </c>
      <c r="AH455" s="127">
        <v>44656</v>
      </c>
      <c r="AI455" s="127">
        <v>44656</v>
      </c>
      <c r="AJ455" s="127">
        <v>44658</v>
      </c>
      <c r="AK455" s="127">
        <v>44658</v>
      </c>
      <c r="AL455" s="127">
        <v>44658</v>
      </c>
      <c r="AM455" s="125" t="s">
        <v>64</v>
      </c>
      <c r="AN455" s="116"/>
      <c r="AO455" s="116"/>
      <c r="AP455" s="116"/>
      <c r="AQ455" s="116"/>
      <c r="AR455" s="116"/>
      <c r="AS455" s="125" t="s">
        <v>53</v>
      </c>
      <c r="AT455" s="116"/>
      <c r="AU455" s="123"/>
      <c r="AV455" s="123"/>
      <c r="AW455" s="123"/>
      <c r="AX455" s="123"/>
      <c r="AY455" s="123"/>
      <c r="AZ455" s="123"/>
      <c r="BA455" s="116"/>
      <c r="BB455" s="116">
        <f t="shared" si="28"/>
        <v>15</v>
      </c>
      <c r="BC455" s="116">
        <f t="shared" si="29"/>
        <v>4</v>
      </c>
      <c r="BD455" s="116">
        <f t="shared" si="30"/>
        <v>2022</v>
      </c>
      <c r="BE455" s="124">
        <f t="shared" si="31"/>
        <v>0</v>
      </c>
    </row>
    <row r="456" spans="1:57">
      <c r="A456" s="116"/>
      <c r="B456" s="116"/>
      <c r="C456" s="125" t="s">
        <v>2366</v>
      </c>
      <c r="D456" s="116"/>
      <c r="E456" s="125" t="s">
        <v>2386</v>
      </c>
      <c r="F456" s="116" t="s">
        <v>2388</v>
      </c>
      <c r="G456" s="125" t="s">
        <v>2389</v>
      </c>
      <c r="H456" s="116"/>
      <c r="I456" s="116"/>
      <c r="J456" s="116"/>
      <c r="K456" s="125" t="s">
        <v>1800</v>
      </c>
      <c r="L456" s="125" t="s">
        <v>1933</v>
      </c>
      <c r="M456" s="116"/>
      <c r="N456" s="116"/>
      <c r="O456" s="116"/>
      <c r="P456" s="116"/>
      <c r="Q456" s="116"/>
      <c r="R456" s="116"/>
      <c r="S456" s="116"/>
      <c r="T456" s="125">
        <v>30390256</v>
      </c>
      <c r="U456" s="126">
        <v>0.14749999999999999</v>
      </c>
      <c r="V456" s="125" t="s">
        <v>2196</v>
      </c>
      <c r="W456" s="116"/>
      <c r="X456" s="125">
        <v>624</v>
      </c>
      <c r="Y456" s="125">
        <v>24</v>
      </c>
      <c r="Z456" s="125" t="s">
        <v>56</v>
      </c>
      <c r="AA456" s="116"/>
      <c r="AB456" s="116"/>
      <c r="AC456" s="116"/>
      <c r="AD456" s="116"/>
      <c r="AE456" s="125" t="s">
        <v>2366</v>
      </c>
      <c r="AF456" s="116"/>
      <c r="AG456" s="116" t="s">
        <v>2657</v>
      </c>
      <c r="AH456" s="127">
        <v>44657</v>
      </c>
      <c r="AI456" s="127">
        <v>44657</v>
      </c>
      <c r="AJ456" s="127">
        <v>44658</v>
      </c>
      <c r="AK456" s="127">
        <v>44658</v>
      </c>
      <c r="AL456" s="127">
        <v>44658</v>
      </c>
      <c r="AM456" s="125" t="s">
        <v>64</v>
      </c>
      <c r="AN456" s="116"/>
      <c r="AO456" s="116"/>
      <c r="AP456" s="116"/>
      <c r="AQ456" s="116"/>
      <c r="AR456" s="116"/>
      <c r="AS456" s="125" t="s">
        <v>53</v>
      </c>
      <c r="AT456" s="116"/>
      <c r="AU456" s="123"/>
      <c r="AV456" s="123"/>
      <c r="AW456" s="123"/>
      <c r="AX456" s="123"/>
      <c r="AY456" s="123"/>
      <c r="AZ456" s="123"/>
      <c r="BA456" s="116"/>
      <c r="BB456" s="116">
        <f t="shared" si="28"/>
        <v>15</v>
      </c>
      <c r="BC456" s="116">
        <f t="shared" si="29"/>
        <v>4</v>
      </c>
      <c r="BD456" s="116">
        <f t="shared" si="30"/>
        <v>2022</v>
      </c>
      <c r="BE456" s="124">
        <f t="shared" si="31"/>
        <v>0</v>
      </c>
    </row>
    <row r="457" spans="1:57">
      <c r="A457" s="116"/>
      <c r="B457" s="116"/>
      <c r="C457" s="125" t="s">
        <v>2367</v>
      </c>
      <c r="D457" s="116"/>
      <c r="E457" s="125" t="s">
        <v>2386</v>
      </c>
      <c r="F457" s="116" t="s">
        <v>2388</v>
      </c>
      <c r="G457" s="125" t="s">
        <v>2389</v>
      </c>
      <c r="H457" s="116"/>
      <c r="I457" s="116"/>
      <c r="J457" s="116"/>
      <c r="K457" s="125" t="s">
        <v>1800</v>
      </c>
      <c r="L457" s="125" t="s">
        <v>1933</v>
      </c>
      <c r="M457" s="116"/>
      <c r="N457" s="116"/>
      <c r="O457" s="116"/>
      <c r="P457" s="116"/>
      <c r="Q457" s="116"/>
      <c r="R457" s="116"/>
      <c r="S457" s="116"/>
      <c r="T457" s="125">
        <v>30390256</v>
      </c>
      <c r="U457" s="126">
        <v>0.14749999999999999</v>
      </c>
      <c r="V457" s="125" t="s">
        <v>2196</v>
      </c>
      <c r="W457" s="116"/>
      <c r="X457" s="125">
        <v>624</v>
      </c>
      <c r="Y457" s="125">
        <v>24</v>
      </c>
      <c r="Z457" s="125" t="s">
        <v>56</v>
      </c>
      <c r="AA457" s="116"/>
      <c r="AB457" s="116"/>
      <c r="AC457" s="116"/>
      <c r="AD457" s="116"/>
      <c r="AE457" s="125" t="s">
        <v>2367</v>
      </c>
      <c r="AF457" s="116"/>
      <c r="AG457" s="116" t="s">
        <v>2657</v>
      </c>
      <c r="AH457" s="127">
        <v>44657</v>
      </c>
      <c r="AI457" s="127">
        <v>44657</v>
      </c>
      <c r="AJ457" s="127">
        <v>44659</v>
      </c>
      <c r="AK457" s="127">
        <v>44659</v>
      </c>
      <c r="AL457" s="127">
        <v>44659</v>
      </c>
      <c r="AM457" s="125" t="s">
        <v>64</v>
      </c>
      <c r="AN457" s="116"/>
      <c r="AO457" s="116"/>
      <c r="AP457" s="116"/>
      <c r="AQ457" s="116"/>
      <c r="AR457" s="116"/>
      <c r="AS457" s="125" t="s">
        <v>53</v>
      </c>
      <c r="AT457" s="116"/>
      <c r="AU457" s="123"/>
      <c r="AV457" s="123"/>
      <c r="AW457" s="123"/>
      <c r="AX457" s="123"/>
      <c r="AY457" s="123"/>
      <c r="AZ457" s="123"/>
      <c r="BA457" s="116"/>
      <c r="BB457" s="116">
        <f t="shared" si="28"/>
        <v>15</v>
      </c>
      <c r="BC457" s="116">
        <f t="shared" si="29"/>
        <v>4</v>
      </c>
      <c r="BD457" s="116">
        <f t="shared" si="30"/>
        <v>2022</v>
      </c>
      <c r="BE457" s="124">
        <f t="shared" si="31"/>
        <v>0</v>
      </c>
    </row>
    <row r="458" spans="1:57">
      <c r="A458" s="116"/>
      <c r="B458" s="116"/>
      <c r="C458" s="125" t="s">
        <v>2368</v>
      </c>
      <c r="D458" s="116"/>
      <c r="E458" s="125" t="s">
        <v>2386</v>
      </c>
      <c r="F458" s="116" t="s">
        <v>2388</v>
      </c>
      <c r="G458" s="125" t="s">
        <v>2389</v>
      </c>
      <c r="H458" s="116"/>
      <c r="I458" s="116"/>
      <c r="J458" s="116"/>
      <c r="K458" s="125" t="s">
        <v>1800</v>
      </c>
      <c r="L458" s="125" t="s">
        <v>1933</v>
      </c>
      <c r="M458" s="116"/>
      <c r="N458" s="116"/>
      <c r="O458" s="116"/>
      <c r="P458" s="116"/>
      <c r="Q458" s="116"/>
      <c r="R458" s="116"/>
      <c r="S458" s="116"/>
      <c r="T458" s="125">
        <v>30390256</v>
      </c>
      <c r="U458" s="126">
        <v>0.14749999999999999</v>
      </c>
      <c r="V458" s="125" t="s">
        <v>2196</v>
      </c>
      <c r="W458" s="116"/>
      <c r="X458" s="125">
        <v>624</v>
      </c>
      <c r="Y458" s="125">
        <v>24</v>
      </c>
      <c r="Z458" s="125" t="s">
        <v>56</v>
      </c>
      <c r="AA458" s="116"/>
      <c r="AB458" s="116"/>
      <c r="AC458" s="116"/>
      <c r="AD458" s="116"/>
      <c r="AE458" s="125" t="s">
        <v>2368</v>
      </c>
      <c r="AF458" s="116"/>
      <c r="AG458" s="116" t="s">
        <v>2657</v>
      </c>
      <c r="AH458" s="127">
        <v>44657</v>
      </c>
      <c r="AI458" s="127">
        <v>44657</v>
      </c>
      <c r="AJ458" s="127">
        <v>44659</v>
      </c>
      <c r="AK458" s="127">
        <v>44659</v>
      </c>
      <c r="AL458" s="127">
        <v>44659</v>
      </c>
      <c r="AM458" s="125" t="s">
        <v>64</v>
      </c>
      <c r="AN458" s="116"/>
      <c r="AO458" s="116"/>
      <c r="AP458" s="116"/>
      <c r="AQ458" s="116"/>
      <c r="AR458" s="116"/>
      <c r="AS458" s="125" t="s">
        <v>53</v>
      </c>
      <c r="AT458" s="116"/>
      <c r="AU458" s="123"/>
      <c r="AV458" s="123"/>
      <c r="AW458" s="123"/>
      <c r="AX458" s="123"/>
      <c r="AY458" s="123"/>
      <c r="AZ458" s="123"/>
      <c r="BA458" s="116"/>
      <c r="BB458" s="116">
        <f t="shared" si="28"/>
        <v>15</v>
      </c>
      <c r="BC458" s="116">
        <f t="shared" si="29"/>
        <v>4</v>
      </c>
      <c r="BD458" s="116">
        <f t="shared" si="30"/>
        <v>2022</v>
      </c>
      <c r="BE458" s="124">
        <f t="shared" si="31"/>
        <v>0</v>
      </c>
    </row>
    <row r="459" spans="1:57">
      <c r="A459" s="116"/>
      <c r="B459" s="116"/>
      <c r="C459" s="128" t="s">
        <v>2354</v>
      </c>
      <c r="D459" s="116"/>
      <c r="E459" s="128" t="s">
        <v>2050</v>
      </c>
      <c r="F459" s="116" t="s">
        <v>2388</v>
      </c>
      <c r="G459" s="125" t="s">
        <v>2389</v>
      </c>
      <c r="H459" s="116"/>
      <c r="I459" s="116"/>
      <c r="J459" s="116"/>
      <c r="K459" s="128" t="s">
        <v>1806</v>
      </c>
      <c r="L459" s="128" t="s">
        <v>1924</v>
      </c>
      <c r="M459" s="116"/>
      <c r="N459" s="116"/>
      <c r="O459" s="116"/>
      <c r="P459" s="116"/>
      <c r="Q459" s="116"/>
      <c r="R459" s="116"/>
      <c r="S459" s="116"/>
      <c r="T459" s="128">
        <v>30390256</v>
      </c>
      <c r="U459" s="135">
        <v>0.14749999999999999</v>
      </c>
      <c r="V459" s="128" t="s">
        <v>2196</v>
      </c>
      <c r="W459" s="116"/>
      <c r="X459" s="128">
        <v>624</v>
      </c>
      <c r="Y459" s="128">
        <v>24</v>
      </c>
      <c r="Z459" s="128" t="s">
        <v>56</v>
      </c>
      <c r="AA459" s="116"/>
      <c r="AB459" s="116"/>
      <c r="AC459" s="116"/>
      <c r="AD459" s="116"/>
      <c r="AE459" s="128" t="s">
        <v>2354</v>
      </c>
      <c r="AF459" s="116"/>
      <c r="AG459" s="116" t="s">
        <v>2657</v>
      </c>
      <c r="AH459" s="133">
        <v>44664</v>
      </c>
      <c r="AI459" s="133">
        <v>44664</v>
      </c>
      <c r="AJ459" s="133">
        <v>44669</v>
      </c>
      <c r="AK459" s="133">
        <v>44669</v>
      </c>
      <c r="AL459" s="133">
        <v>44669</v>
      </c>
      <c r="AM459" s="128" t="s">
        <v>64</v>
      </c>
      <c r="AN459" s="116"/>
      <c r="AO459" s="116"/>
      <c r="AP459" s="116"/>
      <c r="AQ459" s="116"/>
      <c r="AR459" s="116"/>
      <c r="AS459" s="125" t="s">
        <v>53</v>
      </c>
      <c r="AT459" s="116"/>
      <c r="AU459" s="123"/>
      <c r="AV459" s="123"/>
      <c r="AW459" s="123"/>
      <c r="AX459" s="123"/>
      <c r="AY459" s="123"/>
      <c r="AZ459" s="123"/>
      <c r="BA459" s="116"/>
      <c r="BB459" s="116">
        <f t="shared" si="28"/>
        <v>16</v>
      </c>
      <c r="BC459" s="116">
        <f t="shared" si="29"/>
        <v>4</v>
      </c>
      <c r="BD459" s="116">
        <f t="shared" si="30"/>
        <v>2022</v>
      </c>
      <c r="BE459" s="124">
        <f t="shared" si="31"/>
        <v>0</v>
      </c>
    </row>
    <row r="460" spans="1:57">
      <c r="A460" s="116"/>
      <c r="B460" s="116"/>
      <c r="C460" s="128" t="s">
        <v>2355</v>
      </c>
      <c r="D460" s="116"/>
      <c r="E460" s="128" t="s">
        <v>2050</v>
      </c>
      <c r="F460" s="116" t="s">
        <v>2388</v>
      </c>
      <c r="G460" s="125" t="s">
        <v>2389</v>
      </c>
      <c r="H460" s="116"/>
      <c r="I460" s="116"/>
      <c r="J460" s="116"/>
      <c r="K460" s="128" t="s">
        <v>1806</v>
      </c>
      <c r="L460" s="128" t="s">
        <v>1924</v>
      </c>
      <c r="M460" s="116"/>
      <c r="N460" s="116"/>
      <c r="O460" s="116"/>
      <c r="P460" s="116"/>
      <c r="Q460" s="116"/>
      <c r="R460" s="116"/>
      <c r="S460" s="116"/>
      <c r="T460" s="128">
        <v>30390256</v>
      </c>
      <c r="U460" s="135">
        <v>0.14749999999999999</v>
      </c>
      <c r="V460" s="128" t="s">
        <v>2196</v>
      </c>
      <c r="W460" s="116"/>
      <c r="X460" s="128">
        <v>624</v>
      </c>
      <c r="Y460" s="128">
        <v>24</v>
      </c>
      <c r="Z460" s="128" t="s">
        <v>56</v>
      </c>
      <c r="AA460" s="116"/>
      <c r="AB460" s="116"/>
      <c r="AC460" s="116"/>
      <c r="AD460" s="116"/>
      <c r="AE460" s="128" t="s">
        <v>2355</v>
      </c>
      <c r="AF460" s="116"/>
      <c r="AG460" s="116" t="s">
        <v>2657</v>
      </c>
      <c r="AH460" s="133">
        <v>44664</v>
      </c>
      <c r="AI460" s="133">
        <v>44664</v>
      </c>
      <c r="AJ460" s="133">
        <v>44669</v>
      </c>
      <c r="AK460" s="133">
        <v>44669</v>
      </c>
      <c r="AL460" s="133">
        <v>44669</v>
      </c>
      <c r="AM460" s="128" t="s">
        <v>64</v>
      </c>
      <c r="AN460" s="116"/>
      <c r="AO460" s="116"/>
      <c r="AP460" s="116"/>
      <c r="AQ460" s="116"/>
      <c r="AR460" s="116"/>
      <c r="AS460" s="125" t="s">
        <v>53</v>
      </c>
      <c r="AT460" s="116"/>
      <c r="AU460" s="123"/>
      <c r="AV460" s="123"/>
      <c r="AW460" s="123"/>
      <c r="AX460" s="123"/>
      <c r="AY460" s="123"/>
      <c r="AZ460" s="123"/>
      <c r="BA460" s="116"/>
      <c r="BB460" s="116">
        <f t="shared" si="28"/>
        <v>16</v>
      </c>
      <c r="BC460" s="116">
        <f t="shared" si="29"/>
        <v>4</v>
      </c>
      <c r="BD460" s="116">
        <f t="shared" si="30"/>
        <v>2022</v>
      </c>
      <c r="BE460" s="124">
        <f t="shared" si="31"/>
        <v>0</v>
      </c>
    </row>
    <row r="461" spans="1:57">
      <c r="A461" s="116"/>
      <c r="B461" s="116"/>
      <c r="C461" s="128" t="s">
        <v>2356</v>
      </c>
      <c r="D461" s="116"/>
      <c r="E461" s="128" t="s">
        <v>2050</v>
      </c>
      <c r="F461" s="116" t="s">
        <v>2388</v>
      </c>
      <c r="G461" s="125" t="s">
        <v>2389</v>
      </c>
      <c r="H461" s="116"/>
      <c r="I461" s="116"/>
      <c r="J461" s="116"/>
      <c r="K461" s="128" t="s">
        <v>1806</v>
      </c>
      <c r="L461" s="128" t="s">
        <v>1924</v>
      </c>
      <c r="M461" s="116"/>
      <c r="N461" s="116"/>
      <c r="O461" s="116"/>
      <c r="P461" s="116"/>
      <c r="Q461" s="116"/>
      <c r="R461" s="116"/>
      <c r="S461" s="116"/>
      <c r="T461" s="128">
        <v>30390256</v>
      </c>
      <c r="U461" s="135">
        <v>0.14749999999999999</v>
      </c>
      <c r="V461" s="128" t="s">
        <v>2196</v>
      </c>
      <c r="W461" s="116"/>
      <c r="X461" s="128">
        <v>624</v>
      </c>
      <c r="Y461" s="128">
        <v>24</v>
      </c>
      <c r="Z461" s="128" t="s">
        <v>56</v>
      </c>
      <c r="AA461" s="116"/>
      <c r="AB461" s="116"/>
      <c r="AC461" s="116"/>
      <c r="AD461" s="116"/>
      <c r="AE461" s="128" t="s">
        <v>2356</v>
      </c>
      <c r="AF461" s="116"/>
      <c r="AG461" s="116" t="s">
        <v>2657</v>
      </c>
      <c r="AH461" s="133">
        <v>44664</v>
      </c>
      <c r="AI461" s="133">
        <v>44664</v>
      </c>
      <c r="AJ461" s="133">
        <v>44669</v>
      </c>
      <c r="AK461" s="133">
        <v>44669</v>
      </c>
      <c r="AL461" s="133">
        <v>44669</v>
      </c>
      <c r="AM461" s="128" t="s">
        <v>64</v>
      </c>
      <c r="AN461" s="116"/>
      <c r="AO461" s="116"/>
      <c r="AP461" s="116"/>
      <c r="AQ461" s="116"/>
      <c r="AR461" s="116"/>
      <c r="AS461" s="125" t="s">
        <v>53</v>
      </c>
      <c r="AT461" s="116"/>
      <c r="AU461" s="123"/>
      <c r="AV461" s="123"/>
      <c r="AW461" s="123"/>
      <c r="AX461" s="123"/>
      <c r="AY461" s="123"/>
      <c r="AZ461" s="123"/>
      <c r="BA461" s="116"/>
      <c r="BB461" s="116">
        <f t="shared" si="28"/>
        <v>16</v>
      </c>
      <c r="BC461" s="116">
        <f t="shared" si="29"/>
        <v>4</v>
      </c>
      <c r="BD461" s="116">
        <f t="shared" si="30"/>
        <v>2022</v>
      </c>
      <c r="BE461" s="124">
        <f t="shared" si="31"/>
        <v>0</v>
      </c>
    </row>
    <row r="462" spans="1:57">
      <c r="A462" s="116"/>
      <c r="B462" s="116"/>
      <c r="C462" s="128" t="s">
        <v>2357</v>
      </c>
      <c r="D462" s="116"/>
      <c r="E462" s="128" t="s">
        <v>2050</v>
      </c>
      <c r="F462" s="116" t="s">
        <v>2388</v>
      </c>
      <c r="G462" s="125" t="s">
        <v>2389</v>
      </c>
      <c r="H462" s="116"/>
      <c r="I462" s="116"/>
      <c r="J462" s="116"/>
      <c r="K462" s="128" t="s">
        <v>1806</v>
      </c>
      <c r="L462" s="128" t="s">
        <v>1924</v>
      </c>
      <c r="M462" s="116"/>
      <c r="N462" s="116"/>
      <c r="O462" s="116"/>
      <c r="P462" s="116"/>
      <c r="Q462" s="116"/>
      <c r="R462" s="116"/>
      <c r="S462" s="116"/>
      <c r="T462" s="128">
        <v>30390256</v>
      </c>
      <c r="U462" s="135">
        <v>0.14749999999999999</v>
      </c>
      <c r="V462" s="128" t="s">
        <v>2196</v>
      </c>
      <c r="W462" s="116"/>
      <c r="X462" s="128">
        <v>624</v>
      </c>
      <c r="Y462" s="128">
        <v>24</v>
      </c>
      <c r="Z462" s="128" t="s">
        <v>56</v>
      </c>
      <c r="AA462" s="116"/>
      <c r="AB462" s="116"/>
      <c r="AC462" s="116"/>
      <c r="AD462" s="116"/>
      <c r="AE462" s="128" t="s">
        <v>2357</v>
      </c>
      <c r="AF462" s="116"/>
      <c r="AG462" s="116" t="s">
        <v>2657</v>
      </c>
      <c r="AH462" s="133">
        <v>44664</v>
      </c>
      <c r="AI462" s="133">
        <v>44664</v>
      </c>
      <c r="AJ462" s="133">
        <v>44669</v>
      </c>
      <c r="AK462" s="133">
        <v>44669</v>
      </c>
      <c r="AL462" s="133">
        <v>44669</v>
      </c>
      <c r="AM462" s="128" t="s">
        <v>64</v>
      </c>
      <c r="AN462" s="116"/>
      <c r="AO462" s="116"/>
      <c r="AP462" s="116"/>
      <c r="AQ462" s="116"/>
      <c r="AR462" s="116"/>
      <c r="AS462" s="125" t="s">
        <v>53</v>
      </c>
      <c r="AT462" s="116"/>
      <c r="AU462" s="123"/>
      <c r="AV462" s="123"/>
      <c r="AW462" s="123"/>
      <c r="AX462" s="123"/>
      <c r="AY462" s="123"/>
      <c r="AZ462" s="123"/>
      <c r="BA462" s="116"/>
      <c r="BB462" s="116">
        <f t="shared" si="28"/>
        <v>16</v>
      </c>
      <c r="BC462" s="116">
        <f t="shared" si="29"/>
        <v>4</v>
      </c>
      <c r="BD462" s="116">
        <f t="shared" si="30"/>
        <v>2022</v>
      </c>
      <c r="BE462" s="124">
        <f t="shared" si="31"/>
        <v>0</v>
      </c>
    </row>
    <row r="463" spans="1:57">
      <c r="A463" s="116"/>
      <c r="B463" s="116"/>
      <c r="C463" s="137" t="s">
        <v>2369</v>
      </c>
      <c r="D463" s="116"/>
      <c r="E463" s="137" t="s">
        <v>2081</v>
      </c>
      <c r="F463" s="116" t="s">
        <v>2388</v>
      </c>
      <c r="G463" s="125" t="s">
        <v>2389</v>
      </c>
      <c r="H463" s="116"/>
      <c r="I463" s="116"/>
      <c r="J463" s="116"/>
      <c r="K463" s="137" t="s">
        <v>1800</v>
      </c>
      <c r="L463" s="137" t="s">
        <v>1952</v>
      </c>
      <c r="M463" s="116"/>
      <c r="N463" s="116"/>
      <c r="O463" s="116"/>
      <c r="P463" s="116"/>
      <c r="Q463" s="116"/>
      <c r="R463" s="116"/>
      <c r="S463" s="116"/>
      <c r="T463" s="137">
        <v>30390256</v>
      </c>
      <c r="U463" s="138">
        <v>0.14749999999999999</v>
      </c>
      <c r="V463" s="137" t="s">
        <v>2196</v>
      </c>
      <c r="W463" s="116"/>
      <c r="X463" s="137">
        <v>624</v>
      </c>
      <c r="Y463" s="137">
        <v>24</v>
      </c>
      <c r="Z463" s="137" t="s">
        <v>56</v>
      </c>
      <c r="AA463" s="116"/>
      <c r="AB463" s="116"/>
      <c r="AC463" s="116"/>
      <c r="AD463" s="116"/>
      <c r="AE463" s="137" t="s">
        <v>2369</v>
      </c>
      <c r="AF463" s="116"/>
      <c r="AG463" s="116" t="s">
        <v>2657</v>
      </c>
      <c r="AH463" s="136">
        <v>44676</v>
      </c>
      <c r="AI463" s="136">
        <v>44676</v>
      </c>
      <c r="AJ463" s="136">
        <v>44678</v>
      </c>
      <c r="AK463" s="136"/>
      <c r="AL463" s="136"/>
      <c r="AM463" s="137" t="s">
        <v>175</v>
      </c>
      <c r="AN463" s="116"/>
      <c r="AO463" s="116"/>
      <c r="AP463" s="116"/>
      <c r="AQ463" s="116"/>
      <c r="AR463" s="116"/>
      <c r="AS463" s="125" t="s">
        <v>53</v>
      </c>
      <c r="AT463" s="116"/>
      <c r="AU463" s="123"/>
      <c r="AV463" s="123"/>
      <c r="AW463" s="123"/>
      <c r="AX463" s="123"/>
      <c r="AY463" s="123"/>
      <c r="AZ463" s="123"/>
      <c r="BA463" s="116"/>
      <c r="BB463" s="116">
        <f t="shared" si="28"/>
        <v>18</v>
      </c>
      <c r="BC463" s="116">
        <f t="shared" si="29"/>
        <v>4</v>
      </c>
      <c r="BD463" s="116">
        <f t="shared" si="30"/>
        <v>2022</v>
      </c>
      <c r="BE463" s="124">
        <f t="shared" si="31"/>
        <v>0</v>
      </c>
    </row>
    <row r="464" spans="1:57">
      <c r="A464" s="116"/>
      <c r="B464" s="116"/>
      <c r="C464" s="137" t="s">
        <v>2370</v>
      </c>
      <c r="D464" s="116"/>
      <c r="E464" s="137" t="s">
        <v>2081</v>
      </c>
      <c r="F464" s="116" t="s">
        <v>2388</v>
      </c>
      <c r="G464" s="125" t="s">
        <v>2389</v>
      </c>
      <c r="H464" s="116"/>
      <c r="I464" s="116"/>
      <c r="J464" s="116"/>
      <c r="K464" s="137" t="s">
        <v>1800</v>
      </c>
      <c r="L464" s="137" t="s">
        <v>1952</v>
      </c>
      <c r="M464" s="116"/>
      <c r="N464" s="116"/>
      <c r="O464" s="116"/>
      <c r="P464" s="116"/>
      <c r="Q464" s="116"/>
      <c r="R464" s="116"/>
      <c r="S464" s="116"/>
      <c r="T464" s="137">
        <v>30390256</v>
      </c>
      <c r="U464" s="138">
        <v>0.14749999999999999</v>
      </c>
      <c r="V464" s="137" t="s">
        <v>2196</v>
      </c>
      <c r="W464" s="116"/>
      <c r="X464" s="137">
        <v>624</v>
      </c>
      <c r="Y464" s="137">
        <v>24</v>
      </c>
      <c r="Z464" s="137" t="s">
        <v>56</v>
      </c>
      <c r="AA464" s="116"/>
      <c r="AB464" s="116"/>
      <c r="AC464" s="116"/>
      <c r="AD464" s="116"/>
      <c r="AE464" s="137" t="s">
        <v>2370</v>
      </c>
      <c r="AF464" s="116"/>
      <c r="AG464" s="116" t="s">
        <v>2657</v>
      </c>
      <c r="AH464" s="136">
        <v>44676</v>
      </c>
      <c r="AI464" s="136">
        <v>44676</v>
      </c>
      <c r="AJ464" s="136">
        <v>44678</v>
      </c>
      <c r="AK464" s="136"/>
      <c r="AL464" s="136"/>
      <c r="AM464" s="137" t="s">
        <v>175</v>
      </c>
      <c r="AN464" s="116"/>
      <c r="AO464" s="116"/>
      <c r="AP464" s="116"/>
      <c r="AQ464" s="116"/>
      <c r="AR464" s="116"/>
      <c r="AS464" s="125" t="s">
        <v>53</v>
      </c>
      <c r="AT464" s="116"/>
      <c r="AU464" s="123"/>
      <c r="AV464" s="123"/>
      <c r="AW464" s="123"/>
      <c r="AX464" s="123"/>
      <c r="AY464" s="123"/>
      <c r="AZ464" s="123"/>
      <c r="BA464" s="116"/>
      <c r="BB464" s="116">
        <f t="shared" si="28"/>
        <v>18</v>
      </c>
      <c r="BC464" s="116">
        <f t="shared" si="29"/>
        <v>4</v>
      </c>
      <c r="BD464" s="116">
        <f t="shared" si="30"/>
        <v>2022</v>
      </c>
      <c r="BE464" s="124">
        <f t="shared" si="31"/>
        <v>0</v>
      </c>
    </row>
    <row r="465" spans="1:57">
      <c r="A465" s="116"/>
      <c r="B465" s="116"/>
      <c r="C465" s="137" t="s">
        <v>2371</v>
      </c>
      <c r="D465" s="116"/>
      <c r="E465" s="137" t="s">
        <v>2081</v>
      </c>
      <c r="F465" s="116" t="s">
        <v>2388</v>
      </c>
      <c r="G465" s="125" t="s">
        <v>2389</v>
      </c>
      <c r="H465" s="116"/>
      <c r="I465" s="116"/>
      <c r="J465" s="116"/>
      <c r="K465" s="137" t="s">
        <v>1800</v>
      </c>
      <c r="L465" s="137" t="s">
        <v>1952</v>
      </c>
      <c r="M465" s="116"/>
      <c r="N465" s="116"/>
      <c r="O465" s="116"/>
      <c r="P465" s="116"/>
      <c r="Q465" s="116"/>
      <c r="R465" s="116"/>
      <c r="S465" s="116"/>
      <c r="T465" s="137">
        <v>30390256</v>
      </c>
      <c r="U465" s="138">
        <v>0.14749999999999999</v>
      </c>
      <c r="V465" s="137" t="s">
        <v>2196</v>
      </c>
      <c r="W465" s="116"/>
      <c r="X465" s="137">
        <v>624</v>
      </c>
      <c r="Y465" s="137">
        <v>24</v>
      </c>
      <c r="Z465" s="137" t="s">
        <v>56</v>
      </c>
      <c r="AA465" s="116"/>
      <c r="AB465" s="116"/>
      <c r="AC465" s="116"/>
      <c r="AD465" s="116"/>
      <c r="AE465" s="137" t="s">
        <v>2371</v>
      </c>
      <c r="AF465" s="116"/>
      <c r="AG465" s="116" t="s">
        <v>2657</v>
      </c>
      <c r="AH465" s="136">
        <v>44676</v>
      </c>
      <c r="AI465" s="136">
        <v>44676</v>
      </c>
      <c r="AJ465" s="136">
        <v>44678</v>
      </c>
      <c r="AK465" s="136"/>
      <c r="AL465" s="136"/>
      <c r="AM465" s="137" t="s">
        <v>175</v>
      </c>
      <c r="AN465" s="116"/>
      <c r="AO465" s="116"/>
      <c r="AP465" s="116"/>
      <c r="AQ465" s="116"/>
      <c r="AR465" s="116"/>
      <c r="AS465" s="125" t="s">
        <v>53</v>
      </c>
      <c r="AT465" s="116"/>
      <c r="AU465" s="123"/>
      <c r="AV465" s="123"/>
      <c r="AW465" s="123"/>
      <c r="AX465" s="123"/>
      <c r="AY465" s="123"/>
      <c r="AZ465" s="123"/>
      <c r="BA465" s="116"/>
      <c r="BB465" s="116">
        <f t="shared" si="28"/>
        <v>18</v>
      </c>
      <c r="BC465" s="116">
        <f t="shared" si="29"/>
        <v>4</v>
      </c>
      <c r="BD465" s="116">
        <f t="shared" si="30"/>
        <v>2022</v>
      </c>
      <c r="BE465" s="124">
        <f t="shared" si="31"/>
        <v>0</v>
      </c>
    </row>
    <row r="466" spans="1:57">
      <c r="A466" s="116"/>
      <c r="B466" s="116"/>
      <c r="C466" s="137" t="s">
        <v>2372</v>
      </c>
      <c r="D466" s="116"/>
      <c r="E466" s="137" t="s">
        <v>2081</v>
      </c>
      <c r="F466" s="116" t="s">
        <v>2388</v>
      </c>
      <c r="G466" s="125" t="s">
        <v>2389</v>
      </c>
      <c r="H466" s="116"/>
      <c r="I466" s="116"/>
      <c r="J466" s="116"/>
      <c r="K466" s="137" t="s">
        <v>1800</v>
      </c>
      <c r="L466" s="137" t="s">
        <v>1952</v>
      </c>
      <c r="M466" s="116"/>
      <c r="N466" s="116"/>
      <c r="O466" s="116"/>
      <c r="P466" s="116"/>
      <c r="Q466" s="116"/>
      <c r="R466" s="116"/>
      <c r="S466" s="116"/>
      <c r="T466" s="137">
        <v>30390256</v>
      </c>
      <c r="U466" s="138">
        <v>0.14749999999999999</v>
      </c>
      <c r="V466" s="137" t="s">
        <v>2196</v>
      </c>
      <c r="W466" s="116"/>
      <c r="X466" s="137">
        <v>624</v>
      </c>
      <c r="Y466" s="137">
        <v>24</v>
      </c>
      <c r="Z466" s="137" t="s">
        <v>56</v>
      </c>
      <c r="AA466" s="116"/>
      <c r="AB466" s="116"/>
      <c r="AC466" s="116"/>
      <c r="AD466" s="116"/>
      <c r="AE466" s="137" t="s">
        <v>2372</v>
      </c>
      <c r="AF466" s="116"/>
      <c r="AG466" s="116" t="s">
        <v>2657</v>
      </c>
      <c r="AH466" s="136">
        <v>44676</v>
      </c>
      <c r="AI466" s="136">
        <v>44676</v>
      </c>
      <c r="AJ466" s="136">
        <v>44678</v>
      </c>
      <c r="AK466" s="136"/>
      <c r="AL466" s="136"/>
      <c r="AM466" s="137" t="s">
        <v>175</v>
      </c>
      <c r="AN466" s="116"/>
      <c r="AO466" s="116"/>
      <c r="AP466" s="116"/>
      <c r="AQ466" s="116"/>
      <c r="AR466" s="116"/>
      <c r="AS466" s="125" t="s">
        <v>53</v>
      </c>
      <c r="AT466" s="116"/>
      <c r="AU466" s="123"/>
      <c r="AV466" s="123"/>
      <c r="AW466" s="123"/>
      <c r="AX466" s="123"/>
      <c r="AY466" s="123"/>
      <c r="AZ466" s="123"/>
      <c r="BA466" s="116"/>
      <c r="BB466" s="116">
        <f t="shared" si="28"/>
        <v>18</v>
      </c>
      <c r="BC466" s="116">
        <f t="shared" si="29"/>
        <v>4</v>
      </c>
      <c r="BD466" s="116">
        <f t="shared" si="30"/>
        <v>2022</v>
      </c>
      <c r="BE466" s="124">
        <f t="shared" si="31"/>
        <v>0</v>
      </c>
    </row>
    <row r="467" spans="1:57">
      <c r="A467" s="116"/>
      <c r="B467" s="116"/>
      <c r="C467" s="137" t="s">
        <v>2373</v>
      </c>
      <c r="D467" s="116"/>
      <c r="E467" s="137" t="s">
        <v>2087</v>
      </c>
      <c r="F467" s="116" t="s">
        <v>2388</v>
      </c>
      <c r="G467" s="125" t="s">
        <v>2389</v>
      </c>
      <c r="H467" s="116"/>
      <c r="I467" s="116"/>
      <c r="J467" s="116"/>
      <c r="K467" s="137" t="s">
        <v>1803</v>
      </c>
      <c r="L467" s="137" t="s">
        <v>1956</v>
      </c>
      <c r="M467" s="116"/>
      <c r="N467" s="116"/>
      <c r="O467" s="116"/>
      <c r="P467" s="116"/>
      <c r="Q467" s="116"/>
      <c r="R467" s="116"/>
      <c r="S467" s="116"/>
      <c r="T467" s="137">
        <v>30390256</v>
      </c>
      <c r="U467" s="138">
        <v>0.14749999999999999</v>
      </c>
      <c r="V467" s="137" t="s">
        <v>2196</v>
      </c>
      <c r="W467" s="116"/>
      <c r="X467" s="137">
        <v>624</v>
      </c>
      <c r="Y467" s="137">
        <v>24</v>
      </c>
      <c r="Z467" s="137" t="s">
        <v>56</v>
      </c>
      <c r="AA467" s="116"/>
      <c r="AB467" s="116"/>
      <c r="AC467" s="116"/>
      <c r="AD467" s="116"/>
      <c r="AE467" s="137" t="s">
        <v>2373</v>
      </c>
      <c r="AF467" s="116"/>
      <c r="AG467" s="116" t="s">
        <v>2657</v>
      </c>
      <c r="AH467" s="136">
        <v>44676</v>
      </c>
      <c r="AI467" s="136">
        <v>44676</v>
      </c>
      <c r="AJ467" s="136">
        <v>44680</v>
      </c>
      <c r="AK467" s="136"/>
      <c r="AL467" s="136"/>
      <c r="AM467" s="137" t="s">
        <v>175</v>
      </c>
      <c r="AN467" s="116"/>
      <c r="AO467" s="116"/>
      <c r="AP467" s="116"/>
      <c r="AQ467" s="116"/>
      <c r="AR467" s="116"/>
      <c r="AS467" s="125" t="s">
        <v>53</v>
      </c>
      <c r="AT467" s="116"/>
      <c r="AU467" s="123"/>
      <c r="AV467" s="123"/>
      <c r="AW467" s="123"/>
      <c r="AX467" s="123"/>
      <c r="AY467" s="123"/>
      <c r="AZ467" s="123"/>
      <c r="BA467" s="116"/>
      <c r="BB467" s="116">
        <f t="shared" si="28"/>
        <v>18</v>
      </c>
      <c r="BC467" s="116">
        <f t="shared" si="29"/>
        <v>4</v>
      </c>
      <c r="BD467" s="116">
        <f t="shared" si="30"/>
        <v>2022</v>
      </c>
      <c r="BE467" s="124">
        <f t="shared" si="31"/>
        <v>0</v>
      </c>
    </row>
    <row r="468" spans="1:57">
      <c r="A468" s="116"/>
      <c r="B468" s="116"/>
      <c r="C468" s="137" t="s">
        <v>2374</v>
      </c>
      <c r="D468" s="116"/>
      <c r="E468" s="137" t="s">
        <v>2087</v>
      </c>
      <c r="F468" s="116" t="s">
        <v>2388</v>
      </c>
      <c r="G468" s="125" t="s">
        <v>2389</v>
      </c>
      <c r="H468" s="116"/>
      <c r="I468" s="116"/>
      <c r="J468" s="116"/>
      <c r="K468" s="137" t="s">
        <v>1803</v>
      </c>
      <c r="L468" s="137" t="s">
        <v>1956</v>
      </c>
      <c r="M468" s="116"/>
      <c r="N468" s="116"/>
      <c r="O468" s="116"/>
      <c r="P468" s="116"/>
      <c r="Q468" s="116"/>
      <c r="R468" s="116"/>
      <c r="S468" s="116"/>
      <c r="T468" s="137">
        <v>30390256</v>
      </c>
      <c r="U468" s="138">
        <v>0.14749999999999999</v>
      </c>
      <c r="V468" s="137" t="s">
        <v>2196</v>
      </c>
      <c r="W468" s="116"/>
      <c r="X468" s="137">
        <v>624</v>
      </c>
      <c r="Y468" s="137">
        <v>24</v>
      </c>
      <c r="Z468" s="137" t="s">
        <v>56</v>
      </c>
      <c r="AA468" s="116"/>
      <c r="AB468" s="116"/>
      <c r="AC468" s="116"/>
      <c r="AD468" s="116"/>
      <c r="AE468" s="137" t="s">
        <v>2374</v>
      </c>
      <c r="AF468" s="116"/>
      <c r="AG468" s="116" t="s">
        <v>2657</v>
      </c>
      <c r="AH468" s="136">
        <v>44676</v>
      </c>
      <c r="AI468" s="136">
        <v>44676</v>
      </c>
      <c r="AJ468" s="136">
        <v>44680</v>
      </c>
      <c r="AK468" s="136"/>
      <c r="AL468" s="136"/>
      <c r="AM468" s="137" t="s">
        <v>175</v>
      </c>
      <c r="AN468" s="116"/>
      <c r="AO468" s="116"/>
      <c r="AP468" s="116"/>
      <c r="AQ468" s="116"/>
      <c r="AR468" s="116"/>
      <c r="AS468" s="125" t="s">
        <v>53</v>
      </c>
      <c r="AT468" s="116"/>
      <c r="AU468" s="123"/>
      <c r="AV468" s="123"/>
      <c r="AW468" s="123"/>
      <c r="AX468" s="123"/>
      <c r="AY468" s="123"/>
      <c r="AZ468" s="123"/>
      <c r="BA468" s="116"/>
      <c r="BB468" s="116">
        <f t="shared" si="28"/>
        <v>18</v>
      </c>
      <c r="BC468" s="116">
        <f t="shared" si="29"/>
        <v>4</v>
      </c>
      <c r="BD468" s="116">
        <f t="shared" si="30"/>
        <v>2022</v>
      </c>
      <c r="BE468" s="124">
        <f t="shared" si="31"/>
        <v>0</v>
      </c>
    </row>
    <row r="469" spans="1:57">
      <c r="A469" s="116"/>
      <c r="B469" s="116"/>
      <c r="C469" s="137" t="s">
        <v>2375</v>
      </c>
      <c r="D469" s="116"/>
      <c r="E469" s="137" t="s">
        <v>2087</v>
      </c>
      <c r="F469" s="116" t="s">
        <v>2388</v>
      </c>
      <c r="G469" s="125" t="s">
        <v>2389</v>
      </c>
      <c r="H469" s="116"/>
      <c r="I469" s="116"/>
      <c r="J469" s="116"/>
      <c r="K469" s="137" t="s">
        <v>1803</v>
      </c>
      <c r="L469" s="137" t="s">
        <v>1956</v>
      </c>
      <c r="M469" s="116"/>
      <c r="N469" s="116"/>
      <c r="O469" s="116"/>
      <c r="P469" s="116"/>
      <c r="Q469" s="116"/>
      <c r="R469" s="116"/>
      <c r="S469" s="116"/>
      <c r="T469" s="137">
        <v>30390256</v>
      </c>
      <c r="U469" s="138">
        <v>0.14749999999999999</v>
      </c>
      <c r="V469" s="137" t="s">
        <v>2196</v>
      </c>
      <c r="W469" s="116"/>
      <c r="X469" s="137">
        <v>624</v>
      </c>
      <c r="Y469" s="137">
        <v>24</v>
      </c>
      <c r="Z469" s="137" t="s">
        <v>56</v>
      </c>
      <c r="AA469" s="116"/>
      <c r="AB469" s="116"/>
      <c r="AC469" s="116"/>
      <c r="AD469" s="116"/>
      <c r="AE469" s="137" t="s">
        <v>2375</v>
      </c>
      <c r="AF469" s="116"/>
      <c r="AG469" s="116" t="s">
        <v>2657</v>
      </c>
      <c r="AH469" s="136">
        <v>44676</v>
      </c>
      <c r="AI469" s="136">
        <v>44676</v>
      </c>
      <c r="AJ469" s="136">
        <v>44680</v>
      </c>
      <c r="AK469" s="136"/>
      <c r="AL469" s="136"/>
      <c r="AM469" s="137" t="s">
        <v>175</v>
      </c>
      <c r="AN469" s="116"/>
      <c r="AO469" s="116"/>
      <c r="AP469" s="116"/>
      <c r="AQ469" s="116"/>
      <c r="AR469" s="116"/>
      <c r="AS469" s="125" t="s">
        <v>53</v>
      </c>
      <c r="AT469" s="116"/>
      <c r="AU469" s="123"/>
      <c r="AV469" s="123"/>
      <c r="AW469" s="123"/>
      <c r="AX469" s="123"/>
      <c r="AY469" s="123"/>
      <c r="AZ469" s="123"/>
      <c r="BA469" s="116"/>
      <c r="BB469" s="116">
        <f t="shared" si="28"/>
        <v>18</v>
      </c>
      <c r="BC469" s="116">
        <f t="shared" si="29"/>
        <v>4</v>
      </c>
      <c r="BD469" s="116">
        <f t="shared" si="30"/>
        <v>2022</v>
      </c>
      <c r="BE469" s="124">
        <f t="shared" si="31"/>
        <v>0</v>
      </c>
    </row>
    <row r="470" spans="1:57">
      <c r="A470" s="116"/>
      <c r="B470" s="116"/>
      <c r="C470" s="116" t="s">
        <v>2376</v>
      </c>
      <c r="D470" s="116"/>
      <c r="E470" s="116" t="s">
        <v>412</v>
      </c>
      <c r="F470" s="116" t="s">
        <v>2388</v>
      </c>
      <c r="G470" s="125" t="s">
        <v>2389</v>
      </c>
      <c r="H470" s="116"/>
      <c r="I470" s="116"/>
      <c r="J470" s="116"/>
      <c r="K470" s="116" t="s">
        <v>1794</v>
      </c>
      <c r="L470" s="116" t="s">
        <v>2390</v>
      </c>
      <c r="M470" s="116"/>
      <c r="N470" s="116"/>
      <c r="O470" s="116"/>
      <c r="P470" s="116"/>
      <c r="Q470" s="116"/>
      <c r="R470" s="116"/>
      <c r="S470" s="116"/>
      <c r="T470" s="116">
        <v>30390156</v>
      </c>
      <c r="U470" s="140">
        <v>0.14749999999999999</v>
      </c>
      <c r="V470" s="116" t="s">
        <v>2193</v>
      </c>
      <c r="W470" s="116"/>
      <c r="X470" s="116">
        <v>832</v>
      </c>
      <c r="Y470" s="116">
        <v>26</v>
      </c>
      <c r="Z470" s="116" t="s">
        <v>62</v>
      </c>
      <c r="AA470" s="116"/>
      <c r="AB470" s="116"/>
      <c r="AC470" s="116"/>
      <c r="AD470" s="116"/>
      <c r="AE470" s="116" t="s">
        <v>2376</v>
      </c>
      <c r="AF470" s="116"/>
      <c r="AG470" s="116" t="s">
        <v>2657</v>
      </c>
      <c r="AH470" s="114">
        <v>44679</v>
      </c>
      <c r="AI470" s="114"/>
      <c r="AJ470" s="114">
        <v>44684</v>
      </c>
      <c r="AK470" s="114"/>
      <c r="AL470" s="114"/>
      <c r="AM470" s="116"/>
      <c r="AN470" s="116"/>
      <c r="AO470" s="116"/>
      <c r="AP470" s="116"/>
      <c r="AQ470" s="116"/>
      <c r="AR470" s="116"/>
      <c r="AS470" s="130" t="s">
        <v>53</v>
      </c>
      <c r="AT470" s="116"/>
      <c r="AU470" s="123"/>
      <c r="AV470" s="123"/>
      <c r="AW470" s="123"/>
      <c r="AX470" s="123"/>
      <c r="AY470" s="123"/>
      <c r="AZ470" s="123"/>
      <c r="BA470" s="116"/>
      <c r="BB470" s="116">
        <f t="shared" si="28"/>
        <v>0</v>
      </c>
      <c r="BC470" s="116">
        <f t="shared" si="29"/>
        <v>1</v>
      </c>
      <c r="BD470" s="116">
        <f t="shared" si="30"/>
        <v>1900</v>
      </c>
      <c r="BE470" s="124">
        <f t="shared" si="31"/>
        <v>0</v>
      </c>
    </row>
    <row r="471" spans="1:57">
      <c r="A471" s="116"/>
      <c r="B471" s="116"/>
      <c r="C471" s="116" t="s">
        <v>2377</v>
      </c>
      <c r="D471" s="116"/>
      <c r="E471" s="116" t="s">
        <v>412</v>
      </c>
      <c r="F471" s="116" t="s">
        <v>2388</v>
      </c>
      <c r="G471" s="125" t="s">
        <v>2389</v>
      </c>
      <c r="H471" s="116"/>
      <c r="I471" s="116"/>
      <c r="J471" s="116"/>
      <c r="K471" s="116" t="s">
        <v>1794</v>
      </c>
      <c r="L471" s="116" t="s">
        <v>2390</v>
      </c>
      <c r="M471" s="116"/>
      <c r="N471" s="116"/>
      <c r="O471" s="116"/>
      <c r="P471" s="116"/>
      <c r="Q471" s="116"/>
      <c r="R471" s="116"/>
      <c r="S471" s="116"/>
      <c r="T471" s="116">
        <v>30390156</v>
      </c>
      <c r="U471" s="140">
        <v>0.14749999999999999</v>
      </c>
      <c r="V471" s="116" t="s">
        <v>2193</v>
      </c>
      <c r="W471" s="116"/>
      <c r="X471" s="116">
        <v>832</v>
      </c>
      <c r="Y471" s="116">
        <v>26</v>
      </c>
      <c r="Z471" s="116" t="s">
        <v>62</v>
      </c>
      <c r="AA471" s="116"/>
      <c r="AB471" s="116"/>
      <c r="AC471" s="116"/>
      <c r="AD471" s="116"/>
      <c r="AE471" s="116" t="s">
        <v>2377</v>
      </c>
      <c r="AF471" s="116"/>
      <c r="AG471" s="116" t="s">
        <v>2657</v>
      </c>
      <c r="AH471" s="114">
        <v>44679</v>
      </c>
      <c r="AI471" s="114"/>
      <c r="AJ471" s="114">
        <v>44684</v>
      </c>
      <c r="AK471" s="114"/>
      <c r="AL471" s="114"/>
      <c r="AM471" s="116"/>
      <c r="AN471" s="116"/>
      <c r="AO471" s="116"/>
      <c r="AP471" s="116"/>
      <c r="AQ471" s="116"/>
      <c r="AR471" s="116"/>
      <c r="AS471" s="130" t="s">
        <v>53</v>
      </c>
      <c r="AT471" s="116"/>
      <c r="AU471" s="123"/>
      <c r="AV471" s="123"/>
      <c r="AW471" s="123"/>
      <c r="AX471" s="123"/>
      <c r="AY471" s="123"/>
      <c r="AZ471" s="123"/>
      <c r="BA471" s="116"/>
      <c r="BB471" s="116">
        <f t="shared" si="28"/>
        <v>0</v>
      </c>
      <c r="BC471" s="116">
        <f t="shared" si="29"/>
        <v>1</v>
      </c>
      <c r="BD471" s="116">
        <f t="shared" si="30"/>
        <v>1900</v>
      </c>
      <c r="BE471" s="124">
        <f t="shared" si="31"/>
        <v>0</v>
      </c>
    </row>
    <row r="472" spans="1:57">
      <c r="A472" s="116"/>
      <c r="B472" s="116"/>
      <c r="C472" s="116" t="s">
        <v>2378</v>
      </c>
      <c r="D472" s="116"/>
      <c r="E472" s="116" t="s">
        <v>412</v>
      </c>
      <c r="F472" s="116" t="s">
        <v>2388</v>
      </c>
      <c r="G472" s="125" t="s">
        <v>2389</v>
      </c>
      <c r="H472" s="116"/>
      <c r="I472" s="116"/>
      <c r="J472" s="116"/>
      <c r="K472" s="116" t="s">
        <v>1794</v>
      </c>
      <c r="L472" s="116" t="s">
        <v>2390</v>
      </c>
      <c r="M472" s="116"/>
      <c r="N472" s="116"/>
      <c r="O472" s="116"/>
      <c r="P472" s="116"/>
      <c r="Q472" s="116"/>
      <c r="R472" s="116"/>
      <c r="S472" s="116"/>
      <c r="T472" s="116">
        <v>30390156</v>
      </c>
      <c r="U472" s="140">
        <v>0.14749999999999999</v>
      </c>
      <c r="V472" s="116" t="s">
        <v>2193</v>
      </c>
      <c r="W472" s="116"/>
      <c r="X472" s="116">
        <v>832</v>
      </c>
      <c r="Y472" s="116">
        <v>26</v>
      </c>
      <c r="Z472" s="116" t="s">
        <v>62</v>
      </c>
      <c r="AA472" s="116"/>
      <c r="AB472" s="116"/>
      <c r="AC472" s="116"/>
      <c r="AD472" s="116"/>
      <c r="AE472" s="116" t="s">
        <v>2378</v>
      </c>
      <c r="AF472" s="116"/>
      <c r="AG472" s="116" t="s">
        <v>2657</v>
      </c>
      <c r="AH472" s="114">
        <v>44679</v>
      </c>
      <c r="AI472" s="114"/>
      <c r="AJ472" s="114">
        <v>44684</v>
      </c>
      <c r="AK472" s="114"/>
      <c r="AL472" s="114"/>
      <c r="AM472" s="116"/>
      <c r="AN472" s="116"/>
      <c r="AO472" s="116"/>
      <c r="AP472" s="116"/>
      <c r="AQ472" s="116"/>
      <c r="AR472" s="116"/>
      <c r="AS472" s="130" t="s">
        <v>53</v>
      </c>
      <c r="AT472" s="116"/>
      <c r="AU472" s="123"/>
      <c r="AV472" s="123"/>
      <c r="AW472" s="123"/>
      <c r="AX472" s="123"/>
      <c r="AY472" s="123"/>
      <c r="AZ472" s="123"/>
      <c r="BA472" s="116"/>
      <c r="BB472" s="116">
        <f t="shared" si="28"/>
        <v>0</v>
      </c>
      <c r="BC472" s="116">
        <f t="shared" si="29"/>
        <v>1</v>
      </c>
      <c r="BD472" s="116">
        <f t="shared" si="30"/>
        <v>1900</v>
      </c>
      <c r="BE472" s="124">
        <f t="shared" si="31"/>
        <v>0</v>
      </c>
    </row>
    <row r="473" spans="1:57">
      <c r="A473" s="116"/>
      <c r="B473" s="116"/>
      <c r="C473" s="116" t="s">
        <v>2379</v>
      </c>
      <c r="D473" s="116"/>
      <c r="E473" s="116" t="s">
        <v>412</v>
      </c>
      <c r="F473" s="116" t="s">
        <v>2388</v>
      </c>
      <c r="G473" s="125" t="s">
        <v>2389</v>
      </c>
      <c r="H473" s="116"/>
      <c r="I473" s="116"/>
      <c r="J473" s="116"/>
      <c r="K473" s="116" t="s">
        <v>1794</v>
      </c>
      <c r="L473" s="116" t="s">
        <v>2390</v>
      </c>
      <c r="M473" s="116"/>
      <c r="N473" s="116"/>
      <c r="O473" s="116"/>
      <c r="P473" s="116"/>
      <c r="Q473" s="116"/>
      <c r="R473" s="116"/>
      <c r="S473" s="116"/>
      <c r="T473" s="116">
        <v>30390156</v>
      </c>
      <c r="U473" s="140">
        <v>0.14749999999999999</v>
      </c>
      <c r="V473" s="116" t="s">
        <v>2193</v>
      </c>
      <c r="W473" s="116"/>
      <c r="X473" s="116">
        <v>832</v>
      </c>
      <c r="Y473" s="116">
        <v>26</v>
      </c>
      <c r="Z473" s="116" t="s">
        <v>62</v>
      </c>
      <c r="AA473" s="116"/>
      <c r="AB473" s="116"/>
      <c r="AC473" s="116"/>
      <c r="AD473" s="116"/>
      <c r="AE473" s="116" t="s">
        <v>2379</v>
      </c>
      <c r="AF473" s="116"/>
      <c r="AG473" s="116" t="s">
        <v>2657</v>
      </c>
      <c r="AH473" s="114">
        <v>44680</v>
      </c>
      <c r="AI473" s="114"/>
      <c r="AJ473" s="114">
        <v>44685</v>
      </c>
      <c r="AK473" s="114"/>
      <c r="AL473" s="114"/>
      <c r="AM473" s="116"/>
      <c r="AN473" s="116"/>
      <c r="AO473" s="116"/>
      <c r="AP473" s="116"/>
      <c r="AQ473" s="116"/>
      <c r="AR473" s="116"/>
      <c r="AS473" s="130" t="s">
        <v>53</v>
      </c>
      <c r="AT473" s="116"/>
      <c r="AU473" s="123"/>
      <c r="AV473" s="123"/>
      <c r="AW473" s="123"/>
      <c r="AX473" s="123"/>
      <c r="AY473" s="123"/>
      <c r="AZ473" s="123"/>
      <c r="BA473" s="116"/>
      <c r="BB473" s="116">
        <f t="shared" si="28"/>
        <v>0</v>
      </c>
      <c r="BC473" s="116">
        <f t="shared" si="29"/>
        <v>1</v>
      </c>
      <c r="BD473" s="116">
        <f t="shared" si="30"/>
        <v>1900</v>
      </c>
      <c r="BE473" s="124">
        <f t="shared" si="31"/>
        <v>0</v>
      </c>
    </row>
    <row r="474" spans="1:57">
      <c r="A474" s="116"/>
      <c r="B474" s="116"/>
      <c r="C474" s="116" t="s">
        <v>2380</v>
      </c>
      <c r="D474" s="116"/>
      <c r="E474" s="116" t="s">
        <v>412</v>
      </c>
      <c r="F474" s="116" t="s">
        <v>2388</v>
      </c>
      <c r="G474" s="125" t="s">
        <v>2389</v>
      </c>
      <c r="H474" s="116"/>
      <c r="I474" s="116"/>
      <c r="J474" s="116"/>
      <c r="K474" s="116" t="s">
        <v>1794</v>
      </c>
      <c r="L474" s="116" t="s">
        <v>2391</v>
      </c>
      <c r="M474" s="116"/>
      <c r="N474" s="116"/>
      <c r="O474" s="116"/>
      <c r="P474" s="116"/>
      <c r="Q474" s="116"/>
      <c r="R474" s="116"/>
      <c r="S474" s="116"/>
      <c r="T474" s="116">
        <v>30390156</v>
      </c>
      <c r="U474" s="140">
        <v>0.14749999999999999</v>
      </c>
      <c r="V474" s="116" t="s">
        <v>2193</v>
      </c>
      <c r="W474" s="116"/>
      <c r="X474" s="116">
        <v>832</v>
      </c>
      <c r="Y474" s="116">
        <v>26</v>
      </c>
      <c r="Z474" s="116" t="s">
        <v>62</v>
      </c>
      <c r="AA474" s="116"/>
      <c r="AB474" s="116"/>
      <c r="AC474" s="116"/>
      <c r="AD474" s="116"/>
      <c r="AE474" s="116" t="s">
        <v>2380</v>
      </c>
      <c r="AF474" s="116"/>
      <c r="AG474" s="116" t="s">
        <v>2657</v>
      </c>
      <c r="AH474" s="114">
        <v>44680</v>
      </c>
      <c r="AI474" s="114"/>
      <c r="AJ474" s="114">
        <v>44685</v>
      </c>
      <c r="AK474" s="114"/>
      <c r="AL474" s="114"/>
      <c r="AM474" s="116"/>
      <c r="AN474" s="116"/>
      <c r="AO474" s="116"/>
      <c r="AP474" s="116"/>
      <c r="AQ474" s="116"/>
      <c r="AR474" s="116"/>
      <c r="AS474" s="130" t="s">
        <v>53</v>
      </c>
      <c r="AT474" s="116"/>
      <c r="AU474" s="123"/>
      <c r="AV474" s="123"/>
      <c r="AW474" s="123"/>
      <c r="AX474" s="123"/>
      <c r="AY474" s="123"/>
      <c r="AZ474" s="123"/>
      <c r="BA474" s="116"/>
      <c r="BB474" s="116">
        <f t="shared" si="28"/>
        <v>0</v>
      </c>
      <c r="BC474" s="116">
        <f t="shared" si="29"/>
        <v>1</v>
      </c>
      <c r="BD474" s="116">
        <f t="shared" si="30"/>
        <v>1900</v>
      </c>
      <c r="BE474" s="124">
        <f t="shared" si="31"/>
        <v>0</v>
      </c>
    </row>
    <row r="475" spans="1:57">
      <c r="A475" s="116"/>
      <c r="B475" s="116"/>
      <c r="C475" s="116" t="s">
        <v>2381</v>
      </c>
      <c r="D475" s="116"/>
      <c r="E475" s="116" t="s">
        <v>412</v>
      </c>
      <c r="F475" s="116" t="s">
        <v>2388</v>
      </c>
      <c r="G475" s="125" t="s">
        <v>2389</v>
      </c>
      <c r="H475" s="116"/>
      <c r="I475" s="116"/>
      <c r="J475" s="116"/>
      <c r="K475" s="116" t="s">
        <v>1794</v>
      </c>
      <c r="L475" s="116" t="s">
        <v>2391</v>
      </c>
      <c r="M475" s="116"/>
      <c r="N475" s="116"/>
      <c r="O475" s="116"/>
      <c r="P475" s="116"/>
      <c r="Q475" s="116"/>
      <c r="R475" s="116"/>
      <c r="S475" s="116"/>
      <c r="T475" s="116">
        <v>30390156</v>
      </c>
      <c r="U475" s="140">
        <v>0.14749999999999999</v>
      </c>
      <c r="V475" s="116" t="s">
        <v>2193</v>
      </c>
      <c r="W475" s="116"/>
      <c r="X475" s="116">
        <v>576</v>
      </c>
      <c r="Y475" s="116">
        <v>18</v>
      </c>
      <c r="Z475" s="116" t="s">
        <v>62</v>
      </c>
      <c r="AA475" s="116"/>
      <c r="AB475" s="116"/>
      <c r="AC475" s="116"/>
      <c r="AD475" s="116"/>
      <c r="AE475" s="116" t="s">
        <v>2381</v>
      </c>
      <c r="AF475" s="116"/>
      <c r="AG475" s="116" t="s">
        <v>2657</v>
      </c>
      <c r="AH475" s="114">
        <v>44680</v>
      </c>
      <c r="AI475" s="114"/>
      <c r="AJ475" s="114">
        <v>44685</v>
      </c>
      <c r="AK475" s="114"/>
      <c r="AL475" s="114"/>
      <c r="AM475" s="116"/>
      <c r="AN475" s="116"/>
      <c r="AO475" s="116"/>
      <c r="AP475" s="116"/>
      <c r="AQ475" s="116"/>
      <c r="AR475" s="116"/>
      <c r="AS475" s="130" t="s">
        <v>53</v>
      </c>
      <c r="AT475" s="116"/>
      <c r="AU475" s="123"/>
      <c r="AV475" s="123"/>
      <c r="AW475" s="123"/>
      <c r="AX475" s="123"/>
      <c r="AY475" s="123"/>
      <c r="AZ475" s="123"/>
      <c r="BA475" s="116"/>
      <c r="BB475" s="116">
        <f t="shared" si="28"/>
        <v>0</v>
      </c>
      <c r="BC475" s="116">
        <f t="shared" si="29"/>
        <v>1</v>
      </c>
      <c r="BD475" s="116">
        <f t="shared" si="30"/>
        <v>1900</v>
      </c>
      <c r="BE475" s="124">
        <f t="shared" si="31"/>
        <v>0</v>
      </c>
    </row>
    <row r="476" spans="1:57">
      <c r="A476" s="116"/>
      <c r="B476" s="116"/>
      <c r="C476" s="116" t="s">
        <v>2382</v>
      </c>
      <c r="D476" s="116"/>
      <c r="E476" s="116" t="s">
        <v>749</v>
      </c>
      <c r="F476" s="116" t="s">
        <v>2388</v>
      </c>
      <c r="G476" s="125" t="s">
        <v>2389</v>
      </c>
      <c r="H476" s="116"/>
      <c r="I476" s="116"/>
      <c r="J476" s="116"/>
      <c r="K476" s="116" t="s">
        <v>747</v>
      </c>
      <c r="L476" s="116" t="s">
        <v>748</v>
      </c>
      <c r="M476" s="116"/>
      <c r="N476" s="116"/>
      <c r="O476" s="116"/>
      <c r="P476" s="116"/>
      <c r="Q476" s="116"/>
      <c r="R476" s="116"/>
      <c r="S476" s="116"/>
      <c r="T476" s="116">
        <v>30390156</v>
      </c>
      <c r="U476" s="140">
        <v>0.14749999999999999</v>
      </c>
      <c r="V476" s="116" t="s">
        <v>2193</v>
      </c>
      <c r="W476" s="116"/>
      <c r="X476" s="116">
        <v>768</v>
      </c>
      <c r="Y476" s="116">
        <v>24</v>
      </c>
      <c r="Z476" s="116" t="s">
        <v>62</v>
      </c>
      <c r="AA476" s="116"/>
      <c r="AB476" s="116"/>
      <c r="AC476" s="116"/>
      <c r="AD476" s="116"/>
      <c r="AE476" s="116" t="s">
        <v>2382</v>
      </c>
      <c r="AF476" s="116"/>
      <c r="AG476" s="116" t="s">
        <v>2657</v>
      </c>
      <c r="AH476" s="114">
        <v>44679</v>
      </c>
      <c r="AI476" s="114"/>
      <c r="AJ476" s="114">
        <v>44684</v>
      </c>
      <c r="AK476" s="114"/>
      <c r="AL476" s="114"/>
      <c r="AM476" s="116"/>
      <c r="AN476" s="116"/>
      <c r="AO476" s="116"/>
      <c r="AP476" s="116"/>
      <c r="AQ476" s="116"/>
      <c r="AR476" s="116"/>
      <c r="AS476" s="130" t="s">
        <v>53</v>
      </c>
      <c r="AT476" s="116"/>
      <c r="AU476" s="123"/>
      <c r="AV476" s="123"/>
      <c r="AW476" s="123"/>
      <c r="AX476" s="123"/>
      <c r="AY476" s="123"/>
      <c r="AZ476" s="123"/>
      <c r="BA476" s="116"/>
      <c r="BB476" s="116">
        <f t="shared" si="28"/>
        <v>0</v>
      </c>
      <c r="BC476" s="116">
        <f t="shared" si="29"/>
        <v>1</v>
      </c>
      <c r="BD476" s="116">
        <f t="shared" si="30"/>
        <v>1900</v>
      </c>
      <c r="BE476" s="124">
        <f t="shared" si="31"/>
        <v>0</v>
      </c>
    </row>
    <row r="477" spans="1:57">
      <c r="A477" s="116"/>
      <c r="B477" s="116"/>
      <c r="C477" s="116" t="s">
        <v>2383</v>
      </c>
      <c r="D477" s="116"/>
      <c r="E477" s="116" t="s">
        <v>2387</v>
      </c>
      <c r="F477" s="116" t="s">
        <v>2388</v>
      </c>
      <c r="G477" s="125" t="s">
        <v>2389</v>
      </c>
      <c r="H477" s="116"/>
      <c r="I477" s="116"/>
      <c r="J477" s="116"/>
      <c r="K477" s="116" t="s">
        <v>331</v>
      </c>
      <c r="L477" s="116" t="s">
        <v>332</v>
      </c>
      <c r="M477" s="116"/>
      <c r="N477" s="116"/>
      <c r="O477" s="116"/>
      <c r="P477" s="116"/>
      <c r="Q477" s="116"/>
      <c r="R477" s="116"/>
      <c r="S477" s="116"/>
      <c r="T477" s="116">
        <v>30390156</v>
      </c>
      <c r="U477" s="140">
        <v>0.14749999999999999</v>
      </c>
      <c r="V477" s="116" t="s">
        <v>2193</v>
      </c>
      <c r="W477" s="116"/>
      <c r="X477" s="116">
        <v>832</v>
      </c>
      <c r="Y477" s="116">
        <v>26</v>
      </c>
      <c r="Z477" s="116" t="s">
        <v>62</v>
      </c>
      <c r="AA477" s="116"/>
      <c r="AB477" s="116"/>
      <c r="AC477" s="116"/>
      <c r="AD477" s="116"/>
      <c r="AE477" s="116" t="s">
        <v>2383</v>
      </c>
      <c r="AF477" s="116"/>
      <c r="AG477" s="116" t="s">
        <v>2657</v>
      </c>
      <c r="AH477" s="114">
        <v>44680</v>
      </c>
      <c r="AI477" s="114"/>
      <c r="AJ477" s="114">
        <v>44685</v>
      </c>
      <c r="AK477" s="114"/>
      <c r="AL477" s="114"/>
      <c r="AM477" s="116"/>
      <c r="AN477" s="116"/>
      <c r="AO477" s="116"/>
      <c r="AP477" s="116"/>
      <c r="AQ477" s="116"/>
      <c r="AR477" s="116"/>
      <c r="AS477" s="130" t="s">
        <v>53</v>
      </c>
      <c r="AT477" s="116"/>
      <c r="AU477" s="123"/>
      <c r="AV477" s="123"/>
      <c r="AW477" s="123"/>
      <c r="AX477" s="123"/>
      <c r="AY477" s="123"/>
      <c r="AZ477" s="123"/>
      <c r="BA477" s="116"/>
      <c r="BB477" s="116">
        <f t="shared" si="28"/>
        <v>0</v>
      </c>
      <c r="BC477" s="116">
        <f t="shared" si="29"/>
        <v>1</v>
      </c>
      <c r="BD477" s="116">
        <f t="shared" si="30"/>
        <v>1900</v>
      </c>
      <c r="BE477" s="124">
        <f t="shared" si="31"/>
        <v>0</v>
      </c>
    </row>
    <row r="478" spans="1:57">
      <c r="A478" s="116"/>
      <c r="B478" s="116"/>
      <c r="C478" s="130" t="s">
        <v>1710</v>
      </c>
      <c r="D478" s="116"/>
      <c r="E478" s="130" t="s">
        <v>2518</v>
      </c>
      <c r="F478" s="116"/>
      <c r="G478" s="130"/>
      <c r="H478" s="116"/>
      <c r="I478" s="116"/>
      <c r="J478" s="116"/>
      <c r="K478" s="130" t="s">
        <v>557</v>
      </c>
      <c r="L478" s="130" t="s">
        <v>1925</v>
      </c>
      <c r="M478" s="116"/>
      <c r="N478" s="116"/>
      <c r="O478" s="116"/>
      <c r="P478" s="116"/>
      <c r="Q478" s="116"/>
      <c r="R478" s="116"/>
      <c r="S478" s="116"/>
      <c r="T478" s="130">
        <v>30368517</v>
      </c>
      <c r="U478" s="131">
        <v>0.18</v>
      </c>
      <c r="V478" s="130" t="s">
        <v>2541</v>
      </c>
      <c r="W478" s="116"/>
      <c r="X478" s="130">
        <v>896</v>
      </c>
      <c r="Y478" s="130">
        <v>28</v>
      </c>
      <c r="Z478" s="130" t="s">
        <v>62</v>
      </c>
      <c r="AA478" s="116"/>
      <c r="AB478" s="116"/>
      <c r="AC478" s="116"/>
      <c r="AD478" s="116"/>
      <c r="AE478" s="130" t="s">
        <v>1710</v>
      </c>
      <c r="AF478" s="116"/>
      <c r="AG478" s="116" t="s">
        <v>2657</v>
      </c>
      <c r="AH478" s="116"/>
      <c r="AI478" s="116"/>
      <c r="AJ478" s="116"/>
      <c r="AK478" s="116"/>
      <c r="AL478" s="116"/>
      <c r="AM478" s="116"/>
      <c r="AN478" s="130" t="s">
        <v>2392</v>
      </c>
      <c r="AO478" s="116"/>
      <c r="AP478" s="116"/>
      <c r="AQ478" s="116"/>
      <c r="AR478" s="116"/>
      <c r="AS478" s="130" t="s">
        <v>53</v>
      </c>
      <c r="AT478" s="130"/>
      <c r="AU478" s="123"/>
      <c r="AV478" s="123"/>
      <c r="AW478" s="123"/>
      <c r="AX478" s="123"/>
      <c r="AY478" s="123"/>
      <c r="AZ478" s="123"/>
      <c r="BA478" s="116"/>
      <c r="BB478" s="116">
        <f t="shared" si="28"/>
        <v>0</v>
      </c>
      <c r="BC478" s="116">
        <f t="shared" si="29"/>
        <v>1</v>
      </c>
      <c r="BD478" s="116">
        <f t="shared" si="30"/>
        <v>1900</v>
      </c>
      <c r="BE478" s="124">
        <f t="shared" si="31"/>
        <v>0</v>
      </c>
    </row>
    <row r="479" spans="1:57">
      <c r="A479" s="116"/>
      <c r="B479" s="116"/>
      <c r="C479" s="130" t="s">
        <v>1711</v>
      </c>
      <c r="D479" s="116"/>
      <c r="E479" s="130" t="s">
        <v>2518</v>
      </c>
      <c r="F479" s="116"/>
      <c r="G479" s="130"/>
      <c r="H479" s="116"/>
      <c r="I479" s="116"/>
      <c r="J479" s="116"/>
      <c r="K479" s="130" t="s">
        <v>557</v>
      </c>
      <c r="L479" s="130" t="s">
        <v>1925</v>
      </c>
      <c r="M479" s="116"/>
      <c r="N479" s="116"/>
      <c r="O479" s="116"/>
      <c r="P479" s="116"/>
      <c r="Q479" s="116"/>
      <c r="R479" s="116"/>
      <c r="S479" s="116"/>
      <c r="T479" s="130">
        <v>30368517</v>
      </c>
      <c r="U479" s="131">
        <v>0.18</v>
      </c>
      <c r="V479" s="130" t="s">
        <v>2541</v>
      </c>
      <c r="W479" s="116"/>
      <c r="X479" s="130">
        <v>896</v>
      </c>
      <c r="Y479" s="130">
        <v>28</v>
      </c>
      <c r="Z479" s="130" t="s">
        <v>62</v>
      </c>
      <c r="AA479" s="116"/>
      <c r="AB479" s="116"/>
      <c r="AC479" s="116"/>
      <c r="AD479" s="116"/>
      <c r="AE479" s="130" t="s">
        <v>1711</v>
      </c>
      <c r="AF479" s="116"/>
      <c r="AG479" s="116" t="s">
        <v>2657</v>
      </c>
      <c r="AH479" s="116"/>
      <c r="AI479" s="116"/>
      <c r="AJ479" s="116"/>
      <c r="AK479" s="116"/>
      <c r="AL479" s="116"/>
      <c r="AM479" s="116"/>
      <c r="AN479" s="130" t="s">
        <v>2392</v>
      </c>
      <c r="AO479" s="116"/>
      <c r="AP479" s="116"/>
      <c r="AQ479" s="116"/>
      <c r="AR479" s="116"/>
      <c r="AS479" s="130" t="s">
        <v>53</v>
      </c>
      <c r="AT479" s="130"/>
      <c r="AU479" s="123"/>
      <c r="AV479" s="123"/>
      <c r="AW479" s="123"/>
      <c r="AX479" s="123"/>
      <c r="AY479" s="123"/>
      <c r="AZ479" s="123"/>
      <c r="BA479" s="116"/>
      <c r="BB479" s="116">
        <f t="shared" si="28"/>
        <v>0</v>
      </c>
      <c r="BC479" s="116">
        <f t="shared" si="29"/>
        <v>1</v>
      </c>
      <c r="BD479" s="116">
        <f t="shared" si="30"/>
        <v>1900</v>
      </c>
      <c r="BE479" s="124">
        <f t="shared" si="31"/>
        <v>0</v>
      </c>
    </row>
    <row r="480" spans="1:57">
      <c r="A480" s="116"/>
      <c r="B480" s="116"/>
      <c r="C480" s="130" t="s">
        <v>1712</v>
      </c>
      <c r="D480" s="116"/>
      <c r="E480" s="130" t="s">
        <v>2518</v>
      </c>
      <c r="F480" s="116"/>
      <c r="G480" s="130"/>
      <c r="H480" s="116"/>
      <c r="I480" s="116"/>
      <c r="J480" s="116"/>
      <c r="K480" s="130" t="s">
        <v>557</v>
      </c>
      <c r="L480" s="130" t="s">
        <v>1925</v>
      </c>
      <c r="M480" s="116"/>
      <c r="N480" s="116"/>
      <c r="O480" s="116"/>
      <c r="P480" s="116"/>
      <c r="Q480" s="116"/>
      <c r="R480" s="116"/>
      <c r="S480" s="116"/>
      <c r="T480" s="130">
        <v>30368517</v>
      </c>
      <c r="U480" s="131">
        <v>0.18</v>
      </c>
      <c r="V480" s="130" t="s">
        <v>2541</v>
      </c>
      <c r="W480" s="116"/>
      <c r="X480" s="130">
        <v>896</v>
      </c>
      <c r="Y480" s="130">
        <v>28</v>
      </c>
      <c r="Z480" s="130" t="s">
        <v>62</v>
      </c>
      <c r="AA480" s="116"/>
      <c r="AB480" s="116"/>
      <c r="AC480" s="116"/>
      <c r="AD480" s="116"/>
      <c r="AE480" s="130" t="s">
        <v>1712</v>
      </c>
      <c r="AF480" s="116"/>
      <c r="AG480" s="116" t="s">
        <v>2657</v>
      </c>
      <c r="AH480" s="116"/>
      <c r="AI480" s="116"/>
      <c r="AJ480" s="116"/>
      <c r="AK480" s="116"/>
      <c r="AL480" s="116"/>
      <c r="AM480" s="116"/>
      <c r="AN480" s="130" t="s">
        <v>2392</v>
      </c>
      <c r="AO480" s="116"/>
      <c r="AP480" s="116"/>
      <c r="AQ480" s="116"/>
      <c r="AR480" s="116"/>
      <c r="AS480" s="130" t="s">
        <v>53</v>
      </c>
      <c r="AT480" s="130"/>
      <c r="AU480" s="123"/>
      <c r="AV480" s="123"/>
      <c r="AW480" s="123"/>
      <c r="AX480" s="123"/>
      <c r="AY480" s="123"/>
      <c r="AZ480" s="123"/>
      <c r="BA480" s="116"/>
      <c r="BB480" s="116">
        <f t="shared" si="28"/>
        <v>0</v>
      </c>
      <c r="BC480" s="116">
        <f t="shared" si="29"/>
        <v>1</v>
      </c>
      <c r="BD480" s="116">
        <f t="shared" si="30"/>
        <v>1900</v>
      </c>
      <c r="BE480" s="124">
        <f t="shared" si="31"/>
        <v>0</v>
      </c>
    </row>
    <row r="481" spans="1:57">
      <c r="A481" s="116"/>
      <c r="B481" s="116"/>
      <c r="C481" s="130" t="s">
        <v>1713</v>
      </c>
      <c r="D481" s="116"/>
      <c r="E481" s="130" t="s">
        <v>2518</v>
      </c>
      <c r="F481" s="116"/>
      <c r="G481" s="130"/>
      <c r="H481" s="116"/>
      <c r="I481" s="116"/>
      <c r="J481" s="116"/>
      <c r="K481" s="130" t="s">
        <v>557</v>
      </c>
      <c r="L481" s="130" t="s">
        <v>1925</v>
      </c>
      <c r="M481" s="116"/>
      <c r="N481" s="116"/>
      <c r="O481" s="116"/>
      <c r="P481" s="116"/>
      <c r="Q481" s="116"/>
      <c r="R481" s="116"/>
      <c r="S481" s="116"/>
      <c r="T481" s="130">
        <v>30368517</v>
      </c>
      <c r="U481" s="131">
        <v>0.18</v>
      </c>
      <c r="V481" s="130" t="s">
        <v>2541</v>
      </c>
      <c r="W481" s="116"/>
      <c r="X481" s="130">
        <v>800</v>
      </c>
      <c r="Y481" s="130">
        <v>25</v>
      </c>
      <c r="Z481" s="130" t="s">
        <v>62</v>
      </c>
      <c r="AA481" s="116"/>
      <c r="AB481" s="116"/>
      <c r="AC481" s="116"/>
      <c r="AD481" s="116"/>
      <c r="AE481" s="130" t="s">
        <v>1713</v>
      </c>
      <c r="AF481" s="116"/>
      <c r="AG481" s="116" t="s">
        <v>2657</v>
      </c>
      <c r="AH481" s="116"/>
      <c r="AI481" s="116"/>
      <c r="AJ481" s="116"/>
      <c r="AK481" s="116"/>
      <c r="AL481" s="116"/>
      <c r="AM481" s="116"/>
      <c r="AN481" s="130" t="s">
        <v>2392</v>
      </c>
      <c r="AO481" s="116"/>
      <c r="AP481" s="116"/>
      <c r="AQ481" s="116"/>
      <c r="AR481" s="116"/>
      <c r="AS481" s="130" t="s">
        <v>53</v>
      </c>
      <c r="AT481" s="130"/>
      <c r="AU481" s="123"/>
      <c r="AV481" s="123"/>
      <c r="AW481" s="123"/>
      <c r="AX481" s="123"/>
      <c r="AY481" s="123"/>
      <c r="AZ481" s="123"/>
      <c r="BA481" s="116"/>
      <c r="BB481" s="116">
        <f t="shared" si="28"/>
        <v>0</v>
      </c>
      <c r="BC481" s="116">
        <f t="shared" si="29"/>
        <v>1</v>
      </c>
      <c r="BD481" s="116">
        <f t="shared" si="30"/>
        <v>1900</v>
      </c>
      <c r="BE481" s="124">
        <f t="shared" si="31"/>
        <v>0</v>
      </c>
    </row>
    <row r="482" spans="1:57">
      <c r="A482" s="116"/>
      <c r="B482" s="116"/>
      <c r="C482" s="130" t="s">
        <v>1714</v>
      </c>
      <c r="D482" s="116"/>
      <c r="E482" s="130" t="s">
        <v>2154</v>
      </c>
      <c r="F482" s="116"/>
      <c r="G482" s="130"/>
      <c r="H482" s="116"/>
      <c r="I482" s="116"/>
      <c r="J482" s="116"/>
      <c r="K482" s="130" t="s">
        <v>1788</v>
      </c>
      <c r="L482" s="130" t="s">
        <v>2000</v>
      </c>
      <c r="M482" s="116"/>
      <c r="N482" s="116"/>
      <c r="O482" s="116"/>
      <c r="P482" s="116"/>
      <c r="Q482" s="116"/>
      <c r="R482" s="116"/>
      <c r="S482" s="116"/>
      <c r="T482" s="130">
        <v>30371611</v>
      </c>
      <c r="U482" s="142">
        <v>0.14749999999999999</v>
      </c>
      <c r="V482" s="130" t="s">
        <v>2208</v>
      </c>
      <c r="W482" s="116"/>
      <c r="X482" s="130">
        <v>832</v>
      </c>
      <c r="Y482" s="130">
        <v>26</v>
      </c>
      <c r="Z482" s="130" t="s">
        <v>56</v>
      </c>
      <c r="AA482" s="116"/>
      <c r="AB482" s="116"/>
      <c r="AC482" s="116"/>
      <c r="AD482" s="116"/>
      <c r="AE482" s="130" t="s">
        <v>1714</v>
      </c>
      <c r="AF482" s="116"/>
      <c r="AG482" s="116" t="s">
        <v>2657</v>
      </c>
      <c r="AH482" s="116"/>
      <c r="AI482" s="116"/>
      <c r="AJ482" s="116"/>
      <c r="AK482" s="116"/>
      <c r="AL482" s="116"/>
      <c r="AM482" s="116"/>
      <c r="AN482" s="130"/>
      <c r="AO482" s="116"/>
      <c r="AP482" s="116"/>
      <c r="AQ482" s="116"/>
      <c r="AR482" s="116"/>
      <c r="AS482" s="130" t="s">
        <v>53</v>
      </c>
      <c r="AT482" s="130"/>
      <c r="AU482" s="123"/>
      <c r="AV482" s="123"/>
      <c r="AW482" s="123"/>
      <c r="AX482" s="123"/>
      <c r="AY482" s="123"/>
      <c r="AZ482" s="123"/>
      <c r="BA482" s="116"/>
      <c r="BB482" s="116">
        <f t="shared" si="28"/>
        <v>0</v>
      </c>
      <c r="BC482" s="116">
        <f t="shared" si="29"/>
        <v>1</v>
      </c>
      <c r="BD482" s="116">
        <f t="shared" si="30"/>
        <v>1900</v>
      </c>
      <c r="BE482" s="124">
        <f t="shared" si="31"/>
        <v>0</v>
      </c>
    </row>
    <row r="483" spans="1:57">
      <c r="A483" s="116"/>
      <c r="B483" s="116"/>
      <c r="C483" s="130" t="s">
        <v>1715</v>
      </c>
      <c r="D483" s="116"/>
      <c r="E483" s="130" t="s">
        <v>2154</v>
      </c>
      <c r="F483" s="116"/>
      <c r="G483" s="130"/>
      <c r="H483" s="116"/>
      <c r="I483" s="116"/>
      <c r="J483" s="116"/>
      <c r="K483" s="130" t="s">
        <v>1788</v>
      </c>
      <c r="L483" s="130" t="s">
        <v>2000</v>
      </c>
      <c r="M483" s="116"/>
      <c r="N483" s="116"/>
      <c r="O483" s="116"/>
      <c r="P483" s="116"/>
      <c r="Q483" s="116"/>
      <c r="R483" s="116"/>
      <c r="S483" s="116"/>
      <c r="T483" s="130">
        <v>30371611</v>
      </c>
      <c r="U483" s="142">
        <v>0.14749999999999999</v>
      </c>
      <c r="V483" s="130" t="s">
        <v>2208</v>
      </c>
      <c r="W483" s="116"/>
      <c r="X483" s="130">
        <v>832</v>
      </c>
      <c r="Y483" s="130">
        <v>26</v>
      </c>
      <c r="Z483" s="130" t="s">
        <v>56</v>
      </c>
      <c r="AA483" s="116"/>
      <c r="AB483" s="116"/>
      <c r="AC483" s="116"/>
      <c r="AD483" s="116"/>
      <c r="AE483" s="130" t="s">
        <v>1715</v>
      </c>
      <c r="AF483" s="116"/>
      <c r="AG483" s="116" t="s">
        <v>2657</v>
      </c>
      <c r="AH483" s="116"/>
      <c r="AI483" s="116"/>
      <c r="AJ483" s="116"/>
      <c r="AK483" s="116"/>
      <c r="AL483" s="116"/>
      <c r="AM483" s="116"/>
      <c r="AN483" s="130"/>
      <c r="AO483" s="116"/>
      <c r="AP483" s="116"/>
      <c r="AQ483" s="116"/>
      <c r="AR483" s="116"/>
      <c r="AS483" s="130" t="s">
        <v>53</v>
      </c>
      <c r="AT483" s="130"/>
      <c r="AU483" s="123"/>
      <c r="AV483" s="123"/>
      <c r="AW483" s="123"/>
      <c r="AX483" s="123"/>
      <c r="AY483" s="123"/>
      <c r="AZ483" s="123"/>
      <c r="BA483" s="116"/>
      <c r="BB483" s="116">
        <f t="shared" si="28"/>
        <v>0</v>
      </c>
      <c r="BC483" s="116">
        <f t="shared" si="29"/>
        <v>1</v>
      </c>
      <c r="BD483" s="116">
        <f t="shared" si="30"/>
        <v>1900</v>
      </c>
      <c r="BE483" s="124">
        <f t="shared" si="31"/>
        <v>0</v>
      </c>
    </row>
    <row r="484" spans="1:57">
      <c r="A484" s="116"/>
      <c r="B484" s="116"/>
      <c r="C484" s="116" t="s">
        <v>1719</v>
      </c>
      <c r="D484" s="116"/>
      <c r="E484" s="116" t="s">
        <v>2087</v>
      </c>
      <c r="F484" s="116"/>
      <c r="G484" s="116"/>
      <c r="H484" s="116"/>
      <c r="I484" s="116"/>
      <c r="J484" s="116"/>
      <c r="K484" s="116" t="s">
        <v>1803</v>
      </c>
      <c r="L484" s="116" t="s">
        <v>1956</v>
      </c>
      <c r="M484" s="116"/>
      <c r="N484" s="116"/>
      <c r="O484" s="116"/>
      <c r="P484" s="116"/>
      <c r="Q484" s="116"/>
      <c r="R484" s="116"/>
      <c r="S484" s="116"/>
      <c r="T484" s="116">
        <v>30390256</v>
      </c>
      <c r="U484" s="140">
        <v>0.14749999999999999</v>
      </c>
      <c r="V484" s="116" t="s">
        <v>2196</v>
      </c>
      <c r="W484" s="116"/>
      <c r="X484" s="116">
        <v>624</v>
      </c>
      <c r="Y484" s="116">
        <v>24</v>
      </c>
      <c r="Z484" s="116" t="s">
        <v>56</v>
      </c>
      <c r="AA484" s="116"/>
      <c r="AB484" s="116"/>
      <c r="AC484" s="116"/>
      <c r="AD484" s="116"/>
      <c r="AE484" s="116" t="s">
        <v>1719</v>
      </c>
      <c r="AF484" s="116"/>
      <c r="AG484" s="116" t="s">
        <v>2657</v>
      </c>
      <c r="AH484" s="116"/>
      <c r="AI484" s="116"/>
      <c r="AJ484" s="116"/>
      <c r="AK484" s="116"/>
      <c r="AL484" s="116"/>
      <c r="AM484" s="116"/>
      <c r="AN484" s="116"/>
      <c r="AO484" s="116"/>
      <c r="AP484" s="116"/>
      <c r="AQ484" s="116"/>
      <c r="AR484" s="116"/>
      <c r="AS484" s="116" t="s">
        <v>53</v>
      </c>
      <c r="AT484" s="116"/>
      <c r="AU484" s="123"/>
      <c r="AV484" s="123"/>
      <c r="AW484" s="123"/>
      <c r="AX484" s="123"/>
      <c r="AY484" s="123"/>
      <c r="AZ484" s="123"/>
      <c r="BA484" s="116"/>
      <c r="BB484" s="116">
        <f t="shared" si="28"/>
        <v>0</v>
      </c>
      <c r="BC484" s="116">
        <f t="shared" si="29"/>
        <v>1</v>
      </c>
      <c r="BD484" s="116">
        <f t="shared" si="30"/>
        <v>1900</v>
      </c>
      <c r="BE484" s="124">
        <f t="shared" si="31"/>
        <v>0</v>
      </c>
    </row>
    <row r="485" spans="1:57">
      <c r="A485" s="116"/>
      <c r="B485" s="116"/>
      <c r="C485" s="116" t="s">
        <v>1720</v>
      </c>
      <c r="D485" s="116"/>
      <c r="E485" s="116" t="s">
        <v>2087</v>
      </c>
      <c r="F485" s="116"/>
      <c r="G485" s="116"/>
      <c r="H485" s="116"/>
      <c r="I485" s="116"/>
      <c r="J485" s="116"/>
      <c r="K485" s="116" t="s">
        <v>1803</v>
      </c>
      <c r="L485" s="116" t="s">
        <v>1956</v>
      </c>
      <c r="M485" s="116"/>
      <c r="N485" s="116"/>
      <c r="O485" s="116"/>
      <c r="P485" s="116"/>
      <c r="Q485" s="116"/>
      <c r="R485" s="116"/>
      <c r="S485" s="116"/>
      <c r="T485" s="116">
        <v>30390256</v>
      </c>
      <c r="U485" s="140">
        <v>0.14749999999999999</v>
      </c>
      <c r="V485" s="116" t="s">
        <v>2196</v>
      </c>
      <c r="W485" s="116"/>
      <c r="X485" s="116">
        <v>624</v>
      </c>
      <c r="Y485" s="116">
        <v>24</v>
      </c>
      <c r="Z485" s="116" t="s">
        <v>56</v>
      </c>
      <c r="AA485" s="116"/>
      <c r="AB485" s="116"/>
      <c r="AC485" s="116"/>
      <c r="AD485" s="116"/>
      <c r="AE485" s="116" t="s">
        <v>1720</v>
      </c>
      <c r="AF485" s="116"/>
      <c r="AG485" s="116" t="s">
        <v>2657</v>
      </c>
      <c r="AH485" s="116"/>
      <c r="AI485" s="116"/>
      <c r="AJ485" s="116"/>
      <c r="AK485" s="116"/>
      <c r="AL485" s="116"/>
      <c r="AM485" s="116"/>
      <c r="AN485" s="116"/>
      <c r="AO485" s="116"/>
      <c r="AP485" s="116"/>
      <c r="AQ485" s="116"/>
      <c r="AR485" s="116"/>
      <c r="AS485" s="116" t="s">
        <v>53</v>
      </c>
      <c r="AT485" s="116"/>
      <c r="AU485" s="123"/>
      <c r="AV485" s="123"/>
      <c r="AW485" s="123"/>
      <c r="AX485" s="123"/>
      <c r="AY485" s="123"/>
      <c r="AZ485" s="123"/>
      <c r="BA485" s="116"/>
      <c r="BB485" s="116">
        <f t="shared" si="28"/>
        <v>0</v>
      </c>
      <c r="BC485" s="116">
        <f t="shared" si="29"/>
        <v>1</v>
      </c>
      <c r="BD485" s="116">
        <f t="shared" si="30"/>
        <v>1900</v>
      </c>
      <c r="BE485" s="124">
        <f t="shared" si="31"/>
        <v>0</v>
      </c>
    </row>
    <row r="486" spans="1:57">
      <c r="A486" s="116"/>
      <c r="B486" s="116"/>
      <c r="C486" s="116" t="s">
        <v>1721</v>
      </c>
      <c r="D486" s="116"/>
      <c r="E486" s="116" t="s">
        <v>2087</v>
      </c>
      <c r="F486" s="116"/>
      <c r="G486" s="116"/>
      <c r="H486" s="116"/>
      <c r="I486" s="116"/>
      <c r="J486" s="116"/>
      <c r="K486" s="116" t="s">
        <v>1803</v>
      </c>
      <c r="L486" s="116" t="s">
        <v>1956</v>
      </c>
      <c r="M486" s="116"/>
      <c r="N486" s="116"/>
      <c r="O486" s="116"/>
      <c r="P486" s="116"/>
      <c r="Q486" s="116"/>
      <c r="R486" s="116"/>
      <c r="S486" s="116"/>
      <c r="T486" s="116">
        <v>30390256</v>
      </c>
      <c r="U486" s="140">
        <v>0.14749999999999999</v>
      </c>
      <c r="V486" s="116" t="s">
        <v>2196</v>
      </c>
      <c r="W486" s="116"/>
      <c r="X486" s="116">
        <v>624</v>
      </c>
      <c r="Y486" s="116">
        <v>24</v>
      </c>
      <c r="Z486" s="116" t="s">
        <v>56</v>
      </c>
      <c r="AA486" s="116"/>
      <c r="AB486" s="116"/>
      <c r="AC486" s="116"/>
      <c r="AD486" s="116"/>
      <c r="AE486" s="116" t="s">
        <v>1721</v>
      </c>
      <c r="AF486" s="116"/>
      <c r="AG486" s="116" t="s">
        <v>2657</v>
      </c>
      <c r="AH486" s="116"/>
      <c r="AI486" s="116"/>
      <c r="AJ486" s="116"/>
      <c r="AK486" s="116"/>
      <c r="AL486" s="116"/>
      <c r="AM486" s="116"/>
      <c r="AN486" s="116"/>
      <c r="AO486" s="116"/>
      <c r="AP486" s="116"/>
      <c r="AQ486" s="116"/>
      <c r="AR486" s="116"/>
      <c r="AS486" s="116" t="s">
        <v>53</v>
      </c>
      <c r="AT486" s="116"/>
      <c r="AU486" s="123"/>
      <c r="AV486" s="123"/>
      <c r="AW486" s="123"/>
      <c r="AX486" s="123"/>
      <c r="AY486" s="123"/>
      <c r="AZ486" s="123"/>
      <c r="BA486" s="116"/>
      <c r="BB486" s="116">
        <f t="shared" si="28"/>
        <v>0</v>
      </c>
      <c r="BC486" s="116">
        <f t="shared" si="29"/>
        <v>1</v>
      </c>
      <c r="BD486" s="116">
        <f t="shared" si="30"/>
        <v>1900</v>
      </c>
      <c r="BE486" s="124">
        <f t="shared" si="31"/>
        <v>0</v>
      </c>
    </row>
    <row r="487" spans="1:57">
      <c r="A487" s="116"/>
      <c r="B487" s="116"/>
      <c r="C487" s="116" t="s">
        <v>1722</v>
      </c>
      <c r="D487" s="116"/>
      <c r="E487" s="116" t="s">
        <v>2087</v>
      </c>
      <c r="F487" s="116"/>
      <c r="G487" s="116"/>
      <c r="H487" s="116"/>
      <c r="I487" s="116"/>
      <c r="J487" s="116"/>
      <c r="K487" s="116" t="s">
        <v>1803</v>
      </c>
      <c r="L487" s="116" t="s">
        <v>1956</v>
      </c>
      <c r="M487" s="116"/>
      <c r="N487" s="116"/>
      <c r="O487" s="116"/>
      <c r="P487" s="116"/>
      <c r="Q487" s="116"/>
      <c r="R487" s="116"/>
      <c r="S487" s="116"/>
      <c r="T487" s="116">
        <v>30390256</v>
      </c>
      <c r="U487" s="140">
        <v>0.14749999999999999</v>
      </c>
      <c r="V487" s="116" t="s">
        <v>2196</v>
      </c>
      <c r="W487" s="116"/>
      <c r="X487" s="116">
        <v>624</v>
      </c>
      <c r="Y487" s="116">
        <v>24</v>
      </c>
      <c r="Z487" s="116" t="s">
        <v>56</v>
      </c>
      <c r="AA487" s="116"/>
      <c r="AB487" s="116"/>
      <c r="AC487" s="116"/>
      <c r="AD487" s="116"/>
      <c r="AE487" s="116" t="s">
        <v>1722</v>
      </c>
      <c r="AF487" s="116"/>
      <c r="AG487" s="116" t="s">
        <v>2657</v>
      </c>
      <c r="AH487" s="116"/>
      <c r="AI487" s="116"/>
      <c r="AJ487" s="116"/>
      <c r="AK487" s="116"/>
      <c r="AL487" s="116"/>
      <c r="AM487" s="116"/>
      <c r="AN487" s="116"/>
      <c r="AO487" s="116"/>
      <c r="AP487" s="116"/>
      <c r="AQ487" s="116"/>
      <c r="AR487" s="116"/>
      <c r="AS487" s="116" t="s">
        <v>53</v>
      </c>
      <c r="AT487" s="116"/>
      <c r="AU487" s="123"/>
      <c r="AV487" s="123"/>
      <c r="AW487" s="123"/>
      <c r="AX487" s="123"/>
      <c r="AY487" s="123"/>
      <c r="AZ487" s="123"/>
      <c r="BA487" s="116"/>
      <c r="BB487" s="116">
        <f t="shared" si="28"/>
        <v>0</v>
      </c>
      <c r="BC487" s="116">
        <f t="shared" si="29"/>
        <v>1</v>
      </c>
      <c r="BD487" s="116">
        <f t="shared" si="30"/>
        <v>1900</v>
      </c>
      <c r="BE487" s="124">
        <f t="shared" si="31"/>
        <v>0</v>
      </c>
    </row>
    <row r="488" spans="1:57">
      <c r="A488" s="116"/>
      <c r="B488" s="116"/>
      <c r="C488" s="116" t="s">
        <v>1723</v>
      </c>
      <c r="D488" s="116"/>
      <c r="E488" s="116" t="s">
        <v>2087</v>
      </c>
      <c r="F488" s="116"/>
      <c r="G488" s="116"/>
      <c r="H488" s="116"/>
      <c r="I488" s="116"/>
      <c r="J488" s="116"/>
      <c r="K488" s="116" t="s">
        <v>1803</v>
      </c>
      <c r="L488" s="116" t="s">
        <v>1956</v>
      </c>
      <c r="M488" s="116"/>
      <c r="N488" s="116"/>
      <c r="O488" s="116"/>
      <c r="P488" s="116"/>
      <c r="Q488" s="116"/>
      <c r="R488" s="116"/>
      <c r="S488" s="116"/>
      <c r="T488" s="116">
        <v>30390256</v>
      </c>
      <c r="U488" s="140">
        <v>0.14749999999999999</v>
      </c>
      <c r="V488" s="116" t="s">
        <v>2196</v>
      </c>
      <c r="W488" s="116"/>
      <c r="X488" s="116">
        <v>624</v>
      </c>
      <c r="Y488" s="116">
        <v>24</v>
      </c>
      <c r="Z488" s="116" t="s">
        <v>56</v>
      </c>
      <c r="AA488" s="116"/>
      <c r="AB488" s="116"/>
      <c r="AC488" s="116"/>
      <c r="AD488" s="116"/>
      <c r="AE488" s="116" t="s">
        <v>1723</v>
      </c>
      <c r="AF488" s="116"/>
      <c r="AG488" s="116" t="s">
        <v>2657</v>
      </c>
      <c r="AH488" s="116"/>
      <c r="AI488" s="116"/>
      <c r="AJ488" s="116"/>
      <c r="AK488" s="116"/>
      <c r="AL488" s="116"/>
      <c r="AM488" s="116"/>
      <c r="AN488" s="116"/>
      <c r="AO488" s="116"/>
      <c r="AP488" s="116"/>
      <c r="AQ488" s="116"/>
      <c r="AR488" s="116"/>
      <c r="AS488" s="116" t="s">
        <v>53</v>
      </c>
      <c r="AT488" s="116"/>
      <c r="AU488" s="123"/>
      <c r="AV488" s="123"/>
      <c r="AW488" s="123"/>
      <c r="AX488" s="123"/>
      <c r="AY488" s="123"/>
      <c r="AZ488" s="123"/>
      <c r="BA488" s="116"/>
      <c r="BB488" s="116">
        <f t="shared" si="28"/>
        <v>0</v>
      </c>
      <c r="BC488" s="116">
        <f t="shared" si="29"/>
        <v>1</v>
      </c>
      <c r="BD488" s="116">
        <f t="shared" si="30"/>
        <v>1900</v>
      </c>
      <c r="BE488" s="124">
        <f t="shared" si="31"/>
        <v>0</v>
      </c>
    </row>
    <row r="489" spans="1:57">
      <c r="A489" s="116"/>
      <c r="B489" s="116"/>
      <c r="C489" s="130" t="s">
        <v>1726</v>
      </c>
      <c r="D489" s="116"/>
      <c r="E489" s="130" t="s">
        <v>2123</v>
      </c>
      <c r="F489" s="116"/>
      <c r="G489" s="130"/>
      <c r="H489" s="116"/>
      <c r="I489" s="116"/>
      <c r="J489" s="116"/>
      <c r="K489" s="130" t="s">
        <v>1801</v>
      </c>
      <c r="L489" s="130" t="s">
        <v>1979</v>
      </c>
      <c r="M489" s="116"/>
      <c r="N489" s="116"/>
      <c r="O489" s="116"/>
      <c r="P489" s="116"/>
      <c r="Q489" s="116"/>
      <c r="R489" s="116"/>
      <c r="S489" s="116"/>
      <c r="T489" s="130">
        <v>30390255</v>
      </c>
      <c r="U489" s="142">
        <v>0.14749999999999999</v>
      </c>
      <c r="V489" s="130" t="s">
        <v>2200</v>
      </c>
      <c r="W489" s="116"/>
      <c r="X489" s="130">
        <v>624</v>
      </c>
      <c r="Y489" s="130">
        <v>24</v>
      </c>
      <c r="Z489" s="130" t="s">
        <v>56</v>
      </c>
      <c r="AA489" s="116"/>
      <c r="AB489" s="116"/>
      <c r="AC489" s="116"/>
      <c r="AD489" s="116"/>
      <c r="AE489" s="130" t="s">
        <v>1726</v>
      </c>
      <c r="AF489" s="116"/>
      <c r="AG489" s="116" t="s">
        <v>2657</v>
      </c>
      <c r="AH489" s="116"/>
      <c r="AI489" s="116"/>
      <c r="AJ489" s="116"/>
      <c r="AK489" s="116"/>
      <c r="AL489" s="116"/>
      <c r="AM489" s="116"/>
      <c r="AN489" s="130"/>
      <c r="AO489" s="116"/>
      <c r="AP489" s="116"/>
      <c r="AQ489" s="116"/>
      <c r="AR489" s="116"/>
      <c r="AS489" s="130" t="s">
        <v>53</v>
      </c>
      <c r="AT489" s="130"/>
      <c r="AU489" s="123"/>
      <c r="AV489" s="123"/>
      <c r="AW489" s="123"/>
      <c r="AX489" s="123"/>
      <c r="AY489" s="123"/>
      <c r="AZ489" s="123"/>
      <c r="BA489" s="116"/>
      <c r="BB489" s="116">
        <f t="shared" si="28"/>
        <v>0</v>
      </c>
      <c r="BC489" s="116">
        <f t="shared" si="29"/>
        <v>1</v>
      </c>
      <c r="BD489" s="116">
        <f t="shared" si="30"/>
        <v>1900</v>
      </c>
      <c r="BE489" s="124">
        <f t="shared" si="31"/>
        <v>0</v>
      </c>
    </row>
    <row r="490" spans="1:57">
      <c r="A490" s="116"/>
      <c r="B490" s="116"/>
      <c r="C490" s="130" t="s">
        <v>1731</v>
      </c>
      <c r="D490" s="116"/>
      <c r="E490" s="130">
        <v>114162</v>
      </c>
      <c r="F490" s="116"/>
      <c r="G490" s="130"/>
      <c r="H490" s="116"/>
      <c r="I490" s="116"/>
      <c r="J490" s="116"/>
      <c r="K490" s="130" t="s">
        <v>1788</v>
      </c>
      <c r="L490" s="130" t="s">
        <v>1978</v>
      </c>
      <c r="M490" s="116"/>
      <c r="N490" s="116"/>
      <c r="O490" s="116"/>
      <c r="P490" s="116"/>
      <c r="Q490" s="116"/>
      <c r="R490" s="116"/>
      <c r="S490" s="116"/>
      <c r="T490" s="130">
        <v>30376909</v>
      </c>
      <c r="U490" s="142">
        <v>0.14749999999999999</v>
      </c>
      <c r="V490" s="130" t="s">
        <v>2206</v>
      </c>
      <c r="W490" s="116"/>
      <c r="X490" s="130">
        <v>832</v>
      </c>
      <c r="Y490" s="130">
        <v>26</v>
      </c>
      <c r="Z490" s="130" t="s">
        <v>56</v>
      </c>
      <c r="AA490" s="116"/>
      <c r="AB490" s="116"/>
      <c r="AC490" s="116"/>
      <c r="AD490" s="116"/>
      <c r="AE490" s="130" t="s">
        <v>1731</v>
      </c>
      <c r="AF490" s="116"/>
      <c r="AG490" s="116" t="s">
        <v>2657</v>
      </c>
      <c r="AH490" s="116"/>
      <c r="AI490" s="116"/>
      <c r="AJ490" s="116"/>
      <c r="AK490" s="116"/>
      <c r="AL490" s="116"/>
      <c r="AM490" s="116"/>
      <c r="AN490" s="130"/>
      <c r="AO490" s="116"/>
      <c r="AP490" s="116"/>
      <c r="AQ490" s="116"/>
      <c r="AR490" s="116"/>
      <c r="AS490" s="130" t="s">
        <v>53</v>
      </c>
      <c r="AT490" s="130"/>
      <c r="AU490" s="123"/>
      <c r="AV490" s="123"/>
      <c r="AW490" s="123"/>
      <c r="AX490" s="123"/>
      <c r="AY490" s="123"/>
      <c r="AZ490" s="123"/>
      <c r="BA490" s="116"/>
      <c r="BB490" s="116">
        <f t="shared" si="28"/>
        <v>0</v>
      </c>
      <c r="BC490" s="116">
        <f t="shared" si="29"/>
        <v>1</v>
      </c>
      <c r="BD490" s="116">
        <f t="shared" si="30"/>
        <v>1900</v>
      </c>
      <c r="BE490" s="124">
        <f t="shared" si="31"/>
        <v>0</v>
      </c>
    </row>
    <row r="491" spans="1:57">
      <c r="A491" s="116"/>
      <c r="B491" s="116"/>
      <c r="C491" s="130" t="s">
        <v>1732</v>
      </c>
      <c r="D491" s="116"/>
      <c r="E491" s="130">
        <v>114162</v>
      </c>
      <c r="F491" s="116"/>
      <c r="G491" s="130"/>
      <c r="H491" s="116"/>
      <c r="I491" s="116"/>
      <c r="J491" s="116"/>
      <c r="K491" s="130" t="s">
        <v>1788</v>
      </c>
      <c r="L491" s="130" t="s">
        <v>1978</v>
      </c>
      <c r="M491" s="116"/>
      <c r="N491" s="116"/>
      <c r="O491" s="116"/>
      <c r="P491" s="116"/>
      <c r="Q491" s="116"/>
      <c r="R491" s="116"/>
      <c r="S491" s="116"/>
      <c r="T491" s="130">
        <v>30376909</v>
      </c>
      <c r="U491" s="142">
        <v>0.14749999999999999</v>
      </c>
      <c r="V491" s="130" t="s">
        <v>2206</v>
      </c>
      <c r="W491" s="116"/>
      <c r="X491" s="130">
        <v>832</v>
      </c>
      <c r="Y491" s="130">
        <v>26</v>
      </c>
      <c r="Z491" s="130" t="s">
        <v>56</v>
      </c>
      <c r="AA491" s="116"/>
      <c r="AB491" s="116"/>
      <c r="AC491" s="116"/>
      <c r="AD491" s="116"/>
      <c r="AE491" s="130" t="s">
        <v>1732</v>
      </c>
      <c r="AF491" s="116"/>
      <c r="AG491" s="116" t="s">
        <v>2657</v>
      </c>
      <c r="AH491" s="116"/>
      <c r="AI491" s="116"/>
      <c r="AJ491" s="116"/>
      <c r="AK491" s="116"/>
      <c r="AL491" s="116"/>
      <c r="AM491" s="116"/>
      <c r="AN491" s="130"/>
      <c r="AO491" s="116"/>
      <c r="AP491" s="116"/>
      <c r="AQ491" s="116"/>
      <c r="AR491" s="116"/>
      <c r="AS491" s="130" t="s">
        <v>53</v>
      </c>
      <c r="AT491" s="130"/>
      <c r="AU491" s="123"/>
      <c r="AV491" s="123"/>
      <c r="AW491" s="123"/>
      <c r="AX491" s="123"/>
      <c r="AY491" s="123"/>
      <c r="AZ491" s="123"/>
      <c r="BA491" s="116"/>
      <c r="BB491" s="116">
        <f t="shared" si="28"/>
        <v>0</v>
      </c>
      <c r="BC491" s="116">
        <f t="shared" si="29"/>
        <v>1</v>
      </c>
      <c r="BD491" s="116">
        <f t="shared" si="30"/>
        <v>1900</v>
      </c>
      <c r="BE491" s="124">
        <f t="shared" si="31"/>
        <v>0</v>
      </c>
    </row>
    <row r="492" spans="1:57">
      <c r="A492" s="116"/>
      <c r="B492" s="116"/>
      <c r="C492" s="130" t="s">
        <v>1733</v>
      </c>
      <c r="D492" s="116"/>
      <c r="E492" s="130">
        <v>114163</v>
      </c>
      <c r="F492" s="116"/>
      <c r="G492" s="130"/>
      <c r="H492" s="116"/>
      <c r="I492" s="116"/>
      <c r="J492" s="116"/>
      <c r="K492" s="130" t="s">
        <v>1788</v>
      </c>
      <c r="L492" s="130" t="s">
        <v>1978</v>
      </c>
      <c r="M492" s="116"/>
      <c r="N492" s="116"/>
      <c r="O492" s="116"/>
      <c r="P492" s="116"/>
      <c r="Q492" s="116"/>
      <c r="R492" s="116"/>
      <c r="S492" s="116"/>
      <c r="T492" s="130">
        <v>30376909</v>
      </c>
      <c r="U492" s="142">
        <v>0.14749999999999999</v>
      </c>
      <c r="V492" s="130" t="s">
        <v>2206</v>
      </c>
      <c r="W492" s="116"/>
      <c r="X492" s="130">
        <v>832</v>
      </c>
      <c r="Y492" s="130">
        <v>26</v>
      </c>
      <c r="Z492" s="130" t="s">
        <v>56</v>
      </c>
      <c r="AA492" s="116"/>
      <c r="AB492" s="116"/>
      <c r="AC492" s="116"/>
      <c r="AD492" s="116"/>
      <c r="AE492" s="130" t="s">
        <v>1733</v>
      </c>
      <c r="AF492" s="116"/>
      <c r="AG492" s="116" t="s">
        <v>2657</v>
      </c>
      <c r="AH492" s="116"/>
      <c r="AI492" s="116"/>
      <c r="AJ492" s="116"/>
      <c r="AK492" s="116"/>
      <c r="AL492" s="116"/>
      <c r="AM492" s="116"/>
      <c r="AN492" s="130"/>
      <c r="AO492" s="116"/>
      <c r="AP492" s="116"/>
      <c r="AQ492" s="116"/>
      <c r="AR492" s="116"/>
      <c r="AS492" s="130" t="s">
        <v>53</v>
      </c>
      <c r="AT492" s="130"/>
      <c r="AU492" s="123"/>
      <c r="AV492" s="123"/>
      <c r="AW492" s="123"/>
      <c r="AX492" s="123"/>
      <c r="AY492" s="123"/>
      <c r="AZ492" s="123"/>
      <c r="BA492" s="116"/>
      <c r="BB492" s="116">
        <f t="shared" si="28"/>
        <v>0</v>
      </c>
      <c r="BC492" s="116">
        <f t="shared" si="29"/>
        <v>1</v>
      </c>
      <c r="BD492" s="116">
        <f t="shared" si="30"/>
        <v>1900</v>
      </c>
      <c r="BE492" s="124">
        <f t="shared" si="31"/>
        <v>0</v>
      </c>
    </row>
    <row r="493" spans="1:57">
      <c r="A493" s="116"/>
      <c r="B493" s="116"/>
      <c r="C493" s="130" t="s">
        <v>1734</v>
      </c>
      <c r="D493" s="116"/>
      <c r="E493" s="130">
        <v>114163</v>
      </c>
      <c r="F493" s="116"/>
      <c r="G493" s="130"/>
      <c r="H493" s="116"/>
      <c r="I493" s="116"/>
      <c r="J493" s="116"/>
      <c r="K493" s="130" t="s">
        <v>1788</v>
      </c>
      <c r="L493" s="130" t="s">
        <v>1978</v>
      </c>
      <c r="M493" s="116"/>
      <c r="N493" s="116"/>
      <c r="O493" s="116"/>
      <c r="P493" s="116"/>
      <c r="Q493" s="116"/>
      <c r="R493" s="116"/>
      <c r="S493" s="116"/>
      <c r="T493" s="130">
        <v>30376909</v>
      </c>
      <c r="U493" s="142">
        <v>0.14749999999999999</v>
      </c>
      <c r="V493" s="130" t="s">
        <v>2206</v>
      </c>
      <c r="W493" s="116"/>
      <c r="X493" s="130">
        <v>832</v>
      </c>
      <c r="Y493" s="130">
        <v>26</v>
      </c>
      <c r="Z493" s="130" t="s">
        <v>56</v>
      </c>
      <c r="AA493" s="116"/>
      <c r="AB493" s="116"/>
      <c r="AC493" s="116"/>
      <c r="AD493" s="116"/>
      <c r="AE493" s="130" t="s">
        <v>1734</v>
      </c>
      <c r="AF493" s="116"/>
      <c r="AG493" s="116" t="s">
        <v>2657</v>
      </c>
      <c r="AH493" s="116"/>
      <c r="AI493" s="116"/>
      <c r="AJ493" s="116"/>
      <c r="AK493" s="116"/>
      <c r="AL493" s="116"/>
      <c r="AM493" s="116"/>
      <c r="AN493" s="130"/>
      <c r="AO493" s="116"/>
      <c r="AP493" s="116"/>
      <c r="AQ493" s="116"/>
      <c r="AR493" s="116"/>
      <c r="AS493" s="130" t="s">
        <v>53</v>
      </c>
      <c r="AT493" s="130"/>
      <c r="AU493" s="123"/>
      <c r="AV493" s="123"/>
      <c r="AW493" s="123"/>
      <c r="AX493" s="123"/>
      <c r="AY493" s="123"/>
      <c r="AZ493" s="123"/>
      <c r="BA493" s="116"/>
      <c r="BB493" s="116">
        <f t="shared" si="28"/>
        <v>0</v>
      </c>
      <c r="BC493" s="116">
        <f t="shared" si="29"/>
        <v>1</v>
      </c>
      <c r="BD493" s="116">
        <f t="shared" si="30"/>
        <v>1900</v>
      </c>
      <c r="BE493" s="124">
        <f t="shared" si="31"/>
        <v>0</v>
      </c>
    </row>
    <row r="494" spans="1:57">
      <c r="A494" s="116"/>
      <c r="B494" s="116"/>
      <c r="C494" s="130" t="s">
        <v>1735</v>
      </c>
      <c r="D494" s="116"/>
      <c r="E494" s="130">
        <v>114163</v>
      </c>
      <c r="F494" s="116"/>
      <c r="G494" s="130"/>
      <c r="H494" s="116"/>
      <c r="I494" s="116"/>
      <c r="J494" s="116"/>
      <c r="K494" s="130" t="s">
        <v>1788</v>
      </c>
      <c r="L494" s="130" t="s">
        <v>1978</v>
      </c>
      <c r="M494" s="116"/>
      <c r="N494" s="116"/>
      <c r="O494" s="116"/>
      <c r="P494" s="116"/>
      <c r="Q494" s="116"/>
      <c r="R494" s="116"/>
      <c r="S494" s="116"/>
      <c r="T494" s="130">
        <v>30376909</v>
      </c>
      <c r="U494" s="142">
        <v>0.14749999999999999</v>
      </c>
      <c r="V494" s="130" t="s">
        <v>2206</v>
      </c>
      <c r="W494" s="116"/>
      <c r="X494" s="130">
        <v>832</v>
      </c>
      <c r="Y494" s="130">
        <v>26</v>
      </c>
      <c r="Z494" s="130" t="s">
        <v>56</v>
      </c>
      <c r="AA494" s="116"/>
      <c r="AB494" s="116"/>
      <c r="AC494" s="116"/>
      <c r="AD494" s="116"/>
      <c r="AE494" s="130" t="s">
        <v>1735</v>
      </c>
      <c r="AF494" s="116"/>
      <c r="AG494" s="116" t="s">
        <v>2657</v>
      </c>
      <c r="AH494" s="116"/>
      <c r="AI494" s="116"/>
      <c r="AJ494" s="116"/>
      <c r="AK494" s="116"/>
      <c r="AL494" s="116"/>
      <c r="AM494" s="116"/>
      <c r="AN494" s="130"/>
      <c r="AO494" s="116"/>
      <c r="AP494" s="116"/>
      <c r="AQ494" s="116"/>
      <c r="AR494" s="116"/>
      <c r="AS494" s="130" t="s">
        <v>53</v>
      </c>
      <c r="AT494" s="130"/>
      <c r="AU494" s="123"/>
      <c r="AV494" s="123"/>
      <c r="AW494" s="123"/>
      <c r="AX494" s="123"/>
      <c r="AY494" s="123"/>
      <c r="AZ494" s="123"/>
      <c r="BA494" s="116"/>
      <c r="BB494" s="116">
        <f t="shared" si="28"/>
        <v>0</v>
      </c>
      <c r="BC494" s="116">
        <f t="shared" si="29"/>
        <v>1</v>
      </c>
      <c r="BD494" s="116">
        <f t="shared" si="30"/>
        <v>1900</v>
      </c>
      <c r="BE494" s="124">
        <f t="shared" si="31"/>
        <v>0</v>
      </c>
    </row>
    <row r="495" spans="1:57">
      <c r="A495" s="116"/>
      <c r="B495" s="116"/>
      <c r="C495" s="130" t="s">
        <v>1736</v>
      </c>
      <c r="D495" s="116"/>
      <c r="E495" s="130">
        <v>114163</v>
      </c>
      <c r="F495" s="116"/>
      <c r="G495" s="130"/>
      <c r="H495" s="116"/>
      <c r="I495" s="116"/>
      <c r="J495" s="116"/>
      <c r="K495" s="130" t="s">
        <v>1788</v>
      </c>
      <c r="L495" s="130" t="s">
        <v>1978</v>
      </c>
      <c r="M495" s="116"/>
      <c r="N495" s="116"/>
      <c r="O495" s="116"/>
      <c r="P495" s="116"/>
      <c r="Q495" s="116"/>
      <c r="R495" s="116"/>
      <c r="S495" s="116"/>
      <c r="T495" s="130">
        <v>30376909</v>
      </c>
      <c r="U495" s="142">
        <v>0.14749999999999999</v>
      </c>
      <c r="V495" s="130" t="s">
        <v>2206</v>
      </c>
      <c r="W495" s="116"/>
      <c r="X495" s="130">
        <v>832</v>
      </c>
      <c r="Y495" s="130">
        <v>26</v>
      </c>
      <c r="Z495" s="130" t="s">
        <v>56</v>
      </c>
      <c r="AA495" s="116"/>
      <c r="AB495" s="116"/>
      <c r="AC495" s="116"/>
      <c r="AD495" s="116"/>
      <c r="AE495" s="130" t="s">
        <v>1736</v>
      </c>
      <c r="AF495" s="116"/>
      <c r="AG495" s="116" t="s">
        <v>2657</v>
      </c>
      <c r="AH495" s="116"/>
      <c r="AI495" s="116"/>
      <c r="AJ495" s="116"/>
      <c r="AK495" s="116"/>
      <c r="AL495" s="116"/>
      <c r="AM495" s="116"/>
      <c r="AN495" s="130"/>
      <c r="AO495" s="116"/>
      <c r="AP495" s="116"/>
      <c r="AQ495" s="116"/>
      <c r="AR495" s="116"/>
      <c r="AS495" s="130" t="s">
        <v>53</v>
      </c>
      <c r="AT495" s="130"/>
      <c r="AU495" s="123"/>
      <c r="AV495" s="123"/>
      <c r="AW495" s="123"/>
      <c r="AX495" s="123"/>
      <c r="AY495" s="123"/>
      <c r="AZ495" s="123"/>
      <c r="BA495" s="116"/>
      <c r="BB495" s="116">
        <f t="shared" si="28"/>
        <v>0</v>
      </c>
      <c r="BC495" s="116">
        <f t="shared" si="29"/>
        <v>1</v>
      </c>
      <c r="BD495" s="116">
        <f t="shared" si="30"/>
        <v>1900</v>
      </c>
      <c r="BE495" s="124">
        <f t="shared" si="31"/>
        <v>0</v>
      </c>
    </row>
    <row r="496" spans="1:57">
      <c r="A496" s="116"/>
      <c r="B496" s="116"/>
      <c r="C496" s="130" t="s">
        <v>1737</v>
      </c>
      <c r="D496" s="116"/>
      <c r="E496" s="130">
        <v>114163</v>
      </c>
      <c r="F496" s="116"/>
      <c r="G496" s="130"/>
      <c r="H496" s="116"/>
      <c r="I496" s="116"/>
      <c r="J496" s="116"/>
      <c r="K496" s="130" t="s">
        <v>1788</v>
      </c>
      <c r="L496" s="130" t="s">
        <v>1978</v>
      </c>
      <c r="M496" s="116"/>
      <c r="N496" s="116"/>
      <c r="O496" s="116"/>
      <c r="P496" s="116"/>
      <c r="Q496" s="116"/>
      <c r="R496" s="116"/>
      <c r="S496" s="116"/>
      <c r="T496" s="130">
        <v>30376909</v>
      </c>
      <c r="U496" s="142">
        <v>0.14749999999999999</v>
      </c>
      <c r="V496" s="130" t="s">
        <v>2206</v>
      </c>
      <c r="W496" s="116"/>
      <c r="X496" s="130">
        <v>832</v>
      </c>
      <c r="Y496" s="130">
        <v>26</v>
      </c>
      <c r="Z496" s="130" t="s">
        <v>56</v>
      </c>
      <c r="AA496" s="116"/>
      <c r="AB496" s="116"/>
      <c r="AC496" s="116"/>
      <c r="AD496" s="116"/>
      <c r="AE496" s="130" t="s">
        <v>1737</v>
      </c>
      <c r="AF496" s="116"/>
      <c r="AG496" s="116" t="s">
        <v>2657</v>
      </c>
      <c r="AH496" s="116"/>
      <c r="AI496" s="116"/>
      <c r="AJ496" s="116"/>
      <c r="AK496" s="116"/>
      <c r="AL496" s="116"/>
      <c r="AM496" s="116"/>
      <c r="AN496" s="130"/>
      <c r="AO496" s="116"/>
      <c r="AP496" s="116"/>
      <c r="AQ496" s="116"/>
      <c r="AR496" s="116"/>
      <c r="AS496" s="130" t="s">
        <v>53</v>
      </c>
      <c r="AT496" s="130"/>
      <c r="AU496" s="123"/>
      <c r="AV496" s="123"/>
      <c r="AW496" s="123"/>
      <c r="AX496" s="123"/>
      <c r="AY496" s="123"/>
      <c r="AZ496" s="123"/>
      <c r="BA496" s="116"/>
      <c r="BB496" s="116">
        <f t="shared" si="28"/>
        <v>0</v>
      </c>
      <c r="BC496" s="116">
        <f t="shared" si="29"/>
        <v>1</v>
      </c>
      <c r="BD496" s="116">
        <f t="shared" si="30"/>
        <v>1900</v>
      </c>
      <c r="BE496" s="124">
        <f t="shared" si="31"/>
        <v>0</v>
      </c>
    </row>
    <row r="497" spans="1:57">
      <c r="A497" s="116"/>
      <c r="B497" s="116"/>
      <c r="C497" s="130" t="s">
        <v>1738</v>
      </c>
      <c r="D497" s="116"/>
      <c r="E497" s="130">
        <v>114163</v>
      </c>
      <c r="F497" s="116"/>
      <c r="G497" s="130"/>
      <c r="H497" s="116"/>
      <c r="I497" s="116"/>
      <c r="J497" s="116"/>
      <c r="K497" s="130" t="s">
        <v>1788</v>
      </c>
      <c r="L497" s="130" t="s">
        <v>1978</v>
      </c>
      <c r="M497" s="116"/>
      <c r="N497" s="116"/>
      <c r="O497" s="116"/>
      <c r="P497" s="116"/>
      <c r="Q497" s="116"/>
      <c r="R497" s="116"/>
      <c r="S497" s="116"/>
      <c r="T497" s="130">
        <v>30376909</v>
      </c>
      <c r="U497" s="142">
        <v>0.14749999999999999</v>
      </c>
      <c r="V497" s="130" t="s">
        <v>2206</v>
      </c>
      <c r="W497" s="116"/>
      <c r="X497" s="130">
        <v>832</v>
      </c>
      <c r="Y497" s="130">
        <v>26</v>
      </c>
      <c r="Z497" s="130" t="s">
        <v>56</v>
      </c>
      <c r="AA497" s="116"/>
      <c r="AB497" s="116"/>
      <c r="AC497" s="116"/>
      <c r="AD497" s="116"/>
      <c r="AE497" s="130" t="s">
        <v>1738</v>
      </c>
      <c r="AF497" s="116"/>
      <c r="AG497" s="116" t="s">
        <v>2657</v>
      </c>
      <c r="AH497" s="116"/>
      <c r="AI497" s="116"/>
      <c r="AJ497" s="116"/>
      <c r="AK497" s="116"/>
      <c r="AL497" s="116"/>
      <c r="AM497" s="116"/>
      <c r="AN497" s="130"/>
      <c r="AO497" s="116"/>
      <c r="AP497" s="116"/>
      <c r="AQ497" s="116"/>
      <c r="AR497" s="116"/>
      <c r="AS497" s="130" t="s">
        <v>53</v>
      </c>
      <c r="AT497" s="130"/>
      <c r="AU497" s="123"/>
      <c r="AV497" s="123"/>
      <c r="AW497" s="123"/>
      <c r="AX497" s="123"/>
      <c r="AY497" s="123"/>
      <c r="AZ497" s="123"/>
      <c r="BA497" s="116"/>
      <c r="BB497" s="116">
        <f t="shared" si="28"/>
        <v>0</v>
      </c>
      <c r="BC497" s="116">
        <f t="shared" si="29"/>
        <v>1</v>
      </c>
      <c r="BD497" s="116">
        <f t="shared" si="30"/>
        <v>1900</v>
      </c>
      <c r="BE497" s="124">
        <f t="shared" si="31"/>
        <v>0</v>
      </c>
    </row>
    <row r="498" spans="1:57">
      <c r="A498" s="116"/>
      <c r="B498" s="116"/>
      <c r="C498" s="130" t="s">
        <v>1739</v>
      </c>
      <c r="D498" s="116"/>
      <c r="E498" s="130" t="s">
        <v>2172</v>
      </c>
      <c r="F498" s="116"/>
      <c r="G498" s="130"/>
      <c r="H498" s="116"/>
      <c r="I498" s="116"/>
      <c r="J498" s="116"/>
      <c r="K498" s="130" t="s">
        <v>1788</v>
      </c>
      <c r="L498" s="130" t="s">
        <v>2010</v>
      </c>
      <c r="M498" s="116"/>
      <c r="N498" s="116"/>
      <c r="O498" s="116"/>
      <c r="P498" s="116"/>
      <c r="Q498" s="116"/>
      <c r="R498" s="116"/>
      <c r="S498" s="116"/>
      <c r="T498" s="130">
        <v>30372158</v>
      </c>
      <c r="U498" s="142">
        <v>0.14749999999999999</v>
      </c>
      <c r="V498" s="130" t="s">
        <v>2209</v>
      </c>
      <c r="W498" s="116"/>
      <c r="X498" s="130">
        <v>832</v>
      </c>
      <c r="Y498" s="130">
        <v>26</v>
      </c>
      <c r="Z498" s="130" t="s">
        <v>56</v>
      </c>
      <c r="AA498" s="116"/>
      <c r="AB498" s="116"/>
      <c r="AC498" s="116"/>
      <c r="AD498" s="116"/>
      <c r="AE498" s="130" t="s">
        <v>1739</v>
      </c>
      <c r="AF498" s="116"/>
      <c r="AG498" s="116" t="s">
        <v>2657</v>
      </c>
      <c r="AH498" s="116"/>
      <c r="AI498" s="116"/>
      <c r="AJ498" s="116"/>
      <c r="AK498" s="116"/>
      <c r="AL498" s="116"/>
      <c r="AM498" s="116"/>
      <c r="AN498" s="130"/>
      <c r="AO498" s="116"/>
      <c r="AP498" s="116"/>
      <c r="AQ498" s="116"/>
      <c r="AR498" s="116"/>
      <c r="AS498" s="130" t="s">
        <v>53</v>
      </c>
      <c r="AT498" s="130"/>
      <c r="AU498" s="123"/>
      <c r="AV498" s="123"/>
      <c r="AW498" s="123"/>
      <c r="AX498" s="123"/>
      <c r="AY498" s="123"/>
      <c r="AZ498" s="123"/>
      <c r="BA498" s="116"/>
      <c r="BB498" s="116">
        <f t="shared" si="28"/>
        <v>0</v>
      </c>
      <c r="BC498" s="116">
        <f t="shared" si="29"/>
        <v>1</v>
      </c>
      <c r="BD498" s="116">
        <f t="shared" si="30"/>
        <v>1900</v>
      </c>
      <c r="BE498" s="124">
        <f t="shared" si="31"/>
        <v>0</v>
      </c>
    </row>
    <row r="499" spans="1:57">
      <c r="A499" s="116"/>
      <c r="B499" s="116"/>
      <c r="C499" s="130" t="s">
        <v>1740</v>
      </c>
      <c r="D499" s="116"/>
      <c r="E499" s="130" t="s">
        <v>2172</v>
      </c>
      <c r="F499" s="116"/>
      <c r="G499" s="130"/>
      <c r="H499" s="116"/>
      <c r="I499" s="116"/>
      <c r="J499" s="116"/>
      <c r="K499" s="130" t="s">
        <v>1788</v>
      </c>
      <c r="L499" s="130" t="s">
        <v>2010</v>
      </c>
      <c r="M499" s="116"/>
      <c r="N499" s="116"/>
      <c r="O499" s="116"/>
      <c r="P499" s="116"/>
      <c r="Q499" s="116"/>
      <c r="R499" s="116"/>
      <c r="S499" s="116"/>
      <c r="T499" s="130">
        <v>30372158</v>
      </c>
      <c r="U499" s="142">
        <v>0.14749999999999999</v>
      </c>
      <c r="V499" s="130" t="s">
        <v>2209</v>
      </c>
      <c r="W499" s="116"/>
      <c r="X499" s="130">
        <v>832</v>
      </c>
      <c r="Y499" s="130">
        <v>26</v>
      </c>
      <c r="Z499" s="130" t="s">
        <v>56</v>
      </c>
      <c r="AA499" s="116"/>
      <c r="AB499" s="116"/>
      <c r="AC499" s="116"/>
      <c r="AD499" s="116"/>
      <c r="AE499" s="130" t="s">
        <v>1740</v>
      </c>
      <c r="AF499" s="116"/>
      <c r="AG499" s="116" t="s">
        <v>2657</v>
      </c>
      <c r="AH499" s="116"/>
      <c r="AI499" s="116"/>
      <c r="AJ499" s="116"/>
      <c r="AK499" s="116"/>
      <c r="AL499" s="116"/>
      <c r="AM499" s="116"/>
      <c r="AN499" s="130"/>
      <c r="AO499" s="116"/>
      <c r="AP499" s="116"/>
      <c r="AQ499" s="116"/>
      <c r="AR499" s="116"/>
      <c r="AS499" s="130" t="s">
        <v>53</v>
      </c>
      <c r="AT499" s="130"/>
      <c r="AU499" s="123"/>
      <c r="AV499" s="123"/>
      <c r="AW499" s="123"/>
      <c r="AX499" s="123"/>
      <c r="AY499" s="123"/>
      <c r="AZ499" s="123"/>
      <c r="BA499" s="116"/>
      <c r="BB499" s="116">
        <f t="shared" si="28"/>
        <v>0</v>
      </c>
      <c r="BC499" s="116">
        <f t="shared" si="29"/>
        <v>1</v>
      </c>
      <c r="BD499" s="116">
        <f t="shared" si="30"/>
        <v>1900</v>
      </c>
      <c r="BE499" s="124">
        <f t="shared" si="31"/>
        <v>0</v>
      </c>
    </row>
    <row r="500" spans="1:57">
      <c r="A500" s="116"/>
      <c r="B500" s="116"/>
      <c r="C500" s="130" t="s">
        <v>1741</v>
      </c>
      <c r="D500" s="116"/>
      <c r="E500" s="130" t="s">
        <v>2172</v>
      </c>
      <c r="F500" s="116"/>
      <c r="G500" s="130"/>
      <c r="H500" s="116"/>
      <c r="I500" s="116"/>
      <c r="J500" s="116"/>
      <c r="K500" s="130" t="s">
        <v>1788</v>
      </c>
      <c r="L500" s="130" t="s">
        <v>2010</v>
      </c>
      <c r="M500" s="116"/>
      <c r="N500" s="116"/>
      <c r="O500" s="116"/>
      <c r="P500" s="116"/>
      <c r="Q500" s="116"/>
      <c r="R500" s="116"/>
      <c r="S500" s="116"/>
      <c r="T500" s="130">
        <v>30372158</v>
      </c>
      <c r="U500" s="142">
        <v>0.14749999999999999</v>
      </c>
      <c r="V500" s="130" t="s">
        <v>2209</v>
      </c>
      <c r="W500" s="116"/>
      <c r="X500" s="130">
        <v>832</v>
      </c>
      <c r="Y500" s="130">
        <v>26</v>
      </c>
      <c r="Z500" s="130" t="s">
        <v>56</v>
      </c>
      <c r="AA500" s="116"/>
      <c r="AB500" s="116"/>
      <c r="AC500" s="116"/>
      <c r="AD500" s="116"/>
      <c r="AE500" s="130" t="s">
        <v>1741</v>
      </c>
      <c r="AF500" s="116"/>
      <c r="AG500" s="116" t="s">
        <v>2657</v>
      </c>
      <c r="AH500" s="116"/>
      <c r="AI500" s="116"/>
      <c r="AJ500" s="116"/>
      <c r="AK500" s="116"/>
      <c r="AL500" s="116"/>
      <c r="AM500" s="116"/>
      <c r="AN500" s="130"/>
      <c r="AO500" s="116"/>
      <c r="AP500" s="116"/>
      <c r="AQ500" s="116"/>
      <c r="AR500" s="116"/>
      <c r="AS500" s="130" t="s">
        <v>53</v>
      </c>
      <c r="AT500" s="130"/>
      <c r="AU500" s="123"/>
      <c r="AV500" s="123"/>
      <c r="AW500" s="123"/>
      <c r="AX500" s="123"/>
      <c r="AY500" s="123"/>
      <c r="AZ500" s="123"/>
      <c r="BA500" s="116"/>
      <c r="BB500" s="116">
        <f t="shared" si="28"/>
        <v>0</v>
      </c>
      <c r="BC500" s="116">
        <f t="shared" si="29"/>
        <v>1</v>
      </c>
      <c r="BD500" s="116">
        <f t="shared" si="30"/>
        <v>1900</v>
      </c>
      <c r="BE500" s="124">
        <f t="shared" si="31"/>
        <v>0</v>
      </c>
    </row>
    <row r="501" spans="1:57">
      <c r="A501" s="116"/>
      <c r="B501" s="116"/>
      <c r="C501" s="130" t="s">
        <v>1745</v>
      </c>
      <c r="D501" s="116"/>
      <c r="E501" s="130" t="s">
        <v>2519</v>
      </c>
      <c r="F501" s="116"/>
      <c r="G501" s="130" t="s">
        <v>1769</v>
      </c>
      <c r="H501" s="116"/>
      <c r="I501" s="116"/>
      <c r="J501" s="116"/>
      <c r="K501" s="130" t="s">
        <v>1825</v>
      </c>
      <c r="L501" s="130" t="s">
        <v>2532</v>
      </c>
      <c r="M501" s="116"/>
      <c r="N501" s="116"/>
      <c r="O501" s="116"/>
      <c r="P501" s="116"/>
      <c r="Q501" s="116"/>
      <c r="R501" s="116"/>
      <c r="S501" s="116"/>
      <c r="T501" s="130">
        <v>30390156</v>
      </c>
      <c r="U501" s="142">
        <v>0.14749999999999999</v>
      </c>
      <c r="V501" s="130" t="s">
        <v>2193</v>
      </c>
      <c r="W501" s="116"/>
      <c r="X501" s="130">
        <v>832</v>
      </c>
      <c r="Y501" s="130">
        <v>26</v>
      </c>
      <c r="Z501" s="130" t="s">
        <v>56</v>
      </c>
      <c r="AA501" s="116"/>
      <c r="AB501" s="116"/>
      <c r="AC501" s="116"/>
      <c r="AD501" s="116"/>
      <c r="AE501" s="130" t="s">
        <v>1745</v>
      </c>
      <c r="AF501" s="116"/>
      <c r="AG501" s="116" t="s">
        <v>2657</v>
      </c>
      <c r="AH501" s="116"/>
      <c r="AI501" s="116"/>
      <c r="AJ501" s="116"/>
      <c r="AK501" s="116"/>
      <c r="AL501" s="116"/>
      <c r="AM501" s="116"/>
      <c r="AN501" s="130"/>
      <c r="AO501" s="116"/>
      <c r="AP501" s="116"/>
      <c r="AQ501" s="116"/>
      <c r="AR501" s="116"/>
      <c r="AS501" s="130" t="s">
        <v>53</v>
      </c>
      <c r="AT501" s="130"/>
      <c r="AU501" s="123"/>
      <c r="AV501" s="123"/>
      <c r="AW501" s="123"/>
      <c r="AX501" s="123"/>
      <c r="AY501" s="123"/>
      <c r="AZ501" s="123"/>
      <c r="BA501" s="116"/>
      <c r="BB501" s="116">
        <f t="shared" si="28"/>
        <v>0</v>
      </c>
      <c r="BC501" s="116">
        <f t="shared" si="29"/>
        <v>1</v>
      </c>
      <c r="BD501" s="116">
        <f t="shared" si="30"/>
        <v>1900</v>
      </c>
      <c r="BE501" s="124">
        <f t="shared" si="31"/>
        <v>0</v>
      </c>
    </row>
    <row r="502" spans="1:57">
      <c r="A502" s="116"/>
      <c r="B502" s="116"/>
      <c r="C502" s="130" t="s">
        <v>1746</v>
      </c>
      <c r="D502" s="116"/>
      <c r="E502" s="130" t="s">
        <v>2520</v>
      </c>
      <c r="F502" s="116"/>
      <c r="G502" s="130" t="s">
        <v>1768</v>
      </c>
      <c r="H502" s="116"/>
      <c r="I502" s="116"/>
      <c r="J502" s="116"/>
      <c r="K502" s="130" t="s">
        <v>697</v>
      </c>
      <c r="L502" s="130" t="s">
        <v>2533</v>
      </c>
      <c r="M502" s="116"/>
      <c r="N502" s="116"/>
      <c r="O502" s="116"/>
      <c r="P502" s="116"/>
      <c r="Q502" s="116"/>
      <c r="R502" s="116"/>
      <c r="S502" s="116"/>
      <c r="T502" s="130">
        <v>30361119</v>
      </c>
      <c r="U502" s="131">
        <v>0.2</v>
      </c>
      <c r="V502" s="130" t="s">
        <v>2542</v>
      </c>
      <c r="W502" s="116"/>
      <c r="X502" s="130">
        <v>108</v>
      </c>
      <c r="Y502" s="130">
        <v>4</v>
      </c>
      <c r="Z502" s="130" t="s">
        <v>62</v>
      </c>
      <c r="AA502" s="116"/>
      <c r="AB502" s="116"/>
      <c r="AC502" s="116"/>
      <c r="AD502" s="116"/>
      <c r="AE502" s="130" t="s">
        <v>1746</v>
      </c>
      <c r="AF502" s="116"/>
      <c r="AG502" s="116" t="s">
        <v>2657</v>
      </c>
      <c r="AH502" s="116"/>
      <c r="AI502" s="116"/>
      <c r="AJ502" s="116"/>
      <c r="AK502" s="116"/>
      <c r="AL502" s="116"/>
      <c r="AM502" s="116"/>
      <c r="AN502" s="130"/>
      <c r="AO502" s="116"/>
      <c r="AP502" s="116"/>
      <c r="AQ502" s="116"/>
      <c r="AR502" s="116"/>
      <c r="AS502" s="130" t="s">
        <v>1776</v>
      </c>
      <c r="AT502" s="130"/>
      <c r="AU502" s="123"/>
      <c r="AV502" s="123"/>
      <c r="AW502" s="123"/>
      <c r="AX502" s="123"/>
      <c r="AY502" s="123"/>
      <c r="AZ502" s="123"/>
      <c r="BA502" s="116"/>
      <c r="BB502" s="116">
        <f t="shared" si="28"/>
        <v>0</v>
      </c>
      <c r="BC502" s="116">
        <f t="shared" si="29"/>
        <v>1</v>
      </c>
      <c r="BD502" s="116">
        <f t="shared" si="30"/>
        <v>1900</v>
      </c>
      <c r="BE502" s="124">
        <f t="shared" si="31"/>
        <v>0</v>
      </c>
    </row>
    <row r="503" spans="1:57">
      <c r="A503" s="116"/>
      <c r="B503" s="116"/>
      <c r="C503" s="130" t="s">
        <v>1749</v>
      </c>
      <c r="D503" s="116"/>
      <c r="E503" s="130" t="s">
        <v>2521</v>
      </c>
      <c r="F503" s="116"/>
      <c r="G503" s="130" t="s">
        <v>1769</v>
      </c>
      <c r="H503" s="116"/>
      <c r="I503" s="116"/>
      <c r="J503" s="116"/>
      <c r="K503" s="130" t="s">
        <v>1782</v>
      </c>
      <c r="L503" s="130" t="s">
        <v>701</v>
      </c>
      <c r="M503" s="116"/>
      <c r="N503" s="116"/>
      <c r="O503" s="116"/>
      <c r="P503" s="116"/>
      <c r="Q503" s="116"/>
      <c r="R503" s="116"/>
      <c r="S503" s="116"/>
      <c r="T503" s="130">
        <v>30390156</v>
      </c>
      <c r="U503" s="142">
        <v>0.14749999999999999</v>
      </c>
      <c r="V503" s="130" t="s">
        <v>2193</v>
      </c>
      <c r="W503" s="116"/>
      <c r="X503" s="130">
        <v>768</v>
      </c>
      <c r="Y503" s="130">
        <v>24</v>
      </c>
      <c r="Z503" s="130" t="s">
        <v>62</v>
      </c>
      <c r="AA503" s="116"/>
      <c r="AB503" s="116"/>
      <c r="AC503" s="116"/>
      <c r="AD503" s="116"/>
      <c r="AE503" s="130" t="s">
        <v>1749</v>
      </c>
      <c r="AF503" s="116"/>
      <c r="AG503" s="116" t="s">
        <v>2657</v>
      </c>
      <c r="AH503" s="116"/>
      <c r="AI503" s="116"/>
      <c r="AJ503" s="116"/>
      <c r="AK503" s="116"/>
      <c r="AL503" s="116"/>
      <c r="AM503" s="116"/>
      <c r="AN503" s="130"/>
      <c r="AO503" s="116"/>
      <c r="AP503" s="116"/>
      <c r="AQ503" s="116"/>
      <c r="AR503" s="116"/>
      <c r="AS503" s="130" t="s">
        <v>53</v>
      </c>
      <c r="AT503" s="130"/>
      <c r="AU503" s="123"/>
      <c r="AV503" s="123"/>
      <c r="AW503" s="123"/>
      <c r="AX503" s="123"/>
      <c r="AY503" s="123"/>
      <c r="AZ503" s="123"/>
      <c r="BA503" s="116"/>
      <c r="BB503" s="116">
        <f t="shared" si="28"/>
        <v>0</v>
      </c>
      <c r="BC503" s="116">
        <f t="shared" si="29"/>
        <v>1</v>
      </c>
      <c r="BD503" s="116">
        <f t="shared" si="30"/>
        <v>1900</v>
      </c>
      <c r="BE503" s="124">
        <f t="shared" si="31"/>
        <v>0</v>
      </c>
    </row>
    <row r="504" spans="1:57">
      <c r="A504" s="116"/>
      <c r="B504" s="116"/>
      <c r="C504" s="130" t="s">
        <v>1758</v>
      </c>
      <c r="D504" s="116"/>
      <c r="E504" s="130" t="s">
        <v>818</v>
      </c>
      <c r="F504" s="116"/>
      <c r="G504" s="130" t="s">
        <v>1768</v>
      </c>
      <c r="H504" s="116"/>
      <c r="I504" s="116"/>
      <c r="J504" s="116"/>
      <c r="K504" s="130" t="s">
        <v>122</v>
      </c>
      <c r="L504" s="130" t="s">
        <v>817</v>
      </c>
      <c r="M504" s="116"/>
      <c r="N504" s="116"/>
      <c r="O504" s="116"/>
      <c r="P504" s="116"/>
      <c r="Q504" s="116"/>
      <c r="R504" s="116"/>
      <c r="S504" s="116"/>
      <c r="T504" s="130">
        <v>30390155</v>
      </c>
      <c r="U504" s="142">
        <v>0.14749999999999999</v>
      </c>
      <c r="V504" s="130" t="s">
        <v>2195</v>
      </c>
      <c r="W504" s="116"/>
      <c r="X504" s="130">
        <v>832</v>
      </c>
      <c r="Y504" s="130">
        <v>26</v>
      </c>
      <c r="Z504" s="130" t="s">
        <v>62</v>
      </c>
      <c r="AA504" s="116"/>
      <c r="AB504" s="116"/>
      <c r="AC504" s="116"/>
      <c r="AD504" s="116"/>
      <c r="AE504" s="130" t="s">
        <v>1758</v>
      </c>
      <c r="AF504" s="116"/>
      <c r="AG504" s="116" t="s">
        <v>2657</v>
      </c>
      <c r="AH504" s="116"/>
      <c r="AI504" s="116"/>
      <c r="AJ504" s="116"/>
      <c r="AK504" s="116"/>
      <c r="AL504" s="116"/>
      <c r="AM504" s="116"/>
      <c r="AN504" s="130"/>
      <c r="AO504" s="116"/>
      <c r="AP504" s="116"/>
      <c r="AQ504" s="116"/>
      <c r="AR504" s="116"/>
      <c r="AS504" s="130" t="s">
        <v>53</v>
      </c>
      <c r="AT504" s="130"/>
      <c r="AU504" s="123"/>
      <c r="AV504" s="123"/>
      <c r="AW504" s="123"/>
      <c r="AX504" s="123"/>
      <c r="AY504" s="123"/>
      <c r="AZ504" s="123"/>
      <c r="BA504" s="116"/>
      <c r="BB504" s="116">
        <f t="shared" si="28"/>
        <v>0</v>
      </c>
      <c r="BC504" s="116">
        <f t="shared" si="29"/>
        <v>1</v>
      </c>
      <c r="BD504" s="116">
        <f t="shared" si="30"/>
        <v>1900</v>
      </c>
      <c r="BE504" s="124">
        <f t="shared" si="31"/>
        <v>0</v>
      </c>
    </row>
    <row r="505" spans="1:57">
      <c r="A505" s="116"/>
      <c r="B505" s="116"/>
      <c r="C505" s="130" t="s">
        <v>1759</v>
      </c>
      <c r="D505" s="116"/>
      <c r="E505" s="130" t="s">
        <v>2522</v>
      </c>
      <c r="F505" s="116"/>
      <c r="G505" s="130" t="s">
        <v>1772</v>
      </c>
      <c r="H505" s="116"/>
      <c r="I505" s="116"/>
      <c r="J505" s="116"/>
      <c r="K505" s="130" t="s">
        <v>1782</v>
      </c>
      <c r="L505" s="130" t="s">
        <v>2534</v>
      </c>
      <c r="M505" s="116"/>
      <c r="N505" s="116"/>
      <c r="O505" s="116"/>
      <c r="P505" s="116"/>
      <c r="Q505" s="116"/>
      <c r="R505" s="116"/>
      <c r="S505" s="116"/>
      <c r="T505" s="130">
        <v>30390156</v>
      </c>
      <c r="U505" s="142">
        <v>0.14749999999999999</v>
      </c>
      <c r="V505" s="130" t="s">
        <v>2193</v>
      </c>
      <c r="W505" s="116"/>
      <c r="X505" s="130">
        <v>768</v>
      </c>
      <c r="Y505" s="130">
        <v>24</v>
      </c>
      <c r="Z505" s="130" t="s">
        <v>62</v>
      </c>
      <c r="AA505" s="116"/>
      <c r="AB505" s="116"/>
      <c r="AC505" s="116"/>
      <c r="AD505" s="116"/>
      <c r="AE505" s="130" t="s">
        <v>1759</v>
      </c>
      <c r="AF505" s="116"/>
      <c r="AG505" s="116" t="s">
        <v>2657</v>
      </c>
      <c r="AH505" s="116"/>
      <c r="AI505" s="116"/>
      <c r="AJ505" s="116"/>
      <c r="AK505" s="116"/>
      <c r="AL505" s="116"/>
      <c r="AM505" s="116"/>
      <c r="AN505" s="130"/>
      <c r="AO505" s="116"/>
      <c r="AP505" s="116"/>
      <c r="AQ505" s="116"/>
      <c r="AR505" s="116"/>
      <c r="AS505" s="130" t="s">
        <v>53</v>
      </c>
      <c r="AT505" s="130"/>
      <c r="AU505" s="123"/>
      <c r="AV505" s="123"/>
      <c r="AW505" s="123"/>
      <c r="AX505" s="123"/>
      <c r="AY505" s="123"/>
      <c r="AZ505" s="123"/>
      <c r="BA505" s="116"/>
      <c r="BB505" s="116">
        <f t="shared" si="28"/>
        <v>0</v>
      </c>
      <c r="BC505" s="116">
        <f t="shared" si="29"/>
        <v>1</v>
      </c>
      <c r="BD505" s="116">
        <f t="shared" si="30"/>
        <v>1900</v>
      </c>
      <c r="BE505" s="124">
        <f t="shared" si="31"/>
        <v>0</v>
      </c>
    </row>
    <row r="506" spans="1:57">
      <c r="A506" s="116"/>
      <c r="B506" s="116"/>
      <c r="C506" s="130" t="s">
        <v>1760</v>
      </c>
      <c r="D506" s="116"/>
      <c r="E506" s="130" t="s">
        <v>2523</v>
      </c>
      <c r="F506" s="116"/>
      <c r="G506" s="130" t="s">
        <v>1768</v>
      </c>
      <c r="H506" s="116"/>
      <c r="I506" s="116"/>
      <c r="J506" s="116"/>
      <c r="K506" s="130" t="s">
        <v>1787</v>
      </c>
      <c r="L506" s="130" t="s">
        <v>2535</v>
      </c>
      <c r="M506" s="116"/>
      <c r="N506" s="116"/>
      <c r="O506" s="116"/>
      <c r="P506" s="116"/>
      <c r="Q506" s="116"/>
      <c r="R506" s="116"/>
      <c r="S506" s="116"/>
      <c r="T506" s="130">
        <v>30397871</v>
      </c>
      <c r="U506" s="131">
        <v>0.18</v>
      </c>
      <c r="V506" s="130" t="s">
        <v>2543</v>
      </c>
      <c r="W506" s="116"/>
      <c r="X506" s="130">
        <v>232</v>
      </c>
      <c r="Y506" s="130">
        <v>8</v>
      </c>
      <c r="Z506" s="130" t="s">
        <v>56</v>
      </c>
      <c r="AA506" s="116"/>
      <c r="AB506" s="116"/>
      <c r="AC506" s="116"/>
      <c r="AD506" s="116"/>
      <c r="AE506" s="130" t="s">
        <v>1760</v>
      </c>
      <c r="AF506" s="116"/>
      <c r="AG506" s="116" t="s">
        <v>2657</v>
      </c>
      <c r="AH506" s="116"/>
      <c r="AI506" s="116"/>
      <c r="AJ506" s="116"/>
      <c r="AK506" s="116"/>
      <c r="AL506" s="116"/>
      <c r="AM506" s="116"/>
      <c r="AN506" s="130" t="s">
        <v>2544</v>
      </c>
      <c r="AO506" s="116"/>
      <c r="AP506" s="116"/>
      <c r="AQ506" s="116"/>
      <c r="AR506" s="116"/>
      <c r="AS506" s="130" t="s">
        <v>53</v>
      </c>
      <c r="AT506" s="130"/>
      <c r="AU506" s="123"/>
      <c r="AV506" s="123"/>
      <c r="AW506" s="123"/>
      <c r="AX506" s="123"/>
      <c r="AY506" s="123"/>
      <c r="AZ506" s="123"/>
      <c r="BA506" s="116"/>
      <c r="BB506" s="116">
        <f t="shared" si="28"/>
        <v>0</v>
      </c>
      <c r="BC506" s="116">
        <f t="shared" si="29"/>
        <v>1</v>
      </c>
      <c r="BD506" s="116">
        <f t="shared" si="30"/>
        <v>1900</v>
      </c>
      <c r="BE506" s="124">
        <f t="shared" si="31"/>
        <v>0</v>
      </c>
    </row>
    <row r="507" spans="1:57">
      <c r="A507" s="116"/>
      <c r="B507" s="116"/>
      <c r="C507" s="130" t="s">
        <v>1761</v>
      </c>
      <c r="D507" s="116"/>
      <c r="E507" s="130" t="s">
        <v>2523</v>
      </c>
      <c r="F507" s="116"/>
      <c r="G507" s="130" t="s">
        <v>1769</v>
      </c>
      <c r="H507" s="116"/>
      <c r="I507" s="116"/>
      <c r="J507" s="116"/>
      <c r="K507" s="130" t="s">
        <v>1787</v>
      </c>
      <c r="L507" s="130" t="s">
        <v>2535</v>
      </c>
      <c r="M507" s="116"/>
      <c r="N507" s="116"/>
      <c r="O507" s="116"/>
      <c r="P507" s="116"/>
      <c r="Q507" s="116"/>
      <c r="R507" s="116"/>
      <c r="S507" s="116"/>
      <c r="T507" s="130">
        <v>30397871</v>
      </c>
      <c r="U507" s="131">
        <v>0.18</v>
      </c>
      <c r="V507" s="130" t="s">
        <v>2543</v>
      </c>
      <c r="W507" s="116"/>
      <c r="X507" s="130">
        <v>174</v>
      </c>
      <c r="Y507" s="130">
        <v>6</v>
      </c>
      <c r="Z507" s="130" t="s">
        <v>56</v>
      </c>
      <c r="AA507" s="116"/>
      <c r="AB507" s="116"/>
      <c r="AC507" s="116"/>
      <c r="AD507" s="116"/>
      <c r="AE507" s="130" t="s">
        <v>1761</v>
      </c>
      <c r="AF507" s="116"/>
      <c r="AG507" s="116" t="s">
        <v>2657</v>
      </c>
      <c r="AH507" s="116"/>
      <c r="AI507" s="116"/>
      <c r="AJ507" s="116"/>
      <c r="AK507" s="116"/>
      <c r="AL507" s="116"/>
      <c r="AM507" s="116"/>
      <c r="AN507" s="130" t="s">
        <v>2545</v>
      </c>
      <c r="AO507" s="116"/>
      <c r="AP507" s="116"/>
      <c r="AQ507" s="116"/>
      <c r="AR507" s="116"/>
      <c r="AS507" s="130" t="s">
        <v>53</v>
      </c>
      <c r="AT507" s="130"/>
      <c r="AU507" s="123"/>
      <c r="AV507" s="123"/>
      <c r="AW507" s="123"/>
      <c r="AX507" s="123"/>
      <c r="AY507" s="123"/>
      <c r="AZ507" s="123"/>
      <c r="BA507" s="116"/>
      <c r="BB507" s="116">
        <f t="shared" si="28"/>
        <v>0</v>
      </c>
      <c r="BC507" s="116">
        <f t="shared" si="29"/>
        <v>1</v>
      </c>
      <c r="BD507" s="116">
        <f t="shared" si="30"/>
        <v>1900</v>
      </c>
      <c r="BE507" s="124">
        <f t="shared" si="31"/>
        <v>0</v>
      </c>
    </row>
    <row r="508" spans="1:57">
      <c r="A508" s="116"/>
      <c r="B508" s="116"/>
      <c r="C508" s="130" t="s">
        <v>1762</v>
      </c>
      <c r="D508" s="116"/>
      <c r="E508" s="130" t="s">
        <v>2523</v>
      </c>
      <c r="F508" s="116"/>
      <c r="G508" s="130" t="s">
        <v>1769</v>
      </c>
      <c r="H508" s="116"/>
      <c r="I508" s="116"/>
      <c r="J508" s="116"/>
      <c r="K508" s="130" t="s">
        <v>1787</v>
      </c>
      <c r="L508" s="130" t="s">
        <v>2535</v>
      </c>
      <c r="M508" s="116"/>
      <c r="N508" s="116"/>
      <c r="O508" s="116"/>
      <c r="P508" s="116"/>
      <c r="Q508" s="116"/>
      <c r="R508" s="116"/>
      <c r="S508" s="116"/>
      <c r="T508" s="130">
        <v>30397871</v>
      </c>
      <c r="U508" s="131">
        <v>0.18</v>
      </c>
      <c r="V508" s="130" t="s">
        <v>2543</v>
      </c>
      <c r="W508" s="116"/>
      <c r="X508" s="130">
        <v>405</v>
      </c>
      <c r="Y508" s="130">
        <v>14</v>
      </c>
      <c r="Z508" s="130" t="s">
        <v>56</v>
      </c>
      <c r="AA508" s="116"/>
      <c r="AB508" s="116"/>
      <c r="AC508" s="116"/>
      <c r="AD508" s="116"/>
      <c r="AE508" s="130" t="s">
        <v>1762</v>
      </c>
      <c r="AF508" s="116"/>
      <c r="AG508" s="116" t="s">
        <v>2657</v>
      </c>
      <c r="AH508" s="116"/>
      <c r="AI508" s="116"/>
      <c r="AJ508" s="116"/>
      <c r="AK508" s="116"/>
      <c r="AL508" s="116"/>
      <c r="AM508" s="116"/>
      <c r="AN508" s="130" t="s">
        <v>2546</v>
      </c>
      <c r="AO508" s="116"/>
      <c r="AP508" s="116"/>
      <c r="AQ508" s="116"/>
      <c r="AR508" s="116"/>
      <c r="AS508" s="130" t="s">
        <v>53</v>
      </c>
      <c r="AT508" s="130"/>
      <c r="AU508" s="123"/>
      <c r="AV508" s="123"/>
      <c r="AW508" s="123"/>
      <c r="AX508" s="123"/>
      <c r="AY508" s="123"/>
      <c r="AZ508" s="123"/>
      <c r="BA508" s="116"/>
      <c r="BB508" s="116">
        <f t="shared" si="28"/>
        <v>0</v>
      </c>
      <c r="BC508" s="116">
        <f t="shared" si="29"/>
        <v>1</v>
      </c>
      <c r="BD508" s="116">
        <f t="shared" si="30"/>
        <v>1900</v>
      </c>
      <c r="BE508" s="124">
        <f t="shared" si="31"/>
        <v>0</v>
      </c>
    </row>
    <row r="509" spans="1:57">
      <c r="A509" s="116"/>
      <c r="B509" s="116"/>
      <c r="C509" s="130" t="s">
        <v>1763</v>
      </c>
      <c r="D509" s="116"/>
      <c r="E509" s="130" t="s">
        <v>2523</v>
      </c>
      <c r="F509" s="116"/>
      <c r="G509" s="130" t="s">
        <v>1768</v>
      </c>
      <c r="H509" s="116"/>
      <c r="I509" s="116"/>
      <c r="J509" s="116"/>
      <c r="K509" s="130" t="s">
        <v>1787</v>
      </c>
      <c r="L509" s="130" t="s">
        <v>2535</v>
      </c>
      <c r="M509" s="116"/>
      <c r="N509" s="116"/>
      <c r="O509" s="116"/>
      <c r="P509" s="116"/>
      <c r="Q509" s="116"/>
      <c r="R509" s="116"/>
      <c r="S509" s="116"/>
      <c r="T509" s="130">
        <v>12005833</v>
      </c>
      <c r="U509" s="131">
        <v>0</v>
      </c>
      <c r="V509" s="130" t="s">
        <v>2543</v>
      </c>
      <c r="W509" s="116"/>
      <c r="X509" s="130">
        <v>540</v>
      </c>
      <c r="Y509" s="130">
        <v>18</v>
      </c>
      <c r="Z509" s="130" t="s">
        <v>56</v>
      </c>
      <c r="AA509" s="116"/>
      <c r="AB509" s="116"/>
      <c r="AC509" s="116"/>
      <c r="AD509" s="116"/>
      <c r="AE509" s="130" t="s">
        <v>1763</v>
      </c>
      <c r="AF509" s="116"/>
      <c r="AG509" s="116" t="s">
        <v>2657</v>
      </c>
      <c r="AH509" s="116"/>
      <c r="AI509" s="116"/>
      <c r="AJ509" s="116"/>
      <c r="AK509" s="116"/>
      <c r="AL509" s="116"/>
      <c r="AM509" s="116"/>
      <c r="AN509" s="130" t="s">
        <v>2547</v>
      </c>
      <c r="AO509" s="116"/>
      <c r="AP509" s="116"/>
      <c r="AQ509" s="116"/>
      <c r="AR509" s="116"/>
      <c r="AS509" s="130" t="s">
        <v>53</v>
      </c>
      <c r="AT509" s="130"/>
      <c r="AU509" s="123"/>
      <c r="AV509" s="123"/>
      <c r="AW509" s="123"/>
      <c r="AX509" s="123"/>
      <c r="AY509" s="123"/>
      <c r="AZ509" s="123"/>
      <c r="BA509" s="116"/>
      <c r="BB509" s="116">
        <f t="shared" si="28"/>
        <v>0</v>
      </c>
      <c r="BC509" s="116">
        <f t="shared" si="29"/>
        <v>1</v>
      </c>
      <c r="BD509" s="116">
        <f t="shared" si="30"/>
        <v>1900</v>
      </c>
      <c r="BE509" s="124">
        <f t="shared" si="31"/>
        <v>0</v>
      </c>
    </row>
    <row r="510" spans="1:57">
      <c r="A510" s="116"/>
      <c r="B510" s="116"/>
      <c r="C510" s="130" t="s">
        <v>1764</v>
      </c>
      <c r="D510" s="116"/>
      <c r="E510" s="130" t="s">
        <v>2523</v>
      </c>
      <c r="F510" s="116"/>
      <c r="G510" s="130" t="s">
        <v>1768</v>
      </c>
      <c r="H510" s="116"/>
      <c r="I510" s="116"/>
      <c r="J510" s="116"/>
      <c r="K510" s="130" t="s">
        <v>1787</v>
      </c>
      <c r="L510" s="130" t="s">
        <v>2535</v>
      </c>
      <c r="M510" s="116"/>
      <c r="N510" s="116"/>
      <c r="O510" s="116"/>
      <c r="P510" s="116"/>
      <c r="Q510" s="116"/>
      <c r="R510" s="116"/>
      <c r="S510" s="116"/>
      <c r="T510" s="130">
        <v>12005833</v>
      </c>
      <c r="U510" s="131">
        <v>0</v>
      </c>
      <c r="V510" s="130" t="s">
        <v>2543</v>
      </c>
      <c r="W510" s="116"/>
      <c r="X510" s="130">
        <v>480</v>
      </c>
      <c r="Y510" s="130">
        <v>16</v>
      </c>
      <c r="Z510" s="130" t="s">
        <v>56</v>
      </c>
      <c r="AA510" s="116"/>
      <c r="AB510" s="116"/>
      <c r="AC510" s="116"/>
      <c r="AD510" s="116"/>
      <c r="AE510" s="130" t="s">
        <v>1764</v>
      </c>
      <c r="AF510" s="116"/>
      <c r="AG510" s="116" t="s">
        <v>2657</v>
      </c>
      <c r="AH510" s="116"/>
      <c r="AI510" s="116"/>
      <c r="AJ510" s="116"/>
      <c r="AK510" s="116"/>
      <c r="AL510" s="116"/>
      <c r="AM510" s="116"/>
      <c r="AN510" s="130"/>
      <c r="AO510" s="116"/>
      <c r="AP510" s="116"/>
      <c r="AQ510" s="116"/>
      <c r="AR510" s="116"/>
      <c r="AS510" s="130" t="s">
        <v>53</v>
      </c>
      <c r="AT510" s="130"/>
      <c r="AU510" s="123"/>
      <c r="AV510" s="123"/>
      <c r="AW510" s="123"/>
      <c r="AX510" s="123"/>
      <c r="AY510" s="123"/>
      <c r="AZ510" s="123"/>
      <c r="BA510" s="116"/>
      <c r="BB510" s="116">
        <f t="shared" si="28"/>
        <v>0</v>
      </c>
      <c r="BC510" s="116">
        <f t="shared" si="29"/>
        <v>1</v>
      </c>
      <c r="BD510" s="116">
        <f t="shared" si="30"/>
        <v>1900</v>
      </c>
      <c r="BE510" s="124">
        <f t="shared" si="31"/>
        <v>0</v>
      </c>
    </row>
    <row r="511" spans="1:57">
      <c r="A511" s="116"/>
      <c r="B511" s="116"/>
      <c r="C511" s="130" t="s">
        <v>1765</v>
      </c>
      <c r="D511" s="116"/>
      <c r="E511" s="130" t="s">
        <v>2523</v>
      </c>
      <c r="F511" s="116"/>
      <c r="G511" s="130" t="s">
        <v>1768</v>
      </c>
      <c r="H511" s="116"/>
      <c r="I511" s="116"/>
      <c r="J511" s="116"/>
      <c r="K511" s="130" t="s">
        <v>1787</v>
      </c>
      <c r="L511" s="130" t="s">
        <v>2535</v>
      </c>
      <c r="M511" s="116"/>
      <c r="N511" s="116"/>
      <c r="O511" s="116"/>
      <c r="P511" s="116"/>
      <c r="Q511" s="116"/>
      <c r="R511" s="116"/>
      <c r="S511" s="116"/>
      <c r="T511" s="130">
        <v>12005833</v>
      </c>
      <c r="U511" s="131">
        <v>0</v>
      </c>
      <c r="V511" s="130" t="s">
        <v>2543</v>
      </c>
      <c r="W511" s="116"/>
      <c r="X511" s="130">
        <v>480</v>
      </c>
      <c r="Y511" s="130">
        <v>16</v>
      </c>
      <c r="Z511" s="130" t="s">
        <v>56</v>
      </c>
      <c r="AA511" s="116"/>
      <c r="AB511" s="116"/>
      <c r="AC511" s="116"/>
      <c r="AD511" s="116"/>
      <c r="AE511" s="130" t="s">
        <v>1765</v>
      </c>
      <c r="AF511" s="116"/>
      <c r="AG511" s="116" t="s">
        <v>2657</v>
      </c>
      <c r="AH511" s="116"/>
      <c r="AI511" s="116"/>
      <c r="AJ511" s="116"/>
      <c r="AK511" s="116"/>
      <c r="AL511" s="116"/>
      <c r="AM511" s="116"/>
      <c r="AN511" s="130"/>
      <c r="AO511" s="116"/>
      <c r="AP511" s="116"/>
      <c r="AQ511" s="116"/>
      <c r="AR511" s="116"/>
      <c r="AS511" s="130" t="s">
        <v>53</v>
      </c>
      <c r="AT511" s="130"/>
      <c r="AU511" s="123"/>
      <c r="AV511" s="123"/>
      <c r="AW511" s="123"/>
      <c r="AX511" s="123"/>
      <c r="AY511" s="123"/>
      <c r="AZ511" s="123"/>
      <c r="BA511" s="116"/>
      <c r="BB511" s="116">
        <f t="shared" si="28"/>
        <v>0</v>
      </c>
      <c r="BC511" s="116">
        <f t="shared" si="29"/>
        <v>1</v>
      </c>
      <c r="BD511" s="116">
        <f t="shared" si="30"/>
        <v>1900</v>
      </c>
      <c r="BE511" s="124">
        <f t="shared" si="31"/>
        <v>0</v>
      </c>
    </row>
    <row r="512" spans="1:57">
      <c r="A512" s="116"/>
      <c r="B512" s="116"/>
      <c r="C512" s="130" t="s">
        <v>1766</v>
      </c>
      <c r="D512" s="116"/>
      <c r="E512" s="130" t="s">
        <v>2523</v>
      </c>
      <c r="F512" s="116"/>
      <c r="G512" s="130" t="s">
        <v>1768</v>
      </c>
      <c r="H512" s="116"/>
      <c r="I512" s="116"/>
      <c r="J512" s="116"/>
      <c r="K512" s="130" t="s">
        <v>1787</v>
      </c>
      <c r="L512" s="130" t="s">
        <v>2535</v>
      </c>
      <c r="M512" s="116"/>
      <c r="N512" s="116"/>
      <c r="O512" s="116"/>
      <c r="P512" s="116"/>
      <c r="Q512" s="116"/>
      <c r="R512" s="116"/>
      <c r="S512" s="116"/>
      <c r="T512" s="130">
        <v>12005833</v>
      </c>
      <c r="U512" s="131">
        <v>0</v>
      </c>
      <c r="V512" s="130" t="s">
        <v>2543</v>
      </c>
      <c r="W512" s="116"/>
      <c r="X512" s="130">
        <v>300</v>
      </c>
      <c r="Y512" s="130">
        <v>10</v>
      </c>
      <c r="Z512" s="130" t="s">
        <v>56</v>
      </c>
      <c r="AA512" s="116"/>
      <c r="AB512" s="116"/>
      <c r="AC512" s="116"/>
      <c r="AD512" s="116"/>
      <c r="AE512" s="130" t="s">
        <v>1766</v>
      </c>
      <c r="AF512" s="116"/>
      <c r="AG512" s="116" t="s">
        <v>2657</v>
      </c>
      <c r="AH512" s="116"/>
      <c r="AI512" s="116"/>
      <c r="AJ512" s="116"/>
      <c r="AK512" s="116"/>
      <c r="AL512" s="116"/>
      <c r="AM512" s="116"/>
      <c r="AN512" s="130" t="s">
        <v>2548</v>
      </c>
      <c r="AO512" s="116"/>
      <c r="AP512" s="116"/>
      <c r="AQ512" s="116"/>
      <c r="AR512" s="116"/>
      <c r="AS512" s="130" t="s">
        <v>53</v>
      </c>
      <c r="AT512" s="130"/>
      <c r="AU512" s="123"/>
      <c r="AV512" s="123"/>
      <c r="AW512" s="123"/>
      <c r="AX512" s="123"/>
      <c r="AY512" s="123"/>
      <c r="AZ512" s="123"/>
      <c r="BA512" s="116"/>
      <c r="BB512" s="116">
        <f t="shared" si="28"/>
        <v>0</v>
      </c>
      <c r="BC512" s="116">
        <f t="shared" si="29"/>
        <v>1</v>
      </c>
      <c r="BD512" s="116">
        <f t="shared" si="30"/>
        <v>1900</v>
      </c>
      <c r="BE512" s="124">
        <f t="shared" si="31"/>
        <v>0</v>
      </c>
    </row>
    <row r="513" spans="1:57">
      <c r="A513" s="116"/>
      <c r="B513" s="116"/>
      <c r="C513" s="130" t="s">
        <v>1767</v>
      </c>
      <c r="D513" s="116"/>
      <c r="E513" s="130" t="s">
        <v>2523</v>
      </c>
      <c r="F513" s="116"/>
      <c r="G513" s="130" t="s">
        <v>1769</v>
      </c>
      <c r="H513" s="116"/>
      <c r="I513" s="116"/>
      <c r="J513" s="116"/>
      <c r="K513" s="130" t="s">
        <v>1787</v>
      </c>
      <c r="L513" s="130" t="s">
        <v>2535</v>
      </c>
      <c r="M513" s="116"/>
      <c r="N513" s="116"/>
      <c r="O513" s="116"/>
      <c r="P513" s="116"/>
      <c r="Q513" s="116"/>
      <c r="R513" s="116"/>
      <c r="S513" s="116"/>
      <c r="T513" s="130">
        <v>12005833</v>
      </c>
      <c r="U513" s="131">
        <v>0</v>
      </c>
      <c r="V513" s="130" t="s">
        <v>2543</v>
      </c>
      <c r="W513" s="116"/>
      <c r="X513" s="130">
        <v>180</v>
      </c>
      <c r="Y513" s="130">
        <v>6</v>
      </c>
      <c r="Z513" s="130" t="s">
        <v>56</v>
      </c>
      <c r="AA513" s="116"/>
      <c r="AB513" s="116"/>
      <c r="AC513" s="116"/>
      <c r="AD513" s="116"/>
      <c r="AE513" s="130" t="s">
        <v>1767</v>
      </c>
      <c r="AF513" s="116"/>
      <c r="AG513" s="116" t="s">
        <v>2657</v>
      </c>
      <c r="AH513" s="116"/>
      <c r="AI513" s="116"/>
      <c r="AJ513" s="116"/>
      <c r="AK513" s="116"/>
      <c r="AL513" s="116"/>
      <c r="AM513" s="116"/>
      <c r="AN513" s="130" t="s">
        <v>2549</v>
      </c>
      <c r="AO513" s="116"/>
      <c r="AP513" s="116"/>
      <c r="AQ513" s="116"/>
      <c r="AR513" s="116"/>
      <c r="AS513" s="130" t="s">
        <v>53</v>
      </c>
      <c r="AT513" s="130"/>
      <c r="AU513" s="123"/>
      <c r="AV513" s="123"/>
      <c r="AW513" s="123"/>
      <c r="AX513" s="123"/>
      <c r="AY513" s="123"/>
      <c r="AZ513" s="123"/>
      <c r="BA513" s="116"/>
      <c r="BB513" s="116">
        <f t="shared" si="28"/>
        <v>0</v>
      </c>
      <c r="BC513" s="116">
        <f t="shared" si="29"/>
        <v>1</v>
      </c>
      <c r="BD513" s="116">
        <f t="shared" si="30"/>
        <v>1900</v>
      </c>
      <c r="BE513" s="124">
        <f t="shared" si="31"/>
        <v>0</v>
      </c>
    </row>
    <row r="514" spans="1:57">
      <c r="A514" s="116"/>
      <c r="B514" s="116"/>
      <c r="C514" s="130" t="s">
        <v>2394</v>
      </c>
      <c r="D514" s="116"/>
      <c r="E514" s="130" t="s">
        <v>2524</v>
      </c>
      <c r="F514" s="116"/>
      <c r="G514" s="130"/>
      <c r="H514" s="116"/>
      <c r="I514" s="116"/>
      <c r="J514" s="116"/>
      <c r="K514" s="130" t="s">
        <v>102</v>
      </c>
      <c r="L514" s="130" t="s">
        <v>2536</v>
      </c>
      <c r="M514" s="116"/>
      <c r="N514" s="116"/>
      <c r="O514" s="116"/>
      <c r="P514" s="116"/>
      <c r="Q514" s="116"/>
      <c r="R514" s="116"/>
      <c r="S514" s="116"/>
      <c r="T514" s="130">
        <v>30390156</v>
      </c>
      <c r="U514" s="142">
        <v>0.14749999999999999</v>
      </c>
      <c r="V514" s="130" t="s">
        <v>2193</v>
      </c>
      <c r="W514" s="116"/>
      <c r="X514" s="130">
        <v>768</v>
      </c>
      <c r="Y514" s="130">
        <v>24</v>
      </c>
      <c r="Z514" s="130" t="s">
        <v>62</v>
      </c>
      <c r="AA514" s="116"/>
      <c r="AB514" s="116"/>
      <c r="AC514" s="116"/>
      <c r="AD514" s="116"/>
      <c r="AE514" s="130" t="s">
        <v>2394</v>
      </c>
      <c r="AF514" s="116"/>
      <c r="AG514" s="116" t="s">
        <v>2657</v>
      </c>
      <c r="AH514" s="116"/>
      <c r="AI514" s="116"/>
      <c r="AJ514" s="116"/>
      <c r="AK514" s="116"/>
      <c r="AL514" s="116"/>
      <c r="AM514" s="116"/>
      <c r="AN514" s="130"/>
      <c r="AO514" s="116"/>
      <c r="AP514" s="116"/>
      <c r="AQ514" s="116"/>
      <c r="AR514" s="116"/>
      <c r="AS514" s="130" t="s">
        <v>53</v>
      </c>
      <c r="AT514" s="130"/>
      <c r="AU514" s="123"/>
      <c r="AV514" s="123"/>
      <c r="AW514" s="123"/>
      <c r="AX514" s="123"/>
      <c r="AY514" s="123"/>
      <c r="AZ514" s="123"/>
      <c r="BA514" s="116"/>
      <c r="BB514" s="116">
        <f t="shared" ref="BB514:BB577" si="32">WEEKNUM(AI514)</f>
        <v>0</v>
      </c>
      <c r="BC514" s="116">
        <f t="shared" ref="BC514:BC577" si="33">MONTH(AI514)</f>
        <v>1</v>
      </c>
      <c r="BD514" s="116">
        <f t="shared" ref="BD514:BD577" si="34">YEAR(AI514)</f>
        <v>1900</v>
      </c>
      <c r="BE514" s="124">
        <f t="shared" ref="BE514:BE577" si="35">W514*X514/1000000</f>
        <v>0</v>
      </c>
    </row>
    <row r="515" spans="1:57">
      <c r="A515" s="116"/>
      <c r="B515" s="116"/>
      <c r="C515" s="130" t="s">
        <v>2395</v>
      </c>
      <c r="D515" s="116"/>
      <c r="E515" s="130" t="s">
        <v>624</v>
      </c>
      <c r="F515" s="116"/>
      <c r="G515" s="130"/>
      <c r="H515" s="116"/>
      <c r="I515" s="116"/>
      <c r="J515" s="116"/>
      <c r="K515" s="130" t="s">
        <v>619</v>
      </c>
      <c r="L515" s="130" t="s">
        <v>495</v>
      </c>
      <c r="M515" s="116"/>
      <c r="N515" s="116"/>
      <c r="O515" s="116"/>
      <c r="P515" s="116"/>
      <c r="Q515" s="116"/>
      <c r="R515" s="116"/>
      <c r="S515" s="116"/>
      <c r="T515" s="130">
        <v>30390156</v>
      </c>
      <c r="U515" s="142">
        <v>0.14749999999999999</v>
      </c>
      <c r="V515" s="130" t="s">
        <v>2193</v>
      </c>
      <c r="W515" s="116"/>
      <c r="X515" s="130">
        <v>768</v>
      </c>
      <c r="Y515" s="130">
        <v>24</v>
      </c>
      <c r="Z515" s="130" t="s">
        <v>56</v>
      </c>
      <c r="AA515" s="116"/>
      <c r="AB515" s="116"/>
      <c r="AC515" s="116"/>
      <c r="AD515" s="116"/>
      <c r="AE515" s="130" t="s">
        <v>2395</v>
      </c>
      <c r="AF515" s="116"/>
      <c r="AG515" s="116" t="s">
        <v>2657</v>
      </c>
      <c r="AH515" s="116"/>
      <c r="AI515" s="116"/>
      <c r="AJ515" s="116"/>
      <c r="AK515" s="116"/>
      <c r="AL515" s="116"/>
      <c r="AM515" s="116"/>
      <c r="AN515" s="130"/>
      <c r="AO515" s="116"/>
      <c r="AP515" s="116"/>
      <c r="AQ515" s="116"/>
      <c r="AR515" s="116"/>
      <c r="AS515" s="130" t="s">
        <v>53</v>
      </c>
      <c r="AT515" s="130"/>
      <c r="AU515" s="123"/>
      <c r="AV515" s="123"/>
      <c r="AW515" s="123"/>
      <c r="AX515" s="123"/>
      <c r="AY515" s="123"/>
      <c r="AZ515" s="123"/>
      <c r="BA515" s="116"/>
      <c r="BB515" s="116">
        <f t="shared" si="32"/>
        <v>0</v>
      </c>
      <c r="BC515" s="116">
        <f t="shared" si="33"/>
        <v>1</v>
      </c>
      <c r="BD515" s="116">
        <f t="shared" si="34"/>
        <v>1900</v>
      </c>
      <c r="BE515" s="124">
        <f t="shared" si="35"/>
        <v>0</v>
      </c>
    </row>
    <row r="516" spans="1:57">
      <c r="A516" s="116"/>
      <c r="B516" s="116"/>
      <c r="C516" s="130" t="s">
        <v>2396</v>
      </c>
      <c r="D516" s="116"/>
      <c r="E516" s="130" t="s">
        <v>621</v>
      </c>
      <c r="F516" s="116"/>
      <c r="G516" s="130"/>
      <c r="H516" s="116"/>
      <c r="I516" s="116"/>
      <c r="J516" s="116"/>
      <c r="K516" s="130" t="s">
        <v>619</v>
      </c>
      <c r="L516" s="130" t="s">
        <v>620</v>
      </c>
      <c r="M516" s="116"/>
      <c r="N516" s="116"/>
      <c r="O516" s="116"/>
      <c r="P516" s="116"/>
      <c r="Q516" s="116"/>
      <c r="R516" s="116"/>
      <c r="S516" s="116"/>
      <c r="T516" s="130">
        <v>30390156</v>
      </c>
      <c r="U516" s="142">
        <v>0.14749999999999999</v>
      </c>
      <c r="V516" s="130" t="s">
        <v>2193</v>
      </c>
      <c r="W516" s="116"/>
      <c r="X516" s="130">
        <v>768</v>
      </c>
      <c r="Y516" s="130">
        <v>24</v>
      </c>
      <c r="Z516" s="130" t="s">
        <v>56</v>
      </c>
      <c r="AA516" s="116"/>
      <c r="AB516" s="116"/>
      <c r="AC516" s="116"/>
      <c r="AD516" s="116"/>
      <c r="AE516" s="130" t="s">
        <v>2396</v>
      </c>
      <c r="AF516" s="116"/>
      <c r="AG516" s="116" t="s">
        <v>2657</v>
      </c>
      <c r="AH516" s="116"/>
      <c r="AI516" s="116"/>
      <c r="AJ516" s="116"/>
      <c r="AK516" s="116"/>
      <c r="AL516" s="116"/>
      <c r="AM516" s="116"/>
      <c r="AN516" s="130"/>
      <c r="AO516" s="116"/>
      <c r="AP516" s="116"/>
      <c r="AQ516" s="116"/>
      <c r="AR516" s="116"/>
      <c r="AS516" s="130" t="s">
        <v>53</v>
      </c>
      <c r="AT516" s="130"/>
      <c r="AU516" s="123"/>
      <c r="AV516" s="123"/>
      <c r="AW516" s="123"/>
      <c r="AX516" s="123"/>
      <c r="AY516" s="123"/>
      <c r="AZ516" s="123"/>
      <c r="BA516" s="116"/>
      <c r="BB516" s="116">
        <f t="shared" si="32"/>
        <v>0</v>
      </c>
      <c r="BC516" s="116">
        <f t="shared" si="33"/>
        <v>1</v>
      </c>
      <c r="BD516" s="116">
        <f t="shared" si="34"/>
        <v>1900</v>
      </c>
      <c r="BE516" s="124">
        <f t="shared" si="35"/>
        <v>0</v>
      </c>
    </row>
    <row r="517" spans="1:57">
      <c r="A517" s="116"/>
      <c r="B517" s="116"/>
      <c r="C517" s="130" t="s">
        <v>2397</v>
      </c>
      <c r="D517" s="116"/>
      <c r="E517" s="130">
        <v>3937685</v>
      </c>
      <c r="F517" s="116"/>
      <c r="G517" s="130"/>
      <c r="H517" s="116"/>
      <c r="I517" s="116"/>
      <c r="J517" s="116"/>
      <c r="K517" s="130" t="s">
        <v>922</v>
      </c>
      <c r="L517" s="130" t="s">
        <v>923</v>
      </c>
      <c r="M517" s="116"/>
      <c r="N517" s="116"/>
      <c r="O517" s="116"/>
      <c r="P517" s="116"/>
      <c r="Q517" s="116"/>
      <c r="R517" s="116"/>
      <c r="S517" s="116"/>
      <c r="T517" s="130">
        <v>30390156</v>
      </c>
      <c r="U517" s="142">
        <v>0.14749999999999999</v>
      </c>
      <c r="V517" s="130" t="s">
        <v>2193</v>
      </c>
      <c r="W517" s="116"/>
      <c r="X517" s="130">
        <v>768</v>
      </c>
      <c r="Y517" s="130">
        <v>24</v>
      </c>
      <c r="Z517" s="130" t="s">
        <v>62</v>
      </c>
      <c r="AA517" s="116"/>
      <c r="AB517" s="116"/>
      <c r="AC517" s="116"/>
      <c r="AD517" s="116"/>
      <c r="AE517" s="130" t="s">
        <v>2397</v>
      </c>
      <c r="AF517" s="116"/>
      <c r="AG517" s="116" t="s">
        <v>2657</v>
      </c>
      <c r="AH517" s="116"/>
      <c r="AI517" s="116"/>
      <c r="AJ517" s="116"/>
      <c r="AK517" s="116"/>
      <c r="AL517" s="116"/>
      <c r="AM517" s="116"/>
      <c r="AN517" s="130"/>
      <c r="AO517" s="116"/>
      <c r="AP517" s="116"/>
      <c r="AQ517" s="116"/>
      <c r="AR517" s="116"/>
      <c r="AS517" s="130" t="s">
        <v>53</v>
      </c>
      <c r="AT517" s="130"/>
      <c r="AU517" s="123"/>
      <c r="AV517" s="123"/>
      <c r="AW517" s="123"/>
      <c r="AX517" s="123"/>
      <c r="AY517" s="123"/>
      <c r="AZ517" s="123"/>
      <c r="BA517" s="116"/>
      <c r="BB517" s="116">
        <f t="shared" si="32"/>
        <v>0</v>
      </c>
      <c r="BC517" s="116">
        <f t="shared" si="33"/>
        <v>1</v>
      </c>
      <c r="BD517" s="116">
        <f t="shared" si="34"/>
        <v>1900</v>
      </c>
      <c r="BE517" s="124">
        <f t="shared" si="35"/>
        <v>0</v>
      </c>
    </row>
    <row r="518" spans="1:57">
      <c r="A518" s="116"/>
      <c r="B518" s="116"/>
      <c r="C518" s="116" t="s">
        <v>2398</v>
      </c>
      <c r="D518" s="116"/>
      <c r="E518" s="116" t="s">
        <v>814</v>
      </c>
      <c r="F518" s="116"/>
      <c r="G518" s="116"/>
      <c r="H518" s="116"/>
      <c r="I518" s="116"/>
      <c r="J518" s="116"/>
      <c r="K518" s="116" t="s">
        <v>413</v>
      </c>
      <c r="L518" s="116" t="s">
        <v>453</v>
      </c>
      <c r="M518" s="116"/>
      <c r="N518" s="116"/>
      <c r="O518" s="116"/>
      <c r="P518" s="116"/>
      <c r="Q518" s="116"/>
      <c r="R518" s="116"/>
      <c r="S518" s="116"/>
      <c r="T518" s="116">
        <v>30390156</v>
      </c>
      <c r="U518" s="140">
        <v>0.14749999999999999</v>
      </c>
      <c r="V518" s="116" t="s">
        <v>2193</v>
      </c>
      <c r="W518" s="116"/>
      <c r="X518" s="116">
        <v>384</v>
      </c>
      <c r="Y518" s="116">
        <v>12</v>
      </c>
      <c r="Z518" s="116" t="s">
        <v>62</v>
      </c>
      <c r="AA518" s="116"/>
      <c r="AB518" s="116"/>
      <c r="AC518" s="116"/>
      <c r="AD518" s="116"/>
      <c r="AE518" s="116" t="s">
        <v>2398</v>
      </c>
      <c r="AF518" s="116"/>
      <c r="AG518" s="116" t="s">
        <v>2657</v>
      </c>
      <c r="AH518" s="116"/>
      <c r="AI518" s="116"/>
      <c r="AJ518" s="116"/>
      <c r="AK518" s="116"/>
      <c r="AL518" s="116"/>
      <c r="AM518" s="116"/>
      <c r="AN518" s="116"/>
      <c r="AO518" s="116"/>
      <c r="AP518" s="116"/>
      <c r="AQ518" s="116"/>
      <c r="AR518" s="116"/>
      <c r="AS518" s="116" t="s">
        <v>53</v>
      </c>
      <c r="AT518" s="116"/>
      <c r="AU518" s="123"/>
      <c r="AV518" s="123"/>
      <c r="AW518" s="123"/>
      <c r="AX518" s="123"/>
      <c r="AY518" s="123"/>
      <c r="AZ518" s="123"/>
      <c r="BA518" s="116"/>
      <c r="BB518" s="116">
        <f t="shared" si="32"/>
        <v>0</v>
      </c>
      <c r="BC518" s="116">
        <f t="shared" si="33"/>
        <v>1</v>
      </c>
      <c r="BD518" s="116">
        <f t="shared" si="34"/>
        <v>1900</v>
      </c>
      <c r="BE518" s="124">
        <f t="shared" si="35"/>
        <v>0</v>
      </c>
    </row>
    <row r="519" spans="1:57">
      <c r="A519" s="116"/>
      <c r="B519" s="116"/>
      <c r="C519" s="116" t="s">
        <v>2399</v>
      </c>
      <c r="D519" s="116"/>
      <c r="E519" s="116" t="s">
        <v>2525</v>
      </c>
      <c r="F519" s="116"/>
      <c r="G519" s="116"/>
      <c r="H519" s="116"/>
      <c r="I519" s="116"/>
      <c r="J519" s="116"/>
      <c r="K519" s="116" t="s">
        <v>2530</v>
      </c>
      <c r="L519" s="116" t="s">
        <v>2537</v>
      </c>
      <c r="M519" s="116"/>
      <c r="N519" s="116"/>
      <c r="O519" s="116"/>
      <c r="P519" s="116"/>
      <c r="Q519" s="116"/>
      <c r="R519" s="116"/>
      <c r="S519" s="116"/>
      <c r="T519" s="116">
        <v>30372157</v>
      </c>
      <c r="U519" s="140">
        <v>0.14749999999999999</v>
      </c>
      <c r="V519" s="116" t="s">
        <v>2201</v>
      </c>
      <c r="W519" s="116"/>
      <c r="X519" s="116">
        <v>64</v>
      </c>
      <c r="Y519" s="116">
        <v>2</v>
      </c>
      <c r="Z519" s="116" t="s">
        <v>62</v>
      </c>
      <c r="AA519" s="116"/>
      <c r="AB519" s="116"/>
      <c r="AC519" s="116"/>
      <c r="AD519" s="116"/>
      <c r="AE519" s="116" t="s">
        <v>2399</v>
      </c>
      <c r="AF519" s="116"/>
      <c r="AG519" s="116" t="s">
        <v>2657</v>
      </c>
      <c r="AH519" s="116"/>
      <c r="AI519" s="116"/>
      <c r="AJ519" s="116"/>
      <c r="AK519" s="116"/>
      <c r="AL519" s="116"/>
      <c r="AM519" s="116"/>
      <c r="AN519" s="116"/>
      <c r="AO519" s="116"/>
      <c r="AP519" s="116"/>
      <c r="AQ519" s="116"/>
      <c r="AR519" s="116"/>
      <c r="AS519" s="116" t="s">
        <v>1776</v>
      </c>
      <c r="AT519" s="116"/>
      <c r="AU519" s="123"/>
      <c r="AV519" s="123"/>
      <c r="AW519" s="123"/>
      <c r="AX519" s="123"/>
      <c r="AY519" s="123"/>
      <c r="AZ519" s="123"/>
      <c r="BA519" s="116"/>
      <c r="BB519" s="116">
        <f t="shared" si="32"/>
        <v>0</v>
      </c>
      <c r="BC519" s="116">
        <f t="shared" si="33"/>
        <v>1</v>
      </c>
      <c r="BD519" s="116">
        <f t="shared" si="34"/>
        <v>1900</v>
      </c>
      <c r="BE519" s="124">
        <f t="shared" si="35"/>
        <v>0</v>
      </c>
    </row>
    <row r="520" spans="1:57">
      <c r="A520" s="116"/>
      <c r="B520" s="116"/>
      <c r="C520" s="116" t="s">
        <v>2400</v>
      </c>
      <c r="D520" s="116"/>
      <c r="E520" s="116" t="s">
        <v>2526</v>
      </c>
      <c r="F520" s="116"/>
      <c r="G520" s="116"/>
      <c r="H520" s="116"/>
      <c r="I520" s="116"/>
      <c r="J520" s="116"/>
      <c r="K520" s="116" t="s">
        <v>290</v>
      </c>
      <c r="L520" s="116" t="s">
        <v>2538</v>
      </c>
      <c r="M520" s="116"/>
      <c r="N520" s="116"/>
      <c r="O520" s="116"/>
      <c r="P520" s="116"/>
      <c r="Q520" s="116"/>
      <c r="R520" s="116"/>
      <c r="S520" s="116"/>
      <c r="T520" s="116">
        <v>30390456</v>
      </c>
      <c r="U520" s="140">
        <v>0.14749999999999999</v>
      </c>
      <c r="V520" s="116" t="s">
        <v>2193</v>
      </c>
      <c r="W520" s="116"/>
      <c r="X520" s="116">
        <v>768</v>
      </c>
      <c r="Y520" s="116">
        <v>24</v>
      </c>
      <c r="Z520" s="116" t="s">
        <v>62</v>
      </c>
      <c r="AA520" s="116"/>
      <c r="AB520" s="116"/>
      <c r="AC520" s="116"/>
      <c r="AD520" s="116"/>
      <c r="AE520" s="116" t="s">
        <v>2400</v>
      </c>
      <c r="AF520" s="116"/>
      <c r="AG520" s="116" t="s">
        <v>2657</v>
      </c>
      <c r="AH520" s="116"/>
      <c r="AI520" s="116"/>
      <c r="AJ520" s="116"/>
      <c r="AK520" s="116"/>
      <c r="AL520" s="116"/>
      <c r="AM520" s="116"/>
      <c r="AN520" s="116"/>
      <c r="AO520" s="116"/>
      <c r="AP520" s="116"/>
      <c r="AQ520" s="116"/>
      <c r="AR520" s="116"/>
      <c r="AS520" s="116" t="s">
        <v>53</v>
      </c>
      <c r="AT520" s="116"/>
      <c r="AU520" s="123"/>
      <c r="AV520" s="123"/>
      <c r="AW520" s="123"/>
      <c r="AX520" s="123"/>
      <c r="AY520" s="123"/>
      <c r="AZ520" s="123"/>
      <c r="BA520" s="116"/>
      <c r="BB520" s="116">
        <f t="shared" si="32"/>
        <v>0</v>
      </c>
      <c r="BC520" s="116">
        <f t="shared" si="33"/>
        <v>1</v>
      </c>
      <c r="BD520" s="116">
        <f t="shared" si="34"/>
        <v>1900</v>
      </c>
      <c r="BE520" s="124">
        <f t="shared" si="35"/>
        <v>0</v>
      </c>
    </row>
    <row r="521" spans="1:57">
      <c r="A521" s="116"/>
      <c r="B521" s="116"/>
      <c r="C521" s="116" t="s">
        <v>2401</v>
      </c>
      <c r="D521" s="116"/>
      <c r="E521" s="116" t="s">
        <v>2527</v>
      </c>
      <c r="F521" s="116"/>
      <c r="G521" s="116"/>
      <c r="H521" s="116"/>
      <c r="I521" s="116"/>
      <c r="J521" s="116"/>
      <c r="K521" s="116" t="s">
        <v>668</v>
      </c>
      <c r="L521" s="116" t="s">
        <v>1944</v>
      </c>
      <c r="M521" s="116"/>
      <c r="N521" s="116"/>
      <c r="O521" s="116"/>
      <c r="P521" s="116"/>
      <c r="Q521" s="116"/>
      <c r="R521" s="116"/>
      <c r="S521" s="116"/>
      <c r="T521" s="116">
        <v>30390456</v>
      </c>
      <c r="U521" s="140">
        <v>0.14749999999999999</v>
      </c>
      <c r="V521" s="116" t="s">
        <v>2193</v>
      </c>
      <c r="W521" s="116"/>
      <c r="X521" s="116">
        <v>768</v>
      </c>
      <c r="Y521" s="116">
        <v>24</v>
      </c>
      <c r="Z521" s="116" t="s">
        <v>62</v>
      </c>
      <c r="AA521" s="116"/>
      <c r="AB521" s="116"/>
      <c r="AC521" s="116"/>
      <c r="AD521" s="116"/>
      <c r="AE521" s="116" t="s">
        <v>2401</v>
      </c>
      <c r="AF521" s="116"/>
      <c r="AG521" s="116" t="s">
        <v>2657</v>
      </c>
      <c r="AH521" s="116"/>
      <c r="AI521" s="116"/>
      <c r="AJ521" s="116"/>
      <c r="AK521" s="116"/>
      <c r="AL521" s="116"/>
      <c r="AM521" s="116"/>
      <c r="AN521" s="116"/>
      <c r="AO521" s="116"/>
      <c r="AP521" s="116"/>
      <c r="AQ521" s="116"/>
      <c r="AR521" s="116"/>
      <c r="AS521" s="116" t="s">
        <v>53</v>
      </c>
      <c r="AT521" s="116"/>
      <c r="AU521" s="123"/>
      <c r="AV521" s="123"/>
      <c r="AW521" s="123"/>
      <c r="AX521" s="123"/>
      <c r="AY521" s="123"/>
      <c r="AZ521" s="123"/>
      <c r="BA521" s="116"/>
      <c r="BB521" s="116">
        <f t="shared" si="32"/>
        <v>0</v>
      </c>
      <c r="BC521" s="116">
        <f t="shared" si="33"/>
        <v>1</v>
      </c>
      <c r="BD521" s="116">
        <f t="shared" si="34"/>
        <v>1900</v>
      </c>
      <c r="BE521" s="124">
        <f t="shared" si="35"/>
        <v>0</v>
      </c>
    </row>
    <row r="522" spans="1:57">
      <c r="A522" s="116"/>
      <c r="B522" s="116"/>
      <c r="C522" s="116" t="s">
        <v>2402</v>
      </c>
      <c r="D522" s="116"/>
      <c r="E522" s="116" t="s">
        <v>2527</v>
      </c>
      <c r="F522" s="116"/>
      <c r="G522" s="116"/>
      <c r="H522" s="116"/>
      <c r="I522" s="116"/>
      <c r="J522" s="116"/>
      <c r="K522" s="116" t="s">
        <v>668</v>
      </c>
      <c r="L522" s="116" t="s">
        <v>1944</v>
      </c>
      <c r="M522" s="116"/>
      <c r="N522" s="116"/>
      <c r="O522" s="116"/>
      <c r="P522" s="116"/>
      <c r="Q522" s="116"/>
      <c r="R522" s="116"/>
      <c r="S522" s="116"/>
      <c r="T522" s="116">
        <v>30390456</v>
      </c>
      <c r="U522" s="140">
        <v>0.14749999999999999</v>
      </c>
      <c r="V522" s="116" t="s">
        <v>2193</v>
      </c>
      <c r="W522" s="116"/>
      <c r="X522" s="116">
        <v>768</v>
      </c>
      <c r="Y522" s="116">
        <v>24</v>
      </c>
      <c r="Z522" s="116" t="s">
        <v>62</v>
      </c>
      <c r="AA522" s="116"/>
      <c r="AB522" s="116"/>
      <c r="AC522" s="116"/>
      <c r="AD522" s="116"/>
      <c r="AE522" s="116" t="s">
        <v>2402</v>
      </c>
      <c r="AF522" s="116"/>
      <c r="AG522" s="116" t="s">
        <v>2657</v>
      </c>
      <c r="AH522" s="116"/>
      <c r="AI522" s="116"/>
      <c r="AJ522" s="116"/>
      <c r="AK522" s="116"/>
      <c r="AL522" s="116"/>
      <c r="AM522" s="116"/>
      <c r="AN522" s="116"/>
      <c r="AO522" s="116"/>
      <c r="AP522" s="116"/>
      <c r="AQ522" s="116"/>
      <c r="AR522" s="116"/>
      <c r="AS522" s="116" t="s">
        <v>53</v>
      </c>
      <c r="AT522" s="116"/>
      <c r="AU522" s="123"/>
      <c r="AV522" s="123"/>
      <c r="AW522" s="123"/>
      <c r="AX522" s="123"/>
      <c r="AY522" s="123"/>
      <c r="AZ522" s="123"/>
      <c r="BA522" s="116"/>
      <c r="BB522" s="116">
        <f t="shared" si="32"/>
        <v>0</v>
      </c>
      <c r="BC522" s="116">
        <f t="shared" si="33"/>
        <v>1</v>
      </c>
      <c r="BD522" s="116">
        <f t="shared" si="34"/>
        <v>1900</v>
      </c>
      <c r="BE522" s="124">
        <f t="shared" si="35"/>
        <v>0</v>
      </c>
    </row>
    <row r="523" spans="1:57">
      <c r="A523" s="116"/>
      <c r="B523" s="116"/>
      <c r="C523" s="116" t="s">
        <v>2403</v>
      </c>
      <c r="D523" s="116"/>
      <c r="E523" s="116" t="s">
        <v>2527</v>
      </c>
      <c r="F523" s="116"/>
      <c r="G523" s="116"/>
      <c r="H523" s="116"/>
      <c r="I523" s="116"/>
      <c r="J523" s="116"/>
      <c r="K523" s="116" t="s">
        <v>668</v>
      </c>
      <c r="L523" s="116" t="s">
        <v>1944</v>
      </c>
      <c r="M523" s="116"/>
      <c r="N523" s="116"/>
      <c r="O523" s="116"/>
      <c r="P523" s="116"/>
      <c r="Q523" s="116"/>
      <c r="R523" s="116"/>
      <c r="S523" s="116"/>
      <c r="T523" s="116">
        <v>30390456</v>
      </c>
      <c r="U523" s="140">
        <v>0.14749999999999999</v>
      </c>
      <c r="V523" s="116" t="s">
        <v>2193</v>
      </c>
      <c r="W523" s="116"/>
      <c r="X523" s="116">
        <v>768</v>
      </c>
      <c r="Y523" s="116">
        <v>24</v>
      </c>
      <c r="Z523" s="116" t="s">
        <v>62</v>
      </c>
      <c r="AA523" s="116"/>
      <c r="AB523" s="116"/>
      <c r="AC523" s="116"/>
      <c r="AD523" s="116"/>
      <c r="AE523" s="116" t="s">
        <v>2403</v>
      </c>
      <c r="AF523" s="116"/>
      <c r="AG523" s="116" t="s">
        <v>2657</v>
      </c>
      <c r="AH523" s="116"/>
      <c r="AI523" s="116"/>
      <c r="AJ523" s="116"/>
      <c r="AK523" s="116"/>
      <c r="AL523" s="116"/>
      <c r="AM523" s="116"/>
      <c r="AN523" s="116"/>
      <c r="AO523" s="116"/>
      <c r="AP523" s="116"/>
      <c r="AQ523" s="116"/>
      <c r="AR523" s="116"/>
      <c r="AS523" s="116" t="s">
        <v>53</v>
      </c>
      <c r="AT523" s="116"/>
      <c r="AU523" s="123"/>
      <c r="AV523" s="123"/>
      <c r="AW523" s="123"/>
      <c r="AX523" s="123"/>
      <c r="AY523" s="123"/>
      <c r="AZ523" s="123"/>
      <c r="BA523" s="116"/>
      <c r="BB523" s="116">
        <f t="shared" si="32"/>
        <v>0</v>
      </c>
      <c r="BC523" s="116">
        <f t="shared" si="33"/>
        <v>1</v>
      </c>
      <c r="BD523" s="116">
        <f t="shared" si="34"/>
        <v>1900</v>
      </c>
      <c r="BE523" s="124">
        <f t="shared" si="35"/>
        <v>0</v>
      </c>
    </row>
    <row r="524" spans="1:57">
      <c r="A524" s="116"/>
      <c r="B524" s="116"/>
      <c r="C524" s="116" t="s">
        <v>2404</v>
      </c>
      <c r="D524" s="116"/>
      <c r="E524" s="116" t="s">
        <v>2527</v>
      </c>
      <c r="F524" s="116"/>
      <c r="G524" s="116"/>
      <c r="H524" s="116"/>
      <c r="I524" s="116"/>
      <c r="J524" s="116"/>
      <c r="K524" s="116" t="s">
        <v>668</v>
      </c>
      <c r="L524" s="116" t="s">
        <v>1944</v>
      </c>
      <c r="M524" s="116"/>
      <c r="N524" s="116"/>
      <c r="O524" s="116"/>
      <c r="P524" s="116"/>
      <c r="Q524" s="116"/>
      <c r="R524" s="116"/>
      <c r="S524" s="116"/>
      <c r="T524" s="116">
        <v>30390456</v>
      </c>
      <c r="U524" s="140">
        <v>0.14749999999999999</v>
      </c>
      <c r="V524" s="116" t="s">
        <v>2193</v>
      </c>
      <c r="W524" s="116"/>
      <c r="X524" s="116">
        <v>640</v>
      </c>
      <c r="Y524" s="116">
        <v>20</v>
      </c>
      <c r="Z524" s="116" t="s">
        <v>62</v>
      </c>
      <c r="AA524" s="116"/>
      <c r="AB524" s="116"/>
      <c r="AC524" s="116"/>
      <c r="AD524" s="116"/>
      <c r="AE524" s="116" t="s">
        <v>2404</v>
      </c>
      <c r="AF524" s="116"/>
      <c r="AG524" s="116" t="s">
        <v>2657</v>
      </c>
      <c r="AH524" s="116"/>
      <c r="AI524" s="116"/>
      <c r="AJ524" s="116"/>
      <c r="AK524" s="116"/>
      <c r="AL524" s="116"/>
      <c r="AM524" s="116"/>
      <c r="AN524" s="116"/>
      <c r="AO524" s="116"/>
      <c r="AP524" s="116"/>
      <c r="AQ524" s="116"/>
      <c r="AR524" s="116"/>
      <c r="AS524" s="116" t="s">
        <v>53</v>
      </c>
      <c r="AT524" s="116"/>
      <c r="AU524" s="123"/>
      <c r="AV524" s="123"/>
      <c r="AW524" s="123"/>
      <c r="AX524" s="123"/>
      <c r="AY524" s="123"/>
      <c r="AZ524" s="123"/>
      <c r="BA524" s="116"/>
      <c r="BB524" s="116">
        <f t="shared" si="32"/>
        <v>0</v>
      </c>
      <c r="BC524" s="116">
        <f t="shared" si="33"/>
        <v>1</v>
      </c>
      <c r="BD524" s="116">
        <f t="shared" si="34"/>
        <v>1900</v>
      </c>
      <c r="BE524" s="124">
        <f t="shared" si="35"/>
        <v>0</v>
      </c>
    </row>
    <row r="525" spans="1:57">
      <c r="A525" s="116"/>
      <c r="B525" s="116"/>
      <c r="C525" s="116" t="s">
        <v>2405</v>
      </c>
      <c r="D525" s="116"/>
      <c r="E525" s="116" t="s">
        <v>2528</v>
      </c>
      <c r="F525" s="116"/>
      <c r="G525" s="116"/>
      <c r="H525" s="116"/>
      <c r="I525" s="116"/>
      <c r="J525" s="116"/>
      <c r="K525" s="116" t="s">
        <v>2531</v>
      </c>
      <c r="L525" s="116" t="s">
        <v>2539</v>
      </c>
      <c r="M525" s="116"/>
      <c r="N525" s="116"/>
      <c r="O525" s="116"/>
      <c r="P525" s="116"/>
      <c r="Q525" s="116"/>
      <c r="R525" s="116"/>
      <c r="S525" s="116"/>
      <c r="T525" s="116">
        <v>30390456</v>
      </c>
      <c r="U525" s="140">
        <v>0.14749999999999999</v>
      </c>
      <c r="V525" s="116" t="s">
        <v>2193</v>
      </c>
      <c r="W525" s="116"/>
      <c r="X525" s="116">
        <v>768</v>
      </c>
      <c r="Y525" s="116">
        <v>24</v>
      </c>
      <c r="Z525" s="116" t="s">
        <v>62</v>
      </c>
      <c r="AA525" s="116"/>
      <c r="AB525" s="116"/>
      <c r="AC525" s="116"/>
      <c r="AD525" s="116"/>
      <c r="AE525" s="116" t="s">
        <v>2405</v>
      </c>
      <c r="AF525" s="116"/>
      <c r="AG525" s="116" t="s">
        <v>2657</v>
      </c>
      <c r="AH525" s="116"/>
      <c r="AI525" s="116"/>
      <c r="AJ525" s="116"/>
      <c r="AK525" s="116"/>
      <c r="AL525" s="116"/>
      <c r="AM525" s="116"/>
      <c r="AN525" s="116"/>
      <c r="AO525" s="116"/>
      <c r="AP525" s="116"/>
      <c r="AQ525" s="116"/>
      <c r="AR525" s="116"/>
      <c r="AS525" s="116" t="s">
        <v>53</v>
      </c>
      <c r="AT525" s="116"/>
      <c r="AU525" s="123"/>
      <c r="AV525" s="123"/>
      <c r="AW525" s="123"/>
      <c r="AX525" s="123"/>
      <c r="AY525" s="123"/>
      <c r="AZ525" s="123"/>
      <c r="BA525" s="116"/>
      <c r="BB525" s="116">
        <f t="shared" si="32"/>
        <v>0</v>
      </c>
      <c r="BC525" s="116">
        <f t="shared" si="33"/>
        <v>1</v>
      </c>
      <c r="BD525" s="116">
        <f t="shared" si="34"/>
        <v>1900</v>
      </c>
      <c r="BE525" s="124">
        <f t="shared" si="35"/>
        <v>0</v>
      </c>
    </row>
    <row r="526" spans="1:57">
      <c r="A526" s="116"/>
      <c r="B526" s="116"/>
      <c r="C526" s="116" t="s">
        <v>2406</v>
      </c>
      <c r="D526" s="116"/>
      <c r="E526" s="116" t="s">
        <v>2529</v>
      </c>
      <c r="F526" s="116"/>
      <c r="G526" s="116"/>
      <c r="H526" s="116"/>
      <c r="I526" s="116"/>
      <c r="J526" s="116"/>
      <c r="K526" s="116" t="s">
        <v>1791</v>
      </c>
      <c r="L526" s="116" t="s">
        <v>2540</v>
      </c>
      <c r="M526" s="116"/>
      <c r="N526" s="116"/>
      <c r="O526" s="116"/>
      <c r="P526" s="116"/>
      <c r="Q526" s="116"/>
      <c r="R526" s="116"/>
      <c r="S526" s="116"/>
      <c r="T526" s="116">
        <v>30390456</v>
      </c>
      <c r="U526" s="140">
        <v>0.14749999999999999</v>
      </c>
      <c r="V526" s="116" t="s">
        <v>2193</v>
      </c>
      <c r="W526" s="116"/>
      <c r="X526" s="116">
        <v>768</v>
      </c>
      <c r="Y526" s="116">
        <v>24</v>
      </c>
      <c r="Z526" s="116" t="s">
        <v>62</v>
      </c>
      <c r="AA526" s="116"/>
      <c r="AB526" s="116"/>
      <c r="AC526" s="116"/>
      <c r="AD526" s="116"/>
      <c r="AE526" s="116" t="s">
        <v>2406</v>
      </c>
      <c r="AF526" s="116"/>
      <c r="AG526" s="116" t="s">
        <v>2657</v>
      </c>
      <c r="AH526" s="116"/>
      <c r="AI526" s="116"/>
      <c r="AJ526" s="116"/>
      <c r="AK526" s="116"/>
      <c r="AL526" s="116"/>
      <c r="AM526" s="116"/>
      <c r="AN526" s="116"/>
      <c r="AO526" s="116"/>
      <c r="AP526" s="116"/>
      <c r="AQ526" s="116"/>
      <c r="AR526" s="116"/>
      <c r="AS526" s="116" t="s">
        <v>53</v>
      </c>
      <c r="AT526" s="116"/>
      <c r="AU526" s="123"/>
      <c r="AV526" s="123"/>
      <c r="AW526" s="123"/>
      <c r="AX526" s="123"/>
      <c r="AY526" s="123"/>
      <c r="AZ526" s="123"/>
      <c r="BA526" s="116"/>
      <c r="BB526" s="116">
        <f t="shared" si="32"/>
        <v>0</v>
      </c>
      <c r="BC526" s="116">
        <f t="shared" si="33"/>
        <v>1</v>
      </c>
      <c r="BD526" s="116">
        <f t="shared" si="34"/>
        <v>1900</v>
      </c>
      <c r="BE526" s="124">
        <f t="shared" si="35"/>
        <v>0</v>
      </c>
    </row>
    <row r="527" spans="1:57">
      <c r="A527" s="116"/>
      <c r="B527" s="116"/>
      <c r="C527" s="116" t="s">
        <v>2407</v>
      </c>
      <c r="D527" s="116"/>
      <c r="E527" s="116" t="s">
        <v>2188</v>
      </c>
      <c r="F527" s="116"/>
      <c r="G527" s="116"/>
      <c r="H527" s="116"/>
      <c r="I527" s="116"/>
      <c r="J527" s="116"/>
      <c r="K527" s="116" t="s">
        <v>1800</v>
      </c>
      <c r="L527" s="116" t="s">
        <v>2028</v>
      </c>
      <c r="M527" s="116"/>
      <c r="N527" s="116"/>
      <c r="O527" s="116"/>
      <c r="P527" s="116"/>
      <c r="Q527" s="116"/>
      <c r="R527" s="116"/>
      <c r="S527" s="116"/>
      <c r="T527" s="116">
        <v>30390256</v>
      </c>
      <c r="U527" s="140">
        <v>0.14749999999999999</v>
      </c>
      <c r="V527" s="116" t="s">
        <v>2212</v>
      </c>
      <c r="W527" s="116"/>
      <c r="X527" s="116">
        <v>624</v>
      </c>
      <c r="Y527" s="116">
        <v>24</v>
      </c>
      <c r="Z527" s="116" t="s">
        <v>56</v>
      </c>
      <c r="AA527" s="116"/>
      <c r="AB527" s="116"/>
      <c r="AC527" s="116"/>
      <c r="AD527" s="116"/>
      <c r="AE527" s="116" t="s">
        <v>2407</v>
      </c>
      <c r="AF527" s="116"/>
      <c r="AG527" s="116" t="s">
        <v>2657</v>
      </c>
      <c r="AH527" s="116"/>
      <c r="AI527" s="116"/>
      <c r="AJ527" s="116"/>
      <c r="AK527" s="116"/>
      <c r="AL527" s="116"/>
      <c r="AM527" s="116"/>
      <c r="AN527" s="116"/>
      <c r="AO527" s="116"/>
      <c r="AP527" s="116"/>
      <c r="AQ527" s="116"/>
      <c r="AR527" s="116"/>
      <c r="AS527" s="116" t="s">
        <v>53</v>
      </c>
      <c r="AT527" s="116"/>
      <c r="AU527" s="123"/>
      <c r="AV527" s="123"/>
      <c r="AW527" s="123"/>
      <c r="AX527" s="123"/>
      <c r="AY527" s="123"/>
      <c r="AZ527" s="123"/>
      <c r="BA527" s="116"/>
      <c r="BB527" s="116">
        <f t="shared" si="32"/>
        <v>0</v>
      </c>
      <c r="BC527" s="116">
        <f t="shared" si="33"/>
        <v>1</v>
      </c>
      <c r="BD527" s="116">
        <f t="shared" si="34"/>
        <v>1900</v>
      </c>
      <c r="BE527" s="124">
        <f t="shared" si="35"/>
        <v>0</v>
      </c>
    </row>
    <row r="528" spans="1:57">
      <c r="A528" s="116"/>
      <c r="B528" s="116"/>
      <c r="C528" s="116" t="s">
        <v>2408</v>
      </c>
      <c r="D528" s="116"/>
      <c r="E528" s="116" t="s">
        <v>2188</v>
      </c>
      <c r="F528" s="116"/>
      <c r="G528" s="116"/>
      <c r="H528" s="116"/>
      <c r="I528" s="116"/>
      <c r="J528" s="116"/>
      <c r="K528" s="116" t="s">
        <v>1800</v>
      </c>
      <c r="L528" s="116" t="s">
        <v>2028</v>
      </c>
      <c r="M528" s="116"/>
      <c r="N528" s="116"/>
      <c r="O528" s="116"/>
      <c r="P528" s="116"/>
      <c r="Q528" s="116"/>
      <c r="R528" s="116"/>
      <c r="S528" s="116"/>
      <c r="T528" s="116">
        <v>30390256</v>
      </c>
      <c r="U528" s="140">
        <v>0.14749999999999999</v>
      </c>
      <c r="V528" s="116" t="s">
        <v>2212</v>
      </c>
      <c r="W528" s="116"/>
      <c r="X528" s="116">
        <v>624</v>
      </c>
      <c r="Y528" s="116">
        <v>24</v>
      </c>
      <c r="Z528" s="116" t="s">
        <v>56</v>
      </c>
      <c r="AA528" s="116"/>
      <c r="AB528" s="116"/>
      <c r="AC528" s="116"/>
      <c r="AD528" s="116"/>
      <c r="AE528" s="116" t="s">
        <v>2408</v>
      </c>
      <c r="AF528" s="116"/>
      <c r="AG528" s="116" t="s">
        <v>2657</v>
      </c>
      <c r="AH528" s="116"/>
      <c r="AI528" s="116"/>
      <c r="AJ528" s="116"/>
      <c r="AK528" s="116"/>
      <c r="AL528" s="116"/>
      <c r="AM528" s="116"/>
      <c r="AN528" s="116"/>
      <c r="AO528" s="116"/>
      <c r="AP528" s="116"/>
      <c r="AQ528" s="116"/>
      <c r="AR528" s="116"/>
      <c r="AS528" s="116" t="s">
        <v>53</v>
      </c>
      <c r="AT528" s="116"/>
      <c r="AU528" s="123"/>
      <c r="AV528" s="123"/>
      <c r="AW528" s="123"/>
      <c r="AX528" s="123"/>
      <c r="AY528" s="123"/>
      <c r="AZ528" s="123"/>
      <c r="BA528" s="116"/>
      <c r="BB528" s="116">
        <f t="shared" si="32"/>
        <v>0</v>
      </c>
      <c r="BC528" s="116">
        <f t="shared" si="33"/>
        <v>1</v>
      </c>
      <c r="BD528" s="116">
        <f t="shared" si="34"/>
        <v>1900</v>
      </c>
      <c r="BE528" s="124">
        <f t="shared" si="35"/>
        <v>0</v>
      </c>
    </row>
    <row r="529" spans="1:57">
      <c r="A529" s="116"/>
      <c r="B529" s="116"/>
      <c r="C529" s="116" t="s">
        <v>2409</v>
      </c>
      <c r="D529" s="116"/>
      <c r="E529" s="116" t="s">
        <v>2188</v>
      </c>
      <c r="F529" s="116"/>
      <c r="G529" s="116"/>
      <c r="H529" s="116"/>
      <c r="I529" s="116"/>
      <c r="J529" s="116"/>
      <c r="K529" s="116" t="s">
        <v>1800</v>
      </c>
      <c r="L529" s="116" t="s">
        <v>2028</v>
      </c>
      <c r="M529" s="116"/>
      <c r="N529" s="116"/>
      <c r="O529" s="116"/>
      <c r="P529" s="116"/>
      <c r="Q529" s="116"/>
      <c r="R529" s="116"/>
      <c r="S529" s="116"/>
      <c r="T529" s="116">
        <v>30390256</v>
      </c>
      <c r="U529" s="140">
        <v>0.14749999999999999</v>
      </c>
      <c r="V529" s="116" t="s">
        <v>2212</v>
      </c>
      <c r="W529" s="116"/>
      <c r="X529" s="116">
        <v>624</v>
      </c>
      <c r="Y529" s="116">
        <v>24</v>
      </c>
      <c r="Z529" s="116" t="s">
        <v>56</v>
      </c>
      <c r="AA529" s="116"/>
      <c r="AB529" s="116"/>
      <c r="AC529" s="116"/>
      <c r="AD529" s="116"/>
      <c r="AE529" s="116" t="s">
        <v>2409</v>
      </c>
      <c r="AF529" s="116"/>
      <c r="AG529" s="116" t="s">
        <v>2657</v>
      </c>
      <c r="AH529" s="116"/>
      <c r="AI529" s="116"/>
      <c r="AJ529" s="116"/>
      <c r="AK529" s="116"/>
      <c r="AL529" s="116"/>
      <c r="AM529" s="116"/>
      <c r="AN529" s="116"/>
      <c r="AO529" s="116"/>
      <c r="AP529" s="116"/>
      <c r="AQ529" s="116"/>
      <c r="AR529" s="116"/>
      <c r="AS529" s="116" t="s">
        <v>53</v>
      </c>
      <c r="AT529" s="116"/>
      <c r="AU529" s="123"/>
      <c r="AV529" s="123"/>
      <c r="AW529" s="123"/>
      <c r="AX529" s="123"/>
      <c r="AY529" s="123"/>
      <c r="AZ529" s="123"/>
      <c r="BA529" s="116"/>
      <c r="BB529" s="116">
        <f t="shared" si="32"/>
        <v>0</v>
      </c>
      <c r="BC529" s="116">
        <f t="shared" si="33"/>
        <v>1</v>
      </c>
      <c r="BD529" s="116">
        <f t="shared" si="34"/>
        <v>1900</v>
      </c>
      <c r="BE529" s="124">
        <f t="shared" si="35"/>
        <v>0</v>
      </c>
    </row>
    <row r="530" spans="1:57">
      <c r="A530" s="116"/>
      <c r="B530" s="116"/>
      <c r="C530" s="116" t="s">
        <v>2410</v>
      </c>
      <c r="D530" s="116"/>
      <c r="E530" s="116" t="s">
        <v>2188</v>
      </c>
      <c r="F530" s="116"/>
      <c r="G530" s="116"/>
      <c r="H530" s="116"/>
      <c r="I530" s="116"/>
      <c r="J530" s="116"/>
      <c r="K530" s="116" t="s">
        <v>1800</v>
      </c>
      <c r="L530" s="116" t="s">
        <v>2028</v>
      </c>
      <c r="M530" s="116"/>
      <c r="N530" s="116"/>
      <c r="O530" s="116"/>
      <c r="P530" s="116"/>
      <c r="Q530" s="116"/>
      <c r="R530" s="116"/>
      <c r="S530" s="116"/>
      <c r="T530" s="116">
        <v>30390256</v>
      </c>
      <c r="U530" s="140">
        <v>0.14749999999999999</v>
      </c>
      <c r="V530" s="116" t="s">
        <v>2212</v>
      </c>
      <c r="W530" s="116"/>
      <c r="X530" s="116">
        <v>624</v>
      </c>
      <c r="Y530" s="116">
        <v>24</v>
      </c>
      <c r="Z530" s="116" t="s">
        <v>56</v>
      </c>
      <c r="AA530" s="116"/>
      <c r="AB530" s="116"/>
      <c r="AC530" s="116"/>
      <c r="AD530" s="116"/>
      <c r="AE530" s="116" t="s">
        <v>2410</v>
      </c>
      <c r="AF530" s="116"/>
      <c r="AG530" s="116" t="s">
        <v>2657</v>
      </c>
      <c r="AH530" s="116"/>
      <c r="AI530" s="116"/>
      <c r="AJ530" s="116"/>
      <c r="AK530" s="116"/>
      <c r="AL530" s="116"/>
      <c r="AM530" s="116"/>
      <c r="AN530" s="116"/>
      <c r="AO530" s="116"/>
      <c r="AP530" s="116"/>
      <c r="AQ530" s="116"/>
      <c r="AR530" s="116"/>
      <c r="AS530" s="116" t="s">
        <v>53</v>
      </c>
      <c r="AT530" s="116"/>
      <c r="AU530" s="123"/>
      <c r="AV530" s="123"/>
      <c r="AW530" s="123"/>
      <c r="AX530" s="123"/>
      <c r="AY530" s="123"/>
      <c r="AZ530" s="123"/>
      <c r="BA530" s="116"/>
      <c r="BB530" s="116">
        <f t="shared" si="32"/>
        <v>0</v>
      </c>
      <c r="BC530" s="116">
        <f t="shared" si="33"/>
        <v>1</v>
      </c>
      <c r="BD530" s="116">
        <f t="shared" si="34"/>
        <v>1900</v>
      </c>
      <c r="BE530" s="124">
        <f t="shared" si="35"/>
        <v>0</v>
      </c>
    </row>
    <row r="531" spans="1:57">
      <c r="A531" s="116"/>
      <c r="B531" s="116"/>
      <c r="C531" s="116" t="s">
        <v>2411</v>
      </c>
      <c r="D531" s="116"/>
      <c r="E531" s="116" t="s">
        <v>2188</v>
      </c>
      <c r="F531" s="116"/>
      <c r="G531" s="116"/>
      <c r="H531" s="116"/>
      <c r="I531" s="116"/>
      <c r="J531" s="116"/>
      <c r="K531" s="116" t="s">
        <v>1800</v>
      </c>
      <c r="L531" s="116" t="s">
        <v>2028</v>
      </c>
      <c r="M531" s="116"/>
      <c r="N531" s="116"/>
      <c r="O531" s="116"/>
      <c r="P531" s="116"/>
      <c r="Q531" s="116"/>
      <c r="R531" s="116"/>
      <c r="S531" s="116"/>
      <c r="T531" s="116">
        <v>30390256</v>
      </c>
      <c r="U531" s="140">
        <v>0.14749999999999999</v>
      </c>
      <c r="V531" s="116" t="s">
        <v>2212</v>
      </c>
      <c r="W531" s="116"/>
      <c r="X531" s="116">
        <v>624</v>
      </c>
      <c r="Y531" s="116">
        <v>24</v>
      </c>
      <c r="Z531" s="116" t="s">
        <v>56</v>
      </c>
      <c r="AA531" s="116"/>
      <c r="AB531" s="116"/>
      <c r="AC531" s="116"/>
      <c r="AD531" s="116"/>
      <c r="AE531" s="116" t="s">
        <v>2411</v>
      </c>
      <c r="AF531" s="116"/>
      <c r="AG531" s="116" t="s">
        <v>2657</v>
      </c>
      <c r="AH531" s="116"/>
      <c r="AI531" s="116"/>
      <c r="AJ531" s="116"/>
      <c r="AK531" s="116"/>
      <c r="AL531" s="116"/>
      <c r="AM531" s="116"/>
      <c r="AN531" s="116"/>
      <c r="AO531" s="116"/>
      <c r="AP531" s="116"/>
      <c r="AQ531" s="116"/>
      <c r="AR531" s="116"/>
      <c r="AS531" s="116" t="s">
        <v>53</v>
      </c>
      <c r="AT531" s="116"/>
      <c r="AU531" s="123"/>
      <c r="AV531" s="123"/>
      <c r="AW531" s="123"/>
      <c r="AX531" s="123"/>
      <c r="AY531" s="123"/>
      <c r="AZ531" s="123"/>
      <c r="BA531" s="116"/>
      <c r="BB531" s="116">
        <f t="shared" si="32"/>
        <v>0</v>
      </c>
      <c r="BC531" s="116">
        <f t="shared" si="33"/>
        <v>1</v>
      </c>
      <c r="BD531" s="116">
        <f t="shared" si="34"/>
        <v>1900</v>
      </c>
      <c r="BE531" s="124">
        <f t="shared" si="35"/>
        <v>0</v>
      </c>
    </row>
    <row r="532" spans="1:57">
      <c r="A532" s="116"/>
      <c r="B532" s="116"/>
      <c r="C532" s="116" t="s">
        <v>2412</v>
      </c>
      <c r="D532" s="116"/>
      <c r="E532" s="116" t="s">
        <v>2188</v>
      </c>
      <c r="F532" s="116"/>
      <c r="G532" s="116"/>
      <c r="H532" s="116"/>
      <c r="I532" s="116"/>
      <c r="J532" s="116"/>
      <c r="K532" s="116" t="s">
        <v>1800</v>
      </c>
      <c r="L532" s="116" t="s">
        <v>2028</v>
      </c>
      <c r="M532" s="116"/>
      <c r="N532" s="116"/>
      <c r="O532" s="116"/>
      <c r="P532" s="116"/>
      <c r="Q532" s="116"/>
      <c r="R532" s="116"/>
      <c r="S532" s="116"/>
      <c r="T532" s="116">
        <v>30390256</v>
      </c>
      <c r="U532" s="140">
        <v>0.14749999999999999</v>
      </c>
      <c r="V532" s="116" t="s">
        <v>2212</v>
      </c>
      <c r="W532" s="116"/>
      <c r="X532" s="116">
        <v>624</v>
      </c>
      <c r="Y532" s="116">
        <v>24</v>
      </c>
      <c r="Z532" s="116" t="s">
        <v>56</v>
      </c>
      <c r="AA532" s="116"/>
      <c r="AB532" s="116"/>
      <c r="AC532" s="116"/>
      <c r="AD532" s="116"/>
      <c r="AE532" s="116" t="s">
        <v>2412</v>
      </c>
      <c r="AF532" s="116"/>
      <c r="AG532" s="116" t="s">
        <v>2657</v>
      </c>
      <c r="AH532" s="116"/>
      <c r="AI532" s="116"/>
      <c r="AJ532" s="116"/>
      <c r="AK532" s="116"/>
      <c r="AL532" s="116"/>
      <c r="AM532" s="116"/>
      <c r="AN532" s="116"/>
      <c r="AO532" s="116"/>
      <c r="AP532" s="116"/>
      <c r="AQ532" s="116"/>
      <c r="AR532" s="116"/>
      <c r="AS532" s="116" t="s">
        <v>53</v>
      </c>
      <c r="AT532" s="116"/>
      <c r="AU532" s="123"/>
      <c r="AV532" s="123"/>
      <c r="AW532" s="123"/>
      <c r="AX532" s="123"/>
      <c r="AY532" s="123"/>
      <c r="AZ532" s="123"/>
      <c r="BA532" s="116"/>
      <c r="BB532" s="116">
        <f t="shared" si="32"/>
        <v>0</v>
      </c>
      <c r="BC532" s="116">
        <f t="shared" si="33"/>
        <v>1</v>
      </c>
      <c r="BD532" s="116">
        <f t="shared" si="34"/>
        <v>1900</v>
      </c>
      <c r="BE532" s="124">
        <f t="shared" si="35"/>
        <v>0</v>
      </c>
    </row>
    <row r="533" spans="1:57">
      <c r="A533" s="116"/>
      <c r="B533" s="116"/>
      <c r="C533" s="116" t="s">
        <v>2413</v>
      </c>
      <c r="D533" s="116"/>
      <c r="E533" s="116" t="s">
        <v>2188</v>
      </c>
      <c r="F533" s="116"/>
      <c r="G533" s="116"/>
      <c r="H533" s="116"/>
      <c r="I533" s="116"/>
      <c r="J533" s="116"/>
      <c r="K533" s="116" t="s">
        <v>1800</v>
      </c>
      <c r="L533" s="116" t="s">
        <v>2028</v>
      </c>
      <c r="M533" s="116"/>
      <c r="N533" s="116"/>
      <c r="O533" s="116"/>
      <c r="P533" s="116"/>
      <c r="Q533" s="116"/>
      <c r="R533" s="116"/>
      <c r="S533" s="116"/>
      <c r="T533" s="116">
        <v>30390256</v>
      </c>
      <c r="U533" s="140">
        <v>0.14749999999999999</v>
      </c>
      <c r="V533" s="116" t="s">
        <v>2212</v>
      </c>
      <c r="W533" s="116"/>
      <c r="X533" s="116">
        <v>624</v>
      </c>
      <c r="Y533" s="116">
        <v>24</v>
      </c>
      <c r="Z533" s="116" t="s">
        <v>56</v>
      </c>
      <c r="AA533" s="116"/>
      <c r="AB533" s="116"/>
      <c r="AC533" s="116"/>
      <c r="AD533" s="116"/>
      <c r="AE533" s="116" t="s">
        <v>2413</v>
      </c>
      <c r="AF533" s="116"/>
      <c r="AG533" s="116" t="s">
        <v>2657</v>
      </c>
      <c r="AH533" s="116"/>
      <c r="AI533" s="116"/>
      <c r="AJ533" s="116"/>
      <c r="AK533" s="116"/>
      <c r="AL533" s="116"/>
      <c r="AM533" s="116"/>
      <c r="AN533" s="116"/>
      <c r="AO533" s="116"/>
      <c r="AP533" s="116"/>
      <c r="AQ533" s="116"/>
      <c r="AR533" s="116"/>
      <c r="AS533" s="116" t="s">
        <v>53</v>
      </c>
      <c r="AT533" s="116"/>
      <c r="AU533" s="123"/>
      <c r="AV533" s="123"/>
      <c r="AW533" s="123"/>
      <c r="AX533" s="123"/>
      <c r="AY533" s="123"/>
      <c r="AZ533" s="123"/>
      <c r="BA533" s="116"/>
      <c r="BB533" s="116">
        <f t="shared" si="32"/>
        <v>0</v>
      </c>
      <c r="BC533" s="116">
        <f t="shared" si="33"/>
        <v>1</v>
      </c>
      <c r="BD533" s="116">
        <f t="shared" si="34"/>
        <v>1900</v>
      </c>
      <c r="BE533" s="124">
        <f t="shared" si="35"/>
        <v>0</v>
      </c>
    </row>
    <row r="534" spans="1:57">
      <c r="A534" s="116"/>
      <c r="B534" s="116"/>
      <c r="C534" s="116" t="s">
        <v>2414</v>
      </c>
      <c r="D534" s="116"/>
      <c r="E534" s="116" t="s">
        <v>2188</v>
      </c>
      <c r="F534" s="116"/>
      <c r="G534" s="116"/>
      <c r="H534" s="116"/>
      <c r="I534" s="116"/>
      <c r="J534" s="116"/>
      <c r="K534" s="116" t="s">
        <v>1800</v>
      </c>
      <c r="L534" s="116" t="s">
        <v>2028</v>
      </c>
      <c r="M534" s="116"/>
      <c r="N534" s="116"/>
      <c r="O534" s="116"/>
      <c r="P534" s="116"/>
      <c r="Q534" s="116"/>
      <c r="R534" s="116"/>
      <c r="S534" s="116"/>
      <c r="T534" s="116">
        <v>30390256</v>
      </c>
      <c r="U534" s="140">
        <v>0.14749999999999999</v>
      </c>
      <c r="V534" s="116" t="s">
        <v>2212</v>
      </c>
      <c r="W534" s="116"/>
      <c r="X534" s="116">
        <v>624</v>
      </c>
      <c r="Y534" s="116">
        <v>24</v>
      </c>
      <c r="Z534" s="116" t="s">
        <v>56</v>
      </c>
      <c r="AA534" s="116"/>
      <c r="AB534" s="116"/>
      <c r="AC534" s="116"/>
      <c r="AD534" s="116"/>
      <c r="AE534" s="116" t="s">
        <v>2414</v>
      </c>
      <c r="AF534" s="116"/>
      <c r="AG534" s="116" t="s">
        <v>2657</v>
      </c>
      <c r="AH534" s="116"/>
      <c r="AI534" s="116"/>
      <c r="AJ534" s="116"/>
      <c r="AK534" s="116"/>
      <c r="AL534" s="116"/>
      <c r="AM534" s="116"/>
      <c r="AN534" s="116"/>
      <c r="AO534" s="116"/>
      <c r="AP534" s="116"/>
      <c r="AQ534" s="116"/>
      <c r="AR534" s="116"/>
      <c r="AS534" s="116" t="s">
        <v>53</v>
      </c>
      <c r="AT534" s="116"/>
      <c r="AU534" s="123"/>
      <c r="AV534" s="123"/>
      <c r="AW534" s="123"/>
      <c r="AX534" s="123"/>
      <c r="AY534" s="123"/>
      <c r="AZ534" s="123"/>
      <c r="BA534" s="116"/>
      <c r="BB534" s="116">
        <f t="shared" si="32"/>
        <v>0</v>
      </c>
      <c r="BC534" s="116">
        <f t="shared" si="33"/>
        <v>1</v>
      </c>
      <c r="BD534" s="116">
        <f t="shared" si="34"/>
        <v>1900</v>
      </c>
      <c r="BE534" s="124">
        <f t="shared" si="35"/>
        <v>0</v>
      </c>
    </row>
    <row r="535" spans="1:57">
      <c r="A535" s="116"/>
      <c r="B535" s="116"/>
      <c r="C535" s="116" t="s">
        <v>2415</v>
      </c>
      <c r="D535" s="116"/>
      <c r="E535" s="116" t="s">
        <v>2188</v>
      </c>
      <c r="F535" s="116"/>
      <c r="G535" s="116"/>
      <c r="H535" s="116"/>
      <c r="I535" s="116"/>
      <c r="J535" s="116"/>
      <c r="K535" s="116" t="s">
        <v>1800</v>
      </c>
      <c r="L535" s="116" t="s">
        <v>2028</v>
      </c>
      <c r="M535" s="116"/>
      <c r="N535" s="116"/>
      <c r="O535" s="116"/>
      <c r="P535" s="116"/>
      <c r="Q535" s="116"/>
      <c r="R535" s="116"/>
      <c r="S535" s="116"/>
      <c r="T535" s="116">
        <v>30390256</v>
      </c>
      <c r="U535" s="140">
        <v>0.14749999999999999</v>
      </c>
      <c r="V535" s="116" t="s">
        <v>2212</v>
      </c>
      <c r="W535" s="116"/>
      <c r="X535" s="116">
        <v>624</v>
      </c>
      <c r="Y535" s="116">
        <v>24</v>
      </c>
      <c r="Z535" s="116" t="s">
        <v>56</v>
      </c>
      <c r="AA535" s="116"/>
      <c r="AB535" s="116"/>
      <c r="AC535" s="116"/>
      <c r="AD535" s="116"/>
      <c r="AE535" s="116" t="s">
        <v>2415</v>
      </c>
      <c r="AF535" s="116"/>
      <c r="AG535" s="116" t="s">
        <v>2657</v>
      </c>
      <c r="AH535" s="116"/>
      <c r="AI535" s="116"/>
      <c r="AJ535" s="116"/>
      <c r="AK535" s="116"/>
      <c r="AL535" s="116"/>
      <c r="AM535" s="116"/>
      <c r="AN535" s="116"/>
      <c r="AO535" s="116"/>
      <c r="AP535" s="116"/>
      <c r="AQ535" s="116"/>
      <c r="AR535" s="116"/>
      <c r="AS535" s="116" t="s">
        <v>53</v>
      </c>
      <c r="AT535" s="116"/>
      <c r="AU535" s="123"/>
      <c r="AV535" s="123"/>
      <c r="AW535" s="123"/>
      <c r="AX535" s="123"/>
      <c r="AY535" s="123"/>
      <c r="AZ535" s="123"/>
      <c r="BA535" s="116"/>
      <c r="BB535" s="116">
        <f t="shared" si="32"/>
        <v>0</v>
      </c>
      <c r="BC535" s="116">
        <f t="shared" si="33"/>
        <v>1</v>
      </c>
      <c r="BD535" s="116">
        <f t="shared" si="34"/>
        <v>1900</v>
      </c>
      <c r="BE535" s="124">
        <f t="shared" si="35"/>
        <v>0</v>
      </c>
    </row>
    <row r="536" spans="1:57">
      <c r="A536" s="116"/>
      <c r="B536" s="116"/>
      <c r="C536" s="116" t="s">
        <v>2416</v>
      </c>
      <c r="D536" s="116"/>
      <c r="E536" s="116" t="s">
        <v>2188</v>
      </c>
      <c r="F536" s="116"/>
      <c r="G536" s="116"/>
      <c r="H536" s="116"/>
      <c r="I536" s="116"/>
      <c r="J536" s="116"/>
      <c r="K536" s="116" t="s">
        <v>1800</v>
      </c>
      <c r="L536" s="116" t="s">
        <v>2028</v>
      </c>
      <c r="M536" s="116"/>
      <c r="N536" s="116"/>
      <c r="O536" s="116"/>
      <c r="P536" s="116"/>
      <c r="Q536" s="116"/>
      <c r="R536" s="116"/>
      <c r="S536" s="116"/>
      <c r="T536" s="116">
        <v>30390256</v>
      </c>
      <c r="U536" s="140">
        <v>0.14749999999999999</v>
      </c>
      <c r="V536" s="116" t="s">
        <v>2212</v>
      </c>
      <c r="W536" s="116"/>
      <c r="X536" s="116">
        <v>624</v>
      </c>
      <c r="Y536" s="116">
        <v>24</v>
      </c>
      <c r="Z536" s="116" t="s">
        <v>56</v>
      </c>
      <c r="AA536" s="116"/>
      <c r="AB536" s="116"/>
      <c r="AC536" s="116"/>
      <c r="AD536" s="116"/>
      <c r="AE536" s="116" t="s">
        <v>2416</v>
      </c>
      <c r="AF536" s="116"/>
      <c r="AG536" s="116" t="s">
        <v>2657</v>
      </c>
      <c r="AH536" s="116"/>
      <c r="AI536" s="116"/>
      <c r="AJ536" s="116"/>
      <c r="AK536" s="116"/>
      <c r="AL536" s="116"/>
      <c r="AM536" s="116"/>
      <c r="AN536" s="116"/>
      <c r="AO536" s="116"/>
      <c r="AP536" s="116"/>
      <c r="AQ536" s="116"/>
      <c r="AR536" s="116"/>
      <c r="AS536" s="116" t="s">
        <v>53</v>
      </c>
      <c r="AT536" s="116"/>
      <c r="AU536" s="123"/>
      <c r="AV536" s="123"/>
      <c r="AW536" s="123"/>
      <c r="AX536" s="123"/>
      <c r="AY536" s="123"/>
      <c r="AZ536" s="123"/>
      <c r="BA536" s="116"/>
      <c r="BB536" s="116">
        <f t="shared" si="32"/>
        <v>0</v>
      </c>
      <c r="BC536" s="116">
        <f t="shared" si="33"/>
        <v>1</v>
      </c>
      <c r="BD536" s="116">
        <f t="shared" si="34"/>
        <v>1900</v>
      </c>
      <c r="BE536" s="124">
        <f t="shared" si="35"/>
        <v>0</v>
      </c>
    </row>
    <row r="537" spans="1:57">
      <c r="A537" s="116"/>
      <c r="B537" s="116"/>
      <c r="C537" s="116" t="s">
        <v>2417</v>
      </c>
      <c r="D537" s="116"/>
      <c r="E537" s="116" t="s">
        <v>2188</v>
      </c>
      <c r="F537" s="116"/>
      <c r="G537" s="116"/>
      <c r="H537" s="116"/>
      <c r="I537" s="116"/>
      <c r="J537" s="116"/>
      <c r="K537" s="116" t="s">
        <v>1800</v>
      </c>
      <c r="L537" s="116" t="s">
        <v>2028</v>
      </c>
      <c r="M537" s="116"/>
      <c r="N537" s="116"/>
      <c r="O537" s="116"/>
      <c r="P537" s="116"/>
      <c r="Q537" s="116"/>
      <c r="R537" s="116"/>
      <c r="S537" s="116"/>
      <c r="T537" s="116">
        <v>30390256</v>
      </c>
      <c r="U537" s="140">
        <v>0.14749999999999999</v>
      </c>
      <c r="V537" s="116" t="s">
        <v>2212</v>
      </c>
      <c r="W537" s="116"/>
      <c r="X537" s="116">
        <v>624</v>
      </c>
      <c r="Y537" s="116">
        <v>24</v>
      </c>
      <c r="Z537" s="116" t="s">
        <v>56</v>
      </c>
      <c r="AA537" s="116"/>
      <c r="AB537" s="116"/>
      <c r="AC537" s="116"/>
      <c r="AD537" s="116"/>
      <c r="AE537" s="116" t="s">
        <v>2417</v>
      </c>
      <c r="AF537" s="116"/>
      <c r="AG537" s="116" t="s">
        <v>2657</v>
      </c>
      <c r="AH537" s="116"/>
      <c r="AI537" s="116"/>
      <c r="AJ537" s="116"/>
      <c r="AK537" s="116"/>
      <c r="AL537" s="116"/>
      <c r="AM537" s="116"/>
      <c r="AN537" s="116"/>
      <c r="AO537" s="116"/>
      <c r="AP537" s="116"/>
      <c r="AQ537" s="116"/>
      <c r="AR537" s="116"/>
      <c r="AS537" s="116" t="s">
        <v>53</v>
      </c>
      <c r="AT537" s="116"/>
      <c r="AU537" s="123"/>
      <c r="AV537" s="123"/>
      <c r="AW537" s="123"/>
      <c r="AX537" s="123"/>
      <c r="AY537" s="123"/>
      <c r="AZ537" s="123"/>
      <c r="BA537" s="116"/>
      <c r="BB537" s="116">
        <f t="shared" si="32"/>
        <v>0</v>
      </c>
      <c r="BC537" s="116">
        <f t="shared" si="33"/>
        <v>1</v>
      </c>
      <c r="BD537" s="116">
        <f t="shared" si="34"/>
        <v>1900</v>
      </c>
      <c r="BE537" s="124">
        <f t="shared" si="35"/>
        <v>0</v>
      </c>
    </row>
    <row r="538" spans="1:57">
      <c r="A538" s="116"/>
      <c r="B538" s="116"/>
      <c r="C538" s="116" t="s">
        <v>2418</v>
      </c>
      <c r="D538" s="116"/>
      <c r="E538" s="116" t="s">
        <v>2188</v>
      </c>
      <c r="F538" s="116"/>
      <c r="G538" s="116"/>
      <c r="H538" s="116"/>
      <c r="I538" s="116"/>
      <c r="J538" s="116"/>
      <c r="K538" s="116" t="s">
        <v>1800</v>
      </c>
      <c r="L538" s="116" t="s">
        <v>2028</v>
      </c>
      <c r="M538" s="116"/>
      <c r="N538" s="116"/>
      <c r="O538" s="116"/>
      <c r="P538" s="116"/>
      <c r="Q538" s="116"/>
      <c r="R538" s="116"/>
      <c r="S538" s="116"/>
      <c r="T538" s="116">
        <v>30390256</v>
      </c>
      <c r="U538" s="140">
        <v>0.14749999999999999</v>
      </c>
      <c r="V538" s="116" t="s">
        <v>2212</v>
      </c>
      <c r="W538" s="116"/>
      <c r="X538" s="116">
        <v>624</v>
      </c>
      <c r="Y538" s="116">
        <v>24</v>
      </c>
      <c r="Z538" s="116" t="s">
        <v>56</v>
      </c>
      <c r="AA538" s="116"/>
      <c r="AB538" s="116"/>
      <c r="AC538" s="116"/>
      <c r="AD538" s="116"/>
      <c r="AE538" s="116" t="s">
        <v>2418</v>
      </c>
      <c r="AF538" s="116"/>
      <c r="AG538" s="116" t="s">
        <v>2657</v>
      </c>
      <c r="AH538" s="116"/>
      <c r="AI538" s="116"/>
      <c r="AJ538" s="116"/>
      <c r="AK538" s="116"/>
      <c r="AL538" s="116"/>
      <c r="AM538" s="116"/>
      <c r="AN538" s="116"/>
      <c r="AO538" s="116"/>
      <c r="AP538" s="116"/>
      <c r="AQ538" s="116"/>
      <c r="AR538" s="116"/>
      <c r="AS538" s="116" t="s">
        <v>53</v>
      </c>
      <c r="AT538" s="116"/>
      <c r="AU538" s="123"/>
      <c r="AV538" s="123"/>
      <c r="AW538" s="123"/>
      <c r="AX538" s="123"/>
      <c r="AY538" s="123"/>
      <c r="AZ538" s="123"/>
      <c r="BA538" s="116"/>
      <c r="BB538" s="116">
        <f t="shared" si="32"/>
        <v>0</v>
      </c>
      <c r="BC538" s="116">
        <f t="shared" si="33"/>
        <v>1</v>
      </c>
      <c r="BD538" s="116">
        <f t="shared" si="34"/>
        <v>1900</v>
      </c>
      <c r="BE538" s="124">
        <f t="shared" si="35"/>
        <v>0</v>
      </c>
    </row>
    <row r="539" spans="1:57">
      <c r="A539" s="116"/>
      <c r="B539" s="116"/>
      <c r="C539" s="116" t="s">
        <v>2419</v>
      </c>
      <c r="D539" s="116"/>
      <c r="E539" s="116" t="s">
        <v>2188</v>
      </c>
      <c r="F539" s="116"/>
      <c r="G539" s="116"/>
      <c r="H539" s="116"/>
      <c r="I539" s="116"/>
      <c r="J539" s="116"/>
      <c r="K539" s="116" t="s">
        <v>1800</v>
      </c>
      <c r="L539" s="116" t="s">
        <v>2028</v>
      </c>
      <c r="M539" s="116"/>
      <c r="N539" s="116"/>
      <c r="O539" s="116"/>
      <c r="P539" s="116"/>
      <c r="Q539" s="116"/>
      <c r="R539" s="116"/>
      <c r="S539" s="116"/>
      <c r="T539" s="116">
        <v>30390256</v>
      </c>
      <c r="U539" s="140">
        <v>0.14749999999999999</v>
      </c>
      <c r="V539" s="116" t="s">
        <v>2212</v>
      </c>
      <c r="W539" s="116"/>
      <c r="X539" s="116">
        <v>624</v>
      </c>
      <c r="Y539" s="116">
        <v>24</v>
      </c>
      <c r="Z539" s="116" t="s">
        <v>56</v>
      </c>
      <c r="AA539" s="116"/>
      <c r="AB539" s="116"/>
      <c r="AC539" s="116"/>
      <c r="AD539" s="116"/>
      <c r="AE539" s="116" t="s">
        <v>2419</v>
      </c>
      <c r="AF539" s="116"/>
      <c r="AG539" s="116" t="s">
        <v>2657</v>
      </c>
      <c r="AH539" s="116"/>
      <c r="AI539" s="116"/>
      <c r="AJ539" s="116"/>
      <c r="AK539" s="116"/>
      <c r="AL539" s="116"/>
      <c r="AM539" s="116"/>
      <c r="AN539" s="116"/>
      <c r="AO539" s="116"/>
      <c r="AP539" s="116"/>
      <c r="AQ539" s="116"/>
      <c r="AR539" s="116"/>
      <c r="AS539" s="116" t="s">
        <v>53</v>
      </c>
      <c r="AT539" s="116"/>
      <c r="AU539" s="123"/>
      <c r="AV539" s="123"/>
      <c r="AW539" s="123"/>
      <c r="AX539" s="123"/>
      <c r="AY539" s="123"/>
      <c r="AZ539" s="123"/>
      <c r="BA539" s="116"/>
      <c r="BB539" s="116">
        <f t="shared" si="32"/>
        <v>0</v>
      </c>
      <c r="BC539" s="116">
        <f t="shared" si="33"/>
        <v>1</v>
      </c>
      <c r="BD539" s="116">
        <f t="shared" si="34"/>
        <v>1900</v>
      </c>
      <c r="BE539" s="124">
        <f t="shared" si="35"/>
        <v>0</v>
      </c>
    </row>
    <row r="540" spans="1:57">
      <c r="A540" s="116"/>
      <c r="B540" s="116"/>
      <c r="C540" s="116" t="s">
        <v>2420</v>
      </c>
      <c r="D540" s="116"/>
      <c r="E540" s="116" t="s">
        <v>2188</v>
      </c>
      <c r="F540" s="116"/>
      <c r="G540" s="116"/>
      <c r="H540" s="116"/>
      <c r="I540" s="116"/>
      <c r="J540" s="116"/>
      <c r="K540" s="116" t="s">
        <v>1800</v>
      </c>
      <c r="L540" s="116" t="s">
        <v>2028</v>
      </c>
      <c r="M540" s="116"/>
      <c r="N540" s="116"/>
      <c r="O540" s="116"/>
      <c r="P540" s="116"/>
      <c r="Q540" s="116"/>
      <c r="R540" s="116"/>
      <c r="S540" s="116"/>
      <c r="T540" s="116">
        <v>30390256</v>
      </c>
      <c r="U540" s="140">
        <v>0.14749999999999999</v>
      </c>
      <c r="V540" s="116" t="s">
        <v>2212</v>
      </c>
      <c r="W540" s="116"/>
      <c r="X540" s="116">
        <v>624</v>
      </c>
      <c r="Y540" s="116">
        <v>24</v>
      </c>
      <c r="Z540" s="116" t="s">
        <v>56</v>
      </c>
      <c r="AA540" s="116"/>
      <c r="AB540" s="116"/>
      <c r="AC540" s="116"/>
      <c r="AD540" s="116"/>
      <c r="AE540" s="116" t="s">
        <v>2420</v>
      </c>
      <c r="AF540" s="116"/>
      <c r="AG540" s="116" t="s">
        <v>2657</v>
      </c>
      <c r="AH540" s="116"/>
      <c r="AI540" s="116"/>
      <c r="AJ540" s="116"/>
      <c r="AK540" s="116"/>
      <c r="AL540" s="116"/>
      <c r="AM540" s="116"/>
      <c r="AN540" s="116"/>
      <c r="AO540" s="116"/>
      <c r="AP540" s="116"/>
      <c r="AQ540" s="116"/>
      <c r="AR540" s="116"/>
      <c r="AS540" s="116" t="s">
        <v>53</v>
      </c>
      <c r="AT540" s="116"/>
      <c r="AU540" s="123"/>
      <c r="AV540" s="123"/>
      <c r="AW540" s="123"/>
      <c r="AX540" s="123"/>
      <c r="AY540" s="123"/>
      <c r="AZ540" s="123"/>
      <c r="BA540" s="116"/>
      <c r="BB540" s="116">
        <f t="shared" si="32"/>
        <v>0</v>
      </c>
      <c r="BC540" s="116">
        <f t="shared" si="33"/>
        <v>1</v>
      </c>
      <c r="BD540" s="116">
        <f t="shared" si="34"/>
        <v>1900</v>
      </c>
      <c r="BE540" s="124">
        <f t="shared" si="35"/>
        <v>0</v>
      </c>
    </row>
    <row r="541" spans="1:57">
      <c r="A541" s="116"/>
      <c r="B541" s="116"/>
      <c r="C541" s="116" t="s">
        <v>2421</v>
      </c>
      <c r="D541" s="116"/>
      <c r="E541" s="116" t="s">
        <v>2188</v>
      </c>
      <c r="F541" s="116"/>
      <c r="G541" s="116"/>
      <c r="H541" s="116"/>
      <c r="I541" s="116"/>
      <c r="J541" s="116"/>
      <c r="K541" s="116" t="s">
        <v>1800</v>
      </c>
      <c r="L541" s="116" t="s">
        <v>2028</v>
      </c>
      <c r="M541" s="116"/>
      <c r="N541" s="116"/>
      <c r="O541" s="116"/>
      <c r="P541" s="116"/>
      <c r="Q541" s="116"/>
      <c r="R541" s="116"/>
      <c r="S541" s="116"/>
      <c r="T541" s="116">
        <v>30390256</v>
      </c>
      <c r="U541" s="140">
        <v>0.14749999999999999</v>
      </c>
      <c r="V541" s="116" t="s">
        <v>2212</v>
      </c>
      <c r="W541" s="116"/>
      <c r="X541" s="116">
        <v>624</v>
      </c>
      <c r="Y541" s="116">
        <v>24</v>
      </c>
      <c r="Z541" s="116" t="s">
        <v>56</v>
      </c>
      <c r="AA541" s="116"/>
      <c r="AB541" s="116"/>
      <c r="AC541" s="116"/>
      <c r="AD541" s="116"/>
      <c r="AE541" s="116" t="s">
        <v>2421</v>
      </c>
      <c r="AF541" s="116"/>
      <c r="AG541" s="116" t="s">
        <v>2657</v>
      </c>
      <c r="AH541" s="116"/>
      <c r="AI541" s="116"/>
      <c r="AJ541" s="116"/>
      <c r="AK541" s="116"/>
      <c r="AL541" s="116"/>
      <c r="AM541" s="116"/>
      <c r="AN541" s="116"/>
      <c r="AO541" s="116"/>
      <c r="AP541" s="116"/>
      <c r="AQ541" s="116"/>
      <c r="AR541" s="116"/>
      <c r="AS541" s="116" t="s">
        <v>53</v>
      </c>
      <c r="AT541" s="116"/>
      <c r="AU541" s="123"/>
      <c r="AV541" s="123"/>
      <c r="AW541" s="123"/>
      <c r="AX541" s="123"/>
      <c r="AY541" s="123"/>
      <c r="AZ541" s="123"/>
      <c r="BA541" s="116"/>
      <c r="BB541" s="116">
        <f t="shared" si="32"/>
        <v>0</v>
      </c>
      <c r="BC541" s="116">
        <f t="shared" si="33"/>
        <v>1</v>
      </c>
      <c r="BD541" s="116">
        <f t="shared" si="34"/>
        <v>1900</v>
      </c>
      <c r="BE541" s="124">
        <f t="shared" si="35"/>
        <v>0</v>
      </c>
    </row>
    <row r="542" spans="1:57">
      <c r="A542" s="116"/>
      <c r="B542" s="116"/>
      <c r="C542" s="116" t="s">
        <v>2422</v>
      </c>
      <c r="D542" s="116"/>
      <c r="E542" s="116" t="s">
        <v>2188</v>
      </c>
      <c r="F542" s="116"/>
      <c r="G542" s="116"/>
      <c r="H542" s="116"/>
      <c r="I542" s="116"/>
      <c r="J542" s="116"/>
      <c r="K542" s="116" t="s">
        <v>1800</v>
      </c>
      <c r="L542" s="116" t="s">
        <v>2028</v>
      </c>
      <c r="M542" s="116"/>
      <c r="N542" s="116"/>
      <c r="O542" s="116"/>
      <c r="P542" s="116"/>
      <c r="Q542" s="116"/>
      <c r="R542" s="116"/>
      <c r="S542" s="116"/>
      <c r="T542" s="116">
        <v>30390256</v>
      </c>
      <c r="U542" s="140">
        <v>0.14749999999999999</v>
      </c>
      <c r="V542" s="116" t="s">
        <v>2212</v>
      </c>
      <c r="W542" s="116"/>
      <c r="X542" s="116">
        <v>624</v>
      </c>
      <c r="Y542" s="116">
        <v>24</v>
      </c>
      <c r="Z542" s="116" t="s">
        <v>56</v>
      </c>
      <c r="AA542" s="116"/>
      <c r="AB542" s="116"/>
      <c r="AC542" s="116"/>
      <c r="AD542" s="116"/>
      <c r="AE542" s="116" t="s">
        <v>2422</v>
      </c>
      <c r="AF542" s="116"/>
      <c r="AG542" s="116" t="s">
        <v>2657</v>
      </c>
      <c r="AH542" s="116"/>
      <c r="AI542" s="116"/>
      <c r="AJ542" s="116"/>
      <c r="AK542" s="116"/>
      <c r="AL542" s="116"/>
      <c r="AM542" s="116"/>
      <c r="AN542" s="116"/>
      <c r="AO542" s="116"/>
      <c r="AP542" s="116"/>
      <c r="AQ542" s="116"/>
      <c r="AR542" s="116"/>
      <c r="AS542" s="116" t="s">
        <v>53</v>
      </c>
      <c r="AT542" s="116"/>
      <c r="AU542" s="123"/>
      <c r="AV542" s="123"/>
      <c r="AW542" s="123"/>
      <c r="AX542" s="123"/>
      <c r="AY542" s="123"/>
      <c r="AZ542" s="123"/>
      <c r="BA542" s="116"/>
      <c r="BB542" s="116">
        <f t="shared" si="32"/>
        <v>0</v>
      </c>
      <c r="BC542" s="116">
        <f t="shared" si="33"/>
        <v>1</v>
      </c>
      <c r="BD542" s="116">
        <f t="shared" si="34"/>
        <v>1900</v>
      </c>
      <c r="BE542" s="124">
        <f t="shared" si="35"/>
        <v>0</v>
      </c>
    </row>
    <row r="543" spans="1:57">
      <c r="A543" s="116"/>
      <c r="B543" s="116"/>
      <c r="C543" s="116" t="s">
        <v>2423</v>
      </c>
      <c r="D543" s="116"/>
      <c r="E543" s="116" t="s">
        <v>2188</v>
      </c>
      <c r="F543" s="116"/>
      <c r="G543" s="116"/>
      <c r="H543" s="116"/>
      <c r="I543" s="116"/>
      <c r="J543" s="116"/>
      <c r="K543" s="116" t="s">
        <v>1800</v>
      </c>
      <c r="L543" s="116" t="s">
        <v>2028</v>
      </c>
      <c r="M543" s="116"/>
      <c r="N543" s="116"/>
      <c r="O543" s="116"/>
      <c r="P543" s="116"/>
      <c r="Q543" s="116"/>
      <c r="R543" s="116"/>
      <c r="S543" s="116"/>
      <c r="T543" s="116">
        <v>30390256</v>
      </c>
      <c r="U543" s="140">
        <v>0.14749999999999999</v>
      </c>
      <c r="V543" s="116" t="s">
        <v>2212</v>
      </c>
      <c r="W543" s="116"/>
      <c r="X543" s="116">
        <v>624</v>
      </c>
      <c r="Y543" s="116">
        <v>24</v>
      </c>
      <c r="Z543" s="116" t="s">
        <v>56</v>
      </c>
      <c r="AA543" s="116"/>
      <c r="AB543" s="116"/>
      <c r="AC543" s="116"/>
      <c r="AD543" s="116"/>
      <c r="AE543" s="116" t="s">
        <v>2423</v>
      </c>
      <c r="AF543" s="116"/>
      <c r="AG543" s="116" t="s">
        <v>2657</v>
      </c>
      <c r="AH543" s="116"/>
      <c r="AI543" s="116"/>
      <c r="AJ543" s="116"/>
      <c r="AK543" s="116"/>
      <c r="AL543" s="116"/>
      <c r="AM543" s="116"/>
      <c r="AN543" s="116"/>
      <c r="AO543" s="116"/>
      <c r="AP543" s="116"/>
      <c r="AQ543" s="116"/>
      <c r="AR543" s="116"/>
      <c r="AS543" s="116" t="s">
        <v>53</v>
      </c>
      <c r="AT543" s="116"/>
      <c r="AU543" s="123"/>
      <c r="AV543" s="123"/>
      <c r="AW543" s="123"/>
      <c r="AX543" s="123"/>
      <c r="AY543" s="123"/>
      <c r="AZ543" s="123"/>
      <c r="BA543" s="116"/>
      <c r="BB543" s="116">
        <f t="shared" si="32"/>
        <v>0</v>
      </c>
      <c r="BC543" s="116">
        <f t="shared" si="33"/>
        <v>1</v>
      </c>
      <c r="BD543" s="116">
        <f t="shared" si="34"/>
        <v>1900</v>
      </c>
      <c r="BE543" s="124">
        <f t="shared" si="35"/>
        <v>0</v>
      </c>
    </row>
    <row r="544" spans="1:57">
      <c r="A544" s="116"/>
      <c r="B544" s="116"/>
      <c r="C544" s="116" t="s">
        <v>2424</v>
      </c>
      <c r="D544" s="116"/>
      <c r="E544" s="116" t="s">
        <v>2188</v>
      </c>
      <c r="F544" s="116"/>
      <c r="G544" s="116"/>
      <c r="H544" s="116"/>
      <c r="I544" s="116"/>
      <c r="J544" s="116"/>
      <c r="K544" s="116" t="s">
        <v>1800</v>
      </c>
      <c r="L544" s="116" t="s">
        <v>2028</v>
      </c>
      <c r="M544" s="116"/>
      <c r="N544" s="116"/>
      <c r="O544" s="116"/>
      <c r="P544" s="116"/>
      <c r="Q544" s="116"/>
      <c r="R544" s="116"/>
      <c r="S544" s="116"/>
      <c r="T544" s="116">
        <v>30390256</v>
      </c>
      <c r="U544" s="140">
        <v>0.14749999999999999</v>
      </c>
      <c r="V544" s="116" t="s">
        <v>2212</v>
      </c>
      <c r="W544" s="116"/>
      <c r="X544" s="116">
        <v>624</v>
      </c>
      <c r="Y544" s="116">
        <v>24</v>
      </c>
      <c r="Z544" s="116" t="s">
        <v>56</v>
      </c>
      <c r="AA544" s="116"/>
      <c r="AB544" s="116"/>
      <c r="AC544" s="116"/>
      <c r="AD544" s="116"/>
      <c r="AE544" s="116" t="s">
        <v>2424</v>
      </c>
      <c r="AF544" s="116"/>
      <c r="AG544" s="116" t="s">
        <v>2657</v>
      </c>
      <c r="AH544" s="116"/>
      <c r="AI544" s="116"/>
      <c r="AJ544" s="116"/>
      <c r="AK544" s="116"/>
      <c r="AL544" s="116"/>
      <c r="AM544" s="116"/>
      <c r="AN544" s="116"/>
      <c r="AO544" s="116"/>
      <c r="AP544" s="116"/>
      <c r="AQ544" s="116"/>
      <c r="AR544" s="116"/>
      <c r="AS544" s="116" t="s">
        <v>53</v>
      </c>
      <c r="AT544" s="116"/>
      <c r="AU544" s="123"/>
      <c r="AV544" s="123"/>
      <c r="AW544" s="123"/>
      <c r="AX544" s="123"/>
      <c r="AY544" s="123"/>
      <c r="AZ544" s="123"/>
      <c r="BA544" s="116"/>
      <c r="BB544" s="116">
        <f t="shared" si="32"/>
        <v>0</v>
      </c>
      <c r="BC544" s="116">
        <f t="shared" si="33"/>
        <v>1</v>
      </c>
      <c r="BD544" s="116">
        <f t="shared" si="34"/>
        <v>1900</v>
      </c>
      <c r="BE544" s="124">
        <f t="shared" si="35"/>
        <v>0</v>
      </c>
    </row>
    <row r="545" spans="1:57">
      <c r="A545" s="116"/>
      <c r="B545" s="116"/>
      <c r="C545" s="116" t="s">
        <v>2425</v>
      </c>
      <c r="D545" s="116"/>
      <c r="E545" s="116" t="s">
        <v>2188</v>
      </c>
      <c r="F545" s="116"/>
      <c r="G545" s="116"/>
      <c r="H545" s="116"/>
      <c r="I545" s="116"/>
      <c r="J545" s="116"/>
      <c r="K545" s="116" t="s">
        <v>1800</v>
      </c>
      <c r="L545" s="116" t="s">
        <v>2028</v>
      </c>
      <c r="M545" s="116"/>
      <c r="N545" s="116"/>
      <c r="O545" s="116"/>
      <c r="P545" s="116"/>
      <c r="Q545" s="116"/>
      <c r="R545" s="116"/>
      <c r="S545" s="116"/>
      <c r="T545" s="116">
        <v>30390256</v>
      </c>
      <c r="U545" s="140">
        <v>0.14749999999999999</v>
      </c>
      <c r="V545" s="116" t="s">
        <v>2212</v>
      </c>
      <c r="W545" s="116"/>
      <c r="X545" s="116">
        <v>624</v>
      </c>
      <c r="Y545" s="116">
        <v>24</v>
      </c>
      <c r="Z545" s="116" t="s">
        <v>56</v>
      </c>
      <c r="AA545" s="116"/>
      <c r="AB545" s="116"/>
      <c r="AC545" s="116"/>
      <c r="AD545" s="116"/>
      <c r="AE545" s="116" t="s">
        <v>2425</v>
      </c>
      <c r="AF545" s="116"/>
      <c r="AG545" s="116" t="s">
        <v>2657</v>
      </c>
      <c r="AH545" s="116"/>
      <c r="AI545" s="116"/>
      <c r="AJ545" s="116"/>
      <c r="AK545" s="116"/>
      <c r="AL545" s="116"/>
      <c r="AM545" s="116"/>
      <c r="AN545" s="116"/>
      <c r="AO545" s="116"/>
      <c r="AP545" s="116"/>
      <c r="AQ545" s="116"/>
      <c r="AR545" s="116"/>
      <c r="AS545" s="116" t="s">
        <v>53</v>
      </c>
      <c r="AT545" s="116"/>
      <c r="AU545" s="123"/>
      <c r="AV545" s="123"/>
      <c r="AW545" s="123"/>
      <c r="AX545" s="123"/>
      <c r="AY545" s="123"/>
      <c r="AZ545" s="123"/>
      <c r="BA545" s="116"/>
      <c r="BB545" s="116">
        <f t="shared" si="32"/>
        <v>0</v>
      </c>
      <c r="BC545" s="116">
        <f t="shared" si="33"/>
        <v>1</v>
      </c>
      <c r="BD545" s="116">
        <f t="shared" si="34"/>
        <v>1900</v>
      </c>
      <c r="BE545" s="124">
        <f t="shared" si="35"/>
        <v>0</v>
      </c>
    </row>
    <row r="546" spans="1:57">
      <c r="A546" s="116"/>
      <c r="B546" s="116"/>
      <c r="C546" s="116" t="s">
        <v>2426</v>
      </c>
      <c r="D546" s="116"/>
      <c r="E546" s="116" t="s">
        <v>2188</v>
      </c>
      <c r="F546" s="116"/>
      <c r="G546" s="116"/>
      <c r="H546" s="116"/>
      <c r="I546" s="116"/>
      <c r="J546" s="116"/>
      <c r="K546" s="116" t="s">
        <v>1800</v>
      </c>
      <c r="L546" s="116" t="s">
        <v>2028</v>
      </c>
      <c r="M546" s="116"/>
      <c r="N546" s="116"/>
      <c r="O546" s="116"/>
      <c r="P546" s="116"/>
      <c r="Q546" s="116"/>
      <c r="R546" s="116"/>
      <c r="S546" s="116"/>
      <c r="T546" s="116">
        <v>30390256</v>
      </c>
      <c r="U546" s="140">
        <v>0.14749999999999999</v>
      </c>
      <c r="V546" s="116" t="s">
        <v>2212</v>
      </c>
      <c r="W546" s="116"/>
      <c r="X546" s="116">
        <v>624</v>
      </c>
      <c r="Y546" s="116">
        <v>24</v>
      </c>
      <c r="Z546" s="116" t="s">
        <v>56</v>
      </c>
      <c r="AA546" s="116"/>
      <c r="AB546" s="116"/>
      <c r="AC546" s="116"/>
      <c r="AD546" s="116"/>
      <c r="AE546" s="116" t="s">
        <v>2426</v>
      </c>
      <c r="AF546" s="116"/>
      <c r="AG546" s="116" t="s">
        <v>2657</v>
      </c>
      <c r="AH546" s="116"/>
      <c r="AI546" s="116"/>
      <c r="AJ546" s="116"/>
      <c r="AK546" s="116"/>
      <c r="AL546" s="116"/>
      <c r="AM546" s="116"/>
      <c r="AN546" s="116"/>
      <c r="AO546" s="116"/>
      <c r="AP546" s="116"/>
      <c r="AQ546" s="116"/>
      <c r="AR546" s="116"/>
      <c r="AS546" s="116" t="s">
        <v>53</v>
      </c>
      <c r="AT546" s="116"/>
      <c r="AU546" s="123"/>
      <c r="AV546" s="123"/>
      <c r="AW546" s="123"/>
      <c r="AX546" s="123"/>
      <c r="AY546" s="123"/>
      <c r="AZ546" s="123"/>
      <c r="BA546" s="116"/>
      <c r="BB546" s="116">
        <f t="shared" si="32"/>
        <v>0</v>
      </c>
      <c r="BC546" s="116">
        <f t="shared" si="33"/>
        <v>1</v>
      </c>
      <c r="BD546" s="116">
        <f t="shared" si="34"/>
        <v>1900</v>
      </c>
      <c r="BE546" s="124">
        <f t="shared" si="35"/>
        <v>0</v>
      </c>
    </row>
    <row r="547" spans="1:57">
      <c r="A547" s="116"/>
      <c r="B547" s="116"/>
      <c r="C547" s="116" t="s">
        <v>2427</v>
      </c>
      <c r="D547" s="116"/>
      <c r="E547" s="116" t="s">
        <v>2188</v>
      </c>
      <c r="F547" s="116"/>
      <c r="G547" s="116"/>
      <c r="H547" s="116"/>
      <c r="I547" s="116"/>
      <c r="J547" s="116"/>
      <c r="K547" s="116" t="s">
        <v>1800</v>
      </c>
      <c r="L547" s="116" t="s">
        <v>2028</v>
      </c>
      <c r="M547" s="116"/>
      <c r="N547" s="116"/>
      <c r="O547" s="116"/>
      <c r="P547" s="116"/>
      <c r="Q547" s="116"/>
      <c r="R547" s="116"/>
      <c r="S547" s="116"/>
      <c r="T547" s="116">
        <v>30390256</v>
      </c>
      <c r="U547" s="140">
        <v>0.14749999999999999</v>
      </c>
      <c r="V547" s="116" t="s">
        <v>2212</v>
      </c>
      <c r="W547" s="116"/>
      <c r="X547" s="116">
        <v>624</v>
      </c>
      <c r="Y547" s="116">
        <v>24</v>
      </c>
      <c r="Z547" s="116" t="s">
        <v>56</v>
      </c>
      <c r="AA547" s="116"/>
      <c r="AB547" s="116"/>
      <c r="AC547" s="116"/>
      <c r="AD547" s="116"/>
      <c r="AE547" s="116" t="s">
        <v>2427</v>
      </c>
      <c r="AF547" s="116"/>
      <c r="AG547" s="116" t="s">
        <v>2657</v>
      </c>
      <c r="AH547" s="116"/>
      <c r="AI547" s="116"/>
      <c r="AJ547" s="116"/>
      <c r="AK547" s="116"/>
      <c r="AL547" s="116"/>
      <c r="AM547" s="116"/>
      <c r="AN547" s="116"/>
      <c r="AO547" s="116"/>
      <c r="AP547" s="116"/>
      <c r="AQ547" s="116"/>
      <c r="AR547" s="116"/>
      <c r="AS547" s="116" t="s">
        <v>53</v>
      </c>
      <c r="AT547" s="116"/>
      <c r="AU547" s="123"/>
      <c r="AV547" s="123"/>
      <c r="AW547" s="123"/>
      <c r="AX547" s="123"/>
      <c r="AY547" s="123"/>
      <c r="AZ547" s="123"/>
      <c r="BA547" s="116"/>
      <c r="BB547" s="116">
        <f t="shared" si="32"/>
        <v>0</v>
      </c>
      <c r="BC547" s="116">
        <f t="shared" si="33"/>
        <v>1</v>
      </c>
      <c r="BD547" s="116">
        <f t="shared" si="34"/>
        <v>1900</v>
      </c>
      <c r="BE547" s="124">
        <f t="shared" si="35"/>
        <v>0</v>
      </c>
    </row>
    <row r="548" spans="1:57">
      <c r="A548" s="116"/>
      <c r="B548" s="116"/>
      <c r="C548" s="116" t="s">
        <v>2428</v>
      </c>
      <c r="D548" s="116"/>
      <c r="E548" s="116" t="s">
        <v>2188</v>
      </c>
      <c r="F548" s="116"/>
      <c r="G548" s="116"/>
      <c r="H548" s="116"/>
      <c r="I548" s="116"/>
      <c r="J548" s="116"/>
      <c r="K548" s="116" t="s">
        <v>1800</v>
      </c>
      <c r="L548" s="116" t="s">
        <v>2028</v>
      </c>
      <c r="M548" s="116"/>
      <c r="N548" s="116"/>
      <c r="O548" s="116"/>
      <c r="P548" s="116"/>
      <c r="Q548" s="116"/>
      <c r="R548" s="116"/>
      <c r="S548" s="116"/>
      <c r="T548" s="116">
        <v>30390256</v>
      </c>
      <c r="U548" s="140">
        <v>0.14749999999999999</v>
      </c>
      <c r="V548" s="116" t="s">
        <v>2212</v>
      </c>
      <c r="W548" s="116"/>
      <c r="X548" s="116">
        <v>624</v>
      </c>
      <c r="Y548" s="116">
        <v>24</v>
      </c>
      <c r="Z548" s="116" t="s">
        <v>56</v>
      </c>
      <c r="AA548" s="116"/>
      <c r="AB548" s="116"/>
      <c r="AC548" s="116"/>
      <c r="AD548" s="116"/>
      <c r="AE548" s="116" t="s">
        <v>2428</v>
      </c>
      <c r="AF548" s="116"/>
      <c r="AG548" s="116" t="s">
        <v>2657</v>
      </c>
      <c r="AH548" s="116"/>
      <c r="AI548" s="116"/>
      <c r="AJ548" s="116"/>
      <c r="AK548" s="116"/>
      <c r="AL548" s="116"/>
      <c r="AM548" s="116"/>
      <c r="AN548" s="116"/>
      <c r="AO548" s="116"/>
      <c r="AP548" s="116"/>
      <c r="AQ548" s="116"/>
      <c r="AR548" s="116"/>
      <c r="AS548" s="116" t="s">
        <v>53</v>
      </c>
      <c r="AT548" s="116"/>
      <c r="AU548" s="123"/>
      <c r="AV548" s="123"/>
      <c r="AW548" s="123"/>
      <c r="AX548" s="123"/>
      <c r="AY548" s="123"/>
      <c r="AZ548" s="123"/>
      <c r="BA548" s="116"/>
      <c r="BB548" s="116">
        <f t="shared" si="32"/>
        <v>0</v>
      </c>
      <c r="BC548" s="116">
        <f t="shared" si="33"/>
        <v>1</v>
      </c>
      <c r="BD548" s="116">
        <f t="shared" si="34"/>
        <v>1900</v>
      </c>
      <c r="BE548" s="124">
        <f t="shared" si="35"/>
        <v>0</v>
      </c>
    </row>
    <row r="549" spans="1:57">
      <c r="A549" s="116"/>
      <c r="B549" s="116"/>
      <c r="C549" s="116" t="s">
        <v>2429</v>
      </c>
      <c r="D549" s="116"/>
      <c r="E549" s="116" t="s">
        <v>2188</v>
      </c>
      <c r="F549" s="116"/>
      <c r="G549" s="116"/>
      <c r="H549" s="116"/>
      <c r="I549" s="116"/>
      <c r="J549" s="116"/>
      <c r="K549" s="116" t="s">
        <v>1800</v>
      </c>
      <c r="L549" s="116" t="s">
        <v>2028</v>
      </c>
      <c r="M549" s="116"/>
      <c r="N549" s="116"/>
      <c r="O549" s="116"/>
      <c r="P549" s="116"/>
      <c r="Q549" s="116"/>
      <c r="R549" s="116"/>
      <c r="S549" s="116"/>
      <c r="T549" s="116">
        <v>30390256</v>
      </c>
      <c r="U549" s="140">
        <v>0.14749999999999999</v>
      </c>
      <c r="V549" s="116" t="s">
        <v>2212</v>
      </c>
      <c r="W549" s="116"/>
      <c r="X549" s="116">
        <v>624</v>
      </c>
      <c r="Y549" s="116">
        <v>24</v>
      </c>
      <c r="Z549" s="116" t="s">
        <v>56</v>
      </c>
      <c r="AA549" s="116"/>
      <c r="AB549" s="116"/>
      <c r="AC549" s="116"/>
      <c r="AD549" s="116"/>
      <c r="AE549" s="116" t="s">
        <v>2429</v>
      </c>
      <c r="AF549" s="116"/>
      <c r="AG549" s="116" t="s">
        <v>2657</v>
      </c>
      <c r="AH549" s="116"/>
      <c r="AI549" s="116"/>
      <c r="AJ549" s="116"/>
      <c r="AK549" s="116"/>
      <c r="AL549" s="116"/>
      <c r="AM549" s="116"/>
      <c r="AN549" s="116"/>
      <c r="AO549" s="116"/>
      <c r="AP549" s="116"/>
      <c r="AQ549" s="116"/>
      <c r="AR549" s="116"/>
      <c r="AS549" s="116" t="s">
        <v>53</v>
      </c>
      <c r="AT549" s="116"/>
      <c r="AU549" s="123"/>
      <c r="AV549" s="123"/>
      <c r="AW549" s="123"/>
      <c r="AX549" s="123"/>
      <c r="AY549" s="123"/>
      <c r="AZ549" s="123"/>
      <c r="BA549" s="116"/>
      <c r="BB549" s="116">
        <f t="shared" si="32"/>
        <v>0</v>
      </c>
      <c r="BC549" s="116">
        <f t="shared" si="33"/>
        <v>1</v>
      </c>
      <c r="BD549" s="116">
        <f t="shared" si="34"/>
        <v>1900</v>
      </c>
      <c r="BE549" s="124">
        <f t="shared" si="35"/>
        <v>0</v>
      </c>
    </row>
    <row r="550" spans="1:57">
      <c r="A550" s="116"/>
      <c r="B550" s="116"/>
      <c r="C550" s="116" t="s">
        <v>2430</v>
      </c>
      <c r="D550" s="116"/>
      <c r="E550" s="116" t="s">
        <v>2188</v>
      </c>
      <c r="F550" s="116"/>
      <c r="G550" s="116"/>
      <c r="H550" s="116"/>
      <c r="I550" s="116"/>
      <c r="J550" s="116"/>
      <c r="K550" s="116" t="s">
        <v>1800</v>
      </c>
      <c r="L550" s="116" t="s">
        <v>2028</v>
      </c>
      <c r="M550" s="116"/>
      <c r="N550" s="116"/>
      <c r="O550" s="116"/>
      <c r="P550" s="116"/>
      <c r="Q550" s="116"/>
      <c r="R550" s="116"/>
      <c r="S550" s="116"/>
      <c r="T550" s="116">
        <v>30390256</v>
      </c>
      <c r="U550" s="140">
        <v>0.14749999999999999</v>
      </c>
      <c r="V550" s="116" t="s">
        <v>2212</v>
      </c>
      <c r="W550" s="116"/>
      <c r="X550" s="116">
        <v>624</v>
      </c>
      <c r="Y550" s="116">
        <v>24</v>
      </c>
      <c r="Z550" s="116" t="s">
        <v>56</v>
      </c>
      <c r="AA550" s="116"/>
      <c r="AB550" s="116"/>
      <c r="AC550" s="116"/>
      <c r="AD550" s="116"/>
      <c r="AE550" s="116" t="s">
        <v>2430</v>
      </c>
      <c r="AF550" s="116"/>
      <c r="AG550" s="116" t="s">
        <v>2657</v>
      </c>
      <c r="AH550" s="116"/>
      <c r="AI550" s="116"/>
      <c r="AJ550" s="116"/>
      <c r="AK550" s="116"/>
      <c r="AL550" s="116"/>
      <c r="AM550" s="116"/>
      <c r="AN550" s="116"/>
      <c r="AO550" s="116"/>
      <c r="AP550" s="116"/>
      <c r="AQ550" s="116"/>
      <c r="AR550" s="116"/>
      <c r="AS550" s="116" t="s">
        <v>53</v>
      </c>
      <c r="AT550" s="116"/>
      <c r="AU550" s="123"/>
      <c r="AV550" s="123"/>
      <c r="AW550" s="123"/>
      <c r="AX550" s="123"/>
      <c r="AY550" s="123"/>
      <c r="AZ550" s="123"/>
      <c r="BA550" s="116"/>
      <c r="BB550" s="116">
        <f t="shared" si="32"/>
        <v>0</v>
      </c>
      <c r="BC550" s="116">
        <f t="shared" si="33"/>
        <v>1</v>
      </c>
      <c r="BD550" s="116">
        <f t="shared" si="34"/>
        <v>1900</v>
      </c>
      <c r="BE550" s="124">
        <f t="shared" si="35"/>
        <v>0</v>
      </c>
    </row>
    <row r="551" spans="1:57">
      <c r="A551" s="116"/>
      <c r="B551" s="116"/>
      <c r="C551" s="116" t="s">
        <v>2431</v>
      </c>
      <c r="D551" s="116"/>
      <c r="E551" s="116" t="s">
        <v>2188</v>
      </c>
      <c r="F551" s="116"/>
      <c r="G551" s="116"/>
      <c r="H551" s="116"/>
      <c r="I551" s="116"/>
      <c r="J551" s="116"/>
      <c r="K551" s="116" t="s">
        <v>1800</v>
      </c>
      <c r="L551" s="116" t="s">
        <v>2028</v>
      </c>
      <c r="M551" s="116"/>
      <c r="N551" s="116"/>
      <c r="O551" s="116"/>
      <c r="P551" s="116"/>
      <c r="Q551" s="116"/>
      <c r="R551" s="116"/>
      <c r="S551" s="116"/>
      <c r="T551" s="116">
        <v>30390256</v>
      </c>
      <c r="U551" s="140">
        <v>0.14749999999999999</v>
      </c>
      <c r="V551" s="116" t="s">
        <v>2212</v>
      </c>
      <c r="W551" s="116"/>
      <c r="X551" s="116">
        <v>624</v>
      </c>
      <c r="Y551" s="116">
        <v>24</v>
      </c>
      <c r="Z551" s="116" t="s">
        <v>56</v>
      </c>
      <c r="AA551" s="116"/>
      <c r="AB551" s="116"/>
      <c r="AC551" s="116"/>
      <c r="AD551" s="116"/>
      <c r="AE551" s="116" t="s">
        <v>2431</v>
      </c>
      <c r="AF551" s="116"/>
      <c r="AG551" s="116" t="s">
        <v>2657</v>
      </c>
      <c r="AH551" s="116"/>
      <c r="AI551" s="116"/>
      <c r="AJ551" s="116"/>
      <c r="AK551" s="116"/>
      <c r="AL551" s="116"/>
      <c r="AM551" s="116"/>
      <c r="AN551" s="116"/>
      <c r="AO551" s="116"/>
      <c r="AP551" s="116"/>
      <c r="AQ551" s="116"/>
      <c r="AR551" s="116"/>
      <c r="AS551" s="116" t="s">
        <v>53</v>
      </c>
      <c r="AT551" s="116"/>
      <c r="AU551" s="123"/>
      <c r="AV551" s="123"/>
      <c r="AW551" s="123"/>
      <c r="AX551" s="123"/>
      <c r="AY551" s="123"/>
      <c r="AZ551" s="123"/>
      <c r="BA551" s="116"/>
      <c r="BB551" s="116">
        <f t="shared" si="32"/>
        <v>0</v>
      </c>
      <c r="BC551" s="116">
        <f t="shared" si="33"/>
        <v>1</v>
      </c>
      <c r="BD551" s="116">
        <f t="shared" si="34"/>
        <v>1900</v>
      </c>
      <c r="BE551" s="124">
        <f t="shared" si="35"/>
        <v>0</v>
      </c>
    </row>
    <row r="552" spans="1:57">
      <c r="A552" s="116"/>
      <c r="B552" s="116"/>
      <c r="C552" s="116" t="s">
        <v>2432</v>
      </c>
      <c r="D552" s="116"/>
      <c r="E552" s="116" t="s">
        <v>2188</v>
      </c>
      <c r="F552" s="116"/>
      <c r="G552" s="116"/>
      <c r="H552" s="116"/>
      <c r="I552" s="116"/>
      <c r="J552" s="116"/>
      <c r="K552" s="116" t="s">
        <v>1800</v>
      </c>
      <c r="L552" s="116" t="s">
        <v>2028</v>
      </c>
      <c r="M552" s="116"/>
      <c r="N552" s="116"/>
      <c r="O552" s="116"/>
      <c r="P552" s="116"/>
      <c r="Q552" s="116"/>
      <c r="R552" s="116"/>
      <c r="S552" s="116"/>
      <c r="T552" s="116">
        <v>30390256</v>
      </c>
      <c r="U552" s="140">
        <v>0.14749999999999999</v>
      </c>
      <c r="V552" s="116" t="s">
        <v>2212</v>
      </c>
      <c r="W552" s="116"/>
      <c r="X552" s="116">
        <v>624</v>
      </c>
      <c r="Y552" s="116">
        <v>24</v>
      </c>
      <c r="Z552" s="116" t="s">
        <v>56</v>
      </c>
      <c r="AA552" s="116"/>
      <c r="AB552" s="116"/>
      <c r="AC552" s="116"/>
      <c r="AD552" s="116"/>
      <c r="AE552" s="116" t="s">
        <v>2432</v>
      </c>
      <c r="AF552" s="116"/>
      <c r="AG552" s="116" t="s">
        <v>2657</v>
      </c>
      <c r="AH552" s="116"/>
      <c r="AI552" s="116"/>
      <c r="AJ552" s="116"/>
      <c r="AK552" s="116"/>
      <c r="AL552" s="116"/>
      <c r="AM552" s="116"/>
      <c r="AN552" s="116"/>
      <c r="AO552" s="116"/>
      <c r="AP552" s="116"/>
      <c r="AQ552" s="116"/>
      <c r="AR552" s="116"/>
      <c r="AS552" s="116" t="s">
        <v>53</v>
      </c>
      <c r="AT552" s="116"/>
      <c r="AU552" s="123"/>
      <c r="AV552" s="123"/>
      <c r="AW552" s="123"/>
      <c r="AX552" s="123"/>
      <c r="AY552" s="123"/>
      <c r="AZ552" s="123"/>
      <c r="BA552" s="116"/>
      <c r="BB552" s="116">
        <f t="shared" si="32"/>
        <v>0</v>
      </c>
      <c r="BC552" s="116">
        <f t="shared" si="33"/>
        <v>1</v>
      </c>
      <c r="BD552" s="116">
        <f t="shared" si="34"/>
        <v>1900</v>
      </c>
      <c r="BE552" s="124">
        <f t="shared" si="35"/>
        <v>0</v>
      </c>
    </row>
    <row r="553" spans="1:57">
      <c r="A553" s="116"/>
      <c r="B553" s="116"/>
      <c r="C553" s="116" t="s">
        <v>2433</v>
      </c>
      <c r="D553" s="116"/>
      <c r="E553" s="116" t="s">
        <v>2188</v>
      </c>
      <c r="F553" s="116"/>
      <c r="G553" s="116"/>
      <c r="H553" s="116"/>
      <c r="I553" s="116"/>
      <c r="J553" s="116"/>
      <c r="K553" s="116" t="s">
        <v>1800</v>
      </c>
      <c r="L553" s="116" t="s">
        <v>2028</v>
      </c>
      <c r="M553" s="116"/>
      <c r="N553" s="116"/>
      <c r="O553" s="116"/>
      <c r="P553" s="116"/>
      <c r="Q553" s="116"/>
      <c r="R553" s="116"/>
      <c r="S553" s="116"/>
      <c r="T553" s="116">
        <v>30390256</v>
      </c>
      <c r="U553" s="140">
        <v>0.14749999999999999</v>
      </c>
      <c r="V553" s="116" t="s">
        <v>2212</v>
      </c>
      <c r="W553" s="116"/>
      <c r="X553" s="116">
        <v>624</v>
      </c>
      <c r="Y553" s="116">
        <v>24</v>
      </c>
      <c r="Z553" s="116" t="s">
        <v>56</v>
      </c>
      <c r="AA553" s="116"/>
      <c r="AB553" s="116"/>
      <c r="AC553" s="116"/>
      <c r="AD553" s="116"/>
      <c r="AE553" s="116" t="s">
        <v>2433</v>
      </c>
      <c r="AF553" s="116"/>
      <c r="AG553" s="116" t="s">
        <v>2657</v>
      </c>
      <c r="AH553" s="116"/>
      <c r="AI553" s="116"/>
      <c r="AJ553" s="116"/>
      <c r="AK553" s="116"/>
      <c r="AL553" s="116"/>
      <c r="AM553" s="116"/>
      <c r="AN553" s="116"/>
      <c r="AO553" s="116"/>
      <c r="AP553" s="116"/>
      <c r="AQ553" s="116"/>
      <c r="AR553" s="116"/>
      <c r="AS553" s="116" t="s">
        <v>53</v>
      </c>
      <c r="AT553" s="116"/>
      <c r="AU553" s="123"/>
      <c r="AV553" s="123"/>
      <c r="AW553" s="123"/>
      <c r="AX553" s="123"/>
      <c r="AY553" s="123"/>
      <c r="AZ553" s="123"/>
      <c r="BA553" s="116"/>
      <c r="BB553" s="116">
        <f t="shared" si="32"/>
        <v>0</v>
      </c>
      <c r="BC553" s="116">
        <f t="shared" si="33"/>
        <v>1</v>
      </c>
      <c r="BD553" s="116">
        <f t="shared" si="34"/>
        <v>1900</v>
      </c>
      <c r="BE553" s="124">
        <f t="shared" si="35"/>
        <v>0</v>
      </c>
    </row>
    <row r="554" spans="1:57">
      <c r="A554" s="116"/>
      <c r="B554" s="116"/>
      <c r="C554" s="116" t="s">
        <v>2434</v>
      </c>
      <c r="D554" s="116"/>
      <c r="E554" s="116" t="s">
        <v>2188</v>
      </c>
      <c r="F554" s="116"/>
      <c r="G554" s="116"/>
      <c r="H554" s="116"/>
      <c r="I554" s="116"/>
      <c r="J554" s="116"/>
      <c r="K554" s="116" t="s">
        <v>1800</v>
      </c>
      <c r="L554" s="116" t="s">
        <v>2028</v>
      </c>
      <c r="M554" s="116"/>
      <c r="N554" s="116"/>
      <c r="O554" s="116"/>
      <c r="P554" s="116"/>
      <c r="Q554" s="116"/>
      <c r="R554" s="116"/>
      <c r="S554" s="116"/>
      <c r="T554" s="116">
        <v>30390256</v>
      </c>
      <c r="U554" s="140">
        <v>0.14749999999999999</v>
      </c>
      <c r="V554" s="116" t="s">
        <v>2212</v>
      </c>
      <c r="W554" s="116"/>
      <c r="X554" s="116">
        <v>624</v>
      </c>
      <c r="Y554" s="116">
        <v>24</v>
      </c>
      <c r="Z554" s="116" t="s">
        <v>56</v>
      </c>
      <c r="AA554" s="116"/>
      <c r="AB554" s="116"/>
      <c r="AC554" s="116"/>
      <c r="AD554" s="116"/>
      <c r="AE554" s="116" t="s">
        <v>2434</v>
      </c>
      <c r="AF554" s="116"/>
      <c r="AG554" s="116" t="s">
        <v>2657</v>
      </c>
      <c r="AH554" s="116"/>
      <c r="AI554" s="116"/>
      <c r="AJ554" s="116"/>
      <c r="AK554" s="116"/>
      <c r="AL554" s="116"/>
      <c r="AM554" s="116"/>
      <c r="AN554" s="116"/>
      <c r="AO554" s="116"/>
      <c r="AP554" s="116"/>
      <c r="AQ554" s="116"/>
      <c r="AR554" s="116"/>
      <c r="AS554" s="116" t="s">
        <v>53</v>
      </c>
      <c r="AT554" s="116"/>
      <c r="AU554" s="123"/>
      <c r="AV554" s="123"/>
      <c r="AW554" s="123"/>
      <c r="AX554" s="123"/>
      <c r="AY554" s="123"/>
      <c r="AZ554" s="123"/>
      <c r="BA554" s="116"/>
      <c r="BB554" s="116">
        <f t="shared" si="32"/>
        <v>0</v>
      </c>
      <c r="BC554" s="116">
        <f t="shared" si="33"/>
        <v>1</v>
      </c>
      <c r="BD554" s="116">
        <f t="shared" si="34"/>
        <v>1900</v>
      </c>
      <c r="BE554" s="124">
        <f t="shared" si="35"/>
        <v>0</v>
      </c>
    </row>
    <row r="555" spans="1:57">
      <c r="A555" s="116"/>
      <c r="B555" s="116"/>
      <c r="C555" s="116" t="s">
        <v>2435</v>
      </c>
      <c r="D555" s="116"/>
      <c r="E555" s="116" t="s">
        <v>2188</v>
      </c>
      <c r="F555" s="116"/>
      <c r="G555" s="116"/>
      <c r="H555" s="116"/>
      <c r="I555" s="116"/>
      <c r="J555" s="116"/>
      <c r="K555" s="116" t="s">
        <v>1800</v>
      </c>
      <c r="L555" s="116" t="s">
        <v>2028</v>
      </c>
      <c r="M555" s="116"/>
      <c r="N555" s="116"/>
      <c r="O555" s="116"/>
      <c r="P555" s="116"/>
      <c r="Q555" s="116"/>
      <c r="R555" s="116"/>
      <c r="S555" s="116"/>
      <c r="T555" s="116">
        <v>30390256</v>
      </c>
      <c r="U555" s="140">
        <v>0.14749999999999999</v>
      </c>
      <c r="V555" s="116" t="s">
        <v>2212</v>
      </c>
      <c r="W555" s="116"/>
      <c r="X555" s="116">
        <v>624</v>
      </c>
      <c r="Y555" s="116">
        <v>24</v>
      </c>
      <c r="Z555" s="116" t="s">
        <v>56</v>
      </c>
      <c r="AA555" s="116"/>
      <c r="AB555" s="116"/>
      <c r="AC555" s="116"/>
      <c r="AD555" s="116"/>
      <c r="AE555" s="116" t="s">
        <v>2435</v>
      </c>
      <c r="AF555" s="116"/>
      <c r="AG555" s="116" t="s">
        <v>2657</v>
      </c>
      <c r="AH555" s="116"/>
      <c r="AI555" s="116"/>
      <c r="AJ555" s="116"/>
      <c r="AK555" s="116"/>
      <c r="AL555" s="116"/>
      <c r="AM555" s="116"/>
      <c r="AN555" s="116"/>
      <c r="AO555" s="116"/>
      <c r="AP555" s="116"/>
      <c r="AQ555" s="116"/>
      <c r="AR555" s="116"/>
      <c r="AS555" s="116" t="s">
        <v>53</v>
      </c>
      <c r="AT555" s="116"/>
      <c r="AU555" s="123"/>
      <c r="AV555" s="123"/>
      <c r="AW555" s="123"/>
      <c r="AX555" s="123"/>
      <c r="AY555" s="123"/>
      <c r="AZ555" s="123"/>
      <c r="BA555" s="116"/>
      <c r="BB555" s="116">
        <f t="shared" si="32"/>
        <v>0</v>
      </c>
      <c r="BC555" s="116">
        <f t="shared" si="33"/>
        <v>1</v>
      </c>
      <c r="BD555" s="116">
        <f t="shared" si="34"/>
        <v>1900</v>
      </c>
      <c r="BE555" s="124">
        <f t="shared" si="35"/>
        <v>0</v>
      </c>
    </row>
    <row r="556" spans="1:57">
      <c r="A556" s="116"/>
      <c r="B556" s="116"/>
      <c r="C556" s="116" t="s">
        <v>2436</v>
      </c>
      <c r="D556" s="116"/>
      <c r="E556" s="116" t="s">
        <v>2188</v>
      </c>
      <c r="F556" s="116"/>
      <c r="G556" s="116"/>
      <c r="H556" s="116"/>
      <c r="I556" s="116"/>
      <c r="J556" s="116"/>
      <c r="K556" s="116" t="s">
        <v>1800</v>
      </c>
      <c r="L556" s="116" t="s">
        <v>2028</v>
      </c>
      <c r="M556" s="116"/>
      <c r="N556" s="116"/>
      <c r="O556" s="116"/>
      <c r="P556" s="116"/>
      <c r="Q556" s="116"/>
      <c r="R556" s="116"/>
      <c r="S556" s="116"/>
      <c r="T556" s="116">
        <v>30390256</v>
      </c>
      <c r="U556" s="140">
        <v>0.14749999999999999</v>
      </c>
      <c r="V556" s="116" t="s">
        <v>2212</v>
      </c>
      <c r="W556" s="116"/>
      <c r="X556" s="116">
        <v>624</v>
      </c>
      <c r="Y556" s="116">
        <v>24</v>
      </c>
      <c r="Z556" s="116" t="s">
        <v>56</v>
      </c>
      <c r="AA556" s="116"/>
      <c r="AB556" s="116"/>
      <c r="AC556" s="116"/>
      <c r="AD556" s="116"/>
      <c r="AE556" s="116" t="s">
        <v>2436</v>
      </c>
      <c r="AF556" s="116"/>
      <c r="AG556" s="116" t="s">
        <v>2657</v>
      </c>
      <c r="AH556" s="116"/>
      <c r="AI556" s="116"/>
      <c r="AJ556" s="116"/>
      <c r="AK556" s="116"/>
      <c r="AL556" s="116"/>
      <c r="AM556" s="116"/>
      <c r="AN556" s="116"/>
      <c r="AO556" s="116"/>
      <c r="AP556" s="116"/>
      <c r="AQ556" s="116"/>
      <c r="AR556" s="116"/>
      <c r="AS556" s="116" t="s">
        <v>53</v>
      </c>
      <c r="AT556" s="116"/>
      <c r="AU556" s="123"/>
      <c r="AV556" s="123"/>
      <c r="AW556" s="123"/>
      <c r="AX556" s="123"/>
      <c r="AY556" s="123"/>
      <c r="AZ556" s="123"/>
      <c r="BA556" s="116"/>
      <c r="BB556" s="116">
        <f t="shared" si="32"/>
        <v>0</v>
      </c>
      <c r="BC556" s="116">
        <f t="shared" si="33"/>
        <v>1</v>
      </c>
      <c r="BD556" s="116">
        <f t="shared" si="34"/>
        <v>1900</v>
      </c>
      <c r="BE556" s="124">
        <f t="shared" si="35"/>
        <v>0</v>
      </c>
    </row>
    <row r="557" spans="1:57">
      <c r="A557" s="116"/>
      <c r="B557" s="116"/>
      <c r="C557" s="116" t="s">
        <v>2437</v>
      </c>
      <c r="D557" s="116"/>
      <c r="E557" s="116" t="s">
        <v>2188</v>
      </c>
      <c r="F557" s="116"/>
      <c r="G557" s="116"/>
      <c r="H557" s="116"/>
      <c r="I557" s="116"/>
      <c r="J557" s="116"/>
      <c r="K557" s="116" t="s">
        <v>1800</v>
      </c>
      <c r="L557" s="116" t="s">
        <v>2028</v>
      </c>
      <c r="M557" s="116"/>
      <c r="N557" s="116"/>
      <c r="O557" s="116"/>
      <c r="P557" s="116"/>
      <c r="Q557" s="116"/>
      <c r="R557" s="116"/>
      <c r="S557" s="116"/>
      <c r="T557" s="116">
        <v>30390256</v>
      </c>
      <c r="U557" s="140">
        <v>0.14749999999999999</v>
      </c>
      <c r="V557" s="116" t="s">
        <v>2212</v>
      </c>
      <c r="W557" s="116"/>
      <c r="X557" s="116">
        <v>624</v>
      </c>
      <c r="Y557" s="116">
        <v>24</v>
      </c>
      <c r="Z557" s="116" t="s">
        <v>56</v>
      </c>
      <c r="AA557" s="116"/>
      <c r="AB557" s="116"/>
      <c r="AC557" s="116"/>
      <c r="AD557" s="116"/>
      <c r="AE557" s="116" t="s">
        <v>2437</v>
      </c>
      <c r="AF557" s="116"/>
      <c r="AG557" s="116" t="s">
        <v>2657</v>
      </c>
      <c r="AH557" s="116"/>
      <c r="AI557" s="116"/>
      <c r="AJ557" s="116"/>
      <c r="AK557" s="116"/>
      <c r="AL557" s="116"/>
      <c r="AM557" s="116"/>
      <c r="AN557" s="116"/>
      <c r="AO557" s="116"/>
      <c r="AP557" s="116"/>
      <c r="AQ557" s="116"/>
      <c r="AR557" s="116"/>
      <c r="AS557" s="116" t="s">
        <v>53</v>
      </c>
      <c r="AT557" s="116"/>
      <c r="AU557" s="123"/>
      <c r="AV557" s="123"/>
      <c r="AW557" s="123"/>
      <c r="AX557" s="123"/>
      <c r="AY557" s="123"/>
      <c r="AZ557" s="123"/>
      <c r="BA557" s="116"/>
      <c r="BB557" s="116">
        <f t="shared" si="32"/>
        <v>0</v>
      </c>
      <c r="BC557" s="116">
        <f t="shared" si="33"/>
        <v>1</v>
      </c>
      <c r="BD557" s="116">
        <f t="shared" si="34"/>
        <v>1900</v>
      </c>
      <c r="BE557" s="124">
        <f t="shared" si="35"/>
        <v>0</v>
      </c>
    </row>
    <row r="558" spans="1:57">
      <c r="A558" s="116"/>
      <c r="B558" s="116"/>
      <c r="C558" s="116" t="s">
        <v>2438</v>
      </c>
      <c r="D558" s="116"/>
      <c r="E558" s="116" t="s">
        <v>2188</v>
      </c>
      <c r="F558" s="116"/>
      <c r="G558" s="116"/>
      <c r="H558" s="116"/>
      <c r="I558" s="116"/>
      <c r="J558" s="116"/>
      <c r="K558" s="116" t="s">
        <v>1800</v>
      </c>
      <c r="L558" s="116" t="s">
        <v>2028</v>
      </c>
      <c r="M558" s="116"/>
      <c r="N558" s="116"/>
      <c r="O558" s="116"/>
      <c r="P558" s="116"/>
      <c r="Q558" s="116"/>
      <c r="R558" s="116"/>
      <c r="S558" s="116"/>
      <c r="T558" s="116">
        <v>30390256</v>
      </c>
      <c r="U558" s="140">
        <v>0.14749999999999999</v>
      </c>
      <c r="V558" s="116" t="s">
        <v>2212</v>
      </c>
      <c r="W558" s="116"/>
      <c r="X558" s="116">
        <v>624</v>
      </c>
      <c r="Y558" s="116">
        <v>24</v>
      </c>
      <c r="Z558" s="116" t="s">
        <v>56</v>
      </c>
      <c r="AA558" s="116"/>
      <c r="AB558" s="116"/>
      <c r="AC558" s="116"/>
      <c r="AD558" s="116"/>
      <c r="AE558" s="116" t="s">
        <v>2438</v>
      </c>
      <c r="AF558" s="116"/>
      <c r="AG558" s="116" t="s">
        <v>2657</v>
      </c>
      <c r="AH558" s="116"/>
      <c r="AI558" s="116"/>
      <c r="AJ558" s="116"/>
      <c r="AK558" s="116"/>
      <c r="AL558" s="116"/>
      <c r="AM558" s="116"/>
      <c r="AN558" s="116"/>
      <c r="AO558" s="116"/>
      <c r="AP558" s="116"/>
      <c r="AQ558" s="116"/>
      <c r="AR558" s="116"/>
      <c r="AS558" s="116" t="s">
        <v>53</v>
      </c>
      <c r="AT558" s="116"/>
      <c r="AU558" s="123"/>
      <c r="AV558" s="123"/>
      <c r="AW558" s="123"/>
      <c r="AX558" s="123"/>
      <c r="AY558" s="123"/>
      <c r="AZ558" s="123"/>
      <c r="BA558" s="116"/>
      <c r="BB558" s="116">
        <f t="shared" si="32"/>
        <v>0</v>
      </c>
      <c r="BC558" s="116">
        <f t="shared" si="33"/>
        <v>1</v>
      </c>
      <c r="BD558" s="116">
        <f t="shared" si="34"/>
        <v>1900</v>
      </c>
      <c r="BE558" s="124">
        <f t="shared" si="35"/>
        <v>0</v>
      </c>
    </row>
    <row r="559" spans="1:57">
      <c r="A559" s="116"/>
      <c r="B559" s="116"/>
      <c r="C559" s="116" t="s">
        <v>2439</v>
      </c>
      <c r="D559" s="116"/>
      <c r="E559" s="116" t="s">
        <v>2188</v>
      </c>
      <c r="F559" s="116"/>
      <c r="G559" s="116"/>
      <c r="H559" s="116"/>
      <c r="I559" s="116"/>
      <c r="J559" s="116"/>
      <c r="K559" s="116" t="s">
        <v>1800</v>
      </c>
      <c r="L559" s="116" t="s">
        <v>2028</v>
      </c>
      <c r="M559" s="116"/>
      <c r="N559" s="116"/>
      <c r="O559" s="116"/>
      <c r="P559" s="116"/>
      <c r="Q559" s="116"/>
      <c r="R559" s="116"/>
      <c r="S559" s="116"/>
      <c r="T559" s="116">
        <v>30390256</v>
      </c>
      <c r="U559" s="140">
        <v>0.14749999999999999</v>
      </c>
      <c r="V559" s="116" t="s">
        <v>2212</v>
      </c>
      <c r="W559" s="116"/>
      <c r="X559" s="116">
        <v>624</v>
      </c>
      <c r="Y559" s="116">
        <v>24</v>
      </c>
      <c r="Z559" s="116" t="s">
        <v>56</v>
      </c>
      <c r="AA559" s="116"/>
      <c r="AB559" s="116"/>
      <c r="AC559" s="116"/>
      <c r="AD559" s="116"/>
      <c r="AE559" s="116" t="s">
        <v>2439</v>
      </c>
      <c r="AF559" s="116"/>
      <c r="AG559" s="116" t="s">
        <v>2657</v>
      </c>
      <c r="AH559" s="116"/>
      <c r="AI559" s="116"/>
      <c r="AJ559" s="116"/>
      <c r="AK559" s="116"/>
      <c r="AL559" s="116"/>
      <c r="AM559" s="116"/>
      <c r="AN559" s="116"/>
      <c r="AO559" s="116"/>
      <c r="AP559" s="116"/>
      <c r="AQ559" s="116"/>
      <c r="AR559" s="116"/>
      <c r="AS559" s="116" t="s">
        <v>53</v>
      </c>
      <c r="AT559" s="116"/>
      <c r="AU559" s="123"/>
      <c r="AV559" s="123"/>
      <c r="AW559" s="123"/>
      <c r="AX559" s="123"/>
      <c r="AY559" s="123"/>
      <c r="AZ559" s="123"/>
      <c r="BA559" s="116"/>
      <c r="BB559" s="116">
        <f t="shared" si="32"/>
        <v>0</v>
      </c>
      <c r="BC559" s="116">
        <f t="shared" si="33"/>
        <v>1</v>
      </c>
      <c r="BD559" s="116">
        <f t="shared" si="34"/>
        <v>1900</v>
      </c>
      <c r="BE559" s="124">
        <f t="shared" si="35"/>
        <v>0</v>
      </c>
    </row>
    <row r="560" spans="1:57">
      <c r="A560" s="116"/>
      <c r="B560" s="116"/>
      <c r="C560" s="116" t="s">
        <v>2440</v>
      </c>
      <c r="D560" s="116"/>
      <c r="E560" s="116" t="s">
        <v>2188</v>
      </c>
      <c r="F560" s="116"/>
      <c r="G560" s="116"/>
      <c r="H560" s="116"/>
      <c r="I560" s="116"/>
      <c r="J560" s="116"/>
      <c r="K560" s="116" t="s">
        <v>1800</v>
      </c>
      <c r="L560" s="116" t="s">
        <v>2028</v>
      </c>
      <c r="M560" s="116"/>
      <c r="N560" s="116"/>
      <c r="O560" s="116"/>
      <c r="P560" s="116"/>
      <c r="Q560" s="116"/>
      <c r="R560" s="116"/>
      <c r="S560" s="116"/>
      <c r="T560" s="116">
        <v>30390256</v>
      </c>
      <c r="U560" s="140">
        <v>0.14749999999999999</v>
      </c>
      <c r="V560" s="116" t="s">
        <v>2212</v>
      </c>
      <c r="W560" s="116"/>
      <c r="X560" s="116">
        <v>624</v>
      </c>
      <c r="Y560" s="116">
        <v>24</v>
      </c>
      <c r="Z560" s="116" t="s">
        <v>56</v>
      </c>
      <c r="AA560" s="116"/>
      <c r="AB560" s="116"/>
      <c r="AC560" s="116"/>
      <c r="AD560" s="116"/>
      <c r="AE560" s="116" t="s">
        <v>2440</v>
      </c>
      <c r="AF560" s="116"/>
      <c r="AG560" s="116" t="s">
        <v>2657</v>
      </c>
      <c r="AH560" s="116"/>
      <c r="AI560" s="116"/>
      <c r="AJ560" s="116"/>
      <c r="AK560" s="116"/>
      <c r="AL560" s="116"/>
      <c r="AM560" s="116"/>
      <c r="AN560" s="116"/>
      <c r="AO560" s="116"/>
      <c r="AP560" s="116"/>
      <c r="AQ560" s="116"/>
      <c r="AR560" s="116"/>
      <c r="AS560" s="116" t="s">
        <v>53</v>
      </c>
      <c r="AT560" s="116"/>
      <c r="AU560" s="123"/>
      <c r="AV560" s="123"/>
      <c r="AW560" s="123"/>
      <c r="AX560" s="123"/>
      <c r="AY560" s="123"/>
      <c r="AZ560" s="123"/>
      <c r="BA560" s="116"/>
      <c r="BB560" s="116">
        <f t="shared" si="32"/>
        <v>0</v>
      </c>
      <c r="BC560" s="116">
        <f t="shared" si="33"/>
        <v>1</v>
      </c>
      <c r="BD560" s="116">
        <f t="shared" si="34"/>
        <v>1900</v>
      </c>
      <c r="BE560" s="124">
        <f t="shared" si="35"/>
        <v>0</v>
      </c>
    </row>
    <row r="561" spans="1:57">
      <c r="A561" s="116"/>
      <c r="B561" s="116"/>
      <c r="C561" s="116" t="s">
        <v>2441</v>
      </c>
      <c r="D561" s="116"/>
      <c r="E561" s="116" t="s">
        <v>2188</v>
      </c>
      <c r="F561" s="116"/>
      <c r="G561" s="116"/>
      <c r="H561" s="116"/>
      <c r="I561" s="116"/>
      <c r="J561" s="116"/>
      <c r="K561" s="116" t="s">
        <v>1800</v>
      </c>
      <c r="L561" s="116" t="s">
        <v>2028</v>
      </c>
      <c r="M561" s="116"/>
      <c r="N561" s="116"/>
      <c r="O561" s="116"/>
      <c r="P561" s="116"/>
      <c r="Q561" s="116"/>
      <c r="R561" s="116"/>
      <c r="S561" s="116"/>
      <c r="T561" s="116">
        <v>30390256</v>
      </c>
      <c r="U561" s="140">
        <v>0.14749999999999999</v>
      </c>
      <c r="V561" s="116" t="s">
        <v>2212</v>
      </c>
      <c r="W561" s="116"/>
      <c r="X561" s="116">
        <v>624</v>
      </c>
      <c r="Y561" s="116">
        <v>24</v>
      </c>
      <c r="Z561" s="116" t="s">
        <v>56</v>
      </c>
      <c r="AA561" s="116"/>
      <c r="AB561" s="116"/>
      <c r="AC561" s="116"/>
      <c r="AD561" s="116"/>
      <c r="AE561" s="116" t="s">
        <v>2441</v>
      </c>
      <c r="AF561" s="116"/>
      <c r="AG561" s="116" t="s">
        <v>2657</v>
      </c>
      <c r="AH561" s="116"/>
      <c r="AI561" s="116"/>
      <c r="AJ561" s="116"/>
      <c r="AK561" s="116"/>
      <c r="AL561" s="116"/>
      <c r="AM561" s="116"/>
      <c r="AN561" s="116"/>
      <c r="AO561" s="116"/>
      <c r="AP561" s="116"/>
      <c r="AQ561" s="116"/>
      <c r="AR561" s="116"/>
      <c r="AS561" s="116" t="s">
        <v>53</v>
      </c>
      <c r="AT561" s="116"/>
      <c r="AU561" s="123"/>
      <c r="AV561" s="123"/>
      <c r="AW561" s="123"/>
      <c r="AX561" s="123"/>
      <c r="AY561" s="123"/>
      <c r="AZ561" s="123"/>
      <c r="BA561" s="116"/>
      <c r="BB561" s="116">
        <f t="shared" si="32"/>
        <v>0</v>
      </c>
      <c r="BC561" s="116">
        <f t="shared" si="33"/>
        <v>1</v>
      </c>
      <c r="BD561" s="116">
        <f t="shared" si="34"/>
        <v>1900</v>
      </c>
      <c r="BE561" s="124">
        <f t="shared" si="35"/>
        <v>0</v>
      </c>
    </row>
    <row r="562" spans="1:57">
      <c r="A562" s="116"/>
      <c r="B562" s="116"/>
      <c r="C562" s="116" t="s">
        <v>2442</v>
      </c>
      <c r="D562" s="116"/>
      <c r="E562" s="116" t="s">
        <v>2188</v>
      </c>
      <c r="F562" s="116"/>
      <c r="G562" s="116"/>
      <c r="H562" s="116"/>
      <c r="I562" s="116"/>
      <c r="J562" s="116"/>
      <c r="K562" s="116" t="s">
        <v>1800</v>
      </c>
      <c r="L562" s="116" t="s">
        <v>2028</v>
      </c>
      <c r="M562" s="116"/>
      <c r="N562" s="116"/>
      <c r="O562" s="116"/>
      <c r="P562" s="116"/>
      <c r="Q562" s="116"/>
      <c r="R562" s="116"/>
      <c r="S562" s="116"/>
      <c r="T562" s="116">
        <v>30390256</v>
      </c>
      <c r="U562" s="140">
        <v>0.14749999999999999</v>
      </c>
      <c r="V562" s="116" t="s">
        <v>2212</v>
      </c>
      <c r="W562" s="116"/>
      <c r="X562" s="116">
        <v>624</v>
      </c>
      <c r="Y562" s="116">
        <v>24</v>
      </c>
      <c r="Z562" s="116" t="s">
        <v>56</v>
      </c>
      <c r="AA562" s="116"/>
      <c r="AB562" s="116"/>
      <c r="AC562" s="116"/>
      <c r="AD562" s="116"/>
      <c r="AE562" s="116" t="s">
        <v>2442</v>
      </c>
      <c r="AF562" s="116"/>
      <c r="AG562" s="116" t="s">
        <v>2657</v>
      </c>
      <c r="AH562" s="116"/>
      <c r="AI562" s="116"/>
      <c r="AJ562" s="116"/>
      <c r="AK562" s="116"/>
      <c r="AL562" s="116"/>
      <c r="AM562" s="116"/>
      <c r="AN562" s="116"/>
      <c r="AO562" s="116"/>
      <c r="AP562" s="116"/>
      <c r="AQ562" s="116"/>
      <c r="AR562" s="116"/>
      <c r="AS562" s="116" t="s">
        <v>53</v>
      </c>
      <c r="AT562" s="116"/>
      <c r="AU562" s="123"/>
      <c r="AV562" s="123"/>
      <c r="AW562" s="123"/>
      <c r="AX562" s="123"/>
      <c r="AY562" s="123"/>
      <c r="AZ562" s="123"/>
      <c r="BA562" s="116"/>
      <c r="BB562" s="116">
        <f t="shared" si="32"/>
        <v>0</v>
      </c>
      <c r="BC562" s="116">
        <f t="shared" si="33"/>
        <v>1</v>
      </c>
      <c r="BD562" s="116">
        <f t="shared" si="34"/>
        <v>1900</v>
      </c>
      <c r="BE562" s="124">
        <f t="shared" si="35"/>
        <v>0</v>
      </c>
    </row>
    <row r="563" spans="1:57">
      <c r="A563" s="116"/>
      <c r="B563" s="116"/>
      <c r="C563" s="116" t="s">
        <v>2443</v>
      </c>
      <c r="D563" s="116"/>
      <c r="E563" s="116" t="s">
        <v>2188</v>
      </c>
      <c r="F563" s="116"/>
      <c r="G563" s="116"/>
      <c r="H563" s="116"/>
      <c r="I563" s="116"/>
      <c r="J563" s="116"/>
      <c r="K563" s="116" t="s">
        <v>1800</v>
      </c>
      <c r="L563" s="116" t="s">
        <v>2028</v>
      </c>
      <c r="M563" s="116"/>
      <c r="N563" s="116"/>
      <c r="O563" s="116"/>
      <c r="P563" s="116"/>
      <c r="Q563" s="116"/>
      <c r="R563" s="116"/>
      <c r="S563" s="116"/>
      <c r="T563" s="116">
        <v>30390256</v>
      </c>
      <c r="U563" s="140">
        <v>0.14749999999999999</v>
      </c>
      <c r="V563" s="116" t="s">
        <v>2212</v>
      </c>
      <c r="W563" s="116"/>
      <c r="X563" s="116">
        <v>624</v>
      </c>
      <c r="Y563" s="116">
        <v>24</v>
      </c>
      <c r="Z563" s="116" t="s">
        <v>56</v>
      </c>
      <c r="AA563" s="116"/>
      <c r="AB563" s="116"/>
      <c r="AC563" s="116"/>
      <c r="AD563" s="116"/>
      <c r="AE563" s="116" t="s">
        <v>2443</v>
      </c>
      <c r="AF563" s="116"/>
      <c r="AG563" s="116" t="s">
        <v>2657</v>
      </c>
      <c r="AH563" s="116"/>
      <c r="AI563" s="116"/>
      <c r="AJ563" s="116"/>
      <c r="AK563" s="116"/>
      <c r="AL563" s="116"/>
      <c r="AM563" s="116"/>
      <c r="AN563" s="116"/>
      <c r="AO563" s="116"/>
      <c r="AP563" s="116"/>
      <c r="AQ563" s="116"/>
      <c r="AR563" s="116"/>
      <c r="AS563" s="116" t="s">
        <v>53</v>
      </c>
      <c r="AT563" s="116"/>
      <c r="AU563" s="123"/>
      <c r="AV563" s="123"/>
      <c r="AW563" s="123"/>
      <c r="AX563" s="123"/>
      <c r="AY563" s="123"/>
      <c r="AZ563" s="123"/>
      <c r="BA563" s="116"/>
      <c r="BB563" s="116">
        <f t="shared" si="32"/>
        <v>0</v>
      </c>
      <c r="BC563" s="116">
        <f t="shared" si="33"/>
        <v>1</v>
      </c>
      <c r="BD563" s="116">
        <f t="shared" si="34"/>
        <v>1900</v>
      </c>
      <c r="BE563" s="124">
        <f t="shared" si="35"/>
        <v>0</v>
      </c>
    </row>
    <row r="564" spans="1:57">
      <c r="A564" s="116"/>
      <c r="B564" s="116"/>
      <c r="C564" s="116" t="s">
        <v>2444</v>
      </c>
      <c r="D564" s="116"/>
      <c r="E564" s="116" t="s">
        <v>2188</v>
      </c>
      <c r="F564" s="116"/>
      <c r="G564" s="116"/>
      <c r="H564" s="116"/>
      <c r="I564" s="116"/>
      <c r="J564" s="116"/>
      <c r="K564" s="116" t="s">
        <v>1800</v>
      </c>
      <c r="L564" s="116" t="s">
        <v>2028</v>
      </c>
      <c r="M564" s="116"/>
      <c r="N564" s="116"/>
      <c r="O564" s="116"/>
      <c r="P564" s="116"/>
      <c r="Q564" s="116"/>
      <c r="R564" s="116"/>
      <c r="S564" s="116"/>
      <c r="T564" s="116">
        <v>30390256</v>
      </c>
      <c r="U564" s="140">
        <v>0.14749999999999999</v>
      </c>
      <c r="V564" s="116" t="s">
        <v>2212</v>
      </c>
      <c r="W564" s="116"/>
      <c r="X564" s="116">
        <v>624</v>
      </c>
      <c r="Y564" s="116">
        <v>24</v>
      </c>
      <c r="Z564" s="116" t="s">
        <v>56</v>
      </c>
      <c r="AA564" s="116"/>
      <c r="AB564" s="116"/>
      <c r="AC564" s="116"/>
      <c r="AD564" s="116"/>
      <c r="AE564" s="116" t="s">
        <v>2444</v>
      </c>
      <c r="AF564" s="116"/>
      <c r="AG564" s="116" t="s">
        <v>2657</v>
      </c>
      <c r="AH564" s="116"/>
      <c r="AI564" s="116"/>
      <c r="AJ564" s="116"/>
      <c r="AK564" s="116"/>
      <c r="AL564" s="116"/>
      <c r="AM564" s="116"/>
      <c r="AN564" s="116"/>
      <c r="AO564" s="116"/>
      <c r="AP564" s="116"/>
      <c r="AQ564" s="116"/>
      <c r="AR564" s="116"/>
      <c r="AS564" s="116" t="s">
        <v>53</v>
      </c>
      <c r="AT564" s="116"/>
      <c r="AU564" s="123"/>
      <c r="AV564" s="123"/>
      <c r="AW564" s="123"/>
      <c r="AX564" s="123"/>
      <c r="AY564" s="123"/>
      <c r="AZ564" s="123"/>
      <c r="BA564" s="116"/>
      <c r="BB564" s="116">
        <f t="shared" si="32"/>
        <v>0</v>
      </c>
      <c r="BC564" s="116">
        <f t="shared" si="33"/>
        <v>1</v>
      </c>
      <c r="BD564" s="116">
        <f t="shared" si="34"/>
        <v>1900</v>
      </c>
      <c r="BE564" s="124">
        <f t="shared" si="35"/>
        <v>0</v>
      </c>
    </row>
    <row r="565" spans="1:57">
      <c r="A565" s="116"/>
      <c r="B565" s="116"/>
      <c r="C565" s="116" t="s">
        <v>2445</v>
      </c>
      <c r="D565" s="116"/>
      <c r="E565" s="116" t="s">
        <v>2188</v>
      </c>
      <c r="F565" s="116"/>
      <c r="G565" s="116"/>
      <c r="H565" s="116"/>
      <c r="I565" s="116"/>
      <c r="J565" s="116"/>
      <c r="K565" s="116" t="s">
        <v>1800</v>
      </c>
      <c r="L565" s="116" t="s">
        <v>2028</v>
      </c>
      <c r="M565" s="116"/>
      <c r="N565" s="116"/>
      <c r="O565" s="116"/>
      <c r="P565" s="116"/>
      <c r="Q565" s="116"/>
      <c r="R565" s="116"/>
      <c r="S565" s="116"/>
      <c r="T565" s="116">
        <v>30390256</v>
      </c>
      <c r="U565" s="140">
        <v>0.14749999999999999</v>
      </c>
      <c r="V565" s="116" t="s">
        <v>2212</v>
      </c>
      <c r="W565" s="116"/>
      <c r="X565" s="116">
        <v>624</v>
      </c>
      <c r="Y565" s="116">
        <v>24</v>
      </c>
      <c r="Z565" s="116" t="s">
        <v>56</v>
      </c>
      <c r="AA565" s="116"/>
      <c r="AB565" s="116"/>
      <c r="AC565" s="116"/>
      <c r="AD565" s="116"/>
      <c r="AE565" s="116" t="s">
        <v>2445</v>
      </c>
      <c r="AF565" s="116"/>
      <c r="AG565" s="116" t="s">
        <v>2657</v>
      </c>
      <c r="AH565" s="116"/>
      <c r="AI565" s="116"/>
      <c r="AJ565" s="116"/>
      <c r="AK565" s="116"/>
      <c r="AL565" s="116"/>
      <c r="AM565" s="116"/>
      <c r="AN565" s="116"/>
      <c r="AO565" s="116"/>
      <c r="AP565" s="116"/>
      <c r="AQ565" s="116"/>
      <c r="AR565" s="116"/>
      <c r="AS565" s="116" t="s">
        <v>53</v>
      </c>
      <c r="AT565" s="116"/>
      <c r="AU565" s="123"/>
      <c r="AV565" s="123"/>
      <c r="AW565" s="123"/>
      <c r="AX565" s="123"/>
      <c r="AY565" s="123"/>
      <c r="AZ565" s="123"/>
      <c r="BA565" s="116"/>
      <c r="BB565" s="116">
        <f t="shared" si="32"/>
        <v>0</v>
      </c>
      <c r="BC565" s="116">
        <f t="shared" si="33"/>
        <v>1</v>
      </c>
      <c r="BD565" s="116">
        <f t="shared" si="34"/>
        <v>1900</v>
      </c>
      <c r="BE565" s="124">
        <f t="shared" si="35"/>
        <v>0</v>
      </c>
    </row>
    <row r="566" spans="1:57">
      <c r="A566" s="116"/>
      <c r="B566" s="116"/>
      <c r="C566" s="116" t="s">
        <v>2446</v>
      </c>
      <c r="D566" s="116"/>
      <c r="E566" s="116" t="s">
        <v>2188</v>
      </c>
      <c r="F566" s="116"/>
      <c r="G566" s="116"/>
      <c r="H566" s="116"/>
      <c r="I566" s="116"/>
      <c r="J566" s="116"/>
      <c r="K566" s="116" t="s">
        <v>1800</v>
      </c>
      <c r="L566" s="116" t="s">
        <v>2028</v>
      </c>
      <c r="M566" s="116"/>
      <c r="N566" s="116"/>
      <c r="O566" s="116"/>
      <c r="P566" s="116"/>
      <c r="Q566" s="116"/>
      <c r="R566" s="116"/>
      <c r="S566" s="116"/>
      <c r="T566" s="116">
        <v>30390256</v>
      </c>
      <c r="U566" s="140">
        <v>0.14749999999999999</v>
      </c>
      <c r="V566" s="116" t="s">
        <v>2212</v>
      </c>
      <c r="W566" s="116"/>
      <c r="X566" s="116">
        <v>624</v>
      </c>
      <c r="Y566" s="116">
        <v>24</v>
      </c>
      <c r="Z566" s="116" t="s">
        <v>56</v>
      </c>
      <c r="AA566" s="116"/>
      <c r="AB566" s="116"/>
      <c r="AC566" s="116"/>
      <c r="AD566" s="116"/>
      <c r="AE566" s="116" t="s">
        <v>2446</v>
      </c>
      <c r="AF566" s="116"/>
      <c r="AG566" s="116" t="s">
        <v>2657</v>
      </c>
      <c r="AH566" s="116"/>
      <c r="AI566" s="116"/>
      <c r="AJ566" s="116"/>
      <c r="AK566" s="116"/>
      <c r="AL566" s="116"/>
      <c r="AM566" s="116"/>
      <c r="AN566" s="116"/>
      <c r="AO566" s="116"/>
      <c r="AP566" s="116"/>
      <c r="AQ566" s="116"/>
      <c r="AR566" s="116"/>
      <c r="AS566" s="116" t="s">
        <v>53</v>
      </c>
      <c r="AT566" s="116"/>
      <c r="AU566" s="123"/>
      <c r="AV566" s="123"/>
      <c r="AW566" s="123"/>
      <c r="AX566" s="123"/>
      <c r="AY566" s="123"/>
      <c r="AZ566" s="123"/>
      <c r="BA566" s="116"/>
      <c r="BB566" s="116">
        <f t="shared" si="32"/>
        <v>0</v>
      </c>
      <c r="BC566" s="116">
        <f t="shared" si="33"/>
        <v>1</v>
      </c>
      <c r="BD566" s="116">
        <f t="shared" si="34"/>
        <v>1900</v>
      </c>
      <c r="BE566" s="124">
        <f t="shared" si="35"/>
        <v>0</v>
      </c>
    </row>
    <row r="567" spans="1:57">
      <c r="A567" s="116"/>
      <c r="B567" s="116"/>
      <c r="C567" s="116" t="s">
        <v>2447</v>
      </c>
      <c r="D567" s="116"/>
      <c r="E567" s="116" t="s">
        <v>2188</v>
      </c>
      <c r="F567" s="116"/>
      <c r="G567" s="116"/>
      <c r="H567" s="116"/>
      <c r="I567" s="116"/>
      <c r="J567" s="116"/>
      <c r="K567" s="116" t="s">
        <v>1800</v>
      </c>
      <c r="L567" s="116" t="s">
        <v>2028</v>
      </c>
      <c r="M567" s="116"/>
      <c r="N567" s="116"/>
      <c r="O567" s="116"/>
      <c r="P567" s="116"/>
      <c r="Q567" s="116"/>
      <c r="R567" s="116"/>
      <c r="S567" s="116"/>
      <c r="T567" s="116">
        <v>30390256</v>
      </c>
      <c r="U567" s="140">
        <v>0.14749999999999999</v>
      </c>
      <c r="V567" s="116" t="s">
        <v>2212</v>
      </c>
      <c r="W567" s="116"/>
      <c r="X567" s="116">
        <v>624</v>
      </c>
      <c r="Y567" s="116">
        <v>24</v>
      </c>
      <c r="Z567" s="116" t="s">
        <v>56</v>
      </c>
      <c r="AA567" s="116"/>
      <c r="AB567" s="116"/>
      <c r="AC567" s="116"/>
      <c r="AD567" s="116"/>
      <c r="AE567" s="116" t="s">
        <v>2447</v>
      </c>
      <c r="AF567" s="116"/>
      <c r="AG567" s="116" t="s">
        <v>2657</v>
      </c>
      <c r="AH567" s="116"/>
      <c r="AI567" s="116"/>
      <c r="AJ567" s="116"/>
      <c r="AK567" s="116"/>
      <c r="AL567" s="116"/>
      <c r="AM567" s="116"/>
      <c r="AN567" s="116"/>
      <c r="AO567" s="116"/>
      <c r="AP567" s="116"/>
      <c r="AQ567" s="116"/>
      <c r="AR567" s="116"/>
      <c r="AS567" s="116" t="s">
        <v>53</v>
      </c>
      <c r="AT567" s="116"/>
      <c r="AU567" s="123"/>
      <c r="AV567" s="123"/>
      <c r="AW567" s="123"/>
      <c r="AX567" s="123"/>
      <c r="AY567" s="123"/>
      <c r="AZ567" s="123"/>
      <c r="BA567" s="116"/>
      <c r="BB567" s="116">
        <f t="shared" si="32"/>
        <v>0</v>
      </c>
      <c r="BC567" s="116">
        <f t="shared" si="33"/>
        <v>1</v>
      </c>
      <c r="BD567" s="116">
        <f t="shared" si="34"/>
        <v>1900</v>
      </c>
      <c r="BE567" s="124">
        <f t="shared" si="35"/>
        <v>0</v>
      </c>
    </row>
    <row r="568" spans="1:57">
      <c r="A568" s="116"/>
      <c r="B568" s="116"/>
      <c r="C568" s="116" t="s">
        <v>2448</v>
      </c>
      <c r="D568" s="116"/>
      <c r="E568" s="116" t="s">
        <v>2188</v>
      </c>
      <c r="F568" s="116"/>
      <c r="G568" s="116"/>
      <c r="H568" s="116"/>
      <c r="I568" s="116"/>
      <c r="J568" s="116"/>
      <c r="K568" s="116" t="s">
        <v>1800</v>
      </c>
      <c r="L568" s="116" t="s">
        <v>2028</v>
      </c>
      <c r="M568" s="116"/>
      <c r="N568" s="116"/>
      <c r="O568" s="116"/>
      <c r="P568" s="116"/>
      <c r="Q568" s="116"/>
      <c r="R568" s="116"/>
      <c r="S568" s="116"/>
      <c r="T568" s="116">
        <v>30390256</v>
      </c>
      <c r="U568" s="140">
        <v>0.14749999999999999</v>
      </c>
      <c r="V568" s="116" t="s">
        <v>2212</v>
      </c>
      <c r="W568" s="116"/>
      <c r="X568" s="116">
        <v>624</v>
      </c>
      <c r="Y568" s="116">
        <v>24</v>
      </c>
      <c r="Z568" s="116" t="s">
        <v>56</v>
      </c>
      <c r="AA568" s="116"/>
      <c r="AB568" s="116"/>
      <c r="AC568" s="116"/>
      <c r="AD568" s="116"/>
      <c r="AE568" s="116" t="s">
        <v>2448</v>
      </c>
      <c r="AF568" s="116"/>
      <c r="AG568" s="116" t="s">
        <v>2657</v>
      </c>
      <c r="AH568" s="116"/>
      <c r="AI568" s="116"/>
      <c r="AJ568" s="116"/>
      <c r="AK568" s="116"/>
      <c r="AL568" s="116"/>
      <c r="AM568" s="116"/>
      <c r="AN568" s="116"/>
      <c r="AO568" s="116"/>
      <c r="AP568" s="116"/>
      <c r="AQ568" s="116"/>
      <c r="AR568" s="116"/>
      <c r="AS568" s="116" t="s">
        <v>53</v>
      </c>
      <c r="AT568" s="116"/>
      <c r="AU568" s="123"/>
      <c r="AV568" s="123"/>
      <c r="AW568" s="123"/>
      <c r="AX568" s="123"/>
      <c r="AY568" s="123"/>
      <c r="AZ568" s="123"/>
      <c r="BA568" s="116"/>
      <c r="BB568" s="116">
        <f t="shared" si="32"/>
        <v>0</v>
      </c>
      <c r="BC568" s="116">
        <f t="shared" si="33"/>
        <v>1</v>
      </c>
      <c r="BD568" s="116">
        <f t="shared" si="34"/>
        <v>1900</v>
      </c>
      <c r="BE568" s="124">
        <f t="shared" si="35"/>
        <v>0</v>
      </c>
    </row>
    <row r="569" spans="1:57">
      <c r="A569" s="116"/>
      <c r="B569" s="116"/>
      <c r="C569" s="116" t="s">
        <v>2449</v>
      </c>
      <c r="D569" s="116"/>
      <c r="E569" s="116" t="s">
        <v>2188</v>
      </c>
      <c r="F569" s="116"/>
      <c r="G569" s="116"/>
      <c r="H569" s="116"/>
      <c r="I569" s="116"/>
      <c r="J569" s="116"/>
      <c r="K569" s="116" t="s">
        <v>1800</v>
      </c>
      <c r="L569" s="116" t="s">
        <v>2028</v>
      </c>
      <c r="M569" s="116"/>
      <c r="N569" s="116"/>
      <c r="O569" s="116"/>
      <c r="P569" s="116"/>
      <c r="Q569" s="116"/>
      <c r="R569" s="116"/>
      <c r="S569" s="116"/>
      <c r="T569" s="116">
        <v>30390256</v>
      </c>
      <c r="U569" s="140">
        <v>0.14749999999999999</v>
      </c>
      <c r="V569" s="116" t="s">
        <v>2212</v>
      </c>
      <c r="W569" s="116"/>
      <c r="X569" s="116">
        <v>624</v>
      </c>
      <c r="Y569" s="116">
        <v>24</v>
      </c>
      <c r="Z569" s="116" t="s">
        <v>56</v>
      </c>
      <c r="AA569" s="116"/>
      <c r="AB569" s="116"/>
      <c r="AC569" s="116"/>
      <c r="AD569" s="116"/>
      <c r="AE569" s="116" t="s">
        <v>2449</v>
      </c>
      <c r="AF569" s="116"/>
      <c r="AG569" s="116" t="s">
        <v>2657</v>
      </c>
      <c r="AH569" s="116"/>
      <c r="AI569" s="116"/>
      <c r="AJ569" s="116"/>
      <c r="AK569" s="116"/>
      <c r="AL569" s="116"/>
      <c r="AM569" s="116"/>
      <c r="AN569" s="116"/>
      <c r="AO569" s="116"/>
      <c r="AP569" s="116"/>
      <c r="AQ569" s="116"/>
      <c r="AR569" s="116"/>
      <c r="AS569" s="116" t="s">
        <v>53</v>
      </c>
      <c r="AT569" s="116"/>
      <c r="AU569" s="123"/>
      <c r="AV569" s="123"/>
      <c r="AW569" s="123"/>
      <c r="AX569" s="123"/>
      <c r="AY569" s="123"/>
      <c r="AZ569" s="123"/>
      <c r="BA569" s="116"/>
      <c r="BB569" s="116">
        <f t="shared" si="32"/>
        <v>0</v>
      </c>
      <c r="BC569" s="116">
        <f t="shared" si="33"/>
        <v>1</v>
      </c>
      <c r="BD569" s="116">
        <f t="shared" si="34"/>
        <v>1900</v>
      </c>
      <c r="BE569" s="124">
        <f t="shared" si="35"/>
        <v>0</v>
      </c>
    </row>
    <row r="570" spans="1:57">
      <c r="A570" s="116"/>
      <c r="B570" s="116"/>
      <c r="C570" s="116" t="s">
        <v>2450</v>
      </c>
      <c r="D570" s="116"/>
      <c r="E570" s="116" t="s">
        <v>2188</v>
      </c>
      <c r="F570" s="116"/>
      <c r="G570" s="116"/>
      <c r="H570" s="116"/>
      <c r="I570" s="116"/>
      <c r="J570" s="116"/>
      <c r="K570" s="116" t="s">
        <v>1800</v>
      </c>
      <c r="L570" s="116" t="s">
        <v>2028</v>
      </c>
      <c r="M570" s="116"/>
      <c r="N570" s="116"/>
      <c r="O570" s="116"/>
      <c r="P570" s="116"/>
      <c r="Q570" s="116"/>
      <c r="R570" s="116"/>
      <c r="S570" s="116"/>
      <c r="T570" s="116">
        <v>30390256</v>
      </c>
      <c r="U570" s="140">
        <v>0.14749999999999999</v>
      </c>
      <c r="V570" s="116" t="s">
        <v>2212</v>
      </c>
      <c r="W570" s="116"/>
      <c r="X570" s="116">
        <v>624</v>
      </c>
      <c r="Y570" s="116">
        <v>24</v>
      </c>
      <c r="Z570" s="116" t="s">
        <v>56</v>
      </c>
      <c r="AA570" s="116"/>
      <c r="AB570" s="116"/>
      <c r="AC570" s="116"/>
      <c r="AD570" s="116"/>
      <c r="AE570" s="116" t="s">
        <v>2450</v>
      </c>
      <c r="AF570" s="116"/>
      <c r="AG570" s="116" t="s">
        <v>2657</v>
      </c>
      <c r="AH570" s="116"/>
      <c r="AI570" s="116"/>
      <c r="AJ570" s="116"/>
      <c r="AK570" s="116"/>
      <c r="AL570" s="116"/>
      <c r="AM570" s="116"/>
      <c r="AN570" s="116"/>
      <c r="AO570" s="116"/>
      <c r="AP570" s="116"/>
      <c r="AQ570" s="116"/>
      <c r="AR570" s="116"/>
      <c r="AS570" s="116" t="s">
        <v>53</v>
      </c>
      <c r="AT570" s="116"/>
      <c r="AU570" s="123"/>
      <c r="AV570" s="123"/>
      <c r="AW570" s="123"/>
      <c r="AX570" s="123"/>
      <c r="AY570" s="123"/>
      <c r="AZ570" s="123"/>
      <c r="BA570" s="116"/>
      <c r="BB570" s="116">
        <f t="shared" si="32"/>
        <v>0</v>
      </c>
      <c r="BC570" s="116">
        <f t="shared" si="33"/>
        <v>1</v>
      </c>
      <c r="BD570" s="116">
        <f t="shared" si="34"/>
        <v>1900</v>
      </c>
      <c r="BE570" s="124">
        <f t="shared" si="35"/>
        <v>0</v>
      </c>
    </row>
    <row r="571" spans="1:57">
      <c r="A571" s="116"/>
      <c r="B571" s="116"/>
      <c r="C571" s="116" t="s">
        <v>2451</v>
      </c>
      <c r="D571" s="116"/>
      <c r="E571" s="116" t="s">
        <v>2188</v>
      </c>
      <c r="F571" s="116"/>
      <c r="G571" s="116"/>
      <c r="H571" s="116"/>
      <c r="I571" s="116"/>
      <c r="J571" s="116"/>
      <c r="K571" s="116" t="s">
        <v>1800</v>
      </c>
      <c r="L571" s="116" t="s">
        <v>2028</v>
      </c>
      <c r="M571" s="116"/>
      <c r="N571" s="116"/>
      <c r="O571" s="116"/>
      <c r="P571" s="116"/>
      <c r="Q571" s="116"/>
      <c r="R571" s="116"/>
      <c r="S571" s="116"/>
      <c r="T571" s="116">
        <v>30390256</v>
      </c>
      <c r="U571" s="140">
        <v>0.14749999999999999</v>
      </c>
      <c r="V571" s="116" t="s">
        <v>2212</v>
      </c>
      <c r="W571" s="116"/>
      <c r="X571" s="116">
        <v>624</v>
      </c>
      <c r="Y571" s="116">
        <v>24</v>
      </c>
      <c r="Z571" s="116" t="s">
        <v>56</v>
      </c>
      <c r="AA571" s="116"/>
      <c r="AB571" s="116"/>
      <c r="AC571" s="116"/>
      <c r="AD571" s="116"/>
      <c r="AE571" s="116" t="s">
        <v>2451</v>
      </c>
      <c r="AF571" s="116"/>
      <c r="AG571" s="116" t="s">
        <v>2657</v>
      </c>
      <c r="AH571" s="116"/>
      <c r="AI571" s="116"/>
      <c r="AJ571" s="116"/>
      <c r="AK571" s="116"/>
      <c r="AL571" s="116"/>
      <c r="AM571" s="116"/>
      <c r="AN571" s="116"/>
      <c r="AO571" s="116"/>
      <c r="AP571" s="116"/>
      <c r="AQ571" s="116"/>
      <c r="AR571" s="116"/>
      <c r="AS571" s="116" t="s">
        <v>53</v>
      </c>
      <c r="AT571" s="116"/>
      <c r="AU571" s="123"/>
      <c r="AV571" s="123"/>
      <c r="AW571" s="123"/>
      <c r="AX571" s="123"/>
      <c r="AY571" s="123"/>
      <c r="AZ571" s="123"/>
      <c r="BA571" s="116"/>
      <c r="BB571" s="116">
        <f t="shared" si="32"/>
        <v>0</v>
      </c>
      <c r="BC571" s="116">
        <f t="shared" si="33"/>
        <v>1</v>
      </c>
      <c r="BD571" s="116">
        <f t="shared" si="34"/>
        <v>1900</v>
      </c>
      <c r="BE571" s="124">
        <f t="shared" si="35"/>
        <v>0</v>
      </c>
    </row>
    <row r="572" spans="1:57">
      <c r="A572" s="116"/>
      <c r="B572" s="116"/>
      <c r="C572" s="116" t="s">
        <v>2452</v>
      </c>
      <c r="D572" s="116"/>
      <c r="E572" s="116" t="s">
        <v>2188</v>
      </c>
      <c r="F572" s="116"/>
      <c r="G572" s="116"/>
      <c r="H572" s="116"/>
      <c r="I572" s="116"/>
      <c r="J572" s="116"/>
      <c r="K572" s="116" t="s">
        <v>1800</v>
      </c>
      <c r="L572" s="116" t="s">
        <v>2028</v>
      </c>
      <c r="M572" s="116"/>
      <c r="N572" s="116"/>
      <c r="O572" s="116"/>
      <c r="P572" s="116"/>
      <c r="Q572" s="116"/>
      <c r="R572" s="116"/>
      <c r="S572" s="116"/>
      <c r="T572" s="116">
        <v>30390256</v>
      </c>
      <c r="U572" s="140">
        <v>0.14749999999999999</v>
      </c>
      <c r="V572" s="116" t="s">
        <v>2212</v>
      </c>
      <c r="W572" s="116"/>
      <c r="X572" s="116">
        <v>624</v>
      </c>
      <c r="Y572" s="116">
        <v>24</v>
      </c>
      <c r="Z572" s="116" t="s">
        <v>56</v>
      </c>
      <c r="AA572" s="116"/>
      <c r="AB572" s="116"/>
      <c r="AC572" s="116"/>
      <c r="AD572" s="116"/>
      <c r="AE572" s="116" t="s">
        <v>2452</v>
      </c>
      <c r="AF572" s="116"/>
      <c r="AG572" s="116" t="s">
        <v>2657</v>
      </c>
      <c r="AH572" s="116"/>
      <c r="AI572" s="116"/>
      <c r="AJ572" s="116"/>
      <c r="AK572" s="116"/>
      <c r="AL572" s="116"/>
      <c r="AM572" s="116"/>
      <c r="AN572" s="116"/>
      <c r="AO572" s="116"/>
      <c r="AP572" s="116"/>
      <c r="AQ572" s="116"/>
      <c r="AR572" s="116"/>
      <c r="AS572" s="116" t="s">
        <v>53</v>
      </c>
      <c r="AT572" s="116"/>
      <c r="AU572" s="123"/>
      <c r="AV572" s="123"/>
      <c r="AW572" s="123"/>
      <c r="AX572" s="123"/>
      <c r="AY572" s="123"/>
      <c r="AZ572" s="123"/>
      <c r="BA572" s="116"/>
      <c r="BB572" s="116">
        <f t="shared" si="32"/>
        <v>0</v>
      </c>
      <c r="BC572" s="116">
        <f t="shared" si="33"/>
        <v>1</v>
      </c>
      <c r="BD572" s="116">
        <f t="shared" si="34"/>
        <v>1900</v>
      </c>
      <c r="BE572" s="124">
        <f t="shared" si="35"/>
        <v>0</v>
      </c>
    </row>
    <row r="573" spans="1:57">
      <c r="A573" s="116"/>
      <c r="B573" s="116"/>
      <c r="C573" s="116" t="s">
        <v>2453</v>
      </c>
      <c r="D573" s="116"/>
      <c r="E573" s="116" t="s">
        <v>2188</v>
      </c>
      <c r="F573" s="116"/>
      <c r="G573" s="116"/>
      <c r="H573" s="116"/>
      <c r="I573" s="116"/>
      <c r="J573" s="116"/>
      <c r="K573" s="116" t="s">
        <v>1800</v>
      </c>
      <c r="L573" s="116" t="s">
        <v>2028</v>
      </c>
      <c r="M573" s="116"/>
      <c r="N573" s="116"/>
      <c r="O573" s="116"/>
      <c r="P573" s="116"/>
      <c r="Q573" s="116"/>
      <c r="R573" s="116"/>
      <c r="S573" s="116"/>
      <c r="T573" s="116">
        <v>30390256</v>
      </c>
      <c r="U573" s="140">
        <v>0.14749999999999999</v>
      </c>
      <c r="V573" s="116" t="s">
        <v>2212</v>
      </c>
      <c r="W573" s="116"/>
      <c r="X573" s="116">
        <v>624</v>
      </c>
      <c r="Y573" s="116">
        <v>24</v>
      </c>
      <c r="Z573" s="116" t="s">
        <v>56</v>
      </c>
      <c r="AA573" s="116"/>
      <c r="AB573" s="116"/>
      <c r="AC573" s="116"/>
      <c r="AD573" s="116"/>
      <c r="AE573" s="116" t="s">
        <v>2453</v>
      </c>
      <c r="AF573" s="116"/>
      <c r="AG573" s="116" t="s">
        <v>2657</v>
      </c>
      <c r="AH573" s="116"/>
      <c r="AI573" s="116"/>
      <c r="AJ573" s="116"/>
      <c r="AK573" s="116"/>
      <c r="AL573" s="116"/>
      <c r="AM573" s="116"/>
      <c r="AN573" s="116"/>
      <c r="AO573" s="116"/>
      <c r="AP573" s="116"/>
      <c r="AQ573" s="116"/>
      <c r="AR573" s="116"/>
      <c r="AS573" s="116" t="s">
        <v>53</v>
      </c>
      <c r="AT573" s="116"/>
      <c r="AU573" s="123"/>
      <c r="AV573" s="123"/>
      <c r="AW573" s="123"/>
      <c r="AX573" s="123"/>
      <c r="AY573" s="123"/>
      <c r="AZ573" s="123"/>
      <c r="BA573" s="116"/>
      <c r="BB573" s="116">
        <f t="shared" si="32"/>
        <v>0</v>
      </c>
      <c r="BC573" s="116">
        <f t="shared" si="33"/>
        <v>1</v>
      </c>
      <c r="BD573" s="116">
        <f t="shared" si="34"/>
        <v>1900</v>
      </c>
      <c r="BE573" s="124">
        <f t="shared" si="35"/>
        <v>0</v>
      </c>
    </row>
    <row r="574" spans="1:57">
      <c r="A574" s="116"/>
      <c r="B574" s="116"/>
      <c r="C574" s="116" t="s">
        <v>2454</v>
      </c>
      <c r="D574" s="116"/>
      <c r="E574" s="116" t="s">
        <v>2188</v>
      </c>
      <c r="F574" s="116"/>
      <c r="G574" s="116"/>
      <c r="H574" s="116"/>
      <c r="I574" s="116"/>
      <c r="J574" s="116"/>
      <c r="K574" s="116" t="s">
        <v>1800</v>
      </c>
      <c r="L574" s="116" t="s">
        <v>2028</v>
      </c>
      <c r="M574" s="116"/>
      <c r="N574" s="116"/>
      <c r="O574" s="116"/>
      <c r="P574" s="116"/>
      <c r="Q574" s="116"/>
      <c r="R574" s="116"/>
      <c r="S574" s="116"/>
      <c r="T574" s="116">
        <v>30390256</v>
      </c>
      <c r="U574" s="140">
        <v>0.14749999999999999</v>
      </c>
      <c r="V574" s="116" t="s">
        <v>2212</v>
      </c>
      <c r="W574" s="116"/>
      <c r="X574" s="116">
        <v>624</v>
      </c>
      <c r="Y574" s="116">
        <v>24</v>
      </c>
      <c r="Z574" s="116" t="s">
        <v>56</v>
      </c>
      <c r="AA574" s="116"/>
      <c r="AB574" s="116"/>
      <c r="AC574" s="116"/>
      <c r="AD574" s="116"/>
      <c r="AE574" s="116" t="s">
        <v>2454</v>
      </c>
      <c r="AF574" s="116"/>
      <c r="AG574" s="116" t="s">
        <v>2657</v>
      </c>
      <c r="AH574" s="116"/>
      <c r="AI574" s="116"/>
      <c r="AJ574" s="116"/>
      <c r="AK574" s="116"/>
      <c r="AL574" s="116"/>
      <c r="AM574" s="116"/>
      <c r="AN574" s="116"/>
      <c r="AO574" s="116"/>
      <c r="AP574" s="116"/>
      <c r="AQ574" s="116"/>
      <c r="AR574" s="116"/>
      <c r="AS574" s="116" t="s">
        <v>53</v>
      </c>
      <c r="AT574" s="116"/>
      <c r="AU574" s="123"/>
      <c r="AV574" s="123"/>
      <c r="AW574" s="123"/>
      <c r="AX574" s="123"/>
      <c r="AY574" s="123"/>
      <c r="AZ574" s="123"/>
      <c r="BA574" s="116"/>
      <c r="BB574" s="116">
        <f t="shared" si="32"/>
        <v>0</v>
      </c>
      <c r="BC574" s="116">
        <f t="shared" si="33"/>
        <v>1</v>
      </c>
      <c r="BD574" s="116">
        <f t="shared" si="34"/>
        <v>1900</v>
      </c>
      <c r="BE574" s="124">
        <f t="shared" si="35"/>
        <v>0</v>
      </c>
    </row>
    <row r="575" spans="1:57">
      <c r="A575" s="116"/>
      <c r="B575" s="116"/>
      <c r="C575" s="116" t="s">
        <v>2455</v>
      </c>
      <c r="D575" s="116"/>
      <c r="E575" s="116" t="s">
        <v>2188</v>
      </c>
      <c r="F575" s="116"/>
      <c r="G575" s="116"/>
      <c r="H575" s="116"/>
      <c r="I575" s="116"/>
      <c r="J575" s="116"/>
      <c r="K575" s="116" t="s">
        <v>1800</v>
      </c>
      <c r="L575" s="116" t="s">
        <v>2028</v>
      </c>
      <c r="M575" s="116"/>
      <c r="N575" s="116"/>
      <c r="O575" s="116"/>
      <c r="P575" s="116"/>
      <c r="Q575" s="116"/>
      <c r="R575" s="116"/>
      <c r="S575" s="116"/>
      <c r="T575" s="116">
        <v>30390256</v>
      </c>
      <c r="U575" s="140">
        <v>0.14749999999999999</v>
      </c>
      <c r="V575" s="116" t="s">
        <v>2212</v>
      </c>
      <c r="W575" s="116"/>
      <c r="X575" s="116">
        <v>624</v>
      </c>
      <c r="Y575" s="116">
        <v>24</v>
      </c>
      <c r="Z575" s="116" t="s">
        <v>56</v>
      </c>
      <c r="AA575" s="116"/>
      <c r="AB575" s="116"/>
      <c r="AC575" s="116"/>
      <c r="AD575" s="116"/>
      <c r="AE575" s="116" t="s">
        <v>2455</v>
      </c>
      <c r="AF575" s="116"/>
      <c r="AG575" s="116" t="s">
        <v>2657</v>
      </c>
      <c r="AH575" s="116"/>
      <c r="AI575" s="116"/>
      <c r="AJ575" s="116"/>
      <c r="AK575" s="116"/>
      <c r="AL575" s="116"/>
      <c r="AM575" s="116"/>
      <c r="AN575" s="116"/>
      <c r="AO575" s="116"/>
      <c r="AP575" s="116"/>
      <c r="AQ575" s="116"/>
      <c r="AR575" s="116"/>
      <c r="AS575" s="116" t="s">
        <v>53</v>
      </c>
      <c r="AT575" s="116"/>
      <c r="AU575" s="123"/>
      <c r="AV575" s="123"/>
      <c r="AW575" s="123"/>
      <c r="AX575" s="123"/>
      <c r="AY575" s="123"/>
      <c r="AZ575" s="123"/>
      <c r="BA575" s="116"/>
      <c r="BB575" s="116">
        <f t="shared" si="32"/>
        <v>0</v>
      </c>
      <c r="BC575" s="116">
        <f t="shared" si="33"/>
        <v>1</v>
      </c>
      <c r="BD575" s="116">
        <f t="shared" si="34"/>
        <v>1900</v>
      </c>
      <c r="BE575" s="124">
        <f t="shared" si="35"/>
        <v>0</v>
      </c>
    </row>
    <row r="576" spans="1:57">
      <c r="A576" s="116"/>
      <c r="B576" s="116"/>
      <c r="C576" s="116" t="s">
        <v>2456</v>
      </c>
      <c r="D576" s="116"/>
      <c r="E576" s="116" t="s">
        <v>2188</v>
      </c>
      <c r="F576" s="116"/>
      <c r="G576" s="116"/>
      <c r="H576" s="116"/>
      <c r="I576" s="116"/>
      <c r="J576" s="116"/>
      <c r="K576" s="116" t="s">
        <v>1800</v>
      </c>
      <c r="L576" s="116" t="s">
        <v>2028</v>
      </c>
      <c r="M576" s="116"/>
      <c r="N576" s="116"/>
      <c r="O576" s="116"/>
      <c r="P576" s="116"/>
      <c r="Q576" s="116"/>
      <c r="R576" s="116"/>
      <c r="S576" s="116"/>
      <c r="T576" s="116">
        <v>30390256</v>
      </c>
      <c r="U576" s="140">
        <v>0.14749999999999999</v>
      </c>
      <c r="V576" s="116" t="s">
        <v>2212</v>
      </c>
      <c r="W576" s="116"/>
      <c r="X576" s="116">
        <v>624</v>
      </c>
      <c r="Y576" s="116">
        <v>24</v>
      </c>
      <c r="Z576" s="116" t="s">
        <v>56</v>
      </c>
      <c r="AA576" s="116"/>
      <c r="AB576" s="116"/>
      <c r="AC576" s="116"/>
      <c r="AD576" s="116"/>
      <c r="AE576" s="116" t="s">
        <v>2456</v>
      </c>
      <c r="AF576" s="116"/>
      <c r="AG576" s="116" t="s">
        <v>2657</v>
      </c>
      <c r="AH576" s="116"/>
      <c r="AI576" s="116"/>
      <c r="AJ576" s="116"/>
      <c r="AK576" s="116"/>
      <c r="AL576" s="116"/>
      <c r="AM576" s="116"/>
      <c r="AN576" s="116"/>
      <c r="AO576" s="116"/>
      <c r="AP576" s="116"/>
      <c r="AQ576" s="116"/>
      <c r="AR576" s="116"/>
      <c r="AS576" s="116" t="s">
        <v>53</v>
      </c>
      <c r="AT576" s="116"/>
      <c r="AU576" s="123"/>
      <c r="AV576" s="123"/>
      <c r="AW576" s="123"/>
      <c r="AX576" s="123"/>
      <c r="AY576" s="123"/>
      <c r="AZ576" s="123"/>
      <c r="BA576" s="116"/>
      <c r="BB576" s="116">
        <f t="shared" si="32"/>
        <v>0</v>
      </c>
      <c r="BC576" s="116">
        <f t="shared" si="33"/>
        <v>1</v>
      </c>
      <c r="BD576" s="116">
        <f t="shared" si="34"/>
        <v>1900</v>
      </c>
      <c r="BE576" s="124">
        <f t="shared" si="35"/>
        <v>0</v>
      </c>
    </row>
    <row r="577" spans="1:57">
      <c r="A577" s="116"/>
      <c r="B577" s="116"/>
      <c r="C577" s="116" t="s">
        <v>2457</v>
      </c>
      <c r="D577" s="116"/>
      <c r="E577" s="116" t="s">
        <v>2188</v>
      </c>
      <c r="F577" s="116"/>
      <c r="G577" s="116"/>
      <c r="H577" s="116"/>
      <c r="I577" s="116"/>
      <c r="J577" s="116"/>
      <c r="K577" s="116" t="s">
        <v>1800</v>
      </c>
      <c r="L577" s="116" t="s">
        <v>2028</v>
      </c>
      <c r="M577" s="116"/>
      <c r="N577" s="116"/>
      <c r="O577" s="116"/>
      <c r="P577" s="116"/>
      <c r="Q577" s="116"/>
      <c r="R577" s="116"/>
      <c r="S577" s="116"/>
      <c r="T577" s="116">
        <v>30390256</v>
      </c>
      <c r="U577" s="140">
        <v>0.14749999999999999</v>
      </c>
      <c r="V577" s="116" t="s">
        <v>2212</v>
      </c>
      <c r="W577" s="116"/>
      <c r="X577" s="116">
        <v>624</v>
      </c>
      <c r="Y577" s="116">
        <v>24</v>
      </c>
      <c r="Z577" s="116" t="s">
        <v>56</v>
      </c>
      <c r="AA577" s="116"/>
      <c r="AB577" s="116"/>
      <c r="AC577" s="116"/>
      <c r="AD577" s="116"/>
      <c r="AE577" s="116" t="s">
        <v>2457</v>
      </c>
      <c r="AF577" s="116"/>
      <c r="AG577" s="116" t="s">
        <v>2657</v>
      </c>
      <c r="AH577" s="116"/>
      <c r="AI577" s="116"/>
      <c r="AJ577" s="116"/>
      <c r="AK577" s="116"/>
      <c r="AL577" s="116"/>
      <c r="AM577" s="116"/>
      <c r="AN577" s="116"/>
      <c r="AO577" s="116"/>
      <c r="AP577" s="116"/>
      <c r="AQ577" s="116"/>
      <c r="AR577" s="116"/>
      <c r="AS577" s="116" t="s">
        <v>53</v>
      </c>
      <c r="AT577" s="116"/>
      <c r="AU577" s="123"/>
      <c r="AV577" s="123"/>
      <c r="AW577" s="123"/>
      <c r="AX577" s="123"/>
      <c r="AY577" s="123"/>
      <c r="AZ577" s="123"/>
      <c r="BA577" s="116"/>
      <c r="BB577" s="116">
        <f t="shared" si="32"/>
        <v>0</v>
      </c>
      <c r="BC577" s="116">
        <f t="shared" si="33"/>
        <v>1</v>
      </c>
      <c r="BD577" s="116">
        <f t="shared" si="34"/>
        <v>1900</v>
      </c>
      <c r="BE577" s="124">
        <f t="shared" si="35"/>
        <v>0</v>
      </c>
    </row>
    <row r="578" spans="1:57">
      <c r="A578" s="116"/>
      <c r="B578" s="116"/>
      <c r="C578" s="116" t="s">
        <v>2458</v>
      </c>
      <c r="D578" s="116"/>
      <c r="E578" s="116" t="s">
        <v>2189</v>
      </c>
      <c r="F578" s="116"/>
      <c r="G578" s="116"/>
      <c r="H578" s="116"/>
      <c r="I578" s="116"/>
      <c r="J578" s="116"/>
      <c r="K578" s="116" t="s">
        <v>1801</v>
      </c>
      <c r="L578" s="116" t="s">
        <v>2029</v>
      </c>
      <c r="M578" s="116"/>
      <c r="N578" s="116"/>
      <c r="O578" s="116"/>
      <c r="P578" s="116"/>
      <c r="Q578" s="116"/>
      <c r="R578" s="116"/>
      <c r="S578" s="116"/>
      <c r="T578" s="116">
        <v>30390255</v>
      </c>
      <c r="U578" s="140">
        <v>0.14749999999999999</v>
      </c>
      <c r="V578" s="116" t="s">
        <v>2213</v>
      </c>
      <c r="W578" s="116"/>
      <c r="X578" s="116">
        <v>624</v>
      </c>
      <c r="Y578" s="116">
        <v>24</v>
      </c>
      <c r="Z578" s="116" t="s">
        <v>56</v>
      </c>
      <c r="AA578" s="116"/>
      <c r="AB578" s="116"/>
      <c r="AC578" s="116"/>
      <c r="AD578" s="116"/>
      <c r="AE578" s="116" t="s">
        <v>2458</v>
      </c>
      <c r="AF578" s="116"/>
      <c r="AG578" s="116" t="s">
        <v>2657</v>
      </c>
      <c r="AH578" s="116"/>
      <c r="AI578" s="116"/>
      <c r="AJ578" s="116"/>
      <c r="AK578" s="116"/>
      <c r="AL578" s="116"/>
      <c r="AM578" s="116"/>
      <c r="AN578" s="116"/>
      <c r="AO578" s="116"/>
      <c r="AP578" s="116"/>
      <c r="AQ578" s="116"/>
      <c r="AR578" s="116"/>
      <c r="AS578" s="116" t="s">
        <v>53</v>
      </c>
      <c r="AT578" s="116"/>
      <c r="AU578" s="123"/>
      <c r="AV578" s="123"/>
      <c r="AW578" s="123"/>
      <c r="AX578" s="123"/>
      <c r="AY578" s="123"/>
      <c r="AZ578" s="123"/>
      <c r="BA578" s="116"/>
      <c r="BB578" s="116">
        <f t="shared" ref="BB578:BB641" si="36">WEEKNUM(AI578)</f>
        <v>0</v>
      </c>
      <c r="BC578" s="116">
        <f t="shared" ref="BC578:BC641" si="37">MONTH(AI578)</f>
        <v>1</v>
      </c>
      <c r="BD578" s="116">
        <f t="shared" ref="BD578:BD641" si="38">YEAR(AI578)</f>
        <v>1900</v>
      </c>
      <c r="BE578" s="124">
        <f t="shared" ref="BE578:BE641" si="39">W578*X578/1000000</f>
        <v>0</v>
      </c>
    </row>
    <row r="579" spans="1:57">
      <c r="A579" s="116"/>
      <c r="B579" s="116"/>
      <c r="C579" s="116" t="s">
        <v>2459</v>
      </c>
      <c r="D579" s="116"/>
      <c r="E579" s="116" t="s">
        <v>2189</v>
      </c>
      <c r="F579" s="116"/>
      <c r="G579" s="116"/>
      <c r="H579" s="116"/>
      <c r="I579" s="116"/>
      <c r="J579" s="116"/>
      <c r="K579" s="116" t="s">
        <v>1801</v>
      </c>
      <c r="L579" s="116" t="s">
        <v>2029</v>
      </c>
      <c r="M579" s="116"/>
      <c r="N579" s="116"/>
      <c r="O579" s="116"/>
      <c r="P579" s="116"/>
      <c r="Q579" s="116"/>
      <c r="R579" s="116"/>
      <c r="S579" s="116"/>
      <c r="T579" s="116">
        <v>30390255</v>
      </c>
      <c r="U579" s="140">
        <v>0.14749999999999999</v>
      </c>
      <c r="V579" s="116" t="s">
        <v>2213</v>
      </c>
      <c r="W579" s="116"/>
      <c r="X579" s="116">
        <v>624</v>
      </c>
      <c r="Y579" s="116">
        <v>24</v>
      </c>
      <c r="Z579" s="116" t="s">
        <v>56</v>
      </c>
      <c r="AA579" s="116"/>
      <c r="AB579" s="116"/>
      <c r="AC579" s="116"/>
      <c r="AD579" s="116"/>
      <c r="AE579" s="116" t="s">
        <v>2459</v>
      </c>
      <c r="AF579" s="116"/>
      <c r="AG579" s="116" t="s">
        <v>2657</v>
      </c>
      <c r="AH579" s="116"/>
      <c r="AI579" s="116"/>
      <c r="AJ579" s="116"/>
      <c r="AK579" s="116"/>
      <c r="AL579" s="116"/>
      <c r="AM579" s="116"/>
      <c r="AN579" s="116"/>
      <c r="AO579" s="116"/>
      <c r="AP579" s="116"/>
      <c r="AQ579" s="116"/>
      <c r="AR579" s="116"/>
      <c r="AS579" s="116" t="s">
        <v>53</v>
      </c>
      <c r="AT579" s="116"/>
      <c r="AU579" s="123"/>
      <c r="AV579" s="123"/>
      <c r="AW579" s="123"/>
      <c r="AX579" s="123"/>
      <c r="AY579" s="123"/>
      <c r="AZ579" s="123"/>
      <c r="BA579" s="116"/>
      <c r="BB579" s="116">
        <f t="shared" si="36"/>
        <v>0</v>
      </c>
      <c r="BC579" s="116">
        <f t="shared" si="37"/>
        <v>1</v>
      </c>
      <c r="BD579" s="116">
        <f t="shared" si="38"/>
        <v>1900</v>
      </c>
      <c r="BE579" s="124">
        <f t="shared" si="39"/>
        <v>0</v>
      </c>
    </row>
    <row r="580" spans="1:57">
      <c r="A580" s="116"/>
      <c r="B580" s="116"/>
      <c r="C580" s="116" t="s">
        <v>2460</v>
      </c>
      <c r="D580" s="116"/>
      <c r="E580" s="116" t="s">
        <v>2189</v>
      </c>
      <c r="F580" s="116"/>
      <c r="G580" s="116"/>
      <c r="H580" s="116"/>
      <c r="I580" s="116"/>
      <c r="J580" s="116"/>
      <c r="K580" s="116" t="s">
        <v>1801</v>
      </c>
      <c r="L580" s="116" t="s">
        <v>2029</v>
      </c>
      <c r="M580" s="116"/>
      <c r="N580" s="116"/>
      <c r="O580" s="116"/>
      <c r="P580" s="116"/>
      <c r="Q580" s="116"/>
      <c r="R580" s="116"/>
      <c r="S580" s="116"/>
      <c r="T580" s="116">
        <v>30390255</v>
      </c>
      <c r="U580" s="140">
        <v>0.14749999999999999</v>
      </c>
      <c r="V580" s="116" t="s">
        <v>2213</v>
      </c>
      <c r="W580" s="116"/>
      <c r="X580" s="116">
        <v>624</v>
      </c>
      <c r="Y580" s="116">
        <v>24</v>
      </c>
      <c r="Z580" s="116" t="s">
        <v>56</v>
      </c>
      <c r="AA580" s="116"/>
      <c r="AB580" s="116"/>
      <c r="AC580" s="116"/>
      <c r="AD580" s="116"/>
      <c r="AE580" s="116" t="s">
        <v>2460</v>
      </c>
      <c r="AF580" s="116"/>
      <c r="AG580" s="116" t="s">
        <v>2657</v>
      </c>
      <c r="AH580" s="116"/>
      <c r="AI580" s="116"/>
      <c r="AJ580" s="116"/>
      <c r="AK580" s="116"/>
      <c r="AL580" s="116"/>
      <c r="AM580" s="116"/>
      <c r="AN580" s="116"/>
      <c r="AO580" s="116"/>
      <c r="AP580" s="116"/>
      <c r="AQ580" s="116"/>
      <c r="AR580" s="116"/>
      <c r="AS580" s="116" t="s">
        <v>53</v>
      </c>
      <c r="AT580" s="116"/>
      <c r="AU580" s="123"/>
      <c r="AV580" s="123"/>
      <c r="AW580" s="123"/>
      <c r="AX580" s="123"/>
      <c r="AY580" s="123"/>
      <c r="AZ580" s="123"/>
      <c r="BA580" s="116"/>
      <c r="BB580" s="116">
        <f t="shared" si="36"/>
        <v>0</v>
      </c>
      <c r="BC580" s="116">
        <f t="shared" si="37"/>
        <v>1</v>
      </c>
      <c r="BD580" s="116">
        <f t="shared" si="38"/>
        <v>1900</v>
      </c>
      <c r="BE580" s="124">
        <f t="shared" si="39"/>
        <v>0</v>
      </c>
    </row>
    <row r="581" spans="1:57">
      <c r="A581" s="116"/>
      <c r="B581" s="116"/>
      <c r="C581" s="116" t="s">
        <v>2461</v>
      </c>
      <c r="D581" s="116"/>
      <c r="E581" s="116" t="s">
        <v>2189</v>
      </c>
      <c r="F581" s="116"/>
      <c r="G581" s="116"/>
      <c r="H581" s="116"/>
      <c r="I581" s="116"/>
      <c r="J581" s="116"/>
      <c r="K581" s="116" t="s">
        <v>1801</v>
      </c>
      <c r="L581" s="116" t="s">
        <v>2029</v>
      </c>
      <c r="M581" s="116"/>
      <c r="N581" s="116"/>
      <c r="O581" s="116"/>
      <c r="P581" s="116"/>
      <c r="Q581" s="116"/>
      <c r="R581" s="116"/>
      <c r="S581" s="116"/>
      <c r="T581" s="116">
        <v>30390255</v>
      </c>
      <c r="U581" s="140">
        <v>0.14749999999999999</v>
      </c>
      <c r="V581" s="116" t="s">
        <v>2213</v>
      </c>
      <c r="W581" s="116"/>
      <c r="X581" s="116">
        <v>624</v>
      </c>
      <c r="Y581" s="116">
        <v>24</v>
      </c>
      <c r="Z581" s="116" t="s">
        <v>56</v>
      </c>
      <c r="AA581" s="116"/>
      <c r="AB581" s="116"/>
      <c r="AC581" s="116"/>
      <c r="AD581" s="116"/>
      <c r="AE581" s="116" t="s">
        <v>2461</v>
      </c>
      <c r="AF581" s="116"/>
      <c r="AG581" s="116" t="s">
        <v>2657</v>
      </c>
      <c r="AH581" s="116"/>
      <c r="AI581" s="116"/>
      <c r="AJ581" s="116"/>
      <c r="AK581" s="116"/>
      <c r="AL581" s="116"/>
      <c r="AM581" s="116"/>
      <c r="AN581" s="116"/>
      <c r="AO581" s="116"/>
      <c r="AP581" s="116"/>
      <c r="AQ581" s="116"/>
      <c r="AR581" s="116"/>
      <c r="AS581" s="116" t="s">
        <v>53</v>
      </c>
      <c r="AT581" s="116"/>
      <c r="AU581" s="123"/>
      <c r="AV581" s="123"/>
      <c r="AW581" s="123"/>
      <c r="AX581" s="123"/>
      <c r="AY581" s="123"/>
      <c r="AZ581" s="123"/>
      <c r="BA581" s="116"/>
      <c r="BB581" s="116">
        <f t="shared" si="36"/>
        <v>0</v>
      </c>
      <c r="BC581" s="116">
        <f t="shared" si="37"/>
        <v>1</v>
      </c>
      <c r="BD581" s="116">
        <f t="shared" si="38"/>
        <v>1900</v>
      </c>
      <c r="BE581" s="124">
        <f t="shared" si="39"/>
        <v>0</v>
      </c>
    </row>
    <row r="582" spans="1:57">
      <c r="A582" s="116"/>
      <c r="B582" s="116"/>
      <c r="C582" s="116" t="s">
        <v>2462</v>
      </c>
      <c r="D582" s="116"/>
      <c r="E582" s="116" t="s">
        <v>2189</v>
      </c>
      <c r="F582" s="116"/>
      <c r="G582" s="116"/>
      <c r="H582" s="116"/>
      <c r="I582" s="116"/>
      <c r="J582" s="116"/>
      <c r="K582" s="116" t="s">
        <v>1801</v>
      </c>
      <c r="L582" s="116" t="s">
        <v>2029</v>
      </c>
      <c r="M582" s="116"/>
      <c r="N582" s="116"/>
      <c r="O582" s="116"/>
      <c r="P582" s="116"/>
      <c r="Q582" s="116"/>
      <c r="R582" s="116"/>
      <c r="S582" s="116"/>
      <c r="T582" s="116">
        <v>30390255</v>
      </c>
      <c r="U582" s="140">
        <v>0.14749999999999999</v>
      </c>
      <c r="V582" s="116" t="s">
        <v>2213</v>
      </c>
      <c r="W582" s="116"/>
      <c r="X582" s="116">
        <v>624</v>
      </c>
      <c r="Y582" s="116">
        <v>24</v>
      </c>
      <c r="Z582" s="116" t="s">
        <v>56</v>
      </c>
      <c r="AA582" s="116"/>
      <c r="AB582" s="116"/>
      <c r="AC582" s="116"/>
      <c r="AD582" s="116"/>
      <c r="AE582" s="116" t="s">
        <v>2462</v>
      </c>
      <c r="AF582" s="116"/>
      <c r="AG582" s="116" t="s">
        <v>2657</v>
      </c>
      <c r="AH582" s="116"/>
      <c r="AI582" s="116"/>
      <c r="AJ582" s="116"/>
      <c r="AK582" s="116"/>
      <c r="AL582" s="116"/>
      <c r="AM582" s="116"/>
      <c r="AN582" s="116"/>
      <c r="AO582" s="116"/>
      <c r="AP582" s="116"/>
      <c r="AQ582" s="116"/>
      <c r="AR582" s="116"/>
      <c r="AS582" s="116" t="s">
        <v>53</v>
      </c>
      <c r="AT582" s="116"/>
      <c r="AU582" s="123"/>
      <c r="AV582" s="123"/>
      <c r="AW582" s="123"/>
      <c r="AX582" s="123"/>
      <c r="AY582" s="123"/>
      <c r="AZ582" s="123"/>
      <c r="BA582" s="116"/>
      <c r="BB582" s="116">
        <f t="shared" si="36"/>
        <v>0</v>
      </c>
      <c r="BC582" s="116">
        <f t="shared" si="37"/>
        <v>1</v>
      </c>
      <c r="BD582" s="116">
        <f t="shared" si="38"/>
        <v>1900</v>
      </c>
      <c r="BE582" s="124">
        <f t="shared" si="39"/>
        <v>0</v>
      </c>
    </row>
    <row r="583" spans="1:57">
      <c r="A583" s="116"/>
      <c r="B583" s="116"/>
      <c r="C583" s="116" t="s">
        <v>2463</v>
      </c>
      <c r="D583" s="116"/>
      <c r="E583" s="116" t="s">
        <v>2189</v>
      </c>
      <c r="F583" s="116"/>
      <c r="G583" s="116"/>
      <c r="H583" s="116"/>
      <c r="I583" s="116"/>
      <c r="J583" s="116"/>
      <c r="K583" s="116" t="s">
        <v>1801</v>
      </c>
      <c r="L583" s="116" t="s">
        <v>2029</v>
      </c>
      <c r="M583" s="116"/>
      <c r="N583" s="116"/>
      <c r="O583" s="116"/>
      <c r="P583" s="116"/>
      <c r="Q583" s="116"/>
      <c r="R583" s="116"/>
      <c r="S583" s="116"/>
      <c r="T583" s="116">
        <v>30390255</v>
      </c>
      <c r="U583" s="140">
        <v>0.14749999999999999</v>
      </c>
      <c r="V583" s="116" t="s">
        <v>2213</v>
      </c>
      <c r="W583" s="116"/>
      <c r="X583" s="116">
        <v>624</v>
      </c>
      <c r="Y583" s="116">
        <v>24</v>
      </c>
      <c r="Z583" s="116" t="s">
        <v>56</v>
      </c>
      <c r="AA583" s="116"/>
      <c r="AB583" s="116"/>
      <c r="AC583" s="116"/>
      <c r="AD583" s="116"/>
      <c r="AE583" s="116" t="s">
        <v>2463</v>
      </c>
      <c r="AF583" s="116"/>
      <c r="AG583" s="116" t="s">
        <v>2657</v>
      </c>
      <c r="AH583" s="116"/>
      <c r="AI583" s="116"/>
      <c r="AJ583" s="116"/>
      <c r="AK583" s="116"/>
      <c r="AL583" s="116"/>
      <c r="AM583" s="116"/>
      <c r="AN583" s="116"/>
      <c r="AO583" s="116"/>
      <c r="AP583" s="116"/>
      <c r="AQ583" s="116"/>
      <c r="AR583" s="116"/>
      <c r="AS583" s="116" t="s">
        <v>53</v>
      </c>
      <c r="AT583" s="116"/>
      <c r="AU583" s="123"/>
      <c r="AV583" s="123"/>
      <c r="AW583" s="123"/>
      <c r="AX583" s="123"/>
      <c r="AY583" s="123"/>
      <c r="AZ583" s="123"/>
      <c r="BA583" s="116"/>
      <c r="BB583" s="116">
        <f t="shared" si="36"/>
        <v>0</v>
      </c>
      <c r="BC583" s="116">
        <f t="shared" si="37"/>
        <v>1</v>
      </c>
      <c r="BD583" s="116">
        <f t="shared" si="38"/>
        <v>1900</v>
      </c>
      <c r="BE583" s="124">
        <f t="shared" si="39"/>
        <v>0</v>
      </c>
    </row>
    <row r="584" spans="1:57">
      <c r="A584" s="116"/>
      <c r="B584" s="116"/>
      <c r="C584" s="116" t="s">
        <v>2464</v>
      </c>
      <c r="D584" s="116"/>
      <c r="E584" s="116" t="s">
        <v>2189</v>
      </c>
      <c r="F584" s="116"/>
      <c r="G584" s="116"/>
      <c r="H584" s="116"/>
      <c r="I584" s="116"/>
      <c r="J584" s="116"/>
      <c r="K584" s="116" t="s">
        <v>1801</v>
      </c>
      <c r="L584" s="116" t="s">
        <v>2029</v>
      </c>
      <c r="M584" s="116"/>
      <c r="N584" s="116"/>
      <c r="O584" s="116"/>
      <c r="P584" s="116"/>
      <c r="Q584" s="116"/>
      <c r="R584" s="116"/>
      <c r="S584" s="116"/>
      <c r="T584" s="116">
        <v>30390255</v>
      </c>
      <c r="U584" s="140">
        <v>0.14749999999999999</v>
      </c>
      <c r="V584" s="116" t="s">
        <v>2213</v>
      </c>
      <c r="W584" s="116"/>
      <c r="X584" s="116">
        <v>624</v>
      </c>
      <c r="Y584" s="116">
        <v>24</v>
      </c>
      <c r="Z584" s="116" t="s">
        <v>56</v>
      </c>
      <c r="AA584" s="116"/>
      <c r="AB584" s="116"/>
      <c r="AC584" s="116"/>
      <c r="AD584" s="116"/>
      <c r="AE584" s="116" t="s">
        <v>2464</v>
      </c>
      <c r="AF584" s="116"/>
      <c r="AG584" s="116" t="s">
        <v>2657</v>
      </c>
      <c r="AH584" s="116"/>
      <c r="AI584" s="116"/>
      <c r="AJ584" s="116"/>
      <c r="AK584" s="116"/>
      <c r="AL584" s="116"/>
      <c r="AM584" s="116"/>
      <c r="AN584" s="116"/>
      <c r="AO584" s="116"/>
      <c r="AP584" s="116"/>
      <c r="AQ584" s="116"/>
      <c r="AR584" s="116"/>
      <c r="AS584" s="116" t="s">
        <v>53</v>
      </c>
      <c r="AT584" s="116"/>
      <c r="AU584" s="123"/>
      <c r="AV584" s="123"/>
      <c r="AW584" s="123"/>
      <c r="AX584" s="123"/>
      <c r="AY584" s="123"/>
      <c r="AZ584" s="123"/>
      <c r="BA584" s="116"/>
      <c r="BB584" s="116">
        <f t="shared" si="36"/>
        <v>0</v>
      </c>
      <c r="BC584" s="116">
        <f t="shared" si="37"/>
        <v>1</v>
      </c>
      <c r="BD584" s="116">
        <f t="shared" si="38"/>
        <v>1900</v>
      </c>
      <c r="BE584" s="124">
        <f t="shared" si="39"/>
        <v>0</v>
      </c>
    </row>
    <row r="585" spans="1:57">
      <c r="A585" s="116"/>
      <c r="B585" s="116"/>
      <c r="C585" s="116" t="s">
        <v>2465</v>
      </c>
      <c r="D585" s="116"/>
      <c r="E585" s="116" t="s">
        <v>2189</v>
      </c>
      <c r="F585" s="116"/>
      <c r="G585" s="116"/>
      <c r="H585" s="116"/>
      <c r="I585" s="116"/>
      <c r="J585" s="116"/>
      <c r="K585" s="116" t="s">
        <v>1801</v>
      </c>
      <c r="L585" s="116" t="s">
        <v>2029</v>
      </c>
      <c r="M585" s="116"/>
      <c r="N585" s="116"/>
      <c r="O585" s="116"/>
      <c r="P585" s="116"/>
      <c r="Q585" s="116"/>
      <c r="R585" s="116"/>
      <c r="S585" s="116"/>
      <c r="T585" s="116">
        <v>30390255</v>
      </c>
      <c r="U585" s="140">
        <v>0.14749999999999999</v>
      </c>
      <c r="V585" s="116" t="s">
        <v>2213</v>
      </c>
      <c r="W585" s="116"/>
      <c r="X585" s="116">
        <v>624</v>
      </c>
      <c r="Y585" s="116">
        <v>24</v>
      </c>
      <c r="Z585" s="116" t="s">
        <v>56</v>
      </c>
      <c r="AA585" s="116"/>
      <c r="AB585" s="116"/>
      <c r="AC585" s="116"/>
      <c r="AD585" s="116"/>
      <c r="AE585" s="116" t="s">
        <v>2465</v>
      </c>
      <c r="AF585" s="116"/>
      <c r="AG585" s="116" t="s">
        <v>2657</v>
      </c>
      <c r="AH585" s="116"/>
      <c r="AI585" s="116"/>
      <c r="AJ585" s="116"/>
      <c r="AK585" s="116"/>
      <c r="AL585" s="116"/>
      <c r="AM585" s="116"/>
      <c r="AN585" s="116"/>
      <c r="AO585" s="116"/>
      <c r="AP585" s="116"/>
      <c r="AQ585" s="116"/>
      <c r="AR585" s="116"/>
      <c r="AS585" s="116" t="s">
        <v>53</v>
      </c>
      <c r="AT585" s="116"/>
      <c r="AU585" s="123"/>
      <c r="AV585" s="123"/>
      <c r="AW585" s="123"/>
      <c r="AX585" s="123"/>
      <c r="AY585" s="123"/>
      <c r="AZ585" s="123"/>
      <c r="BA585" s="116"/>
      <c r="BB585" s="116">
        <f t="shared" si="36"/>
        <v>0</v>
      </c>
      <c r="BC585" s="116">
        <f t="shared" si="37"/>
        <v>1</v>
      </c>
      <c r="BD585" s="116">
        <f t="shared" si="38"/>
        <v>1900</v>
      </c>
      <c r="BE585" s="124">
        <f t="shared" si="39"/>
        <v>0</v>
      </c>
    </row>
    <row r="586" spans="1:57">
      <c r="A586" s="116"/>
      <c r="B586" s="116"/>
      <c r="C586" s="116" t="s">
        <v>2466</v>
      </c>
      <c r="D586" s="116"/>
      <c r="E586" s="116" t="s">
        <v>2189</v>
      </c>
      <c r="F586" s="116"/>
      <c r="G586" s="116"/>
      <c r="H586" s="116"/>
      <c r="I586" s="116"/>
      <c r="J586" s="116"/>
      <c r="K586" s="116" t="s">
        <v>1801</v>
      </c>
      <c r="L586" s="116" t="s">
        <v>2029</v>
      </c>
      <c r="M586" s="116"/>
      <c r="N586" s="116"/>
      <c r="O586" s="116"/>
      <c r="P586" s="116"/>
      <c r="Q586" s="116"/>
      <c r="R586" s="116"/>
      <c r="S586" s="116"/>
      <c r="T586" s="116">
        <v>30390255</v>
      </c>
      <c r="U586" s="140">
        <v>0.14749999999999999</v>
      </c>
      <c r="V586" s="116" t="s">
        <v>2213</v>
      </c>
      <c r="W586" s="116"/>
      <c r="X586" s="116">
        <v>624</v>
      </c>
      <c r="Y586" s="116">
        <v>24</v>
      </c>
      <c r="Z586" s="116" t="s">
        <v>56</v>
      </c>
      <c r="AA586" s="116"/>
      <c r="AB586" s="116"/>
      <c r="AC586" s="116"/>
      <c r="AD586" s="116"/>
      <c r="AE586" s="116" t="s">
        <v>2466</v>
      </c>
      <c r="AF586" s="116"/>
      <c r="AG586" s="116" t="s">
        <v>2657</v>
      </c>
      <c r="AH586" s="116"/>
      <c r="AI586" s="116"/>
      <c r="AJ586" s="116"/>
      <c r="AK586" s="116"/>
      <c r="AL586" s="116"/>
      <c r="AM586" s="116"/>
      <c r="AN586" s="116"/>
      <c r="AO586" s="116"/>
      <c r="AP586" s="116"/>
      <c r="AQ586" s="116"/>
      <c r="AR586" s="116"/>
      <c r="AS586" s="116" t="s">
        <v>53</v>
      </c>
      <c r="AT586" s="116"/>
      <c r="AU586" s="123"/>
      <c r="AV586" s="123"/>
      <c r="AW586" s="123"/>
      <c r="AX586" s="123"/>
      <c r="AY586" s="123"/>
      <c r="AZ586" s="123"/>
      <c r="BA586" s="116"/>
      <c r="BB586" s="116">
        <f t="shared" si="36"/>
        <v>0</v>
      </c>
      <c r="BC586" s="116">
        <f t="shared" si="37"/>
        <v>1</v>
      </c>
      <c r="BD586" s="116">
        <f t="shared" si="38"/>
        <v>1900</v>
      </c>
      <c r="BE586" s="124">
        <f t="shared" si="39"/>
        <v>0</v>
      </c>
    </row>
    <row r="587" spans="1:57">
      <c r="A587" s="116"/>
      <c r="B587" s="116"/>
      <c r="C587" s="116" t="s">
        <v>2467</v>
      </c>
      <c r="D587" s="116"/>
      <c r="E587" s="116" t="s">
        <v>2189</v>
      </c>
      <c r="F587" s="116"/>
      <c r="G587" s="116"/>
      <c r="H587" s="116"/>
      <c r="I587" s="116"/>
      <c r="J587" s="116"/>
      <c r="K587" s="116" t="s">
        <v>1801</v>
      </c>
      <c r="L587" s="116" t="s">
        <v>2029</v>
      </c>
      <c r="M587" s="116"/>
      <c r="N587" s="116"/>
      <c r="O587" s="116"/>
      <c r="P587" s="116"/>
      <c r="Q587" s="116"/>
      <c r="R587" s="116"/>
      <c r="S587" s="116"/>
      <c r="T587" s="116">
        <v>30390255</v>
      </c>
      <c r="U587" s="140">
        <v>0.14749999999999999</v>
      </c>
      <c r="V587" s="116" t="s">
        <v>2213</v>
      </c>
      <c r="W587" s="116"/>
      <c r="X587" s="116">
        <v>624</v>
      </c>
      <c r="Y587" s="116">
        <v>24</v>
      </c>
      <c r="Z587" s="116" t="s">
        <v>56</v>
      </c>
      <c r="AA587" s="116"/>
      <c r="AB587" s="116"/>
      <c r="AC587" s="116"/>
      <c r="AD587" s="116"/>
      <c r="AE587" s="116" t="s">
        <v>2467</v>
      </c>
      <c r="AF587" s="116"/>
      <c r="AG587" s="116" t="s">
        <v>2657</v>
      </c>
      <c r="AH587" s="116"/>
      <c r="AI587" s="116"/>
      <c r="AJ587" s="116"/>
      <c r="AK587" s="116"/>
      <c r="AL587" s="116"/>
      <c r="AM587" s="116"/>
      <c r="AN587" s="116"/>
      <c r="AO587" s="116"/>
      <c r="AP587" s="116"/>
      <c r="AQ587" s="116"/>
      <c r="AR587" s="116"/>
      <c r="AS587" s="116" t="s">
        <v>53</v>
      </c>
      <c r="AT587" s="116"/>
      <c r="AU587" s="123"/>
      <c r="AV587" s="123"/>
      <c r="AW587" s="123"/>
      <c r="AX587" s="123"/>
      <c r="AY587" s="123"/>
      <c r="AZ587" s="123"/>
      <c r="BA587" s="116"/>
      <c r="BB587" s="116">
        <f t="shared" si="36"/>
        <v>0</v>
      </c>
      <c r="BC587" s="116">
        <f t="shared" si="37"/>
        <v>1</v>
      </c>
      <c r="BD587" s="116">
        <f t="shared" si="38"/>
        <v>1900</v>
      </c>
      <c r="BE587" s="124">
        <f t="shared" si="39"/>
        <v>0</v>
      </c>
    </row>
    <row r="588" spans="1:57">
      <c r="A588" s="116"/>
      <c r="B588" s="116"/>
      <c r="C588" s="116" t="s">
        <v>2468</v>
      </c>
      <c r="D588" s="116"/>
      <c r="E588" s="116" t="s">
        <v>2190</v>
      </c>
      <c r="F588" s="116"/>
      <c r="G588" s="116"/>
      <c r="H588" s="116"/>
      <c r="I588" s="116"/>
      <c r="J588" s="116"/>
      <c r="K588" s="116" t="s">
        <v>1799</v>
      </c>
      <c r="L588" s="116" t="s">
        <v>1934</v>
      </c>
      <c r="M588" s="116"/>
      <c r="N588" s="116"/>
      <c r="O588" s="116"/>
      <c r="P588" s="116"/>
      <c r="Q588" s="116"/>
      <c r="R588" s="116"/>
      <c r="S588" s="116"/>
      <c r="T588" s="116">
        <v>30390256</v>
      </c>
      <c r="U588" s="140">
        <v>0.14749999999999999</v>
      </c>
      <c r="V588" s="116" t="s">
        <v>2212</v>
      </c>
      <c r="W588" s="116"/>
      <c r="X588" s="116">
        <v>624</v>
      </c>
      <c r="Y588" s="116">
        <v>24</v>
      </c>
      <c r="Z588" s="116" t="s">
        <v>56</v>
      </c>
      <c r="AA588" s="116"/>
      <c r="AB588" s="116"/>
      <c r="AC588" s="116"/>
      <c r="AD588" s="116"/>
      <c r="AE588" s="116" t="s">
        <v>2468</v>
      </c>
      <c r="AF588" s="116"/>
      <c r="AG588" s="116" t="s">
        <v>2657</v>
      </c>
      <c r="AH588" s="116"/>
      <c r="AI588" s="116"/>
      <c r="AJ588" s="116"/>
      <c r="AK588" s="116"/>
      <c r="AL588" s="116"/>
      <c r="AM588" s="116"/>
      <c r="AN588" s="116"/>
      <c r="AO588" s="116"/>
      <c r="AP588" s="116"/>
      <c r="AQ588" s="116"/>
      <c r="AR588" s="116"/>
      <c r="AS588" s="116" t="s">
        <v>53</v>
      </c>
      <c r="AT588" s="116"/>
      <c r="AU588" s="123"/>
      <c r="AV588" s="123"/>
      <c r="AW588" s="123"/>
      <c r="AX588" s="123"/>
      <c r="AY588" s="123"/>
      <c r="AZ588" s="123"/>
      <c r="BA588" s="116"/>
      <c r="BB588" s="116">
        <f t="shared" si="36"/>
        <v>0</v>
      </c>
      <c r="BC588" s="116">
        <f t="shared" si="37"/>
        <v>1</v>
      </c>
      <c r="BD588" s="116">
        <f t="shared" si="38"/>
        <v>1900</v>
      </c>
      <c r="BE588" s="124">
        <f t="shared" si="39"/>
        <v>0</v>
      </c>
    </row>
    <row r="589" spans="1:57">
      <c r="A589" s="116"/>
      <c r="B589" s="116"/>
      <c r="C589" s="116" t="s">
        <v>2469</v>
      </c>
      <c r="D589" s="116"/>
      <c r="E589" s="116" t="s">
        <v>2190</v>
      </c>
      <c r="F589" s="116"/>
      <c r="G589" s="116"/>
      <c r="H589" s="116"/>
      <c r="I589" s="116"/>
      <c r="J589" s="116"/>
      <c r="K589" s="116" t="s">
        <v>1799</v>
      </c>
      <c r="L589" s="116" t="s">
        <v>1934</v>
      </c>
      <c r="M589" s="116"/>
      <c r="N589" s="116"/>
      <c r="O589" s="116"/>
      <c r="P589" s="116"/>
      <c r="Q589" s="116"/>
      <c r="R589" s="116"/>
      <c r="S589" s="116"/>
      <c r="T589" s="116">
        <v>30390256</v>
      </c>
      <c r="U589" s="140">
        <v>0.14749999999999999</v>
      </c>
      <c r="V589" s="116" t="s">
        <v>2212</v>
      </c>
      <c r="W589" s="116"/>
      <c r="X589" s="116">
        <v>624</v>
      </c>
      <c r="Y589" s="116">
        <v>24</v>
      </c>
      <c r="Z589" s="116" t="s">
        <v>56</v>
      </c>
      <c r="AA589" s="116"/>
      <c r="AB589" s="116"/>
      <c r="AC589" s="116"/>
      <c r="AD589" s="116"/>
      <c r="AE589" s="116" t="s">
        <v>2469</v>
      </c>
      <c r="AF589" s="116"/>
      <c r="AG589" s="116" t="s">
        <v>2657</v>
      </c>
      <c r="AH589" s="116"/>
      <c r="AI589" s="116"/>
      <c r="AJ589" s="116"/>
      <c r="AK589" s="116"/>
      <c r="AL589" s="116"/>
      <c r="AM589" s="116"/>
      <c r="AN589" s="116"/>
      <c r="AO589" s="116"/>
      <c r="AP589" s="116"/>
      <c r="AQ589" s="116"/>
      <c r="AR589" s="116"/>
      <c r="AS589" s="116" t="s">
        <v>53</v>
      </c>
      <c r="AT589" s="116"/>
      <c r="AU589" s="123"/>
      <c r="AV589" s="123"/>
      <c r="AW589" s="123"/>
      <c r="AX589" s="123"/>
      <c r="AY589" s="123"/>
      <c r="AZ589" s="123"/>
      <c r="BA589" s="116"/>
      <c r="BB589" s="116">
        <f t="shared" si="36"/>
        <v>0</v>
      </c>
      <c r="BC589" s="116">
        <f t="shared" si="37"/>
        <v>1</v>
      </c>
      <c r="BD589" s="116">
        <f t="shared" si="38"/>
        <v>1900</v>
      </c>
      <c r="BE589" s="124">
        <f t="shared" si="39"/>
        <v>0</v>
      </c>
    </row>
    <row r="590" spans="1:57">
      <c r="A590" s="116"/>
      <c r="B590" s="116"/>
      <c r="C590" s="116" t="s">
        <v>2470</v>
      </c>
      <c r="D590" s="116"/>
      <c r="E590" s="116" t="s">
        <v>2190</v>
      </c>
      <c r="F590" s="116"/>
      <c r="G590" s="116"/>
      <c r="H590" s="116"/>
      <c r="I590" s="116"/>
      <c r="J590" s="116"/>
      <c r="K590" s="116" t="s">
        <v>1799</v>
      </c>
      <c r="L590" s="116" t="s">
        <v>1934</v>
      </c>
      <c r="M590" s="116"/>
      <c r="N590" s="116"/>
      <c r="O590" s="116"/>
      <c r="P590" s="116"/>
      <c r="Q590" s="116"/>
      <c r="R590" s="116"/>
      <c r="S590" s="116"/>
      <c r="T590" s="116">
        <v>30390256</v>
      </c>
      <c r="U590" s="140">
        <v>0.14749999999999999</v>
      </c>
      <c r="V590" s="116" t="s">
        <v>2212</v>
      </c>
      <c r="W590" s="116"/>
      <c r="X590" s="116">
        <v>624</v>
      </c>
      <c r="Y590" s="116">
        <v>24</v>
      </c>
      <c r="Z590" s="116" t="s">
        <v>56</v>
      </c>
      <c r="AA590" s="116"/>
      <c r="AB590" s="116"/>
      <c r="AC590" s="116"/>
      <c r="AD590" s="116"/>
      <c r="AE590" s="116" t="s">
        <v>2470</v>
      </c>
      <c r="AF590" s="116"/>
      <c r="AG590" s="116" t="s">
        <v>2657</v>
      </c>
      <c r="AH590" s="116"/>
      <c r="AI590" s="116"/>
      <c r="AJ590" s="116"/>
      <c r="AK590" s="116"/>
      <c r="AL590" s="116"/>
      <c r="AM590" s="116"/>
      <c r="AN590" s="116"/>
      <c r="AO590" s="116"/>
      <c r="AP590" s="116"/>
      <c r="AQ590" s="116"/>
      <c r="AR590" s="116"/>
      <c r="AS590" s="116" t="s">
        <v>53</v>
      </c>
      <c r="AT590" s="116"/>
      <c r="AU590" s="123"/>
      <c r="AV590" s="123"/>
      <c r="AW590" s="123"/>
      <c r="AX590" s="123"/>
      <c r="AY590" s="123"/>
      <c r="AZ590" s="123"/>
      <c r="BA590" s="116"/>
      <c r="BB590" s="116">
        <f t="shared" si="36"/>
        <v>0</v>
      </c>
      <c r="BC590" s="116">
        <f t="shared" si="37"/>
        <v>1</v>
      </c>
      <c r="BD590" s="116">
        <f t="shared" si="38"/>
        <v>1900</v>
      </c>
      <c r="BE590" s="124">
        <f t="shared" si="39"/>
        <v>0</v>
      </c>
    </row>
    <row r="591" spans="1:57">
      <c r="A591" s="116"/>
      <c r="B591" s="116"/>
      <c r="C591" s="116" t="s">
        <v>2471</v>
      </c>
      <c r="D591" s="116"/>
      <c r="E591" s="116" t="s">
        <v>2190</v>
      </c>
      <c r="F591" s="116"/>
      <c r="G591" s="116"/>
      <c r="H591" s="116"/>
      <c r="I591" s="116"/>
      <c r="J591" s="116"/>
      <c r="K591" s="116" t="s">
        <v>1799</v>
      </c>
      <c r="L591" s="116" t="s">
        <v>1934</v>
      </c>
      <c r="M591" s="116"/>
      <c r="N591" s="116"/>
      <c r="O591" s="116"/>
      <c r="P591" s="116"/>
      <c r="Q591" s="116"/>
      <c r="R591" s="116"/>
      <c r="S591" s="116"/>
      <c r="T591" s="116">
        <v>30390256</v>
      </c>
      <c r="U591" s="140">
        <v>0.14749999999999999</v>
      </c>
      <c r="V591" s="116" t="s">
        <v>2212</v>
      </c>
      <c r="W591" s="116"/>
      <c r="X591" s="116">
        <v>624</v>
      </c>
      <c r="Y591" s="116">
        <v>24</v>
      </c>
      <c r="Z591" s="116" t="s">
        <v>56</v>
      </c>
      <c r="AA591" s="116"/>
      <c r="AB591" s="116"/>
      <c r="AC591" s="116"/>
      <c r="AD591" s="116"/>
      <c r="AE591" s="116" t="s">
        <v>2471</v>
      </c>
      <c r="AF591" s="116"/>
      <c r="AG591" s="116" t="s">
        <v>2657</v>
      </c>
      <c r="AH591" s="116"/>
      <c r="AI591" s="116"/>
      <c r="AJ591" s="116"/>
      <c r="AK591" s="116"/>
      <c r="AL591" s="116"/>
      <c r="AM591" s="116"/>
      <c r="AN591" s="116"/>
      <c r="AO591" s="116"/>
      <c r="AP591" s="116"/>
      <c r="AQ591" s="116"/>
      <c r="AR591" s="116"/>
      <c r="AS591" s="116" t="s">
        <v>53</v>
      </c>
      <c r="AT591" s="116"/>
      <c r="AU591" s="123"/>
      <c r="AV591" s="123"/>
      <c r="AW591" s="123"/>
      <c r="AX591" s="123"/>
      <c r="AY591" s="123"/>
      <c r="AZ591" s="123"/>
      <c r="BA591" s="116"/>
      <c r="BB591" s="116">
        <f t="shared" si="36"/>
        <v>0</v>
      </c>
      <c r="BC591" s="116">
        <f t="shared" si="37"/>
        <v>1</v>
      </c>
      <c r="BD591" s="116">
        <f t="shared" si="38"/>
        <v>1900</v>
      </c>
      <c r="BE591" s="124">
        <f t="shared" si="39"/>
        <v>0</v>
      </c>
    </row>
    <row r="592" spans="1:57">
      <c r="A592" s="116"/>
      <c r="B592" s="116"/>
      <c r="C592" s="116" t="s">
        <v>2472</v>
      </c>
      <c r="D592" s="116"/>
      <c r="E592" s="116" t="s">
        <v>2190</v>
      </c>
      <c r="F592" s="116"/>
      <c r="G592" s="116"/>
      <c r="H592" s="116"/>
      <c r="I592" s="116"/>
      <c r="J592" s="116"/>
      <c r="K592" s="116" t="s">
        <v>1799</v>
      </c>
      <c r="L592" s="116" t="s">
        <v>1934</v>
      </c>
      <c r="M592" s="116"/>
      <c r="N592" s="116"/>
      <c r="O592" s="116"/>
      <c r="P592" s="116"/>
      <c r="Q592" s="116"/>
      <c r="R592" s="116"/>
      <c r="S592" s="116"/>
      <c r="T592" s="116">
        <v>30390256</v>
      </c>
      <c r="U592" s="140">
        <v>0.14749999999999999</v>
      </c>
      <c r="V592" s="116" t="s">
        <v>2212</v>
      </c>
      <c r="W592" s="116"/>
      <c r="X592" s="116">
        <v>624</v>
      </c>
      <c r="Y592" s="116">
        <v>24</v>
      </c>
      <c r="Z592" s="116" t="s">
        <v>56</v>
      </c>
      <c r="AA592" s="116"/>
      <c r="AB592" s="116"/>
      <c r="AC592" s="116"/>
      <c r="AD592" s="116"/>
      <c r="AE592" s="116" t="s">
        <v>2472</v>
      </c>
      <c r="AF592" s="116"/>
      <c r="AG592" s="116" t="s">
        <v>2657</v>
      </c>
      <c r="AH592" s="116"/>
      <c r="AI592" s="116"/>
      <c r="AJ592" s="116"/>
      <c r="AK592" s="116"/>
      <c r="AL592" s="116"/>
      <c r="AM592" s="116"/>
      <c r="AN592" s="116"/>
      <c r="AO592" s="116"/>
      <c r="AP592" s="116"/>
      <c r="AQ592" s="116"/>
      <c r="AR592" s="116"/>
      <c r="AS592" s="116" t="s">
        <v>53</v>
      </c>
      <c r="AT592" s="116"/>
      <c r="AU592" s="123"/>
      <c r="AV592" s="123"/>
      <c r="AW592" s="123"/>
      <c r="AX592" s="123"/>
      <c r="AY592" s="123"/>
      <c r="AZ592" s="123"/>
      <c r="BA592" s="116"/>
      <c r="BB592" s="116">
        <f t="shared" si="36"/>
        <v>0</v>
      </c>
      <c r="BC592" s="116">
        <f t="shared" si="37"/>
        <v>1</v>
      </c>
      <c r="BD592" s="116">
        <f t="shared" si="38"/>
        <v>1900</v>
      </c>
      <c r="BE592" s="124">
        <f t="shared" si="39"/>
        <v>0</v>
      </c>
    </row>
    <row r="593" spans="1:57">
      <c r="A593" s="116"/>
      <c r="B593" s="116"/>
      <c r="C593" s="116" t="s">
        <v>2473</v>
      </c>
      <c r="D593" s="116"/>
      <c r="E593" s="116" t="s">
        <v>2190</v>
      </c>
      <c r="F593" s="116"/>
      <c r="G593" s="116"/>
      <c r="H593" s="116"/>
      <c r="I593" s="116"/>
      <c r="J593" s="116"/>
      <c r="K593" s="116" t="s">
        <v>1799</v>
      </c>
      <c r="L593" s="116" t="s">
        <v>1934</v>
      </c>
      <c r="M593" s="116"/>
      <c r="N593" s="116"/>
      <c r="O593" s="116"/>
      <c r="P593" s="116"/>
      <c r="Q593" s="116"/>
      <c r="R593" s="116"/>
      <c r="S593" s="116"/>
      <c r="T593" s="116">
        <v>30390256</v>
      </c>
      <c r="U593" s="140">
        <v>0.14749999999999999</v>
      </c>
      <c r="V593" s="116" t="s">
        <v>2212</v>
      </c>
      <c r="W593" s="116"/>
      <c r="X593" s="116">
        <v>624</v>
      </c>
      <c r="Y593" s="116">
        <v>24</v>
      </c>
      <c r="Z593" s="116" t="s">
        <v>56</v>
      </c>
      <c r="AA593" s="116"/>
      <c r="AB593" s="116"/>
      <c r="AC593" s="116"/>
      <c r="AD593" s="116"/>
      <c r="AE593" s="116" t="s">
        <v>2473</v>
      </c>
      <c r="AF593" s="116"/>
      <c r="AG593" s="116" t="s">
        <v>2657</v>
      </c>
      <c r="AH593" s="116"/>
      <c r="AI593" s="116"/>
      <c r="AJ593" s="116"/>
      <c r="AK593" s="116"/>
      <c r="AL593" s="116"/>
      <c r="AM593" s="116"/>
      <c r="AN593" s="116"/>
      <c r="AO593" s="116"/>
      <c r="AP593" s="116"/>
      <c r="AQ593" s="116"/>
      <c r="AR593" s="116"/>
      <c r="AS593" s="116" t="s">
        <v>53</v>
      </c>
      <c r="AT593" s="116"/>
      <c r="AU593" s="123"/>
      <c r="AV593" s="123"/>
      <c r="AW593" s="123"/>
      <c r="AX593" s="123"/>
      <c r="AY593" s="123"/>
      <c r="AZ593" s="123"/>
      <c r="BA593" s="116"/>
      <c r="BB593" s="116">
        <f t="shared" si="36"/>
        <v>0</v>
      </c>
      <c r="BC593" s="116">
        <f t="shared" si="37"/>
        <v>1</v>
      </c>
      <c r="BD593" s="116">
        <f t="shared" si="38"/>
        <v>1900</v>
      </c>
      <c r="BE593" s="124">
        <f t="shared" si="39"/>
        <v>0</v>
      </c>
    </row>
    <row r="594" spans="1:57">
      <c r="A594" s="116"/>
      <c r="B594" s="116"/>
      <c r="C594" s="116" t="s">
        <v>2474</v>
      </c>
      <c r="D594" s="116"/>
      <c r="E594" s="116" t="s">
        <v>2190</v>
      </c>
      <c r="F594" s="116"/>
      <c r="G594" s="116"/>
      <c r="H594" s="116"/>
      <c r="I594" s="116"/>
      <c r="J594" s="116"/>
      <c r="K594" s="116" t="s">
        <v>1799</v>
      </c>
      <c r="L594" s="116" t="s">
        <v>1934</v>
      </c>
      <c r="M594" s="116"/>
      <c r="N594" s="116"/>
      <c r="O594" s="116"/>
      <c r="P594" s="116"/>
      <c r="Q594" s="116"/>
      <c r="R594" s="116"/>
      <c r="S594" s="116"/>
      <c r="T594" s="116">
        <v>30390256</v>
      </c>
      <c r="U594" s="140">
        <v>0.14749999999999999</v>
      </c>
      <c r="V594" s="116" t="s">
        <v>2212</v>
      </c>
      <c r="W594" s="116"/>
      <c r="X594" s="116">
        <v>624</v>
      </c>
      <c r="Y594" s="116">
        <v>24</v>
      </c>
      <c r="Z594" s="116" t="s">
        <v>56</v>
      </c>
      <c r="AA594" s="116"/>
      <c r="AB594" s="116"/>
      <c r="AC594" s="116"/>
      <c r="AD594" s="116"/>
      <c r="AE594" s="116" t="s">
        <v>2474</v>
      </c>
      <c r="AF594" s="116"/>
      <c r="AG594" s="116" t="s">
        <v>2657</v>
      </c>
      <c r="AH594" s="116"/>
      <c r="AI594" s="116"/>
      <c r="AJ594" s="116"/>
      <c r="AK594" s="116"/>
      <c r="AL594" s="116"/>
      <c r="AM594" s="116"/>
      <c r="AN594" s="116"/>
      <c r="AO594" s="116"/>
      <c r="AP594" s="116"/>
      <c r="AQ594" s="116"/>
      <c r="AR594" s="116"/>
      <c r="AS594" s="116" t="s">
        <v>53</v>
      </c>
      <c r="AT594" s="116"/>
      <c r="AU594" s="123"/>
      <c r="AV594" s="123"/>
      <c r="AW594" s="123"/>
      <c r="AX594" s="123"/>
      <c r="AY594" s="123"/>
      <c r="AZ594" s="123"/>
      <c r="BA594" s="116"/>
      <c r="BB594" s="116">
        <f t="shared" si="36"/>
        <v>0</v>
      </c>
      <c r="BC594" s="116">
        <f t="shared" si="37"/>
        <v>1</v>
      </c>
      <c r="BD594" s="116">
        <f t="shared" si="38"/>
        <v>1900</v>
      </c>
      <c r="BE594" s="124">
        <f t="shared" si="39"/>
        <v>0</v>
      </c>
    </row>
    <row r="595" spans="1:57">
      <c r="A595" s="116"/>
      <c r="B595" s="116"/>
      <c r="C595" s="116" t="s">
        <v>2475</v>
      </c>
      <c r="D595" s="116"/>
      <c r="E595" s="116" t="s">
        <v>2190</v>
      </c>
      <c r="F595" s="116"/>
      <c r="G595" s="116"/>
      <c r="H595" s="116"/>
      <c r="I595" s="116"/>
      <c r="J595" s="116"/>
      <c r="K595" s="116" t="s">
        <v>1799</v>
      </c>
      <c r="L595" s="116" t="s">
        <v>1934</v>
      </c>
      <c r="M595" s="116"/>
      <c r="N595" s="116"/>
      <c r="O595" s="116"/>
      <c r="P595" s="116"/>
      <c r="Q595" s="116"/>
      <c r="R595" s="116"/>
      <c r="S595" s="116"/>
      <c r="T595" s="116">
        <v>30390256</v>
      </c>
      <c r="U595" s="140">
        <v>0.14749999999999999</v>
      </c>
      <c r="V595" s="116" t="s">
        <v>2212</v>
      </c>
      <c r="W595" s="116"/>
      <c r="X595" s="116">
        <v>624</v>
      </c>
      <c r="Y595" s="116">
        <v>24</v>
      </c>
      <c r="Z595" s="116" t="s">
        <v>56</v>
      </c>
      <c r="AA595" s="116"/>
      <c r="AB595" s="116"/>
      <c r="AC595" s="116"/>
      <c r="AD595" s="116"/>
      <c r="AE595" s="116" t="s">
        <v>2475</v>
      </c>
      <c r="AF595" s="116"/>
      <c r="AG595" s="116" t="s">
        <v>2657</v>
      </c>
      <c r="AH595" s="116"/>
      <c r="AI595" s="116"/>
      <c r="AJ595" s="116"/>
      <c r="AK595" s="116"/>
      <c r="AL595" s="116"/>
      <c r="AM595" s="116"/>
      <c r="AN595" s="116"/>
      <c r="AO595" s="116"/>
      <c r="AP595" s="116"/>
      <c r="AQ595" s="116"/>
      <c r="AR595" s="116"/>
      <c r="AS595" s="116" t="s">
        <v>53</v>
      </c>
      <c r="AT595" s="116"/>
      <c r="AU595" s="123"/>
      <c r="AV595" s="123"/>
      <c r="AW595" s="123"/>
      <c r="AX595" s="123"/>
      <c r="AY595" s="123"/>
      <c r="AZ595" s="123"/>
      <c r="BA595" s="116"/>
      <c r="BB595" s="116">
        <f t="shared" si="36"/>
        <v>0</v>
      </c>
      <c r="BC595" s="116">
        <f t="shared" si="37"/>
        <v>1</v>
      </c>
      <c r="BD595" s="116">
        <f t="shared" si="38"/>
        <v>1900</v>
      </c>
      <c r="BE595" s="124">
        <f t="shared" si="39"/>
        <v>0</v>
      </c>
    </row>
    <row r="596" spans="1:57">
      <c r="A596" s="116"/>
      <c r="B596" s="116"/>
      <c r="C596" s="116" t="s">
        <v>2476</v>
      </c>
      <c r="D596" s="116"/>
      <c r="E596" s="116" t="s">
        <v>2190</v>
      </c>
      <c r="F596" s="116"/>
      <c r="G596" s="116"/>
      <c r="H596" s="116"/>
      <c r="I596" s="116"/>
      <c r="J596" s="116"/>
      <c r="K596" s="116" t="s">
        <v>1799</v>
      </c>
      <c r="L596" s="116" t="s">
        <v>1934</v>
      </c>
      <c r="M596" s="116"/>
      <c r="N596" s="116"/>
      <c r="O596" s="116"/>
      <c r="P596" s="116"/>
      <c r="Q596" s="116"/>
      <c r="R596" s="116"/>
      <c r="S596" s="116"/>
      <c r="T596" s="116">
        <v>30390256</v>
      </c>
      <c r="U596" s="140">
        <v>0.14749999999999999</v>
      </c>
      <c r="V596" s="116" t="s">
        <v>2212</v>
      </c>
      <c r="W596" s="116"/>
      <c r="X596" s="116">
        <v>624</v>
      </c>
      <c r="Y596" s="116">
        <v>24</v>
      </c>
      <c r="Z596" s="116" t="s">
        <v>56</v>
      </c>
      <c r="AA596" s="116"/>
      <c r="AB596" s="116"/>
      <c r="AC596" s="116"/>
      <c r="AD596" s="116"/>
      <c r="AE596" s="116" t="s">
        <v>2476</v>
      </c>
      <c r="AF596" s="116"/>
      <c r="AG596" s="116" t="s">
        <v>2657</v>
      </c>
      <c r="AH596" s="116"/>
      <c r="AI596" s="116"/>
      <c r="AJ596" s="116"/>
      <c r="AK596" s="116"/>
      <c r="AL596" s="116"/>
      <c r="AM596" s="116"/>
      <c r="AN596" s="116"/>
      <c r="AO596" s="116"/>
      <c r="AP596" s="116"/>
      <c r="AQ596" s="116"/>
      <c r="AR596" s="116"/>
      <c r="AS596" s="116" t="s">
        <v>53</v>
      </c>
      <c r="AT596" s="116"/>
      <c r="AU596" s="123"/>
      <c r="AV596" s="123"/>
      <c r="AW596" s="123"/>
      <c r="AX596" s="123"/>
      <c r="AY596" s="123"/>
      <c r="AZ596" s="123"/>
      <c r="BA596" s="116"/>
      <c r="BB596" s="116">
        <f t="shared" si="36"/>
        <v>0</v>
      </c>
      <c r="BC596" s="116">
        <f t="shared" si="37"/>
        <v>1</v>
      </c>
      <c r="BD596" s="116">
        <f t="shared" si="38"/>
        <v>1900</v>
      </c>
      <c r="BE596" s="124">
        <f t="shared" si="39"/>
        <v>0</v>
      </c>
    </row>
    <row r="597" spans="1:57">
      <c r="A597" s="116"/>
      <c r="B597" s="116"/>
      <c r="C597" s="116" t="s">
        <v>2477</v>
      </c>
      <c r="D597" s="116"/>
      <c r="E597" s="116" t="s">
        <v>2190</v>
      </c>
      <c r="F597" s="116"/>
      <c r="G597" s="116"/>
      <c r="H597" s="116"/>
      <c r="I597" s="116"/>
      <c r="J597" s="116"/>
      <c r="K597" s="116" t="s">
        <v>1799</v>
      </c>
      <c r="L597" s="116" t="s">
        <v>1934</v>
      </c>
      <c r="M597" s="116"/>
      <c r="N597" s="116"/>
      <c r="O597" s="116"/>
      <c r="P597" s="116"/>
      <c r="Q597" s="116"/>
      <c r="R597" s="116"/>
      <c r="S597" s="116"/>
      <c r="T597" s="116">
        <v>30390256</v>
      </c>
      <c r="U597" s="140">
        <v>0.14749999999999999</v>
      </c>
      <c r="V597" s="116" t="s">
        <v>2212</v>
      </c>
      <c r="W597" s="116"/>
      <c r="X597" s="116">
        <v>624</v>
      </c>
      <c r="Y597" s="116">
        <v>24</v>
      </c>
      <c r="Z597" s="116" t="s">
        <v>56</v>
      </c>
      <c r="AA597" s="116"/>
      <c r="AB597" s="116"/>
      <c r="AC597" s="116"/>
      <c r="AD597" s="116"/>
      <c r="AE597" s="116" t="s">
        <v>2477</v>
      </c>
      <c r="AF597" s="116"/>
      <c r="AG597" s="116" t="s">
        <v>2657</v>
      </c>
      <c r="AH597" s="116"/>
      <c r="AI597" s="116"/>
      <c r="AJ597" s="116"/>
      <c r="AK597" s="116"/>
      <c r="AL597" s="116"/>
      <c r="AM597" s="116"/>
      <c r="AN597" s="116"/>
      <c r="AO597" s="116"/>
      <c r="AP597" s="116"/>
      <c r="AQ597" s="116"/>
      <c r="AR597" s="116"/>
      <c r="AS597" s="116" t="s">
        <v>53</v>
      </c>
      <c r="AT597" s="116"/>
      <c r="AU597" s="123"/>
      <c r="AV597" s="123"/>
      <c r="AW597" s="123"/>
      <c r="AX597" s="123"/>
      <c r="AY597" s="123"/>
      <c r="AZ597" s="123"/>
      <c r="BA597" s="116"/>
      <c r="BB597" s="116">
        <f t="shared" si="36"/>
        <v>0</v>
      </c>
      <c r="BC597" s="116">
        <f t="shared" si="37"/>
        <v>1</v>
      </c>
      <c r="BD597" s="116">
        <f t="shared" si="38"/>
        <v>1900</v>
      </c>
      <c r="BE597" s="124">
        <f t="shared" si="39"/>
        <v>0</v>
      </c>
    </row>
    <row r="598" spans="1:57">
      <c r="A598" s="116"/>
      <c r="B598" s="116"/>
      <c r="C598" s="116" t="s">
        <v>2478</v>
      </c>
      <c r="D598" s="116"/>
      <c r="E598" s="116" t="s">
        <v>2190</v>
      </c>
      <c r="F598" s="116"/>
      <c r="G598" s="116"/>
      <c r="H598" s="116"/>
      <c r="I598" s="116"/>
      <c r="J598" s="116"/>
      <c r="K598" s="116" t="s">
        <v>1799</v>
      </c>
      <c r="L598" s="116" t="s">
        <v>1934</v>
      </c>
      <c r="M598" s="116"/>
      <c r="N598" s="116"/>
      <c r="O598" s="116"/>
      <c r="P598" s="116"/>
      <c r="Q598" s="116"/>
      <c r="R598" s="116"/>
      <c r="S598" s="116"/>
      <c r="T598" s="116">
        <v>30390256</v>
      </c>
      <c r="U598" s="140">
        <v>0.14749999999999999</v>
      </c>
      <c r="V598" s="116" t="s">
        <v>2212</v>
      </c>
      <c r="W598" s="116"/>
      <c r="X598" s="116">
        <v>624</v>
      </c>
      <c r="Y598" s="116">
        <v>24</v>
      </c>
      <c r="Z598" s="116" t="s">
        <v>56</v>
      </c>
      <c r="AA598" s="116"/>
      <c r="AB598" s="116"/>
      <c r="AC598" s="116"/>
      <c r="AD598" s="116"/>
      <c r="AE598" s="116" t="s">
        <v>2478</v>
      </c>
      <c r="AF598" s="116"/>
      <c r="AG598" s="116" t="s">
        <v>2657</v>
      </c>
      <c r="AH598" s="116"/>
      <c r="AI598" s="116"/>
      <c r="AJ598" s="116"/>
      <c r="AK598" s="116"/>
      <c r="AL598" s="116"/>
      <c r="AM598" s="116"/>
      <c r="AN598" s="116"/>
      <c r="AO598" s="116"/>
      <c r="AP598" s="116"/>
      <c r="AQ598" s="116"/>
      <c r="AR598" s="116"/>
      <c r="AS598" s="116" t="s">
        <v>53</v>
      </c>
      <c r="AT598" s="116"/>
      <c r="AU598" s="123"/>
      <c r="AV598" s="123"/>
      <c r="AW598" s="123"/>
      <c r="AX598" s="123"/>
      <c r="AY598" s="123"/>
      <c r="AZ598" s="123"/>
      <c r="BA598" s="116"/>
      <c r="BB598" s="116">
        <f t="shared" si="36"/>
        <v>0</v>
      </c>
      <c r="BC598" s="116">
        <f t="shared" si="37"/>
        <v>1</v>
      </c>
      <c r="BD598" s="116">
        <f t="shared" si="38"/>
        <v>1900</v>
      </c>
      <c r="BE598" s="124">
        <f t="shared" si="39"/>
        <v>0</v>
      </c>
    </row>
    <row r="599" spans="1:57">
      <c r="A599" s="116"/>
      <c r="B599" s="116"/>
      <c r="C599" s="116" t="s">
        <v>2479</v>
      </c>
      <c r="D599" s="116"/>
      <c r="E599" s="116" t="s">
        <v>2190</v>
      </c>
      <c r="F599" s="116"/>
      <c r="G599" s="116"/>
      <c r="H599" s="116"/>
      <c r="I599" s="116"/>
      <c r="J599" s="116"/>
      <c r="K599" s="116" t="s">
        <v>1799</v>
      </c>
      <c r="L599" s="116" t="s">
        <v>1934</v>
      </c>
      <c r="M599" s="116"/>
      <c r="N599" s="116"/>
      <c r="O599" s="116"/>
      <c r="P599" s="116"/>
      <c r="Q599" s="116"/>
      <c r="R599" s="116"/>
      <c r="S599" s="116"/>
      <c r="T599" s="116">
        <v>30390256</v>
      </c>
      <c r="U599" s="140">
        <v>0.14749999999999999</v>
      </c>
      <c r="V599" s="116" t="s">
        <v>2212</v>
      </c>
      <c r="W599" s="116"/>
      <c r="X599" s="116">
        <v>624</v>
      </c>
      <c r="Y599" s="116">
        <v>24</v>
      </c>
      <c r="Z599" s="116" t="s">
        <v>56</v>
      </c>
      <c r="AA599" s="116"/>
      <c r="AB599" s="116"/>
      <c r="AC599" s="116"/>
      <c r="AD599" s="116"/>
      <c r="AE599" s="116" t="s">
        <v>2479</v>
      </c>
      <c r="AF599" s="116"/>
      <c r="AG599" s="116" t="s">
        <v>2657</v>
      </c>
      <c r="AH599" s="116"/>
      <c r="AI599" s="116"/>
      <c r="AJ599" s="116"/>
      <c r="AK599" s="116"/>
      <c r="AL599" s="116"/>
      <c r="AM599" s="116"/>
      <c r="AN599" s="116"/>
      <c r="AO599" s="116"/>
      <c r="AP599" s="116"/>
      <c r="AQ599" s="116"/>
      <c r="AR599" s="116"/>
      <c r="AS599" s="116" t="s">
        <v>53</v>
      </c>
      <c r="AT599" s="116"/>
      <c r="AU599" s="123"/>
      <c r="AV599" s="123"/>
      <c r="AW599" s="123"/>
      <c r="AX599" s="123"/>
      <c r="AY599" s="123"/>
      <c r="AZ599" s="123"/>
      <c r="BA599" s="116"/>
      <c r="BB599" s="116">
        <f t="shared" si="36"/>
        <v>0</v>
      </c>
      <c r="BC599" s="116">
        <f t="shared" si="37"/>
        <v>1</v>
      </c>
      <c r="BD599" s="116">
        <f t="shared" si="38"/>
        <v>1900</v>
      </c>
      <c r="BE599" s="124">
        <f t="shared" si="39"/>
        <v>0</v>
      </c>
    </row>
    <row r="600" spans="1:57">
      <c r="A600" s="116"/>
      <c r="B600" s="116"/>
      <c r="C600" s="116" t="s">
        <v>2480</v>
      </c>
      <c r="D600" s="116"/>
      <c r="E600" s="116" t="s">
        <v>2190</v>
      </c>
      <c r="F600" s="116"/>
      <c r="G600" s="116"/>
      <c r="H600" s="116"/>
      <c r="I600" s="116"/>
      <c r="J600" s="116"/>
      <c r="K600" s="116" t="s">
        <v>1799</v>
      </c>
      <c r="L600" s="116" t="s">
        <v>1934</v>
      </c>
      <c r="M600" s="116"/>
      <c r="N600" s="116"/>
      <c r="O600" s="116"/>
      <c r="P600" s="116"/>
      <c r="Q600" s="116"/>
      <c r="R600" s="116"/>
      <c r="S600" s="116"/>
      <c r="T600" s="116">
        <v>30390256</v>
      </c>
      <c r="U600" s="140">
        <v>0.14749999999999999</v>
      </c>
      <c r="V600" s="116" t="s">
        <v>2212</v>
      </c>
      <c r="W600" s="116"/>
      <c r="X600" s="116">
        <v>624</v>
      </c>
      <c r="Y600" s="116">
        <v>24</v>
      </c>
      <c r="Z600" s="116" t="s">
        <v>56</v>
      </c>
      <c r="AA600" s="116"/>
      <c r="AB600" s="116"/>
      <c r="AC600" s="116"/>
      <c r="AD600" s="116"/>
      <c r="AE600" s="116" t="s">
        <v>2480</v>
      </c>
      <c r="AF600" s="116"/>
      <c r="AG600" s="116" t="s">
        <v>2657</v>
      </c>
      <c r="AH600" s="116"/>
      <c r="AI600" s="116"/>
      <c r="AJ600" s="116"/>
      <c r="AK600" s="116"/>
      <c r="AL600" s="116"/>
      <c r="AM600" s="116"/>
      <c r="AN600" s="116"/>
      <c r="AO600" s="116"/>
      <c r="AP600" s="116"/>
      <c r="AQ600" s="116"/>
      <c r="AR600" s="116"/>
      <c r="AS600" s="116" t="s">
        <v>53</v>
      </c>
      <c r="AT600" s="116"/>
      <c r="AU600" s="123"/>
      <c r="AV600" s="123"/>
      <c r="AW600" s="123"/>
      <c r="AX600" s="123"/>
      <c r="AY600" s="123"/>
      <c r="AZ600" s="123"/>
      <c r="BA600" s="116"/>
      <c r="BB600" s="116">
        <f t="shared" si="36"/>
        <v>0</v>
      </c>
      <c r="BC600" s="116">
        <f t="shared" si="37"/>
        <v>1</v>
      </c>
      <c r="BD600" s="116">
        <f t="shared" si="38"/>
        <v>1900</v>
      </c>
      <c r="BE600" s="124">
        <f t="shared" si="39"/>
        <v>0</v>
      </c>
    </row>
    <row r="601" spans="1:57">
      <c r="A601" s="116"/>
      <c r="B601" s="116"/>
      <c r="C601" s="116" t="s">
        <v>2481</v>
      </c>
      <c r="D601" s="116"/>
      <c r="E601" s="116" t="s">
        <v>2190</v>
      </c>
      <c r="F601" s="116"/>
      <c r="G601" s="116"/>
      <c r="H601" s="116"/>
      <c r="I601" s="116"/>
      <c r="J601" s="116"/>
      <c r="K601" s="116" t="s">
        <v>1799</v>
      </c>
      <c r="L601" s="116" t="s">
        <v>1934</v>
      </c>
      <c r="M601" s="116"/>
      <c r="N601" s="116"/>
      <c r="O601" s="116"/>
      <c r="P601" s="116"/>
      <c r="Q601" s="116"/>
      <c r="R601" s="116"/>
      <c r="S601" s="116"/>
      <c r="T601" s="116">
        <v>30390256</v>
      </c>
      <c r="U601" s="140">
        <v>0.14749999999999999</v>
      </c>
      <c r="V601" s="116" t="s">
        <v>2212</v>
      </c>
      <c r="W601" s="116"/>
      <c r="X601" s="116">
        <v>624</v>
      </c>
      <c r="Y601" s="116">
        <v>24</v>
      </c>
      <c r="Z601" s="116" t="s">
        <v>56</v>
      </c>
      <c r="AA601" s="116"/>
      <c r="AB601" s="116"/>
      <c r="AC601" s="116"/>
      <c r="AD601" s="116"/>
      <c r="AE601" s="116" t="s">
        <v>2481</v>
      </c>
      <c r="AF601" s="116"/>
      <c r="AG601" s="116" t="s">
        <v>2657</v>
      </c>
      <c r="AH601" s="116"/>
      <c r="AI601" s="116"/>
      <c r="AJ601" s="116"/>
      <c r="AK601" s="116"/>
      <c r="AL601" s="116"/>
      <c r="AM601" s="116"/>
      <c r="AN601" s="116"/>
      <c r="AO601" s="116"/>
      <c r="AP601" s="116"/>
      <c r="AQ601" s="116"/>
      <c r="AR601" s="116"/>
      <c r="AS601" s="116" t="s">
        <v>53</v>
      </c>
      <c r="AT601" s="116"/>
      <c r="AU601" s="123"/>
      <c r="AV601" s="123"/>
      <c r="AW601" s="123"/>
      <c r="AX601" s="123"/>
      <c r="AY601" s="123"/>
      <c r="AZ601" s="123"/>
      <c r="BA601" s="116"/>
      <c r="BB601" s="116">
        <f t="shared" si="36"/>
        <v>0</v>
      </c>
      <c r="BC601" s="116">
        <f t="shared" si="37"/>
        <v>1</v>
      </c>
      <c r="BD601" s="116">
        <f t="shared" si="38"/>
        <v>1900</v>
      </c>
      <c r="BE601" s="124">
        <f t="shared" si="39"/>
        <v>0</v>
      </c>
    </row>
    <row r="602" spans="1:57">
      <c r="A602" s="116"/>
      <c r="B602" s="116"/>
      <c r="C602" s="116" t="s">
        <v>2482</v>
      </c>
      <c r="D602" s="116"/>
      <c r="E602" s="116" t="s">
        <v>2190</v>
      </c>
      <c r="F602" s="116"/>
      <c r="G602" s="116"/>
      <c r="H602" s="116"/>
      <c r="I602" s="116"/>
      <c r="J602" s="116"/>
      <c r="K602" s="116" t="s">
        <v>1799</v>
      </c>
      <c r="L602" s="116" t="s">
        <v>1934</v>
      </c>
      <c r="M602" s="116"/>
      <c r="N602" s="116"/>
      <c r="O602" s="116"/>
      <c r="P602" s="116"/>
      <c r="Q602" s="116"/>
      <c r="R602" s="116"/>
      <c r="S602" s="116"/>
      <c r="T602" s="116">
        <v>30390256</v>
      </c>
      <c r="U602" s="140">
        <v>0.14749999999999999</v>
      </c>
      <c r="V602" s="116" t="s">
        <v>2212</v>
      </c>
      <c r="W602" s="116"/>
      <c r="X602" s="116">
        <v>624</v>
      </c>
      <c r="Y602" s="116">
        <v>24</v>
      </c>
      <c r="Z602" s="116" t="s">
        <v>56</v>
      </c>
      <c r="AA602" s="116"/>
      <c r="AB602" s="116"/>
      <c r="AC602" s="116"/>
      <c r="AD602" s="116"/>
      <c r="AE602" s="116" t="s">
        <v>2482</v>
      </c>
      <c r="AF602" s="116"/>
      <c r="AG602" s="116" t="s">
        <v>2657</v>
      </c>
      <c r="AH602" s="116"/>
      <c r="AI602" s="116"/>
      <c r="AJ602" s="116"/>
      <c r="AK602" s="116"/>
      <c r="AL602" s="116"/>
      <c r="AM602" s="116"/>
      <c r="AN602" s="116"/>
      <c r="AO602" s="116"/>
      <c r="AP602" s="116"/>
      <c r="AQ602" s="116"/>
      <c r="AR602" s="116"/>
      <c r="AS602" s="116" t="s">
        <v>53</v>
      </c>
      <c r="AT602" s="116"/>
      <c r="AU602" s="123"/>
      <c r="AV602" s="123"/>
      <c r="AW602" s="123"/>
      <c r="AX602" s="123"/>
      <c r="AY602" s="123"/>
      <c r="AZ602" s="123"/>
      <c r="BA602" s="116"/>
      <c r="BB602" s="116">
        <f t="shared" si="36"/>
        <v>0</v>
      </c>
      <c r="BC602" s="116">
        <f t="shared" si="37"/>
        <v>1</v>
      </c>
      <c r="BD602" s="116">
        <f t="shared" si="38"/>
        <v>1900</v>
      </c>
      <c r="BE602" s="124">
        <f t="shared" si="39"/>
        <v>0</v>
      </c>
    </row>
    <row r="603" spans="1:57">
      <c r="A603" s="116"/>
      <c r="B603" s="116"/>
      <c r="C603" s="116" t="s">
        <v>2483</v>
      </c>
      <c r="D603" s="116"/>
      <c r="E603" s="116" t="s">
        <v>2190</v>
      </c>
      <c r="F603" s="116"/>
      <c r="G603" s="116"/>
      <c r="H603" s="116"/>
      <c r="I603" s="116"/>
      <c r="J603" s="116"/>
      <c r="K603" s="116" t="s">
        <v>1799</v>
      </c>
      <c r="L603" s="116" t="s">
        <v>1934</v>
      </c>
      <c r="M603" s="116"/>
      <c r="N603" s="116"/>
      <c r="O603" s="116"/>
      <c r="P603" s="116"/>
      <c r="Q603" s="116"/>
      <c r="R603" s="116"/>
      <c r="S603" s="116"/>
      <c r="T603" s="116">
        <v>30390256</v>
      </c>
      <c r="U603" s="140">
        <v>0.14749999999999999</v>
      </c>
      <c r="V603" s="116" t="s">
        <v>2212</v>
      </c>
      <c r="W603" s="116"/>
      <c r="X603" s="116">
        <v>624</v>
      </c>
      <c r="Y603" s="116">
        <v>24</v>
      </c>
      <c r="Z603" s="116" t="s">
        <v>56</v>
      </c>
      <c r="AA603" s="116"/>
      <c r="AB603" s="116"/>
      <c r="AC603" s="116"/>
      <c r="AD603" s="116"/>
      <c r="AE603" s="116" t="s">
        <v>2483</v>
      </c>
      <c r="AF603" s="116"/>
      <c r="AG603" s="116" t="s">
        <v>2657</v>
      </c>
      <c r="AH603" s="116"/>
      <c r="AI603" s="116"/>
      <c r="AJ603" s="116"/>
      <c r="AK603" s="116"/>
      <c r="AL603" s="116"/>
      <c r="AM603" s="116"/>
      <c r="AN603" s="116"/>
      <c r="AO603" s="116"/>
      <c r="AP603" s="116"/>
      <c r="AQ603" s="116"/>
      <c r="AR603" s="116"/>
      <c r="AS603" s="116" t="s">
        <v>53</v>
      </c>
      <c r="AT603" s="116"/>
      <c r="AU603" s="123"/>
      <c r="AV603" s="123"/>
      <c r="AW603" s="123"/>
      <c r="AX603" s="123"/>
      <c r="AY603" s="123"/>
      <c r="AZ603" s="123"/>
      <c r="BA603" s="116"/>
      <c r="BB603" s="116">
        <f t="shared" si="36"/>
        <v>0</v>
      </c>
      <c r="BC603" s="116">
        <f t="shared" si="37"/>
        <v>1</v>
      </c>
      <c r="BD603" s="116">
        <f t="shared" si="38"/>
        <v>1900</v>
      </c>
      <c r="BE603" s="124">
        <f t="shared" si="39"/>
        <v>0</v>
      </c>
    </row>
    <row r="604" spans="1:57">
      <c r="A604" s="116"/>
      <c r="B604" s="116"/>
      <c r="C604" s="116" t="s">
        <v>2484</v>
      </c>
      <c r="D604" s="116"/>
      <c r="E604" s="116" t="s">
        <v>2190</v>
      </c>
      <c r="F604" s="116"/>
      <c r="G604" s="116"/>
      <c r="H604" s="116"/>
      <c r="I604" s="116"/>
      <c r="J604" s="116"/>
      <c r="K604" s="116" t="s">
        <v>1799</v>
      </c>
      <c r="L604" s="116" t="s">
        <v>1934</v>
      </c>
      <c r="M604" s="116"/>
      <c r="N604" s="116"/>
      <c r="O604" s="116"/>
      <c r="P604" s="116"/>
      <c r="Q604" s="116"/>
      <c r="R604" s="116"/>
      <c r="S604" s="116"/>
      <c r="T604" s="116">
        <v>30390256</v>
      </c>
      <c r="U604" s="140">
        <v>0.14749999999999999</v>
      </c>
      <c r="V604" s="116" t="s">
        <v>2212</v>
      </c>
      <c r="W604" s="116"/>
      <c r="X604" s="116">
        <v>624</v>
      </c>
      <c r="Y604" s="116">
        <v>24</v>
      </c>
      <c r="Z604" s="116" t="s">
        <v>56</v>
      </c>
      <c r="AA604" s="116"/>
      <c r="AB604" s="116"/>
      <c r="AC604" s="116"/>
      <c r="AD604" s="116"/>
      <c r="AE604" s="116" t="s">
        <v>2484</v>
      </c>
      <c r="AF604" s="116"/>
      <c r="AG604" s="116" t="s">
        <v>2657</v>
      </c>
      <c r="AH604" s="116"/>
      <c r="AI604" s="116"/>
      <c r="AJ604" s="116"/>
      <c r="AK604" s="116"/>
      <c r="AL604" s="116"/>
      <c r="AM604" s="116"/>
      <c r="AN604" s="116"/>
      <c r="AO604" s="116"/>
      <c r="AP604" s="116"/>
      <c r="AQ604" s="116"/>
      <c r="AR604" s="116"/>
      <c r="AS604" s="116" t="s">
        <v>53</v>
      </c>
      <c r="AT604" s="116"/>
      <c r="AU604" s="123"/>
      <c r="AV604" s="123"/>
      <c r="AW604" s="123"/>
      <c r="AX604" s="123"/>
      <c r="AY604" s="123"/>
      <c r="AZ604" s="123"/>
      <c r="BA604" s="116"/>
      <c r="BB604" s="116">
        <f t="shared" si="36"/>
        <v>0</v>
      </c>
      <c r="BC604" s="116">
        <f t="shared" si="37"/>
        <v>1</v>
      </c>
      <c r="BD604" s="116">
        <f t="shared" si="38"/>
        <v>1900</v>
      </c>
      <c r="BE604" s="124">
        <f t="shared" si="39"/>
        <v>0</v>
      </c>
    </row>
    <row r="605" spans="1:57">
      <c r="A605" s="116"/>
      <c r="B605" s="116"/>
      <c r="C605" s="116" t="s">
        <v>2485</v>
      </c>
      <c r="D605" s="116"/>
      <c r="E605" s="116" t="s">
        <v>2190</v>
      </c>
      <c r="F605" s="116"/>
      <c r="G605" s="116"/>
      <c r="H605" s="116"/>
      <c r="I605" s="116"/>
      <c r="J605" s="116"/>
      <c r="K605" s="116" t="s">
        <v>1799</v>
      </c>
      <c r="L605" s="116" t="s">
        <v>1934</v>
      </c>
      <c r="M605" s="116"/>
      <c r="N605" s="116"/>
      <c r="O605" s="116"/>
      <c r="P605" s="116"/>
      <c r="Q605" s="116"/>
      <c r="R605" s="116"/>
      <c r="S605" s="116"/>
      <c r="T605" s="116">
        <v>30390256</v>
      </c>
      <c r="U605" s="140">
        <v>0.14749999999999999</v>
      </c>
      <c r="V605" s="116" t="s">
        <v>2212</v>
      </c>
      <c r="W605" s="116"/>
      <c r="X605" s="116">
        <v>624</v>
      </c>
      <c r="Y605" s="116">
        <v>24</v>
      </c>
      <c r="Z605" s="116" t="s">
        <v>56</v>
      </c>
      <c r="AA605" s="116"/>
      <c r="AB605" s="116"/>
      <c r="AC605" s="116"/>
      <c r="AD605" s="116"/>
      <c r="AE605" s="116" t="s">
        <v>2485</v>
      </c>
      <c r="AF605" s="116"/>
      <c r="AG605" s="116" t="s">
        <v>2657</v>
      </c>
      <c r="AH605" s="116"/>
      <c r="AI605" s="116"/>
      <c r="AJ605" s="116"/>
      <c r="AK605" s="116"/>
      <c r="AL605" s="116"/>
      <c r="AM605" s="116"/>
      <c r="AN605" s="116"/>
      <c r="AO605" s="116"/>
      <c r="AP605" s="116"/>
      <c r="AQ605" s="116"/>
      <c r="AR605" s="116"/>
      <c r="AS605" s="116" t="s">
        <v>53</v>
      </c>
      <c r="AT605" s="116"/>
      <c r="AU605" s="123"/>
      <c r="AV605" s="123"/>
      <c r="AW605" s="123"/>
      <c r="AX605" s="123"/>
      <c r="AY605" s="123"/>
      <c r="AZ605" s="123"/>
      <c r="BA605" s="116"/>
      <c r="BB605" s="116">
        <f t="shared" si="36"/>
        <v>0</v>
      </c>
      <c r="BC605" s="116">
        <f t="shared" si="37"/>
        <v>1</v>
      </c>
      <c r="BD605" s="116">
        <f t="shared" si="38"/>
        <v>1900</v>
      </c>
      <c r="BE605" s="124">
        <f t="shared" si="39"/>
        <v>0</v>
      </c>
    </row>
    <row r="606" spans="1:57">
      <c r="A606" s="116"/>
      <c r="B606" s="116"/>
      <c r="C606" s="116" t="s">
        <v>2486</v>
      </c>
      <c r="D606" s="116"/>
      <c r="E606" s="116" t="s">
        <v>2190</v>
      </c>
      <c r="F606" s="116"/>
      <c r="G606" s="116"/>
      <c r="H606" s="116"/>
      <c r="I606" s="116"/>
      <c r="J606" s="116"/>
      <c r="K606" s="116" t="s">
        <v>1799</v>
      </c>
      <c r="L606" s="116" t="s">
        <v>1934</v>
      </c>
      <c r="M606" s="116"/>
      <c r="N606" s="116"/>
      <c r="O606" s="116"/>
      <c r="P606" s="116"/>
      <c r="Q606" s="116"/>
      <c r="R606" s="116"/>
      <c r="S606" s="116"/>
      <c r="T606" s="116">
        <v>30390256</v>
      </c>
      <c r="U606" s="140">
        <v>0.14749999999999999</v>
      </c>
      <c r="V606" s="116" t="s">
        <v>2212</v>
      </c>
      <c r="W606" s="116"/>
      <c r="X606" s="116">
        <v>624</v>
      </c>
      <c r="Y606" s="116">
        <v>24</v>
      </c>
      <c r="Z606" s="116" t="s">
        <v>56</v>
      </c>
      <c r="AA606" s="116"/>
      <c r="AB606" s="116"/>
      <c r="AC606" s="116"/>
      <c r="AD606" s="116"/>
      <c r="AE606" s="116" t="s">
        <v>2486</v>
      </c>
      <c r="AF606" s="116"/>
      <c r="AG606" s="116" t="s">
        <v>2657</v>
      </c>
      <c r="AH606" s="116"/>
      <c r="AI606" s="116"/>
      <c r="AJ606" s="116"/>
      <c r="AK606" s="116"/>
      <c r="AL606" s="116"/>
      <c r="AM606" s="116"/>
      <c r="AN606" s="116"/>
      <c r="AO606" s="116"/>
      <c r="AP606" s="116"/>
      <c r="AQ606" s="116"/>
      <c r="AR606" s="116"/>
      <c r="AS606" s="116" t="s">
        <v>53</v>
      </c>
      <c r="AT606" s="116"/>
      <c r="AU606" s="123"/>
      <c r="AV606" s="123"/>
      <c r="AW606" s="123"/>
      <c r="AX606" s="123"/>
      <c r="AY606" s="123"/>
      <c r="AZ606" s="123"/>
      <c r="BA606" s="116"/>
      <c r="BB606" s="116">
        <f t="shared" si="36"/>
        <v>0</v>
      </c>
      <c r="BC606" s="116">
        <f t="shared" si="37"/>
        <v>1</v>
      </c>
      <c r="BD606" s="116">
        <f t="shared" si="38"/>
        <v>1900</v>
      </c>
      <c r="BE606" s="124">
        <f t="shared" si="39"/>
        <v>0</v>
      </c>
    </row>
    <row r="607" spans="1:57">
      <c r="A607" s="116"/>
      <c r="B607" s="116"/>
      <c r="C607" s="116" t="s">
        <v>2487</v>
      </c>
      <c r="D607" s="116"/>
      <c r="E607" s="116" t="s">
        <v>2190</v>
      </c>
      <c r="F607" s="116"/>
      <c r="G607" s="116"/>
      <c r="H607" s="116"/>
      <c r="I607" s="116"/>
      <c r="J607" s="116"/>
      <c r="K607" s="116" t="s">
        <v>1799</v>
      </c>
      <c r="L607" s="116" t="s">
        <v>1934</v>
      </c>
      <c r="M607" s="116"/>
      <c r="N607" s="116"/>
      <c r="O607" s="116"/>
      <c r="P607" s="116"/>
      <c r="Q607" s="116"/>
      <c r="R607" s="116"/>
      <c r="S607" s="116"/>
      <c r="T607" s="116">
        <v>30390256</v>
      </c>
      <c r="U607" s="140">
        <v>0.14749999999999999</v>
      </c>
      <c r="V607" s="116" t="s">
        <v>2212</v>
      </c>
      <c r="W607" s="116"/>
      <c r="X607" s="116">
        <v>624</v>
      </c>
      <c r="Y607" s="116">
        <v>24</v>
      </c>
      <c r="Z607" s="116" t="s">
        <v>56</v>
      </c>
      <c r="AA607" s="116"/>
      <c r="AB607" s="116"/>
      <c r="AC607" s="116"/>
      <c r="AD607" s="116"/>
      <c r="AE607" s="116" t="s">
        <v>2487</v>
      </c>
      <c r="AF607" s="116"/>
      <c r="AG607" s="116" t="s">
        <v>2657</v>
      </c>
      <c r="AH607" s="116"/>
      <c r="AI607" s="116"/>
      <c r="AJ607" s="116"/>
      <c r="AK607" s="116"/>
      <c r="AL607" s="116"/>
      <c r="AM607" s="116"/>
      <c r="AN607" s="116"/>
      <c r="AO607" s="116"/>
      <c r="AP607" s="116"/>
      <c r="AQ607" s="116"/>
      <c r="AR607" s="116"/>
      <c r="AS607" s="116" t="s">
        <v>53</v>
      </c>
      <c r="AT607" s="116"/>
      <c r="AU607" s="123"/>
      <c r="AV607" s="123"/>
      <c r="AW607" s="123"/>
      <c r="AX607" s="123"/>
      <c r="AY607" s="123"/>
      <c r="AZ607" s="123"/>
      <c r="BA607" s="116"/>
      <c r="BB607" s="116">
        <f t="shared" si="36"/>
        <v>0</v>
      </c>
      <c r="BC607" s="116">
        <f t="shared" si="37"/>
        <v>1</v>
      </c>
      <c r="BD607" s="116">
        <f t="shared" si="38"/>
        <v>1900</v>
      </c>
      <c r="BE607" s="124">
        <f t="shared" si="39"/>
        <v>0</v>
      </c>
    </row>
    <row r="608" spans="1:57">
      <c r="A608" s="116"/>
      <c r="B608" s="116"/>
      <c r="C608" s="116" t="s">
        <v>2488</v>
      </c>
      <c r="D608" s="116"/>
      <c r="E608" s="116" t="s">
        <v>2190</v>
      </c>
      <c r="F608" s="116"/>
      <c r="G608" s="116"/>
      <c r="H608" s="116"/>
      <c r="I608" s="116"/>
      <c r="J608" s="116"/>
      <c r="K608" s="116" t="s">
        <v>1799</v>
      </c>
      <c r="L608" s="116" t="s">
        <v>1934</v>
      </c>
      <c r="M608" s="116"/>
      <c r="N608" s="116"/>
      <c r="O608" s="116"/>
      <c r="P608" s="116"/>
      <c r="Q608" s="116"/>
      <c r="R608" s="116"/>
      <c r="S608" s="116"/>
      <c r="T608" s="116">
        <v>30390256</v>
      </c>
      <c r="U608" s="140">
        <v>0.14749999999999999</v>
      </c>
      <c r="V608" s="116" t="s">
        <v>2212</v>
      </c>
      <c r="W608" s="116"/>
      <c r="X608" s="116">
        <v>624</v>
      </c>
      <c r="Y608" s="116">
        <v>24</v>
      </c>
      <c r="Z608" s="116" t="s">
        <v>56</v>
      </c>
      <c r="AA608" s="116"/>
      <c r="AB608" s="116"/>
      <c r="AC608" s="116"/>
      <c r="AD608" s="116"/>
      <c r="AE608" s="116" t="s">
        <v>2488</v>
      </c>
      <c r="AF608" s="116"/>
      <c r="AG608" s="116" t="s">
        <v>2657</v>
      </c>
      <c r="AH608" s="116"/>
      <c r="AI608" s="116"/>
      <c r="AJ608" s="116"/>
      <c r="AK608" s="116"/>
      <c r="AL608" s="116"/>
      <c r="AM608" s="116"/>
      <c r="AN608" s="116"/>
      <c r="AO608" s="116"/>
      <c r="AP608" s="116"/>
      <c r="AQ608" s="116"/>
      <c r="AR608" s="116"/>
      <c r="AS608" s="116" t="s">
        <v>53</v>
      </c>
      <c r="AT608" s="116"/>
      <c r="AU608" s="123"/>
      <c r="AV608" s="123"/>
      <c r="AW608" s="123"/>
      <c r="AX608" s="123"/>
      <c r="AY608" s="123"/>
      <c r="AZ608" s="123"/>
      <c r="BA608" s="116"/>
      <c r="BB608" s="116">
        <f t="shared" si="36"/>
        <v>0</v>
      </c>
      <c r="BC608" s="116">
        <f t="shared" si="37"/>
        <v>1</v>
      </c>
      <c r="BD608" s="116">
        <f t="shared" si="38"/>
        <v>1900</v>
      </c>
      <c r="BE608" s="124">
        <f t="shared" si="39"/>
        <v>0</v>
      </c>
    </row>
    <row r="609" spans="1:57">
      <c r="A609" s="116"/>
      <c r="B609" s="116"/>
      <c r="C609" s="116" t="s">
        <v>2489</v>
      </c>
      <c r="D609" s="116"/>
      <c r="E609" s="116" t="s">
        <v>2190</v>
      </c>
      <c r="F609" s="116"/>
      <c r="G609" s="116"/>
      <c r="H609" s="116"/>
      <c r="I609" s="116"/>
      <c r="J609" s="116"/>
      <c r="K609" s="116" t="s">
        <v>1799</v>
      </c>
      <c r="L609" s="116" t="s">
        <v>1934</v>
      </c>
      <c r="M609" s="116"/>
      <c r="N609" s="116"/>
      <c r="O609" s="116"/>
      <c r="P609" s="116"/>
      <c r="Q609" s="116"/>
      <c r="R609" s="116"/>
      <c r="S609" s="116"/>
      <c r="T609" s="116">
        <v>30390256</v>
      </c>
      <c r="U609" s="140">
        <v>0.14749999999999999</v>
      </c>
      <c r="V609" s="116" t="s">
        <v>2212</v>
      </c>
      <c r="W609" s="116"/>
      <c r="X609" s="116">
        <v>624</v>
      </c>
      <c r="Y609" s="116">
        <v>24</v>
      </c>
      <c r="Z609" s="116" t="s">
        <v>56</v>
      </c>
      <c r="AA609" s="116"/>
      <c r="AB609" s="116"/>
      <c r="AC609" s="116"/>
      <c r="AD609" s="116"/>
      <c r="AE609" s="116" t="s">
        <v>2489</v>
      </c>
      <c r="AF609" s="116"/>
      <c r="AG609" s="116" t="s">
        <v>2657</v>
      </c>
      <c r="AH609" s="116"/>
      <c r="AI609" s="116"/>
      <c r="AJ609" s="116"/>
      <c r="AK609" s="116"/>
      <c r="AL609" s="116"/>
      <c r="AM609" s="116"/>
      <c r="AN609" s="116"/>
      <c r="AO609" s="116"/>
      <c r="AP609" s="116"/>
      <c r="AQ609" s="116"/>
      <c r="AR609" s="116"/>
      <c r="AS609" s="116" t="s">
        <v>53</v>
      </c>
      <c r="AT609" s="116"/>
      <c r="AU609" s="123"/>
      <c r="AV609" s="123"/>
      <c r="AW609" s="123"/>
      <c r="AX609" s="123"/>
      <c r="AY609" s="123"/>
      <c r="AZ609" s="123"/>
      <c r="BA609" s="116"/>
      <c r="BB609" s="116">
        <f t="shared" si="36"/>
        <v>0</v>
      </c>
      <c r="BC609" s="116">
        <f t="shared" si="37"/>
        <v>1</v>
      </c>
      <c r="BD609" s="116">
        <f t="shared" si="38"/>
        <v>1900</v>
      </c>
      <c r="BE609" s="124">
        <f t="shared" si="39"/>
        <v>0</v>
      </c>
    </row>
    <row r="610" spans="1:57">
      <c r="A610" s="116"/>
      <c r="B610" s="116"/>
      <c r="C610" s="116" t="s">
        <v>2490</v>
      </c>
      <c r="D610" s="116"/>
      <c r="E610" s="116" t="s">
        <v>2190</v>
      </c>
      <c r="F610" s="116"/>
      <c r="G610" s="116"/>
      <c r="H610" s="116"/>
      <c r="I610" s="116"/>
      <c r="J610" s="116"/>
      <c r="K610" s="116" t="s">
        <v>1799</v>
      </c>
      <c r="L610" s="116" t="s">
        <v>1934</v>
      </c>
      <c r="M610" s="116"/>
      <c r="N610" s="116"/>
      <c r="O610" s="116"/>
      <c r="P610" s="116"/>
      <c r="Q610" s="116"/>
      <c r="R610" s="116"/>
      <c r="S610" s="116"/>
      <c r="T610" s="116">
        <v>30390256</v>
      </c>
      <c r="U610" s="140">
        <v>0.14749999999999999</v>
      </c>
      <c r="V610" s="116" t="s">
        <v>2212</v>
      </c>
      <c r="W610" s="116"/>
      <c r="X610" s="116">
        <v>624</v>
      </c>
      <c r="Y610" s="116">
        <v>24</v>
      </c>
      <c r="Z610" s="116" t="s">
        <v>56</v>
      </c>
      <c r="AA610" s="116"/>
      <c r="AB610" s="116"/>
      <c r="AC610" s="116"/>
      <c r="AD610" s="116"/>
      <c r="AE610" s="116" t="s">
        <v>2490</v>
      </c>
      <c r="AF610" s="116"/>
      <c r="AG610" s="116" t="s">
        <v>2657</v>
      </c>
      <c r="AH610" s="116"/>
      <c r="AI610" s="116"/>
      <c r="AJ610" s="116"/>
      <c r="AK610" s="116"/>
      <c r="AL610" s="116"/>
      <c r="AM610" s="116"/>
      <c r="AN610" s="116"/>
      <c r="AO610" s="116"/>
      <c r="AP610" s="116"/>
      <c r="AQ610" s="116"/>
      <c r="AR610" s="116"/>
      <c r="AS610" s="116" t="s">
        <v>53</v>
      </c>
      <c r="AT610" s="116"/>
      <c r="AU610" s="123"/>
      <c r="AV610" s="123"/>
      <c r="AW610" s="123"/>
      <c r="AX610" s="123"/>
      <c r="AY610" s="123"/>
      <c r="AZ610" s="123"/>
      <c r="BA610" s="116"/>
      <c r="BB610" s="116">
        <f t="shared" si="36"/>
        <v>0</v>
      </c>
      <c r="BC610" s="116">
        <f t="shared" si="37"/>
        <v>1</v>
      </c>
      <c r="BD610" s="116">
        <f t="shared" si="38"/>
        <v>1900</v>
      </c>
      <c r="BE610" s="124">
        <f t="shared" si="39"/>
        <v>0</v>
      </c>
    </row>
    <row r="611" spans="1:57">
      <c r="A611" s="116"/>
      <c r="B611" s="116"/>
      <c r="C611" s="116" t="s">
        <v>2491</v>
      </c>
      <c r="D611" s="116"/>
      <c r="E611" s="116" t="s">
        <v>2190</v>
      </c>
      <c r="F611" s="116"/>
      <c r="G611" s="116"/>
      <c r="H611" s="116"/>
      <c r="I611" s="116"/>
      <c r="J611" s="116"/>
      <c r="K611" s="116" t="s">
        <v>1799</v>
      </c>
      <c r="L611" s="116" t="s">
        <v>1934</v>
      </c>
      <c r="M611" s="116"/>
      <c r="N611" s="116"/>
      <c r="O611" s="116"/>
      <c r="P611" s="116"/>
      <c r="Q611" s="116"/>
      <c r="R611" s="116"/>
      <c r="S611" s="116"/>
      <c r="T611" s="116">
        <v>30390256</v>
      </c>
      <c r="U611" s="140">
        <v>0.14749999999999999</v>
      </c>
      <c r="V611" s="116" t="s">
        <v>2212</v>
      </c>
      <c r="W611" s="116"/>
      <c r="X611" s="116">
        <v>624</v>
      </c>
      <c r="Y611" s="116">
        <v>24</v>
      </c>
      <c r="Z611" s="116" t="s">
        <v>56</v>
      </c>
      <c r="AA611" s="116"/>
      <c r="AB611" s="116"/>
      <c r="AC611" s="116"/>
      <c r="AD611" s="116"/>
      <c r="AE611" s="116" t="s">
        <v>2491</v>
      </c>
      <c r="AF611" s="116"/>
      <c r="AG611" s="116" t="s">
        <v>2657</v>
      </c>
      <c r="AH611" s="116"/>
      <c r="AI611" s="116"/>
      <c r="AJ611" s="116"/>
      <c r="AK611" s="116"/>
      <c r="AL611" s="116"/>
      <c r="AM611" s="116"/>
      <c r="AN611" s="116"/>
      <c r="AO611" s="116"/>
      <c r="AP611" s="116"/>
      <c r="AQ611" s="116"/>
      <c r="AR611" s="116"/>
      <c r="AS611" s="116" t="s">
        <v>53</v>
      </c>
      <c r="AT611" s="116"/>
      <c r="AU611" s="123"/>
      <c r="AV611" s="123"/>
      <c r="AW611" s="123"/>
      <c r="AX611" s="123"/>
      <c r="AY611" s="123"/>
      <c r="AZ611" s="123"/>
      <c r="BA611" s="116"/>
      <c r="BB611" s="116">
        <f t="shared" si="36"/>
        <v>0</v>
      </c>
      <c r="BC611" s="116">
        <f t="shared" si="37"/>
        <v>1</v>
      </c>
      <c r="BD611" s="116">
        <f t="shared" si="38"/>
        <v>1900</v>
      </c>
      <c r="BE611" s="124">
        <f t="shared" si="39"/>
        <v>0</v>
      </c>
    </row>
    <row r="612" spans="1:57">
      <c r="A612" s="116"/>
      <c r="B612" s="116"/>
      <c r="C612" s="116" t="s">
        <v>2492</v>
      </c>
      <c r="D612" s="116"/>
      <c r="E612" s="116" t="s">
        <v>2190</v>
      </c>
      <c r="F612" s="116"/>
      <c r="G612" s="116"/>
      <c r="H612" s="116"/>
      <c r="I612" s="116"/>
      <c r="J612" s="116"/>
      <c r="K612" s="116" t="s">
        <v>1799</v>
      </c>
      <c r="L612" s="116" t="s">
        <v>1934</v>
      </c>
      <c r="M612" s="116"/>
      <c r="N612" s="116"/>
      <c r="O612" s="116"/>
      <c r="P612" s="116"/>
      <c r="Q612" s="116"/>
      <c r="R612" s="116"/>
      <c r="S612" s="116"/>
      <c r="T612" s="116">
        <v>30390256</v>
      </c>
      <c r="U612" s="140">
        <v>0.14749999999999999</v>
      </c>
      <c r="V612" s="116" t="s">
        <v>2212</v>
      </c>
      <c r="W612" s="116"/>
      <c r="X612" s="116">
        <v>624</v>
      </c>
      <c r="Y612" s="116">
        <v>24</v>
      </c>
      <c r="Z612" s="116" t="s">
        <v>56</v>
      </c>
      <c r="AA612" s="116"/>
      <c r="AB612" s="116"/>
      <c r="AC612" s="116"/>
      <c r="AD612" s="116"/>
      <c r="AE612" s="116" t="s">
        <v>2492</v>
      </c>
      <c r="AF612" s="116"/>
      <c r="AG612" s="116" t="s">
        <v>2657</v>
      </c>
      <c r="AH612" s="116"/>
      <c r="AI612" s="116"/>
      <c r="AJ612" s="116"/>
      <c r="AK612" s="116"/>
      <c r="AL612" s="116"/>
      <c r="AM612" s="116"/>
      <c r="AN612" s="116"/>
      <c r="AO612" s="116"/>
      <c r="AP612" s="116"/>
      <c r="AQ612" s="116"/>
      <c r="AR612" s="116"/>
      <c r="AS612" s="116" t="s">
        <v>53</v>
      </c>
      <c r="AT612" s="116"/>
      <c r="AU612" s="123"/>
      <c r="AV612" s="123"/>
      <c r="AW612" s="123"/>
      <c r="AX612" s="123"/>
      <c r="AY612" s="123"/>
      <c r="AZ612" s="123"/>
      <c r="BA612" s="116"/>
      <c r="BB612" s="116">
        <f t="shared" si="36"/>
        <v>0</v>
      </c>
      <c r="BC612" s="116">
        <f t="shared" si="37"/>
        <v>1</v>
      </c>
      <c r="BD612" s="116">
        <f t="shared" si="38"/>
        <v>1900</v>
      </c>
      <c r="BE612" s="124">
        <f t="shared" si="39"/>
        <v>0</v>
      </c>
    </row>
    <row r="613" spans="1:57">
      <c r="A613" s="116"/>
      <c r="B613" s="116"/>
      <c r="C613" s="116" t="s">
        <v>2493</v>
      </c>
      <c r="D613" s="116"/>
      <c r="E613" s="116" t="s">
        <v>2190</v>
      </c>
      <c r="F613" s="116"/>
      <c r="G613" s="116"/>
      <c r="H613" s="116"/>
      <c r="I613" s="116"/>
      <c r="J613" s="116"/>
      <c r="K613" s="116" t="s">
        <v>1799</v>
      </c>
      <c r="L613" s="116" t="s">
        <v>1934</v>
      </c>
      <c r="M613" s="116"/>
      <c r="N613" s="116"/>
      <c r="O613" s="116"/>
      <c r="P613" s="116"/>
      <c r="Q613" s="116"/>
      <c r="R613" s="116"/>
      <c r="S613" s="116"/>
      <c r="T613" s="116">
        <v>30390256</v>
      </c>
      <c r="U613" s="140">
        <v>0.14749999999999999</v>
      </c>
      <c r="V613" s="116" t="s">
        <v>2212</v>
      </c>
      <c r="W613" s="116"/>
      <c r="X613" s="116">
        <v>624</v>
      </c>
      <c r="Y613" s="116">
        <v>24</v>
      </c>
      <c r="Z613" s="116" t="s">
        <v>56</v>
      </c>
      <c r="AA613" s="116"/>
      <c r="AB613" s="116"/>
      <c r="AC613" s="116"/>
      <c r="AD613" s="116"/>
      <c r="AE613" s="116" t="s">
        <v>2493</v>
      </c>
      <c r="AF613" s="116"/>
      <c r="AG613" s="116" t="s">
        <v>2657</v>
      </c>
      <c r="AH613" s="116"/>
      <c r="AI613" s="116"/>
      <c r="AJ613" s="116"/>
      <c r="AK613" s="116"/>
      <c r="AL613" s="116"/>
      <c r="AM613" s="116"/>
      <c r="AN613" s="116"/>
      <c r="AO613" s="116"/>
      <c r="AP613" s="116"/>
      <c r="AQ613" s="116"/>
      <c r="AR613" s="116"/>
      <c r="AS613" s="116" t="s">
        <v>53</v>
      </c>
      <c r="AT613" s="116"/>
      <c r="AU613" s="123"/>
      <c r="AV613" s="123"/>
      <c r="AW613" s="123"/>
      <c r="AX613" s="123"/>
      <c r="AY613" s="123"/>
      <c r="AZ613" s="123"/>
      <c r="BA613" s="116"/>
      <c r="BB613" s="116">
        <f t="shared" si="36"/>
        <v>0</v>
      </c>
      <c r="BC613" s="116">
        <f t="shared" si="37"/>
        <v>1</v>
      </c>
      <c r="BD613" s="116">
        <f t="shared" si="38"/>
        <v>1900</v>
      </c>
      <c r="BE613" s="124">
        <f t="shared" si="39"/>
        <v>0</v>
      </c>
    </row>
    <row r="614" spans="1:57">
      <c r="A614" s="116"/>
      <c r="B614" s="116"/>
      <c r="C614" s="116" t="s">
        <v>2494</v>
      </c>
      <c r="D614" s="116"/>
      <c r="E614" s="116" t="s">
        <v>2190</v>
      </c>
      <c r="F614" s="116"/>
      <c r="G614" s="116"/>
      <c r="H614" s="116"/>
      <c r="I614" s="116"/>
      <c r="J614" s="116"/>
      <c r="K614" s="116" t="s">
        <v>1799</v>
      </c>
      <c r="L614" s="116" t="s">
        <v>1934</v>
      </c>
      <c r="M614" s="116"/>
      <c r="N614" s="116"/>
      <c r="O614" s="116"/>
      <c r="P614" s="116"/>
      <c r="Q614" s="116"/>
      <c r="R614" s="116"/>
      <c r="S614" s="116"/>
      <c r="T614" s="116">
        <v>30390256</v>
      </c>
      <c r="U614" s="140">
        <v>0.14749999999999999</v>
      </c>
      <c r="V614" s="116" t="s">
        <v>2212</v>
      </c>
      <c r="W614" s="116"/>
      <c r="X614" s="116">
        <v>624</v>
      </c>
      <c r="Y614" s="116">
        <v>24</v>
      </c>
      <c r="Z614" s="116" t="s">
        <v>56</v>
      </c>
      <c r="AA614" s="116"/>
      <c r="AB614" s="116"/>
      <c r="AC614" s="116"/>
      <c r="AD614" s="116"/>
      <c r="AE614" s="116" t="s">
        <v>2494</v>
      </c>
      <c r="AF614" s="116"/>
      <c r="AG614" s="116" t="s">
        <v>2657</v>
      </c>
      <c r="AH614" s="116"/>
      <c r="AI614" s="116"/>
      <c r="AJ614" s="116"/>
      <c r="AK614" s="116"/>
      <c r="AL614" s="116"/>
      <c r="AM614" s="116"/>
      <c r="AN614" s="116"/>
      <c r="AO614" s="116"/>
      <c r="AP614" s="116"/>
      <c r="AQ614" s="116"/>
      <c r="AR614" s="116"/>
      <c r="AS614" s="116" t="s">
        <v>53</v>
      </c>
      <c r="AT614" s="116"/>
      <c r="AU614" s="123"/>
      <c r="AV614" s="123"/>
      <c r="AW614" s="123"/>
      <c r="AX614" s="123"/>
      <c r="AY614" s="123"/>
      <c r="AZ614" s="123"/>
      <c r="BA614" s="116"/>
      <c r="BB614" s="116">
        <f t="shared" si="36"/>
        <v>0</v>
      </c>
      <c r="BC614" s="116">
        <f t="shared" si="37"/>
        <v>1</v>
      </c>
      <c r="BD614" s="116">
        <f t="shared" si="38"/>
        <v>1900</v>
      </c>
      <c r="BE614" s="124">
        <f t="shared" si="39"/>
        <v>0</v>
      </c>
    </row>
    <row r="615" spans="1:57">
      <c r="A615" s="116"/>
      <c r="B615" s="116"/>
      <c r="C615" s="116" t="s">
        <v>2495</v>
      </c>
      <c r="D615" s="116"/>
      <c r="E615" s="116" t="s">
        <v>2190</v>
      </c>
      <c r="F615" s="116"/>
      <c r="G615" s="116"/>
      <c r="H615" s="116"/>
      <c r="I615" s="116"/>
      <c r="J615" s="116"/>
      <c r="K615" s="116" t="s">
        <v>1799</v>
      </c>
      <c r="L615" s="116" t="s">
        <v>1934</v>
      </c>
      <c r="M615" s="116"/>
      <c r="N615" s="116"/>
      <c r="O615" s="116"/>
      <c r="P615" s="116"/>
      <c r="Q615" s="116"/>
      <c r="R615" s="116"/>
      <c r="S615" s="116"/>
      <c r="T615" s="116">
        <v>30390256</v>
      </c>
      <c r="U615" s="140">
        <v>0.14749999999999999</v>
      </c>
      <c r="V615" s="116" t="s">
        <v>2212</v>
      </c>
      <c r="W615" s="116"/>
      <c r="X615" s="116">
        <v>624</v>
      </c>
      <c r="Y615" s="116">
        <v>24</v>
      </c>
      <c r="Z615" s="116" t="s">
        <v>56</v>
      </c>
      <c r="AA615" s="116"/>
      <c r="AB615" s="116"/>
      <c r="AC615" s="116"/>
      <c r="AD615" s="116"/>
      <c r="AE615" s="116" t="s">
        <v>2495</v>
      </c>
      <c r="AF615" s="116"/>
      <c r="AG615" s="116" t="s">
        <v>2657</v>
      </c>
      <c r="AH615" s="116"/>
      <c r="AI615" s="116"/>
      <c r="AJ615" s="116"/>
      <c r="AK615" s="116"/>
      <c r="AL615" s="116"/>
      <c r="AM615" s="116"/>
      <c r="AN615" s="116"/>
      <c r="AO615" s="116"/>
      <c r="AP615" s="116"/>
      <c r="AQ615" s="116"/>
      <c r="AR615" s="116"/>
      <c r="AS615" s="116" t="s">
        <v>53</v>
      </c>
      <c r="AT615" s="116"/>
      <c r="AU615" s="123"/>
      <c r="AV615" s="123"/>
      <c r="AW615" s="123"/>
      <c r="AX615" s="123"/>
      <c r="AY615" s="123"/>
      <c r="AZ615" s="123"/>
      <c r="BA615" s="116"/>
      <c r="BB615" s="116">
        <f t="shared" si="36"/>
        <v>0</v>
      </c>
      <c r="BC615" s="116">
        <f t="shared" si="37"/>
        <v>1</v>
      </c>
      <c r="BD615" s="116">
        <f t="shared" si="38"/>
        <v>1900</v>
      </c>
      <c r="BE615" s="124">
        <f t="shared" si="39"/>
        <v>0</v>
      </c>
    </row>
    <row r="616" spans="1:57">
      <c r="A616" s="116"/>
      <c r="B616" s="116"/>
      <c r="C616" s="116" t="s">
        <v>2496</v>
      </c>
      <c r="D616" s="116"/>
      <c r="E616" s="116" t="s">
        <v>2190</v>
      </c>
      <c r="F616" s="116"/>
      <c r="G616" s="116"/>
      <c r="H616" s="116"/>
      <c r="I616" s="116"/>
      <c r="J616" s="116"/>
      <c r="K616" s="116" t="s">
        <v>1799</v>
      </c>
      <c r="L616" s="116" t="s">
        <v>1934</v>
      </c>
      <c r="M616" s="116"/>
      <c r="N616" s="116"/>
      <c r="O616" s="116"/>
      <c r="P616" s="116"/>
      <c r="Q616" s="116"/>
      <c r="R616" s="116"/>
      <c r="S616" s="116"/>
      <c r="T616" s="116">
        <v>30390256</v>
      </c>
      <c r="U616" s="140">
        <v>0.14749999999999999</v>
      </c>
      <c r="V616" s="116" t="s">
        <v>2212</v>
      </c>
      <c r="W616" s="116"/>
      <c r="X616" s="116">
        <v>624</v>
      </c>
      <c r="Y616" s="116">
        <v>24</v>
      </c>
      <c r="Z616" s="116" t="s">
        <v>56</v>
      </c>
      <c r="AA616" s="116"/>
      <c r="AB616" s="116"/>
      <c r="AC616" s="116"/>
      <c r="AD616" s="116"/>
      <c r="AE616" s="116" t="s">
        <v>2496</v>
      </c>
      <c r="AF616" s="116"/>
      <c r="AG616" s="116" t="s">
        <v>2657</v>
      </c>
      <c r="AH616" s="116"/>
      <c r="AI616" s="116"/>
      <c r="AJ616" s="116"/>
      <c r="AK616" s="116"/>
      <c r="AL616" s="116"/>
      <c r="AM616" s="116"/>
      <c r="AN616" s="116"/>
      <c r="AO616" s="116"/>
      <c r="AP616" s="116"/>
      <c r="AQ616" s="116"/>
      <c r="AR616" s="116"/>
      <c r="AS616" s="116" t="s">
        <v>53</v>
      </c>
      <c r="AT616" s="116"/>
      <c r="AU616" s="123"/>
      <c r="AV616" s="123"/>
      <c r="AW616" s="123"/>
      <c r="AX616" s="123"/>
      <c r="AY616" s="123"/>
      <c r="AZ616" s="123"/>
      <c r="BA616" s="116"/>
      <c r="BB616" s="116">
        <f t="shared" si="36"/>
        <v>0</v>
      </c>
      <c r="BC616" s="116">
        <f t="shared" si="37"/>
        <v>1</v>
      </c>
      <c r="BD616" s="116">
        <f t="shared" si="38"/>
        <v>1900</v>
      </c>
      <c r="BE616" s="124">
        <f t="shared" si="39"/>
        <v>0</v>
      </c>
    </row>
    <row r="617" spans="1:57">
      <c r="A617" s="116"/>
      <c r="B617" s="116"/>
      <c r="C617" s="116" t="s">
        <v>2497</v>
      </c>
      <c r="D617" s="116"/>
      <c r="E617" s="116" t="s">
        <v>2190</v>
      </c>
      <c r="F617" s="116"/>
      <c r="G617" s="116"/>
      <c r="H617" s="116"/>
      <c r="I617" s="116"/>
      <c r="J617" s="116"/>
      <c r="K617" s="116" t="s">
        <v>1799</v>
      </c>
      <c r="L617" s="116" t="s">
        <v>1934</v>
      </c>
      <c r="M617" s="116"/>
      <c r="N617" s="116"/>
      <c r="O617" s="116"/>
      <c r="P617" s="116"/>
      <c r="Q617" s="116"/>
      <c r="R617" s="116"/>
      <c r="S617" s="116"/>
      <c r="T617" s="116">
        <v>30390256</v>
      </c>
      <c r="U617" s="140">
        <v>0.14749999999999999</v>
      </c>
      <c r="V617" s="116" t="s">
        <v>2212</v>
      </c>
      <c r="W617" s="116"/>
      <c r="X617" s="116">
        <v>624</v>
      </c>
      <c r="Y617" s="116">
        <v>24</v>
      </c>
      <c r="Z617" s="116" t="s">
        <v>56</v>
      </c>
      <c r="AA617" s="116"/>
      <c r="AB617" s="116"/>
      <c r="AC617" s="116"/>
      <c r="AD617" s="116"/>
      <c r="AE617" s="116" t="s">
        <v>2497</v>
      </c>
      <c r="AF617" s="116"/>
      <c r="AG617" s="116" t="s">
        <v>2657</v>
      </c>
      <c r="AH617" s="116"/>
      <c r="AI617" s="116"/>
      <c r="AJ617" s="116"/>
      <c r="AK617" s="116"/>
      <c r="AL617" s="116"/>
      <c r="AM617" s="116"/>
      <c r="AN617" s="116"/>
      <c r="AO617" s="116"/>
      <c r="AP617" s="116"/>
      <c r="AQ617" s="116"/>
      <c r="AR617" s="116"/>
      <c r="AS617" s="116" t="s">
        <v>53</v>
      </c>
      <c r="AT617" s="116"/>
      <c r="AU617" s="123"/>
      <c r="AV617" s="123"/>
      <c r="AW617" s="123"/>
      <c r="AX617" s="123"/>
      <c r="AY617" s="123"/>
      <c r="AZ617" s="123"/>
      <c r="BA617" s="116"/>
      <c r="BB617" s="116">
        <f t="shared" si="36"/>
        <v>0</v>
      </c>
      <c r="BC617" s="116">
        <f t="shared" si="37"/>
        <v>1</v>
      </c>
      <c r="BD617" s="116">
        <f t="shared" si="38"/>
        <v>1900</v>
      </c>
      <c r="BE617" s="124">
        <f t="shared" si="39"/>
        <v>0</v>
      </c>
    </row>
    <row r="618" spans="1:57">
      <c r="A618" s="116"/>
      <c r="B618" s="116"/>
      <c r="C618" s="116" t="s">
        <v>2498</v>
      </c>
      <c r="D618" s="116"/>
      <c r="E618" s="116" t="s">
        <v>2190</v>
      </c>
      <c r="F618" s="116"/>
      <c r="G618" s="116"/>
      <c r="H618" s="116"/>
      <c r="I618" s="116"/>
      <c r="J618" s="116"/>
      <c r="K618" s="116" t="s">
        <v>1799</v>
      </c>
      <c r="L618" s="116" t="s">
        <v>1934</v>
      </c>
      <c r="M618" s="116"/>
      <c r="N618" s="116"/>
      <c r="O618" s="116"/>
      <c r="P618" s="116"/>
      <c r="Q618" s="116"/>
      <c r="R618" s="116"/>
      <c r="S618" s="116"/>
      <c r="T618" s="116">
        <v>30390256</v>
      </c>
      <c r="U618" s="140">
        <v>0.14749999999999999</v>
      </c>
      <c r="V618" s="116" t="s">
        <v>2212</v>
      </c>
      <c r="W618" s="116"/>
      <c r="X618" s="116">
        <v>624</v>
      </c>
      <c r="Y618" s="116">
        <v>24</v>
      </c>
      <c r="Z618" s="116" t="s">
        <v>56</v>
      </c>
      <c r="AA618" s="116"/>
      <c r="AB618" s="116"/>
      <c r="AC618" s="116"/>
      <c r="AD618" s="116"/>
      <c r="AE618" s="116" t="s">
        <v>2498</v>
      </c>
      <c r="AF618" s="116"/>
      <c r="AG618" s="116" t="s">
        <v>2657</v>
      </c>
      <c r="AH618" s="116"/>
      <c r="AI618" s="116"/>
      <c r="AJ618" s="116"/>
      <c r="AK618" s="116"/>
      <c r="AL618" s="116"/>
      <c r="AM618" s="116"/>
      <c r="AN618" s="116"/>
      <c r="AO618" s="116"/>
      <c r="AP618" s="116"/>
      <c r="AQ618" s="116"/>
      <c r="AR618" s="116"/>
      <c r="AS618" s="116" t="s">
        <v>53</v>
      </c>
      <c r="AT618" s="116"/>
      <c r="AU618" s="123"/>
      <c r="AV618" s="123"/>
      <c r="AW618" s="123"/>
      <c r="AX618" s="123"/>
      <c r="AY618" s="123"/>
      <c r="AZ618" s="123"/>
      <c r="BA618" s="116"/>
      <c r="BB618" s="116">
        <f t="shared" si="36"/>
        <v>0</v>
      </c>
      <c r="BC618" s="116">
        <f t="shared" si="37"/>
        <v>1</v>
      </c>
      <c r="BD618" s="116">
        <f t="shared" si="38"/>
        <v>1900</v>
      </c>
      <c r="BE618" s="124">
        <f t="shared" si="39"/>
        <v>0</v>
      </c>
    </row>
    <row r="619" spans="1:57">
      <c r="A619" s="116"/>
      <c r="B619" s="116"/>
      <c r="C619" s="116" t="s">
        <v>2499</v>
      </c>
      <c r="D619" s="116"/>
      <c r="E619" s="116" t="s">
        <v>2190</v>
      </c>
      <c r="F619" s="116"/>
      <c r="G619" s="116"/>
      <c r="H619" s="116"/>
      <c r="I619" s="116"/>
      <c r="J619" s="116"/>
      <c r="K619" s="116" t="s">
        <v>1799</v>
      </c>
      <c r="L619" s="116" t="s">
        <v>1934</v>
      </c>
      <c r="M619" s="116"/>
      <c r="N619" s="116"/>
      <c r="O619" s="116"/>
      <c r="P619" s="116"/>
      <c r="Q619" s="116"/>
      <c r="R619" s="116"/>
      <c r="S619" s="116"/>
      <c r="T619" s="116">
        <v>30390256</v>
      </c>
      <c r="U619" s="140">
        <v>0.14749999999999999</v>
      </c>
      <c r="V619" s="116" t="s">
        <v>2212</v>
      </c>
      <c r="W619" s="116"/>
      <c r="X619" s="116">
        <v>624</v>
      </c>
      <c r="Y619" s="116">
        <v>24</v>
      </c>
      <c r="Z619" s="116" t="s">
        <v>56</v>
      </c>
      <c r="AA619" s="116"/>
      <c r="AB619" s="116"/>
      <c r="AC619" s="116"/>
      <c r="AD619" s="116"/>
      <c r="AE619" s="116" t="s">
        <v>2499</v>
      </c>
      <c r="AF619" s="116"/>
      <c r="AG619" s="116" t="s">
        <v>2657</v>
      </c>
      <c r="AH619" s="116"/>
      <c r="AI619" s="116"/>
      <c r="AJ619" s="116"/>
      <c r="AK619" s="116"/>
      <c r="AL619" s="116"/>
      <c r="AM619" s="116"/>
      <c r="AN619" s="116"/>
      <c r="AO619" s="116"/>
      <c r="AP619" s="116"/>
      <c r="AQ619" s="116"/>
      <c r="AR619" s="116"/>
      <c r="AS619" s="116" t="s">
        <v>53</v>
      </c>
      <c r="AT619" s="116"/>
      <c r="AU619" s="123"/>
      <c r="AV619" s="123"/>
      <c r="AW619" s="123"/>
      <c r="AX619" s="123"/>
      <c r="AY619" s="123"/>
      <c r="AZ619" s="123"/>
      <c r="BA619" s="116"/>
      <c r="BB619" s="116">
        <f t="shared" si="36"/>
        <v>0</v>
      </c>
      <c r="BC619" s="116">
        <f t="shared" si="37"/>
        <v>1</v>
      </c>
      <c r="BD619" s="116">
        <f t="shared" si="38"/>
        <v>1900</v>
      </c>
      <c r="BE619" s="124">
        <f t="shared" si="39"/>
        <v>0</v>
      </c>
    </row>
    <row r="620" spans="1:57">
      <c r="A620" s="116"/>
      <c r="B620" s="116"/>
      <c r="C620" s="116" t="s">
        <v>2500</v>
      </c>
      <c r="D620" s="116"/>
      <c r="E620" s="116" t="s">
        <v>2190</v>
      </c>
      <c r="F620" s="116"/>
      <c r="G620" s="116"/>
      <c r="H620" s="116"/>
      <c r="I620" s="116"/>
      <c r="J620" s="116"/>
      <c r="K620" s="116" t="s">
        <v>1799</v>
      </c>
      <c r="L620" s="116" t="s">
        <v>1934</v>
      </c>
      <c r="M620" s="116"/>
      <c r="N620" s="116"/>
      <c r="O620" s="116"/>
      <c r="P620" s="116"/>
      <c r="Q620" s="116"/>
      <c r="R620" s="116"/>
      <c r="S620" s="116"/>
      <c r="T620" s="116">
        <v>30390256</v>
      </c>
      <c r="U620" s="140">
        <v>0.14749999999999999</v>
      </c>
      <c r="V620" s="116" t="s">
        <v>2212</v>
      </c>
      <c r="W620" s="116"/>
      <c r="X620" s="116">
        <v>624</v>
      </c>
      <c r="Y620" s="116">
        <v>24</v>
      </c>
      <c r="Z620" s="116" t="s">
        <v>56</v>
      </c>
      <c r="AA620" s="116"/>
      <c r="AB620" s="116"/>
      <c r="AC620" s="116"/>
      <c r="AD620" s="116"/>
      <c r="AE620" s="116" t="s">
        <v>2500</v>
      </c>
      <c r="AF620" s="116"/>
      <c r="AG620" s="116" t="s">
        <v>2657</v>
      </c>
      <c r="AH620" s="116"/>
      <c r="AI620" s="116"/>
      <c r="AJ620" s="116"/>
      <c r="AK620" s="116"/>
      <c r="AL620" s="116"/>
      <c r="AM620" s="116"/>
      <c r="AN620" s="116"/>
      <c r="AO620" s="116"/>
      <c r="AP620" s="116"/>
      <c r="AQ620" s="116"/>
      <c r="AR620" s="116"/>
      <c r="AS620" s="116" t="s">
        <v>53</v>
      </c>
      <c r="AT620" s="116"/>
      <c r="AU620" s="123"/>
      <c r="AV620" s="123"/>
      <c r="AW620" s="123"/>
      <c r="AX620" s="123"/>
      <c r="AY620" s="123"/>
      <c r="AZ620" s="123"/>
      <c r="BA620" s="116"/>
      <c r="BB620" s="116">
        <f t="shared" si="36"/>
        <v>0</v>
      </c>
      <c r="BC620" s="116">
        <f t="shared" si="37"/>
        <v>1</v>
      </c>
      <c r="BD620" s="116">
        <f t="shared" si="38"/>
        <v>1900</v>
      </c>
      <c r="BE620" s="124">
        <f t="shared" si="39"/>
        <v>0</v>
      </c>
    </row>
    <row r="621" spans="1:57">
      <c r="A621" s="116"/>
      <c r="B621" s="116"/>
      <c r="C621" s="116" t="s">
        <v>2501</v>
      </c>
      <c r="D621" s="116"/>
      <c r="E621" s="116" t="s">
        <v>2190</v>
      </c>
      <c r="F621" s="116"/>
      <c r="G621" s="116"/>
      <c r="H621" s="116"/>
      <c r="I621" s="116"/>
      <c r="J621" s="116"/>
      <c r="K621" s="116" t="s">
        <v>1799</v>
      </c>
      <c r="L621" s="116" t="s">
        <v>1934</v>
      </c>
      <c r="M621" s="116"/>
      <c r="N621" s="116"/>
      <c r="O621" s="116"/>
      <c r="P621" s="116"/>
      <c r="Q621" s="116"/>
      <c r="R621" s="116"/>
      <c r="S621" s="116"/>
      <c r="T621" s="116">
        <v>30390256</v>
      </c>
      <c r="U621" s="140">
        <v>0.14749999999999999</v>
      </c>
      <c r="V621" s="116" t="s">
        <v>2212</v>
      </c>
      <c r="W621" s="116"/>
      <c r="X621" s="116">
        <v>624</v>
      </c>
      <c r="Y621" s="116">
        <v>24</v>
      </c>
      <c r="Z621" s="116" t="s">
        <v>56</v>
      </c>
      <c r="AA621" s="116"/>
      <c r="AB621" s="116"/>
      <c r="AC621" s="116"/>
      <c r="AD621" s="116"/>
      <c r="AE621" s="116" t="s">
        <v>2501</v>
      </c>
      <c r="AF621" s="116"/>
      <c r="AG621" s="116" t="s">
        <v>2657</v>
      </c>
      <c r="AH621" s="116"/>
      <c r="AI621" s="116"/>
      <c r="AJ621" s="116"/>
      <c r="AK621" s="116"/>
      <c r="AL621" s="116"/>
      <c r="AM621" s="116"/>
      <c r="AN621" s="116"/>
      <c r="AO621" s="116"/>
      <c r="AP621" s="116"/>
      <c r="AQ621" s="116"/>
      <c r="AR621" s="116"/>
      <c r="AS621" s="116" t="s">
        <v>53</v>
      </c>
      <c r="AT621" s="116"/>
      <c r="AU621" s="123"/>
      <c r="AV621" s="123"/>
      <c r="AW621" s="123"/>
      <c r="AX621" s="123"/>
      <c r="AY621" s="123"/>
      <c r="AZ621" s="123"/>
      <c r="BA621" s="116"/>
      <c r="BB621" s="116">
        <f t="shared" si="36"/>
        <v>0</v>
      </c>
      <c r="BC621" s="116">
        <f t="shared" si="37"/>
        <v>1</v>
      </c>
      <c r="BD621" s="116">
        <f t="shared" si="38"/>
        <v>1900</v>
      </c>
      <c r="BE621" s="124">
        <f t="shared" si="39"/>
        <v>0</v>
      </c>
    </row>
    <row r="622" spans="1:57">
      <c r="A622" s="116"/>
      <c r="B622" s="116"/>
      <c r="C622" s="116" t="s">
        <v>2502</v>
      </c>
      <c r="D622" s="116"/>
      <c r="E622" s="116" t="s">
        <v>2190</v>
      </c>
      <c r="F622" s="116"/>
      <c r="G622" s="116"/>
      <c r="H622" s="116"/>
      <c r="I622" s="116"/>
      <c r="J622" s="116"/>
      <c r="K622" s="116" t="s">
        <v>1799</v>
      </c>
      <c r="L622" s="116" t="s">
        <v>1934</v>
      </c>
      <c r="M622" s="116"/>
      <c r="N622" s="116"/>
      <c r="O622" s="116"/>
      <c r="P622" s="116"/>
      <c r="Q622" s="116"/>
      <c r="R622" s="116"/>
      <c r="S622" s="116"/>
      <c r="T622" s="116">
        <v>30390256</v>
      </c>
      <c r="U622" s="140">
        <v>0.14749999999999999</v>
      </c>
      <c r="V622" s="116" t="s">
        <v>2212</v>
      </c>
      <c r="W622" s="116"/>
      <c r="X622" s="116">
        <v>624</v>
      </c>
      <c r="Y622" s="116">
        <v>24</v>
      </c>
      <c r="Z622" s="116" t="s">
        <v>56</v>
      </c>
      <c r="AA622" s="116"/>
      <c r="AB622" s="116"/>
      <c r="AC622" s="116"/>
      <c r="AD622" s="116"/>
      <c r="AE622" s="116" t="s">
        <v>2502</v>
      </c>
      <c r="AF622" s="116"/>
      <c r="AG622" s="116" t="s">
        <v>2657</v>
      </c>
      <c r="AH622" s="116"/>
      <c r="AI622" s="116"/>
      <c r="AJ622" s="116"/>
      <c r="AK622" s="116"/>
      <c r="AL622" s="116"/>
      <c r="AM622" s="116"/>
      <c r="AN622" s="116"/>
      <c r="AO622" s="116"/>
      <c r="AP622" s="116"/>
      <c r="AQ622" s="116"/>
      <c r="AR622" s="116"/>
      <c r="AS622" s="116" t="s">
        <v>53</v>
      </c>
      <c r="AT622" s="116"/>
      <c r="AU622" s="123"/>
      <c r="AV622" s="123"/>
      <c r="AW622" s="123"/>
      <c r="AX622" s="123"/>
      <c r="AY622" s="123"/>
      <c r="AZ622" s="123"/>
      <c r="BA622" s="116"/>
      <c r="BB622" s="116">
        <f t="shared" si="36"/>
        <v>0</v>
      </c>
      <c r="BC622" s="116">
        <f t="shared" si="37"/>
        <v>1</v>
      </c>
      <c r="BD622" s="116">
        <f t="shared" si="38"/>
        <v>1900</v>
      </c>
      <c r="BE622" s="124">
        <f t="shared" si="39"/>
        <v>0</v>
      </c>
    </row>
    <row r="623" spans="1:57">
      <c r="A623" s="116"/>
      <c r="B623" s="116"/>
      <c r="C623" s="116" t="s">
        <v>2503</v>
      </c>
      <c r="D623" s="116"/>
      <c r="E623" s="116" t="s">
        <v>2190</v>
      </c>
      <c r="F623" s="116"/>
      <c r="G623" s="116"/>
      <c r="H623" s="116"/>
      <c r="I623" s="116"/>
      <c r="J623" s="116"/>
      <c r="K623" s="116" t="s">
        <v>1799</v>
      </c>
      <c r="L623" s="116" t="s">
        <v>1934</v>
      </c>
      <c r="M623" s="116"/>
      <c r="N623" s="116"/>
      <c r="O623" s="116"/>
      <c r="P623" s="116"/>
      <c r="Q623" s="116"/>
      <c r="R623" s="116"/>
      <c r="S623" s="116"/>
      <c r="T623" s="116">
        <v>30390256</v>
      </c>
      <c r="U623" s="140">
        <v>0.14749999999999999</v>
      </c>
      <c r="V623" s="116" t="s">
        <v>2212</v>
      </c>
      <c r="W623" s="116"/>
      <c r="X623" s="116">
        <v>624</v>
      </c>
      <c r="Y623" s="116">
        <v>24</v>
      </c>
      <c r="Z623" s="116" t="s">
        <v>56</v>
      </c>
      <c r="AA623" s="116"/>
      <c r="AB623" s="116"/>
      <c r="AC623" s="116"/>
      <c r="AD623" s="116"/>
      <c r="AE623" s="116" t="s">
        <v>2503</v>
      </c>
      <c r="AF623" s="116"/>
      <c r="AG623" s="116" t="s">
        <v>2657</v>
      </c>
      <c r="AH623" s="116"/>
      <c r="AI623" s="116"/>
      <c r="AJ623" s="116"/>
      <c r="AK623" s="116"/>
      <c r="AL623" s="116"/>
      <c r="AM623" s="116"/>
      <c r="AN623" s="116"/>
      <c r="AO623" s="116"/>
      <c r="AP623" s="116"/>
      <c r="AQ623" s="116"/>
      <c r="AR623" s="116"/>
      <c r="AS623" s="116" t="s">
        <v>53</v>
      </c>
      <c r="AT623" s="116"/>
      <c r="AU623" s="123"/>
      <c r="AV623" s="123"/>
      <c r="AW623" s="123"/>
      <c r="AX623" s="123"/>
      <c r="AY623" s="123"/>
      <c r="AZ623" s="123"/>
      <c r="BA623" s="116"/>
      <c r="BB623" s="116">
        <f t="shared" si="36"/>
        <v>0</v>
      </c>
      <c r="BC623" s="116">
        <f t="shared" si="37"/>
        <v>1</v>
      </c>
      <c r="BD623" s="116">
        <f t="shared" si="38"/>
        <v>1900</v>
      </c>
      <c r="BE623" s="124">
        <f t="shared" si="39"/>
        <v>0</v>
      </c>
    </row>
    <row r="624" spans="1:57">
      <c r="A624" s="116"/>
      <c r="B624" s="116"/>
      <c r="C624" s="116" t="s">
        <v>2504</v>
      </c>
      <c r="D624" s="116"/>
      <c r="E624" s="116" t="s">
        <v>2190</v>
      </c>
      <c r="F624" s="116"/>
      <c r="G624" s="116"/>
      <c r="H624" s="116"/>
      <c r="I624" s="116"/>
      <c r="J624" s="116"/>
      <c r="K624" s="116" t="s">
        <v>1799</v>
      </c>
      <c r="L624" s="116" t="s">
        <v>1934</v>
      </c>
      <c r="M624" s="116"/>
      <c r="N624" s="116"/>
      <c r="O624" s="116"/>
      <c r="P624" s="116"/>
      <c r="Q624" s="116"/>
      <c r="R624" s="116"/>
      <c r="S624" s="116"/>
      <c r="T624" s="116">
        <v>30390256</v>
      </c>
      <c r="U624" s="140">
        <v>0.14749999999999999</v>
      </c>
      <c r="V624" s="116" t="s">
        <v>2212</v>
      </c>
      <c r="W624" s="116"/>
      <c r="X624" s="116">
        <v>624</v>
      </c>
      <c r="Y624" s="116">
        <v>24</v>
      </c>
      <c r="Z624" s="116" t="s">
        <v>56</v>
      </c>
      <c r="AA624" s="116"/>
      <c r="AB624" s="116"/>
      <c r="AC624" s="116"/>
      <c r="AD624" s="116"/>
      <c r="AE624" s="116" t="s">
        <v>2504</v>
      </c>
      <c r="AF624" s="116"/>
      <c r="AG624" s="116" t="s">
        <v>2657</v>
      </c>
      <c r="AH624" s="116"/>
      <c r="AI624" s="116"/>
      <c r="AJ624" s="116"/>
      <c r="AK624" s="116"/>
      <c r="AL624" s="116"/>
      <c r="AM624" s="116"/>
      <c r="AN624" s="116"/>
      <c r="AO624" s="116"/>
      <c r="AP624" s="116"/>
      <c r="AQ624" s="116"/>
      <c r="AR624" s="116"/>
      <c r="AS624" s="116" t="s">
        <v>53</v>
      </c>
      <c r="AT624" s="116"/>
      <c r="AU624" s="123"/>
      <c r="AV624" s="123"/>
      <c r="AW624" s="123"/>
      <c r="AX624" s="123"/>
      <c r="AY624" s="123"/>
      <c r="AZ624" s="123"/>
      <c r="BA624" s="116"/>
      <c r="BB624" s="116">
        <f t="shared" si="36"/>
        <v>0</v>
      </c>
      <c r="BC624" s="116">
        <f t="shared" si="37"/>
        <v>1</v>
      </c>
      <c r="BD624" s="116">
        <f t="shared" si="38"/>
        <v>1900</v>
      </c>
      <c r="BE624" s="124">
        <f t="shared" si="39"/>
        <v>0</v>
      </c>
    </row>
    <row r="625" spans="1:57">
      <c r="A625" s="116"/>
      <c r="B625" s="116"/>
      <c r="C625" s="116" t="s">
        <v>2505</v>
      </c>
      <c r="D625" s="116"/>
      <c r="E625" s="116" t="s">
        <v>2190</v>
      </c>
      <c r="F625" s="116"/>
      <c r="G625" s="116"/>
      <c r="H625" s="116"/>
      <c r="I625" s="116"/>
      <c r="J625" s="116"/>
      <c r="K625" s="116" t="s">
        <v>1799</v>
      </c>
      <c r="L625" s="116" t="s">
        <v>1934</v>
      </c>
      <c r="M625" s="116"/>
      <c r="N625" s="116"/>
      <c r="O625" s="116"/>
      <c r="P625" s="116"/>
      <c r="Q625" s="116"/>
      <c r="R625" s="116"/>
      <c r="S625" s="116"/>
      <c r="T625" s="116">
        <v>30390256</v>
      </c>
      <c r="U625" s="140">
        <v>0.14749999999999999</v>
      </c>
      <c r="V625" s="116" t="s">
        <v>2212</v>
      </c>
      <c r="W625" s="116"/>
      <c r="X625" s="116">
        <v>624</v>
      </c>
      <c r="Y625" s="116">
        <v>24</v>
      </c>
      <c r="Z625" s="116" t="s">
        <v>56</v>
      </c>
      <c r="AA625" s="116"/>
      <c r="AB625" s="116"/>
      <c r="AC625" s="116"/>
      <c r="AD625" s="116"/>
      <c r="AE625" s="116" t="s">
        <v>2505</v>
      </c>
      <c r="AF625" s="116"/>
      <c r="AG625" s="116" t="s">
        <v>2657</v>
      </c>
      <c r="AH625" s="116"/>
      <c r="AI625" s="116"/>
      <c r="AJ625" s="116"/>
      <c r="AK625" s="116"/>
      <c r="AL625" s="116"/>
      <c r="AM625" s="116"/>
      <c r="AN625" s="116"/>
      <c r="AO625" s="116"/>
      <c r="AP625" s="116"/>
      <c r="AQ625" s="116"/>
      <c r="AR625" s="116"/>
      <c r="AS625" s="116" t="s">
        <v>53</v>
      </c>
      <c r="AT625" s="116"/>
      <c r="AU625" s="123"/>
      <c r="AV625" s="123"/>
      <c r="AW625" s="123"/>
      <c r="AX625" s="123"/>
      <c r="AY625" s="123"/>
      <c r="AZ625" s="123"/>
      <c r="BA625" s="116"/>
      <c r="BB625" s="116">
        <f t="shared" si="36"/>
        <v>0</v>
      </c>
      <c r="BC625" s="116">
        <f t="shared" si="37"/>
        <v>1</v>
      </c>
      <c r="BD625" s="116">
        <f t="shared" si="38"/>
        <v>1900</v>
      </c>
      <c r="BE625" s="124">
        <f t="shared" si="39"/>
        <v>0</v>
      </c>
    </row>
    <row r="626" spans="1:57">
      <c r="A626" s="116"/>
      <c r="B626" s="116"/>
      <c r="C626" s="116" t="s">
        <v>2506</v>
      </c>
      <c r="D626" s="116"/>
      <c r="E626" s="116" t="s">
        <v>2190</v>
      </c>
      <c r="F626" s="116"/>
      <c r="G626" s="116"/>
      <c r="H626" s="116"/>
      <c r="I626" s="116"/>
      <c r="J626" s="116"/>
      <c r="K626" s="116" t="s">
        <v>1799</v>
      </c>
      <c r="L626" s="116" t="s">
        <v>1934</v>
      </c>
      <c r="M626" s="116"/>
      <c r="N626" s="116"/>
      <c r="O626" s="116"/>
      <c r="P626" s="116"/>
      <c r="Q626" s="116"/>
      <c r="R626" s="116"/>
      <c r="S626" s="116"/>
      <c r="T626" s="116">
        <v>30390256</v>
      </c>
      <c r="U626" s="140">
        <v>0.14749999999999999</v>
      </c>
      <c r="V626" s="116" t="s">
        <v>2212</v>
      </c>
      <c r="W626" s="116"/>
      <c r="X626" s="116">
        <v>624</v>
      </c>
      <c r="Y626" s="116">
        <v>24</v>
      </c>
      <c r="Z626" s="116" t="s">
        <v>56</v>
      </c>
      <c r="AA626" s="116"/>
      <c r="AB626" s="116"/>
      <c r="AC626" s="116"/>
      <c r="AD626" s="116"/>
      <c r="AE626" s="116" t="s">
        <v>2506</v>
      </c>
      <c r="AF626" s="116"/>
      <c r="AG626" s="116" t="s">
        <v>2657</v>
      </c>
      <c r="AH626" s="116"/>
      <c r="AI626" s="116"/>
      <c r="AJ626" s="116"/>
      <c r="AK626" s="116"/>
      <c r="AL626" s="116"/>
      <c r="AM626" s="116"/>
      <c r="AN626" s="116"/>
      <c r="AO626" s="116"/>
      <c r="AP626" s="116"/>
      <c r="AQ626" s="116"/>
      <c r="AR626" s="116"/>
      <c r="AS626" s="116" t="s">
        <v>53</v>
      </c>
      <c r="AT626" s="116"/>
      <c r="AU626" s="123"/>
      <c r="AV626" s="123"/>
      <c r="AW626" s="123"/>
      <c r="AX626" s="123"/>
      <c r="AY626" s="123"/>
      <c r="AZ626" s="123"/>
      <c r="BA626" s="116"/>
      <c r="BB626" s="116">
        <f t="shared" si="36"/>
        <v>0</v>
      </c>
      <c r="BC626" s="116">
        <f t="shared" si="37"/>
        <v>1</v>
      </c>
      <c r="BD626" s="116">
        <f t="shared" si="38"/>
        <v>1900</v>
      </c>
      <c r="BE626" s="124">
        <f t="shared" si="39"/>
        <v>0</v>
      </c>
    </row>
    <row r="627" spans="1:57">
      <c r="A627" s="116"/>
      <c r="B627" s="116"/>
      <c r="C627" s="116" t="s">
        <v>2507</v>
      </c>
      <c r="D627" s="116"/>
      <c r="E627" s="116" t="s">
        <v>2190</v>
      </c>
      <c r="F627" s="116"/>
      <c r="G627" s="116"/>
      <c r="H627" s="116"/>
      <c r="I627" s="116"/>
      <c r="J627" s="116"/>
      <c r="K627" s="116" t="s">
        <v>1799</v>
      </c>
      <c r="L627" s="116" t="s">
        <v>1934</v>
      </c>
      <c r="M627" s="116"/>
      <c r="N627" s="116"/>
      <c r="O627" s="116"/>
      <c r="P627" s="116"/>
      <c r="Q627" s="116"/>
      <c r="R627" s="116"/>
      <c r="S627" s="116"/>
      <c r="T627" s="116">
        <v>30390256</v>
      </c>
      <c r="U627" s="140">
        <v>0.14749999999999999</v>
      </c>
      <c r="V627" s="116" t="s">
        <v>2212</v>
      </c>
      <c r="W627" s="116"/>
      <c r="X627" s="116">
        <v>624</v>
      </c>
      <c r="Y627" s="116">
        <v>24</v>
      </c>
      <c r="Z627" s="116" t="s">
        <v>56</v>
      </c>
      <c r="AA627" s="116"/>
      <c r="AB627" s="116"/>
      <c r="AC627" s="116"/>
      <c r="AD627" s="116"/>
      <c r="AE627" s="116" t="s">
        <v>2507</v>
      </c>
      <c r="AF627" s="116"/>
      <c r="AG627" s="116" t="s">
        <v>2657</v>
      </c>
      <c r="AH627" s="116"/>
      <c r="AI627" s="116"/>
      <c r="AJ627" s="116"/>
      <c r="AK627" s="116"/>
      <c r="AL627" s="116"/>
      <c r="AM627" s="116"/>
      <c r="AN627" s="116"/>
      <c r="AO627" s="116"/>
      <c r="AP627" s="116"/>
      <c r="AQ627" s="116"/>
      <c r="AR627" s="116"/>
      <c r="AS627" s="116" t="s">
        <v>53</v>
      </c>
      <c r="AT627" s="116"/>
      <c r="AU627" s="123"/>
      <c r="AV627" s="123"/>
      <c r="AW627" s="123"/>
      <c r="AX627" s="123"/>
      <c r="AY627" s="123"/>
      <c r="AZ627" s="123"/>
      <c r="BA627" s="116"/>
      <c r="BB627" s="116">
        <f t="shared" si="36"/>
        <v>0</v>
      </c>
      <c r="BC627" s="116">
        <f t="shared" si="37"/>
        <v>1</v>
      </c>
      <c r="BD627" s="116">
        <f t="shared" si="38"/>
        <v>1900</v>
      </c>
      <c r="BE627" s="124">
        <f t="shared" si="39"/>
        <v>0</v>
      </c>
    </row>
    <row r="628" spans="1:57">
      <c r="A628" s="116"/>
      <c r="B628" s="116"/>
      <c r="C628" s="116" t="s">
        <v>2508</v>
      </c>
      <c r="D628" s="116"/>
      <c r="E628" s="116" t="s">
        <v>2190</v>
      </c>
      <c r="F628" s="116"/>
      <c r="G628" s="116"/>
      <c r="H628" s="116"/>
      <c r="I628" s="116"/>
      <c r="J628" s="116"/>
      <c r="K628" s="116" t="s">
        <v>1799</v>
      </c>
      <c r="L628" s="116" t="s">
        <v>1934</v>
      </c>
      <c r="M628" s="116"/>
      <c r="N628" s="116"/>
      <c r="O628" s="116"/>
      <c r="P628" s="116"/>
      <c r="Q628" s="116"/>
      <c r="R628" s="116"/>
      <c r="S628" s="116"/>
      <c r="T628" s="116">
        <v>30390256</v>
      </c>
      <c r="U628" s="140">
        <v>0.14749999999999999</v>
      </c>
      <c r="V628" s="116" t="s">
        <v>2212</v>
      </c>
      <c r="W628" s="116"/>
      <c r="X628" s="116">
        <v>624</v>
      </c>
      <c r="Y628" s="116">
        <v>24</v>
      </c>
      <c r="Z628" s="116" t="s">
        <v>56</v>
      </c>
      <c r="AA628" s="116"/>
      <c r="AB628" s="116"/>
      <c r="AC628" s="116"/>
      <c r="AD628" s="116"/>
      <c r="AE628" s="116" t="s">
        <v>2508</v>
      </c>
      <c r="AF628" s="116"/>
      <c r="AG628" s="116" t="s">
        <v>2657</v>
      </c>
      <c r="AH628" s="116"/>
      <c r="AI628" s="116"/>
      <c r="AJ628" s="116"/>
      <c r="AK628" s="116"/>
      <c r="AL628" s="116"/>
      <c r="AM628" s="116"/>
      <c r="AN628" s="116"/>
      <c r="AO628" s="116"/>
      <c r="AP628" s="116"/>
      <c r="AQ628" s="116"/>
      <c r="AR628" s="116"/>
      <c r="AS628" s="116" t="s">
        <v>53</v>
      </c>
      <c r="AT628" s="116"/>
      <c r="AU628" s="123"/>
      <c r="AV628" s="123"/>
      <c r="AW628" s="123"/>
      <c r="AX628" s="123"/>
      <c r="AY628" s="123"/>
      <c r="AZ628" s="123"/>
      <c r="BA628" s="116"/>
      <c r="BB628" s="116">
        <f t="shared" si="36"/>
        <v>0</v>
      </c>
      <c r="BC628" s="116">
        <f t="shared" si="37"/>
        <v>1</v>
      </c>
      <c r="BD628" s="116">
        <f t="shared" si="38"/>
        <v>1900</v>
      </c>
      <c r="BE628" s="124">
        <f t="shared" si="39"/>
        <v>0</v>
      </c>
    </row>
    <row r="629" spans="1:57">
      <c r="A629" s="116"/>
      <c r="B629" s="116"/>
      <c r="C629" s="116" t="s">
        <v>2509</v>
      </c>
      <c r="D629" s="116"/>
      <c r="E629" s="116" t="s">
        <v>2190</v>
      </c>
      <c r="F629" s="116"/>
      <c r="G629" s="116"/>
      <c r="H629" s="116"/>
      <c r="I629" s="116"/>
      <c r="J629" s="116"/>
      <c r="K629" s="116" t="s">
        <v>1799</v>
      </c>
      <c r="L629" s="116" t="s">
        <v>1934</v>
      </c>
      <c r="M629" s="116"/>
      <c r="N629" s="116"/>
      <c r="O629" s="116"/>
      <c r="P629" s="116"/>
      <c r="Q629" s="116"/>
      <c r="R629" s="116"/>
      <c r="S629" s="116"/>
      <c r="T629" s="116">
        <v>30390256</v>
      </c>
      <c r="U629" s="140">
        <v>0.14749999999999999</v>
      </c>
      <c r="V629" s="116" t="s">
        <v>2212</v>
      </c>
      <c r="W629" s="116"/>
      <c r="X629" s="116">
        <v>624</v>
      </c>
      <c r="Y629" s="116">
        <v>24</v>
      </c>
      <c r="Z629" s="116" t="s">
        <v>56</v>
      </c>
      <c r="AA629" s="116"/>
      <c r="AB629" s="116"/>
      <c r="AC629" s="116"/>
      <c r="AD629" s="116"/>
      <c r="AE629" s="116" t="s">
        <v>2509</v>
      </c>
      <c r="AF629" s="116"/>
      <c r="AG629" s="116" t="s">
        <v>2657</v>
      </c>
      <c r="AH629" s="116"/>
      <c r="AI629" s="116"/>
      <c r="AJ629" s="116"/>
      <c r="AK629" s="116"/>
      <c r="AL629" s="116"/>
      <c r="AM629" s="116"/>
      <c r="AN629" s="116"/>
      <c r="AO629" s="116"/>
      <c r="AP629" s="116"/>
      <c r="AQ629" s="116"/>
      <c r="AR629" s="116"/>
      <c r="AS629" s="116" t="s">
        <v>53</v>
      </c>
      <c r="AT629" s="116"/>
      <c r="AU629" s="123"/>
      <c r="AV629" s="123"/>
      <c r="AW629" s="123"/>
      <c r="AX629" s="123"/>
      <c r="AY629" s="123"/>
      <c r="AZ629" s="123"/>
      <c r="BA629" s="116"/>
      <c r="BB629" s="116">
        <f t="shared" si="36"/>
        <v>0</v>
      </c>
      <c r="BC629" s="116">
        <f t="shared" si="37"/>
        <v>1</v>
      </c>
      <c r="BD629" s="116">
        <f t="shared" si="38"/>
        <v>1900</v>
      </c>
      <c r="BE629" s="124">
        <f t="shared" si="39"/>
        <v>0</v>
      </c>
    </row>
    <row r="630" spans="1:57">
      <c r="A630" s="116"/>
      <c r="B630" s="116"/>
      <c r="C630" s="116" t="s">
        <v>2510</v>
      </c>
      <c r="D630" s="116"/>
      <c r="E630" s="116" t="s">
        <v>2190</v>
      </c>
      <c r="F630" s="116"/>
      <c r="G630" s="116"/>
      <c r="H630" s="116"/>
      <c r="I630" s="116"/>
      <c r="J630" s="116"/>
      <c r="K630" s="116" t="s">
        <v>1799</v>
      </c>
      <c r="L630" s="116" t="s">
        <v>1934</v>
      </c>
      <c r="M630" s="116"/>
      <c r="N630" s="116"/>
      <c r="O630" s="116"/>
      <c r="P630" s="116"/>
      <c r="Q630" s="116"/>
      <c r="R630" s="116"/>
      <c r="S630" s="116"/>
      <c r="T630" s="116">
        <v>30390256</v>
      </c>
      <c r="U630" s="140">
        <v>0.14749999999999999</v>
      </c>
      <c r="V630" s="116" t="s">
        <v>2212</v>
      </c>
      <c r="W630" s="116"/>
      <c r="X630" s="116">
        <v>624</v>
      </c>
      <c r="Y630" s="116">
        <v>24</v>
      </c>
      <c r="Z630" s="116" t="s">
        <v>56</v>
      </c>
      <c r="AA630" s="116"/>
      <c r="AB630" s="116"/>
      <c r="AC630" s="116"/>
      <c r="AD630" s="116"/>
      <c r="AE630" s="116" t="s">
        <v>2510</v>
      </c>
      <c r="AF630" s="116"/>
      <c r="AG630" s="116" t="s">
        <v>2657</v>
      </c>
      <c r="AH630" s="116"/>
      <c r="AI630" s="116"/>
      <c r="AJ630" s="116"/>
      <c r="AK630" s="116"/>
      <c r="AL630" s="116"/>
      <c r="AM630" s="116"/>
      <c r="AN630" s="116"/>
      <c r="AO630" s="116"/>
      <c r="AP630" s="116"/>
      <c r="AQ630" s="116"/>
      <c r="AR630" s="116"/>
      <c r="AS630" s="116" t="s">
        <v>53</v>
      </c>
      <c r="AT630" s="116"/>
      <c r="AU630" s="123"/>
      <c r="AV630" s="123"/>
      <c r="AW630" s="123"/>
      <c r="AX630" s="123"/>
      <c r="AY630" s="123"/>
      <c r="AZ630" s="123"/>
      <c r="BA630" s="116"/>
      <c r="BB630" s="116">
        <f t="shared" si="36"/>
        <v>0</v>
      </c>
      <c r="BC630" s="116">
        <f t="shared" si="37"/>
        <v>1</v>
      </c>
      <c r="BD630" s="116">
        <f t="shared" si="38"/>
        <v>1900</v>
      </c>
      <c r="BE630" s="124">
        <f t="shared" si="39"/>
        <v>0</v>
      </c>
    </row>
    <row r="631" spans="1:57">
      <c r="A631" s="116"/>
      <c r="B631" s="116"/>
      <c r="C631" s="116" t="s">
        <v>2511</v>
      </c>
      <c r="D631" s="116"/>
      <c r="E631" s="116" t="s">
        <v>2190</v>
      </c>
      <c r="F631" s="116"/>
      <c r="G631" s="116"/>
      <c r="H631" s="116"/>
      <c r="I631" s="116"/>
      <c r="J631" s="116"/>
      <c r="K631" s="116" t="s">
        <v>1799</v>
      </c>
      <c r="L631" s="116" t="s">
        <v>1934</v>
      </c>
      <c r="M631" s="116"/>
      <c r="N631" s="116"/>
      <c r="O631" s="116"/>
      <c r="P631" s="116"/>
      <c r="Q631" s="116"/>
      <c r="R631" s="116"/>
      <c r="S631" s="116"/>
      <c r="T631" s="116">
        <v>30390256</v>
      </c>
      <c r="U631" s="140">
        <v>0.14749999999999999</v>
      </c>
      <c r="V631" s="116" t="s">
        <v>2212</v>
      </c>
      <c r="W631" s="116"/>
      <c r="X631" s="116">
        <v>624</v>
      </c>
      <c r="Y631" s="116">
        <v>24</v>
      </c>
      <c r="Z631" s="116" t="s">
        <v>56</v>
      </c>
      <c r="AA631" s="116"/>
      <c r="AB631" s="116"/>
      <c r="AC631" s="116"/>
      <c r="AD631" s="116"/>
      <c r="AE631" s="116" t="s">
        <v>2511</v>
      </c>
      <c r="AF631" s="116"/>
      <c r="AG631" s="116" t="s">
        <v>2657</v>
      </c>
      <c r="AH631" s="116"/>
      <c r="AI631" s="116"/>
      <c r="AJ631" s="116"/>
      <c r="AK631" s="116"/>
      <c r="AL631" s="116"/>
      <c r="AM631" s="116"/>
      <c r="AN631" s="116"/>
      <c r="AO631" s="116"/>
      <c r="AP631" s="116"/>
      <c r="AQ631" s="116"/>
      <c r="AR631" s="116"/>
      <c r="AS631" s="116" t="s">
        <v>53</v>
      </c>
      <c r="AT631" s="116"/>
      <c r="AU631" s="123"/>
      <c r="AV631" s="123"/>
      <c r="AW631" s="123"/>
      <c r="AX631" s="123"/>
      <c r="AY631" s="123"/>
      <c r="AZ631" s="123"/>
      <c r="BA631" s="116"/>
      <c r="BB631" s="116">
        <f t="shared" si="36"/>
        <v>0</v>
      </c>
      <c r="BC631" s="116">
        <f t="shared" si="37"/>
        <v>1</v>
      </c>
      <c r="BD631" s="116">
        <f t="shared" si="38"/>
        <v>1900</v>
      </c>
      <c r="BE631" s="124">
        <f t="shared" si="39"/>
        <v>0</v>
      </c>
    </row>
    <row r="632" spans="1:57">
      <c r="A632" s="116"/>
      <c r="B632" s="116"/>
      <c r="C632" s="116" t="s">
        <v>2512</v>
      </c>
      <c r="D632" s="116"/>
      <c r="E632" s="116" t="s">
        <v>2190</v>
      </c>
      <c r="F632" s="116"/>
      <c r="G632" s="116"/>
      <c r="H632" s="116"/>
      <c r="I632" s="116"/>
      <c r="J632" s="116"/>
      <c r="K632" s="116" t="s">
        <v>1799</v>
      </c>
      <c r="L632" s="116" t="s">
        <v>1934</v>
      </c>
      <c r="M632" s="116"/>
      <c r="N632" s="116"/>
      <c r="O632" s="116"/>
      <c r="P632" s="116"/>
      <c r="Q632" s="116"/>
      <c r="R632" s="116"/>
      <c r="S632" s="116"/>
      <c r="T632" s="116">
        <v>30390256</v>
      </c>
      <c r="U632" s="140">
        <v>0.14749999999999999</v>
      </c>
      <c r="V632" s="116" t="s">
        <v>2212</v>
      </c>
      <c r="W632" s="116"/>
      <c r="X632" s="116">
        <v>624</v>
      </c>
      <c r="Y632" s="116">
        <v>24</v>
      </c>
      <c r="Z632" s="116" t="s">
        <v>56</v>
      </c>
      <c r="AA632" s="116"/>
      <c r="AB632" s="116"/>
      <c r="AC632" s="116"/>
      <c r="AD632" s="116"/>
      <c r="AE632" s="116" t="s">
        <v>2512</v>
      </c>
      <c r="AF632" s="116"/>
      <c r="AG632" s="116" t="s">
        <v>2657</v>
      </c>
      <c r="AH632" s="116"/>
      <c r="AI632" s="116"/>
      <c r="AJ632" s="116"/>
      <c r="AK632" s="116"/>
      <c r="AL632" s="116"/>
      <c r="AM632" s="116"/>
      <c r="AN632" s="116"/>
      <c r="AO632" s="116"/>
      <c r="AP632" s="116"/>
      <c r="AQ632" s="116"/>
      <c r="AR632" s="116"/>
      <c r="AS632" s="116" t="s">
        <v>53</v>
      </c>
      <c r="AT632" s="116"/>
      <c r="AU632" s="123"/>
      <c r="AV632" s="123"/>
      <c r="AW632" s="123"/>
      <c r="AX632" s="123"/>
      <c r="AY632" s="123"/>
      <c r="AZ632" s="123"/>
      <c r="BA632" s="116"/>
      <c r="BB632" s="116">
        <f t="shared" si="36"/>
        <v>0</v>
      </c>
      <c r="BC632" s="116">
        <f t="shared" si="37"/>
        <v>1</v>
      </c>
      <c r="BD632" s="116">
        <f t="shared" si="38"/>
        <v>1900</v>
      </c>
      <c r="BE632" s="124">
        <f t="shared" si="39"/>
        <v>0</v>
      </c>
    </row>
    <row r="633" spans="1:57">
      <c r="A633" s="116"/>
      <c r="B633" s="116"/>
      <c r="C633" s="116" t="s">
        <v>2513</v>
      </c>
      <c r="D633" s="116"/>
      <c r="E633" s="116" t="s">
        <v>2190</v>
      </c>
      <c r="F633" s="116"/>
      <c r="G633" s="116"/>
      <c r="H633" s="116"/>
      <c r="I633" s="116"/>
      <c r="J633" s="116"/>
      <c r="K633" s="116" t="s">
        <v>1799</v>
      </c>
      <c r="L633" s="116" t="s">
        <v>1934</v>
      </c>
      <c r="M633" s="116"/>
      <c r="N633" s="116"/>
      <c r="O633" s="116"/>
      <c r="P633" s="116"/>
      <c r="Q633" s="116"/>
      <c r="R633" s="116"/>
      <c r="S633" s="116"/>
      <c r="T633" s="116">
        <v>30390256</v>
      </c>
      <c r="U633" s="140">
        <v>0.14749999999999999</v>
      </c>
      <c r="V633" s="116" t="s">
        <v>2212</v>
      </c>
      <c r="W633" s="116"/>
      <c r="X633" s="116">
        <v>624</v>
      </c>
      <c r="Y633" s="116">
        <v>24</v>
      </c>
      <c r="Z633" s="116" t="s">
        <v>56</v>
      </c>
      <c r="AA633" s="116"/>
      <c r="AB633" s="116"/>
      <c r="AC633" s="116"/>
      <c r="AD633" s="116"/>
      <c r="AE633" s="116" t="s">
        <v>2513</v>
      </c>
      <c r="AF633" s="116"/>
      <c r="AG633" s="116" t="s">
        <v>2657</v>
      </c>
      <c r="AH633" s="116"/>
      <c r="AI633" s="116"/>
      <c r="AJ633" s="116"/>
      <c r="AK633" s="116"/>
      <c r="AL633" s="116"/>
      <c r="AM633" s="116"/>
      <c r="AN633" s="116"/>
      <c r="AO633" s="116"/>
      <c r="AP633" s="116"/>
      <c r="AQ633" s="116"/>
      <c r="AR633" s="116"/>
      <c r="AS633" s="116" t="s">
        <v>53</v>
      </c>
      <c r="AT633" s="116"/>
      <c r="AU633" s="123"/>
      <c r="AV633" s="123"/>
      <c r="AW633" s="123"/>
      <c r="AX633" s="123"/>
      <c r="AY633" s="123"/>
      <c r="AZ633" s="123"/>
      <c r="BA633" s="116"/>
      <c r="BB633" s="116">
        <f t="shared" si="36"/>
        <v>0</v>
      </c>
      <c r="BC633" s="116">
        <f t="shared" si="37"/>
        <v>1</v>
      </c>
      <c r="BD633" s="116">
        <f t="shared" si="38"/>
        <v>1900</v>
      </c>
      <c r="BE633" s="124">
        <f t="shared" si="39"/>
        <v>0</v>
      </c>
    </row>
    <row r="634" spans="1:57">
      <c r="A634" s="116"/>
      <c r="B634" s="116"/>
      <c r="C634" s="116" t="s">
        <v>2514</v>
      </c>
      <c r="D634" s="116"/>
      <c r="E634" s="116" t="s">
        <v>2190</v>
      </c>
      <c r="F634" s="116"/>
      <c r="G634" s="116"/>
      <c r="H634" s="116"/>
      <c r="I634" s="116"/>
      <c r="J634" s="116"/>
      <c r="K634" s="116" t="s">
        <v>1799</v>
      </c>
      <c r="L634" s="116" t="s">
        <v>1934</v>
      </c>
      <c r="M634" s="116"/>
      <c r="N634" s="116"/>
      <c r="O634" s="116"/>
      <c r="P634" s="116"/>
      <c r="Q634" s="116"/>
      <c r="R634" s="116"/>
      <c r="S634" s="116"/>
      <c r="T634" s="116">
        <v>30390256</v>
      </c>
      <c r="U634" s="140">
        <v>0.14749999999999999</v>
      </c>
      <c r="V634" s="116" t="s">
        <v>2212</v>
      </c>
      <c r="W634" s="116"/>
      <c r="X634" s="116">
        <v>624</v>
      </c>
      <c r="Y634" s="116">
        <v>24</v>
      </c>
      <c r="Z634" s="116" t="s">
        <v>56</v>
      </c>
      <c r="AA634" s="116"/>
      <c r="AB634" s="116"/>
      <c r="AC634" s="116"/>
      <c r="AD634" s="116"/>
      <c r="AE634" s="116" t="s">
        <v>2514</v>
      </c>
      <c r="AF634" s="116"/>
      <c r="AG634" s="116" t="s">
        <v>2657</v>
      </c>
      <c r="AH634" s="116"/>
      <c r="AI634" s="116"/>
      <c r="AJ634" s="116"/>
      <c r="AK634" s="116"/>
      <c r="AL634" s="116"/>
      <c r="AM634" s="116"/>
      <c r="AN634" s="116"/>
      <c r="AO634" s="116"/>
      <c r="AP634" s="116"/>
      <c r="AQ634" s="116"/>
      <c r="AR634" s="116"/>
      <c r="AS634" s="116" t="s">
        <v>53</v>
      </c>
      <c r="AT634" s="116"/>
      <c r="AU634" s="123"/>
      <c r="AV634" s="123"/>
      <c r="AW634" s="123"/>
      <c r="AX634" s="123"/>
      <c r="AY634" s="123"/>
      <c r="AZ634" s="123"/>
      <c r="BA634" s="116"/>
      <c r="BB634" s="116">
        <f t="shared" si="36"/>
        <v>0</v>
      </c>
      <c r="BC634" s="116">
        <f t="shared" si="37"/>
        <v>1</v>
      </c>
      <c r="BD634" s="116">
        <f t="shared" si="38"/>
        <v>1900</v>
      </c>
      <c r="BE634" s="124">
        <f t="shared" si="39"/>
        <v>0</v>
      </c>
    </row>
    <row r="635" spans="1:57">
      <c r="A635" s="116"/>
      <c r="B635" s="116"/>
      <c r="C635" s="116" t="s">
        <v>2515</v>
      </c>
      <c r="D635" s="116"/>
      <c r="E635" s="116" t="s">
        <v>2190</v>
      </c>
      <c r="F635" s="116"/>
      <c r="G635" s="116"/>
      <c r="H635" s="116"/>
      <c r="I635" s="116"/>
      <c r="J635" s="116"/>
      <c r="K635" s="116" t="s">
        <v>1799</v>
      </c>
      <c r="L635" s="116" t="s">
        <v>1934</v>
      </c>
      <c r="M635" s="116"/>
      <c r="N635" s="116"/>
      <c r="O635" s="116"/>
      <c r="P635" s="116"/>
      <c r="Q635" s="116"/>
      <c r="R635" s="116"/>
      <c r="S635" s="116"/>
      <c r="T635" s="116">
        <v>30390256</v>
      </c>
      <c r="U635" s="140">
        <v>0.14749999999999999</v>
      </c>
      <c r="V635" s="116" t="s">
        <v>2212</v>
      </c>
      <c r="W635" s="116"/>
      <c r="X635" s="116">
        <v>624</v>
      </c>
      <c r="Y635" s="116">
        <v>24</v>
      </c>
      <c r="Z635" s="116" t="s">
        <v>56</v>
      </c>
      <c r="AA635" s="116"/>
      <c r="AB635" s="116"/>
      <c r="AC635" s="116"/>
      <c r="AD635" s="116"/>
      <c r="AE635" s="116" t="s">
        <v>2515</v>
      </c>
      <c r="AF635" s="116"/>
      <c r="AG635" s="116" t="s">
        <v>2657</v>
      </c>
      <c r="AH635" s="116"/>
      <c r="AI635" s="116"/>
      <c r="AJ635" s="116"/>
      <c r="AK635" s="116"/>
      <c r="AL635" s="116"/>
      <c r="AM635" s="116"/>
      <c r="AN635" s="116"/>
      <c r="AO635" s="116"/>
      <c r="AP635" s="116"/>
      <c r="AQ635" s="116"/>
      <c r="AR635" s="116"/>
      <c r="AS635" s="116" t="s">
        <v>53</v>
      </c>
      <c r="AT635" s="116"/>
      <c r="AU635" s="123"/>
      <c r="AV635" s="123"/>
      <c r="AW635" s="123"/>
      <c r="AX635" s="123"/>
      <c r="AY635" s="123"/>
      <c r="AZ635" s="123"/>
      <c r="BA635" s="116"/>
      <c r="BB635" s="116">
        <f t="shared" si="36"/>
        <v>0</v>
      </c>
      <c r="BC635" s="116">
        <f t="shared" si="37"/>
        <v>1</v>
      </c>
      <c r="BD635" s="116">
        <f t="shared" si="38"/>
        <v>1900</v>
      </c>
      <c r="BE635" s="124">
        <f t="shared" si="39"/>
        <v>0</v>
      </c>
    </row>
    <row r="636" spans="1:57">
      <c r="A636" s="116"/>
      <c r="B636" s="116"/>
      <c r="C636" s="116" t="s">
        <v>2516</v>
      </c>
      <c r="D636" s="116"/>
      <c r="E636" s="116" t="s">
        <v>2190</v>
      </c>
      <c r="F636" s="116"/>
      <c r="G636" s="116"/>
      <c r="H636" s="116"/>
      <c r="I636" s="116"/>
      <c r="J636" s="116"/>
      <c r="K636" s="116" t="s">
        <v>1799</v>
      </c>
      <c r="L636" s="116" t="s">
        <v>1934</v>
      </c>
      <c r="M636" s="116"/>
      <c r="N636" s="116"/>
      <c r="O636" s="116"/>
      <c r="P636" s="116"/>
      <c r="Q636" s="116"/>
      <c r="R636" s="116"/>
      <c r="S636" s="116"/>
      <c r="T636" s="116">
        <v>30390256</v>
      </c>
      <c r="U636" s="140">
        <v>0.14749999999999999</v>
      </c>
      <c r="V636" s="116" t="s">
        <v>2212</v>
      </c>
      <c r="W636" s="116"/>
      <c r="X636" s="116">
        <v>624</v>
      </c>
      <c r="Y636" s="116">
        <v>24</v>
      </c>
      <c r="Z636" s="116" t="s">
        <v>56</v>
      </c>
      <c r="AA636" s="116"/>
      <c r="AB636" s="116"/>
      <c r="AC636" s="116"/>
      <c r="AD636" s="116"/>
      <c r="AE636" s="116" t="s">
        <v>2516</v>
      </c>
      <c r="AF636" s="116"/>
      <c r="AG636" s="116" t="s">
        <v>2657</v>
      </c>
      <c r="AH636" s="116"/>
      <c r="AI636" s="116"/>
      <c r="AJ636" s="116"/>
      <c r="AK636" s="116"/>
      <c r="AL636" s="116"/>
      <c r="AM636" s="116"/>
      <c r="AN636" s="116"/>
      <c r="AO636" s="116"/>
      <c r="AP636" s="116"/>
      <c r="AQ636" s="116"/>
      <c r="AR636" s="116"/>
      <c r="AS636" s="116" t="s">
        <v>53</v>
      </c>
      <c r="AT636" s="116"/>
      <c r="AU636" s="123"/>
      <c r="AV636" s="123"/>
      <c r="AW636" s="123"/>
      <c r="AX636" s="123"/>
      <c r="AY636" s="123"/>
      <c r="AZ636" s="123"/>
      <c r="BA636" s="116"/>
      <c r="BB636" s="116">
        <f t="shared" si="36"/>
        <v>0</v>
      </c>
      <c r="BC636" s="116">
        <f t="shared" si="37"/>
        <v>1</v>
      </c>
      <c r="BD636" s="116">
        <f t="shared" si="38"/>
        <v>1900</v>
      </c>
      <c r="BE636" s="124">
        <f t="shared" si="39"/>
        <v>0</v>
      </c>
    </row>
    <row r="637" spans="1:57">
      <c r="A637" s="116"/>
      <c r="B637" s="116"/>
      <c r="C637" s="116" t="s">
        <v>2517</v>
      </c>
      <c r="D637" s="116"/>
      <c r="E637" s="116" t="s">
        <v>2190</v>
      </c>
      <c r="F637" s="116"/>
      <c r="G637" s="116"/>
      <c r="H637" s="116"/>
      <c r="I637" s="116"/>
      <c r="J637" s="116"/>
      <c r="K637" s="116" t="s">
        <v>1799</v>
      </c>
      <c r="L637" s="116" t="s">
        <v>1934</v>
      </c>
      <c r="M637" s="116"/>
      <c r="N637" s="116"/>
      <c r="O637" s="116"/>
      <c r="P637" s="116"/>
      <c r="Q637" s="116"/>
      <c r="R637" s="116"/>
      <c r="S637" s="116"/>
      <c r="T637" s="116">
        <v>30390256</v>
      </c>
      <c r="U637" s="140">
        <v>0.14749999999999999</v>
      </c>
      <c r="V637" s="116" t="s">
        <v>2212</v>
      </c>
      <c r="W637" s="116"/>
      <c r="X637" s="116">
        <v>624</v>
      </c>
      <c r="Y637" s="116">
        <v>24</v>
      </c>
      <c r="Z637" s="116" t="s">
        <v>56</v>
      </c>
      <c r="AA637" s="116"/>
      <c r="AB637" s="116"/>
      <c r="AC637" s="116"/>
      <c r="AD637" s="116"/>
      <c r="AE637" s="116" t="s">
        <v>2517</v>
      </c>
      <c r="AF637" s="116"/>
      <c r="AG637" s="116" t="s">
        <v>2657</v>
      </c>
      <c r="AH637" s="116"/>
      <c r="AI637" s="116"/>
      <c r="AJ637" s="116"/>
      <c r="AK637" s="116"/>
      <c r="AL637" s="116"/>
      <c r="AM637" s="116"/>
      <c r="AN637" s="116"/>
      <c r="AO637" s="116"/>
      <c r="AP637" s="116"/>
      <c r="AQ637" s="116"/>
      <c r="AR637" s="116"/>
      <c r="AS637" s="116" t="s">
        <v>53</v>
      </c>
      <c r="AT637" s="116"/>
      <c r="AU637" s="123"/>
      <c r="AV637" s="123"/>
      <c r="AW637" s="123"/>
      <c r="AX637" s="123"/>
      <c r="AY637" s="123"/>
      <c r="AZ637" s="123"/>
      <c r="BA637" s="116"/>
      <c r="BB637" s="116">
        <f t="shared" si="36"/>
        <v>0</v>
      </c>
      <c r="BC637" s="116">
        <f t="shared" si="37"/>
        <v>1</v>
      </c>
      <c r="BD637" s="116">
        <f t="shared" si="38"/>
        <v>1900</v>
      </c>
      <c r="BE637" s="124">
        <f t="shared" si="39"/>
        <v>0</v>
      </c>
    </row>
    <row r="638" spans="1:57">
      <c r="A638" s="116"/>
      <c r="B638" s="116"/>
      <c r="C638" s="116" t="s">
        <v>2550</v>
      </c>
      <c r="D638" s="116"/>
      <c r="E638" s="116" t="s">
        <v>2596</v>
      </c>
      <c r="F638" s="116" t="s">
        <v>1188</v>
      </c>
      <c r="G638" s="116" t="s">
        <v>1188</v>
      </c>
      <c r="H638" s="116"/>
      <c r="I638" s="116"/>
      <c r="J638" s="116"/>
      <c r="K638" s="116" t="s">
        <v>133</v>
      </c>
      <c r="L638" s="116" t="s">
        <v>2612</v>
      </c>
      <c r="M638" s="116"/>
      <c r="N638" s="116"/>
      <c r="O638" s="116"/>
      <c r="P638" s="116"/>
      <c r="Q638" s="116"/>
      <c r="R638" s="116"/>
      <c r="S638" s="116"/>
      <c r="T638" s="117" t="s">
        <v>2624</v>
      </c>
      <c r="U638" s="117">
        <v>15</v>
      </c>
      <c r="V638" s="116" t="s">
        <v>2630</v>
      </c>
      <c r="W638" s="116"/>
      <c r="X638" s="116">
        <v>600</v>
      </c>
      <c r="Y638" s="116">
        <v>20</v>
      </c>
      <c r="Z638" s="116" t="s">
        <v>56</v>
      </c>
      <c r="AA638" s="116"/>
      <c r="AB638" s="116"/>
      <c r="AC638" s="116"/>
      <c r="AD638" s="116"/>
      <c r="AE638" s="116" t="s">
        <v>2550</v>
      </c>
      <c r="AF638" s="116"/>
      <c r="AG638" s="116" t="s">
        <v>2656</v>
      </c>
      <c r="AH638" s="118">
        <v>44652</v>
      </c>
      <c r="AI638" s="118">
        <v>44652</v>
      </c>
      <c r="AJ638" s="118">
        <v>44655</v>
      </c>
      <c r="AK638" s="118">
        <v>44655</v>
      </c>
      <c r="AL638" s="118">
        <v>44655</v>
      </c>
      <c r="AM638" s="116" t="s">
        <v>2658</v>
      </c>
      <c r="AN638" s="116"/>
      <c r="AO638" s="116"/>
      <c r="AP638" s="116"/>
      <c r="AQ638" s="116"/>
      <c r="AR638" s="116"/>
      <c r="AS638" s="116" t="s">
        <v>2635</v>
      </c>
      <c r="AT638" s="116"/>
      <c r="AU638" s="123"/>
      <c r="AV638" s="123"/>
      <c r="AW638" s="123"/>
      <c r="AX638" s="123"/>
      <c r="AY638" s="123"/>
      <c r="AZ638" s="123"/>
      <c r="BA638" s="116"/>
      <c r="BB638" s="116">
        <f t="shared" si="36"/>
        <v>14</v>
      </c>
      <c r="BC638" s="116">
        <f t="shared" si="37"/>
        <v>4</v>
      </c>
      <c r="BD638" s="116">
        <f t="shared" si="38"/>
        <v>2022</v>
      </c>
      <c r="BE638" s="124">
        <f t="shared" si="39"/>
        <v>0</v>
      </c>
    </row>
    <row r="639" spans="1:57">
      <c r="A639" s="116"/>
      <c r="B639" s="116"/>
      <c r="C639" s="116" t="s">
        <v>2551</v>
      </c>
      <c r="D639" s="116"/>
      <c r="E639" s="116" t="s">
        <v>2597</v>
      </c>
      <c r="F639" s="116" t="s">
        <v>1184</v>
      </c>
      <c r="G639" s="116" t="s">
        <v>1184</v>
      </c>
      <c r="H639" s="116"/>
      <c r="I639" s="116"/>
      <c r="J639" s="116"/>
      <c r="K639" s="116" t="s">
        <v>2606</v>
      </c>
      <c r="L639" s="116" t="s">
        <v>2613</v>
      </c>
      <c r="M639" s="116"/>
      <c r="N639" s="116"/>
      <c r="O639" s="116"/>
      <c r="P639" s="116"/>
      <c r="Q639" s="116"/>
      <c r="R639" s="116"/>
      <c r="S639" s="116"/>
      <c r="T639" s="117" t="s">
        <v>2625</v>
      </c>
      <c r="U639" s="117">
        <v>20</v>
      </c>
      <c r="V639" s="116" t="s">
        <v>2631</v>
      </c>
      <c r="W639" s="116"/>
      <c r="X639" s="116">
        <v>348</v>
      </c>
      <c r="Y639" s="116">
        <v>12</v>
      </c>
      <c r="Z639" s="117" t="s">
        <v>2636</v>
      </c>
      <c r="AA639" s="116"/>
      <c r="AB639" s="116"/>
      <c r="AC639" s="116"/>
      <c r="AD639" s="116"/>
      <c r="AE639" s="116" t="s">
        <v>2551</v>
      </c>
      <c r="AF639" s="116"/>
      <c r="AG639" s="116" t="s">
        <v>2656</v>
      </c>
      <c r="AH639" s="114">
        <v>44652</v>
      </c>
      <c r="AI639" s="114">
        <v>44652</v>
      </c>
      <c r="AJ639" s="114">
        <v>44655</v>
      </c>
      <c r="AK639" s="114">
        <v>44655</v>
      </c>
      <c r="AL639" s="114">
        <v>44655</v>
      </c>
      <c r="AM639" s="116" t="s">
        <v>2658</v>
      </c>
      <c r="AN639" s="116"/>
      <c r="AO639" s="116"/>
      <c r="AP639" s="116"/>
      <c r="AQ639" s="116"/>
      <c r="AR639" s="116"/>
      <c r="AS639" s="117" t="s">
        <v>2636</v>
      </c>
      <c r="AT639" s="117"/>
      <c r="AU639" s="123"/>
      <c r="AV639" s="123"/>
      <c r="AW639" s="123"/>
      <c r="AX639" s="123"/>
      <c r="AY639" s="123"/>
      <c r="AZ639" s="123"/>
      <c r="BA639" s="116"/>
      <c r="BB639" s="116">
        <f t="shared" si="36"/>
        <v>14</v>
      </c>
      <c r="BC639" s="116">
        <f t="shared" si="37"/>
        <v>4</v>
      </c>
      <c r="BD639" s="116">
        <f t="shared" si="38"/>
        <v>2022</v>
      </c>
      <c r="BE639" s="124">
        <f t="shared" si="39"/>
        <v>0</v>
      </c>
    </row>
    <row r="640" spans="1:57">
      <c r="A640" s="116"/>
      <c r="B640" s="116"/>
      <c r="C640" s="116" t="s">
        <v>2552</v>
      </c>
      <c r="D640" s="116"/>
      <c r="E640" s="116" t="s">
        <v>2597</v>
      </c>
      <c r="F640" s="116" t="s">
        <v>1184</v>
      </c>
      <c r="G640" s="116" t="s">
        <v>1184</v>
      </c>
      <c r="H640" s="116"/>
      <c r="I640" s="116"/>
      <c r="J640" s="116"/>
      <c r="K640" s="116" t="s">
        <v>2606</v>
      </c>
      <c r="L640" s="116" t="s">
        <v>2613</v>
      </c>
      <c r="M640" s="116"/>
      <c r="N640" s="116"/>
      <c r="O640" s="116"/>
      <c r="P640" s="116"/>
      <c r="Q640" s="116"/>
      <c r="R640" s="116"/>
      <c r="S640" s="116"/>
      <c r="T640" s="117" t="s">
        <v>2625</v>
      </c>
      <c r="U640" s="117">
        <v>20</v>
      </c>
      <c r="V640" s="116" t="s">
        <v>2631</v>
      </c>
      <c r="W640" s="116"/>
      <c r="X640" s="116">
        <v>435</v>
      </c>
      <c r="Y640" s="116">
        <v>15</v>
      </c>
      <c r="Z640" s="117" t="s">
        <v>2636</v>
      </c>
      <c r="AA640" s="116"/>
      <c r="AB640" s="116"/>
      <c r="AC640" s="116"/>
      <c r="AD640" s="116"/>
      <c r="AE640" s="116" t="s">
        <v>2552</v>
      </c>
      <c r="AF640" s="116"/>
      <c r="AG640" s="116" t="s">
        <v>2656</v>
      </c>
      <c r="AH640" s="114">
        <v>44652</v>
      </c>
      <c r="AI640" s="114">
        <v>44652</v>
      </c>
      <c r="AJ640" s="114">
        <v>44655</v>
      </c>
      <c r="AK640" s="114">
        <v>44655</v>
      </c>
      <c r="AL640" s="114">
        <v>44655</v>
      </c>
      <c r="AM640" s="116" t="s">
        <v>2658</v>
      </c>
      <c r="AN640" s="116"/>
      <c r="AO640" s="116"/>
      <c r="AP640" s="116"/>
      <c r="AQ640" s="116"/>
      <c r="AR640" s="116"/>
      <c r="AS640" s="117" t="s">
        <v>2636</v>
      </c>
      <c r="AT640" s="117"/>
      <c r="AU640" s="123"/>
      <c r="AV640" s="123"/>
      <c r="AW640" s="123"/>
      <c r="AX640" s="123"/>
      <c r="AY640" s="123"/>
      <c r="AZ640" s="123"/>
      <c r="BA640" s="116"/>
      <c r="BB640" s="116">
        <f t="shared" si="36"/>
        <v>14</v>
      </c>
      <c r="BC640" s="116">
        <f t="shared" si="37"/>
        <v>4</v>
      </c>
      <c r="BD640" s="116">
        <f t="shared" si="38"/>
        <v>2022</v>
      </c>
      <c r="BE640" s="124">
        <f t="shared" si="39"/>
        <v>0</v>
      </c>
    </row>
    <row r="641" spans="1:57">
      <c r="A641" s="116"/>
      <c r="B641" s="116"/>
      <c r="C641" s="116" t="s">
        <v>2553</v>
      </c>
      <c r="D641" s="116"/>
      <c r="E641" s="116" t="s">
        <v>2598</v>
      </c>
      <c r="F641" s="116" t="s">
        <v>1184</v>
      </c>
      <c r="G641" s="116" t="s">
        <v>1184</v>
      </c>
      <c r="H641" s="116"/>
      <c r="I641" s="116"/>
      <c r="J641" s="116"/>
      <c r="K641" s="116" t="s">
        <v>2606</v>
      </c>
      <c r="L641" s="116" t="s">
        <v>2614</v>
      </c>
      <c r="M641" s="116"/>
      <c r="N641" s="116"/>
      <c r="O641" s="116"/>
      <c r="P641" s="116"/>
      <c r="Q641" s="116"/>
      <c r="R641" s="116"/>
      <c r="S641" s="116"/>
      <c r="T641" s="117" t="s">
        <v>2625</v>
      </c>
      <c r="U641" s="117">
        <v>20</v>
      </c>
      <c r="V641" s="116" t="s">
        <v>2631</v>
      </c>
      <c r="W641" s="116"/>
      <c r="X641" s="116">
        <v>348</v>
      </c>
      <c r="Y641" s="116">
        <v>12</v>
      </c>
      <c r="Z641" s="117" t="s">
        <v>2636</v>
      </c>
      <c r="AA641" s="116"/>
      <c r="AB641" s="116"/>
      <c r="AC641" s="116"/>
      <c r="AD641" s="116"/>
      <c r="AE641" s="116" t="s">
        <v>2553</v>
      </c>
      <c r="AF641" s="116"/>
      <c r="AG641" s="116" t="s">
        <v>2656</v>
      </c>
      <c r="AH641" s="114">
        <v>44655</v>
      </c>
      <c r="AI641" s="114">
        <v>44655</v>
      </c>
      <c r="AJ641" s="114">
        <v>44655</v>
      </c>
      <c r="AK641" s="114">
        <v>44655</v>
      </c>
      <c r="AL641" s="114">
        <v>44655</v>
      </c>
      <c r="AM641" s="116" t="s">
        <v>2658</v>
      </c>
      <c r="AN641" s="116"/>
      <c r="AO641" s="116"/>
      <c r="AP641" s="116"/>
      <c r="AQ641" s="116"/>
      <c r="AR641" s="116"/>
      <c r="AS641" s="117" t="s">
        <v>2636</v>
      </c>
      <c r="AT641" s="117"/>
      <c r="AU641" s="123"/>
      <c r="AV641" s="123"/>
      <c r="AW641" s="123"/>
      <c r="AX641" s="123"/>
      <c r="AY641" s="123"/>
      <c r="AZ641" s="123"/>
      <c r="BA641" s="116"/>
      <c r="BB641" s="116">
        <f t="shared" si="36"/>
        <v>15</v>
      </c>
      <c r="BC641" s="116">
        <f t="shared" si="37"/>
        <v>4</v>
      </c>
      <c r="BD641" s="116">
        <f t="shared" si="38"/>
        <v>2022</v>
      </c>
      <c r="BE641" s="124">
        <f t="shared" si="39"/>
        <v>0</v>
      </c>
    </row>
    <row r="642" spans="1:57">
      <c r="A642" s="116"/>
      <c r="B642" s="116"/>
      <c r="C642" s="116" t="s">
        <v>2554</v>
      </c>
      <c r="D642" s="116"/>
      <c r="E642" s="116" t="s">
        <v>2598</v>
      </c>
      <c r="F642" s="116" t="s">
        <v>1184</v>
      </c>
      <c r="G642" s="116" t="s">
        <v>1184</v>
      </c>
      <c r="H642" s="116"/>
      <c r="I642" s="116"/>
      <c r="J642" s="116"/>
      <c r="K642" s="116" t="s">
        <v>2606</v>
      </c>
      <c r="L642" s="116" t="s">
        <v>2614</v>
      </c>
      <c r="M642" s="116"/>
      <c r="N642" s="116"/>
      <c r="O642" s="116"/>
      <c r="P642" s="116"/>
      <c r="Q642" s="116"/>
      <c r="R642" s="116"/>
      <c r="S642" s="116"/>
      <c r="T642" s="117" t="s">
        <v>2625</v>
      </c>
      <c r="U642" s="117">
        <v>20</v>
      </c>
      <c r="V642" s="116" t="s">
        <v>2631</v>
      </c>
      <c r="W642" s="116"/>
      <c r="X642" s="116">
        <v>435</v>
      </c>
      <c r="Y642" s="116">
        <v>15</v>
      </c>
      <c r="Z642" s="117" t="s">
        <v>2636</v>
      </c>
      <c r="AA642" s="116"/>
      <c r="AB642" s="116"/>
      <c r="AC642" s="116"/>
      <c r="AD642" s="116"/>
      <c r="AE642" s="116" t="s">
        <v>2554</v>
      </c>
      <c r="AF642" s="116"/>
      <c r="AG642" s="116" t="s">
        <v>2656</v>
      </c>
      <c r="AH642" s="114">
        <v>44655</v>
      </c>
      <c r="AI642" s="114">
        <v>44655</v>
      </c>
      <c r="AJ642" s="114">
        <v>44655</v>
      </c>
      <c r="AK642" s="114">
        <v>44655</v>
      </c>
      <c r="AL642" s="114">
        <v>44655</v>
      </c>
      <c r="AM642" s="116" t="s">
        <v>2658</v>
      </c>
      <c r="AN642" s="116"/>
      <c r="AO642" s="116"/>
      <c r="AP642" s="116"/>
      <c r="AQ642" s="116"/>
      <c r="AR642" s="116"/>
      <c r="AS642" s="117" t="s">
        <v>2636</v>
      </c>
      <c r="AT642" s="117"/>
      <c r="AU642" s="123"/>
      <c r="AV642" s="123"/>
      <c r="AW642" s="123"/>
      <c r="AX642" s="123"/>
      <c r="AY642" s="123"/>
      <c r="AZ642" s="123"/>
      <c r="BA642" s="116"/>
      <c r="BB642" s="116">
        <f t="shared" ref="BB642:BB705" si="40">WEEKNUM(AI642)</f>
        <v>15</v>
      </c>
      <c r="BC642" s="116">
        <f t="shared" ref="BC642:BC705" si="41">MONTH(AI642)</f>
        <v>4</v>
      </c>
      <c r="BD642" s="116">
        <f t="shared" ref="BD642:BD705" si="42">YEAR(AI642)</f>
        <v>2022</v>
      </c>
      <c r="BE642" s="124">
        <f t="shared" ref="BE642:BE705" si="43">W642*X642/1000000</f>
        <v>0</v>
      </c>
    </row>
    <row r="643" spans="1:57">
      <c r="A643" s="116"/>
      <c r="B643" s="116"/>
      <c r="C643" s="116" t="s">
        <v>2555</v>
      </c>
      <c r="D643" s="116"/>
      <c r="E643" s="116" t="s">
        <v>2596</v>
      </c>
      <c r="F643" s="116" t="s">
        <v>1188</v>
      </c>
      <c r="G643" s="116" t="s">
        <v>1188</v>
      </c>
      <c r="H643" s="116"/>
      <c r="I643" s="116"/>
      <c r="J643" s="116"/>
      <c r="K643" s="116" t="s">
        <v>133</v>
      </c>
      <c r="L643" s="116" t="s">
        <v>2612</v>
      </c>
      <c r="M643" s="116"/>
      <c r="N643" s="116"/>
      <c r="O643" s="116"/>
      <c r="P643" s="116"/>
      <c r="Q643" s="116"/>
      <c r="R643" s="116"/>
      <c r="S643" s="116"/>
      <c r="T643" s="117" t="s">
        <v>2624</v>
      </c>
      <c r="U643" s="117">
        <v>15</v>
      </c>
      <c r="V643" s="116" t="s">
        <v>2630</v>
      </c>
      <c r="W643" s="116"/>
      <c r="X643" s="116">
        <v>600</v>
      </c>
      <c r="Y643" s="116">
        <v>20</v>
      </c>
      <c r="Z643" s="116" t="s">
        <v>56</v>
      </c>
      <c r="AA643" s="116"/>
      <c r="AB643" s="116"/>
      <c r="AC643" s="116"/>
      <c r="AD643" s="116"/>
      <c r="AE643" s="116" t="s">
        <v>2555</v>
      </c>
      <c r="AF643" s="116"/>
      <c r="AG643" s="116" t="s">
        <v>2656</v>
      </c>
      <c r="AH643" s="114">
        <v>44655</v>
      </c>
      <c r="AI643" s="114">
        <v>44655</v>
      </c>
      <c r="AJ643" s="114">
        <v>44656</v>
      </c>
      <c r="AK643" s="114">
        <v>44656</v>
      </c>
      <c r="AL643" s="114">
        <v>44656</v>
      </c>
      <c r="AM643" s="116" t="s">
        <v>2658</v>
      </c>
      <c r="AN643" s="116"/>
      <c r="AO643" s="116"/>
      <c r="AP643" s="116"/>
      <c r="AQ643" s="116"/>
      <c r="AR643" s="116"/>
      <c r="AS643" s="116" t="s">
        <v>2635</v>
      </c>
      <c r="AT643" s="116"/>
      <c r="AU643" s="123"/>
      <c r="AV643" s="123"/>
      <c r="AW643" s="123"/>
      <c r="AX643" s="123"/>
      <c r="AY643" s="123"/>
      <c r="AZ643" s="123"/>
      <c r="BA643" s="116"/>
      <c r="BB643" s="116">
        <f t="shared" si="40"/>
        <v>15</v>
      </c>
      <c r="BC643" s="116">
        <f t="shared" si="41"/>
        <v>4</v>
      </c>
      <c r="BD643" s="116">
        <f t="shared" si="42"/>
        <v>2022</v>
      </c>
      <c r="BE643" s="124">
        <f t="shared" si="43"/>
        <v>0</v>
      </c>
    </row>
    <row r="644" spans="1:57">
      <c r="A644" s="116"/>
      <c r="B644" s="116"/>
      <c r="C644" s="116" t="s">
        <v>2556</v>
      </c>
      <c r="D644" s="116"/>
      <c r="E644" s="116" t="s">
        <v>2596</v>
      </c>
      <c r="F644" s="116" t="s">
        <v>1188</v>
      </c>
      <c r="G644" s="116" t="s">
        <v>1188</v>
      </c>
      <c r="H644" s="116"/>
      <c r="I644" s="116"/>
      <c r="J644" s="116"/>
      <c r="K644" s="116" t="s">
        <v>133</v>
      </c>
      <c r="L644" s="116" t="s">
        <v>2612</v>
      </c>
      <c r="M644" s="116"/>
      <c r="N644" s="116"/>
      <c r="O644" s="116"/>
      <c r="P644" s="116"/>
      <c r="Q644" s="116"/>
      <c r="R644" s="116"/>
      <c r="S644" s="116"/>
      <c r="T644" s="117" t="s">
        <v>2624</v>
      </c>
      <c r="U644" s="117">
        <v>15</v>
      </c>
      <c r="V644" s="116" t="s">
        <v>2630</v>
      </c>
      <c r="W644" s="116"/>
      <c r="X644" s="116">
        <v>600</v>
      </c>
      <c r="Y644" s="116">
        <v>20</v>
      </c>
      <c r="Z644" s="116" t="s">
        <v>56</v>
      </c>
      <c r="AA644" s="116"/>
      <c r="AB644" s="116"/>
      <c r="AC644" s="116"/>
      <c r="AD644" s="116"/>
      <c r="AE644" s="116" t="s">
        <v>2556</v>
      </c>
      <c r="AF644" s="116"/>
      <c r="AG644" s="116" t="s">
        <v>2656</v>
      </c>
      <c r="AH644" s="114">
        <v>44655</v>
      </c>
      <c r="AI644" s="114">
        <v>44655</v>
      </c>
      <c r="AJ644" s="114">
        <v>44656</v>
      </c>
      <c r="AK644" s="114">
        <v>44656</v>
      </c>
      <c r="AL644" s="114">
        <v>44656</v>
      </c>
      <c r="AM644" s="116" t="s">
        <v>2658</v>
      </c>
      <c r="AN644" s="116"/>
      <c r="AO644" s="116"/>
      <c r="AP644" s="116"/>
      <c r="AQ644" s="116"/>
      <c r="AR644" s="116"/>
      <c r="AS644" s="116" t="s">
        <v>2635</v>
      </c>
      <c r="AT644" s="116"/>
      <c r="AU644" s="123"/>
      <c r="AV644" s="123"/>
      <c r="AW644" s="123"/>
      <c r="AX644" s="123"/>
      <c r="AY644" s="123"/>
      <c r="AZ644" s="123"/>
      <c r="BA644" s="116"/>
      <c r="BB644" s="116">
        <f t="shared" si="40"/>
        <v>15</v>
      </c>
      <c r="BC644" s="116">
        <f t="shared" si="41"/>
        <v>4</v>
      </c>
      <c r="BD644" s="116">
        <f t="shared" si="42"/>
        <v>2022</v>
      </c>
      <c r="BE644" s="124">
        <f t="shared" si="43"/>
        <v>0</v>
      </c>
    </row>
    <row r="645" spans="1:57">
      <c r="A645" s="116"/>
      <c r="B645" s="116"/>
      <c r="C645" s="116" t="s">
        <v>2557</v>
      </c>
      <c r="D645" s="116"/>
      <c r="E645" s="116" t="s">
        <v>2596</v>
      </c>
      <c r="F645" s="116" t="s">
        <v>1188</v>
      </c>
      <c r="G645" s="116" t="s">
        <v>1188</v>
      </c>
      <c r="H645" s="116"/>
      <c r="I645" s="116"/>
      <c r="J645" s="116"/>
      <c r="K645" s="116" t="s">
        <v>133</v>
      </c>
      <c r="L645" s="116" t="s">
        <v>2612</v>
      </c>
      <c r="M645" s="116"/>
      <c r="N645" s="116"/>
      <c r="O645" s="116"/>
      <c r="P645" s="116"/>
      <c r="Q645" s="116"/>
      <c r="R645" s="116"/>
      <c r="S645" s="116"/>
      <c r="T645" s="117" t="s">
        <v>2624</v>
      </c>
      <c r="U645" s="117">
        <v>15</v>
      </c>
      <c r="V645" s="116" t="s">
        <v>2630</v>
      </c>
      <c r="W645" s="116"/>
      <c r="X645" s="116">
        <v>600</v>
      </c>
      <c r="Y645" s="116">
        <v>20</v>
      </c>
      <c r="Z645" s="116" t="s">
        <v>56</v>
      </c>
      <c r="AA645" s="116"/>
      <c r="AB645" s="116"/>
      <c r="AC645" s="116"/>
      <c r="AD645" s="116"/>
      <c r="AE645" s="116" t="s">
        <v>2557</v>
      </c>
      <c r="AF645" s="116"/>
      <c r="AG645" s="116" t="s">
        <v>2656</v>
      </c>
      <c r="AH645" s="114">
        <v>44655</v>
      </c>
      <c r="AI645" s="114">
        <v>44655</v>
      </c>
      <c r="AJ645" s="114">
        <v>44656</v>
      </c>
      <c r="AK645" s="114">
        <v>44656</v>
      </c>
      <c r="AL645" s="114">
        <v>44656</v>
      </c>
      <c r="AM645" s="116" t="s">
        <v>2658</v>
      </c>
      <c r="AN645" s="116"/>
      <c r="AO645" s="116"/>
      <c r="AP645" s="116"/>
      <c r="AQ645" s="116"/>
      <c r="AR645" s="116"/>
      <c r="AS645" s="116" t="s">
        <v>2635</v>
      </c>
      <c r="AT645" s="116"/>
      <c r="AU645" s="123"/>
      <c r="AV645" s="123"/>
      <c r="AW645" s="123"/>
      <c r="AX645" s="123"/>
      <c r="AY645" s="123"/>
      <c r="AZ645" s="123"/>
      <c r="BA645" s="116"/>
      <c r="BB645" s="116">
        <f t="shared" si="40"/>
        <v>15</v>
      </c>
      <c r="BC645" s="116">
        <f t="shared" si="41"/>
        <v>4</v>
      </c>
      <c r="BD645" s="116">
        <f t="shared" si="42"/>
        <v>2022</v>
      </c>
      <c r="BE645" s="124">
        <f t="shared" si="43"/>
        <v>0</v>
      </c>
    </row>
    <row r="646" spans="1:57">
      <c r="A646" s="116"/>
      <c r="B646" s="116"/>
      <c r="C646" s="116" t="s">
        <v>2558</v>
      </c>
      <c r="D646" s="116"/>
      <c r="E646" s="116" t="s">
        <v>2596</v>
      </c>
      <c r="F646" s="116" t="s">
        <v>1188</v>
      </c>
      <c r="G646" s="116" t="s">
        <v>1188</v>
      </c>
      <c r="H646" s="116"/>
      <c r="I646" s="116"/>
      <c r="J646" s="116"/>
      <c r="K646" s="116" t="s">
        <v>133</v>
      </c>
      <c r="L646" s="116" t="s">
        <v>2612</v>
      </c>
      <c r="M646" s="116"/>
      <c r="N646" s="116"/>
      <c r="O646" s="116"/>
      <c r="P646" s="116"/>
      <c r="Q646" s="116"/>
      <c r="R646" s="116"/>
      <c r="S646" s="116"/>
      <c r="T646" s="117" t="s">
        <v>2624</v>
      </c>
      <c r="U646" s="117">
        <v>15</v>
      </c>
      <c r="V646" s="116" t="s">
        <v>2630</v>
      </c>
      <c r="W646" s="116"/>
      <c r="X646" s="116">
        <v>600</v>
      </c>
      <c r="Y646" s="116">
        <v>20</v>
      </c>
      <c r="Z646" s="116" t="s">
        <v>56</v>
      </c>
      <c r="AA646" s="116"/>
      <c r="AB646" s="116"/>
      <c r="AC646" s="116"/>
      <c r="AD646" s="116"/>
      <c r="AE646" s="116" t="s">
        <v>2558</v>
      </c>
      <c r="AF646" s="116"/>
      <c r="AG646" s="116" t="s">
        <v>2656</v>
      </c>
      <c r="AH646" s="114">
        <v>44655</v>
      </c>
      <c r="AI646" s="114">
        <v>44655</v>
      </c>
      <c r="AJ646" s="114">
        <v>44656</v>
      </c>
      <c r="AK646" s="114">
        <v>44656</v>
      </c>
      <c r="AL646" s="114">
        <v>44656</v>
      </c>
      <c r="AM646" s="116" t="s">
        <v>2658</v>
      </c>
      <c r="AN646" s="116"/>
      <c r="AO646" s="116"/>
      <c r="AP646" s="116"/>
      <c r="AQ646" s="116"/>
      <c r="AR646" s="116"/>
      <c r="AS646" s="116" t="s">
        <v>2635</v>
      </c>
      <c r="AT646" s="116"/>
      <c r="AU646" s="123"/>
      <c r="AV646" s="123"/>
      <c r="AW646" s="123"/>
      <c r="AX646" s="123"/>
      <c r="AY646" s="123"/>
      <c r="AZ646" s="123"/>
      <c r="BA646" s="116"/>
      <c r="BB646" s="116">
        <f t="shared" si="40"/>
        <v>15</v>
      </c>
      <c r="BC646" s="116">
        <f t="shared" si="41"/>
        <v>4</v>
      </c>
      <c r="BD646" s="116">
        <f t="shared" si="42"/>
        <v>2022</v>
      </c>
      <c r="BE646" s="124">
        <f t="shared" si="43"/>
        <v>0</v>
      </c>
    </row>
    <row r="647" spans="1:57">
      <c r="A647" s="116"/>
      <c r="B647" s="116"/>
      <c r="C647" s="116" t="s">
        <v>2559</v>
      </c>
      <c r="D647" s="116"/>
      <c r="E647" s="116" t="s">
        <v>2596</v>
      </c>
      <c r="F647" s="116" t="s">
        <v>1188</v>
      </c>
      <c r="G647" s="116" t="s">
        <v>1188</v>
      </c>
      <c r="H647" s="116"/>
      <c r="I647" s="116"/>
      <c r="J647" s="116"/>
      <c r="K647" s="116" t="s">
        <v>133</v>
      </c>
      <c r="L647" s="116" t="s">
        <v>2612</v>
      </c>
      <c r="M647" s="116"/>
      <c r="N647" s="116"/>
      <c r="O647" s="116"/>
      <c r="P647" s="116"/>
      <c r="Q647" s="116"/>
      <c r="R647" s="116"/>
      <c r="S647" s="116"/>
      <c r="T647" s="117" t="s">
        <v>2624</v>
      </c>
      <c r="U647" s="117">
        <v>15</v>
      </c>
      <c r="V647" s="116" t="s">
        <v>2630</v>
      </c>
      <c r="W647" s="116"/>
      <c r="X647" s="116">
        <v>600</v>
      </c>
      <c r="Y647" s="116">
        <v>20</v>
      </c>
      <c r="Z647" s="116" t="s">
        <v>56</v>
      </c>
      <c r="AA647" s="116"/>
      <c r="AB647" s="116"/>
      <c r="AC647" s="116"/>
      <c r="AD647" s="116"/>
      <c r="AE647" s="116" t="s">
        <v>2559</v>
      </c>
      <c r="AF647" s="116"/>
      <c r="AG647" s="116" t="s">
        <v>2656</v>
      </c>
      <c r="AH647" s="114">
        <v>44655</v>
      </c>
      <c r="AI647" s="114">
        <v>44655</v>
      </c>
      <c r="AJ647" s="114">
        <v>44656</v>
      </c>
      <c r="AK647" s="114">
        <v>44656</v>
      </c>
      <c r="AL647" s="114">
        <v>44656</v>
      </c>
      <c r="AM647" s="116" t="s">
        <v>2658</v>
      </c>
      <c r="AN647" s="116"/>
      <c r="AO647" s="116"/>
      <c r="AP647" s="116"/>
      <c r="AQ647" s="116"/>
      <c r="AR647" s="116"/>
      <c r="AS647" s="116" t="s">
        <v>2635</v>
      </c>
      <c r="AT647" s="116"/>
      <c r="AU647" s="123"/>
      <c r="AV647" s="123"/>
      <c r="AW647" s="123"/>
      <c r="AX647" s="123"/>
      <c r="AY647" s="123"/>
      <c r="AZ647" s="123"/>
      <c r="BA647" s="116"/>
      <c r="BB647" s="116">
        <f t="shared" si="40"/>
        <v>15</v>
      </c>
      <c r="BC647" s="116">
        <f t="shared" si="41"/>
        <v>4</v>
      </c>
      <c r="BD647" s="116">
        <f t="shared" si="42"/>
        <v>2022</v>
      </c>
      <c r="BE647" s="124">
        <f t="shared" si="43"/>
        <v>0</v>
      </c>
    </row>
    <row r="648" spans="1:57">
      <c r="A648" s="116"/>
      <c r="B648" s="116"/>
      <c r="C648" s="116" t="s">
        <v>2560</v>
      </c>
      <c r="D648" s="116"/>
      <c r="E648" s="116" t="s">
        <v>2596</v>
      </c>
      <c r="F648" s="116" t="s">
        <v>1188</v>
      </c>
      <c r="G648" s="116" t="s">
        <v>1188</v>
      </c>
      <c r="H648" s="116"/>
      <c r="I648" s="116"/>
      <c r="J648" s="116"/>
      <c r="K648" s="116" t="s">
        <v>133</v>
      </c>
      <c r="L648" s="116" t="s">
        <v>2612</v>
      </c>
      <c r="M648" s="116"/>
      <c r="N648" s="116"/>
      <c r="O648" s="116"/>
      <c r="P648" s="116"/>
      <c r="Q648" s="116"/>
      <c r="R648" s="116"/>
      <c r="S648" s="116"/>
      <c r="T648" s="117" t="s">
        <v>2624</v>
      </c>
      <c r="U648" s="117">
        <v>15</v>
      </c>
      <c r="V648" s="116" t="s">
        <v>2630</v>
      </c>
      <c r="W648" s="116"/>
      <c r="X648" s="116">
        <v>600</v>
      </c>
      <c r="Y648" s="116">
        <v>20</v>
      </c>
      <c r="Z648" s="116" t="s">
        <v>56</v>
      </c>
      <c r="AA648" s="116"/>
      <c r="AB648" s="116"/>
      <c r="AC648" s="116"/>
      <c r="AD648" s="116"/>
      <c r="AE648" s="116" t="s">
        <v>2560</v>
      </c>
      <c r="AF648" s="116"/>
      <c r="AG648" s="116" t="s">
        <v>2656</v>
      </c>
      <c r="AH648" s="114">
        <v>44655</v>
      </c>
      <c r="AI648" s="114">
        <v>44655</v>
      </c>
      <c r="AJ648" s="114">
        <v>44656</v>
      </c>
      <c r="AK648" s="114">
        <v>44656</v>
      </c>
      <c r="AL648" s="114">
        <v>44656</v>
      </c>
      <c r="AM648" s="116" t="s">
        <v>2658</v>
      </c>
      <c r="AN648" s="116"/>
      <c r="AO648" s="116"/>
      <c r="AP648" s="116"/>
      <c r="AQ648" s="116"/>
      <c r="AR648" s="116"/>
      <c r="AS648" s="116" t="s">
        <v>2635</v>
      </c>
      <c r="AT648" s="116"/>
      <c r="AU648" s="123"/>
      <c r="AV648" s="123"/>
      <c r="AW648" s="123"/>
      <c r="AX648" s="123"/>
      <c r="AY648" s="123"/>
      <c r="AZ648" s="123"/>
      <c r="BA648" s="116"/>
      <c r="BB648" s="116">
        <f t="shared" si="40"/>
        <v>15</v>
      </c>
      <c r="BC648" s="116">
        <f t="shared" si="41"/>
        <v>4</v>
      </c>
      <c r="BD648" s="116">
        <f t="shared" si="42"/>
        <v>2022</v>
      </c>
      <c r="BE648" s="124">
        <f t="shared" si="43"/>
        <v>0</v>
      </c>
    </row>
    <row r="649" spans="1:57">
      <c r="A649" s="116"/>
      <c r="B649" s="116"/>
      <c r="C649" s="116" t="s">
        <v>2561</v>
      </c>
      <c r="D649" s="116"/>
      <c r="E649" s="116" t="s">
        <v>2596</v>
      </c>
      <c r="F649" s="116" t="s">
        <v>1188</v>
      </c>
      <c r="G649" s="116" t="s">
        <v>1188</v>
      </c>
      <c r="H649" s="116"/>
      <c r="I649" s="116"/>
      <c r="J649" s="116"/>
      <c r="K649" s="116" t="s">
        <v>133</v>
      </c>
      <c r="L649" s="116" t="s">
        <v>2612</v>
      </c>
      <c r="M649" s="116"/>
      <c r="N649" s="116"/>
      <c r="O649" s="116"/>
      <c r="P649" s="116"/>
      <c r="Q649" s="116"/>
      <c r="R649" s="116"/>
      <c r="S649" s="116"/>
      <c r="T649" s="117" t="s">
        <v>2624</v>
      </c>
      <c r="U649" s="117">
        <v>15</v>
      </c>
      <c r="V649" s="116" t="s">
        <v>2630</v>
      </c>
      <c r="W649" s="116"/>
      <c r="X649" s="116">
        <v>600</v>
      </c>
      <c r="Y649" s="116">
        <v>20</v>
      </c>
      <c r="Z649" s="116" t="s">
        <v>56</v>
      </c>
      <c r="AA649" s="116"/>
      <c r="AB649" s="116"/>
      <c r="AC649" s="116"/>
      <c r="AD649" s="116"/>
      <c r="AE649" s="116" t="s">
        <v>2561</v>
      </c>
      <c r="AF649" s="116"/>
      <c r="AG649" s="116" t="s">
        <v>2656</v>
      </c>
      <c r="AH649" s="114">
        <v>44655</v>
      </c>
      <c r="AI649" s="114">
        <v>44655</v>
      </c>
      <c r="AJ649" s="114">
        <v>44656</v>
      </c>
      <c r="AK649" s="114">
        <v>44656</v>
      </c>
      <c r="AL649" s="114">
        <v>44656</v>
      </c>
      <c r="AM649" s="116" t="s">
        <v>2658</v>
      </c>
      <c r="AN649" s="116"/>
      <c r="AO649" s="116"/>
      <c r="AP649" s="116"/>
      <c r="AQ649" s="116"/>
      <c r="AR649" s="116"/>
      <c r="AS649" s="116" t="s">
        <v>2635</v>
      </c>
      <c r="AT649" s="116"/>
      <c r="AU649" s="123"/>
      <c r="AV649" s="123"/>
      <c r="AW649" s="123"/>
      <c r="AX649" s="123"/>
      <c r="AY649" s="123"/>
      <c r="AZ649" s="123"/>
      <c r="BA649" s="116"/>
      <c r="BB649" s="116">
        <f t="shared" si="40"/>
        <v>15</v>
      </c>
      <c r="BC649" s="116">
        <f t="shared" si="41"/>
        <v>4</v>
      </c>
      <c r="BD649" s="116">
        <f t="shared" si="42"/>
        <v>2022</v>
      </c>
      <c r="BE649" s="124">
        <f t="shared" si="43"/>
        <v>0</v>
      </c>
    </row>
    <row r="650" spans="1:57">
      <c r="A650" s="116"/>
      <c r="B650" s="116"/>
      <c r="C650" s="117" t="s">
        <v>2562</v>
      </c>
      <c r="D650" s="116"/>
      <c r="E650" s="116" t="s">
        <v>2596</v>
      </c>
      <c r="F650" s="116" t="s">
        <v>1188</v>
      </c>
      <c r="G650" s="116" t="s">
        <v>1188</v>
      </c>
      <c r="H650" s="116"/>
      <c r="I650" s="116"/>
      <c r="J650" s="116"/>
      <c r="K650" s="116" t="s">
        <v>133</v>
      </c>
      <c r="L650" s="116" t="s">
        <v>2612</v>
      </c>
      <c r="M650" s="116"/>
      <c r="N650" s="116"/>
      <c r="O650" s="116"/>
      <c r="P650" s="116"/>
      <c r="Q650" s="116"/>
      <c r="R650" s="116"/>
      <c r="S650" s="116"/>
      <c r="T650" s="117" t="s">
        <v>2624</v>
      </c>
      <c r="U650" s="117">
        <v>15</v>
      </c>
      <c r="V650" s="116" t="s">
        <v>2630</v>
      </c>
      <c r="W650" s="116"/>
      <c r="X650" s="117">
        <v>12</v>
      </c>
      <c r="Y650" s="117">
        <v>1</v>
      </c>
      <c r="Z650" s="116" t="s">
        <v>56</v>
      </c>
      <c r="AA650" s="116"/>
      <c r="AB650" s="116"/>
      <c r="AC650" s="116"/>
      <c r="AD650" s="116"/>
      <c r="AE650" s="117" t="s">
        <v>2562</v>
      </c>
      <c r="AF650" s="116"/>
      <c r="AG650" s="116" t="s">
        <v>2656</v>
      </c>
      <c r="AH650" s="114">
        <v>44655</v>
      </c>
      <c r="AI650" s="114">
        <v>44655</v>
      </c>
      <c r="AJ650" s="114">
        <v>44656</v>
      </c>
      <c r="AK650" s="114">
        <v>44656</v>
      </c>
      <c r="AL650" s="114">
        <v>44656</v>
      </c>
      <c r="AM650" s="116" t="s">
        <v>2658</v>
      </c>
      <c r="AN650" s="116" t="s">
        <v>2642</v>
      </c>
      <c r="AO650" s="116"/>
      <c r="AP650" s="116"/>
      <c r="AQ650" s="116"/>
      <c r="AR650" s="116"/>
      <c r="AS650" s="117" t="s">
        <v>2637</v>
      </c>
      <c r="AT650" s="117"/>
      <c r="AU650" s="123"/>
      <c r="AV650" s="123"/>
      <c r="AW650" s="123"/>
      <c r="AX650" s="123"/>
      <c r="AY650" s="123"/>
      <c r="AZ650" s="123"/>
      <c r="BA650" s="116"/>
      <c r="BB650" s="116">
        <f t="shared" si="40"/>
        <v>15</v>
      </c>
      <c r="BC650" s="116">
        <f t="shared" si="41"/>
        <v>4</v>
      </c>
      <c r="BD650" s="116">
        <f t="shared" si="42"/>
        <v>2022</v>
      </c>
      <c r="BE650" s="124">
        <f t="shared" si="43"/>
        <v>0</v>
      </c>
    </row>
    <row r="651" spans="1:57">
      <c r="A651" s="116"/>
      <c r="B651" s="116"/>
      <c r="C651" s="116" t="s">
        <v>2563</v>
      </c>
      <c r="D651" s="116"/>
      <c r="E651" s="116" t="s">
        <v>2599</v>
      </c>
      <c r="F651" s="116" t="s">
        <v>1188</v>
      </c>
      <c r="G651" s="116" t="s">
        <v>1188</v>
      </c>
      <c r="H651" s="116"/>
      <c r="I651" s="116"/>
      <c r="J651" s="116"/>
      <c r="K651" s="116" t="s">
        <v>1787</v>
      </c>
      <c r="L651" s="116" t="s">
        <v>2615</v>
      </c>
      <c r="M651" s="116"/>
      <c r="N651" s="116"/>
      <c r="O651" s="116"/>
      <c r="P651" s="116"/>
      <c r="Q651" s="116"/>
      <c r="R651" s="116"/>
      <c r="S651" s="116"/>
      <c r="T651" s="117" t="s">
        <v>2624</v>
      </c>
      <c r="U651" s="117">
        <v>15</v>
      </c>
      <c r="V651" s="116" t="s">
        <v>74</v>
      </c>
      <c r="W651" s="116"/>
      <c r="X651" s="116">
        <v>600</v>
      </c>
      <c r="Y651" s="116">
        <v>20</v>
      </c>
      <c r="Z651" s="116" t="s">
        <v>56</v>
      </c>
      <c r="AA651" s="116"/>
      <c r="AB651" s="116"/>
      <c r="AC651" s="116"/>
      <c r="AD651" s="116"/>
      <c r="AE651" s="116" t="s">
        <v>2563</v>
      </c>
      <c r="AF651" s="116"/>
      <c r="AG651" s="116" t="s">
        <v>2656</v>
      </c>
      <c r="AH651" s="114">
        <v>44657</v>
      </c>
      <c r="AI651" s="114">
        <v>44657</v>
      </c>
      <c r="AJ651" s="114">
        <v>44662</v>
      </c>
      <c r="AK651" s="114">
        <v>44662</v>
      </c>
      <c r="AL651" s="114">
        <v>44662</v>
      </c>
      <c r="AM651" s="116" t="s">
        <v>2658</v>
      </c>
      <c r="AN651" s="116"/>
      <c r="AO651" s="116"/>
      <c r="AP651" s="116"/>
      <c r="AQ651" s="116"/>
      <c r="AR651" s="116"/>
      <c r="AS651" s="116" t="s">
        <v>2635</v>
      </c>
      <c r="AT651" s="116"/>
      <c r="AU651" s="123"/>
      <c r="AV651" s="123"/>
      <c r="AW651" s="123"/>
      <c r="AX651" s="123"/>
      <c r="AY651" s="123"/>
      <c r="AZ651" s="123"/>
      <c r="BA651" s="116"/>
      <c r="BB651" s="116">
        <f t="shared" si="40"/>
        <v>15</v>
      </c>
      <c r="BC651" s="116">
        <f t="shared" si="41"/>
        <v>4</v>
      </c>
      <c r="BD651" s="116">
        <f t="shared" si="42"/>
        <v>2022</v>
      </c>
      <c r="BE651" s="124">
        <f t="shared" si="43"/>
        <v>0</v>
      </c>
    </row>
    <row r="652" spans="1:57">
      <c r="A652" s="116"/>
      <c r="B652" s="116"/>
      <c r="C652" s="116" t="s">
        <v>2564</v>
      </c>
      <c r="D652" s="116"/>
      <c r="E652" s="116" t="s">
        <v>2599</v>
      </c>
      <c r="F652" s="116" t="s">
        <v>1188</v>
      </c>
      <c r="G652" s="116" t="s">
        <v>1188</v>
      </c>
      <c r="H652" s="116"/>
      <c r="I652" s="116"/>
      <c r="J652" s="116"/>
      <c r="K652" s="116" t="s">
        <v>1787</v>
      </c>
      <c r="L652" s="116" t="s">
        <v>2615</v>
      </c>
      <c r="M652" s="116"/>
      <c r="N652" s="116"/>
      <c r="O652" s="116"/>
      <c r="P652" s="116"/>
      <c r="Q652" s="116"/>
      <c r="R652" s="116"/>
      <c r="S652" s="116"/>
      <c r="T652" s="117" t="s">
        <v>2624</v>
      </c>
      <c r="U652" s="117">
        <v>15</v>
      </c>
      <c r="V652" s="116" t="s">
        <v>74</v>
      </c>
      <c r="W652" s="116"/>
      <c r="X652" s="116">
        <v>600</v>
      </c>
      <c r="Y652" s="116">
        <v>20</v>
      </c>
      <c r="Z652" s="116" t="s">
        <v>56</v>
      </c>
      <c r="AA652" s="116"/>
      <c r="AB652" s="116"/>
      <c r="AC652" s="116"/>
      <c r="AD652" s="116"/>
      <c r="AE652" s="116" t="s">
        <v>2564</v>
      </c>
      <c r="AF652" s="116"/>
      <c r="AG652" s="116" t="s">
        <v>2656</v>
      </c>
      <c r="AH652" s="114">
        <v>44657</v>
      </c>
      <c r="AI652" s="114">
        <v>44657</v>
      </c>
      <c r="AJ652" s="114">
        <v>44662</v>
      </c>
      <c r="AK652" s="114">
        <v>44662</v>
      </c>
      <c r="AL652" s="114">
        <v>44662</v>
      </c>
      <c r="AM652" s="116" t="s">
        <v>2658</v>
      </c>
      <c r="AN652" s="116"/>
      <c r="AO652" s="116"/>
      <c r="AP652" s="116"/>
      <c r="AQ652" s="116"/>
      <c r="AR652" s="116"/>
      <c r="AS652" s="116" t="s">
        <v>2635</v>
      </c>
      <c r="AT652" s="116"/>
      <c r="AU652" s="123"/>
      <c r="AV652" s="123"/>
      <c r="AW652" s="123"/>
      <c r="AX652" s="123"/>
      <c r="AY652" s="123"/>
      <c r="AZ652" s="123"/>
      <c r="BA652" s="116"/>
      <c r="BB652" s="116">
        <f t="shared" si="40"/>
        <v>15</v>
      </c>
      <c r="BC652" s="116">
        <f t="shared" si="41"/>
        <v>4</v>
      </c>
      <c r="BD652" s="116">
        <f t="shared" si="42"/>
        <v>2022</v>
      </c>
      <c r="BE652" s="124">
        <f t="shared" si="43"/>
        <v>0</v>
      </c>
    </row>
    <row r="653" spans="1:57">
      <c r="A653" s="116"/>
      <c r="B653" s="116"/>
      <c r="C653" s="116" t="s">
        <v>2565</v>
      </c>
      <c r="D653" s="116"/>
      <c r="E653" s="116" t="s">
        <v>2599</v>
      </c>
      <c r="F653" s="116" t="s">
        <v>1188</v>
      </c>
      <c r="G653" s="116" t="s">
        <v>1188</v>
      </c>
      <c r="H653" s="116"/>
      <c r="I653" s="116"/>
      <c r="J653" s="116"/>
      <c r="K653" s="116" t="s">
        <v>1787</v>
      </c>
      <c r="L653" s="116" t="s">
        <v>2615</v>
      </c>
      <c r="M653" s="116"/>
      <c r="N653" s="116"/>
      <c r="O653" s="116"/>
      <c r="P653" s="116"/>
      <c r="Q653" s="116"/>
      <c r="R653" s="116"/>
      <c r="S653" s="116"/>
      <c r="T653" s="117" t="s">
        <v>2624</v>
      </c>
      <c r="U653" s="117">
        <v>15</v>
      </c>
      <c r="V653" s="116" t="s">
        <v>74</v>
      </c>
      <c r="W653" s="116"/>
      <c r="X653" s="116">
        <v>600</v>
      </c>
      <c r="Y653" s="116">
        <v>20</v>
      </c>
      <c r="Z653" s="116" t="s">
        <v>56</v>
      </c>
      <c r="AA653" s="116"/>
      <c r="AB653" s="116"/>
      <c r="AC653" s="116"/>
      <c r="AD653" s="116"/>
      <c r="AE653" s="116" t="s">
        <v>2565</v>
      </c>
      <c r="AF653" s="116"/>
      <c r="AG653" s="116" t="s">
        <v>2656</v>
      </c>
      <c r="AH653" s="114">
        <v>44657</v>
      </c>
      <c r="AI653" s="114">
        <v>44657</v>
      </c>
      <c r="AJ653" s="114">
        <v>44662</v>
      </c>
      <c r="AK653" s="114">
        <v>44662</v>
      </c>
      <c r="AL653" s="114">
        <v>44662</v>
      </c>
      <c r="AM653" s="116" t="s">
        <v>2658</v>
      </c>
      <c r="AN653" s="116"/>
      <c r="AO653" s="116"/>
      <c r="AP653" s="116"/>
      <c r="AQ653" s="116"/>
      <c r="AR653" s="116"/>
      <c r="AS653" s="116" t="s">
        <v>2635</v>
      </c>
      <c r="AT653" s="116"/>
      <c r="AU653" s="123"/>
      <c r="AV653" s="123"/>
      <c r="AW653" s="123"/>
      <c r="AX653" s="123"/>
      <c r="AY653" s="123"/>
      <c r="AZ653" s="123"/>
      <c r="BA653" s="116"/>
      <c r="BB653" s="116">
        <f t="shared" si="40"/>
        <v>15</v>
      </c>
      <c r="BC653" s="116">
        <f t="shared" si="41"/>
        <v>4</v>
      </c>
      <c r="BD653" s="116">
        <f t="shared" si="42"/>
        <v>2022</v>
      </c>
      <c r="BE653" s="124">
        <f t="shared" si="43"/>
        <v>0</v>
      </c>
    </row>
    <row r="654" spans="1:57">
      <c r="A654" s="116"/>
      <c r="B654" s="116"/>
      <c r="C654" s="116" t="s">
        <v>2566</v>
      </c>
      <c r="D654" s="116"/>
      <c r="E654" s="116" t="s">
        <v>2599</v>
      </c>
      <c r="F654" s="116" t="s">
        <v>1188</v>
      </c>
      <c r="G654" s="116" t="s">
        <v>1188</v>
      </c>
      <c r="H654" s="116"/>
      <c r="I654" s="116"/>
      <c r="J654" s="116"/>
      <c r="K654" s="116" t="s">
        <v>1787</v>
      </c>
      <c r="L654" s="116" t="s">
        <v>2615</v>
      </c>
      <c r="M654" s="116"/>
      <c r="N654" s="116"/>
      <c r="O654" s="116"/>
      <c r="P654" s="116"/>
      <c r="Q654" s="116"/>
      <c r="R654" s="116"/>
      <c r="S654" s="116"/>
      <c r="T654" s="117" t="s">
        <v>2624</v>
      </c>
      <c r="U654" s="117">
        <v>15</v>
      </c>
      <c r="V654" s="116" t="s">
        <v>74</v>
      </c>
      <c r="W654" s="116"/>
      <c r="X654" s="116">
        <v>600</v>
      </c>
      <c r="Y654" s="116">
        <v>20</v>
      </c>
      <c r="Z654" s="116" t="s">
        <v>56</v>
      </c>
      <c r="AA654" s="116"/>
      <c r="AB654" s="116"/>
      <c r="AC654" s="116"/>
      <c r="AD654" s="116"/>
      <c r="AE654" s="116" t="s">
        <v>2566</v>
      </c>
      <c r="AF654" s="116"/>
      <c r="AG654" s="116" t="s">
        <v>2656</v>
      </c>
      <c r="AH654" s="114">
        <v>44658</v>
      </c>
      <c r="AI654" s="114">
        <v>44658</v>
      </c>
      <c r="AJ654" s="114">
        <v>44663</v>
      </c>
      <c r="AK654" s="114">
        <v>44663</v>
      </c>
      <c r="AL654" s="114">
        <v>44663</v>
      </c>
      <c r="AM654" s="116" t="s">
        <v>2658</v>
      </c>
      <c r="AN654" s="116"/>
      <c r="AO654" s="116"/>
      <c r="AP654" s="116"/>
      <c r="AQ654" s="116"/>
      <c r="AR654" s="116"/>
      <c r="AS654" s="116" t="s">
        <v>2635</v>
      </c>
      <c r="AT654" s="116"/>
      <c r="AU654" s="123"/>
      <c r="AV654" s="123"/>
      <c r="AW654" s="123"/>
      <c r="AX654" s="123"/>
      <c r="AY654" s="123"/>
      <c r="AZ654" s="123"/>
      <c r="BA654" s="116"/>
      <c r="BB654" s="116">
        <f t="shared" si="40"/>
        <v>15</v>
      </c>
      <c r="BC654" s="116">
        <f t="shared" si="41"/>
        <v>4</v>
      </c>
      <c r="BD654" s="116">
        <f t="shared" si="42"/>
        <v>2022</v>
      </c>
      <c r="BE654" s="124">
        <f t="shared" si="43"/>
        <v>0</v>
      </c>
    </row>
    <row r="655" spans="1:57">
      <c r="A655" s="116"/>
      <c r="B655" s="116"/>
      <c r="C655" s="116" t="s">
        <v>2567</v>
      </c>
      <c r="D655" s="116"/>
      <c r="E655" s="116" t="s">
        <v>2599</v>
      </c>
      <c r="F655" s="116" t="s">
        <v>1188</v>
      </c>
      <c r="G655" s="116" t="s">
        <v>1188</v>
      </c>
      <c r="H655" s="116"/>
      <c r="I655" s="116"/>
      <c r="J655" s="116"/>
      <c r="K655" s="116" t="s">
        <v>1787</v>
      </c>
      <c r="L655" s="116" t="s">
        <v>2615</v>
      </c>
      <c r="M655" s="116"/>
      <c r="N655" s="116"/>
      <c r="O655" s="116"/>
      <c r="P655" s="116"/>
      <c r="Q655" s="116"/>
      <c r="R655" s="116"/>
      <c r="S655" s="116"/>
      <c r="T655" s="117" t="s">
        <v>2624</v>
      </c>
      <c r="U655" s="117">
        <v>15</v>
      </c>
      <c r="V655" s="116" t="s">
        <v>74</v>
      </c>
      <c r="W655" s="116"/>
      <c r="X655" s="116">
        <v>600</v>
      </c>
      <c r="Y655" s="116">
        <v>20</v>
      </c>
      <c r="Z655" s="116" t="s">
        <v>56</v>
      </c>
      <c r="AA655" s="116"/>
      <c r="AB655" s="116"/>
      <c r="AC655" s="116"/>
      <c r="AD655" s="116"/>
      <c r="AE655" s="116" t="s">
        <v>2567</v>
      </c>
      <c r="AF655" s="116"/>
      <c r="AG655" s="116" t="s">
        <v>2656</v>
      </c>
      <c r="AH655" s="114">
        <v>44658</v>
      </c>
      <c r="AI655" s="114">
        <v>44658</v>
      </c>
      <c r="AJ655" s="114">
        <v>44663</v>
      </c>
      <c r="AK655" s="114">
        <v>44663</v>
      </c>
      <c r="AL655" s="114">
        <v>44663</v>
      </c>
      <c r="AM655" s="116" t="s">
        <v>2658</v>
      </c>
      <c r="AN655" s="116"/>
      <c r="AO655" s="116"/>
      <c r="AP655" s="116"/>
      <c r="AQ655" s="116"/>
      <c r="AR655" s="116"/>
      <c r="AS655" s="116" t="s">
        <v>2635</v>
      </c>
      <c r="AT655" s="116"/>
      <c r="AU655" s="123"/>
      <c r="AV655" s="123"/>
      <c r="AW655" s="123"/>
      <c r="AX655" s="123"/>
      <c r="AY655" s="123"/>
      <c r="AZ655" s="123"/>
      <c r="BA655" s="116"/>
      <c r="BB655" s="116">
        <f t="shared" si="40"/>
        <v>15</v>
      </c>
      <c r="BC655" s="116">
        <f t="shared" si="41"/>
        <v>4</v>
      </c>
      <c r="BD655" s="116">
        <f t="shared" si="42"/>
        <v>2022</v>
      </c>
      <c r="BE655" s="124">
        <f t="shared" si="43"/>
        <v>0</v>
      </c>
    </row>
    <row r="656" spans="1:57">
      <c r="A656" s="116"/>
      <c r="B656" s="116"/>
      <c r="C656" s="116" t="s">
        <v>2568</v>
      </c>
      <c r="D656" s="116"/>
      <c r="E656" s="116" t="s">
        <v>2599</v>
      </c>
      <c r="F656" s="116" t="s">
        <v>1188</v>
      </c>
      <c r="G656" s="116" t="s">
        <v>1188</v>
      </c>
      <c r="H656" s="116"/>
      <c r="I656" s="116"/>
      <c r="J656" s="116"/>
      <c r="K656" s="116" t="s">
        <v>1787</v>
      </c>
      <c r="L656" s="116" t="s">
        <v>2615</v>
      </c>
      <c r="M656" s="116"/>
      <c r="N656" s="116"/>
      <c r="O656" s="116"/>
      <c r="P656" s="116"/>
      <c r="Q656" s="116"/>
      <c r="R656" s="116"/>
      <c r="S656" s="116"/>
      <c r="T656" s="117" t="s">
        <v>2624</v>
      </c>
      <c r="U656" s="117">
        <v>15</v>
      </c>
      <c r="V656" s="116" t="s">
        <v>74</v>
      </c>
      <c r="W656" s="116"/>
      <c r="X656" s="116">
        <v>600</v>
      </c>
      <c r="Y656" s="116">
        <v>20</v>
      </c>
      <c r="Z656" s="116" t="s">
        <v>56</v>
      </c>
      <c r="AA656" s="116"/>
      <c r="AB656" s="116"/>
      <c r="AC656" s="116"/>
      <c r="AD656" s="116"/>
      <c r="AE656" s="116" t="s">
        <v>2568</v>
      </c>
      <c r="AF656" s="116"/>
      <c r="AG656" s="116" t="s">
        <v>2656</v>
      </c>
      <c r="AH656" s="118">
        <v>44659</v>
      </c>
      <c r="AI656" s="118">
        <v>44659</v>
      </c>
      <c r="AJ656" s="118">
        <v>44664</v>
      </c>
      <c r="AK656" s="118">
        <v>44664</v>
      </c>
      <c r="AL656" s="118">
        <v>44664</v>
      </c>
      <c r="AM656" s="116" t="s">
        <v>2658</v>
      </c>
      <c r="AN656" s="116"/>
      <c r="AO656" s="116"/>
      <c r="AP656" s="116"/>
      <c r="AQ656" s="116"/>
      <c r="AR656" s="116"/>
      <c r="AS656" s="116" t="s">
        <v>2635</v>
      </c>
      <c r="AT656" s="116"/>
      <c r="AU656" s="123"/>
      <c r="AV656" s="123"/>
      <c r="AW656" s="123"/>
      <c r="AX656" s="123"/>
      <c r="AY656" s="123"/>
      <c r="AZ656" s="123"/>
      <c r="BA656" s="116"/>
      <c r="BB656" s="116">
        <f t="shared" si="40"/>
        <v>15</v>
      </c>
      <c r="BC656" s="116">
        <f t="shared" si="41"/>
        <v>4</v>
      </c>
      <c r="BD656" s="116">
        <f t="shared" si="42"/>
        <v>2022</v>
      </c>
      <c r="BE656" s="124">
        <f t="shared" si="43"/>
        <v>0</v>
      </c>
    </row>
    <row r="657" spans="1:57">
      <c r="A657" s="116"/>
      <c r="B657" s="116"/>
      <c r="C657" s="116" t="s">
        <v>2569</v>
      </c>
      <c r="D657" s="116"/>
      <c r="E657" s="116" t="s">
        <v>2600</v>
      </c>
      <c r="F657" s="116" t="s">
        <v>1184</v>
      </c>
      <c r="G657" s="116" t="s">
        <v>1184</v>
      </c>
      <c r="H657" s="116"/>
      <c r="I657" s="116"/>
      <c r="J657" s="116"/>
      <c r="K657" s="116" t="s">
        <v>2607</v>
      </c>
      <c r="L657" s="116" t="s">
        <v>2616</v>
      </c>
      <c r="M657" s="116"/>
      <c r="N657" s="116"/>
      <c r="O657" s="116"/>
      <c r="P657" s="116"/>
      <c r="Q657" s="116"/>
      <c r="R657" s="116"/>
      <c r="S657" s="116"/>
      <c r="T657" s="117" t="s">
        <v>2626</v>
      </c>
      <c r="U657" s="117">
        <v>18</v>
      </c>
      <c r="V657" s="116" t="s">
        <v>2207</v>
      </c>
      <c r="W657" s="116"/>
      <c r="X657" s="116">
        <v>290</v>
      </c>
      <c r="Y657" s="116">
        <v>10</v>
      </c>
      <c r="Z657" s="116" t="s">
        <v>56</v>
      </c>
      <c r="AA657" s="116"/>
      <c r="AB657" s="116"/>
      <c r="AC657" s="116"/>
      <c r="AD657" s="116"/>
      <c r="AE657" s="116" t="s">
        <v>2569</v>
      </c>
      <c r="AF657" s="116"/>
      <c r="AG657" s="116" t="s">
        <v>2656</v>
      </c>
      <c r="AH657" s="118">
        <v>44659</v>
      </c>
      <c r="AI657" s="118">
        <v>44659</v>
      </c>
      <c r="AJ657" s="114">
        <v>44662</v>
      </c>
      <c r="AK657" s="114">
        <v>44662</v>
      </c>
      <c r="AL657" s="114">
        <v>44662</v>
      </c>
      <c r="AM657" s="116" t="s">
        <v>2658</v>
      </c>
      <c r="AN657" s="116"/>
      <c r="AO657" s="116"/>
      <c r="AP657" s="116"/>
      <c r="AQ657" s="116"/>
      <c r="AR657" s="116"/>
      <c r="AS657" s="116" t="s">
        <v>2635</v>
      </c>
      <c r="AT657" s="116"/>
      <c r="AU657" s="123"/>
      <c r="AV657" s="123"/>
      <c r="AW657" s="123"/>
      <c r="AX657" s="123"/>
      <c r="AY657" s="123"/>
      <c r="AZ657" s="123"/>
      <c r="BA657" s="116"/>
      <c r="BB657" s="116">
        <f t="shared" si="40"/>
        <v>15</v>
      </c>
      <c r="BC657" s="116">
        <f t="shared" si="41"/>
        <v>4</v>
      </c>
      <c r="BD657" s="116">
        <f t="shared" si="42"/>
        <v>2022</v>
      </c>
      <c r="BE657" s="124">
        <f t="shared" si="43"/>
        <v>0</v>
      </c>
    </row>
    <row r="658" spans="1:57">
      <c r="A658" s="116"/>
      <c r="B658" s="116"/>
      <c r="C658" s="116" t="s">
        <v>2570</v>
      </c>
      <c r="D658" s="116"/>
      <c r="E658" s="116" t="s">
        <v>2599</v>
      </c>
      <c r="F658" s="116" t="s">
        <v>1188</v>
      </c>
      <c r="G658" s="116" t="s">
        <v>1188</v>
      </c>
      <c r="H658" s="116"/>
      <c r="I658" s="116"/>
      <c r="J658" s="116"/>
      <c r="K658" s="116" t="s">
        <v>1787</v>
      </c>
      <c r="L658" s="116" t="s">
        <v>2615</v>
      </c>
      <c r="M658" s="116"/>
      <c r="N658" s="116"/>
      <c r="O658" s="116"/>
      <c r="P658" s="116"/>
      <c r="Q658" s="116"/>
      <c r="R658" s="116"/>
      <c r="S658" s="116"/>
      <c r="T658" s="117" t="s">
        <v>2624</v>
      </c>
      <c r="U658" s="117">
        <v>15</v>
      </c>
      <c r="V658" s="116" t="s">
        <v>74</v>
      </c>
      <c r="W658" s="116"/>
      <c r="X658" s="116">
        <v>600</v>
      </c>
      <c r="Y658" s="116">
        <v>20</v>
      </c>
      <c r="Z658" s="116" t="s">
        <v>56</v>
      </c>
      <c r="AA658" s="116"/>
      <c r="AB658" s="116"/>
      <c r="AC658" s="116"/>
      <c r="AD658" s="116"/>
      <c r="AE658" s="116" t="s">
        <v>2570</v>
      </c>
      <c r="AF658" s="116"/>
      <c r="AG658" s="116" t="s">
        <v>2656</v>
      </c>
      <c r="AH658" s="114">
        <v>44659</v>
      </c>
      <c r="AI658" s="114">
        <v>44659</v>
      </c>
      <c r="AJ658" s="114">
        <v>44664</v>
      </c>
      <c r="AK658" s="114">
        <v>44664</v>
      </c>
      <c r="AL658" s="114">
        <v>44664</v>
      </c>
      <c r="AM658" s="116" t="s">
        <v>2658</v>
      </c>
      <c r="AN658" s="116"/>
      <c r="AO658" s="116"/>
      <c r="AP658" s="116"/>
      <c r="AQ658" s="116"/>
      <c r="AR658" s="116"/>
      <c r="AS658" s="116" t="s">
        <v>2635</v>
      </c>
      <c r="AT658" s="116"/>
      <c r="AU658" s="123"/>
      <c r="AV658" s="123"/>
      <c r="AW658" s="123"/>
      <c r="AX658" s="123"/>
      <c r="AY658" s="123"/>
      <c r="AZ658" s="123"/>
      <c r="BA658" s="116"/>
      <c r="BB658" s="116">
        <f t="shared" si="40"/>
        <v>15</v>
      </c>
      <c r="BC658" s="116">
        <f t="shared" si="41"/>
        <v>4</v>
      </c>
      <c r="BD658" s="116">
        <f t="shared" si="42"/>
        <v>2022</v>
      </c>
      <c r="BE658" s="124">
        <f t="shared" si="43"/>
        <v>0</v>
      </c>
    </row>
    <row r="659" spans="1:57">
      <c r="A659" s="116"/>
      <c r="B659" s="116"/>
      <c r="C659" s="116" t="s">
        <v>2571</v>
      </c>
      <c r="D659" s="116"/>
      <c r="E659" s="116" t="s">
        <v>2599</v>
      </c>
      <c r="F659" s="116" t="s">
        <v>1188</v>
      </c>
      <c r="G659" s="116" t="s">
        <v>1188</v>
      </c>
      <c r="H659" s="116"/>
      <c r="I659" s="116"/>
      <c r="J659" s="116"/>
      <c r="K659" s="116" t="s">
        <v>1787</v>
      </c>
      <c r="L659" s="116" t="s">
        <v>2615</v>
      </c>
      <c r="M659" s="116"/>
      <c r="N659" s="116"/>
      <c r="O659" s="116"/>
      <c r="P659" s="116"/>
      <c r="Q659" s="116"/>
      <c r="R659" s="116"/>
      <c r="S659" s="116"/>
      <c r="T659" s="117" t="s">
        <v>2624</v>
      </c>
      <c r="U659" s="117">
        <v>15</v>
      </c>
      <c r="V659" s="116" t="s">
        <v>74</v>
      </c>
      <c r="W659" s="116"/>
      <c r="X659" s="116">
        <v>600</v>
      </c>
      <c r="Y659" s="116">
        <v>20</v>
      </c>
      <c r="Z659" s="116" t="s">
        <v>56</v>
      </c>
      <c r="AA659" s="116"/>
      <c r="AB659" s="116"/>
      <c r="AC659" s="116"/>
      <c r="AD659" s="116"/>
      <c r="AE659" s="116" t="s">
        <v>2571</v>
      </c>
      <c r="AF659" s="116"/>
      <c r="AG659" s="116" t="s">
        <v>2656</v>
      </c>
      <c r="AH659" s="114">
        <v>44659</v>
      </c>
      <c r="AI659" s="114">
        <v>44659</v>
      </c>
      <c r="AJ659" s="114">
        <v>44664</v>
      </c>
      <c r="AK659" s="114">
        <v>44664</v>
      </c>
      <c r="AL659" s="114">
        <v>44664</v>
      </c>
      <c r="AM659" s="116" t="s">
        <v>2658</v>
      </c>
      <c r="AN659" s="116"/>
      <c r="AO659" s="116"/>
      <c r="AP659" s="116"/>
      <c r="AQ659" s="116"/>
      <c r="AR659" s="116"/>
      <c r="AS659" s="116" t="s">
        <v>2635</v>
      </c>
      <c r="AT659" s="116"/>
      <c r="AU659" s="123"/>
      <c r="AV659" s="123"/>
      <c r="AW659" s="123"/>
      <c r="AX659" s="123"/>
      <c r="AY659" s="123"/>
      <c r="AZ659" s="123"/>
      <c r="BA659" s="116"/>
      <c r="BB659" s="116">
        <f t="shared" si="40"/>
        <v>15</v>
      </c>
      <c r="BC659" s="116">
        <f t="shared" si="41"/>
        <v>4</v>
      </c>
      <c r="BD659" s="116">
        <f t="shared" si="42"/>
        <v>2022</v>
      </c>
      <c r="BE659" s="124">
        <f t="shared" si="43"/>
        <v>0</v>
      </c>
    </row>
    <row r="660" spans="1:57">
      <c r="A660" s="116"/>
      <c r="B660" s="116"/>
      <c r="C660" s="116" t="s">
        <v>2572</v>
      </c>
      <c r="D660" s="116"/>
      <c r="E660" s="116" t="s">
        <v>2599</v>
      </c>
      <c r="F660" s="116" t="s">
        <v>1188</v>
      </c>
      <c r="G660" s="116" t="s">
        <v>1188</v>
      </c>
      <c r="H660" s="116"/>
      <c r="I660" s="116"/>
      <c r="J660" s="116"/>
      <c r="K660" s="116" t="s">
        <v>1787</v>
      </c>
      <c r="L660" s="116" t="s">
        <v>2615</v>
      </c>
      <c r="M660" s="116"/>
      <c r="N660" s="116"/>
      <c r="O660" s="116"/>
      <c r="P660" s="116"/>
      <c r="Q660" s="116"/>
      <c r="R660" s="116"/>
      <c r="S660" s="116"/>
      <c r="T660" s="117" t="s">
        <v>2624</v>
      </c>
      <c r="U660" s="117">
        <v>15</v>
      </c>
      <c r="V660" s="116" t="s">
        <v>74</v>
      </c>
      <c r="W660" s="116"/>
      <c r="X660" s="117">
        <v>510</v>
      </c>
      <c r="Y660" s="117">
        <v>17</v>
      </c>
      <c r="Z660" s="116" t="s">
        <v>56</v>
      </c>
      <c r="AA660" s="116"/>
      <c r="AB660" s="116"/>
      <c r="AC660" s="116"/>
      <c r="AD660" s="116"/>
      <c r="AE660" s="116" t="s">
        <v>2572</v>
      </c>
      <c r="AF660" s="116"/>
      <c r="AG660" s="116" t="s">
        <v>2656</v>
      </c>
      <c r="AH660" s="114">
        <v>44659</v>
      </c>
      <c r="AI660" s="114">
        <v>44659</v>
      </c>
      <c r="AJ660" s="114">
        <v>44664</v>
      </c>
      <c r="AK660" s="114">
        <v>44664</v>
      </c>
      <c r="AL660" s="114">
        <v>44664</v>
      </c>
      <c r="AM660" s="116" t="s">
        <v>2658</v>
      </c>
      <c r="AN660" s="116"/>
      <c r="AO660" s="116"/>
      <c r="AP660" s="116"/>
      <c r="AQ660" s="116"/>
      <c r="AR660" s="116"/>
      <c r="AS660" s="116" t="s">
        <v>2635</v>
      </c>
      <c r="AT660" s="116"/>
      <c r="AU660" s="123"/>
      <c r="AV660" s="123"/>
      <c r="AW660" s="123"/>
      <c r="AX660" s="123"/>
      <c r="AY660" s="123"/>
      <c r="AZ660" s="123"/>
      <c r="BA660" s="116"/>
      <c r="BB660" s="116">
        <f t="shared" si="40"/>
        <v>15</v>
      </c>
      <c r="BC660" s="116">
        <f t="shared" si="41"/>
        <v>4</v>
      </c>
      <c r="BD660" s="116">
        <f t="shared" si="42"/>
        <v>2022</v>
      </c>
      <c r="BE660" s="124">
        <f t="shared" si="43"/>
        <v>0</v>
      </c>
    </row>
    <row r="661" spans="1:57">
      <c r="A661" s="116"/>
      <c r="B661" s="116"/>
      <c r="C661" s="116" t="s">
        <v>2573</v>
      </c>
      <c r="D661" s="116"/>
      <c r="E661" s="116" t="s">
        <v>2601</v>
      </c>
      <c r="F661" s="116" t="s">
        <v>1188</v>
      </c>
      <c r="G661" s="116" t="s">
        <v>1188</v>
      </c>
      <c r="H661" s="116"/>
      <c r="I661" s="116"/>
      <c r="J661" s="116"/>
      <c r="K661" s="116" t="s">
        <v>1787</v>
      </c>
      <c r="L661" s="116" t="s">
        <v>2617</v>
      </c>
      <c r="M661" s="116"/>
      <c r="N661" s="116"/>
      <c r="O661" s="116"/>
      <c r="P661" s="116"/>
      <c r="Q661" s="116"/>
      <c r="R661" s="116"/>
      <c r="S661" s="116"/>
      <c r="T661" s="117" t="s">
        <v>2624</v>
      </c>
      <c r="U661" s="117">
        <v>15</v>
      </c>
      <c r="V661" s="116" t="s">
        <v>74</v>
      </c>
      <c r="W661" s="116"/>
      <c r="X661" s="117">
        <v>600</v>
      </c>
      <c r="Y661" s="117">
        <v>20</v>
      </c>
      <c r="Z661" s="116" t="s">
        <v>56</v>
      </c>
      <c r="AA661" s="116"/>
      <c r="AB661" s="116"/>
      <c r="AC661" s="116"/>
      <c r="AD661" s="116"/>
      <c r="AE661" s="116" t="s">
        <v>2573</v>
      </c>
      <c r="AF661" s="116"/>
      <c r="AG661" s="116" t="s">
        <v>2656</v>
      </c>
      <c r="AH661" s="114">
        <v>44662</v>
      </c>
      <c r="AI661" s="114">
        <v>44662</v>
      </c>
      <c r="AJ661" s="114">
        <v>44663</v>
      </c>
      <c r="AK661" s="114">
        <v>44663</v>
      </c>
      <c r="AL661" s="114">
        <v>44663</v>
      </c>
      <c r="AM661" s="116" t="s">
        <v>2658</v>
      </c>
      <c r="AN661" s="116"/>
      <c r="AO661" s="116"/>
      <c r="AP661" s="116"/>
      <c r="AQ661" s="116"/>
      <c r="AR661" s="116"/>
      <c r="AS661" s="116" t="s">
        <v>2635</v>
      </c>
      <c r="AT661" s="116"/>
      <c r="AU661" s="123"/>
      <c r="AV661" s="123"/>
      <c r="AW661" s="123"/>
      <c r="AX661" s="123"/>
      <c r="AY661" s="123"/>
      <c r="AZ661" s="123"/>
      <c r="BA661" s="116"/>
      <c r="BB661" s="116">
        <f t="shared" si="40"/>
        <v>16</v>
      </c>
      <c r="BC661" s="116">
        <f t="shared" si="41"/>
        <v>4</v>
      </c>
      <c r="BD661" s="116">
        <f t="shared" si="42"/>
        <v>2022</v>
      </c>
      <c r="BE661" s="124">
        <f t="shared" si="43"/>
        <v>0</v>
      </c>
    </row>
    <row r="662" spans="1:57">
      <c r="A662" s="116"/>
      <c r="B662" s="116"/>
      <c r="C662" s="116" t="s">
        <v>2574</v>
      </c>
      <c r="D662" s="116"/>
      <c r="E662" s="116" t="s">
        <v>2601</v>
      </c>
      <c r="F662" s="116" t="s">
        <v>1188</v>
      </c>
      <c r="G662" s="116" t="s">
        <v>1188</v>
      </c>
      <c r="H662" s="116"/>
      <c r="I662" s="116"/>
      <c r="J662" s="116"/>
      <c r="K662" s="116" t="s">
        <v>1787</v>
      </c>
      <c r="L662" s="116" t="s">
        <v>2617</v>
      </c>
      <c r="M662" s="116"/>
      <c r="N662" s="116"/>
      <c r="O662" s="116"/>
      <c r="P662" s="116"/>
      <c r="Q662" s="116"/>
      <c r="R662" s="116"/>
      <c r="S662" s="116"/>
      <c r="T662" s="117" t="s">
        <v>2624</v>
      </c>
      <c r="U662" s="117">
        <v>15</v>
      </c>
      <c r="V662" s="116" t="s">
        <v>74</v>
      </c>
      <c r="W662" s="116"/>
      <c r="X662" s="117">
        <v>570</v>
      </c>
      <c r="Y662" s="117">
        <v>19</v>
      </c>
      <c r="Z662" s="116" t="s">
        <v>56</v>
      </c>
      <c r="AA662" s="116"/>
      <c r="AB662" s="116"/>
      <c r="AC662" s="116"/>
      <c r="AD662" s="116"/>
      <c r="AE662" s="116" t="s">
        <v>2574</v>
      </c>
      <c r="AF662" s="116"/>
      <c r="AG662" s="116" t="s">
        <v>2656</v>
      </c>
      <c r="AH662" s="114">
        <v>44662</v>
      </c>
      <c r="AI662" s="114">
        <v>44662</v>
      </c>
      <c r="AJ662" s="114">
        <v>44663</v>
      </c>
      <c r="AK662" s="114">
        <v>44663</v>
      </c>
      <c r="AL662" s="114">
        <v>44663</v>
      </c>
      <c r="AM662" s="116" t="s">
        <v>2658</v>
      </c>
      <c r="AN662" s="116"/>
      <c r="AO662" s="116"/>
      <c r="AP662" s="116"/>
      <c r="AQ662" s="116"/>
      <c r="AR662" s="116"/>
      <c r="AS662" s="116" t="s">
        <v>2635</v>
      </c>
      <c r="AT662" s="116"/>
      <c r="AU662" s="123"/>
      <c r="AV662" s="123"/>
      <c r="AW662" s="123"/>
      <c r="AX662" s="123"/>
      <c r="AY662" s="123"/>
      <c r="AZ662" s="123"/>
      <c r="BA662" s="116"/>
      <c r="BB662" s="116">
        <f t="shared" si="40"/>
        <v>16</v>
      </c>
      <c r="BC662" s="116">
        <f t="shared" si="41"/>
        <v>4</v>
      </c>
      <c r="BD662" s="116">
        <f t="shared" si="42"/>
        <v>2022</v>
      </c>
      <c r="BE662" s="124">
        <f t="shared" si="43"/>
        <v>0</v>
      </c>
    </row>
    <row r="663" spans="1:57">
      <c r="A663" s="116"/>
      <c r="B663" s="116"/>
      <c r="C663" s="116" t="s">
        <v>2575</v>
      </c>
      <c r="D663" s="116"/>
      <c r="E663" s="116" t="s">
        <v>2602</v>
      </c>
      <c r="F663" s="116" t="s">
        <v>1188</v>
      </c>
      <c r="G663" s="116" t="s">
        <v>1188</v>
      </c>
      <c r="H663" s="116"/>
      <c r="I663" s="116"/>
      <c r="J663" s="116"/>
      <c r="K663" s="116" t="s">
        <v>1787</v>
      </c>
      <c r="L663" s="116" t="s">
        <v>2618</v>
      </c>
      <c r="M663" s="116"/>
      <c r="N663" s="116"/>
      <c r="O663" s="116"/>
      <c r="P663" s="116"/>
      <c r="Q663" s="116"/>
      <c r="R663" s="116"/>
      <c r="S663" s="116"/>
      <c r="T663" s="117" t="s">
        <v>2624</v>
      </c>
      <c r="U663" s="117">
        <v>15</v>
      </c>
      <c r="V663" s="116" t="s">
        <v>74</v>
      </c>
      <c r="W663" s="116"/>
      <c r="X663" s="116">
        <v>600</v>
      </c>
      <c r="Y663" s="116">
        <v>20</v>
      </c>
      <c r="Z663" s="116" t="s">
        <v>56</v>
      </c>
      <c r="AA663" s="116"/>
      <c r="AB663" s="116"/>
      <c r="AC663" s="116"/>
      <c r="AD663" s="116"/>
      <c r="AE663" s="116" t="s">
        <v>2575</v>
      </c>
      <c r="AF663" s="116"/>
      <c r="AG663" s="116" t="s">
        <v>2656</v>
      </c>
      <c r="AH663" s="114">
        <v>44663</v>
      </c>
      <c r="AI663" s="114">
        <v>44663</v>
      </c>
      <c r="AJ663" s="114">
        <v>44664</v>
      </c>
      <c r="AK663" s="114">
        <v>44664</v>
      </c>
      <c r="AL663" s="114">
        <v>44664</v>
      </c>
      <c r="AM663" s="116" t="s">
        <v>2658</v>
      </c>
      <c r="AN663" s="116"/>
      <c r="AO663" s="116"/>
      <c r="AP663" s="116"/>
      <c r="AQ663" s="116"/>
      <c r="AR663" s="116"/>
      <c r="AS663" s="116" t="s">
        <v>2635</v>
      </c>
      <c r="AT663" s="116"/>
      <c r="AU663" s="123"/>
      <c r="AV663" s="123"/>
      <c r="AW663" s="123"/>
      <c r="AX663" s="123"/>
      <c r="AY663" s="123"/>
      <c r="AZ663" s="123"/>
      <c r="BA663" s="116"/>
      <c r="BB663" s="116">
        <f t="shared" si="40"/>
        <v>16</v>
      </c>
      <c r="BC663" s="116">
        <f t="shared" si="41"/>
        <v>4</v>
      </c>
      <c r="BD663" s="116">
        <f t="shared" si="42"/>
        <v>2022</v>
      </c>
      <c r="BE663" s="124">
        <f t="shared" si="43"/>
        <v>0</v>
      </c>
    </row>
    <row r="664" spans="1:57">
      <c r="A664" s="116"/>
      <c r="B664" s="116"/>
      <c r="C664" s="116" t="s">
        <v>2576</v>
      </c>
      <c r="D664" s="116"/>
      <c r="E664" s="116" t="s">
        <v>2602</v>
      </c>
      <c r="F664" s="116" t="s">
        <v>1188</v>
      </c>
      <c r="G664" s="116" t="s">
        <v>1188</v>
      </c>
      <c r="H664" s="116"/>
      <c r="I664" s="116"/>
      <c r="J664" s="116"/>
      <c r="K664" s="116" t="s">
        <v>1787</v>
      </c>
      <c r="L664" s="116" t="s">
        <v>2618</v>
      </c>
      <c r="M664" s="116"/>
      <c r="N664" s="116"/>
      <c r="O664" s="116"/>
      <c r="P664" s="116"/>
      <c r="Q664" s="116"/>
      <c r="R664" s="116"/>
      <c r="S664" s="116"/>
      <c r="T664" s="117" t="s">
        <v>2624</v>
      </c>
      <c r="U664" s="117">
        <v>15</v>
      </c>
      <c r="V664" s="116" t="s">
        <v>74</v>
      </c>
      <c r="W664" s="116"/>
      <c r="X664" s="116">
        <v>600</v>
      </c>
      <c r="Y664" s="116">
        <v>20</v>
      </c>
      <c r="Z664" s="116" t="s">
        <v>56</v>
      </c>
      <c r="AA664" s="116"/>
      <c r="AB664" s="116"/>
      <c r="AC664" s="116"/>
      <c r="AD664" s="116"/>
      <c r="AE664" s="116" t="s">
        <v>2576</v>
      </c>
      <c r="AF664" s="116"/>
      <c r="AG664" s="116" t="s">
        <v>2656</v>
      </c>
      <c r="AH664" s="114">
        <v>44663</v>
      </c>
      <c r="AI664" s="114">
        <v>44663</v>
      </c>
      <c r="AJ664" s="114">
        <v>44664</v>
      </c>
      <c r="AK664" s="114">
        <v>44664</v>
      </c>
      <c r="AL664" s="114">
        <v>44664</v>
      </c>
      <c r="AM664" s="116" t="s">
        <v>2658</v>
      </c>
      <c r="AN664" s="116"/>
      <c r="AO664" s="116"/>
      <c r="AP664" s="116"/>
      <c r="AQ664" s="116"/>
      <c r="AR664" s="116"/>
      <c r="AS664" s="116" t="s">
        <v>2635</v>
      </c>
      <c r="AT664" s="116"/>
      <c r="AU664" s="123"/>
      <c r="AV664" s="123"/>
      <c r="AW664" s="123"/>
      <c r="AX664" s="123"/>
      <c r="AY664" s="123"/>
      <c r="AZ664" s="123"/>
      <c r="BA664" s="116"/>
      <c r="BB664" s="116">
        <f t="shared" si="40"/>
        <v>16</v>
      </c>
      <c r="BC664" s="116">
        <f t="shared" si="41"/>
        <v>4</v>
      </c>
      <c r="BD664" s="116">
        <f t="shared" si="42"/>
        <v>2022</v>
      </c>
      <c r="BE664" s="124">
        <f t="shared" si="43"/>
        <v>0</v>
      </c>
    </row>
    <row r="665" spans="1:57">
      <c r="A665" s="116"/>
      <c r="B665" s="116"/>
      <c r="C665" s="116" t="s">
        <v>2577</v>
      </c>
      <c r="D665" s="116"/>
      <c r="E665" s="116" t="s">
        <v>2602</v>
      </c>
      <c r="F665" s="116" t="s">
        <v>1188</v>
      </c>
      <c r="G665" s="116" t="s">
        <v>1188</v>
      </c>
      <c r="H665" s="116"/>
      <c r="I665" s="116"/>
      <c r="J665" s="116"/>
      <c r="K665" s="116" t="s">
        <v>1787</v>
      </c>
      <c r="L665" s="116" t="s">
        <v>2618</v>
      </c>
      <c r="M665" s="116"/>
      <c r="N665" s="116"/>
      <c r="O665" s="116"/>
      <c r="P665" s="116"/>
      <c r="Q665" s="116"/>
      <c r="R665" s="116"/>
      <c r="S665" s="116"/>
      <c r="T665" s="117" t="s">
        <v>2624</v>
      </c>
      <c r="U665" s="117">
        <v>15</v>
      </c>
      <c r="V665" s="116" t="s">
        <v>74</v>
      </c>
      <c r="W665" s="116"/>
      <c r="X665" s="116">
        <v>600</v>
      </c>
      <c r="Y665" s="116">
        <v>20</v>
      </c>
      <c r="Z665" s="116" t="s">
        <v>56</v>
      </c>
      <c r="AA665" s="116"/>
      <c r="AB665" s="116"/>
      <c r="AC665" s="116"/>
      <c r="AD665" s="116"/>
      <c r="AE665" s="116" t="s">
        <v>2577</v>
      </c>
      <c r="AF665" s="116"/>
      <c r="AG665" s="116" t="s">
        <v>2656</v>
      </c>
      <c r="AH665" s="114">
        <v>44664</v>
      </c>
      <c r="AI665" s="114">
        <v>44664</v>
      </c>
      <c r="AJ665" s="114">
        <v>44665</v>
      </c>
      <c r="AK665" s="114">
        <v>44665</v>
      </c>
      <c r="AL665" s="114">
        <v>44665</v>
      </c>
      <c r="AM665" s="116" t="s">
        <v>2658</v>
      </c>
      <c r="AN665" s="116"/>
      <c r="AO665" s="116"/>
      <c r="AP665" s="116"/>
      <c r="AQ665" s="116"/>
      <c r="AR665" s="116"/>
      <c r="AS665" s="116" t="s">
        <v>2635</v>
      </c>
      <c r="AT665" s="116"/>
      <c r="AU665" s="123"/>
      <c r="AV665" s="123"/>
      <c r="AW665" s="123"/>
      <c r="AX665" s="123"/>
      <c r="AY665" s="123"/>
      <c r="AZ665" s="123"/>
      <c r="BA665" s="116"/>
      <c r="BB665" s="116">
        <f t="shared" si="40"/>
        <v>16</v>
      </c>
      <c r="BC665" s="116">
        <f t="shared" si="41"/>
        <v>4</v>
      </c>
      <c r="BD665" s="116">
        <f t="shared" si="42"/>
        <v>2022</v>
      </c>
      <c r="BE665" s="124">
        <f t="shared" si="43"/>
        <v>0</v>
      </c>
    </row>
    <row r="666" spans="1:57">
      <c r="A666" s="116"/>
      <c r="B666" s="116"/>
      <c r="C666" s="116" t="s">
        <v>2578</v>
      </c>
      <c r="D666" s="116"/>
      <c r="E666" s="116" t="s">
        <v>407</v>
      </c>
      <c r="F666" s="116" t="s">
        <v>2610</v>
      </c>
      <c r="G666" s="116" t="s">
        <v>2610</v>
      </c>
      <c r="H666" s="116"/>
      <c r="I666" s="116"/>
      <c r="J666" s="116"/>
      <c r="K666" s="116" t="s">
        <v>2608</v>
      </c>
      <c r="L666" s="116" t="s">
        <v>1966</v>
      </c>
      <c r="M666" s="116"/>
      <c r="N666" s="116"/>
      <c r="O666" s="116"/>
      <c r="P666" s="116"/>
      <c r="Q666" s="116"/>
      <c r="R666" s="116"/>
      <c r="S666" s="116"/>
      <c r="T666" s="117">
        <v>44103133</v>
      </c>
      <c r="U666" s="117">
        <v>0</v>
      </c>
      <c r="V666" s="116" t="s">
        <v>2632</v>
      </c>
      <c r="W666" s="116"/>
      <c r="X666" s="117">
        <v>21</v>
      </c>
      <c r="Y666" s="117">
        <v>1</v>
      </c>
      <c r="Z666" s="116" t="s">
        <v>62</v>
      </c>
      <c r="AA666" s="116"/>
      <c r="AB666" s="116"/>
      <c r="AC666" s="116"/>
      <c r="AD666" s="116"/>
      <c r="AE666" s="116" t="s">
        <v>2578</v>
      </c>
      <c r="AF666" s="116"/>
      <c r="AG666" s="116" t="s">
        <v>2656</v>
      </c>
      <c r="AH666" s="114">
        <v>44664</v>
      </c>
      <c r="AI666" s="114">
        <v>44664</v>
      </c>
      <c r="AJ666" s="114">
        <v>44665</v>
      </c>
      <c r="AK666" s="114">
        <v>44665</v>
      </c>
      <c r="AL666" s="114">
        <v>44665</v>
      </c>
      <c r="AM666" s="116" t="s">
        <v>2658</v>
      </c>
      <c r="AN666" s="116"/>
      <c r="AO666" s="116"/>
      <c r="AP666" s="116"/>
      <c r="AQ666" s="116"/>
      <c r="AR666" s="116"/>
      <c r="AS666" s="116" t="s">
        <v>2638</v>
      </c>
      <c r="AT666" s="116"/>
      <c r="AU666" s="123"/>
      <c r="AV666" s="123"/>
      <c r="AW666" s="123"/>
      <c r="AX666" s="123"/>
      <c r="AY666" s="123"/>
      <c r="AZ666" s="123"/>
      <c r="BA666" s="116"/>
      <c r="BB666" s="116">
        <f t="shared" si="40"/>
        <v>16</v>
      </c>
      <c r="BC666" s="116">
        <f t="shared" si="41"/>
        <v>4</v>
      </c>
      <c r="BD666" s="116">
        <f t="shared" si="42"/>
        <v>2022</v>
      </c>
      <c r="BE666" s="124">
        <f t="shared" si="43"/>
        <v>0</v>
      </c>
    </row>
    <row r="667" spans="1:57">
      <c r="A667" s="116"/>
      <c r="B667" s="116"/>
      <c r="C667" s="116" t="s">
        <v>2579</v>
      </c>
      <c r="D667" s="116"/>
      <c r="E667" s="116">
        <v>491</v>
      </c>
      <c r="F667" s="116" t="s">
        <v>2611</v>
      </c>
      <c r="G667" s="116" t="s">
        <v>2611</v>
      </c>
      <c r="H667" s="116"/>
      <c r="I667" s="116"/>
      <c r="J667" s="116"/>
      <c r="K667" s="116" t="s">
        <v>2609</v>
      </c>
      <c r="L667" s="116" t="s">
        <v>2619</v>
      </c>
      <c r="M667" s="116"/>
      <c r="N667" s="116"/>
      <c r="O667" s="116"/>
      <c r="P667" s="116"/>
      <c r="Q667" s="116"/>
      <c r="R667" s="116"/>
      <c r="S667" s="116"/>
      <c r="T667" s="117" t="s">
        <v>2627</v>
      </c>
      <c r="U667" s="117">
        <v>20</v>
      </c>
      <c r="V667" s="116" t="s">
        <v>2633</v>
      </c>
      <c r="W667" s="116"/>
      <c r="X667" s="116">
        <v>348</v>
      </c>
      <c r="Y667" s="116">
        <v>12</v>
      </c>
      <c r="Z667" s="117" t="s">
        <v>2636</v>
      </c>
      <c r="AA667" s="116"/>
      <c r="AB667" s="116"/>
      <c r="AC667" s="116"/>
      <c r="AD667" s="116"/>
      <c r="AE667" s="116" t="s">
        <v>2579</v>
      </c>
      <c r="AF667" s="116"/>
      <c r="AG667" s="116" t="s">
        <v>2656</v>
      </c>
      <c r="AH667" s="114">
        <v>44665</v>
      </c>
      <c r="AI667" s="114">
        <v>44665</v>
      </c>
      <c r="AJ667" s="114">
        <v>44665</v>
      </c>
      <c r="AK667" s="114">
        <v>44665</v>
      </c>
      <c r="AL667" s="114">
        <v>44665</v>
      </c>
      <c r="AM667" s="116" t="s">
        <v>2658</v>
      </c>
      <c r="AN667" s="116"/>
      <c r="AO667" s="116"/>
      <c r="AP667" s="116"/>
      <c r="AQ667" s="116"/>
      <c r="AR667" s="116"/>
      <c r="AS667" s="116" t="s">
        <v>2635</v>
      </c>
      <c r="AT667" s="116"/>
      <c r="AU667" s="123"/>
      <c r="AV667" s="123"/>
      <c r="AW667" s="123"/>
      <c r="AX667" s="123"/>
      <c r="AY667" s="123"/>
      <c r="AZ667" s="123"/>
      <c r="BA667" s="116"/>
      <c r="BB667" s="116">
        <f t="shared" si="40"/>
        <v>16</v>
      </c>
      <c r="BC667" s="116">
        <f t="shared" si="41"/>
        <v>4</v>
      </c>
      <c r="BD667" s="116">
        <f t="shared" si="42"/>
        <v>2022</v>
      </c>
      <c r="BE667" s="124">
        <f t="shared" si="43"/>
        <v>0</v>
      </c>
    </row>
    <row r="668" spans="1:57">
      <c r="A668" s="116"/>
      <c r="B668" s="116"/>
      <c r="C668" s="116" t="s">
        <v>2580</v>
      </c>
      <c r="D668" s="116"/>
      <c r="E668" s="116">
        <v>491</v>
      </c>
      <c r="F668" s="116" t="s">
        <v>2611</v>
      </c>
      <c r="G668" s="116" t="s">
        <v>2611</v>
      </c>
      <c r="H668" s="116"/>
      <c r="I668" s="116"/>
      <c r="J668" s="116"/>
      <c r="K668" s="116" t="s">
        <v>2609</v>
      </c>
      <c r="L668" s="116" t="s">
        <v>2619</v>
      </c>
      <c r="M668" s="116"/>
      <c r="N668" s="116"/>
      <c r="O668" s="116"/>
      <c r="P668" s="116"/>
      <c r="Q668" s="116"/>
      <c r="R668" s="116"/>
      <c r="S668" s="116"/>
      <c r="T668" s="117" t="s">
        <v>2627</v>
      </c>
      <c r="U668" s="117">
        <v>20</v>
      </c>
      <c r="V668" s="116" t="s">
        <v>2633</v>
      </c>
      <c r="W668" s="116"/>
      <c r="X668" s="116">
        <v>17</v>
      </c>
      <c r="Y668" s="116">
        <v>1</v>
      </c>
      <c r="Z668" s="117" t="s">
        <v>2636</v>
      </c>
      <c r="AA668" s="116"/>
      <c r="AB668" s="116"/>
      <c r="AC668" s="116"/>
      <c r="AD668" s="116"/>
      <c r="AE668" s="116" t="s">
        <v>2580</v>
      </c>
      <c r="AF668" s="116"/>
      <c r="AG668" s="116" t="s">
        <v>2656</v>
      </c>
      <c r="AH668" s="114">
        <v>44665</v>
      </c>
      <c r="AI668" s="114">
        <v>44665</v>
      </c>
      <c r="AJ668" s="114">
        <v>44665</v>
      </c>
      <c r="AK668" s="114">
        <v>44665</v>
      </c>
      <c r="AL668" s="114">
        <v>44665</v>
      </c>
      <c r="AM668" s="116" t="s">
        <v>2658</v>
      </c>
      <c r="AN668" s="116"/>
      <c r="AO668" s="116"/>
      <c r="AP668" s="116"/>
      <c r="AQ668" s="116"/>
      <c r="AR668" s="116"/>
      <c r="AS668" s="116" t="s">
        <v>2639</v>
      </c>
      <c r="AT668" s="116"/>
      <c r="AU668" s="123"/>
      <c r="AV668" s="123"/>
      <c r="AW668" s="123"/>
      <c r="AX668" s="123"/>
      <c r="AY668" s="123"/>
      <c r="AZ668" s="123"/>
      <c r="BA668" s="116"/>
      <c r="BB668" s="116">
        <f t="shared" si="40"/>
        <v>16</v>
      </c>
      <c r="BC668" s="116">
        <f t="shared" si="41"/>
        <v>4</v>
      </c>
      <c r="BD668" s="116">
        <f t="shared" si="42"/>
        <v>2022</v>
      </c>
      <c r="BE668" s="124">
        <f t="shared" si="43"/>
        <v>0</v>
      </c>
    </row>
    <row r="669" spans="1:57">
      <c r="A669" s="116"/>
      <c r="B669" s="116"/>
      <c r="C669" s="116" t="s">
        <v>2581</v>
      </c>
      <c r="D669" s="116"/>
      <c r="E669" s="116" t="s">
        <v>407</v>
      </c>
      <c r="F669" s="116" t="s">
        <v>2610</v>
      </c>
      <c r="G669" s="116" t="s">
        <v>2610</v>
      </c>
      <c r="H669" s="116"/>
      <c r="I669" s="116"/>
      <c r="J669" s="116"/>
      <c r="K669" s="116" t="s">
        <v>1816</v>
      </c>
      <c r="L669" s="116" t="s">
        <v>2620</v>
      </c>
      <c r="M669" s="116"/>
      <c r="N669" s="116"/>
      <c r="O669" s="116"/>
      <c r="P669" s="116"/>
      <c r="Q669" s="116"/>
      <c r="R669" s="116"/>
      <c r="S669" s="116"/>
      <c r="T669" s="117" t="s">
        <v>2628</v>
      </c>
      <c r="U669" s="117">
        <v>25</v>
      </c>
      <c r="V669" s="116" t="s">
        <v>2634</v>
      </c>
      <c r="W669" s="116"/>
      <c r="X669" s="116">
        <v>29</v>
      </c>
      <c r="Y669" s="116">
        <v>1</v>
      </c>
      <c r="Z669" s="116" t="s">
        <v>62</v>
      </c>
      <c r="AA669" s="116"/>
      <c r="AB669" s="116"/>
      <c r="AC669" s="116"/>
      <c r="AD669" s="116"/>
      <c r="AE669" s="116" t="s">
        <v>2581</v>
      </c>
      <c r="AF669" s="116"/>
      <c r="AG669" s="116" t="s">
        <v>2656</v>
      </c>
      <c r="AH669" s="118">
        <v>44666</v>
      </c>
      <c r="AI669" s="118">
        <v>44666</v>
      </c>
      <c r="AJ669" s="118">
        <v>44666</v>
      </c>
      <c r="AK669" s="118">
        <v>44666</v>
      </c>
      <c r="AL669" s="118">
        <v>44666</v>
      </c>
      <c r="AM669" s="116" t="s">
        <v>2658</v>
      </c>
      <c r="AN669" s="116"/>
      <c r="AO669" s="116"/>
      <c r="AP669" s="116"/>
      <c r="AQ669" s="116"/>
      <c r="AR669" s="116"/>
      <c r="AS669" s="116" t="s">
        <v>2638</v>
      </c>
      <c r="AT669" s="116"/>
      <c r="AU669" s="123"/>
      <c r="AV669" s="123"/>
      <c r="AW669" s="123"/>
      <c r="AX669" s="123"/>
      <c r="AY669" s="123"/>
      <c r="AZ669" s="123"/>
      <c r="BA669" s="116"/>
      <c r="BB669" s="116">
        <f t="shared" si="40"/>
        <v>16</v>
      </c>
      <c r="BC669" s="116">
        <f t="shared" si="41"/>
        <v>4</v>
      </c>
      <c r="BD669" s="116">
        <f t="shared" si="42"/>
        <v>2022</v>
      </c>
      <c r="BE669" s="124">
        <f t="shared" si="43"/>
        <v>0</v>
      </c>
    </row>
    <row r="670" spans="1:57">
      <c r="A670" s="116"/>
      <c r="B670" s="116"/>
      <c r="C670" s="116" t="s">
        <v>2582</v>
      </c>
      <c r="D670" s="116"/>
      <c r="E670" s="116" t="s">
        <v>407</v>
      </c>
      <c r="F670" s="116" t="s">
        <v>2610</v>
      </c>
      <c r="G670" s="116" t="s">
        <v>2610</v>
      </c>
      <c r="H670" s="116"/>
      <c r="I670" s="116"/>
      <c r="J670" s="116"/>
      <c r="K670" s="116" t="s">
        <v>1816</v>
      </c>
      <c r="L670" s="116" t="s">
        <v>2620</v>
      </c>
      <c r="M670" s="116"/>
      <c r="N670" s="116"/>
      <c r="O670" s="116"/>
      <c r="P670" s="116"/>
      <c r="Q670" s="116"/>
      <c r="R670" s="116"/>
      <c r="S670" s="116"/>
      <c r="T670" s="117" t="s">
        <v>2628</v>
      </c>
      <c r="U670" s="117">
        <v>25</v>
      </c>
      <c r="V670" s="116" t="s">
        <v>2634</v>
      </c>
      <c r="W670" s="116"/>
      <c r="X670" s="117">
        <v>3</v>
      </c>
      <c r="Y670" s="117">
        <v>1</v>
      </c>
      <c r="Z670" s="116" t="s">
        <v>62</v>
      </c>
      <c r="AA670" s="116"/>
      <c r="AB670" s="116"/>
      <c r="AC670" s="116"/>
      <c r="AD670" s="116"/>
      <c r="AE670" s="116" t="s">
        <v>2582</v>
      </c>
      <c r="AF670" s="116"/>
      <c r="AG670" s="116" t="s">
        <v>2656</v>
      </c>
      <c r="AH670" s="118">
        <v>44666</v>
      </c>
      <c r="AI670" s="118">
        <v>44666</v>
      </c>
      <c r="AJ670" s="118">
        <v>44666</v>
      </c>
      <c r="AK670" s="118">
        <v>44666</v>
      </c>
      <c r="AL670" s="118">
        <v>44666</v>
      </c>
      <c r="AM670" s="116" t="s">
        <v>2658</v>
      </c>
      <c r="AN670" s="116" t="s">
        <v>2643</v>
      </c>
      <c r="AO670" s="116"/>
      <c r="AP670" s="116"/>
      <c r="AQ670" s="116"/>
      <c r="AR670" s="116"/>
      <c r="AS670" s="117" t="s">
        <v>2637</v>
      </c>
      <c r="AT670" s="117"/>
      <c r="AU670" s="123"/>
      <c r="AV670" s="123"/>
      <c r="AW670" s="123"/>
      <c r="AX670" s="123"/>
      <c r="AY670" s="123"/>
      <c r="AZ670" s="123"/>
      <c r="BA670" s="116"/>
      <c r="BB670" s="116">
        <f t="shared" si="40"/>
        <v>16</v>
      </c>
      <c r="BC670" s="116">
        <f t="shared" si="41"/>
        <v>4</v>
      </c>
      <c r="BD670" s="116">
        <f t="shared" si="42"/>
        <v>2022</v>
      </c>
      <c r="BE670" s="124">
        <f t="shared" si="43"/>
        <v>0</v>
      </c>
    </row>
    <row r="671" spans="1:57">
      <c r="A671" s="116"/>
      <c r="B671" s="116"/>
      <c r="C671" s="116" t="s">
        <v>2583</v>
      </c>
      <c r="D671" s="116"/>
      <c r="E671" s="116" t="s">
        <v>2603</v>
      </c>
      <c r="F671" s="116" t="s">
        <v>1184</v>
      </c>
      <c r="G671" s="116" t="s">
        <v>1184</v>
      </c>
      <c r="H671" s="116"/>
      <c r="I671" s="116"/>
      <c r="J671" s="116"/>
      <c r="K671" s="116" t="s">
        <v>2606</v>
      </c>
      <c r="L671" s="116" t="s">
        <v>2621</v>
      </c>
      <c r="M671" s="116"/>
      <c r="N671" s="116"/>
      <c r="O671" s="116"/>
      <c r="P671" s="116"/>
      <c r="Q671" s="116"/>
      <c r="R671" s="116"/>
      <c r="S671" s="116"/>
      <c r="T671" s="117" t="s">
        <v>2625</v>
      </c>
      <c r="U671" s="117">
        <v>20</v>
      </c>
      <c r="V671" s="116" t="s">
        <v>2631</v>
      </c>
      <c r="W671" s="116"/>
      <c r="X671" s="116">
        <v>580</v>
      </c>
      <c r="Y671" s="116">
        <v>20</v>
      </c>
      <c r="Z671" s="117" t="s">
        <v>2636</v>
      </c>
      <c r="AA671" s="116"/>
      <c r="AB671" s="116"/>
      <c r="AC671" s="116"/>
      <c r="AD671" s="116"/>
      <c r="AE671" s="116" t="s">
        <v>2583</v>
      </c>
      <c r="AF671" s="116"/>
      <c r="AG671" s="116" t="s">
        <v>2656</v>
      </c>
      <c r="AH671" s="114">
        <v>44669</v>
      </c>
      <c r="AI671" s="114">
        <v>44669</v>
      </c>
      <c r="AJ671" s="114">
        <v>44669</v>
      </c>
      <c r="AK671" s="114">
        <v>44669</v>
      </c>
      <c r="AL671" s="114">
        <v>44669</v>
      </c>
      <c r="AM671" s="116" t="s">
        <v>2658</v>
      </c>
      <c r="AN671" s="116"/>
      <c r="AO671" s="116"/>
      <c r="AP671" s="116"/>
      <c r="AQ671" s="116"/>
      <c r="AR671" s="116"/>
      <c r="AS671" s="116" t="s">
        <v>2640</v>
      </c>
      <c r="AT671" s="116"/>
      <c r="AU671" s="123"/>
      <c r="AV671" s="123"/>
      <c r="AW671" s="123"/>
      <c r="AX671" s="123"/>
      <c r="AY671" s="123"/>
      <c r="AZ671" s="123"/>
      <c r="BA671" s="116"/>
      <c r="BB671" s="116">
        <f t="shared" si="40"/>
        <v>17</v>
      </c>
      <c r="BC671" s="116">
        <f t="shared" si="41"/>
        <v>4</v>
      </c>
      <c r="BD671" s="116">
        <f t="shared" si="42"/>
        <v>2022</v>
      </c>
      <c r="BE671" s="124">
        <f t="shared" si="43"/>
        <v>0</v>
      </c>
    </row>
    <row r="672" spans="1:57">
      <c r="A672" s="116"/>
      <c r="B672" s="116"/>
      <c r="C672" s="116" t="s">
        <v>2584</v>
      </c>
      <c r="D672" s="116"/>
      <c r="E672" s="116" t="s">
        <v>2603</v>
      </c>
      <c r="F672" s="116" t="s">
        <v>1184</v>
      </c>
      <c r="G672" s="116" t="s">
        <v>1184</v>
      </c>
      <c r="H672" s="116"/>
      <c r="I672" s="116"/>
      <c r="J672" s="116"/>
      <c r="K672" s="116" t="s">
        <v>2606</v>
      </c>
      <c r="L672" s="116" t="s">
        <v>2621</v>
      </c>
      <c r="M672" s="116"/>
      <c r="N672" s="116"/>
      <c r="O672" s="116"/>
      <c r="P672" s="116"/>
      <c r="Q672" s="116"/>
      <c r="R672" s="116"/>
      <c r="S672" s="116"/>
      <c r="T672" s="117" t="s">
        <v>2625</v>
      </c>
      <c r="U672" s="117">
        <v>20</v>
      </c>
      <c r="V672" s="116" t="s">
        <v>2631</v>
      </c>
      <c r="W672" s="116"/>
      <c r="X672" s="116">
        <v>580</v>
      </c>
      <c r="Y672" s="116">
        <v>20</v>
      </c>
      <c r="Z672" s="117" t="s">
        <v>2636</v>
      </c>
      <c r="AA672" s="116"/>
      <c r="AB672" s="116"/>
      <c r="AC672" s="116"/>
      <c r="AD672" s="116"/>
      <c r="AE672" s="116" t="s">
        <v>2584</v>
      </c>
      <c r="AF672" s="116"/>
      <c r="AG672" s="116" t="s">
        <v>2656</v>
      </c>
      <c r="AH672" s="114">
        <v>44669</v>
      </c>
      <c r="AI672" s="114">
        <v>44669</v>
      </c>
      <c r="AJ672" s="114">
        <v>44669</v>
      </c>
      <c r="AK672" s="114">
        <v>44669</v>
      </c>
      <c r="AL672" s="114">
        <v>44669</v>
      </c>
      <c r="AM672" s="116" t="s">
        <v>2658</v>
      </c>
      <c r="AN672" s="116"/>
      <c r="AO672" s="116"/>
      <c r="AP672" s="116"/>
      <c r="AQ672" s="116"/>
      <c r="AR672" s="116"/>
      <c r="AS672" s="116" t="s">
        <v>2640</v>
      </c>
      <c r="AT672" s="116"/>
      <c r="AU672" s="123"/>
      <c r="AV672" s="123"/>
      <c r="AW672" s="123"/>
      <c r="AX672" s="123"/>
      <c r="AY672" s="123"/>
      <c r="AZ672" s="123"/>
      <c r="BA672" s="116"/>
      <c r="BB672" s="116">
        <f t="shared" si="40"/>
        <v>17</v>
      </c>
      <c r="BC672" s="116">
        <f t="shared" si="41"/>
        <v>4</v>
      </c>
      <c r="BD672" s="116">
        <f t="shared" si="42"/>
        <v>2022</v>
      </c>
      <c r="BE672" s="124">
        <f t="shared" si="43"/>
        <v>0</v>
      </c>
    </row>
    <row r="673" spans="1:57">
      <c r="A673" s="116"/>
      <c r="B673" s="116"/>
      <c r="C673" s="116" t="s">
        <v>2585</v>
      </c>
      <c r="D673" s="116"/>
      <c r="E673" s="116">
        <v>491</v>
      </c>
      <c r="F673" s="116" t="s">
        <v>1188</v>
      </c>
      <c r="G673" s="116" t="s">
        <v>1188</v>
      </c>
      <c r="H673" s="116"/>
      <c r="I673" s="116"/>
      <c r="J673" s="116"/>
      <c r="K673" s="116" t="s">
        <v>2609</v>
      </c>
      <c r="L673" s="116" t="s">
        <v>2619</v>
      </c>
      <c r="M673" s="116"/>
      <c r="N673" s="116"/>
      <c r="O673" s="116"/>
      <c r="P673" s="116"/>
      <c r="Q673" s="116"/>
      <c r="R673" s="116"/>
      <c r="S673" s="116"/>
      <c r="T673" s="117" t="s">
        <v>2627</v>
      </c>
      <c r="U673" s="117">
        <v>20</v>
      </c>
      <c r="V673" s="116" t="s">
        <v>2633</v>
      </c>
      <c r="W673" s="116"/>
      <c r="X673" s="116">
        <v>87</v>
      </c>
      <c r="Y673" s="116">
        <v>3</v>
      </c>
      <c r="Z673" s="117" t="s">
        <v>2636</v>
      </c>
      <c r="AA673" s="116"/>
      <c r="AB673" s="116"/>
      <c r="AC673" s="116"/>
      <c r="AD673" s="116"/>
      <c r="AE673" s="116" t="s">
        <v>2585</v>
      </c>
      <c r="AF673" s="116"/>
      <c r="AG673" s="116" t="s">
        <v>2656</v>
      </c>
      <c r="AH673" s="118">
        <v>44670</v>
      </c>
      <c r="AI673" s="118">
        <v>44670</v>
      </c>
      <c r="AJ673" s="118">
        <v>44670</v>
      </c>
      <c r="AK673" s="118">
        <v>44670</v>
      </c>
      <c r="AL673" s="118">
        <v>44670</v>
      </c>
      <c r="AM673" s="116" t="s">
        <v>2658</v>
      </c>
      <c r="AN673" s="116"/>
      <c r="AO673" s="116"/>
      <c r="AP673" s="116"/>
      <c r="AQ673" s="116"/>
      <c r="AR673" s="116"/>
      <c r="AS673" s="116" t="s">
        <v>2635</v>
      </c>
      <c r="AT673" s="116"/>
      <c r="AU673" s="123"/>
      <c r="AV673" s="123"/>
      <c r="AW673" s="123"/>
      <c r="AX673" s="123"/>
      <c r="AY673" s="123"/>
      <c r="AZ673" s="123"/>
      <c r="BA673" s="116"/>
      <c r="BB673" s="116">
        <f t="shared" si="40"/>
        <v>17</v>
      </c>
      <c r="BC673" s="116">
        <f t="shared" si="41"/>
        <v>4</v>
      </c>
      <c r="BD673" s="116">
        <f t="shared" si="42"/>
        <v>2022</v>
      </c>
      <c r="BE673" s="124">
        <f t="shared" si="43"/>
        <v>0</v>
      </c>
    </row>
    <row r="674" spans="1:57">
      <c r="A674" s="116"/>
      <c r="B674" s="116"/>
      <c r="C674" s="116" t="s">
        <v>2586</v>
      </c>
      <c r="D674" s="116"/>
      <c r="E674" s="116" t="s">
        <v>2604</v>
      </c>
      <c r="F674" s="116" t="s">
        <v>1188</v>
      </c>
      <c r="G674" s="116" t="s">
        <v>1188</v>
      </c>
      <c r="H674" s="116"/>
      <c r="I674" s="116"/>
      <c r="J674" s="116"/>
      <c r="K674" s="116" t="s">
        <v>2609</v>
      </c>
      <c r="L674" s="116" t="s">
        <v>2619</v>
      </c>
      <c r="M674" s="116"/>
      <c r="N674" s="116"/>
      <c r="O674" s="116"/>
      <c r="P674" s="116"/>
      <c r="Q674" s="116"/>
      <c r="R674" s="116"/>
      <c r="S674" s="116"/>
      <c r="T674" s="117" t="s">
        <v>2627</v>
      </c>
      <c r="U674" s="117">
        <v>20</v>
      </c>
      <c r="V674" s="116" t="s">
        <v>2633</v>
      </c>
      <c r="W674" s="116"/>
      <c r="X674" s="116">
        <v>87</v>
      </c>
      <c r="Y674" s="116">
        <v>3</v>
      </c>
      <c r="Z674" s="117" t="s">
        <v>2636</v>
      </c>
      <c r="AA674" s="116"/>
      <c r="AB674" s="116"/>
      <c r="AC674" s="116"/>
      <c r="AD674" s="116"/>
      <c r="AE674" s="116" t="s">
        <v>2586</v>
      </c>
      <c r="AF674" s="116"/>
      <c r="AG674" s="116" t="s">
        <v>2656</v>
      </c>
      <c r="AH674" s="114">
        <v>44670</v>
      </c>
      <c r="AI674" s="114">
        <v>44670</v>
      </c>
      <c r="AJ674" s="114">
        <v>44670</v>
      </c>
      <c r="AK674" s="114">
        <v>44670</v>
      </c>
      <c r="AL674" s="114">
        <v>44670</v>
      </c>
      <c r="AM674" s="116" t="s">
        <v>2658</v>
      </c>
      <c r="AN674" s="116"/>
      <c r="AO674" s="116"/>
      <c r="AP674" s="116"/>
      <c r="AQ674" s="116"/>
      <c r="AR674" s="116"/>
      <c r="AS674" s="116" t="s">
        <v>2635</v>
      </c>
      <c r="AT674" s="116"/>
      <c r="AU674" s="123"/>
      <c r="AV674" s="123"/>
      <c r="AW674" s="123"/>
      <c r="AX674" s="123"/>
      <c r="AY674" s="123"/>
      <c r="AZ674" s="123"/>
      <c r="BA674" s="116"/>
      <c r="BB674" s="116">
        <f t="shared" si="40"/>
        <v>17</v>
      </c>
      <c r="BC674" s="116">
        <f t="shared" si="41"/>
        <v>4</v>
      </c>
      <c r="BD674" s="116">
        <f t="shared" si="42"/>
        <v>2022</v>
      </c>
      <c r="BE674" s="124">
        <f t="shared" si="43"/>
        <v>0</v>
      </c>
    </row>
    <row r="675" spans="1:57">
      <c r="A675" s="116"/>
      <c r="B675" s="116"/>
      <c r="C675" s="116" t="s">
        <v>2587</v>
      </c>
      <c r="D675" s="116"/>
      <c r="E675" s="116" t="s">
        <v>2604</v>
      </c>
      <c r="F675" s="116" t="s">
        <v>1188</v>
      </c>
      <c r="G675" s="116" t="s">
        <v>1188</v>
      </c>
      <c r="H675" s="116"/>
      <c r="I675" s="116"/>
      <c r="J675" s="116"/>
      <c r="K675" s="116" t="s">
        <v>2609</v>
      </c>
      <c r="L675" s="116" t="s">
        <v>2619</v>
      </c>
      <c r="M675" s="116"/>
      <c r="N675" s="116"/>
      <c r="O675" s="116"/>
      <c r="P675" s="116"/>
      <c r="Q675" s="116"/>
      <c r="R675" s="116"/>
      <c r="S675" s="116"/>
      <c r="T675" s="117" t="s">
        <v>2627</v>
      </c>
      <c r="U675" s="117">
        <v>20</v>
      </c>
      <c r="V675" s="116" t="s">
        <v>2633</v>
      </c>
      <c r="W675" s="116"/>
      <c r="X675" s="117">
        <v>21</v>
      </c>
      <c r="Y675" s="117">
        <v>1</v>
      </c>
      <c r="Z675" s="117" t="s">
        <v>2636</v>
      </c>
      <c r="AA675" s="116"/>
      <c r="AB675" s="116"/>
      <c r="AC675" s="116"/>
      <c r="AD675" s="116"/>
      <c r="AE675" s="116" t="s">
        <v>2587</v>
      </c>
      <c r="AF675" s="116"/>
      <c r="AG675" s="116" t="s">
        <v>2656</v>
      </c>
      <c r="AH675" s="114">
        <v>44670</v>
      </c>
      <c r="AI675" s="114">
        <v>44670</v>
      </c>
      <c r="AJ675" s="114">
        <v>44670</v>
      </c>
      <c r="AK675" s="114">
        <v>44670</v>
      </c>
      <c r="AL675" s="114">
        <v>44670</v>
      </c>
      <c r="AM675" s="116" t="s">
        <v>2658</v>
      </c>
      <c r="AN675" s="116"/>
      <c r="AO675" s="116"/>
      <c r="AP675" s="116"/>
      <c r="AQ675" s="116"/>
      <c r="AR675" s="116"/>
      <c r="AS675" s="117" t="s">
        <v>2641</v>
      </c>
      <c r="AT675" s="117"/>
      <c r="AU675" s="123"/>
      <c r="AV675" s="123"/>
      <c r="AW675" s="123"/>
      <c r="AX675" s="123"/>
      <c r="AY675" s="123"/>
      <c r="AZ675" s="123"/>
      <c r="BA675" s="116"/>
      <c r="BB675" s="116">
        <f t="shared" si="40"/>
        <v>17</v>
      </c>
      <c r="BC675" s="116">
        <f t="shared" si="41"/>
        <v>4</v>
      </c>
      <c r="BD675" s="116">
        <f t="shared" si="42"/>
        <v>2022</v>
      </c>
      <c r="BE675" s="124">
        <f t="shared" si="43"/>
        <v>0</v>
      </c>
    </row>
    <row r="676" spans="1:57">
      <c r="A676" s="116"/>
      <c r="B676" s="116"/>
      <c r="C676" s="116" t="s">
        <v>2588</v>
      </c>
      <c r="D676" s="116"/>
      <c r="E676" s="116" t="s">
        <v>2602</v>
      </c>
      <c r="F676" s="116" t="s">
        <v>1188</v>
      </c>
      <c r="G676" s="116" t="s">
        <v>1188</v>
      </c>
      <c r="H676" s="116"/>
      <c r="I676" s="116"/>
      <c r="J676" s="116"/>
      <c r="K676" s="116" t="s">
        <v>1787</v>
      </c>
      <c r="L676" s="116" t="s">
        <v>2618</v>
      </c>
      <c r="M676" s="116"/>
      <c r="N676" s="116"/>
      <c r="O676" s="116"/>
      <c r="P676" s="116"/>
      <c r="Q676" s="116"/>
      <c r="R676" s="116"/>
      <c r="S676" s="116"/>
      <c r="T676" s="117" t="s">
        <v>2624</v>
      </c>
      <c r="U676" s="117">
        <v>15</v>
      </c>
      <c r="V676" s="116" t="s">
        <v>74</v>
      </c>
      <c r="W676" s="116"/>
      <c r="X676" s="116">
        <v>600</v>
      </c>
      <c r="Y676" s="116">
        <v>20</v>
      </c>
      <c r="Z676" s="116" t="s">
        <v>56</v>
      </c>
      <c r="AA676" s="116"/>
      <c r="AB676" s="116"/>
      <c r="AC676" s="116"/>
      <c r="AD676" s="116"/>
      <c r="AE676" s="116" t="s">
        <v>2588</v>
      </c>
      <c r="AF676" s="116"/>
      <c r="AG676" s="116" t="s">
        <v>2656</v>
      </c>
      <c r="AH676" s="114">
        <v>44670</v>
      </c>
      <c r="AI676" s="114">
        <v>44670</v>
      </c>
      <c r="AJ676" s="114">
        <v>44671</v>
      </c>
      <c r="AK676" s="114">
        <v>44671</v>
      </c>
      <c r="AL676" s="114">
        <v>44671</v>
      </c>
      <c r="AM676" s="116" t="s">
        <v>2658</v>
      </c>
      <c r="AN676" s="116"/>
      <c r="AO676" s="116"/>
      <c r="AP676" s="116"/>
      <c r="AQ676" s="116"/>
      <c r="AR676" s="116"/>
      <c r="AS676" s="116" t="s">
        <v>2635</v>
      </c>
      <c r="AT676" s="116"/>
      <c r="AU676" s="123"/>
      <c r="AV676" s="123"/>
      <c r="AW676" s="123"/>
      <c r="AX676" s="123"/>
      <c r="AY676" s="123"/>
      <c r="AZ676" s="123"/>
      <c r="BA676" s="116"/>
      <c r="BB676" s="116">
        <f t="shared" si="40"/>
        <v>17</v>
      </c>
      <c r="BC676" s="116">
        <f t="shared" si="41"/>
        <v>4</v>
      </c>
      <c r="BD676" s="116">
        <f t="shared" si="42"/>
        <v>2022</v>
      </c>
      <c r="BE676" s="124">
        <f t="shared" si="43"/>
        <v>0</v>
      </c>
    </row>
    <row r="677" spans="1:57">
      <c r="A677" s="116"/>
      <c r="B677" s="116"/>
      <c r="C677" s="116" t="s">
        <v>2589</v>
      </c>
      <c r="D677" s="116"/>
      <c r="E677" s="116" t="s">
        <v>2602</v>
      </c>
      <c r="F677" s="116" t="s">
        <v>1188</v>
      </c>
      <c r="G677" s="116" t="s">
        <v>1188</v>
      </c>
      <c r="H677" s="116"/>
      <c r="I677" s="116"/>
      <c r="J677" s="116"/>
      <c r="K677" s="116" t="s">
        <v>1787</v>
      </c>
      <c r="L677" s="116" t="s">
        <v>2618</v>
      </c>
      <c r="M677" s="116"/>
      <c r="N677" s="116"/>
      <c r="O677" s="116"/>
      <c r="P677" s="116"/>
      <c r="Q677" s="116"/>
      <c r="R677" s="116"/>
      <c r="S677" s="116"/>
      <c r="T677" s="117" t="s">
        <v>2624</v>
      </c>
      <c r="U677" s="117">
        <v>15</v>
      </c>
      <c r="V677" s="116" t="s">
        <v>74</v>
      </c>
      <c r="W677" s="116"/>
      <c r="X677" s="116">
        <v>600</v>
      </c>
      <c r="Y677" s="116">
        <v>20</v>
      </c>
      <c r="Z677" s="116" t="s">
        <v>56</v>
      </c>
      <c r="AA677" s="116"/>
      <c r="AB677" s="116"/>
      <c r="AC677" s="116"/>
      <c r="AD677" s="116"/>
      <c r="AE677" s="116" t="s">
        <v>2589</v>
      </c>
      <c r="AF677" s="116"/>
      <c r="AG677" s="116" t="s">
        <v>2656</v>
      </c>
      <c r="AH677" s="114">
        <v>44670</v>
      </c>
      <c r="AI677" s="114">
        <v>44670</v>
      </c>
      <c r="AJ677" s="114">
        <v>44671</v>
      </c>
      <c r="AK677" s="114">
        <v>44671</v>
      </c>
      <c r="AL677" s="114">
        <v>44671</v>
      </c>
      <c r="AM677" s="116" t="s">
        <v>2658</v>
      </c>
      <c r="AN677" s="116"/>
      <c r="AO677" s="116"/>
      <c r="AP677" s="116"/>
      <c r="AQ677" s="116"/>
      <c r="AR677" s="116"/>
      <c r="AS677" s="116" t="s">
        <v>2635</v>
      </c>
      <c r="AT677" s="116"/>
      <c r="AU677" s="123"/>
      <c r="AV677" s="123"/>
      <c r="AW677" s="123"/>
      <c r="AX677" s="123"/>
      <c r="AY677" s="123"/>
      <c r="AZ677" s="123"/>
      <c r="BA677" s="116"/>
      <c r="BB677" s="116">
        <f t="shared" si="40"/>
        <v>17</v>
      </c>
      <c r="BC677" s="116">
        <f t="shared" si="41"/>
        <v>4</v>
      </c>
      <c r="BD677" s="116">
        <f t="shared" si="42"/>
        <v>2022</v>
      </c>
      <c r="BE677" s="124">
        <f t="shared" si="43"/>
        <v>0</v>
      </c>
    </row>
    <row r="678" spans="1:57">
      <c r="A678" s="116"/>
      <c r="B678" s="116"/>
      <c r="C678" s="116" t="s">
        <v>2590</v>
      </c>
      <c r="D678" s="116"/>
      <c r="E678" s="116" t="s">
        <v>2602</v>
      </c>
      <c r="F678" s="116" t="s">
        <v>1188</v>
      </c>
      <c r="G678" s="116" t="s">
        <v>1188</v>
      </c>
      <c r="H678" s="116"/>
      <c r="I678" s="116"/>
      <c r="J678" s="116"/>
      <c r="K678" s="116" t="s">
        <v>1787</v>
      </c>
      <c r="L678" s="116" t="s">
        <v>2618</v>
      </c>
      <c r="M678" s="116"/>
      <c r="N678" s="116"/>
      <c r="O678" s="116"/>
      <c r="P678" s="116"/>
      <c r="Q678" s="116"/>
      <c r="R678" s="116"/>
      <c r="S678" s="116"/>
      <c r="T678" s="117" t="s">
        <v>2624</v>
      </c>
      <c r="U678" s="117">
        <v>15</v>
      </c>
      <c r="V678" s="116" t="s">
        <v>74</v>
      </c>
      <c r="W678" s="116"/>
      <c r="X678" s="116">
        <v>600</v>
      </c>
      <c r="Y678" s="116">
        <v>20</v>
      </c>
      <c r="Z678" s="116" t="s">
        <v>56</v>
      </c>
      <c r="AA678" s="116"/>
      <c r="AB678" s="116"/>
      <c r="AC678" s="116"/>
      <c r="AD678" s="116"/>
      <c r="AE678" s="116" t="s">
        <v>2590</v>
      </c>
      <c r="AF678" s="116"/>
      <c r="AG678" s="116" t="s">
        <v>2656</v>
      </c>
      <c r="AH678" s="114">
        <v>44671</v>
      </c>
      <c r="AI678" s="114">
        <v>44671</v>
      </c>
      <c r="AJ678" s="114">
        <v>44672</v>
      </c>
      <c r="AK678" s="114">
        <v>44672</v>
      </c>
      <c r="AL678" s="114">
        <v>44672</v>
      </c>
      <c r="AM678" s="116" t="s">
        <v>2658</v>
      </c>
      <c r="AN678" s="116"/>
      <c r="AO678" s="116"/>
      <c r="AP678" s="116"/>
      <c r="AQ678" s="116"/>
      <c r="AR678" s="116"/>
      <c r="AS678" s="116" t="s">
        <v>2635</v>
      </c>
      <c r="AT678" s="116"/>
      <c r="AU678" s="123"/>
      <c r="AV678" s="123"/>
      <c r="AW678" s="123"/>
      <c r="AX678" s="123"/>
      <c r="AY678" s="123"/>
      <c r="AZ678" s="123"/>
      <c r="BA678" s="116"/>
      <c r="BB678" s="116">
        <f t="shared" si="40"/>
        <v>17</v>
      </c>
      <c r="BC678" s="116">
        <f t="shared" si="41"/>
        <v>4</v>
      </c>
      <c r="BD678" s="116">
        <f t="shared" si="42"/>
        <v>2022</v>
      </c>
      <c r="BE678" s="124">
        <f t="shared" si="43"/>
        <v>0</v>
      </c>
    </row>
    <row r="679" spans="1:57">
      <c r="A679" s="116"/>
      <c r="B679" s="116"/>
      <c r="C679" s="117" t="s">
        <v>2591</v>
      </c>
      <c r="D679" s="116"/>
      <c r="E679" s="116" t="s">
        <v>2605</v>
      </c>
      <c r="F679" s="116" t="s">
        <v>1188</v>
      </c>
      <c r="G679" s="116" t="s">
        <v>1188</v>
      </c>
      <c r="H679" s="116"/>
      <c r="I679" s="116"/>
      <c r="J679" s="116"/>
      <c r="K679" s="116" t="s">
        <v>1779</v>
      </c>
      <c r="L679" s="116" t="s">
        <v>2622</v>
      </c>
      <c r="M679" s="116"/>
      <c r="N679" s="116"/>
      <c r="O679" s="116"/>
      <c r="P679" s="116"/>
      <c r="Q679" s="116"/>
      <c r="R679" s="116"/>
      <c r="S679" s="116"/>
      <c r="T679" s="117" t="s">
        <v>2624</v>
      </c>
      <c r="U679" s="117">
        <v>15</v>
      </c>
      <c r="V679" s="116" t="s">
        <v>2630</v>
      </c>
      <c r="W679" s="116"/>
      <c r="X679" s="116">
        <v>600</v>
      </c>
      <c r="Y679" s="116">
        <v>20</v>
      </c>
      <c r="Z679" s="116" t="s">
        <v>62</v>
      </c>
      <c r="AA679" s="116"/>
      <c r="AB679" s="116"/>
      <c r="AC679" s="116"/>
      <c r="AD679" s="116"/>
      <c r="AE679" s="117" t="s">
        <v>2591</v>
      </c>
      <c r="AF679" s="116"/>
      <c r="AG679" s="116" t="s">
        <v>2656</v>
      </c>
      <c r="AH679" s="118">
        <v>44672</v>
      </c>
      <c r="AI679" s="118">
        <v>44672</v>
      </c>
      <c r="AJ679" s="118">
        <v>44673</v>
      </c>
      <c r="AK679" s="118">
        <v>44673</v>
      </c>
      <c r="AL679" s="118">
        <v>44673</v>
      </c>
      <c r="AM679" s="116" t="s">
        <v>2658</v>
      </c>
      <c r="AN679" s="116"/>
      <c r="AO679" s="116"/>
      <c r="AP679" s="116"/>
      <c r="AQ679" s="116"/>
      <c r="AR679" s="116"/>
      <c r="AS679" s="116" t="s">
        <v>2635</v>
      </c>
      <c r="AT679" s="116"/>
      <c r="AU679" s="123"/>
      <c r="AV679" s="123"/>
      <c r="AW679" s="123"/>
      <c r="AX679" s="123"/>
      <c r="AY679" s="123"/>
      <c r="AZ679" s="123"/>
      <c r="BA679" s="116"/>
      <c r="BB679" s="116">
        <f t="shared" si="40"/>
        <v>17</v>
      </c>
      <c r="BC679" s="116">
        <f t="shared" si="41"/>
        <v>4</v>
      </c>
      <c r="BD679" s="116">
        <f t="shared" si="42"/>
        <v>2022</v>
      </c>
      <c r="BE679" s="124">
        <f t="shared" si="43"/>
        <v>0</v>
      </c>
    </row>
    <row r="680" spans="1:57">
      <c r="A680" s="116"/>
      <c r="B680" s="116"/>
      <c r="C680" s="117" t="s">
        <v>2592</v>
      </c>
      <c r="D680" s="116"/>
      <c r="E680" s="116" t="s">
        <v>2605</v>
      </c>
      <c r="F680" s="116" t="s">
        <v>1188</v>
      </c>
      <c r="G680" s="116" t="s">
        <v>1188</v>
      </c>
      <c r="H680" s="116"/>
      <c r="I680" s="116"/>
      <c r="J680" s="116"/>
      <c r="K680" s="116" t="s">
        <v>1779</v>
      </c>
      <c r="L680" s="116" t="s">
        <v>2622</v>
      </c>
      <c r="M680" s="116"/>
      <c r="N680" s="116"/>
      <c r="O680" s="116"/>
      <c r="P680" s="116"/>
      <c r="Q680" s="116"/>
      <c r="R680" s="116"/>
      <c r="S680" s="116"/>
      <c r="T680" s="117" t="s">
        <v>2624</v>
      </c>
      <c r="U680" s="117">
        <v>15</v>
      </c>
      <c r="V680" s="116" t="s">
        <v>2630</v>
      </c>
      <c r="W680" s="116"/>
      <c r="X680" s="116">
        <v>8</v>
      </c>
      <c r="Y680" s="116">
        <v>1</v>
      </c>
      <c r="Z680" s="116" t="s">
        <v>62</v>
      </c>
      <c r="AA680" s="116"/>
      <c r="AB680" s="116"/>
      <c r="AC680" s="116"/>
      <c r="AD680" s="116"/>
      <c r="AE680" s="117" t="s">
        <v>2592</v>
      </c>
      <c r="AF680" s="116"/>
      <c r="AG680" s="116" t="s">
        <v>2656</v>
      </c>
      <c r="AH680" s="118">
        <v>44672</v>
      </c>
      <c r="AI680" s="118">
        <v>44672</v>
      </c>
      <c r="AJ680" s="118">
        <v>44673</v>
      </c>
      <c r="AK680" s="118">
        <v>44673</v>
      </c>
      <c r="AL680" s="118">
        <v>44673</v>
      </c>
      <c r="AM680" s="116" t="s">
        <v>2658</v>
      </c>
      <c r="AN680" s="116" t="s">
        <v>2644</v>
      </c>
      <c r="AO680" s="116"/>
      <c r="AP680" s="116"/>
      <c r="AQ680" s="116"/>
      <c r="AR680" s="116"/>
      <c r="AS680" s="116" t="s">
        <v>2637</v>
      </c>
      <c r="AT680" s="116"/>
      <c r="AU680" s="123"/>
      <c r="AV680" s="123"/>
      <c r="AW680" s="123"/>
      <c r="AX680" s="123"/>
      <c r="AY680" s="123"/>
      <c r="AZ680" s="123"/>
      <c r="BA680" s="116"/>
      <c r="BB680" s="116">
        <f t="shared" si="40"/>
        <v>17</v>
      </c>
      <c r="BC680" s="116">
        <f t="shared" si="41"/>
        <v>4</v>
      </c>
      <c r="BD680" s="116">
        <f t="shared" si="42"/>
        <v>2022</v>
      </c>
      <c r="BE680" s="124">
        <f t="shared" si="43"/>
        <v>0</v>
      </c>
    </row>
    <row r="681" spans="1:57">
      <c r="A681" s="116"/>
      <c r="B681" s="116"/>
      <c r="C681" s="116" t="s">
        <v>2593</v>
      </c>
      <c r="D681" s="116"/>
      <c r="E681" s="116">
        <v>177272</v>
      </c>
      <c r="F681" s="116" t="s">
        <v>2611</v>
      </c>
      <c r="G681" s="116" t="s">
        <v>2611</v>
      </c>
      <c r="H681" s="116"/>
      <c r="I681" s="116"/>
      <c r="J681" s="116"/>
      <c r="K681" s="116" t="s">
        <v>89</v>
      </c>
      <c r="L681" s="116" t="s">
        <v>2623</v>
      </c>
      <c r="M681" s="116"/>
      <c r="N681" s="116"/>
      <c r="O681" s="116"/>
      <c r="P681" s="116"/>
      <c r="Q681" s="116"/>
      <c r="R681" s="116"/>
      <c r="S681" s="116"/>
      <c r="T681" s="117" t="s">
        <v>2629</v>
      </c>
      <c r="U681" s="117">
        <v>18</v>
      </c>
      <c r="V681" s="116" t="s">
        <v>2198</v>
      </c>
      <c r="W681" s="116"/>
      <c r="X681" s="116">
        <v>87</v>
      </c>
      <c r="Y681" s="116">
        <v>3</v>
      </c>
      <c r="Z681" s="116" t="s">
        <v>62</v>
      </c>
      <c r="AA681" s="116"/>
      <c r="AB681" s="116"/>
      <c r="AC681" s="116"/>
      <c r="AD681" s="116"/>
      <c r="AE681" s="116" t="s">
        <v>2593</v>
      </c>
      <c r="AF681" s="116"/>
      <c r="AG681" s="116" t="s">
        <v>2656</v>
      </c>
      <c r="AH681" s="119">
        <v>44673</v>
      </c>
      <c r="AI681" s="119">
        <v>44673</v>
      </c>
      <c r="AJ681" s="119">
        <v>44676</v>
      </c>
      <c r="AK681" s="119"/>
      <c r="AL681" s="119"/>
      <c r="AM681" s="116" t="s">
        <v>2659</v>
      </c>
      <c r="AN681" s="116"/>
      <c r="AO681" s="116"/>
      <c r="AP681" s="116"/>
      <c r="AQ681" s="116"/>
      <c r="AR681" s="116"/>
      <c r="AS681" s="116" t="s">
        <v>2638</v>
      </c>
      <c r="AT681" s="116"/>
      <c r="AU681" s="123"/>
      <c r="AV681" s="123"/>
      <c r="AW681" s="123"/>
      <c r="AX681" s="123"/>
      <c r="AY681" s="123"/>
      <c r="AZ681" s="123"/>
      <c r="BA681" s="116"/>
      <c r="BB681" s="116">
        <f t="shared" si="40"/>
        <v>17</v>
      </c>
      <c r="BC681" s="116">
        <f t="shared" si="41"/>
        <v>4</v>
      </c>
      <c r="BD681" s="116">
        <f t="shared" si="42"/>
        <v>2022</v>
      </c>
      <c r="BE681" s="124">
        <f t="shared" si="43"/>
        <v>0</v>
      </c>
    </row>
    <row r="682" spans="1:57">
      <c r="A682" s="116"/>
      <c r="B682" s="116"/>
      <c r="C682" s="116" t="s">
        <v>2594</v>
      </c>
      <c r="D682" s="116"/>
      <c r="E682" s="116">
        <v>177272</v>
      </c>
      <c r="F682" s="116" t="s">
        <v>2611</v>
      </c>
      <c r="G682" s="116" t="s">
        <v>2611</v>
      </c>
      <c r="H682" s="116"/>
      <c r="I682" s="116"/>
      <c r="J682" s="116"/>
      <c r="K682" s="116" t="s">
        <v>89</v>
      </c>
      <c r="L682" s="116" t="s">
        <v>2623</v>
      </c>
      <c r="M682" s="116"/>
      <c r="N682" s="116"/>
      <c r="O682" s="116"/>
      <c r="P682" s="116"/>
      <c r="Q682" s="116"/>
      <c r="R682" s="116"/>
      <c r="S682" s="116"/>
      <c r="T682" s="117" t="s">
        <v>2629</v>
      </c>
      <c r="U682" s="117">
        <v>18</v>
      </c>
      <c r="V682" s="116" t="s">
        <v>2198</v>
      </c>
      <c r="W682" s="116"/>
      <c r="X682" s="116">
        <v>19</v>
      </c>
      <c r="Y682" s="116">
        <v>1</v>
      </c>
      <c r="Z682" s="116" t="s">
        <v>62</v>
      </c>
      <c r="AA682" s="116"/>
      <c r="AB682" s="116"/>
      <c r="AC682" s="116"/>
      <c r="AD682" s="116"/>
      <c r="AE682" s="116" t="s">
        <v>2594</v>
      </c>
      <c r="AF682" s="116"/>
      <c r="AG682" s="116" t="s">
        <v>2656</v>
      </c>
      <c r="AH682" s="119">
        <v>44673</v>
      </c>
      <c r="AI682" s="119">
        <v>44673</v>
      </c>
      <c r="AJ682" s="119">
        <v>44676</v>
      </c>
      <c r="AK682" s="119"/>
      <c r="AL682" s="119"/>
      <c r="AM682" s="116" t="s">
        <v>2659</v>
      </c>
      <c r="AN682" s="116"/>
      <c r="AO682" s="116"/>
      <c r="AP682" s="116"/>
      <c r="AQ682" s="116"/>
      <c r="AR682" s="116"/>
      <c r="AS682" s="117" t="s">
        <v>2637</v>
      </c>
      <c r="AT682" s="117"/>
      <c r="AU682" s="123"/>
      <c r="AV682" s="123"/>
      <c r="AW682" s="123"/>
      <c r="AX682" s="123"/>
      <c r="AY682" s="123"/>
      <c r="AZ682" s="123"/>
      <c r="BA682" s="116"/>
      <c r="BB682" s="116">
        <f t="shared" si="40"/>
        <v>17</v>
      </c>
      <c r="BC682" s="116">
        <f t="shared" si="41"/>
        <v>4</v>
      </c>
      <c r="BD682" s="116">
        <f t="shared" si="42"/>
        <v>2022</v>
      </c>
      <c r="BE682" s="124">
        <f t="shared" si="43"/>
        <v>0</v>
      </c>
    </row>
    <row r="683" spans="1:57">
      <c r="A683" s="116"/>
      <c r="B683" s="116"/>
      <c r="C683" s="116" t="s">
        <v>2595</v>
      </c>
      <c r="D683" s="116"/>
      <c r="E683" s="116" t="s">
        <v>2602</v>
      </c>
      <c r="F683" s="116" t="s">
        <v>1188</v>
      </c>
      <c r="G683" s="116" t="s">
        <v>1188</v>
      </c>
      <c r="H683" s="116"/>
      <c r="I683" s="116"/>
      <c r="J683" s="116"/>
      <c r="K683" s="116" t="s">
        <v>1787</v>
      </c>
      <c r="L683" s="116" t="s">
        <v>2618</v>
      </c>
      <c r="M683" s="116"/>
      <c r="N683" s="116"/>
      <c r="O683" s="116"/>
      <c r="P683" s="116"/>
      <c r="Q683" s="116"/>
      <c r="R683" s="116"/>
      <c r="S683" s="116"/>
      <c r="T683" s="117" t="s">
        <v>2624</v>
      </c>
      <c r="U683" s="117">
        <v>15</v>
      </c>
      <c r="V683" s="116" t="s">
        <v>74</v>
      </c>
      <c r="W683" s="116"/>
      <c r="X683" s="117">
        <v>540</v>
      </c>
      <c r="Y683" s="117">
        <v>18</v>
      </c>
      <c r="Z683" s="116" t="s">
        <v>56</v>
      </c>
      <c r="AA683" s="116"/>
      <c r="AB683" s="116"/>
      <c r="AC683" s="116"/>
      <c r="AD683" s="116"/>
      <c r="AE683" s="116" t="s">
        <v>2595</v>
      </c>
      <c r="AF683" s="116"/>
      <c r="AG683" s="116" t="s">
        <v>2656</v>
      </c>
      <c r="AH683" s="114">
        <v>44677</v>
      </c>
      <c r="AI683" s="114">
        <v>44677</v>
      </c>
      <c r="AJ683" s="114">
        <v>44678</v>
      </c>
      <c r="AK683" s="114">
        <v>44678</v>
      </c>
      <c r="AL683" s="114">
        <v>44678</v>
      </c>
      <c r="AM683" s="116"/>
      <c r="AN683" s="116"/>
      <c r="AO683" s="116"/>
      <c r="AP683" s="116"/>
      <c r="AQ683" s="116"/>
      <c r="AR683" s="116"/>
      <c r="AS683" s="116" t="s">
        <v>2635</v>
      </c>
      <c r="AT683" s="116"/>
      <c r="AU683" s="123"/>
      <c r="AV683" s="123"/>
      <c r="AW683" s="123"/>
      <c r="AX683" s="123"/>
      <c r="AY683" s="123"/>
      <c r="AZ683" s="123"/>
      <c r="BA683" s="116"/>
      <c r="BB683" s="116">
        <f t="shared" si="40"/>
        <v>18</v>
      </c>
      <c r="BC683" s="116">
        <f t="shared" si="41"/>
        <v>4</v>
      </c>
      <c r="BD683" s="116">
        <f t="shared" si="42"/>
        <v>2022</v>
      </c>
      <c r="BE683" s="124">
        <f t="shared" si="43"/>
        <v>0</v>
      </c>
    </row>
    <row r="684" spans="1:57">
      <c r="A684" s="116"/>
      <c r="B684" s="116"/>
      <c r="C684" s="116" t="s">
        <v>2645</v>
      </c>
      <c r="D684" s="116"/>
      <c r="E684" s="116" t="s">
        <v>2647</v>
      </c>
      <c r="F684" s="116" t="s">
        <v>1188</v>
      </c>
      <c r="G684" s="116" t="s">
        <v>1188</v>
      </c>
      <c r="H684" s="116"/>
      <c r="I684" s="116"/>
      <c r="J684" s="116"/>
      <c r="K684" s="116" t="s">
        <v>133</v>
      </c>
      <c r="L684" s="116" t="s">
        <v>2649</v>
      </c>
      <c r="M684" s="116"/>
      <c r="N684" s="116"/>
      <c r="O684" s="116"/>
      <c r="P684" s="116"/>
      <c r="Q684" s="116"/>
      <c r="R684" s="116"/>
      <c r="S684" s="116"/>
      <c r="T684" s="117" t="s">
        <v>2651</v>
      </c>
      <c r="U684" s="117">
        <v>15</v>
      </c>
      <c r="V684" s="116" t="s">
        <v>2653</v>
      </c>
      <c r="W684" s="116"/>
      <c r="X684" s="117">
        <v>609</v>
      </c>
      <c r="Y684" s="117">
        <v>21</v>
      </c>
      <c r="Z684" s="116" t="s">
        <v>56</v>
      </c>
      <c r="AA684" s="116"/>
      <c r="AB684" s="116"/>
      <c r="AC684" s="116"/>
      <c r="AD684" s="116"/>
      <c r="AE684" s="116" t="s">
        <v>2645</v>
      </c>
      <c r="AF684" s="116"/>
      <c r="AG684" s="116" t="s">
        <v>2656</v>
      </c>
      <c r="AH684" s="118">
        <v>44651</v>
      </c>
      <c r="AI684" s="118">
        <v>44651</v>
      </c>
      <c r="AJ684" s="118">
        <v>44652</v>
      </c>
      <c r="AK684" s="118">
        <v>44652</v>
      </c>
      <c r="AL684" s="118">
        <v>44652</v>
      </c>
      <c r="AM684" s="116" t="s">
        <v>64</v>
      </c>
      <c r="AN684" s="116"/>
      <c r="AO684" s="116"/>
      <c r="AP684" s="116"/>
      <c r="AQ684" s="116"/>
      <c r="AR684" s="116"/>
      <c r="AS684" s="116" t="s">
        <v>2635</v>
      </c>
      <c r="AT684" s="116"/>
      <c r="AU684" s="123"/>
      <c r="AV684" s="123"/>
      <c r="AW684" s="123"/>
      <c r="AX684" s="123"/>
      <c r="AY684" s="123"/>
      <c r="AZ684" s="123"/>
      <c r="BA684" s="116"/>
      <c r="BB684" s="116">
        <f t="shared" si="40"/>
        <v>14</v>
      </c>
      <c r="BC684" s="116">
        <f t="shared" si="41"/>
        <v>3</v>
      </c>
      <c r="BD684" s="116">
        <f t="shared" si="42"/>
        <v>2022</v>
      </c>
      <c r="BE684" s="124">
        <f t="shared" si="43"/>
        <v>0</v>
      </c>
    </row>
    <row r="685" spans="1:57">
      <c r="A685" s="116"/>
      <c r="B685" s="116"/>
      <c r="C685" s="116" t="s">
        <v>2646</v>
      </c>
      <c r="D685" s="116"/>
      <c r="E685" s="116" t="s">
        <v>2648</v>
      </c>
      <c r="F685" s="116" t="s">
        <v>1184</v>
      </c>
      <c r="G685" s="116" t="s">
        <v>1184</v>
      </c>
      <c r="H685" s="116"/>
      <c r="I685" s="116"/>
      <c r="J685" s="116"/>
      <c r="K685" s="116" t="s">
        <v>1787</v>
      </c>
      <c r="L685" s="116" t="s">
        <v>2650</v>
      </c>
      <c r="M685" s="116"/>
      <c r="N685" s="116"/>
      <c r="O685" s="116"/>
      <c r="P685" s="116"/>
      <c r="Q685" s="116"/>
      <c r="R685" s="116"/>
      <c r="S685" s="116"/>
      <c r="T685" s="117" t="s">
        <v>2652</v>
      </c>
      <c r="U685" s="117">
        <v>18</v>
      </c>
      <c r="V685" s="116" t="s">
        <v>2654</v>
      </c>
      <c r="W685" s="116"/>
      <c r="X685" s="117">
        <v>19</v>
      </c>
      <c r="Y685" s="117">
        <v>1</v>
      </c>
      <c r="Z685" s="116" t="s">
        <v>56</v>
      </c>
      <c r="AA685" s="116"/>
      <c r="AB685" s="116"/>
      <c r="AC685" s="116"/>
      <c r="AD685" s="116"/>
      <c r="AE685" s="116" t="s">
        <v>2646</v>
      </c>
      <c r="AF685" s="116"/>
      <c r="AG685" s="116" t="s">
        <v>2656</v>
      </c>
      <c r="AH685" s="118">
        <v>44651</v>
      </c>
      <c r="AI685" s="118">
        <v>44651</v>
      </c>
      <c r="AJ685" s="118">
        <v>44659</v>
      </c>
      <c r="AK685" s="118">
        <v>44659</v>
      </c>
      <c r="AL685" s="118">
        <v>44659</v>
      </c>
      <c r="AM685" s="116" t="s">
        <v>64</v>
      </c>
      <c r="AN685" s="116" t="s">
        <v>2655</v>
      </c>
      <c r="AO685" s="116"/>
      <c r="AP685" s="116"/>
      <c r="AQ685" s="116"/>
      <c r="AR685" s="116"/>
      <c r="AS685" s="116" t="s">
        <v>2638</v>
      </c>
      <c r="AT685" s="116"/>
      <c r="AU685" s="123"/>
      <c r="AV685" s="123"/>
      <c r="AW685" s="123"/>
      <c r="AX685" s="123"/>
      <c r="AY685" s="123"/>
      <c r="AZ685" s="123"/>
      <c r="BA685" s="116"/>
      <c r="BB685" s="116">
        <f t="shared" si="40"/>
        <v>14</v>
      </c>
      <c r="BC685" s="116">
        <f t="shared" si="41"/>
        <v>3</v>
      </c>
      <c r="BD685" s="116">
        <f t="shared" si="42"/>
        <v>2022</v>
      </c>
      <c r="BE685" s="124">
        <f t="shared" si="43"/>
        <v>0</v>
      </c>
    </row>
    <row r="686" spans="1:57">
      <c r="A686" s="116"/>
      <c r="B686" s="116"/>
      <c r="C686" s="128" t="s">
        <v>1015</v>
      </c>
      <c r="D686" s="116"/>
      <c r="E686" s="128" t="s">
        <v>998</v>
      </c>
      <c r="F686" s="128" t="s">
        <v>1002</v>
      </c>
      <c r="G686" s="128" t="s">
        <v>1003</v>
      </c>
      <c r="H686" s="116"/>
      <c r="I686" s="116"/>
      <c r="J686" s="116"/>
      <c r="K686" s="128" t="s">
        <v>994</v>
      </c>
      <c r="L686" s="128" t="s">
        <v>995</v>
      </c>
      <c r="M686" s="128" t="s">
        <v>996</v>
      </c>
      <c r="N686" s="128" t="s">
        <v>997</v>
      </c>
      <c r="O686" s="128">
        <v>83201</v>
      </c>
      <c r="P686" s="116"/>
      <c r="Q686" s="116"/>
      <c r="R686" s="116"/>
      <c r="S686" s="116"/>
      <c r="T686" s="128">
        <v>12005833</v>
      </c>
      <c r="U686" s="139">
        <v>0.15</v>
      </c>
      <c r="V686" s="128" t="s">
        <v>74</v>
      </c>
      <c r="W686" s="128">
        <v>475</v>
      </c>
      <c r="X686" s="128">
        <v>600</v>
      </c>
      <c r="Y686" s="128">
        <v>20</v>
      </c>
      <c r="Z686" s="128" t="s">
        <v>56</v>
      </c>
      <c r="AA686" s="116"/>
      <c r="AB686" s="116"/>
      <c r="AC686" s="116"/>
      <c r="AD686" s="116"/>
      <c r="AE686" s="128" t="s">
        <v>1015</v>
      </c>
      <c r="AF686" s="116"/>
      <c r="AG686" s="128" t="s">
        <v>1000</v>
      </c>
      <c r="AH686" s="133">
        <v>44644</v>
      </c>
      <c r="AI686" s="133">
        <v>44644</v>
      </c>
      <c r="AJ686" s="133">
        <v>44645</v>
      </c>
      <c r="AK686" s="133">
        <v>44652</v>
      </c>
      <c r="AL686" s="133">
        <v>44652</v>
      </c>
      <c r="AM686" s="128" t="s">
        <v>64</v>
      </c>
      <c r="AN686" s="128" t="s">
        <v>1016</v>
      </c>
      <c r="AO686" s="116"/>
      <c r="AP686" s="116"/>
      <c r="AQ686" s="116"/>
      <c r="AR686" s="116"/>
      <c r="AS686" s="128" t="s">
        <v>53</v>
      </c>
      <c r="AT686" s="128"/>
      <c r="AU686" s="123"/>
      <c r="AV686" s="123"/>
      <c r="AW686" s="123"/>
      <c r="AX686" s="123"/>
      <c r="AY686" s="123"/>
      <c r="AZ686" s="123"/>
      <c r="BA686" s="116"/>
      <c r="BB686" s="116">
        <f t="shared" si="40"/>
        <v>13</v>
      </c>
      <c r="BC686" s="116">
        <f t="shared" si="41"/>
        <v>3</v>
      </c>
      <c r="BD686" s="116">
        <f t="shared" si="42"/>
        <v>2022</v>
      </c>
      <c r="BE686" s="124">
        <f t="shared" si="43"/>
        <v>0.28499999999999998</v>
      </c>
    </row>
    <row r="687" spans="1:57">
      <c r="A687" s="116"/>
      <c r="B687" s="116"/>
      <c r="C687" s="128" t="s">
        <v>1017</v>
      </c>
      <c r="D687" s="116"/>
      <c r="E687" s="128" t="s">
        <v>998</v>
      </c>
      <c r="F687" s="128" t="s">
        <v>1002</v>
      </c>
      <c r="G687" s="128" t="s">
        <v>1003</v>
      </c>
      <c r="H687" s="116"/>
      <c r="I687" s="116"/>
      <c r="J687" s="116"/>
      <c r="K687" s="128" t="s">
        <v>994</v>
      </c>
      <c r="L687" s="128" t="s">
        <v>995</v>
      </c>
      <c r="M687" s="128" t="s">
        <v>996</v>
      </c>
      <c r="N687" s="128" t="s">
        <v>997</v>
      </c>
      <c r="O687" s="128">
        <v>83201</v>
      </c>
      <c r="P687" s="116"/>
      <c r="Q687" s="116"/>
      <c r="R687" s="116"/>
      <c r="S687" s="116"/>
      <c r="T687" s="128">
        <v>12005833</v>
      </c>
      <c r="U687" s="139">
        <v>0.15</v>
      </c>
      <c r="V687" s="128" t="s">
        <v>74</v>
      </c>
      <c r="W687" s="128">
        <v>475</v>
      </c>
      <c r="X687" s="128">
        <v>600</v>
      </c>
      <c r="Y687" s="128">
        <v>20</v>
      </c>
      <c r="Z687" s="128" t="s">
        <v>56</v>
      </c>
      <c r="AA687" s="116"/>
      <c r="AB687" s="116"/>
      <c r="AC687" s="116"/>
      <c r="AD687" s="116"/>
      <c r="AE687" s="128" t="s">
        <v>1017</v>
      </c>
      <c r="AF687" s="116"/>
      <c r="AG687" s="128" t="s">
        <v>1000</v>
      </c>
      <c r="AH687" s="133">
        <v>44644</v>
      </c>
      <c r="AI687" s="133">
        <v>44644</v>
      </c>
      <c r="AJ687" s="133">
        <v>44645</v>
      </c>
      <c r="AK687" s="133">
        <v>44655</v>
      </c>
      <c r="AL687" s="133">
        <v>44655</v>
      </c>
      <c r="AM687" s="128" t="s">
        <v>64</v>
      </c>
      <c r="AN687" s="128" t="s">
        <v>1018</v>
      </c>
      <c r="AO687" s="116"/>
      <c r="AP687" s="116"/>
      <c r="AQ687" s="116"/>
      <c r="AR687" s="116"/>
      <c r="AS687" s="128" t="s">
        <v>53</v>
      </c>
      <c r="AT687" s="128"/>
      <c r="AU687" s="123"/>
      <c r="AV687" s="123"/>
      <c r="AW687" s="123"/>
      <c r="AX687" s="123"/>
      <c r="AY687" s="123"/>
      <c r="AZ687" s="123"/>
      <c r="BA687" s="116"/>
      <c r="BB687" s="116">
        <f t="shared" si="40"/>
        <v>13</v>
      </c>
      <c r="BC687" s="116">
        <f t="shared" si="41"/>
        <v>3</v>
      </c>
      <c r="BD687" s="116">
        <f t="shared" si="42"/>
        <v>2022</v>
      </c>
      <c r="BE687" s="124">
        <f t="shared" si="43"/>
        <v>0.28499999999999998</v>
      </c>
    </row>
    <row r="688" spans="1:57">
      <c r="A688" s="116"/>
      <c r="B688" s="116"/>
      <c r="C688" s="128" t="s">
        <v>1019</v>
      </c>
      <c r="D688" s="116"/>
      <c r="E688" s="128" t="s">
        <v>998</v>
      </c>
      <c r="F688" s="128" t="s">
        <v>1002</v>
      </c>
      <c r="G688" s="128" t="s">
        <v>1003</v>
      </c>
      <c r="H688" s="116"/>
      <c r="I688" s="116"/>
      <c r="J688" s="116"/>
      <c r="K688" s="128" t="s">
        <v>994</v>
      </c>
      <c r="L688" s="128" t="s">
        <v>995</v>
      </c>
      <c r="M688" s="128" t="s">
        <v>996</v>
      </c>
      <c r="N688" s="128" t="s">
        <v>997</v>
      </c>
      <c r="O688" s="128">
        <v>83201</v>
      </c>
      <c r="P688" s="116"/>
      <c r="Q688" s="116"/>
      <c r="R688" s="116"/>
      <c r="S688" s="116"/>
      <c r="T688" s="128">
        <v>12005833</v>
      </c>
      <c r="U688" s="139">
        <v>0.15</v>
      </c>
      <c r="V688" s="128" t="s">
        <v>74</v>
      </c>
      <c r="W688" s="128">
        <v>475</v>
      </c>
      <c r="X688" s="128">
        <v>600</v>
      </c>
      <c r="Y688" s="128">
        <v>20</v>
      </c>
      <c r="Z688" s="128" t="s">
        <v>56</v>
      </c>
      <c r="AA688" s="116"/>
      <c r="AB688" s="116"/>
      <c r="AC688" s="116"/>
      <c r="AD688" s="116"/>
      <c r="AE688" s="128" t="s">
        <v>1019</v>
      </c>
      <c r="AF688" s="116"/>
      <c r="AG688" s="128" t="s">
        <v>1000</v>
      </c>
      <c r="AH688" s="133">
        <v>44644</v>
      </c>
      <c r="AI688" s="133">
        <v>44644</v>
      </c>
      <c r="AJ688" s="133">
        <v>44645</v>
      </c>
      <c r="AK688" s="133">
        <v>44656</v>
      </c>
      <c r="AL688" s="133">
        <v>44656</v>
      </c>
      <c r="AM688" s="128" t="s">
        <v>64</v>
      </c>
      <c r="AN688" s="128" t="s">
        <v>1020</v>
      </c>
      <c r="AO688" s="116"/>
      <c r="AP688" s="116"/>
      <c r="AQ688" s="116"/>
      <c r="AR688" s="116"/>
      <c r="AS688" s="128" t="s">
        <v>53</v>
      </c>
      <c r="AT688" s="128"/>
      <c r="AU688" s="123"/>
      <c r="AV688" s="123"/>
      <c r="AW688" s="123"/>
      <c r="AX688" s="123"/>
      <c r="AY688" s="123"/>
      <c r="AZ688" s="123"/>
      <c r="BA688" s="116"/>
      <c r="BB688" s="116">
        <f t="shared" si="40"/>
        <v>13</v>
      </c>
      <c r="BC688" s="116">
        <f t="shared" si="41"/>
        <v>3</v>
      </c>
      <c r="BD688" s="116">
        <f t="shared" si="42"/>
        <v>2022</v>
      </c>
      <c r="BE688" s="124">
        <f t="shared" si="43"/>
        <v>0.28499999999999998</v>
      </c>
    </row>
    <row r="689" spans="1:57">
      <c r="A689" s="116"/>
      <c r="B689" s="116"/>
      <c r="C689" s="128" t="s">
        <v>1037</v>
      </c>
      <c r="D689" s="116"/>
      <c r="E689" s="128" t="s">
        <v>998</v>
      </c>
      <c r="F689" s="128" t="s">
        <v>1002</v>
      </c>
      <c r="G689" s="128" t="s">
        <v>1003</v>
      </c>
      <c r="H689" s="116"/>
      <c r="I689" s="116"/>
      <c r="J689" s="116"/>
      <c r="K689" s="128" t="s">
        <v>994</v>
      </c>
      <c r="L689" s="128" t="s">
        <v>995</v>
      </c>
      <c r="M689" s="128" t="s">
        <v>996</v>
      </c>
      <c r="N689" s="128" t="s">
        <v>997</v>
      </c>
      <c r="O689" s="128">
        <v>83201</v>
      </c>
      <c r="P689" s="116"/>
      <c r="Q689" s="116"/>
      <c r="R689" s="116"/>
      <c r="S689" s="116"/>
      <c r="T689" s="128">
        <v>12005833</v>
      </c>
      <c r="U689" s="139">
        <v>0.15</v>
      </c>
      <c r="V689" s="128" t="s">
        <v>74</v>
      </c>
      <c r="W689" s="128">
        <v>475</v>
      </c>
      <c r="X689" s="128">
        <v>600</v>
      </c>
      <c r="Y689" s="128">
        <v>20</v>
      </c>
      <c r="Z689" s="128" t="s">
        <v>56</v>
      </c>
      <c r="AA689" s="116"/>
      <c r="AB689" s="116"/>
      <c r="AC689" s="116"/>
      <c r="AD689" s="116"/>
      <c r="AE689" s="128" t="s">
        <v>1037</v>
      </c>
      <c r="AF689" s="116"/>
      <c r="AG689" s="128" t="s">
        <v>1000</v>
      </c>
      <c r="AH689" s="133">
        <v>44645</v>
      </c>
      <c r="AI689" s="133">
        <v>44645</v>
      </c>
      <c r="AJ689" s="133">
        <v>44646</v>
      </c>
      <c r="AK689" s="133">
        <v>44652</v>
      </c>
      <c r="AL689" s="133">
        <v>44652</v>
      </c>
      <c r="AM689" s="128" t="s">
        <v>64</v>
      </c>
      <c r="AN689" s="128" t="s">
        <v>1038</v>
      </c>
      <c r="AO689" s="116"/>
      <c r="AP689" s="116"/>
      <c r="AQ689" s="116"/>
      <c r="AR689" s="116"/>
      <c r="AS689" s="128" t="s">
        <v>53</v>
      </c>
      <c r="AT689" s="128"/>
      <c r="AU689" s="123"/>
      <c r="AV689" s="123"/>
      <c r="AW689" s="123"/>
      <c r="AX689" s="123"/>
      <c r="AY689" s="123"/>
      <c r="AZ689" s="123"/>
      <c r="BA689" s="116"/>
      <c r="BB689" s="116">
        <f t="shared" si="40"/>
        <v>13</v>
      </c>
      <c r="BC689" s="116">
        <f t="shared" si="41"/>
        <v>3</v>
      </c>
      <c r="BD689" s="116">
        <f t="shared" si="42"/>
        <v>2022</v>
      </c>
      <c r="BE689" s="124">
        <f t="shared" si="43"/>
        <v>0.28499999999999998</v>
      </c>
    </row>
    <row r="690" spans="1:57">
      <c r="A690" s="116"/>
      <c r="B690" s="116"/>
      <c r="C690" s="128" t="s">
        <v>1039</v>
      </c>
      <c r="D690" s="116"/>
      <c r="E690" s="128" t="s">
        <v>998</v>
      </c>
      <c r="F690" s="128" t="s">
        <v>992</v>
      </c>
      <c r="G690" s="128" t="s">
        <v>993</v>
      </c>
      <c r="H690" s="116"/>
      <c r="I690" s="116"/>
      <c r="J690" s="116"/>
      <c r="K690" s="128" t="s">
        <v>994</v>
      </c>
      <c r="L690" s="128" t="s">
        <v>995</v>
      </c>
      <c r="M690" s="128" t="s">
        <v>996</v>
      </c>
      <c r="N690" s="128" t="s">
        <v>997</v>
      </c>
      <c r="O690" s="128">
        <v>83201</v>
      </c>
      <c r="P690" s="116"/>
      <c r="Q690" s="116"/>
      <c r="R690" s="116"/>
      <c r="S690" s="116"/>
      <c r="T690" s="128">
        <v>12005833</v>
      </c>
      <c r="U690" s="139">
        <v>0.18</v>
      </c>
      <c r="V690" s="128" t="s">
        <v>74</v>
      </c>
      <c r="W690" s="128">
        <v>475</v>
      </c>
      <c r="X690" s="128">
        <v>330</v>
      </c>
      <c r="Y690" s="128">
        <v>11</v>
      </c>
      <c r="Z690" s="128" t="s">
        <v>56</v>
      </c>
      <c r="AA690" s="116"/>
      <c r="AB690" s="116"/>
      <c r="AC690" s="116"/>
      <c r="AD690" s="116"/>
      <c r="AE690" s="128" t="s">
        <v>1039</v>
      </c>
      <c r="AF690" s="116"/>
      <c r="AG690" s="128" t="s">
        <v>1000</v>
      </c>
      <c r="AH690" s="133">
        <v>44645</v>
      </c>
      <c r="AI690" s="133">
        <v>44645</v>
      </c>
      <c r="AJ690" s="133">
        <v>44648</v>
      </c>
      <c r="AK690" s="133">
        <v>44655</v>
      </c>
      <c r="AL690" s="133">
        <v>44655</v>
      </c>
      <c r="AM690" s="128" t="s">
        <v>64</v>
      </c>
      <c r="AN690" s="128" t="s">
        <v>1040</v>
      </c>
      <c r="AO690" s="116"/>
      <c r="AP690" s="116"/>
      <c r="AQ690" s="116"/>
      <c r="AR690" s="116"/>
      <c r="AS690" s="128" t="s">
        <v>53</v>
      </c>
      <c r="AT690" s="128"/>
      <c r="AU690" s="123"/>
      <c r="AV690" s="123"/>
      <c r="AW690" s="123"/>
      <c r="AX690" s="123"/>
      <c r="AY690" s="123"/>
      <c r="AZ690" s="123"/>
      <c r="BA690" s="116"/>
      <c r="BB690" s="116">
        <f t="shared" si="40"/>
        <v>13</v>
      </c>
      <c r="BC690" s="116">
        <f t="shared" si="41"/>
        <v>3</v>
      </c>
      <c r="BD690" s="116">
        <f t="shared" si="42"/>
        <v>2022</v>
      </c>
      <c r="BE690" s="124">
        <f t="shared" si="43"/>
        <v>0.15675</v>
      </c>
    </row>
    <row r="691" spans="1:57">
      <c r="A691" s="116"/>
      <c r="B691" s="116"/>
      <c r="C691" s="128" t="s">
        <v>1041</v>
      </c>
      <c r="D691" s="116"/>
      <c r="E691" s="128" t="s">
        <v>998</v>
      </c>
      <c r="F691" s="128" t="s">
        <v>992</v>
      </c>
      <c r="G691" s="128" t="s">
        <v>993</v>
      </c>
      <c r="H691" s="116"/>
      <c r="I691" s="116"/>
      <c r="J691" s="116"/>
      <c r="K691" s="128" t="s">
        <v>994</v>
      </c>
      <c r="L691" s="128" t="s">
        <v>995</v>
      </c>
      <c r="M691" s="128" t="s">
        <v>996</v>
      </c>
      <c r="N691" s="128" t="s">
        <v>997</v>
      </c>
      <c r="O691" s="128">
        <v>83201</v>
      </c>
      <c r="P691" s="116"/>
      <c r="Q691" s="116"/>
      <c r="R691" s="116"/>
      <c r="S691" s="116"/>
      <c r="T691" s="128">
        <v>12005833</v>
      </c>
      <c r="U691" s="139">
        <v>0.15</v>
      </c>
      <c r="V691" s="128" t="s">
        <v>74</v>
      </c>
      <c r="W691" s="128">
        <v>475</v>
      </c>
      <c r="X691" s="128">
        <v>600</v>
      </c>
      <c r="Y691" s="128">
        <v>20</v>
      </c>
      <c r="Z691" s="128" t="s">
        <v>56</v>
      </c>
      <c r="AA691" s="116"/>
      <c r="AB691" s="116"/>
      <c r="AC691" s="116"/>
      <c r="AD691" s="116"/>
      <c r="AE691" s="128" t="s">
        <v>1041</v>
      </c>
      <c r="AF691" s="116"/>
      <c r="AG691" s="128" t="s">
        <v>1000</v>
      </c>
      <c r="AH691" s="133">
        <v>44645</v>
      </c>
      <c r="AI691" s="133">
        <v>44645</v>
      </c>
      <c r="AJ691" s="133">
        <v>44646</v>
      </c>
      <c r="AK691" s="133">
        <v>44655</v>
      </c>
      <c r="AL691" s="133">
        <v>44655</v>
      </c>
      <c r="AM691" s="128" t="s">
        <v>64</v>
      </c>
      <c r="AN691" s="128" t="s">
        <v>1042</v>
      </c>
      <c r="AO691" s="116"/>
      <c r="AP691" s="116"/>
      <c r="AQ691" s="116"/>
      <c r="AR691" s="116"/>
      <c r="AS691" s="128" t="s">
        <v>53</v>
      </c>
      <c r="AT691" s="128"/>
      <c r="AU691" s="123"/>
      <c r="AV691" s="123"/>
      <c r="AW691" s="123"/>
      <c r="AX691" s="123"/>
      <c r="AY691" s="123"/>
      <c r="AZ691" s="123"/>
      <c r="BA691" s="116"/>
      <c r="BB691" s="116">
        <f t="shared" si="40"/>
        <v>13</v>
      </c>
      <c r="BC691" s="116">
        <f t="shared" si="41"/>
        <v>3</v>
      </c>
      <c r="BD691" s="116">
        <f t="shared" si="42"/>
        <v>2022</v>
      </c>
      <c r="BE691" s="124">
        <f t="shared" si="43"/>
        <v>0.28499999999999998</v>
      </c>
    </row>
    <row r="692" spans="1:57">
      <c r="A692" s="116"/>
      <c r="B692" s="116"/>
      <c r="C692" s="128" t="s">
        <v>1043</v>
      </c>
      <c r="D692" s="116"/>
      <c r="E692" s="128" t="s">
        <v>998</v>
      </c>
      <c r="F692" s="128" t="s">
        <v>992</v>
      </c>
      <c r="G692" s="128" t="s">
        <v>993</v>
      </c>
      <c r="H692" s="116"/>
      <c r="I692" s="116"/>
      <c r="J692" s="116"/>
      <c r="K692" s="128" t="s">
        <v>994</v>
      </c>
      <c r="L692" s="128" t="s">
        <v>995</v>
      </c>
      <c r="M692" s="128" t="s">
        <v>996</v>
      </c>
      <c r="N692" s="128" t="s">
        <v>997</v>
      </c>
      <c r="O692" s="128">
        <v>83201</v>
      </c>
      <c r="P692" s="116"/>
      <c r="Q692" s="116"/>
      <c r="R692" s="116"/>
      <c r="S692" s="116"/>
      <c r="T692" s="128">
        <v>12005833</v>
      </c>
      <c r="U692" s="139">
        <v>0.15</v>
      </c>
      <c r="V692" s="128" t="s">
        <v>74</v>
      </c>
      <c r="W692" s="128">
        <v>475</v>
      </c>
      <c r="X692" s="128">
        <v>600</v>
      </c>
      <c r="Y692" s="128">
        <v>20</v>
      </c>
      <c r="Z692" s="128" t="s">
        <v>56</v>
      </c>
      <c r="AA692" s="116"/>
      <c r="AB692" s="116"/>
      <c r="AC692" s="116"/>
      <c r="AD692" s="116"/>
      <c r="AE692" s="128" t="s">
        <v>1043</v>
      </c>
      <c r="AF692" s="116"/>
      <c r="AG692" s="128" t="s">
        <v>1000</v>
      </c>
      <c r="AH692" s="133">
        <v>44645</v>
      </c>
      <c r="AI692" s="133">
        <v>44645</v>
      </c>
      <c r="AJ692" s="133">
        <v>44646</v>
      </c>
      <c r="AK692" s="133">
        <v>44655</v>
      </c>
      <c r="AL692" s="133">
        <v>44655</v>
      </c>
      <c r="AM692" s="128" t="s">
        <v>64</v>
      </c>
      <c r="AN692" s="128" t="s">
        <v>1044</v>
      </c>
      <c r="AO692" s="116"/>
      <c r="AP692" s="116"/>
      <c r="AQ692" s="116"/>
      <c r="AR692" s="116"/>
      <c r="AS692" s="128" t="s">
        <v>53</v>
      </c>
      <c r="AT692" s="128"/>
      <c r="AU692" s="123"/>
      <c r="AV692" s="123"/>
      <c r="AW692" s="123"/>
      <c r="AX692" s="123"/>
      <c r="AY692" s="123"/>
      <c r="AZ692" s="123"/>
      <c r="BA692" s="116"/>
      <c r="BB692" s="116">
        <f t="shared" si="40"/>
        <v>13</v>
      </c>
      <c r="BC692" s="116">
        <f t="shared" si="41"/>
        <v>3</v>
      </c>
      <c r="BD692" s="116">
        <f t="shared" si="42"/>
        <v>2022</v>
      </c>
      <c r="BE692" s="124">
        <f t="shared" si="43"/>
        <v>0.28499999999999998</v>
      </c>
    </row>
    <row r="693" spans="1:57">
      <c r="A693" s="116"/>
      <c r="B693" s="116"/>
      <c r="C693" s="128" t="s">
        <v>1045</v>
      </c>
      <c r="D693" s="116"/>
      <c r="E693" s="128" t="s">
        <v>998</v>
      </c>
      <c r="F693" s="128" t="s">
        <v>992</v>
      </c>
      <c r="G693" s="128" t="s">
        <v>993</v>
      </c>
      <c r="H693" s="116"/>
      <c r="I693" s="116"/>
      <c r="J693" s="116"/>
      <c r="K693" s="128" t="s">
        <v>994</v>
      </c>
      <c r="L693" s="128" t="s">
        <v>995</v>
      </c>
      <c r="M693" s="128" t="s">
        <v>996</v>
      </c>
      <c r="N693" s="128" t="s">
        <v>997</v>
      </c>
      <c r="O693" s="128">
        <v>83201</v>
      </c>
      <c r="P693" s="116"/>
      <c r="Q693" s="116"/>
      <c r="R693" s="116"/>
      <c r="S693" s="116"/>
      <c r="T693" s="128">
        <v>12005833</v>
      </c>
      <c r="U693" s="139">
        <v>0.15</v>
      </c>
      <c r="V693" s="128" t="s">
        <v>74</v>
      </c>
      <c r="W693" s="128">
        <v>475</v>
      </c>
      <c r="X693" s="128">
        <v>600</v>
      </c>
      <c r="Y693" s="128">
        <v>20</v>
      </c>
      <c r="Z693" s="128" t="s">
        <v>56</v>
      </c>
      <c r="AA693" s="116"/>
      <c r="AB693" s="116"/>
      <c r="AC693" s="116"/>
      <c r="AD693" s="116"/>
      <c r="AE693" s="128" t="s">
        <v>1045</v>
      </c>
      <c r="AF693" s="116"/>
      <c r="AG693" s="128" t="s">
        <v>1000</v>
      </c>
      <c r="AH693" s="133">
        <v>44645</v>
      </c>
      <c r="AI693" s="133">
        <v>44645</v>
      </c>
      <c r="AJ693" s="133">
        <v>44646</v>
      </c>
      <c r="AK693" s="133">
        <v>44656</v>
      </c>
      <c r="AL693" s="133">
        <v>44656</v>
      </c>
      <c r="AM693" s="128" t="s">
        <v>64</v>
      </c>
      <c r="AN693" s="128" t="s">
        <v>1046</v>
      </c>
      <c r="AO693" s="116"/>
      <c r="AP693" s="116"/>
      <c r="AQ693" s="116"/>
      <c r="AR693" s="116"/>
      <c r="AS693" s="128" t="s">
        <v>53</v>
      </c>
      <c r="AT693" s="128"/>
      <c r="AU693" s="123"/>
      <c r="AV693" s="123"/>
      <c r="AW693" s="123"/>
      <c r="AX693" s="123"/>
      <c r="AY693" s="123"/>
      <c r="AZ693" s="123"/>
      <c r="BA693" s="116"/>
      <c r="BB693" s="116">
        <f t="shared" si="40"/>
        <v>13</v>
      </c>
      <c r="BC693" s="116">
        <f t="shared" si="41"/>
        <v>3</v>
      </c>
      <c r="BD693" s="116">
        <f t="shared" si="42"/>
        <v>2022</v>
      </c>
      <c r="BE693" s="124">
        <f t="shared" si="43"/>
        <v>0.28499999999999998</v>
      </c>
    </row>
    <row r="694" spans="1:57">
      <c r="A694" s="116"/>
      <c r="B694" s="116"/>
      <c r="C694" s="128" t="s">
        <v>1047</v>
      </c>
      <c r="D694" s="116"/>
      <c r="E694" s="128" t="s">
        <v>998</v>
      </c>
      <c r="F694" s="128" t="s">
        <v>992</v>
      </c>
      <c r="G694" s="128" t="s">
        <v>993</v>
      </c>
      <c r="H694" s="116"/>
      <c r="I694" s="116"/>
      <c r="J694" s="116"/>
      <c r="K694" s="128" t="s">
        <v>994</v>
      </c>
      <c r="L694" s="128" t="s">
        <v>995</v>
      </c>
      <c r="M694" s="128" t="s">
        <v>996</v>
      </c>
      <c r="N694" s="128" t="s">
        <v>997</v>
      </c>
      <c r="O694" s="128">
        <v>83201</v>
      </c>
      <c r="P694" s="116"/>
      <c r="Q694" s="116"/>
      <c r="R694" s="116"/>
      <c r="S694" s="116"/>
      <c r="T694" s="128">
        <v>12005833</v>
      </c>
      <c r="U694" s="139">
        <v>0.15</v>
      </c>
      <c r="V694" s="128" t="s">
        <v>74</v>
      </c>
      <c r="W694" s="128">
        <v>475</v>
      </c>
      <c r="X694" s="128">
        <v>600</v>
      </c>
      <c r="Y694" s="128">
        <v>20</v>
      </c>
      <c r="Z694" s="128" t="s">
        <v>56</v>
      </c>
      <c r="AA694" s="116"/>
      <c r="AB694" s="116"/>
      <c r="AC694" s="116"/>
      <c r="AD694" s="116"/>
      <c r="AE694" s="128" t="s">
        <v>1047</v>
      </c>
      <c r="AF694" s="116"/>
      <c r="AG694" s="128" t="s">
        <v>1000</v>
      </c>
      <c r="AH694" s="133">
        <v>44645</v>
      </c>
      <c r="AI694" s="133">
        <v>44645</v>
      </c>
      <c r="AJ694" s="133">
        <v>44648</v>
      </c>
      <c r="AK694" s="133">
        <v>44656</v>
      </c>
      <c r="AL694" s="133">
        <v>44656</v>
      </c>
      <c r="AM694" s="128" t="s">
        <v>64</v>
      </c>
      <c r="AN694" s="128" t="s">
        <v>1048</v>
      </c>
      <c r="AO694" s="116"/>
      <c r="AP694" s="116"/>
      <c r="AQ694" s="116"/>
      <c r="AR694" s="116"/>
      <c r="AS694" s="128" t="s">
        <v>53</v>
      </c>
      <c r="AT694" s="128"/>
      <c r="AU694" s="123"/>
      <c r="AV694" s="123"/>
      <c r="AW694" s="123"/>
      <c r="AX694" s="123"/>
      <c r="AY694" s="123"/>
      <c r="AZ694" s="123"/>
      <c r="BA694" s="116"/>
      <c r="BB694" s="116">
        <f t="shared" si="40"/>
        <v>13</v>
      </c>
      <c r="BC694" s="116">
        <f t="shared" si="41"/>
        <v>3</v>
      </c>
      <c r="BD694" s="116">
        <f t="shared" si="42"/>
        <v>2022</v>
      </c>
      <c r="BE694" s="124">
        <f t="shared" si="43"/>
        <v>0.28499999999999998</v>
      </c>
    </row>
    <row r="695" spans="1:57">
      <c r="A695" s="116"/>
      <c r="B695" s="116"/>
      <c r="C695" s="128" t="s">
        <v>1077</v>
      </c>
      <c r="D695" s="116"/>
      <c r="E695" s="128" t="s">
        <v>998</v>
      </c>
      <c r="F695" s="128" t="s">
        <v>992</v>
      </c>
      <c r="G695" s="128" t="s">
        <v>993</v>
      </c>
      <c r="H695" s="116"/>
      <c r="I695" s="116"/>
      <c r="J695" s="116"/>
      <c r="K695" s="128" t="s">
        <v>994</v>
      </c>
      <c r="L695" s="128" t="s">
        <v>995</v>
      </c>
      <c r="M695" s="128" t="s">
        <v>996</v>
      </c>
      <c r="N695" s="128" t="s">
        <v>997</v>
      </c>
      <c r="O695" s="128">
        <v>83201</v>
      </c>
      <c r="P695" s="116"/>
      <c r="Q695" s="116"/>
      <c r="R695" s="116"/>
      <c r="S695" s="116"/>
      <c r="T695" s="128">
        <v>12005833</v>
      </c>
      <c r="U695" s="139">
        <v>0.15</v>
      </c>
      <c r="V695" s="128" t="s">
        <v>74</v>
      </c>
      <c r="W695" s="128">
        <v>475</v>
      </c>
      <c r="X695" s="128">
        <v>600</v>
      </c>
      <c r="Y695" s="128">
        <v>20</v>
      </c>
      <c r="Z695" s="128" t="s">
        <v>56</v>
      </c>
      <c r="AA695" s="116"/>
      <c r="AB695" s="116"/>
      <c r="AC695" s="116"/>
      <c r="AD695" s="116"/>
      <c r="AE695" s="128" t="s">
        <v>1077</v>
      </c>
      <c r="AF695" s="116"/>
      <c r="AG695" s="128" t="s">
        <v>1000</v>
      </c>
      <c r="AH695" s="133">
        <v>44646</v>
      </c>
      <c r="AI695" s="133">
        <v>44646</v>
      </c>
      <c r="AJ695" s="133">
        <v>44648</v>
      </c>
      <c r="AK695" s="133">
        <v>44652</v>
      </c>
      <c r="AL695" s="133">
        <v>44652</v>
      </c>
      <c r="AM695" s="128" t="s">
        <v>64</v>
      </c>
      <c r="AN695" s="128" t="s">
        <v>1078</v>
      </c>
      <c r="AO695" s="116"/>
      <c r="AP695" s="116"/>
      <c r="AQ695" s="116"/>
      <c r="AR695" s="116"/>
      <c r="AS695" s="128" t="s">
        <v>53</v>
      </c>
      <c r="AT695" s="128"/>
      <c r="AU695" s="123"/>
      <c r="AV695" s="123"/>
      <c r="AW695" s="123"/>
      <c r="AX695" s="123"/>
      <c r="AY695" s="123"/>
      <c r="AZ695" s="123"/>
      <c r="BA695" s="116"/>
      <c r="BB695" s="116">
        <f t="shared" si="40"/>
        <v>13</v>
      </c>
      <c r="BC695" s="116">
        <f t="shared" si="41"/>
        <v>3</v>
      </c>
      <c r="BD695" s="116">
        <f t="shared" si="42"/>
        <v>2022</v>
      </c>
      <c r="BE695" s="124">
        <f t="shared" si="43"/>
        <v>0.28499999999999998</v>
      </c>
    </row>
    <row r="696" spans="1:57">
      <c r="A696" s="116"/>
      <c r="B696" s="116"/>
      <c r="C696" s="128" t="s">
        <v>1079</v>
      </c>
      <c r="D696" s="116"/>
      <c r="E696" s="128" t="s">
        <v>998</v>
      </c>
      <c r="F696" s="128" t="s">
        <v>992</v>
      </c>
      <c r="G696" s="128" t="s">
        <v>993</v>
      </c>
      <c r="H696" s="116"/>
      <c r="I696" s="116"/>
      <c r="J696" s="116"/>
      <c r="K696" s="128" t="s">
        <v>994</v>
      </c>
      <c r="L696" s="128" t="s">
        <v>995</v>
      </c>
      <c r="M696" s="128" t="s">
        <v>996</v>
      </c>
      <c r="N696" s="128" t="s">
        <v>997</v>
      </c>
      <c r="O696" s="128">
        <v>83201</v>
      </c>
      <c r="P696" s="116"/>
      <c r="Q696" s="116"/>
      <c r="R696" s="116"/>
      <c r="S696" s="116"/>
      <c r="T696" s="128">
        <v>12005833</v>
      </c>
      <c r="U696" s="139">
        <v>0.15</v>
      </c>
      <c r="V696" s="128" t="s">
        <v>74</v>
      </c>
      <c r="W696" s="128">
        <v>475</v>
      </c>
      <c r="X696" s="128">
        <v>600</v>
      </c>
      <c r="Y696" s="128">
        <v>20</v>
      </c>
      <c r="Z696" s="128" t="s">
        <v>56</v>
      </c>
      <c r="AA696" s="116"/>
      <c r="AB696" s="116"/>
      <c r="AC696" s="116"/>
      <c r="AD696" s="116"/>
      <c r="AE696" s="128" t="s">
        <v>1079</v>
      </c>
      <c r="AF696" s="116"/>
      <c r="AG696" s="128" t="s">
        <v>1000</v>
      </c>
      <c r="AH696" s="133">
        <v>44646</v>
      </c>
      <c r="AI696" s="133">
        <v>44646</v>
      </c>
      <c r="AJ696" s="133">
        <v>44648</v>
      </c>
      <c r="AK696" s="133">
        <v>44652</v>
      </c>
      <c r="AL696" s="133">
        <v>44652</v>
      </c>
      <c r="AM696" s="128" t="s">
        <v>64</v>
      </c>
      <c r="AN696" s="128" t="s">
        <v>1080</v>
      </c>
      <c r="AO696" s="116"/>
      <c r="AP696" s="116"/>
      <c r="AQ696" s="116"/>
      <c r="AR696" s="116"/>
      <c r="AS696" s="128" t="s">
        <v>53</v>
      </c>
      <c r="AT696" s="128"/>
      <c r="AU696" s="123"/>
      <c r="AV696" s="123"/>
      <c r="AW696" s="123"/>
      <c r="AX696" s="123"/>
      <c r="AY696" s="123"/>
      <c r="AZ696" s="123"/>
      <c r="BA696" s="116"/>
      <c r="BB696" s="116">
        <f t="shared" si="40"/>
        <v>13</v>
      </c>
      <c r="BC696" s="116">
        <f t="shared" si="41"/>
        <v>3</v>
      </c>
      <c r="BD696" s="116">
        <f t="shared" si="42"/>
        <v>2022</v>
      </c>
      <c r="BE696" s="124">
        <f t="shared" si="43"/>
        <v>0.28499999999999998</v>
      </c>
    </row>
    <row r="697" spans="1:57">
      <c r="A697" s="116"/>
      <c r="B697" s="116"/>
      <c r="C697" s="128" t="s">
        <v>1081</v>
      </c>
      <c r="D697" s="116"/>
      <c r="E697" s="128" t="s">
        <v>998</v>
      </c>
      <c r="F697" s="128" t="s">
        <v>992</v>
      </c>
      <c r="G697" s="128" t="s">
        <v>993</v>
      </c>
      <c r="H697" s="116"/>
      <c r="I697" s="116"/>
      <c r="J697" s="116"/>
      <c r="K697" s="128" t="s">
        <v>994</v>
      </c>
      <c r="L697" s="128" t="s">
        <v>995</v>
      </c>
      <c r="M697" s="128" t="s">
        <v>996</v>
      </c>
      <c r="N697" s="128" t="s">
        <v>997</v>
      </c>
      <c r="O697" s="128">
        <v>83201</v>
      </c>
      <c r="P697" s="116"/>
      <c r="Q697" s="116"/>
      <c r="R697" s="116"/>
      <c r="S697" s="116"/>
      <c r="T697" s="128">
        <v>12005833</v>
      </c>
      <c r="U697" s="139">
        <v>0.15</v>
      </c>
      <c r="V697" s="128" t="s">
        <v>74</v>
      </c>
      <c r="W697" s="128">
        <v>475</v>
      </c>
      <c r="X697" s="128">
        <v>600</v>
      </c>
      <c r="Y697" s="128">
        <v>20</v>
      </c>
      <c r="Z697" s="128" t="s">
        <v>56</v>
      </c>
      <c r="AA697" s="116"/>
      <c r="AB697" s="116"/>
      <c r="AC697" s="116"/>
      <c r="AD697" s="116"/>
      <c r="AE697" s="128" t="s">
        <v>1081</v>
      </c>
      <c r="AF697" s="116"/>
      <c r="AG697" s="128" t="s">
        <v>1000</v>
      </c>
      <c r="AH697" s="133">
        <v>44646</v>
      </c>
      <c r="AI697" s="133">
        <v>44646</v>
      </c>
      <c r="AJ697" s="133">
        <v>44648</v>
      </c>
      <c r="AK697" s="133">
        <v>44652</v>
      </c>
      <c r="AL697" s="133">
        <v>44652</v>
      </c>
      <c r="AM697" s="128" t="s">
        <v>64</v>
      </c>
      <c r="AN697" s="128" t="s">
        <v>1082</v>
      </c>
      <c r="AO697" s="116"/>
      <c r="AP697" s="116"/>
      <c r="AQ697" s="116"/>
      <c r="AR697" s="116"/>
      <c r="AS697" s="128" t="s">
        <v>53</v>
      </c>
      <c r="AT697" s="128"/>
      <c r="AU697" s="123"/>
      <c r="AV697" s="123"/>
      <c r="AW697" s="123"/>
      <c r="AX697" s="123"/>
      <c r="AY697" s="123"/>
      <c r="AZ697" s="123"/>
      <c r="BA697" s="116"/>
      <c r="BB697" s="116">
        <f t="shared" si="40"/>
        <v>13</v>
      </c>
      <c r="BC697" s="116">
        <f t="shared" si="41"/>
        <v>3</v>
      </c>
      <c r="BD697" s="116">
        <f t="shared" si="42"/>
        <v>2022</v>
      </c>
      <c r="BE697" s="124">
        <f t="shared" si="43"/>
        <v>0.28499999999999998</v>
      </c>
    </row>
    <row r="698" spans="1:57">
      <c r="A698" s="116"/>
      <c r="B698" s="116"/>
      <c r="C698" s="128" t="s">
        <v>1083</v>
      </c>
      <c r="D698" s="116"/>
      <c r="E698" s="128" t="s">
        <v>998</v>
      </c>
      <c r="F698" s="128" t="s">
        <v>992</v>
      </c>
      <c r="G698" s="128" t="s">
        <v>993</v>
      </c>
      <c r="H698" s="116"/>
      <c r="I698" s="116"/>
      <c r="J698" s="116"/>
      <c r="K698" s="128" t="s">
        <v>994</v>
      </c>
      <c r="L698" s="128" t="s">
        <v>995</v>
      </c>
      <c r="M698" s="128" t="s">
        <v>996</v>
      </c>
      <c r="N698" s="128" t="s">
        <v>997</v>
      </c>
      <c r="O698" s="128">
        <v>83201</v>
      </c>
      <c r="P698" s="116"/>
      <c r="Q698" s="116"/>
      <c r="R698" s="116"/>
      <c r="S698" s="116"/>
      <c r="T698" s="128">
        <v>12005833</v>
      </c>
      <c r="U698" s="139">
        <v>0.15</v>
      </c>
      <c r="V698" s="128" t="s">
        <v>74</v>
      </c>
      <c r="W698" s="128">
        <v>475</v>
      </c>
      <c r="X698" s="128">
        <v>600</v>
      </c>
      <c r="Y698" s="128">
        <v>20</v>
      </c>
      <c r="Z698" s="128" t="s">
        <v>56</v>
      </c>
      <c r="AA698" s="116"/>
      <c r="AB698" s="116"/>
      <c r="AC698" s="116"/>
      <c r="AD698" s="116"/>
      <c r="AE698" s="128" t="s">
        <v>1083</v>
      </c>
      <c r="AF698" s="116"/>
      <c r="AG698" s="128" t="s">
        <v>1000</v>
      </c>
      <c r="AH698" s="133">
        <v>44646</v>
      </c>
      <c r="AI698" s="133">
        <v>44646</v>
      </c>
      <c r="AJ698" s="133">
        <v>44648</v>
      </c>
      <c r="AK698" s="133">
        <v>44656</v>
      </c>
      <c r="AL698" s="133">
        <v>44656</v>
      </c>
      <c r="AM698" s="128" t="s">
        <v>64</v>
      </c>
      <c r="AN698" s="128" t="s">
        <v>1084</v>
      </c>
      <c r="AO698" s="116"/>
      <c r="AP698" s="116"/>
      <c r="AQ698" s="116"/>
      <c r="AR698" s="116"/>
      <c r="AS698" s="128" t="s">
        <v>53</v>
      </c>
      <c r="AT698" s="128"/>
      <c r="AU698" s="123"/>
      <c r="AV698" s="123"/>
      <c r="AW698" s="123"/>
      <c r="AX698" s="123"/>
      <c r="AY698" s="123"/>
      <c r="AZ698" s="123"/>
      <c r="BA698" s="116"/>
      <c r="BB698" s="116">
        <f t="shared" si="40"/>
        <v>13</v>
      </c>
      <c r="BC698" s="116">
        <f t="shared" si="41"/>
        <v>3</v>
      </c>
      <c r="BD698" s="116">
        <f t="shared" si="42"/>
        <v>2022</v>
      </c>
      <c r="BE698" s="124">
        <f t="shared" si="43"/>
        <v>0.28499999999999998</v>
      </c>
    </row>
    <row r="699" spans="1:57">
      <c r="A699" s="116"/>
      <c r="B699" s="116"/>
      <c r="C699" s="128" t="s">
        <v>1085</v>
      </c>
      <c r="D699" s="116"/>
      <c r="E699" s="128" t="s">
        <v>998</v>
      </c>
      <c r="F699" s="128" t="s">
        <v>992</v>
      </c>
      <c r="G699" s="128" t="s">
        <v>993</v>
      </c>
      <c r="H699" s="116"/>
      <c r="I699" s="116"/>
      <c r="J699" s="116"/>
      <c r="K699" s="128" t="s">
        <v>994</v>
      </c>
      <c r="L699" s="128" t="s">
        <v>995</v>
      </c>
      <c r="M699" s="128" t="s">
        <v>996</v>
      </c>
      <c r="N699" s="128" t="s">
        <v>997</v>
      </c>
      <c r="O699" s="128">
        <v>83201</v>
      </c>
      <c r="P699" s="116"/>
      <c r="Q699" s="116"/>
      <c r="R699" s="116"/>
      <c r="S699" s="116"/>
      <c r="T699" s="128">
        <v>12005833</v>
      </c>
      <c r="U699" s="139">
        <v>0.15</v>
      </c>
      <c r="V699" s="128" t="s">
        <v>74</v>
      </c>
      <c r="W699" s="128">
        <v>475</v>
      </c>
      <c r="X699" s="128">
        <v>600</v>
      </c>
      <c r="Y699" s="128">
        <v>20</v>
      </c>
      <c r="Z699" s="128" t="s">
        <v>56</v>
      </c>
      <c r="AA699" s="116"/>
      <c r="AB699" s="116"/>
      <c r="AC699" s="116"/>
      <c r="AD699" s="116"/>
      <c r="AE699" s="128" t="s">
        <v>1085</v>
      </c>
      <c r="AF699" s="116"/>
      <c r="AG699" s="128" t="s">
        <v>1000</v>
      </c>
      <c r="AH699" s="133">
        <v>44646</v>
      </c>
      <c r="AI699" s="133">
        <v>44646</v>
      </c>
      <c r="AJ699" s="133">
        <v>44648</v>
      </c>
      <c r="AK699" s="133">
        <v>44656</v>
      </c>
      <c r="AL699" s="133">
        <v>44656</v>
      </c>
      <c r="AM699" s="128" t="s">
        <v>64</v>
      </c>
      <c r="AN699" s="128" t="s">
        <v>1086</v>
      </c>
      <c r="AO699" s="116"/>
      <c r="AP699" s="116"/>
      <c r="AQ699" s="116"/>
      <c r="AR699" s="116"/>
      <c r="AS699" s="128" t="s">
        <v>53</v>
      </c>
      <c r="AT699" s="128"/>
      <c r="AU699" s="123"/>
      <c r="AV699" s="123"/>
      <c r="AW699" s="123"/>
      <c r="AX699" s="123"/>
      <c r="AY699" s="123"/>
      <c r="AZ699" s="123"/>
      <c r="BA699" s="116"/>
      <c r="BB699" s="116">
        <f t="shared" si="40"/>
        <v>13</v>
      </c>
      <c r="BC699" s="116">
        <f t="shared" si="41"/>
        <v>3</v>
      </c>
      <c r="BD699" s="116">
        <f t="shared" si="42"/>
        <v>2022</v>
      </c>
      <c r="BE699" s="124">
        <f t="shared" si="43"/>
        <v>0.28499999999999998</v>
      </c>
    </row>
    <row r="700" spans="1:57">
      <c r="A700" s="116"/>
      <c r="B700" s="116"/>
      <c r="C700" s="128" t="s">
        <v>1087</v>
      </c>
      <c r="D700" s="116"/>
      <c r="E700" s="128" t="s">
        <v>998</v>
      </c>
      <c r="F700" s="128" t="s">
        <v>992</v>
      </c>
      <c r="G700" s="128" t="s">
        <v>993</v>
      </c>
      <c r="H700" s="116"/>
      <c r="I700" s="116"/>
      <c r="J700" s="116"/>
      <c r="K700" s="128" t="s">
        <v>994</v>
      </c>
      <c r="L700" s="128" t="s">
        <v>995</v>
      </c>
      <c r="M700" s="128" t="s">
        <v>996</v>
      </c>
      <c r="N700" s="128" t="s">
        <v>997</v>
      </c>
      <c r="O700" s="128">
        <v>83201</v>
      </c>
      <c r="P700" s="116"/>
      <c r="Q700" s="116"/>
      <c r="R700" s="116"/>
      <c r="S700" s="116"/>
      <c r="T700" s="128">
        <v>12005833</v>
      </c>
      <c r="U700" s="139">
        <v>0.15</v>
      </c>
      <c r="V700" s="128" t="s">
        <v>74</v>
      </c>
      <c r="W700" s="128">
        <v>475</v>
      </c>
      <c r="X700" s="128">
        <v>600</v>
      </c>
      <c r="Y700" s="128">
        <v>20</v>
      </c>
      <c r="Z700" s="128" t="s">
        <v>56</v>
      </c>
      <c r="AA700" s="116"/>
      <c r="AB700" s="116"/>
      <c r="AC700" s="116"/>
      <c r="AD700" s="116"/>
      <c r="AE700" s="128" t="s">
        <v>1087</v>
      </c>
      <c r="AF700" s="116"/>
      <c r="AG700" s="128" t="s">
        <v>1000</v>
      </c>
      <c r="AH700" s="133">
        <v>44646</v>
      </c>
      <c r="AI700" s="133">
        <v>44646</v>
      </c>
      <c r="AJ700" s="133">
        <v>44648</v>
      </c>
      <c r="AK700" s="133">
        <v>44657</v>
      </c>
      <c r="AL700" s="133">
        <v>44657</v>
      </c>
      <c r="AM700" s="128" t="s">
        <v>64</v>
      </c>
      <c r="AN700" s="128" t="s">
        <v>1088</v>
      </c>
      <c r="AO700" s="116"/>
      <c r="AP700" s="116"/>
      <c r="AQ700" s="116"/>
      <c r="AR700" s="116"/>
      <c r="AS700" s="128" t="s">
        <v>53</v>
      </c>
      <c r="AT700" s="128"/>
      <c r="AU700" s="123"/>
      <c r="AV700" s="123"/>
      <c r="AW700" s="123"/>
      <c r="AX700" s="123"/>
      <c r="AY700" s="123"/>
      <c r="AZ700" s="123"/>
      <c r="BA700" s="116"/>
      <c r="BB700" s="116">
        <f t="shared" si="40"/>
        <v>13</v>
      </c>
      <c r="BC700" s="116">
        <f t="shared" si="41"/>
        <v>3</v>
      </c>
      <c r="BD700" s="116">
        <f t="shared" si="42"/>
        <v>2022</v>
      </c>
      <c r="BE700" s="124">
        <f t="shared" si="43"/>
        <v>0.28499999999999998</v>
      </c>
    </row>
    <row r="701" spans="1:57">
      <c r="A701" s="116"/>
      <c r="B701" s="116"/>
      <c r="C701" s="128" t="s">
        <v>1089</v>
      </c>
      <c r="D701" s="116"/>
      <c r="E701" s="128" t="s">
        <v>998</v>
      </c>
      <c r="F701" s="128" t="s">
        <v>992</v>
      </c>
      <c r="G701" s="128" t="s">
        <v>993</v>
      </c>
      <c r="H701" s="116"/>
      <c r="I701" s="116"/>
      <c r="J701" s="116"/>
      <c r="K701" s="128" t="s">
        <v>994</v>
      </c>
      <c r="L701" s="128" t="s">
        <v>995</v>
      </c>
      <c r="M701" s="128" t="s">
        <v>996</v>
      </c>
      <c r="N701" s="128" t="s">
        <v>997</v>
      </c>
      <c r="O701" s="128">
        <v>83201</v>
      </c>
      <c r="P701" s="116"/>
      <c r="Q701" s="116"/>
      <c r="R701" s="116"/>
      <c r="S701" s="116"/>
      <c r="T701" s="128">
        <v>12005833</v>
      </c>
      <c r="U701" s="139">
        <v>0.15</v>
      </c>
      <c r="V701" s="128" t="s">
        <v>74</v>
      </c>
      <c r="W701" s="128">
        <v>475</v>
      </c>
      <c r="X701" s="128">
        <v>600</v>
      </c>
      <c r="Y701" s="128">
        <v>20</v>
      </c>
      <c r="Z701" s="128" t="s">
        <v>56</v>
      </c>
      <c r="AA701" s="116"/>
      <c r="AB701" s="116"/>
      <c r="AC701" s="116"/>
      <c r="AD701" s="116"/>
      <c r="AE701" s="128" t="s">
        <v>1089</v>
      </c>
      <c r="AF701" s="116"/>
      <c r="AG701" s="128" t="s">
        <v>1000</v>
      </c>
      <c r="AH701" s="133">
        <v>44646</v>
      </c>
      <c r="AI701" s="133">
        <v>44646</v>
      </c>
      <c r="AJ701" s="133">
        <v>44648</v>
      </c>
      <c r="AK701" s="133">
        <v>44657</v>
      </c>
      <c r="AL701" s="133">
        <v>44657</v>
      </c>
      <c r="AM701" s="128" t="s">
        <v>64</v>
      </c>
      <c r="AN701" s="128" t="s">
        <v>1090</v>
      </c>
      <c r="AO701" s="116"/>
      <c r="AP701" s="116"/>
      <c r="AQ701" s="116"/>
      <c r="AR701" s="116"/>
      <c r="AS701" s="128" t="s">
        <v>53</v>
      </c>
      <c r="AT701" s="128"/>
      <c r="AU701" s="123"/>
      <c r="AV701" s="123"/>
      <c r="AW701" s="123"/>
      <c r="AX701" s="123"/>
      <c r="AY701" s="123"/>
      <c r="AZ701" s="123"/>
      <c r="BA701" s="116"/>
      <c r="BB701" s="116">
        <f t="shared" si="40"/>
        <v>13</v>
      </c>
      <c r="BC701" s="116">
        <f t="shared" si="41"/>
        <v>3</v>
      </c>
      <c r="BD701" s="116">
        <f t="shared" si="42"/>
        <v>2022</v>
      </c>
      <c r="BE701" s="124">
        <f t="shared" si="43"/>
        <v>0.28499999999999998</v>
      </c>
    </row>
    <row r="702" spans="1:57">
      <c r="A702" s="116"/>
      <c r="B702" s="116"/>
      <c r="C702" s="128" t="s">
        <v>1091</v>
      </c>
      <c r="D702" s="116"/>
      <c r="E702" s="128" t="s">
        <v>998</v>
      </c>
      <c r="F702" s="128" t="s">
        <v>992</v>
      </c>
      <c r="G702" s="128" t="s">
        <v>993</v>
      </c>
      <c r="H702" s="116"/>
      <c r="I702" s="116"/>
      <c r="J702" s="116"/>
      <c r="K702" s="128" t="s">
        <v>994</v>
      </c>
      <c r="L702" s="128" t="s">
        <v>995</v>
      </c>
      <c r="M702" s="128" t="s">
        <v>996</v>
      </c>
      <c r="N702" s="128" t="s">
        <v>997</v>
      </c>
      <c r="O702" s="128">
        <v>83201</v>
      </c>
      <c r="P702" s="116"/>
      <c r="Q702" s="116"/>
      <c r="R702" s="116"/>
      <c r="S702" s="116"/>
      <c r="T702" s="128">
        <v>12005833</v>
      </c>
      <c r="U702" s="139">
        <v>0.15</v>
      </c>
      <c r="V702" s="128" t="s">
        <v>74</v>
      </c>
      <c r="W702" s="128">
        <v>475</v>
      </c>
      <c r="X702" s="128">
        <v>600</v>
      </c>
      <c r="Y702" s="128">
        <v>20</v>
      </c>
      <c r="Z702" s="128" t="s">
        <v>56</v>
      </c>
      <c r="AA702" s="116"/>
      <c r="AB702" s="116"/>
      <c r="AC702" s="116"/>
      <c r="AD702" s="116"/>
      <c r="AE702" s="128" t="s">
        <v>1091</v>
      </c>
      <c r="AF702" s="116"/>
      <c r="AG702" s="128" t="s">
        <v>1000</v>
      </c>
      <c r="AH702" s="133">
        <v>44646</v>
      </c>
      <c r="AI702" s="133">
        <v>44646</v>
      </c>
      <c r="AJ702" s="133">
        <v>44648</v>
      </c>
      <c r="AK702" s="133">
        <v>44658</v>
      </c>
      <c r="AL702" s="133">
        <v>44658</v>
      </c>
      <c r="AM702" s="128" t="s">
        <v>64</v>
      </c>
      <c r="AN702" s="128" t="s">
        <v>1092</v>
      </c>
      <c r="AO702" s="116"/>
      <c r="AP702" s="116"/>
      <c r="AQ702" s="116"/>
      <c r="AR702" s="116"/>
      <c r="AS702" s="128" t="s">
        <v>53</v>
      </c>
      <c r="AT702" s="128"/>
      <c r="AU702" s="123"/>
      <c r="AV702" s="123"/>
      <c r="AW702" s="123"/>
      <c r="AX702" s="123"/>
      <c r="AY702" s="123"/>
      <c r="AZ702" s="123"/>
      <c r="BA702" s="116"/>
      <c r="BB702" s="116">
        <f t="shared" si="40"/>
        <v>13</v>
      </c>
      <c r="BC702" s="116">
        <f t="shared" si="41"/>
        <v>3</v>
      </c>
      <c r="BD702" s="116">
        <f t="shared" si="42"/>
        <v>2022</v>
      </c>
      <c r="BE702" s="124">
        <f t="shared" si="43"/>
        <v>0.28499999999999998</v>
      </c>
    </row>
    <row r="703" spans="1:57">
      <c r="A703" s="116"/>
      <c r="B703" s="116"/>
      <c r="C703" s="128" t="s">
        <v>1106</v>
      </c>
      <c r="D703" s="116"/>
      <c r="E703" s="128" t="s">
        <v>998</v>
      </c>
      <c r="F703" s="128" t="s">
        <v>992</v>
      </c>
      <c r="G703" s="128" t="s">
        <v>993</v>
      </c>
      <c r="H703" s="116"/>
      <c r="I703" s="116"/>
      <c r="J703" s="116"/>
      <c r="K703" s="128" t="s">
        <v>994</v>
      </c>
      <c r="L703" s="128" t="s">
        <v>995</v>
      </c>
      <c r="M703" s="128" t="s">
        <v>996</v>
      </c>
      <c r="N703" s="128" t="s">
        <v>997</v>
      </c>
      <c r="O703" s="128">
        <v>83201</v>
      </c>
      <c r="P703" s="116"/>
      <c r="Q703" s="116"/>
      <c r="R703" s="116"/>
      <c r="S703" s="116"/>
      <c r="T703" s="128">
        <v>12005833</v>
      </c>
      <c r="U703" s="139">
        <v>0.15</v>
      </c>
      <c r="V703" s="128" t="s">
        <v>74</v>
      </c>
      <c r="W703" s="128">
        <v>475</v>
      </c>
      <c r="X703" s="128">
        <v>600</v>
      </c>
      <c r="Y703" s="128">
        <v>20</v>
      </c>
      <c r="Z703" s="128" t="s">
        <v>56</v>
      </c>
      <c r="AA703" s="116"/>
      <c r="AB703" s="116"/>
      <c r="AC703" s="116"/>
      <c r="AD703" s="116"/>
      <c r="AE703" s="128" t="s">
        <v>1106</v>
      </c>
      <c r="AF703" s="116"/>
      <c r="AG703" s="128" t="s">
        <v>1000</v>
      </c>
      <c r="AH703" s="133">
        <v>44648</v>
      </c>
      <c r="AI703" s="133">
        <v>44648</v>
      </c>
      <c r="AJ703" s="133">
        <v>44649</v>
      </c>
      <c r="AK703" s="133">
        <v>44652</v>
      </c>
      <c r="AL703" s="133">
        <v>44652</v>
      </c>
      <c r="AM703" s="128" t="s">
        <v>64</v>
      </c>
      <c r="AN703" s="128" t="s">
        <v>1107</v>
      </c>
      <c r="AO703" s="116"/>
      <c r="AP703" s="116"/>
      <c r="AQ703" s="116"/>
      <c r="AR703" s="116"/>
      <c r="AS703" s="128" t="s">
        <v>53</v>
      </c>
      <c r="AT703" s="128"/>
      <c r="AU703" s="123"/>
      <c r="AV703" s="123"/>
      <c r="AW703" s="123"/>
      <c r="AX703" s="123"/>
      <c r="AY703" s="123"/>
      <c r="AZ703" s="123"/>
      <c r="BA703" s="116"/>
      <c r="BB703" s="116">
        <f t="shared" si="40"/>
        <v>14</v>
      </c>
      <c r="BC703" s="116">
        <f t="shared" si="41"/>
        <v>3</v>
      </c>
      <c r="BD703" s="116">
        <f t="shared" si="42"/>
        <v>2022</v>
      </c>
      <c r="BE703" s="124">
        <f t="shared" si="43"/>
        <v>0.28499999999999998</v>
      </c>
    </row>
    <row r="704" spans="1:57">
      <c r="A704" s="116"/>
      <c r="B704" s="116"/>
      <c r="C704" s="128" t="s">
        <v>1108</v>
      </c>
      <c r="D704" s="116"/>
      <c r="E704" s="128" t="s">
        <v>998</v>
      </c>
      <c r="F704" s="128" t="s">
        <v>1002</v>
      </c>
      <c r="G704" s="128" t="s">
        <v>1003</v>
      </c>
      <c r="H704" s="116"/>
      <c r="I704" s="116"/>
      <c r="J704" s="116"/>
      <c r="K704" s="128" t="s">
        <v>994</v>
      </c>
      <c r="L704" s="128" t="s">
        <v>995</v>
      </c>
      <c r="M704" s="128" t="s">
        <v>996</v>
      </c>
      <c r="N704" s="128" t="s">
        <v>997</v>
      </c>
      <c r="O704" s="128">
        <v>83201</v>
      </c>
      <c r="P704" s="116"/>
      <c r="Q704" s="116"/>
      <c r="R704" s="116"/>
      <c r="S704" s="116"/>
      <c r="T704" s="128">
        <v>12005833</v>
      </c>
      <c r="U704" s="139">
        <v>0</v>
      </c>
      <c r="V704" s="128" t="s">
        <v>74</v>
      </c>
      <c r="W704" s="128">
        <v>475</v>
      </c>
      <c r="X704" s="128">
        <v>600</v>
      </c>
      <c r="Y704" s="128">
        <v>20</v>
      </c>
      <c r="Z704" s="128" t="s">
        <v>56</v>
      </c>
      <c r="AA704" s="116"/>
      <c r="AB704" s="116"/>
      <c r="AC704" s="116"/>
      <c r="AD704" s="116"/>
      <c r="AE704" s="128" t="s">
        <v>1108</v>
      </c>
      <c r="AF704" s="116"/>
      <c r="AG704" s="128" t="s">
        <v>1000</v>
      </c>
      <c r="AH704" s="133">
        <v>44648</v>
      </c>
      <c r="AI704" s="133">
        <v>44648</v>
      </c>
      <c r="AJ704" s="133">
        <v>44649</v>
      </c>
      <c r="AK704" s="133">
        <v>44652</v>
      </c>
      <c r="AL704" s="133">
        <v>44652</v>
      </c>
      <c r="AM704" s="128" t="s">
        <v>64</v>
      </c>
      <c r="AN704" s="128" t="s">
        <v>1109</v>
      </c>
      <c r="AO704" s="116"/>
      <c r="AP704" s="116"/>
      <c r="AQ704" s="116"/>
      <c r="AR704" s="116"/>
      <c r="AS704" s="128" t="s">
        <v>53</v>
      </c>
      <c r="AT704" s="128"/>
      <c r="AU704" s="123"/>
      <c r="AV704" s="123"/>
      <c r="AW704" s="123"/>
      <c r="AX704" s="123"/>
      <c r="AY704" s="123"/>
      <c r="AZ704" s="123"/>
      <c r="BA704" s="116"/>
      <c r="BB704" s="116">
        <f t="shared" si="40"/>
        <v>14</v>
      </c>
      <c r="BC704" s="116">
        <f t="shared" si="41"/>
        <v>3</v>
      </c>
      <c r="BD704" s="116">
        <f t="shared" si="42"/>
        <v>2022</v>
      </c>
      <c r="BE704" s="124">
        <f t="shared" si="43"/>
        <v>0.28499999999999998</v>
      </c>
    </row>
    <row r="705" spans="1:57">
      <c r="A705" s="116"/>
      <c r="B705" s="116"/>
      <c r="C705" s="128" t="s">
        <v>1110</v>
      </c>
      <c r="D705" s="116"/>
      <c r="E705" s="128" t="s">
        <v>998</v>
      </c>
      <c r="F705" s="128" t="s">
        <v>1002</v>
      </c>
      <c r="G705" s="128" t="s">
        <v>1003</v>
      </c>
      <c r="H705" s="116"/>
      <c r="I705" s="116"/>
      <c r="J705" s="116"/>
      <c r="K705" s="128" t="s">
        <v>994</v>
      </c>
      <c r="L705" s="128" t="s">
        <v>995</v>
      </c>
      <c r="M705" s="128" t="s">
        <v>996</v>
      </c>
      <c r="N705" s="128" t="s">
        <v>997</v>
      </c>
      <c r="O705" s="128">
        <v>83201</v>
      </c>
      <c r="P705" s="116"/>
      <c r="Q705" s="116"/>
      <c r="R705" s="116"/>
      <c r="S705" s="116"/>
      <c r="T705" s="128">
        <v>12005833</v>
      </c>
      <c r="U705" s="139">
        <v>0</v>
      </c>
      <c r="V705" s="128" t="s">
        <v>74</v>
      </c>
      <c r="W705" s="128">
        <v>475</v>
      </c>
      <c r="X705" s="128">
        <v>600</v>
      </c>
      <c r="Y705" s="128">
        <v>20</v>
      </c>
      <c r="Z705" s="128" t="s">
        <v>56</v>
      </c>
      <c r="AA705" s="116"/>
      <c r="AB705" s="116"/>
      <c r="AC705" s="116"/>
      <c r="AD705" s="116"/>
      <c r="AE705" s="128" t="s">
        <v>1110</v>
      </c>
      <c r="AF705" s="116"/>
      <c r="AG705" s="128" t="s">
        <v>1000</v>
      </c>
      <c r="AH705" s="133">
        <v>44648</v>
      </c>
      <c r="AI705" s="133">
        <v>44648</v>
      </c>
      <c r="AJ705" s="133">
        <v>44649</v>
      </c>
      <c r="AK705" s="133">
        <v>44652</v>
      </c>
      <c r="AL705" s="133">
        <v>44652</v>
      </c>
      <c r="AM705" s="128" t="s">
        <v>64</v>
      </c>
      <c r="AN705" s="128" t="s">
        <v>1111</v>
      </c>
      <c r="AO705" s="116"/>
      <c r="AP705" s="116"/>
      <c r="AQ705" s="116"/>
      <c r="AR705" s="116"/>
      <c r="AS705" s="128" t="s">
        <v>53</v>
      </c>
      <c r="AT705" s="128"/>
      <c r="AU705" s="123"/>
      <c r="AV705" s="123"/>
      <c r="AW705" s="123"/>
      <c r="AX705" s="123"/>
      <c r="AY705" s="123"/>
      <c r="AZ705" s="123"/>
      <c r="BA705" s="116"/>
      <c r="BB705" s="116">
        <f t="shared" si="40"/>
        <v>14</v>
      </c>
      <c r="BC705" s="116">
        <f t="shared" si="41"/>
        <v>3</v>
      </c>
      <c r="BD705" s="116">
        <f t="shared" si="42"/>
        <v>2022</v>
      </c>
      <c r="BE705" s="124">
        <f t="shared" si="43"/>
        <v>0.28499999999999998</v>
      </c>
    </row>
    <row r="706" spans="1:57">
      <c r="A706" s="116"/>
      <c r="B706" s="116"/>
      <c r="C706" s="128" t="s">
        <v>1112</v>
      </c>
      <c r="D706" s="116"/>
      <c r="E706" s="128" t="s">
        <v>998</v>
      </c>
      <c r="F706" s="128" t="s">
        <v>1113</v>
      </c>
      <c r="G706" s="128" t="s">
        <v>1114</v>
      </c>
      <c r="H706" s="116"/>
      <c r="I706" s="116"/>
      <c r="J706" s="116"/>
      <c r="K706" s="128" t="s">
        <v>994</v>
      </c>
      <c r="L706" s="128" t="s">
        <v>995</v>
      </c>
      <c r="M706" s="128" t="s">
        <v>996</v>
      </c>
      <c r="N706" s="128" t="s">
        <v>997</v>
      </c>
      <c r="O706" s="128">
        <v>83201</v>
      </c>
      <c r="P706" s="116"/>
      <c r="Q706" s="116"/>
      <c r="R706" s="116"/>
      <c r="S706" s="116"/>
      <c r="T706" s="128">
        <v>12005833</v>
      </c>
      <c r="U706" s="139">
        <v>0</v>
      </c>
      <c r="V706" s="128" t="s">
        <v>74</v>
      </c>
      <c r="W706" s="128">
        <v>475</v>
      </c>
      <c r="X706" s="128">
        <v>600</v>
      </c>
      <c r="Y706" s="128">
        <v>20</v>
      </c>
      <c r="Z706" s="128" t="s">
        <v>56</v>
      </c>
      <c r="AA706" s="116"/>
      <c r="AB706" s="116"/>
      <c r="AC706" s="116"/>
      <c r="AD706" s="116"/>
      <c r="AE706" s="128" t="s">
        <v>1112</v>
      </c>
      <c r="AF706" s="116"/>
      <c r="AG706" s="128" t="s">
        <v>1000</v>
      </c>
      <c r="AH706" s="133">
        <v>44648</v>
      </c>
      <c r="AI706" s="133">
        <v>44648</v>
      </c>
      <c r="AJ706" s="133">
        <v>44650</v>
      </c>
      <c r="AK706" s="133">
        <v>44652</v>
      </c>
      <c r="AL706" s="133">
        <v>44652</v>
      </c>
      <c r="AM706" s="128" t="s">
        <v>64</v>
      </c>
      <c r="AN706" s="128" t="s">
        <v>1115</v>
      </c>
      <c r="AO706" s="116"/>
      <c r="AP706" s="116"/>
      <c r="AQ706" s="116"/>
      <c r="AR706" s="116"/>
      <c r="AS706" s="128" t="s">
        <v>53</v>
      </c>
      <c r="AT706" s="128"/>
      <c r="AU706" s="123"/>
      <c r="AV706" s="123"/>
      <c r="AW706" s="123"/>
      <c r="AX706" s="123"/>
      <c r="AY706" s="123"/>
      <c r="AZ706" s="123"/>
      <c r="BA706" s="116"/>
      <c r="BB706" s="116">
        <f t="shared" ref="BB706:BB769" si="44">WEEKNUM(AI706)</f>
        <v>14</v>
      </c>
      <c r="BC706" s="116">
        <f t="shared" ref="BC706:BC769" si="45">MONTH(AI706)</f>
        <v>3</v>
      </c>
      <c r="BD706" s="116">
        <f t="shared" ref="BD706:BD769" si="46">YEAR(AI706)</f>
        <v>2022</v>
      </c>
      <c r="BE706" s="124">
        <f t="shared" ref="BE706:BE769" si="47">W706*X706/1000000</f>
        <v>0.28499999999999998</v>
      </c>
    </row>
    <row r="707" spans="1:57">
      <c r="A707" s="116"/>
      <c r="B707" s="116"/>
      <c r="C707" s="128" t="s">
        <v>1116</v>
      </c>
      <c r="D707" s="116"/>
      <c r="E707" s="128" t="s">
        <v>998</v>
      </c>
      <c r="F707" s="128" t="s">
        <v>1002</v>
      </c>
      <c r="G707" s="128" t="s">
        <v>1003</v>
      </c>
      <c r="H707" s="116"/>
      <c r="I707" s="116"/>
      <c r="J707" s="116"/>
      <c r="K707" s="128" t="s">
        <v>994</v>
      </c>
      <c r="L707" s="128" t="s">
        <v>995</v>
      </c>
      <c r="M707" s="128" t="s">
        <v>996</v>
      </c>
      <c r="N707" s="128" t="s">
        <v>997</v>
      </c>
      <c r="O707" s="128">
        <v>83201</v>
      </c>
      <c r="P707" s="116"/>
      <c r="Q707" s="116"/>
      <c r="R707" s="116"/>
      <c r="S707" s="116"/>
      <c r="T707" s="128">
        <v>12005833</v>
      </c>
      <c r="U707" s="139">
        <v>0</v>
      </c>
      <c r="V707" s="128" t="s">
        <v>74</v>
      </c>
      <c r="W707" s="128">
        <v>475</v>
      </c>
      <c r="X707" s="128">
        <v>600</v>
      </c>
      <c r="Y707" s="128">
        <v>20</v>
      </c>
      <c r="Z707" s="128" t="s">
        <v>56</v>
      </c>
      <c r="AA707" s="116"/>
      <c r="AB707" s="116"/>
      <c r="AC707" s="116"/>
      <c r="AD707" s="116"/>
      <c r="AE707" s="128" t="s">
        <v>1116</v>
      </c>
      <c r="AF707" s="116"/>
      <c r="AG707" s="128" t="s">
        <v>1000</v>
      </c>
      <c r="AH707" s="133">
        <v>44648</v>
      </c>
      <c r="AI707" s="133">
        <v>44648</v>
      </c>
      <c r="AJ707" s="133">
        <v>44649</v>
      </c>
      <c r="AK707" s="133">
        <v>44653</v>
      </c>
      <c r="AL707" s="133">
        <v>44653</v>
      </c>
      <c r="AM707" s="128" t="s">
        <v>64</v>
      </c>
      <c r="AN707" s="128" t="s">
        <v>1117</v>
      </c>
      <c r="AO707" s="116"/>
      <c r="AP707" s="116"/>
      <c r="AQ707" s="116"/>
      <c r="AR707" s="116"/>
      <c r="AS707" s="128" t="s">
        <v>53</v>
      </c>
      <c r="AT707" s="128"/>
      <c r="AU707" s="123"/>
      <c r="AV707" s="123"/>
      <c r="AW707" s="123"/>
      <c r="AX707" s="123"/>
      <c r="AY707" s="123"/>
      <c r="AZ707" s="123"/>
      <c r="BA707" s="116"/>
      <c r="BB707" s="116">
        <f t="shared" si="44"/>
        <v>14</v>
      </c>
      <c r="BC707" s="116">
        <f t="shared" si="45"/>
        <v>3</v>
      </c>
      <c r="BD707" s="116">
        <f t="shared" si="46"/>
        <v>2022</v>
      </c>
      <c r="BE707" s="124">
        <f t="shared" si="47"/>
        <v>0.28499999999999998</v>
      </c>
    </row>
    <row r="708" spans="1:57">
      <c r="A708" s="116"/>
      <c r="B708" s="116"/>
      <c r="C708" s="128" t="s">
        <v>1118</v>
      </c>
      <c r="D708" s="116"/>
      <c r="E708" s="128" t="s">
        <v>998</v>
      </c>
      <c r="F708" s="128" t="s">
        <v>992</v>
      </c>
      <c r="G708" s="128" t="s">
        <v>993</v>
      </c>
      <c r="H708" s="116"/>
      <c r="I708" s="116"/>
      <c r="J708" s="116"/>
      <c r="K708" s="128" t="s">
        <v>994</v>
      </c>
      <c r="L708" s="128" t="s">
        <v>995</v>
      </c>
      <c r="M708" s="128" t="s">
        <v>996</v>
      </c>
      <c r="N708" s="128" t="s">
        <v>997</v>
      </c>
      <c r="O708" s="128">
        <v>83201</v>
      </c>
      <c r="P708" s="116"/>
      <c r="Q708" s="116"/>
      <c r="R708" s="116"/>
      <c r="S708" s="116"/>
      <c r="T708" s="128">
        <v>12005833</v>
      </c>
      <c r="U708" s="139">
        <v>0.15</v>
      </c>
      <c r="V708" s="128" t="s">
        <v>74</v>
      </c>
      <c r="W708" s="128">
        <v>475</v>
      </c>
      <c r="X708" s="128">
        <v>600</v>
      </c>
      <c r="Y708" s="128">
        <v>20</v>
      </c>
      <c r="Z708" s="128" t="s">
        <v>56</v>
      </c>
      <c r="AA708" s="116"/>
      <c r="AB708" s="116"/>
      <c r="AC708" s="116"/>
      <c r="AD708" s="116"/>
      <c r="AE708" s="128" t="s">
        <v>1118</v>
      </c>
      <c r="AF708" s="116"/>
      <c r="AG708" s="128" t="s">
        <v>1000</v>
      </c>
      <c r="AH708" s="133">
        <v>44648</v>
      </c>
      <c r="AI708" s="133">
        <v>44648</v>
      </c>
      <c r="AJ708" s="133">
        <v>44650</v>
      </c>
      <c r="AK708" s="133">
        <v>44655</v>
      </c>
      <c r="AL708" s="133">
        <v>44655</v>
      </c>
      <c r="AM708" s="128" t="s">
        <v>64</v>
      </c>
      <c r="AN708" s="128" t="s">
        <v>1119</v>
      </c>
      <c r="AO708" s="116"/>
      <c r="AP708" s="116"/>
      <c r="AQ708" s="116"/>
      <c r="AR708" s="116"/>
      <c r="AS708" s="128" t="s">
        <v>53</v>
      </c>
      <c r="AT708" s="128"/>
      <c r="AU708" s="123"/>
      <c r="AV708" s="123"/>
      <c r="AW708" s="123"/>
      <c r="AX708" s="123"/>
      <c r="AY708" s="123"/>
      <c r="AZ708" s="123"/>
      <c r="BA708" s="116"/>
      <c r="BB708" s="116">
        <f t="shared" si="44"/>
        <v>14</v>
      </c>
      <c r="BC708" s="116">
        <f t="shared" si="45"/>
        <v>3</v>
      </c>
      <c r="BD708" s="116">
        <f t="shared" si="46"/>
        <v>2022</v>
      </c>
      <c r="BE708" s="124">
        <f t="shared" si="47"/>
        <v>0.28499999999999998</v>
      </c>
    </row>
    <row r="709" spans="1:57">
      <c r="A709" s="116"/>
      <c r="B709" s="116"/>
      <c r="C709" s="128" t="s">
        <v>1120</v>
      </c>
      <c r="D709" s="116"/>
      <c r="E709" s="128" t="s">
        <v>998</v>
      </c>
      <c r="F709" s="128" t="s">
        <v>1002</v>
      </c>
      <c r="G709" s="128" t="s">
        <v>1003</v>
      </c>
      <c r="H709" s="116"/>
      <c r="I709" s="116"/>
      <c r="J709" s="116"/>
      <c r="K709" s="128" t="s">
        <v>994</v>
      </c>
      <c r="L709" s="128" t="s">
        <v>995</v>
      </c>
      <c r="M709" s="128" t="s">
        <v>996</v>
      </c>
      <c r="N709" s="128" t="s">
        <v>997</v>
      </c>
      <c r="O709" s="128">
        <v>83201</v>
      </c>
      <c r="P709" s="116"/>
      <c r="Q709" s="116"/>
      <c r="R709" s="116"/>
      <c r="S709" s="116"/>
      <c r="T709" s="128">
        <v>12005833</v>
      </c>
      <c r="U709" s="139">
        <v>0</v>
      </c>
      <c r="V709" s="128" t="s">
        <v>74</v>
      </c>
      <c r="W709" s="128">
        <v>475</v>
      </c>
      <c r="X709" s="128">
        <v>600</v>
      </c>
      <c r="Y709" s="128">
        <v>20</v>
      </c>
      <c r="Z709" s="128" t="s">
        <v>56</v>
      </c>
      <c r="AA709" s="116"/>
      <c r="AB709" s="116"/>
      <c r="AC709" s="116"/>
      <c r="AD709" s="116"/>
      <c r="AE709" s="128" t="s">
        <v>1120</v>
      </c>
      <c r="AF709" s="116"/>
      <c r="AG709" s="128" t="s">
        <v>1000</v>
      </c>
      <c r="AH709" s="133">
        <v>44648</v>
      </c>
      <c r="AI709" s="133">
        <v>44648</v>
      </c>
      <c r="AJ709" s="133">
        <v>44649</v>
      </c>
      <c r="AK709" s="133">
        <v>44658</v>
      </c>
      <c r="AL709" s="133">
        <v>44658</v>
      </c>
      <c r="AM709" s="128" t="s">
        <v>64</v>
      </c>
      <c r="AN709" s="128" t="s">
        <v>1121</v>
      </c>
      <c r="AO709" s="116"/>
      <c r="AP709" s="116"/>
      <c r="AQ709" s="116"/>
      <c r="AR709" s="116"/>
      <c r="AS709" s="128" t="s">
        <v>53</v>
      </c>
      <c r="AT709" s="128"/>
      <c r="AU709" s="123"/>
      <c r="AV709" s="123"/>
      <c r="AW709" s="123"/>
      <c r="AX709" s="123"/>
      <c r="AY709" s="123"/>
      <c r="AZ709" s="123"/>
      <c r="BA709" s="116"/>
      <c r="BB709" s="116">
        <f t="shared" si="44"/>
        <v>14</v>
      </c>
      <c r="BC709" s="116">
        <f t="shared" si="45"/>
        <v>3</v>
      </c>
      <c r="BD709" s="116">
        <f t="shared" si="46"/>
        <v>2022</v>
      </c>
      <c r="BE709" s="124">
        <f t="shared" si="47"/>
        <v>0.28499999999999998</v>
      </c>
    </row>
    <row r="710" spans="1:57">
      <c r="A710" s="116"/>
      <c r="B710" s="116"/>
      <c r="C710" s="128" t="s">
        <v>1122</v>
      </c>
      <c r="D710" s="116"/>
      <c r="E710" s="128" t="s">
        <v>998</v>
      </c>
      <c r="F710" s="128" t="s">
        <v>1002</v>
      </c>
      <c r="G710" s="128" t="s">
        <v>1003</v>
      </c>
      <c r="H710" s="116"/>
      <c r="I710" s="116"/>
      <c r="J710" s="116"/>
      <c r="K710" s="128" t="s">
        <v>994</v>
      </c>
      <c r="L710" s="128" t="s">
        <v>995</v>
      </c>
      <c r="M710" s="128" t="s">
        <v>996</v>
      </c>
      <c r="N710" s="128" t="s">
        <v>997</v>
      </c>
      <c r="O710" s="128">
        <v>83201</v>
      </c>
      <c r="P710" s="116"/>
      <c r="Q710" s="116"/>
      <c r="R710" s="116"/>
      <c r="S710" s="116"/>
      <c r="T710" s="128">
        <v>12005833</v>
      </c>
      <c r="U710" s="139">
        <v>0.15</v>
      </c>
      <c r="V710" s="128" t="s">
        <v>74</v>
      </c>
      <c r="W710" s="128">
        <v>475</v>
      </c>
      <c r="X710" s="128">
        <v>600</v>
      </c>
      <c r="Y710" s="128">
        <v>20</v>
      </c>
      <c r="Z710" s="128" t="s">
        <v>56</v>
      </c>
      <c r="AA710" s="116"/>
      <c r="AB710" s="116"/>
      <c r="AC710" s="116"/>
      <c r="AD710" s="116"/>
      <c r="AE710" s="128" t="s">
        <v>1122</v>
      </c>
      <c r="AF710" s="116"/>
      <c r="AG710" s="128" t="s">
        <v>1000</v>
      </c>
      <c r="AH710" s="133">
        <v>44649</v>
      </c>
      <c r="AI710" s="133">
        <v>44649</v>
      </c>
      <c r="AJ710" s="133">
        <v>44650</v>
      </c>
      <c r="AK710" s="133">
        <v>44652</v>
      </c>
      <c r="AL710" s="133">
        <v>44652</v>
      </c>
      <c r="AM710" s="128" t="s">
        <v>64</v>
      </c>
      <c r="AN710" s="128" t="s">
        <v>1123</v>
      </c>
      <c r="AO710" s="116"/>
      <c r="AP710" s="116"/>
      <c r="AQ710" s="116"/>
      <c r="AR710" s="116"/>
      <c r="AS710" s="128" t="s">
        <v>53</v>
      </c>
      <c r="AT710" s="128"/>
      <c r="AU710" s="123"/>
      <c r="AV710" s="123"/>
      <c r="AW710" s="123"/>
      <c r="AX710" s="123"/>
      <c r="AY710" s="123"/>
      <c r="AZ710" s="123"/>
      <c r="BA710" s="116"/>
      <c r="BB710" s="116">
        <f t="shared" si="44"/>
        <v>14</v>
      </c>
      <c r="BC710" s="116">
        <f t="shared" si="45"/>
        <v>3</v>
      </c>
      <c r="BD710" s="116">
        <f t="shared" si="46"/>
        <v>2022</v>
      </c>
      <c r="BE710" s="124">
        <f t="shared" si="47"/>
        <v>0.28499999999999998</v>
      </c>
    </row>
    <row r="711" spans="1:57">
      <c r="A711" s="116"/>
      <c r="B711" s="116"/>
      <c r="C711" s="128" t="s">
        <v>1124</v>
      </c>
      <c r="D711" s="116"/>
      <c r="E711" s="128" t="s">
        <v>998</v>
      </c>
      <c r="F711" s="128" t="s">
        <v>1113</v>
      </c>
      <c r="G711" s="128" t="s">
        <v>1114</v>
      </c>
      <c r="H711" s="116"/>
      <c r="I711" s="116"/>
      <c r="J711" s="116"/>
      <c r="K711" s="128" t="s">
        <v>994</v>
      </c>
      <c r="L711" s="128" t="s">
        <v>995</v>
      </c>
      <c r="M711" s="128" t="s">
        <v>996</v>
      </c>
      <c r="N711" s="128" t="s">
        <v>997</v>
      </c>
      <c r="O711" s="128">
        <v>83201</v>
      </c>
      <c r="P711" s="116"/>
      <c r="Q711" s="116"/>
      <c r="R711" s="116"/>
      <c r="S711" s="116"/>
      <c r="T711" s="128">
        <v>12005833</v>
      </c>
      <c r="U711" s="139">
        <v>0</v>
      </c>
      <c r="V711" s="128" t="s">
        <v>74</v>
      </c>
      <c r="W711" s="128">
        <v>475</v>
      </c>
      <c r="X711" s="128">
        <v>600</v>
      </c>
      <c r="Y711" s="128">
        <v>20</v>
      </c>
      <c r="Z711" s="128" t="s">
        <v>56</v>
      </c>
      <c r="AA711" s="116"/>
      <c r="AB711" s="116"/>
      <c r="AC711" s="116"/>
      <c r="AD711" s="116"/>
      <c r="AE711" s="128" t="s">
        <v>1124</v>
      </c>
      <c r="AF711" s="116"/>
      <c r="AG711" s="128" t="s">
        <v>1000</v>
      </c>
      <c r="AH711" s="133">
        <v>44649</v>
      </c>
      <c r="AI711" s="133">
        <v>44649</v>
      </c>
      <c r="AJ711" s="133">
        <v>44650</v>
      </c>
      <c r="AK711" s="133">
        <v>44652</v>
      </c>
      <c r="AL711" s="133">
        <v>44652</v>
      </c>
      <c r="AM711" s="128" t="s">
        <v>64</v>
      </c>
      <c r="AN711" s="128" t="s">
        <v>1125</v>
      </c>
      <c r="AO711" s="116"/>
      <c r="AP711" s="116"/>
      <c r="AQ711" s="116"/>
      <c r="AR711" s="116"/>
      <c r="AS711" s="128" t="s">
        <v>53</v>
      </c>
      <c r="AT711" s="128"/>
      <c r="AU711" s="123"/>
      <c r="AV711" s="123"/>
      <c r="AW711" s="123"/>
      <c r="AX711" s="123"/>
      <c r="AY711" s="123"/>
      <c r="AZ711" s="123"/>
      <c r="BA711" s="116"/>
      <c r="BB711" s="116">
        <f t="shared" si="44"/>
        <v>14</v>
      </c>
      <c r="BC711" s="116">
        <f t="shared" si="45"/>
        <v>3</v>
      </c>
      <c r="BD711" s="116">
        <f t="shared" si="46"/>
        <v>2022</v>
      </c>
      <c r="BE711" s="124">
        <f t="shared" si="47"/>
        <v>0.28499999999999998</v>
      </c>
    </row>
    <row r="712" spans="1:57">
      <c r="A712" s="116"/>
      <c r="B712" s="116"/>
      <c r="C712" s="128" t="s">
        <v>1126</v>
      </c>
      <c r="D712" s="116"/>
      <c r="E712" s="128" t="s">
        <v>998</v>
      </c>
      <c r="F712" s="128" t="s">
        <v>1113</v>
      </c>
      <c r="G712" s="128" t="s">
        <v>1114</v>
      </c>
      <c r="H712" s="116"/>
      <c r="I712" s="116"/>
      <c r="J712" s="116"/>
      <c r="K712" s="128" t="s">
        <v>994</v>
      </c>
      <c r="L712" s="128" t="s">
        <v>995</v>
      </c>
      <c r="M712" s="128" t="s">
        <v>996</v>
      </c>
      <c r="N712" s="128" t="s">
        <v>997</v>
      </c>
      <c r="O712" s="128">
        <v>83201</v>
      </c>
      <c r="P712" s="116"/>
      <c r="Q712" s="116"/>
      <c r="R712" s="116"/>
      <c r="S712" s="116"/>
      <c r="T712" s="128">
        <v>12005833</v>
      </c>
      <c r="U712" s="139">
        <v>0</v>
      </c>
      <c r="V712" s="128" t="s">
        <v>74</v>
      </c>
      <c r="W712" s="128">
        <v>475</v>
      </c>
      <c r="X712" s="128">
        <v>600</v>
      </c>
      <c r="Y712" s="128">
        <v>20</v>
      </c>
      <c r="Z712" s="128" t="s">
        <v>56</v>
      </c>
      <c r="AA712" s="116"/>
      <c r="AB712" s="116"/>
      <c r="AC712" s="116"/>
      <c r="AD712" s="116"/>
      <c r="AE712" s="128" t="s">
        <v>1126</v>
      </c>
      <c r="AF712" s="116"/>
      <c r="AG712" s="128" t="s">
        <v>1000</v>
      </c>
      <c r="AH712" s="133">
        <v>44649</v>
      </c>
      <c r="AI712" s="133">
        <v>44649</v>
      </c>
      <c r="AJ712" s="133">
        <v>44650</v>
      </c>
      <c r="AK712" s="133">
        <v>44652</v>
      </c>
      <c r="AL712" s="133">
        <v>44652</v>
      </c>
      <c r="AM712" s="128" t="s">
        <v>64</v>
      </c>
      <c r="AN712" s="128" t="s">
        <v>1127</v>
      </c>
      <c r="AO712" s="116"/>
      <c r="AP712" s="116"/>
      <c r="AQ712" s="116"/>
      <c r="AR712" s="116"/>
      <c r="AS712" s="128" t="s">
        <v>53</v>
      </c>
      <c r="AT712" s="128"/>
      <c r="AU712" s="123"/>
      <c r="AV712" s="123"/>
      <c r="AW712" s="123"/>
      <c r="AX712" s="123"/>
      <c r="AY712" s="123"/>
      <c r="AZ712" s="123"/>
      <c r="BA712" s="116"/>
      <c r="BB712" s="116">
        <f t="shared" si="44"/>
        <v>14</v>
      </c>
      <c r="BC712" s="116">
        <f t="shared" si="45"/>
        <v>3</v>
      </c>
      <c r="BD712" s="116">
        <f t="shared" si="46"/>
        <v>2022</v>
      </c>
      <c r="BE712" s="124">
        <f t="shared" si="47"/>
        <v>0.28499999999999998</v>
      </c>
    </row>
    <row r="713" spans="1:57">
      <c r="A713" s="116"/>
      <c r="B713" s="116"/>
      <c r="C713" s="128" t="s">
        <v>1128</v>
      </c>
      <c r="D713" s="116"/>
      <c r="E713" s="128" t="s">
        <v>998</v>
      </c>
      <c r="F713" s="128" t="s">
        <v>1002</v>
      </c>
      <c r="G713" s="128" t="s">
        <v>1003</v>
      </c>
      <c r="H713" s="116"/>
      <c r="I713" s="116"/>
      <c r="J713" s="116"/>
      <c r="K713" s="128" t="s">
        <v>994</v>
      </c>
      <c r="L713" s="128" t="s">
        <v>995</v>
      </c>
      <c r="M713" s="128" t="s">
        <v>996</v>
      </c>
      <c r="N713" s="128" t="s">
        <v>997</v>
      </c>
      <c r="O713" s="128">
        <v>83201</v>
      </c>
      <c r="P713" s="116"/>
      <c r="Q713" s="116"/>
      <c r="R713" s="116"/>
      <c r="S713" s="116"/>
      <c r="T713" s="128">
        <v>12005833</v>
      </c>
      <c r="U713" s="139">
        <v>0</v>
      </c>
      <c r="V713" s="128" t="s">
        <v>74</v>
      </c>
      <c r="W713" s="128">
        <v>475</v>
      </c>
      <c r="X713" s="128">
        <v>600</v>
      </c>
      <c r="Y713" s="128">
        <v>20</v>
      </c>
      <c r="Z713" s="128" t="s">
        <v>56</v>
      </c>
      <c r="AA713" s="116"/>
      <c r="AB713" s="116"/>
      <c r="AC713" s="116"/>
      <c r="AD713" s="116"/>
      <c r="AE713" s="128" t="s">
        <v>1128</v>
      </c>
      <c r="AF713" s="116"/>
      <c r="AG713" s="128" t="s">
        <v>1000</v>
      </c>
      <c r="AH713" s="133">
        <v>44649</v>
      </c>
      <c r="AI713" s="133">
        <v>44649</v>
      </c>
      <c r="AJ713" s="133">
        <v>44650</v>
      </c>
      <c r="AK713" s="133">
        <v>44652</v>
      </c>
      <c r="AL713" s="133">
        <v>44652</v>
      </c>
      <c r="AM713" s="128" t="s">
        <v>64</v>
      </c>
      <c r="AN713" s="128" t="s">
        <v>1129</v>
      </c>
      <c r="AO713" s="116"/>
      <c r="AP713" s="116"/>
      <c r="AQ713" s="116"/>
      <c r="AR713" s="116"/>
      <c r="AS713" s="128" t="s">
        <v>53</v>
      </c>
      <c r="AT713" s="128"/>
      <c r="AU713" s="123"/>
      <c r="AV713" s="123"/>
      <c r="AW713" s="123"/>
      <c r="AX713" s="123"/>
      <c r="AY713" s="123"/>
      <c r="AZ713" s="123"/>
      <c r="BA713" s="116"/>
      <c r="BB713" s="116">
        <f t="shared" si="44"/>
        <v>14</v>
      </c>
      <c r="BC713" s="116">
        <f t="shared" si="45"/>
        <v>3</v>
      </c>
      <c r="BD713" s="116">
        <f t="shared" si="46"/>
        <v>2022</v>
      </c>
      <c r="BE713" s="124">
        <f t="shared" si="47"/>
        <v>0.28499999999999998</v>
      </c>
    </row>
    <row r="714" spans="1:57">
      <c r="A714" s="116"/>
      <c r="B714" s="116"/>
      <c r="C714" s="128" t="s">
        <v>1130</v>
      </c>
      <c r="D714" s="116"/>
      <c r="E714" s="128" t="s">
        <v>998</v>
      </c>
      <c r="F714" s="128" t="s">
        <v>992</v>
      </c>
      <c r="G714" s="128" t="s">
        <v>993</v>
      </c>
      <c r="H714" s="116"/>
      <c r="I714" s="116"/>
      <c r="J714" s="116"/>
      <c r="K714" s="128" t="s">
        <v>994</v>
      </c>
      <c r="L714" s="128" t="s">
        <v>995</v>
      </c>
      <c r="M714" s="128" t="s">
        <v>996</v>
      </c>
      <c r="N714" s="128" t="s">
        <v>997</v>
      </c>
      <c r="O714" s="128">
        <v>83201</v>
      </c>
      <c r="P714" s="116"/>
      <c r="Q714" s="116"/>
      <c r="R714" s="116"/>
      <c r="S714" s="116"/>
      <c r="T714" s="128">
        <v>12005833</v>
      </c>
      <c r="U714" s="139">
        <v>0.15</v>
      </c>
      <c r="V714" s="128" t="s">
        <v>74</v>
      </c>
      <c r="W714" s="128">
        <v>475</v>
      </c>
      <c r="X714" s="128">
        <v>600</v>
      </c>
      <c r="Y714" s="128">
        <v>20</v>
      </c>
      <c r="Z714" s="128" t="s">
        <v>56</v>
      </c>
      <c r="AA714" s="116"/>
      <c r="AB714" s="116"/>
      <c r="AC714" s="116"/>
      <c r="AD714" s="116"/>
      <c r="AE714" s="128" t="s">
        <v>1130</v>
      </c>
      <c r="AF714" s="116"/>
      <c r="AG714" s="128" t="s">
        <v>1000</v>
      </c>
      <c r="AH714" s="133">
        <v>44649</v>
      </c>
      <c r="AI714" s="133">
        <v>44649</v>
      </c>
      <c r="AJ714" s="133">
        <v>44650</v>
      </c>
      <c r="AK714" s="133">
        <v>44652</v>
      </c>
      <c r="AL714" s="133">
        <v>44652</v>
      </c>
      <c r="AM714" s="128" t="s">
        <v>64</v>
      </c>
      <c r="AN714" s="128" t="s">
        <v>1131</v>
      </c>
      <c r="AO714" s="116"/>
      <c r="AP714" s="116"/>
      <c r="AQ714" s="116"/>
      <c r="AR714" s="116"/>
      <c r="AS714" s="128" t="s">
        <v>53</v>
      </c>
      <c r="AT714" s="128"/>
      <c r="AU714" s="123"/>
      <c r="AV714" s="123"/>
      <c r="AW714" s="123"/>
      <c r="AX714" s="123"/>
      <c r="AY714" s="123"/>
      <c r="AZ714" s="123"/>
      <c r="BA714" s="116"/>
      <c r="BB714" s="116">
        <f t="shared" si="44"/>
        <v>14</v>
      </c>
      <c r="BC714" s="116">
        <f t="shared" si="45"/>
        <v>3</v>
      </c>
      <c r="BD714" s="116">
        <f t="shared" si="46"/>
        <v>2022</v>
      </c>
      <c r="BE714" s="124">
        <f t="shared" si="47"/>
        <v>0.28499999999999998</v>
      </c>
    </row>
    <row r="715" spans="1:57">
      <c r="A715" s="116"/>
      <c r="B715" s="116"/>
      <c r="C715" s="128" t="s">
        <v>1132</v>
      </c>
      <c r="D715" s="116"/>
      <c r="E715" s="128" t="s">
        <v>998</v>
      </c>
      <c r="F715" s="128" t="s">
        <v>1002</v>
      </c>
      <c r="G715" s="128" t="s">
        <v>1003</v>
      </c>
      <c r="H715" s="116"/>
      <c r="I715" s="116"/>
      <c r="J715" s="116"/>
      <c r="K715" s="128" t="s">
        <v>994</v>
      </c>
      <c r="L715" s="128" t="s">
        <v>995</v>
      </c>
      <c r="M715" s="128" t="s">
        <v>996</v>
      </c>
      <c r="N715" s="128" t="s">
        <v>997</v>
      </c>
      <c r="O715" s="128">
        <v>83201</v>
      </c>
      <c r="P715" s="116"/>
      <c r="Q715" s="116"/>
      <c r="R715" s="116"/>
      <c r="S715" s="116"/>
      <c r="T715" s="128">
        <v>12005833</v>
      </c>
      <c r="U715" s="139">
        <v>0.15</v>
      </c>
      <c r="V715" s="128" t="s">
        <v>74</v>
      </c>
      <c r="W715" s="128">
        <v>475</v>
      </c>
      <c r="X715" s="128">
        <v>600</v>
      </c>
      <c r="Y715" s="128">
        <v>20</v>
      </c>
      <c r="Z715" s="128" t="s">
        <v>56</v>
      </c>
      <c r="AA715" s="116"/>
      <c r="AB715" s="116"/>
      <c r="AC715" s="116"/>
      <c r="AD715" s="116"/>
      <c r="AE715" s="128" t="s">
        <v>1132</v>
      </c>
      <c r="AF715" s="116"/>
      <c r="AG715" s="128" t="s">
        <v>1000</v>
      </c>
      <c r="AH715" s="133">
        <v>44649</v>
      </c>
      <c r="AI715" s="133">
        <v>44649</v>
      </c>
      <c r="AJ715" s="133">
        <v>44651</v>
      </c>
      <c r="AK715" s="133">
        <v>44653</v>
      </c>
      <c r="AL715" s="133">
        <v>44653</v>
      </c>
      <c r="AM715" s="128" t="s">
        <v>64</v>
      </c>
      <c r="AN715" s="128" t="s">
        <v>1133</v>
      </c>
      <c r="AO715" s="116"/>
      <c r="AP715" s="116"/>
      <c r="AQ715" s="116"/>
      <c r="AR715" s="116"/>
      <c r="AS715" s="128" t="s">
        <v>53</v>
      </c>
      <c r="AT715" s="128"/>
      <c r="AU715" s="123"/>
      <c r="AV715" s="123"/>
      <c r="AW715" s="123"/>
      <c r="AX715" s="123"/>
      <c r="AY715" s="123"/>
      <c r="AZ715" s="123"/>
      <c r="BA715" s="116"/>
      <c r="BB715" s="116">
        <f t="shared" si="44"/>
        <v>14</v>
      </c>
      <c r="BC715" s="116">
        <f t="shared" si="45"/>
        <v>3</v>
      </c>
      <c r="BD715" s="116">
        <f t="shared" si="46"/>
        <v>2022</v>
      </c>
      <c r="BE715" s="124">
        <f t="shared" si="47"/>
        <v>0.28499999999999998</v>
      </c>
    </row>
    <row r="716" spans="1:57">
      <c r="A716" s="116"/>
      <c r="B716" s="116"/>
      <c r="C716" s="128" t="s">
        <v>1134</v>
      </c>
      <c r="D716" s="116"/>
      <c r="E716" s="128" t="s">
        <v>998</v>
      </c>
      <c r="F716" s="128" t="s">
        <v>1002</v>
      </c>
      <c r="G716" s="128" t="s">
        <v>1003</v>
      </c>
      <c r="H716" s="116"/>
      <c r="I716" s="116"/>
      <c r="J716" s="116"/>
      <c r="K716" s="128" t="s">
        <v>994</v>
      </c>
      <c r="L716" s="128" t="s">
        <v>995</v>
      </c>
      <c r="M716" s="128" t="s">
        <v>996</v>
      </c>
      <c r="N716" s="128" t="s">
        <v>997</v>
      </c>
      <c r="O716" s="128">
        <v>83201</v>
      </c>
      <c r="P716" s="116"/>
      <c r="Q716" s="116"/>
      <c r="R716" s="116"/>
      <c r="S716" s="116"/>
      <c r="T716" s="128">
        <v>12005833</v>
      </c>
      <c r="U716" s="139">
        <v>0</v>
      </c>
      <c r="V716" s="128" t="s">
        <v>74</v>
      </c>
      <c r="W716" s="128">
        <v>475</v>
      </c>
      <c r="X716" s="128">
        <v>600</v>
      </c>
      <c r="Y716" s="128">
        <v>20</v>
      </c>
      <c r="Z716" s="128" t="s">
        <v>56</v>
      </c>
      <c r="AA716" s="116"/>
      <c r="AB716" s="116"/>
      <c r="AC716" s="116"/>
      <c r="AD716" s="116"/>
      <c r="AE716" s="128" t="s">
        <v>1134</v>
      </c>
      <c r="AF716" s="116"/>
      <c r="AG716" s="128" t="s">
        <v>1000</v>
      </c>
      <c r="AH716" s="133">
        <v>44649</v>
      </c>
      <c r="AI716" s="133">
        <v>44649</v>
      </c>
      <c r="AJ716" s="133">
        <v>44650</v>
      </c>
      <c r="AK716" s="133">
        <v>44653</v>
      </c>
      <c r="AL716" s="133">
        <v>44653</v>
      </c>
      <c r="AM716" s="128" t="s">
        <v>64</v>
      </c>
      <c r="AN716" s="128" t="s">
        <v>1135</v>
      </c>
      <c r="AO716" s="116"/>
      <c r="AP716" s="116"/>
      <c r="AQ716" s="116"/>
      <c r="AR716" s="116"/>
      <c r="AS716" s="128" t="s">
        <v>53</v>
      </c>
      <c r="AT716" s="128"/>
      <c r="AU716" s="123"/>
      <c r="AV716" s="123"/>
      <c r="AW716" s="123"/>
      <c r="AX716" s="123"/>
      <c r="AY716" s="123"/>
      <c r="AZ716" s="123"/>
      <c r="BA716" s="116"/>
      <c r="BB716" s="116">
        <f t="shared" si="44"/>
        <v>14</v>
      </c>
      <c r="BC716" s="116">
        <f t="shared" si="45"/>
        <v>3</v>
      </c>
      <c r="BD716" s="116">
        <f t="shared" si="46"/>
        <v>2022</v>
      </c>
      <c r="BE716" s="124">
        <f t="shared" si="47"/>
        <v>0.28499999999999998</v>
      </c>
    </row>
    <row r="717" spans="1:57">
      <c r="A717" s="116"/>
      <c r="B717" s="116"/>
      <c r="C717" s="128" t="s">
        <v>1136</v>
      </c>
      <c r="D717" s="116"/>
      <c r="E717" s="128" t="s">
        <v>998</v>
      </c>
      <c r="F717" s="128" t="s">
        <v>1002</v>
      </c>
      <c r="G717" s="128" t="s">
        <v>1003</v>
      </c>
      <c r="H717" s="116"/>
      <c r="I717" s="116"/>
      <c r="J717" s="116"/>
      <c r="K717" s="128" t="s">
        <v>994</v>
      </c>
      <c r="L717" s="128" t="s">
        <v>995</v>
      </c>
      <c r="M717" s="128" t="s">
        <v>996</v>
      </c>
      <c r="N717" s="128" t="s">
        <v>997</v>
      </c>
      <c r="O717" s="128">
        <v>83201</v>
      </c>
      <c r="P717" s="116"/>
      <c r="Q717" s="116"/>
      <c r="R717" s="116"/>
      <c r="S717" s="116"/>
      <c r="T717" s="128">
        <v>12005833</v>
      </c>
      <c r="U717" s="139">
        <v>0</v>
      </c>
      <c r="V717" s="128" t="s">
        <v>74</v>
      </c>
      <c r="W717" s="128">
        <v>475</v>
      </c>
      <c r="X717" s="128">
        <v>600</v>
      </c>
      <c r="Y717" s="128">
        <v>20</v>
      </c>
      <c r="Z717" s="128" t="s">
        <v>56</v>
      </c>
      <c r="AA717" s="116"/>
      <c r="AB717" s="116"/>
      <c r="AC717" s="116"/>
      <c r="AD717" s="116"/>
      <c r="AE717" s="128" t="s">
        <v>1136</v>
      </c>
      <c r="AF717" s="116"/>
      <c r="AG717" s="128" t="s">
        <v>1000</v>
      </c>
      <c r="AH717" s="133">
        <v>44649</v>
      </c>
      <c r="AI717" s="133">
        <v>44649</v>
      </c>
      <c r="AJ717" s="133">
        <v>44650</v>
      </c>
      <c r="AK717" s="133">
        <v>44653</v>
      </c>
      <c r="AL717" s="133">
        <v>44653</v>
      </c>
      <c r="AM717" s="128" t="s">
        <v>64</v>
      </c>
      <c r="AN717" s="128" t="s">
        <v>1137</v>
      </c>
      <c r="AO717" s="116"/>
      <c r="AP717" s="116"/>
      <c r="AQ717" s="116"/>
      <c r="AR717" s="116"/>
      <c r="AS717" s="128" t="s">
        <v>53</v>
      </c>
      <c r="AT717" s="128"/>
      <c r="AU717" s="123"/>
      <c r="AV717" s="123"/>
      <c r="AW717" s="123"/>
      <c r="AX717" s="123"/>
      <c r="AY717" s="123"/>
      <c r="AZ717" s="123"/>
      <c r="BA717" s="116"/>
      <c r="BB717" s="116">
        <f t="shared" si="44"/>
        <v>14</v>
      </c>
      <c r="BC717" s="116">
        <f t="shared" si="45"/>
        <v>3</v>
      </c>
      <c r="BD717" s="116">
        <f t="shared" si="46"/>
        <v>2022</v>
      </c>
      <c r="BE717" s="124">
        <f t="shared" si="47"/>
        <v>0.28499999999999998</v>
      </c>
    </row>
    <row r="718" spans="1:57">
      <c r="A718" s="116"/>
      <c r="B718" s="116"/>
      <c r="C718" s="128" t="s">
        <v>1138</v>
      </c>
      <c r="D718" s="116"/>
      <c r="E718" s="128" t="s">
        <v>998</v>
      </c>
      <c r="F718" s="128" t="s">
        <v>1002</v>
      </c>
      <c r="G718" s="128" t="s">
        <v>1003</v>
      </c>
      <c r="H718" s="116"/>
      <c r="I718" s="116"/>
      <c r="J718" s="116"/>
      <c r="K718" s="128" t="s">
        <v>994</v>
      </c>
      <c r="L718" s="128" t="s">
        <v>995</v>
      </c>
      <c r="M718" s="128" t="s">
        <v>996</v>
      </c>
      <c r="N718" s="128" t="s">
        <v>997</v>
      </c>
      <c r="O718" s="128">
        <v>83201</v>
      </c>
      <c r="P718" s="116"/>
      <c r="Q718" s="116"/>
      <c r="R718" s="116"/>
      <c r="S718" s="116"/>
      <c r="T718" s="128">
        <v>12005833</v>
      </c>
      <c r="U718" s="139">
        <v>0</v>
      </c>
      <c r="V718" s="128" t="s">
        <v>74</v>
      </c>
      <c r="W718" s="128">
        <v>475</v>
      </c>
      <c r="X718" s="128">
        <v>600</v>
      </c>
      <c r="Y718" s="128">
        <v>20</v>
      </c>
      <c r="Z718" s="128" t="s">
        <v>56</v>
      </c>
      <c r="AA718" s="116"/>
      <c r="AB718" s="116"/>
      <c r="AC718" s="116"/>
      <c r="AD718" s="116"/>
      <c r="AE718" s="128" t="s">
        <v>1138</v>
      </c>
      <c r="AF718" s="116"/>
      <c r="AG718" s="128" t="s">
        <v>1000</v>
      </c>
      <c r="AH718" s="133">
        <v>44649</v>
      </c>
      <c r="AI718" s="133">
        <v>44649</v>
      </c>
      <c r="AJ718" s="133">
        <v>44650</v>
      </c>
      <c r="AK718" s="133">
        <v>44653</v>
      </c>
      <c r="AL718" s="133">
        <v>44653</v>
      </c>
      <c r="AM718" s="128" t="s">
        <v>64</v>
      </c>
      <c r="AN718" s="128" t="s">
        <v>1139</v>
      </c>
      <c r="AO718" s="116"/>
      <c r="AP718" s="116"/>
      <c r="AQ718" s="116"/>
      <c r="AR718" s="116"/>
      <c r="AS718" s="128" t="s">
        <v>53</v>
      </c>
      <c r="AT718" s="128"/>
      <c r="AU718" s="123"/>
      <c r="AV718" s="123"/>
      <c r="AW718" s="123"/>
      <c r="AX718" s="123"/>
      <c r="AY718" s="123"/>
      <c r="AZ718" s="123"/>
      <c r="BA718" s="116"/>
      <c r="BB718" s="116">
        <f t="shared" si="44"/>
        <v>14</v>
      </c>
      <c r="BC718" s="116">
        <f t="shared" si="45"/>
        <v>3</v>
      </c>
      <c r="BD718" s="116">
        <f t="shared" si="46"/>
        <v>2022</v>
      </c>
      <c r="BE718" s="124">
        <f t="shared" si="47"/>
        <v>0.28499999999999998</v>
      </c>
    </row>
    <row r="719" spans="1:57">
      <c r="A719" s="116"/>
      <c r="B719" s="116"/>
      <c r="C719" s="128" t="s">
        <v>1140</v>
      </c>
      <c r="D719" s="116"/>
      <c r="E719" s="128" t="s">
        <v>998</v>
      </c>
      <c r="F719" s="128" t="s">
        <v>1002</v>
      </c>
      <c r="G719" s="128" t="s">
        <v>1003</v>
      </c>
      <c r="H719" s="116"/>
      <c r="I719" s="116"/>
      <c r="J719" s="116"/>
      <c r="K719" s="128" t="s">
        <v>994</v>
      </c>
      <c r="L719" s="128" t="s">
        <v>995</v>
      </c>
      <c r="M719" s="128" t="s">
        <v>996</v>
      </c>
      <c r="N719" s="128" t="s">
        <v>997</v>
      </c>
      <c r="O719" s="128">
        <v>83201</v>
      </c>
      <c r="P719" s="116"/>
      <c r="Q719" s="116"/>
      <c r="R719" s="116"/>
      <c r="S719" s="116"/>
      <c r="T719" s="128">
        <v>12005833</v>
      </c>
      <c r="U719" s="139">
        <v>0.15</v>
      </c>
      <c r="V719" s="128" t="s">
        <v>74</v>
      </c>
      <c r="W719" s="128">
        <v>475</v>
      </c>
      <c r="X719" s="128">
        <v>600</v>
      </c>
      <c r="Y719" s="128">
        <v>20</v>
      </c>
      <c r="Z719" s="128" t="s">
        <v>56</v>
      </c>
      <c r="AA719" s="116"/>
      <c r="AB719" s="116"/>
      <c r="AC719" s="116"/>
      <c r="AD719" s="116"/>
      <c r="AE719" s="128" t="s">
        <v>1140</v>
      </c>
      <c r="AF719" s="116"/>
      <c r="AG719" s="128" t="s">
        <v>1000</v>
      </c>
      <c r="AH719" s="133">
        <v>44649</v>
      </c>
      <c r="AI719" s="133">
        <v>44649</v>
      </c>
      <c r="AJ719" s="133">
        <v>44651</v>
      </c>
      <c r="AK719" s="133">
        <v>44655</v>
      </c>
      <c r="AL719" s="133">
        <v>44655</v>
      </c>
      <c r="AM719" s="128" t="s">
        <v>64</v>
      </c>
      <c r="AN719" s="128" t="s">
        <v>1141</v>
      </c>
      <c r="AO719" s="116"/>
      <c r="AP719" s="116"/>
      <c r="AQ719" s="116"/>
      <c r="AR719" s="116"/>
      <c r="AS719" s="128" t="s">
        <v>53</v>
      </c>
      <c r="AT719" s="128"/>
      <c r="AU719" s="123"/>
      <c r="AV719" s="123"/>
      <c r="AW719" s="123"/>
      <c r="AX719" s="123"/>
      <c r="AY719" s="123"/>
      <c r="AZ719" s="123"/>
      <c r="BA719" s="116"/>
      <c r="BB719" s="116">
        <f t="shared" si="44"/>
        <v>14</v>
      </c>
      <c r="BC719" s="116">
        <f t="shared" si="45"/>
        <v>3</v>
      </c>
      <c r="BD719" s="116">
        <f t="shared" si="46"/>
        <v>2022</v>
      </c>
      <c r="BE719" s="124">
        <f t="shared" si="47"/>
        <v>0.28499999999999998</v>
      </c>
    </row>
    <row r="720" spans="1:57">
      <c r="A720" s="116"/>
      <c r="B720" s="116"/>
      <c r="C720" s="128" t="s">
        <v>1142</v>
      </c>
      <c r="D720" s="116"/>
      <c r="E720" s="128" t="s">
        <v>998</v>
      </c>
      <c r="F720" s="128" t="s">
        <v>1002</v>
      </c>
      <c r="G720" s="128" t="s">
        <v>1003</v>
      </c>
      <c r="H720" s="116"/>
      <c r="I720" s="116"/>
      <c r="J720" s="116"/>
      <c r="K720" s="128" t="s">
        <v>994</v>
      </c>
      <c r="L720" s="128" t="s">
        <v>995</v>
      </c>
      <c r="M720" s="128" t="s">
        <v>996</v>
      </c>
      <c r="N720" s="128" t="s">
        <v>997</v>
      </c>
      <c r="O720" s="128">
        <v>83201</v>
      </c>
      <c r="P720" s="116"/>
      <c r="Q720" s="116"/>
      <c r="R720" s="116"/>
      <c r="S720" s="116"/>
      <c r="T720" s="128">
        <v>12005833</v>
      </c>
      <c r="U720" s="139">
        <v>0</v>
      </c>
      <c r="V720" s="128" t="s">
        <v>74</v>
      </c>
      <c r="W720" s="128">
        <v>475</v>
      </c>
      <c r="X720" s="128">
        <v>600</v>
      </c>
      <c r="Y720" s="128">
        <v>20</v>
      </c>
      <c r="Z720" s="128" t="s">
        <v>56</v>
      </c>
      <c r="AA720" s="116"/>
      <c r="AB720" s="116"/>
      <c r="AC720" s="116"/>
      <c r="AD720" s="116"/>
      <c r="AE720" s="128" t="s">
        <v>1142</v>
      </c>
      <c r="AF720" s="116"/>
      <c r="AG720" s="128" t="s">
        <v>1000</v>
      </c>
      <c r="AH720" s="133">
        <v>44649</v>
      </c>
      <c r="AI720" s="133">
        <v>44649</v>
      </c>
      <c r="AJ720" s="133">
        <v>44651</v>
      </c>
      <c r="AK720" s="133">
        <v>44657</v>
      </c>
      <c r="AL720" s="133">
        <v>44657</v>
      </c>
      <c r="AM720" s="128" t="s">
        <v>64</v>
      </c>
      <c r="AN720" s="128" t="s">
        <v>1143</v>
      </c>
      <c r="AO720" s="116"/>
      <c r="AP720" s="116"/>
      <c r="AQ720" s="116"/>
      <c r="AR720" s="116"/>
      <c r="AS720" s="128" t="s">
        <v>53</v>
      </c>
      <c r="AT720" s="128"/>
      <c r="AU720" s="123"/>
      <c r="AV720" s="123"/>
      <c r="AW720" s="123"/>
      <c r="AX720" s="123"/>
      <c r="AY720" s="123"/>
      <c r="AZ720" s="123"/>
      <c r="BA720" s="116"/>
      <c r="BB720" s="116">
        <f t="shared" si="44"/>
        <v>14</v>
      </c>
      <c r="BC720" s="116">
        <f t="shared" si="45"/>
        <v>3</v>
      </c>
      <c r="BD720" s="116">
        <f t="shared" si="46"/>
        <v>2022</v>
      </c>
      <c r="BE720" s="124">
        <f t="shared" si="47"/>
        <v>0.28499999999999998</v>
      </c>
    </row>
    <row r="721" spans="1:57">
      <c r="A721" s="116"/>
      <c r="B721" s="116"/>
      <c r="C721" s="128" t="s">
        <v>1144</v>
      </c>
      <c r="D721" s="116"/>
      <c r="E721" s="128" t="s">
        <v>998</v>
      </c>
      <c r="F721" s="128" t="s">
        <v>992</v>
      </c>
      <c r="G721" s="128" t="s">
        <v>993</v>
      </c>
      <c r="H721" s="116"/>
      <c r="I721" s="116"/>
      <c r="J721" s="116"/>
      <c r="K721" s="128" t="s">
        <v>994</v>
      </c>
      <c r="L721" s="128" t="s">
        <v>995</v>
      </c>
      <c r="M721" s="128" t="s">
        <v>996</v>
      </c>
      <c r="N721" s="128" t="s">
        <v>997</v>
      </c>
      <c r="O721" s="128">
        <v>83201</v>
      </c>
      <c r="P721" s="116"/>
      <c r="Q721" s="116"/>
      <c r="R721" s="116"/>
      <c r="S721" s="116"/>
      <c r="T721" s="128">
        <v>12005833</v>
      </c>
      <c r="U721" s="139">
        <v>0.15</v>
      </c>
      <c r="V721" s="128" t="s">
        <v>74</v>
      </c>
      <c r="W721" s="128">
        <v>475</v>
      </c>
      <c r="X721" s="128">
        <v>600</v>
      </c>
      <c r="Y721" s="128">
        <v>20</v>
      </c>
      <c r="Z721" s="128" t="s">
        <v>56</v>
      </c>
      <c r="AA721" s="116"/>
      <c r="AB721" s="116"/>
      <c r="AC721" s="116"/>
      <c r="AD721" s="116"/>
      <c r="AE721" s="128" t="s">
        <v>1144</v>
      </c>
      <c r="AF721" s="116"/>
      <c r="AG721" s="128" t="s">
        <v>1000</v>
      </c>
      <c r="AH721" s="133">
        <v>44650</v>
      </c>
      <c r="AI721" s="133">
        <v>44650</v>
      </c>
      <c r="AJ721" s="133">
        <v>44651</v>
      </c>
      <c r="AK721" s="133">
        <v>44652</v>
      </c>
      <c r="AL721" s="133">
        <v>44652</v>
      </c>
      <c r="AM721" s="128" t="s">
        <v>64</v>
      </c>
      <c r="AN721" s="128" t="s">
        <v>1145</v>
      </c>
      <c r="AO721" s="116"/>
      <c r="AP721" s="116"/>
      <c r="AQ721" s="116"/>
      <c r="AR721" s="116"/>
      <c r="AS721" s="128" t="s">
        <v>53</v>
      </c>
      <c r="AT721" s="128"/>
      <c r="AU721" s="123"/>
      <c r="AV721" s="123"/>
      <c r="AW721" s="123"/>
      <c r="AX721" s="123"/>
      <c r="AY721" s="123"/>
      <c r="AZ721" s="123"/>
      <c r="BA721" s="116"/>
      <c r="BB721" s="116">
        <f t="shared" si="44"/>
        <v>14</v>
      </c>
      <c r="BC721" s="116">
        <f t="shared" si="45"/>
        <v>3</v>
      </c>
      <c r="BD721" s="116">
        <f t="shared" si="46"/>
        <v>2022</v>
      </c>
      <c r="BE721" s="124">
        <f t="shared" si="47"/>
        <v>0.28499999999999998</v>
      </c>
    </row>
    <row r="722" spans="1:57">
      <c r="A722" s="116"/>
      <c r="B722" s="116"/>
      <c r="C722" s="128" t="s">
        <v>1146</v>
      </c>
      <c r="D722" s="116"/>
      <c r="E722" s="128" t="s">
        <v>998</v>
      </c>
      <c r="F722" s="128" t="s">
        <v>1002</v>
      </c>
      <c r="G722" s="128" t="s">
        <v>1003</v>
      </c>
      <c r="H722" s="116"/>
      <c r="I722" s="116"/>
      <c r="J722" s="116"/>
      <c r="K722" s="128" t="s">
        <v>994</v>
      </c>
      <c r="L722" s="128" t="s">
        <v>995</v>
      </c>
      <c r="M722" s="128" t="s">
        <v>996</v>
      </c>
      <c r="N722" s="128" t="s">
        <v>997</v>
      </c>
      <c r="O722" s="128">
        <v>83201</v>
      </c>
      <c r="P722" s="116"/>
      <c r="Q722" s="116"/>
      <c r="R722" s="116"/>
      <c r="S722" s="116"/>
      <c r="T722" s="128">
        <v>12005833</v>
      </c>
      <c r="U722" s="139">
        <v>0</v>
      </c>
      <c r="V722" s="128" t="s">
        <v>74</v>
      </c>
      <c r="W722" s="128">
        <v>475</v>
      </c>
      <c r="X722" s="128">
        <v>600</v>
      </c>
      <c r="Y722" s="128">
        <v>20</v>
      </c>
      <c r="Z722" s="128" t="s">
        <v>56</v>
      </c>
      <c r="AA722" s="116"/>
      <c r="AB722" s="116"/>
      <c r="AC722" s="116"/>
      <c r="AD722" s="116"/>
      <c r="AE722" s="128" t="s">
        <v>1146</v>
      </c>
      <c r="AF722" s="116"/>
      <c r="AG722" s="128" t="s">
        <v>1000</v>
      </c>
      <c r="AH722" s="133">
        <v>44650</v>
      </c>
      <c r="AI722" s="133">
        <v>44650</v>
      </c>
      <c r="AJ722" s="133">
        <v>44652</v>
      </c>
      <c r="AK722" s="133">
        <v>44653</v>
      </c>
      <c r="AL722" s="133">
        <v>44653</v>
      </c>
      <c r="AM722" s="128" t="s">
        <v>64</v>
      </c>
      <c r="AN722" s="128" t="s">
        <v>1147</v>
      </c>
      <c r="AO722" s="116"/>
      <c r="AP722" s="116"/>
      <c r="AQ722" s="116"/>
      <c r="AR722" s="116"/>
      <c r="AS722" s="128" t="s">
        <v>53</v>
      </c>
      <c r="AT722" s="128"/>
      <c r="AU722" s="123"/>
      <c r="AV722" s="123"/>
      <c r="AW722" s="123"/>
      <c r="AX722" s="123"/>
      <c r="AY722" s="123"/>
      <c r="AZ722" s="123"/>
      <c r="BA722" s="116"/>
      <c r="BB722" s="116">
        <f t="shared" si="44"/>
        <v>14</v>
      </c>
      <c r="BC722" s="116">
        <f t="shared" si="45"/>
        <v>3</v>
      </c>
      <c r="BD722" s="116">
        <f t="shared" si="46"/>
        <v>2022</v>
      </c>
      <c r="BE722" s="124">
        <f t="shared" si="47"/>
        <v>0.28499999999999998</v>
      </c>
    </row>
    <row r="723" spans="1:57">
      <c r="A723" s="116"/>
      <c r="B723" s="116"/>
      <c r="C723" s="128" t="s">
        <v>1148</v>
      </c>
      <c r="D723" s="116"/>
      <c r="E723" s="128" t="s">
        <v>998</v>
      </c>
      <c r="F723" s="128" t="s">
        <v>1002</v>
      </c>
      <c r="G723" s="128" t="s">
        <v>1003</v>
      </c>
      <c r="H723" s="116"/>
      <c r="I723" s="116"/>
      <c r="J723" s="116"/>
      <c r="K723" s="128" t="s">
        <v>994</v>
      </c>
      <c r="L723" s="128" t="s">
        <v>995</v>
      </c>
      <c r="M723" s="128" t="s">
        <v>996</v>
      </c>
      <c r="N723" s="128" t="s">
        <v>997</v>
      </c>
      <c r="O723" s="128">
        <v>83201</v>
      </c>
      <c r="P723" s="116"/>
      <c r="Q723" s="116"/>
      <c r="R723" s="116"/>
      <c r="S723" s="116"/>
      <c r="T723" s="128">
        <v>12005833</v>
      </c>
      <c r="U723" s="139">
        <v>0</v>
      </c>
      <c r="V723" s="128" t="s">
        <v>74</v>
      </c>
      <c r="W723" s="128">
        <v>475</v>
      </c>
      <c r="X723" s="128">
        <v>600</v>
      </c>
      <c r="Y723" s="128">
        <v>20</v>
      </c>
      <c r="Z723" s="128" t="s">
        <v>56</v>
      </c>
      <c r="AA723" s="116"/>
      <c r="AB723" s="116"/>
      <c r="AC723" s="116"/>
      <c r="AD723" s="116"/>
      <c r="AE723" s="128" t="s">
        <v>1148</v>
      </c>
      <c r="AF723" s="116"/>
      <c r="AG723" s="128" t="s">
        <v>1000</v>
      </c>
      <c r="AH723" s="133">
        <v>44650</v>
      </c>
      <c r="AI723" s="133">
        <v>44650</v>
      </c>
      <c r="AJ723" s="133">
        <v>44652</v>
      </c>
      <c r="AK723" s="133">
        <v>44655</v>
      </c>
      <c r="AL723" s="133">
        <v>44655</v>
      </c>
      <c r="AM723" s="128" t="s">
        <v>64</v>
      </c>
      <c r="AN723" s="128" t="s">
        <v>1149</v>
      </c>
      <c r="AO723" s="116"/>
      <c r="AP723" s="116"/>
      <c r="AQ723" s="116"/>
      <c r="AR723" s="116"/>
      <c r="AS723" s="128" t="s">
        <v>53</v>
      </c>
      <c r="AT723" s="128"/>
      <c r="AU723" s="123"/>
      <c r="AV723" s="123"/>
      <c r="AW723" s="123"/>
      <c r="AX723" s="123"/>
      <c r="AY723" s="123"/>
      <c r="AZ723" s="123"/>
      <c r="BA723" s="116"/>
      <c r="BB723" s="116">
        <f t="shared" si="44"/>
        <v>14</v>
      </c>
      <c r="BC723" s="116">
        <f t="shared" si="45"/>
        <v>3</v>
      </c>
      <c r="BD723" s="116">
        <f t="shared" si="46"/>
        <v>2022</v>
      </c>
      <c r="BE723" s="124">
        <f t="shared" si="47"/>
        <v>0.28499999999999998</v>
      </c>
    </row>
    <row r="724" spans="1:57">
      <c r="A724" s="116"/>
      <c r="B724" s="116"/>
      <c r="C724" s="128" t="s">
        <v>1150</v>
      </c>
      <c r="D724" s="116"/>
      <c r="E724" s="128" t="s">
        <v>998</v>
      </c>
      <c r="F724" s="128" t="s">
        <v>1002</v>
      </c>
      <c r="G724" s="128" t="s">
        <v>1003</v>
      </c>
      <c r="H724" s="116"/>
      <c r="I724" s="116"/>
      <c r="J724" s="116"/>
      <c r="K724" s="128" t="s">
        <v>994</v>
      </c>
      <c r="L724" s="128" t="s">
        <v>995</v>
      </c>
      <c r="M724" s="128" t="s">
        <v>996</v>
      </c>
      <c r="N724" s="128" t="s">
        <v>997</v>
      </c>
      <c r="O724" s="128">
        <v>83201</v>
      </c>
      <c r="P724" s="116"/>
      <c r="Q724" s="116"/>
      <c r="R724" s="116"/>
      <c r="S724" s="116"/>
      <c r="T724" s="128">
        <v>12005833</v>
      </c>
      <c r="U724" s="139">
        <v>0</v>
      </c>
      <c r="V724" s="128" t="s">
        <v>74</v>
      </c>
      <c r="W724" s="128">
        <v>475</v>
      </c>
      <c r="X724" s="128">
        <v>600</v>
      </c>
      <c r="Y724" s="128">
        <v>20</v>
      </c>
      <c r="Z724" s="128" t="s">
        <v>56</v>
      </c>
      <c r="AA724" s="116"/>
      <c r="AB724" s="116"/>
      <c r="AC724" s="116"/>
      <c r="AD724" s="116"/>
      <c r="AE724" s="128" t="s">
        <v>1150</v>
      </c>
      <c r="AF724" s="116"/>
      <c r="AG724" s="128" t="s">
        <v>1000</v>
      </c>
      <c r="AH724" s="133">
        <v>44650</v>
      </c>
      <c r="AI724" s="133">
        <v>44650</v>
      </c>
      <c r="AJ724" s="133">
        <v>44652</v>
      </c>
      <c r="AK724" s="133">
        <v>44655</v>
      </c>
      <c r="AL724" s="133">
        <v>44655</v>
      </c>
      <c r="AM724" s="128" t="s">
        <v>64</v>
      </c>
      <c r="AN724" s="128" t="s">
        <v>1151</v>
      </c>
      <c r="AO724" s="116"/>
      <c r="AP724" s="116"/>
      <c r="AQ724" s="116"/>
      <c r="AR724" s="116"/>
      <c r="AS724" s="128" t="s">
        <v>53</v>
      </c>
      <c r="AT724" s="128"/>
      <c r="AU724" s="123"/>
      <c r="AV724" s="123"/>
      <c r="AW724" s="123"/>
      <c r="AX724" s="123"/>
      <c r="AY724" s="123"/>
      <c r="AZ724" s="123"/>
      <c r="BA724" s="116"/>
      <c r="BB724" s="116">
        <f t="shared" si="44"/>
        <v>14</v>
      </c>
      <c r="BC724" s="116">
        <f t="shared" si="45"/>
        <v>3</v>
      </c>
      <c r="BD724" s="116">
        <f t="shared" si="46"/>
        <v>2022</v>
      </c>
      <c r="BE724" s="124">
        <f t="shared" si="47"/>
        <v>0.28499999999999998</v>
      </c>
    </row>
    <row r="725" spans="1:57">
      <c r="A725" s="116"/>
      <c r="B725" s="116"/>
      <c r="C725" s="128" t="s">
        <v>1152</v>
      </c>
      <c r="D725" s="116"/>
      <c r="E725" s="128" t="s">
        <v>998</v>
      </c>
      <c r="F725" s="128" t="s">
        <v>1002</v>
      </c>
      <c r="G725" s="128" t="s">
        <v>1003</v>
      </c>
      <c r="H725" s="116"/>
      <c r="I725" s="116"/>
      <c r="J725" s="116"/>
      <c r="K725" s="128" t="s">
        <v>994</v>
      </c>
      <c r="L725" s="128" t="s">
        <v>995</v>
      </c>
      <c r="M725" s="128" t="s">
        <v>996</v>
      </c>
      <c r="N725" s="128" t="s">
        <v>997</v>
      </c>
      <c r="O725" s="128">
        <v>83201</v>
      </c>
      <c r="P725" s="116"/>
      <c r="Q725" s="116"/>
      <c r="R725" s="116"/>
      <c r="S725" s="116"/>
      <c r="T725" s="128">
        <v>12005833</v>
      </c>
      <c r="U725" s="139">
        <v>0</v>
      </c>
      <c r="V725" s="128" t="s">
        <v>74</v>
      </c>
      <c r="W725" s="128">
        <v>475</v>
      </c>
      <c r="X725" s="128">
        <v>600</v>
      </c>
      <c r="Y725" s="128">
        <v>20</v>
      </c>
      <c r="Z725" s="128" t="s">
        <v>56</v>
      </c>
      <c r="AA725" s="116"/>
      <c r="AB725" s="116"/>
      <c r="AC725" s="116"/>
      <c r="AD725" s="116"/>
      <c r="AE725" s="128" t="s">
        <v>1152</v>
      </c>
      <c r="AF725" s="116"/>
      <c r="AG725" s="128" t="s">
        <v>1000</v>
      </c>
      <c r="AH725" s="133">
        <v>44651</v>
      </c>
      <c r="AI725" s="133">
        <v>44651</v>
      </c>
      <c r="AJ725" s="133">
        <v>44651</v>
      </c>
      <c r="AK725" s="133">
        <v>44652</v>
      </c>
      <c r="AL725" s="133">
        <v>44652</v>
      </c>
      <c r="AM725" s="128" t="s">
        <v>64</v>
      </c>
      <c r="AN725" s="128" t="s">
        <v>1153</v>
      </c>
      <c r="AO725" s="116"/>
      <c r="AP725" s="116"/>
      <c r="AQ725" s="116"/>
      <c r="AR725" s="116"/>
      <c r="AS725" s="128" t="s">
        <v>53</v>
      </c>
      <c r="AT725" s="128"/>
      <c r="AU725" s="123"/>
      <c r="AV725" s="123"/>
      <c r="AW725" s="123"/>
      <c r="AX725" s="123"/>
      <c r="AY725" s="123"/>
      <c r="AZ725" s="123"/>
      <c r="BA725" s="116"/>
      <c r="BB725" s="116">
        <f t="shared" si="44"/>
        <v>14</v>
      </c>
      <c r="BC725" s="116">
        <f t="shared" si="45"/>
        <v>3</v>
      </c>
      <c r="BD725" s="116">
        <f t="shared" si="46"/>
        <v>2022</v>
      </c>
      <c r="BE725" s="124">
        <f t="shared" si="47"/>
        <v>0.28499999999999998</v>
      </c>
    </row>
    <row r="726" spans="1:57">
      <c r="A726" s="116"/>
      <c r="B726" s="116"/>
      <c r="C726" s="128" t="s">
        <v>1154</v>
      </c>
      <c r="D726" s="116"/>
      <c r="E726" s="128" t="s">
        <v>998</v>
      </c>
      <c r="F726" s="128" t="s">
        <v>1002</v>
      </c>
      <c r="G726" s="128" t="s">
        <v>1003</v>
      </c>
      <c r="H726" s="116"/>
      <c r="I726" s="116"/>
      <c r="J726" s="116"/>
      <c r="K726" s="128" t="s">
        <v>994</v>
      </c>
      <c r="L726" s="128" t="s">
        <v>995</v>
      </c>
      <c r="M726" s="128" t="s">
        <v>996</v>
      </c>
      <c r="N726" s="128" t="s">
        <v>997</v>
      </c>
      <c r="O726" s="128">
        <v>83201</v>
      </c>
      <c r="P726" s="116"/>
      <c r="Q726" s="116"/>
      <c r="R726" s="116"/>
      <c r="S726" s="116"/>
      <c r="T726" s="128">
        <v>12005833</v>
      </c>
      <c r="U726" s="139">
        <v>0</v>
      </c>
      <c r="V726" s="128" t="s">
        <v>74</v>
      </c>
      <c r="W726" s="128">
        <v>475</v>
      </c>
      <c r="X726" s="128">
        <v>600</v>
      </c>
      <c r="Y726" s="128">
        <v>20</v>
      </c>
      <c r="Z726" s="128" t="s">
        <v>56</v>
      </c>
      <c r="AA726" s="116"/>
      <c r="AB726" s="116"/>
      <c r="AC726" s="116"/>
      <c r="AD726" s="116"/>
      <c r="AE726" s="128" t="s">
        <v>1154</v>
      </c>
      <c r="AF726" s="116"/>
      <c r="AG726" s="128" t="s">
        <v>1000</v>
      </c>
      <c r="AH726" s="133">
        <v>44651</v>
      </c>
      <c r="AI726" s="133">
        <v>44651</v>
      </c>
      <c r="AJ726" s="133">
        <v>44653</v>
      </c>
      <c r="AK726" s="133">
        <v>44655</v>
      </c>
      <c r="AL726" s="133">
        <v>44655</v>
      </c>
      <c r="AM726" s="128" t="s">
        <v>64</v>
      </c>
      <c r="AN726" s="128" t="s">
        <v>1155</v>
      </c>
      <c r="AO726" s="116"/>
      <c r="AP726" s="116"/>
      <c r="AQ726" s="116"/>
      <c r="AR726" s="116"/>
      <c r="AS726" s="128" t="s">
        <v>53</v>
      </c>
      <c r="AT726" s="128"/>
      <c r="AU726" s="123"/>
      <c r="AV726" s="123"/>
      <c r="AW726" s="123"/>
      <c r="AX726" s="123"/>
      <c r="AY726" s="123"/>
      <c r="AZ726" s="123"/>
      <c r="BA726" s="116"/>
      <c r="BB726" s="116">
        <f t="shared" si="44"/>
        <v>14</v>
      </c>
      <c r="BC726" s="116">
        <f t="shared" si="45"/>
        <v>3</v>
      </c>
      <c r="BD726" s="116">
        <f t="shared" si="46"/>
        <v>2022</v>
      </c>
      <c r="BE726" s="124">
        <f t="shared" si="47"/>
        <v>0.28499999999999998</v>
      </c>
    </row>
    <row r="727" spans="1:57">
      <c r="A727" s="116"/>
      <c r="B727" s="116"/>
      <c r="C727" s="128" t="s">
        <v>1156</v>
      </c>
      <c r="D727" s="116"/>
      <c r="E727" s="128" t="s">
        <v>998</v>
      </c>
      <c r="F727" s="128" t="s">
        <v>1002</v>
      </c>
      <c r="G727" s="128" t="s">
        <v>1003</v>
      </c>
      <c r="H727" s="116"/>
      <c r="I727" s="116"/>
      <c r="J727" s="116"/>
      <c r="K727" s="128" t="s">
        <v>994</v>
      </c>
      <c r="L727" s="128" t="s">
        <v>995</v>
      </c>
      <c r="M727" s="128" t="s">
        <v>996</v>
      </c>
      <c r="N727" s="128" t="s">
        <v>997</v>
      </c>
      <c r="O727" s="128">
        <v>83201</v>
      </c>
      <c r="P727" s="116"/>
      <c r="Q727" s="116"/>
      <c r="R727" s="116"/>
      <c r="S727" s="116"/>
      <c r="T727" s="128">
        <v>12005833</v>
      </c>
      <c r="U727" s="139">
        <v>0.15</v>
      </c>
      <c r="V727" s="128" t="s">
        <v>74</v>
      </c>
      <c r="W727" s="128">
        <v>475</v>
      </c>
      <c r="X727" s="128">
        <v>600</v>
      </c>
      <c r="Y727" s="128">
        <v>20</v>
      </c>
      <c r="Z727" s="128" t="s">
        <v>56</v>
      </c>
      <c r="AA727" s="116"/>
      <c r="AB727" s="116"/>
      <c r="AC727" s="116"/>
      <c r="AD727" s="116"/>
      <c r="AE727" s="128" t="s">
        <v>1156</v>
      </c>
      <c r="AF727" s="116"/>
      <c r="AG727" s="128" t="s">
        <v>1000</v>
      </c>
      <c r="AH727" s="133">
        <v>44651</v>
      </c>
      <c r="AI727" s="133">
        <v>44651</v>
      </c>
      <c r="AJ727" s="133">
        <v>44652</v>
      </c>
      <c r="AK727" s="133">
        <v>44655</v>
      </c>
      <c r="AL727" s="133">
        <v>44655</v>
      </c>
      <c r="AM727" s="128" t="s">
        <v>64</v>
      </c>
      <c r="AN727" s="128" t="s">
        <v>1157</v>
      </c>
      <c r="AO727" s="116"/>
      <c r="AP727" s="116"/>
      <c r="AQ727" s="116"/>
      <c r="AR727" s="116"/>
      <c r="AS727" s="128" t="s">
        <v>53</v>
      </c>
      <c r="AT727" s="128"/>
      <c r="AU727" s="123"/>
      <c r="AV727" s="123"/>
      <c r="AW727" s="123"/>
      <c r="AX727" s="123"/>
      <c r="AY727" s="123"/>
      <c r="AZ727" s="123"/>
      <c r="BA727" s="116"/>
      <c r="BB727" s="116">
        <f t="shared" si="44"/>
        <v>14</v>
      </c>
      <c r="BC727" s="116">
        <f t="shared" si="45"/>
        <v>3</v>
      </c>
      <c r="BD727" s="116">
        <f t="shared" si="46"/>
        <v>2022</v>
      </c>
      <c r="BE727" s="124">
        <f t="shared" si="47"/>
        <v>0.28499999999999998</v>
      </c>
    </row>
    <row r="728" spans="1:57">
      <c r="A728" s="116"/>
      <c r="B728" s="116"/>
      <c r="C728" s="128" t="s">
        <v>1158</v>
      </c>
      <c r="D728" s="116"/>
      <c r="E728" s="128" t="s">
        <v>998</v>
      </c>
      <c r="F728" s="128" t="s">
        <v>992</v>
      </c>
      <c r="G728" s="128" t="s">
        <v>993</v>
      </c>
      <c r="H728" s="116"/>
      <c r="I728" s="116"/>
      <c r="J728" s="116"/>
      <c r="K728" s="128" t="s">
        <v>994</v>
      </c>
      <c r="L728" s="128" t="s">
        <v>995</v>
      </c>
      <c r="M728" s="128" t="s">
        <v>996</v>
      </c>
      <c r="N728" s="128" t="s">
        <v>997</v>
      </c>
      <c r="O728" s="128">
        <v>83201</v>
      </c>
      <c r="P728" s="116"/>
      <c r="Q728" s="116"/>
      <c r="R728" s="116"/>
      <c r="S728" s="116"/>
      <c r="T728" s="128">
        <v>12005833</v>
      </c>
      <c r="U728" s="139">
        <v>0</v>
      </c>
      <c r="V728" s="128" t="s">
        <v>74</v>
      </c>
      <c r="W728" s="128">
        <v>475</v>
      </c>
      <c r="X728" s="128">
        <v>420</v>
      </c>
      <c r="Y728" s="128">
        <v>14</v>
      </c>
      <c r="Z728" s="128" t="s">
        <v>56</v>
      </c>
      <c r="AA728" s="116"/>
      <c r="AB728" s="116"/>
      <c r="AC728" s="116"/>
      <c r="AD728" s="116"/>
      <c r="AE728" s="128" t="s">
        <v>1158</v>
      </c>
      <c r="AF728" s="116"/>
      <c r="AG728" s="128" t="s">
        <v>1000</v>
      </c>
      <c r="AH728" s="133">
        <v>44655</v>
      </c>
      <c r="AI728" s="133">
        <v>44655</v>
      </c>
      <c r="AJ728" s="133">
        <v>44657</v>
      </c>
      <c r="AK728" s="133">
        <v>44656</v>
      </c>
      <c r="AL728" s="133">
        <v>44656</v>
      </c>
      <c r="AM728" s="128" t="s">
        <v>64</v>
      </c>
      <c r="AN728" s="128" t="s">
        <v>1159</v>
      </c>
      <c r="AO728" s="116"/>
      <c r="AP728" s="116"/>
      <c r="AQ728" s="116"/>
      <c r="AR728" s="116"/>
      <c r="AS728" s="128" t="s">
        <v>53</v>
      </c>
      <c r="AT728" s="128"/>
      <c r="AU728" s="123"/>
      <c r="AV728" s="123"/>
      <c r="AW728" s="123"/>
      <c r="AX728" s="123"/>
      <c r="AY728" s="123"/>
      <c r="AZ728" s="123"/>
      <c r="BA728" s="116"/>
      <c r="BB728" s="116">
        <f t="shared" si="44"/>
        <v>15</v>
      </c>
      <c r="BC728" s="116">
        <f t="shared" si="45"/>
        <v>4</v>
      </c>
      <c r="BD728" s="116">
        <f t="shared" si="46"/>
        <v>2022</v>
      </c>
      <c r="BE728" s="124">
        <f t="shared" si="47"/>
        <v>0.19950000000000001</v>
      </c>
    </row>
    <row r="729" spans="1:57">
      <c r="A729" s="116"/>
      <c r="B729" s="116"/>
      <c r="C729" s="128" t="s">
        <v>1158</v>
      </c>
      <c r="D729" s="116"/>
      <c r="E729" s="128" t="s">
        <v>998</v>
      </c>
      <c r="F729" s="128" t="s">
        <v>992</v>
      </c>
      <c r="G729" s="128" t="s">
        <v>993</v>
      </c>
      <c r="H729" s="116"/>
      <c r="I729" s="116"/>
      <c r="J729" s="116"/>
      <c r="K729" s="128" t="s">
        <v>994</v>
      </c>
      <c r="L729" s="128" t="s">
        <v>995</v>
      </c>
      <c r="M729" s="128" t="s">
        <v>996</v>
      </c>
      <c r="N729" s="128" t="s">
        <v>997</v>
      </c>
      <c r="O729" s="128">
        <v>83201</v>
      </c>
      <c r="P729" s="116"/>
      <c r="Q729" s="116"/>
      <c r="R729" s="116"/>
      <c r="S729" s="116"/>
      <c r="T729" s="128">
        <v>12005833</v>
      </c>
      <c r="U729" s="139">
        <v>0.15</v>
      </c>
      <c r="V729" s="128" t="s">
        <v>74</v>
      </c>
      <c r="W729" s="128">
        <v>475</v>
      </c>
      <c r="X729" s="128">
        <v>90</v>
      </c>
      <c r="Y729" s="128">
        <v>3</v>
      </c>
      <c r="Z729" s="128" t="s">
        <v>56</v>
      </c>
      <c r="AA729" s="116"/>
      <c r="AB729" s="116"/>
      <c r="AC729" s="116"/>
      <c r="AD729" s="116"/>
      <c r="AE729" s="128" t="s">
        <v>1158</v>
      </c>
      <c r="AF729" s="116"/>
      <c r="AG729" s="128" t="s">
        <v>1000</v>
      </c>
      <c r="AH729" s="133">
        <v>44655</v>
      </c>
      <c r="AI729" s="133">
        <v>44655</v>
      </c>
      <c r="AJ729" s="133">
        <v>44657</v>
      </c>
      <c r="AK729" s="133">
        <v>44656</v>
      </c>
      <c r="AL729" s="133">
        <v>44656</v>
      </c>
      <c r="AM729" s="128" t="s">
        <v>64</v>
      </c>
      <c r="AN729" s="128" t="s">
        <v>1321</v>
      </c>
      <c r="AO729" s="116"/>
      <c r="AP729" s="116"/>
      <c r="AQ729" s="116"/>
      <c r="AR729" s="116"/>
      <c r="AS729" s="128" t="s">
        <v>53</v>
      </c>
      <c r="AT729" s="128"/>
      <c r="AU729" s="123"/>
      <c r="AV729" s="123"/>
      <c r="AW729" s="123"/>
      <c r="AX729" s="123"/>
      <c r="AY729" s="123"/>
      <c r="AZ729" s="123"/>
      <c r="BA729" s="116"/>
      <c r="BB729" s="116">
        <f t="shared" si="44"/>
        <v>15</v>
      </c>
      <c r="BC729" s="116">
        <f t="shared" si="45"/>
        <v>4</v>
      </c>
      <c r="BD729" s="116">
        <f t="shared" si="46"/>
        <v>2022</v>
      </c>
      <c r="BE729" s="124">
        <f t="shared" si="47"/>
        <v>4.2750000000000003E-2</v>
      </c>
    </row>
    <row r="730" spans="1:57">
      <c r="A730" s="116"/>
      <c r="B730" s="116"/>
      <c r="C730" s="128" t="s">
        <v>1160</v>
      </c>
      <c r="D730" s="116"/>
      <c r="E730" s="128" t="s">
        <v>998</v>
      </c>
      <c r="F730" s="128" t="s">
        <v>992</v>
      </c>
      <c r="G730" s="128" t="s">
        <v>993</v>
      </c>
      <c r="H730" s="116"/>
      <c r="I730" s="116"/>
      <c r="J730" s="116"/>
      <c r="K730" s="128" t="s">
        <v>994</v>
      </c>
      <c r="L730" s="128" t="s">
        <v>995</v>
      </c>
      <c r="M730" s="128" t="s">
        <v>996</v>
      </c>
      <c r="N730" s="128" t="s">
        <v>997</v>
      </c>
      <c r="O730" s="128">
        <v>83201</v>
      </c>
      <c r="P730" s="116"/>
      <c r="Q730" s="116"/>
      <c r="R730" s="116"/>
      <c r="S730" s="116"/>
      <c r="T730" s="128">
        <v>12005833</v>
      </c>
      <c r="U730" s="139">
        <v>0</v>
      </c>
      <c r="V730" s="128" t="s">
        <v>74</v>
      </c>
      <c r="W730" s="128">
        <v>475</v>
      </c>
      <c r="X730" s="128">
        <v>600</v>
      </c>
      <c r="Y730" s="128">
        <v>20</v>
      </c>
      <c r="Z730" s="128" t="s">
        <v>56</v>
      </c>
      <c r="AA730" s="116"/>
      <c r="AB730" s="116"/>
      <c r="AC730" s="116"/>
      <c r="AD730" s="116"/>
      <c r="AE730" s="128" t="s">
        <v>1160</v>
      </c>
      <c r="AF730" s="116"/>
      <c r="AG730" s="128" t="s">
        <v>1000</v>
      </c>
      <c r="AH730" s="133">
        <v>44655</v>
      </c>
      <c r="AI730" s="133">
        <v>44655</v>
      </c>
      <c r="AJ730" s="133">
        <v>44657</v>
      </c>
      <c r="AK730" s="133">
        <v>44656</v>
      </c>
      <c r="AL730" s="133">
        <v>44656</v>
      </c>
      <c r="AM730" s="128" t="s">
        <v>64</v>
      </c>
      <c r="AN730" s="128" t="s">
        <v>1161</v>
      </c>
      <c r="AO730" s="116"/>
      <c r="AP730" s="116"/>
      <c r="AQ730" s="116"/>
      <c r="AR730" s="116"/>
      <c r="AS730" s="128" t="s">
        <v>53</v>
      </c>
      <c r="AT730" s="128"/>
      <c r="AU730" s="123"/>
      <c r="AV730" s="123"/>
      <c r="AW730" s="123"/>
      <c r="AX730" s="123"/>
      <c r="AY730" s="123"/>
      <c r="AZ730" s="123"/>
      <c r="BA730" s="116"/>
      <c r="BB730" s="116">
        <f t="shared" si="44"/>
        <v>15</v>
      </c>
      <c r="BC730" s="116">
        <f t="shared" si="45"/>
        <v>4</v>
      </c>
      <c r="BD730" s="116">
        <f t="shared" si="46"/>
        <v>2022</v>
      </c>
      <c r="BE730" s="124">
        <f t="shared" si="47"/>
        <v>0.28499999999999998</v>
      </c>
    </row>
    <row r="731" spans="1:57">
      <c r="A731" s="116"/>
      <c r="B731" s="116"/>
      <c r="C731" s="128" t="s">
        <v>1162</v>
      </c>
      <c r="D731" s="116"/>
      <c r="E731" s="128" t="s">
        <v>998</v>
      </c>
      <c r="F731" s="128" t="s">
        <v>1002</v>
      </c>
      <c r="G731" s="128" t="s">
        <v>1003</v>
      </c>
      <c r="H731" s="116"/>
      <c r="I731" s="116"/>
      <c r="J731" s="116"/>
      <c r="K731" s="128" t="s">
        <v>994</v>
      </c>
      <c r="L731" s="128" t="s">
        <v>995</v>
      </c>
      <c r="M731" s="128" t="s">
        <v>996</v>
      </c>
      <c r="N731" s="128" t="s">
        <v>997</v>
      </c>
      <c r="O731" s="128">
        <v>83201</v>
      </c>
      <c r="P731" s="116"/>
      <c r="Q731" s="116"/>
      <c r="R731" s="116"/>
      <c r="S731" s="116"/>
      <c r="T731" s="128">
        <v>12005833</v>
      </c>
      <c r="U731" s="139">
        <v>0</v>
      </c>
      <c r="V731" s="128" t="s">
        <v>74</v>
      </c>
      <c r="W731" s="128">
        <v>475</v>
      </c>
      <c r="X731" s="128">
        <v>600</v>
      </c>
      <c r="Y731" s="128">
        <v>20</v>
      </c>
      <c r="Z731" s="128" t="s">
        <v>56</v>
      </c>
      <c r="AA731" s="116"/>
      <c r="AB731" s="116"/>
      <c r="AC731" s="116"/>
      <c r="AD731" s="116"/>
      <c r="AE731" s="128" t="s">
        <v>1162</v>
      </c>
      <c r="AF731" s="116"/>
      <c r="AG731" s="128" t="s">
        <v>1000</v>
      </c>
      <c r="AH731" s="133">
        <v>44655</v>
      </c>
      <c r="AI731" s="133">
        <v>44655</v>
      </c>
      <c r="AJ731" s="133">
        <v>44657</v>
      </c>
      <c r="AK731" s="133">
        <v>44656</v>
      </c>
      <c r="AL731" s="133">
        <v>44656</v>
      </c>
      <c r="AM731" s="128" t="s">
        <v>64</v>
      </c>
      <c r="AN731" s="128" t="s">
        <v>1163</v>
      </c>
      <c r="AO731" s="116"/>
      <c r="AP731" s="116"/>
      <c r="AQ731" s="116"/>
      <c r="AR731" s="116"/>
      <c r="AS731" s="128" t="s">
        <v>53</v>
      </c>
      <c r="AT731" s="128"/>
      <c r="AU731" s="123"/>
      <c r="AV731" s="123"/>
      <c r="AW731" s="123"/>
      <c r="AX731" s="123"/>
      <c r="AY731" s="123"/>
      <c r="AZ731" s="123"/>
      <c r="BA731" s="116"/>
      <c r="BB731" s="116">
        <f t="shared" si="44"/>
        <v>15</v>
      </c>
      <c r="BC731" s="116">
        <f t="shared" si="45"/>
        <v>4</v>
      </c>
      <c r="BD731" s="116">
        <f t="shared" si="46"/>
        <v>2022</v>
      </c>
      <c r="BE731" s="124">
        <f t="shared" si="47"/>
        <v>0.28499999999999998</v>
      </c>
    </row>
    <row r="732" spans="1:57">
      <c r="A732" s="116"/>
      <c r="B732" s="116"/>
      <c r="C732" s="128" t="s">
        <v>1164</v>
      </c>
      <c r="D732" s="116"/>
      <c r="E732" s="128" t="s">
        <v>998</v>
      </c>
      <c r="F732" s="128" t="s">
        <v>1002</v>
      </c>
      <c r="G732" s="128" t="s">
        <v>1003</v>
      </c>
      <c r="H732" s="116"/>
      <c r="I732" s="116"/>
      <c r="J732" s="116"/>
      <c r="K732" s="128" t="s">
        <v>994</v>
      </c>
      <c r="L732" s="128" t="s">
        <v>995</v>
      </c>
      <c r="M732" s="128" t="s">
        <v>996</v>
      </c>
      <c r="N732" s="128" t="s">
        <v>997</v>
      </c>
      <c r="O732" s="128">
        <v>83201</v>
      </c>
      <c r="P732" s="116"/>
      <c r="Q732" s="116"/>
      <c r="R732" s="116"/>
      <c r="S732" s="116"/>
      <c r="T732" s="128">
        <v>12005833</v>
      </c>
      <c r="U732" s="139">
        <v>0.15</v>
      </c>
      <c r="V732" s="128" t="s">
        <v>74</v>
      </c>
      <c r="W732" s="128">
        <v>475</v>
      </c>
      <c r="X732" s="128">
        <v>600</v>
      </c>
      <c r="Y732" s="128">
        <v>20</v>
      </c>
      <c r="Z732" s="128" t="s">
        <v>56</v>
      </c>
      <c r="AA732" s="116"/>
      <c r="AB732" s="116"/>
      <c r="AC732" s="116"/>
      <c r="AD732" s="116"/>
      <c r="AE732" s="128" t="s">
        <v>1164</v>
      </c>
      <c r="AF732" s="116"/>
      <c r="AG732" s="128" t="s">
        <v>1000</v>
      </c>
      <c r="AH732" s="133">
        <v>44655</v>
      </c>
      <c r="AI732" s="133">
        <v>44655</v>
      </c>
      <c r="AJ732" s="133">
        <v>44657</v>
      </c>
      <c r="AK732" s="133">
        <v>44657</v>
      </c>
      <c r="AL732" s="133">
        <v>44657</v>
      </c>
      <c r="AM732" s="128" t="s">
        <v>64</v>
      </c>
      <c r="AN732" s="128" t="s">
        <v>1165</v>
      </c>
      <c r="AO732" s="116"/>
      <c r="AP732" s="116"/>
      <c r="AQ732" s="116"/>
      <c r="AR732" s="116"/>
      <c r="AS732" s="128" t="s">
        <v>53</v>
      </c>
      <c r="AT732" s="128"/>
      <c r="AU732" s="123"/>
      <c r="AV732" s="123"/>
      <c r="AW732" s="123"/>
      <c r="AX732" s="123"/>
      <c r="AY732" s="123"/>
      <c r="AZ732" s="123"/>
      <c r="BA732" s="116"/>
      <c r="BB732" s="116">
        <f t="shared" si="44"/>
        <v>15</v>
      </c>
      <c r="BC732" s="116">
        <f t="shared" si="45"/>
        <v>4</v>
      </c>
      <c r="BD732" s="116">
        <f t="shared" si="46"/>
        <v>2022</v>
      </c>
      <c r="BE732" s="124">
        <f t="shared" si="47"/>
        <v>0.28499999999999998</v>
      </c>
    </row>
    <row r="733" spans="1:57">
      <c r="A733" s="116"/>
      <c r="B733" s="116"/>
      <c r="C733" s="128" t="s">
        <v>1166</v>
      </c>
      <c r="D733" s="116"/>
      <c r="E733" s="128" t="s">
        <v>998</v>
      </c>
      <c r="F733" s="128" t="s">
        <v>1002</v>
      </c>
      <c r="G733" s="128" t="s">
        <v>1003</v>
      </c>
      <c r="H733" s="116"/>
      <c r="I733" s="116"/>
      <c r="J733" s="116"/>
      <c r="K733" s="128" t="s">
        <v>994</v>
      </c>
      <c r="L733" s="128" t="s">
        <v>995</v>
      </c>
      <c r="M733" s="128" t="s">
        <v>996</v>
      </c>
      <c r="N733" s="128" t="s">
        <v>997</v>
      </c>
      <c r="O733" s="128">
        <v>83201</v>
      </c>
      <c r="P733" s="116"/>
      <c r="Q733" s="116"/>
      <c r="R733" s="116"/>
      <c r="S733" s="116"/>
      <c r="T733" s="128">
        <v>12005833</v>
      </c>
      <c r="U733" s="139">
        <v>0.15</v>
      </c>
      <c r="V733" s="128" t="s">
        <v>74</v>
      </c>
      <c r="W733" s="128">
        <v>475</v>
      </c>
      <c r="X733" s="128">
        <v>600</v>
      </c>
      <c r="Y733" s="128">
        <v>20</v>
      </c>
      <c r="Z733" s="128" t="s">
        <v>56</v>
      </c>
      <c r="AA733" s="116"/>
      <c r="AB733" s="116"/>
      <c r="AC733" s="116"/>
      <c r="AD733" s="116"/>
      <c r="AE733" s="128" t="s">
        <v>1166</v>
      </c>
      <c r="AF733" s="116"/>
      <c r="AG733" s="128" t="s">
        <v>1000</v>
      </c>
      <c r="AH733" s="133">
        <v>44655</v>
      </c>
      <c r="AI733" s="133">
        <v>44655</v>
      </c>
      <c r="AJ733" s="133">
        <v>44657</v>
      </c>
      <c r="AK733" s="133">
        <v>44657</v>
      </c>
      <c r="AL733" s="133">
        <v>44657</v>
      </c>
      <c r="AM733" s="128" t="s">
        <v>64</v>
      </c>
      <c r="AN733" s="128" t="s">
        <v>1167</v>
      </c>
      <c r="AO733" s="116"/>
      <c r="AP733" s="116"/>
      <c r="AQ733" s="116"/>
      <c r="AR733" s="116"/>
      <c r="AS733" s="128" t="s">
        <v>53</v>
      </c>
      <c r="AT733" s="128"/>
      <c r="AU733" s="123"/>
      <c r="AV733" s="123"/>
      <c r="AW733" s="123"/>
      <c r="AX733" s="123"/>
      <c r="AY733" s="123"/>
      <c r="AZ733" s="123"/>
      <c r="BA733" s="116"/>
      <c r="BB733" s="116">
        <f t="shared" si="44"/>
        <v>15</v>
      </c>
      <c r="BC733" s="116">
        <f t="shared" si="45"/>
        <v>4</v>
      </c>
      <c r="BD733" s="116">
        <f t="shared" si="46"/>
        <v>2022</v>
      </c>
      <c r="BE733" s="124">
        <f t="shared" si="47"/>
        <v>0.28499999999999998</v>
      </c>
    </row>
    <row r="734" spans="1:57">
      <c r="A734" s="116"/>
      <c r="B734" s="116"/>
      <c r="C734" s="128" t="s">
        <v>1168</v>
      </c>
      <c r="D734" s="116"/>
      <c r="E734" s="128" t="s">
        <v>998</v>
      </c>
      <c r="F734" s="128" t="s">
        <v>1002</v>
      </c>
      <c r="G734" s="128" t="s">
        <v>1003</v>
      </c>
      <c r="H734" s="116"/>
      <c r="I734" s="116"/>
      <c r="J734" s="116"/>
      <c r="K734" s="128" t="s">
        <v>994</v>
      </c>
      <c r="L734" s="128" t="s">
        <v>995</v>
      </c>
      <c r="M734" s="128" t="s">
        <v>996</v>
      </c>
      <c r="N734" s="128" t="s">
        <v>997</v>
      </c>
      <c r="O734" s="128">
        <v>83201</v>
      </c>
      <c r="P734" s="116"/>
      <c r="Q734" s="116"/>
      <c r="R734" s="116"/>
      <c r="S734" s="116"/>
      <c r="T734" s="128">
        <v>12005833</v>
      </c>
      <c r="U734" s="139">
        <v>0</v>
      </c>
      <c r="V734" s="128" t="s">
        <v>74</v>
      </c>
      <c r="W734" s="128">
        <v>475</v>
      </c>
      <c r="X734" s="128">
        <v>600</v>
      </c>
      <c r="Y734" s="128">
        <v>20</v>
      </c>
      <c r="Z734" s="128" t="s">
        <v>56</v>
      </c>
      <c r="AA734" s="116"/>
      <c r="AB734" s="116"/>
      <c r="AC734" s="116"/>
      <c r="AD734" s="116"/>
      <c r="AE734" s="128" t="s">
        <v>1168</v>
      </c>
      <c r="AF734" s="116"/>
      <c r="AG734" s="128" t="s">
        <v>1000</v>
      </c>
      <c r="AH734" s="133">
        <v>44655</v>
      </c>
      <c r="AI734" s="133">
        <v>44655</v>
      </c>
      <c r="AJ734" s="133">
        <v>44650</v>
      </c>
      <c r="AK734" s="133">
        <v>44657</v>
      </c>
      <c r="AL734" s="133">
        <v>44657</v>
      </c>
      <c r="AM734" s="128" t="s">
        <v>64</v>
      </c>
      <c r="AN734" s="128" t="s">
        <v>1169</v>
      </c>
      <c r="AO734" s="116"/>
      <c r="AP734" s="116"/>
      <c r="AQ734" s="116"/>
      <c r="AR734" s="116"/>
      <c r="AS734" s="128" t="s">
        <v>53</v>
      </c>
      <c r="AT734" s="128"/>
      <c r="AU734" s="123"/>
      <c r="AV734" s="123"/>
      <c r="AW734" s="123"/>
      <c r="AX734" s="123"/>
      <c r="AY734" s="123"/>
      <c r="AZ734" s="123"/>
      <c r="BA734" s="116"/>
      <c r="BB734" s="116">
        <f t="shared" si="44"/>
        <v>15</v>
      </c>
      <c r="BC734" s="116">
        <f t="shared" si="45"/>
        <v>4</v>
      </c>
      <c r="BD734" s="116">
        <f t="shared" si="46"/>
        <v>2022</v>
      </c>
      <c r="BE734" s="124">
        <f t="shared" si="47"/>
        <v>0.28499999999999998</v>
      </c>
    </row>
    <row r="735" spans="1:57">
      <c r="A735" s="116"/>
      <c r="B735" s="116"/>
      <c r="C735" s="128" t="s">
        <v>1170</v>
      </c>
      <c r="D735" s="116"/>
      <c r="E735" s="128" t="s">
        <v>998</v>
      </c>
      <c r="F735" s="128" t="s">
        <v>1002</v>
      </c>
      <c r="G735" s="128" t="s">
        <v>1003</v>
      </c>
      <c r="H735" s="116"/>
      <c r="I735" s="116"/>
      <c r="J735" s="116"/>
      <c r="K735" s="128" t="s">
        <v>994</v>
      </c>
      <c r="L735" s="128" t="s">
        <v>995</v>
      </c>
      <c r="M735" s="128" t="s">
        <v>996</v>
      </c>
      <c r="N735" s="128" t="s">
        <v>997</v>
      </c>
      <c r="O735" s="128">
        <v>83201</v>
      </c>
      <c r="P735" s="116"/>
      <c r="Q735" s="116"/>
      <c r="R735" s="116"/>
      <c r="S735" s="116"/>
      <c r="T735" s="128">
        <v>12005833</v>
      </c>
      <c r="U735" s="139">
        <v>0</v>
      </c>
      <c r="V735" s="128" t="s">
        <v>74</v>
      </c>
      <c r="W735" s="128">
        <v>475</v>
      </c>
      <c r="X735" s="128">
        <v>600</v>
      </c>
      <c r="Y735" s="128">
        <v>20</v>
      </c>
      <c r="Z735" s="128" t="s">
        <v>56</v>
      </c>
      <c r="AA735" s="116"/>
      <c r="AB735" s="116"/>
      <c r="AC735" s="116"/>
      <c r="AD735" s="116"/>
      <c r="AE735" s="128" t="s">
        <v>1170</v>
      </c>
      <c r="AF735" s="116"/>
      <c r="AG735" s="128" t="s">
        <v>1000</v>
      </c>
      <c r="AH735" s="133">
        <v>44655</v>
      </c>
      <c r="AI735" s="133">
        <v>44655</v>
      </c>
      <c r="AJ735" s="133">
        <v>44657</v>
      </c>
      <c r="AK735" s="133">
        <v>44657</v>
      </c>
      <c r="AL735" s="133">
        <v>44657</v>
      </c>
      <c r="AM735" s="128" t="s">
        <v>64</v>
      </c>
      <c r="AN735" s="128" t="s">
        <v>1171</v>
      </c>
      <c r="AO735" s="116"/>
      <c r="AP735" s="116"/>
      <c r="AQ735" s="116"/>
      <c r="AR735" s="116"/>
      <c r="AS735" s="128" t="s">
        <v>53</v>
      </c>
      <c r="AT735" s="128"/>
      <c r="AU735" s="123"/>
      <c r="AV735" s="123"/>
      <c r="AW735" s="123"/>
      <c r="AX735" s="123"/>
      <c r="AY735" s="123"/>
      <c r="AZ735" s="123"/>
      <c r="BA735" s="116"/>
      <c r="BB735" s="116">
        <f t="shared" si="44"/>
        <v>15</v>
      </c>
      <c r="BC735" s="116">
        <f t="shared" si="45"/>
        <v>4</v>
      </c>
      <c r="BD735" s="116">
        <f t="shared" si="46"/>
        <v>2022</v>
      </c>
      <c r="BE735" s="124">
        <f t="shared" si="47"/>
        <v>0.28499999999999998</v>
      </c>
    </row>
    <row r="736" spans="1:57">
      <c r="A736" s="116"/>
      <c r="B736" s="116"/>
      <c r="C736" s="128" t="s">
        <v>1172</v>
      </c>
      <c r="D736" s="116"/>
      <c r="E736" s="128" t="s">
        <v>998</v>
      </c>
      <c r="F736" s="128" t="s">
        <v>1002</v>
      </c>
      <c r="G736" s="128" t="s">
        <v>1003</v>
      </c>
      <c r="H736" s="116"/>
      <c r="I736" s="116"/>
      <c r="J736" s="116"/>
      <c r="K736" s="128" t="s">
        <v>994</v>
      </c>
      <c r="L736" s="128" t="s">
        <v>995</v>
      </c>
      <c r="M736" s="128" t="s">
        <v>996</v>
      </c>
      <c r="N736" s="128" t="s">
        <v>997</v>
      </c>
      <c r="O736" s="128">
        <v>83201</v>
      </c>
      <c r="P736" s="116"/>
      <c r="Q736" s="116"/>
      <c r="R736" s="116"/>
      <c r="S736" s="116"/>
      <c r="T736" s="128">
        <v>12005833</v>
      </c>
      <c r="U736" s="139">
        <v>0</v>
      </c>
      <c r="V736" s="128" t="s">
        <v>74</v>
      </c>
      <c r="W736" s="128">
        <v>475</v>
      </c>
      <c r="X736" s="128">
        <v>600</v>
      </c>
      <c r="Y736" s="128">
        <v>20</v>
      </c>
      <c r="Z736" s="128" t="s">
        <v>56</v>
      </c>
      <c r="AA736" s="116"/>
      <c r="AB736" s="116"/>
      <c r="AC736" s="116"/>
      <c r="AD736" s="116"/>
      <c r="AE736" s="128" t="s">
        <v>1172</v>
      </c>
      <c r="AF736" s="116"/>
      <c r="AG736" s="128" t="s">
        <v>1000</v>
      </c>
      <c r="AH736" s="133">
        <v>44655</v>
      </c>
      <c r="AI736" s="133">
        <v>44655</v>
      </c>
      <c r="AJ736" s="133">
        <v>44657</v>
      </c>
      <c r="AK736" s="133">
        <v>44657</v>
      </c>
      <c r="AL736" s="133">
        <v>44657</v>
      </c>
      <c r="AM736" s="128" t="s">
        <v>64</v>
      </c>
      <c r="AN736" s="128" t="s">
        <v>1173</v>
      </c>
      <c r="AO736" s="116"/>
      <c r="AP736" s="116"/>
      <c r="AQ736" s="116"/>
      <c r="AR736" s="116"/>
      <c r="AS736" s="128" t="s">
        <v>53</v>
      </c>
      <c r="AT736" s="128"/>
      <c r="AU736" s="123"/>
      <c r="AV736" s="123"/>
      <c r="AW736" s="123"/>
      <c r="AX736" s="123"/>
      <c r="AY736" s="123"/>
      <c r="AZ736" s="123"/>
      <c r="BA736" s="116"/>
      <c r="BB736" s="116">
        <f t="shared" si="44"/>
        <v>15</v>
      </c>
      <c r="BC736" s="116">
        <f t="shared" si="45"/>
        <v>4</v>
      </c>
      <c r="BD736" s="116">
        <f t="shared" si="46"/>
        <v>2022</v>
      </c>
      <c r="BE736" s="124">
        <f t="shared" si="47"/>
        <v>0.28499999999999998</v>
      </c>
    </row>
    <row r="737" spans="1:57">
      <c r="A737" s="116"/>
      <c r="B737" s="116"/>
      <c r="C737" s="128" t="s">
        <v>1174</v>
      </c>
      <c r="D737" s="116"/>
      <c r="E737" s="128" t="s">
        <v>998</v>
      </c>
      <c r="F737" s="128" t="s">
        <v>1002</v>
      </c>
      <c r="G737" s="128" t="s">
        <v>1003</v>
      </c>
      <c r="H737" s="116"/>
      <c r="I737" s="116"/>
      <c r="J737" s="116"/>
      <c r="K737" s="128" t="s">
        <v>994</v>
      </c>
      <c r="L737" s="128" t="s">
        <v>995</v>
      </c>
      <c r="M737" s="128" t="s">
        <v>996</v>
      </c>
      <c r="N737" s="128" t="s">
        <v>997</v>
      </c>
      <c r="O737" s="128">
        <v>83201</v>
      </c>
      <c r="P737" s="116"/>
      <c r="Q737" s="116"/>
      <c r="R737" s="116"/>
      <c r="S737" s="116"/>
      <c r="T737" s="128">
        <v>12005833</v>
      </c>
      <c r="U737" s="139">
        <v>0</v>
      </c>
      <c r="V737" s="128" t="s">
        <v>74</v>
      </c>
      <c r="W737" s="128">
        <v>475</v>
      </c>
      <c r="X737" s="128">
        <v>600</v>
      </c>
      <c r="Y737" s="128">
        <v>20</v>
      </c>
      <c r="Z737" s="128" t="s">
        <v>56</v>
      </c>
      <c r="AA737" s="116"/>
      <c r="AB737" s="116"/>
      <c r="AC737" s="116"/>
      <c r="AD737" s="116"/>
      <c r="AE737" s="128" t="s">
        <v>1174</v>
      </c>
      <c r="AF737" s="116"/>
      <c r="AG737" s="128" t="s">
        <v>1000</v>
      </c>
      <c r="AH737" s="133">
        <v>44655</v>
      </c>
      <c r="AI737" s="133">
        <v>44655</v>
      </c>
      <c r="AJ737" s="133">
        <v>44657</v>
      </c>
      <c r="AK737" s="133">
        <v>44657</v>
      </c>
      <c r="AL737" s="133">
        <v>44657</v>
      </c>
      <c r="AM737" s="128" t="s">
        <v>64</v>
      </c>
      <c r="AN737" s="128" t="s">
        <v>1175</v>
      </c>
      <c r="AO737" s="116"/>
      <c r="AP737" s="116"/>
      <c r="AQ737" s="116"/>
      <c r="AR737" s="116"/>
      <c r="AS737" s="128" t="s">
        <v>53</v>
      </c>
      <c r="AT737" s="128"/>
      <c r="AU737" s="123"/>
      <c r="AV737" s="123"/>
      <c r="AW737" s="123"/>
      <c r="AX737" s="123"/>
      <c r="AY737" s="123"/>
      <c r="AZ737" s="123"/>
      <c r="BA737" s="116"/>
      <c r="BB737" s="116">
        <f t="shared" si="44"/>
        <v>15</v>
      </c>
      <c r="BC737" s="116">
        <f t="shared" si="45"/>
        <v>4</v>
      </c>
      <c r="BD737" s="116">
        <f t="shared" si="46"/>
        <v>2022</v>
      </c>
      <c r="BE737" s="124">
        <f t="shared" si="47"/>
        <v>0.28499999999999998</v>
      </c>
    </row>
    <row r="738" spans="1:57">
      <c r="A738" s="116"/>
      <c r="B738" s="116"/>
      <c r="C738" s="128" t="s">
        <v>1176</v>
      </c>
      <c r="D738" s="116"/>
      <c r="E738" s="128" t="s">
        <v>998</v>
      </c>
      <c r="F738" s="128" t="s">
        <v>1002</v>
      </c>
      <c r="G738" s="128" t="s">
        <v>1003</v>
      </c>
      <c r="H738" s="116"/>
      <c r="I738" s="116"/>
      <c r="J738" s="116"/>
      <c r="K738" s="128" t="s">
        <v>994</v>
      </c>
      <c r="L738" s="128" t="s">
        <v>995</v>
      </c>
      <c r="M738" s="128" t="s">
        <v>996</v>
      </c>
      <c r="N738" s="128" t="s">
        <v>997</v>
      </c>
      <c r="O738" s="128">
        <v>83201</v>
      </c>
      <c r="P738" s="116"/>
      <c r="Q738" s="116"/>
      <c r="R738" s="116"/>
      <c r="S738" s="116"/>
      <c r="T738" s="128">
        <v>12005833</v>
      </c>
      <c r="U738" s="139">
        <v>0</v>
      </c>
      <c r="V738" s="128" t="s">
        <v>74</v>
      </c>
      <c r="W738" s="128">
        <v>475</v>
      </c>
      <c r="X738" s="128">
        <v>600</v>
      </c>
      <c r="Y738" s="128">
        <v>20</v>
      </c>
      <c r="Z738" s="128" t="s">
        <v>56</v>
      </c>
      <c r="AA738" s="116"/>
      <c r="AB738" s="116"/>
      <c r="AC738" s="116"/>
      <c r="AD738" s="116"/>
      <c r="AE738" s="128" t="s">
        <v>1176</v>
      </c>
      <c r="AF738" s="116"/>
      <c r="AG738" s="128" t="s">
        <v>1000</v>
      </c>
      <c r="AH738" s="133">
        <v>44655</v>
      </c>
      <c r="AI738" s="133">
        <v>44655</v>
      </c>
      <c r="AJ738" s="133">
        <v>44657</v>
      </c>
      <c r="AK738" s="133">
        <v>44657</v>
      </c>
      <c r="AL738" s="133">
        <v>44657</v>
      </c>
      <c r="AM738" s="128" t="s">
        <v>64</v>
      </c>
      <c r="AN738" s="128" t="s">
        <v>1177</v>
      </c>
      <c r="AO738" s="116"/>
      <c r="AP738" s="116"/>
      <c r="AQ738" s="116"/>
      <c r="AR738" s="116"/>
      <c r="AS738" s="128" t="s">
        <v>53</v>
      </c>
      <c r="AT738" s="128"/>
      <c r="AU738" s="123"/>
      <c r="AV738" s="123"/>
      <c r="AW738" s="123"/>
      <c r="AX738" s="123"/>
      <c r="AY738" s="123"/>
      <c r="AZ738" s="123"/>
      <c r="BA738" s="116"/>
      <c r="BB738" s="116">
        <f t="shared" si="44"/>
        <v>15</v>
      </c>
      <c r="BC738" s="116">
        <f t="shared" si="45"/>
        <v>4</v>
      </c>
      <c r="BD738" s="116">
        <f t="shared" si="46"/>
        <v>2022</v>
      </c>
      <c r="BE738" s="124">
        <f t="shared" si="47"/>
        <v>0.28499999999999998</v>
      </c>
    </row>
    <row r="739" spans="1:57">
      <c r="A739" s="116"/>
      <c r="B739" s="116"/>
      <c r="C739" s="128" t="s">
        <v>1178</v>
      </c>
      <c r="D739" s="116"/>
      <c r="E739" s="128" t="s">
        <v>998</v>
      </c>
      <c r="F739" s="128" t="s">
        <v>1002</v>
      </c>
      <c r="G739" s="128" t="s">
        <v>1003</v>
      </c>
      <c r="H739" s="116"/>
      <c r="I739" s="116"/>
      <c r="J739" s="116"/>
      <c r="K739" s="128" t="s">
        <v>994</v>
      </c>
      <c r="L739" s="128" t="s">
        <v>995</v>
      </c>
      <c r="M739" s="128" t="s">
        <v>996</v>
      </c>
      <c r="N739" s="128" t="s">
        <v>997</v>
      </c>
      <c r="O739" s="128">
        <v>83201</v>
      </c>
      <c r="P739" s="116"/>
      <c r="Q739" s="116"/>
      <c r="R739" s="116"/>
      <c r="S739" s="116"/>
      <c r="T739" s="128">
        <v>12005833</v>
      </c>
      <c r="U739" s="139">
        <v>0</v>
      </c>
      <c r="V739" s="128" t="s">
        <v>74</v>
      </c>
      <c r="W739" s="128">
        <v>475</v>
      </c>
      <c r="X739" s="128">
        <v>600</v>
      </c>
      <c r="Y739" s="128">
        <v>20</v>
      </c>
      <c r="Z739" s="128" t="s">
        <v>56</v>
      </c>
      <c r="AA739" s="116"/>
      <c r="AB739" s="116"/>
      <c r="AC739" s="116"/>
      <c r="AD739" s="116"/>
      <c r="AE739" s="128" t="s">
        <v>1178</v>
      </c>
      <c r="AF739" s="116"/>
      <c r="AG739" s="128" t="s">
        <v>1000</v>
      </c>
      <c r="AH739" s="133">
        <v>44655</v>
      </c>
      <c r="AI739" s="133">
        <v>44655</v>
      </c>
      <c r="AJ739" s="133">
        <v>44657</v>
      </c>
      <c r="AK739" s="133">
        <v>44657</v>
      </c>
      <c r="AL739" s="133">
        <v>44657</v>
      </c>
      <c r="AM739" s="128" t="s">
        <v>64</v>
      </c>
      <c r="AN739" s="128" t="s">
        <v>1179</v>
      </c>
      <c r="AO739" s="116"/>
      <c r="AP739" s="116"/>
      <c r="AQ739" s="116"/>
      <c r="AR739" s="116"/>
      <c r="AS739" s="128" t="s">
        <v>53</v>
      </c>
      <c r="AT739" s="128"/>
      <c r="AU739" s="123"/>
      <c r="AV739" s="123"/>
      <c r="AW739" s="123"/>
      <c r="AX739" s="123"/>
      <c r="AY739" s="123"/>
      <c r="AZ739" s="123"/>
      <c r="BA739" s="116"/>
      <c r="BB739" s="116">
        <f t="shared" si="44"/>
        <v>15</v>
      </c>
      <c r="BC739" s="116">
        <f t="shared" si="45"/>
        <v>4</v>
      </c>
      <c r="BD739" s="116">
        <f t="shared" si="46"/>
        <v>2022</v>
      </c>
      <c r="BE739" s="124">
        <f t="shared" si="47"/>
        <v>0.28499999999999998</v>
      </c>
    </row>
    <row r="740" spans="1:57">
      <c r="A740" s="116"/>
      <c r="B740" s="116"/>
      <c r="C740" s="128" t="s">
        <v>1180</v>
      </c>
      <c r="D740" s="116"/>
      <c r="E740" s="128" t="s">
        <v>998</v>
      </c>
      <c r="F740" s="128" t="s">
        <v>1002</v>
      </c>
      <c r="G740" s="128" t="s">
        <v>1003</v>
      </c>
      <c r="H740" s="116"/>
      <c r="I740" s="116"/>
      <c r="J740" s="116"/>
      <c r="K740" s="128" t="s">
        <v>994</v>
      </c>
      <c r="L740" s="128" t="s">
        <v>995</v>
      </c>
      <c r="M740" s="128" t="s">
        <v>996</v>
      </c>
      <c r="N740" s="128" t="s">
        <v>997</v>
      </c>
      <c r="O740" s="128">
        <v>83201</v>
      </c>
      <c r="P740" s="116"/>
      <c r="Q740" s="116"/>
      <c r="R740" s="116"/>
      <c r="S740" s="116"/>
      <c r="T740" s="128">
        <v>12005833</v>
      </c>
      <c r="U740" s="139">
        <v>0</v>
      </c>
      <c r="V740" s="128" t="s">
        <v>74</v>
      </c>
      <c r="W740" s="128">
        <v>475</v>
      </c>
      <c r="X740" s="128">
        <v>600</v>
      </c>
      <c r="Y740" s="128">
        <v>20</v>
      </c>
      <c r="Z740" s="128" t="s">
        <v>56</v>
      </c>
      <c r="AA740" s="116"/>
      <c r="AB740" s="116"/>
      <c r="AC740" s="116"/>
      <c r="AD740" s="116"/>
      <c r="AE740" s="128" t="s">
        <v>1180</v>
      </c>
      <c r="AF740" s="116"/>
      <c r="AG740" s="128" t="s">
        <v>1000</v>
      </c>
      <c r="AH740" s="133">
        <v>44655</v>
      </c>
      <c r="AI740" s="133">
        <v>44655</v>
      </c>
      <c r="AJ740" s="133">
        <v>44657</v>
      </c>
      <c r="AK740" s="133">
        <v>44658</v>
      </c>
      <c r="AL740" s="133">
        <v>44658</v>
      </c>
      <c r="AM740" s="128" t="s">
        <v>64</v>
      </c>
      <c r="AN740" s="128" t="s">
        <v>1181</v>
      </c>
      <c r="AO740" s="116"/>
      <c r="AP740" s="116"/>
      <c r="AQ740" s="116"/>
      <c r="AR740" s="116"/>
      <c r="AS740" s="128" t="s">
        <v>53</v>
      </c>
      <c r="AT740" s="128"/>
      <c r="AU740" s="123"/>
      <c r="AV740" s="123"/>
      <c r="AW740" s="123"/>
      <c r="AX740" s="123"/>
      <c r="AY740" s="123"/>
      <c r="AZ740" s="123"/>
      <c r="BA740" s="116"/>
      <c r="BB740" s="116">
        <f t="shared" si="44"/>
        <v>15</v>
      </c>
      <c r="BC740" s="116">
        <f t="shared" si="45"/>
        <v>4</v>
      </c>
      <c r="BD740" s="116">
        <f t="shared" si="46"/>
        <v>2022</v>
      </c>
      <c r="BE740" s="124">
        <f t="shared" si="47"/>
        <v>0.28499999999999998</v>
      </c>
    </row>
    <row r="741" spans="1:57">
      <c r="A741" s="116"/>
      <c r="B741" s="116"/>
      <c r="C741" s="128" t="s">
        <v>1182</v>
      </c>
      <c r="D741" s="116"/>
      <c r="E741" s="128" t="s">
        <v>998</v>
      </c>
      <c r="F741" s="128" t="s">
        <v>1183</v>
      </c>
      <c r="G741" s="128" t="s">
        <v>1184</v>
      </c>
      <c r="H741" s="116"/>
      <c r="I741" s="116"/>
      <c r="J741" s="116"/>
      <c r="K741" s="128" t="s">
        <v>994</v>
      </c>
      <c r="L741" s="128" t="s">
        <v>995</v>
      </c>
      <c r="M741" s="128" t="s">
        <v>996</v>
      </c>
      <c r="N741" s="128" t="s">
        <v>997</v>
      </c>
      <c r="O741" s="128">
        <v>83201</v>
      </c>
      <c r="P741" s="116"/>
      <c r="Q741" s="116"/>
      <c r="R741" s="116"/>
      <c r="S741" s="116"/>
      <c r="T741" s="128">
        <v>12005833</v>
      </c>
      <c r="U741" s="139">
        <v>0.15</v>
      </c>
      <c r="V741" s="128" t="s">
        <v>74</v>
      </c>
      <c r="W741" s="128">
        <v>475</v>
      </c>
      <c r="X741" s="128">
        <v>600</v>
      </c>
      <c r="Y741" s="128">
        <v>20</v>
      </c>
      <c r="Z741" s="128" t="s">
        <v>56</v>
      </c>
      <c r="AA741" s="116"/>
      <c r="AB741" s="116"/>
      <c r="AC741" s="116"/>
      <c r="AD741" s="116"/>
      <c r="AE741" s="128" t="s">
        <v>1182</v>
      </c>
      <c r="AF741" s="116"/>
      <c r="AG741" s="128" t="s">
        <v>1185</v>
      </c>
      <c r="AH741" s="133">
        <v>44664</v>
      </c>
      <c r="AI741" s="133">
        <v>44664</v>
      </c>
      <c r="AJ741" s="133">
        <v>44669</v>
      </c>
      <c r="AK741" s="133">
        <v>44667</v>
      </c>
      <c r="AL741" s="133">
        <v>44667</v>
      </c>
      <c r="AM741" s="128" t="s">
        <v>64</v>
      </c>
      <c r="AN741" s="116"/>
      <c r="AO741" s="116"/>
      <c r="AP741" s="116"/>
      <c r="AQ741" s="116"/>
      <c r="AR741" s="116"/>
      <c r="AS741" s="128" t="s">
        <v>53</v>
      </c>
      <c r="AT741" s="128"/>
      <c r="AU741" s="123"/>
      <c r="AV741" s="123"/>
      <c r="AW741" s="123"/>
      <c r="AX741" s="123"/>
      <c r="AY741" s="123"/>
      <c r="AZ741" s="123"/>
      <c r="BA741" s="116"/>
      <c r="BB741" s="116">
        <f t="shared" si="44"/>
        <v>16</v>
      </c>
      <c r="BC741" s="116">
        <f t="shared" si="45"/>
        <v>4</v>
      </c>
      <c r="BD741" s="116">
        <f t="shared" si="46"/>
        <v>2022</v>
      </c>
      <c r="BE741" s="124">
        <f t="shared" si="47"/>
        <v>0.28499999999999998</v>
      </c>
    </row>
    <row r="742" spans="1:57">
      <c r="A742" s="116"/>
      <c r="B742" s="116"/>
      <c r="C742" s="128" t="s">
        <v>1186</v>
      </c>
      <c r="D742" s="116"/>
      <c r="E742" s="128" t="s">
        <v>998</v>
      </c>
      <c r="F742" s="128" t="s">
        <v>1187</v>
      </c>
      <c r="G742" s="128" t="s">
        <v>1188</v>
      </c>
      <c r="H742" s="116"/>
      <c r="I742" s="116"/>
      <c r="J742" s="116"/>
      <c r="K742" s="128" t="s">
        <v>994</v>
      </c>
      <c r="L742" s="128" t="s">
        <v>995</v>
      </c>
      <c r="M742" s="128" t="s">
        <v>996</v>
      </c>
      <c r="N742" s="128" t="s">
        <v>997</v>
      </c>
      <c r="O742" s="128">
        <v>83201</v>
      </c>
      <c r="P742" s="116"/>
      <c r="Q742" s="116"/>
      <c r="R742" s="116"/>
      <c r="S742" s="116"/>
      <c r="T742" s="128">
        <v>12005833</v>
      </c>
      <c r="U742" s="139">
        <v>0.15</v>
      </c>
      <c r="V742" s="128" t="s">
        <v>74</v>
      </c>
      <c r="W742" s="128">
        <v>475</v>
      </c>
      <c r="X742" s="128">
        <v>600</v>
      </c>
      <c r="Y742" s="128">
        <v>20</v>
      </c>
      <c r="Z742" s="128" t="s">
        <v>56</v>
      </c>
      <c r="AA742" s="116"/>
      <c r="AB742" s="116"/>
      <c r="AC742" s="116"/>
      <c r="AD742" s="116"/>
      <c r="AE742" s="128" t="s">
        <v>1186</v>
      </c>
      <c r="AF742" s="116"/>
      <c r="AG742" s="128" t="s">
        <v>1185</v>
      </c>
      <c r="AH742" s="133">
        <v>44664</v>
      </c>
      <c r="AI742" s="133">
        <v>44664</v>
      </c>
      <c r="AJ742" s="133">
        <v>44669</v>
      </c>
      <c r="AK742" s="133">
        <v>44669</v>
      </c>
      <c r="AL742" s="133">
        <v>44669</v>
      </c>
      <c r="AM742" s="128" t="s">
        <v>64</v>
      </c>
      <c r="AN742" s="116"/>
      <c r="AO742" s="116"/>
      <c r="AP742" s="116"/>
      <c r="AQ742" s="116"/>
      <c r="AR742" s="116"/>
      <c r="AS742" s="128" t="s">
        <v>53</v>
      </c>
      <c r="AT742" s="128"/>
      <c r="AU742" s="123"/>
      <c r="AV742" s="123"/>
      <c r="AW742" s="123"/>
      <c r="AX742" s="123"/>
      <c r="AY742" s="123"/>
      <c r="AZ742" s="123"/>
      <c r="BA742" s="116"/>
      <c r="BB742" s="116">
        <f t="shared" si="44"/>
        <v>16</v>
      </c>
      <c r="BC742" s="116">
        <f t="shared" si="45"/>
        <v>4</v>
      </c>
      <c r="BD742" s="116">
        <f t="shared" si="46"/>
        <v>2022</v>
      </c>
      <c r="BE742" s="124">
        <f t="shared" si="47"/>
        <v>0.28499999999999998</v>
      </c>
    </row>
    <row r="743" spans="1:57">
      <c r="A743" s="116"/>
      <c r="B743" s="116"/>
      <c r="C743" s="128" t="s">
        <v>1189</v>
      </c>
      <c r="D743" s="116"/>
      <c r="E743" s="128" t="s">
        <v>998</v>
      </c>
      <c r="F743" s="128" t="s">
        <v>1187</v>
      </c>
      <c r="G743" s="128" t="s">
        <v>1188</v>
      </c>
      <c r="H743" s="116"/>
      <c r="I743" s="116"/>
      <c r="J743" s="116"/>
      <c r="K743" s="128" t="s">
        <v>994</v>
      </c>
      <c r="L743" s="128" t="s">
        <v>995</v>
      </c>
      <c r="M743" s="128" t="s">
        <v>996</v>
      </c>
      <c r="N743" s="128" t="s">
        <v>997</v>
      </c>
      <c r="O743" s="128">
        <v>83201</v>
      </c>
      <c r="P743" s="116"/>
      <c r="Q743" s="116"/>
      <c r="R743" s="116"/>
      <c r="S743" s="116"/>
      <c r="T743" s="128">
        <v>12005833</v>
      </c>
      <c r="U743" s="139">
        <v>0.15</v>
      </c>
      <c r="V743" s="128" t="s">
        <v>74</v>
      </c>
      <c r="W743" s="128">
        <v>475</v>
      </c>
      <c r="X743" s="128">
        <v>600</v>
      </c>
      <c r="Y743" s="128">
        <v>20</v>
      </c>
      <c r="Z743" s="128" t="s">
        <v>56</v>
      </c>
      <c r="AA743" s="116"/>
      <c r="AB743" s="116"/>
      <c r="AC743" s="116"/>
      <c r="AD743" s="116"/>
      <c r="AE743" s="128" t="s">
        <v>1189</v>
      </c>
      <c r="AF743" s="116"/>
      <c r="AG743" s="128" t="s">
        <v>1185</v>
      </c>
      <c r="AH743" s="133">
        <v>44664</v>
      </c>
      <c r="AI743" s="133">
        <v>44664</v>
      </c>
      <c r="AJ743" s="133">
        <v>44669</v>
      </c>
      <c r="AK743" s="133">
        <v>44669</v>
      </c>
      <c r="AL743" s="133">
        <v>44669</v>
      </c>
      <c r="AM743" s="128" t="s">
        <v>64</v>
      </c>
      <c r="AN743" s="116"/>
      <c r="AO743" s="116"/>
      <c r="AP743" s="116"/>
      <c r="AQ743" s="116"/>
      <c r="AR743" s="116"/>
      <c r="AS743" s="128" t="s">
        <v>53</v>
      </c>
      <c r="AT743" s="128"/>
      <c r="AU743" s="123"/>
      <c r="AV743" s="123"/>
      <c r="AW743" s="123"/>
      <c r="AX743" s="123"/>
      <c r="AY743" s="123"/>
      <c r="AZ743" s="123"/>
      <c r="BA743" s="116"/>
      <c r="BB743" s="116">
        <f t="shared" si="44"/>
        <v>16</v>
      </c>
      <c r="BC743" s="116">
        <f t="shared" si="45"/>
        <v>4</v>
      </c>
      <c r="BD743" s="116">
        <f t="shared" si="46"/>
        <v>2022</v>
      </c>
      <c r="BE743" s="124">
        <f t="shared" si="47"/>
        <v>0.28499999999999998</v>
      </c>
    </row>
    <row r="744" spans="1:57">
      <c r="A744" s="116"/>
      <c r="B744" s="116"/>
      <c r="C744" s="128" t="s">
        <v>1190</v>
      </c>
      <c r="D744" s="116"/>
      <c r="E744" s="128" t="s">
        <v>998</v>
      </c>
      <c r="F744" s="128" t="s">
        <v>1187</v>
      </c>
      <c r="G744" s="128" t="s">
        <v>1188</v>
      </c>
      <c r="H744" s="116"/>
      <c r="I744" s="116"/>
      <c r="J744" s="116"/>
      <c r="K744" s="128" t="s">
        <v>994</v>
      </c>
      <c r="L744" s="128" t="s">
        <v>995</v>
      </c>
      <c r="M744" s="128" t="s">
        <v>996</v>
      </c>
      <c r="N744" s="128" t="s">
        <v>997</v>
      </c>
      <c r="O744" s="128">
        <v>83201</v>
      </c>
      <c r="P744" s="116"/>
      <c r="Q744" s="116"/>
      <c r="R744" s="116"/>
      <c r="S744" s="116"/>
      <c r="T744" s="128">
        <v>12005833</v>
      </c>
      <c r="U744" s="139">
        <v>0.15</v>
      </c>
      <c r="V744" s="128" t="s">
        <v>74</v>
      </c>
      <c r="W744" s="128">
        <v>475</v>
      </c>
      <c r="X744" s="128">
        <v>600</v>
      </c>
      <c r="Y744" s="128">
        <v>20</v>
      </c>
      <c r="Z744" s="128" t="s">
        <v>56</v>
      </c>
      <c r="AA744" s="116"/>
      <c r="AB744" s="116"/>
      <c r="AC744" s="116"/>
      <c r="AD744" s="116"/>
      <c r="AE744" s="128" t="s">
        <v>1190</v>
      </c>
      <c r="AF744" s="116"/>
      <c r="AG744" s="128" t="s">
        <v>1185</v>
      </c>
      <c r="AH744" s="133">
        <v>44664</v>
      </c>
      <c r="AI744" s="133">
        <v>44664</v>
      </c>
      <c r="AJ744" s="133">
        <v>44669</v>
      </c>
      <c r="AK744" s="133">
        <v>44669</v>
      </c>
      <c r="AL744" s="133">
        <v>44669</v>
      </c>
      <c r="AM744" s="128" t="s">
        <v>64</v>
      </c>
      <c r="AN744" s="116"/>
      <c r="AO744" s="116"/>
      <c r="AP744" s="116"/>
      <c r="AQ744" s="116"/>
      <c r="AR744" s="116"/>
      <c r="AS744" s="128" t="s">
        <v>53</v>
      </c>
      <c r="AT744" s="128"/>
      <c r="AU744" s="123"/>
      <c r="AV744" s="123"/>
      <c r="AW744" s="123"/>
      <c r="AX744" s="123"/>
      <c r="AY744" s="123"/>
      <c r="AZ744" s="123"/>
      <c r="BA744" s="116"/>
      <c r="BB744" s="116">
        <f t="shared" si="44"/>
        <v>16</v>
      </c>
      <c r="BC744" s="116">
        <f t="shared" si="45"/>
        <v>4</v>
      </c>
      <c r="BD744" s="116">
        <f t="shared" si="46"/>
        <v>2022</v>
      </c>
      <c r="BE744" s="124">
        <f t="shared" si="47"/>
        <v>0.28499999999999998</v>
      </c>
    </row>
    <row r="745" spans="1:57">
      <c r="A745" s="116"/>
      <c r="B745" s="116"/>
      <c r="C745" s="128" t="s">
        <v>1191</v>
      </c>
      <c r="D745" s="116"/>
      <c r="E745" s="128" t="s">
        <v>998</v>
      </c>
      <c r="F745" s="128" t="s">
        <v>1187</v>
      </c>
      <c r="G745" s="128" t="s">
        <v>1188</v>
      </c>
      <c r="H745" s="116"/>
      <c r="I745" s="116"/>
      <c r="J745" s="116"/>
      <c r="K745" s="128" t="s">
        <v>994</v>
      </c>
      <c r="L745" s="128" t="s">
        <v>995</v>
      </c>
      <c r="M745" s="128" t="s">
        <v>996</v>
      </c>
      <c r="N745" s="128" t="s">
        <v>997</v>
      </c>
      <c r="O745" s="128">
        <v>83201</v>
      </c>
      <c r="P745" s="116"/>
      <c r="Q745" s="116"/>
      <c r="R745" s="116"/>
      <c r="S745" s="116"/>
      <c r="T745" s="128">
        <v>12005833</v>
      </c>
      <c r="U745" s="139">
        <v>0.15</v>
      </c>
      <c r="V745" s="128" t="s">
        <v>74</v>
      </c>
      <c r="W745" s="128">
        <v>475</v>
      </c>
      <c r="X745" s="128">
        <v>600</v>
      </c>
      <c r="Y745" s="128">
        <v>20</v>
      </c>
      <c r="Z745" s="128" t="s">
        <v>56</v>
      </c>
      <c r="AA745" s="116"/>
      <c r="AB745" s="116"/>
      <c r="AC745" s="116"/>
      <c r="AD745" s="116"/>
      <c r="AE745" s="128" t="s">
        <v>1191</v>
      </c>
      <c r="AF745" s="116"/>
      <c r="AG745" s="128" t="s">
        <v>1185</v>
      </c>
      <c r="AH745" s="133">
        <v>44664</v>
      </c>
      <c r="AI745" s="133">
        <v>44664</v>
      </c>
      <c r="AJ745" s="133">
        <v>44669</v>
      </c>
      <c r="AK745" s="133">
        <v>44669</v>
      </c>
      <c r="AL745" s="133">
        <v>44669</v>
      </c>
      <c r="AM745" s="128" t="s">
        <v>64</v>
      </c>
      <c r="AN745" s="116"/>
      <c r="AO745" s="116"/>
      <c r="AP745" s="116"/>
      <c r="AQ745" s="116"/>
      <c r="AR745" s="116"/>
      <c r="AS745" s="128" t="s">
        <v>53</v>
      </c>
      <c r="AT745" s="128"/>
      <c r="AU745" s="123"/>
      <c r="AV745" s="123"/>
      <c r="AW745" s="123"/>
      <c r="AX745" s="123"/>
      <c r="AY745" s="123"/>
      <c r="AZ745" s="123"/>
      <c r="BA745" s="116"/>
      <c r="BB745" s="116">
        <f t="shared" si="44"/>
        <v>16</v>
      </c>
      <c r="BC745" s="116">
        <f t="shared" si="45"/>
        <v>4</v>
      </c>
      <c r="BD745" s="116">
        <f t="shared" si="46"/>
        <v>2022</v>
      </c>
      <c r="BE745" s="124">
        <f t="shared" si="47"/>
        <v>0.28499999999999998</v>
      </c>
    </row>
    <row r="746" spans="1:57">
      <c r="A746" s="116"/>
      <c r="B746" s="116"/>
      <c r="C746" s="128" t="s">
        <v>1192</v>
      </c>
      <c r="D746" s="116"/>
      <c r="E746" s="128" t="s">
        <v>998</v>
      </c>
      <c r="F746" s="128" t="s">
        <v>1183</v>
      </c>
      <c r="G746" s="128" t="s">
        <v>1184</v>
      </c>
      <c r="H746" s="116"/>
      <c r="I746" s="116"/>
      <c r="J746" s="116"/>
      <c r="K746" s="128" t="s">
        <v>994</v>
      </c>
      <c r="L746" s="128" t="s">
        <v>995</v>
      </c>
      <c r="M746" s="128" t="s">
        <v>996</v>
      </c>
      <c r="N746" s="128" t="s">
        <v>997</v>
      </c>
      <c r="O746" s="128">
        <v>83201</v>
      </c>
      <c r="P746" s="116"/>
      <c r="Q746" s="116"/>
      <c r="R746" s="116"/>
      <c r="S746" s="116"/>
      <c r="T746" s="128">
        <v>12005833</v>
      </c>
      <c r="U746" s="139">
        <v>0.15</v>
      </c>
      <c r="V746" s="128" t="s">
        <v>74</v>
      </c>
      <c r="W746" s="128">
        <v>475</v>
      </c>
      <c r="X746" s="128">
        <v>600</v>
      </c>
      <c r="Y746" s="128">
        <v>20</v>
      </c>
      <c r="Z746" s="128" t="s">
        <v>56</v>
      </c>
      <c r="AA746" s="116"/>
      <c r="AB746" s="116"/>
      <c r="AC746" s="116"/>
      <c r="AD746" s="116"/>
      <c r="AE746" s="128" t="s">
        <v>1192</v>
      </c>
      <c r="AF746" s="116"/>
      <c r="AG746" s="128" t="s">
        <v>1185</v>
      </c>
      <c r="AH746" s="133">
        <v>44664</v>
      </c>
      <c r="AI746" s="133">
        <v>44664</v>
      </c>
      <c r="AJ746" s="133">
        <v>44669</v>
      </c>
      <c r="AK746" s="133">
        <v>44669</v>
      </c>
      <c r="AL746" s="133">
        <v>44669</v>
      </c>
      <c r="AM746" s="128" t="s">
        <v>64</v>
      </c>
      <c r="AN746" s="116"/>
      <c r="AO746" s="116"/>
      <c r="AP746" s="116"/>
      <c r="AQ746" s="116"/>
      <c r="AR746" s="116"/>
      <c r="AS746" s="128" t="s">
        <v>53</v>
      </c>
      <c r="AT746" s="128"/>
      <c r="AU746" s="123"/>
      <c r="AV746" s="123"/>
      <c r="AW746" s="123"/>
      <c r="AX746" s="123"/>
      <c r="AY746" s="123"/>
      <c r="AZ746" s="123"/>
      <c r="BA746" s="116"/>
      <c r="BB746" s="116">
        <f t="shared" si="44"/>
        <v>16</v>
      </c>
      <c r="BC746" s="116">
        <f t="shared" si="45"/>
        <v>4</v>
      </c>
      <c r="BD746" s="116">
        <f t="shared" si="46"/>
        <v>2022</v>
      </c>
      <c r="BE746" s="124">
        <f t="shared" si="47"/>
        <v>0.28499999999999998</v>
      </c>
    </row>
    <row r="747" spans="1:57">
      <c r="A747" s="116"/>
      <c r="B747" s="116"/>
      <c r="C747" s="128" t="s">
        <v>1193</v>
      </c>
      <c r="D747" s="116"/>
      <c r="E747" s="128" t="s">
        <v>998</v>
      </c>
      <c r="F747" s="128" t="s">
        <v>1183</v>
      </c>
      <c r="G747" s="128" t="s">
        <v>1184</v>
      </c>
      <c r="H747" s="116"/>
      <c r="I747" s="116"/>
      <c r="J747" s="116"/>
      <c r="K747" s="128" t="s">
        <v>994</v>
      </c>
      <c r="L747" s="128" t="s">
        <v>995</v>
      </c>
      <c r="M747" s="128" t="s">
        <v>996</v>
      </c>
      <c r="N747" s="128" t="s">
        <v>997</v>
      </c>
      <c r="O747" s="128">
        <v>83201</v>
      </c>
      <c r="P747" s="116"/>
      <c r="Q747" s="116"/>
      <c r="R747" s="116"/>
      <c r="S747" s="116"/>
      <c r="T747" s="128">
        <v>12005833</v>
      </c>
      <c r="U747" s="139">
        <v>0.15</v>
      </c>
      <c r="V747" s="128" t="s">
        <v>74</v>
      </c>
      <c r="W747" s="128">
        <v>475</v>
      </c>
      <c r="X747" s="128">
        <v>600</v>
      </c>
      <c r="Y747" s="128">
        <v>20</v>
      </c>
      <c r="Z747" s="128" t="s">
        <v>56</v>
      </c>
      <c r="AA747" s="116"/>
      <c r="AB747" s="116"/>
      <c r="AC747" s="116"/>
      <c r="AD747" s="116"/>
      <c r="AE747" s="128" t="s">
        <v>1193</v>
      </c>
      <c r="AF747" s="116"/>
      <c r="AG747" s="128" t="s">
        <v>1185</v>
      </c>
      <c r="AH747" s="133">
        <v>44664</v>
      </c>
      <c r="AI747" s="133">
        <v>44664</v>
      </c>
      <c r="AJ747" s="133">
        <v>44669</v>
      </c>
      <c r="AK747" s="133">
        <v>44669</v>
      </c>
      <c r="AL747" s="133">
        <v>44669</v>
      </c>
      <c r="AM747" s="128" t="s">
        <v>64</v>
      </c>
      <c r="AN747" s="116"/>
      <c r="AO747" s="116"/>
      <c r="AP747" s="116"/>
      <c r="AQ747" s="116"/>
      <c r="AR747" s="116"/>
      <c r="AS747" s="128" t="s">
        <v>53</v>
      </c>
      <c r="AT747" s="128"/>
      <c r="AU747" s="123"/>
      <c r="AV747" s="123"/>
      <c r="AW747" s="123"/>
      <c r="AX747" s="123"/>
      <c r="AY747" s="123"/>
      <c r="AZ747" s="123"/>
      <c r="BA747" s="116"/>
      <c r="BB747" s="116">
        <f t="shared" si="44"/>
        <v>16</v>
      </c>
      <c r="BC747" s="116">
        <f t="shared" si="45"/>
        <v>4</v>
      </c>
      <c r="BD747" s="116">
        <f t="shared" si="46"/>
        <v>2022</v>
      </c>
      <c r="BE747" s="124">
        <f t="shared" si="47"/>
        <v>0.28499999999999998</v>
      </c>
    </row>
    <row r="748" spans="1:57">
      <c r="A748" s="116"/>
      <c r="B748" s="116"/>
      <c r="C748" s="128" t="s">
        <v>1194</v>
      </c>
      <c r="D748" s="116"/>
      <c r="E748" s="128" t="s">
        <v>998</v>
      </c>
      <c r="F748" s="128" t="s">
        <v>1183</v>
      </c>
      <c r="G748" s="128" t="s">
        <v>1184</v>
      </c>
      <c r="H748" s="116"/>
      <c r="I748" s="116"/>
      <c r="J748" s="116"/>
      <c r="K748" s="128" t="s">
        <v>994</v>
      </c>
      <c r="L748" s="128" t="s">
        <v>995</v>
      </c>
      <c r="M748" s="128" t="s">
        <v>996</v>
      </c>
      <c r="N748" s="128" t="s">
        <v>997</v>
      </c>
      <c r="O748" s="128">
        <v>83201</v>
      </c>
      <c r="P748" s="116"/>
      <c r="Q748" s="116"/>
      <c r="R748" s="116"/>
      <c r="S748" s="116"/>
      <c r="T748" s="128">
        <v>12005833</v>
      </c>
      <c r="U748" s="139">
        <v>0.15</v>
      </c>
      <c r="V748" s="128" t="s">
        <v>74</v>
      </c>
      <c r="W748" s="128">
        <v>475</v>
      </c>
      <c r="X748" s="128">
        <v>600</v>
      </c>
      <c r="Y748" s="128">
        <v>20</v>
      </c>
      <c r="Z748" s="128" t="s">
        <v>56</v>
      </c>
      <c r="AA748" s="116"/>
      <c r="AB748" s="116"/>
      <c r="AC748" s="116"/>
      <c r="AD748" s="116"/>
      <c r="AE748" s="128" t="s">
        <v>1194</v>
      </c>
      <c r="AF748" s="116"/>
      <c r="AG748" s="128" t="s">
        <v>1185</v>
      </c>
      <c r="AH748" s="133">
        <v>44664</v>
      </c>
      <c r="AI748" s="133">
        <v>44664</v>
      </c>
      <c r="AJ748" s="133">
        <v>44669</v>
      </c>
      <c r="AK748" s="133">
        <v>44669</v>
      </c>
      <c r="AL748" s="133">
        <v>44669</v>
      </c>
      <c r="AM748" s="128" t="s">
        <v>64</v>
      </c>
      <c r="AN748" s="116"/>
      <c r="AO748" s="116"/>
      <c r="AP748" s="116"/>
      <c r="AQ748" s="116"/>
      <c r="AR748" s="116"/>
      <c r="AS748" s="128" t="s">
        <v>53</v>
      </c>
      <c r="AT748" s="128"/>
      <c r="AU748" s="123"/>
      <c r="AV748" s="123"/>
      <c r="AW748" s="123"/>
      <c r="AX748" s="123"/>
      <c r="AY748" s="123"/>
      <c r="AZ748" s="123"/>
      <c r="BA748" s="116"/>
      <c r="BB748" s="116">
        <f t="shared" si="44"/>
        <v>16</v>
      </c>
      <c r="BC748" s="116">
        <f t="shared" si="45"/>
        <v>4</v>
      </c>
      <c r="BD748" s="116">
        <f t="shared" si="46"/>
        <v>2022</v>
      </c>
      <c r="BE748" s="124">
        <f t="shared" si="47"/>
        <v>0.28499999999999998</v>
      </c>
    </row>
    <row r="749" spans="1:57">
      <c r="A749" s="116"/>
      <c r="B749" s="116"/>
      <c r="C749" s="128" t="s">
        <v>1195</v>
      </c>
      <c r="D749" s="116"/>
      <c r="E749" s="128" t="s">
        <v>998</v>
      </c>
      <c r="F749" s="128" t="s">
        <v>1183</v>
      </c>
      <c r="G749" s="128" t="s">
        <v>1184</v>
      </c>
      <c r="H749" s="116"/>
      <c r="I749" s="116"/>
      <c r="J749" s="116"/>
      <c r="K749" s="128" t="s">
        <v>994</v>
      </c>
      <c r="L749" s="128" t="s">
        <v>995</v>
      </c>
      <c r="M749" s="128" t="s">
        <v>996</v>
      </c>
      <c r="N749" s="128" t="s">
        <v>997</v>
      </c>
      <c r="O749" s="128">
        <v>83201</v>
      </c>
      <c r="P749" s="116"/>
      <c r="Q749" s="116"/>
      <c r="R749" s="116"/>
      <c r="S749" s="116"/>
      <c r="T749" s="128">
        <v>12005833</v>
      </c>
      <c r="U749" s="139">
        <v>0.15</v>
      </c>
      <c r="V749" s="128" t="s">
        <v>74</v>
      </c>
      <c r="W749" s="128">
        <v>475</v>
      </c>
      <c r="X749" s="128">
        <v>600</v>
      </c>
      <c r="Y749" s="128">
        <v>20</v>
      </c>
      <c r="Z749" s="128" t="s">
        <v>56</v>
      </c>
      <c r="AA749" s="116"/>
      <c r="AB749" s="116"/>
      <c r="AC749" s="116"/>
      <c r="AD749" s="116"/>
      <c r="AE749" s="128" t="s">
        <v>1195</v>
      </c>
      <c r="AF749" s="116"/>
      <c r="AG749" s="128" t="s">
        <v>1185</v>
      </c>
      <c r="AH749" s="133">
        <v>44664</v>
      </c>
      <c r="AI749" s="133">
        <v>44664</v>
      </c>
      <c r="AJ749" s="133">
        <v>44669</v>
      </c>
      <c r="AK749" s="133">
        <v>44669</v>
      </c>
      <c r="AL749" s="133">
        <v>44669</v>
      </c>
      <c r="AM749" s="128" t="s">
        <v>64</v>
      </c>
      <c r="AN749" s="116"/>
      <c r="AO749" s="116"/>
      <c r="AP749" s="116"/>
      <c r="AQ749" s="116"/>
      <c r="AR749" s="116"/>
      <c r="AS749" s="128" t="s">
        <v>53</v>
      </c>
      <c r="AT749" s="128"/>
      <c r="AU749" s="123"/>
      <c r="AV749" s="123"/>
      <c r="AW749" s="123"/>
      <c r="AX749" s="123"/>
      <c r="AY749" s="123"/>
      <c r="AZ749" s="123"/>
      <c r="BA749" s="116"/>
      <c r="BB749" s="116">
        <f t="shared" si="44"/>
        <v>16</v>
      </c>
      <c r="BC749" s="116">
        <f t="shared" si="45"/>
        <v>4</v>
      </c>
      <c r="BD749" s="116">
        <f t="shared" si="46"/>
        <v>2022</v>
      </c>
      <c r="BE749" s="124">
        <f t="shared" si="47"/>
        <v>0.28499999999999998</v>
      </c>
    </row>
    <row r="750" spans="1:57">
      <c r="A750" s="116"/>
      <c r="B750" s="116"/>
      <c r="C750" s="128" t="s">
        <v>1196</v>
      </c>
      <c r="D750" s="116"/>
      <c r="E750" s="128" t="s">
        <v>998</v>
      </c>
      <c r="F750" s="128" t="s">
        <v>1183</v>
      </c>
      <c r="G750" s="128" t="s">
        <v>1184</v>
      </c>
      <c r="H750" s="116"/>
      <c r="I750" s="116"/>
      <c r="J750" s="116"/>
      <c r="K750" s="128" t="s">
        <v>994</v>
      </c>
      <c r="L750" s="128" t="s">
        <v>995</v>
      </c>
      <c r="M750" s="128" t="s">
        <v>996</v>
      </c>
      <c r="N750" s="128" t="s">
        <v>997</v>
      </c>
      <c r="O750" s="128">
        <v>83201</v>
      </c>
      <c r="P750" s="116"/>
      <c r="Q750" s="116"/>
      <c r="R750" s="116"/>
      <c r="S750" s="116"/>
      <c r="T750" s="128">
        <v>12005833</v>
      </c>
      <c r="U750" s="139">
        <v>0.15</v>
      </c>
      <c r="V750" s="128" t="s">
        <v>74</v>
      </c>
      <c r="W750" s="128">
        <v>475</v>
      </c>
      <c r="X750" s="128">
        <v>600</v>
      </c>
      <c r="Y750" s="128">
        <v>20</v>
      </c>
      <c r="Z750" s="128" t="s">
        <v>56</v>
      </c>
      <c r="AA750" s="116"/>
      <c r="AB750" s="116"/>
      <c r="AC750" s="116"/>
      <c r="AD750" s="116"/>
      <c r="AE750" s="128" t="s">
        <v>1196</v>
      </c>
      <c r="AF750" s="116"/>
      <c r="AG750" s="128" t="s">
        <v>1185</v>
      </c>
      <c r="AH750" s="133">
        <v>44664</v>
      </c>
      <c r="AI750" s="133">
        <v>44664</v>
      </c>
      <c r="AJ750" s="133">
        <v>44669</v>
      </c>
      <c r="AK750" s="133">
        <v>44669</v>
      </c>
      <c r="AL750" s="133">
        <v>44669</v>
      </c>
      <c r="AM750" s="128" t="s">
        <v>64</v>
      </c>
      <c r="AN750" s="116"/>
      <c r="AO750" s="116"/>
      <c r="AP750" s="116"/>
      <c r="AQ750" s="116"/>
      <c r="AR750" s="116"/>
      <c r="AS750" s="128" t="s">
        <v>53</v>
      </c>
      <c r="AT750" s="128"/>
      <c r="AU750" s="123"/>
      <c r="AV750" s="123"/>
      <c r="AW750" s="123"/>
      <c r="AX750" s="123"/>
      <c r="AY750" s="123"/>
      <c r="AZ750" s="123"/>
      <c r="BA750" s="116"/>
      <c r="BB750" s="116">
        <f t="shared" si="44"/>
        <v>16</v>
      </c>
      <c r="BC750" s="116">
        <f t="shared" si="45"/>
        <v>4</v>
      </c>
      <c r="BD750" s="116">
        <f t="shared" si="46"/>
        <v>2022</v>
      </c>
      <c r="BE750" s="124">
        <f t="shared" si="47"/>
        <v>0.28499999999999998</v>
      </c>
    </row>
    <row r="751" spans="1:57">
      <c r="A751" s="116"/>
      <c r="B751" s="116"/>
      <c r="C751" s="128" t="s">
        <v>1197</v>
      </c>
      <c r="D751" s="116"/>
      <c r="E751" s="128" t="s">
        <v>998</v>
      </c>
      <c r="F751" s="128" t="s">
        <v>1187</v>
      </c>
      <c r="G751" s="128" t="s">
        <v>1188</v>
      </c>
      <c r="H751" s="116"/>
      <c r="I751" s="116"/>
      <c r="J751" s="116"/>
      <c r="K751" s="128" t="s">
        <v>994</v>
      </c>
      <c r="L751" s="128" t="s">
        <v>995</v>
      </c>
      <c r="M751" s="128" t="s">
        <v>996</v>
      </c>
      <c r="N751" s="128" t="s">
        <v>997</v>
      </c>
      <c r="O751" s="128">
        <v>83201</v>
      </c>
      <c r="P751" s="116"/>
      <c r="Q751" s="116"/>
      <c r="R751" s="116"/>
      <c r="S751" s="116"/>
      <c r="T751" s="128">
        <v>12005833</v>
      </c>
      <c r="U751" s="139">
        <v>0.15</v>
      </c>
      <c r="V751" s="128" t="s">
        <v>74</v>
      </c>
      <c r="W751" s="128">
        <v>475</v>
      </c>
      <c r="X751" s="128">
        <v>600</v>
      </c>
      <c r="Y751" s="128">
        <v>20</v>
      </c>
      <c r="Z751" s="128" t="s">
        <v>56</v>
      </c>
      <c r="AA751" s="116"/>
      <c r="AB751" s="116"/>
      <c r="AC751" s="116"/>
      <c r="AD751" s="116"/>
      <c r="AE751" s="128" t="s">
        <v>1197</v>
      </c>
      <c r="AF751" s="116"/>
      <c r="AG751" s="128" t="s">
        <v>1185</v>
      </c>
      <c r="AH751" s="133">
        <v>44665</v>
      </c>
      <c r="AI751" s="133">
        <v>44665</v>
      </c>
      <c r="AJ751" s="133">
        <v>44670</v>
      </c>
      <c r="AK751" s="133">
        <v>44669</v>
      </c>
      <c r="AL751" s="133">
        <v>44669</v>
      </c>
      <c r="AM751" s="128" t="s">
        <v>64</v>
      </c>
      <c r="AN751" s="116"/>
      <c r="AO751" s="116"/>
      <c r="AP751" s="116"/>
      <c r="AQ751" s="116"/>
      <c r="AR751" s="116"/>
      <c r="AS751" s="128" t="s">
        <v>53</v>
      </c>
      <c r="AT751" s="128"/>
      <c r="AU751" s="123"/>
      <c r="AV751" s="123"/>
      <c r="AW751" s="123"/>
      <c r="AX751" s="123"/>
      <c r="AY751" s="123"/>
      <c r="AZ751" s="123"/>
      <c r="BA751" s="116"/>
      <c r="BB751" s="116">
        <f t="shared" si="44"/>
        <v>16</v>
      </c>
      <c r="BC751" s="116">
        <f t="shared" si="45"/>
        <v>4</v>
      </c>
      <c r="BD751" s="116">
        <f t="shared" si="46"/>
        <v>2022</v>
      </c>
      <c r="BE751" s="124">
        <f t="shared" si="47"/>
        <v>0.28499999999999998</v>
      </c>
    </row>
    <row r="752" spans="1:57">
      <c r="A752" s="116"/>
      <c r="B752" s="116"/>
      <c r="C752" s="128" t="s">
        <v>1198</v>
      </c>
      <c r="D752" s="116"/>
      <c r="E752" s="128" t="s">
        <v>998</v>
      </c>
      <c r="F752" s="128" t="s">
        <v>1187</v>
      </c>
      <c r="G752" s="128" t="s">
        <v>1188</v>
      </c>
      <c r="H752" s="116"/>
      <c r="I752" s="116"/>
      <c r="J752" s="116"/>
      <c r="K752" s="128" t="s">
        <v>994</v>
      </c>
      <c r="L752" s="128" t="s">
        <v>995</v>
      </c>
      <c r="M752" s="128" t="s">
        <v>996</v>
      </c>
      <c r="N752" s="128" t="s">
        <v>997</v>
      </c>
      <c r="O752" s="128">
        <v>83201</v>
      </c>
      <c r="P752" s="116"/>
      <c r="Q752" s="116"/>
      <c r="R752" s="116"/>
      <c r="S752" s="116"/>
      <c r="T752" s="128">
        <v>12005833</v>
      </c>
      <c r="U752" s="139">
        <v>0.15</v>
      </c>
      <c r="V752" s="128" t="s">
        <v>74</v>
      </c>
      <c r="W752" s="128">
        <v>475</v>
      </c>
      <c r="X752" s="128">
        <v>600</v>
      </c>
      <c r="Y752" s="128">
        <v>20</v>
      </c>
      <c r="Z752" s="128" t="s">
        <v>56</v>
      </c>
      <c r="AA752" s="116"/>
      <c r="AB752" s="116"/>
      <c r="AC752" s="116"/>
      <c r="AD752" s="116"/>
      <c r="AE752" s="128" t="s">
        <v>1198</v>
      </c>
      <c r="AF752" s="116"/>
      <c r="AG752" s="128" t="s">
        <v>1185</v>
      </c>
      <c r="AH752" s="133">
        <v>44665</v>
      </c>
      <c r="AI752" s="133">
        <v>44665</v>
      </c>
      <c r="AJ752" s="133">
        <v>44670</v>
      </c>
      <c r="AK752" s="133">
        <v>44670</v>
      </c>
      <c r="AL752" s="133">
        <v>44670</v>
      </c>
      <c r="AM752" s="128" t="s">
        <v>64</v>
      </c>
      <c r="AN752" s="116"/>
      <c r="AO752" s="116"/>
      <c r="AP752" s="116"/>
      <c r="AQ752" s="116"/>
      <c r="AR752" s="116"/>
      <c r="AS752" s="128" t="s">
        <v>53</v>
      </c>
      <c r="AT752" s="128"/>
      <c r="AU752" s="123"/>
      <c r="AV752" s="123"/>
      <c r="AW752" s="123"/>
      <c r="AX752" s="123"/>
      <c r="AY752" s="123"/>
      <c r="AZ752" s="123"/>
      <c r="BA752" s="116"/>
      <c r="BB752" s="116">
        <f t="shared" si="44"/>
        <v>16</v>
      </c>
      <c r="BC752" s="116">
        <f t="shared" si="45"/>
        <v>4</v>
      </c>
      <c r="BD752" s="116">
        <f t="shared" si="46"/>
        <v>2022</v>
      </c>
      <c r="BE752" s="124">
        <f t="shared" si="47"/>
        <v>0.28499999999999998</v>
      </c>
    </row>
    <row r="753" spans="1:57">
      <c r="A753" s="116"/>
      <c r="B753" s="116"/>
      <c r="C753" s="128" t="s">
        <v>1199</v>
      </c>
      <c r="D753" s="116"/>
      <c r="E753" s="128" t="s">
        <v>998</v>
      </c>
      <c r="F753" s="128" t="s">
        <v>1187</v>
      </c>
      <c r="G753" s="128" t="s">
        <v>1188</v>
      </c>
      <c r="H753" s="116"/>
      <c r="I753" s="116"/>
      <c r="J753" s="116"/>
      <c r="K753" s="128" t="s">
        <v>994</v>
      </c>
      <c r="L753" s="128" t="s">
        <v>995</v>
      </c>
      <c r="M753" s="128" t="s">
        <v>996</v>
      </c>
      <c r="N753" s="128" t="s">
        <v>997</v>
      </c>
      <c r="O753" s="128">
        <v>83201</v>
      </c>
      <c r="P753" s="116"/>
      <c r="Q753" s="116"/>
      <c r="R753" s="116"/>
      <c r="S753" s="116"/>
      <c r="T753" s="128">
        <v>12005833</v>
      </c>
      <c r="U753" s="139">
        <v>0.15</v>
      </c>
      <c r="V753" s="128" t="s">
        <v>74</v>
      </c>
      <c r="W753" s="128">
        <v>475</v>
      </c>
      <c r="X753" s="128">
        <v>600</v>
      </c>
      <c r="Y753" s="128">
        <v>20</v>
      </c>
      <c r="Z753" s="128" t="s">
        <v>56</v>
      </c>
      <c r="AA753" s="116"/>
      <c r="AB753" s="116"/>
      <c r="AC753" s="116"/>
      <c r="AD753" s="116"/>
      <c r="AE753" s="128" t="s">
        <v>1199</v>
      </c>
      <c r="AF753" s="116"/>
      <c r="AG753" s="128" t="s">
        <v>1185</v>
      </c>
      <c r="AH753" s="133">
        <v>44665</v>
      </c>
      <c r="AI753" s="133">
        <v>44665</v>
      </c>
      <c r="AJ753" s="133">
        <v>44670</v>
      </c>
      <c r="AK753" s="133">
        <v>44670</v>
      </c>
      <c r="AL753" s="133">
        <v>44670</v>
      </c>
      <c r="AM753" s="128" t="s">
        <v>64</v>
      </c>
      <c r="AN753" s="116"/>
      <c r="AO753" s="116"/>
      <c r="AP753" s="116"/>
      <c r="AQ753" s="116"/>
      <c r="AR753" s="116"/>
      <c r="AS753" s="128" t="s">
        <v>53</v>
      </c>
      <c r="AT753" s="128"/>
      <c r="AU753" s="123"/>
      <c r="AV753" s="123"/>
      <c r="AW753" s="123"/>
      <c r="AX753" s="123"/>
      <c r="AY753" s="123"/>
      <c r="AZ753" s="123"/>
      <c r="BA753" s="116"/>
      <c r="BB753" s="116">
        <f t="shared" si="44"/>
        <v>16</v>
      </c>
      <c r="BC753" s="116">
        <f t="shared" si="45"/>
        <v>4</v>
      </c>
      <c r="BD753" s="116">
        <f t="shared" si="46"/>
        <v>2022</v>
      </c>
      <c r="BE753" s="124">
        <f t="shared" si="47"/>
        <v>0.28499999999999998</v>
      </c>
    </row>
    <row r="754" spans="1:57">
      <c r="A754" s="116"/>
      <c r="B754" s="116"/>
      <c r="C754" s="128" t="s">
        <v>1200</v>
      </c>
      <c r="D754" s="116"/>
      <c r="E754" s="128" t="s">
        <v>998</v>
      </c>
      <c r="F754" s="128" t="s">
        <v>1187</v>
      </c>
      <c r="G754" s="128" t="s">
        <v>1188</v>
      </c>
      <c r="H754" s="116"/>
      <c r="I754" s="116"/>
      <c r="J754" s="116"/>
      <c r="K754" s="128" t="s">
        <v>994</v>
      </c>
      <c r="L754" s="128" t="s">
        <v>995</v>
      </c>
      <c r="M754" s="128" t="s">
        <v>996</v>
      </c>
      <c r="N754" s="128" t="s">
        <v>997</v>
      </c>
      <c r="O754" s="128">
        <v>83201</v>
      </c>
      <c r="P754" s="116"/>
      <c r="Q754" s="116"/>
      <c r="R754" s="116"/>
      <c r="S754" s="116"/>
      <c r="T754" s="128">
        <v>12005833</v>
      </c>
      <c r="U754" s="139">
        <v>0.15</v>
      </c>
      <c r="V754" s="128" t="s">
        <v>74</v>
      </c>
      <c r="W754" s="128">
        <v>475</v>
      </c>
      <c r="X754" s="128">
        <v>600</v>
      </c>
      <c r="Y754" s="128">
        <v>20</v>
      </c>
      <c r="Z754" s="128" t="s">
        <v>56</v>
      </c>
      <c r="AA754" s="116"/>
      <c r="AB754" s="116"/>
      <c r="AC754" s="116"/>
      <c r="AD754" s="116"/>
      <c r="AE754" s="128" t="s">
        <v>1200</v>
      </c>
      <c r="AF754" s="116"/>
      <c r="AG754" s="128" t="s">
        <v>1185</v>
      </c>
      <c r="AH754" s="133">
        <v>44665</v>
      </c>
      <c r="AI754" s="133">
        <v>44665</v>
      </c>
      <c r="AJ754" s="133">
        <v>44670</v>
      </c>
      <c r="AK754" s="133">
        <v>44670</v>
      </c>
      <c r="AL754" s="133">
        <v>44670</v>
      </c>
      <c r="AM754" s="128" t="s">
        <v>64</v>
      </c>
      <c r="AN754" s="116"/>
      <c r="AO754" s="116"/>
      <c r="AP754" s="116"/>
      <c r="AQ754" s="116"/>
      <c r="AR754" s="116"/>
      <c r="AS754" s="128" t="s">
        <v>53</v>
      </c>
      <c r="AT754" s="128"/>
      <c r="AU754" s="123"/>
      <c r="AV754" s="123"/>
      <c r="AW754" s="123"/>
      <c r="AX754" s="123"/>
      <c r="AY754" s="123"/>
      <c r="AZ754" s="123"/>
      <c r="BA754" s="116"/>
      <c r="BB754" s="116">
        <f t="shared" si="44"/>
        <v>16</v>
      </c>
      <c r="BC754" s="116">
        <f t="shared" si="45"/>
        <v>4</v>
      </c>
      <c r="BD754" s="116">
        <f t="shared" si="46"/>
        <v>2022</v>
      </c>
      <c r="BE754" s="124">
        <f t="shared" si="47"/>
        <v>0.28499999999999998</v>
      </c>
    </row>
    <row r="755" spans="1:57">
      <c r="A755" s="116"/>
      <c r="B755" s="116"/>
      <c r="C755" s="128" t="s">
        <v>1201</v>
      </c>
      <c r="D755" s="116"/>
      <c r="E755" s="128" t="s">
        <v>998</v>
      </c>
      <c r="F755" s="128" t="s">
        <v>1187</v>
      </c>
      <c r="G755" s="128" t="s">
        <v>1188</v>
      </c>
      <c r="H755" s="116"/>
      <c r="I755" s="116"/>
      <c r="J755" s="116"/>
      <c r="K755" s="128" t="s">
        <v>994</v>
      </c>
      <c r="L755" s="128" t="s">
        <v>995</v>
      </c>
      <c r="M755" s="128" t="s">
        <v>996</v>
      </c>
      <c r="N755" s="128" t="s">
        <v>997</v>
      </c>
      <c r="O755" s="128">
        <v>83201</v>
      </c>
      <c r="P755" s="116"/>
      <c r="Q755" s="116"/>
      <c r="R755" s="116"/>
      <c r="S755" s="116"/>
      <c r="T755" s="128">
        <v>12005833</v>
      </c>
      <c r="U755" s="139">
        <v>0.15</v>
      </c>
      <c r="V755" s="128" t="s">
        <v>74</v>
      </c>
      <c r="W755" s="128">
        <v>475</v>
      </c>
      <c r="X755" s="128">
        <v>600</v>
      </c>
      <c r="Y755" s="128">
        <v>20</v>
      </c>
      <c r="Z755" s="128" t="s">
        <v>56</v>
      </c>
      <c r="AA755" s="116"/>
      <c r="AB755" s="116"/>
      <c r="AC755" s="116"/>
      <c r="AD755" s="116"/>
      <c r="AE755" s="128" t="s">
        <v>1201</v>
      </c>
      <c r="AF755" s="116"/>
      <c r="AG755" s="128" t="s">
        <v>1185</v>
      </c>
      <c r="AH755" s="133">
        <v>44665</v>
      </c>
      <c r="AI755" s="133">
        <v>44665</v>
      </c>
      <c r="AJ755" s="133">
        <v>44670</v>
      </c>
      <c r="AK755" s="133">
        <v>44670</v>
      </c>
      <c r="AL755" s="133">
        <v>44670</v>
      </c>
      <c r="AM755" s="128" t="s">
        <v>64</v>
      </c>
      <c r="AN755" s="116"/>
      <c r="AO755" s="116"/>
      <c r="AP755" s="116"/>
      <c r="AQ755" s="116"/>
      <c r="AR755" s="116"/>
      <c r="AS755" s="128" t="s">
        <v>53</v>
      </c>
      <c r="AT755" s="128"/>
      <c r="AU755" s="123"/>
      <c r="AV755" s="123"/>
      <c r="AW755" s="123"/>
      <c r="AX755" s="123"/>
      <c r="AY755" s="123"/>
      <c r="AZ755" s="123"/>
      <c r="BA755" s="116"/>
      <c r="BB755" s="116">
        <f t="shared" si="44"/>
        <v>16</v>
      </c>
      <c r="BC755" s="116">
        <f t="shared" si="45"/>
        <v>4</v>
      </c>
      <c r="BD755" s="116">
        <f t="shared" si="46"/>
        <v>2022</v>
      </c>
      <c r="BE755" s="124">
        <f t="shared" si="47"/>
        <v>0.28499999999999998</v>
      </c>
    </row>
    <row r="756" spans="1:57">
      <c r="A756" s="116"/>
      <c r="B756" s="116"/>
      <c r="C756" s="128" t="s">
        <v>1202</v>
      </c>
      <c r="D756" s="116"/>
      <c r="E756" s="128" t="s">
        <v>998</v>
      </c>
      <c r="F756" s="128" t="s">
        <v>1187</v>
      </c>
      <c r="G756" s="128" t="s">
        <v>1188</v>
      </c>
      <c r="H756" s="116"/>
      <c r="I756" s="116"/>
      <c r="J756" s="116"/>
      <c r="K756" s="128" t="s">
        <v>994</v>
      </c>
      <c r="L756" s="128" t="s">
        <v>995</v>
      </c>
      <c r="M756" s="128" t="s">
        <v>996</v>
      </c>
      <c r="N756" s="128" t="s">
        <v>997</v>
      </c>
      <c r="O756" s="128">
        <v>83201</v>
      </c>
      <c r="P756" s="116"/>
      <c r="Q756" s="116"/>
      <c r="R756" s="116"/>
      <c r="S756" s="116"/>
      <c r="T756" s="128">
        <v>12005833</v>
      </c>
      <c r="U756" s="139">
        <v>0.15</v>
      </c>
      <c r="V756" s="128" t="s">
        <v>74</v>
      </c>
      <c r="W756" s="128">
        <v>475</v>
      </c>
      <c r="X756" s="128">
        <v>600</v>
      </c>
      <c r="Y756" s="128">
        <v>20</v>
      </c>
      <c r="Z756" s="128" t="s">
        <v>56</v>
      </c>
      <c r="AA756" s="116"/>
      <c r="AB756" s="116"/>
      <c r="AC756" s="116"/>
      <c r="AD756" s="116"/>
      <c r="AE756" s="128" t="s">
        <v>1202</v>
      </c>
      <c r="AF756" s="116"/>
      <c r="AG756" s="128" t="s">
        <v>1185</v>
      </c>
      <c r="AH756" s="133">
        <v>44666</v>
      </c>
      <c r="AI756" s="133">
        <v>44666</v>
      </c>
      <c r="AJ756" s="133">
        <v>44669</v>
      </c>
      <c r="AK756" s="133">
        <v>44669</v>
      </c>
      <c r="AL756" s="133">
        <v>44669</v>
      </c>
      <c r="AM756" s="128" t="s">
        <v>64</v>
      </c>
      <c r="AN756" s="116"/>
      <c r="AO756" s="116"/>
      <c r="AP756" s="116"/>
      <c r="AQ756" s="116"/>
      <c r="AR756" s="116"/>
      <c r="AS756" s="128" t="s">
        <v>53</v>
      </c>
      <c r="AT756" s="128"/>
      <c r="AU756" s="123"/>
      <c r="AV756" s="123"/>
      <c r="AW756" s="123"/>
      <c r="AX756" s="123"/>
      <c r="AY756" s="123"/>
      <c r="AZ756" s="123"/>
      <c r="BA756" s="116"/>
      <c r="BB756" s="116">
        <f t="shared" si="44"/>
        <v>16</v>
      </c>
      <c r="BC756" s="116">
        <f t="shared" si="45"/>
        <v>4</v>
      </c>
      <c r="BD756" s="116">
        <f t="shared" si="46"/>
        <v>2022</v>
      </c>
      <c r="BE756" s="124">
        <f t="shared" si="47"/>
        <v>0.28499999999999998</v>
      </c>
    </row>
    <row r="757" spans="1:57">
      <c r="A757" s="116"/>
      <c r="B757" s="116"/>
      <c r="C757" s="144" t="s">
        <v>1203</v>
      </c>
      <c r="D757" s="116"/>
      <c r="E757" s="128" t="s">
        <v>998</v>
      </c>
      <c r="F757" s="128" t="s">
        <v>1187</v>
      </c>
      <c r="G757" s="128" t="s">
        <v>1188</v>
      </c>
      <c r="H757" s="116"/>
      <c r="I757" s="116"/>
      <c r="J757" s="116"/>
      <c r="K757" s="128" t="s">
        <v>994</v>
      </c>
      <c r="L757" s="128" t="s">
        <v>995</v>
      </c>
      <c r="M757" s="128" t="s">
        <v>996</v>
      </c>
      <c r="N757" s="128" t="s">
        <v>997</v>
      </c>
      <c r="O757" s="128">
        <v>83201</v>
      </c>
      <c r="P757" s="116"/>
      <c r="Q757" s="116"/>
      <c r="R757" s="116"/>
      <c r="S757" s="116"/>
      <c r="T757" s="128">
        <v>12005833</v>
      </c>
      <c r="U757" s="139">
        <v>0.15</v>
      </c>
      <c r="V757" s="128" t="s">
        <v>74</v>
      </c>
      <c r="W757" s="128">
        <v>475</v>
      </c>
      <c r="X757" s="128">
        <v>600</v>
      </c>
      <c r="Y757" s="128">
        <v>20</v>
      </c>
      <c r="Z757" s="128" t="s">
        <v>56</v>
      </c>
      <c r="AA757" s="116"/>
      <c r="AB757" s="116"/>
      <c r="AC757" s="116"/>
      <c r="AD757" s="116"/>
      <c r="AE757" s="144" t="s">
        <v>1203</v>
      </c>
      <c r="AF757" s="116"/>
      <c r="AG757" s="128" t="s">
        <v>1185</v>
      </c>
      <c r="AH757" s="133">
        <v>44672</v>
      </c>
      <c r="AI757" s="133">
        <v>44672</v>
      </c>
      <c r="AJ757" s="133">
        <v>44676</v>
      </c>
      <c r="AK757" s="133">
        <v>44676</v>
      </c>
      <c r="AL757" s="133">
        <v>44676</v>
      </c>
      <c r="AM757" s="128" t="s">
        <v>64</v>
      </c>
      <c r="AN757" s="116"/>
      <c r="AO757" s="116"/>
      <c r="AP757" s="116"/>
      <c r="AQ757" s="116"/>
      <c r="AR757" s="116"/>
      <c r="AS757" s="128" t="s">
        <v>53</v>
      </c>
      <c r="AT757" s="128"/>
      <c r="AU757" s="123"/>
      <c r="AV757" s="123"/>
      <c r="AW757" s="123"/>
      <c r="AX757" s="123"/>
      <c r="AY757" s="123"/>
      <c r="AZ757" s="123"/>
      <c r="BA757" s="116"/>
      <c r="BB757" s="116">
        <f t="shared" si="44"/>
        <v>17</v>
      </c>
      <c r="BC757" s="116">
        <f t="shared" si="45"/>
        <v>4</v>
      </c>
      <c r="BD757" s="116">
        <f t="shared" si="46"/>
        <v>2022</v>
      </c>
      <c r="BE757" s="124">
        <f t="shared" si="47"/>
        <v>0.28499999999999998</v>
      </c>
    </row>
    <row r="758" spans="1:57">
      <c r="A758" s="116"/>
      <c r="B758" s="116"/>
      <c r="C758" s="144" t="s">
        <v>1204</v>
      </c>
      <c r="D758" s="116"/>
      <c r="E758" s="128" t="s">
        <v>998</v>
      </c>
      <c r="F758" s="128" t="s">
        <v>1187</v>
      </c>
      <c r="G758" s="128" t="s">
        <v>1188</v>
      </c>
      <c r="H758" s="116"/>
      <c r="I758" s="116"/>
      <c r="J758" s="116"/>
      <c r="K758" s="128" t="s">
        <v>994</v>
      </c>
      <c r="L758" s="128" t="s">
        <v>995</v>
      </c>
      <c r="M758" s="128" t="s">
        <v>996</v>
      </c>
      <c r="N758" s="128" t="s">
        <v>997</v>
      </c>
      <c r="O758" s="128">
        <v>83201</v>
      </c>
      <c r="P758" s="116"/>
      <c r="Q758" s="116"/>
      <c r="R758" s="116"/>
      <c r="S758" s="116"/>
      <c r="T758" s="128">
        <v>12005833</v>
      </c>
      <c r="U758" s="139">
        <v>0.15</v>
      </c>
      <c r="V758" s="128" t="s">
        <v>74</v>
      </c>
      <c r="W758" s="128">
        <v>475</v>
      </c>
      <c r="X758" s="128">
        <v>600</v>
      </c>
      <c r="Y758" s="128">
        <v>20</v>
      </c>
      <c r="Z758" s="128" t="s">
        <v>56</v>
      </c>
      <c r="AA758" s="116"/>
      <c r="AB758" s="116"/>
      <c r="AC758" s="116"/>
      <c r="AD758" s="116"/>
      <c r="AE758" s="144" t="s">
        <v>1204</v>
      </c>
      <c r="AF758" s="116"/>
      <c r="AG758" s="128" t="s">
        <v>1185</v>
      </c>
      <c r="AH758" s="133">
        <v>44672</v>
      </c>
      <c r="AI758" s="133">
        <v>44672</v>
      </c>
      <c r="AJ758" s="133">
        <v>44676</v>
      </c>
      <c r="AK758" s="133">
        <v>44676</v>
      </c>
      <c r="AL758" s="133">
        <v>44676</v>
      </c>
      <c r="AM758" s="128" t="s">
        <v>64</v>
      </c>
      <c r="AN758" s="116"/>
      <c r="AO758" s="116"/>
      <c r="AP758" s="116"/>
      <c r="AQ758" s="116"/>
      <c r="AR758" s="116"/>
      <c r="AS758" s="128" t="s">
        <v>53</v>
      </c>
      <c r="AT758" s="128"/>
      <c r="AU758" s="123"/>
      <c r="AV758" s="123"/>
      <c r="AW758" s="123"/>
      <c r="AX758" s="123"/>
      <c r="AY758" s="123"/>
      <c r="AZ758" s="123"/>
      <c r="BA758" s="116"/>
      <c r="BB758" s="116">
        <f t="shared" si="44"/>
        <v>17</v>
      </c>
      <c r="BC758" s="116">
        <f t="shared" si="45"/>
        <v>4</v>
      </c>
      <c r="BD758" s="116">
        <f t="shared" si="46"/>
        <v>2022</v>
      </c>
      <c r="BE758" s="124">
        <f t="shared" si="47"/>
        <v>0.28499999999999998</v>
      </c>
    </row>
    <row r="759" spans="1:57">
      <c r="A759" s="116"/>
      <c r="B759" s="116"/>
      <c r="C759" s="144" t="s">
        <v>1205</v>
      </c>
      <c r="D759" s="116"/>
      <c r="E759" s="128" t="s">
        <v>998</v>
      </c>
      <c r="F759" s="128" t="s">
        <v>1187</v>
      </c>
      <c r="G759" s="128" t="s">
        <v>1188</v>
      </c>
      <c r="H759" s="116"/>
      <c r="I759" s="116"/>
      <c r="J759" s="116"/>
      <c r="K759" s="128" t="s">
        <v>994</v>
      </c>
      <c r="L759" s="128" t="s">
        <v>995</v>
      </c>
      <c r="M759" s="128" t="s">
        <v>996</v>
      </c>
      <c r="N759" s="128" t="s">
        <v>997</v>
      </c>
      <c r="O759" s="128">
        <v>83201</v>
      </c>
      <c r="P759" s="116"/>
      <c r="Q759" s="116"/>
      <c r="R759" s="116"/>
      <c r="S759" s="116"/>
      <c r="T759" s="128">
        <v>12005833</v>
      </c>
      <c r="U759" s="139">
        <v>0.15</v>
      </c>
      <c r="V759" s="128" t="s">
        <v>74</v>
      </c>
      <c r="W759" s="128">
        <v>475</v>
      </c>
      <c r="X759" s="128">
        <v>600</v>
      </c>
      <c r="Y759" s="128">
        <v>20</v>
      </c>
      <c r="Z759" s="128" t="s">
        <v>56</v>
      </c>
      <c r="AA759" s="116"/>
      <c r="AB759" s="116"/>
      <c r="AC759" s="116"/>
      <c r="AD759" s="116"/>
      <c r="AE759" s="144" t="s">
        <v>1205</v>
      </c>
      <c r="AF759" s="116"/>
      <c r="AG759" s="128" t="s">
        <v>1185</v>
      </c>
      <c r="AH759" s="133">
        <v>44672</v>
      </c>
      <c r="AI759" s="133">
        <v>44672</v>
      </c>
      <c r="AJ759" s="133">
        <v>44676</v>
      </c>
      <c r="AK759" s="133">
        <v>44676</v>
      </c>
      <c r="AL759" s="133">
        <v>44676</v>
      </c>
      <c r="AM759" s="128" t="s">
        <v>64</v>
      </c>
      <c r="AN759" s="116"/>
      <c r="AO759" s="116"/>
      <c r="AP759" s="116"/>
      <c r="AQ759" s="116"/>
      <c r="AR759" s="116"/>
      <c r="AS759" s="128" t="s">
        <v>53</v>
      </c>
      <c r="AT759" s="128"/>
      <c r="AU759" s="123"/>
      <c r="AV759" s="123"/>
      <c r="AW759" s="123"/>
      <c r="AX759" s="123"/>
      <c r="AY759" s="123"/>
      <c r="AZ759" s="123"/>
      <c r="BA759" s="116"/>
      <c r="BB759" s="116">
        <f t="shared" si="44"/>
        <v>17</v>
      </c>
      <c r="BC759" s="116">
        <f t="shared" si="45"/>
        <v>4</v>
      </c>
      <c r="BD759" s="116">
        <f t="shared" si="46"/>
        <v>2022</v>
      </c>
      <c r="BE759" s="124">
        <f t="shared" si="47"/>
        <v>0.28499999999999998</v>
      </c>
    </row>
    <row r="760" spans="1:57">
      <c r="A760" s="116"/>
      <c r="B760" s="116"/>
      <c r="C760" s="128" t="s">
        <v>1206</v>
      </c>
      <c r="D760" s="116"/>
      <c r="E760" s="128" t="s">
        <v>998</v>
      </c>
      <c r="F760" s="128" t="s">
        <v>1187</v>
      </c>
      <c r="G760" s="128" t="s">
        <v>1188</v>
      </c>
      <c r="H760" s="116"/>
      <c r="I760" s="116"/>
      <c r="J760" s="116"/>
      <c r="K760" s="128" t="s">
        <v>994</v>
      </c>
      <c r="L760" s="128" t="s">
        <v>995</v>
      </c>
      <c r="M760" s="128" t="s">
        <v>996</v>
      </c>
      <c r="N760" s="128" t="s">
        <v>997</v>
      </c>
      <c r="O760" s="128">
        <v>83201</v>
      </c>
      <c r="P760" s="116"/>
      <c r="Q760" s="116"/>
      <c r="R760" s="116"/>
      <c r="S760" s="116"/>
      <c r="T760" s="128">
        <v>12005833</v>
      </c>
      <c r="U760" s="139">
        <v>0.15</v>
      </c>
      <c r="V760" s="128" t="s">
        <v>74</v>
      </c>
      <c r="W760" s="128">
        <v>475</v>
      </c>
      <c r="X760" s="128">
        <v>600</v>
      </c>
      <c r="Y760" s="128">
        <v>20</v>
      </c>
      <c r="Z760" s="128" t="s">
        <v>56</v>
      </c>
      <c r="AA760" s="116"/>
      <c r="AB760" s="116"/>
      <c r="AC760" s="116"/>
      <c r="AD760" s="116"/>
      <c r="AE760" s="128" t="s">
        <v>1206</v>
      </c>
      <c r="AF760" s="116"/>
      <c r="AG760" s="128" t="s">
        <v>1185</v>
      </c>
      <c r="AH760" s="133">
        <v>44674</v>
      </c>
      <c r="AI760" s="133">
        <v>44672</v>
      </c>
      <c r="AJ760" s="133">
        <v>44677</v>
      </c>
      <c r="AK760" s="133">
        <v>44677</v>
      </c>
      <c r="AL760" s="133">
        <v>44677</v>
      </c>
      <c r="AM760" s="128" t="s">
        <v>64</v>
      </c>
      <c r="AN760" s="116"/>
      <c r="AO760" s="116"/>
      <c r="AP760" s="116"/>
      <c r="AQ760" s="116"/>
      <c r="AR760" s="116"/>
      <c r="AS760" s="128" t="s">
        <v>53</v>
      </c>
      <c r="AT760" s="128"/>
      <c r="AU760" s="123"/>
      <c r="AV760" s="123"/>
      <c r="AW760" s="123"/>
      <c r="AX760" s="123"/>
      <c r="AY760" s="123"/>
      <c r="AZ760" s="123"/>
      <c r="BA760" s="116"/>
      <c r="BB760" s="116">
        <f t="shared" si="44"/>
        <v>17</v>
      </c>
      <c r="BC760" s="116">
        <f t="shared" si="45"/>
        <v>4</v>
      </c>
      <c r="BD760" s="116">
        <f t="shared" si="46"/>
        <v>2022</v>
      </c>
      <c r="BE760" s="124">
        <f t="shared" si="47"/>
        <v>0.28499999999999998</v>
      </c>
    </row>
    <row r="761" spans="1:57">
      <c r="A761" s="116"/>
      <c r="B761" s="116"/>
      <c r="C761" s="145" t="s">
        <v>1207</v>
      </c>
      <c r="D761" s="116"/>
      <c r="E761" s="137" t="s">
        <v>998</v>
      </c>
      <c r="F761" s="137" t="s">
        <v>1187</v>
      </c>
      <c r="G761" s="137" t="s">
        <v>1188</v>
      </c>
      <c r="H761" s="116"/>
      <c r="I761" s="116"/>
      <c r="J761" s="116"/>
      <c r="K761" s="137" t="s">
        <v>994</v>
      </c>
      <c r="L761" s="137" t="s">
        <v>995</v>
      </c>
      <c r="M761" s="137" t="s">
        <v>996</v>
      </c>
      <c r="N761" s="137" t="s">
        <v>997</v>
      </c>
      <c r="O761" s="137">
        <v>83201</v>
      </c>
      <c r="P761" s="116"/>
      <c r="Q761" s="116"/>
      <c r="R761" s="116"/>
      <c r="S761" s="116"/>
      <c r="T761" s="137">
        <v>12005833</v>
      </c>
      <c r="U761" s="146">
        <v>0.15</v>
      </c>
      <c r="V761" s="137" t="s">
        <v>74</v>
      </c>
      <c r="W761" s="137">
        <v>475</v>
      </c>
      <c r="X761" s="137">
        <v>600</v>
      </c>
      <c r="Y761" s="137">
        <v>20</v>
      </c>
      <c r="Z761" s="137" t="s">
        <v>56</v>
      </c>
      <c r="AA761" s="116"/>
      <c r="AB761" s="116"/>
      <c r="AC761" s="116"/>
      <c r="AD761" s="116"/>
      <c r="AE761" s="145" t="s">
        <v>1207</v>
      </c>
      <c r="AF761" s="116"/>
      <c r="AG761" s="137" t="s">
        <v>1185</v>
      </c>
      <c r="AH761" s="136">
        <v>44672</v>
      </c>
      <c r="AI761" s="136">
        <v>44672</v>
      </c>
      <c r="AJ761" s="136">
        <v>44676</v>
      </c>
      <c r="AK761" s="136">
        <v>44677</v>
      </c>
      <c r="AL761" s="136">
        <v>44677</v>
      </c>
      <c r="AM761" s="137" t="s">
        <v>64</v>
      </c>
      <c r="AN761" s="116"/>
      <c r="AO761" s="116"/>
      <c r="AP761" s="116"/>
      <c r="AQ761" s="116"/>
      <c r="AR761" s="116"/>
      <c r="AS761" s="137" t="s">
        <v>53</v>
      </c>
      <c r="AT761" s="137"/>
      <c r="AU761" s="123"/>
      <c r="AV761" s="123"/>
      <c r="AW761" s="123"/>
      <c r="AX761" s="123"/>
      <c r="AY761" s="123"/>
      <c r="AZ761" s="123"/>
      <c r="BA761" s="116"/>
      <c r="BB761" s="116">
        <f t="shared" si="44"/>
        <v>17</v>
      </c>
      <c r="BC761" s="116">
        <f t="shared" si="45"/>
        <v>4</v>
      </c>
      <c r="BD761" s="116">
        <f t="shared" si="46"/>
        <v>2022</v>
      </c>
      <c r="BE761" s="124">
        <f t="shared" si="47"/>
        <v>0.28499999999999998</v>
      </c>
    </row>
    <row r="762" spans="1:57">
      <c r="A762" s="116"/>
      <c r="B762" s="116"/>
      <c r="C762" s="145" t="s">
        <v>1208</v>
      </c>
      <c r="D762" s="116"/>
      <c r="E762" s="137" t="s">
        <v>998</v>
      </c>
      <c r="F762" s="137" t="s">
        <v>1187</v>
      </c>
      <c r="G762" s="137" t="s">
        <v>1188</v>
      </c>
      <c r="H762" s="116"/>
      <c r="I762" s="116"/>
      <c r="J762" s="116"/>
      <c r="K762" s="137" t="s">
        <v>994</v>
      </c>
      <c r="L762" s="137" t="s">
        <v>995</v>
      </c>
      <c r="M762" s="137" t="s">
        <v>996</v>
      </c>
      <c r="N762" s="137" t="s">
        <v>997</v>
      </c>
      <c r="O762" s="137">
        <v>83201</v>
      </c>
      <c r="P762" s="116"/>
      <c r="Q762" s="116"/>
      <c r="R762" s="116"/>
      <c r="S762" s="116"/>
      <c r="T762" s="137">
        <v>12005833</v>
      </c>
      <c r="U762" s="146">
        <v>0.15</v>
      </c>
      <c r="V762" s="137" t="s">
        <v>74</v>
      </c>
      <c r="W762" s="137">
        <v>475</v>
      </c>
      <c r="X762" s="137">
        <v>600</v>
      </c>
      <c r="Y762" s="137">
        <v>20</v>
      </c>
      <c r="Z762" s="137" t="s">
        <v>56</v>
      </c>
      <c r="AA762" s="116"/>
      <c r="AB762" s="116"/>
      <c r="AC762" s="116"/>
      <c r="AD762" s="116"/>
      <c r="AE762" s="145" t="s">
        <v>1208</v>
      </c>
      <c r="AF762" s="116"/>
      <c r="AG762" s="137" t="s">
        <v>1185</v>
      </c>
      <c r="AH762" s="136">
        <v>44672</v>
      </c>
      <c r="AI762" s="136">
        <v>44672</v>
      </c>
      <c r="AJ762" s="136">
        <v>44676</v>
      </c>
      <c r="AK762" s="136">
        <v>44676</v>
      </c>
      <c r="AL762" s="136">
        <v>44676</v>
      </c>
      <c r="AM762" s="137" t="s">
        <v>64</v>
      </c>
      <c r="AN762" s="116"/>
      <c r="AO762" s="116"/>
      <c r="AP762" s="116"/>
      <c r="AQ762" s="116"/>
      <c r="AR762" s="116"/>
      <c r="AS762" s="137" t="s">
        <v>53</v>
      </c>
      <c r="AT762" s="137"/>
      <c r="AU762" s="123"/>
      <c r="AV762" s="123"/>
      <c r="AW762" s="123"/>
      <c r="AX762" s="123"/>
      <c r="AY762" s="123"/>
      <c r="AZ762" s="123"/>
      <c r="BA762" s="116"/>
      <c r="BB762" s="116">
        <f t="shared" si="44"/>
        <v>17</v>
      </c>
      <c r="BC762" s="116">
        <f t="shared" si="45"/>
        <v>4</v>
      </c>
      <c r="BD762" s="116">
        <f t="shared" si="46"/>
        <v>2022</v>
      </c>
      <c r="BE762" s="124">
        <f t="shared" si="47"/>
        <v>0.28499999999999998</v>
      </c>
    </row>
    <row r="763" spans="1:57">
      <c r="A763" s="116"/>
      <c r="B763" s="116"/>
      <c r="C763" s="137" t="s">
        <v>1209</v>
      </c>
      <c r="D763" s="116"/>
      <c r="E763" s="137" t="s">
        <v>998</v>
      </c>
      <c r="F763" s="137" t="s">
        <v>1183</v>
      </c>
      <c r="G763" s="137" t="s">
        <v>1184</v>
      </c>
      <c r="H763" s="116"/>
      <c r="I763" s="116"/>
      <c r="J763" s="116"/>
      <c r="K763" s="137" t="s">
        <v>994</v>
      </c>
      <c r="L763" s="137" t="s">
        <v>995</v>
      </c>
      <c r="M763" s="137" t="s">
        <v>996</v>
      </c>
      <c r="N763" s="137" t="s">
        <v>997</v>
      </c>
      <c r="O763" s="137">
        <v>83201</v>
      </c>
      <c r="P763" s="116"/>
      <c r="Q763" s="116"/>
      <c r="R763" s="116"/>
      <c r="S763" s="116"/>
      <c r="T763" s="137">
        <v>12005833</v>
      </c>
      <c r="U763" s="146">
        <v>0.15</v>
      </c>
      <c r="V763" s="137" t="s">
        <v>74</v>
      </c>
      <c r="W763" s="137">
        <v>475</v>
      </c>
      <c r="X763" s="137">
        <v>600</v>
      </c>
      <c r="Y763" s="137">
        <v>20</v>
      </c>
      <c r="Z763" s="137" t="s">
        <v>56</v>
      </c>
      <c r="AA763" s="116"/>
      <c r="AB763" s="116"/>
      <c r="AC763" s="116"/>
      <c r="AD763" s="116"/>
      <c r="AE763" s="137" t="s">
        <v>1209</v>
      </c>
      <c r="AF763" s="116"/>
      <c r="AG763" s="137" t="s">
        <v>1185</v>
      </c>
      <c r="AH763" s="136">
        <v>44673</v>
      </c>
      <c r="AI763" s="136">
        <v>44673</v>
      </c>
      <c r="AJ763" s="136">
        <v>44677</v>
      </c>
      <c r="AK763" s="136">
        <v>44677</v>
      </c>
      <c r="AL763" s="136">
        <v>44677</v>
      </c>
      <c r="AM763" s="137" t="s">
        <v>64</v>
      </c>
      <c r="AN763" s="116"/>
      <c r="AO763" s="116"/>
      <c r="AP763" s="116"/>
      <c r="AQ763" s="116"/>
      <c r="AR763" s="116"/>
      <c r="AS763" s="137" t="s">
        <v>53</v>
      </c>
      <c r="AT763" s="137"/>
      <c r="AU763" s="123"/>
      <c r="AV763" s="123"/>
      <c r="AW763" s="123"/>
      <c r="AX763" s="123"/>
      <c r="AY763" s="123"/>
      <c r="AZ763" s="123"/>
      <c r="BA763" s="116"/>
      <c r="BB763" s="116">
        <f t="shared" si="44"/>
        <v>17</v>
      </c>
      <c r="BC763" s="116">
        <f t="shared" si="45"/>
        <v>4</v>
      </c>
      <c r="BD763" s="116">
        <f t="shared" si="46"/>
        <v>2022</v>
      </c>
      <c r="BE763" s="124">
        <f t="shared" si="47"/>
        <v>0.28499999999999998</v>
      </c>
    </row>
    <row r="764" spans="1:57">
      <c r="A764" s="116"/>
      <c r="B764" s="116"/>
      <c r="C764" s="145" t="s">
        <v>1210</v>
      </c>
      <c r="D764" s="116"/>
      <c r="E764" s="137" t="s">
        <v>998</v>
      </c>
      <c r="F764" s="137" t="s">
        <v>1187</v>
      </c>
      <c r="G764" s="137" t="s">
        <v>1188</v>
      </c>
      <c r="H764" s="116"/>
      <c r="I764" s="116"/>
      <c r="J764" s="116"/>
      <c r="K764" s="137" t="s">
        <v>994</v>
      </c>
      <c r="L764" s="137" t="s">
        <v>995</v>
      </c>
      <c r="M764" s="137" t="s">
        <v>996</v>
      </c>
      <c r="N764" s="137" t="s">
        <v>997</v>
      </c>
      <c r="O764" s="137">
        <v>83201</v>
      </c>
      <c r="P764" s="116"/>
      <c r="Q764" s="116"/>
      <c r="R764" s="116"/>
      <c r="S764" s="116"/>
      <c r="T764" s="137">
        <v>12005833</v>
      </c>
      <c r="U764" s="146">
        <v>0.15</v>
      </c>
      <c r="V764" s="137" t="s">
        <v>74</v>
      </c>
      <c r="W764" s="137">
        <v>475</v>
      </c>
      <c r="X764" s="137">
        <v>600</v>
      </c>
      <c r="Y764" s="137">
        <v>20</v>
      </c>
      <c r="Z764" s="137" t="s">
        <v>56</v>
      </c>
      <c r="AA764" s="116"/>
      <c r="AB764" s="116"/>
      <c r="AC764" s="116"/>
      <c r="AD764" s="116"/>
      <c r="AE764" s="145" t="s">
        <v>1210</v>
      </c>
      <c r="AF764" s="116"/>
      <c r="AG764" s="137" t="s">
        <v>1185</v>
      </c>
      <c r="AH764" s="136">
        <v>44673</v>
      </c>
      <c r="AI764" s="136">
        <v>44673</v>
      </c>
      <c r="AJ764" s="136">
        <v>44677</v>
      </c>
      <c r="AK764" s="136">
        <v>44677</v>
      </c>
      <c r="AL764" s="136">
        <v>44677</v>
      </c>
      <c r="AM764" s="137" t="s">
        <v>64</v>
      </c>
      <c r="AN764" s="116"/>
      <c r="AO764" s="116"/>
      <c r="AP764" s="116"/>
      <c r="AQ764" s="116"/>
      <c r="AR764" s="116"/>
      <c r="AS764" s="137" t="s">
        <v>53</v>
      </c>
      <c r="AT764" s="137"/>
      <c r="AU764" s="123"/>
      <c r="AV764" s="123"/>
      <c r="AW764" s="123"/>
      <c r="AX764" s="123"/>
      <c r="AY764" s="123"/>
      <c r="AZ764" s="123"/>
      <c r="BA764" s="116"/>
      <c r="BB764" s="116">
        <f t="shared" si="44"/>
        <v>17</v>
      </c>
      <c r="BC764" s="116">
        <f t="shared" si="45"/>
        <v>4</v>
      </c>
      <c r="BD764" s="116">
        <f t="shared" si="46"/>
        <v>2022</v>
      </c>
      <c r="BE764" s="124">
        <f t="shared" si="47"/>
        <v>0.28499999999999998</v>
      </c>
    </row>
    <row r="765" spans="1:57">
      <c r="A765" s="116"/>
      <c r="B765" s="116"/>
      <c r="C765" s="145" t="s">
        <v>1211</v>
      </c>
      <c r="D765" s="116"/>
      <c r="E765" s="137" t="s">
        <v>998</v>
      </c>
      <c r="F765" s="137" t="s">
        <v>1187</v>
      </c>
      <c r="G765" s="137" t="s">
        <v>1188</v>
      </c>
      <c r="H765" s="116"/>
      <c r="I765" s="116"/>
      <c r="J765" s="116"/>
      <c r="K765" s="137" t="s">
        <v>994</v>
      </c>
      <c r="L765" s="137" t="s">
        <v>995</v>
      </c>
      <c r="M765" s="137" t="s">
        <v>996</v>
      </c>
      <c r="N765" s="137" t="s">
        <v>997</v>
      </c>
      <c r="O765" s="137">
        <v>83201</v>
      </c>
      <c r="P765" s="116"/>
      <c r="Q765" s="116"/>
      <c r="R765" s="116"/>
      <c r="S765" s="116"/>
      <c r="T765" s="137">
        <v>12005833</v>
      </c>
      <c r="U765" s="146">
        <v>0.15</v>
      </c>
      <c r="V765" s="137" t="s">
        <v>74</v>
      </c>
      <c r="W765" s="137">
        <v>475</v>
      </c>
      <c r="X765" s="137">
        <v>600</v>
      </c>
      <c r="Y765" s="137">
        <v>20</v>
      </c>
      <c r="Z765" s="137" t="s">
        <v>56</v>
      </c>
      <c r="AA765" s="116"/>
      <c r="AB765" s="116"/>
      <c r="AC765" s="116"/>
      <c r="AD765" s="116"/>
      <c r="AE765" s="145" t="s">
        <v>1211</v>
      </c>
      <c r="AF765" s="116"/>
      <c r="AG765" s="137" t="s">
        <v>1185</v>
      </c>
      <c r="AH765" s="136">
        <v>44673</v>
      </c>
      <c r="AI765" s="136">
        <v>44673</v>
      </c>
      <c r="AJ765" s="136">
        <v>44677</v>
      </c>
      <c r="AK765" s="136">
        <v>44677</v>
      </c>
      <c r="AL765" s="136">
        <v>44677</v>
      </c>
      <c r="AM765" s="137" t="s">
        <v>64</v>
      </c>
      <c r="AN765" s="116"/>
      <c r="AO765" s="116"/>
      <c r="AP765" s="116"/>
      <c r="AQ765" s="116"/>
      <c r="AR765" s="116"/>
      <c r="AS765" s="137" t="s">
        <v>53</v>
      </c>
      <c r="AT765" s="137"/>
      <c r="AU765" s="123"/>
      <c r="AV765" s="123"/>
      <c r="AW765" s="123"/>
      <c r="AX765" s="123"/>
      <c r="AY765" s="123"/>
      <c r="AZ765" s="123"/>
      <c r="BA765" s="116"/>
      <c r="BB765" s="116">
        <f t="shared" si="44"/>
        <v>17</v>
      </c>
      <c r="BC765" s="116">
        <f t="shared" si="45"/>
        <v>4</v>
      </c>
      <c r="BD765" s="116">
        <f t="shared" si="46"/>
        <v>2022</v>
      </c>
      <c r="BE765" s="124">
        <f t="shared" si="47"/>
        <v>0.28499999999999998</v>
      </c>
    </row>
    <row r="766" spans="1:57">
      <c r="A766" s="116"/>
      <c r="B766" s="116"/>
      <c r="C766" s="145" t="s">
        <v>1212</v>
      </c>
      <c r="D766" s="116"/>
      <c r="E766" s="137" t="s">
        <v>998</v>
      </c>
      <c r="F766" s="137" t="s">
        <v>1187</v>
      </c>
      <c r="G766" s="137" t="s">
        <v>1188</v>
      </c>
      <c r="H766" s="116"/>
      <c r="I766" s="116"/>
      <c r="J766" s="116"/>
      <c r="K766" s="137" t="s">
        <v>994</v>
      </c>
      <c r="L766" s="137" t="s">
        <v>995</v>
      </c>
      <c r="M766" s="137" t="s">
        <v>996</v>
      </c>
      <c r="N766" s="137" t="s">
        <v>997</v>
      </c>
      <c r="O766" s="137">
        <v>83201</v>
      </c>
      <c r="P766" s="116"/>
      <c r="Q766" s="116"/>
      <c r="R766" s="116"/>
      <c r="S766" s="116"/>
      <c r="T766" s="137">
        <v>12005833</v>
      </c>
      <c r="U766" s="146">
        <v>0.15</v>
      </c>
      <c r="V766" s="137" t="s">
        <v>74</v>
      </c>
      <c r="W766" s="137">
        <v>475</v>
      </c>
      <c r="X766" s="137">
        <v>600</v>
      </c>
      <c r="Y766" s="137">
        <v>20</v>
      </c>
      <c r="Z766" s="137" t="s">
        <v>56</v>
      </c>
      <c r="AA766" s="116"/>
      <c r="AB766" s="116"/>
      <c r="AC766" s="116"/>
      <c r="AD766" s="116"/>
      <c r="AE766" s="145" t="s">
        <v>1212</v>
      </c>
      <c r="AF766" s="116"/>
      <c r="AG766" s="137" t="s">
        <v>1185</v>
      </c>
      <c r="AH766" s="136">
        <v>44673</v>
      </c>
      <c r="AI766" s="136">
        <v>44673</v>
      </c>
      <c r="AJ766" s="136">
        <v>44677</v>
      </c>
      <c r="AK766" s="136">
        <v>44677</v>
      </c>
      <c r="AL766" s="136">
        <v>44677</v>
      </c>
      <c r="AM766" s="137" t="s">
        <v>64</v>
      </c>
      <c r="AN766" s="116"/>
      <c r="AO766" s="116"/>
      <c r="AP766" s="116"/>
      <c r="AQ766" s="116"/>
      <c r="AR766" s="116"/>
      <c r="AS766" s="137" t="s">
        <v>53</v>
      </c>
      <c r="AT766" s="137"/>
      <c r="AU766" s="123"/>
      <c r="AV766" s="123"/>
      <c r="AW766" s="123"/>
      <c r="AX766" s="123"/>
      <c r="AY766" s="123"/>
      <c r="AZ766" s="123"/>
      <c r="BA766" s="116"/>
      <c r="BB766" s="116">
        <f t="shared" si="44"/>
        <v>17</v>
      </c>
      <c r="BC766" s="116">
        <f t="shared" si="45"/>
        <v>4</v>
      </c>
      <c r="BD766" s="116">
        <f t="shared" si="46"/>
        <v>2022</v>
      </c>
      <c r="BE766" s="124">
        <f t="shared" si="47"/>
        <v>0.28499999999999998</v>
      </c>
    </row>
    <row r="767" spans="1:57">
      <c r="A767" s="116"/>
      <c r="B767" s="116"/>
      <c r="C767" s="145" t="s">
        <v>1213</v>
      </c>
      <c r="D767" s="116"/>
      <c r="E767" s="137" t="s">
        <v>998</v>
      </c>
      <c r="F767" s="137" t="s">
        <v>1187</v>
      </c>
      <c r="G767" s="137" t="s">
        <v>1188</v>
      </c>
      <c r="H767" s="116"/>
      <c r="I767" s="116"/>
      <c r="J767" s="116"/>
      <c r="K767" s="137" t="s">
        <v>994</v>
      </c>
      <c r="L767" s="137" t="s">
        <v>995</v>
      </c>
      <c r="M767" s="137" t="s">
        <v>996</v>
      </c>
      <c r="N767" s="137" t="s">
        <v>997</v>
      </c>
      <c r="O767" s="137">
        <v>83201</v>
      </c>
      <c r="P767" s="116"/>
      <c r="Q767" s="116"/>
      <c r="R767" s="116"/>
      <c r="S767" s="116"/>
      <c r="T767" s="137">
        <v>12005833</v>
      </c>
      <c r="U767" s="146">
        <v>0.15</v>
      </c>
      <c r="V767" s="137" t="s">
        <v>74</v>
      </c>
      <c r="W767" s="137">
        <v>475</v>
      </c>
      <c r="X767" s="137">
        <v>600</v>
      </c>
      <c r="Y767" s="137">
        <v>20</v>
      </c>
      <c r="Z767" s="137" t="s">
        <v>56</v>
      </c>
      <c r="AA767" s="116"/>
      <c r="AB767" s="116"/>
      <c r="AC767" s="116"/>
      <c r="AD767" s="116"/>
      <c r="AE767" s="145" t="s">
        <v>1213</v>
      </c>
      <c r="AF767" s="116"/>
      <c r="AG767" s="137" t="s">
        <v>1185</v>
      </c>
      <c r="AH767" s="136">
        <v>44673</v>
      </c>
      <c r="AI767" s="136">
        <v>44673</v>
      </c>
      <c r="AJ767" s="136">
        <v>44677</v>
      </c>
      <c r="AK767" s="136">
        <v>44677</v>
      </c>
      <c r="AL767" s="136">
        <v>44677</v>
      </c>
      <c r="AM767" s="137" t="s">
        <v>64</v>
      </c>
      <c r="AN767" s="116"/>
      <c r="AO767" s="116"/>
      <c r="AP767" s="116"/>
      <c r="AQ767" s="116"/>
      <c r="AR767" s="116"/>
      <c r="AS767" s="137" t="s">
        <v>53</v>
      </c>
      <c r="AT767" s="137"/>
      <c r="AU767" s="123"/>
      <c r="AV767" s="123"/>
      <c r="AW767" s="123"/>
      <c r="AX767" s="123"/>
      <c r="AY767" s="123"/>
      <c r="AZ767" s="123"/>
      <c r="BA767" s="116"/>
      <c r="BB767" s="116">
        <f t="shared" si="44"/>
        <v>17</v>
      </c>
      <c r="BC767" s="116">
        <f t="shared" si="45"/>
        <v>4</v>
      </c>
      <c r="BD767" s="116">
        <f t="shared" si="46"/>
        <v>2022</v>
      </c>
      <c r="BE767" s="124">
        <f t="shared" si="47"/>
        <v>0.28499999999999998</v>
      </c>
    </row>
    <row r="768" spans="1:57">
      <c r="A768" s="116"/>
      <c r="B768" s="116"/>
      <c r="C768" s="145" t="s">
        <v>1214</v>
      </c>
      <c r="D768" s="116"/>
      <c r="E768" s="137" t="s">
        <v>998</v>
      </c>
      <c r="F768" s="137" t="s">
        <v>1187</v>
      </c>
      <c r="G768" s="137" t="s">
        <v>1188</v>
      </c>
      <c r="H768" s="116"/>
      <c r="I768" s="116"/>
      <c r="J768" s="116"/>
      <c r="K768" s="137" t="s">
        <v>994</v>
      </c>
      <c r="L768" s="137" t="s">
        <v>995</v>
      </c>
      <c r="M768" s="137" t="s">
        <v>996</v>
      </c>
      <c r="N768" s="137" t="s">
        <v>997</v>
      </c>
      <c r="O768" s="137">
        <v>83201</v>
      </c>
      <c r="P768" s="116"/>
      <c r="Q768" s="116"/>
      <c r="R768" s="116"/>
      <c r="S768" s="116"/>
      <c r="T768" s="137">
        <v>12005833</v>
      </c>
      <c r="U768" s="146">
        <v>0.15</v>
      </c>
      <c r="V768" s="137" t="s">
        <v>74</v>
      </c>
      <c r="W768" s="137">
        <v>475</v>
      </c>
      <c r="X768" s="137">
        <v>600</v>
      </c>
      <c r="Y768" s="137">
        <v>20</v>
      </c>
      <c r="Z768" s="137" t="s">
        <v>56</v>
      </c>
      <c r="AA768" s="116"/>
      <c r="AB768" s="116"/>
      <c r="AC768" s="116"/>
      <c r="AD768" s="116"/>
      <c r="AE768" s="145" t="s">
        <v>1214</v>
      </c>
      <c r="AF768" s="116"/>
      <c r="AG768" s="137" t="s">
        <v>1185</v>
      </c>
      <c r="AH768" s="136">
        <v>44673</v>
      </c>
      <c r="AI768" s="136">
        <v>44673</v>
      </c>
      <c r="AJ768" s="136">
        <v>44677</v>
      </c>
      <c r="AK768" s="136">
        <v>44676</v>
      </c>
      <c r="AL768" s="136">
        <v>44676</v>
      </c>
      <c r="AM768" s="137" t="s">
        <v>64</v>
      </c>
      <c r="AN768" s="116"/>
      <c r="AO768" s="116"/>
      <c r="AP768" s="116"/>
      <c r="AQ768" s="116"/>
      <c r="AR768" s="116"/>
      <c r="AS768" s="137" t="s">
        <v>53</v>
      </c>
      <c r="AT768" s="137"/>
      <c r="AU768" s="123"/>
      <c r="AV768" s="123"/>
      <c r="AW768" s="123"/>
      <c r="AX768" s="123"/>
      <c r="AY768" s="123"/>
      <c r="AZ768" s="123"/>
      <c r="BA768" s="116"/>
      <c r="BB768" s="116">
        <f t="shared" si="44"/>
        <v>17</v>
      </c>
      <c r="BC768" s="116">
        <f t="shared" si="45"/>
        <v>4</v>
      </c>
      <c r="BD768" s="116">
        <f t="shared" si="46"/>
        <v>2022</v>
      </c>
      <c r="BE768" s="124">
        <f t="shared" si="47"/>
        <v>0.28499999999999998</v>
      </c>
    </row>
    <row r="769" spans="1:57">
      <c r="A769" s="116"/>
      <c r="B769" s="116"/>
      <c r="C769" s="145" t="s">
        <v>1215</v>
      </c>
      <c r="D769" s="116"/>
      <c r="E769" s="137" t="s">
        <v>998</v>
      </c>
      <c r="F769" s="137" t="s">
        <v>1187</v>
      </c>
      <c r="G769" s="137" t="s">
        <v>1188</v>
      </c>
      <c r="H769" s="116"/>
      <c r="I769" s="116"/>
      <c r="J769" s="116"/>
      <c r="K769" s="137" t="s">
        <v>994</v>
      </c>
      <c r="L769" s="137" t="s">
        <v>995</v>
      </c>
      <c r="M769" s="137" t="s">
        <v>996</v>
      </c>
      <c r="N769" s="137" t="s">
        <v>997</v>
      </c>
      <c r="O769" s="137">
        <v>83201</v>
      </c>
      <c r="P769" s="116"/>
      <c r="Q769" s="116"/>
      <c r="R769" s="116"/>
      <c r="S769" s="116"/>
      <c r="T769" s="137">
        <v>12005833</v>
      </c>
      <c r="U769" s="146">
        <v>0.15</v>
      </c>
      <c r="V769" s="137" t="s">
        <v>74</v>
      </c>
      <c r="W769" s="137">
        <v>475</v>
      </c>
      <c r="X769" s="137">
        <v>600</v>
      </c>
      <c r="Y769" s="137">
        <v>20</v>
      </c>
      <c r="Z769" s="137" t="s">
        <v>56</v>
      </c>
      <c r="AA769" s="116"/>
      <c r="AB769" s="116"/>
      <c r="AC769" s="116"/>
      <c r="AD769" s="116"/>
      <c r="AE769" s="145" t="s">
        <v>1215</v>
      </c>
      <c r="AF769" s="116"/>
      <c r="AG769" s="137" t="s">
        <v>1185</v>
      </c>
      <c r="AH769" s="136">
        <v>44673</v>
      </c>
      <c r="AI769" s="136">
        <v>44673</v>
      </c>
      <c r="AJ769" s="136">
        <v>44677</v>
      </c>
      <c r="AK769" s="136">
        <v>44677</v>
      </c>
      <c r="AL769" s="136">
        <v>44677</v>
      </c>
      <c r="AM769" s="137" t="s">
        <v>64</v>
      </c>
      <c r="AN769" s="116"/>
      <c r="AO769" s="116"/>
      <c r="AP769" s="116"/>
      <c r="AQ769" s="116"/>
      <c r="AR769" s="116"/>
      <c r="AS769" s="137" t="s">
        <v>53</v>
      </c>
      <c r="AT769" s="137"/>
      <c r="AU769" s="123"/>
      <c r="AV769" s="123"/>
      <c r="AW769" s="123"/>
      <c r="AX769" s="123"/>
      <c r="AY769" s="123"/>
      <c r="AZ769" s="123"/>
      <c r="BA769" s="116"/>
      <c r="BB769" s="116">
        <f t="shared" si="44"/>
        <v>17</v>
      </c>
      <c r="BC769" s="116">
        <f t="shared" si="45"/>
        <v>4</v>
      </c>
      <c r="BD769" s="116">
        <f t="shared" si="46"/>
        <v>2022</v>
      </c>
      <c r="BE769" s="124">
        <f t="shared" si="47"/>
        <v>0.28499999999999998</v>
      </c>
    </row>
    <row r="770" spans="1:57">
      <c r="A770" s="116"/>
      <c r="B770" s="116"/>
      <c r="C770" s="145" t="s">
        <v>1216</v>
      </c>
      <c r="D770" s="116"/>
      <c r="E770" s="137" t="s">
        <v>998</v>
      </c>
      <c r="F770" s="137" t="s">
        <v>1187</v>
      </c>
      <c r="G770" s="137" t="s">
        <v>1188</v>
      </c>
      <c r="H770" s="116"/>
      <c r="I770" s="116"/>
      <c r="J770" s="116"/>
      <c r="K770" s="137" t="s">
        <v>994</v>
      </c>
      <c r="L770" s="137" t="s">
        <v>995</v>
      </c>
      <c r="M770" s="137" t="s">
        <v>996</v>
      </c>
      <c r="N770" s="137" t="s">
        <v>997</v>
      </c>
      <c r="O770" s="137">
        <v>83201</v>
      </c>
      <c r="P770" s="116"/>
      <c r="Q770" s="116"/>
      <c r="R770" s="116"/>
      <c r="S770" s="116"/>
      <c r="T770" s="137">
        <v>12005833</v>
      </c>
      <c r="U770" s="146">
        <v>0.15</v>
      </c>
      <c r="V770" s="137" t="s">
        <v>74</v>
      </c>
      <c r="W770" s="137">
        <v>475</v>
      </c>
      <c r="X770" s="137">
        <v>600</v>
      </c>
      <c r="Y770" s="137">
        <v>20</v>
      </c>
      <c r="Z770" s="137" t="s">
        <v>56</v>
      </c>
      <c r="AA770" s="116"/>
      <c r="AB770" s="116"/>
      <c r="AC770" s="116"/>
      <c r="AD770" s="116"/>
      <c r="AE770" s="145" t="s">
        <v>1216</v>
      </c>
      <c r="AF770" s="116"/>
      <c r="AG770" s="137" t="s">
        <v>1185</v>
      </c>
      <c r="AH770" s="136">
        <v>44673</v>
      </c>
      <c r="AI770" s="136">
        <v>44673</v>
      </c>
      <c r="AJ770" s="136">
        <v>44677</v>
      </c>
      <c r="AK770" s="136">
        <v>44677</v>
      </c>
      <c r="AL770" s="136">
        <v>44677</v>
      </c>
      <c r="AM770" s="137" t="s">
        <v>64</v>
      </c>
      <c r="AN770" s="116"/>
      <c r="AO770" s="116"/>
      <c r="AP770" s="116"/>
      <c r="AQ770" s="116"/>
      <c r="AR770" s="116"/>
      <c r="AS770" s="137" t="s">
        <v>53</v>
      </c>
      <c r="AT770" s="137"/>
      <c r="AU770" s="123"/>
      <c r="AV770" s="123"/>
      <c r="AW770" s="123"/>
      <c r="AX770" s="123"/>
      <c r="AY770" s="123"/>
      <c r="AZ770" s="123"/>
      <c r="BA770" s="116"/>
      <c r="BB770" s="116">
        <f t="shared" ref="BB770:BB833" si="48">WEEKNUM(AI770)</f>
        <v>17</v>
      </c>
      <c r="BC770" s="116">
        <f t="shared" ref="BC770:BC833" si="49">MONTH(AI770)</f>
        <v>4</v>
      </c>
      <c r="BD770" s="116">
        <f t="shared" ref="BD770:BD833" si="50">YEAR(AI770)</f>
        <v>2022</v>
      </c>
      <c r="BE770" s="124">
        <f t="shared" ref="BE770:BE833" si="51">W770*X770/1000000</f>
        <v>0.28499999999999998</v>
      </c>
    </row>
    <row r="771" spans="1:57">
      <c r="A771" s="116"/>
      <c r="B771" s="116"/>
      <c r="C771" s="137" t="s">
        <v>1217</v>
      </c>
      <c r="D771" s="116"/>
      <c r="E771" s="137" t="s">
        <v>998</v>
      </c>
      <c r="F771" s="137" t="s">
        <v>1187</v>
      </c>
      <c r="G771" s="137" t="s">
        <v>1188</v>
      </c>
      <c r="H771" s="116"/>
      <c r="I771" s="116"/>
      <c r="J771" s="116"/>
      <c r="K771" s="137" t="s">
        <v>994</v>
      </c>
      <c r="L771" s="137" t="s">
        <v>995</v>
      </c>
      <c r="M771" s="137" t="s">
        <v>996</v>
      </c>
      <c r="N771" s="137" t="s">
        <v>997</v>
      </c>
      <c r="O771" s="137">
        <v>83201</v>
      </c>
      <c r="P771" s="116"/>
      <c r="Q771" s="116"/>
      <c r="R771" s="116"/>
      <c r="S771" s="116"/>
      <c r="T771" s="137">
        <v>12005833</v>
      </c>
      <c r="U771" s="146">
        <v>0.15</v>
      </c>
      <c r="V771" s="137" t="s">
        <v>74</v>
      </c>
      <c r="W771" s="137">
        <v>475</v>
      </c>
      <c r="X771" s="137">
        <v>600</v>
      </c>
      <c r="Y771" s="137">
        <v>20</v>
      </c>
      <c r="Z771" s="137" t="s">
        <v>56</v>
      </c>
      <c r="AA771" s="116"/>
      <c r="AB771" s="116"/>
      <c r="AC771" s="116"/>
      <c r="AD771" s="116"/>
      <c r="AE771" s="137" t="s">
        <v>1217</v>
      </c>
      <c r="AF771" s="116"/>
      <c r="AG771" s="137" t="s">
        <v>1185</v>
      </c>
      <c r="AH771" s="136">
        <v>44674</v>
      </c>
      <c r="AI771" s="136">
        <v>44674</v>
      </c>
      <c r="AJ771" s="136">
        <v>44678</v>
      </c>
      <c r="AK771" s="136">
        <v>44678</v>
      </c>
      <c r="AL771" s="136">
        <v>44678</v>
      </c>
      <c r="AM771" s="137" t="s">
        <v>64</v>
      </c>
      <c r="AN771" s="116"/>
      <c r="AO771" s="116"/>
      <c r="AP771" s="116"/>
      <c r="AQ771" s="116"/>
      <c r="AR771" s="116"/>
      <c r="AS771" s="137" t="s">
        <v>53</v>
      </c>
      <c r="AT771" s="137"/>
      <c r="AU771" s="123"/>
      <c r="AV771" s="123"/>
      <c r="AW771" s="123"/>
      <c r="AX771" s="123"/>
      <c r="AY771" s="123"/>
      <c r="AZ771" s="123"/>
      <c r="BA771" s="116"/>
      <c r="BB771" s="116">
        <f t="shared" si="48"/>
        <v>17</v>
      </c>
      <c r="BC771" s="116">
        <f t="shared" si="49"/>
        <v>4</v>
      </c>
      <c r="BD771" s="116">
        <f t="shared" si="50"/>
        <v>2022</v>
      </c>
      <c r="BE771" s="124">
        <f t="shared" si="51"/>
        <v>0.28499999999999998</v>
      </c>
    </row>
    <row r="772" spans="1:57">
      <c r="A772" s="116"/>
      <c r="B772" s="116"/>
      <c r="C772" s="137" t="s">
        <v>1218</v>
      </c>
      <c r="D772" s="116"/>
      <c r="E772" s="137" t="s">
        <v>998</v>
      </c>
      <c r="F772" s="137" t="s">
        <v>1187</v>
      </c>
      <c r="G772" s="137" t="s">
        <v>1188</v>
      </c>
      <c r="H772" s="116"/>
      <c r="I772" s="116"/>
      <c r="J772" s="116"/>
      <c r="K772" s="137" t="s">
        <v>994</v>
      </c>
      <c r="L772" s="137" t="s">
        <v>995</v>
      </c>
      <c r="M772" s="137" t="s">
        <v>996</v>
      </c>
      <c r="N772" s="137" t="s">
        <v>997</v>
      </c>
      <c r="O772" s="137">
        <v>83201</v>
      </c>
      <c r="P772" s="116"/>
      <c r="Q772" s="116"/>
      <c r="R772" s="116"/>
      <c r="S772" s="116"/>
      <c r="T772" s="137">
        <v>12005833</v>
      </c>
      <c r="U772" s="146">
        <v>0.15</v>
      </c>
      <c r="V772" s="137" t="s">
        <v>74</v>
      </c>
      <c r="W772" s="137">
        <v>475</v>
      </c>
      <c r="X772" s="137">
        <v>600</v>
      </c>
      <c r="Y772" s="137">
        <v>20</v>
      </c>
      <c r="Z772" s="137" t="s">
        <v>56</v>
      </c>
      <c r="AA772" s="116"/>
      <c r="AB772" s="116"/>
      <c r="AC772" s="116"/>
      <c r="AD772" s="116"/>
      <c r="AE772" s="137" t="s">
        <v>1218</v>
      </c>
      <c r="AF772" s="116"/>
      <c r="AG772" s="137" t="s">
        <v>1185</v>
      </c>
      <c r="AH772" s="136">
        <v>44674</v>
      </c>
      <c r="AI772" s="136">
        <v>44674</v>
      </c>
      <c r="AJ772" s="136">
        <v>44678</v>
      </c>
      <c r="AK772" s="136">
        <v>44676</v>
      </c>
      <c r="AL772" s="136">
        <v>44676</v>
      </c>
      <c r="AM772" s="137" t="s">
        <v>64</v>
      </c>
      <c r="AN772" s="116"/>
      <c r="AO772" s="116"/>
      <c r="AP772" s="116"/>
      <c r="AQ772" s="116"/>
      <c r="AR772" s="116"/>
      <c r="AS772" s="137" t="s">
        <v>53</v>
      </c>
      <c r="AT772" s="137"/>
      <c r="AU772" s="123"/>
      <c r="AV772" s="123"/>
      <c r="AW772" s="123"/>
      <c r="AX772" s="123"/>
      <c r="AY772" s="123"/>
      <c r="AZ772" s="123"/>
      <c r="BA772" s="116"/>
      <c r="BB772" s="116">
        <f t="shared" si="48"/>
        <v>17</v>
      </c>
      <c r="BC772" s="116">
        <f t="shared" si="49"/>
        <v>4</v>
      </c>
      <c r="BD772" s="116">
        <f t="shared" si="50"/>
        <v>2022</v>
      </c>
      <c r="BE772" s="124">
        <f t="shared" si="51"/>
        <v>0.28499999999999998</v>
      </c>
    </row>
    <row r="773" spans="1:57">
      <c r="A773" s="116"/>
      <c r="B773" s="116"/>
      <c r="C773" s="145" t="s">
        <v>1219</v>
      </c>
      <c r="D773" s="116"/>
      <c r="E773" s="137" t="s">
        <v>998</v>
      </c>
      <c r="F773" s="137" t="s">
        <v>1187</v>
      </c>
      <c r="G773" s="137" t="s">
        <v>1188</v>
      </c>
      <c r="H773" s="116"/>
      <c r="I773" s="116"/>
      <c r="J773" s="116"/>
      <c r="K773" s="137" t="s">
        <v>994</v>
      </c>
      <c r="L773" s="137" t="s">
        <v>995</v>
      </c>
      <c r="M773" s="137" t="s">
        <v>996</v>
      </c>
      <c r="N773" s="137" t="s">
        <v>997</v>
      </c>
      <c r="O773" s="137">
        <v>83201</v>
      </c>
      <c r="P773" s="116"/>
      <c r="Q773" s="116"/>
      <c r="R773" s="116"/>
      <c r="S773" s="116"/>
      <c r="T773" s="137">
        <v>12005833</v>
      </c>
      <c r="U773" s="146">
        <v>0.15</v>
      </c>
      <c r="V773" s="137" t="s">
        <v>74</v>
      </c>
      <c r="W773" s="137">
        <v>475</v>
      </c>
      <c r="X773" s="137">
        <v>600</v>
      </c>
      <c r="Y773" s="137">
        <v>20</v>
      </c>
      <c r="Z773" s="137" t="s">
        <v>56</v>
      </c>
      <c r="AA773" s="116"/>
      <c r="AB773" s="116"/>
      <c r="AC773" s="116"/>
      <c r="AD773" s="116"/>
      <c r="AE773" s="145" t="s">
        <v>1219</v>
      </c>
      <c r="AF773" s="116"/>
      <c r="AG773" s="137" t="s">
        <v>1185</v>
      </c>
      <c r="AH773" s="136">
        <v>44674</v>
      </c>
      <c r="AI773" s="136">
        <v>44674</v>
      </c>
      <c r="AJ773" s="136">
        <v>44677</v>
      </c>
      <c r="AK773" s="136">
        <v>44676</v>
      </c>
      <c r="AL773" s="136">
        <v>44676</v>
      </c>
      <c r="AM773" s="137" t="s">
        <v>64</v>
      </c>
      <c r="AN773" s="116"/>
      <c r="AO773" s="116"/>
      <c r="AP773" s="116"/>
      <c r="AQ773" s="116"/>
      <c r="AR773" s="116"/>
      <c r="AS773" s="137" t="s">
        <v>53</v>
      </c>
      <c r="AT773" s="137"/>
      <c r="AU773" s="123"/>
      <c r="AV773" s="123"/>
      <c r="AW773" s="123"/>
      <c r="AX773" s="123"/>
      <c r="AY773" s="123"/>
      <c r="AZ773" s="123"/>
      <c r="BA773" s="116"/>
      <c r="BB773" s="116">
        <f t="shared" si="48"/>
        <v>17</v>
      </c>
      <c r="BC773" s="116">
        <f t="shared" si="49"/>
        <v>4</v>
      </c>
      <c r="BD773" s="116">
        <f t="shared" si="50"/>
        <v>2022</v>
      </c>
      <c r="BE773" s="124">
        <f t="shared" si="51"/>
        <v>0.28499999999999998</v>
      </c>
    </row>
    <row r="774" spans="1:57">
      <c r="A774" s="116"/>
      <c r="B774" s="116"/>
      <c r="C774" s="137" t="s">
        <v>1220</v>
      </c>
      <c r="D774" s="116"/>
      <c r="E774" s="137" t="s">
        <v>998</v>
      </c>
      <c r="F774" s="137" t="s">
        <v>1187</v>
      </c>
      <c r="G774" s="137" t="s">
        <v>1188</v>
      </c>
      <c r="H774" s="116"/>
      <c r="I774" s="116"/>
      <c r="J774" s="116"/>
      <c r="K774" s="137" t="s">
        <v>994</v>
      </c>
      <c r="L774" s="137" t="s">
        <v>995</v>
      </c>
      <c r="M774" s="137" t="s">
        <v>996</v>
      </c>
      <c r="N774" s="137" t="s">
        <v>997</v>
      </c>
      <c r="O774" s="137">
        <v>83201</v>
      </c>
      <c r="P774" s="116"/>
      <c r="Q774" s="116"/>
      <c r="R774" s="116"/>
      <c r="S774" s="116"/>
      <c r="T774" s="137">
        <v>12005833</v>
      </c>
      <c r="U774" s="146">
        <v>0.15</v>
      </c>
      <c r="V774" s="137" t="s">
        <v>74</v>
      </c>
      <c r="W774" s="137">
        <v>475</v>
      </c>
      <c r="X774" s="137">
        <v>600</v>
      </c>
      <c r="Y774" s="137">
        <v>20</v>
      </c>
      <c r="Z774" s="137" t="s">
        <v>56</v>
      </c>
      <c r="AA774" s="116"/>
      <c r="AB774" s="116"/>
      <c r="AC774" s="116"/>
      <c r="AD774" s="116"/>
      <c r="AE774" s="137" t="s">
        <v>1220</v>
      </c>
      <c r="AF774" s="116"/>
      <c r="AG774" s="137" t="s">
        <v>1185</v>
      </c>
      <c r="AH774" s="136">
        <v>44674</v>
      </c>
      <c r="AI774" s="136">
        <v>44674</v>
      </c>
      <c r="AJ774" s="136">
        <v>44677</v>
      </c>
      <c r="AK774" s="136">
        <v>44677</v>
      </c>
      <c r="AL774" s="136">
        <v>44677</v>
      </c>
      <c r="AM774" s="137" t="s">
        <v>64</v>
      </c>
      <c r="AN774" s="116"/>
      <c r="AO774" s="116"/>
      <c r="AP774" s="116"/>
      <c r="AQ774" s="116"/>
      <c r="AR774" s="116"/>
      <c r="AS774" s="137" t="s">
        <v>53</v>
      </c>
      <c r="AT774" s="137"/>
      <c r="AU774" s="123"/>
      <c r="AV774" s="123"/>
      <c r="AW774" s="123"/>
      <c r="AX774" s="123"/>
      <c r="AY774" s="123"/>
      <c r="AZ774" s="123"/>
      <c r="BA774" s="116"/>
      <c r="BB774" s="116">
        <f t="shared" si="48"/>
        <v>17</v>
      </c>
      <c r="BC774" s="116">
        <f t="shared" si="49"/>
        <v>4</v>
      </c>
      <c r="BD774" s="116">
        <f t="shared" si="50"/>
        <v>2022</v>
      </c>
      <c r="BE774" s="124">
        <f t="shared" si="51"/>
        <v>0.28499999999999998</v>
      </c>
    </row>
    <row r="775" spans="1:57">
      <c r="A775" s="116"/>
      <c r="B775" s="116"/>
      <c r="C775" s="137" t="s">
        <v>1221</v>
      </c>
      <c r="D775" s="116"/>
      <c r="E775" s="137" t="s">
        <v>998</v>
      </c>
      <c r="F775" s="137" t="s">
        <v>1187</v>
      </c>
      <c r="G775" s="137" t="s">
        <v>1188</v>
      </c>
      <c r="H775" s="116"/>
      <c r="I775" s="116"/>
      <c r="J775" s="116"/>
      <c r="K775" s="137" t="s">
        <v>994</v>
      </c>
      <c r="L775" s="137" t="s">
        <v>995</v>
      </c>
      <c r="M775" s="137" t="s">
        <v>996</v>
      </c>
      <c r="N775" s="137" t="s">
        <v>997</v>
      </c>
      <c r="O775" s="137">
        <v>83201</v>
      </c>
      <c r="P775" s="116"/>
      <c r="Q775" s="116"/>
      <c r="R775" s="116"/>
      <c r="S775" s="116"/>
      <c r="T775" s="137">
        <v>12005833</v>
      </c>
      <c r="U775" s="146">
        <v>0.15</v>
      </c>
      <c r="V775" s="137" t="s">
        <v>74</v>
      </c>
      <c r="W775" s="137">
        <v>475</v>
      </c>
      <c r="X775" s="137">
        <v>600</v>
      </c>
      <c r="Y775" s="137">
        <v>20</v>
      </c>
      <c r="Z775" s="137" t="s">
        <v>56</v>
      </c>
      <c r="AA775" s="116"/>
      <c r="AB775" s="116"/>
      <c r="AC775" s="116"/>
      <c r="AD775" s="116"/>
      <c r="AE775" s="137" t="s">
        <v>1221</v>
      </c>
      <c r="AF775" s="116"/>
      <c r="AG775" s="137" t="s">
        <v>1185</v>
      </c>
      <c r="AH775" s="136">
        <v>44674</v>
      </c>
      <c r="AI775" s="136">
        <v>44674</v>
      </c>
      <c r="AJ775" s="136">
        <v>44678</v>
      </c>
      <c r="AK775" s="136">
        <v>44677</v>
      </c>
      <c r="AL775" s="136">
        <v>44677</v>
      </c>
      <c r="AM775" s="137" t="s">
        <v>64</v>
      </c>
      <c r="AN775" s="116"/>
      <c r="AO775" s="116"/>
      <c r="AP775" s="116"/>
      <c r="AQ775" s="116"/>
      <c r="AR775" s="116"/>
      <c r="AS775" s="137" t="s">
        <v>53</v>
      </c>
      <c r="AT775" s="137"/>
      <c r="AU775" s="123"/>
      <c r="AV775" s="123"/>
      <c r="AW775" s="123"/>
      <c r="AX775" s="123"/>
      <c r="AY775" s="123"/>
      <c r="AZ775" s="123"/>
      <c r="BA775" s="116"/>
      <c r="BB775" s="116">
        <f t="shared" si="48"/>
        <v>17</v>
      </c>
      <c r="BC775" s="116">
        <f t="shared" si="49"/>
        <v>4</v>
      </c>
      <c r="BD775" s="116">
        <f t="shared" si="50"/>
        <v>2022</v>
      </c>
      <c r="BE775" s="124">
        <f t="shared" si="51"/>
        <v>0.28499999999999998</v>
      </c>
    </row>
    <row r="776" spans="1:57">
      <c r="A776" s="116"/>
      <c r="B776" s="116"/>
      <c r="C776" s="137" t="s">
        <v>1222</v>
      </c>
      <c r="D776" s="116"/>
      <c r="E776" s="137" t="s">
        <v>998</v>
      </c>
      <c r="F776" s="137" t="s">
        <v>1187</v>
      </c>
      <c r="G776" s="137" t="s">
        <v>1188</v>
      </c>
      <c r="H776" s="116"/>
      <c r="I776" s="116"/>
      <c r="J776" s="116"/>
      <c r="K776" s="137" t="s">
        <v>994</v>
      </c>
      <c r="L776" s="137" t="s">
        <v>995</v>
      </c>
      <c r="M776" s="137" t="s">
        <v>996</v>
      </c>
      <c r="N776" s="137" t="s">
        <v>997</v>
      </c>
      <c r="O776" s="137">
        <v>83201</v>
      </c>
      <c r="P776" s="116"/>
      <c r="Q776" s="116"/>
      <c r="R776" s="116"/>
      <c r="S776" s="116"/>
      <c r="T776" s="137">
        <v>12005833</v>
      </c>
      <c r="U776" s="146">
        <v>0.15</v>
      </c>
      <c r="V776" s="137" t="s">
        <v>74</v>
      </c>
      <c r="W776" s="137">
        <v>475</v>
      </c>
      <c r="X776" s="137">
        <v>600</v>
      </c>
      <c r="Y776" s="137">
        <v>20</v>
      </c>
      <c r="Z776" s="137" t="s">
        <v>56</v>
      </c>
      <c r="AA776" s="116"/>
      <c r="AB776" s="116"/>
      <c r="AC776" s="116"/>
      <c r="AD776" s="116"/>
      <c r="AE776" s="137" t="s">
        <v>1222</v>
      </c>
      <c r="AF776" s="116"/>
      <c r="AG776" s="137" t="s">
        <v>1185</v>
      </c>
      <c r="AH776" s="136">
        <v>44674</v>
      </c>
      <c r="AI776" s="136">
        <v>44674</v>
      </c>
      <c r="AJ776" s="136">
        <v>44677</v>
      </c>
      <c r="AK776" s="136">
        <v>44677</v>
      </c>
      <c r="AL776" s="136">
        <v>44677</v>
      </c>
      <c r="AM776" s="137" t="s">
        <v>64</v>
      </c>
      <c r="AN776" s="116"/>
      <c r="AO776" s="116"/>
      <c r="AP776" s="116"/>
      <c r="AQ776" s="116"/>
      <c r="AR776" s="116"/>
      <c r="AS776" s="137" t="s">
        <v>53</v>
      </c>
      <c r="AT776" s="137"/>
      <c r="AU776" s="123"/>
      <c r="AV776" s="123"/>
      <c r="AW776" s="123"/>
      <c r="AX776" s="123"/>
      <c r="AY776" s="123"/>
      <c r="AZ776" s="123"/>
      <c r="BA776" s="116"/>
      <c r="BB776" s="116">
        <f t="shared" si="48"/>
        <v>17</v>
      </c>
      <c r="BC776" s="116">
        <f t="shared" si="49"/>
        <v>4</v>
      </c>
      <c r="BD776" s="116">
        <f t="shared" si="50"/>
        <v>2022</v>
      </c>
      <c r="BE776" s="124">
        <f t="shared" si="51"/>
        <v>0.28499999999999998</v>
      </c>
    </row>
    <row r="777" spans="1:57">
      <c r="A777" s="116"/>
      <c r="B777" s="116"/>
      <c r="C777" s="137" t="s">
        <v>1223</v>
      </c>
      <c r="D777" s="116"/>
      <c r="E777" s="137" t="s">
        <v>998</v>
      </c>
      <c r="F777" s="137" t="s">
        <v>1187</v>
      </c>
      <c r="G777" s="137" t="s">
        <v>1188</v>
      </c>
      <c r="H777" s="116"/>
      <c r="I777" s="116"/>
      <c r="J777" s="116"/>
      <c r="K777" s="137" t="s">
        <v>994</v>
      </c>
      <c r="L777" s="137" t="s">
        <v>995</v>
      </c>
      <c r="M777" s="137" t="s">
        <v>996</v>
      </c>
      <c r="N777" s="137" t="s">
        <v>997</v>
      </c>
      <c r="O777" s="137">
        <v>83201</v>
      </c>
      <c r="P777" s="116"/>
      <c r="Q777" s="116"/>
      <c r="R777" s="116"/>
      <c r="S777" s="116"/>
      <c r="T777" s="137">
        <v>12005833</v>
      </c>
      <c r="U777" s="146">
        <v>0.15</v>
      </c>
      <c r="V777" s="137" t="s">
        <v>74</v>
      </c>
      <c r="W777" s="137">
        <v>475</v>
      </c>
      <c r="X777" s="137">
        <v>600</v>
      </c>
      <c r="Y777" s="137">
        <v>20</v>
      </c>
      <c r="Z777" s="137" t="s">
        <v>56</v>
      </c>
      <c r="AA777" s="116"/>
      <c r="AB777" s="116"/>
      <c r="AC777" s="116"/>
      <c r="AD777" s="116"/>
      <c r="AE777" s="137" t="s">
        <v>1223</v>
      </c>
      <c r="AF777" s="116"/>
      <c r="AG777" s="137" t="s">
        <v>1185</v>
      </c>
      <c r="AH777" s="136">
        <v>44674</v>
      </c>
      <c r="AI777" s="136">
        <v>44674</v>
      </c>
      <c r="AJ777" s="136">
        <v>44677</v>
      </c>
      <c r="AK777" s="136">
        <v>44677</v>
      </c>
      <c r="AL777" s="136">
        <v>44677</v>
      </c>
      <c r="AM777" s="137" t="s">
        <v>64</v>
      </c>
      <c r="AN777" s="116"/>
      <c r="AO777" s="116"/>
      <c r="AP777" s="116"/>
      <c r="AQ777" s="116"/>
      <c r="AR777" s="116"/>
      <c r="AS777" s="137" t="s">
        <v>53</v>
      </c>
      <c r="AT777" s="137"/>
      <c r="AU777" s="123"/>
      <c r="AV777" s="123"/>
      <c r="AW777" s="123"/>
      <c r="AX777" s="123"/>
      <c r="AY777" s="123"/>
      <c r="AZ777" s="123"/>
      <c r="BA777" s="116"/>
      <c r="BB777" s="116">
        <f t="shared" si="48"/>
        <v>17</v>
      </c>
      <c r="BC777" s="116">
        <f t="shared" si="49"/>
        <v>4</v>
      </c>
      <c r="BD777" s="116">
        <f t="shared" si="50"/>
        <v>2022</v>
      </c>
      <c r="BE777" s="124">
        <f t="shared" si="51"/>
        <v>0.28499999999999998</v>
      </c>
    </row>
    <row r="778" spans="1:57">
      <c r="A778" s="116"/>
      <c r="B778" s="116"/>
      <c r="C778" s="137" t="s">
        <v>1224</v>
      </c>
      <c r="D778" s="116"/>
      <c r="E778" s="137" t="s">
        <v>998</v>
      </c>
      <c r="F778" s="137" t="s">
        <v>1187</v>
      </c>
      <c r="G778" s="137" t="s">
        <v>1188</v>
      </c>
      <c r="H778" s="116"/>
      <c r="I778" s="116"/>
      <c r="J778" s="116"/>
      <c r="K778" s="137" t="s">
        <v>994</v>
      </c>
      <c r="L778" s="137" t="s">
        <v>995</v>
      </c>
      <c r="M778" s="137" t="s">
        <v>996</v>
      </c>
      <c r="N778" s="137" t="s">
        <v>997</v>
      </c>
      <c r="O778" s="137">
        <v>83201</v>
      </c>
      <c r="P778" s="116"/>
      <c r="Q778" s="116"/>
      <c r="R778" s="116"/>
      <c r="S778" s="116"/>
      <c r="T778" s="137">
        <v>12005833</v>
      </c>
      <c r="U778" s="146">
        <v>0.15</v>
      </c>
      <c r="V778" s="137" t="s">
        <v>74</v>
      </c>
      <c r="W778" s="137">
        <v>475</v>
      </c>
      <c r="X778" s="137">
        <v>600</v>
      </c>
      <c r="Y778" s="137">
        <v>20</v>
      </c>
      <c r="Z778" s="137" t="s">
        <v>56</v>
      </c>
      <c r="AA778" s="116"/>
      <c r="AB778" s="116"/>
      <c r="AC778" s="116"/>
      <c r="AD778" s="116"/>
      <c r="AE778" s="137" t="s">
        <v>1224</v>
      </c>
      <c r="AF778" s="116"/>
      <c r="AG778" s="137" t="s">
        <v>1185</v>
      </c>
      <c r="AH778" s="136">
        <v>44674</v>
      </c>
      <c r="AI778" s="136">
        <v>44674</v>
      </c>
      <c r="AJ778" s="136">
        <v>44677</v>
      </c>
      <c r="AK778" s="136">
        <v>44677</v>
      </c>
      <c r="AL778" s="136">
        <v>44677</v>
      </c>
      <c r="AM778" s="137" t="s">
        <v>64</v>
      </c>
      <c r="AN778" s="116"/>
      <c r="AO778" s="116"/>
      <c r="AP778" s="116"/>
      <c r="AQ778" s="116"/>
      <c r="AR778" s="116"/>
      <c r="AS778" s="137" t="s">
        <v>53</v>
      </c>
      <c r="AT778" s="137"/>
      <c r="AU778" s="123"/>
      <c r="AV778" s="123"/>
      <c r="AW778" s="123"/>
      <c r="AX778" s="123"/>
      <c r="AY778" s="123"/>
      <c r="AZ778" s="123"/>
      <c r="BA778" s="116"/>
      <c r="BB778" s="116">
        <f t="shared" si="48"/>
        <v>17</v>
      </c>
      <c r="BC778" s="116">
        <f t="shared" si="49"/>
        <v>4</v>
      </c>
      <c r="BD778" s="116">
        <f t="shared" si="50"/>
        <v>2022</v>
      </c>
      <c r="BE778" s="124">
        <f t="shared" si="51"/>
        <v>0.28499999999999998</v>
      </c>
    </row>
    <row r="779" spans="1:57">
      <c r="A779" s="116"/>
      <c r="B779" s="116"/>
      <c r="C779" s="137" t="s">
        <v>1225</v>
      </c>
      <c r="D779" s="116"/>
      <c r="E779" s="137" t="s">
        <v>998</v>
      </c>
      <c r="F779" s="137" t="s">
        <v>1187</v>
      </c>
      <c r="G779" s="137" t="s">
        <v>1188</v>
      </c>
      <c r="H779" s="116"/>
      <c r="I779" s="116"/>
      <c r="J779" s="116"/>
      <c r="K779" s="137" t="s">
        <v>994</v>
      </c>
      <c r="L779" s="137" t="s">
        <v>995</v>
      </c>
      <c r="M779" s="137" t="s">
        <v>996</v>
      </c>
      <c r="N779" s="137" t="s">
        <v>997</v>
      </c>
      <c r="O779" s="137">
        <v>83201</v>
      </c>
      <c r="P779" s="116"/>
      <c r="Q779" s="116"/>
      <c r="R779" s="116"/>
      <c r="S779" s="116"/>
      <c r="T779" s="137">
        <v>12005833</v>
      </c>
      <c r="U779" s="146">
        <v>0.15</v>
      </c>
      <c r="V779" s="137" t="s">
        <v>74</v>
      </c>
      <c r="W779" s="137">
        <v>475</v>
      </c>
      <c r="X779" s="137">
        <v>600</v>
      </c>
      <c r="Y779" s="137">
        <v>20</v>
      </c>
      <c r="Z779" s="137" t="s">
        <v>56</v>
      </c>
      <c r="AA779" s="116"/>
      <c r="AB779" s="116"/>
      <c r="AC779" s="116"/>
      <c r="AD779" s="116"/>
      <c r="AE779" s="137" t="s">
        <v>1225</v>
      </c>
      <c r="AF779" s="116"/>
      <c r="AG779" s="137" t="s">
        <v>1185</v>
      </c>
      <c r="AH779" s="136">
        <v>44674</v>
      </c>
      <c r="AI779" s="136">
        <v>44674</v>
      </c>
      <c r="AJ779" s="136">
        <v>44677</v>
      </c>
      <c r="AK779" s="136">
        <v>44677</v>
      </c>
      <c r="AL779" s="136">
        <v>44677</v>
      </c>
      <c r="AM779" s="137" t="s">
        <v>64</v>
      </c>
      <c r="AN779" s="116"/>
      <c r="AO779" s="116"/>
      <c r="AP779" s="116"/>
      <c r="AQ779" s="116"/>
      <c r="AR779" s="116"/>
      <c r="AS779" s="137" t="s">
        <v>53</v>
      </c>
      <c r="AT779" s="137"/>
      <c r="AU779" s="123"/>
      <c r="AV779" s="123"/>
      <c r="AW779" s="123"/>
      <c r="AX779" s="123"/>
      <c r="AY779" s="123"/>
      <c r="AZ779" s="123"/>
      <c r="BA779" s="116"/>
      <c r="BB779" s="116">
        <f t="shared" si="48"/>
        <v>17</v>
      </c>
      <c r="BC779" s="116">
        <f t="shared" si="49"/>
        <v>4</v>
      </c>
      <c r="BD779" s="116">
        <f t="shared" si="50"/>
        <v>2022</v>
      </c>
      <c r="BE779" s="124">
        <f t="shared" si="51"/>
        <v>0.28499999999999998</v>
      </c>
    </row>
    <row r="780" spans="1:57">
      <c r="A780" s="116"/>
      <c r="B780" s="116"/>
      <c r="C780" s="137" t="s">
        <v>1226</v>
      </c>
      <c r="D780" s="116"/>
      <c r="E780" s="137" t="s">
        <v>998</v>
      </c>
      <c r="F780" s="137" t="s">
        <v>1187</v>
      </c>
      <c r="G780" s="137" t="s">
        <v>1188</v>
      </c>
      <c r="H780" s="116"/>
      <c r="I780" s="116"/>
      <c r="J780" s="116"/>
      <c r="K780" s="137" t="s">
        <v>994</v>
      </c>
      <c r="L780" s="137" t="s">
        <v>995</v>
      </c>
      <c r="M780" s="137" t="s">
        <v>996</v>
      </c>
      <c r="N780" s="137" t="s">
        <v>997</v>
      </c>
      <c r="O780" s="137">
        <v>83201</v>
      </c>
      <c r="P780" s="116"/>
      <c r="Q780" s="116"/>
      <c r="R780" s="116"/>
      <c r="S780" s="116"/>
      <c r="T780" s="137">
        <v>12005833</v>
      </c>
      <c r="U780" s="146">
        <v>0.15</v>
      </c>
      <c r="V780" s="137" t="s">
        <v>74</v>
      </c>
      <c r="W780" s="137">
        <v>475</v>
      </c>
      <c r="X780" s="137">
        <v>600</v>
      </c>
      <c r="Y780" s="137">
        <v>20</v>
      </c>
      <c r="Z780" s="137" t="s">
        <v>56</v>
      </c>
      <c r="AA780" s="116"/>
      <c r="AB780" s="116"/>
      <c r="AC780" s="116"/>
      <c r="AD780" s="116"/>
      <c r="AE780" s="137" t="s">
        <v>1226</v>
      </c>
      <c r="AF780" s="116"/>
      <c r="AG780" s="137" t="s">
        <v>1185</v>
      </c>
      <c r="AH780" s="136">
        <v>44678</v>
      </c>
      <c r="AI780" s="136">
        <v>44678</v>
      </c>
      <c r="AJ780" s="136">
        <v>44680</v>
      </c>
      <c r="AK780" s="137"/>
      <c r="AL780" s="116"/>
      <c r="AM780" s="137" t="s">
        <v>2659</v>
      </c>
      <c r="AN780" s="116"/>
      <c r="AO780" s="116"/>
      <c r="AP780" s="116"/>
      <c r="AQ780" s="116"/>
      <c r="AR780" s="116"/>
      <c r="AS780" s="137" t="s">
        <v>53</v>
      </c>
      <c r="AT780" s="137"/>
      <c r="AU780" s="123"/>
      <c r="AV780" s="123"/>
      <c r="AW780" s="123"/>
      <c r="AX780" s="123"/>
      <c r="AY780" s="123"/>
      <c r="AZ780" s="123"/>
      <c r="BA780" s="116"/>
      <c r="BB780" s="116">
        <f t="shared" si="48"/>
        <v>18</v>
      </c>
      <c r="BC780" s="116">
        <f t="shared" si="49"/>
        <v>4</v>
      </c>
      <c r="BD780" s="116">
        <f t="shared" si="50"/>
        <v>2022</v>
      </c>
      <c r="BE780" s="124">
        <f t="shared" si="51"/>
        <v>0.28499999999999998</v>
      </c>
    </row>
    <row r="781" spans="1:57">
      <c r="A781" s="116"/>
      <c r="B781" s="116"/>
      <c r="C781" s="145" t="s">
        <v>1227</v>
      </c>
      <c r="D781" s="116"/>
      <c r="E781" s="137" t="s">
        <v>998</v>
      </c>
      <c r="F781" s="137" t="s">
        <v>1187</v>
      </c>
      <c r="G781" s="137" t="s">
        <v>1188</v>
      </c>
      <c r="H781" s="116"/>
      <c r="I781" s="116"/>
      <c r="J781" s="116"/>
      <c r="K781" s="137" t="s">
        <v>994</v>
      </c>
      <c r="L781" s="137" t="s">
        <v>995</v>
      </c>
      <c r="M781" s="137" t="s">
        <v>996</v>
      </c>
      <c r="N781" s="137" t="s">
        <v>997</v>
      </c>
      <c r="O781" s="137">
        <v>83201</v>
      </c>
      <c r="P781" s="116"/>
      <c r="Q781" s="116"/>
      <c r="R781" s="116"/>
      <c r="S781" s="116"/>
      <c r="T781" s="137">
        <v>12005833</v>
      </c>
      <c r="U781" s="146">
        <v>0.15</v>
      </c>
      <c r="V781" s="137" t="s">
        <v>74</v>
      </c>
      <c r="W781" s="137">
        <v>475</v>
      </c>
      <c r="X781" s="137">
        <v>600</v>
      </c>
      <c r="Y781" s="137">
        <v>20</v>
      </c>
      <c r="Z781" s="137" t="s">
        <v>56</v>
      </c>
      <c r="AA781" s="116"/>
      <c r="AB781" s="116"/>
      <c r="AC781" s="116"/>
      <c r="AD781" s="116"/>
      <c r="AE781" s="145" t="s">
        <v>1227</v>
      </c>
      <c r="AF781" s="116"/>
      <c r="AG781" s="137" t="s">
        <v>1185</v>
      </c>
      <c r="AH781" s="136">
        <v>44678</v>
      </c>
      <c r="AI781" s="136">
        <v>44678</v>
      </c>
      <c r="AJ781" s="136">
        <v>44680</v>
      </c>
      <c r="AK781" s="137"/>
      <c r="AL781" s="116"/>
      <c r="AM781" s="137" t="s">
        <v>2659</v>
      </c>
      <c r="AN781" s="116"/>
      <c r="AO781" s="116"/>
      <c r="AP781" s="116"/>
      <c r="AQ781" s="116"/>
      <c r="AR781" s="116"/>
      <c r="AS781" s="137" t="s">
        <v>53</v>
      </c>
      <c r="AT781" s="137"/>
      <c r="AU781" s="123"/>
      <c r="AV781" s="123"/>
      <c r="AW781" s="123"/>
      <c r="AX781" s="123"/>
      <c r="AY781" s="123"/>
      <c r="AZ781" s="123"/>
      <c r="BA781" s="116"/>
      <c r="BB781" s="116">
        <f t="shared" si="48"/>
        <v>18</v>
      </c>
      <c r="BC781" s="116">
        <f t="shared" si="49"/>
        <v>4</v>
      </c>
      <c r="BD781" s="116">
        <f t="shared" si="50"/>
        <v>2022</v>
      </c>
      <c r="BE781" s="124">
        <f t="shared" si="51"/>
        <v>0.28499999999999998</v>
      </c>
    </row>
    <row r="782" spans="1:57">
      <c r="A782" s="116"/>
      <c r="B782" s="116"/>
      <c r="C782" s="145" t="s">
        <v>1228</v>
      </c>
      <c r="D782" s="116"/>
      <c r="E782" s="137" t="s">
        <v>998</v>
      </c>
      <c r="F782" s="137" t="s">
        <v>1187</v>
      </c>
      <c r="G782" s="137" t="s">
        <v>1188</v>
      </c>
      <c r="H782" s="116"/>
      <c r="I782" s="116"/>
      <c r="J782" s="116"/>
      <c r="K782" s="137" t="s">
        <v>994</v>
      </c>
      <c r="L782" s="137" t="s">
        <v>995</v>
      </c>
      <c r="M782" s="137" t="s">
        <v>996</v>
      </c>
      <c r="N782" s="137" t="s">
        <v>997</v>
      </c>
      <c r="O782" s="137">
        <v>83201</v>
      </c>
      <c r="P782" s="116"/>
      <c r="Q782" s="116"/>
      <c r="R782" s="116"/>
      <c r="S782" s="116"/>
      <c r="T782" s="137">
        <v>12005833</v>
      </c>
      <c r="U782" s="146">
        <v>0.15</v>
      </c>
      <c r="V782" s="137" t="s">
        <v>74</v>
      </c>
      <c r="W782" s="137">
        <v>475</v>
      </c>
      <c r="X782" s="137">
        <v>390</v>
      </c>
      <c r="Y782" s="137">
        <v>13</v>
      </c>
      <c r="Z782" s="137" t="s">
        <v>56</v>
      </c>
      <c r="AA782" s="116"/>
      <c r="AB782" s="116"/>
      <c r="AC782" s="116"/>
      <c r="AD782" s="116"/>
      <c r="AE782" s="145" t="s">
        <v>1228</v>
      </c>
      <c r="AF782" s="116"/>
      <c r="AG782" s="137" t="s">
        <v>1185</v>
      </c>
      <c r="AH782" s="136">
        <v>44676</v>
      </c>
      <c r="AI782" s="136">
        <v>44676</v>
      </c>
      <c r="AJ782" s="136">
        <v>44680</v>
      </c>
      <c r="AK782" s="137"/>
      <c r="AL782" s="116"/>
      <c r="AM782" s="137" t="s">
        <v>2659</v>
      </c>
      <c r="AN782" s="116"/>
      <c r="AO782" s="116"/>
      <c r="AP782" s="116"/>
      <c r="AQ782" s="116"/>
      <c r="AR782" s="116"/>
      <c r="AS782" s="137" t="s">
        <v>53</v>
      </c>
      <c r="AT782" s="137"/>
      <c r="AU782" s="123"/>
      <c r="AV782" s="123"/>
      <c r="AW782" s="123"/>
      <c r="AX782" s="123"/>
      <c r="AY782" s="123"/>
      <c r="AZ782" s="147">
        <v>4465</v>
      </c>
      <c r="BA782" s="116"/>
      <c r="BB782" s="116">
        <f t="shared" si="48"/>
        <v>18</v>
      </c>
      <c r="BC782" s="116">
        <f t="shared" si="49"/>
        <v>4</v>
      </c>
      <c r="BD782" s="116">
        <f t="shared" si="50"/>
        <v>2022</v>
      </c>
      <c r="BE782" s="124">
        <f t="shared" si="51"/>
        <v>0.18525</v>
      </c>
    </row>
    <row r="783" spans="1:57">
      <c r="A783" s="116"/>
      <c r="B783" s="116"/>
      <c r="C783" s="116">
        <v>393912106</v>
      </c>
      <c r="D783" s="116"/>
      <c r="E783" s="116" t="s">
        <v>2660</v>
      </c>
      <c r="F783" s="116" t="s">
        <v>2671</v>
      </c>
      <c r="G783" s="116" t="s">
        <v>2671</v>
      </c>
      <c r="H783" s="116"/>
      <c r="I783" s="116"/>
      <c r="J783" s="116"/>
      <c r="K783" s="116" t="s">
        <v>331</v>
      </c>
      <c r="L783" s="116" t="s">
        <v>332</v>
      </c>
      <c r="M783" s="116"/>
      <c r="N783" s="116"/>
      <c r="O783" s="116"/>
      <c r="P783" s="116"/>
      <c r="Q783" s="116"/>
      <c r="R783" s="116"/>
      <c r="S783" s="116"/>
      <c r="T783" s="116">
        <v>49405140</v>
      </c>
      <c r="U783" s="148">
        <v>0</v>
      </c>
      <c r="V783" s="116" t="s">
        <v>101</v>
      </c>
      <c r="W783" s="116">
        <v>400</v>
      </c>
      <c r="X783" s="116">
        <v>832</v>
      </c>
      <c r="Y783" s="116">
        <v>26</v>
      </c>
      <c r="Z783" s="116" t="s">
        <v>62</v>
      </c>
      <c r="AA783" s="116"/>
      <c r="AB783" s="116"/>
      <c r="AC783" s="116"/>
      <c r="AD783" s="116"/>
      <c r="AE783" s="116">
        <v>393912106</v>
      </c>
      <c r="AF783" s="116"/>
      <c r="AG783" s="137" t="s">
        <v>58</v>
      </c>
      <c r="AH783" s="114">
        <v>44652</v>
      </c>
      <c r="AI783" s="114">
        <v>44652</v>
      </c>
      <c r="AJ783" s="114">
        <v>44655</v>
      </c>
      <c r="AK783" s="114">
        <v>44655</v>
      </c>
      <c r="AL783" s="116"/>
      <c r="AM783" s="116" t="s">
        <v>64</v>
      </c>
      <c r="AN783" s="116"/>
      <c r="AO783" s="116"/>
      <c r="AP783" s="116"/>
      <c r="AQ783" s="116"/>
      <c r="AR783" s="116"/>
      <c r="AS783" s="137" t="s">
        <v>53</v>
      </c>
      <c r="AT783" s="116" t="s">
        <v>148</v>
      </c>
      <c r="AU783" s="123"/>
      <c r="AV783" s="123"/>
      <c r="AW783" s="123"/>
      <c r="AX783" s="123"/>
      <c r="AY783" s="123"/>
      <c r="AZ783" s="147">
        <v>4465</v>
      </c>
      <c r="BA783" s="116"/>
      <c r="BB783" s="116">
        <f t="shared" si="48"/>
        <v>14</v>
      </c>
      <c r="BC783" s="116">
        <f t="shared" si="49"/>
        <v>4</v>
      </c>
      <c r="BD783" s="116">
        <f t="shared" si="50"/>
        <v>2022</v>
      </c>
      <c r="BE783" s="124">
        <f t="shared" si="51"/>
        <v>0.33279999999999998</v>
      </c>
    </row>
    <row r="784" spans="1:57">
      <c r="A784" s="116"/>
      <c r="B784" s="116"/>
      <c r="C784" s="116">
        <v>393912022</v>
      </c>
      <c r="D784" s="116"/>
      <c r="E784" s="116" t="s">
        <v>2660</v>
      </c>
      <c r="F784" s="116" t="s">
        <v>2671</v>
      </c>
      <c r="G784" s="116" t="s">
        <v>2671</v>
      </c>
      <c r="H784" s="116"/>
      <c r="I784" s="116"/>
      <c r="J784" s="116"/>
      <c r="K784" s="116" t="s">
        <v>331</v>
      </c>
      <c r="L784" s="116" t="s">
        <v>332</v>
      </c>
      <c r="M784" s="116"/>
      <c r="N784" s="116"/>
      <c r="O784" s="116"/>
      <c r="P784" s="116"/>
      <c r="Q784" s="116"/>
      <c r="R784" s="116"/>
      <c r="S784" s="116"/>
      <c r="T784" s="116">
        <v>49405140</v>
      </c>
      <c r="U784" s="148">
        <v>0</v>
      </c>
      <c r="V784" s="116" t="s">
        <v>101</v>
      </c>
      <c r="W784" s="116">
        <v>400</v>
      </c>
      <c r="X784" s="116">
        <v>832</v>
      </c>
      <c r="Y784" s="116">
        <v>26</v>
      </c>
      <c r="Z784" s="116" t="s">
        <v>62</v>
      </c>
      <c r="AA784" s="116"/>
      <c r="AB784" s="116"/>
      <c r="AC784" s="116"/>
      <c r="AD784" s="116"/>
      <c r="AE784" s="116">
        <v>393912022</v>
      </c>
      <c r="AF784" s="116"/>
      <c r="AG784" s="137" t="s">
        <v>58</v>
      </c>
      <c r="AH784" s="114">
        <v>44652</v>
      </c>
      <c r="AI784" s="114">
        <v>44652</v>
      </c>
      <c r="AJ784" s="114">
        <v>44655</v>
      </c>
      <c r="AK784" s="114">
        <v>44655</v>
      </c>
      <c r="AL784" s="116"/>
      <c r="AM784" s="116" t="s">
        <v>64</v>
      </c>
      <c r="AN784" s="116"/>
      <c r="AO784" s="116"/>
      <c r="AP784" s="116"/>
      <c r="AQ784" s="116"/>
      <c r="AR784" s="116"/>
      <c r="AS784" s="137" t="s">
        <v>53</v>
      </c>
      <c r="AT784" s="116" t="s">
        <v>148</v>
      </c>
      <c r="AU784" s="123"/>
      <c r="AV784" s="123"/>
      <c r="AW784" s="123"/>
      <c r="AX784" s="123"/>
      <c r="AY784" s="123"/>
      <c r="AZ784" s="147">
        <v>4465</v>
      </c>
      <c r="BA784" s="116"/>
      <c r="BB784" s="116">
        <f t="shared" si="48"/>
        <v>14</v>
      </c>
      <c r="BC784" s="116">
        <f t="shared" si="49"/>
        <v>4</v>
      </c>
      <c r="BD784" s="116">
        <f t="shared" si="50"/>
        <v>2022</v>
      </c>
      <c r="BE784" s="124">
        <f t="shared" si="51"/>
        <v>0.33279999999999998</v>
      </c>
    </row>
    <row r="785" spans="1:57">
      <c r="A785" s="116"/>
      <c r="B785" s="116"/>
      <c r="C785" s="116">
        <v>393911907</v>
      </c>
      <c r="D785" s="116"/>
      <c r="E785" s="116" t="s">
        <v>2660</v>
      </c>
      <c r="F785" s="116" t="s">
        <v>2671</v>
      </c>
      <c r="G785" s="116" t="s">
        <v>2671</v>
      </c>
      <c r="H785" s="116"/>
      <c r="I785" s="116"/>
      <c r="J785" s="116"/>
      <c r="K785" s="116" t="s">
        <v>331</v>
      </c>
      <c r="L785" s="116" t="s">
        <v>332</v>
      </c>
      <c r="M785" s="116"/>
      <c r="N785" s="116"/>
      <c r="O785" s="116"/>
      <c r="P785" s="116"/>
      <c r="Q785" s="116"/>
      <c r="R785" s="116"/>
      <c r="S785" s="116"/>
      <c r="T785" s="116">
        <v>49405140</v>
      </c>
      <c r="U785" s="148">
        <v>0</v>
      </c>
      <c r="V785" s="116" t="s">
        <v>101</v>
      </c>
      <c r="W785" s="116">
        <v>400</v>
      </c>
      <c r="X785" s="116">
        <v>832</v>
      </c>
      <c r="Y785" s="116">
        <v>26</v>
      </c>
      <c r="Z785" s="116" t="s">
        <v>62</v>
      </c>
      <c r="AA785" s="116"/>
      <c r="AB785" s="116"/>
      <c r="AC785" s="116"/>
      <c r="AD785" s="116"/>
      <c r="AE785" s="116">
        <v>393911907</v>
      </c>
      <c r="AF785" s="116"/>
      <c r="AG785" s="137" t="s">
        <v>58</v>
      </c>
      <c r="AH785" s="114">
        <v>44652</v>
      </c>
      <c r="AI785" s="114">
        <v>44652</v>
      </c>
      <c r="AJ785" s="114">
        <v>44655</v>
      </c>
      <c r="AK785" s="114">
        <v>44655</v>
      </c>
      <c r="AL785" s="116"/>
      <c r="AM785" s="116" t="s">
        <v>64</v>
      </c>
      <c r="AN785" s="116"/>
      <c r="AO785" s="116"/>
      <c r="AP785" s="116"/>
      <c r="AQ785" s="116"/>
      <c r="AR785" s="116"/>
      <c r="AS785" s="137" t="s">
        <v>53</v>
      </c>
      <c r="AT785" s="116" t="s">
        <v>148</v>
      </c>
      <c r="AU785" s="123"/>
      <c r="AV785" s="123"/>
      <c r="AW785" s="123"/>
      <c r="AX785" s="123"/>
      <c r="AY785" s="123"/>
      <c r="AZ785" s="147"/>
      <c r="BA785" s="116"/>
      <c r="BB785" s="116">
        <f t="shared" si="48"/>
        <v>14</v>
      </c>
      <c r="BC785" s="116">
        <f t="shared" si="49"/>
        <v>4</v>
      </c>
      <c r="BD785" s="116">
        <f t="shared" si="50"/>
        <v>2022</v>
      </c>
      <c r="BE785" s="124">
        <f t="shared" si="51"/>
        <v>0.33279999999999998</v>
      </c>
    </row>
    <row r="786" spans="1:57">
      <c r="A786" s="116"/>
      <c r="B786" s="116"/>
      <c r="C786" s="116">
        <v>393764436</v>
      </c>
      <c r="D786" s="116"/>
      <c r="E786" s="116" t="s">
        <v>143</v>
      </c>
      <c r="F786" s="116" t="s">
        <v>2672</v>
      </c>
      <c r="G786" s="116" t="s">
        <v>2672</v>
      </c>
      <c r="H786" s="116"/>
      <c r="I786" s="116"/>
      <c r="J786" s="116"/>
      <c r="K786" s="116" t="s">
        <v>139</v>
      </c>
      <c r="L786" s="116" t="s">
        <v>142</v>
      </c>
      <c r="M786" s="116"/>
      <c r="N786" s="116"/>
      <c r="O786" s="116"/>
      <c r="P786" s="116"/>
      <c r="Q786" s="116"/>
      <c r="R786" s="116"/>
      <c r="S786" s="116"/>
      <c r="T786" s="116">
        <v>49405140</v>
      </c>
      <c r="U786" s="148">
        <v>0</v>
      </c>
      <c r="V786" s="116" t="s">
        <v>105</v>
      </c>
      <c r="W786" s="116">
        <v>400</v>
      </c>
      <c r="X786" s="116">
        <v>672</v>
      </c>
      <c r="Y786" s="116">
        <v>21</v>
      </c>
      <c r="Z786" s="116" t="s">
        <v>56</v>
      </c>
      <c r="AA786" s="116"/>
      <c r="AB786" s="116"/>
      <c r="AC786" s="116"/>
      <c r="AD786" s="116"/>
      <c r="AE786" s="116">
        <v>393764436</v>
      </c>
      <c r="AF786" s="116"/>
      <c r="AG786" s="137" t="s">
        <v>58</v>
      </c>
      <c r="AH786" s="114">
        <v>44652</v>
      </c>
      <c r="AI786" s="114">
        <v>44652</v>
      </c>
      <c r="AJ786" s="114">
        <v>44655</v>
      </c>
      <c r="AK786" s="114">
        <v>44655</v>
      </c>
      <c r="AL786" s="116"/>
      <c r="AM786" s="116" t="s">
        <v>64</v>
      </c>
      <c r="AN786" s="116"/>
      <c r="AO786" s="116"/>
      <c r="AP786" s="116"/>
      <c r="AQ786" s="116"/>
      <c r="AR786" s="116"/>
      <c r="AS786" s="137" t="s">
        <v>53</v>
      </c>
      <c r="AT786" s="116"/>
      <c r="AU786" s="123"/>
      <c r="AV786" s="123"/>
      <c r="AW786" s="123"/>
      <c r="AX786" s="123"/>
      <c r="AY786" s="123"/>
      <c r="AZ786" s="147">
        <v>6083</v>
      </c>
      <c r="BA786" s="116"/>
      <c r="BB786" s="116">
        <f t="shared" si="48"/>
        <v>14</v>
      </c>
      <c r="BC786" s="116">
        <f t="shared" si="49"/>
        <v>4</v>
      </c>
      <c r="BD786" s="116">
        <f t="shared" si="50"/>
        <v>2022</v>
      </c>
      <c r="BE786" s="124">
        <f t="shared" si="51"/>
        <v>0.26879999999999998</v>
      </c>
    </row>
    <row r="787" spans="1:57">
      <c r="A787" s="116"/>
      <c r="B787" s="116"/>
      <c r="C787" s="116">
        <v>393767996</v>
      </c>
      <c r="D787" s="116"/>
      <c r="E787" s="116" t="s">
        <v>2661</v>
      </c>
      <c r="F787" s="116" t="s">
        <v>2672</v>
      </c>
      <c r="G787" s="116" t="s">
        <v>2672</v>
      </c>
      <c r="H787" s="116"/>
      <c r="I787" s="116"/>
      <c r="J787" s="116"/>
      <c r="K787" s="116" t="s">
        <v>190</v>
      </c>
      <c r="L787" s="116" t="s">
        <v>2674</v>
      </c>
      <c r="M787" s="116"/>
      <c r="N787" s="116"/>
      <c r="O787" s="116"/>
      <c r="P787" s="116"/>
      <c r="Q787" s="116"/>
      <c r="R787" s="116"/>
      <c r="S787" s="116"/>
      <c r="T787" s="116">
        <v>49203132</v>
      </c>
      <c r="U787" s="148">
        <v>0</v>
      </c>
      <c r="V787" s="116" t="s">
        <v>85</v>
      </c>
      <c r="W787" s="116">
        <v>360</v>
      </c>
      <c r="X787" s="116">
        <v>832</v>
      </c>
      <c r="Y787" s="116">
        <v>26</v>
      </c>
      <c r="Z787" s="116" t="s">
        <v>62</v>
      </c>
      <c r="AA787" s="116"/>
      <c r="AB787" s="116"/>
      <c r="AC787" s="116"/>
      <c r="AD787" s="116"/>
      <c r="AE787" s="116">
        <v>393767996</v>
      </c>
      <c r="AF787" s="116"/>
      <c r="AG787" s="137" t="s">
        <v>58</v>
      </c>
      <c r="AH787" s="114">
        <v>44652</v>
      </c>
      <c r="AI787" s="114">
        <v>44652</v>
      </c>
      <c r="AJ787" s="114">
        <v>44655</v>
      </c>
      <c r="AK787" s="114">
        <v>44655</v>
      </c>
      <c r="AL787" s="116"/>
      <c r="AM787" s="116" t="s">
        <v>64</v>
      </c>
      <c r="AN787" s="116"/>
      <c r="AO787" s="116"/>
      <c r="AP787" s="116"/>
      <c r="AQ787" s="116"/>
      <c r="AR787" s="116"/>
      <c r="AS787" s="137" t="s">
        <v>53</v>
      </c>
      <c r="AT787" s="116"/>
      <c r="AU787" s="123"/>
      <c r="AV787" s="123"/>
      <c r="AW787" s="123"/>
      <c r="AX787" s="123"/>
      <c r="AY787" s="123"/>
      <c r="AZ787" s="123"/>
      <c r="BA787" s="116"/>
      <c r="BB787" s="116">
        <f t="shared" si="48"/>
        <v>14</v>
      </c>
      <c r="BC787" s="116">
        <f t="shared" si="49"/>
        <v>4</v>
      </c>
      <c r="BD787" s="116">
        <f t="shared" si="50"/>
        <v>2022</v>
      </c>
      <c r="BE787" s="124">
        <f t="shared" si="51"/>
        <v>0.29952000000000001</v>
      </c>
    </row>
    <row r="788" spans="1:57">
      <c r="A788" s="116"/>
      <c r="B788" s="116"/>
      <c r="C788" s="116">
        <v>393232079</v>
      </c>
      <c r="D788" s="116"/>
      <c r="E788" s="116" t="s">
        <v>240</v>
      </c>
      <c r="F788" s="116" t="s">
        <v>2672</v>
      </c>
      <c r="G788" s="116" t="s">
        <v>2672</v>
      </c>
      <c r="H788" s="116"/>
      <c r="I788" s="116"/>
      <c r="J788" s="116"/>
      <c r="K788" s="116" t="s">
        <v>238</v>
      </c>
      <c r="L788" s="116" t="s">
        <v>239</v>
      </c>
      <c r="M788" s="116"/>
      <c r="N788" s="116"/>
      <c r="O788" s="116"/>
      <c r="P788" s="116"/>
      <c r="Q788" s="116"/>
      <c r="R788" s="116"/>
      <c r="S788" s="116"/>
      <c r="T788" s="116">
        <v>49204132</v>
      </c>
      <c r="U788" s="148">
        <v>0</v>
      </c>
      <c r="V788" s="116" t="s">
        <v>189</v>
      </c>
      <c r="W788" s="116">
        <v>360</v>
      </c>
      <c r="X788" s="116">
        <v>728</v>
      </c>
      <c r="Y788" s="116">
        <v>28</v>
      </c>
      <c r="Z788" s="116" t="s">
        <v>62</v>
      </c>
      <c r="AA788" s="116"/>
      <c r="AB788" s="116"/>
      <c r="AC788" s="116"/>
      <c r="AD788" s="116"/>
      <c r="AE788" s="116">
        <v>393232079</v>
      </c>
      <c r="AF788" s="116"/>
      <c r="AG788" s="137" t="s">
        <v>58</v>
      </c>
      <c r="AH788" s="114">
        <v>44655</v>
      </c>
      <c r="AI788" s="114">
        <v>44655</v>
      </c>
      <c r="AJ788" s="114">
        <v>44656</v>
      </c>
      <c r="AK788" s="114">
        <v>44656</v>
      </c>
      <c r="AL788" s="116"/>
      <c r="AM788" s="116" t="s">
        <v>64</v>
      </c>
      <c r="AN788" s="116"/>
      <c r="AO788" s="116"/>
      <c r="AP788" s="116"/>
      <c r="AQ788" s="116"/>
      <c r="AR788" s="116"/>
      <c r="AS788" s="137" t="s">
        <v>53</v>
      </c>
      <c r="AT788" s="123" t="s">
        <v>65</v>
      </c>
      <c r="AU788" s="123"/>
      <c r="AV788" s="123"/>
      <c r="AW788" s="123"/>
      <c r="AX788" s="123"/>
      <c r="AY788" s="123"/>
      <c r="AZ788" s="147">
        <v>4812</v>
      </c>
      <c r="BA788" s="116"/>
      <c r="BB788" s="116">
        <f t="shared" si="48"/>
        <v>15</v>
      </c>
      <c r="BC788" s="116">
        <f t="shared" si="49"/>
        <v>4</v>
      </c>
      <c r="BD788" s="116">
        <f t="shared" si="50"/>
        <v>2022</v>
      </c>
      <c r="BE788" s="124">
        <f t="shared" si="51"/>
        <v>0.26207999999999998</v>
      </c>
    </row>
    <row r="789" spans="1:57">
      <c r="A789" s="116"/>
      <c r="B789" s="116"/>
      <c r="C789" s="116">
        <v>393418932</v>
      </c>
      <c r="D789" s="116"/>
      <c r="E789" s="116" t="s">
        <v>2662</v>
      </c>
      <c r="F789" s="116" t="s">
        <v>2672</v>
      </c>
      <c r="G789" s="116" t="s">
        <v>2672</v>
      </c>
      <c r="H789" s="116"/>
      <c r="I789" s="116"/>
      <c r="J789" s="116"/>
      <c r="K789" s="116" t="s">
        <v>275</v>
      </c>
      <c r="L789" s="116" t="s">
        <v>2675</v>
      </c>
      <c r="M789" s="116"/>
      <c r="N789" s="116"/>
      <c r="O789" s="116"/>
      <c r="P789" s="116"/>
      <c r="Q789" s="116"/>
      <c r="R789" s="116"/>
      <c r="S789" s="116"/>
      <c r="T789" s="116">
        <v>49203132</v>
      </c>
      <c r="U789" s="148">
        <v>0</v>
      </c>
      <c r="V789" s="116" t="s">
        <v>85</v>
      </c>
      <c r="W789" s="116">
        <v>360</v>
      </c>
      <c r="X789" s="116">
        <v>768</v>
      </c>
      <c r="Y789" s="116">
        <v>24</v>
      </c>
      <c r="Z789" s="116" t="s">
        <v>62</v>
      </c>
      <c r="AA789" s="116"/>
      <c r="AB789" s="116"/>
      <c r="AC789" s="116"/>
      <c r="AD789" s="116"/>
      <c r="AE789" s="116">
        <v>393418932</v>
      </c>
      <c r="AF789" s="116"/>
      <c r="AG789" s="137" t="s">
        <v>58</v>
      </c>
      <c r="AH789" s="114">
        <v>44656</v>
      </c>
      <c r="AI789" s="114">
        <v>44656</v>
      </c>
      <c r="AJ789" s="114">
        <v>44659</v>
      </c>
      <c r="AK789" s="114">
        <v>44659</v>
      </c>
      <c r="AL789" s="116"/>
      <c r="AM789" s="116" t="s">
        <v>64</v>
      </c>
      <c r="AN789" s="116"/>
      <c r="AO789" s="116"/>
      <c r="AP789" s="116"/>
      <c r="AQ789" s="116"/>
      <c r="AR789" s="116"/>
      <c r="AS789" s="137" t="s">
        <v>53</v>
      </c>
      <c r="AT789" s="123" t="s">
        <v>65</v>
      </c>
      <c r="AU789" s="123"/>
      <c r="AV789" s="123"/>
      <c r="AW789" s="123"/>
      <c r="AX789" s="123"/>
      <c r="AY789" s="123"/>
      <c r="AZ789" s="147">
        <v>4939</v>
      </c>
      <c r="BA789" s="116"/>
      <c r="BB789" s="116">
        <f t="shared" si="48"/>
        <v>15</v>
      </c>
      <c r="BC789" s="116">
        <f t="shared" si="49"/>
        <v>4</v>
      </c>
      <c r="BD789" s="116">
        <f t="shared" si="50"/>
        <v>2022</v>
      </c>
      <c r="BE789" s="124">
        <f t="shared" si="51"/>
        <v>0.27648</v>
      </c>
    </row>
    <row r="790" spans="1:57">
      <c r="A790" s="116"/>
      <c r="B790" s="116"/>
      <c r="C790" s="116">
        <v>393768088</v>
      </c>
      <c r="D790" s="116"/>
      <c r="E790" s="116" t="s">
        <v>2663</v>
      </c>
      <c r="F790" s="116" t="s">
        <v>2672</v>
      </c>
      <c r="G790" s="116" t="s">
        <v>2672</v>
      </c>
      <c r="H790" s="116"/>
      <c r="I790" s="116"/>
      <c r="J790" s="116"/>
      <c r="K790" s="116" t="s">
        <v>190</v>
      </c>
      <c r="L790" s="116" t="s">
        <v>2676</v>
      </c>
      <c r="M790" s="116"/>
      <c r="N790" s="116"/>
      <c r="O790" s="116"/>
      <c r="P790" s="116"/>
      <c r="Q790" s="116"/>
      <c r="R790" s="116"/>
      <c r="S790" s="116"/>
      <c r="T790" s="116">
        <v>49203132</v>
      </c>
      <c r="U790" s="148">
        <v>0</v>
      </c>
      <c r="V790" s="116" t="s">
        <v>85</v>
      </c>
      <c r="W790" s="116">
        <v>360</v>
      </c>
      <c r="X790" s="116">
        <v>832</v>
      </c>
      <c r="Y790" s="116">
        <v>26</v>
      </c>
      <c r="Z790" s="116" t="s">
        <v>62</v>
      </c>
      <c r="AA790" s="116"/>
      <c r="AB790" s="116"/>
      <c r="AC790" s="116"/>
      <c r="AD790" s="116"/>
      <c r="AE790" s="116">
        <v>393768088</v>
      </c>
      <c r="AF790" s="116"/>
      <c r="AG790" s="137" t="s">
        <v>58</v>
      </c>
      <c r="AH790" s="114">
        <v>44656</v>
      </c>
      <c r="AI790" s="114">
        <v>44656</v>
      </c>
      <c r="AJ790" s="114">
        <v>44658</v>
      </c>
      <c r="AK790" s="114">
        <v>44658</v>
      </c>
      <c r="AL790" s="116"/>
      <c r="AM790" s="116" t="s">
        <v>64</v>
      </c>
      <c r="AN790" s="116"/>
      <c r="AO790" s="116"/>
      <c r="AP790" s="116"/>
      <c r="AQ790" s="116"/>
      <c r="AR790" s="116"/>
      <c r="AS790" s="137" t="s">
        <v>53</v>
      </c>
      <c r="AT790" s="116"/>
      <c r="AU790" s="123"/>
      <c r="AV790" s="123"/>
      <c r="AW790" s="123"/>
      <c r="AX790" s="123"/>
      <c r="AY790" s="123"/>
      <c r="AZ790" s="147"/>
      <c r="BA790" s="116"/>
      <c r="BB790" s="116">
        <f t="shared" si="48"/>
        <v>15</v>
      </c>
      <c r="BC790" s="116">
        <f t="shared" si="49"/>
        <v>4</v>
      </c>
      <c r="BD790" s="116">
        <f t="shared" si="50"/>
        <v>2022</v>
      </c>
      <c r="BE790" s="124">
        <f t="shared" si="51"/>
        <v>0.29952000000000001</v>
      </c>
    </row>
    <row r="791" spans="1:57">
      <c r="A791" s="116"/>
      <c r="B791" s="116"/>
      <c r="C791" s="116">
        <v>393915108</v>
      </c>
      <c r="D791" s="116"/>
      <c r="E791" s="116" t="s">
        <v>2664</v>
      </c>
      <c r="F791" s="116" t="s">
        <v>2671</v>
      </c>
      <c r="G791" s="116" t="s">
        <v>2671</v>
      </c>
      <c r="H791" s="116"/>
      <c r="I791" s="116"/>
      <c r="J791" s="116"/>
      <c r="K791" s="116" t="s">
        <v>743</v>
      </c>
      <c r="L791" s="116" t="s">
        <v>2677</v>
      </c>
      <c r="M791" s="116"/>
      <c r="N791" s="116"/>
      <c r="O791" s="116"/>
      <c r="P791" s="116"/>
      <c r="Q791" s="116"/>
      <c r="R791" s="116"/>
      <c r="S791" s="116"/>
      <c r="T791" s="116">
        <v>49203132</v>
      </c>
      <c r="U791" s="148">
        <v>0</v>
      </c>
      <c r="V791" s="116" t="s">
        <v>85</v>
      </c>
      <c r="W791" s="116">
        <v>360</v>
      </c>
      <c r="X791" s="116">
        <v>768</v>
      </c>
      <c r="Y791" s="116">
        <v>24</v>
      </c>
      <c r="Z791" s="116" t="s">
        <v>56</v>
      </c>
      <c r="AA791" s="116"/>
      <c r="AB791" s="116"/>
      <c r="AC791" s="116"/>
      <c r="AD791" s="116"/>
      <c r="AE791" s="116">
        <v>393915108</v>
      </c>
      <c r="AF791" s="116"/>
      <c r="AG791" s="137" t="s">
        <v>58</v>
      </c>
      <c r="AH791" s="114">
        <v>44656</v>
      </c>
      <c r="AI791" s="114">
        <v>44656</v>
      </c>
      <c r="AJ791" s="114">
        <v>44657</v>
      </c>
      <c r="AK791" s="114">
        <v>44657</v>
      </c>
      <c r="AL791" s="116"/>
      <c r="AM791" s="116" t="s">
        <v>64</v>
      </c>
      <c r="AN791" s="116"/>
      <c r="AO791" s="116"/>
      <c r="AP791" s="116"/>
      <c r="AQ791" s="116"/>
      <c r="AR791" s="116"/>
      <c r="AS791" s="137" t="s">
        <v>53</v>
      </c>
      <c r="AT791" s="116"/>
      <c r="AU791" s="123"/>
      <c r="AV791" s="123"/>
      <c r="AW791" s="123"/>
      <c r="AX791" s="123"/>
      <c r="AY791" s="123"/>
      <c r="AZ791" s="147"/>
      <c r="BA791" s="116"/>
      <c r="BB791" s="116">
        <f t="shared" si="48"/>
        <v>15</v>
      </c>
      <c r="BC791" s="116">
        <f t="shared" si="49"/>
        <v>4</v>
      </c>
      <c r="BD791" s="116">
        <f t="shared" si="50"/>
        <v>2022</v>
      </c>
      <c r="BE791" s="124">
        <f t="shared" si="51"/>
        <v>0.27648</v>
      </c>
    </row>
    <row r="792" spans="1:57">
      <c r="A792" s="116"/>
      <c r="B792" s="116"/>
      <c r="C792" s="116">
        <v>393915189</v>
      </c>
      <c r="D792" s="116"/>
      <c r="E792" s="116" t="s">
        <v>2665</v>
      </c>
      <c r="F792" s="116" t="s">
        <v>2671</v>
      </c>
      <c r="G792" s="116" t="s">
        <v>2671</v>
      </c>
      <c r="H792" s="116"/>
      <c r="I792" s="116"/>
      <c r="J792" s="116"/>
      <c r="K792" s="116" t="s">
        <v>743</v>
      </c>
      <c r="L792" s="116" t="s">
        <v>2677</v>
      </c>
      <c r="M792" s="116"/>
      <c r="N792" s="116"/>
      <c r="O792" s="116"/>
      <c r="P792" s="116"/>
      <c r="Q792" s="116"/>
      <c r="R792" s="116"/>
      <c r="S792" s="116"/>
      <c r="T792" s="116">
        <v>49203132</v>
      </c>
      <c r="U792" s="148">
        <v>0</v>
      </c>
      <c r="V792" s="116" t="s">
        <v>85</v>
      </c>
      <c r="W792" s="116">
        <v>360</v>
      </c>
      <c r="X792" s="116">
        <v>768</v>
      </c>
      <c r="Y792" s="116">
        <v>24</v>
      </c>
      <c r="Z792" s="116" t="s">
        <v>56</v>
      </c>
      <c r="AA792" s="116"/>
      <c r="AB792" s="116"/>
      <c r="AC792" s="116"/>
      <c r="AD792" s="116"/>
      <c r="AE792" s="116">
        <v>393915189</v>
      </c>
      <c r="AF792" s="116"/>
      <c r="AG792" s="137" t="s">
        <v>58</v>
      </c>
      <c r="AH792" s="114">
        <v>44656</v>
      </c>
      <c r="AI792" s="114">
        <v>44656</v>
      </c>
      <c r="AJ792" s="114">
        <v>44657</v>
      </c>
      <c r="AK792" s="114">
        <v>44657</v>
      </c>
      <c r="AL792" s="116"/>
      <c r="AM792" s="116" t="s">
        <v>64</v>
      </c>
      <c r="AN792" s="116"/>
      <c r="AO792" s="116"/>
      <c r="AP792" s="116"/>
      <c r="AQ792" s="116"/>
      <c r="AR792" s="116"/>
      <c r="AS792" s="137" t="s">
        <v>53</v>
      </c>
      <c r="AT792" s="116"/>
      <c r="AU792" s="123"/>
      <c r="AV792" s="123"/>
      <c r="AW792" s="123"/>
      <c r="AX792" s="123"/>
      <c r="AY792" s="123"/>
      <c r="AZ792" s="147"/>
      <c r="BA792" s="116"/>
      <c r="BB792" s="116">
        <f t="shared" si="48"/>
        <v>15</v>
      </c>
      <c r="BC792" s="116">
        <f t="shared" si="49"/>
        <v>4</v>
      </c>
      <c r="BD792" s="116">
        <f t="shared" si="50"/>
        <v>2022</v>
      </c>
      <c r="BE792" s="124">
        <f t="shared" si="51"/>
        <v>0.27648</v>
      </c>
    </row>
    <row r="793" spans="1:57">
      <c r="A793" s="116"/>
      <c r="B793" s="116"/>
      <c r="C793" s="116">
        <v>394428844</v>
      </c>
      <c r="D793" s="116"/>
      <c r="E793" s="116" t="s">
        <v>369</v>
      </c>
      <c r="F793" s="116" t="s">
        <v>2671</v>
      </c>
      <c r="G793" s="116" t="s">
        <v>2671</v>
      </c>
      <c r="H793" s="116"/>
      <c r="I793" s="116"/>
      <c r="J793" s="116"/>
      <c r="K793" s="116" t="s">
        <v>367</v>
      </c>
      <c r="L793" s="116" t="s">
        <v>368</v>
      </c>
      <c r="M793" s="116"/>
      <c r="N793" s="116"/>
      <c r="O793" s="116"/>
      <c r="P793" s="116"/>
      <c r="Q793" s="116"/>
      <c r="R793" s="116"/>
      <c r="S793" s="116"/>
      <c r="T793" s="116">
        <v>49405140</v>
      </c>
      <c r="U793" s="148">
        <v>0</v>
      </c>
      <c r="V793" s="116" t="s">
        <v>101</v>
      </c>
      <c r="W793" s="116">
        <v>400</v>
      </c>
      <c r="X793" s="116">
        <v>832</v>
      </c>
      <c r="Y793" s="116">
        <v>26</v>
      </c>
      <c r="Z793" s="116" t="s">
        <v>62</v>
      </c>
      <c r="AA793" s="116"/>
      <c r="AB793" s="116"/>
      <c r="AC793" s="116"/>
      <c r="AD793" s="116"/>
      <c r="AE793" s="116">
        <v>394428844</v>
      </c>
      <c r="AF793" s="116"/>
      <c r="AG793" s="137" t="s">
        <v>58</v>
      </c>
      <c r="AH793" s="114">
        <v>44658</v>
      </c>
      <c r="AI793" s="114">
        <v>44658</v>
      </c>
      <c r="AJ793" s="114">
        <v>44660</v>
      </c>
      <c r="AK793" s="114">
        <v>44660</v>
      </c>
      <c r="AL793" s="116"/>
      <c r="AM793" s="116" t="s">
        <v>64</v>
      </c>
      <c r="AN793" s="116"/>
      <c r="AO793" s="116"/>
      <c r="AP793" s="116"/>
      <c r="AQ793" s="116"/>
      <c r="AR793" s="116"/>
      <c r="AS793" s="137" t="s">
        <v>53</v>
      </c>
      <c r="AT793" s="116"/>
      <c r="AU793" s="123"/>
      <c r="AV793" s="123"/>
      <c r="AW793" s="123"/>
      <c r="AX793" s="123"/>
      <c r="AY793" s="123"/>
      <c r="AZ793" s="147"/>
      <c r="BA793" s="116"/>
      <c r="BB793" s="116">
        <f t="shared" si="48"/>
        <v>15</v>
      </c>
      <c r="BC793" s="116">
        <f t="shared" si="49"/>
        <v>4</v>
      </c>
      <c r="BD793" s="116">
        <f t="shared" si="50"/>
        <v>2022</v>
      </c>
      <c r="BE793" s="124">
        <f t="shared" si="51"/>
        <v>0.33279999999999998</v>
      </c>
    </row>
    <row r="794" spans="1:57">
      <c r="A794" s="116"/>
      <c r="B794" s="116"/>
      <c r="C794" s="116">
        <v>394445731</v>
      </c>
      <c r="D794" s="116"/>
      <c r="E794" s="116" t="s">
        <v>2666</v>
      </c>
      <c r="F794" s="116" t="s">
        <v>2671</v>
      </c>
      <c r="G794" s="116" t="s">
        <v>2671</v>
      </c>
      <c r="H794" s="116"/>
      <c r="I794" s="116"/>
      <c r="J794" s="116"/>
      <c r="K794" s="116" t="s">
        <v>1809</v>
      </c>
      <c r="L794" s="116" t="s">
        <v>2678</v>
      </c>
      <c r="M794" s="116"/>
      <c r="N794" s="116"/>
      <c r="O794" s="116"/>
      <c r="P794" s="116"/>
      <c r="Q794" s="116"/>
      <c r="R794" s="116"/>
      <c r="S794" s="116"/>
      <c r="T794" s="116">
        <v>49405140</v>
      </c>
      <c r="U794" s="148">
        <v>0</v>
      </c>
      <c r="V794" s="116" t="s">
        <v>101</v>
      </c>
      <c r="W794" s="116">
        <v>400</v>
      </c>
      <c r="X794" s="116">
        <v>832</v>
      </c>
      <c r="Y794" s="116">
        <v>26</v>
      </c>
      <c r="Z794" s="116" t="s">
        <v>62</v>
      </c>
      <c r="AA794" s="116"/>
      <c r="AB794" s="116"/>
      <c r="AC794" s="116"/>
      <c r="AD794" s="116"/>
      <c r="AE794" s="116">
        <v>394445731</v>
      </c>
      <c r="AF794" s="116"/>
      <c r="AG794" s="137" t="s">
        <v>58</v>
      </c>
      <c r="AH794" s="114">
        <v>44658</v>
      </c>
      <c r="AI794" s="114">
        <v>44658</v>
      </c>
      <c r="AJ794" s="114">
        <v>44662</v>
      </c>
      <c r="AK794" s="114">
        <v>44662</v>
      </c>
      <c r="AL794" s="116"/>
      <c r="AM794" s="116" t="s">
        <v>64</v>
      </c>
      <c r="AN794" s="116"/>
      <c r="AO794" s="116"/>
      <c r="AP794" s="116"/>
      <c r="AQ794" s="116"/>
      <c r="AR794" s="116"/>
      <c r="AS794" s="137" t="s">
        <v>53</v>
      </c>
      <c r="AT794" s="116"/>
      <c r="AU794" s="123"/>
      <c r="AV794" s="123"/>
      <c r="AW794" s="123"/>
      <c r="AX794" s="123"/>
      <c r="AY794" s="123"/>
      <c r="AZ794" s="147"/>
      <c r="BA794" s="116"/>
      <c r="BB794" s="116">
        <f t="shared" si="48"/>
        <v>15</v>
      </c>
      <c r="BC794" s="116">
        <f t="shared" si="49"/>
        <v>4</v>
      </c>
      <c r="BD794" s="116">
        <f t="shared" si="50"/>
        <v>2022</v>
      </c>
      <c r="BE794" s="124">
        <f t="shared" si="51"/>
        <v>0.33279999999999998</v>
      </c>
    </row>
    <row r="795" spans="1:57">
      <c r="A795" s="116"/>
      <c r="B795" s="116"/>
      <c r="C795" s="116">
        <v>394606199</v>
      </c>
      <c r="D795" s="116"/>
      <c r="E795" s="116" t="s">
        <v>2667</v>
      </c>
      <c r="F795" s="116" t="s">
        <v>2671</v>
      </c>
      <c r="G795" s="116" t="s">
        <v>2671</v>
      </c>
      <c r="H795" s="116"/>
      <c r="I795" s="116"/>
      <c r="J795" s="116"/>
      <c r="K795" s="116" t="s">
        <v>106</v>
      </c>
      <c r="L795" s="116" t="s">
        <v>234</v>
      </c>
      <c r="M795" s="116"/>
      <c r="N795" s="116"/>
      <c r="O795" s="116"/>
      <c r="P795" s="116"/>
      <c r="Q795" s="116"/>
      <c r="R795" s="116"/>
      <c r="S795" s="116"/>
      <c r="T795" s="116">
        <v>49203132</v>
      </c>
      <c r="U795" s="148">
        <v>0</v>
      </c>
      <c r="V795" s="116" t="s">
        <v>57</v>
      </c>
      <c r="W795" s="116">
        <v>360</v>
      </c>
      <c r="X795" s="116">
        <v>896</v>
      </c>
      <c r="Y795" s="116">
        <v>28</v>
      </c>
      <c r="Z795" s="116" t="s">
        <v>56</v>
      </c>
      <c r="AA795" s="116"/>
      <c r="AB795" s="116"/>
      <c r="AC795" s="116"/>
      <c r="AD795" s="116"/>
      <c r="AE795" s="116">
        <v>394606199</v>
      </c>
      <c r="AF795" s="116"/>
      <c r="AG795" s="137" t="s">
        <v>58</v>
      </c>
      <c r="AH795" s="114">
        <v>44659</v>
      </c>
      <c r="AI795" s="114">
        <v>44659</v>
      </c>
      <c r="AJ795" s="114">
        <v>44662</v>
      </c>
      <c r="AK795" s="114">
        <v>44662</v>
      </c>
      <c r="AL795" s="116"/>
      <c r="AM795" s="116" t="s">
        <v>64</v>
      </c>
      <c r="AN795" s="116"/>
      <c r="AO795" s="116"/>
      <c r="AP795" s="116"/>
      <c r="AQ795" s="116"/>
      <c r="AR795" s="116"/>
      <c r="AS795" s="137" t="s">
        <v>53</v>
      </c>
      <c r="AT795" s="116"/>
      <c r="AU795" s="123"/>
      <c r="AV795" s="123"/>
      <c r="AW795" s="123"/>
      <c r="AX795" s="123"/>
      <c r="AY795" s="123"/>
      <c r="AZ795" s="147"/>
      <c r="BA795" s="116"/>
      <c r="BB795" s="116">
        <f t="shared" si="48"/>
        <v>15</v>
      </c>
      <c r="BC795" s="116">
        <f t="shared" si="49"/>
        <v>4</v>
      </c>
      <c r="BD795" s="116">
        <f t="shared" si="50"/>
        <v>2022</v>
      </c>
      <c r="BE795" s="124">
        <f t="shared" si="51"/>
        <v>0.32256000000000001</v>
      </c>
    </row>
    <row r="796" spans="1:57">
      <c r="A796" s="116"/>
      <c r="B796" s="116"/>
      <c r="C796" s="116">
        <v>394429243</v>
      </c>
      <c r="D796" s="116"/>
      <c r="E796" s="116" t="s">
        <v>369</v>
      </c>
      <c r="F796" s="116" t="s">
        <v>2671</v>
      </c>
      <c r="G796" s="116" t="s">
        <v>2671</v>
      </c>
      <c r="H796" s="116"/>
      <c r="I796" s="116"/>
      <c r="J796" s="116"/>
      <c r="K796" s="116" t="s">
        <v>367</v>
      </c>
      <c r="L796" s="116" t="s">
        <v>368</v>
      </c>
      <c r="M796" s="116"/>
      <c r="N796" s="116"/>
      <c r="O796" s="116"/>
      <c r="P796" s="116"/>
      <c r="Q796" s="116"/>
      <c r="R796" s="116"/>
      <c r="S796" s="116"/>
      <c r="T796" s="116">
        <v>49405140</v>
      </c>
      <c r="U796" s="148">
        <v>0</v>
      </c>
      <c r="V796" s="116" t="s">
        <v>101</v>
      </c>
      <c r="W796" s="116">
        <v>400</v>
      </c>
      <c r="X796" s="116">
        <v>832</v>
      </c>
      <c r="Y796" s="116">
        <v>26</v>
      </c>
      <c r="Z796" s="149" t="s">
        <v>62</v>
      </c>
      <c r="AA796" s="116"/>
      <c r="AB796" s="116"/>
      <c r="AC796" s="116"/>
      <c r="AD796" s="116"/>
      <c r="AE796" s="116">
        <v>394429243</v>
      </c>
      <c r="AF796" s="116"/>
      <c r="AG796" s="137" t="s">
        <v>58</v>
      </c>
      <c r="AH796" s="114">
        <v>44659</v>
      </c>
      <c r="AI796" s="114">
        <v>44659</v>
      </c>
      <c r="AJ796" s="114">
        <v>44662</v>
      </c>
      <c r="AK796" s="114"/>
      <c r="AL796" s="116"/>
      <c r="AM796" s="116" t="s">
        <v>175</v>
      </c>
      <c r="AN796" s="116"/>
      <c r="AO796" s="116"/>
      <c r="AP796" s="116"/>
      <c r="AQ796" s="116"/>
      <c r="AR796" s="116"/>
      <c r="AS796" s="137" t="s">
        <v>53</v>
      </c>
      <c r="AT796" s="116"/>
      <c r="AU796" s="123"/>
      <c r="AV796" s="123"/>
      <c r="AW796" s="123"/>
      <c r="AX796" s="123"/>
      <c r="AY796" s="123"/>
      <c r="AZ796" s="147"/>
      <c r="BA796" s="116"/>
      <c r="BB796" s="116">
        <f t="shared" si="48"/>
        <v>15</v>
      </c>
      <c r="BC796" s="116">
        <f t="shared" si="49"/>
        <v>4</v>
      </c>
      <c r="BD796" s="116">
        <f t="shared" si="50"/>
        <v>2022</v>
      </c>
      <c r="BE796" s="124">
        <f t="shared" si="51"/>
        <v>0.33279999999999998</v>
      </c>
    </row>
    <row r="797" spans="1:57">
      <c r="A797" s="116"/>
      <c r="B797" s="116"/>
      <c r="C797" s="116">
        <v>394468053</v>
      </c>
      <c r="D797" s="116"/>
      <c r="E797" s="116" t="s">
        <v>270</v>
      </c>
      <c r="F797" s="116" t="s">
        <v>2671</v>
      </c>
      <c r="G797" s="116" t="s">
        <v>2671</v>
      </c>
      <c r="H797" s="116"/>
      <c r="I797" s="116"/>
      <c r="J797" s="116"/>
      <c r="K797" s="116" t="s">
        <v>268</v>
      </c>
      <c r="L797" s="116" t="s">
        <v>2679</v>
      </c>
      <c r="M797" s="116"/>
      <c r="N797" s="116"/>
      <c r="O797" s="116"/>
      <c r="P797" s="116"/>
      <c r="Q797" s="116"/>
      <c r="R797" s="116"/>
      <c r="S797" s="116"/>
      <c r="T797" s="116">
        <v>49405140</v>
      </c>
      <c r="U797" s="148">
        <v>0</v>
      </c>
      <c r="V797" s="116" t="s">
        <v>105</v>
      </c>
      <c r="W797" s="116">
        <v>400</v>
      </c>
      <c r="X797" s="116">
        <v>768</v>
      </c>
      <c r="Y797" s="116">
        <v>24</v>
      </c>
      <c r="Z797" s="116" t="s">
        <v>62</v>
      </c>
      <c r="AA797" s="116"/>
      <c r="AB797" s="116"/>
      <c r="AC797" s="116"/>
      <c r="AD797" s="116"/>
      <c r="AE797" s="116">
        <v>394468053</v>
      </c>
      <c r="AF797" s="116"/>
      <c r="AG797" s="137" t="s">
        <v>58</v>
      </c>
      <c r="AH797" s="114">
        <v>44659</v>
      </c>
      <c r="AI797" s="114">
        <v>44659</v>
      </c>
      <c r="AJ797" s="114">
        <v>44662</v>
      </c>
      <c r="AK797" s="114">
        <v>44662</v>
      </c>
      <c r="AL797" s="116"/>
      <c r="AM797" s="116" t="s">
        <v>64</v>
      </c>
      <c r="AN797" s="116"/>
      <c r="AO797" s="116"/>
      <c r="AP797" s="116"/>
      <c r="AQ797" s="116"/>
      <c r="AR797" s="116"/>
      <c r="AS797" s="137" t="s">
        <v>53</v>
      </c>
      <c r="AT797" s="116"/>
      <c r="AU797" s="123"/>
      <c r="AV797" s="123"/>
      <c r="AW797" s="123"/>
      <c r="AX797" s="123"/>
      <c r="AY797" s="123"/>
      <c r="AZ797" s="147"/>
      <c r="BA797" s="116"/>
      <c r="BB797" s="116">
        <f t="shared" si="48"/>
        <v>15</v>
      </c>
      <c r="BC797" s="116">
        <f t="shared" si="49"/>
        <v>4</v>
      </c>
      <c r="BD797" s="116">
        <f t="shared" si="50"/>
        <v>2022</v>
      </c>
      <c r="BE797" s="124">
        <f t="shared" si="51"/>
        <v>0.30719999999999997</v>
      </c>
    </row>
    <row r="798" spans="1:57">
      <c r="A798" s="116"/>
      <c r="B798" s="116"/>
      <c r="C798" s="116">
        <v>394606948</v>
      </c>
      <c r="D798" s="116"/>
      <c r="E798" s="116" t="s">
        <v>2668</v>
      </c>
      <c r="F798" s="116" t="s">
        <v>2671</v>
      </c>
      <c r="G798" s="116" t="s">
        <v>2671</v>
      </c>
      <c r="H798" s="116"/>
      <c r="I798" s="116"/>
      <c r="J798" s="116"/>
      <c r="K798" s="116" t="s">
        <v>68</v>
      </c>
      <c r="L798" s="116" t="s">
        <v>2616</v>
      </c>
      <c r="M798" s="116"/>
      <c r="N798" s="116"/>
      <c r="O798" s="116"/>
      <c r="P798" s="116"/>
      <c r="Q798" s="116"/>
      <c r="R798" s="116"/>
      <c r="S798" s="116"/>
      <c r="T798" s="116">
        <v>49204132</v>
      </c>
      <c r="U798" s="148">
        <v>0</v>
      </c>
      <c r="V798" s="116" t="s">
        <v>189</v>
      </c>
      <c r="W798" s="116">
        <v>360</v>
      </c>
      <c r="X798" s="116">
        <v>338</v>
      </c>
      <c r="Y798" s="116">
        <v>13</v>
      </c>
      <c r="Z798" s="116" t="s">
        <v>56</v>
      </c>
      <c r="AA798" s="116"/>
      <c r="AB798" s="116"/>
      <c r="AC798" s="116"/>
      <c r="AD798" s="116"/>
      <c r="AE798" s="116">
        <v>394606948</v>
      </c>
      <c r="AF798" s="116"/>
      <c r="AG798" s="137" t="s">
        <v>58</v>
      </c>
      <c r="AH798" s="114">
        <v>44659</v>
      </c>
      <c r="AI798" s="114">
        <v>44659</v>
      </c>
      <c r="AJ798" s="114">
        <v>44662</v>
      </c>
      <c r="AK798" s="114">
        <v>44662</v>
      </c>
      <c r="AL798" s="116"/>
      <c r="AM798" s="116" t="s">
        <v>64</v>
      </c>
      <c r="AN798" s="116"/>
      <c r="AO798" s="116"/>
      <c r="AP798" s="116"/>
      <c r="AQ798" s="116"/>
      <c r="AR798" s="116"/>
      <c r="AS798" s="137" t="s">
        <v>53</v>
      </c>
      <c r="AT798" s="116"/>
      <c r="AU798" s="123"/>
      <c r="AV798" s="123"/>
      <c r="AW798" s="123"/>
      <c r="AX798" s="123"/>
      <c r="AY798" s="123"/>
      <c r="AZ798" s="147"/>
      <c r="BA798" s="116"/>
      <c r="BB798" s="116">
        <f t="shared" si="48"/>
        <v>15</v>
      </c>
      <c r="BC798" s="116">
        <f t="shared" si="49"/>
        <v>4</v>
      </c>
      <c r="BD798" s="116">
        <f t="shared" si="50"/>
        <v>2022</v>
      </c>
      <c r="BE798" s="124">
        <f t="shared" si="51"/>
        <v>0.12168</v>
      </c>
    </row>
    <row r="799" spans="1:57">
      <c r="A799" s="116"/>
      <c r="B799" s="116"/>
      <c r="C799" s="116">
        <v>394605940</v>
      </c>
      <c r="D799" s="116"/>
      <c r="E799" s="116" t="s">
        <v>2669</v>
      </c>
      <c r="F799" s="116" t="s">
        <v>2671</v>
      </c>
      <c r="G799" s="116" t="s">
        <v>2671</v>
      </c>
      <c r="H799" s="116"/>
      <c r="I799" s="116"/>
      <c r="J799" s="116"/>
      <c r="K799" s="116" t="s">
        <v>106</v>
      </c>
      <c r="L799" s="116" t="s">
        <v>107</v>
      </c>
      <c r="M799" s="116"/>
      <c r="N799" s="116"/>
      <c r="O799" s="116"/>
      <c r="P799" s="116"/>
      <c r="Q799" s="116"/>
      <c r="R799" s="116"/>
      <c r="S799" s="116"/>
      <c r="T799" s="116">
        <v>49203132</v>
      </c>
      <c r="U799" s="148">
        <v>0</v>
      </c>
      <c r="V799" s="116" t="s">
        <v>57</v>
      </c>
      <c r="W799" s="116">
        <v>360</v>
      </c>
      <c r="X799" s="116">
        <v>896</v>
      </c>
      <c r="Y799" s="116">
        <v>28</v>
      </c>
      <c r="Z799" s="116" t="s">
        <v>56</v>
      </c>
      <c r="AA799" s="116"/>
      <c r="AB799" s="116"/>
      <c r="AC799" s="116"/>
      <c r="AD799" s="116"/>
      <c r="AE799" s="116">
        <v>394605940</v>
      </c>
      <c r="AF799" s="116"/>
      <c r="AG799" s="137" t="s">
        <v>58</v>
      </c>
      <c r="AH799" s="114">
        <v>44662</v>
      </c>
      <c r="AI799" s="114">
        <v>44662</v>
      </c>
      <c r="AJ799" s="114">
        <v>44664</v>
      </c>
      <c r="AK799" s="114">
        <v>44664</v>
      </c>
      <c r="AL799" s="116"/>
      <c r="AM799" s="116" t="s">
        <v>64</v>
      </c>
      <c r="AN799" s="116"/>
      <c r="AO799" s="116"/>
      <c r="AP799" s="116"/>
      <c r="AQ799" s="116"/>
      <c r="AR799" s="116"/>
      <c r="AS799" s="137" t="s">
        <v>53</v>
      </c>
      <c r="AT799" s="116"/>
      <c r="AU799" s="123"/>
      <c r="AV799" s="123"/>
      <c r="AW799" s="123"/>
      <c r="AX799" s="123"/>
      <c r="AY799" s="123"/>
      <c r="AZ799" s="147"/>
      <c r="BA799" s="116"/>
      <c r="BB799" s="116">
        <f t="shared" si="48"/>
        <v>16</v>
      </c>
      <c r="BC799" s="116">
        <f t="shared" si="49"/>
        <v>4</v>
      </c>
      <c r="BD799" s="116">
        <f t="shared" si="50"/>
        <v>2022</v>
      </c>
      <c r="BE799" s="124">
        <f t="shared" si="51"/>
        <v>0.32256000000000001</v>
      </c>
    </row>
    <row r="800" spans="1:57">
      <c r="A800" s="116"/>
      <c r="B800" s="116"/>
      <c r="C800" s="116">
        <v>395292106</v>
      </c>
      <c r="D800" s="116"/>
      <c r="E800" s="116" t="s">
        <v>498</v>
      </c>
      <c r="F800" s="117" t="s">
        <v>2673</v>
      </c>
      <c r="G800" s="117" t="s">
        <v>2673</v>
      </c>
      <c r="H800" s="116"/>
      <c r="I800" s="116"/>
      <c r="J800" s="116"/>
      <c r="K800" s="116" t="s">
        <v>139</v>
      </c>
      <c r="L800" s="116" t="s">
        <v>398</v>
      </c>
      <c r="M800" s="116"/>
      <c r="N800" s="116"/>
      <c r="O800" s="116"/>
      <c r="P800" s="116"/>
      <c r="Q800" s="116"/>
      <c r="R800" s="116"/>
      <c r="S800" s="116"/>
      <c r="T800" s="116">
        <v>49405140</v>
      </c>
      <c r="U800" s="148">
        <v>0</v>
      </c>
      <c r="V800" s="116" t="s">
        <v>101</v>
      </c>
      <c r="W800" s="116">
        <v>400</v>
      </c>
      <c r="X800" s="116">
        <v>320</v>
      </c>
      <c r="Y800" s="116">
        <v>10</v>
      </c>
      <c r="Z800" s="116" t="s">
        <v>56</v>
      </c>
      <c r="AA800" s="116"/>
      <c r="AB800" s="116"/>
      <c r="AC800" s="116"/>
      <c r="AD800" s="116"/>
      <c r="AE800" s="116">
        <v>395292106</v>
      </c>
      <c r="AF800" s="116"/>
      <c r="AG800" s="137" t="s">
        <v>58</v>
      </c>
      <c r="AH800" s="114">
        <v>44666</v>
      </c>
      <c r="AI800" s="114">
        <v>44666</v>
      </c>
      <c r="AJ800" s="114">
        <v>44669</v>
      </c>
      <c r="AK800" s="114">
        <v>44669</v>
      </c>
      <c r="AL800" s="116"/>
      <c r="AM800" s="116" t="s">
        <v>64</v>
      </c>
      <c r="AN800" s="116" t="s">
        <v>2681</v>
      </c>
      <c r="AO800" s="116"/>
      <c r="AP800" s="116"/>
      <c r="AQ800" s="116"/>
      <c r="AR800" s="116"/>
      <c r="AS800" s="137" t="s">
        <v>53</v>
      </c>
      <c r="AT800" s="116"/>
      <c r="AU800" s="123"/>
      <c r="AV800" s="123"/>
      <c r="AW800" s="123"/>
      <c r="AX800" s="123"/>
      <c r="AY800" s="123"/>
      <c r="AZ800" s="147"/>
      <c r="BA800" s="116"/>
      <c r="BB800" s="116">
        <f t="shared" si="48"/>
        <v>16</v>
      </c>
      <c r="BC800" s="116">
        <f t="shared" si="49"/>
        <v>4</v>
      </c>
      <c r="BD800" s="116">
        <f t="shared" si="50"/>
        <v>2022</v>
      </c>
      <c r="BE800" s="124">
        <f t="shared" si="51"/>
        <v>0.128</v>
      </c>
    </row>
    <row r="801" spans="1:57">
      <c r="A801" s="116"/>
      <c r="B801" s="116"/>
      <c r="C801" s="116">
        <v>395292585</v>
      </c>
      <c r="D801" s="116"/>
      <c r="E801" s="116" t="s">
        <v>2670</v>
      </c>
      <c r="F801" s="117" t="s">
        <v>2673</v>
      </c>
      <c r="G801" s="117" t="s">
        <v>2673</v>
      </c>
      <c r="H801" s="116"/>
      <c r="I801" s="116"/>
      <c r="J801" s="116"/>
      <c r="K801" s="116" t="s">
        <v>139</v>
      </c>
      <c r="L801" s="116" t="s">
        <v>2680</v>
      </c>
      <c r="M801" s="116"/>
      <c r="N801" s="116"/>
      <c r="O801" s="116"/>
      <c r="P801" s="116"/>
      <c r="Q801" s="116"/>
      <c r="R801" s="116"/>
      <c r="S801" s="116"/>
      <c r="T801" s="116">
        <v>49405140</v>
      </c>
      <c r="U801" s="148">
        <v>0</v>
      </c>
      <c r="V801" s="116" t="s">
        <v>101</v>
      </c>
      <c r="W801" s="116">
        <v>400</v>
      </c>
      <c r="X801" s="116">
        <v>416</v>
      </c>
      <c r="Y801" s="116">
        <v>13</v>
      </c>
      <c r="Z801" s="116" t="s">
        <v>56</v>
      </c>
      <c r="AA801" s="116"/>
      <c r="AB801" s="116"/>
      <c r="AC801" s="116"/>
      <c r="AD801" s="116"/>
      <c r="AE801" s="116">
        <v>395292585</v>
      </c>
      <c r="AF801" s="116"/>
      <c r="AG801" s="137" t="s">
        <v>58</v>
      </c>
      <c r="AH801" s="114">
        <v>44666</v>
      </c>
      <c r="AI801" s="114">
        <v>44666</v>
      </c>
      <c r="AJ801" s="114">
        <v>44669</v>
      </c>
      <c r="AK801" s="114">
        <v>44669</v>
      </c>
      <c r="AL801" s="116"/>
      <c r="AM801" s="116" t="s">
        <v>64</v>
      </c>
      <c r="AN801" s="116"/>
      <c r="AO801" s="116"/>
      <c r="AP801" s="116"/>
      <c r="AQ801" s="116"/>
      <c r="AR801" s="116"/>
      <c r="AS801" s="137" t="s">
        <v>53</v>
      </c>
      <c r="AT801" s="116"/>
      <c r="AU801" s="123"/>
      <c r="AV801" s="123"/>
      <c r="AW801" s="123"/>
      <c r="AX801" s="123"/>
      <c r="AY801" s="123"/>
      <c r="AZ801" s="147">
        <v>388</v>
      </c>
      <c r="BA801" s="116"/>
      <c r="BB801" s="116">
        <f t="shared" si="48"/>
        <v>16</v>
      </c>
      <c r="BC801" s="116">
        <f t="shared" si="49"/>
        <v>4</v>
      </c>
      <c r="BD801" s="116">
        <f t="shared" si="50"/>
        <v>2022</v>
      </c>
      <c r="BE801" s="124">
        <f t="shared" si="51"/>
        <v>0.16639999999999999</v>
      </c>
    </row>
    <row r="802" spans="1:57">
      <c r="A802" s="116"/>
      <c r="B802" s="116"/>
      <c r="C802" s="116">
        <v>395262022</v>
      </c>
      <c r="D802" s="116"/>
      <c r="E802" s="116" t="s">
        <v>407</v>
      </c>
      <c r="F802" s="116" t="s">
        <v>2671</v>
      </c>
      <c r="G802" s="116" t="s">
        <v>2671</v>
      </c>
      <c r="H802" s="116"/>
      <c r="I802" s="116"/>
      <c r="J802" s="116"/>
      <c r="K802" s="116" t="s">
        <v>405</v>
      </c>
      <c r="L802" s="116" t="s">
        <v>406</v>
      </c>
      <c r="M802" s="116"/>
      <c r="N802" s="116"/>
      <c r="O802" s="116"/>
      <c r="P802" s="116"/>
      <c r="Q802" s="116"/>
      <c r="R802" s="116"/>
      <c r="S802" s="116"/>
      <c r="T802" s="116">
        <v>43104140</v>
      </c>
      <c r="U802" s="148">
        <v>0</v>
      </c>
      <c r="V802" s="116" t="s">
        <v>968</v>
      </c>
      <c r="W802" s="116">
        <v>400</v>
      </c>
      <c r="X802" s="116">
        <v>2</v>
      </c>
      <c r="Y802" s="116">
        <v>1</v>
      </c>
      <c r="Z802" s="116" t="s">
        <v>62</v>
      </c>
      <c r="AA802" s="116"/>
      <c r="AB802" s="116"/>
      <c r="AC802" s="116"/>
      <c r="AD802" s="116"/>
      <c r="AE802" s="116">
        <v>395262022</v>
      </c>
      <c r="AF802" s="116"/>
      <c r="AG802" s="137" t="s">
        <v>58</v>
      </c>
      <c r="AH802" s="114">
        <v>44669</v>
      </c>
      <c r="AI802" s="114">
        <v>44669</v>
      </c>
      <c r="AJ802" s="114">
        <v>44671</v>
      </c>
      <c r="AK802" s="114">
        <v>44671</v>
      </c>
      <c r="AL802" s="116"/>
      <c r="AM802" s="116" t="s">
        <v>64</v>
      </c>
      <c r="AN802" s="116"/>
      <c r="AO802" s="116"/>
      <c r="AP802" s="116"/>
      <c r="AQ802" s="116"/>
      <c r="AR802" s="116"/>
      <c r="AS802" s="137" t="s">
        <v>53</v>
      </c>
      <c r="AT802" s="123" t="s">
        <v>65</v>
      </c>
      <c r="AU802" s="123"/>
      <c r="AV802" s="123"/>
      <c r="AW802" s="123"/>
      <c r="AX802" s="123"/>
      <c r="AY802" s="123"/>
      <c r="AZ802" s="116" t="s">
        <v>458</v>
      </c>
      <c r="BA802" s="116"/>
      <c r="BB802" s="116">
        <f t="shared" si="48"/>
        <v>17</v>
      </c>
      <c r="BC802" s="116">
        <f t="shared" si="49"/>
        <v>4</v>
      </c>
      <c r="BD802" s="116">
        <f t="shared" si="50"/>
        <v>2022</v>
      </c>
      <c r="BE802" s="124">
        <f t="shared" si="51"/>
        <v>8.0000000000000004E-4</v>
      </c>
    </row>
    <row r="803" spans="1:57">
      <c r="A803" s="116"/>
      <c r="B803" s="116"/>
      <c r="C803" s="116">
        <v>395288186</v>
      </c>
      <c r="D803" s="116"/>
      <c r="E803" s="116">
        <v>177272</v>
      </c>
      <c r="F803" s="116" t="s">
        <v>2671</v>
      </c>
      <c r="G803" s="116" t="s">
        <v>2671</v>
      </c>
      <c r="H803" s="116"/>
      <c r="I803" s="116"/>
      <c r="J803" s="116"/>
      <c r="K803" s="116" t="s">
        <v>89</v>
      </c>
      <c r="L803" s="116" t="s">
        <v>90</v>
      </c>
      <c r="M803" s="116"/>
      <c r="N803" s="116"/>
      <c r="O803" s="116"/>
      <c r="P803" s="116"/>
      <c r="Q803" s="116"/>
      <c r="R803" s="116"/>
      <c r="S803" s="116"/>
      <c r="T803" s="116">
        <v>49302156</v>
      </c>
      <c r="U803" s="148">
        <v>0</v>
      </c>
      <c r="V803" s="116" t="s">
        <v>91</v>
      </c>
      <c r="W803" s="116">
        <v>480</v>
      </c>
      <c r="X803" s="116">
        <v>204</v>
      </c>
      <c r="Y803" s="116">
        <v>8</v>
      </c>
      <c r="Z803" s="116" t="s">
        <v>62</v>
      </c>
      <c r="AA803" s="116"/>
      <c r="AB803" s="116"/>
      <c r="AC803" s="116"/>
      <c r="AD803" s="116"/>
      <c r="AE803" s="116">
        <v>395288186</v>
      </c>
      <c r="AF803" s="116"/>
      <c r="AG803" s="137" t="s">
        <v>58</v>
      </c>
      <c r="AH803" s="114">
        <v>44669</v>
      </c>
      <c r="AI803" s="114">
        <v>44669</v>
      </c>
      <c r="AJ803" s="114">
        <v>44671</v>
      </c>
      <c r="AK803" s="114">
        <v>44671</v>
      </c>
      <c r="AL803" s="116"/>
      <c r="AM803" s="116" t="s">
        <v>64</v>
      </c>
      <c r="AN803" s="116" t="s">
        <v>2682</v>
      </c>
      <c r="AO803" s="116"/>
      <c r="AP803" s="116"/>
      <c r="AQ803" s="116"/>
      <c r="AR803" s="116"/>
      <c r="AS803" s="137" t="s">
        <v>53</v>
      </c>
      <c r="AT803" s="123" t="s">
        <v>65</v>
      </c>
      <c r="AU803" s="123"/>
      <c r="AV803" s="123"/>
      <c r="AW803" s="123"/>
      <c r="AX803" s="123"/>
      <c r="AY803" s="123"/>
      <c r="AZ803" s="116" t="s">
        <v>458</v>
      </c>
      <c r="BA803" s="116"/>
      <c r="BB803" s="116">
        <f t="shared" si="48"/>
        <v>17</v>
      </c>
      <c r="BC803" s="116">
        <f t="shared" si="49"/>
        <v>4</v>
      </c>
      <c r="BD803" s="116">
        <f t="shared" si="50"/>
        <v>2022</v>
      </c>
      <c r="BE803" s="124">
        <f t="shared" si="51"/>
        <v>9.7919999999999993E-2</v>
      </c>
    </row>
    <row r="804" spans="1:57">
      <c r="A804" s="116"/>
      <c r="B804" s="116"/>
      <c r="C804" s="116">
        <v>395288186</v>
      </c>
      <c r="D804" s="116"/>
      <c r="E804" s="116">
        <v>177272</v>
      </c>
      <c r="F804" s="116" t="s">
        <v>2671</v>
      </c>
      <c r="G804" s="116" t="s">
        <v>2671</v>
      </c>
      <c r="H804" s="116"/>
      <c r="I804" s="116"/>
      <c r="J804" s="116"/>
      <c r="K804" s="116" t="s">
        <v>89</v>
      </c>
      <c r="L804" s="116" t="s">
        <v>90</v>
      </c>
      <c r="M804" s="116"/>
      <c r="N804" s="116"/>
      <c r="O804" s="116"/>
      <c r="P804" s="116"/>
      <c r="Q804" s="116"/>
      <c r="R804" s="116"/>
      <c r="S804" s="116"/>
      <c r="T804" s="116">
        <v>49301156</v>
      </c>
      <c r="U804" s="148">
        <v>0</v>
      </c>
      <c r="V804" s="116" t="s">
        <v>63</v>
      </c>
      <c r="W804" s="116">
        <v>480</v>
      </c>
      <c r="X804" s="116">
        <v>270</v>
      </c>
      <c r="Y804" s="116">
        <v>10</v>
      </c>
      <c r="Z804" s="116" t="s">
        <v>62</v>
      </c>
      <c r="AA804" s="116"/>
      <c r="AB804" s="116"/>
      <c r="AC804" s="116"/>
      <c r="AD804" s="116"/>
      <c r="AE804" s="116">
        <v>395288186</v>
      </c>
      <c r="AF804" s="116"/>
      <c r="AG804" s="137" t="s">
        <v>58</v>
      </c>
      <c r="AH804" s="114">
        <v>44669</v>
      </c>
      <c r="AI804" s="114">
        <v>44669</v>
      </c>
      <c r="AJ804" s="114">
        <v>44671</v>
      </c>
      <c r="AK804" s="114">
        <v>44671</v>
      </c>
      <c r="AL804" s="116"/>
      <c r="AM804" s="116" t="s">
        <v>64</v>
      </c>
      <c r="AN804" s="116" t="s">
        <v>2682</v>
      </c>
      <c r="AO804" s="116"/>
      <c r="AP804" s="116"/>
      <c r="AQ804" s="116"/>
      <c r="AR804" s="116"/>
      <c r="AS804" s="137" t="s">
        <v>53</v>
      </c>
      <c r="AT804" s="123" t="s">
        <v>65</v>
      </c>
      <c r="AU804" s="123"/>
      <c r="AV804" s="123"/>
      <c r="AW804" s="123"/>
      <c r="AX804" s="123"/>
      <c r="AY804" s="123"/>
      <c r="AZ804" s="123"/>
      <c r="BA804" s="116"/>
      <c r="BB804" s="116">
        <f t="shared" si="48"/>
        <v>17</v>
      </c>
      <c r="BC804" s="116">
        <f t="shared" si="49"/>
        <v>4</v>
      </c>
      <c r="BD804" s="116">
        <f t="shared" si="50"/>
        <v>2022</v>
      </c>
      <c r="BE804" s="124">
        <f t="shared" si="51"/>
        <v>0.12959999999999999</v>
      </c>
    </row>
    <row r="805" spans="1:57">
      <c r="A805" s="116"/>
      <c r="B805" s="116"/>
      <c r="C805" s="116" t="s">
        <v>2683</v>
      </c>
      <c r="D805" s="116"/>
      <c r="E805" s="116" t="s">
        <v>2523</v>
      </c>
      <c r="F805" s="116" t="s">
        <v>2698</v>
      </c>
      <c r="G805" s="116" t="s">
        <v>2697</v>
      </c>
      <c r="H805" s="116"/>
      <c r="I805" s="116"/>
      <c r="J805" s="116"/>
      <c r="K805" s="116" t="s">
        <v>1787</v>
      </c>
      <c r="L805" s="116" t="s">
        <v>2615</v>
      </c>
      <c r="M805" s="116"/>
      <c r="N805" s="116"/>
      <c r="O805" s="116"/>
      <c r="P805" s="116"/>
      <c r="Q805" s="116" t="s">
        <v>2702</v>
      </c>
      <c r="R805" s="116"/>
      <c r="S805" s="116" t="s">
        <v>2704</v>
      </c>
      <c r="T805" s="116">
        <v>30397571</v>
      </c>
      <c r="U805" s="116"/>
      <c r="V805" s="116" t="s">
        <v>2701</v>
      </c>
      <c r="W805" s="116">
        <v>475</v>
      </c>
      <c r="X805" s="116">
        <v>580</v>
      </c>
      <c r="Y805" s="116">
        <v>20</v>
      </c>
      <c r="Z805" s="116" t="s">
        <v>56</v>
      </c>
      <c r="AA805" s="116"/>
      <c r="AB805" s="116"/>
      <c r="AC805" s="116"/>
      <c r="AD805" s="116"/>
      <c r="AE805" s="116" t="s">
        <v>2683</v>
      </c>
      <c r="AF805" s="116"/>
      <c r="AG805" s="137" t="s">
        <v>58</v>
      </c>
      <c r="AH805" s="114">
        <v>44678</v>
      </c>
      <c r="AI805" s="114">
        <v>44678</v>
      </c>
      <c r="AJ805" s="114">
        <v>44677</v>
      </c>
      <c r="AK805" s="116"/>
      <c r="AL805" s="116"/>
      <c r="AM805" s="116" t="s">
        <v>175</v>
      </c>
      <c r="AN805" s="116"/>
      <c r="AO805" s="116"/>
      <c r="AP805" s="116"/>
      <c r="AQ805" s="116"/>
      <c r="AR805" s="116"/>
      <c r="AS805" s="137" t="s">
        <v>53</v>
      </c>
      <c r="AT805" s="123" t="s">
        <v>65</v>
      </c>
      <c r="AU805" s="123"/>
      <c r="AV805" s="123"/>
      <c r="AW805" s="123"/>
      <c r="AX805" s="123"/>
      <c r="AY805" s="123"/>
      <c r="AZ805" s="116">
        <v>4537</v>
      </c>
      <c r="BA805" s="116"/>
      <c r="BB805" s="116">
        <f t="shared" si="48"/>
        <v>18</v>
      </c>
      <c r="BC805" s="116">
        <f t="shared" si="49"/>
        <v>4</v>
      </c>
      <c r="BD805" s="116">
        <f t="shared" si="50"/>
        <v>2022</v>
      </c>
      <c r="BE805" s="124">
        <f t="shared" si="51"/>
        <v>0.27550000000000002</v>
      </c>
    </row>
    <row r="806" spans="1:57">
      <c r="A806" s="116"/>
      <c r="B806" s="116"/>
      <c r="C806" s="116" t="s">
        <v>2684</v>
      </c>
      <c r="D806" s="116"/>
      <c r="E806" s="116" t="s">
        <v>2523</v>
      </c>
      <c r="F806" s="116" t="s">
        <v>2698</v>
      </c>
      <c r="G806" s="116" t="s">
        <v>2697</v>
      </c>
      <c r="H806" s="116"/>
      <c r="I806" s="116"/>
      <c r="J806" s="116"/>
      <c r="K806" s="116" t="s">
        <v>1787</v>
      </c>
      <c r="L806" s="116" t="s">
        <v>2615</v>
      </c>
      <c r="M806" s="116"/>
      <c r="N806" s="116"/>
      <c r="O806" s="116"/>
      <c r="P806" s="116"/>
      <c r="Q806" s="116"/>
      <c r="R806" s="116"/>
      <c r="S806" s="116"/>
      <c r="T806" s="116">
        <v>30397571</v>
      </c>
      <c r="U806" s="116"/>
      <c r="V806" s="116" t="s">
        <v>2701</v>
      </c>
      <c r="W806" s="116">
        <v>475</v>
      </c>
      <c r="X806" s="116">
        <v>580</v>
      </c>
      <c r="Y806" s="116">
        <v>20</v>
      </c>
      <c r="Z806" s="116" t="s">
        <v>56</v>
      </c>
      <c r="AA806" s="116"/>
      <c r="AB806" s="116"/>
      <c r="AC806" s="116"/>
      <c r="AD806" s="116"/>
      <c r="AE806" s="116" t="s">
        <v>2684</v>
      </c>
      <c r="AF806" s="116"/>
      <c r="AG806" s="137" t="s">
        <v>58</v>
      </c>
      <c r="AH806" s="114">
        <v>44678</v>
      </c>
      <c r="AI806" s="116"/>
      <c r="AJ806" s="114"/>
      <c r="AK806" s="116"/>
      <c r="AL806" s="116"/>
      <c r="AM806" s="116"/>
      <c r="AN806" s="116"/>
      <c r="AO806" s="116"/>
      <c r="AP806" s="116"/>
      <c r="AQ806" s="116"/>
      <c r="AR806" s="116"/>
      <c r="AS806" s="137" t="s">
        <v>53</v>
      </c>
      <c r="AT806" s="123" t="s">
        <v>65</v>
      </c>
      <c r="AU806" s="123"/>
      <c r="AV806" s="123"/>
      <c r="AW806" s="123"/>
      <c r="AX806" s="123"/>
      <c r="AY806" s="123"/>
      <c r="AZ806" s="116"/>
      <c r="BA806" s="116"/>
      <c r="BB806" s="116">
        <f t="shared" si="48"/>
        <v>0</v>
      </c>
      <c r="BC806" s="116">
        <f t="shared" si="49"/>
        <v>1</v>
      </c>
      <c r="BD806" s="116">
        <f t="shared" si="50"/>
        <v>1900</v>
      </c>
      <c r="BE806" s="124">
        <f t="shared" si="51"/>
        <v>0.27550000000000002</v>
      </c>
    </row>
    <row r="807" spans="1:57">
      <c r="A807" s="116"/>
      <c r="B807" s="116"/>
      <c r="C807" s="116" t="s">
        <v>2685</v>
      </c>
      <c r="D807" s="116"/>
      <c r="E807" s="116" t="s">
        <v>2523</v>
      </c>
      <c r="F807" s="116" t="s">
        <v>2698</v>
      </c>
      <c r="G807" s="116" t="s">
        <v>2697</v>
      </c>
      <c r="H807" s="116"/>
      <c r="I807" s="116"/>
      <c r="J807" s="116"/>
      <c r="K807" s="116" t="s">
        <v>1787</v>
      </c>
      <c r="L807" s="116" t="s">
        <v>2615</v>
      </c>
      <c r="M807" s="116"/>
      <c r="N807" s="116"/>
      <c r="O807" s="116"/>
      <c r="P807" s="116"/>
      <c r="Q807" s="116"/>
      <c r="R807" s="116"/>
      <c r="S807" s="116"/>
      <c r="T807" s="116">
        <v>30397571</v>
      </c>
      <c r="U807" s="116"/>
      <c r="V807" s="116" t="s">
        <v>2701</v>
      </c>
      <c r="W807" s="116">
        <v>475</v>
      </c>
      <c r="X807" s="116">
        <v>580</v>
      </c>
      <c r="Y807" s="116">
        <v>20</v>
      </c>
      <c r="Z807" s="116" t="s">
        <v>56</v>
      </c>
      <c r="AA807" s="116"/>
      <c r="AB807" s="116"/>
      <c r="AC807" s="116"/>
      <c r="AD807" s="116"/>
      <c r="AE807" s="116" t="s">
        <v>2685</v>
      </c>
      <c r="AF807" s="116"/>
      <c r="AG807" s="137" t="s">
        <v>58</v>
      </c>
      <c r="AH807" s="114">
        <v>44678</v>
      </c>
      <c r="AI807" s="116"/>
      <c r="AJ807" s="114"/>
      <c r="AK807" s="116"/>
      <c r="AL807" s="116"/>
      <c r="AM807" s="116"/>
      <c r="AN807" s="116"/>
      <c r="AO807" s="116"/>
      <c r="AP807" s="116"/>
      <c r="AQ807" s="116"/>
      <c r="AR807" s="116"/>
      <c r="AS807" s="137" t="s">
        <v>53</v>
      </c>
      <c r="AT807" s="123" t="s">
        <v>65</v>
      </c>
      <c r="AU807" s="123"/>
      <c r="AV807" s="123"/>
      <c r="AW807" s="123"/>
      <c r="AX807" s="123"/>
      <c r="AY807" s="123"/>
      <c r="AZ807" s="116"/>
      <c r="BA807" s="116"/>
      <c r="BB807" s="116">
        <f t="shared" si="48"/>
        <v>0</v>
      </c>
      <c r="BC807" s="116">
        <f t="shared" si="49"/>
        <v>1</v>
      </c>
      <c r="BD807" s="116">
        <f t="shared" si="50"/>
        <v>1900</v>
      </c>
      <c r="BE807" s="124">
        <f t="shared" si="51"/>
        <v>0.27550000000000002</v>
      </c>
    </row>
    <row r="808" spans="1:57">
      <c r="A808" s="116"/>
      <c r="B808" s="116"/>
      <c r="C808" s="116" t="s">
        <v>2686</v>
      </c>
      <c r="D808" s="116"/>
      <c r="E808" s="116" t="s">
        <v>2523</v>
      </c>
      <c r="F808" s="116" t="s">
        <v>2698</v>
      </c>
      <c r="G808" s="116" t="s">
        <v>2697</v>
      </c>
      <c r="H808" s="116"/>
      <c r="I808" s="116"/>
      <c r="J808" s="116"/>
      <c r="K808" s="116" t="s">
        <v>1787</v>
      </c>
      <c r="L808" s="116" t="s">
        <v>2615</v>
      </c>
      <c r="M808" s="116"/>
      <c r="N808" s="116"/>
      <c r="O808" s="116"/>
      <c r="P808" s="116"/>
      <c r="Q808" s="116"/>
      <c r="R808" s="116"/>
      <c r="S808" s="116"/>
      <c r="T808" s="116">
        <v>30397571</v>
      </c>
      <c r="U808" s="116"/>
      <c r="V808" s="116" t="s">
        <v>2701</v>
      </c>
      <c r="W808" s="116">
        <v>475</v>
      </c>
      <c r="X808" s="116">
        <v>580</v>
      </c>
      <c r="Y808" s="116">
        <v>20</v>
      </c>
      <c r="Z808" s="116" t="s">
        <v>56</v>
      </c>
      <c r="AA808" s="116"/>
      <c r="AB808" s="116"/>
      <c r="AC808" s="116"/>
      <c r="AD808" s="116"/>
      <c r="AE808" s="116" t="s">
        <v>2686</v>
      </c>
      <c r="AF808" s="116"/>
      <c r="AG808" s="137" t="s">
        <v>58</v>
      </c>
      <c r="AH808" s="114">
        <v>44678</v>
      </c>
      <c r="AI808" s="116"/>
      <c r="AJ808" s="114"/>
      <c r="AK808" s="116"/>
      <c r="AL808" s="116"/>
      <c r="AM808" s="116"/>
      <c r="AN808" s="116"/>
      <c r="AO808" s="116"/>
      <c r="AP808" s="116"/>
      <c r="AQ808" s="116"/>
      <c r="AR808" s="116"/>
      <c r="AS808" s="137" t="s">
        <v>53</v>
      </c>
      <c r="AT808" s="123" t="s">
        <v>65</v>
      </c>
      <c r="AU808" s="123"/>
      <c r="AV808" s="123"/>
      <c r="AW808" s="123"/>
      <c r="AX808" s="123"/>
      <c r="AY808" s="123"/>
      <c r="AZ808" s="116"/>
      <c r="BA808" s="116"/>
      <c r="BB808" s="116">
        <f t="shared" si="48"/>
        <v>0</v>
      </c>
      <c r="BC808" s="116">
        <f t="shared" si="49"/>
        <v>1</v>
      </c>
      <c r="BD808" s="116">
        <f t="shared" si="50"/>
        <v>1900</v>
      </c>
      <c r="BE808" s="124">
        <f t="shared" si="51"/>
        <v>0.27550000000000002</v>
      </c>
    </row>
    <row r="809" spans="1:57">
      <c r="A809" s="116"/>
      <c r="B809" s="116"/>
      <c r="C809" s="116" t="s">
        <v>2687</v>
      </c>
      <c r="D809" s="116"/>
      <c r="E809" s="116" t="s">
        <v>2523</v>
      </c>
      <c r="F809" s="116" t="s">
        <v>2698</v>
      </c>
      <c r="G809" s="116" t="s">
        <v>2697</v>
      </c>
      <c r="H809" s="116"/>
      <c r="I809" s="116"/>
      <c r="J809" s="116"/>
      <c r="K809" s="116" t="s">
        <v>1787</v>
      </c>
      <c r="L809" s="116" t="s">
        <v>2615</v>
      </c>
      <c r="M809" s="116"/>
      <c r="N809" s="116"/>
      <c r="O809" s="116"/>
      <c r="P809" s="116"/>
      <c r="Q809" s="116"/>
      <c r="R809" s="116"/>
      <c r="S809" s="116"/>
      <c r="T809" s="116">
        <v>30397571</v>
      </c>
      <c r="U809" s="116"/>
      <c r="V809" s="116" t="s">
        <v>2701</v>
      </c>
      <c r="W809" s="116">
        <v>475</v>
      </c>
      <c r="X809" s="116">
        <v>580</v>
      </c>
      <c r="Y809" s="116">
        <v>20</v>
      </c>
      <c r="Z809" s="116" t="s">
        <v>56</v>
      </c>
      <c r="AA809" s="116"/>
      <c r="AB809" s="116"/>
      <c r="AC809" s="116"/>
      <c r="AD809" s="116"/>
      <c r="AE809" s="116" t="s">
        <v>2687</v>
      </c>
      <c r="AF809" s="116"/>
      <c r="AG809" s="137" t="s">
        <v>58</v>
      </c>
      <c r="AH809" s="114">
        <v>44678</v>
      </c>
      <c r="AI809" s="116"/>
      <c r="AJ809" s="114"/>
      <c r="AK809" s="116"/>
      <c r="AL809" s="116"/>
      <c r="AM809" s="116"/>
      <c r="AN809" s="116"/>
      <c r="AO809" s="116"/>
      <c r="AP809" s="116"/>
      <c r="AQ809" s="116"/>
      <c r="AR809" s="116"/>
      <c r="AS809" s="137" t="s">
        <v>53</v>
      </c>
      <c r="AT809" s="123" t="s">
        <v>65</v>
      </c>
      <c r="AU809" s="123"/>
      <c r="AV809" s="123"/>
      <c r="AW809" s="123"/>
      <c r="AX809" s="123"/>
      <c r="AY809" s="123"/>
      <c r="AZ809" s="116"/>
      <c r="BA809" s="116"/>
      <c r="BB809" s="116">
        <f t="shared" si="48"/>
        <v>0</v>
      </c>
      <c r="BC809" s="116">
        <f t="shared" si="49"/>
        <v>1</v>
      </c>
      <c r="BD809" s="116">
        <f t="shared" si="50"/>
        <v>1900</v>
      </c>
      <c r="BE809" s="124">
        <f t="shared" si="51"/>
        <v>0.27550000000000002</v>
      </c>
    </row>
    <row r="810" spans="1:57">
      <c r="A810" s="116"/>
      <c r="B810" s="116"/>
      <c r="C810" s="116" t="s">
        <v>2688</v>
      </c>
      <c r="D810" s="116"/>
      <c r="E810" s="116" t="s">
        <v>2523</v>
      </c>
      <c r="F810" s="116" t="s">
        <v>2698</v>
      </c>
      <c r="G810" s="116" t="s">
        <v>2697</v>
      </c>
      <c r="H810" s="116"/>
      <c r="I810" s="116"/>
      <c r="J810" s="116"/>
      <c r="K810" s="116" t="s">
        <v>1787</v>
      </c>
      <c r="L810" s="116" t="s">
        <v>2615</v>
      </c>
      <c r="M810" s="116"/>
      <c r="N810" s="116"/>
      <c r="O810" s="116"/>
      <c r="P810" s="116"/>
      <c r="Q810" s="116"/>
      <c r="R810" s="116"/>
      <c r="S810" s="116"/>
      <c r="T810" s="116">
        <v>30397571</v>
      </c>
      <c r="U810" s="116"/>
      <c r="V810" s="116" t="s">
        <v>2701</v>
      </c>
      <c r="W810" s="116">
        <v>475</v>
      </c>
      <c r="X810" s="116">
        <v>580</v>
      </c>
      <c r="Y810" s="116">
        <v>20</v>
      </c>
      <c r="Z810" s="116" t="s">
        <v>56</v>
      </c>
      <c r="AA810" s="116"/>
      <c r="AB810" s="116"/>
      <c r="AC810" s="116"/>
      <c r="AD810" s="116"/>
      <c r="AE810" s="116" t="s">
        <v>2688</v>
      </c>
      <c r="AF810" s="116"/>
      <c r="AG810" s="137" t="s">
        <v>58</v>
      </c>
      <c r="AH810" s="114">
        <v>44678</v>
      </c>
      <c r="AI810" s="116"/>
      <c r="AJ810" s="114"/>
      <c r="AK810" s="116"/>
      <c r="AL810" s="116"/>
      <c r="AM810" s="116"/>
      <c r="AN810" s="116"/>
      <c r="AO810" s="116"/>
      <c r="AP810" s="116"/>
      <c r="AQ810" s="116"/>
      <c r="AR810" s="116"/>
      <c r="AS810" s="137" t="s">
        <v>53</v>
      </c>
      <c r="AT810" s="123" t="s">
        <v>65</v>
      </c>
      <c r="AU810" s="123"/>
      <c r="AV810" s="123"/>
      <c r="AW810" s="123"/>
      <c r="AX810" s="123"/>
      <c r="AY810" s="123"/>
      <c r="AZ810" s="116"/>
      <c r="BA810" s="116"/>
      <c r="BB810" s="116">
        <f t="shared" si="48"/>
        <v>0</v>
      </c>
      <c r="BC810" s="116">
        <f t="shared" si="49"/>
        <v>1</v>
      </c>
      <c r="BD810" s="116">
        <f t="shared" si="50"/>
        <v>1900</v>
      </c>
      <c r="BE810" s="124">
        <f t="shared" si="51"/>
        <v>0.27550000000000002</v>
      </c>
    </row>
    <row r="811" spans="1:57">
      <c r="A811" s="116"/>
      <c r="B811" s="116"/>
      <c r="C811" s="116" t="s">
        <v>2689</v>
      </c>
      <c r="D811" s="116"/>
      <c r="E811" s="116" t="s">
        <v>2523</v>
      </c>
      <c r="F811" s="116" t="s">
        <v>2698</v>
      </c>
      <c r="G811" s="116" t="s">
        <v>2697</v>
      </c>
      <c r="H811" s="116"/>
      <c r="I811" s="116"/>
      <c r="J811" s="116"/>
      <c r="K811" s="116" t="s">
        <v>1787</v>
      </c>
      <c r="L811" s="116" t="s">
        <v>2615</v>
      </c>
      <c r="M811" s="116"/>
      <c r="N811" s="116"/>
      <c r="O811" s="116"/>
      <c r="P811" s="116"/>
      <c r="Q811" s="116"/>
      <c r="R811" s="116"/>
      <c r="S811" s="116"/>
      <c r="T811" s="116">
        <v>30397571</v>
      </c>
      <c r="U811" s="116"/>
      <c r="V811" s="116" t="s">
        <v>2701</v>
      </c>
      <c r="W811" s="116">
        <v>475</v>
      </c>
      <c r="X811" s="116">
        <v>580</v>
      </c>
      <c r="Y811" s="116">
        <v>20</v>
      </c>
      <c r="Z811" s="116" t="s">
        <v>56</v>
      </c>
      <c r="AA811" s="116"/>
      <c r="AB811" s="116"/>
      <c r="AC811" s="116"/>
      <c r="AD811" s="116"/>
      <c r="AE811" s="116" t="s">
        <v>2689</v>
      </c>
      <c r="AF811" s="116"/>
      <c r="AG811" s="137" t="s">
        <v>58</v>
      </c>
      <c r="AH811" s="114">
        <v>44679</v>
      </c>
      <c r="AI811" s="116"/>
      <c r="AJ811" s="114"/>
      <c r="AK811" s="116"/>
      <c r="AL811" s="116"/>
      <c r="AM811" s="116"/>
      <c r="AN811" s="116"/>
      <c r="AO811" s="116"/>
      <c r="AP811" s="116"/>
      <c r="AQ811" s="116"/>
      <c r="AR811" s="116"/>
      <c r="AS811" s="137" t="s">
        <v>53</v>
      </c>
      <c r="AT811" s="123" t="s">
        <v>65</v>
      </c>
      <c r="AU811" s="123"/>
      <c r="AV811" s="123"/>
      <c r="AW811" s="123"/>
      <c r="AX811" s="123"/>
      <c r="AY811" s="123"/>
      <c r="AZ811" s="116"/>
      <c r="BA811" s="116"/>
      <c r="BB811" s="116">
        <f t="shared" si="48"/>
        <v>0</v>
      </c>
      <c r="BC811" s="116">
        <f t="shared" si="49"/>
        <v>1</v>
      </c>
      <c r="BD811" s="116">
        <f t="shared" si="50"/>
        <v>1900</v>
      </c>
      <c r="BE811" s="124">
        <f t="shared" si="51"/>
        <v>0.27550000000000002</v>
      </c>
    </row>
    <row r="812" spans="1:57">
      <c r="A812" s="116"/>
      <c r="B812" s="116"/>
      <c r="C812" s="116" t="s">
        <v>2690</v>
      </c>
      <c r="D812" s="116"/>
      <c r="E812" s="116" t="s">
        <v>2523</v>
      </c>
      <c r="F812" s="116" t="s">
        <v>2698</v>
      </c>
      <c r="G812" s="116" t="s">
        <v>2697</v>
      </c>
      <c r="H812" s="116"/>
      <c r="I812" s="116"/>
      <c r="J812" s="116"/>
      <c r="K812" s="116" t="s">
        <v>1787</v>
      </c>
      <c r="L812" s="116" t="s">
        <v>2615</v>
      </c>
      <c r="M812" s="116"/>
      <c r="N812" s="116"/>
      <c r="O812" s="116"/>
      <c r="P812" s="116"/>
      <c r="Q812" s="116"/>
      <c r="R812" s="116"/>
      <c r="S812" s="116"/>
      <c r="T812" s="116">
        <v>12005833</v>
      </c>
      <c r="U812" s="116"/>
      <c r="V812" s="116" t="s">
        <v>2701</v>
      </c>
      <c r="W812" s="116">
        <v>475</v>
      </c>
      <c r="X812" s="116">
        <v>600</v>
      </c>
      <c r="Y812" s="116">
        <v>20</v>
      </c>
      <c r="Z812" s="116" t="s">
        <v>56</v>
      </c>
      <c r="AA812" s="116"/>
      <c r="AB812" s="116"/>
      <c r="AC812" s="116"/>
      <c r="AD812" s="116"/>
      <c r="AE812" s="116" t="s">
        <v>2690</v>
      </c>
      <c r="AF812" s="116"/>
      <c r="AG812" s="137" t="s">
        <v>58</v>
      </c>
      <c r="AH812" s="114">
        <v>44679</v>
      </c>
      <c r="AI812" s="114">
        <v>44679</v>
      </c>
      <c r="AJ812" s="114">
        <v>44678</v>
      </c>
      <c r="AK812" s="116"/>
      <c r="AL812" s="116"/>
      <c r="AM812" s="116" t="s">
        <v>175</v>
      </c>
      <c r="AN812" s="116"/>
      <c r="AO812" s="116"/>
      <c r="AP812" s="116"/>
      <c r="AQ812" s="116"/>
      <c r="AR812" s="116"/>
      <c r="AS812" s="137" t="s">
        <v>53</v>
      </c>
      <c r="AT812" s="123" t="s">
        <v>65</v>
      </c>
      <c r="AU812" s="123"/>
      <c r="AV812" s="123"/>
      <c r="AW812" s="123"/>
      <c r="AX812" s="123"/>
      <c r="AY812" s="123"/>
      <c r="AZ812" s="116">
        <v>4537</v>
      </c>
      <c r="BA812" s="116"/>
      <c r="BB812" s="116">
        <f t="shared" si="48"/>
        <v>18</v>
      </c>
      <c r="BC812" s="116">
        <f t="shared" si="49"/>
        <v>4</v>
      </c>
      <c r="BD812" s="116">
        <f t="shared" si="50"/>
        <v>2022</v>
      </c>
      <c r="BE812" s="124">
        <f t="shared" si="51"/>
        <v>0.28499999999999998</v>
      </c>
    </row>
    <row r="813" spans="1:57">
      <c r="A813" s="116"/>
      <c r="B813" s="116"/>
      <c r="C813" s="116" t="s">
        <v>2691</v>
      </c>
      <c r="D813" s="116"/>
      <c r="E813" s="116" t="s">
        <v>2523</v>
      </c>
      <c r="F813" s="116" t="s">
        <v>2698</v>
      </c>
      <c r="G813" s="116" t="s">
        <v>2697</v>
      </c>
      <c r="H813" s="116"/>
      <c r="I813" s="116"/>
      <c r="J813" s="116"/>
      <c r="K813" s="116" t="s">
        <v>1787</v>
      </c>
      <c r="L813" s="116" t="s">
        <v>2615</v>
      </c>
      <c r="M813" s="116"/>
      <c r="N813" s="116"/>
      <c r="O813" s="116"/>
      <c r="P813" s="116"/>
      <c r="Q813" s="116"/>
      <c r="R813" s="116"/>
      <c r="S813" s="116"/>
      <c r="T813" s="116">
        <v>12005833</v>
      </c>
      <c r="U813" s="116"/>
      <c r="V813" s="116" t="s">
        <v>2701</v>
      </c>
      <c r="W813" s="116">
        <v>475</v>
      </c>
      <c r="X813" s="116">
        <v>600</v>
      </c>
      <c r="Y813" s="116">
        <v>20</v>
      </c>
      <c r="Z813" s="116" t="s">
        <v>56</v>
      </c>
      <c r="AA813" s="116"/>
      <c r="AB813" s="116"/>
      <c r="AC813" s="116"/>
      <c r="AD813" s="116"/>
      <c r="AE813" s="116" t="s">
        <v>2691</v>
      </c>
      <c r="AF813" s="116"/>
      <c r="AG813" s="137" t="s">
        <v>58</v>
      </c>
      <c r="AH813" s="114">
        <v>44679</v>
      </c>
      <c r="AI813" s="114">
        <v>44679</v>
      </c>
      <c r="AJ813" s="114">
        <v>44678</v>
      </c>
      <c r="AK813" s="116"/>
      <c r="AL813" s="116"/>
      <c r="AM813" s="116" t="s">
        <v>175</v>
      </c>
      <c r="AN813" s="116"/>
      <c r="AO813" s="116"/>
      <c r="AP813" s="116"/>
      <c r="AQ813" s="116"/>
      <c r="AR813" s="116"/>
      <c r="AS813" s="137" t="s">
        <v>53</v>
      </c>
      <c r="AT813" s="123" t="s">
        <v>65</v>
      </c>
      <c r="AU813" s="123"/>
      <c r="AV813" s="123"/>
      <c r="AW813" s="123"/>
      <c r="AX813" s="123"/>
      <c r="AY813" s="123"/>
      <c r="AZ813" s="116">
        <v>4537</v>
      </c>
      <c r="BA813" s="116"/>
      <c r="BB813" s="116">
        <f t="shared" si="48"/>
        <v>18</v>
      </c>
      <c r="BC813" s="116">
        <f t="shared" si="49"/>
        <v>4</v>
      </c>
      <c r="BD813" s="116">
        <f t="shared" si="50"/>
        <v>2022</v>
      </c>
      <c r="BE813" s="124">
        <f t="shared" si="51"/>
        <v>0.28499999999999998</v>
      </c>
    </row>
    <row r="814" spans="1:57">
      <c r="A814" s="116"/>
      <c r="B814" s="116"/>
      <c r="C814" s="116" t="s">
        <v>2692</v>
      </c>
      <c r="D814" s="116"/>
      <c r="E814" s="116" t="s">
        <v>2696</v>
      </c>
      <c r="F814" s="116" t="s">
        <v>2698</v>
      </c>
      <c r="G814" s="116" t="s">
        <v>2697</v>
      </c>
      <c r="H814" s="116"/>
      <c r="I814" s="116"/>
      <c r="J814" s="116"/>
      <c r="K814" s="116" t="s">
        <v>2699</v>
      </c>
      <c r="L814" s="116" t="s">
        <v>2700</v>
      </c>
      <c r="M814" s="116"/>
      <c r="N814" s="116"/>
      <c r="O814" s="116"/>
      <c r="P814" s="116"/>
      <c r="Q814" s="115" t="s">
        <v>2706</v>
      </c>
      <c r="R814" s="116" t="s">
        <v>2705</v>
      </c>
      <c r="S814" s="150" t="s">
        <v>2703</v>
      </c>
      <c r="T814" s="116">
        <v>30397571</v>
      </c>
      <c r="U814" s="116"/>
      <c r="V814" s="116" t="s">
        <v>136</v>
      </c>
      <c r="W814" s="116">
        <v>475</v>
      </c>
      <c r="X814" s="116">
        <v>638</v>
      </c>
      <c r="Y814" s="116">
        <v>22</v>
      </c>
      <c r="Z814" s="116" t="s">
        <v>56</v>
      </c>
      <c r="AA814" s="116"/>
      <c r="AB814" s="116"/>
      <c r="AC814" s="116"/>
      <c r="AD814" s="116"/>
      <c r="AE814" s="116" t="s">
        <v>2692</v>
      </c>
      <c r="AF814" s="116"/>
      <c r="AG814" s="137" t="s">
        <v>58</v>
      </c>
      <c r="AH814" s="114">
        <v>44678</v>
      </c>
      <c r="AI814" s="114">
        <v>44678</v>
      </c>
      <c r="AJ814" s="114">
        <v>44677</v>
      </c>
      <c r="AK814" s="116"/>
      <c r="AL814" s="116"/>
      <c r="AM814" s="116" t="s">
        <v>175</v>
      </c>
      <c r="AN814" s="116"/>
      <c r="AO814" s="116"/>
      <c r="AP814" s="116"/>
      <c r="AQ814" s="116"/>
      <c r="AR814" s="116"/>
      <c r="AS814" s="137" t="s">
        <v>53</v>
      </c>
      <c r="AT814" s="123" t="s">
        <v>65</v>
      </c>
      <c r="AU814" s="123"/>
      <c r="AV814" s="123"/>
      <c r="AW814" s="123"/>
      <c r="AX814" s="123"/>
      <c r="AY814" s="123"/>
      <c r="AZ814" s="123"/>
      <c r="BA814" s="116"/>
      <c r="BB814" s="116">
        <f t="shared" si="48"/>
        <v>18</v>
      </c>
      <c r="BC814" s="116">
        <f t="shared" si="49"/>
        <v>4</v>
      </c>
      <c r="BD814" s="116">
        <f t="shared" si="50"/>
        <v>2022</v>
      </c>
      <c r="BE814" s="124">
        <f t="shared" si="51"/>
        <v>0.30304999999999999</v>
      </c>
    </row>
    <row r="815" spans="1:57">
      <c r="A815" s="116"/>
      <c r="B815" s="116"/>
      <c r="C815" s="116" t="s">
        <v>2693</v>
      </c>
      <c r="D815" s="116"/>
      <c r="E815" s="116" t="s">
        <v>2696</v>
      </c>
      <c r="F815" s="116" t="s">
        <v>2698</v>
      </c>
      <c r="G815" s="116" t="s">
        <v>2697</v>
      </c>
      <c r="H815" s="116"/>
      <c r="I815" s="116"/>
      <c r="J815" s="116"/>
      <c r="K815" s="116" t="s">
        <v>2699</v>
      </c>
      <c r="L815" s="116" t="s">
        <v>2700</v>
      </c>
      <c r="M815" s="116"/>
      <c r="N815" s="116"/>
      <c r="O815" s="116"/>
      <c r="P815" s="116"/>
      <c r="Q815" s="115" t="s">
        <v>2706</v>
      </c>
      <c r="R815" s="116" t="s">
        <v>2705</v>
      </c>
      <c r="S815" s="150" t="s">
        <v>2703</v>
      </c>
      <c r="T815" s="116">
        <v>30397571</v>
      </c>
      <c r="U815" s="116"/>
      <c r="V815" s="116" t="s">
        <v>136</v>
      </c>
      <c r="W815" s="116">
        <v>475</v>
      </c>
      <c r="X815" s="116">
        <v>638</v>
      </c>
      <c r="Y815" s="116">
        <v>22</v>
      </c>
      <c r="Z815" s="116" t="s">
        <v>56</v>
      </c>
      <c r="AA815" s="116"/>
      <c r="AB815" s="116"/>
      <c r="AC815" s="116"/>
      <c r="AD815" s="116"/>
      <c r="AE815" s="116" t="s">
        <v>2693</v>
      </c>
      <c r="AF815" s="116"/>
      <c r="AG815" s="137" t="s">
        <v>58</v>
      </c>
      <c r="AH815" s="114">
        <v>44678</v>
      </c>
      <c r="AI815" s="114">
        <v>44678</v>
      </c>
      <c r="AJ815" s="114">
        <v>44677</v>
      </c>
      <c r="AK815" s="116"/>
      <c r="AL815" s="116"/>
      <c r="AM815" s="116" t="s">
        <v>175</v>
      </c>
      <c r="AN815" s="116"/>
      <c r="AO815" s="116"/>
      <c r="AP815" s="116"/>
      <c r="AQ815" s="116"/>
      <c r="AR815" s="116"/>
      <c r="AS815" s="137" t="s">
        <v>53</v>
      </c>
      <c r="AT815" s="123" t="s">
        <v>65</v>
      </c>
      <c r="AU815" s="123"/>
      <c r="AV815" s="123"/>
      <c r="AW815" s="123"/>
      <c r="AX815" s="123"/>
      <c r="AY815" s="123"/>
      <c r="AZ815" s="123"/>
      <c r="BA815" s="116"/>
      <c r="BB815" s="116">
        <f t="shared" si="48"/>
        <v>18</v>
      </c>
      <c r="BC815" s="116">
        <f t="shared" si="49"/>
        <v>4</v>
      </c>
      <c r="BD815" s="116">
        <f t="shared" si="50"/>
        <v>2022</v>
      </c>
      <c r="BE815" s="124">
        <f t="shared" si="51"/>
        <v>0.30304999999999999</v>
      </c>
    </row>
    <row r="816" spans="1:57">
      <c r="A816" s="116"/>
      <c r="B816" s="116"/>
      <c r="C816" s="116" t="s">
        <v>2694</v>
      </c>
      <c r="D816" s="116"/>
      <c r="E816" s="116" t="s">
        <v>2696</v>
      </c>
      <c r="F816" s="116" t="s">
        <v>2698</v>
      </c>
      <c r="G816" s="116" t="s">
        <v>2697</v>
      </c>
      <c r="H816" s="116"/>
      <c r="I816" s="116"/>
      <c r="J816" s="116"/>
      <c r="K816" s="116" t="s">
        <v>2699</v>
      </c>
      <c r="L816" s="116" t="s">
        <v>2700</v>
      </c>
      <c r="M816" s="116"/>
      <c r="N816" s="116"/>
      <c r="O816" s="116"/>
      <c r="P816" s="116"/>
      <c r="Q816" s="115" t="s">
        <v>2706</v>
      </c>
      <c r="R816" s="116" t="s">
        <v>2705</v>
      </c>
      <c r="S816" s="150" t="s">
        <v>2703</v>
      </c>
      <c r="T816" s="116">
        <v>30397571</v>
      </c>
      <c r="U816" s="116"/>
      <c r="V816" s="116" t="s">
        <v>136</v>
      </c>
      <c r="W816" s="116">
        <v>475</v>
      </c>
      <c r="X816" s="116">
        <v>638</v>
      </c>
      <c r="Y816" s="116">
        <v>22</v>
      </c>
      <c r="Z816" s="116" t="s">
        <v>56</v>
      </c>
      <c r="AA816" s="116"/>
      <c r="AB816" s="116"/>
      <c r="AC816" s="116"/>
      <c r="AD816" s="116"/>
      <c r="AE816" s="116" t="s">
        <v>2694</v>
      </c>
      <c r="AF816" s="116"/>
      <c r="AG816" s="137" t="s">
        <v>58</v>
      </c>
      <c r="AH816" s="114">
        <v>44678</v>
      </c>
      <c r="AI816" s="114">
        <v>44678</v>
      </c>
      <c r="AJ816" s="114">
        <v>44678</v>
      </c>
      <c r="AK816" s="116"/>
      <c r="AL816" s="116"/>
      <c r="AM816" s="116" t="s">
        <v>175</v>
      </c>
      <c r="AN816" s="116"/>
      <c r="AO816" s="116"/>
      <c r="AP816" s="116"/>
      <c r="AQ816" s="116"/>
      <c r="AR816" s="116"/>
      <c r="AS816" s="137" t="s">
        <v>53</v>
      </c>
      <c r="AT816" s="123" t="s">
        <v>65</v>
      </c>
      <c r="AU816" s="123"/>
      <c r="AV816" s="123"/>
      <c r="AW816" s="123"/>
      <c r="AX816" s="123"/>
      <c r="AY816" s="123"/>
      <c r="AZ816" s="123"/>
      <c r="BA816" s="116"/>
      <c r="BB816" s="116">
        <f t="shared" si="48"/>
        <v>18</v>
      </c>
      <c r="BC816" s="116">
        <f t="shared" si="49"/>
        <v>4</v>
      </c>
      <c r="BD816" s="116">
        <f t="shared" si="50"/>
        <v>2022</v>
      </c>
      <c r="BE816" s="124">
        <f t="shared" si="51"/>
        <v>0.30304999999999999</v>
      </c>
    </row>
    <row r="817" spans="1:57">
      <c r="A817" s="116"/>
      <c r="B817" s="116"/>
      <c r="C817" s="116" t="s">
        <v>2695</v>
      </c>
      <c r="D817" s="116"/>
      <c r="E817" s="116" t="s">
        <v>2696</v>
      </c>
      <c r="F817" s="116" t="s">
        <v>2698</v>
      </c>
      <c r="G817" s="116" t="s">
        <v>2697</v>
      </c>
      <c r="H817" s="116"/>
      <c r="I817" s="116"/>
      <c r="J817" s="116"/>
      <c r="K817" s="116" t="s">
        <v>2699</v>
      </c>
      <c r="L817" s="116" t="s">
        <v>2700</v>
      </c>
      <c r="M817" s="116"/>
      <c r="N817" s="116"/>
      <c r="O817" s="116"/>
      <c r="P817" s="116"/>
      <c r="Q817" s="115" t="s">
        <v>2706</v>
      </c>
      <c r="R817" s="116" t="s">
        <v>2705</v>
      </c>
      <c r="S817" s="150" t="s">
        <v>2703</v>
      </c>
      <c r="T817" s="116">
        <v>30397571</v>
      </c>
      <c r="U817" s="116"/>
      <c r="V817" s="116" t="s">
        <v>136</v>
      </c>
      <c r="W817" s="116">
        <v>475</v>
      </c>
      <c r="X817" s="116">
        <v>406</v>
      </c>
      <c r="Y817" s="116">
        <v>14</v>
      </c>
      <c r="Z817" s="116" t="s">
        <v>56</v>
      </c>
      <c r="AA817" s="116"/>
      <c r="AB817" s="116"/>
      <c r="AC817" s="116"/>
      <c r="AD817" s="116"/>
      <c r="AE817" s="116" t="s">
        <v>2695</v>
      </c>
      <c r="AF817" s="116"/>
      <c r="AG817" s="137" t="s">
        <v>58</v>
      </c>
      <c r="AH817" s="114">
        <v>44678</v>
      </c>
      <c r="AI817" s="114">
        <v>44678</v>
      </c>
      <c r="AJ817" s="114">
        <v>44677</v>
      </c>
      <c r="AK817" s="116"/>
      <c r="AL817" s="116"/>
      <c r="AM817" s="116" t="s">
        <v>175</v>
      </c>
      <c r="AN817" s="116"/>
      <c r="AO817" s="116"/>
      <c r="AP817" s="116"/>
      <c r="AQ817" s="116"/>
      <c r="AR817" s="116"/>
      <c r="AS817" s="137" t="s">
        <v>53</v>
      </c>
      <c r="AT817" s="123" t="s">
        <v>65</v>
      </c>
      <c r="AU817" s="123"/>
      <c r="AV817" s="123"/>
      <c r="AW817" s="123"/>
      <c r="AX817" s="123"/>
      <c r="AY817" s="123"/>
      <c r="AZ817" s="123"/>
      <c r="BA817" s="116"/>
      <c r="BB817" s="116">
        <f t="shared" si="48"/>
        <v>18</v>
      </c>
      <c r="BC817" s="116">
        <f t="shared" si="49"/>
        <v>4</v>
      </c>
      <c r="BD817" s="116">
        <f t="shared" si="50"/>
        <v>2022</v>
      </c>
      <c r="BE817" s="124">
        <f t="shared" si="51"/>
        <v>0.19284999999999999</v>
      </c>
    </row>
    <row r="818" spans="1:57">
      <c r="A818" s="116"/>
      <c r="B818" s="116"/>
      <c r="C818" s="128">
        <v>392158354</v>
      </c>
      <c r="D818" s="116"/>
      <c r="E818" s="128" t="s">
        <v>481</v>
      </c>
      <c r="F818" s="128" t="s">
        <v>2708</v>
      </c>
      <c r="G818" s="128" t="s">
        <v>2710</v>
      </c>
      <c r="H818" s="116"/>
      <c r="I818" s="116"/>
      <c r="J818" s="116"/>
      <c r="K818" s="116" t="s">
        <v>479</v>
      </c>
      <c r="L818" s="116" t="s">
        <v>1851</v>
      </c>
      <c r="M818" s="116" t="s">
        <v>2712</v>
      </c>
      <c r="N818" s="116" t="s">
        <v>2713</v>
      </c>
      <c r="O818" s="116">
        <v>76904</v>
      </c>
      <c r="P818" s="116"/>
      <c r="Q818" s="116"/>
      <c r="R818" s="116"/>
      <c r="S818" s="116"/>
      <c r="T818" s="128" t="s">
        <v>2714</v>
      </c>
      <c r="U818" s="116"/>
      <c r="V818" s="128" t="s">
        <v>2717</v>
      </c>
      <c r="W818" s="128">
        <v>480</v>
      </c>
      <c r="X818" s="128">
        <v>638</v>
      </c>
      <c r="Y818" s="128">
        <v>22</v>
      </c>
      <c r="Z818" s="116" t="s">
        <v>56</v>
      </c>
      <c r="AA818" s="116"/>
      <c r="AB818" s="116"/>
      <c r="AC818" s="116"/>
      <c r="AD818" s="116"/>
      <c r="AE818" s="128">
        <v>392158354</v>
      </c>
      <c r="AF818" s="116"/>
      <c r="AG818" s="137" t="s">
        <v>58</v>
      </c>
      <c r="AH818" s="133">
        <v>44645</v>
      </c>
      <c r="AI818" s="116"/>
      <c r="AJ818" s="133">
        <v>44655</v>
      </c>
      <c r="AK818" s="116"/>
      <c r="AL818" s="116"/>
      <c r="AM818" s="128" t="s">
        <v>64</v>
      </c>
      <c r="AN818" s="116"/>
      <c r="AO818" s="116"/>
      <c r="AP818" s="116"/>
      <c r="AQ818" s="116"/>
      <c r="AR818" s="116"/>
      <c r="AS818" s="137" t="s">
        <v>53</v>
      </c>
      <c r="AT818" s="116"/>
      <c r="AU818" s="123"/>
      <c r="AV818" s="123"/>
      <c r="AW818" s="123"/>
      <c r="AX818" s="123"/>
      <c r="AY818" s="123"/>
      <c r="AZ818" s="123"/>
      <c r="BA818" s="116"/>
      <c r="BB818" s="116">
        <f t="shared" si="48"/>
        <v>0</v>
      </c>
      <c r="BC818" s="116">
        <f t="shared" si="49"/>
        <v>1</v>
      </c>
      <c r="BD818" s="116">
        <f t="shared" si="50"/>
        <v>1900</v>
      </c>
      <c r="BE818" s="124">
        <f t="shared" si="51"/>
        <v>0.30624000000000001</v>
      </c>
    </row>
    <row r="819" spans="1:57">
      <c r="A819" s="116"/>
      <c r="B819" s="116"/>
      <c r="C819" s="128">
        <v>392158171</v>
      </c>
      <c r="D819" s="116"/>
      <c r="E819" s="128" t="s">
        <v>481</v>
      </c>
      <c r="F819" s="128" t="s">
        <v>2708</v>
      </c>
      <c r="G819" s="128" t="s">
        <v>2710</v>
      </c>
      <c r="H819" s="116"/>
      <c r="I819" s="116"/>
      <c r="J819" s="116"/>
      <c r="K819" s="116" t="s">
        <v>479</v>
      </c>
      <c r="L819" s="116" t="s">
        <v>1851</v>
      </c>
      <c r="M819" s="116" t="s">
        <v>2712</v>
      </c>
      <c r="N819" s="116" t="s">
        <v>2713</v>
      </c>
      <c r="O819" s="116">
        <v>76904</v>
      </c>
      <c r="P819" s="116"/>
      <c r="Q819" s="116"/>
      <c r="R819" s="116"/>
      <c r="S819" s="116"/>
      <c r="T819" s="128" t="s">
        <v>2714</v>
      </c>
      <c r="U819" s="116"/>
      <c r="V819" s="128" t="s">
        <v>2717</v>
      </c>
      <c r="W819" s="128">
        <v>480</v>
      </c>
      <c r="X819" s="128">
        <v>638</v>
      </c>
      <c r="Y819" s="128">
        <v>22</v>
      </c>
      <c r="Z819" s="116" t="s">
        <v>56</v>
      </c>
      <c r="AA819" s="116"/>
      <c r="AB819" s="116"/>
      <c r="AC819" s="116"/>
      <c r="AD819" s="116"/>
      <c r="AE819" s="128">
        <v>392158171</v>
      </c>
      <c r="AF819" s="116"/>
      <c r="AG819" s="137" t="s">
        <v>58</v>
      </c>
      <c r="AH819" s="133">
        <v>44648</v>
      </c>
      <c r="AI819" s="116"/>
      <c r="AJ819" s="133">
        <v>44652</v>
      </c>
      <c r="AK819" s="116"/>
      <c r="AL819" s="116"/>
      <c r="AM819" s="128" t="s">
        <v>64</v>
      </c>
      <c r="AN819" s="116"/>
      <c r="AO819" s="116"/>
      <c r="AP819" s="116"/>
      <c r="AQ819" s="116"/>
      <c r="AR819" s="116"/>
      <c r="AS819" s="137" t="s">
        <v>53</v>
      </c>
      <c r="AT819" s="116"/>
      <c r="AU819" s="123"/>
      <c r="AV819" s="123"/>
      <c r="AW819" s="123"/>
      <c r="AX819" s="123"/>
      <c r="AY819" s="123"/>
      <c r="AZ819" s="123"/>
      <c r="BA819" s="116"/>
      <c r="BB819" s="116">
        <f t="shared" si="48"/>
        <v>0</v>
      </c>
      <c r="BC819" s="116">
        <f t="shared" si="49"/>
        <v>1</v>
      </c>
      <c r="BD819" s="116">
        <f t="shared" si="50"/>
        <v>1900</v>
      </c>
      <c r="BE819" s="124">
        <f t="shared" si="51"/>
        <v>0.30624000000000001</v>
      </c>
    </row>
    <row r="820" spans="1:57">
      <c r="A820" s="116"/>
      <c r="B820" s="116"/>
      <c r="C820" s="128">
        <v>392164439</v>
      </c>
      <c r="D820" s="116"/>
      <c r="E820" s="128" t="s">
        <v>481</v>
      </c>
      <c r="F820" s="128" t="s">
        <v>2708</v>
      </c>
      <c r="G820" s="128" t="s">
        <v>2710</v>
      </c>
      <c r="H820" s="116"/>
      <c r="I820" s="116"/>
      <c r="J820" s="116"/>
      <c r="K820" s="116" t="s">
        <v>479</v>
      </c>
      <c r="L820" s="116" t="s">
        <v>1851</v>
      </c>
      <c r="M820" s="116" t="s">
        <v>2712</v>
      </c>
      <c r="N820" s="116" t="s">
        <v>2713</v>
      </c>
      <c r="O820" s="116">
        <v>76904</v>
      </c>
      <c r="P820" s="116"/>
      <c r="Q820" s="116"/>
      <c r="R820" s="116"/>
      <c r="S820" s="116"/>
      <c r="T820" s="128" t="s">
        <v>2714</v>
      </c>
      <c r="U820" s="116"/>
      <c r="V820" s="128" t="s">
        <v>2717</v>
      </c>
      <c r="W820" s="128">
        <v>480</v>
      </c>
      <c r="X820" s="128">
        <v>638</v>
      </c>
      <c r="Y820" s="128">
        <v>22</v>
      </c>
      <c r="Z820" s="116" t="s">
        <v>56</v>
      </c>
      <c r="AA820" s="116"/>
      <c r="AB820" s="116"/>
      <c r="AC820" s="116"/>
      <c r="AD820" s="116"/>
      <c r="AE820" s="128">
        <v>392164439</v>
      </c>
      <c r="AF820" s="116"/>
      <c r="AG820" s="137" t="s">
        <v>58</v>
      </c>
      <c r="AH820" s="133">
        <v>44648</v>
      </c>
      <c r="AI820" s="116"/>
      <c r="AJ820" s="133">
        <v>44652</v>
      </c>
      <c r="AK820" s="116"/>
      <c r="AL820" s="116"/>
      <c r="AM820" s="128" t="s">
        <v>64</v>
      </c>
      <c r="AN820" s="116"/>
      <c r="AO820" s="116"/>
      <c r="AP820" s="116"/>
      <c r="AQ820" s="116"/>
      <c r="AR820" s="116"/>
      <c r="AS820" s="137" t="s">
        <v>53</v>
      </c>
      <c r="AT820" s="116"/>
      <c r="AU820" s="123"/>
      <c r="AV820" s="123"/>
      <c r="AW820" s="123"/>
      <c r="AX820" s="123"/>
      <c r="AY820" s="123"/>
      <c r="AZ820" s="123"/>
      <c r="BA820" s="116"/>
      <c r="BB820" s="116">
        <f t="shared" si="48"/>
        <v>0</v>
      </c>
      <c r="BC820" s="116">
        <f t="shared" si="49"/>
        <v>1</v>
      </c>
      <c r="BD820" s="116">
        <f t="shared" si="50"/>
        <v>1900</v>
      </c>
      <c r="BE820" s="124">
        <f t="shared" si="51"/>
        <v>0.30624000000000001</v>
      </c>
    </row>
    <row r="821" spans="1:57">
      <c r="A821" s="116"/>
      <c r="B821" s="116"/>
      <c r="C821" s="128">
        <v>392164511</v>
      </c>
      <c r="D821" s="116"/>
      <c r="E821" s="128" t="s">
        <v>481</v>
      </c>
      <c r="F821" s="128" t="s">
        <v>2708</v>
      </c>
      <c r="G821" s="128" t="s">
        <v>2710</v>
      </c>
      <c r="H821" s="116"/>
      <c r="I821" s="116"/>
      <c r="J821" s="116"/>
      <c r="K821" s="116" t="s">
        <v>479</v>
      </c>
      <c r="L821" s="116" t="s">
        <v>1851</v>
      </c>
      <c r="M821" s="116" t="s">
        <v>2712</v>
      </c>
      <c r="N821" s="116" t="s">
        <v>2713</v>
      </c>
      <c r="O821" s="116">
        <v>76904</v>
      </c>
      <c r="P821" s="116"/>
      <c r="Q821" s="116"/>
      <c r="R821" s="116"/>
      <c r="S821" s="116"/>
      <c r="T821" s="128" t="s">
        <v>2714</v>
      </c>
      <c r="U821" s="116"/>
      <c r="V821" s="128" t="s">
        <v>2717</v>
      </c>
      <c r="W821" s="128">
        <v>480</v>
      </c>
      <c r="X821" s="128">
        <v>638</v>
      </c>
      <c r="Y821" s="128">
        <v>22</v>
      </c>
      <c r="Z821" s="116" t="s">
        <v>56</v>
      </c>
      <c r="AA821" s="116"/>
      <c r="AB821" s="116"/>
      <c r="AC821" s="116"/>
      <c r="AD821" s="116"/>
      <c r="AE821" s="128">
        <v>392164511</v>
      </c>
      <c r="AF821" s="116"/>
      <c r="AG821" s="137" t="s">
        <v>58</v>
      </c>
      <c r="AH821" s="133">
        <v>44648</v>
      </c>
      <c r="AI821" s="116"/>
      <c r="AJ821" s="133">
        <v>44652</v>
      </c>
      <c r="AK821" s="116"/>
      <c r="AL821" s="116"/>
      <c r="AM821" s="128" t="s">
        <v>64</v>
      </c>
      <c r="AN821" s="116"/>
      <c r="AO821" s="116"/>
      <c r="AP821" s="116"/>
      <c r="AQ821" s="116"/>
      <c r="AR821" s="116"/>
      <c r="AS821" s="137" t="s">
        <v>53</v>
      </c>
      <c r="AT821" s="116"/>
      <c r="AU821" s="123"/>
      <c r="AV821" s="123"/>
      <c r="AW821" s="123"/>
      <c r="AX821" s="123"/>
      <c r="AY821" s="123"/>
      <c r="AZ821" s="123"/>
      <c r="BA821" s="116"/>
      <c r="BB821" s="116">
        <f t="shared" si="48"/>
        <v>0</v>
      </c>
      <c r="BC821" s="116">
        <f t="shared" si="49"/>
        <v>1</v>
      </c>
      <c r="BD821" s="116">
        <f t="shared" si="50"/>
        <v>1900</v>
      </c>
      <c r="BE821" s="124">
        <f t="shared" si="51"/>
        <v>0.30624000000000001</v>
      </c>
    </row>
    <row r="822" spans="1:57">
      <c r="A822" s="116"/>
      <c r="B822" s="116"/>
      <c r="C822" s="128">
        <v>392164643</v>
      </c>
      <c r="D822" s="116"/>
      <c r="E822" s="128" t="s">
        <v>481</v>
      </c>
      <c r="F822" s="128" t="s">
        <v>2708</v>
      </c>
      <c r="G822" s="128" t="s">
        <v>2710</v>
      </c>
      <c r="H822" s="116"/>
      <c r="I822" s="116"/>
      <c r="J822" s="116"/>
      <c r="K822" s="116" t="s">
        <v>479</v>
      </c>
      <c r="L822" s="116" t="s">
        <v>1851</v>
      </c>
      <c r="M822" s="116" t="s">
        <v>2712</v>
      </c>
      <c r="N822" s="116" t="s">
        <v>2713</v>
      </c>
      <c r="O822" s="116">
        <v>76904</v>
      </c>
      <c r="P822" s="116"/>
      <c r="Q822" s="116"/>
      <c r="R822" s="116"/>
      <c r="S822" s="116"/>
      <c r="T822" s="128" t="s">
        <v>2714</v>
      </c>
      <c r="U822" s="116"/>
      <c r="V822" s="128" t="s">
        <v>2717</v>
      </c>
      <c r="W822" s="128">
        <v>480</v>
      </c>
      <c r="X822" s="128">
        <v>638</v>
      </c>
      <c r="Y822" s="128">
        <v>22</v>
      </c>
      <c r="Z822" s="116" t="s">
        <v>56</v>
      </c>
      <c r="AA822" s="116"/>
      <c r="AB822" s="116"/>
      <c r="AC822" s="116"/>
      <c r="AD822" s="116"/>
      <c r="AE822" s="128">
        <v>392164643</v>
      </c>
      <c r="AF822" s="116"/>
      <c r="AG822" s="137" t="s">
        <v>58</v>
      </c>
      <c r="AH822" s="133">
        <v>44648</v>
      </c>
      <c r="AI822" s="116"/>
      <c r="AJ822" s="133">
        <v>44652</v>
      </c>
      <c r="AK822" s="116"/>
      <c r="AL822" s="116"/>
      <c r="AM822" s="128" t="s">
        <v>64</v>
      </c>
      <c r="AN822" s="116"/>
      <c r="AO822" s="116"/>
      <c r="AP822" s="116"/>
      <c r="AQ822" s="116"/>
      <c r="AR822" s="116"/>
      <c r="AS822" s="137" t="s">
        <v>53</v>
      </c>
      <c r="AT822" s="116"/>
      <c r="AU822" s="123"/>
      <c r="AV822" s="123"/>
      <c r="AW822" s="123"/>
      <c r="AX822" s="123"/>
      <c r="AY822" s="123"/>
      <c r="AZ822" s="123"/>
      <c r="BA822" s="116"/>
      <c r="BB822" s="116">
        <f t="shared" si="48"/>
        <v>0</v>
      </c>
      <c r="BC822" s="116">
        <f t="shared" si="49"/>
        <v>1</v>
      </c>
      <c r="BD822" s="116">
        <f t="shared" si="50"/>
        <v>1900</v>
      </c>
      <c r="BE822" s="124">
        <f t="shared" si="51"/>
        <v>0.30624000000000001</v>
      </c>
    </row>
    <row r="823" spans="1:57">
      <c r="A823" s="116"/>
      <c r="B823" s="116"/>
      <c r="C823" s="128">
        <v>392164714</v>
      </c>
      <c r="D823" s="116"/>
      <c r="E823" s="128" t="s">
        <v>481</v>
      </c>
      <c r="F823" s="128" t="s">
        <v>2708</v>
      </c>
      <c r="G823" s="128" t="s">
        <v>2710</v>
      </c>
      <c r="H823" s="116"/>
      <c r="I823" s="116"/>
      <c r="J823" s="116"/>
      <c r="K823" s="116" t="s">
        <v>479</v>
      </c>
      <c r="L823" s="116" t="s">
        <v>1851</v>
      </c>
      <c r="M823" s="116" t="s">
        <v>2712</v>
      </c>
      <c r="N823" s="116" t="s">
        <v>2713</v>
      </c>
      <c r="O823" s="116">
        <v>76904</v>
      </c>
      <c r="P823" s="116"/>
      <c r="Q823" s="116"/>
      <c r="R823" s="116"/>
      <c r="S823" s="116"/>
      <c r="T823" s="128" t="s">
        <v>2714</v>
      </c>
      <c r="U823" s="116"/>
      <c r="V823" s="128" t="s">
        <v>2717</v>
      </c>
      <c r="W823" s="128">
        <v>480</v>
      </c>
      <c r="X823" s="128">
        <v>638</v>
      </c>
      <c r="Y823" s="128">
        <v>22</v>
      </c>
      <c r="Z823" s="116" t="s">
        <v>56</v>
      </c>
      <c r="AA823" s="116"/>
      <c r="AB823" s="116"/>
      <c r="AC823" s="116"/>
      <c r="AD823" s="116"/>
      <c r="AE823" s="128">
        <v>392164714</v>
      </c>
      <c r="AF823" s="116"/>
      <c r="AG823" s="137" t="s">
        <v>58</v>
      </c>
      <c r="AH823" s="133">
        <v>44648</v>
      </c>
      <c r="AI823" s="116"/>
      <c r="AJ823" s="133">
        <v>44652</v>
      </c>
      <c r="AK823" s="116"/>
      <c r="AL823" s="116"/>
      <c r="AM823" s="128" t="s">
        <v>64</v>
      </c>
      <c r="AN823" s="116"/>
      <c r="AO823" s="116"/>
      <c r="AP823" s="116"/>
      <c r="AQ823" s="116"/>
      <c r="AR823" s="116"/>
      <c r="AS823" s="137" t="s">
        <v>53</v>
      </c>
      <c r="AT823" s="116"/>
      <c r="AU823" s="123"/>
      <c r="AV823" s="123"/>
      <c r="AW823" s="123"/>
      <c r="AX823" s="123"/>
      <c r="AY823" s="123"/>
      <c r="AZ823" s="123"/>
      <c r="BA823" s="116"/>
      <c r="BB823" s="116">
        <f t="shared" si="48"/>
        <v>0</v>
      </c>
      <c r="BC823" s="116">
        <f t="shared" si="49"/>
        <v>1</v>
      </c>
      <c r="BD823" s="116">
        <f t="shared" si="50"/>
        <v>1900</v>
      </c>
      <c r="BE823" s="124">
        <f t="shared" si="51"/>
        <v>0.30624000000000001</v>
      </c>
    </row>
    <row r="824" spans="1:57">
      <c r="A824" s="116"/>
      <c r="B824" s="116"/>
      <c r="C824" s="128">
        <v>392164750</v>
      </c>
      <c r="D824" s="116"/>
      <c r="E824" s="128" t="s">
        <v>481</v>
      </c>
      <c r="F824" s="128" t="s">
        <v>2708</v>
      </c>
      <c r="G824" s="128" t="s">
        <v>2710</v>
      </c>
      <c r="H824" s="116"/>
      <c r="I824" s="116"/>
      <c r="J824" s="116"/>
      <c r="K824" s="116" t="s">
        <v>479</v>
      </c>
      <c r="L824" s="116" t="s">
        <v>1851</v>
      </c>
      <c r="M824" s="116" t="s">
        <v>2712</v>
      </c>
      <c r="N824" s="116" t="s">
        <v>2713</v>
      </c>
      <c r="O824" s="116">
        <v>76904</v>
      </c>
      <c r="P824" s="116"/>
      <c r="Q824" s="116"/>
      <c r="R824" s="116"/>
      <c r="S824" s="116"/>
      <c r="T824" s="128" t="s">
        <v>2714</v>
      </c>
      <c r="U824" s="116"/>
      <c r="V824" s="128" t="s">
        <v>2717</v>
      </c>
      <c r="W824" s="128">
        <v>480</v>
      </c>
      <c r="X824" s="128">
        <v>638</v>
      </c>
      <c r="Y824" s="128">
        <v>22</v>
      </c>
      <c r="Z824" s="116" t="s">
        <v>56</v>
      </c>
      <c r="AA824" s="116"/>
      <c r="AB824" s="116"/>
      <c r="AC824" s="116"/>
      <c r="AD824" s="116"/>
      <c r="AE824" s="128">
        <v>392164750</v>
      </c>
      <c r="AF824" s="116"/>
      <c r="AG824" s="137" t="s">
        <v>58</v>
      </c>
      <c r="AH824" s="133">
        <v>44648</v>
      </c>
      <c r="AI824" s="116"/>
      <c r="AJ824" s="133">
        <v>44655</v>
      </c>
      <c r="AK824" s="116"/>
      <c r="AL824" s="116"/>
      <c r="AM824" s="128" t="s">
        <v>64</v>
      </c>
      <c r="AN824" s="116"/>
      <c r="AO824" s="116"/>
      <c r="AP824" s="116"/>
      <c r="AQ824" s="116"/>
      <c r="AR824" s="116"/>
      <c r="AS824" s="137" t="s">
        <v>53</v>
      </c>
      <c r="AT824" s="116"/>
      <c r="AU824" s="123"/>
      <c r="AV824" s="123"/>
      <c r="AW824" s="123"/>
      <c r="AX824" s="123"/>
      <c r="AY824" s="123"/>
      <c r="AZ824" s="123"/>
      <c r="BA824" s="116"/>
      <c r="BB824" s="116">
        <f t="shared" si="48"/>
        <v>0</v>
      </c>
      <c r="BC824" s="116">
        <f t="shared" si="49"/>
        <v>1</v>
      </c>
      <c r="BD824" s="116">
        <f t="shared" si="50"/>
        <v>1900</v>
      </c>
      <c r="BE824" s="124">
        <f t="shared" si="51"/>
        <v>0.30624000000000001</v>
      </c>
    </row>
    <row r="825" spans="1:57">
      <c r="A825" s="116"/>
      <c r="B825" s="116"/>
      <c r="C825" s="128">
        <v>392164786</v>
      </c>
      <c r="D825" s="116"/>
      <c r="E825" s="128" t="s">
        <v>481</v>
      </c>
      <c r="F825" s="128" t="s">
        <v>2708</v>
      </c>
      <c r="G825" s="128" t="s">
        <v>2710</v>
      </c>
      <c r="H825" s="116"/>
      <c r="I825" s="116"/>
      <c r="J825" s="116"/>
      <c r="K825" s="116" t="s">
        <v>479</v>
      </c>
      <c r="L825" s="116" t="s">
        <v>1851</v>
      </c>
      <c r="M825" s="116" t="s">
        <v>2712</v>
      </c>
      <c r="N825" s="116" t="s">
        <v>2713</v>
      </c>
      <c r="O825" s="116">
        <v>76904</v>
      </c>
      <c r="P825" s="116"/>
      <c r="Q825" s="116"/>
      <c r="R825" s="116"/>
      <c r="S825" s="116"/>
      <c r="T825" s="128" t="s">
        <v>2714</v>
      </c>
      <c r="U825" s="116"/>
      <c r="V825" s="128" t="s">
        <v>2717</v>
      </c>
      <c r="W825" s="128">
        <v>480</v>
      </c>
      <c r="X825" s="128">
        <v>638</v>
      </c>
      <c r="Y825" s="128">
        <v>22</v>
      </c>
      <c r="Z825" s="116" t="s">
        <v>56</v>
      </c>
      <c r="AA825" s="116"/>
      <c r="AB825" s="116"/>
      <c r="AC825" s="116"/>
      <c r="AD825" s="116"/>
      <c r="AE825" s="128">
        <v>392164786</v>
      </c>
      <c r="AF825" s="116"/>
      <c r="AG825" s="137" t="s">
        <v>58</v>
      </c>
      <c r="AH825" s="133">
        <v>44648</v>
      </c>
      <c r="AI825" s="116"/>
      <c r="AJ825" s="133">
        <v>44652</v>
      </c>
      <c r="AK825" s="116"/>
      <c r="AL825" s="116"/>
      <c r="AM825" s="128" t="s">
        <v>64</v>
      </c>
      <c r="AN825" s="116"/>
      <c r="AO825" s="116"/>
      <c r="AP825" s="116"/>
      <c r="AQ825" s="116"/>
      <c r="AR825" s="116"/>
      <c r="AS825" s="137" t="s">
        <v>53</v>
      </c>
      <c r="AT825" s="116"/>
      <c r="AU825" s="123"/>
      <c r="AV825" s="123"/>
      <c r="AW825" s="123"/>
      <c r="AX825" s="123"/>
      <c r="AY825" s="123"/>
      <c r="AZ825" s="123"/>
      <c r="BA825" s="116"/>
      <c r="BB825" s="116">
        <f t="shared" si="48"/>
        <v>0</v>
      </c>
      <c r="BC825" s="116">
        <f t="shared" si="49"/>
        <v>1</v>
      </c>
      <c r="BD825" s="116">
        <f t="shared" si="50"/>
        <v>1900</v>
      </c>
      <c r="BE825" s="124">
        <f t="shared" si="51"/>
        <v>0.30624000000000001</v>
      </c>
    </row>
    <row r="826" spans="1:57">
      <c r="A826" s="116"/>
      <c r="B826" s="116"/>
      <c r="C826" s="128">
        <v>392164820</v>
      </c>
      <c r="D826" s="116"/>
      <c r="E826" s="128" t="s">
        <v>481</v>
      </c>
      <c r="F826" s="128" t="s">
        <v>2708</v>
      </c>
      <c r="G826" s="128" t="s">
        <v>2710</v>
      </c>
      <c r="H826" s="116"/>
      <c r="I826" s="116"/>
      <c r="J826" s="116"/>
      <c r="K826" s="116" t="s">
        <v>479</v>
      </c>
      <c r="L826" s="116" t="s">
        <v>1851</v>
      </c>
      <c r="M826" s="116" t="s">
        <v>2712</v>
      </c>
      <c r="N826" s="116" t="s">
        <v>2713</v>
      </c>
      <c r="O826" s="116">
        <v>76904</v>
      </c>
      <c r="P826" s="116"/>
      <c r="Q826" s="116"/>
      <c r="R826" s="116"/>
      <c r="S826" s="116"/>
      <c r="T826" s="128" t="s">
        <v>2714</v>
      </c>
      <c r="U826" s="116"/>
      <c r="V826" s="128" t="s">
        <v>2717</v>
      </c>
      <c r="W826" s="128">
        <v>480</v>
      </c>
      <c r="X826" s="128">
        <v>638</v>
      </c>
      <c r="Y826" s="128">
        <v>22</v>
      </c>
      <c r="Z826" s="116" t="s">
        <v>56</v>
      </c>
      <c r="AA826" s="116"/>
      <c r="AB826" s="116"/>
      <c r="AC826" s="116"/>
      <c r="AD826" s="116"/>
      <c r="AE826" s="128">
        <v>392164820</v>
      </c>
      <c r="AF826" s="116"/>
      <c r="AG826" s="137" t="s">
        <v>58</v>
      </c>
      <c r="AH826" s="133">
        <v>44648</v>
      </c>
      <c r="AI826" s="116"/>
      <c r="AJ826" s="133">
        <v>44652</v>
      </c>
      <c r="AK826" s="116"/>
      <c r="AL826" s="116"/>
      <c r="AM826" s="128" t="s">
        <v>64</v>
      </c>
      <c r="AN826" s="116"/>
      <c r="AO826" s="116"/>
      <c r="AP826" s="116"/>
      <c r="AQ826" s="116"/>
      <c r="AR826" s="116"/>
      <c r="AS826" s="137" t="s">
        <v>53</v>
      </c>
      <c r="AT826" s="116"/>
      <c r="AU826" s="123"/>
      <c r="AV826" s="123"/>
      <c r="AW826" s="123"/>
      <c r="AX826" s="123"/>
      <c r="AY826" s="123"/>
      <c r="AZ826" s="123"/>
      <c r="BA826" s="116"/>
      <c r="BB826" s="116">
        <f t="shared" si="48"/>
        <v>0</v>
      </c>
      <c r="BC826" s="116">
        <f t="shared" si="49"/>
        <v>1</v>
      </c>
      <c r="BD826" s="116">
        <f t="shared" si="50"/>
        <v>1900</v>
      </c>
      <c r="BE826" s="124">
        <f t="shared" si="51"/>
        <v>0.30624000000000001</v>
      </c>
    </row>
    <row r="827" spans="1:57">
      <c r="A827" s="116"/>
      <c r="B827" s="116"/>
      <c r="C827" s="128">
        <v>392165839</v>
      </c>
      <c r="D827" s="116"/>
      <c r="E827" s="128" t="s">
        <v>481</v>
      </c>
      <c r="F827" s="128" t="s">
        <v>2709</v>
      </c>
      <c r="G827" s="128" t="s">
        <v>2711</v>
      </c>
      <c r="H827" s="116"/>
      <c r="I827" s="116"/>
      <c r="J827" s="116"/>
      <c r="K827" s="116" t="s">
        <v>479</v>
      </c>
      <c r="L827" s="116" t="s">
        <v>1851</v>
      </c>
      <c r="M827" s="116" t="s">
        <v>2712</v>
      </c>
      <c r="N827" s="116" t="s">
        <v>2713</v>
      </c>
      <c r="O827" s="116">
        <v>76904</v>
      </c>
      <c r="P827" s="116"/>
      <c r="Q827" s="116"/>
      <c r="R827" s="116"/>
      <c r="S827" s="116"/>
      <c r="T827" s="151" t="s">
        <v>2714</v>
      </c>
      <c r="U827" s="116"/>
      <c r="V827" s="128" t="s">
        <v>2717</v>
      </c>
      <c r="W827" s="128">
        <v>480</v>
      </c>
      <c r="X827" s="128">
        <v>638</v>
      </c>
      <c r="Y827" s="128">
        <v>22</v>
      </c>
      <c r="Z827" s="116" t="s">
        <v>56</v>
      </c>
      <c r="AA827" s="116"/>
      <c r="AB827" s="116"/>
      <c r="AC827" s="116"/>
      <c r="AD827" s="116"/>
      <c r="AE827" s="128">
        <v>392165839</v>
      </c>
      <c r="AF827" s="116"/>
      <c r="AG827" s="137" t="s">
        <v>58</v>
      </c>
      <c r="AH827" s="133">
        <v>44648</v>
      </c>
      <c r="AI827" s="116"/>
      <c r="AJ827" s="133">
        <v>44652</v>
      </c>
      <c r="AK827" s="116"/>
      <c r="AL827" s="116"/>
      <c r="AM827" s="128" t="s">
        <v>64</v>
      </c>
      <c r="AN827" s="116"/>
      <c r="AO827" s="116"/>
      <c r="AP827" s="116"/>
      <c r="AQ827" s="116"/>
      <c r="AR827" s="116"/>
      <c r="AS827" s="137" t="s">
        <v>53</v>
      </c>
      <c r="AT827" s="116"/>
      <c r="AU827" s="123"/>
      <c r="AV827" s="123"/>
      <c r="AW827" s="123"/>
      <c r="AX827" s="123"/>
      <c r="AY827" s="123"/>
      <c r="AZ827" s="123"/>
      <c r="BA827" s="116"/>
      <c r="BB827" s="116">
        <f t="shared" si="48"/>
        <v>0</v>
      </c>
      <c r="BC827" s="116">
        <f t="shared" si="49"/>
        <v>1</v>
      </c>
      <c r="BD827" s="116">
        <f t="shared" si="50"/>
        <v>1900</v>
      </c>
      <c r="BE827" s="124">
        <f t="shared" si="51"/>
        <v>0.30624000000000001</v>
      </c>
    </row>
    <row r="828" spans="1:57">
      <c r="A828" s="116"/>
      <c r="B828" s="116"/>
      <c r="C828" s="128">
        <v>392165929</v>
      </c>
      <c r="D828" s="116"/>
      <c r="E828" s="128" t="s">
        <v>481</v>
      </c>
      <c r="F828" s="128" t="s">
        <v>2709</v>
      </c>
      <c r="G828" s="128" t="s">
        <v>2711</v>
      </c>
      <c r="H828" s="116"/>
      <c r="I828" s="116"/>
      <c r="J828" s="116"/>
      <c r="K828" s="116" t="s">
        <v>479</v>
      </c>
      <c r="L828" s="116" t="s">
        <v>1851</v>
      </c>
      <c r="M828" s="116" t="s">
        <v>2712</v>
      </c>
      <c r="N828" s="116" t="s">
        <v>2713</v>
      </c>
      <c r="O828" s="116">
        <v>76904</v>
      </c>
      <c r="P828" s="116"/>
      <c r="Q828" s="116"/>
      <c r="R828" s="116"/>
      <c r="S828" s="116"/>
      <c r="T828" s="128">
        <v>30397572</v>
      </c>
      <c r="U828" s="116"/>
      <c r="V828" s="128" t="s">
        <v>2717</v>
      </c>
      <c r="W828" s="128">
        <v>480</v>
      </c>
      <c r="X828" s="128">
        <v>638</v>
      </c>
      <c r="Y828" s="128">
        <v>22</v>
      </c>
      <c r="Z828" s="116" t="s">
        <v>56</v>
      </c>
      <c r="AA828" s="116"/>
      <c r="AB828" s="116"/>
      <c r="AC828" s="116"/>
      <c r="AD828" s="116"/>
      <c r="AE828" s="128">
        <v>392165929</v>
      </c>
      <c r="AF828" s="116"/>
      <c r="AG828" s="137" t="s">
        <v>58</v>
      </c>
      <c r="AH828" s="133">
        <v>44648</v>
      </c>
      <c r="AI828" s="116"/>
      <c r="AJ828" s="133">
        <v>44652</v>
      </c>
      <c r="AK828" s="116"/>
      <c r="AL828" s="116"/>
      <c r="AM828" s="128" t="s">
        <v>64</v>
      </c>
      <c r="AN828" s="116"/>
      <c r="AO828" s="116"/>
      <c r="AP828" s="116"/>
      <c r="AQ828" s="116"/>
      <c r="AR828" s="116"/>
      <c r="AS828" s="137" t="s">
        <v>53</v>
      </c>
      <c r="AT828" s="116"/>
      <c r="AU828" s="123"/>
      <c r="AV828" s="123"/>
      <c r="AW828" s="123"/>
      <c r="AX828" s="123"/>
      <c r="AY828" s="123"/>
      <c r="AZ828" s="123"/>
      <c r="BA828" s="116"/>
      <c r="BB828" s="116">
        <f t="shared" si="48"/>
        <v>0</v>
      </c>
      <c r="BC828" s="116">
        <f t="shared" si="49"/>
        <v>1</v>
      </c>
      <c r="BD828" s="116">
        <f t="shared" si="50"/>
        <v>1900</v>
      </c>
      <c r="BE828" s="124">
        <f t="shared" si="51"/>
        <v>0.30624000000000001</v>
      </c>
    </row>
    <row r="829" spans="1:57">
      <c r="A829" s="116"/>
      <c r="B829" s="116"/>
      <c r="C829" s="128">
        <v>392166019</v>
      </c>
      <c r="D829" s="116"/>
      <c r="E829" s="128" t="s">
        <v>481</v>
      </c>
      <c r="F829" s="128" t="s">
        <v>2709</v>
      </c>
      <c r="G829" s="128" t="s">
        <v>2711</v>
      </c>
      <c r="H829" s="116"/>
      <c r="I829" s="116"/>
      <c r="J829" s="116"/>
      <c r="K829" s="116" t="s">
        <v>479</v>
      </c>
      <c r="L829" s="116" t="s">
        <v>1851</v>
      </c>
      <c r="M829" s="116" t="s">
        <v>2712</v>
      </c>
      <c r="N829" s="116" t="s">
        <v>2713</v>
      </c>
      <c r="O829" s="116">
        <v>76904</v>
      </c>
      <c r="P829" s="116"/>
      <c r="Q829" s="116"/>
      <c r="R829" s="116"/>
      <c r="S829" s="116"/>
      <c r="T829" s="128">
        <v>30397572</v>
      </c>
      <c r="U829" s="116"/>
      <c r="V829" s="128" t="s">
        <v>2717</v>
      </c>
      <c r="W829" s="128">
        <v>480</v>
      </c>
      <c r="X829" s="128">
        <v>638</v>
      </c>
      <c r="Y829" s="128">
        <v>22</v>
      </c>
      <c r="Z829" s="116" t="s">
        <v>56</v>
      </c>
      <c r="AA829" s="116"/>
      <c r="AB829" s="116"/>
      <c r="AC829" s="116"/>
      <c r="AD829" s="116"/>
      <c r="AE829" s="128">
        <v>392166019</v>
      </c>
      <c r="AF829" s="116"/>
      <c r="AG829" s="137" t="s">
        <v>58</v>
      </c>
      <c r="AH829" s="133">
        <v>44648</v>
      </c>
      <c r="AI829" s="116"/>
      <c r="AJ829" s="133">
        <v>44652</v>
      </c>
      <c r="AK829" s="116"/>
      <c r="AL829" s="116"/>
      <c r="AM829" s="128" t="s">
        <v>64</v>
      </c>
      <c r="AN829" s="116"/>
      <c r="AO829" s="116"/>
      <c r="AP829" s="116"/>
      <c r="AQ829" s="116"/>
      <c r="AR829" s="116"/>
      <c r="AS829" s="137" t="s">
        <v>53</v>
      </c>
      <c r="AT829" s="116"/>
      <c r="AU829" s="123"/>
      <c r="AV829" s="123"/>
      <c r="AW829" s="123"/>
      <c r="AX829" s="123"/>
      <c r="AY829" s="123"/>
      <c r="AZ829" s="123"/>
      <c r="BA829" s="116"/>
      <c r="BB829" s="116">
        <f t="shared" si="48"/>
        <v>0</v>
      </c>
      <c r="BC829" s="116">
        <f t="shared" si="49"/>
        <v>1</v>
      </c>
      <c r="BD829" s="116">
        <f t="shared" si="50"/>
        <v>1900</v>
      </c>
      <c r="BE829" s="124">
        <f t="shared" si="51"/>
        <v>0.30624000000000001</v>
      </c>
    </row>
    <row r="830" spans="1:57">
      <c r="A830" s="116"/>
      <c r="B830" s="116"/>
      <c r="C830" s="128">
        <v>392166062</v>
      </c>
      <c r="D830" s="116"/>
      <c r="E830" s="128" t="s">
        <v>481</v>
      </c>
      <c r="F830" s="128" t="s">
        <v>2709</v>
      </c>
      <c r="G830" s="128" t="s">
        <v>2711</v>
      </c>
      <c r="H830" s="116"/>
      <c r="I830" s="116"/>
      <c r="J830" s="116"/>
      <c r="K830" s="116" t="s">
        <v>479</v>
      </c>
      <c r="L830" s="116" t="s">
        <v>1851</v>
      </c>
      <c r="M830" s="116" t="s">
        <v>2712</v>
      </c>
      <c r="N830" s="116" t="s">
        <v>2713</v>
      </c>
      <c r="O830" s="116">
        <v>76904</v>
      </c>
      <c r="P830" s="116"/>
      <c r="Q830" s="116"/>
      <c r="R830" s="116"/>
      <c r="S830" s="116"/>
      <c r="T830" s="128">
        <v>30397572</v>
      </c>
      <c r="U830" s="116"/>
      <c r="V830" s="128" t="s">
        <v>2717</v>
      </c>
      <c r="W830" s="128">
        <v>480</v>
      </c>
      <c r="X830" s="128">
        <v>638</v>
      </c>
      <c r="Y830" s="128">
        <v>22</v>
      </c>
      <c r="Z830" s="116" t="s">
        <v>56</v>
      </c>
      <c r="AA830" s="116"/>
      <c r="AB830" s="116"/>
      <c r="AC830" s="116"/>
      <c r="AD830" s="116"/>
      <c r="AE830" s="128">
        <v>392166062</v>
      </c>
      <c r="AF830" s="116"/>
      <c r="AG830" s="137" t="s">
        <v>58</v>
      </c>
      <c r="AH830" s="133">
        <v>44648</v>
      </c>
      <c r="AI830" s="116"/>
      <c r="AJ830" s="133">
        <v>44652</v>
      </c>
      <c r="AK830" s="116"/>
      <c r="AL830" s="116"/>
      <c r="AM830" s="128" t="s">
        <v>64</v>
      </c>
      <c r="AN830" s="116"/>
      <c r="AO830" s="116"/>
      <c r="AP830" s="116"/>
      <c r="AQ830" s="116"/>
      <c r="AR830" s="116"/>
      <c r="AS830" s="137" t="s">
        <v>53</v>
      </c>
      <c r="AT830" s="116"/>
      <c r="AU830" s="123"/>
      <c r="AV830" s="123"/>
      <c r="AW830" s="123"/>
      <c r="AX830" s="123"/>
      <c r="AY830" s="123"/>
      <c r="AZ830" s="123"/>
      <c r="BA830" s="116"/>
      <c r="BB830" s="116">
        <f t="shared" si="48"/>
        <v>0</v>
      </c>
      <c r="BC830" s="116">
        <f t="shared" si="49"/>
        <v>1</v>
      </c>
      <c r="BD830" s="116">
        <f t="shared" si="50"/>
        <v>1900</v>
      </c>
      <c r="BE830" s="124">
        <f t="shared" si="51"/>
        <v>0.30624000000000001</v>
      </c>
    </row>
    <row r="831" spans="1:57">
      <c r="A831" s="116"/>
      <c r="B831" s="116"/>
      <c r="C831" s="128">
        <v>392166178</v>
      </c>
      <c r="D831" s="116"/>
      <c r="E831" s="128" t="s">
        <v>481</v>
      </c>
      <c r="F831" s="128" t="s">
        <v>2709</v>
      </c>
      <c r="G831" s="128" t="s">
        <v>2711</v>
      </c>
      <c r="H831" s="116"/>
      <c r="I831" s="116"/>
      <c r="J831" s="116"/>
      <c r="K831" s="116" t="s">
        <v>479</v>
      </c>
      <c r="L831" s="116" t="s">
        <v>1851</v>
      </c>
      <c r="M831" s="116" t="s">
        <v>2712</v>
      </c>
      <c r="N831" s="116" t="s">
        <v>2713</v>
      </c>
      <c r="O831" s="116">
        <v>76904</v>
      </c>
      <c r="P831" s="116"/>
      <c r="Q831" s="116"/>
      <c r="R831" s="116"/>
      <c r="S831" s="116"/>
      <c r="T831" s="128">
        <v>30397572</v>
      </c>
      <c r="U831" s="116"/>
      <c r="V831" s="128" t="s">
        <v>2717</v>
      </c>
      <c r="W831" s="128">
        <v>480</v>
      </c>
      <c r="X831" s="128">
        <v>638</v>
      </c>
      <c r="Y831" s="128">
        <v>22</v>
      </c>
      <c r="Z831" s="116" t="s">
        <v>56</v>
      </c>
      <c r="AA831" s="116"/>
      <c r="AB831" s="116"/>
      <c r="AC831" s="116"/>
      <c r="AD831" s="116"/>
      <c r="AE831" s="128">
        <v>392166178</v>
      </c>
      <c r="AF831" s="116"/>
      <c r="AG831" s="137" t="s">
        <v>58</v>
      </c>
      <c r="AH831" s="133">
        <v>44648</v>
      </c>
      <c r="AI831" s="116"/>
      <c r="AJ831" s="133">
        <v>44652</v>
      </c>
      <c r="AK831" s="116"/>
      <c r="AL831" s="116"/>
      <c r="AM831" s="128" t="s">
        <v>64</v>
      </c>
      <c r="AN831" s="116"/>
      <c r="AO831" s="116"/>
      <c r="AP831" s="116"/>
      <c r="AQ831" s="116"/>
      <c r="AR831" s="116"/>
      <c r="AS831" s="137" t="s">
        <v>53</v>
      </c>
      <c r="AT831" s="116"/>
      <c r="AU831" s="123"/>
      <c r="AV831" s="123"/>
      <c r="AW831" s="123"/>
      <c r="AX831" s="123"/>
      <c r="AY831" s="123"/>
      <c r="AZ831" s="123"/>
      <c r="BA831" s="116"/>
      <c r="BB831" s="116">
        <f t="shared" si="48"/>
        <v>0</v>
      </c>
      <c r="BC831" s="116">
        <f t="shared" si="49"/>
        <v>1</v>
      </c>
      <c r="BD831" s="116">
        <f t="shared" si="50"/>
        <v>1900</v>
      </c>
      <c r="BE831" s="124">
        <f t="shared" si="51"/>
        <v>0.30624000000000001</v>
      </c>
    </row>
    <row r="832" spans="1:57">
      <c r="A832" s="116"/>
      <c r="B832" s="116"/>
      <c r="C832" s="128">
        <v>392166218</v>
      </c>
      <c r="D832" s="116"/>
      <c r="E832" s="128" t="s">
        <v>481</v>
      </c>
      <c r="F832" s="128" t="s">
        <v>2709</v>
      </c>
      <c r="G832" s="128" t="s">
        <v>2711</v>
      </c>
      <c r="H832" s="116"/>
      <c r="I832" s="116"/>
      <c r="J832" s="116"/>
      <c r="K832" s="116" t="s">
        <v>479</v>
      </c>
      <c r="L832" s="116" t="s">
        <v>1851</v>
      </c>
      <c r="M832" s="116" t="s">
        <v>2712</v>
      </c>
      <c r="N832" s="116" t="s">
        <v>2713</v>
      </c>
      <c r="O832" s="116">
        <v>76904</v>
      </c>
      <c r="P832" s="116"/>
      <c r="Q832" s="116"/>
      <c r="R832" s="116"/>
      <c r="S832" s="116"/>
      <c r="T832" s="128">
        <v>30397572</v>
      </c>
      <c r="U832" s="116"/>
      <c r="V832" s="128" t="s">
        <v>2717</v>
      </c>
      <c r="W832" s="128">
        <v>480</v>
      </c>
      <c r="X832" s="128">
        <v>638</v>
      </c>
      <c r="Y832" s="128">
        <v>22</v>
      </c>
      <c r="Z832" s="116" t="s">
        <v>56</v>
      </c>
      <c r="AA832" s="116"/>
      <c r="AB832" s="116"/>
      <c r="AC832" s="116"/>
      <c r="AD832" s="116"/>
      <c r="AE832" s="128">
        <v>392166218</v>
      </c>
      <c r="AF832" s="116"/>
      <c r="AG832" s="137" t="s">
        <v>58</v>
      </c>
      <c r="AH832" s="133">
        <v>44648</v>
      </c>
      <c r="AI832" s="116"/>
      <c r="AJ832" s="133">
        <v>44652</v>
      </c>
      <c r="AK832" s="116"/>
      <c r="AL832" s="116"/>
      <c r="AM832" s="128" t="s">
        <v>64</v>
      </c>
      <c r="AN832" s="116"/>
      <c r="AO832" s="116"/>
      <c r="AP832" s="116"/>
      <c r="AQ832" s="116"/>
      <c r="AR832" s="116"/>
      <c r="AS832" s="137" t="s">
        <v>53</v>
      </c>
      <c r="AT832" s="116"/>
      <c r="AU832" s="123"/>
      <c r="AV832" s="123"/>
      <c r="AW832" s="123"/>
      <c r="AX832" s="123"/>
      <c r="AY832" s="123"/>
      <c r="AZ832" s="123"/>
      <c r="BA832" s="116"/>
      <c r="BB832" s="116">
        <f t="shared" si="48"/>
        <v>0</v>
      </c>
      <c r="BC832" s="116">
        <f t="shared" si="49"/>
        <v>1</v>
      </c>
      <c r="BD832" s="116">
        <f t="shared" si="50"/>
        <v>1900</v>
      </c>
      <c r="BE832" s="124">
        <f t="shared" si="51"/>
        <v>0.30624000000000001</v>
      </c>
    </row>
    <row r="833" spans="1:57">
      <c r="A833" s="116"/>
      <c r="B833" s="116"/>
      <c r="C833" s="128">
        <v>392166260</v>
      </c>
      <c r="D833" s="116"/>
      <c r="E833" s="128" t="s">
        <v>481</v>
      </c>
      <c r="F833" s="128" t="s">
        <v>2709</v>
      </c>
      <c r="G833" s="128" t="s">
        <v>2711</v>
      </c>
      <c r="H833" s="116"/>
      <c r="I833" s="116"/>
      <c r="J833" s="116"/>
      <c r="K833" s="116" t="s">
        <v>479</v>
      </c>
      <c r="L833" s="116" t="s">
        <v>1851</v>
      </c>
      <c r="M833" s="116" t="s">
        <v>2712</v>
      </c>
      <c r="N833" s="116" t="s">
        <v>2713</v>
      </c>
      <c r="O833" s="116">
        <v>76904</v>
      </c>
      <c r="P833" s="116"/>
      <c r="Q833" s="116"/>
      <c r="R833" s="116"/>
      <c r="S833" s="116"/>
      <c r="T833" s="128">
        <v>30397572</v>
      </c>
      <c r="U833" s="116"/>
      <c r="V833" s="128" t="s">
        <v>2717</v>
      </c>
      <c r="W833" s="128">
        <v>480</v>
      </c>
      <c r="X833" s="128">
        <v>638</v>
      </c>
      <c r="Y833" s="128">
        <v>22</v>
      </c>
      <c r="Z833" s="116" t="s">
        <v>56</v>
      </c>
      <c r="AA833" s="116"/>
      <c r="AB833" s="116"/>
      <c r="AC833" s="116"/>
      <c r="AD833" s="116"/>
      <c r="AE833" s="128">
        <v>392166260</v>
      </c>
      <c r="AF833" s="116"/>
      <c r="AG833" s="137" t="s">
        <v>58</v>
      </c>
      <c r="AH833" s="133">
        <v>44648</v>
      </c>
      <c r="AI833" s="116"/>
      <c r="AJ833" s="133">
        <v>44652</v>
      </c>
      <c r="AK833" s="116"/>
      <c r="AL833" s="116"/>
      <c r="AM833" s="128" t="s">
        <v>64</v>
      </c>
      <c r="AN833" s="116"/>
      <c r="AO833" s="116"/>
      <c r="AP833" s="116"/>
      <c r="AQ833" s="116"/>
      <c r="AR833" s="116"/>
      <c r="AS833" s="137" t="s">
        <v>53</v>
      </c>
      <c r="AT833" s="116"/>
      <c r="AU833" s="123"/>
      <c r="AV833" s="123"/>
      <c r="AW833" s="123"/>
      <c r="AX833" s="123"/>
      <c r="AY833" s="123"/>
      <c r="AZ833" s="123"/>
      <c r="BA833" s="116"/>
      <c r="BB833" s="116">
        <f t="shared" si="48"/>
        <v>0</v>
      </c>
      <c r="BC833" s="116">
        <f t="shared" si="49"/>
        <v>1</v>
      </c>
      <c r="BD833" s="116">
        <f t="shared" si="50"/>
        <v>1900</v>
      </c>
      <c r="BE833" s="124">
        <f t="shared" si="51"/>
        <v>0.30624000000000001</v>
      </c>
    </row>
    <row r="834" spans="1:57">
      <c r="A834" s="116"/>
      <c r="B834" s="116"/>
      <c r="C834" s="128">
        <v>390513807</v>
      </c>
      <c r="D834" s="116"/>
      <c r="E834" s="128" t="s">
        <v>481</v>
      </c>
      <c r="F834" s="128" t="s">
        <v>2709</v>
      </c>
      <c r="G834" s="128" t="s">
        <v>2711</v>
      </c>
      <c r="H834" s="116"/>
      <c r="I834" s="116"/>
      <c r="J834" s="116"/>
      <c r="K834" s="116" t="s">
        <v>479</v>
      </c>
      <c r="L834" s="116" t="s">
        <v>1851</v>
      </c>
      <c r="M834" s="116" t="s">
        <v>2712</v>
      </c>
      <c r="N834" s="116" t="s">
        <v>2713</v>
      </c>
      <c r="O834" s="116">
        <v>76904</v>
      </c>
      <c r="P834" s="116"/>
      <c r="Q834" s="116"/>
      <c r="R834" s="116"/>
      <c r="S834" s="116"/>
      <c r="T834" s="128">
        <v>12005832</v>
      </c>
      <c r="U834" s="116"/>
      <c r="V834" s="128" t="s">
        <v>2717</v>
      </c>
      <c r="W834" s="128">
        <v>480</v>
      </c>
      <c r="X834" s="128">
        <v>600</v>
      </c>
      <c r="Y834" s="128">
        <v>20</v>
      </c>
      <c r="Z834" s="116" t="s">
        <v>56</v>
      </c>
      <c r="AA834" s="116"/>
      <c r="AB834" s="116"/>
      <c r="AC834" s="116"/>
      <c r="AD834" s="116"/>
      <c r="AE834" s="128">
        <v>390513807</v>
      </c>
      <c r="AF834" s="116"/>
      <c r="AG834" s="137" t="s">
        <v>58</v>
      </c>
      <c r="AH834" s="133">
        <v>44649</v>
      </c>
      <c r="AI834" s="116"/>
      <c r="AJ834" s="133">
        <v>44652</v>
      </c>
      <c r="AK834" s="116"/>
      <c r="AL834" s="116"/>
      <c r="AM834" s="128" t="s">
        <v>64</v>
      </c>
      <c r="AN834" s="116"/>
      <c r="AO834" s="116"/>
      <c r="AP834" s="116"/>
      <c r="AQ834" s="116"/>
      <c r="AR834" s="116"/>
      <c r="AS834" s="137" t="s">
        <v>53</v>
      </c>
      <c r="AT834" s="116"/>
      <c r="AU834" s="123"/>
      <c r="AV834" s="123"/>
      <c r="AW834" s="123"/>
      <c r="AX834" s="123"/>
      <c r="AY834" s="123"/>
      <c r="AZ834" s="123"/>
      <c r="BA834" s="116"/>
      <c r="BB834" s="116">
        <f t="shared" ref="BB834:BB897" si="52">WEEKNUM(AI834)</f>
        <v>0</v>
      </c>
      <c r="BC834" s="116">
        <f t="shared" ref="BC834:BC897" si="53">MONTH(AI834)</f>
        <v>1</v>
      </c>
      <c r="BD834" s="116">
        <f t="shared" ref="BD834:BD897" si="54">YEAR(AI834)</f>
        <v>1900</v>
      </c>
      <c r="BE834" s="124">
        <f t="shared" ref="BE834:BE897" si="55">W834*X834/1000000</f>
        <v>0.28799999999999998</v>
      </c>
    </row>
    <row r="835" spans="1:57">
      <c r="A835" s="116"/>
      <c r="B835" s="116"/>
      <c r="C835" s="128">
        <v>390513837</v>
      </c>
      <c r="D835" s="116"/>
      <c r="E835" s="128" t="s">
        <v>481</v>
      </c>
      <c r="F835" s="128" t="s">
        <v>2709</v>
      </c>
      <c r="G835" s="128" t="s">
        <v>2711</v>
      </c>
      <c r="H835" s="116"/>
      <c r="I835" s="116"/>
      <c r="J835" s="116"/>
      <c r="K835" s="116" t="s">
        <v>479</v>
      </c>
      <c r="L835" s="116" t="s">
        <v>1851</v>
      </c>
      <c r="M835" s="116" t="s">
        <v>2712</v>
      </c>
      <c r="N835" s="116" t="s">
        <v>2713</v>
      </c>
      <c r="O835" s="116">
        <v>76904</v>
      </c>
      <c r="P835" s="116"/>
      <c r="Q835" s="116"/>
      <c r="R835" s="116"/>
      <c r="S835" s="116"/>
      <c r="T835" s="128">
        <v>12005832</v>
      </c>
      <c r="U835" s="116"/>
      <c r="V835" s="128" t="s">
        <v>2717</v>
      </c>
      <c r="W835" s="128">
        <v>480</v>
      </c>
      <c r="X835" s="128">
        <v>600</v>
      </c>
      <c r="Y835" s="128">
        <v>20</v>
      </c>
      <c r="Z835" s="116" t="s">
        <v>56</v>
      </c>
      <c r="AA835" s="116"/>
      <c r="AB835" s="116"/>
      <c r="AC835" s="116"/>
      <c r="AD835" s="116"/>
      <c r="AE835" s="128">
        <v>390513837</v>
      </c>
      <c r="AF835" s="116"/>
      <c r="AG835" s="137" t="s">
        <v>58</v>
      </c>
      <c r="AH835" s="133">
        <v>44649</v>
      </c>
      <c r="AI835" s="116"/>
      <c r="AJ835" s="133">
        <v>44653</v>
      </c>
      <c r="AK835" s="116"/>
      <c r="AL835" s="116"/>
      <c r="AM835" s="128" t="s">
        <v>64</v>
      </c>
      <c r="AN835" s="116"/>
      <c r="AO835" s="116"/>
      <c r="AP835" s="116"/>
      <c r="AQ835" s="116"/>
      <c r="AR835" s="116"/>
      <c r="AS835" s="137" t="s">
        <v>53</v>
      </c>
      <c r="AT835" s="116"/>
      <c r="AU835" s="123"/>
      <c r="AV835" s="123"/>
      <c r="AW835" s="123"/>
      <c r="AX835" s="123"/>
      <c r="AY835" s="123"/>
      <c r="AZ835" s="123"/>
      <c r="BA835" s="116"/>
      <c r="BB835" s="116">
        <f t="shared" si="52"/>
        <v>0</v>
      </c>
      <c r="BC835" s="116">
        <f t="shared" si="53"/>
        <v>1</v>
      </c>
      <c r="BD835" s="116">
        <f t="shared" si="54"/>
        <v>1900</v>
      </c>
      <c r="BE835" s="124">
        <f t="shared" si="55"/>
        <v>0.28799999999999998</v>
      </c>
    </row>
    <row r="836" spans="1:57">
      <c r="A836" s="116"/>
      <c r="B836" s="116"/>
      <c r="C836" s="128">
        <v>393415755</v>
      </c>
      <c r="D836" s="116"/>
      <c r="E836" s="128" t="s">
        <v>481</v>
      </c>
      <c r="F836" s="128" t="s">
        <v>2709</v>
      </c>
      <c r="G836" s="128" t="s">
        <v>2711</v>
      </c>
      <c r="H836" s="116"/>
      <c r="I836" s="116"/>
      <c r="J836" s="116"/>
      <c r="K836" s="116" t="s">
        <v>479</v>
      </c>
      <c r="L836" s="116" t="s">
        <v>1851</v>
      </c>
      <c r="M836" s="116" t="s">
        <v>2712</v>
      </c>
      <c r="N836" s="116" t="s">
        <v>2713</v>
      </c>
      <c r="O836" s="116">
        <v>76904</v>
      </c>
      <c r="P836" s="116"/>
      <c r="Q836" s="116"/>
      <c r="R836" s="116"/>
      <c r="S836" s="116"/>
      <c r="T836" s="128">
        <v>12005832</v>
      </c>
      <c r="U836" s="116"/>
      <c r="V836" s="128" t="s">
        <v>2717</v>
      </c>
      <c r="W836" s="128">
        <v>480</v>
      </c>
      <c r="X836" s="128">
        <v>600</v>
      </c>
      <c r="Y836" s="128">
        <v>20</v>
      </c>
      <c r="Z836" s="116" t="s">
        <v>56</v>
      </c>
      <c r="AA836" s="116"/>
      <c r="AB836" s="116"/>
      <c r="AC836" s="116"/>
      <c r="AD836" s="116"/>
      <c r="AE836" s="128">
        <v>393415755</v>
      </c>
      <c r="AF836" s="116"/>
      <c r="AG836" s="137" t="s">
        <v>58</v>
      </c>
      <c r="AH836" s="133">
        <v>44649</v>
      </c>
      <c r="AI836" s="116"/>
      <c r="AJ836" s="133">
        <v>44653</v>
      </c>
      <c r="AK836" s="116"/>
      <c r="AL836" s="116"/>
      <c r="AM836" s="128" t="s">
        <v>64</v>
      </c>
      <c r="AN836" s="116"/>
      <c r="AO836" s="116"/>
      <c r="AP836" s="116"/>
      <c r="AQ836" s="116"/>
      <c r="AR836" s="116"/>
      <c r="AS836" s="137" t="s">
        <v>53</v>
      </c>
      <c r="AT836" s="116"/>
      <c r="AU836" s="123"/>
      <c r="AV836" s="123"/>
      <c r="AW836" s="123"/>
      <c r="AX836" s="123"/>
      <c r="AY836" s="123"/>
      <c r="AZ836" s="123"/>
      <c r="BA836" s="116"/>
      <c r="BB836" s="116">
        <f t="shared" si="52"/>
        <v>0</v>
      </c>
      <c r="BC836" s="116">
        <f t="shared" si="53"/>
        <v>1</v>
      </c>
      <c r="BD836" s="116">
        <f t="shared" si="54"/>
        <v>1900</v>
      </c>
      <c r="BE836" s="124">
        <f t="shared" si="55"/>
        <v>0.28799999999999998</v>
      </c>
    </row>
    <row r="837" spans="1:57">
      <c r="A837" s="116"/>
      <c r="B837" s="116"/>
      <c r="C837" s="128">
        <v>393415867</v>
      </c>
      <c r="D837" s="116"/>
      <c r="E837" s="128" t="s">
        <v>481</v>
      </c>
      <c r="F837" s="128" t="s">
        <v>2709</v>
      </c>
      <c r="G837" s="128" t="s">
        <v>2711</v>
      </c>
      <c r="H837" s="116"/>
      <c r="I837" s="116"/>
      <c r="J837" s="116"/>
      <c r="K837" s="116" t="s">
        <v>479</v>
      </c>
      <c r="L837" s="116" t="s">
        <v>1851</v>
      </c>
      <c r="M837" s="116" t="s">
        <v>2712</v>
      </c>
      <c r="N837" s="116" t="s">
        <v>2713</v>
      </c>
      <c r="O837" s="116">
        <v>76904</v>
      </c>
      <c r="P837" s="116"/>
      <c r="Q837" s="116"/>
      <c r="R837" s="116"/>
      <c r="S837" s="116"/>
      <c r="T837" s="128">
        <v>12005832</v>
      </c>
      <c r="U837" s="116"/>
      <c r="V837" s="128" t="s">
        <v>2717</v>
      </c>
      <c r="W837" s="128">
        <v>480</v>
      </c>
      <c r="X837" s="128">
        <v>600</v>
      </c>
      <c r="Y837" s="128">
        <v>20</v>
      </c>
      <c r="Z837" s="116" t="s">
        <v>56</v>
      </c>
      <c r="AA837" s="116"/>
      <c r="AB837" s="116"/>
      <c r="AC837" s="116"/>
      <c r="AD837" s="116"/>
      <c r="AE837" s="128">
        <v>393415867</v>
      </c>
      <c r="AF837" s="116"/>
      <c r="AG837" s="137" t="s">
        <v>58</v>
      </c>
      <c r="AH837" s="133">
        <v>44649</v>
      </c>
      <c r="AI837" s="116"/>
      <c r="AJ837" s="133">
        <v>44653</v>
      </c>
      <c r="AK837" s="116"/>
      <c r="AL837" s="116"/>
      <c r="AM837" s="128" t="s">
        <v>64</v>
      </c>
      <c r="AN837" s="116"/>
      <c r="AO837" s="116"/>
      <c r="AP837" s="116"/>
      <c r="AQ837" s="116"/>
      <c r="AR837" s="116"/>
      <c r="AS837" s="137" t="s">
        <v>53</v>
      </c>
      <c r="AT837" s="116"/>
      <c r="AU837" s="123"/>
      <c r="AV837" s="123"/>
      <c r="AW837" s="123"/>
      <c r="AX837" s="123"/>
      <c r="AY837" s="123"/>
      <c r="AZ837" s="123"/>
      <c r="BA837" s="116"/>
      <c r="BB837" s="116">
        <f t="shared" si="52"/>
        <v>0</v>
      </c>
      <c r="BC837" s="116">
        <f t="shared" si="53"/>
        <v>1</v>
      </c>
      <c r="BD837" s="116">
        <f t="shared" si="54"/>
        <v>1900</v>
      </c>
      <c r="BE837" s="124">
        <f t="shared" si="55"/>
        <v>0.28799999999999998</v>
      </c>
    </row>
    <row r="838" spans="1:57">
      <c r="A838" s="116"/>
      <c r="B838" s="116"/>
      <c r="C838" s="128">
        <v>393415934</v>
      </c>
      <c r="D838" s="116"/>
      <c r="E838" s="128" t="s">
        <v>481</v>
      </c>
      <c r="F838" s="128" t="s">
        <v>2709</v>
      </c>
      <c r="G838" s="128" t="s">
        <v>2711</v>
      </c>
      <c r="H838" s="116"/>
      <c r="I838" s="116"/>
      <c r="J838" s="116"/>
      <c r="K838" s="116" t="s">
        <v>479</v>
      </c>
      <c r="L838" s="116" t="s">
        <v>1851</v>
      </c>
      <c r="M838" s="116" t="s">
        <v>2712</v>
      </c>
      <c r="N838" s="116" t="s">
        <v>2713</v>
      </c>
      <c r="O838" s="116">
        <v>76904</v>
      </c>
      <c r="P838" s="116"/>
      <c r="Q838" s="116"/>
      <c r="R838" s="116"/>
      <c r="S838" s="116"/>
      <c r="T838" s="128">
        <v>12005832</v>
      </c>
      <c r="U838" s="116"/>
      <c r="V838" s="128" t="s">
        <v>2717</v>
      </c>
      <c r="W838" s="128">
        <v>480</v>
      </c>
      <c r="X838" s="128">
        <v>600</v>
      </c>
      <c r="Y838" s="128">
        <v>20</v>
      </c>
      <c r="Z838" s="116" t="s">
        <v>56</v>
      </c>
      <c r="AA838" s="116"/>
      <c r="AB838" s="116"/>
      <c r="AC838" s="116"/>
      <c r="AD838" s="116"/>
      <c r="AE838" s="128">
        <v>393415934</v>
      </c>
      <c r="AF838" s="116"/>
      <c r="AG838" s="137" t="s">
        <v>58</v>
      </c>
      <c r="AH838" s="133">
        <v>44649</v>
      </c>
      <c r="AI838" s="116"/>
      <c r="AJ838" s="133">
        <v>44653</v>
      </c>
      <c r="AK838" s="116"/>
      <c r="AL838" s="116"/>
      <c r="AM838" s="128" t="s">
        <v>64</v>
      </c>
      <c r="AN838" s="116"/>
      <c r="AO838" s="116"/>
      <c r="AP838" s="116"/>
      <c r="AQ838" s="116"/>
      <c r="AR838" s="116"/>
      <c r="AS838" s="137" t="s">
        <v>53</v>
      </c>
      <c r="AT838" s="116"/>
      <c r="AU838" s="123"/>
      <c r="AV838" s="123"/>
      <c r="AW838" s="123"/>
      <c r="AX838" s="123"/>
      <c r="AY838" s="123"/>
      <c r="AZ838" s="123"/>
      <c r="BA838" s="116"/>
      <c r="BB838" s="116">
        <f t="shared" si="52"/>
        <v>0</v>
      </c>
      <c r="BC838" s="116">
        <f t="shared" si="53"/>
        <v>1</v>
      </c>
      <c r="BD838" s="116">
        <f t="shared" si="54"/>
        <v>1900</v>
      </c>
      <c r="BE838" s="124">
        <f t="shared" si="55"/>
        <v>0.28799999999999998</v>
      </c>
    </row>
    <row r="839" spans="1:57">
      <c r="A839" s="116"/>
      <c r="B839" s="116"/>
      <c r="C839" s="128">
        <v>393415998</v>
      </c>
      <c r="D839" s="116"/>
      <c r="E839" s="128" t="s">
        <v>481</v>
      </c>
      <c r="F839" s="128" t="s">
        <v>2709</v>
      </c>
      <c r="G839" s="128" t="s">
        <v>2711</v>
      </c>
      <c r="H839" s="116"/>
      <c r="I839" s="116"/>
      <c r="J839" s="116"/>
      <c r="K839" s="116" t="s">
        <v>479</v>
      </c>
      <c r="L839" s="116" t="s">
        <v>1851</v>
      </c>
      <c r="M839" s="116" t="s">
        <v>2712</v>
      </c>
      <c r="N839" s="116" t="s">
        <v>2713</v>
      </c>
      <c r="O839" s="116">
        <v>76904</v>
      </c>
      <c r="P839" s="116"/>
      <c r="Q839" s="116"/>
      <c r="R839" s="116"/>
      <c r="S839" s="116"/>
      <c r="T839" s="128">
        <v>12005832</v>
      </c>
      <c r="U839" s="116"/>
      <c r="V839" s="128" t="s">
        <v>2717</v>
      </c>
      <c r="W839" s="128">
        <v>480</v>
      </c>
      <c r="X839" s="128">
        <v>600</v>
      </c>
      <c r="Y839" s="128">
        <v>20</v>
      </c>
      <c r="Z839" s="116" t="s">
        <v>56</v>
      </c>
      <c r="AA839" s="116"/>
      <c r="AB839" s="116"/>
      <c r="AC839" s="116"/>
      <c r="AD839" s="116"/>
      <c r="AE839" s="128">
        <v>393415998</v>
      </c>
      <c r="AF839" s="116"/>
      <c r="AG839" s="137" t="s">
        <v>58</v>
      </c>
      <c r="AH839" s="133">
        <v>44649</v>
      </c>
      <c r="AI839" s="116"/>
      <c r="AJ839" s="133">
        <v>44653</v>
      </c>
      <c r="AK839" s="116"/>
      <c r="AL839" s="116"/>
      <c r="AM839" s="128" t="s">
        <v>64</v>
      </c>
      <c r="AN839" s="116"/>
      <c r="AO839" s="116"/>
      <c r="AP839" s="116"/>
      <c r="AQ839" s="116"/>
      <c r="AR839" s="116"/>
      <c r="AS839" s="137" t="s">
        <v>53</v>
      </c>
      <c r="AT839" s="116"/>
      <c r="AU839" s="123"/>
      <c r="AV839" s="123"/>
      <c r="AW839" s="123"/>
      <c r="AX839" s="123"/>
      <c r="AY839" s="123"/>
      <c r="AZ839" s="123"/>
      <c r="BA839" s="116"/>
      <c r="BB839" s="116">
        <f t="shared" si="52"/>
        <v>0</v>
      </c>
      <c r="BC839" s="116">
        <f t="shared" si="53"/>
        <v>1</v>
      </c>
      <c r="BD839" s="116">
        <f t="shared" si="54"/>
        <v>1900</v>
      </c>
      <c r="BE839" s="124">
        <f t="shared" si="55"/>
        <v>0.28799999999999998</v>
      </c>
    </row>
    <row r="840" spans="1:57">
      <c r="A840" s="116"/>
      <c r="B840" s="116"/>
      <c r="C840" s="128">
        <v>393416082</v>
      </c>
      <c r="D840" s="116"/>
      <c r="E840" s="128" t="s">
        <v>481</v>
      </c>
      <c r="F840" s="128" t="s">
        <v>2709</v>
      </c>
      <c r="G840" s="128" t="s">
        <v>2711</v>
      </c>
      <c r="H840" s="116"/>
      <c r="I840" s="116"/>
      <c r="J840" s="116"/>
      <c r="K840" s="116" t="s">
        <v>479</v>
      </c>
      <c r="L840" s="116" t="s">
        <v>1851</v>
      </c>
      <c r="M840" s="116" t="s">
        <v>2712</v>
      </c>
      <c r="N840" s="116" t="s">
        <v>2713</v>
      </c>
      <c r="O840" s="116">
        <v>76904</v>
      </c>
      <c r="P840" s="116"/>
      <c r="Q840" s="116"/>
      <c r="R840" s="116"/>
      <c r="S840" s="116"/>
      <c r="T840" s="128">
        <v>12005832</v>
      </c>
      <c r="U840" s="116"/>
      <c r="V840" s="128" t="s">
        <v>2717</v>
      </c>
      <c r="W840" s="128">
        <v>480</v>
      </c>
      <c r="X840" s="128">
        <v>600</v>
      </c>
      <c r="Y840" s="128">
        <v>20</v>
      </c>
      <c r="Z840" s="116" t="s">
        <v>56</v>
      </c>
      <c r="AA840" s="116"/>
      <c r="AB840" s="116"/>
      <c r="AC840" s="116"/>
      <c r="AD840" s="116"/>
      <c r="AE840" s="128">
        <v>393416082</v>
      </c>
      <c r="AF840" s="116"/>
      <c r="AG840" s="137" t="s">
        <v>58</v>
      </c>
      <c r="AH840" s="133">
        <v>44649</v>
      </c>
      <c r="AI840" s="116"/>
      <c r="AJ840" s="133">
        <v>44653</v>
      </c>
      <c r="AK840" s="116"/>
      <c r="AL840" s="116"/>
      <c r="AM840" s="128" t="s">
        <v>64</v>
      </c>
      <c r="AN840" s="116"/>
      <c r="AO840" s="116"/>
      <c r="AP840" s="116"/>
      <c r="AQ840" s="116"/>
      <c r="AR840" s="116"/>
      <c r="AS840" s="137" t="s">
        <v>53</v>
      </c>
      <c r="AT840" s="116"/>
      <c r="AU840" s="123"/>
      <c r="AV840" s="123"/>
      <c r="AW840" s="123"/>
      <c r="AX840" s="123"/>
      <c r="AY840" s="123"/>
      <c r="AZ840" s="123"/>
      <c r="BA840" s="116"/>
      <c r="BB840" s="116">
        <f t="shared" si="52"/>
        <v>0</v>
      </c>
      <c r="BC840" s="116">
        <f t="shared" si="53"/>
        <v>1</v>
      </c>
      <c r="BD840" s="116">
        <f t="shared" si="54"/>
        <v>1900</v>
      </c>
      <c r="BE840" s="124">
        <f t="shared" si="55"/>
        <v>0.28799999999999998</v>
      </c>
    </row>
    <row r="841" spans="1:57">
      <c r="A841" s="116"/>
      <c r="B841" s="116"/>
      <c r="C841" s="128">
        <v>393872829</v>
      </c>
      <c r="D841" s="116"/>
      <c r="E841" s="128" t="s">
        <v>481</v>
      </c>
      <c r="F841" s="128" t="s">
        <v>2709</v>
      </c>
      <c r="G841" s="128" t="s">
        <v>2711</v>
      </c>
      <c r="H841" s="116"/>
      <c r="I841" s="116"/>
      <c r="J841" s="116"/>
      <c r="K841" s="116" t="s">
        <v>479</v>
      </c>
      <c r="L841" s="116" t="s">
        <v>1851</v>
      </c>
      <c r="M841" s="116" t="s">
        <v>2712</v>
      </c>
      <c r="N841" s="116" t="s">
        <v>2713</v>
      </c>
      <c r="O841" s="116">
        <v>76904</v>
      </c>
      <c r="P841" s="116"/>
      <c r="Q841" s="116"/>
      <c r="R841" s="116"/>
      <c r="S841" s="116"/>
      <c r="T841" s="128">
        <v>30397572</v>
      </c>
      <c r="U841" s="116"/>
      <c r="V841" s="128" t="s">
        <v>2701</v>
      </c>
      <c r="W841" s="128">
        <v>480</v>
      </c>
      <c r="X841" s="128">
        <v>638</v>
      </c>
      <c r="Y841" s="128">
        <v>22</v>
      </c>
      <c r="Z841" s="116" t="s">
        <v>56</v>
      </c>
      <c r="AA841" s="116"/>
      <c r="AB841" s="116"/>
      <c r="AC841" s="116"/>
      <c r="AD841" s="116"/>
      <c r="AE841" s="128">
        <v>393872829</v>
      </c>
      <c r="AF841" s="116"/>
      <c r="AG841" s="137" t="s">
        <v>58</v>
      </c>
      <c r="AH841" s="133">
        <v>44652</v>
      </c>
      <c r="AI841" s="116"/>
      <c r="AJ841" s="133">
        <v>44657</v>
      </c>
      <c r="AK841" s="116"/>
      <c r="AL841" s="116"/>
      <c r="AM841" s="128" t="s">
        <v>64</v>
      </c>
      <c r="AN841" s="116"/>
      <c r="AO841" s="116"/>
      <c r="AP841" s="116"/>
      <c r="AQ841" s="116"/>
      <c r="AR841" s="116"/>
      <c r="AS841" s="137" t="s">
        <v>53</v>
      </c>
      <c r="AT841" s="116"/>
      <c r="AU841" s="123"/>
      <c r="AV841" s="123"/>
      <c r="AW841" s="123"/>
      <c r="AX841" s="123"/>
      <c r="AY841" s="123"/>
      <c r="AZ841" s="123"/>
      <c r="BA841" s="116"/>
      <c r="BB841" s="116">
        <f t="shared" si="52"/>
        <v>0</v>
      </c>
      <c r="BC841" s="116">
        <f t="shared" si="53"/>
        <v>1</v>
      </c>
      <c r="BD841" s="116">
        <f t="shared" si="54"/>
        <v>1900</v>
      </c>
      <c r="BE841" s="124">
        <f t="shared" si="55"/>
        <v>0.30624000000000001</v>
      </c>
    </row>
    <row r="842" spans="1:57">
      <c r="A842" s="116"/>
      <c r="B842" s="116"/>
      <c r="C842" s="128">
        <v>393873238</v>
      </c>
      <c r="D842" s="116"/>
      <c r="E842" s="128" t="s">
        <v>481</v>
      </c>
      <c r="F842" s="128" t="s">
        <v>2709</v>
      </c>
      <c r="G842" s="128" t="s">
        <v>2711</v>
      </c>
      <c r="H842" s="116"/>
      <c r="I842" s="116"/>
      <c r="J842" s="116"/>
      <c r="K842" s="116" t="s">
        <v>479</v>
      </c>
      <c r="L842" s="116" t="s">
        <v>1851</v>
      </c>
      <c r="M842" s="116" t="s">
        <v>2712</v>
      </c>
      <c r="N842" s="116" t="s">
        <v>2713</v>
      </c>
      <c r="O842" s="116">
        <v>76904</v>
      </c>
      <c r="P842" s="116"/>
      <c r="Q842" s="116"/>
      <c r="R842" s="116"/>
      <c r="S842" s="116"/>
      <c r="T842" s="128">
        <v>30397572</v>
      </c>
      <c r="U842" s="116"/>
      <c r="V842" s="128" t="s">
        <v>2701</v>
      </c>
      <c r="W842" s="128">
        <v>480</v>
      </c>
      <c r="X842" s="128">
        <v>638</v>
      </c>
      <c r="Y842" s="128">
        <v>22</v>
      </c>
      <c r="Z842" s="116" t="s">
        <v>56</v>
      </c>
      <c r="AA842" s="116"/>
      <c r="AB842" s="116"/>
      <c r="AC842" s="116"/>
      <c r="AD842" s="116"/>
      <c r="AE842" s="128">
        <v>393873238</v>
      </c>
      <c r="AF842" s="116"/>
      <c r="AG842" s="137" t="s">
        <v>58</v>
      </c>
      <c r="AH842" s="133">
        <v>44652</v>
      </c>
      <c r="AI842" s="116"/>
      <c r="AJ842" s="133">
        <v>44657</v>
      </c>
      <c r="AK842" s="116"/>
      <c r="AL842" s="116"/>
      <c r="AM842" s="128" t="s">
        <v>64</v>
      </c>
      <c r="AN842" s="116"/>
      <c r="AO842" s="116"/>
      <c r="AP842" s="116"/>
      <c r="AQ842" s="116"/>
      <c r="AR842" s="116"/>
      <c r="AS842" s="137" t="s">
        <v>53</v>
      </c>
      <c r="AT842" s="116"/>
      <c r="AU842" s="123"/>
      <c r="AV842" s="123"/>
      <c r="AW842" s="123"/>
      <c r="AX842" s="123"/>
      <c r="AY842" s="123"/>
      <c r="AZ842" s="123"/>
      <c r="BA842" s="116"/>
      <c r="BB842" s="116">
        <f t="shared" si="52"/>
        <v>0</v>
      </c>
      <c r="BC842" s="116">
        <f t="shared" si="53"/>
        <v>1</v>
      </c>
      <c r="BD842" s="116">
        <f t="shared" si="54"/>
        <v>1900</v>
      </c>
      <c r="BE842" s="124">
        <f t="shared" si="55"/>
        <v>0.30624000000000001</v>
      </c>
    </row>
    <row r="843" spans="1:57">
      <c r="A843" s="116"/>
      <c r="B843" s="116"/>
      <c r="C843" s="128">
        <v>393873538</v>
      </c>
      <c r="D843" s="116"/>
      <c r="E843" s="128" t="s">
        <v>481</v>
      </c>
      <c r="F843" s="128" t="s">
        <v>2709</v>
      </c>
      <c r="G843" s="128" t="s">
        <v>2711</v>
      </c>
      <c r="H843" s="116"/>
      <c r="I843" s="116"/>
      <c r="J843" s="116"/>
      <c r="K843" s="116" t="s">
        <v>479</v>
      </c>
      <c r="L843" s="116" t="s">
        <v>1851</v>
      </c>
      <c r="M843" s="116" t="s">
        <v>2712</v>
      </c>
      <c r="N843" s="116" t="s">
        <v>2713</v>
      </c>
      <c r="O843" s="116">
        <v>76904</v>
      </c>
      <c r="P843" s="116"/>
      <c r="Q843" s="116"/>
      <c r="R843" s="116"/>
      <c r="S843" s="116"/>
      <c r="T843" s="128">
        <v>30397572</v>
      </c>
      <c r="U843" s="116"/>
      <c r="V843" s="128" t="s">
        <v>2701</v>
      </c>
      <c r="W843" s="128">
        <v>480</v>
      </c>
      <c r="X843" s="128">
        <v>638</v>
      </c>
      <c r="Y843" s="128">
        <v>22</v>
      </c>
      <c r="Z843" s="116" t="s">
        <v>56</v>
      </c>
      <c r="AA843" s="116"/>
      <c r="AB843" s="116"/>
      <c r="AC843" s="116"/>
      <c r="AD843" s="116"/>
      <c r="AE843" s="128">
        <v>393873538</v>
      </c>
      <c r="AF843" s="116"/>
      <c r="AG843" s="137" t="s">
        <v>58</v>
      </c>
      <c r="AH843" s="133">
        <v>44652</v>
      </c>
      <c r="AI843" s="116"/>
      <c r="AJ843" s="133">
        <v>44657</v>
      </c>
      <c r="AK843" s="116"/>
      <c r="AL843" s="116"/>
      <c r="AM843" s="128" t="s">
        <v>64</v>
      </c>
      <c r="AN843" s="116"/>
      <c r="AO843" s="116"/>
      <c r="AP843" s="116"/>
      <c r="AQ843" s="116"/>
      <c r="AR843" s="116"/>
      <c r="AS843" s="137" t="s">
        <v>53</v>
      </c>
      <c r="AT843" s="116"/>
      <c r="AU843" s="123"/>
      <c r="AV843" s="123"/>
      <c r="AW843" s="123"/>
      <c r="AX843" s="123"/>
      <c r="AY843" s="123"/>
      <c r="AZ843" s="123"/>
      <c r="BA843" s="116"/>
      <c r="BB843" s="116">
        <f t="shared" si="52"/>
        <v>0</v>
      </c>
      <c r="BC843" s="116">
        <f t="shared" si="53"/>
        <v>1</v>
      </c>
      <c r="BD843" s="116">
        <f t="shared" si="54"/>
        <v>1900</v>
      </c>
      <c r="BE843" s="124">
        <f t="shared" si="55"/>
        <v>0.30624000000000001</v>
      </c>
    </row>
    <row r="844" spans="1:57">
      <c r="A844" s="116"/>
      <c r="B844" s="116"/>
      <c r="C844" s="128">
        <v>393880400</v>
      </c>
      <c r="D844" s="116"/>
      <c r="E844" s="128" t="s">
        <v>481</v>
      </c>
      <c r="F844" s="128" t="s">
        <v>2709</v>
      </c>
      <c r="G844" s="128" t="s">
        <v>2711</v>
      </c>
      <c r="H844" s="116"/>
      <c r="I844" s="116"/>
      <c r="J844" s="116"/>
      <c r="K844" s="116" t="s">
        <v>479</v>
      </c>
      <c r="L844" s="116" t="s">
        <v>1851</v>
      </c>
      <c r="M844" s="116" t="s">
        <v>2712</v>
      </c>
      <c r="N844" s="116" t="s">
        <v>2713</v>
      </c>
      <c r="O844" s="116">
        <v>76904</v>
      </c>
      <c r="P844" s="116"/>
      <c r="Q844" s="116"/>
      <c r="R844" s="116"/>
      <c r="S844" s="116"/>
      <c r="T844" s="128">
        <v>30397572</v>
      </c>
      <c r="U844" s="116"/>
      <c r="V844" s="128" t="s">
        <v>2701</v>
      </c>
      <c r="W844" s="128">
        <v>480</v>
      </c>
      <c r="X844" s="128">
        <v>638</v>
      </c>
      <c r="Y844" s="128">
        <v>22</v>
      </c>
      <c r="Z844" s="116" t="s">
        <v>56</v>
      </c>
      <c r="AA844" s="116"/>
      <c r="AB844" s="116"/>
      <c r="AC844" s="116"/>
      <c r="AD844" s="116"/>
      <c r="AE844" s="128">
        <v>393880400</v>
      </c>
      <c r="AF844" s="116"/>
      <c r="AG844" s="137" t="s">
        <v>58</v>
      </c>
      <c r="AH844" s="133">
        <v>44652</v>
      </c>
      <c r="AI844" s="116"/>
      <c r="AJ844" s="133">
        <v>44657</v>
      </c>
      <c r="AK844" s="116"/>
      <c r="AL844" s="116"/>
      <c r="AM844" s="128" t="s">
        <v>64</v>
      </c>
      <c r="AN844" s="116"/>
      <c r="AO844" s="116"/>
      <c r="AP844" s="116"/>
      <c r="AQ844" s="116"/>
      <c r="AR844" s="116"/>
      <c r="AS844" s="137" t="s">
        <v>53</v>
      </c>
      <c r="AT844" s="116"/>
      <c r="AU844" s="123"/>
      <c r="AV844" s="123"/>
      <c r="AW844" s="123"/>
      <c r="AX844" s="123"/>
      <c r="AY844" s="123"/>
      <c r="AZ844" s="123"/>
      <c r="BA844" s="116"/>
      <c r="BB844" s="116">
        <f t="shared" si="52"/>
        <v>0</v>
      </c>
      <c r="BC844" s="116">
        <f t="shared" si="53"/>
        <v>1</v>
      </c>
      <c r="BD844" s="116">
        <f t="shared" si="54"/>
        <v>1900</v>
      </c>
      <c r="BE844" s="124">
        <f t="shared" si="55"/>
        <v>0.30624000000000001</v>
      </c>
    </row>
    <row r="845" spans="1:57">
      <c r="A845" s="116"/>
      <c r="B845" s="116"/>
      <c r="C845" s="128">
        <v>393880678</v>
      </c>
      <c r="D845" s="116"/>
      <c r="E845" s="128" t="s">
        <v>481</v>
      </c>
      <c r="F845" s="128" t="s">
        <v>2709</v>
      </c>
      <c r="G845" s="128" t="s">
        <v>2711</v>
      </c>
      <c r="H845" s="116"/>
      <c r="I845" s="116"/>
      <c r="J845" s="116"/>
      <c r="K845" s="116" t="s">
        <v>479</v>
      </c>
      <c r="L845" s="116" t="s">
        <v>1851</v>
      </c>
      <c r="M845" s="116" t="s">
        <v>2712</v>
      </c>
      <c r="N845" s="116" t="s">
        <v>2713</v>
      </c>
      <c r="O845" s="116">
        <v>76904</v>
      </c>
      <c r="P845" s="116"/>
      <c r="Q845" s="116"/>
      <c r="R845" s="116"/>
      <c r="S845" s="116"/>
      <c r="T845" s="128">
        <v>30397572</v>
      </c>
      <c r="U845" s="116"/>
      <c r="V845" s="128" t="s">
        <v>2701</v>
      </c>
      <c r="W845" s="128">
        <v>480</v>
      </c>
      <c r="X845" s="128">
        <v>638</v>
      </c>
      <c r="Y845" s="128">
        <v>22</v>
      </c>
      <c r="Z845" s="116" t="s">
        <v>56</v>
      </c>
      <c r="AA845" s="116"/>
      <c r="AB845" s="116"/>
      <c r="AC845" s="116"/>
      <c r="AD845" s="116"/>
      <c r="AE845" s="128">
        <v>393880678</v>
      </c>
      <c r="AF845" s="116"/>
      <c r="AG845" s="137" t="s">
        <v>58</v>
      </c>
      <c r="AH845" s="133">
        <v>44652</v>
      </c>
      <c r="AI845" s="116"/>
      <c r="AJ845" s="133">
        <v>44657</v>
      </c>
      <c r="AK845" s="116"/>
      <c r="AL845" s="116"/>
      <c r="AM845" s="128" t="s">
        <v>64</v>
      </c>
      <c r="AN845" s="116"/>
      <c r="AO845" s="116"/>
      <c r="AP845" s="116"/>
      <c r="AQ845" s="116"/>
      <c r="AR845" s="116"/>
      <c r="AS845" s="137" t="s">
        <v>53</v>
      </c>
      <c r="AT845" s="116"/>
      <c r="AU845" s="123"/>
      <c r="AV845" s="123"/>
      <c r="AW845" s="123"/>
      <c r="AX845" s="123"/>
      <c r="AY845" s="123"/>
      <c r="AZ845" s="123"/>
      <c r="BA845" s="116"/>
      <c r="BB845" s="116">
        <f t="shared" si="52"/>
        <v>0</v>
      </c>
      <c r="BC845" s="116">
        <f t="shared" si="53"/>
        <v>1</v>
      </c>
      <c r="BD845" s="116">
        <f t="shared" si="54"/>
        <v>1900</v>
      </c>
      <c r="BE845" s="124">
        <f t="shared" si="55"/>
        <v>0.30624000000000001</v>
      </c>
    </row>
    <row r="846" spans="1:57">
      <c r="A846" s="116"/>
      <c r="B846" s="116"/>
      <c r="C846" s="128">
        <v>393881008</v>
      </c>
      <c r="D846" s="116"/>
      <c r="E846" s="128" t="s">
        <v>481</v>
      </c>
      <c r="F846" s="128" t="s">
        <v>2709</v>
      </c>
      <c r="G846" s="128" t="s">
        <v>2711</v>
      </c>
      <c r="H846" s="116"/>
      <c r="I846" s="116"/>
      <c r="J846" s="116"/>
      <c r="K846" s="116" t="s">
        <v>479</v>
      </c>
      <c r="L846" s="116" t="s">
        <v>1851</v>
      </c>
      <c r="M846" s="116" t="s">
        <v>2712</v>
      </c>
      <c r="N846" s="116" t="s">
        <v>2713</v>
      </c>
      <c r="O846" s="116">
        <v>76904</v>
      </c>
      <c r="P846" s="116"/>
      <c r="Q846" s="116"/>
      <c r="R846" s="116"/>
      <c r="S846" s="116"/>
      <c r="T846" s="128">
        <v>30397572</v>
      </c>
      <c r="U846" s="116"/>
      <c r="V846" s="128" t="s">
        <v>2701</v>
      </c>
      <c r="W846" s="128">
        <v>480</v>
      </c>
      <c r="X846" s="128">
        <v>638</v>
      </c>
      <c r="Y846" s="128">
        <v>22</v>
      </c>
      <c r="Z846" s="116" t="s">
        <v>56</v>
      </c>
      <c r="AA846" s="116"/>
      <c r="AB846" s="116"/>
      <c r="AC846" s="116"/>
      <c r="AD846" s="116"/>
      <c r="AE846" s="128">
        <v>393881008</v>
      </c>
      <c r="AF846" s="116"/>
      <c r="AG846" s="137" t="s">
        <v>58</v>
      </c>
      <c r="AH846" s="133">
        <v>44652</v>
      </c>
      <c r="AI846" s="116"/>
      <c r="AJ846" s="133">
        <v>44657</v>
      </c>
      <c r="AK846" s="116"/>
      <c r="AL846" s="116"/>
      <c r="AM846" s="128" t="s">
        <v>64</v>
      </c>
      <c r="AN846" s="116"/>
      <c r="AO846" s="116"/>
      <c r="AP846" s="116"/>
      <c r="AQ846" s="116"/>
      <c r="AR846" s="116"/>
      <c r="AS846" s="137" t="s">
        <v>53</v>
      </c>
      <c r="AT846" s="116"/>
      <c r="AU846" s="123"/>
      <c r="AV846" s="123"/>
      <c r="AW846" s="123"/>
      <c r="AX846" s="123"/>
      <c r="AY846" s="123"/>
      <c r="AZ846" s="123"/>
      <c r="BA846" s="116"/>
      <c r="BB846" s="116">
        <f t="shared" si="52"/>
        <v>0</v>
      </c>
      <c r="BC846" s="116">
        <f t="shared" si="53"/>
        <v>1</v>
      </c>
      <c r="BD846" s="116">
        <f t="shared" si="54"/>
        <v>1900</v>
      </c>
      <c r="BE846" s="124">
        <f t="shared" si="55"/>
        <v>0.30624000000000001</v>
      </c>
    </row>
    <row r="847" spans="1:57">
      <c r="A847" s="116"/>
      <c r="B847" s="116"/>
      <c r="C847" s="128">
        <v>393881567</v>
      </c>
      <c r="D847" s="116"/>
      <c r="E847" s="128" t="s">
        <v>481</v>
      </c>
      <c r="F847" s="128" t="s">
        <v>2709</v>
      </c>
      <c r="G847" s="128" t="s">
        <v>2711</v>
      </c>
      <c r="H847" s="116"/>
      <c r="I847" s="116"/>
      <c r="J847" s="116"/>
      <c r="K847" s="116" t="s">
        <v>479</v>
      </c>
      <c r="L847" s="116" t="s">
        <v>1851</v>
      </c>
      <c r="M847" s="116" t="s">
        <v>2712</v>
      </c>
      <c r="N847" s="116" t="s">
        <v>2713</v>
      </c>
      <c r="O847" s="116">
        <v>76904</v>
      </c>
      <c r="P847" s="116"/>
      <c r="Q847" s="116"/>
      <c r="R847" s="116"/>
      <c r="S847" s="116"/>
      <c r="T847" s="128">
        <v>12005832</v>
      </c>
      <c r="U847" s="116"/>
      <c r="V847" s="128" t="s">
        <v>2701</v>
      </c>
      <c r="W847" s="128">
        <v>480</v>
      </c>
      <c r="X847" s="128">
        <v>600</v>
      </c>
      <c r="Y847" s="128">
        <v>20</v>
      </c>
      <c r="Z847" s="116" t="s">
        <v>56</v>
      </c>
      <c r="AA847" s="116"/>
      <c r="AB847" s="116"/>
      <c r="AC847" s="116"/>
      <c r="AD847" s="116"/>
      <c r="AE847" s="128">
        <v>393881567</v>
      </c>
      <c r="AF847" s="116"/>
      <c r="AG847" s="137" t="s">
        <v>58</v>
      </c>
      <c r="AH847" s="133">
        <v>44652</v>
      </c>
      <c r="AI847" s="116"/>
      <c r="AJ847" s="133">
        <v>44657</v>
      </c>
      <c r="AK847" s="116"/>
      <c r="AL847" s="116"/>
      <c r="AM847" s="128" t="s">
        <v>64</v>
      </c>
      <c r="AN847" s="116"/>
      <c r="AO847" s="116"/>
      <c r="AP847" s="116"/>
      <c r="AQ847" s="116"/>
      <c r="AR847" s="116"/>
      <c r="AS847" s="137" t="s">
        <v>53</v>
      </c>
      <c r="AT847" s="116"/>
      <c r="AU847" s="123"/>
      <c r="AV847" s="123"/>
      <c r="AW847" s="123"/>
      <c r="AX847" s="123"/>
      <c r="AY847" s="123"/>
      <c r="AZ847" s="123"/>
      <c r="BA847" s="116"/>
      <c r="BB847" s="116">
        <f t="shared" si="52"/>
        <v>0</v>
      </c>
      <c r="BC847" s="116">
        <f t="shared" si="53"/>
        <v>1</v>
      </c>
      <c r="BD847" s="116">
        <f t="shared" si="54"/>
        <v>1900</v>
      </c>
      <c r="BE847" s="124">
        <f t="shared" si="55"/>
        <v>0.28799999999999998</v>
      </c>
    </row>
    <row r="848" spans="1:57">
      <c r="A848" s="116"/>
      <c r="B848" s="116"/>
      <c r="C848" s="128">
        <v>393881837</v>
      </c>
      <c r="D848" s="116"/>
      <c r="E848" s="128" t="s">
        <v>481</v>
      </c>
      <c r="F848" s="128" t="s">
        <v>2709</v>
      </c>
      <c r="G848" s="128" t="s">
        <v>2711</v>
      </c>
      <c r="H848" s="116"/>
      <c r="I848" s="116"/>
      <c r="J848" s="116"/>
      <c r="K848" s="116" t="s">
        <v>479</v>
      </c>
      <c r="L848" s="116" t="s">
        <v>1851</v>
      </c>
      <c r="M848" s="116" t="s">
        <v>2712</v>
      </c>
      <c r="N848" s="116" t="s">
        <v>2713</v>
      </c>
      <c r="O848" s="116">
        <v>76904</v>
      </c>
      <c r="P848" s="116"/>
      <c r="Q848" s="116"/>
      <c r="R848" s="116"/>
      <c r="S848" s="116"/>
      <c r="T848" s="128">
        <v>30397572</v>
      </c>
      <c r="U848" s="116"/>
      <c r="V848" s="128" t="s">
        <v>2701</v>
      </c>
      <c r="W848" s="128">
        <v>480</v>
      </c>
      <c r="X848" s="128">
        <v>638</v>
      </c>
      <c r="Y848" s="128">
        <v>22</v>
      </c>
      <c r="Z848" s="116" t="s">
        <v>56</v>
      </c>
      <c r="AA848" s="116"/>
      <c r="AB848" s="116"/>
      <c r="AC848" s="116"/>
      <c r="AD848" s="116"/>
      <c r="AE848" s="128">
        <v>393881837</v>
      </c>
      <c r="AF848" s="116"/>
      <c r="AG848" s="137" t="s">
        <v>58</v>
      </c>
      <c r="AH848" s="133">
        <v>44652</v>
      </c>
      <c r="AI848" s="116"/>
      <c r="AJ848" s="133">
        <v>44657</v>
      </c>
      <c r="AK848" s="116"/>
      <c r="AL848" s="116"/>
      <c r="AM848" s="128" t="s">
        <v>64</v>
      </c>
      <c r="AN848" s="116"/>
      <c r="AO848" s="116"/>
      <c r="AP848" s="116"/>
      <c r="AQ848" s="116"/>
      <c r="AR848" s="116"/>
      <c r="AS848" s="137" t="s">
        <v>53</v>
      </c>
      <c r="AT848" s="116"/>
      <c r="AU848" s="123"/>
      <c r="AV848" s="123"/>
      <c r="AW848" s="123"/>
      <c r="AX848" s="123"/>
      <c r="AY848" s="123"/>
      <c r="AZ848" s="123"/>
      <c r="BA848" s="116"/>
      <c r="BB848" s="116">
        <f t="shared" si="52"/>
        <v>0</v>
      </c>
      <c r="BC848" s="116">
        <f t="shared" si="53"/>
        <v>1</v>
      </c>
      <c r="BD848" s="116">
        <f t="shared" si="54"/>
        <v>1900</v>
      </c>
      <c r="BE848" s="124">
        <f t="shared" si="55"/>
        <v>0.30624000000000001</v>
      </c>
    </row>
    <row r="849" spans="1:57">
      <c r="A849" s="116"/>
      <c r="B849" s="116"/>
      <c r="C849" s="128">
        <v>393882364</v>
      </c>
      <c r="D849" s="116"/>
      <c r="E849" s="128" t="s">
        <v>481</v>
      </c>
      <c r="F849" s="128" t="s">
        <v>2709</v>
      </c>
      <c r="G849" s="128" t="s">
        <v>2711</v>
      </c>
      <c r="H849" s="116"/>
      <c r="I849" s="116"/>
      <c r="J849" s="116"/>
      <c r="K849" s="116" t="s">
        <v>479</v>
      </c>
      <c r="L849" s="116" t="s">
        <v>1851</v>
      </c>
      <c r="M849" s="116" t="s">
        <v>2712</v>
      </c>
      <c r="N849" s="116" t="s">
        <v>2713</v>
      </c>
      <c r="O849" s="116">
        <v>76904</v>
      </c>
      <c r="P849" s="116"/>
      <c r="Q849" s="116"/>
      <c r="R849" s="116"/>
      <c r="S849" s="116"/>
      <c r="T849" s="128">
        <v>30397572</v>
      </c>
      <c r="U849" s="116"/>
      <c r="V849" s="128" t="s">
        <v>2701</v>
      </c>
      <c r="W849" s="128">
        <v>480</v>
      </c>
      <c r="X849" s="128">
        <v>638</v>
      </c>
      <c r="Y849" s="128">
        <v>22</v>
      </c>
      <c r="Z849" s="116" t="s">
        <v>56</v>
      </c>
      <c r="AA849" s="116"/>
      <c r="AB849" s="116"/>
      <c r="AC849" s="116"/>
      <c r="AD849" s="116"/>
      <c r="AE849" s="128">
        <v>393882364</v>
      </c>
      <c r="AF849" s="116"/>
      <c r="AG849" s="137" t="s">
        <v>58</v>
      </c>
      <c r="AH849" s="133">
        <v>44652</v>
      </c>
      <c r="AI849" s="116"/>
      <c r="AJ849" s="133">
        <v>44657</v>
      </c>
      <c r="AK849" s="116"/>
      <c r="AL849" s="116"/>
      <c r="AM849" s="128" t="s">
        <v>64</v>
      </c>
      <c r="AN849" s="116"/>
      <c r="AO849" s="116"/>
      <c r="AP849" s="116"/>
      <c r="AQ849" s="116"/>
      <c r="AR849" s="116"/>
      <c r="AS849" s="137" t="s">
        <v>53</v>
      </c>
      <c r="AT849" s="116"/>
      <c r="AU849" s="123"/>
      <c r="AV849" s="123"/>
      <c r="AW849" s="123"/>
      <c r="AX849" s="123"/>
      <c r="AY849" s="123"/>
      <c r="AZ849" s="123"/>
      <c r="BA849" s="116"/>
      <c r="BB849" s="116">
        <f t="shared" si="52"/>
        <v>0</v>
      </c>
      <c r="BC849" s="116">
        <f t="shared" si="53"/>
        <v>1</v>
      </c>
      <c r="BD849" s="116">
        <f t="shared" si="54"/>
        <v>1900</v>
      </c>
      <c r="BE849" s="124">
        <f t="shared" si="55"/>
        <v>0.30624000000000001</v>
      </c>
    </row>
    <row r="850" spans="1:57">
      <c r="A850" s="116"/>
      <c r="B850" s="116"/>
      <c r="C850" s="128">
        <v>393882691</v>
      </c>
      <c r="D850" s="116"/>
      <c r="E850" s="128" t="s">
        <v>481</v>
      </c>
      <c r="F850" s="128" t="s">
        <v>2709</v>
      </c>
      <c r="G850" s="128" t="s">
        <v>2711</v>
      </c>
      <c r="H850" s="116"/>
      <c r="I850" s="116"/>
      <c r="J850" s="116"/>
      <c r="K850" s="116" t="s">
        <v>479</v>
      </c>
      <c r="L850" s="116" t="s">
        <v>1851</v>
      </c>
      <c r="M850" s="116" t="s">
        <v>2712</v>
      </c>
      <c r="N850" s="116" t="s">
        <v>2713</v>
      </c>
      <c r="O850" s="116">
        <v>76904</v>
      </c>
      <c r="P850" s="116"/>
      <c r="Q850" s="116"/>
      <c r="R850" s="116"/>
      <c r="S850" s="116"/>
      <c r="T850" s="128">
        <v>30397572</v>
      </c>
      <c r="U850" s="116"/>
      <c r="V850" s="128" t="s">
        <v>2701</v>
      </c>
      <c r="W850" s="128">
        <v>480</v>
      </c>
      <c r="X850" s="128">
        <v>638</v>
      </c>
      <c r="Y850" s="128">
        <v>22</v>
      </c>
      <c r="Z850" s="116" t="s">
        <v>56</v>
      </c>
      <c r="AA850" s="116"/>
      <c r="AB850" s="116"/>
      <c r="AC850" s="116"/>
      <c r="AD850" s="116"/>
      <c r="AE850" s="128">
        <v>393882691</v>
      </c>
      <c r="AF850" s="116"/>
      <c r="AG850" s="137" t="s">
        <v>58</v>
      </c>
      <c r="AH850" s="133">
        <v>44652</v>
      </c>
      <c r="AI850" s="116"/>
      <c r="AJ850" s="133">
        <v>44657</v>
      </c>
      <c r="AK850" s="116"/>
      <c r="AL850" s="116"/>
      <c r="AM850" s="128" t="s">
        <v>64</v>
      </c>
      <c r="AN850" s="116"/>
      <c r="AO850" s="116"/>
      <c r="AP850" s="116"/>
      <c r="AQ850" s="116"/>
      <c r="AR850" s="116"/>
      <c r="AS850" s="137" t="s">
        <v>53</v>
      </c>
      <c r="AT850" s="116"/>
      <c r="AU850" s="123"/>
      <c r="AV850" s="123"/>
      <c r="AW850" s="123"/>
      <c r="AX850" s="123"/>
      <c r="AY850" s="123"/>
      <c r="AZ850" s="123"/>
      <c r="BA850" s="116"/>
      <c r="BB850" s="116">
        <f t="shared" si="52"/>
        <v>0</v>
      </c>
      <c r="BC850" s="116">
        <f t="shared" si="53"/>
        <v>1</v>
      </c>
      <c r="BD850" s="116">
        <f t="shared" si="54"/>
        <v>1900</v>
      </c>
      <c r="BE850" s="124">
        <f t="shared" si="55"/>
        <v>0.30624000000000001</v>
      </c>
    </row>
    <row r="851" spans="1:57">
      <c r="A851" s="116"/>
      <c r="B851" s="116"/>
      <c r="C851" s="128">
        <v>393872829</v>
      </c>
      <c r="D851" s="116"/>
      <c r="E851" s="128" t="s">
        <v>481</v>
      </c>
      <c r="F851" s="128" t="s">
        <v>2709</v>
      </c>
      <c r="G851" s="128" t="s">
        <v>2711</v>
      </c>
      <c r="H851" s="116"/>
      <c r="I851" s="116"/>
      <c r="J851" s="116"/>
      <c r="K851" s="116" t="s">
        <v>479</v>
      </c>
      <c r="L851" s="116" t="s">
        <v>1851</v>
      </c>
      <c r="M851" s="116" t="s">
        <v>2712</v>
      </c>
      <c r="N851" s="116" t="s">
        <v>2713</v>
      </c>
      <c r="O851" s="116">
        <v>76904</v>
      </c>
      <c r="P851" s="116"/>
      <c r="Q851" s="116"/>
      <c r="R851" s="116"/>
      <c r="S851" s="116"/>
      <c r="T851" s="128">
        <v>12005832</v>
      </c>
      <c r="U851" s="116"/>
      <c r="V851" s="128" t="s">
        <v>2717</v>
      </c>
      <c r="W851" s="128">
        <v>480</v>
      </c>
      <c r="X851" s="128">
        <v>600</v>
      </c>
      <c r="Y851" s="128">
        <v>20</v>
      </c>
      <c r="Z851" s="116" t="s">
        <v>56</v>
      </c>
      <c r="AA851" s="116"/>
      <c r="AB851" s="116"/>
      <c r="AC851" s="116"/>
      <c r="AD851" s="116"/>
      <c r="AE851" s="128">
        <v>393872829</v>
      </c>
      <c r="AF851" s="116"/>
      <c r="AG851" s="137" t="s">
        <v>58</v>
      </c>
      <c r="AH851" s="133">
        <v>44652</v>
      </c>
      <c r="AI851" s="116"/>
      <c r="AJ851" s="133">
        <v>44656</v>
      </c>
      <c r="AK851" s="116"/>
      <c r="AL851" s="116"/>
      <c r="AM851" s="128" t="s">
        <v>64</v>
      </c>
      <c r="AN851" s="116"/>
      <c r="AO851" s="116"/>
      <c r="AP851" s="116"/>
      <c r="AQ851" s="116"/>
      <c r="AR851" s="116"/>
      <c r="AS851" s="137" t="s">
        <v>53</v>
      </c>
      <c r="AT851" s="116"/>
      <c r="AU851" s="123"/>
      <c r="AV851" s="123"/>
      <c r="AW851" s="123"/>
      <c r="AX851" s="123"/>
      <c r="AY851" s="123"/>
      <c r="AZ851" s="123"/>
      <c r="BA851" s="116"/>
      <c r="BB851" s="116">
        <f t="shared" si="52"/>
        <v>0</v>
      </c>
      <c r="BC851" s="116">
        <f t="shared" si="53"/>
        <v>1</v>
      </c>
      <c r="BD851" s="116">
        <f t="shared" si="54"/>
        <v>1900</v>
      </c>
      <c r="BE851" s="124">
        <f t="shared" si="55"/>
        <v>0.28799999999999998</v>
      </c>
    </row>
    <row r="852" spans="1:57">
      <c r="A852" s="116"/>
      <c r="B852" s="116"/>
      <c r="C852" s="128">
        <v>393873238</v>
      </c>
      <c r="D852" s="116"/>
      <c r="E852" s="128" t="s">
        <v>481</v>
      </c>
      <c r="F852" s="128" t="s">
        <v>2709</v>
      </c>
      <c r="G852" s="128" t="s">
        <v>2711</v>
      </c>
      <c r="H852" s="116"/>
      <c r="I852" s="116"/>
      <c r="J852" s="116"/>
      <c r="K852" s="116" t="s">
        <v>479</v>
      </c>
      <c r="L852" s="116" t="s">
        <v>1851</v>
      </c>
      <c r="M852" s="116" t="s">
        <v>2712</v>
      </c>
      <c r="N852" s="116" t="s">
        <v>2713</v>
      </c>
      <c r="O852" s="116">
        <v>76904</v>
      </c>
      <c r="P852" s="116"/>
      <c r="Q852" s="116"/>
      <c r="R852" s="116"/>
      <c r="S852" s="116"/>
      <c r="T852" s="128">
        <v>12005832</v>
      </c>
      <c r="U852" s="116"/>
      <c r="V852" s="128" t="s">
        <v>2717</v>
      </c>
      <c r="W852" s="128">
        <v>480</v>
      </c>
      <c r="X852" s="128">
        <v>600</v>
      </c>
      <c r="Y852" s="128">
        <v>20</v>
      </c>
      <c r="Z852" s="116" t="s">
        <v>56</v>
      </c>
      <c r="AA852" s="116"/>
      <c r="AB852" s="116"/>
      <c r="AC852" s="116"/>
      <c r="AD852" s="116"/>
      <c r="AE852" s="128">
        <v>393873238</v>
      </c>
      <c r="AF852" s="116"/>
      <c r="AG852" s="137" t="s">
        <v>58</v>
      </c>
      <c r="AH852" s="133">
        <v>44652</v>
      </c>
      <c r="AI852" s="116"/>
      <c r="AJ852" s="133">
        <v>44655</v>
      </c>
      <c r="AK852" s="116"/>
      <c r="AL852" s="116"/>
      <c r="AM852" s="128" t="s">
        <v>64</v>
      </c>
      <c r="AN852" s="116"/>
      <c r="AO852" s="116"/>
      <c r="AP852" s="116"/>
      <c r="AQ852" s="116"/>
      <c r="AR852" s="116"/>
      <c r="AS852" s="137" t="s">
        <v>53</v>
      </c>
      <c r="AT852" s="116"/>
      <c r="AU852" s="123"/>
      <c r="AV852" s="123"/>
      <c r="AW852" s="123"/>
      <c r="AX852" s="123"/>
      <c r="AY852" s="123"/>
      <c r="AZ852" s="123"/>
      <c r="BA852" s="116"/>
      <c r="BB852" s="116">
        <f t="shared" si="52"/>
        <v>0</v>
      </c>
      <c r="BC852" s="116">
        <f t="shared" si="53"/>
        <v>1</v>
      </c>
      <c r="BD852" s="116">
        <f t="shared" si="54"/>
        <v>1900</v>
      </c>
      <c r="BE852" s="124">
        <f t="shared" si="55"/>
        <v>0.28799999999999998</v>
      </c>
    </row>
    <row r="853" spans="1:57">
      <c r="A853" s="116"/>
      <c r="B853" s="116"/>
      <c r="C853" s="128">
        <v>394018149</v>
      </c>
      <c r="D853" s="116"/>
      <c r="E853" s="128" t="s">
        <v>481</v>
      </c>
      <c r="F853" s="128" t="s">
        <v>2709</v>
      </c>
      <c r="G853" s="128" t="s">
        <v>2711</v>
      </c>
      <c r="H853" s="116"/>
      <c r="I853" s="116"/>
      <c r="J853" s="116"/>
      <c r="K853" s="116" t="s">
        <v>479</v>
      </c>
      <c r="L853" s="116" t="s">
        <v>1851</v>
      </c>
      <c r="M853" s="116" t="s">
        <v>2712</v>
      </c>
      <c r="N853" s="116" t="s">
        <v>2713</v>
      </c>
      <c r="O853" s="116">
        <v>76904</v>
      </c>
      <c r="P853" s="116"/>
      <c r="Q853" s="116"/>
      <c r="R853" s="116"/>
      <c r="S853" s="116"/>
      <c r="T853" s="128" t="s">
        <v>2716</v>
      </c>
      <c r="U853" s="116"/>
      <c r="V853" s="128" t="s">
        <v>2701</v>
      </c>
      <c r="W853" s="128">
        <v>480</v>
      </c>
      <c r="X853" s="128">
        <v>638</v>
      </c>
      <c r="Y853" s="128">
        <v>22</v>
      </c>
      <c r="Z853" s="116" t="s">
        <v>56</v>
      </c>
      <c r="AA853" s="116"/>
      <c r="AB853" s="116"/>
      <c r="AC853" s="116"/>
      <c r="AD853" s="116"/>
      <c r="AE853" s="128">
        <v>394018149</v>
      </c>
      <c r="AF853" s="116"/>
      <c r="AG853" s="137" t="s">
        <v>58</v>
      </c>
      <c r="AH853" s="133">
        <v>44655</v>
      </c>
      <c r="AI853" s="116"/>
      <c r="AJ853" s="133">
        <v>44658</v>
      </c>
      <c r="AK853" s="116"/>
      <c r="AL853" s="116"/>
      <c r="AM853" s="128" t="s">
        <v>64</v>
      </c>
      <c r="AN853" s="116"/>
      <c r="AO853" s="116"/>
      <c r="AP853" s="116"/>
      <c r="AQ853" s="116"/>
      <c r="AR853" s="116"/>
      <c r="AS853" s="137" t="s">
        <v>53</v>
      </c>
      <c r="AT853" s="116"/>
      <c r="AU853" s="123"/>
      <c r="AV853" s="123"/>
      <c r="AW853" s="123"/>
      <c r="AX853" s="123"/>
      <c r="AY853" s="123"/>
      <c r="AZ853" s="123"/>
      <c r="BA853" s="116"/>
      <c r="BB853" s="116">
        <f t="shared" si="52"/>
        <v>0</v>
      </c>
      <c r="BC853" s="116">
        <f t="shared" si="53"/>
        <v>1</v>
      </c>
      <c r="BD853" s="116">
        <f t="shared" si="54"/>
        <v>1900</v>
      </c>
      <c r="BE853" s="124">
        <f t="shared" si="55"/>
        <v>0.30624000000000001</v>
      </c>
    </row>
    <row r="854" spans="1:57">
      <c r="A854" s="116"/>
      <c r="B854" s="116"/>
      <c r="C854" s="128">
        <v>394018258</v>
      </c>
      <c r="D854" s="116"/>
      <c r="E854" s="128" t="s">
        <v>481</v>
      </c>
      <c r="F854" s="128" t="s">
        <v>2709</v>
      </c>
      <c r="G854" s="128" t="s">
        <v>2711</v>
      </c>
      <c r="H854" s="116"/>
      <c r="I854" s="116"/>
      <c r="J854" s="116"/>
      <c r="K854" s="116" t="s">
        <v>479</v>
      </c>
      <c r="L854" s="116" t="s">
        <v>1851</v>
      </c>
      <c r="M854" s="116" t="s">
        <v>2712</v>
      </c>
      <c r="N854" s="116" t="s">
        <v>2713</v>
      </c>
      <c r="O854" s="116">
        <v>76904</v>
      </c>
      <c r="P854" s="116"/>
      <c r="Q854" s="116"/>
      <c r="R854" s="116"/>
      <c r="S854" s="116"/>
      <c r="T854" s="128" t="s">
        <v>2716</v>
      </c>
      <c r="U854" s="116"/>
      <c r="V854" s="128" t="s">
        <v>2701</v>
      </c>
      <c r="W854" s="128">
        <v>480</v>
      </c>
      <c r="X854" s="128">
        <v>638</v>
      </c>
      <c r="Y854" s="128">
        <v>22</v>
      </c>
      <c r="Z854" s="116" t="s">
        <v>56</v>
      </c>
      <c r="AA854" s="116"/>
      <c r="AB854" s="116"/>
      <c r="AC854" s="116"/>
      <c r="AD854" s="116"/>
      <c r="AE854" s="128">
        <v>394018258</v>
      </c>
      <c r="AF854" s="116"/>
      <c r="AG854" s="137" t="s">
        <v>58</v>
      </c>
      <c r="AH854" s="133">
        <v>44655</v>
      </c>
      <c r="AI854" s="116"/>
      <c r="AJ854" s="133">
        <v>44658</v>
      </c>
      <c r="AK854" s="116"/>
      <c r="AL854" s="116"/>
      <c r="AM854" s="128" t="s">
        <v>64</v>
      </c>
      <c r="AN854" s="116"/>
      <c r="AO854" s="116"/>
      <c r="AP854" s="116"/>
      <c r="AQ854" s="116"/>
      <c r="AR854" s="116"/>
      <c r="AS854" s="137" t="s">
        <v>53</v>
      </c>
      <c r="AT854" s="116"/>
      <c r="AU854" s="123"/>
      <c r="AV854" s="123"/>
      <c r="AW854" s="123"/>
      <c r="AX854" s="123"/>
      <c r="AY854" s="123"/>
      <c r="AZ854" s="123"/>
      <c r="BA854" s="116"/>
      <c r="BB854" s="116">
        <f t="shared" si="52"/>
        <v>0</v>
      </c>
      <c r="BC854" s="116">
        <f t="shared" si="53"/>
        <v>1</v>
      </c>
      <c r="BD854" s="116">
        <f t="shared" si="54"/>
        <v>1900</v>
      </c>
      <c r="BE854" s="124">
        <f t="shared" si="55"/>
        <v>0.30624000000000001</v>
      </c>
    </row>
    <row r="855" spans="1:57">
      <c r="A855" s="116"/>
      <c r="B855" s="116"/>
      <c r="C855" s="128">
        <v>394018403</v>
      </c>
      <c r="D855" s="116"/>
      <c r="E855" s="128" t="s">
        <v>481</v>
      </c>
      <c r="F855" s="128" t="s">
        <v>2709</v>
      </c>
      <c r="G855" s="128" t="s">
        <v>2711</v>
      </c>
      <c r="H855" s="116"/>
      <c r="I855" s="116"/>
      <c r="J855" s="116"/>
      <c r="K855" s="116" t="s">
        <v>479</v>
      </c>
      <c r="L855" s="116" t="s">
        <v>1851</v>
      </c>
      <c r="M855" s="116" t="s">
        <v>2712</v>
      </c>
      <c r="N855" s="116" t="s">
        <v>2713</v>
      </c>
      <c r="O855" s="116">
        <v>76904</v>
      </c>
      <c r="P855" s="116"/>
      <c r="Q855" s="116"/>
      <c r="R855" s="116"/>
      <c r="S855" s="116"/>
      <c r="T855" s="128">
        <v>30397572</v>
      </c>
      <c r="U855" s="116"/>
      <c r="V855" s="128" t="s">
        <v>2701</v>
      </c>
      <c r="W855" s="128">
        <v>480</v>
      </c>
      <c r="X855" s="128">
        <v>638</v>
      </c>
      <c r="Y855" s="128">
        <v>22</v>
      </c>
      <c r="Z855" s="116" t="s">
        <v>56</v>
      </c>
      <c r="AA855" s="116"/>
      <c r="AB855" s="116"/>
      <c r="AC855" s="116"/>
      <c r="AD855" s="116"/>
      <c r="AE855" s="128">
        <v>394018403</v>
      </c>
      <c r="AF855" s="116"/>
      <c r="AG855" s="137" t="s">
        <v>58</v>
      </c>
      <c r="AH855" s="133">
        <v>44655</v>
      </c>
      <c r="AI855" s="116"/>
      <c r="AJ855" s="133">
        <v>44658</v>
      </c>
      <c r="AK855" s="116"/>
      <c r="AL855" s="116"/>
      <c r="AM855" s="128" t="s">
        <v>64</v>
      </c>
      <c r="AN855" s="116"/>
      <c r="AO855" s="116"/>
      <c r="AP855" s="116"/>
      <c r="AQ855" s="116"/>
      <c r="AR855" s="116"/>
      <c r="AS855" s="137" t="s">
        <v>53</v>
      </c>
      <c r="AT855" s="116"/>
      <c r="AU855" s="123"/>
      <c r="AV855" s="123"/>
      <c r="AW855" s="123"/>
      <c r="AX855" s="123"/>
      <c r="AY855" s="123"/>
      <c r="AZ855" s="123"/>
      <c r="BA855" s="116"/>
      <c r="BB855" s="116">
        <f t="shared" si="52"/>
        <v>0</v>
      </c>
      <c r="BC855" s="116">
        <f t="shared" si="53"/>
        <v>1</v>
      </c>
      <c r="BD855" s="116">
        <f t="shared" si="54"/>
        <v>1900</v>
      </c>
      <c r="BE855" s="124">
        <f t="shared" si="55"/>
        <v>0.30624000000000001</v>
      </c>
    </row>
    <row r="856" spans="1:57">
      <c r="A856" s="116"/>
      <c r="B856" s="116"/>
      <c r="C856" s="128">
        <v>394018504</v>
      </c>
      <c r="D856" s="116"/>
      <c r="E856" s="128" t="s">
        <v>481</v>
      </c>
      <c r="F856" s="128" t="s">
        <v>2709</v>
      </c>
      <c r="G856" s="128" t="s">
        <v>2711</v>
      </c>
      <c r="H856" s="116"/>
      <c r="I856" s="116"/>
      <c r="J856" s="116"/>
      <c r="K856" s="116" t="s">
        <v>479</v>
      </c>
      <c r="L856" s="116" t="s">
        <v>1851</v>
      </c>
      <c r="M856" s="116" t="s">
        <v>2712</v>
      </c>
      <c r="N856" s="116" t="s">
        <v>2713</v>
      </c>
      <c r="O856" s="116">
        <v>76904</v>
      </c>
      <c r="P856" s="116"/>
      <c r="Q856" s="116"/>
      <c r="R856" s="116"/>
      <c r="S856" s="116"/>
      <c r="T856" s="128">
        <v>30397572</v>
      </c>
      <c r="U856" s="116"/>
      <c r="V856" s="128" t="s">
        <v>2701</v>
      </c>
      <c r="W856" s="128">
        <v>480</v>
      </c>
      <c r="X856" s="128">
        <v>638</v>
      </c>
      <c r="Y856" s="128">
        <v>22</v>
      </c>
      <c r="Z856" s="116" t="s">
        <v>56</v>
      </c>
      <c r="AA856" s="116"/>
      <c r="AB856" s="116"/>
      <c r="AC856" s="116"/>
      <c r="AD856" s="116"/>
      <c r="AE856" s="128">
        <v>394018504</v>
      </c>
      <c r="AF856" s="116"/>
      <c r="AG856" s="137" t="s">
        <v>58</v>
      </c>
      <c r="AH856" s="133">
        <v>44655</v>
      </c>
      <c r="AI856" s="116"/>
      <c r="AJ856" s="133">
        <v>44658</v>
      </c>
      <c r="AK856" s="116"/>
      <c r="AL856" s="116"/>
      <c r="AM856" s="128" t="s">
        <v>64</v>
      </c>
      <c r="AN856" s="116"/>
      <c r="AO856" s="116"/>
      <c r="AP856" s="116"/>
      <c r="AQ856" s="116"/>
      <c r="AR856" s="116"/>
      <c r="AS856" s="137" t="s">
        <v>53</v>
      </c>
      <c r="AT856" s="116"/>
      <c r="AU856" s="123"/>
      <c r="AV856" s="123"/>
      <c r="AW856" s="123"/>
      <c r="AX856" s="123"/>
      <c r="AY856" s="123"/>
      <c r="AZ856" s="123"/>
      <c r="BA856" s="116"/>
      <c r="BB856" s="116">
        <f t="shared" si="52"/>
        <v>0</v>
      </c>
      <c r="BC856" s="116">
        <f t="shared" si="53"/>
        <v>1</v>
      </c>
      <c r="BD856" s="116">
        <f t="shared" si="54"/>
        <v>1900</v>
      </c>
      <c r="BE856" s="124">
        <f t="shared" si="55"/>
        <v>0.30624000000000001</v>
      </c>
    </row>
    <row r="857" spans="1:57">
      <c r="A857" s="116"/>
      <c r="B857" s="116"/>
      <c r="C857" s="128">
        <v>394018548</v>
      </c>
      <c r="D857" s="116"/>
      <c r="E857" s="128" t="s">
        <v>481</v>
      </c>
      <c r="F857" s="128" t="s">
        <v>2709</v>
      </c>
      <c r="G857" s="128" t="s">
        <v>2711</v>
      </c>
      <c r="H857" s="116"/>
      <c r="I857" s="116"/>
      <c r="J857" s="116"/>
      <c r="K857" s="116" t="s">
        <v>479</v>
      </c>
      <c r="L857" s="116" t="s">
        <v>1851</v>
      </c>
      <c r="M857" s="116" t="s">
        <v>2712</v>
      </c>
      <c r="N857" s="116" t="s">
        <v>2713</v>
      </c>
      <c r="O857" s="116">
        <v>76904</v>
      </c>
      <c r="P857" s="116"/>
      <c r="Q857" s="116"/>
      <c r="R857" s="116"/>
      <c r="S857" s="116"/>
      <c r="T857" s="128">
        <v>30397572</v>
      </c>
      <c r="U857" s="116"/>
      <c r="V857" s="128" t="s">
        <v>2701</v>
      </c>
      <c r="W857" s="128">
        <v>480</v>
      </c>
      <c r="X857" s="128">
        <v>638</v>
      </c>
      <c r="Y857" s="128">
        <v>22</v>
      </c>
      <c r="Z857" s="116" t="s">
        <v>56</v>
      </c>
      <c r="AA857" s="116"/>
      <c r="AB857" s="116"/>
      <c r="AC857" s="116"/>
      <c r="AD857" s="116"/>
      <c r="AE857" s="128">
        <v>394018548</v>
      </c>
      <c r="AF857" s="116"/>
      <c r="AG857" s="137" t="s">
        <v>58</v>
      </c>
      <c r="AH857" s="133">
        <v>44655</v>
      </c>
      <c r="AI857" s="116"/>
      <c r="AJ857" s="133">
        <v>44658</v>
      </c>
      <c r="AK857" s="116"/>
      <c r="AL857" s="116"/>
      <c r="AM857" s="128" t="s">
        <v>64</v>
      </c>
      <c r="AN857" s="116"/>
      <c r="AO857" s="116"/>
      <c r="AP857" s="116"/>
      <c r="AQ857" s="116"/>
      <c r="AR857" s="116"/>
      <c r="AS857" s="137" t="s">
        <v>53</v>
      </c>
      <c r="AT857" s="116"/>
      <c r="AU857" s="123"/>
      <c r="AV857" s="123"/>
      <c r="AW857" s="123"/>
      <c r="AX857" s="123"/>
      <c r="AY857" s="123"/>
      <c r="AZ857" s="123"/>
      <c r="BA857" s="116"/>
      <c r="BB857" s="116">
        <f t="shared" si="52"/>
        <v>0</v>
      </c>
      <c r="BC857" s="116">
        <f t="shared" si="53"/>
        <v>1</v>
      </c>
      <c r="BD857" s="116">
        <f t="shared" si="54"/>
        <v>1900</v>
      </c>
      <c r="BE857" s="124">
        <f t="shared" si="55"/>
        <v>0.30624000000000001</v>
      </c>
    </row>
    <row r="858" spans="1:57">
      <c r="A858" s="116"/>
      <c r="B858" s="116"/>
      <c r="C858" s="128">
        <v>394018591</v>
      </c>
      <c r="D858" s="116"/>
      <c r="E858" s="128" t="s">
        <v>481</v>
      </c>
      <c r="F858" s="128" t="s">
        <v>2709</v>
      </c>
      <c r="G858" s="128" t="s">
        <v>2711</v>
      </c>
      <c r="H858" s="116"/>
      <c r="I858" s="116"/>
      <c r="J858" s="116"/>
      <c r="K858" s="116" t="s">
        <v>479</v>
      </c>
      <c r="L858" s="116" t="s">
        <v>1851</v>
      </c>
      <c r="M858" s="116" t="s">
        <v>2712</v>
      </c>
      <c r="N858" s="116" t="s">
        <v>2713</v>
      </c>
      <c r="O858" s="116">
        <v>76904</v>
      </c>
      <c r="P858" s="116"/>
      <c r="Q858" s="116"/>
      <c r="R858" s="116"/>
      <c r="S858" s="116"/>
      <c r="T858" s="128">
        <v>30397572</v>
      </c>
      <c r="U858" s="116"/>
      <c r="V858" s="128" t="s">
        <v>2701</v>
      </c>
      <c r="W858" s="128">
        <v>480</v>
      </c>
      <c r="X858" s="128">
        <v>638</v>
      </c>
      <c r="Y858" s="128">
        <v>22</v>
      </c>
      <c r="Z858" s="116" t="s">
        <v>56</v>
      </c>
      <c r="AA858" s="116"/>
      <c r="AB858" s="116"/>
      <c r="AC858" s="116"/>
      <c r="AD858" s="116"/>
      <c r="AE858" s="128">
        <v>394018591</v>
      </c>
      <c r="AF858" s="116"/>
      <c r="AG858" s="137" t="s">
        <v>58</v>
      </c>
      <c r="AH858" s="133">
        <v>44655</v>
      </c>
      <c r="AI858" s="116"/>
      <c r="AJ858" s="133">
        <v>44658</v>
      </c>
      <c r="AK858" s="116"/>
      <c r="AL858" s="116"/>
      <c r="AM858" s="128" t="s">
        <v>64</v>
      </c>
      <c r="AN858" s="116"/>
      <c r="AO858" s="116"/>
      <c r="AP858" s="116"/>
      <c r="AQ858" s="116"/>
      <c r="AR858" s="116"/>
      <c r="AS858" s="137" t="s">
        <v>53</v>
      </c>
      <c r="AT858" s="116"/>
      <c r="AU858" s="123"/>
      <c r="AV858" s="123"/>
      <c r="AW858" s="123"/>
      <c r="AX858" s="123"/>
      <c r="AY858" s="123"/>
      <c r="AZ858" s="123"/>
      <c r="BA858" s="116"/>
      <c r="BB858" s="116">
        <f t="shared" si="52"/>
        <v>0</v>
      </c>
      <c r="BC858" s="116">
        <f t="shared" si="53"/>
        <v>1</v>
      </c>
      <c r="BD858" s="116">
        <f t="shared" si="54"/>
        <v>1900</v>
      </c>
      <c r="BE858" s="124">
        <f t="shared" si="55"/>
        <v>0.30624000000000001</v>
      </c>
    </row>
    <row r="859" spans="1:57">
      <c r="A859" s="116"/>
      <c r="B859" s="116"/>
      <c r="C859" s="128">
        <v>394018621</v>
      </c>
      <c r="D859" s="116"/>
      <c r="E859" s="128" t="s">
        <v>481</v>
      </c>
      <c r="F859" s="128" t="s">
        <v>2709</v>
      </c>
      <c r="G859" s="128" t="s">
        <v>2711</v>
      </c>
      <c r="H859" s="116"/>
      <c r="I859" s="116"/>
      <c r="J859" s="116"/>
      <c r="K859" s="116" t="s">
        <v>479</v>
      </c>
      <c r="L859" s="116" t="s">
        <v>1851</v>
      </c>
      <c r="M859" s="116" t="s">
        <v>2712</v>
      </c>
      <c r="N859" s="116" t="s">
        <v>2713</v>
      </c>
      <c r="O859" s="116">
        <v>76904</v>
      </c>
      <c r="P859" s="116"/>
      <c r="Q859" s="116"/>
      <c r="R859" s="116"/>
      <c r="S859" s="116"/>
      <c r="T859" s="128">
        <v>30397572</v>
      </c>
      <c r="U859" s="116"/>
      <c r="V859" s="128" t="s">
        <v>2701</v>
      </c>
      <c r="W859" s="128">
        <v>480</v>
      </c>
      <c r="X859" s="128">
        <v>638</v>
      </c>
      <c r="Y859" s="128">
        <v>22</v>
      </c>
      <c r="Z859" s="116" t="s">
        <v>56</v>
      </c>
      <c r="AA859" s="116"/>
      <c r="AB859" s="116"/>
      <c r="AC859" s="116"/>
      <c r="AD859" s="116"/>
      <c r="AE859" s="128">
        <v>394018621</v>
      </c>
      <c r="AF859" s="116"/>
      <c r="AG859" s="137" t="s">
        <v>58</v>
      </c>
      <c r="AH859" s="133">
        <v>44655</v>
      </c>
      <c r="AI859" s="116"/>
      <c r="AJ859" s="133">
        <v>44658</v>
      </c>
      <c r="AK859" s="116"/>
      <c r="AL859" s="116"/>
      <c r="AM859" s="128" t="s">
        <v>64</v>
      </c>
      <c r="AN859" s="116"/>
      <c r="AO859" s="116"/>
      <c r="AP859" s="116"/>
      <c r="AQ859" s="116"/>
      <c r="AR859" s="116"/>
      <c r="AS859" s="137" t="s">
        <v>53</v>
      </c>
      <c r="AT859" s="116"/>
      <c r="AU859" s="123"/>
      <c r="AV859" s="123"/>
      <c r="AW859" s="123"/>
      <c r="AX859" s="123"/>
      <c r="AY859" s="123"/>
      <c r="AZ859" s="123"/>
      <c r="BA859" s="116"/>
      <c r="BB859" s="116">
        <f t="shared" si="52"/>
        <v>0</v>
      </c>
      <c r="BC859" s="116">
        <f t="shared" si="53"/>
        <v>1</v>
      </c>
      <c r="BD859" s="116">
        <f t="shared" si="54"/>
        <v>1900</v>
      </c>
      <c r="BE859" s="124">
        <f t="shared" si="55"/>
        <v>0.30624000000000001</v>
      </c>
    </row>
    <row r="860" spans="1:57">
      <c r="A860" s="116"/>
      <c r="B860" s="116"/>
      <c r="C860" s="128">
        <v>394018697</v>
      </c>
      <c r="D860" s="116"/>
      <c r="E860" s="128" t="s">
        <v>481</v>
      </c>
      <c r="F860" s="128" t="s">
        <v>2709</v>
      </c>
      <c r="G860" s="128" t="s">
        <v>2711</v>
      </c>
      <c r="H860" s="116"/>
      <c r="I860" s="116"/>
      <c r="J860" s="116"/>
      <c r="K860" s="116" t="s">
        <v>479</v>
      </c>
      <c r="L860" s="116" t="s">
        <v>1851</v>
      </c>
      <c r="M860" s="116" t="s">
        <v>2712</v>
      </c>
      <c r="N860" s="116" t="s">
        <v>2713</v>
      </c>
      <c r="O860" s="116">
        <v>76904</v>
      </c>
      <c r="P860" s="116"/>
      <c r="Q860" s="116"/>
      <c r="R860" s="116"/>
      <c r="S860" s="116"/>
      <c r="T860" s="128">
        <v>30397572</v>
      </c>
      <c r="U860" s="116"/>
      <c r="V860" s="128" t="s">
        <v>2701</v>
      </c>
      <c r="W860" s="128">
        <v>480</v>
      </c>
      <c r="X860" s="128">
        <v>638</v>
      </c>
      <c r="Y860" s="128">
        <v>22</v>
      </c>
      <c r="Z860" s="116" t="s">
        <v>56</v>
      </c>
      <c r="AA860" s="116"/>
      <c r="AB860" s="116"/>
      <c r="AC860" s="116"/>
      <c r="AD860" s="116"/>
      <c r="AE860" s="128">
        <v>394018697</v>
      </c>
      <c r="AF860" s="116"/>
      <c r="AG860" s="137" t="s">
        <v>58</v>
      </c>
      <c r="AH860" s="133">
        <v>44655</v>
      </c>
      <c r="AI860" s="116"/>
      <c r="AJ860" s="133">
        <v>44659</v>
      </c>
      <c r="AK860" s="116"/>
      <c r="AL860" s="116"/>
      <c r="AM860" s="128" t="s">
        <v>64</v>
      </c>
      <c r="AN860" s="116"/>
      <c r="AO860" s="116"/>
      <c r="AP860" s="116"/>
      <c r="AQ860" s="116"/>
      <c r="AR860" s="116"/>
      <c r="AS860" s="137" t="s">
        <v>53</v>
      </c>
      <c r="AT860" s="116"/>
      <c r="AU860" s="123"/>
      <c r="AV860" s="123"/>
      <c r="AW860" s="123"/>
      <c r="AX860" s="123"/>
      <c r="AY860" s="123"/>
      <c r="AZ860" s="123"/>
      <c r="BA860" s="116"/>
      <c r="BB860" s="116">
        <f t="shared" si="52"/>
        <v>0</v>
      </c>
      <c r="BC860" s="116">
        <f t="shared" si="53"/>
        <v>1</v>
      </c>
      <c r="BD860" s="116">
        <f t="shared" si="54"/>
        <v>1900</v>
      </c>
      <c r="BE860" s="124">
        <f t="shared" si="55"/>
        <v>0.30624000000000001</v>
      </c>
    </row>
    <row r="861" spans="1:57">
      <c r="A861" s="116"/>
      <c r="B861" s="116"/>
      <c r="C861" s="128">
        <v>394018719</v>
      </c>
      <c r="D861" s="116"/>
      <c r="E861" s="128" t="s">
        <v>481</v>
      </c>
      <c r="F861" s="128" t="s">
        <v>2709</v>
      </c>
      <c r="G861" s="128" t="s">
        <v>2711</v>
      </c>
      <c r="H861" s="116"/>
      <c r="I861" s="116"/>
      <c r="J861" s="116"/>
      <c r="K861" s="116" t="s">
        <v>479</v>
      </c>
      <c r="L861" s="116" t="s">
        <v>1851</v>
      </c>
      <c r="M861" s="116" t="s">
        <v>2712</v>
      </c>
      <c r="N861" s="116" t="s">
        <v>2713</v>
      </c>
      <c r="O861" s="116">
        <v>76904</v>
      </c>
      <c r="P861" s="116"/>
      <c r="Q861" s="116"/>
      <c r="R861" s="116"/>
      <c r="S861" s="116"/>
      <c r="T861" s="128">
        <v>30397572</v>
      </c>
      <c r="U861" s="116"/>
      <c r="V861" s="128" t="s">
        <v>2701</v>
      </c>
      <c r="W861" s="128">
        <v>480</v>
      </c>
      <c r="X861" s="128">
        <v>638</v>
      </c>
      <c r="Y861" s="128">
        <v>22</v>
      </c>
      <c r="Z861" s="116" t="s">
        <v>56</v>
      </c>
      <c r="AA861" s="116"/>
      <c r="AB861" s="116"/>
      <c r="AC861" s="116"/>
      <c r="AD861" s="116"/>
      <c r="AE861" s="128">
        <v>394018719</v>
      </c>
      <c r="AF861" s="116"/>
      <c r="AG861" s="137" t="s">
        <v>58</v>
      </c>
      <c r="AH861" s="133">
        <v>44655</v>
      </c>
      <c r="AI861" s="116"/>
      <c r="AJ861" s="133">
        <v>44658</v>
      </c>
      <c r="AK861" s="116"/>
      <c r="AL861" s="116"/>
      <c r="AM861" s="128" t="s">
        <v>64</v>
      </c>
      <c r="AN861" s="116"/>
      <c r="AO861" s="116"/>
      <c r="AP861" s="116"/>
      <c r="AQ861" s="116"/>
      <c r="AR861" s="116"/>
      <c r="AS861" s="137" t="s">
        <v>53</v>
      </c>
      <c r="AT861" s="116"/>
      <c r="AU861" s="123"/>
      <c r="AV861" s="123"/>
      <c r="AW861" s="123"/>
      <c r="AX861" s="123"/>
      <c r="AY861" s="123"/>
      <c r="AZ861" s="123"/>
      <c r="BA861" s="116"/>
      <c r="BB861" s="116">
        <f t="shared" si="52"/>
        <v>0</v>
      </c>
      <c r="BC861" s="116">
        <f t="shared" si="53"/>
        <v>1</v>
      </c>
      <c r="BD861" s="116">
        <f t="shared" si="54"/>
        <v>1900</v>
      </c>
      <c r="BE861" s="124">
        <f t="shared" si="55"/>
        <v>0.30624000000000001</v>
      </c>
    </row>
    <row r="862" spans="1:57">
      <c r="A862" s="116"/>
      <c r="B862" s="116"/>
      <c r="C862" s="128">
        <v>394205937</v>
      </c>
      <c r="D862" s="116"/>
      <c r="E862" s="128" t="s">
        <v>481</v>
      </c>
      <c r="F862" s="128" t="s">
        <v>2709</v>
      </c>
      <c r="G862" s="128" t="s">
        <v>2711</v>
      </c>
      <c r="H862" s="116"/>
      <c r="I862" s="116"/>
      <c r="J862" s="116"/>
      <c r="K862" s="116" t="s">
        <v>479</v>
      </c>
      <c r="L862" s="116" t="s">
        <v>1851</v>
      </c>
      <c r="M862" s="116" t="s">
        <v>2712</v>
      </c>
      <c r="N862" s="116" t="s">
        <v>2713</v>
      </c>
      <c r="O862" s="116">
        <v>76904</v>
      </c>
      <c r="P862" s="116"/>
      <c r="Q862" s="116"/>
      <c r="R862" s="116"/>
      <c r="S862" s="116"/>
      <c r="T862" s="128">
        <v>12005832</v>
      </c>
      <c r="U862" s="116"/>
      <c r="V862" s="128" t="s">
        <v>2717</v>
      </c>
      <c r="W862" s="128">
        <v>480</v>
      </c>
      <c r="X862" s="128">
        <v>600</v>
      </c>
      <c r="Y862" s="128">
        <v>20</v>
      </c>
      <c r="Z862" s="116" t="s">
        <v>56</v>
      </c>
      <c r="AA862" s="116"/>
      <c r="AB862" s="116"/>
      <c r="AC862" s="116"/>
      <c r="AD862" s="116"/>
      <c r="AE862" s="128">
        <v>394205937</v>
      </c>
      <c r="AF862" s="116"/>
      <c r="AG862" s="137" t="s">
        <v>58</v>
      </c>
      <c r="AH862" s="133">
        <v>44656</v>
      </c>
      <c r="AI862" s="116"/>
      <c r="AJ862" s="133">
        <v>44659</v>
      </c>
      <c r="AK862" s="116"/>
      <c r="AL862" s="116"/>
      <c r="AM862" s="128" t="s">
        <v>64</v>
      </c>
      <c r="AN862" s="116"/>
      <c r="AO862" s="116"/>
      <c r="AP862" s="116"/>
      <c r="AQ862" s="116"/>
      <c r="AR862" s="116"/>
      <c r="AS862" s="137" t="s">
        <v>53</v>
      </c>
      <c r="AT862" s="116"/>
      <c r="AU862" s="123"/>
      <c r="AV862" s="123"/>
      <c r="AW862" s="123"/>
      <c r="AX862" s="123"/>
      <c r="AY862" s="123"/>
      <c r="AZ862" s="123"/>
      <c r="BA862" s="116"/>
      <c r="BB862" s="116">
        <f t="shared" si="52"/>
        <v>0</v>
      </c>
      <c r="BC862" s="116">
        <f t="shared" si="53"/>
        <v>1</v>
      </c>
      <c r="BD862" s="116">
        <f t="shared" si="54"/>
        <v>1900</v>
      </c>
      <c r="BE862" s="124">
        <f t="shared" si="55"/>
        <v>0.28799999999999998</v>
      </c>
    </row>
    <row r="863" spans="1:57">
      <c r="A863" s="116"/>
      <c r="B863" s="116"/>
      <c r="C863" s="128">
        <v>394206088</v>
      </c>
      <c r="D863" s="116"/>
      <c r="E863" s="128" t="s">
        <v>481</v>
      </c>
      <c r="F863" s="128" t="s">
        <v>2709</v>
      </c>
      <c r="G863" s="128" t="s">
        <v>2711</v>
      </c>
      <c r="H863" s="116"/>
      <c r="I863" s="116"/>
      <c r="J863" s="116"/>
      <c r="K863" s="116" t="s">
        <v>479</v>
      </c>
      <c r="L863" s="116" t="s">
        <v>1851</v>
      </c>
      <c r="M863" s="116" t="s">
        <v>2712</v>
      </c>
      <c r="N863" s="116" t="s">
        <v>2713</v>
      </c>
      <c r="O863" s="116">
        <v>76904</v>
      </c>
      <c r="P863" s="116"/>
      <c r="Q863" s="116"/>
      <c r="R863" s="116"/>
      <c r="S863" s="116"/>
      <c r="T863" s="128">
        <v>12005832</v>
      </c>
      <c r="U863" s="116"/>
      <c r="V863" s="128" t="s">
        <v>2717</v>
      </c>
      <c r="W863" s="128">
        <v>480</v>
      </c>
      <c r="X863" s="128">
        <v>600</v>
      </c>
      <c r="Y863" s="128">
        <v>20</v>
      </c>
      <c r="Z863" s="116" t="s">
        <v>56</v>
      </c>
      <c r="AA863" s="116"/>
      <c r="AB863" s="116"/>
      <c r="AC863" s="116"/>
      <c r="AD863" s="116"/>
      <c r="AE863" s="128">
        <v>394206088</v>
      </c>
      <c r="AF863" s="116"/>
      <c r="AG863" s="137" t="s">
        <v>58</v>
      </c>
      <c r="AH863" s="133">
        <v>44656</v>
      </c>
      <c r="AI863" s="116"/>
      <c r="AJ863" s="133">
        <v>44659</v>
      </c>
      <c r="AK863" s="116"/>
      <c r="AL863" s="116"/>
      <c r="AM863" s="128" t="s">
        <v>64</v>
      </c>
      <c r="AN863" s="116"/>
      <c r="AO863" s="116"/>
      <c r="AP863" s="116"/>
      <c r="AQ863" s="116"/>
      <c r="AR863" s="116"/>
      <c r="AS863" s="137" t="s">
        <v>53</v>
      </c>
      <c r="AT863" s="116"/>
      <c r="AU863" s="123"/>
      <c r="AV863" s="123"/>
      <c r="AW863" s="123"/>
      <c r="AX863" s="123"/>
      <c r="AY863" s="123"/>
      <c r="AZ863" s="123"/>
      <c r="BA863" s="116"/>
      <c r="BB863" s="116">
        <f t="shared" si="52"/>
        <v>0</v>
      </c>
      <c r="BC863" s="116">
        <f t="shared" si="53"/>
        <v>1</v>
      </c>
      <c r="BD863" s="116">
        <f t="shared" si="54"/>
        <v>1900</v>
      </c>
      <c r="BE863" s="124">
        <f t="shared" si="55"/>
        <v>0.28799999999999998</v>
      </c>
    </row>
    <row r="864" spans="1:57">
      <c r="A864" s="116"/>
      <c r="B864" s="116"/>
      <c r="C864" s="128">
        <v>394206123</v>
      </c>
      <c r="D864" s="116"/>
      <c r="E864" s="128" t="s">
        <v>481</v>
      </c>
      <c r="F864" s="128" t="s">
        <v>2709</v>
      </c>
      <c r="G864" s="128" t="s">
        <v>2711</v>
      </c>
      <c r="H864" s="116"/>
      <c r="I864" s="116"/>
      <c r="J864" s="116"/>
      <c r="K864" s="116" t="s">
        <v>479</v>
      </c>
      <c r="L864" s="116" t="s">
        <v>1851</v>
      </c>
      <c r="M864" s="116" t="s">
        <v>2712</v>
      </c>
      <c r="N864" s="116" t="s">
        <v>2713</v>
      </c>
      <c r="O864" s="116">
        <v>76904</v>
      </c>
      <c r="P864" s="116"/>
      <c r="Q864" s="116"/>
      <c r="R864" s="116"/>
      <c r="S864" s="116"/>
      <c r="T864" s="128">
        <v>12005832</v>
      </c>
      <c r="U864" s="116"/>
      <c r="V864" s="128" t="s">
        <v>2717</v>
      </c>
      <c r="W864" s="128">
        <v>480</v>
      </c>
      <c r="X864" s="128">
        <v>600</v>
      </c>
      <c r="Y864" s="128">
        <v>20</v>
      </c>
      <c r="Z864" s="116" t="s">
        <v>56</v>
      </c>
      <c r="AA864" s="116"/>
      <c r="AB864" s="116"/>
      <c r="AC864" s="116"/>
      <c r="AD864" s="116"/>
      <c r="AE864" s="128">
        <v>394206123</v>
      </c>
      <c r="AF864" s="116"/>
      <c r="AG864" s="137" t="s">
        <v>58</v>
      </c>
      <c r="AH864" s="133">
        <v>44656</v>
      </c>
      <c r="AI864" s="116"/>
      <c r="AJ864" s="133">
        <v>44659</v>
      </c>
      <c r="AK864" s="116"/>
      <c r="AL864" s="116"/>
      <c r="AM864" s="128" t="s">
        <v>64</v>
      </c>
      <c r="AN864" s="116"/>
      <c r="AO864" s="116"/>
      <c r="AP864" s="116"/>
      <c r="AQ864" s="116"/>
      <c r="AR864" s="116"/>
      <c r="AS864" s="137" t="s">
        <v>53</v>
      </c>
      <c r="AT864" s="116"/>
      <c r="AU864" s="123"/>
      <c r="AV864" s="123"/>
      <c r="AW864" s="123"/>
      <c r="AX864" s="123"/>
      <c r="AY864" s="123"/>
      <c r="AZ864" s="123"/>
      <c r="BA864" s="116"/>
      <c r="BB864" s="116">
        <f t="shared" si="52"/>
        <v>0</v>
      </c>
      <c r="BC864" s="116">
        <f t="shared" si="53"/>
        <v>1</v>
      </c>
      <c r="BD864" s="116">
        <f t="shared" si="54"/>
        <v>1900</v>
      </c>
      <c r="BE864" s="124">
        <f t="shared" si="55"/>
        <v>0.28799999999999998</v>
      </c>
    </row>
    <row r="865" spans="1:57">
      <c r="A865" s="116"/>
      <c r="B865" s="116"/>
      <c r="C865" s="128">
        <v>394206148</v>
      </c>
      <c r="D865" s="116"/>
      <c r="E865" s="128" t="s">
        <v>481</v>
      </c>
      <c r="F865" s="128" t="s">
        <v>2709</v>
      </c>
      <c r="G865" s="128" t="s">
        <v>2711</v>
      </c>
      <c r="H865" s="116"/>
      <c r="I865" s="116"/>
      <c r="J865" s="116"/>
      <c r="K865" s="116" t="s">
        <v>479</v>
      </c>
      <c r="L865" s="116" t="s">
        <v>1851</v>
      </c>
      <c r="M865" s="116" t="s">
        <v>2712</v>
      </c>
      <c r="N865" s="116" t="s">
        <v>2713</v>
      </c>
      <c r="O865" s="116">
        <v>76904</v>
      </c>
      <c r="P865" s="116"/>
      <c r="Q865" s="116"/>
      <c r="R865" s="116"/>
      <c r="S865" s="116"/>
      <c r="T865" s="128">
        <v>12005832</v>
      </c>
      <c r="U865" s="116"/>
      <c r="V865" s="128" t="s">
        <v>2717</v>
      </c>
      <c r="W865" s="128">
        <v>480</v>
      </c>
      <c r="X865" s="128">
        <v>600</v>
      </c>
      <c r="Y865" s="128">
        <v>20</v>
      </c>
      <c r="Z865" s="116" t="s">
        <v>56</v>
      </c>
      <c r="AA865" s="116"/>
      <c r="AB865" s="116"/>
      <c r="AC865" s="116"/>
      <c r="AD865" s="116"/>
      <c r="AE865" s="128">
        <v>394206148</v>
      </c>
      <c r="AF865" s="116"/>
      <c r="AG865" s="137" t="s">
        <v>58</v>
      </c>
      <c r="AH865" s="133">
        <v>44656</v>
      </c>
      <c r="AI865" s="116"/>
      <c r="AJ865" s="133">
        <v>44659</v>
      </c>
      <c r="AK865" s="116"/>
      <c r="AL865" s="116"/>
      <c r="AM865" s="128" t="s">
        <v>64</v>
      </c>
      <c r="AN865" s="116"/>
      <c r="AO865" s="116"/>
      <c r="AP865" s="116"/>
      <c r="AQ865" s="116"/>
      <c r="AR865" s="116"/>
      <c r="AS865" s="137" t="s">
        <v>53</v>
      </c>
      <c r="AT865" s="116"/>
      <c r="AU865" s="123"/>
      <c r="AV865" s="123"/>
      <c r="AW865" s="123"/>
      <c r="AX865" s="123"/>
      <c r="AY865" s="123"/>
      <c r="AZ865" s="123"/>
      <c r="BA865" s="116"/>
      <c r="BB865" s="116">
        <f t="shared" si="52"/>
        <v>0</v>
      </c>
      <c r="BC865" s="116">
        <f t="shared" si="53"/>
        <v>1</v>
      </c>
      <c r="BD865" s="116">
        <f t="shared" si="54"/>
        <v>1900</v>
      </c>
      <c r="BE865" s="124">
        <f t="shared" si="55"/>
        <v>0.28799999999999998</v>
      </c>
    </row>
    <row r="866" spans="1:57">
      <c r="A866" s="116"/>
      <c r="B866" s="116"/>
      <c r="C866" s="128">
        <v>394206277</v>
      </c>
      <c r="D866" s="116"/>
      <c r="E866" s="128" t="s">
        <v>481</v>
      </c>
      <c r="F866" s="128" t="s">
        <v>2709</v>
      </c>
      <c r="G866" s="128" t="s">
        <v>2711</v>
      </c>
      <c r="H866" s="116"/>
      <c r="I866" s="116"/>
      <c r="J866" s="116"/>
      <c r="K866" s="116" t="s">
        <v>479</v>
      </c>
      <c r="L866" s="116" t="s">
        <v>1851</v>
      </c>
      <c r="M866" s="116" t="s">
        <v>2712</v>
      </c>
      <c r="N866" s="116" t="s">
        <v>2713</v>
      </c>
      <c r="O866" s="116">
        <v>76904</v>
      </c>
      <c r="P866" s="116"/>
      <c r="Q866" s="116"/>
      <c r="R866" s="116"/>
      <c r="S866" s="116"/>
      <c r="T866" s="128">
        <v>12005832</v>
      </c>
      <c r="U866" s="116"/>
      <c r="V866" s="128" t="s">
        <v>2717</v>
      </c>
      <c r="W866" s="128">
        <v>480</v>
      </c>
      <c r="X866" s="128">
        <v>600</v>
      </c>
      <c r="Y866" s="128">
        <v>20</v>
      </c>
      <c r="Z866" s="116" t="s">
        <v>56</v>
      </c>
      <c r="AA866" s="116"/>
      <c r="AB866" s="116"/>
      <c r="AC866" s="116"/>
      <c r="AD866" s="116"/>
      <c r="AE866" s="128">
        <v>394206277</v>
      </c>
      <c r="AF866" s="116"/>
      <c r="AG866" s="137" t="s">
        <v>58</v>
      </c>
      <c r="AH866" s="133">
        <v>44656</v>
      </c>
      <c r="AI866" s="116"/>
      <c r="AJ866" s="133">
        <v>44659</v>
      </c>
      <c r="AK866" s="116"/>
      <c r="AL866" s="116"/>
      <c r="AM866" s="128" t="s">
        <v>64</v>
      </c>
      <c r="AN866" s="116"/>
      <c r="AO866" s="116"/>
      <c r="AP866" s="116"/>
      <c r="AQ866" s="116"/>
      <c r="AR866" s="116"/>
      <c r="AS866" s="137" t="s">
        <v>53</v>
      </c>
      <c r="AT866" s="116"/>
      <c r="AU866" s="123"/>
      <c r="AV866" s="123"/>
      <c r="AW866" s="123"/>
      <c r="AX866" s="123"/>
      <c r="AY866" s="123"/>
      <c r="AZ866" s="123"/>
      <c r="BA866" s="116"/>
      <c r="BB866" s="116">
        <f t="shared" si="52"/>
        <v>0</v>
      </c>
      <c r="BC866" s="116">
        <f t="shared" si="53"/>
        <v>1</v>
      </c>
      <c r="BD866" s="116">
        <f t="shared" si="54"/>
        <v>1900</v>
      </c>
      <c r="BE866" s="124">
        <f t="shared" si="55"/>
        <v>0.28799999999999998</v>
      </c>
    </row>
    <row r="867" spans="1:57">
      <c r="A867" s="116"/>
      <c r="B867" s="116"/>
      <c r="C867" s="128">
        <v>392164550</v>
      </c>
      <c r="D867" s="116"/>
      <c r="E867" s="128" t="s">
        <v>481</v>
      </c>
      <c r="F867" s="128" t="s">
        <v>2708</v>
      </c>
      <c r="G867" s="128" t="s">
        <v>2710</v>
      </c>
      <c r="H867" s="116"/>
      <c r="I867" s="116"/>
      <c r="J867" s="116"/>
      <c r="K867" s="116" t="s">
        <v>479</v>
      </c>
      <c r="L867" s="116" t="s">
        <v>1851</v>
      </c>
      <c r="M867" s="116" t="s">
        <v>2712</v>
      </c>
      <c r="N867" s="116" t="s">
        <v>2713</v>
      </c>
      <c r="O867" s="116">
        <v>76904</v>
      </c>
      <c r="P867" s="116"/>
      <c r="Q867" s="116"/>
      <c r="R867" s="116"/>
      <c r="S867" s="116"/>
      <c r="T867" s="128" t="s">
        <v>2714</v>
      </c>
      <c r="U867" s="116"/>
      <c r="V867" s="128" t="s">
        <v>2717</v>
      </c>
      <c r="W867" s="128">
        <v>480</v>
      </c>
      <c r="X867" s="128">
        <v>638</v>
      </c>
      <c r="Y867" s="128">
        <v>22</v>
      </c>
      <c r="Z867" s="116" t="s">
        <v>56</v>
      </c>
      <c r="AA867" s="116"/>
      <c r="AB867" s="116"/>
      <c r="AC867" s="116"/>
      <c r="AD867" s="116"/>
      <c r="AE867" s="128">
        <v>392164550</v>
      </c>
      <c r="AF867" s="116"/>
      <c r="AG867" s="137" t="s">
        <v>58</v>
      </c>
      <c r="AH867" s="133">
        <v>44656</v>
      </c>
      <c r="AI867" s="116"/>
      <c r="AJ867" s="133">
        <v>44659</v>
      </c>
      <c r="AK867" s="116"/>
      <c r="AL867" s="116"/>
      <c r="AM867" s="128" t="s">
        <v>64</v>
      </c>
      <c r="AN867" s="116"/>
      <c r="AO867" s="116"/>
      <c r="AP867" s="116"/>
      <c r="AQ867" s="116"/>
      <c r="AR867" s="116"/>
      <c r="AS867" s="137" t="s">
        <v>53</v>
      </c>
      <c r="AT867" s="116"/>
      <c r="AU867" s="123"/>
      <c r="AV867" s="123"/>
      <c r="AW867" s="123"/>
      <c r="AX867" s="123"/>
      <c r="AY867" s="123"/>
      <c r="AZ867" s="123"/>
      <c r="BA867" s="116"/>
      <c r="BB867" s="116">
        <f t="shared" si="52"/>
        <v>0</v>
      </c>
      <c r="BC867" s="116">
        <f t="shared" si="53"/>
        <v>1</v>
      </c>
      <c r="BD867" s="116">
        <f t="shared" si="54"/>
        <v>1900</v>
      </c>
      <c r="BE867" s="124">
        <f t="shared" si="55"/>
        <v>0.30624000000000001</v>
      </c>
    </row>
    <row r="868" spans="1:57">
      <c r="A868" s="116"/>
      <c r="B868" s="116"/>
      <c r="C868" s="128">
        <v>392163408</v>
      </c>
      <c r="D868" s="116"/>
      <c r="E868" s="128" t="s">
        <v>481</v>
      </c>
      <c r="F868" s="128" t="s">
        <v>2708</v>
      </c>
      <c r="G868" s="128" t="s">
        <v>2710</v>
      </c>
      <c r="H868" s="116"/>
      <c r="I868" s="116"/>
      <c r="J868" s="116"/>
      <c r="K868" s="116" t="s">
        <v>479</v>
      </c>
      <c r="L868" s="116" t="s">
        <v>1851</v>
      </c>
      <c r="M868" s="116" t="s">
        <v>2712</v>
      </c>
      <c r="N868" s="116" t="s">
        <v>2713</v>
      </c>
      <c r="O868" s="116">
        <v>76904</v>
      </c>
      <c r="P868" s="116"/>
      <c r="Q868" s="116"/>
      <c r="R868" s="116"/>
      <c r="S868" s="116"/>
      <c r="T868" s="128" t="s">
        <v>2714</v>
      </c>
      <c r="U868" s="116"/>
      <c r="V868" s="128" t="s">
        <v>2717</v>
      </c>
      <c r="W868" s="128">
        <v>480</v>
      </c>
      <c r="X868" s="128">
        <v>638</v>
      </c>
      <c r="Y868" s="128">
        <v>22</v>
      </c>
      <c r="Z868" s="116" t="s">
        <v>56</v>
      </c>
      <c r="AA868" s="116"/>
      <c r="AB868" s="116"/>
      <c r="AC868" s="116"/>
      <c r="AD868" s="116"/>
      <c r="AE868" s="128">
        <v>392163408</v>
      </c>
      <c r="AF868" s="116"/>
      <c r="AG868" s="137" t="s">
        <v>58</v>
      </c>
      <c r="AH868" s="133">
        <v>44656</v>
      </c>
      <c r="AI868" s="116"/>
      <c r="AJ868" s="133">
        <v>44659</v>
      </c>
      <c r="AK868" s="116"/>
      <c r="AL868" s="116"/>
      <c r="AM868" s="128" t="s">
        <v>64</v>
      </c>
      <c r="AN868" s="116"/>
      <c r="AO868" s="116"/>
      <c r="AP868" s="116"/>
      <c r="AQ868" s="116"/>
      <c r="AR868" s="116"/>
      <c r="AS868" s="137" t="s">
        <v>53</v>
      </c>
      <c r="AT868" s="116"/>
      <c r="AU868" s="123"/>
      <c r="AV868" s="123"/>
      <c r="AW868" s="123"/>
      <c r="AX868" s="123"/>
      <c r="AY868" s="123"/>
      <c r="AZ868" s="123"/>
      <c r="BA868" s="116"/>
      <c r="BB868" s="116">
        <f t="shared" si="52"/>
        <v>0</v>
      </c>
      <c r="BC868" s="116">
        <f t="shared" si="53"/>
        <v>1</v>
      </c>
      <c r="BD868" s="116">
        <f t="shared" si="54"/>
        <v>1900</v>
      </c>
      <c r="BE868" s="124">
        <f t="shared" si="55"/>
        <v>0.30624000000000001</v>
      </c>
    </row>
    <row r="869" spans="1:57">
      <c r="A869" s="116"/>
      <c r="B869" s="116"/>
      <c r="C869" s="128">
        <v>394206291</v>
      </c>
      <c r="D869" s="116"/>
      <c r="E869" s="128" t="s">
        <v>481</v>
      </c>
      <c r="F869" s="128" t="s">
        <v>2709</v>
      </c>
      <c r="G869" s="128" t="s">
        <v>2711</v>
      </c>
      <c r="H869" s="116"/>
      <c r="I869" s="116"/>
      <c r="J869" s="116"/>
      <c r="K869" s="116" t="s">
        <v>479</v>
      </c>
      <c r="L869" s="116" t="s">
        <v>1851</v>
      </c>
      <c r="M869" s="116" t="s">
        <v>2712</v>
      </c>
      <c r="N869" s="116" t="s">
        <v>2713</v>
      </c>
      <c r="O869" s="116">
        <v>76904</v>
      </c>
      <c r="P869" s="116"/>
      <c r="Q869" s="116"/>
      <c r="R869" s="116"/>
      <c r="S869" s="116"/>
      <c r="T869" s="128">
        <v>12005832</v>
      </c>
      <c r="U869" s="116"/>
      <c r="V869" s="128" t="s">
        <v>2717</v>
      </c>
      <c r="W869" s="128">
        <v>480</v>
      </c>
      <c r="X869" s="128">
        <v>600</v>
      </c>
      <c r="Y869" s="128">
        <v>20</v>
      </c>
      <c r="Z869" s="116" t="s">
        <v>56</v>
      </c>
      <c r="AA869" s="116"/>
      <c r="AB869" s="116"/>
      <c r="AC869" s="116"/>
      <c r="AD869" s="116"/>
      <c r="AE869" s="128">
        <v>394206291</v>
      </c>
      <c r="AF869" s="116"/>
      <c r="AG869" s="137" t="s">
        <v>58</v>
      </c>
      <c r="AH869" s="133">
        <v>44656</v>
      </c>
      <c r="AI869" s="116"/>
      <c r="AJ869" s="133">
        <v>44659</v>
      </c>
      <c r="AK869" s="116"/>
      <c r="AL869" s="116"/>
      <c r="AM869" s="128" t="s">
        <v>64</v>
      </c>
      <c r="AN869" s="116"/>
      <c r="AO869" s="116"/>
      <c r="AP869" s="116"/>
      <c r="AQ869" s="116"/>
      <c r="AR869" s="116"/>
      <c r="AS869" s="137" t="s">
        <v>53</v>
      </c>
      <c r="AT869" s="116"/>
      <c r="AU869" s="123"/>
      <c r="AV869" s="123"/>
      <c r="AW869" s="123"/>
      <c r="AX869" s="123"/>
      <c r="AY869" s="123"/>
      <c r="AZ869" s="123"/>
      <c r="BA869" s="116"/>
      <c r="BB869" s="116">
        <f t="shared" si="52"/>
        <v>0</v>
      </c>
      <c r="BC869" s="116">
        <f t="shared" si="53"/>
        <v>1</v>
      </c>
      <c r="BD869" s="116">
        <f t="shared" si="54"/>
        <v>1900</v>
      </c>
      <c r="BE869" s="124">
        <f t="shared" si="55"/>
        <v>0.28799999999999998</v>
      </c>
    </row>
    <row r="870" spans="1:57">
      <c r="A870" s="116"/>
      <c r="B870" s="116"/>
      <c r="C870" s="128">
        <v>394206335</v>
      </c>
      <c r="D870" s="116"/>
      <c r="E870" s="128" t="s">
        <v>481</v>
      </c>
      <c r="F870" s="128" t="s">
        <v>2709</v>
      </c>
      <c r="G870" s="128" t="s">
        <v>2711</v>
      </c>
      <c r="H870" s="116"/>
      <c r="I870" s="116"/>
      <c r="J870" s="116"/>
      <c r="K870" s="116" t="s">
        <v>479</v>
      </c>
      <c r="L870" s="116" t="s">
        <v>1851</v>
      </c>
      <c r="M870" s="116" t="s">
        <v>2712</v>
      </c>
      <c r="N870" s="116" t="s">
        <v>2713</v>
      </c>
      <c r="O870" s="116">
        <v>76904</v>
      </c>
      <c r="P870" s="116"/>
      <c r="Q870" s="116"/>
      <c r="R870" s="116"/>
      <c r="S870" s="116"/>
      <c r="T870" s="128">
        <v>12005832</v>
      </c>
      <c r="U870" s="116"/>
      <c r="V870" s="128" t="s">
        <v>2717</v>
      </c>
      <c r="W870" s="128">
        <v>480</v>
      </c>
      <c r="X870" s="128">
        <v>600</v>
      </c>
      <c r="Y870" s="128">
        <v>20</v>
      </c>
      <c r="Z870" s="116" t="s">
        <v>56</v>
      </c>
      <c r="AA870" s="116"/>
      <c r="AB870" s="116"/>
      <c r="AC870" s="116"/>
      <c r="AD870" s="116"/>
      <c r="AE870" s="128">
        <v>394206335</v>
      </c>
      <c r="AF870" s="116"/>
      <c r="AG870" s="137" t="s">
        <v>58</v>
      </c>
      <c r="AH870" s="133">
        <v>44656</v>
      </c>
      <c r="AI870" s="116"/>
      <c r="AJ870" s="133">
        <v>44659</v>
      </c>
      <c r="AK870" s="116"/>
      <c r="AL870" s="116"/>
      <c r="AM870" s="128" t="s">
        <v>64</v>
      </c>
      <c r="AN870" s="116"/>
      <c r="AO870" s="116"/>
      <c r="AP870" s="116"/>
      <c r="AQ870" s="116"/>
      <c r="AR870" s="116"/>
      <c r="AS870" s="137" t="s">
        <v>53</v>
      </c>
      <c r="AT870" s="116"/>
      <c r="AU870" s="123"/>
      <c r="AV870" s="123"/>
      <c r="AW870" s="123"/>
      <c r="AX870" s="123"/>
      <c r="AY870" s="123"/>
      <c r="AZ870" s="123"/>
      <c r="BA870" s="116"/>
      <c r="BB870" s="116">
        <f t="shared" si="52"/>
        <v>0</v>
      </c>
      <c r="BC870" s="116">
        <f t="shared" si="53"/>
        <v>1</v>
      </c>
      <c r="BD870" s="116">
        <f t="shared" si="54"/>
        <v>1900</v>
      </c>
      <c r="BE870" s="124">
        <f t="shared" si="55"/>
        <v>0.28799999999999998</v>
      </c>
    </row>
    <row r="871" spans="1:57">
      <c r="A871" s="116"/>
      <c r="B871" s="116"/>
      <c r="C871" s="128">
        <v>393416923</v>
      </c>
      <c r="D871" s="116"/>
      <c r="E871" s="128" t="s">
        <v>481</v>
      </c>
      <c r="F871" s="128" t="s">
        <v>2708</v>
      </c>
      <c r="G871" s="128" t="s">
        <v>2710</v>
      </c>
      <c r="H871" s="116"/>
      <c r="I871" s="116"/>
      <c r="J871" s="116"/>
      <c r="K871" s="116" t="s">
        <v>479</v>
      </c>
      <c r="L871" s="116" t="s">
        <v>1851</v>
      </c>
      <c r="M871" s="116" t="s">
        <v>2712</v>
      </c>
      <c r="N871" s="116" t="s">
        <v>2713</v>
      </c>
      <c r="O871" s="116">
        <v>76904</v>
      </c>
      <c r="P871" s="116"/>
      <c r="Q871" s="116"/>
      <c r="R871" s="116"/>
      <c r="S871" s="116"/>
      <c r="T871" s="128">
        <v>30390372</v>
      </c>
      <c r="U871" s="116"/>
      <c r="V871" s="128" t="s">
        <v>2718</v>
      </c>
      <c r="W871" s="128">
        <v>480</v>
      </c>
      <c r="X871" s="128">
        <v>638</v>
      </c>
      <c r="Y871" s="128">
        <v>22</v>
      </c>
      <c r="Z871" s="116" t="s">
        <v>56</v>
      </c>
      <c r="AA871" s="116"/>
      <c r="AB871" s="116"/>
      <c r="AC871" s="116"/>
      <c r="AD871" s="116"/>
      <c r="AE871" s="128">
        <v>393416923</v>
      </c>
      <c r="AF871" s="116"/>
      <c r="AG871" s="137" t="s">
        <v>58</v>
      </c>
      <c r="AH871" s="133">
        <v>44656</v>
      </c>
      <c r="AI871" s="116"/>
      <c r="AJ871" s="133">
        <v>44659</v>
      </c>
      <c r="AK871" s="116"/>
      <c r="AL871" s="116"/>
      <c r="AM871" s="128" t="s">
        <v>64</v>
      </c>
      <c r="AN871" s="116"/>
      <c r="AO871" s="116"/>
      <c r="AP871" s="116"/>
      <c r="AQ871" s="116"/>
      <c r="AR871" s="116"/>
      <c r="AS871" s="137" t="s">
        <v>53</v>
      </c>
      <c r="AT871" s="116"/>
      <c r="AU871" s="123"/>
      <c r="AV871" s="123"/>
      <c r="AW871" s="123"/>
      <c r="AX871" s="123"/>
      <c r="AY871" s="123"/>
      <c r="AZ871" s="123"/>
      <c r="BA871" s="116"/>
      <c r="BB871" s="116">
        <f t="shared" si="52"/>
        <v>0</v>
      </c>
      <c r="BC871" s="116">
        <f t="shared" si="53"/>
        <v>1</v>
      </c>
      <c r="BD871" s="116">
        <f t="shared" si="54"/>
        <v>1900</v>
      </c>
      <c r="BE871" s="124">
        <f t="shared" si="55"/>
        <v>0.30624000000000001</v>
      </c>
    </row>
    <row r="872" spans="1:57">
      <c r="A872" s="116"/>
      <c r="B872" s="116"/>
      <c r="C872" s="128">
        <v>393416970</v>
      </c>
      <c r="D872" s="116"/>
      <c r="E872" s="128" t="s">
        <v>481</v>
      </c>
      <c r="F872" s="128" t="s">
        <v>2708</v>
      </c>
      <c r="G872" s="128" t="s">
        <v>2710</v>
      </c>
      <c r="H872" s="116"/>
      <c r="I872" s="116"/>
      <c r="J872" s="116"/>
      <c r="K872" s="116" t="s">
        <v>479</v>
      </c>
      <c r="L872" s="116" t="s">
        <v>1851</v>
      </c>
      <c r="M872" s="116" t="s">
        <v>2712</v>
      </c>
      <c r="N872" s="116" t="s">
        <v>2713</v>
      </c>
      <c r="O872" s="116">
        <v>76904</v>
      </c>
      <c r="P872" s="116"/>
      <c r="Q872" s="116"/>
      <c r="R872" s="116"/>
      <c r="S872" s="116"/>
      <c r="T872" s="128">
        <v>30390372</v>
      </c>
      <c r="U872" s="116"/>
      <c r="V872" s="128" t="s">
        <v>2718</v>
      </c>
      <c r="W872" s="128">
        <v>480</v>
      </c>
      <c r="X872" s="128">
        <v>638</v>
      </c>
      <c r="Y872" s="128">
        <v>22</v>
      </c>
      <c r="Z872" s="116" t="s">
        <v>56</v>
      </c>
      <c r="AA872" s="116"/>
      <c r="AB872" s="116"/>
      <c r="AC872" s="116"/>
      <c r="AD872" s="116"/>
      <c r="AE872" s="128">
        <v>393416970</v>
      </c>
      <c r="AF872" s="116"/>
      <c r="AG872" s="137" t="s">
        <v>58</v>
      </c>
      <c r="AH872" s="133">
        <v>44656</v>
      </c>
      <c r="AI872" s="116"/>
      <c r="AJ872" s="133">
        <v>44659</v>
      </c>
      <c r="AK872" s="116"/>
      <c r="AL872" s="116"/>
      <c r="AM872" s="128" t="s">
        <v>64</v>
      </c>
      <c r="AN872" s="116"/>
      <c r="AO872" s="116"/>
      <c r="AP872" s="116"/>
      <c r="AQ872" s="116"/>
      <c r="AR872" s="116"/>
      <c r="AS872" s="137" t="s">
        <v>53</v>
      </c>
      <c r="AT872" s="116"/>
      <c r="AU872" s="123"/>
      <c r="AV872" s="123"/>
      <c r="AW872" s="123"/>
      <c r="AX872" s="123"/>
      <c r="AY872" s="123"/>
      <c r="AZ872" s="123"/>
      <c r="BA872" s="116"/>
      <c r="BB872" s="116">
        <f t="shared" si="52"/>
        <v>0</v>
      </c>
      <c r="BC872" s="116">
        <f t="shared" si="53"/>
        <v>1</v>
      </c>
      <c r="BD872" s="116">
        <f t="shared" si="54"/>
        <v>1900</v>
      </c>
      <c r="BE872" s="124">
        <f t="shared" si="55"/>
        <v>0.30624000000000001</v>
      </c>
    </row>
    <row r="873" spans="1:57">
      <c r="A873" s="116"/>
      <c r="B873" s="116"/>
      <c r="C873" s="128">
        <v>393417009</v>
      </c>
      <c r="D873" s="116"/>
      <c r="E873" s="128" t="s">
        <v>481</v>
      </c>
      <c r="F873" s="128" t="s">
        <v>2708</v>
      </c>
      <c r="G873" s="128" t="s">
        <v>2710</v>
      </c>
      <c r="H873" s="116"/>
      <c r="I873" s="116"/>
      <c r="J873" s="116"/>
      <c r="K873" s="116" t="s">
        <v>479</v>
      </c>
      <c r="L873" s="116" t="s">
        <v>1851</v>
      </c>
      <c r="M873" s="116" t="s">
        <v>2712</v>
      </c>
      <c r="N873" s="116" t="s">
        <v>2713</v>
      </c>
      <c r="O873" s="116">
        <v>76904</v>
      </c>
      <c r="P873" s="116"/>
      <c r="Q873" s="116"/>
      <c r="R873" s="116"/>
      <c r="S873" s="116"/>
      <c r="T873" s="128">
        <v>30390372</v>
      </c>
      <c r="U873" s="116"/>
      <c r="V873" s="128" t="s">
        <v>2718</v>
      </c>
      <c r="W873" s="128">
        <v>480</v>
      </c>
      <c r="X873" s="128">
        <v>638</v>
      </c>
      <c r="Y873" s="128">
        <v>22</v>
      </c>
      <c r="Z873" s="116" t="s">
        <v>56</v>
      </c>
      <c r="AA873" s="116"/>
      <c r="AB873" s="116"/>
      <c r="AC873" s="116"/>
      <c r="AD873" s="116"/>
      <c r="AE873" s="128">
        <v>393417009</v>
      </c>
      <c r="AF873" s="116"/>
      <c r="AG873" s="137" t="s">
        <v>58</v>
      </c>
      <c r="AH873" s="133">
        <v>44656</v>
      </c>
      <c r="AI873" s="116"/>
      <c r="AJ873" s="133">
        <v>44659</v>
      </c>
      <c r="AK873" s="116"/>
      <c r="AL873" s="116"/>
      <c r="AM873" s="128" t="s">
        <v>64</v>
      </c>
      <c r="AN873" s="116"/>
      <c r="AO873" s="116"/>
      <c r="AP873" s="116"/>
      <c r="AQ873" s="116"/>
      <c r="AR873" s="116"/>
      <c r="AS873" s="137" t="s">
        <v>53</v>
      </c>
      <c r="AT873" s="116"/>
      <c r="AU873" s="123"/>
      <c r="AV873" s="123"/>
      <c r="AW873" s="123"/>
      <c r="AX873" s="123"/>
      <c r="AY873" s="123"/>
      <c r="AZ873" s="123"/>
      <c r="BA873" s="116"/>
      <c r="BB873" s="116">
        <f t="shared" si="52"/>
        <v>0</v>
      </c>
      <c r="BC873" s="116">
        <f t="shared" si="53"/>
        <v>1</v>
      </c>
      <c r="BD873" s="116">
        <f t="shared" si="54"/>
        <v>1900</v>
      </c>
      <c r="BE873" s="124">
        <f t="shared" si="55"/>
        <v>0.30624000000000001</v>
      </c>
    </row>
    <row r="874" spans="1:57">
      <c r="A874" s="116"/>
      <c r="B874" s="116"/>
      <c r="C874" s="128">
        <v>393416816</v>
      </c>
      <c r="D874" s="116"/>
      <c r="E874" s="128" t="s">
        <v>481</v>
      </c>
      <c r="F874" s="128" t="s">
        <v>2708</v>
      </c>
      <c r="G874" s="128" t="s">
        <v>2710</v>
      </c>
      <c r="H874" s="116"/>
      <c r="I874" s="116"/>
      <c r="J874" s="116"/>
      <c r="K874" s="116" t="s">
        <v>479</v>
      </c>
      <c r="L874" s="116" t="s">
        <v>1851</v>
      </c>
      <c r="M874" s="116" t="s">
        <v>2712</v>
      </c>
      <c r="N874" s="116" t="s">
        <v>2713</v>
      </c>
      <c r="O874" s="116">
        <v>76904</v>
      </c>
      <c r="P874" s="116"/>
      <c r="Q874" s="116"/>
      <c r="R874" s="116"/>
      <c r="S874" s="116"/>
      <c r="T874" s="128">
        <v>30390372</v>
      </c>
      <c r="U874" s="116"/>
      <c r="V874" s="128" t="s">
        <v>2718</v>
      </c>
      <c r="W874" s="128">
        <v>480</v>
      </c>
      <c r="X874" s="128">
        <v>638</v>
      </c>
      <c r="Y874" s="128">
        <v>22</v>
      </c>
      <c r="Z874" s="116" t="s">
        <v>56</v>
      </c>
      <c r="AA874" s="116"/>
      <c r="AB874" s="116"/>
      <c r="AC874" s="116"/>
      <c r="AD874" s="116"/>
      <c r="AE874" s="128">
        <v>393416816</v>
      </c>
      <c r="AF874" s="116"/>
      <c r="AG874" s="137" t="s">
        <v>58</v>
      </c>
      <c r="AH874" s="133">
        <v>44656</v>
      </c>
      <c r="AI874" s="116"/>
      <c r="AJ874" s="133">
        <v>44659</v>
      </c>
      <c r="AK874" s="116"/>
      <c r="AL874" s="116"/>
      <c r="AM874" s="128" t="s">
        <v>64</v>
      </c>
      <c r="AN874" s="116"/>
      <c r="AO874" s="116"/>
      <c r="AP874" s="116"/>
      <c r="AQ874" s="116"/>
      <c r="AR874" s="116"/>
      <c r="AS874" s="137" t="s">
        <v>53</v>
      </c>
      <c r="AT874" s="116"/>
      <c r="AU874" s="123"/>
      <c r="AV874" s="123"/>
      <c r="AW874" s="123"/>
      <c r="AX874" s="123"/>
      <c r="AY874" s="123"/>
      <c r="AZ874" s="123"/>
      <c r="BA874" s="116"/>
      <c r="BB874" s="116">
        <f t="shared" si="52"/>
        <v>0</v>
      </c>
      <c r="BC874" s="116">
        <f t="shared" si="53"/>
        <v>1</v>
      </c>
      <c r="BD874" s="116">
        <f t="shared" si="54"/>
        <v>1900</v>
      </c>
      <c r="BE874" s="124">
        <f t="shared" si="55"/>
        <v>0.30624000000000001</v>
      </c>
    </row>
    <row r="875" spans="1:57">
      <c r="A875" s="116"/>
      <c r="B875" s="116"/>
      <c r="C875" s="128">
        <v>392158122</v>
      </c>
      <c r="D875" s="116"/>
      <c r="E875" s="128" t="s">
        <v>481</v>
      </c>
      <c r="F875" s="128" t="s">
        <v>2708</v>
      </c>
      <c r="G875" s="128" t="s">
        <v>2710</v>
      </c>
      <c r="H875" s="116"/>
      <c r="I875" s="116"/>
      <c r="J875" s="116"/>
      <c r="K875" s="116" t="s">
        <v>479</v>
      </c>
      <c r="L875" s="116" t="s">
        <v>1851</v>
      </c>
      <c r="M875" s="116" t="s">
        <v>2712</v>
      </c>
      <c r="N875" s="116" t="s">
        <v>2713</v>
      </c>
      <c r="O875" s="116">
        <v>76904</v>
      </c>
      <c r="P875" s="116"/>
      <c r="Q875" s="116"/>
      <c r="R875" s="116"/>
      <c r="S875" s="116"/>
      <c r="T875" s="128">
        <v>30390372</v>
      </c>
      <c r="U875" s="116"/>
      <c r="V875" s="128" t="s">
        <v>2718</v>
      </c>
      <c r="W875" s="128">
        <v>480</v>
      </c>
      <c r="X875" s="128">
        <v>638</v>
      </c>
      <c r="Y875" s="128">
        <v>22</v>
      </c>
      <c r="Z875" s="116" t="s">
        <v>56</v>
      </c>
      <c r="AA875" s="116"/>
      <c r="AB875" s="116"/>
      <c r="AC875" s="116"/>
      <c r="AD875" s="116"/>
      <c r="AE875" s="128">
        <v>392158122</v>
      </c>
      <c r="AF875" s="116"/>
      <c r="AG875" s="137" t="s">
        <v>58</v>
      </c>
      <c r="AH875" s="133">
        <v>44656</v>
      </c>
      <c r="AI875" s="116"/>
      <c r="AJ875" s="133">
        <v>44659</v>
      </c>
      <c r="AK875" s="116"/>
      <c r="AL875" s="116"/>
      <c r="AM875" s="128" t="s">
        <v>64</v>
      </c>
      <c r="AN875" s="116"/>
      <c r="AO875" s="116"/>
      <c r="AP875" s="116"/>
      <c r="AQ875" s="116"/>
      <c r="AR875" s="116"/>
      <c r="AS875" s="137" t="s">
        <v>53</v>
      </c>
      <c r="AT875" s="116"/>
      <c r="AU875" s="123"/>
      <c r="AV875" s="123"/>
      <c r="AW875" s="123"/>
      <c r="AX875" s="123"/>
      <c r="AY875" s="123"/>
      <c r="AZ875" s="123"/>
      <c r="BA875" s="116"/>
      <c r="BB875" s="116">
        <f t="shared" si="52"/>
        <v>0</v>
      </c>
      <c r="BC875" s="116">
        <f t="shared" si="53"/>
        <v>1</v>
      </c>
      <c r="BD875" s="116">
        <f t="shared" si="54"/>
        <v>1900</v>
      </c>
      <c r="BE875" s="124">
        <f t="shared" si="55"/>
        <v>0.30624000000000001</v>
      </c>
    </row>
    <row r="876" spans="1:57">
      <c r="A876" s="116"/>
      <c r="B876" s="116"/>
      <c r="C876" s="128">
        <v>394206168</v>
      </c>
      <c r="D876" s="116"/>
      <c r="E876" s="128" t="s">
        <v>481</v>
      </c>
      <c r="F876" s="128" t="s">
        <v>2709</v>
      </c>
      <c r="G876" s="128" t="s">
        <v>2711</v>
      </c>
      <c r="H876" s="116"/>
      <c r="I876" s="116"/>
      <c r="J876" s="116"/>
      <c r="K876" s="116" t="s">
        <v>479</v>
      </c>
      <c r="L876" s="116" t="s">
        <v>1851</v>
      </c>
      <c r="M876" s="116" t="s">
        <v>2712</v>
      </c>
      <c r="N876" s="116" t="s">
        <v>2713</v>
      </c>
      <c r="O876" s="116">
        <v>76904</v>
      </c>
      <c r="P876" s="116"/>
      <c r="Q876" s="116"/>
      <c r="R876" s="116"/>
      <c r="S876" s="116"/>
      <c r="T876" s="128">
        <v>12005832</v>
      </c>
      <c r="U876" s="116"/>
      <c r="V876" s="128" t="s">
        <v>2717</v>
      </c>
      <c r="W876" s="128">
        <v>480</v>
      </c>
      <c r="X876" s="128">
        <v>600</v>
      </c>
      <c r="Y876" s="128">
        <v>20</v>
      </c>
      <c r="Z876" s="116" t="s">
        <v>56</v>
      </c>
      <c r="AA876" s="116"/>
      <c r="AB876" s="116"/>
      <c r="AC876" s="116"/>
      <c r="AD876" s="116"/>
      <c r="AE876" s="128">
        <v>394206168</v>
      </c>
      <c r="AF876" s="116"/>
      <c r="AG876" s="137" t="s">
        <v>58</v>
      </c>
      <c r="AH876" s="133">
        <v>44657</v>
      </c>
      <c r="AI876" s="116"/>
      <c r="AJ876" s="133">
        <v>44659</v>
      </c>
      <c r="AK876" s="116"/>
      <c r="AL876" s="116"/>
      <c r="AM876" s="128" t="s">
        <v>64</v>
      </c>
      <c r="AN876" s="116"/>
      <c r="AO876" s="116"/>
      <c r="AP876" s="116"/>
      <c r="AQ876" s="116"/>
      <c r="AR876" s="116"/>
      <c r="AS876" s="137" t="s">
        <v>53</v>
      </c>
      <c r="AT876" s="116"/>
      <c r="AU876" s="123"/>
      <c r="AV876" s="123"/>
      <c r="AW876" s="123"/>
      <c r="AX876" s="123"/>
      <c r="AY876" s="123"/>
      <c r="AZ876" s="123"/>
      <c r="BA876" s="116"/>
      <c r="BB876" s="116">
        <f t="shared" si="52"/>
        <v>0</v>
      </c>
      <c r="BC876" s="116">
        <f t="shared" si="53"/>
        <v>1</v>
      </c>
      <c r="BD876" s="116">
        <f t="shared" si="54"/>
        <v>1900</v>
      </c>
      <c r="BE876" s="124">
        <f t="shared" si="55"/>
        <v>0.28799999999999998</v>
      </c>
    </row>
    <row r="877" spans="1:57">
      <c r="A877" s="116"/>
      <c r="B877" s="116"/>
      <c r="C877" s="128">
        <v>394206186</v>
      </c>
      <c r="D877" s="116"/>
      <c r="E877" s="128" t="s">
        <v>481</v>
      </c>
      <c r="F877" s="128" t="s">
        <v>2709</v>
      </c>
      <c r="G877" s="128" t="s">
        <v>2711</v>
      </c>
      <c r="H877" s="116"/>
      <c r="I877" s="116"/>
      <c r="J877" s="116"/>
      <c r="K877" s="116" t="s">
        <v>479</v>
      </c>
      <c r="L877" s="116" t="s">
        <v>1851</v>
      </c>
      <c r="M877" s="116" t="s">
        <v>2712</v>
      </c>
      <c r="N877" s="116" t="s">
        <v>2713</v>
      </c>
      <c r="O877" s="116">
        <v>76904</v>
      </c>
      <c r="P877" s="116"/>
      <c r="Q877" s="116"/>
      <c r="R877" s="116"/>
      <c r="S877" s="116"/>
      <c r="T877" s="128">
        <v>12005832</v>
      </c>
      <c r="U877" s="116"/>
      <c r="V877" s="128" t="s">
        <v>2717</v>
      </c>
      <c r="W877" s="128">
        <v>480</v>
      </c>
      <c r="X877" s="128">
        <v>600</v>
      </c>
      <c r="Y877" s="128">
        <v>20</v>
      </c>
      <c r="Z877" s="116" t="s">
        <v>56</v>
      </c>
      <c r="AA877" s="116"/>
      <c r="AB877" s="116"/>
      <c r="AC877" s="116"/>
      <c r="AD877" s="116"/>
      <c r="AE877" s="128">
        <v>394206186</v>
      </c>
      <c r="AF877" s="116"/>
      <c r="AG877" s="137" t="s">
        <v>58</v>
      </c>
      <c r="AH877" s="133">
        <v>44657</v>
      </c>
      <c r="AI877" s="116"/>
      <c r="AJ877" s="133">
        <v>44659</v>
      </c>
      <c r="AK877" s="116"/>
      <c r="AL877" s="116"/>
      <c r="AM877" s="128" t="s">
        <v>64</v>
      </c>
      <c r="AN877" s="116"/>
      <c r="AO877" s="116"/>
      <c r="AP877" s="116"/>
      <c r="AQ877" s="116"/>
      <c r="AR877" s="116"/>
      <c r="AS877" s="137" t="s">
        <v>53</v>
      </c>
      <c r="AT877" s="116"/>
      <c r="AU877" s="123"/>
      <c r="AV877" s="123"/>
      <c r="AW877" s="123"/>
      <c r="AX877" s="123"/>
      <c r="AY877" s="123"/>
      <c r="AZ877" s="123"/>
      <c r="BA877" s="116"/>
      <c r="BB877" s="116">
        <f t="shared" si="52"/>
        <v>0</v>
      </c>
      <c r="BC877" s="116">
        <f t="shared" si="53"/>
        <v>1</v>
      </c>
      <c r="BD877" s="116">
        <f t="shared" si="54"/>
        <v>1900</v>
      </c>
      <c r="BE877" s="124">
        <f t="shared" si="55"/>
        <v>0.28799999999999998</v>
      </c>
    </row>
    <row r="878" spans="1:57">
      <c r="A878" s="116"/>
      <c r="B878" s="116"/>
      <c r="C878" s="128">
        <v>394206234</v>
      </c>
      <c r="D878" s="116"/>
      <c r="E878" s="128" t="s">
        <v>481</v>
      </c>
      <c r="F878" s="128" t="s">
        <v>2709</v>
      </c>
      <c r="G878" s="128" t="s">
        <v>2711</v>
      </c>
      <c r="H878" s="116"/>
      <c r="I878" s="116"/>
      <c r="J878" s="116"/>
      <c r="K878" s="116" t="s">
        <v>479</v>
      </c>
      <c r="L878" s="116" t="s">
        <v>1851</v>
      </c>
      <c r="M878" s="116" t="s">
        <v>2712</v>
      </c>
      <c r="N878" s="116" t="s">
        <v>2713</v>
      </c>
      <c r="O878" s="116">
        <v>76904</v>
      </c>
      <c r="P878" s="116"/>
      <c r="Q878" s="116"/>
      <c r="R878" s="116"/>
      <c r="S878" s="116"/>
      <c r="T878" s="128">
        <v>12005832</v>
      </c>
      <c r="U878" s="116"/>
      <c r="V878" s="128" t="s">
        <v>2717</v>
      </c>
      <c r="W878" s="128">
        <v>480</v>
      </c>
      <c r="X878" s="128">
        <v>600</v>
      </c>
      <c r="Y878" s="128">
        <v>20</v>
      </c>
      <c r="Z878" s="116" t="s">
        <v>56</v>
      </c>
      <c r="AA878" s="116"/>
      <c r="AB878" s="116"/>
      <c r="AC878" s="116"/>
      <c r="AD878" s="116"/>
      <c r="AE878" s="128">
        <v>394206234</v>
      </c>
      <c r="AF878" s="116"/>
      <c r="AG878" s="137" t="s">
        <v>58</v>
      </c>
      <c r="AH878" s="133">
        <v>44657</v>
      </c>
      <c r="AI878" s="116"/>
      <c r="AJ878" s="133">
        <v>44662</v>
      </c>
      <c r="AK878" s="116"/>
      <c r="AL878" s="116"/>
      <c r="AM878" s="128" t="s">
        <v>64</v>
      </c>
      <c r="AN878" s="116"/>
      <c r="AO878" s="116"/>
      <c r="AP878" s="116"/>
      <c r="AQ878" s="116"/>
      <c r="AR878" s="116"/>
      <c r="AS878" s="137" t="s">
        <v>53</v>
      </c>
      <c r="AT878" s="116"/>
      <c r="AU878" s="123"/>
      <c r="AV878" s="123"/>
      <c r="AW878" s="123"/>
      <c r="AX878" s="123"/>
      <c r="AY878" s="123"/>
      <c r="AZ878" s="123"/>
      <c r="BA878" s="116"/>
      <c r="BB878" s="116">
        <f t="shared" si="52"/>
        <v>0</v>
      </c>
      <c r="BC878" s="116">
        <f t="shared" si="53"/>
        <v>1</v>
      </c>
      <c r="BD878" s="116">
        <f t="shared" si="54"/>
        <v>1900</v>
      </c>
      <c r="BE878" s="124">
        <f t="shared" si="55"/>
        <v>0.28799999999999998</v>
      </c>
    </row>
    <row r="879" spans="1:57">
      <c r="A879" s="116"/>
      <c r="B879" s="116"/>
      <c r="C879" s="128">
        <v>394290699</v>
      </c>
      <c r="D879" s="116"/>
      <c r="E879" s="128" t="s">
        <v>481</v>
      </c>
      <c r="F879" s="128" t="s">
        <v>2708</v>
      </c>
      <c r="G879" s="128" t="s">
        <v>2710</v>
      </c>
      <c r="H879" s="116"/>
      <c r="I879" s="116"/>
      <c r="J879" s="116"/>
      <c r="K879" s="116" t="s">
        <v>479</v>
      </c>
      <c r="L879" s="116" t="s">
        <v>1851</v>
      </c>
      <c r="M879" s="116" t="s">
        <v>2712</v>
      </c>
      <c r="N879" s="116" t="s">
        <v>2713</v>
      </c>
      <c r="O879" s="116">
        <v>76904</v>
      </c>
      <c r="P879" s="116"/>
      <c r="Q879" s="116"/>
      <c r="R879" s="116"/>
      <c r="S879" s="116"/>
      <c r="T879" s="128">
        <v>30390372</v>
      </c>
      <c r="U879" s="116"/>
      <c r="V879" s="128" t="s">
        <v>2719</v>
      </c>
      <c r="W879" s="128">
        <v>480</v>
      </c>
      <c r="X879" s="128">
        <v>580</v>
      </c>
      <c r="Y879" s="128">
        <v>20</v>
      </c>
      <c r="Z879" s="116" t="s">
        <v>56</v>
      </c>
      <c r="AA879" s="116"/>
      <c r="AB879" s="116"/>
      <c r="AC879" s="116"/>
      <c r="AD879" s="116"/>
      <c r="AE879" s="128">
        <v>394290699</v>
      </c>
      <c r="AF879" s="116"/>
      <c r="AG879" s="137" t="s">
        <v>58</v>
      </c>
      <c r="AH879" s="133">
        <v>44659</v>
      </c>
      <c r="AI879" s="116"/>
      <c r="AJ879" s="133">
        <v>44662</v>
      </c>
      <c r="AK879" s="116"/>
      <c r="AL879" s="116"/>
      <c r="AM879" s="128" t="s">
        <v>64</v>
      </c>
      <c r="AN879" s="116"/>
      <c r="AO879" s="116"/>
      <c r="AP879" s="116"/>
      <c r="AQ879" s="116"/>
      <c r="AR879" s="116"/>
      <c r="AS879" s="137" t="s">
        <v>53</v>
      </c>
      <c r="AT879" s="116"/>
      <c r="AU879" s="123"/>
      <c r="AV879" s="123"/>
      <c r="AW879" s="123"/>
      <c r="AX879" s="123"/>
      <c r="AY879" s="123"/>
      <c r="AZ879" s="123"/>
      <c r="BA879" s="116"/>
      <c r="BB879" s="116">
        <f t="shared" si="52"/>
        <v>0</v>
      </c>
      <c r="BC879" s="116">
        <f t="shared" si="53"/>
        <v>1</v>
      </c>
      <c r="BD879" s="116">
        <f t="shared" si="54"/>
        <v>1900</v>
      </c>
      <c r="BE879" s="124">
        <f t="shared" si="55"/>
        <v>0.27839999999999998</v>
      </c>
    </row>
    <row r="880" spans="1:57">
      <c r="A880" s="116"/>
      <c r="B880" s="116"/>
      <c r="C880" s="128">
        <v>394290901</v>
      </c>
      <c r="D880" s="116"/>
      <c r="E880" s="128" t="s">
        <v>481</v>
      </c>
      <c r="F880" s="128" t="s">
        <v>2708</v>
      </c>
      <c r="G880" s="128" t="s">
        <v>2710</v>
      </c>
      <c r="H880" s="116"/>
      <c r="I880" s="116"/>
      <c r="J880" s="116"/>
      <c r="K880" s="116" t="s">
        <v>479</v>
      </c>
      <c r="L880" s="116" t="s">
        <v>1851</v>
      </c>
      <c r="M880" s="116" t="s">
        <v>2712</v>
      </c>
      <c r="N880" s="116" t="s">
        <v>2713</v>
      </c>
      <c r="O880" s="116">
        <v>76904</v>
      </c>
      <c r="P880" s="116"/>
      <c r="Q880" s="116"/>
      <c r="R880" s="116"/>
      <c r="S880" s="116"/>
      <c r="T880" s="128">
        <v>30390372</v>
      </c>
      <c r="U880" s="116"/>
      <c r="V880" s="128" t="s">
        <v>2719</v>
      </c>
      <c r="W880" s="128">
        <v>480</v>
      </c>
      <c r="X880" s="128">
        <v>580</v>
      </c>
      <c r="Y880" s="128">
        <v>20</v>
      </c>
      <c r="Z880" s="116" t="s">
        <v>56</v>
      </c>
      <c r="AA880" s="116"/>
      <c r="AB880" s="116"/>
      <c r="AC880" s="116"/>
      <c r="AD880" s="116"/>
      <c r="AE880" s="128">
        <v>394290901</v>
      </c>
      <c r="AF880" s="116"/>
      <c r="AG880" s="137" t="s">
        <v>58</v>
      </c>
      <c r="AH880" s="133">
        <v>44659</v>
      </c>
      <c r="AI880" s="116"/>
      <c r="AJ880" s="133">
        <v>44662</v>
      </c>
      <c r="AK880" s="116"/>
      <c r="AL880" s="116"/>
      <c r="AM880" s="128" t="s">
        <v>64</v>
      </c>
      <c r="AN880" s="116"/>
      <c r="AO880" s="116"/>
      <c r="AP880" s="116"/>
      <c r="AQ880" s="116"/>
      <c r="AR880" s="116"/>
      <c r="AS880" s="137" t="s">
        <v>53</v>
      </c>
      <c r="AT880" s="116"/>
      <c r="AU880" s="123"/>
      <c r="AV880" s="123"/>
      <c r="AW880" s="123"/>
      <c r="AX880" s="123"/>
      <c r="AY880" s="123"/>
      <c r="AZ880" s="123"/>
      <c r="BA880" s="116"/>
      <c r="BB880" s="116">
        <f t="shared" si="52"/>
        <v>0</v>
      </c>
      <c r="BC880" s="116">
        <f t="shared" si="53"/>
        <v>1</v>
      </c>
      <c r="BD880" s="116">
        <f t="shared" si="54"/>
        <v>1900</v>
      </c>
      <c r="BE880" s="124">
        <f t="shared" si="55"/>
        <v>0.27839999999999998</v>
      </c>
    </row>
    <row r="881" spans="1:57">
      <c r="A881" s="116"/>
      <c r="B881" s="116"/>
      <c r="C881" s="128">
        <v>394290950</v>
      </c>
      <c r="D881" s="116"/>
      <c r="E881" s="128" t="s">
        <v>481</v>
      </c>
      <c r="F881" s="128" t="s">
        <v>2708</v>
      </c>
      <c r="G881" s="128" t="s">
        <v>2710</v>
      </c>
      <c r="H881" s="116"/>
      <c r="I881" s="116"/>
      <c r="J881" s="116"/>
      <c r="K881" s="116" t="s">
        <v>479</v>
      </c>
      <c r="L881" s="116" t="s">
        <v>1851</v>
      </c>
      <c r="M881" s="116" t="s">
        <v>2712</v>
      </c>
      <c r="N881" s="116" t="s">
        <v>2713</v>
      </c>
      <c r="O881" s="116">
        <v>76904</v>
      </c>
      <c r="P881" s="116"/>
      <c r="Q881" s="116"/>
      <c r="R881" s="116"/>
      <c r="S881" s="116"/>
      <c r="T881" s="128">
        <v>30390372</v>
      </c>
      <c r="U881" s="116"/>
      <c r="V881" s="128" t="s">
        <v>2719</v>
      </c>
      <c r="W881" s="128">
        <v>480</v>
      </c>
      <c r="X881" s="128">
        <v>580</v>
      </c>
      <c r="Y881" s="128">
        <v>20</v>
      </c>
      <c r="Z881" s="116" t="s">
        <v>56</v>
      </c>
      <c r="AA881" s="116"/>
      <c r="AB881" s="116"/>
      <c r="AC881" s="116"/>
      <c r="AD881" s="116"/>
      <c r="AE881" s="128">
        <v>394290950</v>
      </c>
      <c r="AF881" s="116"/>
      <c r="AG881" s="137" t="s">
        <v>58</v>
      </c>
      <c r="AH881" s="133">
        <v>44659</v>
      </c>
      <c r="AI881" s="116"/>
      <c r="AJ881" s="133">
        <v>44662</v>
      </c>
      <c r="AK881" s="116"/>
      <c r="AL881" s="116"/>
      <c r="AM881" s="128" t="s">
        <v>64</v>
      </c>
      <c r="AN881" s="116"/>
      <c r="AO881" s="116"/>
      <c r="AP881" s="116"/>
      <c r="AQ881" s="116"/>
      <c r="AR881" s="116"/>
      <c r="AS881" s="137" t="s">
        <v>53</v>
      </c>
      <c r="AT881" s="116"/>
      <c r="AU881" s="123"/>
      <c r="AV881" s="123"/>
      <c r="AW881" s="123"/>
      <c r="AX881" s="123"/>
      <c r="AY881" s="123"/>
      <c r="AZ881" s="123"/>
      <c r="BA881" s="116"/>
      <c r="BB881" s="116">
        <f t="shared" si="52"/>
        <v>0</v>
      </c>
      <c r="BC881" s="116">
        <f t="shared" si="53"/>
        <v>1</v>
      </c>
      <c r="BD881" s="116">
        <f t="shared" si="54"/>
        <v>1900</v>
      </c>
      <c r="BE881" s="124">
        <f t="shared" si="55"/>
        <v>0.27839999999999998</v>
      </c>
    </row>
    <row r="882" spans="1:57">
      <c r="A882" s="116"/>
      <c r="B882" s="116"/>
      <c r="C882" s="128">
        <v>394291006</v>
      </c>
      <c r="D882" s="116"/>
      <c r="E882" s="128" t="s">
        <v>481</v>
      </c>
      <c r="F882" s="128" t="s">
        <v>2708</v>
      </c>
      <c r="G882" s="128" t="s">
        <v>2710</v>
      </c>
      <c r="H882" s="116"/>
      <c r="I882" s="116"/>
      <c r="J882" s="116"/>
      <c r="K882" s="116" t="s">
        <v>479</v>
      </c>
      <c r="L882" s="116" t="s">
        <v>1851</v>
      </c>
      <c r="M882" s="116" t="s">
        <v>2712</v>
      </c>
      <c r="N882" s="116" t="s">
        <v>2713</v>
      </c>
      <c r="O882" s="116">
        <v>76904</v>
      </c>
      <c r="P882" s="116"/>
      <c r="Q882" s="116"/>
      <c r="R882" s="116"/>
      <c r="S882" s="116"/>
      <c r="T882" s="128">
        <v>12005832</v>
      </c>
      <c r="U882" s="116"/>
      <c r="V882" s="128" t="s">
        <v>2720</v>
      </c>
      <c r="W882" s="128">
        <v>480</v>
      </c>
      <c r="X882" s="128">
        <v>600</v>
      </c>
      <c r="Y882" s="128">
        <v>20</v>
      </c>
      <c r="Z882" s="116" t="s">
        <v>56</v>
      </c>
      <c r="AA882" s="116"/>
      <c r="AB882" s="116"/>
      <c r="AC882" s="116"/>
      <c r="AD882" s="116"/>
      <c r="AE882" s="128">
        <v>394291006</v>
      </c>
      <c r="AF882" s="116"/>
      <c r="AG882" s="137" t="s">
        <v>58</v>
      </c>
      <c r="AH882" s="133">
        <v>44659</v>
      </c>
      <c r="AI882" s="116"/>
      <c r="AJ882" s="133">
        <v>44662</v>
      </c>
      <c r="AK882" s="116"/>
      <c r="AL882" s="116"/>
      <c r="AM882" s="128" t="s">
        <v>64</v>
      </c>
      <c r="AN882" s="116"/>
      <c r="AO882" s="116"/>
      <c r="AP882" s="116"/>
      <c r="AQ882" s="116"/>
      <c r="AR882" s="116"/>
      <c r="AS882" s="137" t="s">
        <v>53</v>
      </c>
      <c r="AT882" s="116"/>
      <c r="AU882" s="123"/>
      <c r="AV882" s="123"/>
      <c r="AW882" s="123"/>
      <c r="AX882" s="123"/>
      <c r="AY882" s="123"/>
      <c r="AZ882" s="123"/>
      <c r="BA882" s="116"/>
      <c r="BB882" s="116">
        <f t="shared" si="52"/>
        <v>0</v>
      </c>
      <c r="BC882" s="116">
        <f t="shared" si="53"/>
        <v>1</v>
      </c>
      <c r="BD882" s="116">
        <f t="shared" si="54"/>
        <v>1900</v>
      </c>
      <c r="BE882" s="124">
        <f t="shared" si="55"/>
        <v>0.28799999999999998</v>
      </c>
    </row>
    <row r="883" spans="1:57">
      <c r="A883" s="116"/>
      <c r="B883" s="116"/>
      <c r="C883" s="128">
        <v>394291167</v>
      </c>
      <c r="D883" s="116"/>
      <c r="E883" s="128" t="s">
        <v>481</v>
      </c>
      <c r="F883" s="128" t="s">
        <v>2708</v>
      </c>
      <c r="G883" s="128" t="s">
        <v>2710</v>
      </c>
      <c r="H883" s="116"/>
      <c r="I883" s="116"/>
      <c r="J883" s="116"/>
      <c r="K883" s="116" t="s">
        <v>479</v>
      </c>
      <c r="L883" s="116" t="s">
        <v>1851</v>
      </c>
      <c r="M883" s="116" t="s">
        <v>2712</v>
      </c>
      <c r="N883" s="116" t="s">
        <v>2713</v>
      </c>
      <c r="O883" s="116">
        <v>76904</v>
      </c>
      <c r="P883" s="116"/>
      <c r="Q883" s="116"/>
      <c r="R883" s="116"/>
      <c r="S883" s="116"/>
      <c r="T883" s="128">
        <v>12005832</v>
      </c>
      <c r="U883" s="116"/>
      <c r="V883" s="128" t="s">
        <v>2720</v>
      </c>
      <c r="W883" s="128">
        <v>480</v>
      </c>
      <c r="X883" s="128">
        <v>600</v>
      </c>
      <c r="Y883" s="128">
        <v>20</v>
      </c>
      <c r="Z883" s="116" t="s">
        <v>56</v>
      </c>
      <c r="AA883" s="116"/>
      <c r="AB883" s="116"/>
      <c r="AC883" s="116"/>
      <c r="AD883" s="116"/>
      <c r="AE883" s="128">
        <v>394291167</v>
      </c>
      <c r="AF883" s="116"/>
      <c r="AG883" s="137" t="s">
        <v>58</v>
      </c>
      <c r="AH883" s="133">
        <v>44659</v>
      </c>
      <c r="AI883" s="116"/>
      <c r="AJ883" s="133">
        <v>44662</v>
      </c>
      <c r="AK883" s="116"/>
      <c r="AL883" s="116"/>
      <c r="AM883" s="128" t="s">
        <v>64</v>
      </c>
      <c r="AN883" s="116"/>
      <c r="AO883" s="116"/>
      <c r="AP883" s="116"/>
      <c r="AQ883" s="116"/>
      <c r="AR883" s="116"/>
      <c r="AS883" s="137" t="s">
        <v>53</v>
      </c>
      <c r="AT883" s="116"/>
      <c r="AU883" s="123"/>
      <c r="AV883" s="123"/>
      <c r="AW883" s="123"/>
      <c r="AX883" s="123"/>
      <c r="AY883" s="123"/>
      <c r="AZ883" s="123"/>
      <c r="BA883" s="116"/>
      <c r="BB883" s="116">
        <f t="shared" si="52"/>
        <v>0</v>
      </c>
      <c r="BC883" s="116">
        <f t="shared" si="53"/>
        <v>1</v>
      </c>
      <c r="BD883" s="116">
        <f t="shared" si="54"/>
        <v>1900</v>
      </c>
      <c r="BE883" s="124">
        <f t="shared" si="55"/>
        <v>0.28799999999999998</v>
      </c>
    </row>
    <row r="884" spans="1:57">
      <c r="A884" s="116"/>
      <c r="B884" s="116"/>
      <c r="C884" s="128">
        <v>394291216</v>
      </c>
      <c r="D884" s="116"/>
      <c r="E884" s="128" t="s">
        <v>481</v>
      </c>
      <c r="F884" s="128" t="s">
        <v>2708</v>
      </c>
      <c r="G884" s="128" t="s">
        <v>2710</v>
      </c>
      <c r="H884" s="116"/>
      <c r="I884" s="116"/>
      <c r="J884" s="116"/>
      <c r="K884" s="116" t="s">
        <v>479</v>
      </c>
      <c r="L884" s="116" t="s">
        <v>1851</v>
      </c>
      <c r="M884" s="116" t="s">
        <v>2712</v>
      </c>
      <c r="N884" s="116" t="s">
        <v>2713</v>
      </c>
      <c r="O884" s="116">
        <v>76904</v>
      </c>
      <c r="P884" s="116"/>
      <c r="Q884" s="116"/>
      <c r="R884" s="116"/>
      <c r="S884" s="116"/>
      <c r="T884" s="128">
        <v>12005832</v>
      </c>
      <c r="U884" s="116"/>
      <c r="V884" s="128" t="s">
        <v>2720</v>
      </c>
      <c r="W884" s="128">
        <v>480</v>
      </c>
      <c r="X884" s="128">
        <v>600</v>
      </c>
      <c r="Y884" s="128">
        <v>20</v>
      </c>
      <c r="Z884" s="116" t="s">
        <v>56</v>
      </c>
      <c r="AA884" s="116"/>
      <c r="AB884" s="116"/>
      <c r="AC884" s="116"/>
      <c r="AD884" s="116"/>
      <c r="AE884" s="128">
        <v>394291216</v>
      </c>
      <c r="AF884" s="116"/>
      <c r="AG884" s="137" t="s">
        <v>58</v>
      </c>
      <c r="AH884" s="133">
        <v>44659</v>
      </c>
      <c r="AI884" s="116"/>
      <c r="AJ884" s="133">
        <v>44662</v>
      </c>
      <c r="AK884" s="116"/>
      <c r="AL884" s="116"/>
      <c r="AM884" s="128" t="s">
        <v>64</v>
      </c>
      <c r="AN884" s="116"/>
      <c r="AO884" s="116"/>
      <c r="AP884" s="116"/>
      <c r="AQ884" s="116"/>
      <c r="AR884" s="116"/>
      <c r="AS884" s="137" t="s">
        <v>53</v>
      </c>
      <c r="AT884" s="116"/>
      <c r="AU884" s="123"/>
      <c r="AV884" s="123"/>
      <c r="AW884" s="123"/>
      <c r="AX884" s="123"/>
      <c r="AY884" s="123"/>
      <c r="AZ884" s="123"/>
      <c r="BA884" s="116"/>
      <c r="BB884" s="116">
        <f t="shared" si="52"/>
        <v>0</v>
      </c>
      <c r="BC884" s="116">
        <f t="shared" si="53"/>
        <v>1</v>
      </c>
      <c r="BD884" s="116">
        <f t="shared" si="54"/>
        <v>1900</v>
      </c>
      <c r="BE884" s="124">
        <f t="shared" si="55"/>
        <v>0.28799999999999998</v>
      </c>
    </row>
    <row r="885" spans="1:57">
      <c r="A885" s="116"/>
      <c r="B885" s="116"/>
      <c r="C885" s="128">
        <v>394291786</v>
      </c>
      <c r="D885" s="116"/>
      <c r="E885" s="128" t="s">
        <v>481</v>
      </c>
      <c r="F885" s="128" t="s">
        <v>2708</v>
      </c>
      <c r="G885" s="128" t="s">
        <v>2710</v>
      </c>
      <c r="H885" s="116"/>
      <c r="I885" s="116"/>
      <c r="J885" s="116"/>
      <c r="K885" s="116" t="s">
        <v>479</v>
      </c>
      <c r="L885" s="116" t="s">
        <v>1851</v>
      </c>
      <c r="M885" s="116" t="s">
        <v>2712</v>
      </c>
      <c r="N885" s="116" t="s">
        <v>2713</v>
      </c>
      <c r="O885" s="116">
        <v>76904</v>
      </c>
      <c r="P885" s="116"/>
      <c r="Q885" s="116"/>
      <c r="R885" s="116"/>
      <c r="S885" s="116"/>
      <c r="T885" s="128">
        <v>12005832</v>
      </c>
      <c r="U885" s="116"/>
      <c r="V885" s="128" t="s">
        <v>2720</v>
      </c>
      <c r="W885" s="128">
        <v>480</v>
      </c>
      <c r="X885" s="128">
        <v>600</v>
      </c>
      <c r="Y885" s="128">
        <v>20</v>
      </c>
      <c r="Z885" s="116" t="s">
        <v>56</v>
      </c>
      <c r="AA885" s="116"/>
      <c r="AB885" s="116"/>
      <c r="AC885" s="116"/>
      <c r="AD885" s="116"/>
      <c r="AE885" s="128">
        <v>394291786</v>
      </c>
      <c r="AF885" s="116"/>
      <c r="AG885" s="137" t="s">
        <v>58</v>
      </c>
      <c r="AH885" s="133">
        <v>44659</v>
      </c>
      <c r="AI885" s="116"/>
      <c r="AJ885" s="133">
        <v>44662</v>
      </c>
      <c r="AK885" s="116"/>
      <c r="AL885" s="116"/>
      <c r="AM885" s="128" t="s">
        <v>64</v>
      </c>
      <c r="AN885" s="116"/>
      <c r="AO885" s="116"/>
      <c r="AP885" s="116"/>
      <c r="AQ885" s="116"/>
      <c r="AR885" s="116"/>
      <c r="AS885" s="137" t="s">
        <v>53</v>
      </c>
      <c r="AT885" s="116"/>
      <c r="AU885" s="123"/>
      <c r="AV885" s="123"/>
      <c r="AW885" s="123"/>
      <c r="AX885" s="123"/>
      <c r="AY885" s="123"/>
      <c r="AZ885" s="123"/>
      <c r="BA885" s="116"/>
      <c r="BB885" s="116">
        <f t="shared" si="52"/>
        <v>0</v>
      </c>
      <c r="BC885" s="116">
        <f t="shared" si="53"/>
        <v>1</v>
      </c>
      <c r="BD885" s="116">
        <f t="shared" si="54"/>
        <v>1900</v>
      </c>
      <c r="BE885" s="124">
        <f t="shared" si="55"/>
        <v>0.28799999999999998</v>
      </c>
    </row>
    <row r="886" spans="1:57">
      <c r="A886" s="116"/>
      <c r="B886" s="116"/>
      <c r="C886" s="128">
        <v>394018679</v>
      </c>
      <c r="D886" s="116"/>
      <c r="E886" s="128" t="s">
        <v>481</v>
      </c>
      <c r="F886" s="128" t="s">
        <v>2709</v>
      </c>
      <c r="G886" s="128" t="s">
        <v>2711</v>
      </c>
      <c r="H886" s="116"/>
      <c r="I886" s="116"/>
      <c r="J886" s="116"/>
      <c r="K886" s="116" t="s">
        <v>479</v>
      </c>
      <c r="L886" s="116" t="s">
        <v>1851</v>
      </c>
      <c r="M886" s="116" t="s">
        <v>2712</v>
      </c>
      <c r="N886" s="116" t="s">
        <v>2713</v>
      </c>
      <c r="O886" s="116">
        <v>76904</v>
      </c>
      <c r="P886" s="116"/>
      <c r="Q886" s="116"/>
      <c r="R886" s="116"/>
      <c r="S886" s="116"/>
      <c r="T886" s="128">
        <v>12005832</v>
      </c>
      <c r="U886" s="116"/>
      <c r="V886" s="128" t="s">
        <v>2720</v>
      </c>
      <c r="W886" s="128">
        <v>480</v>
      </c>
      <c r="X886" s="128">
        <v>600</v>
      </c>
      <c r="Y886" s="128">
        <v>20</v>
      </c>
      <c r="Z886" s="116" t="s">
        <v>56</v>
      </c>
      <c r="AA886" s="116"/>
      <c r="AB886" s="116"/>
      <c r="AC886" s="116"/>
      <c r="AD886" s="116"/>
      <c r="AE886" s="128">
        <v>394018679</v>
      </c>
      <c r="AF886" s="116"/>
      <c r="AG886" s="137" t="s">
        <v>58</v>
      </c>
      <c r="AH886" s="133">
        <v>44659</v>
      </c>
      <c r="AI886" s="116"/>
      <c r="AJ886" s="133">
        <v>44662</v>
      </c>
      <c r="AK886" s="116"/>
      <c r="AL886" s="116"/>
      <c r="AM886" s="128" t="s">
        <v>64</v>
      </c>
      <c r="AN886" s="116"/>
      <c r="AO886" s="116"/>
      <c r="AP886" s="116"/>
      <c r="AQ886" s="116"/>
      <c r="AR886" s="116"/>
      <c r="AS886" s="137" t="s">
        <v>53</v>
      </c>
      <c r="AT886" s="116"/>
      <c r="AU886" s="123"/>
      <c r="AV886" s="123"/>
      <c r="AW886" s="123"/>
      <c r="AX886" s="123"/>
      <c r="AY886" s="123"/>
      <c r="AZ886" s="123"/>
      <c r="BA886" s="116"/>
      <c r="BB886" s="116">
        <f t="shared" si="52"/>
        <v>0</v>
      </c>
      <c r="BC886" s="116">
        <f t="shared" si="53"/>
        <v>1</v>
      </c>
      <c r="BD886" s="116">
        <f t="shared" si="54"/>
        <v>1900</v>
      </c>
      <c r="BE886" s="124">
        <f t="shared" si="55"/>
        <v>0.28799999999999998</v>
      </c>
    </row>
    <row r="887" spans="1:57">
      <c r="A887" s="116"/>
      <c r="B887" s="116"/>
      <c r="C887" s="128">
        <v>394304768</v>
      </c>
      <c r="D887" s="116"/>
      <c r="E887" s="128" t="s">
        <v>481</v>
      </c>
      <c r="F887" s="128" t="s">
        <v>2709</v>
      </c>
      <c r="G887" s="128" t="s">
        <v>2711</v>
      </c>
      <c r="H887" s="116"/>
      <c r="I887" s="116"/>
      <c r="J887" s="116"/>
      <c r="K887" s="116" t="s">
        <v>479</v>
      </c>
      <c r="L887" s="116" t="s">
        <v>1851</v>
      </c>
      <c r="M887" s="116" t="s">
        <v>2712</v>
      </c>
      <c r="N887" s="116" t="s">
        <v>2713</v>
      </c>
      <c r="O887" s="116">
        <v>76904</v>
      </c>
      <c r="P887" s="116"/>
      <c r="Q887" s="116"/>
      <c r="R887" s="116"/>
      <c r="S887" s="116"/>
      <c r="T887" s="128">
        <v>12005832</v>
      </c>
      <c r="U887" s="116"/>
      <c r="V887" s="128" t="s">
        <v>2720</v>
      </c>
      <c r="W887" s="128">
        <v>480</v>
      </c>
      <c r="X887" s="128">
        <v>600</v>
      </c>
      <c r="Y887" s="128">
        <v>20</v>
      </c>
      <c r="Z887" s="116" t="s">
        <v>56</v>
      </c>
      <c r="AA887" s="116"/>
      <c r="AB887" s="116"/>
      <c r="AC887" s="116"/>
      <c r="AD887" s="116"/>
      <c r="AE887" s="128">
        <v>394304768</v>
      </c>
      <c r="AF887" s="116"/>
      <c r="AG887" s="137" t="s">
        <v>58</v>
      </c>
      <c r="AH887" s="133">
        <v>44659</v>
      </c>
      <c r="AI887" s="116"/>
      <c r="AJ887" s="133">
        <v>44662</v>
      </c>
      <c r="AK887" s="116"/>
      <c r="AL887" s="116"/>
      <c r="AM887" s="128" t="s">
        <v>64</v>
      </c>
      <c r="AN887" s="116"/>
      <c r="AO887" s="116"/>
      <c r="AP887" s="116"/>
      <c r="AQ887" s="116"/>
      <c r="AR887" s="116"/>
      <c r="AS887" s="137" t="s">
        <v>53</v>
      </c>
      <c r="AT887" s="116"/>
      <c r="AU887" s="123"/>
      <c r="AV887" s="123"/>
      <c r="AW887" s="123"/>
      <c r="AX887" s="123"/>
      <c r="AY887" s="123"/>
      <c r="AZ887" s="123"/>
      <c r="BA887" s="116"/>
      <c r="BB887" s="116">
        <f t="shared" si="52"/>
        <v>0</v>
      </c>
      <c r="BC887" s="116">
        <f t="shared" si="53"/>
        <v>1</v>
      </c>
      <c r="BD887" s="116">
        <f t="shared" si="54"/>
        <v>1900</v>
      </c>
      <c r="BE887" s="124">
        <f t="shared" si="55"/>
        <v>0.28799999999999998</v>
      </c>
    </row>
    <row r="888" spans="1:57">
      <c r="A888" s="116"/>
      <c r="B888" s="116"/>
      <c r="C888" s="128">
        <v>394305160</v>
      </c>
      <c r="D888" s="116"/>
      <c r="E888" s="128" t="s">
        <v>481</v>
      </c>
      <c r="F888" s="128" t="s">
        <v>2709</v>
      </c>
      <c r="G888" s="128" t="s">
        <v>2711</v>
      </c>
      <c r="H888" s="116"/>
      <c r="I888" s="116"/>
      <c r="J888" s="116"/>
      <c r="K888" s="116" t="s">
        <v>479</v>
      </c>
      <c r="L888" s="116" t="s">
        <v>1851</v>
      </c>
      <c r="M888" s="116" t="s">
        <v>2712</v>
      </c>
      <c r="N888" s="116" t="s">
        <v>2713</v>
      </c>
      <c r="O888" s="116">
        <v>76904</v>
      </c>
      <c r="P888" s="116"/>
      <c r="Q888" s="116"/>
      <c r="R888" s="116"/>
      <c r="S888" s="116"/>
      <c r="T888" s="128">
        <v>12005832</v>
      </c>
      <c r="U888" s="116"/>
      <c r="V888" s="128" t="s">
        <v>2720</v>
      </c>
      <c r="W888" s="128">
        <v>480</v>
      </c>
      <c r="X888" s="128">
        <v>600</v>
      </c>
      <c r="Y888" s="128">
        <v>20</v>
      </c>
      <c r="Z888" s="116" t="s">
        <v>56</v>
      </c>
      <c r="AA888" s="116"/>
      <c r="AB888" s="116"/>
      <c r="AC888" s="116"/>
      <c r="AD888" s="116"/>
      <c r="AE888" s="128">
        <v>394305160</v>
      </c>
      <c r="AF888" s="116"/>
      <c r="AG888" s="137" t="s">
        <v>58</v>
      </c>
      <c r="AH888" s="133">
        <v>44659</v>
      </c>
      <c r="AI888" s="116"/>
      <c r="AJ888" s="133">
        <v>44662</v>
      </c>
      <c r="AK888" s="116"/>
      <c r="AL888" s="116"/>
      <c r="AM888" s="128" t="s">
        <v>64</v>
      </c>
      <c r="AN888" s="116"/>
      <c r="AO888" s="116"/>
      <c r="AP888" s="116"/>
      <c r="AQ888" s="116"/>
      <c r="AR888" s="116"/>
      <c r="AS888" s="137" t="s">
        <v>53</v>
      </c>
      <c r="AT888" s="116"/>
      <c r="AU888" s="123"/>
      <c r="AV888" s="123"/>
      <c r="AW888" s="123"/>
      <c r="AX888" s="123"/>
      <c r="AY888" s="123"/>
      <c r="AZ888" s="123"/>
      <c r="BA888" s="116"/>
      <c r="BB888" s="116">
        <f t="shared" si="52"/>
        <v>0</v>
      </c>
      <c r="BC888" s="116">
        <f t="shared" si="53"/>
        <v>1</v>
      </c>
      <c r="BD888" s="116">
        <f t="shared" si="54"/>
        <v>1900</v>
      </c>
      <c r="BE888" s="124">
        <f t="shared" si="55"/>
        <v>0.28799999999999998</v>
      </c>
    </row>
    <row r="889" spans="1:57">
      <c r="A889" s="116"/>
      <c r="B889" s="116"/>
      <c r="C889" s="128">
        <v>394305234</v>
      </c>
      <c r="D889" s="116"/>
      <c r="E889" s="128" t="s">
        <v>481</v>
      </c>
      <c r="F889" s="128" t="s">
        <v>2709</v>
      </c>
      <c r="G889" s="128" t="s">
        <v>2711</v>
      </c>
      <c r="H889" s="116"/>
      <c r="I889" s="116"/>
      <c r="J889" s="116"/>
      <c r="K889" s="116" t="s">
        <v>479</v>
      </c>
      <c r="L889" s="116" t="s">
        <v>1851</v>
      </c>
      <c r="M889" s="116" t="s">
        <v>2712</v>
      </c>
      <c r="N889" s="116" t="s">
        <v>2713</v>
      </c>
      <c r="O889" s="116">
        <v>76904</v>
      </c>
      <c r="P889" s="116"/>
      <c r="Q889" s="116"/>
      <c r="R889" s="116"/>
      <c r="S889" s="116"/>
      <c r="T889" s="128">
        <v>12005832</v>
      </c>
      <c r="U889" s="116"/>
      <c r="V889" s="128" t="s">
        <v>2720</v>
      </c>
      <c r="W889" s="128">
        <v>480</v>
      </c>
      <c r="X889" s="128">
        <v>600</v>
      </c>
      <c r="Y889" s="128">
        <v>20</v>
      </c>
      <c r="Z889" s="116" t="s">
        <v>56</v>
      </c>
      <c r="AA889" s="116"/>
      <c r="AB889" s="116"/>
      <c r="AC889" s="116"/>
      <c r="AD889" s="116"/>
      <c r="AE889" s="128">
        <v>394305234</v>
      </c>
      <c r="AF889" s="116"/>
      <c r="AG889" s="137" t="s">
        <v>58</v>
      </c>
      <c r="AH889" s="133">
        <v>44659</v>
      </c>
      <c r="AI889" s="116"/>
      <c r="AJ889" s="133">
        <v>44662</v>
      </c>
      <c r="AK889" s="116"/>
      <c r="AL889" s="116"/>
      <c r="AM889" s="128" t="s">
        <v>64</v>
      </c>
      <c r="AN889" s="116"/>
      <c r="AO889" s="116"/>
      <c r="AP889" s="116"/>
      <c r="AQ889" s="116"/>
      <c r="AR889" s="116"/>
      <c r="AS889" s="137" t="s">
        <v>53</v>
      </c>
      <c r="AT889" s="116"/>
      <c r="AU889" s="123"/>
      <c r="AV889" s="123"/>
      <c r="AW889" s="123"/>
      <c r="AX889" s="123"/>
      <c r="AY889" s="123"/>
      <c r="AZ889" s="123"/>
      <c r="BA889" s="116"/>
      <c r="BB889" s="116">
        <f t="shared" si="52"/>
        <v>0</v>
      </c>
      <c r="BC889" s="116">
        <f t="shared" si="53"/>
        <v>1</v>
      </c>
      <c r="BD889" s="116">
        <f t="shared" si="54"/>
        <v>1900</v>
      </c>
      <c r="BE889" s="124">
        <f t="shared" si="55"/>
        <v>0.28799999999999998</v>
      </c>
    </row>
    <row r="890" spans="1:57">
      <c r="A890" s="116"/>
      <c r="B890" s="116"/>
      <c r="C890" s="128">
        <v>394305304</v>
      </c>
      <c r="D890" s="116"/>
      <c r="E890" s="128" t="s">
        <v>481</v>
      </c>
      <c r="F890" s="128" t="s">
        <v>2709</v>
      </c>
      <c r="G890" s="128" t="s">
        <v>2711</v>
      </c>
      <c r="H890" s="116"/>
      <c r="I890" s="116"/>
      <c r="J890" s="116"/>
      <c r="K890" s="116" t="s">
        <v>479</v>
      </c>
      <c r="L890" s="116" t="s">
        <v>1851</v>
      </c>
      <c r="M890" s="116" t="s">
        <v>2712</v>
      </c>
      <c r="N890" s="116" t="s">
        <v>2713</v>
      </c>
      <c r="O890" s="116">
        <v>76904</v>
      </c>
      <c r="P890" s="116"/>
      <c r="Q890" s="116"/>
      <c r="R890" s="116"/>
      <c r="S890" s="116"/>
      <c r="T890" s="128">
        <v>12005832</v>
      </c>
      <c r="U890" s="116"/>
      <c r="V890" s="128" t="s">
        <v>2720</v>
      </c>
      <c r="W890" s="128">
        <v>480</v>
      </c>
      <c r="X890" s="128">
        <v>600</v>
      </c>
      <c r="Y890" s="128">
        <v>20</v>
      </c>
      <c r="Z890" s="116" t="s">
        <v>56</v>
      </c>
      <c r="AA890" s="116"/>
      <c r="AB890" s="116"/>
      <c r="AC890" s="116"/>
      <c r="AD890" s="116"/>
      <c r="AE890" s="128">
        <v>394305304</v>
      </c>
      <c r="AF890" s="116"/>
      <c r="AG890" s="137" t="s">
        <v>58</v>
      </c>
      <c r="AH890" s="133">
        <v>44659</v>
      </c>
      <c r="AI890" s="116"/>
      <c r="AJ890" s="133">
        <v>44662</v>
      </c>
      <c r="AK890" s="116"/>
      <c r="AL890" s="116"/>
      <c r="AM890" s="128" t="s">
        <v>64</v>
      </c>
      <c r="AN890" s="116"/>
      <c r="AO890" s="116"/>
      <c r="AP890" s="116"/>
      <c r="AQ890" s="116"/>
      <c r="AR890" s="116"/>
      <c r="AS890" s="137" t="s">
        <v>53</v>
      </c>
      <c r="AT890" s="116"/>
      <c r="AU890" s="123"/>
      <c r="AV890" s="123"/>
      <c r="AW890" s="123"/>
      <c r="AX890" s="123"/>
      <c r="AY890" s="123"/>
      <c r="AZ890" s="123"/>
      <c r="BA890" s="116"/>
      <c r="BB890" s="116">
        <f t="shared" si="52"/>
        <v>0</v>
      </c>
      <c r="BC890" s="116">
        <f t="shared" si="53"/>
        <v>1</v>
      </c>
      <c r="BD890" s="116">
        <f t="shared" si="54"/>
        <v>1900</v>
      </c>
      <c r="BE890" s="124">
        <f t="shared" si="55"/>
        <v>0.28799999999999998</v>
      </c>
    </row>
    <row r="891" spans="1:57">
      <c r="A891" s="116"/>
      <c r="B891" s="116"/>
      <c r="C891" s="128">
        <v>394305379</v>
      </c>
      <c r="D891" s="116"/>
      <c r="E891" s="128" t="s">
        <v>481</v>
      </c>
      <c r="F891" s="128" t="s">
        <v>2709</v>
      </c>
      <c r="G891" s="128" t="s">
        <v>2711</v>
      </c>
      <c r="H891" s="116"/>
      <c r="I891" s="116"/>
      <c r="J891" s="116"/>
      <c r="K891" s="116" t="s">
        <v>479</v>
      </c>
      <c r="L891" s="116" t="s">
        <v>1851</v>
      </c>
      <c r="M891" s="116" t="s">
        <v>2712</v>
      </c>
      <c r="N891" s="116" t="s">
        <v>2713</v>
      </c>
      <c r="O891" s="116">
        <v>76904</v>
      </c>
      <c r="P891" s="116"/>
      <c r="Q891" s="116"/>
      <c r="R891" s="116"/>
      <c r="S891" s="116"/>
      <c r="T891" s="128">
        <v>12005832</v>
      </c>
      <c r="U891" s="116"/>
      <c r="V891" s="128" t="s">
        <v>2720</v>
      </c>
      <c r="W891" s="128">
        <v>480</v>
      </c>
      <c r="X891" s="128">
        <v>600</v>
      </c>
      <c r="Y891" s="128">
        <v>20</v>
      </c>
      <c r="Z891" s="116" t="s">
        <v>56</v>
      </c>
      <c r="AA891" s="116"/>
      <c r="AB891" s="116"/>
      <c r="AC891" s="116"/>
      <c r="AD891" s="116"/>
      <c r="AE891" s="128">
        <v>394305379</v>
      </c>
      <c r="AF891" s="116"/>
      <c r="AG891" s="137" t="s">
        <v>58</v>
      </c>
      <c r="AH891" s="133">
        <v>44659</v>
      </c>
      <c r="AI891" s="116"/>
      <c r="AJ891" s="133">
        <v>44662</v>
      </c>
      <c r="AK891" s="116"/>
      <c r="AL891" s="116"/>
      <c r="AM891" s="128" t="s">
        <v>64</v>
      </c>
      <c r="AN891" s="116"/>
      <c r="AO891" s="116"/>
      <c r="AP891" s="116"/>
      <c r="AQ891" s="116"/>
      <c r="AR891" s="116"/>
      <c r="AS891" s="137" t="s">
        <v>53</v>
      </c>
      <c r="AT891" s="116"/>
      <c r="AU891" s="123"/>
      <c r="AV891" s="123"/>
      <c r="AW891" s="123"/>
      <c r="AX891" s="123"/>
      <c r="AY891" s="123"/>
      <c r="AZ891" s="123"/>
      <c r="BA891" s="116"/>
      <c r="BB891" s="116">
        <f t="shared" si="52"/>
        <v>0</v>
      </c>
      <c r="BC891" s="116">
        <f t="shared" si="53"/>
        <v>1</v>
      </c>
      <c r="BD891" s="116">
        <f t="shared" si="54"/>
        <v>1900</v>
      </c>
      <c r="BE891" s="124">
        <f t="shared" si="55"/>
        <v>0.28799999999999998</v>
      </c>
    </row>
    <row r="892" spans="1:57">
      <c r="A892" s="116"/>
      <c r="B892" s="116"/>
      <c r="C892" s="128">
        <v>394305506</v>
      </c>
      <c r="D892" s="116"/>
      <c r="E892" s="128" t="s">
        <v>481</v>
      </c>
      <c r="F892" s="128" t="s">
        <v>2709</v>
      </c>
      <c r="G892" s="128" t="s">
        <v>2711</v>
      </c>
      <c r="H892" s="116"/>
      <c r="I892" s="116"/>
      <c r="J892" s="116"/>
      <c r="K892" s="116" t="s">
        <v>479</v>
      </c>
      <c r="L892" s="116" t="s">
        <v>1851</v>
      </c>
      <c r="M892" s="116" t="s">
        <v>2712</v>
      </c>
      <c r="N892" s="116" t="s">
        <v>2713</v>
      </c>
      <c r="O892" s="116">
        <v>76904</v>
      </c>
      <c r="P892" s="116"/>
      <c r="Q892" s="116"/>
      <c r="R892" s="116"/>
      <c r="S892" s="116"/>
      <c r="T892" s="128">
        <v>12005832</v>
      </c>
      <c r="U892" s="116"/>
      <c r="V892" s="128" t="s">
        <v>2720</v>
      </c>
      <c r="W892" s="128">
        <v>480</v>
      </c>
      <c r="X892" s="128">
        <v>600</v>
      </c>
      <c r="Y892" s="128">
        <v>20</v>
      </c>
      <c r="Z892" s="116" t="s">
        <v>56</v>
      </c>
      <c r="AA892" s="116"/>
      <c r="AB892" s="116"/>
      <c r="AC892" s="116"/>
      <c r="AD892" s="116"/>
      <c r="AE892" s="128">
        <v>394305506</v>
      </c>
      <c r="AF892" s="116"/>
      <c r="AG892" s="137" t="s">
        <v>58</v>
      </c>
      <c r="AH892" s="133">
        <v>44659</v>
      </c>
      <c r="AI892" s="116"/>
      <c r="AJ892" s="133">
        <v>44662</v>
      </c>
      <c r="AK892" s="116"/>
      <c r="AL892" s="116"/>
      <c r="AM892" s="128" t="s">
        <v>64</v>
      </c>
      <c r="AN892" s="116"/>
      <c r="AO892" s="116"/>
      <c r="AP892" s="116"/>
      <c r="AQ892" s="116"/>
      <c r="AR892" s="116"/>
      <c r="AS892" s="137" t="s">
        <v>53</v>
      </c>
      <c r="AT892" s="116"/>
      <c r="AU892" s="123"/>
      <c r="AV892" s="123"/>
      <c r="AW892" s="123"/>
      <c r="AX892" s="123"/>
      <c r="AY892" s="123"/>
      <c r="AZ892" s="123"/>
      <c r="BA892" s="116"/>
      <c r="BB892" s="116">
        <f t="shared" si="52"/>
        <v>0</v>
      </c>
      <c r="BC892" s="116">
        <f t="shared" si="53"/>
        <v>1</v>
      </c>
      <c r="BD892" s="116">
        <f t="shared" si="54"/>
        <v>1900</v>
      </c>
      <c r="BE892" s="124">
        <f t="shared" si="55"/>
        <v>0.28799999999999998</v>
      </c>
    </row>
    <row r="893" spans="1:57">
      <c r="A893" s="116"/>
      <c r="B893" s="116"/>
      <c r="C893" s="128">
        <v>394305538</v>
      </c>
      <c r="D893" s="116"/>
      <c r="E893" s="128" t="s">
        <v>481</v>
      </c>
      <c r="F893" s="128" t="s">
        <v>2709</v>
      </c>
      <c r="G893" s="128" t="s">
        <v>2711</v>
      </c>
      <c r="H893" s="116"/>
      <c r="I893" s="116"/>
      <c r="J893" s="116"/>
      <c r="K893" s="116" t="s">
        <v>479</v>
      </c>
      <c r="L893" s="116" t="s">
        <v>1851</v>
      </c>
      <c r="M893" s="116" t="s">
        <v>2712</v>
      </c>
      <c r="N893" s="116" t="s">
        <v>2713</v>
      </c>
      <c r="O893" s="116">
        <v>76904</v>
      </c>
      <c r="P893" s="116"/>
      <c r="Q893" s="116"/>
      <c r="R893" s="116"/>
      <c r="S893" s="116"/>
      <c r="T893" s="128">
        <v>12005832</v>
      </c>
      <c r="U893" s="116"/>
      <c r="V893" s="128" t="s">
        <v>2720</v>
      </c>
      <c r="W893" s="128">
        <v>480</v>
      </c>
      <c r="X893" s="128">
        <v>600</v>
      </c>
      <c r="Y893" s="128">
        <v>20</v>
      </c>
      <c r="Z893" s="116" t="s">
        <v>56</v>
      </c>
      <c r="AA893" s="116"/>
      <c r="AB893" s="116"/>
      <c r="AC893" s="116"/>
      <c r="AD893" s="116"/>
      <c r="AE893" s="128">
        <v>394305538</v>
      </c>
      <c r="AF893" s="116"/>
      <c r="AG893" s="137" t="s">
        <v>58</v>
      </c>
      <c r="AH893" s="133">
        <v>44659</v>
      </c>
      <c r="AI893" s="116"/>
      <c r="AJ893" s="133">
        <v>44662</v>
      </c>
      <c r="AK893" s="116"/>
      <c r="AL893" s="116"/>
      <c r="AM893" s="128" t="s">
        <v>64</v>
      </c>
      <c r="AN893" s="116"/>
      <c r="AO893" s="116"/>
      <c r="AP893" s="116"/>
      <c r="AQ893" s="116"/>
      <c r="AR893" s="116"/>
      <c r="AS893" s="137" t="s">
        <v>53</v>
      </c>
      <c r="AT893" s="116"/>
      <c r="AU893" s="123"/>
      <c r="AV893" s="123"/>
      <c r="AW893" s="123"/>
      <c r="AX893" s="123"/>
      <c r="AY893" s="123"/>
      <c r="AZ893" s="123"/>
      <c r="BA893" s="116"/>
      <c r="BB893" s="116">
        <f t="shared" si="52"/>
        <v>0</v>
      </c>
      <c r="BC893" s="116">
        <f t="shared" si="53"/>
        <v>1</v>
      </c>
      <c r="BD893" s="116">
        <f t="shared" si="54"/>
        <v>1900</v>
      </c>
      <c r="BE893" s="124">
        <f t="shared" si="55"/>
        <v>0.28799999999999998</v>
      </c>
    </row>
    <row r="894" spans="1:57">
      <c r="A894" s="116"/>
      <c r="B894" s="116"/>
      <c r="C894" s="128">
        <v>394305686</v>
      </c>
      <c r="D894" s="116"/>
      <c r="E894" s="128" t="s">
        <v>481</v>
      </c>
      <c r="F894" s="128" t="s">
        <v>2709</v>
      </c>
      <c r="G894" s="128" t="s">
        <v>2711</v>
      </c>
      <c r="H894" s="116"/>
      <c r="I894" s="116"/>
      <c r="J894" s="116"/>
      <c r="K894" s="116" t="s">
        <v>479</v>
      </c>
      <c r="L894" s="116" t="s">
        <v>1851</v>
      </c>
      <c r="M894" s="116" t="s">
        <v>2712</v>
      </c>
      <c r="N894" s="116" t="s">
        <v>2713</v>
      </c>
      <c r="O894" s="116">
        <v>76904</v>
      </c>
      <c r="P894" s="116"/>
      <c r="Q894" s="116"/>
      <c r="R894" s="116"/>
      <c r="S894" s="116"/>
      <c r="T894" s="128">
        <v>12005832</v>
      </c>
      <c r="U894" s="116"/>
      <c r="V894" s="128" t="s">
        <v>2720</v>
      </c>
      <c r="W894" s="128">
        <v>480</v>
      </c>
      <c r="X894" s="128">
        <v>600</v>
      </c>
      <c r="Y894" s="128">
        <v>20</v>
      </c>
      <c r="Z894" s="116" t="s">
        <v>56</v>
      </c>
      <c r="AA894" s="116"/>
      <c r="AB894" s="116"/>
      <c r="AC894" s="116"/>
      <c r="AD894" s="116"/>
      <c r="AE894" s="128">
        <v>394305686</v>
      </c>
      <c r="AF894" s="116"/>
      <c r="AG894" s="137" t="s">
        <v>58</v>
      </c>
      <c r="AH894" s="133">
        <v>44659</v>
      </c>
      <c r="AI894" s="116"/>
      <c r="AJ894" s="133">
        <v>44662</v>
      </c>
      <c r="AK894" s="116"/>
      <c r="AL894" s="116"/>
      <c r="AM894" s="128" t="s">
        <v>64</v>
      </c>
      <c r="AN894" s="116"/>
      <c r="AO894" s="116"/>
      <c r="AP894" s="116"/>
      <c r="AQ894" s="116"/>
      <c r="AR894" s="116"/>
      <c r="AS894" s="137" t="s">
        <v>53</v>
      </c>
      <c r="AT894" s="116"/>
      <c r="AU894" s="123"/>
      <c r="AV894" s="123"/>
      <c r="AW894" s="123"/>
      <c r="AX894" s="123"/>
      <c r="AY894" s="123"/>
      <c r="AZ894" s="123"/>
      <c r="BA894" s="116"/>
      <c r="BB894" s="116">
        <f t="shared" si="52"/>
        <v>0</v>
      </c>
      <c r="BC894" s="116">
        <f t="shared" si="53"/>
        <v>1</v>
      </c>
      <c r="BD894" s="116">
        <f t="shared" si="54"/>
        <v>1900</v>
      </c>
      <c r="BE894" s="124">
        <f t="shared" si="55"/>
        <v>0.28799999999999998</v>
      </c>
    </row>
    <row r="895" spans="1:57">
      <c r="A895" s="116"/>
      <c r="B895" s="116"/>
      <c r="C895" s="128">
        <v>394305092</v>
      </c>
      <c r="D895" s="116"/>
      <c r="E895" s="128" t="s">
        <v>481</v>
      </c>
      <c r="F895" s="128" t="s">
        <v>2709</v>
      </c>
      <c r="G895" s="128" t="s">
        <v>2711</v>
      </c>
      <c r="H895" s="116"/>
      <c r="I895" s="116"/>
      <c r="J895" s="116"/>
      <c r="K895" s="116" t="s">
        <v>479</v>
      </c>
      <c r="L895" s="116" t="s">
        <v>1851</v>
      </c>
      <c r="M895" s="116" t="s">
        <v>2712</v>
      </c>
      <c r="N895" s="116" t="s">
        <v>2713</v>
      </c>
      <c r="O895" s="116">
        <v>76904</v>
      </c>
      <c r="P895" s="116"/>
      <c r="Q895" s="116"/>
      <c r="R895" s="116"/>
      <c r="S895" s="116"/>
      <c r="T895" s="128">
        <v>12005832</v>
      </c>
      <c r="U895" s="116"/>
      <c r="V895" s="128" t="s">
        <v>2720</v>
      </c>
      <c r="W895" s="128">
        <v>480</v>
      </c>
      <c r="X895" s="128">
        <v>600</v>
      </c>
      <c r="Y895" s="128">
        <v>20</v>
      </c>
      <c r="Z895" s="116" t="s">
        <v>56</v>
      </c>
      <c r="AA895" s="116"/>
      <c r="AB895" s="116"/>
      <c r="AC895" s="116"/>
      <c r="AD895" s="116"/>
      <c r="AE895" s="128">
        <v>394305092</v>
      </c>
      <c r="AF895" s="116"/>
      <c r="AG895" s="137" t="s">
        <v>58</v>
      </c>
      <c r="AH895" s="133">
        <v>44662</v>
      </c>
      <c r="AI895" s="116"/>
      <c r="AJ895" s="133">
        <v>44664</v>
      </c>
      <c r="AK895" s="116"/>
      <c r="AL895" s="116"/>
      <c r="AM895" s="128" t="s">
        <v>64</v>
      </c>
      <c r="AN895" s="116"/>
      <c r="AO895" s="116"/>
      <c r="AP895" s="116"/>
      <c r="AQ895" s="116"/>
      <c r="AR895" s="116"/>
      <c r="AS895" s="137" t="s">
        <v>53</v>
      </c>
      <c r="AT895" s="116"/>
      <c r="AU895" s="123"/>
      <c r="AV895" s="123"/>
      <c r="AW895" s="123"/>
      <c r="AX895" s="123"/>
      <c r="AY895" s="123"/>
      <c r="AZ895" s="123"/>
      <c r="BA895" s="116"/>
      <c r="BB895" s="116">
        <f t="shared" si="52"/>
        <v>0</v>
      </c>
      <c r="BC895" s="116">
        <f t="shared" si="53"/>
        <v>1</v>
      </c>
      <c r="BD895" s="116">
        <f t="shared" si="54"/>
        <v>1900</v>
      </c>
      <c r="BE895" s="124">
        <f t="shared" si="55"/>
        <v>0.28799999999999998</v>
      </c>
    </row>
    <row r="896" spans="1:57">
      <c r="A896" s="116"/>
      <c r="B896" s="116"/>
      <c r="C896" s="128">
        <v>394305619</v>
      </c>
      <c r="D896" s="116"/>
      <c r="E896" s="128" t="s">
        <v>481</v>
      </c>
      <c r="F896" s="128" t="s">
        <v>2709</v>
      </c>
      <c r="G896" s="128" t="s">
        <v>2711</v>
      </c>
      <c r="H896" s="116"/>
      <c r="I896" s="116"/>
      <c r="J896" s="116"/>
      <c r="K896" s="116" t="s">
        <v>479</v>
      </c>
      <c r="L896" s="116" t="s">
        <v>1851</v>
      </c>
      <c r="M896" s="116" t="s">
        <v>2712</v>
      </c>
      <c r="N896" s="116" t="s">
        <v>2713</v>
      </c>
      <c r="O896" s="116">
        <v>76904</v>
      </c>
      <c r="P896" s="116"/>
      <c r="Q896" s="116"/>
      <c r="R896" s="116"/>
      <c r="S896" s="116"/>
      <c r="T896" s="128">
        <v>12005832</v>
      </c>
      <c r="U896" s="116"/>
      <c r="V896" s="128" t="s">
        <v>2720</v>
      </c>
      <c r="W896" s="128">
        <v>480</v>
      </c>
      <c r="X896" s="128">
        <v>600</v>
      </c>
      <c r="Y896" s="128">
        <v>20</v>
      </c>
      <c r="Z896" s="116" t="s">
        <v>56</v>
      </c>
      <c r="AA896" s="116"/>
      <c r="AB896" s="116"/>
      <c r="AC896" s="116"/>
      <c r="AD896" s="116"/>
      <c r="AE896" s="128">
        <v>394305619</v>
      </c>
      <c r="AF896" s="116"/>
      <c r="AG896" s="137" t="s">
        <v>58</v>
      </c>
      <c r="AH896" s="133">
        <v>44662</v>
      </c>
      <c r="AI896" s="116"/>
      <c r="AJ896" s="133">
        <v>44664</v>
      </c>
      <c r="AK896" s="116"/>
      <c r="AL896" s="116"/>
      <c r="AM896" s="128" t="s">
        <v>64</v>
      </c>
      <c r="AN896" s="116"/>
      <c r="AO896" s="116"/>
      <c r="AP896" s="116"/>
      <c r="AQ896" s="116"/>
      <c r="AR896" s="116"/>
      <c r="AS896" s="137" t="s">
        <v>53</v>
      </c>
      <c r="AT896" s="116"/>
      <c r="AU896" s="123"/>
      <c r="AV896" s="123"/>
      <c r="AW896" s="123"/>
      <c r="AX896" s="123"/>
      <c r="AY896" s="123"/>
      <c r="AZ896" s="123"/>
      <c r="BA896" s="116"/>
      <c r="BB896" s="116">
        <f t="shared" si="52"/>
        <v>0</v>
      </c>
      <c r="BC896" s="116">
        <f t="shared" si="53"/>
        <v>1</v>
      </c>
      <c r="BD896" s="116">
        <f t="shared" si="54"/>
        <v>1900</v>
      </c>
      <c r="BE896" s="124">
        <f t="shared" si="55"/>
        <v>0.28799999999999998</v>
      </c>
    </row>
    <row r="897" spans="1:57">
      <c r="A897" s="116"/>
      <c r="B897" s="116"/>
      <c r="C897" s="128">
        <v>394564632</v>
      </c>
      <c r="D897" s="116"/>
      <c r="E897" s="128" t="s">
        <v>481</v>
      </c>
      <c r="F897" s="128" t="s">
        <v>2709</v>
      </c>
      <c r="G897" s="128" t="s">
        <v>2711</v>
      </c>
      <c r="H897" s="116"/>
      <c r="I897" s="116"/>
      <c r="J897" s="116"/>
      <c r="K897" s="116" t="s">
        <v>479</v>
      </c>
      <c r="L897" s="116" t="s">
        <v>1851</v>
      </c>
      <c r="M897" s="116" t="s">
        <v>2712</v>
      </c>
      <c r="N897" s="116" t="s">
        <v>2713</v>
      </c>
      <c r="O897" s="116">
        <v>76904</v>
      </c>
      <c r="P897" s="116"/>
      <c r="Q897" s="116"/>
      <c r="R897" s="116"/>
      <c r="S897" s="116"/>
      <c r="T897" s="128">
        <v>30397572</v>
      </c>
      <c r="U897" s="116"/>
      <c r="V897" s="128" t="s">
        <v>2720</v>
      </c>
      <c r="W897" s="128">
        <v>480</v>
      </c>
      <c r="X897" s="128">
        <v>580</v>
      </c>
      <c r="Y897" s="128">
        <v>20</v>
      </c>
      <c r="Z897" s="116" t="s">
        <v>56</v>
      </c>
      <c r="AA897" s="116"/>
      <c r="AB897" s="116"/>
      <c r="AC897" s="116"/>
      <c r="AD897" s="116"/>
      <c r="AE897" s="128">
        <v>394564632</v>
      </c>
      <c r="AF897" s="116"/>
      <c r="AG897" s="137" t="s">
        <v>58</v>
      </c>
      <c r="AH897" s="133">
        <v>44662</v>
      </c>
      <c r="AI897" s="116"/>
      <c r="AJ897" s="133">
        <v>44665</v>
      </c>
      <c r="AK897" s="116"/>
      <c r="AL897" s="116"/>
      <c r="AM897" s="128" t="s">
        <v>64</v>
      </c>
      <c r="AN897" s="116"/>
      <c r="AO897" s="116"/>
      <c r="AP897" s="116"/>
      <c r="AQ897" s="116"/>
      <c r="AR897" s="116"/>
      <c r="AS897" s="137" t="s">
        <v>53</v>
      </c>
      <c r="AT897" s="116"/>
      <c r="AU897" s="123"/>
      <c r="AV897" s="123"/>
      <c r="AW897" s="123"/>
      <c r="AX897" s="123"/>
      <c r="AY897" s="123"/>
      <c r="AZ897" s="123"/>
      <c r="BA897" s="116"/>
      <c r="BB897" s="116">
        <f t="shared" si="52"/>
        <v>0</v>
      </c>
      <c r="BC897" s="116">
        <f t="shared" si="53"/>
        <v>1</v>
      </c>
      <c r="BD897" s="116">
        <f t="shared" si="54"/>
        <v>1900</v>
      </c>
      <c r="BE897" s="124">
        <f t="shared" si="55"/>
        <v>0.27839999999999998</v>
      </c>
    </row>
    <row r="898" spans="1:57">
      <c r="A898" s="116"/>
      <c r="B898" s="116"/>
      <c r="C898" s="128">
        <v>394564990</v>
      </c>
      <c r="D898" s="116"/>
      <c r="E898" s="128" t="s">
        <v>481</v>
      </c>
      <c r="F898" s="128" t="s">
        <v>2709</v>
      </c>
      <c r="G898" s="128" t="s">
        <v>2711</v>
      </c>
      <c r="H898" s="116"/>
      <c r="I898" s="116"/>
      <c r="J898" s="116"/>
      <c r="K898" s="116" t="s">
        <v>479</v>
      </c>
      <c r="L898" s="116" t="s">
        <v>1851</v>
      </c>
      <c r="M898" s="116" t="s">
        <v>2712</v>
      </c>
      <c r="N898" s="116" t="s">
        <v>2713</v>
      </c>
      <c r="O898" s="116">
        <v>76904</v>
      </c>
      <c r="P898" s="116"/>
      <c r="Q898" s="116"/>
      <c r="R898" s="116"/>
      <c r="S898" s="116"/>
      <c r="T898" s="128">
        <v>12005832</v>
      </c>
      <c r="U898" s="116"/>
      <c r="V898" s="128" t="s">
        <v>2717</v>
      </c>
      <c r="W898" s="128">
        <v>480</v>
      </c>
      <c r="X898" s="128">
        <v>600</v>
      </c>
      <c r="Y898" s="128">
        <v>20</v>
      </c>
      <c r="Z898" s="116" t="s">
        <v>56</v>
      </c>
      <c r="AA898" s="116"/>
      <c r="AB898" s="116"/>
      <c r="AC898" s="116"/>
      <c r="AD898" s="116"/>
      <c r="AE898" s="128">
        <v>394564990</v>
      </c>
      <c r="AF898" s="116"/>
      <c r="AG898" s="137" t="s">
        <v>58</v>
      </c>
      <c r="AH898" s="133">
        <v>44662</v>
      </c>
      <c r="AI898" s="116"/>
      <c r="AJ898" s="133">
        <v>44665</v>
      </c>
      <c r="AK898" s="116"/>
      <c r="AL898" s="116"/>
      <c r="AM898" s="128" t="s">
        <v>64</v>
      </c>
      <c r="AN898" s="116"/>
      <c r="AO898" s="116"/>
      <c r="AP898" s="116"/>
      <c r="AQ898" s="116"/>
      <c r="AR898" s="116"/>
      <c r="AS898" s="137" t="s">
        <v>53</v>
      </c>
      <c r="AT898" s="116"/>
      <c r="AU898" s="123"/>
      <c r="AV898" s="123"/>
      <c r="AW898" s="123"/>
      <c r="AX898" s="123"/>
      <c r="AY898" s="123"/>
      <c r="AZ898" s="123"/>
      <c r="BA898" s="116"/>
      <c r="BB898" s="116">
        <f t="shared" ref="BB898:BB961" si="56">WEEKNUM(AI898)</f>
        <v>0</v>
      </c>
      <c r="BC898" s="116">
        <f t="shared" ref="BC898:BC961" si="57">MONTH(AI898)</f>
        <v>1</v>
      </c>
      <c r="BD898" s="116">
        <f t="shared" ref="BD898:BD961" si="58">YEAR(AI898)</f>
        <v>1900</v>
      </c>
      <c r="BE898" s="124">
        <f t="shared" ref="BE898:BE961" si="59">W898*X898/1000000</f>
        <v>0.28799999999999998</v>
      </c>
    </row>
    <row r="899" spans="1:57">
      <c r="A899" s="116"/>
      <c r="B899" s="116"/>
      <c r="C899" s="128">
        <v>394565266</v>
      </c>
      <c r="D899" s="116"/>
      <c r="E899" s="128" t="s">
        <v>481</v>
      </c>
      <c r="F899" s="128" t="s">
        <v>2709</v>
      </c>
      <c r="G899" s="128" t="s">
        <v>2711</v>
      </c>
      <c r="H899" s="116"/>
      <c r="I899" s="116"/>
      <c r="J899" s="116"/>
      <c r="K899" s="116" t="s">
        <v>479</v>
      </c>
      <c r="L899" s="116" t="s">
        <v>1851</v>
      </c>
      <c r="M899" s="116" t="s">
        <v>2712</v>
      </c>
      <c r="N899" s="116" t="s">
        <v>2713</v>
      </c>
      <c r="O899" s="116">
        <v>76904</v>
      </c>
      <c r="P899" s="116"/>
      <c r="Q899" s="116"/>
      <c r="R899" s="116"/>
      <c r="S899" s="116"/>
      <c r="T899" s="128">
        <v>12005832</v>
      </c>
      <c r="U899" s="116"/>
      <c r="V899" s="128" t="s">
        <v>2717</v>
      </c>
      <c r="W899" s="128">
        <v>480</v>
      </c>
      <c r="X899" s="128">
        <v>600</v>
      </c>
      <c r="Y899" s="128">
        <v>20</v>
      </c>
      <c r="Z899" s="116" t="s">
        <v>56</v>
      </c>
      <c r="AA899" s="116"/>
      <c r="AB899" s="116"/>
      <c r="AC899" s="116"/>
      <c r="AD899" s="116"/>
      <c r="AE899" s="128">
        <v>394565266</v>
      </c>
      <c r="AF899" s="116"/>
      <c r="AG899" s="137" t="s">
        <v>58</v>
      </c>
      <c r="AH899" s="133">
        <v>44662</v>
      </c>
      <c r="AI899" s="116"/>
      <c r="AJ899" s="133">
        <v>44665</v>
      </c>
      <c r="AK899" s="116"/>
      <c r="AL899" s="116"/>
      <c r="AM899" s="128" t="s">
        <v>64</v>
      </c>
      <c r="AN899" s="116"/>
      <c r="AO899" s="116"/>
      <c r="AP899" s="116"/>
      <c r="AQ899" s="116"/>
      <c r="AR899" s="116"/>
      <c r="AS899" s="137" t="s">
        <v>53</v>
      </c>
      <c r="AT899" s="116"/>
      <c r="AU899" s="123"/>
      <c r="AV899" s="123"/>
      <c r="AW899" s="123"/>
      <c r="AX899" s="123"/>
      <c r="AY899" s="123"/>
      <c r="AZ899" s="123"/>
      <c r="BA899" s="116"/>
      <c r="BB899" s="116">
        <f t="shared" si="56"/>
        <v>0</v>
      </c>
      <c r="BC899" s="116">
        <f t="shared" si="57"/>
        <v>1</v>
      </c>
      <c r="BD899" s="116">
        <f t="shared" si="58"/>
        <v>1900</v>
      </c>
      <c r="BE899" s="124">
        <f t="shared" si="59"/>
        <v>0.28799999999999998</v>
      </c>
    </row>
    <row r="900" spans="1:57">
      <c r="A900" s="116"/>
      <c r="B900" s="116"/>
      <c r="C900" s="128">
        <v>394565330</v>
      </c>
      <c r="D900" s="116"/>
      <c r="E900" s="128" t="s">
        <v>481</v>
      </c>
      <c r="F900" s="128" t="s">
        <v>2709</v>
      </c>
      <c r="G900" s="128" t="s">
        <v>2711</v>
      </c>
      <c r="H900" s="116"/>
      <c r="I900" s="116"/>
      <c r="J900" s="116"/>
      <c r="K900" s="116" t="s">
        <v>479</v>
      </c>
      <c r="L900" s="116" t="s">
        <v>1851</v>
      </c>
      <c r="M900" s="116" t="s">
        <v>2712</v>
      </c>
      <c r="N900" s="116" t="s">
        <v>2713</v>
      </c>
      <c r="O900" s="116">
        <v>76904</v>
      </c>
      <c r="P900" s="116"/>
      <c r="Q900" s="116"/>
      <c r="R900" s="116"/>
      <c r="S900" s="116"/>
      <c r="T900" s="128">
        <v>12005832</v>
      </c>
      <c r="U900" s="116"/>
      <c r="V900" s="128" t="s">
        <v>2717</v>
      </c>
      <c r="W900" s="128">
        <v>480</v>
      </c>
      <c r="X900" s="128">
        <v>600</v>
      </c>
      <c r="Y900" s="128">
        <v>20</v>
      </c>
      <c r="Z900" s="116" t="s">
        <v>56</v>
      </c>
      <c r="AA900" s="116"/>
      <c r="AB900" s="116"/>
      <c r="AC900" s="116"/>
      <c r="AD900" s="116"/>
      <c r="AE900" s="128">
        <v>394565330</v>
      </c>
      <c r="AF900" s="116"/>
      <c r="AG900" s="137" t="s">
        <v>58</v>
      </c>
      <c r="AH900" s="133">
        <v>44662</v>
      </c>
      <c r="AI900" s="116"/>
      <c r="AJ900" s="133">
        <v>44665</v>
      </c>
      <c r="AK900" s="116"/>
      <c r="AL900" s="116"/>
      <c r="AM900" s="128" t="s">
        <v>64</v>
      </c>
      <c r="AN900" s="116"/>
      <c r="AO900" s="116"/>
      <c r="AP900" s="116"/>
      <c r="AQ900" s="116"/>
      <c r="AR900" s="116"/>
      <c r="AS900" s="137" t="s">
        <v>53</v>
      </c>
      <c r="AT900" s="116"/>
      <c r="AU900" s="123"/>
      <c r="AV900" s="123"/>
      <c r="AW900" s="123"/>
      <c r="AX900" s="123"/>
      <c r="AY900" s="123"/>
      <c r="AZ900" s="123"/>
      <c r="BA900" s="116"/>
      <c r="BB900" s="116">
        <f t="shared" si="56"/>
        <v>0</v>
      </c>
      <c r="BC900" s="116">
        <f t="shared" si="57"/>
        <v>1</v>
      </c>
      <c r="BD900" s="116">
        <f t="shared" si="58"/>
        <v>1900</v>
      </c>
      <c r="BE900" s="124">
        <f t="shared" si="59"/>
        <v>0.28799999999999998</v>
      </c>
    </row>
    <row r="901" spans="1:57">
      <c r="A901" s="116"/>
      <c r="B901" s="116"/>
      <c r="C901" s="128">
        <v>394565414</v>
      </c>
      <c r="D901" s="116"/>
      <c r="E901" s="128" t="s">
        <v>481</v>
      </c>
      <c r="F901" s="128" t="s">
        <v>2709</v>
      </c>
      <c r="G901" s="128" t="s">
        <v>2711</v>
      </c>
      <c r="H901" s="116"/>
      <c r="I901" s="116"/>
      <c r="J901" s="116"/>
      <c r="K901" s="116" t="s">
        <v>479</v>
      </c>
      <c r="L901" s="116" t="s">
        <v>1851</v>
      </c>
      <c r="M901" s="116" t="s">
        <v>2712</v>
      </c>
      <c r="N901" s="116" t="s">
        <v>2713</v>
      </c>
      <c r="O901" s="116">
        <v>76904</v>
      </c>
      <c r="P901" s="116"/>
      <c r="Q901" s="116"/>
      <c r="R901" s="116"/>
      <c r="S901" s="116"/>
      <c r="T901" s="128">
        <v>12005832</v>
      </c>
      <c r="U901" s="116"/>
      <c r="V901" s="128" t="s">
        <v>2717</v>
      </c>
      <c r="W901" s="128">
        <v>480</v>
      </c>
      <c r="X901" s="128">
        <v>600</v>
      </c>
      <c r="Y901" s="128">
        <v>20</v>
      </c>
      <c r="Z901" s="116" t="s">
        <v>56</v>
      </c>
      <c r="AA901" s="116"/>
      <c r="AB901" s="116"/>
      <c r="AC901" s="116"/>
      <c r="AD901" s="116"/>
      <c r="AE901" s="128">
        <v>394565414</v>
      </c>
      <c r="AF901" s="116"/>
      <c r="AG901" s="137" t="s">
        <v>58</v>
      </c>
      <c r="AH901" s="133">
        <v>44662</v>
      </c>
      <c r="AI901" s="116"/>
      <c r="AJ901" s="133">
        <v>44665</v>
      </c>
      <c r="AK901" s="116"/>
      <c r="AL901" s="116"/>
      <c r="AM901" s="128" t="s">
        <v>64</v>
      </c>
      <c r="AN901" s="116"/>
      <c r="AO901" s="116"/>
      <c r="AP901" s="116"/>
      <c r="AQ901" s="116"/>
      <c r="AR901" s="116"/>
      <c r="AS901" s="137" t="s">
        <v>53</v>
      </c>
      <c r="AT901" s="116"/>
      <c r="AU901" s="123"/>
      <c r="AV901" s="123"/>
      <c r="AW901" s="123"/>
      <c r="AX901" s="123"/>
      <c r="AY901" s="123"/>
      <c r="AZ901" s="123"/>
      <c r="BA901" s="116"/>
      <c r="BB901" s="116">
        <f t="shared" si="56"/>
        <v>0</v>
      </c>
      <c r="BC901" s="116">
        <f t="shared" si="57"/>
        <v>1</v>
      </c>
      <c r="BD901" s="116">
        <f t="shared" si="58"/>
        <v>1900</v>
      </c>
      <c r="BE901" s="124">
        <f t="shared" si="59"/>
        <v>0.28799999999999998</v>
      </c>
    </row>
    <row r="902" spans="1:57">
      <c r="A902" s="116"/>
      <c r="B902" s="116"/>
      <c r="C902" s="128">
        <v>394563939</v>
      </c>
      <c r="D902" s="116"/>
      <c r="E902" s="128" t="s">
        <v>2707</v>
      </c>
      <c r="F902" s="128" t="s">
        <v>2708</v>
      </c>
      <c r="G902" s="128" t="s">
        <v>2710</v>
      </c>
      <c r="H902" s="116"/>
      <c r="I902" s="116"/>
      <c r="J902" s="116"/>
      <c r="K902" s="116" t="s">
        <v>479</v>
      </c>
      <c r="L902" s="116" t="s">
        <v>1851</v>
      </c>
      <c r="M902" s="116" t="s">
        <v>2712</v>
      </c>
      <c r="N902" s="116" t="s">
        <v>2713</v>
      </c>
      <c r="O902" s="116">
        <v>76904</v>
      </c>
      <c r="P902" s="116"/>
      <c r="Q902" s="116"/>
      <c r="R902" s="116"/>
      <c r="S902" s="116"/>
      <c r="T902" s="128">
        <v>12005832</v>
      </c>
      <c r="U902" s="116"/>
      <c r="V902" s="128" t="s">
        <v>2721</v>
      </c>
      <c r="W902" s="128">
        <v>480</v>
      </c>
      <c r="X902" s="128">
        <v>600</v>
      </c>
      <c r="Y902" s="128">
        <v>20</v>
      </c>
      <c r="Z902" s="116" t="s">
        <v>56</v>
      </c>
      <c r="AA902" s="116"/>
      <c r="AB902" s="116"/>
      <c r="AC902" s="116"/>
      <c r="AD902" s="116"/>
      <c r="AE902" s="128">
        <v>394563939</v>
      </c>
      <c r="AF902" s="116"/>
      <c r="AG902" s="137" t="s">
        <v>58</v>
      </c>
      <c r="AH902" s="133">
        <v>44669</v>
      </c>
      <c r="AI902" s="116"/>
      <c r="AJ902" s="133">
        <v>44672</v>
      </c>
      <c r="AK902" s="116"/>
      <c r="AL902" s="116"/>
      <c r="AM902" s="128" t="s">
        <v>64</v>
      </c>
      <c r="AN902" s="116"/>
      <c r="AO902" s="116"/>
      <c r="AP902" s="116"/>
      <c r="AQ902" s="116"/>
      <c r="AR902" s="116"/>
      <c r="AS902" s="137" t="s">
        <v>53</v>
      </c>
      <c r="AT902" s="116"/>
      <c r="AU902" s="123"/>
      <c r="AV902" s="123"/>
      <c r="AW902" s="123"/>
      <c r="AX902" s="123"/>
      <c r="AY902" s="123"/>
      <c r="AZ902" s="123"/>
      <c r="BA902" s="116"/>
      <c r="BB902" s="116">
        <f t="shared" si="56"/>
        <v>0</v>
      </c>
      <c r="BC902" s="116">
        <f t="shared" si="57"/>
        <v>1</v>
      </c>
      <c r="BD902" s="116">
        <f t="shared" si="58"/>
        <v>1900</v>
      </c>
      <c r="BE902" s="124">
        <f t="shared" si="59"/>
        <v>0.28799999999999998</v>
      </c>
    </row>
    <row r="903" spans="1:57">
      <c r="A903" s="116"/>
      <c r="B903" s="116"/>
      <c r="C903" s="128">
        <v>394564065</v>
      </c>
      <c r="D903" s="116"/>
      <c r="E903" s="128" t="s">
        <v>2707</v>
      </c>
      <c r="F903" s="128" t="s">
        <v>2708</v>
      </c>
      <c r="G903" s="128" t="s">
        <v>2710</v>
      </c>
      <c r="H903" s="116"/>
      <c r="I903" s="116"/>
      <c r="J903" s="116"/>
      <c r="K903" s="116" t="s">
        <v>479</v>
      </c>
      <c r="L903" s="116" t="s">
        <v>1851</v>
      </c>
      <c r="M903" s="116" t="s">
        <v>2712</v>
      </c>
      <c r="N903" s="116" t="s">
        <v>2713</v>
      </c>
      <c r="O903" s="116">
        <v>76904</v>
      </c>
      <c r="P903" s="116"/>
      <c r="Q903" s="116"/>
      <c r="R903" s="116"/>
      <c r="S903" s="116"/>
      <c r="T903" s="128">
        <v>12005832</v>
      </c>
      <c r="U903" s="116"/>
      <c r="V903" s="128" t="s">
        <v>2721</v>
      </c>
      <c r="W903" s="128">
        <v>480</v>
      </c>
      <c r="X903" s="128">
        <v>600</v>
      </c>
      <c r="Y903" s="128">
        <v>20</v>
      </c>
      <c r="Z903" s="116" t="s">
        <v>56</v>
      </c>
      <c r="AA903" s="116"/>
      <c r="AB903" s="116"/>
      <c r="AC903" s="116"/>
      <c r="AD903" s="116"/>
      <c r="AE903" s="128">
        <v>394564065</v>
      </c>
      <c r="AF903" s="116"/>
      <c r="AG903" s="137" t="s">
        <v>58</v>
      </c>
      <c r="AH903" s="133">
        <v>44669</v>
      </c>
      <c r="AI903" s="116"/>
      <c r="AJ903" s="133">
        <v>44672</v>
      </c>
      <c r="AK903" s="116"/>
      <c r="AL903" s="116"/>
      <c r="AM903" s="128" t="s">
        <v>64</v>
      </c>
      <c r="AN903" s="116"/>
      <c r="AO903" s="116"/>
      <c r="AP903" s="116"/>
      <c r="AQ903" s="116"/>
      <c r="AR903" s="116"/>
      <c r="AS903" s="137" t="s">
        <v>53</v>
      </c>
      <c r="AT903" s="116"/>
      <c r="AU903" s="123"/>
      <c r="AV903" s="123"/>
      <c r="AW903" s="123"/>
      <c r="AX903" s="123"/>
      <c r="AY903" s="123"/>
      <c r="AZ903" s="123"/>
      <c r="BA903" s="116"/>
      <c r="BB903" s="116">
        <f t="shared" si="56"/>
        <v>0</v>
      </c>
      <c r="BC903" s="116">
        <f t="shared" si="57"/>
        <v>1</v>
      </c>
      <c r="BD903" s="116">
        <f t="shared" si="58"/>
        <v>1900</v>
      </c>
      <c r="BE903" s="124">
        <f t="shared" si="59"/>
        <v>0.28799999999999998</v>
      </c>
    </row>
    <row r="904" spans="1:57">
      <c r="A904" s="116"/>
      <c r="B904" s="116"/>
      <c r="C904" s="116">
        <v>394564112</v>
      </c>
      <c r="D904" s="116"/>
      <c r="E904" s="116" t="s">
        <v>2707</v>
      </c>
      <c r="F904" s="116" t="s">
        <v>2708</v>
      </c>
      <c r="G904" s="116" t="s">
        <v>2710</v>
      </c>
      <c r="H904" s="116"/>
      <c r="I904" s="116"/>
      <c r="J904" s="116"/>
      <c r="K904" s="116" t="s">
        <v>479</v>
      </c>
      <c r="L904" s="116" t="s">
        <v>1851</v>
      </c>
      <c r="M904" s="116" t="s">
        <v>2712</v>
      </c>
      <c r="N904" s="116" t="s">
        <v>2713</v>
      </c>
      <c r="O904" s="116">
        <v>76904</v>
      </c>
      <c r="P904" s="116"/>
      <c r="Q904" s="116"/>
      <c r="R904" s="116"/>
      <c r="S904" s="116"/>
      <c r="T904" s="116">
        <v>12005832</v>
      </c>
      <c r="U904" s="116"/>
      <c r="V904" s="116" t="s">
        <v>2721</v>
      </c>
      <c r="W904" s="116">
        <v>480</v>
      </c>
      <c r="X904" s="116">
        <v>600</v>
      </c>
      <c r="Y904" s="116">
        <v>20</v>
      </c>
      <c r="Z904" s="116" t="s">
        <v>56</v>
      </c>
      <c r="AA904" s="116"/>
      <c r="AB904" s="116"/>
      <c r="AC904" s="116"/>
      <c r="AD904" s="116"/>
      <c r="AE904" s="116">
        <v>394564112</v>
      </c>
      <c r="AF904" s="116"/>
      <c r="AG904" s="137" t="s">
        <v>58</v>
      </c>
      <c r="AH904" s="114">
        <v>44669</v>
      </c>
      <c r="AI904" s="116"/>
      <c r="AJ904" s="114">
        <v>44673</v>
      </c>
      <c r="AK904" s="116"/>
      <c r="AL904" s="116"/>
      <c r="AM904" s="116" t="s">
        <v>64</v>
      </c>
      <c r="AN904" s="116"/>
      <c r="AO904" s="116"/>
      <c r="AP904" s="116"/>
      <c r="AQ904" s="116"/>
      <c r="AR904" s="116"/>
      <c r="AS904" s="137" t="s">
        <v>53</v>
      </c>
      <c r="AT904" s="116"/>
      <c r="AU904" s="123"/>
      <c r="AV904" s="123"/>
      <c r="AW904" s="123"/>
      <c r="AX904" s="123"/>
      <c r="AY904" s="123"/>
      <c r="AZ904" s="123"/>
      <c r="BA904" s="116"/>
      <c r="BB904" s="116">
        <f t="shared" si="56"/>
        <v>0</v>
      </c>
      <c r="BC904" s="116">
        <f t="shared" si="57"/>
        <v>1</v>
      </c>
      <c r="BD904" s="116">
        <f t="shared" si="58"/>
        <v>1900</v>
      </c>
      <c r="BE904" s="124">
        <f t="shared" si="59"/>
        <v>0.28799999999999998</v>
      </c>
    </row>
    <row r="905" spans="1:57">
      <c r="A905" s="116"/>
      <c r="B905" s="116"/>
      <c r="C905" s="128">
        <v>394562832</v>
      </c>
      <c r="D905" s="116"/>
      <c r="E905" s="128" t="s">
        <v>481</v>
      </c>
      <c r="F905" s="128" t="s">
        <v>2708</v>
      </c>
      <c r="G905" s="128" t="s">
        <v>2710</v>
      </c>
      <c r="H905" s="116"/>
      <c r="I905" s="116"/>
      <c r="J905" s="116"/>
      <c r="K905" s="116" t="s">
        <v>479</v>
      </c>
      <c r="L905" s="116" t="s">
        <v>1851</v>
      </c>
      <c r="M905" s="116" t="s">
        <v>2712</v>
      </c>
      <c r="N905" s="116" t="s">
        <v>2713</v>
      </c>
      <c r="O905" s="116">
        <v>76904</v>
      </c>
      <c r="P905" s="116"/>
      <c r="Q905" s="116"/>
      <c r="R905" s="116"/>
      <c r="S905" s="116"/>
      <c r="T905" s="128">
        <v>30397572</v>
      </c>
      <c r="U905" s="116"/>
      <c r="V905" s="128" t="s">
        <v>2717</v>
      </c>
      <c r="W905" s="128">
        <v>480</v>
      </c>
      <c r="X905" s="128">
        <v>580</v>
      </c>
      <c r="Y905" s="128">
        <v>20</v>
      </c>
      <c r="Z905" s="116" t="s">
        <v>56</v>
      </c>
      <c r="AA905" s="116"/>
      <c r="AB905" s="116"/>
      <c r="AC905" s="116"/>
      <c r="AD905" s="116"/>
      <c r="AE905" s="128">
        <v>394562832</v>
      </c>
      <c r="AF905" s="116"/>
      <c r="AG905" s="137" t="s">
        <v>58</v>
      </c>
      <c r="AH905" s="133">
        <v>44669</v>
      </c>
      <c r="AI905" s="116"/>
      <c r="AJ905" s="133">
        <v>44672</v>
      </c>
      <c r="AK905" s="116"/>
      <c r="AL905" s="116"/>
      <c r="AM905" s="128" t="s">
        <v>64</v>
      </c>
      <c r="AN905" s="116"/>
      <c r="AO905" s="116"/>
      <c r="AP905" s="116"/>
      <c r="AQ905" s="116"/>
      <c r="AR905" s="116"/>
      <c r="AS905" s="137" t="s">
        <v>53</v>
      </c>
      <c r="AT905" s="116"/>
      <c r="AU905" s="123"/>
      <c r="AV905" s="123"/>
      <c r="AW905" s="123"/>
      <c r="AX905" s="123"/>
      <c r="AY905" s="123"/>
      <c r="AZ905" s="123"/>
      <c r="BA905" s="116"/>
      <c r="BB905" s="116">
        <f t="shared" si="56"/>
        <v>0</v>
      </c>
      <c r="BC905" s="116">
        <f t="shared" si="57"/>
        <v>1</v>
      </c>
      <c r="BD905" s="116">
        <f t="shared" si="58"/>
        <v>1900</v>
      </c>
      <c r="BE905" s="124">
        <f t="shared" si="59"/>
        <v>0.27839999999999998</v>
      </c>
    </row>
    <row r="906" spans="1:57">
      <c r="A906" s="116"/>
      <c r="B906" s="116"/>
      <c r="C906" s="137">
        <v>394563006</v>
      </c>
      <c r="D906" s="116"/>
      <c r="E906" s="137" t="s">
        <v>481</v>
      </c>
      <c r="F906" s="137" t="s">
        <v>2708</v>
      </c>
      <c r="G906" s="137" t="s">
        <v>2710</v>
      </c>
      <c r="H906" s="116"/>
      <c r="I906" s="116"/>
      <c r="J906" s="116"/>
      <c r="K906" s="116" t="s">
        <v>479</v>
      </c>
      <c r="L906" s="116" t="s">
        <v>1851</v>
      </c>
      <c r="M906" s="116" t="s">
        <v>2712</v>
      </c>
      <c r="N906" s="116" t="s">
        <v>2713</v>
      </c>
      <c r="O906" s="116">
        <v>76904</v>
      </c>
      <c r="P906" s="116"/>
      <c r="Q906" s="116"/>
      <c r="R906" s="116"/>
      <c r="S906" s="116"/>
      <c r="T906" s="137">
        <v>30397572</v>
      </c>
      <c r="U906" s="116"/>
      <c r="V906" s="137" t="s">
        <v>2717</v>
      </c>
      <c r="W906" s="137">
        <v>480</v>
      </c>
      <c r="X906" s="137">
        <v>580</v>
      </c>
      <c r="Y906" s="137">
        <v>20</v>
      </c>
      <c r="Z906" s="116" t="s">
        <v>56</v>
      </c>
      <c r="AA906" s="116"/>
      <c r="AB906" s="116"/>
      <c r="AC906" s="116"/>
      <c r="AD906" s="116"/>
      <c r="AE906" s="137">
        <v>394563006</v>
      </c>
      <c r="AF906" s="116"/>
      <c r="AG906" s="137" t="s">
        <v>58</v>
      </c>
      <c r="AH906" s="136">
        <v>44669</v>
      </c>
      <c r="AI906" s="116"/>
      <c r="AJ906" s="136">
        <v>44672</v>
      </c>
      <c r="AK906" s="116"/>
      <c r="AL906" s="116"/>
      <c r="AM906" s="137" t="s">
        <v>64</v>
      </c>
      <c r="AN906" s="116"/>
      <c r="AO906" s="116"/>
      <c r="AP906" s="116"/>
      <c r="AQ906" s="116"/>
      <c r="AR906" s="116"/>
      <c r="AS906" s="137" t="s">
        <v>53</v>
      </c>
      <c r="AT906" s="116"/>
      <c r="AU906" s="123"/>
      <c r="AV906" s="123"/>
      <c r="AW906" s="123"/>
      <c r="AX906" s="123"/>
      <c r="AY906" s="123"/>
      <c r="AZ906" s="123"/>
      <c r="BA906" s="116"/>
      <c r="BB906" s="116">
        <f t="shared" si="56"/>
        <v>0</v>
      </c>
      <c r="BC906" s="116">
        <f t="shared" si="57"/>
        <v>1</v>
      </c>
      <c r="BD906" s="116">
        <f t="shared" si="58"/>
        <v>1900</v>
      </c>
      <c r="BE906" s="124">
        <f t="shared" si="59"/>
        <v>0.27839999999999998</v>
      </c>
    </row>
    <row r="907" spans="1:57">
      <c r="A907" s="116"/>
      <c r="B907" s="116"/>
      <c r="C907" s="128">
        <v>394563087</v>
      </c>
      <c r="D907" s="116"/>
      <c r="E907" s="128" t="s">
        <v>481</v>
      </c>
      <c r="F907" s="128" t="s">
        <v>2708</v>
      </c>
      <c r="G907" s="128" t="s">
        <v>2710</v>
      </c>
      <c r="H907" s="116"/>
      <c r="I907" s="116"/>
      <c r="J907" s="116"/>
      <c r="K907" s="116" t="s">
        <v>479</v>
      </c>
      <c r="L907" s="116" t="s">
        <v>1851</v>
      </c>
      <c r="M907" s="116" t="s">
        <v>2712</v>
      </c>
      <c r="N907" s="116" t="s">
        <v>2713</v>
      </c>
      <c r="O907" s="116">
        <v>76904</v>
      </c>
      <c r="P907" s="116"/>
      <c r="Q907" s="116"/>
      <c r="R907" s="116"/>
      <c r="S907" s="116"/>
      <c r="T907" s="128">
        <v>30397572</v>
      </c>
      <c r="U907" s="116"/>
      <c r="V907" s="128" t="s">
        <v>2717</v>
      </c>
      <c r="W907" s="128">
        <v>480</v>
      </c>
      <c r="X907" s="128">
        <v>580</v>
      </c>
      <c r="Y907" s="128">
        <v>20</v>
      </c>
      <c r="Z907" s="116" t="s">
        <v>56</v>
      </c>
      <c r="AA907" s="116"/>
      <c r="AB907" s="116"/>
      <c r="AC907" s="116"/>
      <c r="AD907" s="116"/>
      <c r="AE907" s="128">
        <v>394563087</v>
      </c>
      <c r="AF907" s="116"/>
      <c r="AG907" s="137" t="s">
        <v>58</v>
      </c>
      <c r="AH907" s="133">
        <v>44669</v>
      </c>
      <c r="AI907" s="116"/>
      <c r="AJ907" s="133">
        <v>44672</v>
      </c>
      <c r="AK907" s="116"/>
      <c r="AL907" s="116"/>
      <c r="AM907" s="128" t="s">
        <v>64</v>
      </c>
      <c r="AN907" s="116"/>
      <c r="AO907" s="116"/>
      <c r="AP907" s="116"/>
      <c r="AQ907" s="116"/>
      <c r="AR907" s="116"/>
      <c r="AS907" s="137" t="s">
        <v>53</v>
      </c>
      <c r="AT907" s="116"/>
      <c r="AU907" s="123"/>
      <c r="AV907" s="123"/>
      <c r="AW907" s="123"/>
      <c r="AX907" s="123"/>
      <c r="AY907" s="123"/>
      <c r="AZ907" s="123"/>
      <c r="BA907" s="116"/>
      <c r="BB907" s="116">
        <f t="shared" si="56"/>
        <v>0</v>
      </c>
      <c r="BC907" s="116">
        <f t="shared" si="57"/>
        <v>1</v>
      </c>
      <c r="BD907" s="116">
        <f t="shared" si="58"/>
        <v>1900</v>
      </c>
      <c r="BE907" s="124">
        <f t="shared" si="59"/>
        <v>0.27839999999999998</v>
      </c>
    </row>
    <row r="908" spans="1:57">
      <c r="A908" s="116"/>
      <c r="B908" s="116"/>
      <c r="C908" s="116">
        <v>394563130</v>
      </c>
      <c r="D908" s="116"/>
      <c r="E908" s="116" t="s">
        <v>481</v>
      </c>
      <c r="F908" s="116" t="s">
        <v>2708</v>
      </c>
      <c r="G908" s="116" t="s">
        <v>2710</v>
      </c>
      <c r="H908" s="116"/>
      <c r="I908" s="116"/>
      <c r="J908" s="116"/>
      <c r="K908" s="116" t="s">
        <v>479</v>
      </c>
      <c r="L908" s="116" t="s">
        <v>1851</v>
      </c>
      <c r="M908" s="116" t="s">
        <v>2712</v>
      </c>
      <c r="N908" s="116" t="s">
        <v>2713</v>
      </c>
      <c r="O908" s="116">
        <v>76904</v>
      </c>
      <c r="P908" s="116"/>
      <c r="Q908" s="116"/>
      <c r="R908" s="116"/>
      <c r="S908" s="116"/>
      <c r="T908" s="116">
        <v>30397572</v>
      </c>
      <c r="U908" s="116"/>
      <c r="V908" s="116" t="s">
        <v>2717</v>
      </c>
      <c r="W908" s="116">
        <v>480</v>
      </c>
      <c r="X908" s="116">
        <v>580</v>
      </c>
      <c r="Y908" s="116">
        <v>20</v>
      </c>
      <c r="Z908" s="116" t="s">
        <v>56</v>
      </c>
      <c r="AA908" s="116"/>
      <c r="AB908" s="116"/>
      <c r="AC908" s="116"/>
      <c r="AD908" s="116"/>
      <c r="AE908" s="116">
        <v>394563130</v>
      </c>
      <c r="AF908" s="116"/>
      <c r="AG908" s="137" t="s">
        <v>58</v>
      </c>
      <c r="AH908" s="114">
        <v>44669</v>
      </c>
      <c r="AI908" s="116"/>
      <c r="AJ908" s="114">
        <v>44672</v>
      </c>
      <c r="AK908" s="116"/>
      <c r="AL908" s="116"/>
      <c r="AM908" s="116" t="s">
        <v>64</v>
      </c>
      <c r="AN908" s="116"/>
      <c r="AO908" s="116"/>
      <c r="AP908" s="116"/>
      <c r="AQ908" s="116"/>
      <c r="AR908" s="116"/>
      <c r="AS908" s="137" t="s">
        <v>53</v>
      </c>
      <c r="AT908" s="116"/>
      <c r="AU908" s="123"/>
      <c r="AV908" s="123"/>
      <c r="AW908" s="123"/>
      <c r="AX908" s="123"/>
      <c r="AY908" s="123"/>
      <c r="AZ908" s="123"/>
      <c r="BA908" s="116"/>
      <c r="BB908" s="116">
        <f t="shared" si="56"/>
        <v>0</v>
      </c>
      <c r="BC908" s="116">
        <f t="shared" si="57"/>
        <v>1</v>
      </c>
      <c r="BD908" s="116">
        <f t="shared" si="58"/>
        <v>1900</v>
      </c>
      <c r="BE908" s="124">
        <f t="shared" si="59"/>
        <v>0.27839999999999998</v>
      </c>
    </row>
    <row r="909" spans="1:57">
      <c r="A909" s="116"/>
      <c r="B909" s="116"/>
      <c r="C909" s="128">
        <v>394563195</v>
      </c>
      <c r="D909" s="116"/>
      <c r="E909" s="128" t="s">
        <v>481</v>
      </c>
      <c r="F909" s="128" t="s">
        <v>2708</v>
      </c>
      <c r="G909" s="128" t="s">
        <v>2710</v>
      </c>
      <c r="H909" s="116"/>
      <c r="I909" s="116"/>
      <c r="J909" s="116"/>
      <c r="K909" s="116" t="s">
        <v>479</v>
      </c>
      <c r="L909" s="116" t="s">
        <v>1851</v>
      </c>
      <c r="M909" s="116" t="s">
        <v>2712</v>
      </c>
      <c r="N909" s="116" t="s">
        <v>2713</v>
      </c>
      <c r="O909" s="116">
        <v>76904</v>
      </c>
      <c r="P909" s="116"/>
      <c r="Q909" s="116"/>
      <c r="R909" s="116"/>
      <c r="S909" s="116"/>
      <c r="T909" s="128">
        <v>30397572</v>
      </c>
      <c r="U909" s="116"/>
      <c r="V909" s="128" t="s">
        <v>2717</v>
      </c>
      <c r="W909" s="128">
        <v>480</v>
      </c>
      <c r="X909" s="128">
        <v>580</v>
      </c>
      <c r="Y909" s="128">
        <v>20</v>
      </c>
      <c r="Z909" s="116" t="s">
        <v>56</v>
      </c>
      <c r="AA909" s="116"/>
      <c r="AB909" s="116"/>
      <c r="AC909" s="116"/>
      <c r="AD909" s="116"/>
      <c r="AE909" s="128">
        <v>394563195</v>
      </c>
      <c r="AF909" s="116"/>
      <c r="AG909" s="137" t="s">
        <v>58</v>
      </c>
      <c r="AH909" s="133">
        <v>44669</v>
      </c>
      <c r="AI909" s="116"/>
      <c r="AJ909" s="133">
        <v>44672</v>
      </c>
      <c r="AK909" s="116"/>
      <c r="AL909" s="116"/>
      <c r="AM909" s="128" t="s">
        <v>64</v>
      </c>
      <c r="AN909" s="116"/>
      <c r="AO909" s="116"/>
      <c r="AP909" s="116"/>
      <c r="AQ909" s="116"/>
      <c r="AR909" s="116"/>
      <c r="AS909" s="137" t="s">
        <v>53</v>
      </c>
      <c r="AT909" s="116"/>
      <c r="AU909" s="123"/>
      <c r="AV909" s="123"/>
      <c r="AW909" s="123"/>
      <c r="AX909" s="123"/>
      <c r="AY909" s="123"/>
      <c r="AZ909" s="123"/>
      <c r="BA909" s="116"/>
      <c r="BB909" s="116">
        <f t="shared" si="56"/>
        <v>0</v>
      </c>
      <c r="BC909" s="116">
        <f t="shared" si="57"/>
        <v>1</v>
      </c>
      <c r="BD909" s="116">
        <f t="shared" si="58"/>
        <v>1900</v>
      </c>
      <c r="BE909" s="124">
        <f t="shared" si="59"/>
        <v>0.27839999999999998</v>
      </c>
    </row>
    <row r="910" spans="1:57">
      <c r="A910" s="116"/>
      <c r="B910" s="116"/>
      <c r="C910" s="116">
        <v>393417061</v>
      </c>
      <c r="D910" s="116"/>
      <c r="E910" s="116" t="s">
        <v>481</v>
      </c>
      <c r="F910" s="116" t="s">
        <v>2708</v>
      </c>
      <c r="G910" s="116" t="s">
        <v>2710</v>
      </c>
      <c r="H910" s="116"/>
      <c r="I910" s="116"/>
      <c r="J910" s="116"/>
      <c r="K910" s="116" t="s">
        <v>479</v>
      </c>
      <c r="L910" s="116" t="s">
        <v>1851</v>
      </c>
      <c r="M910" s="116" t="s">
        <v>2712</v>
      </c>
      <c r="N910" s="116" t="s">
        <v>2713</v>
      </c>
      <c r="O910" s="116">
        <v>76904</v>
      </c>
      <c r="P910" s="116"/>
      <c r="Q910" s="116"/>
      <c r="R910" s="116"/>
      <c r="S910" s="116"/>
      <c r="T910" s="116">
        <v>30397572</v>
      </c>
      <c r="U910" s="116"/>
      <c r="V910" s="116" t="s">
        <v>2718</v>
      </c>
      <c r="W910" s="116">
        <v>480</v>
      </c>
      <c r="X910" s="116">
        <v>580</v>
      </c>
      <c r="Y910" s="116">
        <v>20</v>
      </c>
      <c r="Z910" s="116" t="s">
        <v>56</v>
      </c>
      <c r="AA910" s="116"/>
      <c r="AB910" s="116"/>
      <c r="AC910" s="116"/>
      <c r="AD910" s="116"/>
      <c r="AE910" s="116">
        <v>393417061</v>
      </c>
      <c r="AF910" s="116"/>
      <c r="AG910" s="137" t="s">
        <v>58</v>
      </c>
      <c r="AH910" s="114">
        <v>44669</v>
      </c>
      <c r="AI910" s="116"/>
      <c r="AJ910" s="114">
        <v>44672</v>
      </c>
      <c r="AK910" s="116"/>
      <c r="AL910" s="116"/>
      <c r="AM910" s="116" t="s">
        <v>64</v>
      </c>
      <c r="AN910" s="116"/>
      <c r="AO910" s="116"/>
      <c r="AP910" s="116"/>
      <c r="AQ910" s="116"/>
      <c r="AR910" s="116"/>
      <c r="AS910" s="137" t="s">
        <v>53</v>
      </c>
      <c r="AT910" s="116"/>
      <c r="AU910" s="123"/>
      <c r="AV910" s="123"/>
      <c r="AW910" s="123"/>
      <c r="AX910" s="123"/>
      <c r="AY910" s="123"/>
      <c r="AZ910" s="123"/>
      <c r="BA910" s="116"/>
      <c r="BB910" s="116">
        <f t="shared" si="56"/>
        <v>0</v>
      </c>
      <c r="BC910" s="116">
        <f t="shared" si="57"/>
        <v>1</v>
      </c>
      <c r="BD910" s="116">
        <f t="shared" si="58"/>
        <v>1900</v>
      </c>
      <c r="BE910" s="124">
        <f t="shared" si="59"/>
        <v>0.27839999999999998</v>
      </c>
    </row>
    <row r="911" spans="1:57">
      <c r="A911" s="116"/>
      <c r="B911" s="116"/>
      <c r="C911" s="116">
        <v>393417125</v>
      </c>
      <c r="D911" s="116"/>
      <c r="E911" s="116" t="s">
        <v>481</v>
      </c>
      <c r="F911" s="116" t="s">
        <v>2708</v>
      </c>
      <c r="G911" s="116" t="s">
        <v>2710</v>
      </c>
      <c r="H911" s="116"/>
      <c r="I911" s="116"/>
      <c r="J911" s="116"/>
      <c r="K911" s="116" t="s">
        <v>479</v>
      </c>
      <c r="L911" s="116" t="s">
        <v>1851</v>
      </c>
      <c r="M911" s="116" t="s">
        <v>2712</v>
      </c>
      <c r="N911" s="116" t="s">
        <v>2713</v>
      </c>
      <c r="O911" s="116">
        <v>76904</v>
      </c>
      <c r="P911" s="116"/>
      <c r="Q911" s="116"/>
      <c r="R911" s="116"/>
      <c r="S911" s="116"/>
      <c r="T911" s="116">
        <v>30397572</v>
      </c>
      <c r="U911" s="116"/>
      <c r="V911" s="116" t="s">
        <v>2718</v>
      </c>
      <c r="W911" s="116">
        <v>480</v>
      </c>
      <c r="X911" s="116">
        <v>580</v>
      </c>
      <c r="Y911" s="116">
        <v>20</v>
      </c>
      <c r="Z911" s="116" t="s">
        <v>56</v>
      </c>
      <c r="AA911" s="116"/>
      <c r="AB911" s="116"/>
      <c r="AC911" s="116"/>
      <c r="AD911" s="116"/>
      <c r="AE911" s="116">
        <v>393417125</v>
      </c>
      <c r="AF911" s="116"/>
      <c r="AG911" s="137" t="s">
        <v>58</v>
      </c>
      <c r="AH911" s="114">
        <v>44669</v>
      </c>
      <c r="AI911" s="116"/>
      <c r="AJ911" s="114">
        <v>44672</v>
      </c>
      <c r="AK911" s="116"/>
      <c r="AL911" s="116"/>
      <c r="AM911" s="116" t="s">
        <v>64</v>
      </c>
      <c r="AN911" s="116"/>
      <c r="AO911" s="116"/>
      <c r="AP911" s="116"/>
      <c r="AQ911" s="116"/>
      <c r="AR911" s="116"/>
      <c r="AS911" s="137" t="s">
        <v>53</v>
      </c>
      <c r="AT911" s="116"/>
      <c r="AU911" s="123"/>
      <c r="AV911" s="123"/>
      <c r="AW911" s="123"/>
      <c r="AX911" s="123"/>
      <c r="AY911" s="123"/>
      <c r="AZ911" s="123"/>
      <c r="BA911" s="116"/>
      <c r="BB911" s="116">
        <f t="shared" si="56"/>
        <v>0</v>
      </c>
      <c r="BC911" s="116">
        <f t="shared" si="57"/>
        <v>1</v>
      </c>
      <c r="BD911" s="116">
        <f t="shared" si="58"/>
        <v>1900</v>
      </c>
      <c r="BE911" s="124">
        <f t="shared" si="59"/>
        <v>0.27839999999999998</v>
      </c>
    </row>
    <row r="912" spans="1:57">
      <c r="A912" s="116"/>
      <c r="B912" s="116"/>
      <c r="C912" s="128">
        <v>393417178</v>
      </c>
      <c r="D912" s="116"/>
      <c r="E912" s="128" t="s">
        <v>481</v>
      </c>
      <c r="F912" s="128" t="s">
        <v>2708</v>
      </c>
      <c r="G912" s="128" t="s">
        <v>2710</v>
      </c>
      <c r="H912" s="116"/>
      <c r="I912" s="116"/>
      <c r="J912" s="116"/>
      <c r="K912" s="116" t="s">
        <v>479</v>
      </c>
      <c r="L912" s="116" t="s">
        <v>1851</v>
      </c>
      <c r="M912" s="116" t="s">
        <v>2712</v>
      </c>
      <c r="N912" s="116" t="s">
        <v>2713</v>
      </c>
      <c r="O912" s="116">
        <v>76904</v>
      </c>
      <c r="P912" s="116"/>
      <c r="Q912" s="116"/>
      <c r="R912" s="116"/>
      <c r="S912" s="116"/>
      <c r="T912" s="128">
        <v>30397572</v>
      </c>
      <c r="U912" s="116"/>
      <c r="V912" s="128" t="s">
        <v>2718</v>
      </c>
      <c r="W912" s="128">
        <v>480</v>
      </c>
      <c r="X912" s="128">
        <v>580</v>
      </c>
      <c r="Y912" s="128">
        <v>20</v>
      </c>
      <c r="Z912" s="116" t="s">
        <v>56</v>
      </c>
      <c r="AA912" s="116"/>
      <c r="AB912" s="116"/>
      <c r="AC912" s="116"/>
      <c r="AD912" s="116"/>
      <c r="AE912" s="128">
        <v>393417178</v>
      </c>
      <c r="AF912" s="116"/>
      <c r="AG912" s="137" t="s">
        <v>58</v>
      </c>
      <c r="AH912" s="133">
        <v>44669</v>
      </c>
      <c r="AI912" s="116"/>
      <c r="AJ912" s="133">
        <v>44672</v>
      </c>
      <c r="AK912" s="116"/>
      <c r="AL912" s="116"/>
      <c r="AM912" s="128" t="s">
        <v>64</v>
      </c>
      <c r="AN912" s="116"/>
      <c r="AO912" s="116"/>
      <c r="AP912" s="116"/>
      <c r="AQ912" s="116"/>
      <c r="AR912" s="116"/>
      <c r="AS912" s="137" t="s">
        <v>53</v>
      </c>
      <c r="AT912" s="116"/>
      <c r="AU912" s="123"/>
      <c r="AV912" s="123"/>
      <c r="AW912" s="123"/>
      <c r="AX912" s="123"/>
      <c r="AY912" s="123"/>
      <c r="AZ912" s="123"/>
      <c r="BA912" s="116"/>
      <c r="BB912" s="116">
        <f t="shared" si="56"/>
        <v>0</v>
      </c>
      <c r="BC912" s="116">
        <f t="shared" si="57"/>
        <v>1</v>
      </c>
      <c r="BD912" s="116">
        <f t="shared" si="58"/>
        <v>1900</v>
      </c>
      <c r="BE912" s="124">
        <f t="shared" si="59"/>
        <v>0.27839999999999998</v>
      </c>
    </row>
    <row r="913" spans="1:57">
      <c r="A913" s="116"/>
      <c r="B913" s="116"/>
      <c r="C913" s="128">
        <v>393417217</v>
      </c>
      <c r="D913" s="116"/>
      <c r="E913" s="128" t="s">
        <v>481</v>
      </c>
      <c r="F913" s="128" t="s">
        <v>2708</v>
      </c>
      <c r="G913" s="128" t="s">
        <v>2710</v>
      </c>
      <c r="H913" s="116"/>
      <c r="I913" s="116"/>
      <c r="J913" s="116"/>
      <c r="K913" s="116" t="s">
        <v>479</v>
      </c>
      <c r="L913" s="116" t="s">
        <v>1851</v>
      </c>
      <c r="M913" s="116" t="s">
        <v>2712</v>
      </c>
      <c r="N913" s="116" t="s">
        <v>2713</v>
      </c>
      <c r="O913" s="116">
        <v>76904</v>
      </c>
      <c r="P913" s="116"/>
      <c r="Q913" s="116"/>
      <c r="R913" s="116"/>
      <c r="S913" s="116"/>
      <c r="T913" s="128">
        <v>30397572</v>
      </c>
      <c r="U913" s="116"/>
      <c r="V913" s="128" t="s">
        <v>2718</v>
      </c>
      <c r="W913" s="128">
        <v>480</v>
      </c>
      <c r="X913" s="128">
        <v>580</v>
      </c>
      <c r="Y913" s="128">
        <v>20</v>
      </c>
      <c r="Z913" s="116" t="s">
        <v>56</v>
      </c>
      <c r="AA913" s="116"/>
      <c r="AB913" s="116"/>
      <c r="AC913" s="116"/>
      <c r="AD913" s="116"/>
      <c r="AE913" s="128">
        <v>393417217</v>
      </c>
      <c r="AF913" s="116"/>
      <c r="AG913" s="137" t="s">
        <v>58</v>
      </c>
      <c r="AH913" s="133">
        <v>44669</v>
      </c>
      <c r="AI913" s="116"/>
      <c r="AJ913" s="133">
        <v>44672</v>
      </c>
      <c r="AK913" s="116"/>
      <c r="AL913" s="116"/>
      <c r="AM913" s="128" t="s">
        <v>64</v>
      </c>
      <c r="AN913" s="116"/>
      <c r="AO913" s="116"/>
      <c r="AP913" s="116"/>
      <c r="AQ913" s="116"/>
      <c r="AR913" s="116"/>
      <c r="AS913" s="137" t="s">
        <v>53</v>
      </c>
      <c r="AT913" s="116"/>
      <c r="AU913" s="123"/>
      <c r="AV913" s="123"/>
      <c r="AW913" s="123"/>
      <c r="AX913" s="123"/>
      <c r="AY913" s="123"/>
      <c r="AZ913" s="123"/>
      <c r="BA913" s="116"/>
      <c r="BB913" s="116">
        <f t="shared" si="56"/>
        <v>0</v>
      </c>
      <c r="BC913" s="116">
        <f t="shared" si="57"/>
        <v>1</v>
      </c>
      <c r="BD913" s="116">
        <f t="shared" si="58"/>
        <v>1900</v>
      </c>
      <c r="BE913" s="124">
        <f t="shared" si="59"/>
        <v>0.27839999999999998</v>
      </c>
    </row>
    <row r="914" spans="1:57">
      <c r="A914" s="116"/>
      <c r="B914" s="116"/>
      <c r="C914" s="128">
        <v>394848046</v>
      </c>
      <c r="D914" s="116"/>
      <c r="E914" s="128" t="s">
        <v>481</v>
      </c>
      <c r="F914" s="128" t="s">
        <v>2709</v>
      </c>
      <c r="G914" s="128" t="s">
        <v>2711</v>
      </c>
      <c r="H914" s="116"/>
      <c r="I914" s="116"/>
      <c r="J914" s="116"/>
      <c r="K914" s="116" t="s">
        <v>479</v>
      </c>
      <c r="L914" s="116" t="s">
        <v>1851</v>
      </c>
      <c r="M914" s="116" t="s">
        <v>2712</v>
      </c>
      <c r="N914" s="116" t="s">
        <v>2713</v>
      </c>
      <c r="O914" s="116">
        <v>76904</v>
      </c>
      <c r="P914" s="116"/>
      <c r="Q914" s="116"/>
      <c r="R914" s="116"/>
      <c r="S914" s="116"/>
      <c r="T914" s="128">
        <v>12005832</v>
      </c>
      <c r="U914" s="116"/>
      <c r="V914" s="128" t="s">
        <v>2717</v>
      </c>
      <c r="W914" s="128">
        <v>480</v>
      </c>
      <c r="X914" s="128">
        <v>600</v>
      </c>
      <c r="Y914" s="128">
        <v>20</v>
      </c>
      <c r="Z914" s="116" t="s">
        <v>56</v>
      </c>
      <c r="AA914" s="116"/>
      <c r="AB914" s="116"/>
      <c r="AC914" s="116"/>
      <c r="AD914" s="116"/>
      <c r="AE914" s="128">
        <v>394848046</v>
      </c>
      <c r="AF914" s="116"/>
      <c r="AG914" s="137" t="s">
        <v>58</v>
      </c>
      <c r="AH914" s="133">
        <v>44669</v>
      </c>
      <c r="AI914" s="116"/>
      <c r="AJ914" s="133">
        <v>44671</v>
      </c>
      <c r="AK914" s="116"/>
      <c r="AL914" s="116"/>
      <c r="AM914" s="128" t="s">
        <v>64</v>
      </c>
      <c r="AN914" s="116"/>
      <c r="AO914" s="116"/>
      <c r="AP914" s="116"/>
      <c r="AQ914" s="116"/>
      <c r="AR914" s="116"/>
      <c r="AS914" s="137" t="s">
        <v>53</v>
      </c>
      <c r="AT914" s="116"/>
      <c r="AU914" s="123"/>
      <c r="AV914" s="123"/>
      <c r="AW914" s="123"/>
      <c r="AX914" s="123"/>
      <c r="AY914" s="123"/>
      <c r="AZ914" s="123"/>
      <c r="BA914" s="116"/>
      <c r="BB914" s="116">
        <f t="shared" si="56"/>
        <v>0</v>
      </c>
      <c r="BC914" s="116">
        <f t="shared" si="57"/>
        <v>1</v>
      </c>
      <c r="BD914" s="116">
        <f t="shared" si="58"/>
        <v>1900</v>
      </c>
      <c r="BE914" s="124">
        <f t="shared" si="59"/>
        <v>0.28799999999999998</v>
      </c>
    </row>
    <row r="915" spans="1:57">
      <c r="A915" s="116"/>
      <c r="B915" s="116"/>
      <c r="C915" s="128">
        <v>394848093</v>
      </c>
      <c r="D915" s="116"/>
      <c r="E915" s="128" t="s">
        <v>481</v>
      </c>
      <c r="F915" s="128" t="s">
        <v>2709</v>
      </c>
      <c r="G915" s="128" t="s">
        <v>2711</v>
      </c>
      <c r="H915" s="116"/>
      <c r="I915" s="116"/>
      <c r="J915" s="116"/>
      <c r="K915" s="116" t="s">
        <v>479</v>
      </c>
      <c r="L915" s="116" t="s">
        <v>1851</v>
      </c>
      <c r="M915" s="116" t="s">
        <v>2712</v>
      </c>
      <c r="N915" s="116" t="s">
        <v>2713</v>
      </c>
      <c r="O915" s="116">
        <v>76904</v>
      </c>
      <c r="P915" s="116"/>
      <c r="Q915" s="116"/>
      <c r="R915" s="116"/>
      <c r="S915" s="116"/>
      <c r="T915" s="128">
        <v>12005832</v>
      </c>
      <c r="U915" s="116"/>
      <c r="V915" s="128" t="s">
        <v>2717</v>
      </c>
      <c r="W915" s="128">
        <v>480</v>
      </c>
      <c r="X915" s="128">
        <v>600</v>
      </c>
      <c r="Y915" s="128">
        <v>20</v>
      </c>
      <c r="Z915" s="116" t="s">
        <v>56</v>
      </c>
      <c r="AA915" s="116"/>
      <c r="AB915" s="116"/>
      <c r="AC915" s="116"/>
      <c r="AD915" s="116"/>
      <c r="AE915" s="128">
        <v>394848093</v>
      </c>
      <c r="AF915" s="116"/>
      <c r="AG915" s="137" t="s">
        <v>58</v>
      </c>
      <c r="AH915" s="133">
        <v>44669</v>
      </c>
      <c r="AI915" s="116"/>
      <c r="AJ915" s="133">
        <v>44672</v>
      </c>
      <c r="AK915" s="116"/>
      <c r="AL915" s="116"/>
      <c r="AM915" s="128" t="s">
        <v>64</v>
      </c>
      <c r="AN915" s="116"/>
      <c r="AO915" s="116"/>
      <c r="AP915" s="116"/>
      <c r="AQ915" s="116"/>
      <c r="AR915" s="116"/>
      <c r="AS915" s="137" t="s">
        <v>53</v>
      </c>
      <c r="AT915" s="116"/>
      <c r="AU915" s="123"/>
      <c r="AV915" s="123"/>
      <c r="AW915" s="123"/>
      <c r="AX915" s="123"/>
      <c r="AY915" s="123"/>
      <c r="AZ915" s="123"/>
      <c r="BA915" s="116"/>
      <c r="BB915" s="116">
        <f t="shared" si="56"/>
        <v>0</v>
      </c>
      <c r="BC915" s="116">
        <f t="shared" si="57"/>
        <v>1</v>
      </c>
      <c r="BD915" s="116">
        <f t="shared" si="58"/>
        <v>1900</v>
      </c>
      <c r="BE915" s="124">
        <f t="shared" si="59"/>
        <v>0.28799999999999998</v>
      </c>
    </row>
    <row r="916" spans="1:57">
      <c r="A916" s="116"/>
      <c r="B916" s="116"/>
      <c r="C916" s="137">
        <v>394730670</v>
      </c>
      <c r="D916" s="116"/>
      <c r="E916" s="137" t="s">
        <v>481</v>
      </c>
      <c r="F916" s="137" t="s">
        <v>2708</v>
      </c>
      <c r="G916" s="137" t="s">
        <v>2710</v>
      </c>
      <c r="H916" s="116"/>
      <c r="I916" s="116"/>
      <c r="J916" s="116"/>
      <c r="K916" s="116" t="s">
        <v>479</v>
      </c>
      <c r="L916" s="116" t="s">
        <v>1851</v>
      </c>
      <c r="M916" s="116" t="s">
        <v>2712</v>
      </c>
      <c r="N916" s="116" t="s">
        <v>2713</v>
      </c>
      <c r="O916" s="116">
        <v>76904</v>
      </c>
      <c r="P916" s="116"/>
      <c r="Q916" s="116"/>
      <c r="R916" s="116"/>
      <c r="S916" s="116"/>
      <c r="T916" s="137">
        <v>30397572</v>
      </c>
      <c r="U916" s="116"/>
      <c r="V916" s="137" t="s">
        <v>2717</v>
      </c>
      <c r="W916" s="137">
        <v>480</v>
      </c>
      <c r="X916" s="137">
        <v>580</v>
      </c>
      <c r="Y916" s="137">
        <v>20</v>
      </c>
      <c r="Z916" s="116" t="s">
        <v>56</v>
      </c>
      <c r="AA916" s="116"/>
      <c r="AB916" s="116"/>
      <c r="AC916" s="116"/>
      <c r="AD916" s="116"/>
      <c r="AE916" s="137">
        <v>394730670</v>
      </c>
      <c r="AF916" s="116"/>
      <c r="AG916" s="137" t="s">
        <v>58</v>
      </c>
      <c r="AH916" s="136">
        <v>44670</v>
      </c>
      <c r="AI916" s="116"/>
      <c r="AJ916" s="136">
        <v>44673</v>
      </c>
      <c r="AK916" s="116"/>
      <c r="AL916" s="116"/>
      <c r="AM916" s="137" t="s">
        <v>64</v>
      </c>
      <c r="AN916" s="116"/>
      <c r="AO916" s="116"/>
      <c r="AP916" s="116"/>
      <c r="AQ916" s="116"/>
      <c r="AR916" s="116"/>
      <c r="AS916" s="137" t="s">
        <v>53</v>
      </c>
      <c r="AT916" s="116"/>
      <c r="AU916" s="123"/>
      <c r="AV916" s="123"/>
      <c r="AW916" s="123"/>
      <c r="AX916" s="123"/>
      <c r="AY916" s="123"/>
      <c r="AZ916" s="123"/>
      <c r="BA916" s="116"/>
      <c r="BB916" s="116">
        <f t="shared" si="56"/>
        <v>0</v>
      </c>
      <c r="BC916" s="116">
        <f t="shared" si="57"/>
        <v>1</v>
      </c>
      <c r="BD916" s="116">
        <f t="shared" si="58"/>
        <v>1900</v>
      </c>
      <c r="BE916" s="124">
        <f t="shared" si="59"/>
        <v>0.27839999999999998</v>
      </c>
    </row>
    <row r="917" spans="1:57">
      <c r="A917" s="116"/>
      <c r="B917" s="116"/>
      <c r="C917" s="137">
        <v>394730771</v>
      </c>
      <c r="D917" s="116"/>
      <c r="E917" s="137" t="s">
        <v>481</v>
      </c>
      <c r="F917" s="137" t="s">
        <v>2708</v>
      </c>
      <c r="G917" s="137" t="s">
        <v>2710</v>
      </c>
      <c r="H917" s="116"/>
      <c r="I917" s="116"/>
      <c r="J917" s="116"/>
      <c r="K917" s="116" t="s">
        <v>479</v>
      </c>
      <c r="L917" s="116" t="s">
        <v>1851</v>
      </c>
      <c r="M917" s="116" t="s">
        <v>2712</v>
      </c>
      <c r="N917" s="116" t="s">
        <v>2713</v>
      </c>
      <c r="O917" s="116">
        <v>76904</v>
      </c>
      <c r="P917" s="116"/>
      <c r="Q917" s="116"/>
      <c r="R917" s="116"/>
      <c r="S917" s="116"/>
      <c r="T917" s="137">
        <v>30397572</v>
      </c>
      <c r="U917" s="116"/>
      <c r="V917" s="137" t="s">
        <v>2717</v>
      </c>
      <c r="W917" s="137">
        <v>480</v>
      </c>
      <c r="X917" s="137">
        <v>580</v>
      </c>
      <c r="Y917" s="137">
        <v>20</v>
      </c>
      <c r="Z917" s="116" t="s">
        <v>56</v>
      </c>
      <c r="AA917" s="116"/>
      <c r="AB917" s="116"/>
      <c r="AC917" s="116"/>
      <c r="AD917" s="116"/>
      <c r="AE917" s="137">
        <v>394730771</v>
      </c>
      <c r="AF917" s="116"/>
      <c r="AG917" s="137" t="s">
        <v>58</v>
      </c>
      <c r="AH917" s="136">
        <v>44670</v>
      </c>
      <c r="AI917" s="116"/>
      <c r="AJ917" s="136">
        <v>44673</v>
      </c>
      <c r="AK917" s="116"/>
      <c r="AL917" s="116"/>
      <c r="AM917" s="137" t="s">
        <v>64</v>
      </c>
      <c r="AN917" s="116"/>
      <c r="AO917" s="116"/>
      <c r="AP917" s="116"/>
      <c r="AQ917" s="116"/>
      <c r="AR917" s="116"/>
      <c r="AS917" s="137" t="s">
        <v>53</v>
      </c>
      <c r="AT917" s="116"/>
      <c r="AU917" s="123"/>
      <c r="AV917" s="123"/>
      <c r="AW917" s="123"/>
      <c r="AX917" s="123"/>
      <c r="AY917" s="123"/>
      <c r="AZ917" s="123"/>
      <c r="BA917" s="116"/>
      <c r="BB917" s="116">
        <f t="shared" si="56"/>
        <v>0</v>
      </c>
      <c r="BC917" s="116">
        <f t="shared" si="57"/>
        <v>1</v>
      </c>
      <c r="BD917" s="116">
        <f t="shared" si="58"/>
        <v>1900</v>
      </c>
      <c r="BE917" s="124">
        <f t="shared" si="59"/>
        <v>0.27839999999999998</v>
      </c>
    </row>
    <row r="918" spans="1:57">
      <c r="A918" s="116"/>
      <c r="B918" s="116"/>
      <c r="C918" s="137">
        <v>394730869</v>
      </c>
      <c r="D918" s="116"/>
      <c r="E918" s="137" t="s">
        <v>481</v>
      </c>
      <c r="F918" s="137" t="s">
        <v>2708</v>
      </c>
      <c r="G918" s="137" t="s">
        <v>2710</v>
      </c>
      <c r="H918" s="116"/>
      <c r="I918" s="116"/>
      <c r="J918" s="116"/>
      <c r="K918" s="116" t="s">
        <v>479</v>
      </c>
      <c r="L918" s="116" t="s">
        <v>1851</v>
      </c>
      <c r="M918" s="116" t="s">
        <v>2712</v>
      </c>
      <c r="N918" s="116" t="s">
        <v>2713</v>
      </c>
      <c r="O918" s="116">
        <v>76904</v>
      </c>
      <c r="P918" s="116"/>
      <c r="Q918" s="116"/>
      <c r="R918" s="116"/>
      <c r="S918" s="116"/>
      <c r="T918" s="137">
        <v>30397572</v>
      </c>
      <c r="U918" s="116"/>
      <c r="V918" s="137" t="s">
        <v>2717</v>
      </c>
      <c r="W918" s="137">
        <v>480</v>
      </c>
      <c r="X918" s="137">
        <v>580</v>
      </c>
      <c r="Y918" s="137">
        <v>20</v>
      </c>
      <c r="Z918" s="116" t="s">
        <v>56</v>
      </c>
      <c r="AA918" s="116"/>
      <c r="AB918" s="116"/>
      <c r="AC918" s="116"/>
      <c r="AD918" s="116"/>
      <c r="AE918" s="137">
        <v>394730869</v>
      </c>
      <c r="AF918" s="116"/>
      <c r="AG918" s="137" t="s">
        <v>58</v>
      </c>
      <c r="AH918" s="136">
        <v>44670</v>
      </c>
      <c r="AI918" s="116"/>
      <c r="AJ918" s="136">
        <v>44673</v>
      </c>
      <c r="AK918" s="116"/>
      <c r="AL918" s="116"/>
      <c r="AM918" s="137" t="s">
        <v>64</v>
      </c>
      <c r="AN918" s="116"/>
      <c r="AO918" s="116"/>
      <c r="AP918" s="116"/>
      <c r="AQ918" s="116"/>
      <c r="AR918" s="116"/>
      <c r="AS918" s="137" t="s">
        <v>53</v>
      </c>
      <c r="AT918" s="116"/>
      <c r="AU918" s="123"/>
      <c r="AV918" s="123"/>
      <c r="AW918" s="123"/>
      <c r="AX918" s="123"/>
      <c r="AY918" s="123"/>
      <c r="AZ918" s="123"/>
      <c r="BA918" s="116"/>
      <c r="BB918" s="116">
        <f t="shared" si="56"/>
        <v>0</v>
      </c>
      <c r="BC918" s="116">
        <f t="shared" si="57"/>
        <v>1</v>
      </c>
      <c r="BD918" s="116">
        <f t="shared" si="58"/>
        <v>1900</v>
      </c>
      <c r="BE918" s="124">
        <f t="shared" si="59"/>
        <v>0.27839999999999998</v>
      </c>
    </row>
    <row r="919" spans="1:57">
      <c r="A919" s="116"/>
      <c r="B919" s="116"/>
      <c r="C919" s="137">
        <v>394730897</v>
      </c>
      <c r="D919" s="116"/>
      <c r="E919" s="137" t="s">
        <v>481</v>
      </c>
      <c r="F919" s="137" t="s">
        <v>2708</v>
      </c>
      <c r="G919" s="137" t="s">
        <v>2710</v>
      </c>
      <c r="H919" s="116"/>
      <c r="I919" s="116"/>
      <c r="J919" s="116"/>
      <c r="K919" s="116" t="s">
        <v>479</v>
      </c>
      <c r="L919" s="116" t="s">
        <v>1851</v>
      </c>
      <c r="M919" s="116" t="s">
        <v>2712</v>
      </c>
      <c r="N919" s="116" t="s">
        <v>2713</v>
      </c>
      <c r="O919" s="116">
        <v>76904</v>
      </c>
      <c r="P919" s="116"/>
      <c r="Q919" s="116"/>
      <c r="R919" s="116"/>
      <c r="S919" s="116"/>
      <c r="T919" s="137">
        <v>30397572</v>
      </c>
      <c r="U919" s="116"/>
      <c r="V919" s="137" t="s">
        <v>2717</v>
      </c>
      <c r="W919" s="137">
        <v>480</v>
      </c>
      <c r="X919" s="137">
        <v>580</v>
      </c>
      <c r="Y919" s="137">
        <v>20</v>
      </c>
      <c r="Z919" s="116" t="s">
        <v>56</v>
      </c>
      <c r="AA919" s="116"/>
      <c r="AB919" s="116"/>
      <c r="AC919" s="116"/>
      <c r="AD919" s="116"/>
      <c r="AE919" s="137">
        <v>394730897</v>
      </c>
      <c r="AF919" s="116"/>
      <c r="AG919" s="137" t="s">
        <v>58</v>
      </c>
      <c r="AH919" s="136">
        <v>44670</v>
      </c>
      <c r="AI919" s="116"/>
      <c r="AJ919" s="136">
        <v>44673</v>
      </c>
      <c r="AK919" s="116"/>
      <c r="AL919" s="116"/>
      <c r="AM919" s="137" t="s">
        <v>64</v>
      </c>
      <c r="AN919" s="116"/>
      <c r="AO919" s="116"/>
      <c r="AP919" s="116"/>
      <c r="AQ919" s="116"/>
      <c r="AR919" s="116"/>
      <c r="AS919" s="137" t="s">
        <v>53</v>
      </c>
      <c r="AT919" s="116"/>
      <c r="AU919" s="123"/>
      <c r="AV919" s="123"/>
      <c r="AW919" s="123"/>
      <c r="AX919" s="123"/>
      <c r="AY919" s="123"/>
      <c r="AZ919" s="123"/>
      <c r="BA919" s="116"/>
      <c r="BB919" s="116">
        <f t="shared" si="56"/>
        <v>0</v>
      </c>
      <c r="BC919" s="116">
        <f t="shared" si="57"/>
        <v>1</v>
      </c>
      <c r="BD919" s="116">
        <f t="shared" si="58"/>
        <v>1900</v>
      </c>
      <c r="BE919" s="124">
        <f t="shared" si="59"/>
        <v>0.27839999999999998</v>
      </c>
    </row>
    <row r="920" spans="1:57">
      <c r="A920" s="116"/>
      <c r="B920" s="116"/>
      <c r="C920" s="137">
        <v>394730915</v>
      </c>
      <c r="D920" s="116"/>
      <c r="E920" s="137" t="s">
        <v>481</v>
      </c>
      <c r="F920" s="137" t="s">
        <v>2708</v>
      </c>
      <c r="G920" s="137" t="s">
        <v>2710</v>
      </c>
      <c r="H920" s="116"/>
      <c r="I920" s="116"/>
      <c r="J920" s="116"/>
      <c r="K920" s="116" t="s">
        <v>479</v>
      </c>
      <c r="L920" s="116" t="s">
        <v>1851</v>
      </c>
      <c r="M920" s="116" t="s">
        <v>2712</v>
      </c>
      <c r="N920" s="116" t="s">
        <v>2713</v>
      </c>
      <c r="O920" s="116">
        <v>76904</v>
      </c>
      <c r="P920" s="116"/>
      <c r="Q920" s="116"/>
      <c r="R920" s="116"/>
      <c r="S920" s="116"/>
      <c r="T920" s="137">
        <v>30397572</v>
      </c>
      <c r="U920" s="116"/>
      <c r="V920" s="137" t="s">
        <v>2717</v>
      </c>
      <c r="W920" s="137">
        <v>480</v>
      </c>
      <c r="X920" s="137">
        <v>580</v>
      </c>
      <c r="Y920" s="137">
        <v>20</v>
      </c>
      <c r="Z920" s="116" t="s">
        <v>56</v>
      </c>
      <c r="AA920" s="116"/>
      <c r="AB920" s="116"/>
      <c r="AC920" s="116"/>
      <c r="AD920" s="116"/>
      <c r="AE920" s="137">
        <v>394730915</v>
      </c>
      <c r="AF920" s="116"/>
      <c r="AG920" s="137" t="s">
        <v>58</v>
      </c>
      <c r="AH920" s="136">
        <v>44670</v>
      </c>
      <c r="AI920" s="116"/>
      <c r="AJ920" s="136">
        <v>44673</v>
      </c>
      <c r="AK920" s="116"/>
      <c r="AL920" s="116"/>
      <c r="AM920" s="137" t="s">
        <v>64</v>
      </c>
      <c r="AN920" s="116"/>
      <c r="AO920" s="116"/>
      <c r="AP920" s="116"/>
      <c r="AQ920" s="116"/>
      <c r="AR920" s="116"/>
      <c r="AS920" s="137" t="s">
        <v>53</v>
      </c>
      <c r="AT920" s="116"/>
      <c r="AU920" s="123"/>
      <c r="AV920" s="123"/>
      <c r="AW920" s="123"/>
      <c r="AX920" s="123"/>
      <c r="AY920" s="123"/>
      <c r="AZ920" s="123"/>
      <c r="BA920" s="116"/>
      <c r="BB920" s="116">
        <f t="shared" si="56"/>
        <v>0</v>
      </c>
      <c r="BC920" s="116">
        <f t="shared" si="57"/>
        <v>1</v>
      </c>
      <c r="BD920" s="116">
        <f t="shared" si="58"/>
        <v>1900</v>
      </c>
      <c r="BE920" s="124">
        <f t="shared" si="59"/>
        <v>0.27839999999999998</v>
      </c>
    </row>
    <row r="921" spans="1:57">
      <c r="A921" s="116"/>
      <c r="B921" s="116"/>
      <c r="C921" s="137">
        <v>394730989</v>
      </c>
      <c r="D921" s="116"/>
      <c r="E921" s="137" t="s">
        <v>481</v>
      </c>
      <c r="F921" s="137" t="s">
        <v>2708</v>
      </c>
      <c r="G921" s="137" t="s">
        <v>2710</v>
      </c>
      <c r="H921" s="116"/>
      <c r="I921" s="116"/>
      <c r="J921" s="116"/>
      <c r="K921" s="116" t="s">
        <v>479</v>
      </c>
      <c r="L921" s="116" t="s">
        <v>1851</v>
      </c>
      <c r="M921" s="116" t="s">
        <v>2712</v>
      </c>
      <c r="N921" s="116" t="s">
        <v>2713</v>
      </c>
      <c r="O921" s="116">
        <v>76904</v>
      </c>
      <c r="P921" s="116"/>
      <c r="Q921" s="116"/>
      <c r="R921" s="116"/>
      <c r="S921" s="116"/>
      <c r="T921" s="137">
        <v>30397572</v>
      </c>
      <c r="U921" s="116"/>
      <c r="V921" s="137" t="s">
        <v>2717</v>
      </c>
      <c r="W921" s="137">
        <v>480</v>
      </c>
      <c r="X921" s="137">
        <v>580</v>
      </c>
      <c r="Y921" s="137">
        <v>20</v>
      </c>
      <c r="Z921" s="116" t="s">
        <v>56</v>
      </c>
      <c r="AA921" s="116"/>
      <c r="AB921" s="116"/>
      <c r="AC921" s="116"/>
      <c r="AD921" s="116"/>
      <c r="AE921" s="137">
        <v>394730989</v>
      </c>
      <c r="AF921" s="116"/>
      <c r="AG921" s="137" t="s">
        <v>58</v>
      </c>
      <c r="AH921" s="136">
        <v>44670</v>
      </c>
      <c r="AI921" s="116"/>
      <c r="AJ921" s="136">
        <v>44672</v>
      </c>
      <c r="AK921" s="116"/>
      <c r="AL921" s="116"/>
      <c r="AM921" s="137" t="s">
        <v>64</v>
      </c>
      <c r="AN921" s="116"/>
      <c r="AO921" s="116"/>
      <c r="AP921" s="116"/>
      <c r="AQ921" s="116"/>
      <c r="AR921" s="116"/>
      <c r="AS921" s="137" t="s">
        <v>53</v>
      </c>
      <c r="AT921" s="116"/>
      <c r="AU921" s="123"/>
      <c r="AV921" s="123"/>
      <c r="AW921" s="123"/>
      <c r="AX921" s="123"/>
      <c r="AY921" s="123"/>
      <c r="AZ921" s="123"/>
      <c r="BA921" s="116"/>
      <c r="BB921" s="116">
        <f t="shared" si="56"/>
        <v>0</v>
      </c>
      <c r="BC921" s="116">
        <f t="shared" si="57"/>
        <v>1</v>
      </c>
      <c r="BD921" s="116">
        <f t="shared" si="58"/>
        <v>1900</v>
      </c>
      <c r="BE921" s="124">
        <f t="shared" si="59"/>
        <v>0.27839999999999998</v>
      </c>
    </row>
    <row r="922" spans="1:57">
      <c r="A922" s="116"/>
      <c r="B922" s="116"/>
      <c r="C922" s="137">
        <v>394731006</v>
      </c>
      <c r="D922" s="116"/>
      <c r="E922" s="137" t="s">
        <v>481</v>
      </c>
      <c r="F922" s="137" t="s">
        <v>2708</v>
      </c>
      <c r="G922" s="137" t="s">
        <v>2710</v>
      </c>
      <c r="H922" s="116"/>
      <c r="I922" s="116"/>
      <c r="J922" s="116"/>
      <c r="K922" s="116" t="s">
        <v>479</v>
      </c>
      <c r="L922" s="116" t="s">
        <v>1851</v>
      </c>
      <c r="M922" s="116" t="s">
        <v>2712</v>
      </c>
      <c r="N922" s="116" t="s">
        <v>2713</v>
      </c>
      <c r="O922" s="116">
        <v>76904</v>
      </c>
      <c r="P922" s="116"/>
      <c r="Q922" s="116"/>
      <c r="R922" s="116"/>
      <c r="S922" s="116"/>
      <c r="T922" s="137">
        <v>30397572</v>
      </c>
      <c r="U922" s="116"/>
      <c r="V922" s="137" t="s">
        <v>2701</v>
      </c>
      <c r="W922" s="137">
        <v>480</v>
      </c>
      <c r="X922" s="137">
        <v>580</v>
      </c>
      <c r="Y922" s="137">
        <v>20</v>
      </c>
      <c r="Z922" s="116" t="s">
        <v>56</v>
      </c>
      <c r="AA922" s="116"/>
      <c r="AB922" s="116"/>
      <c r="AC922" s="116"/>
      <c r="AD922" s="116"/>
      <c r="AE922" s="137">
        <v>394731006</v>
      </c>
      <c r="AF922" s="116"/>
      <c r="AG922" s="137" t="s">
        <v>58</v>
      </c>
      <c r="AH922" s="136">
        <v>44670</v>
      </c>
      <c r="AI922" s="116"/>
      <c r="AJ922" s="136">
        <v>44673</v>
      </c>
      <c r="AK922" s="116"/>
      <c r="AL922" s="116"/>
      <c r="AM922" s="137" t="s">
        <v>64</v>
      </c>
      <c r="AN922" s="116"/>
      <c r="AO922" s="116"/>
      <c r="AP922" s="116"/>
      <c r="AQ922" s="116"/>
      <c r="AR922" s="116"/>
      <c r="AS922" s="137" t="s">
        <v>53</v>
      </c>
      <c r="AT922" s="116"/>
      <c r="AU922" s="123"/>
      <c r="AV922" s="123"/>
      <c r="AW922" s="123"/>
      <c r="AX922" s="123"/>
      <c r="AY922" s="123"/>
      <c r="AZ922" s="123"/>
      <c r="BA922" s="116"/>
      <c r="BB922" s="116">
        <f t="shared" si="56"/>
        <v>0</v>
      </c>
      <c r="BC922" s="116">
        <f t="shared" si="57"/>
        <v>1</v>
      </c>
      <c r="BD922" s="116">
        <f t="shared" si="58"/>
        <v>1900</v>
      </c>
      <c r="BE922" s="124">
        <f t="shared" si="59"/>
        <v>0.27839999999999998</v>
      </c>
    </row>
    <row r="923" spans="1:57">
      <c r="A923" s="116"/>
      <c r="B923" s="116"/>
      <c r="C923" s="137">
        <v>394848716</v>
      </c>
      <c r="D923" s="116"/>
      <c r="E923" s="137" t="s">
        <v>481</v>
      </c>
      <c r="F923" s="137" t="s">
        <v>2709</v>
      </c>
      <c r="G923" s="137" t="s">
        <v>2711</v>
      </c>
      <c r="H923" s="116"/>
      <c r="I923" s="116"/>
      <c r="J923" s="116"/>
      <c r="K923" s="116" t="s">
        <v>479</v>
      </c>
      <c r="L923" s="116" t="s">
        <v>1851</v>
      </c>
      <c r="M923" s="116" t="s">
        <v>2712</v>
      </c>
      <c r="N923" s="116" t="s">
        <v>2713</v>
      </c>
      <c r="O923" s="116">
        <v>76904</v>
      </c>
      <c r="P923" s="116"/>
      <c r="Q923" s="116"/>
      <c r="R923" s="116"/>
      <c r="S923" s="116"/>
      <c r="T923" s="137">
        <v>30397572</v>
      </c>
      <c r="U923" s="116"/>
      <c r="V923" s="137" t="s">
        <v>2720</v>
      </c>
      <c r="W923" s="137">
        <v>480</v>
      </c>
      <c r="X923" s="137">
        <v>580</v>
      </c>
      <c r="Y923" s="137">
        <v>20</v>
      </c>
      <c r="Z923" s="116" t="s">
        <v>56</v>
      </c>
      <c r="AA923" s="116"/>
      <c r="AB923" s="116"/>
      <c r="AC923" s="116"/>
      <c r="AD923" s="116"/>
      <c r="AE923" s="137">
        <v>394848716</v>
      </c>
      <c r="AF923" s="116"/>
      <c r="AG923" s="137" t="s">
        <v>58</v>
      </c>
      <c r="AH923" s="136">
        <v>44670</v>
      </c>
      <c r="AI923" s="116"/>
      <c r="AJ923" s="136">
        <v>44673</v>
      </c>
      <c r="AK923" s="116"/>
      <c r="AL923" s="116"/>
      <c r="AM923" s="137" t="s">
        <v>64</v>
      </c>
      <c r="AN923" s="116"/>
      <c r="AO923" s="116"/>
      <c r="AP923" s="116"/>
      <c r="AQ923" s="116"/>
      <c r="AR923" s="116"/>
      <c r="AS923" s="137" t="s">
        <v>53</v>
      </c>
      <c r="AT923" s="116"/>
      <c r="AU923" s="123"/>
      <c r="AV923" s="123"/>
      <c r="AW923" s="123"/>
      <c r="AX923" s="123"/>
      <c r="AY923" s="123"/>
      <c r="AZ923" s="123"/>
      <c r="BA923" s="116"/>
      <c r="BB923" s="116">
        <f t="shared" si="56"/>
        <v>0</v>
      </c>
      <c r="BC923" s="116">
        <f t="shared" si="57"/>
        <v>1</v>
      </c>
      <c r="BD923" s="116">
        <f t="shared" si="58"/>
        <v>1900</v>
      </c>
      <c r="BE923" s="124">
        <f t="shared" si="59"/>
        <v>0.27839999999999998</v>
      </c>
    </row>
    <row r="924" spans="1:57">
      <c r="A924" s="116"/>
      <c r="B924" s="116"/>
      <c r="C924" s="128">
        <v>394848984</v>
      </c>
      <c r="D924" s="116"/>
      <c r="E924" s="128" t="s">
        <v>481</v>
      </c>
      <c r="F924" s="128" t="s">
        <v>2709</v>
      </c>
      <c r="G924" s="128" t="s">
        <v>2711</v>
      </c>
      <c r="H924" s="116"/>
      <c r="I924" s="116"/>
      <c r="J924" s="116"/>
      <c r="K924" s="116" t="s">
        <v>479</v>
      </c>
      <c r="L924" s="116" t="s">
        <v>1851</v>
      </c>
      <c r="M924" s="116" t="s">
        <v>2712</v>
      </c>
      <c r="N924" s="116" t="s">
        <v>2713</v>
      </c>
      <c r="O924" s="116">
        <v>76904</v>
      </c>
      <c r="P924" s="116"/>
      <c r="Q924" s="116"/>
      <c r="R924" s="116"/>
      <c r="S924" s="116"/>
      <c r="T924" s="128">
        <v>30397572</v>
      </c>
      <c r="U924" s="116"/>
      <c r="V924" s="128" t="s">
        <v>2720</v>
      </c>
      <c r="W924" s="128">
        <v>480</v>
      </c>
      <c r="X924" s="128">
        <v>580</v>
      </c>
      <c r="Y924" s="128">
        <v>20</v>
      </c>
      <c r="Z924" s="116" t="s">
        <v>56</v>
      </c>
      <c r="AA924" s="116"/>
      <c r="AB924" s="116"/>
      <c r="AC924" s="116"/>
      <c r="AD924" s="116"/>
      <c r="AE924" s="128">
        <v>394848984</v>
      </c>
      <c r="AF924" s="116"/>
      <c r="AG924" s="137" t="s">
        <v>58</v>
      </c>
      <c r="AH924" s="133">
        <v>44670</v>
      </c>
      <c r="AI924" s="116"/>
      <c r="AJ924" s="133">
        <v>44673</v>
      </c>
      <c r="AK924" s="116"/>
      <c r="AL924" s="116"/>
      <c r="AM924" s="128" t="s">
        <v>64</v>
      </c>
      <c r="AN924" s="116"/>
      <c r="AO924" s="116"/>
      <c r="AP924" s="116"/>
      <c r="AQ924" s="116"/>
      <c r="AR924" s="116"/>
      <c r="AS924" s="137" t="s">
        <v>53</v>
      </c>
      <c r="AT924" s="116"/>
      <c r="AU924" s="123"/>
      <c r="AV924" s="123"/>
      <c r="AW924" s="123"/>
      <c r="AX924" s="123"/>
      <c r="AY924" s="123"/>
      <c r="AZ924" s="123"/>
      <c r="BA924" s="116"/>
      <c r="BB924" s="116">
        <f t="shared" si="56"/>
        <v>0</v>
      </c>
      <c r="BC924" s="116">
        <f t="shared" si="57"/>
        <v>1</v>
      </c>
      <c r="BD924" s="116">
        <f t="shared" si="58"/>
        <v>1900</v>
      </c>
      <c r="BE924" s="124">
        <f t="shared" si="59"/>
        <v>0.27839999999999998</v>
      </c>
    </row>
    <row r="925" spans="1:57">
      <c r="A925" s="116"/>
      <c r="B925" s="116"/>
      <c r="C925" s="137">
        <v>394729528</v>
      </c>
      <c r="D925" s="116"/>
      <c r="E925" s="137" t="s">
        <v>481</v>
      </c>
      <c r="F925" s="137" t="s">
        <v>2708</v>
      </c>
      <c r="G925" s="137" t="s">
        <v>2710</v>
      </c>
      <c r="H925" s="116"/>
      <c r="I925" s="116"/>
      <c r="J925" s="116"/>
      <c r="K925" s="116" t="s">
        <v>479</v>
      </c>
      <c r="L925" s="116" t="s">
        <v>1851</v>
      </c>
      <c r="M925" s="116" t="s">
        <v>2712</v>
      </c>
      <c r="N925" s="116" t="s">
        <v>2713</v>
      </c>
      <c r="O925" s="116">
        <v>76904</v>
      </c>
      <c r="P925" s="116"/>
      <c r="Q925" s="116"/>
      <c r="R925" s="116"/>
      <c r="S925" s="116"/>
      <c r="T925" s="137">
        <v>12005832</v>
      </c>
      <c r="U925" s="116"/>
      <c r="V925" s="137" t="s">
        <v>2721</v>
      </c>
      <c r="W925" s="137">
        <v>480</v>
      </c>
      <c r="X925" s="137">
        <v>600</v>
      </c>
      <c r="Y925" s="137">
        <v>20</v>
      </c>
      <c r="Z925" s="116" t="s">
        <v>56</v>
      </c>
      <c r="AA925" s="116"/>
      <c r="AB925" s="116"/>
      <c r="AC925" s="116"/>
      <c r="AD925" s="116"/>
      <c r="AE925" s="137">
        <v>394729528</v>
      </c>
      <c r="AF925" s="116"/>
      <c r="AG925" s="137" t="s">
        <v>58</v>
      </c>
      <c r="AH925" s="136">
        <v>44671</v>
      </c>
      <c r="AI925" s="116"/>
      <c r="AJ925" s="136">
        <v>44674</v>
      </c>
      <c r="AK925" s="116"/>
      <c r="AL925" s="116"/>
      <c r="AM925" s="137" t="s">
        <v>175</v>
      </c>
      <c r="AN925" s="116"/>
      <c r="AO925" s="116"/>
      <c r="AP925" s="116"/>
      <c r="AQ925" s="116"/>
      <c r="AR925" s="116"/>
      <c r="AS925" s="137" t="s">
        <v>53</v>
      </c>
      <c r="AT925" s="116"/>
      <c r="AU925" s="123"/>
      <c r="AV925" s="123"/>
      <c r="AW925" s="123"/>
      <c r="AX925" s="123"/>
      <c r="AY925" s="123"/>
      <c r="AZ925" s="123"/>
      <c r="BA925" s="116"/>
      <c r="BB925" s="116">
        <f t="shared" si="56"/>
        <v>0</v>
      </c>
      <c r="BC925" s="116">
        <f t="shared" si="57"/>
        <v>1</v>
      </c>
      <c r="BD925" s="116">
        <f t="shared" si="58"/>
        <v>1900</v>
      </c>
      <c r="BE925" s="124">
        <f t="shared" si="59"/>
        <v>0.28799999999999998</v>
      </c>
    </row>
    <row r="926" spans="1:57">
      <c r="A926" s="116"/>
      <c r="B926" s="116"/>
      <c r="C926" s="128">
        <v>394729985</v>
      </c>
      <c r="D926" s="116"/>
      <c r="E926" s="128" t="s">
        <v>481</v>
      </c>
      <c r="F926" s="128" t="s">
        <v>2708</v>
      </c>
      <c r="G926" s="128" t="s">
        <v>2710</v>
      </c>
      <c r="H926" s="116"/>
      <c r="I926" s="116"/>
      <c r="J926" s="116"/>
      <c r="K926" s="116" t="s">
        <v>479</v>
      </c>
      <c r="L926" s="116" t="s">
        <v>1851</v>
      </c>
      <c r="M926" s="116" t="s">
        <v>2712</v>
      </c>
      <c r="N926" s="116" t="s">
        <v>2713</v>
      </c>
      <c r="O926" s="116">
        <v>76904</v>
      </c>
      <c r="P926" s="116"/>
      <c r="Q926" s="116"/>
      <c r="R926" s="116"/>
      <c r="S926" s="116"/>
      <c r="T926" s="128">
        <v>12005832</v>
      </c>
      <c r="U926" s="116"/>
      <c r="V926" s="128" t="s">
        <v>2721</v>
      </c>
      <c r="W926" s="128">
        <v>480</v>
      </c>
      <c r="X926" s="128">
        <v>600</v>
      </c>
      <c r="Y926" s="128">
        <v>20</v>
      </c>
      <c r="Z926" s="116" t="s">
        <v>56</v>
      </c>
      <c r="AA926" s="116"/>
      <c r="AB926" s="116"/>
      <c r="AC926" s="116"/>
      <c r="AD926" s="116"/>
      <c r="AE926" s="128">
        <v>394729985</v>
      </c>
      <c r="AF926" s="116"/>
      <c r="AG926" s="137" t="s">
        <v>58</v>
      </c>
      <c r="AH926" s="133">
        <v>44671</v>
      </c>
      <c r="AI926" s="116"/>
      <c r="AJ926" s="133">
        <v>44673</v>
      </c>
      <c r="AK926" s="116"/>
      <c r="AL926" s="116"/>
      <c r="AM926" s="128" t="s">
        <v>64</v>
      </c>
      <c r="AN926" s="116"/>
      <c r="AO926" s="116"/>
      <c r="AP926" s="116"/>
      <c r="AQ926" s="116"/>
      <c r="AR926" s="116"/>
      <c r="AS926" s="137" t="s">
        <v>53</v>
      </c>
      <c r="AT926" s="116"/>
      <c r="AU926" s="123"/>
      <c r="AV926" s="123"/>
      <c r="AW926" s="123"/>
      <c r="AX926" s="123"/>
      <c r="AY926" s="123"/>
      <c r="AZ926" s="123"/>
      <c r="BA926" s="116"/>
      <c r="BB926" s="116">
        <f t="shared" si="56"/>
        <v>0</v>
      </c>
      <c r="BC926" s="116">
        <f t="shared" si="57"/>
        <v>1</v>
      </c>
      <c r="BD926" s="116">
        <f t="shared" si="58"/>
        <v>1900</v>
      </c>
      <c r="BE926" s="124">
        <f t="shared" si="59"/>
        <v>0.28799999999999998</v>
      </c>
    </row>
    <row r="927" spans="1:57">
      <c r="A927" s="116"/>
      <c r="B927" s="116"/>
      <c r="C927" s="128">
        <v>394730236</v>
      </c>
      <c r="D927" s="116"/>
      <c r="E927" s="128" t="s">
        <v>481</v>
      </c>
      <c r="F927" s="128" t="s">
        <v>2708</v>
      </c>
      <c r="G927" s="128" t="s">
        <v>2710</v>
      </c>
      <c r="H927" s="116"/>
      <c r="I927" s="116"/>
      <c r="J927" s="116"/>
      <c r="K927" s="116" t="s">
        <v>479</v>
      </c>
      <c r="L927" s="116" t="s">
        <v>1851</v>
      </c>
      <c r="M927" s="116" t="s">
        <v>2712</v>
      </c>
      <c r="N927" s="116" t="s">
        <v>2713</v>
      </c>
      <c r="O927" s="116">
        <v>76904</v>
      </c>
      <c r="P927" s="116"/>
      <c r="Q927" s="116"/>
      <c r="R927" s="116"/>
      <c r="S927" s="116"/>
      <c r="T927" s="128">
        <v>12005832</v>
      </c>
      <c r="U927" s="116"/>
      <c r="V927" s="128" t="s">
        <v>2721</v>
      </c>
      <c r="W927" s="128">
        <v>480</v>
      </c>
      <c r="X927" s="128">
        <v>600</v>
      </c>
      <c r="Y927" s="128">
        <v>20</v>
      </c>
      <c r="Z927" s="116" t="s">
        <v>56</v>
      </c>
      <c r="AA927" s="116"/>
      <c r="AB927" s="116"/>
      <c r="AC927" s="116"/>
      <c r="AD927" s="116"/>
      <c r="AE927" s="128">
        <v>394730236</v>
      </c>
      <c r="AF927" s="116"/>
      <c r="AG927" s="137" t="s">
        <v>58</v>
      </c>
      <c r="AH927" s="133">
        <v>44671</v>
      </c>
      <c r="AI927" s="116"/>
      <c r="AJ927" s="133">
        <v>44674</v>
      </c>
      <c r="AK927" s="116"/>
      <c r="AL927" s="116"/>
      <c r="AM927" s="128" t="s">
        <v>64</v>
      </c>
      <c r="AN927" s="116"/>
      <c r="AO927" s="116"/>
      <c r="AP927" s="116"/>
      <c r="AQ927" s="116"/>
      <c r="AR927" s="116"/>
      <c r="AS927" s="137" t="s">
        <v>53</v>
      </c>
      <c r="AT927" s="116"/>
      <c r="AU927" s="123"/>
      <c r="AV927" s="123"/>
      <c r="AW927" s="123"/>
      <c r="AX927" s="123"/>
      <c r="AY927" s="123"/>
      <c r="AZ927" s="123"/>
      <c r="BA927" s="116"/>
      <c r="BB927" s="116">
        <f t="shared" si="56"/>
        <v>0</v>
      </c>
      <c r="BC927" s="116">
        <f t="shared" si="57"/>
        <v>1</v>
      </c>
      <c r="BD927" s="116">
        <f t="shared" si="58"/>
        <v>1900</v>
      </c>
      <c r="BE927" s="124">
        <f t="shared" si="59"/>
        <v>0.28799999999999998</v>
      </c>
    </row>
    <row r="928" spans="1:57">
      <c r="A928" s="116"/>
      <c r="B928" s="116"/>
      <c r="C928" s="128">
        <v>394730572</v>
      </c>
      <c r="D928" s="116"/>
      <c r="E928" s="128" t="s">
        <v>481</v>
      </c>
      <c r="F928" s="128" t="s">
        <v>2708</v>
      </c>
      <c r="G928" s="128" t="s">
        <v>2710</v>
      </c>
      <c r="H928" s="116"/>
      <c r="I928" s="116"/>
      <c r="J928" s="116"/>
      <c r="K928" s="116" t="s">
        <v>479</v>
      </c>
      <c r="L928" s="116" t="s">
        <v>1851</v>
      </c>
      <c r="M928" s="116" t="s">
        <v>2712</v>
      </c>
      <c r="N928" s="116" t="s">
        <v>2713</v>
      </c>
      <c r="O928" s="116">
        <v>76904</v>
      </c>
      <c r="P928" s="116"/>
      <c r="Q928" s="116"/>
      <c r="R928" s="116"/>
      <c r="S928" s="116"/>
      <c r="T928" s="128">
        <v>12005832</v>
      </c>
      <c r="U928" s="116"/>
      <c r="V928" s="128" t="s">
        <v>2721</v>
      </c>
      <c r="W928" s="128">
        <v>480</v>
      </c>
      <c r="X928" s="128">
        <v>600</v>
      </c>
      <c r="Y928" s="128">
        <v>20</v>
      </c>
      <c r="Z928" s="116" t="s">
        <v>56</v>
      </c>
      <c r="AA928" s="116"/>
      <c r="AB928" s="116"/>
      <c r="AC928" s="116"/>
      <c r="AD928" s="116"/>
      <c r="AE928" s="128">
        <v>394730572</v>
      </c>
      <c r="AF928" s="116"/>
      <c r="AG928" s="137" t="s">
        <v>58</v>
      </c>
      <c r="AH928" s="133">
        <v>44671</v>
      </c>
      <c r="AI928" s="116"/>
      <c r="AJ928" s="133">
        <v>44674</v>
      </c>
      <c r="AK928" s="116"/>
      <c r="AL928" s="116"/>
      <c r="AM928" s="128" t="s">
        <v>64</v>
      </c>
      <c r="AN928" s="116"/>
      <c r="AO928" s="116"/>
      <c r="AP928" s="116"/>
      <c r="AQ928" s="116"/>
      <c r="AR928" s="116"/>
      <c r="AS928" s="137" t="s">
        <v>53</v>
      </c>
      <c r="AT928" s="116"/>
      <c r="AU928" s="123"/>
      <c r="AV928" s="123"/>
      <c r="AW928" s="123"/>
      <c r="AX928" s="123"/>
      <c r="AY928" s="123"/>
      <c r="AZ928" s="123"/>
      <c r="BA928" s="116"/>
      <c r="BB928" s="116">
        <f t="shared" si="56"/>
        <v>0</v>
      </c>
      <c r="BC928" s="116">
        <f t="shared" si="57"/>
        <v>1</v>
      </c>
      <c r="BD928" s="116">
        <f t="shared" si="58"/>
        <v>1900</v>
      </c>
      <c r="BE928" s="124">
        <f t="shared" si="59"/>
        <v>0.28799999999999998</v>
      </c>
    </row>
    <row r="929" spans="1:57">
      <c r="A929" s="116"/>
      <c r="B929" s="116"/>
      <c r="C929" s="116">
        <v>394848326</v>
      </c>
      <c r="D929" s="116"/>
      <c r="E929" s="116" t="s">
        <v>481</v>
      </c>
      <c r="F929" s="116" t="s">
        <v>2709</v>
      </c>
      <c r="G929" s="116" t="s">
        <v>2711</v>
      </c>
      <c r="H929" s="116"/>
      <c r="I929" s="116"/>
      <c r="J929" s="116"/>
      <c r="K929" s="116" t="s">
        <v>479</v>
      </c>
      <c r="L929" s="116" t="s">
        <v>1851</v>
      </c>
      <c r="M929" s="116" t="s">
        <v>2712</v>
      </c>
      <c r="N929" s="116" t="s">
        <v>2713</v>
      </c>
      <c r="O929" s="116">
        <v>76904</v>
      </c>
      <c r="P929" s="116"/>
      <c r="Q929" s="116"/>
      <c r="R929" s="116"/>
      <c r="S929" s="116"/>
      <c r="T929" s="116">
        <v>30397572</v>
      </c>
      <c r="U929" s="116"/>
      <c r="V929" s="116" t="s">
        <v>2717</v>
      </c>
      <c r="W929" s="116">
        <v>480</v>
      </c>
      <c r="X929" s="116">
        <v>638</v>
      </c>
      <c r="Y929" s="116">
        <v>22</v>
      </c>
      <c r="Z929" s="116" t="s">
        <v>56</v>
      </c>
      <c r="AA929" s="116"/>
      <c r="AB929" s="116"/>
      <c r="AC929" s="116"/>
      <c r="AD929" s="116"/>
      <c r="AE929" s="116">
        <v>394848326</v>
      </c>
      <c r="AF929" s="116"/>
      <c r="AG929" s="137" t="s">
        <v>58</v>
      </c>
      <c r="AH929" s="114">
        <v>44676</v>
      </c>
      <c r="AI929" s="116"/>
      <c r="AJ929" s="114">
        <v>44679</v>
      </c>
      <c r="AK929" s="116"/>
      <c r="AL929" s="116"/>
      <c r="AM929" s="116" t="s">
        <v>175</v>
      </c>
      <c r="AN929" s="116"/>
      <c r="AO929" s="116"/>
      <c r="AP929" s="116"/>
      <c r="AQ929" s="116"/>
      <c r="AR929" s="116"/>
      <c r="AS929" s="137" t="s">
        <v>53</v>
      </c>
      <c r="AT929" s="116"/>
      <c r="AU929" s="123"/>
      <c r="AV929" s="123"/>
      <c r="AW929" s="123"/>
      <c r="AX929" s="123"/>
      <c r="AY929" s="123"/>
      <c r="AZ929" s="123"/>
      <c r="BA929" s="116"/>
      <c r="BB929" s="116">
        <f t="shared" si="56"/>
        <v>0</v>
      </c>
      <c r="BC929" s="116">
        <f t="shared" si="57"/>
        <v>1</v>
      </c>
      <c r="BD929" s="116">
        <f t="shared" si="58"/>
        <v>1900</v>
      </c>
      <c r="BE929" s="124">
        <f t="shared" si="59"/>
        <v>0.30624000000000001</v>
      </c>
    </row>
    <row r="930" spans="1:57">
      <c r="A930" s="116"/>
      <c r="B930" s="116"/>
      <c r="C930" s="116">
        <v>394848505</v>
      </c>
      <c r="D930" s="116"/>
      <c r="E930" s="116" t="s">
        <v>481</v>
      </c>
      <c r="F930" s="116" t="s">
        <v>2709</v>
      </c>
      <c r="G930" s="116" t="s">
        <v>2711</v>
      </c>
      <c r="H930" s="116"/>
      <c r="I930" s="116"/>
      <c r="J930" s="116"/>
      <c r="K930" s="116" t="s">
        <v>479</v>
      </c>
      <c r="L930" s="116" t="s">
        <v>1851</v>
      </c>
      <c r="M930" s="116" t="s">
        <v>2712</v>
      </c>
      <c r="N930" s="116" t="s">
        <v>2713</v>
      </c>
      <c r="O930" s="116">
        <v>76904</v>
      </c>
      <c r="P930" s="116"/>
      <c r="Q930" s="116"/>
      <c r="R930" s="116"/>
      <c r="S930" s="116"/>
      <c r="T930" s="116">
        <v>30397572</v>
      </c>
      <c r="U930" s="116"/>
      <c r="V930" s="116" t="s">
        <v>2717</v>
      </c>
      <c r="W930" s="116">
        <v>480</v>
      </c>
      <c r="X930" s="116">
        <v>290</v>
      </c>
      <c r="Y930" s="116">
        <v>10</v>
      </c>
      <c r="Z930" s="116" t="s">
        <v>56</v>
      </c>
      <c r="AA930" s="116"/>
      <c r="AB930" s="116"/>
      <c r="AC930" s="116"/>
      <c r="AD930" s="116"/>
      <c r="AE930" s="116">
        <v>394848505</v>
      </c>
      <c r="AF930" s="116"/>
      <c r="AG930" s="137" t="s">
        <v>58</v>
      </c>
      <c r="AH930" s="114">
        <v>44676</v>
      </c>
      <c r="AI930" s="116"/>
      <c r="AJ930" s="114">
        <v>44679</v>
      </c>
      <c r="AK930" s="116"/>
      <c r="AL930" s="116"/>
      <c r="AM930" s="116" t="s">
        <v>175</v>
      </c>
      <c r="AN930" s="116"/>
      <c r="AO930" s="116"/>
      <c r="AP930" s="116"/>
      <c r="AQ930" s="116"/>
      <c r="AR930" s="116"/>
      <c r="AS930" s="137" t="s">
        <v>53</v>
      </c>
      <c r="AT930" s="116"/>
      <c r="AU930" s="123"/>
      <c r="AV930" s="123"/>
      <c r="AW930" s="123"/>
      <c r="AX930" s="123"/>
      <c r="AY930" s="123"/>
      <c r="AZ930" s="123"/>
      <c r="BA930" s="116"/>
      <c r="BB930" s="116">
        <f t="shared" si="56"/>
        <v>0</v>
      </c>
      <c r="BC930" s="116">
        <f t="shared" si="57"/>
        <v>1</v>
      </c>
      <c r="BD930" s="116">
        <f t="shared" si="58"/>
        <v>1900</v>
      </c>
      <c r="BE930" s="124">
        <f t="shared" si="59"/>
        <v>0.13919999999999999</v>
      </c>
    </row>
    <row r="931" spans="1:57">
      <c r="A931" s="116"/>
      <c r="B931" s="116"/>
      <c r="C931" s="116">
        <v>394732430</v>
      </c>
      <c r="D931" s="116"/>
      <c r="E931" s="116" t="s">
        <v>481</v>
      </c>
      <c r="F931" s="116" t="s">
        <v>2708</v>
      </c>
      <c r="G931" s="116" t="s">
        <v>2710</v>
      </c>
      <c r="H931" s="116"/>
      <c r="I931" s="116"/>
      <c r="J931" s="116"/>
      <c r="K931" s="116" t="s">
        <v>479</v>
      </c>
      <c r="L931" s="116" t="s">
        <v>1851</v>
      </c>
      <c r="M931" s="116" t="s">
        <v>2712</v>
      </c>
      <c r="N931" s="116" t="s">
        <v>2713</v>
      </c>
      <c r="O931" s="116">
        <v>76904</v>
      </c>
      <c r="P931" s="116"/>
      <c r="Q931" s="116"/>
      <c r="R931" s="116"/>
      <c r="S931" s="116"/>
      <c r="T931" s="116">
        <v>30397572</v>
      </c>
      <c r="U931" s="116"/>
      <c r="V931" s="116" t="s">
        <v>2717</v>
      </c>
      <c r="W931" s="116">
        <v>480</v>
      </c>
      <c r="X931" s="116">
        <v>580</v>
      </c>
      <c r="Y931" s="116">
        <v>20</v>
      </c>
      <c r="Z931" s="116" t="s">
        <v>56</v>
      </c>
      <c r="AA931" s="116"/>
      <c r="AB931" s="116"/>
      <c r="AC931" s="116"/>
      <c r="AD931" s="116"/>
      <c r="AE931" s="116">
        <v>394732430</v>
      </c>
      <c r="AF931" s="116"/>
      <c r="AG931" s="137" t="s">
        <v>58</v>
      </c>
      <c r="AH931" s="114">
        <v>44676</v>
      </c>
      <c r="AI931" s="116"/>
      <c r="AJ931" s="114">
        <v>44679</v>
      </c>
      <c r="AK931" s="116"/>
      <c r="AL931" s="116"/>
      <c r="AM931" s="116" t="s">
        <v>175</v>
      </c>
      <c r="AN931" s="116"/>
      <c r="AO931" s="116"/>
      <c r="AP931" s="116"/>
      <c r="AQ931" s="116"/>
      <c r="AR931" s="116"/>
      <c r="AS931" s="137" t="s">
        <v>53</v>
      </c>
      <c r="AT931" s="116"/>
      <c r="AU931" s="123"/>
      <c r="AV931" s="123"/>
      <c r="AW931" s="123"/>
      <c r="AX931" s="123"/>
      <c r="AY931" s="123"/>
      <c r="AZ931" s="123"/>
      <c r="BA931" s="116"/>
      <c r="BB931" s="116">
        <f t="shared" si="56"/>
        <v>0</v>
      </c>
      <c r="BC931" s="116">
        <f t="shared" si="57"/>
        <v>1</v>
      </c>
      <c r="BD931" s="116">
        <f t="shared" si="58"/>
        <v>1900</v>
      </c>
      <c r="BE931" s="124">
        <f t="shared" si="59"/>
        <v>0.27839999999999998</v>
      </c>
    </row>
    <row r="932" spans="1:57">
      <c r="A932" s="116"/>
      <c r="B932" s="116"/>
      <c r="C932" s="116">
        <v>394732520</v>
      </c>
      <c r="D932" s="116"/>
      <c r="E932" s="116" t="s">
        <v>481</v>
      </c>
      <c r="F932" s="116" t="s">
        <v>2708</v>
      </c>
      <c r="G932" s="116" t="s">
        <v>2710</v>
      </c>
      <c r="H932" s="116"/>
      <c r="I932" s="116"/>
      <c r="J932" s="116"/>
      <c r="K932" s="116" t="s">
        <v>479</v>
      </c>
      <c r="L932" s="116" t="s">
        <v>1851</v>
      </c>
      <c r="M932" s="116" t="s">
        <v>2712</v>
      </c>
      <c r="N932" s="116" t="s">
        <v>2713</v>
      </c>
      <c r="O932" s="116">
        <v>76904</v>
      </c>
      <c r="P932" s="116"/>
      <c r="Q932" s="116"/>
      <c r="R932" s="116"/>
      <c r="S932" s="116"/>
      <c r="T932" s="116">
        <v>30397572</v>
      </c>
      <c r="U932" s="116"/>
      <c r="V932" s="116" t="s">
        <v>2717</v>
      </c>
      <c r="W932" s="116">
        <v>480</v>
      </c>
      <c r="X932" s="116">
        <v>580</v>
      </c>
      <c r="Y932" s="116">
        <v>20</v>
      </c>
      <c r="Z932" s="116" t="s">
        <v>56</v>
      </c>
      <c r="AA932" s="116"/>
      <c r="AB932" s="116"/>
      <c r="AC932" s="116"/>
      <c r="AD932" s="116"/>
      <c r="AE932" s="116">
        <v>394732520</v>
      </c>
      <c r="AF932" s="116"/>
      <c r="AG932" s="137" t="s">
        <v>58</v>
      </c>
      <c r="AH932" s="114">
        <v>44676</v>
      </c>
      <c r="AI932" s="116"/>
      <c r="AJ932" s="114">
        <v>44679</v>
      </c>
      <c r="AK932" s="116"/>
      <c r="AL932" s="116"/>
      <c r="AM932" s="116" t="s">
        <v>175</v>
      </c>
      <c r="AN932" s="116"/>
      <c r="AO932" s="116"/>
      <c r="AP932" s="116"/>
      <c r="AQ932" s="116"/>
      <c r="AR932" s="116"/>
      <c r="AS932" s="137" t="s">
        <v>53</v>
      </c>
      <c r="AT932" s="116"/>
      <c r="AU932" s="123"/>
      <c r="AV932" s="123"/>
      <c r="AW932" s="123"/>
      <c r="AX932" s="123"/>
      <c r="AY932" s="123"/>
      <c r="AZ932" s="123"/>
      <c r="BA932" s="116"/>
      <c r="BB932" s="116">
        <f t="shared" si="56"/>
        <v>0</v>
      </c>
      <c r="BC932" s="116">
        <f t="shared" si="57"/>
        <v>1</v>
      </c>
      <c r="BD932" s="116">
        <f t="shared" si="58"/>
        <v>1900</v>
      </c>
      <c r="BE932" s="124">
        <f t="shared" si="59"/>
        <v>0.27839999999999998</v>
      </c>
    </row>
    <row r="933" spans="1:57">
      <c r="A933" s="116"/>
      <c r="B933" s="116"/>
      <c r="C933" s="116">
        <v>394732545</v>
      </c>
      <c r="D933" s="116"/>
      <c r="E933" s="116" t="s">
        <v>481</v>
      </c>
      <c r="F933" s="116" t="s">
        <v>2708</v>
      </c>
      <c r="G933" s="116" t="s">
        <v>2710</v>
      </c>
      <c r="H933" s="116"/>
      <c r="I933" s="116"/>
      <c r="J933" s="116"/>
      <c r="K933" s="116" t="s">
        <v>479</v>
      </c>
      <c r="L933" s="116" t="s">
        <v>1851</v>
      </c>
      <c r="M933" s="116" t="s">
        <v>2712</v>
      </c>
      <c r="N933" s="116" t="s">
        <v>2713</v>
      </c>
      <c r="O933" s="116">
        <v>76904</v>
      </c>
      <c r="P933" s="116"/>
      <c r="Q933" s="116"/>
      <c r="R933" s="116"/>
      <c r="S933" s="116"/>
      <c r="T933" s="116">
        <v>30397572</v>
      </c>
      <c r="U933" s="116"/>
      <c r="V933" s="116" t="s">
        <v>2717</v>
      </c>
      <c r="W933" s="116">
        <v>480</v>
      </c>
      <c r="X933" s="116">
        <v>580</v>
      </c>
      <c r="Y933" s="116">
        <v>20</v>
      </c>
      <c r="Z933" s="116" t="s">
        <v>56</v>
      </c>
      <c r="AA933" s="116"/>
      <c r="AB933" s="116"/>
      <c r="AC933" s="116"/>
      <c r="AD933" s="116"/>
      <c r="AE933" s="116">
        <v>394732545</v>
      </c>
      <c r="AF933" s="116"/>
      <c r="AG933" s="137" t="s">
        <v>58</v>
      </c>
      <c r="AH933" s="114">
        <v>44676</v>
      </c>
      <c r="AI933" s="116"/>
      <c r="AJ933" s="114">
        <v>44679</v>
      </c>
      <c r="AK933" s="116"/>
      <c r="AL933" s="116"/>
      <c r="AM933" s="116" t="s">
        <v>175</v>
      </c>
      <c r="AN933" s="116"/>
      <c r="AO933" s="116"/>
      <c r="AP933" s="116"/>
      <c r="AQ933" s="116"/>
      <c r="AR933" s="116"/>
      <c r="AS933" s="137" t="s">
        <v>53</v>
      </c>
      <c r="AT933" s="116"/>
      <c r="AU933" s="123"/>
      <c r="AV933" s="123"/>
      <c r="AW933" s="123"/>
      <c r="AX933" s="123"/>
      <c r="AY933" s="123"/>
      <c r="AZ933" s="123"/>
      <c r="BA933" s="116"/>
      <c r="BB933" s="116">
        <f t="shared" si="56"/>
        <v>0</v>
      </c>
      <c r="BC933" s="116">
        <f t="shared" si="57"/>
        <v>1</v>
      </c>
      <c r="BD933" s="116">
        <f t="shared" si="58"/>
        <v>1900</v>
      </c>
      <c r="BE933" s="124">
        <f t="shared" si="59"/>
        <v>0.27839999999999998</v>
      </c>
    </row>
    <row r="934" spans="1:57">
      <c r="A934" s="116"/>
      <c r="B934" s="116"/>
      <c r="C934" s="116">
        <v>394732559</v>
      </c>
      <c r="D934" s="116"/>
      <c r="E934" s="116" t="s">
        <v>481</v>
      </c>
      <c r="F934" s="116" t="s">
        <v>2708</v>
      </c>
      <c r="G934" s="116" t="s">
        <v>2710</v>
      </c>
      <c r="H934" s="116"/>
      <c r="I934" s="116"/>
      <c r="J934" s="116"/>
      <c r="K934" s="116" t="s">
        <v>479</v>
      </c>
      <c r="L934" s="116" t="s">
        <v>1851</v>
      </c>
      <c r="M934" s="116" t="s">
        <v>2712</v>
      </c>
      <c r="N934" s="116" t="s">
        <v>2713</v>
      </c>
      <c r="O934" s="116">
        <v>76904</v>
      </c>
      <c r="P934" s="116"/>
      <c r="Q934" s="116"/>
      <c r="R934" s="116"/>
      <c r="S934" s="116"/>
      <c r="T934" s="116">
        <v>30397572</v>
      </c>
      <c r="U934" s="116"/>
      <c r="V934" s="116" t="s">
        <v>2717</v>
      </c>
      <c r="W934" s="116">
        <v>480</v>
      </c>
      <c r="X934" s="116">
        <v>580</v>
      </c>
      <c r="Y934" s="116">
        <v>20</v>
      </c>
      <c r="Z934" s="116" t="s">
        <v>56</v>
      </c>
      <c r="AA934" s="116"/>
      <c r="AB934" s="116"/>
      <c r="AC934" s="116"/>
      <c r="AD934" s="116"/>
      <c r="AE934" s="116">
        <v>394732559</v>
      </c>
      <c r="AF934" s="116"/>
      <c r="AG934" s="137" t="s">
        <v>58</v>
      </c>
      <c r="AH934" s="114">
        <v>44676</v>
      </c>
      <c r="AI934" s="116"/>
      <c r="AJ934" s="114">
        <v>44679</v>
      </c>
      <c r="AK934" s="116"/>
      <c r="AL934" s="116"/>
      <c r="AM934" s="116" t="s">
        <v>175</v>
      </c>
      <c r="AN934" s="116"/>
      <c r="AO934" s="116"/>
      <c r="AP934" s="116"/>
      <c r="AQ934" s="116"/>
      <c r="AR934" s="116"/>
      <c r="AS934" s="137" t="s">
        <v>53</v>
      </c>
      <c r="AT934" s="116"/>
      <c r="AU934" s="123"/>
      <c r="AV934" s="123"/>
      <c r="AW934" s="123"/>
      <c r="AX934" s="123"/>
      <c r="AY934" s="123"/>
      <c r="AZ934" s="123"/>
      <c r="BA934" s="116"/>
      <c r="BB934" s="116">
        <f t="shared" si="56"/>
        <v>0</v>
      </c>
      <c r="BC934" s="116">
        <f t="shared" si="57"/>
        <v>1</v>
      </c>
      <c r="BD934" s="116">
        <f t="shared" si="58"/>
        <v>1900</v>
      </c>
      <c r="BE934" s="124">
        <f t="shared" si="59"/>
        <v>0.27839999999999998</v>
      </c>
    </row>
    <row r="935" spans="1:57">
      <c r="A935" s="116"/>
      <c r="B935" s="116"/>
      <c r="C935" s="116">
        <v>394732587</v>
      </c>
      <c r="D935" s="116"/>
      <c r="E935" s="116" t="s">
        <v>481</v>
      </c>
      <c r="F935" s="116" t="s">
        <v>2708</v>
      </c>
      <c r="G935" s="116" t="s">
        <v>2710</v>
      </c>
      <c r="H935" s="116"/>
      <c r="I935" s="116"/>
      <c r="J935" s="116"/>
      <c r="K935" s="116" t="s">
        <v>479</v>
      </c>
      <c r="L935" s="116" t="s">
        <v>1851</v>
      </c>
      <c r="M935" s="116" t="s">
        <v>2712</v>
      </c>
      <c r="N935" s="116" t="s">
        <v>2713</v>
      </c>
      <c r="O935" s="116">
        <v>76904</v>
      </c>
      <c r="P935" s="116"/>
      <c r="Q935" s="116"/>
      <c r="R935" s="116"/>
      <c r="S935" s="116"/>
      <c r="T935" s="116">
        <v>30397572</v>
      </c>
      <c r="U935" s="116"/>
      <c r="V935" s="116" t="s">
        <v>2717</v>
      </c>
      <c r="W935" s="116">
        <v>480</v>
      </c>
      <c r="X935" s="116">
        <v>580</v>
      </c>
      <c r="Y935" s="116">
        <v>20</v>
      </c>
      <c r="Z935" s="116" t="s">
        <v>56</v>
      </c>
      <c r="AA935" s="116"/>
      <c r="AB935" s="116"/>
      <c r="AC935" s="116"/>
      <c r="AD935" s="116"/>
      <c r="AE935" s="116">
        <v>394732587</v>
      </c>
      <c r="AF935" s="116"/>
      <c r="AG935" s="137" t="s">
        <v>58</v>
      </c>
      <c r="AH935" s="114">
        <v>44676</v>
      </c>
      <c r="AI935" s="116"/>
      <c r="AJ935" s="114">
        <v>44679</v>
      </c>
      <c r="AK935" s="116"/>
      <c r="AL935" s="116"/>
      <c r="AM935" s="116" t="s">
        <v>175</v>
      </c>
      <c r="AN935" s="116"/>
      <c r="AO935" s="116"/>
      <c r="AP935" s="116"/>
      <c r="AQ935" s="116"/>
      <c r="AR935" s="116"/>
      <c r="AS935" s="137" t="s">
        <v>53</v>
      </c>
      <c r="AT935" s="116"/>
      <c r="AU935" s="123"/>
      <c r="AV935" s="123"/>
      <c r="AW935" s="123"/>
      <c r="AX935" s="123"/>
      <c r="AY935" s="123"/>
      <c r="AZ935" s="123"/>
      <c r="BA935" s="116"/>
      <c r="BB935" s="116">
        <f t="shared" si="56"/>
        <v>0</v>
      </c>
      <c r="BC935" s="116">
        <f t="shared" si="57"/>
        <v>1</v>
      </c>
      <c r="BD935" s="116">
        <f t="shared" si="58"/>
        <v>1900</v>
      </c>
      <c r="BE935" s="124">
        <f t="shared" si="59"/>
        <v>0.27839999999999998</v>
      </c>
    </row>
    <row r="936" spans="1:57">
      <c r="A936" s="116"/>
      <c r="B936" s="116"/>
      <c r="C936" s="116">
        <v>394732601</v>
      </c>
      <c r="D936" s="116"/>
      <c r="E936" s="116" t="s">
        <v>481</v>
      </c>
      <c r="F936" s="116" t="s">
        <v>2708</v>
      </c>
      <c r="G936" s="116" t="s">
        <v>2710</v>
      </c>
      <c r="H936" s="116"/>
      <c r="I936" s="116"/>
      <c r="J936" s="116"/>
      <c r="K936" s="116" t="s">
        <v>479</v>
      </c>
      <c r="L936" s="116" t="s">
        <v>1851</v>
      </c>
      <c r="M936" s="116" t="s">
        <v>2712</v>
      </c>
      <c r="N936" s="116" t="s">
        <v>2713</v>
      </c>
      <c r="O936" s="116">
        <v>76904</v>
      </c>
      <c r="P936" s="116"/>
      <c r="Q936" s="116"/>
      <c r="R936" s="116"/>
      <c r="S936" s="116"/>
      <c r="T936" s="116">
        <v>30397572</v>
      </c>
      <c r="U936" s="116"/>
      <c r="V936" s="116" t="s">
        <v>2717</v>
      </c>
      <c r="W936" s="116">
        <v>480</v>
      </c>
      <c r="X936" s="116">
        <v>580</v>
      </c>
      <c r="Y936" s="116">
        <v>20</v>
      </c>
      <c r="Z936" s="116" t="s">
        <v>56</v>
      </c>
      <c r="AA936" s="116"/>
      <c r="AB936" s="116"/>
      <c r="AC936" s="116"/>
      <c r="AD936" s="116"/>
      <c r="AE936" s="116">
        <v>394732601</v>
      </c>
      <c r="AF936" s="116"/>
      <c r="AG936" s="137" t="s">
        <v>58</v>
      </c>
      <c r="AH936" s="114">
        <v>44676</v>
      </c>
      <c r="AI936" s="116"/>
      <c r="AJ936" s="114">
        <v>44679</v>
      </c>
      <c r="AK936" s="116"/>
      <c r="AL936" s="116"/>
      <c r="AM936" s="116" t="s">
        <v>175</v>
      </c>
      <c r="AN936" s="116"/>
      <c r="AO936" s="116"/>
      <c r="AP936" s="116"/>
      <c r="AQ936" s="116"/>
      <c r="AR936" s="116"/>
      <c r="AS936" s="137" t="s">
        <v>53</v>
      </c>
      <c r="AT936" s="116"/>
      <c r="AU936" s="123"/>
      <c r="AV936" s="123"/>
      <c r="AW936" s="123"/>
      <c r="AX936" s="123"/>
      <c r="AY936" s="123"/>
      <c r="AZ936" s="123"/>
      <c r="BA936" s="116"/>
      <c r="BB936" s="116">
        <f t="shared" si="56"/>
        <v>0</v>
      </c>
      <c r="BC936" s="116">
        <f t="shared" si="57"/>
        <v>1</v>
      </c>
      <c r="BD936" s="116">
        <f t="shared" si="58"/>
        <v>1900</v>
      </c>
      <c r="BE936" s="124">
        <f t="shared" si="59"/>
        <v>0.27839999999999998</v>
      </c>
    </row>
    <row r="937" spans="1:57">
      <c r="A937" s="116"/>
      <c r="B937" s="116"/>
      <c r="C937" s="116">
        <v>394732620</v>
      </c>
      <c r="D937" s="116"/>
      <c r="E937" s="116" t="s">
        <v>481</v>
      </c>
      <c r="F937" s="116" t="s">
        <v>2708</v>
      </c>
      <c r="G937" s="116" t="s">
        <v>2710</v>
      </c>
      <c r="H937" s="116"/>
      <c r="I937" s="116"/>
      <c r="J937" s="116"/>
      <c r="K937" s="116" t="s">
        <v>479</v>
      </c>
      <c r="L937" s="116" t="s">
        <v>1851</v>
      </c>
      <c r="M937" s="116" t="s">
        <v>2712</v>
      </c>
      <c r="N937" s="116" t="s">
        <v>2713</v>
      </c>
      <c r="O937" s="116">
        <v>76904</v>
      </c>
      <c r="P937" s="116"/>
      <c r="Q937" s="116"/>
      <c r="R937" s="116"/>
      <c r="S937" s="116"/>
      <c r="T937" s="116">
        <v>30397572</v>
      </c>
      <c r="U937" s="116"/>
      <c r="V937" s="116" t="s">
        <v>2717</v>
      </c>
      <c r="W937" s="116">
        <v>480</v>
      </c>
      <c r="X937" s="116">
        <v>580</v>
      </c>
      <c r="Y937" s="116">
        <v>20</v>
      </c>
      <c r="Z937" s="116" t="s">
        <v>56</v>
      </c>
      <c r="AA937" s="116"/>
      <c r="AB937" s="116"/>
      <c r="AC937" s="116"/>
      <c r="AD937" s="116"/>
      <c r="AE937" s="116">
        <v>394732620</v>
      </c>
      <c r="AF937" s="116"/>
      <c r="AG937" s="137" t="s">
        <v>58</v>
      </c>
      <c r="AH937" s="114">
        <v>44676</v>
      </c>
      <c r="AI937" s="116"/>
      <c r="AJ937" s="114">
        <v>44679</v>
      </c>
      <c r="AK937" s="116"/>
      <c r="AL937" s="116"/>
      <c r="AM937" s="116" t="s">
        <v>175</v>
      </c>
      <c r="AN937" s="116"/>
      <c r="AO937" s="116"/>
      <c r="AP937" s="116"/>
      <c r="AQ937" s="116"/>
      <c r="AR937" s="116"/>
      <c r="AS937" s="137" t="s">
        <v>53</v>
      </c>
      <c r="AT937" s="116"/>
      <c r="AU937" s="123"/>
      <c r="AV937" s="123"/>
      <c r="AW937" s="123"/>
      <c r="AX937" s="123"/>
      <c r="AY937" s="123"/>
      <c r="AZ937" s="123"/>
      <c r="BA937" s="116"/>
      <c r="BB937" s="116">
        <f t="shared" si="56"/>
        <v>0</v>
      </c>
      <c r="BC937" s="116">
        <f t="shared" si="57"/>
        <v>1</v>
      </c>
      <c r="BD937" s="116">
        <f t="shared" si="58"/>
        <v>1900</v>
      </c>
      <c r="BE937" s="124">
        <f t="shared" si="59"/>
        <v>0.27839999999999998</v>
      </c>
    </row>
    <row r="938" spans="1:57">
      <c r="A938" s="116"/>
      <c r="B938" s="116"/>
      <c r="C938" s="116">
        <v>394732836</v>
      </c>
      <c r="D938" s="116"/>
      <c r="E938" s="116" t="s">
        <v>481</v>
      </c>
      <c r="F938" s="116" t="s">
        <v>2708</v>
      </c>
      <c r="G938" s="116" t="s">
        <v>2710</v>
      </c>
      <c r="H938" s="116"/>
      <c r="I938" s="116"/>
      <c r="J938" s="116"/>
      <c r="K938" s="116" t="s">
        <v>479</v>
      </c>
      <c r="L938" s="116" t="s">
        <v>1851</v>
      </c>
      <c r="M938" s="116" t="s">
        <v>2712</v>
      </c>
      <c r="N938" s="116" t="s">
        <v>2713</v>
      </c>
      <c r="O938" s="116">
        <v>76904</v>
      </c>
      <c r="P938" s="116"/>
      <c r="Q938" s="116"/>
      <c r="R938" s="116"/>
      <c r="S938" s="116"/>
      <c r="T938" s="116">
        <v>30397572</v>
      </c>
      <c r="U938" s="116"/>
      <c r="V938" s="116" t="s">
        <v>2717</v>
      </c>
      <c r="W938" s="116">
        <v>480</v>
      </c>
      <c r="X938" s="116">
        <v>580</v>
      </c>
      <c r="Y938" s="116">
        <v>20</v>
      </c>
      <c r="Z938" s="116" t="s">
        <v>56</v>
      </c>
      <c r="AA938" s="116"/>
      <c r="AB938" s="116"/>
      <c r="AC938" s="116"/>
      <c r="AD938" s="116"/>
      <c r="AE938" s="116">
        <v>394732836</v>
      </c>
      <c r="AF938" s="116"/>
      <c r="AG938" s="137" t="s">
        <v>58</v>
      </c>
      <c r="AH938" s="114">
        <v>44677</v>
      </c>
      <c r="AI938" s="116"/>
      <c r="AJ938" s="114">
        <v>44680</v>
      </c>
      <c r="AK938" s="116"/>
      <c r="AL938" s="116"/>
      <c r="AM938" s="116" t="s">
        <v>175</v>
      </c>
      <c r="AN938" s="116"/>
      <c r="AO938" s="116"/>
      <c r="AP938" s="116"/>
      <c r="AQ938" s="116"/>
      <c r="AR938" s="116"/>
      <c r="AS938" s="137" t="s">
        <v>53</v>
      </c>
      <c r="AT938" s="116"/>
      <c r="AU938" s="123"/>
      <c r="AV938" s="123"/>
      <c r="AW938" s="123"/>
      <c r="AX938" s="123"/>
      <c r="AY938" s="123"/>
      <c r="AZ938" s="123"/>
      <c r="BA938" s="116"/>
      <c r="BB938" s="116">
        <f t="shared" si="56"/>
        <v>0</v>
      </c>
      <c r="BC938" s="116">
        <f t="shared" si="57"/>
        <v>1</v>
      </c>
      <c r="BD938" s="116">
        <f t="shared" si="58"/>
        <v>1900</v>
      </c>
      <c r="BE938" s="124">
        <f t="shared" si="59"/>
        <v>0.27839999999999998</v>
      </c>
    </row>
    <row r="939" spans="1:57">
      <c r="A939" s="116"/>
      <c r="B939" s="116"/>
      <c r="C939" s="116">
        <v>394732897</v>
      </c>
      <c r="D939" s="116"/>
      <c r="E939" s="116" t="s">
        <v>481</v>
      </c>
      <c r="F939" s="116" t="s">
        <v>2708</v>
      </c>
      <c r="G939" s="116" t="s">
        <v>2710</v>
      </c>
      <c r="H939" s="116"/>
      <c r="I939" s="116"/>
      <c r="J939" s="116"/>
      <c r="K939" s="116" t="s">
        <v>479</v>
      </c>
      <c r="L939" s="116" t="s">
        <v>1851</v>
      </c>
      <c r="M939" s="116" t="s">
        <v>2712</v>
      </c>
      <c r="N939" s="116" t="s">
        <v>2713</v>
      </c>
      <c r="O939" s="116">
        <v>76904</v>
      </c>
      <c r="P939" s="116"/>
      <c r="Q939" s="116"/>
      <c r="R939" s="116"/>
      <c r="S939" s="116"/>
      <c r="T939" s="116">
        <v>30397572</v>
      </c>
      <c r="U939" s="116"/>
      <c r="V939" s="116" t="s">
        <v>2717</v>
      </c>
      <c r="W939" s="116">
        <v>480</v>
      </c>
      <c r="X939" s="116">
        <v>580</v>
      </c>
      <c r="Y939" s="116">
        <v>20</v>
      </c>
      <c r="Z939" s="116" t="s">
        <v>56</v>
      </c>
      <c r="AA939" s="116"/>
      <c r="AB939" s="116"/>
      <c r="AC939" s="116"/>
      <c r="AD939" s="116"/>
      <c r="AE939" s="116">
        <v>394732897</v>
      </c>
      <c r="AF939" s="116"/>
      <c r="AG939" s="137" t="s">
        <v>58</v>
      </c>
      <c r="AH939" s="114">
        <v>44677</v>
      </c>
      <c r="AI939" s="116"/>
      <c r="AJ939" s="114">
        <v>44680</v>
      </c>
      <c r="AK939" s="116"/>
      <c r="AL939" s="116"/>
      <c r="AM939" s="116" t="s">
        <v>175</v>
      </c>
      <c r="AN939" s="116"/>
      <c r="AO939" s="116"/>
      <c r="AP939" s="116"/>
      <c r="AQ939" s="116"/>
      <c r="AR939" s="116"/>
      <c r="AS939" s="137" t="s">
        <v>53</v>
      </c>
      <c r="AT939" s="116"/>
      <c r="AU939" s="123"/>
      <c r="AV939" s="123"/>
      <c r="AW939" s="123"/>
      <c r="AX939" s="123"/>
      <c r="AY939" s="123"/>
      <c r="AZ939" s="123"/>
      <c r="BA939" s="116"/>
      <c r="BB939" s="116">
        <f t="shared" si="56"/>
        <v>0</v>
      </c>
      <c r="BC939" s="116">
        <f t="shared" si="57"/>
        <v>1</v>
      </c>
      <c r="BD939" s="116">
        <f t="shared" si="58"/>
        <v>1900</v>
      </c>
      <c r="BE939" s="124">
        <f t="shared" si="59"/>
        <v>0.27839999999999998</v>
      </c>
    </row>
    <row r="940" spans="1:57">
      <c r="A940" s="116"/>
      <c r="B940" s="116"/>
      <c r="C940" s="116">
        <v>394732989</v>
      </c>
      <c r="D940" s="116"/>
      <c r="E940" s="116" t="s">
        <v>481</v>
      </c>
      <c r="F940" s="116" t="s">
        <v>2708</v>
      </c>
      <c r="G940" s="116" t="s">
        <v>2710</v>
      </c>
      <c r="H940" s="116"/>
      <c r="I940" s="116"/>
      <c r="J940" s="116"/>
      <c r="K940" s="116" t="s">
        <v>479</v>
      </c>
      <c r="L940" s="116" t="s">
        <v>1851</v>
      </c>
      <c r="M940" s="116" t="s">
        <v>2712</v>
      </c>
      <c r="N940" s="116" t="s">
        <v>2713</v>
      </c>
      <c r="O940" s="116">
        <v>76904</v>
      </c>
      <c r="P940" s="116"/>
      <c r="Q940" s="116"/>
      <c r="R940" s="116"/>
      <c r="S940" s="116"/>
      <c r="T940" s="116">
        <v>30397572</v>
      </c>
      <c r="U940" s="116"/>
      <c r="V940" s="116" t="s">
        <v>2717</v>
      </c>
      <c r="W940" s="116">
        <v>480</v>
      </c>
      <c r="X940" s="116">
        <v>580</v>
      </c>
      <c r="Y940" s="116">
        <v>20</v>
      </c>
      <c r="Z940" s="116" t="s">
        <v>56</v>
      </c>
      <c r="AA940" s="116"/>
      <c r="AB940" s="116"/>
      <c r="AC940" s="116"/>
      <c r="AD940" s="116"/>
      <c r="AE940" s="116">
        <v>394732989</v>
      </c>
      <c r="AF940" s="116"/>
      <c r="AG940" s="137" t="s">
        <v>58</v>
      </c>
      <c r="AH940" s="114">
        <v>44677</v>
      </c>
      <c r="AI940" s="116"/>
      <c r="AJ940" s="114">
        <v>44680</v>
      </c>
      <c r="AK940" s="116"/>
      <c r="AL940" s="116"/>
      <c r="AM940" s="116" t="s">
        <v>175</v>
      </c>
      <c r="AN940" s="116"/>
      <c r="AO940" s="116"/>
      <c r="AP940" s="116"/>
      <c r="AQ940" s="116"/>
      <c r="AR940" s="116"/>
      <c r="AS940" s="137" t="s">
        <v>53</v>
      </c>
      <c r="AT940" s="116"/>
      <c r="AU940" s="123"/>
      <c r="AV940" s="123"/>
      <c r="AW940" s="123"/>
      <c r="AX940" s="123"/>
      <c r="AY940" s="123"/>
      <c r="AZ940" s="123"/>
      <c r="BA940" s="116"/>
      <c r="BB940" s="116">
        <f t="shared" si="56"/>
        <v>0</v>
      </c>
      <c r="BC940" s="116">
        <f t="shared" si="57"/>
        <v>1</v>
      </c>
      <c r="BD940" s="116">
        <f t="shared" si="58"/>
        <v>1900</v>
      </c>
      <c r="BE940" s="124">
        <f t="shared" si="59"/>
        <v>0.27839999999999998</v>
      </c>
    </row>
    <row r="941" spans="1:57">
      <c r="A941" s="116"/>
      <c r="B941" s="116"/>
      <c r="C941" s="116">
        <v>394733031</v>
      </c>
      <c r="D941" s="116"/>
      <c r="E941" s="116" t="s">
        <v>481</v>
      </c>
      <c r="F941" s="116" t="s">
        <v>2708</v>
      </c>
      <c r="G941" s="116" t="s">
        <v>2710</v>
      </c>
      <c r="H941" s="116"/>
      <c r="I941" s="116"/>
      <c r="J941" s="116"/>
      <c r="K941" s="116" t="s">
        <v>479</v>
      </c>
      <c r="L941" s="116" t="s">
        <v>1851</v>
      </c>
      <c r="M941" s="116" t="s">
        <v>2712</v>
      </c>
      <c r="N941" s="116" t="s">
        <v>2713</v>
      </c>
      <c r="O941" s="116">
        <v>76904</v>
      </c>
      <c r="P941" s="116"/>
      <c r="Q941" s="116"/>
      <c r="R941" s="116"/>
      <c r="S941" s="116"/>
      <c r="T941" s="116">
        <v>30397572</v>
      </c>
      <c r="U941" s="116"/>
      <c r="V941" s="116" t="s">
        <v>2717</v>
      </c>
      <c r="W941" s="116">
        <v>480</v>
      </c>
      <c r="X941" s="116">
        <v>580</v>
      </c>
      <c r="Y941" s="116">
        <v>20</v>
      </c>
      <c r="Z941" s="116" t="s">
        <v>56</v>
      </c>
      <c r="AA941" s="116"/>
      <c r="AB941" s="116"/>
      <c r="AC941" s="116"/>
      <c r="AD941" s="116"/>
      <c r="AE941" s="116">
        <v>394733031</v>
      </c>
      <c r="AF941" s="116"/>
      <c r="AG941" s="137" t="s">
        <v>58</v>
      </c>
      <c r="AH941" s="114">
        <v>44677</v>
      </c>
      <c r="AI941" s="116"/>
      <c r="AJ941" s="114">
        <v>44680</v>
      </c>
      <c r="AK941" s="116"/>
      <c r="AL941" s="116"/>
      <c r="AM941" s="116" t="s">
        <v>175</v>
      </c>
      <c r="AN941" s="116"/>
      <c r="AO941" s="116"/>
      <c r="AP941" s="116"/>
      <c r="AQ941" s="116"/>
      <c r="AR941" s="116"/>
      <c r="AS941" s="137" t="s">
        <v>53</v>
      </c>
      <c r="AT941" s="116"/>
      <c r="AU941" s="123"/>
      <c r="AV941" s="123"/>
      <c r="AW941" s="123"/>
      <c r="AX941" s="123"/>
      <c r="AY941" s="123"/>
      <c r="AZ941" s="123"/>
      <c r="BA941" s="116"/>
      <c r="BB941" s="116">
        <f t="shared" si="56"/>
        <v>0</v>
      </c>
      <c r="BC941" s="116">
        <f t="shared" si="57"/>
        <v>1</v>
      </c>
      <c r="BD941" s="116">
        <f t="shared" si="58"/>
        <v>1900</v>
      </c>
      <c r="BE941" s="124">
        <f t="shared" si="59"/>
        <v>0.27839999999999998</v>
      </c>
    </row>
    <row r="942" spans="1:57">
      <c r="A942" s="116"/>
      <c r="B942" s="116"/>
      <c r="C942" s="116">
        <v>394733097</v>
      </c>
      <c r="D942" s="116"/>
      <c r="E942" s="116" t="s">
        <v>481</v>
      </c>
      <c r="F942" s="116" t="s">
        <v>2708</v>
      </c>
      <c r="G942" s="116" t="s">
        <v>2710</v>
      </c>
      <c r="H942" s="116"/>
      <c r="I942" s="116"/>
      <c r="J942" s="116"/>
      <c r="K942" s="116" t="s">
        <v>479</v>
      </c>
      <c r="L942" s="116" t="s">
        <v>1851</v>
      </c>
      <c r="M942" s="116" t="s">
        <v>2712</v>
      </c>
      <c r="N942" s="116" t="s">
        <v>2713</v>
      </c>
      <c r="O942" s="116">
        <v>76904</v>
      </c>
      <c r="P942" s="116"/>
      <c r="Q942" s="116"/>
      <c r="R942" s="116"/>
      <c r="S942" s="116"/>
      <c r="T942" s="116">
        <v>30397572</v>
      </c>
      <c r="U942" s="116"/>
      <c r="V942" s="116" t="s">
        <v>2717</v>
      </c>
      <c r="W942" s="116">
        <v>480</v>
      </c>
      <c r="X942" s="116">
        <v>580</v>
      </c>
      <c r="Y942" s="116">
        <v>20</v>
      </c>
      <c r="Z942" s="116" t="s">
        <v>56</v>
      </c>
      <c r="AA942" s="116"/>
      <c r="AB942" s="116"/>
      <c r="AC942" s="116"/>
      <c r="AD942" s="116"/>
      <c r="AE942" s="116">
        <v>394733097</v>
      </c>
      <c r="AF942" s="116"/>
      <c r="AG942" s="137" t="s">
        <v>58</v>
      </c>
      <c r="AH942" s="114">
        <v>44677</v>
      </c>
      <c r="AI942" s="116"/>
      <c r="AJ942" s="114">
        <v>44680</v>
      </c>
      <c r="AK942" s="116"/>
      <c r="AL942" s="116"/>
      <c r="AM942" s="116" t="s">
        <v>175</v>
      </c>
      <c r="AN942" s="116"/>
      <c r="AO942" s="116"/>
      <c r="AP942" s="116"/>
      <c r="AQ942" s="116"/>
      <c r="AR942" s="116"/>
      <c r="AS942" s="137" t="s">
        <v>53</v>
      </c>
      <c r="AT942" s="116"/>
      <c r="AU942" s="123"/>
      <c r="AV942" s="123"/>
      <c r="AW942" s="123"/>
      <c r="AX942" s="123"/>
      <c r="AY942" s="123"/>
      <c r="AZ942" s="123"/>
      <c r="BA942" s="116"/>
      <c r="BB942" s="116">
        <f t="shared" si="56"/>
        <v>0</v>
      </c>
      <c r="BC942" s="116">
        <f t="shared" si="57"/>
        <v>1</v>
      </c>
      <c r="BD942" s="116">
        <f t="shared" si="58"/>
        <v>1900</v>
      </c>
      <c r="BE942" s="124">
        <f t="shared" si="59"/>
        <v>0.27839999999999998</v>
      </c>
    </row>
    <row r="943" spans="1:57">
      <c r="A943" s="116"/>
      <c r="B943" s="116"/>
      <c r="C943" s="116">
        <v>395494704</v>
      </c>
      <c r="D943" s="116"/>
      <c r="E943" s="116" t="s">
        <v>481</v>
      </c>
      <c r="F943" s="116" t="s">
        <v>762</v>
      </c>
      <c r="G943" s="116" t="s">
        <v>2722</v>
      </c>
      <c r="H943" s="116"/>
      <c r="I943" s="116"/>
      <c r="J943" s="116"/>
      <c r="K943" s="116" t="s">
        <v>479</v>
      </c>
      <c r="L943" s="116" t="s">
        <v>1851</v>
      </c>
      <c r="M943" s="116" t="s">
        <v>2712</v>
      </c>
      <c r="N943" s="116" t="s">
        <v>2713</v>
      </c>
      <c r="O943" s="116">
        <v>76904</v>
      </c>
      <c r="P943" s="116"/>
      <c r="Q943" s="116"/>
      <c r="R943" s="116"/>
      <c r="S943" s="116"/>
      <c r="T943" s="116">
        <v>49303156</v>
      </c>
      <c r="U943" s="116"/>
      <c r="V943" s="116" t="s">
        <v>136</v>
      </c>
      <c r="W943" s="116">
        <v>480</v>
      </c>
      <c r="X943" s="116">
        <v>638</v>
      </c>
      <c r="Y943" s="116">
        <v>22</v>
      </c>
      <c r="Z943" s="116" t="s">
        <v>56</v>
      </c>
      <c r="AA943" s="116"/>
      <c r="AB943" s="116"/>
      <c r="AC943" s="116"/>
      <c r="AD943" s="116"/>
      <c r="AE943" s="116">
        <v>395494704</v>
      </c>
      <c r="AF943" s="116"/>
      <c r="AG943" s="137" t="s">
        <v>58</v>
      </c>
      <c r="AH943" s="114">
        <v>44671</v>
      </c>
      <c r="AI943" s="114">
        <v>44671</v>
      </c>
      <c r="AJ943" s="114">
        <v>44673</v>
      </c>
      <c r="AK943" s="114">
        <v>44673</v>
      </c>
      <c r="AL943" s="116"/>
      <c r="AM943" s="116" t="s">
        <v>64</v>
      </c>
      <c r="AN943" s="116"/>
      <c r="AO943" s="116"/>
      <c r="AP943" s="116"/>
      <c r="AQ943" s="116"/>
      <c r="AR943" s="116"/>
      <c r="AS943" s="137" t="s">
        <v>53</v>
      </c>
      <c r="AT943" s="116"/>
      <c r="AU943" s="123"/>
      <c r="AV943" s="123"/>
      <c r="AW943" s="123"/>
      <c r="AX943" s="123"/>
      <c r="AY943" s="123"/>
      <c r="AZ943" s="123"/>
      <c r="BA943" s="116"/>
      <c r="BB943" s="116">
        <f t="shared" si="56"/>
        <v>17</v>
      </c>
      <c r="BC943" s="116">
        <f t="shared" si="57"/>
        <v>4</v>
      </c>
      <c r="BD943" s="116">
        <f t="shared" si="58"/>
        <v>2022</v>
      </c>
      <c r="BE943" s="124">
        <f t="shared" si="59"/>
        <v>0.30624000000000001</v>
      </c>
    </row>
    <row r="944" spans="1:57">
      <c r="A944" s="116"/>
      <c r="B944" s="116"/>
      <c r="C944" s="116">
        <v>395495086</v>
      </c>
      <c r="D944" s="116"/>
      <c r="E944" s="116" t="s">
        <v>481</v>
      </c>
      <c r="F944" s="116" t="s">
        <v>762</v>
      </c>
      <c r="G944" s="116" t="s">
        <v>2722</v>
      </c>
      <c r="H944" s="116"/>
      <c r="I944" s="116"/>
      <c r="J944" s="116"/>
      <c r="K944" s="116" t="s">
        <v>479</v>
      </c>
      <c r="L944" s="116" t="s">
        <v>1851</v>
      </c>
      <c r="M944" s="116" t="s">
        <v>2712</v>
      </c>
      <c r="N944" s="116" t="s">
        <v>2713</v>
      </c>
      <c r="O944" s="116">
        <v>76904</v>
      </c>
      <c r="P944" s="116"/>
      <c r="Q944" s="116"/>
      <c r="R944" s="116"/>
      <c r="S944" s="116"/>
      <c r="T944" s="116">
        <v>49303156</v>
      </c>
      <c r="U944" s="116"/>
      <c r="V944" s="116" t="s">
        <v>136</v>
      </c>
      <c r="W944" s="116">
        <v>480</v>
      </c>
      <c r="X944" s="116">
        <v>638</v>
      </c>
      <c r="Y944" s="116">
        <v>22</v>
      </c>
      <c r="Z944" s="116" t="s">
        <v>56</v>
      </c>
      <c r="AA944" s="116"/>
      <c r="AB944" s="116"/>
      <c r="AC944" s="116"/>
      <c r="AD944" s="116"/>
      <c r="AE944" s="116">
        <v>395495086</v>
      </c>
      <c r="AF944" s="116"/>
      <c r="AG944" s="137" t="s">
        <v>58</v>
      </c>
      <c r="AH944" s="114">
        <v>44671</v>
      </c>
      <c r="AI944" s="114">
        <v>44671</v>
      </c>
      <c r="AJ944" s="114">
        <v>44673</v>
      </c>
      <c r="AK944" s="114">
        <v>44673</v>
      </c>
      <c r="AL944" s="116"/>
      <c r="AM944" s="116" t="s">
        <v>64</v>
      </c>
      <c r="AN944" s="116"/>
      <c r="AO944" s="116"/>
      <c r="AP944" s="116"/>
      <c r="AQ944" s="116"/>
      <c r="AR944" s="116"/>
      <c r="AS944" s="137" t="s">
        <v>53</v>
      </c>
      <c r="AT944" s="116"/>
      <c r="AU944" s="123"/>
      <c r="AV944" s="123"/>
      <c r="AW944" s="123"/>
      <c r="AX944" s="123"/>
      <c r="AY944" s="123"/>
      <c r="AZ944" s="123"/>
      <c r="BA944" s="116"/>
      <c r="BB944" s="116">
        <f t="shared" si="56"/>
        <v>17</v>
      </c>
      <c r="BC944" s="116">
        <f t="shared" si="57"/>
        <v>4</v>
      </c>
      <c r="BD944" s="116">
        <f t="shared" si="58"/>
        <v>2022</v>
      </c>
      <c r="BE944" s="124">
        <f t="shared" si="59"/>
        <v>0.30624000000000001</v>
      </c>
    </row>
    <row r="945" spans="1:57">
      <c r="A945" s="116"/>
      <c r="B945" s="116"/>
      <c r="C945" s="116">
        <v>395495258</v>
      </c>
      <c r="D945" s="116"/>
      <c r="E945" s="116" t="s">
        <v>481</v>
      </c>
      <c r="F945" s="116" t="s">
        <v>762</v>
      </c>
      <c r="G945" s="116" t="s">
        <v>2722</v>
      </c>
      <c r="H945" s="116"/>
      <c r="I945" s="116"/>
      <c r="J945" s="116"/>
      <c r="K945" s="116" t="s">
        <v>479</v>
      </c>
      <c r="L945" s="116" t="s">
        <v>1851</v>
      </c>
      <c r="M945" s="116" t="s">
        <v>2712</v>
      </c>
      <c r="N945" s="116" t="s">
        <v>2713</v>
      </c>
      <c r="O945" s="116">
        <v>76904</v>
      </c>
      <c r="P945" s="116"/>
      <c r="Q945" s="116"/>
      <c r="R945" s="116"/>
      <c r="S945" s="116"/>
      <c r="T945" s="116">
        <v>49303156</v>
      </c>
      <c r="U945" s="116"/>
      <c r="V945" s="116" t="s">
        <v>136</v>
      </c>
      <c r="W945" s="116">
        <v>480</v>
      </c>
      <c r="X945" s="116">
        <v>638</v>
      </c>
      <c r="Y945" s="116">
        <v>22</v>
      </c>
      <c r="Z945" s="116" t="s">
        <v>56</v>
      </c>
      <c r="AA945" s="116"/>
      <c r="AB945" s="116"/>
      <c r="AC945" s="116"/>
      <c r="AD945" s="116"/>
      <c r="AE945" s="116">
        <v>395495258</v>
      </c>
      <c r="AF945" s="116"/>
      <c r="AG945" s="137" t="s">
        <v>58</v>
      </c>
      <c r="AH945" s="114">
        <v>44671</v>
      </c>
      <c r="AI945" s="114">
        <v>44671</v>
      </c>
      <c r="AJ945" s="114">
        <v>44673</v>
      </c>
      <c r="AK945" s="114">
        <v>44673</v>
      </c>
      <c r="AL945" s="116"/>
      <c r="AM945" s="116" t="s">
        <v>64</v>
      </c>
      <c r="AN945" s="116"/>
      <c r="AO945" s="116"/>
      <c r="AP945" s="116"/>
      <c r="AQ945" s="116"/>
      <c r="AR945" s="116"/>
      <c r="AS945" s="137" t="s">
        <v>53</v>
      </c>
      <c r="AT945" s="116"/>
      <c r="AU945" s="123"/>
      <c r="AV945" s="123"/>
      <c r="AW945" s="123"/>
      <c r="AX945" s="123"/>
      <c r="AY945" s="123"/>
      <c r="AZ945" s="123"/>
      <c r="BA945" s="116"/>
      <c r="BB945" s="116">
        <f t="shared" si="56"/>
        <v>17</v>
      </c>
      <c r="BC945" s="116">
        <f t="shared" si="57"/>
        <v>4</v>
      </c>
      <c r="BD945" s="116">
        <f t="shared" si="58"/>
        <v>2022</v>
      </c>
      <c r="BE945" s="124">
        <f t="shared" si="59"/>
        <v>0.30624000000000001</v>
      </c>
    </row>
    <row r="946" spans="1:57">
      <c r="A946" s="116"/>
      <c r="B946" s="116"/>
      <c r="C946" s="116">
        <v>395495353</v>
      </c>
      <c r="D946" s="116"/>
      <c r="E946" s="116" t="s">
        <v>481</v>
      </c>
      <c r="F946" s="116" t="s">
        <v>762</v>
      </c>
      <c r="G946" s="116" t="s">
        <v>2722</v>
      </c>
      <c r="H946" s="116"/>
      <c r="I946" s="116"/>
      <c r="J946" s="116"/>
      <c r="K946" s="116" t="s">
        <v>479</v>
      </c>
      <c r="L946" s="116" t="s">
        <v>1851</v>
      </c>
      <c r="M946" s="116" t="s">
        <v>2712</v>
      </c>
      <c r="N946" s="116" t="s">
        <v>2713</v>
      </c>
      <c r="O946" s="116">
        <v>76904</v>
      </c>
      <c r="P946" s="116"/>
      <c r="Q946" s="116"/>
      <c r="R946" s="116"/>
      <c r="S946" s="116"/>
      <c r="T946" s="116">
        <v>49303156</v>
      </c>
      <c r="U946" s="116"/>
      <c r="V946" s="116" t="s">
        <v>136</v>
      </c>
      <c r="W946" s="116">
        <v>480</v>
      </c>
      <c r="X946" s="116">
        <v>638</v>
      </c>
      <c r="Y946" s="116">
        <v>22</v>
      </c>
      <c r="Z946" s="116" t="s">
        <v>56</v>
      </c>
      <c r="AA946" s="116"/>
      <c r="AB946" s="116"/>
      <c r="AC946" s="116"/>
      <c r="AD946" s="116"/>
      <c r="AE946" s="116">
        <v>395495353</v>
      </c>
      <c r="AF946" s="116"/>
      <c r="AG946" s="137" t="s">
        <v>58</v>
      </c>
      <c r="AH946" s="114">
        <v>44671</v>
      </c>
      <c r="AI946" s="114">
        <v>44671</v>
      </c>
      <c r="AJ946" s="114">
        <v>44673</v>
      </c>
      <c r="AK946" s="114">
        <v>44673</v>
      </c>
      <c r="AL946" s="116"/>
      <c r="AM946" s="116" t="s">
        <v>64</v>
      </c>
      <c r="AN946" s="116"/>
      <c r="AO946" s="116"/>
      <c r="AP946" s="116"/>
      <c r="AQ946" s="116"/>
      <c r="AR946" s="116"/>
      <c r="AS946" s="137" t="s">
        <v>53</v>
      </c>
      <c r="AT946" s="116"/>
      <c r="AU946" s="123"/>
      <c r="AV946" s="123"/>
      <c r="AW946" s="123"/>
      <c r="AX946" s="123"/>
      <c r="AY946" s="123"/>
      <c r="AZ946" s="123"/>
      <c r="BA946" s="116"/>
      <c r="BB946" s="116">
        <f t="shared" si="56"/>
        <v>17</v>
      </c>
      <c r="BC946" s="116">
        <f t="shared" si="57"/>
        <v>4</v>
      </c>
      <c r="BD946" s="116">
        <f t="shared" si="58"/>
        <v>2022</v>
      </c>
      <c r="BE946" s="124">
        <f t="shared" si="59"/>
        <v>0.30624000000000001</v>
      </c>
    </row>
    <row r="947" spans="1:57">
      <c r="A947" s="116"/>
      <c r="B947" s="116"/>
      <c r="C947" s="116">
        <v>395789711</v>
      </c>
      <c r="D947" s="116"/>
      <c r="E947" s="116" t="s">
        <v>481</v>
      </c>
      <c r="F947" s="116" t="s">
        <v>762</v>
      </c>
      <c r="G947" s="116" t="s">
        <v>2722</v>
      </c>
      <c r="H947" s="116"/>
      <c r="I947" s="116"/>
      <c r="J947" s="116"/>
      <c r="K947" s="116" t="s">
        <v>479</v>
      </c>
      <c r="L947" s="116" t="s">
        <v>1851</v>
      </c>
      <c r="M947" s="116" t="s">
        <v>2712</v>
      </c>
      <c r="N947" s="116" t="s">
        <v>2713</v>
      </c>
      <c r="O947" s="116">
        <v>76904</v>
      </c>
      <c r="P947" s="116"/>
      <c r="Q947" s="116"/>
      <c r="R947" s="116"/>
      <c r="S947" s="116"/>
      <c r="T947" s="116">
        <v>49303156</v>
      </c>
      <c r="U947" s="116"/>
      <c r="V947" s="116" t="s">
        <v>136</v>
      </c>
      <c r="W947" s="116">
        <v>480</v>
      </c>
      <c r="X947" s="116">
        <v>638</v>
      </c>
      <c r="Y947" s="116">
        <v>22</v>
      </c>
      <c r="Z947" s="116" t="s">
        <v>56</v>
      </c>
      <c r="AA947" s="116"/>
      <c r="AB947" s="116"/>
      <c r="AC947" s="116"/>
      <c r="AD947" s="116"/>
      <c r="AE947" s="116">
        <v>395789711</v>
      </c>
      <c r="AF947" s="116"/>
      <c r="AG947" s="137" t="s">
        <v>58</v>
      </c>
      <c r="AH947" s="114">
        <v>44672</v>
      </c>
      <c r="AI947" s="114">
        <v>44672</v>
      </c>
      <c r="AJ947" s="114">
        <v>44674</v>
      </c>
      <c r="AK947" s="114">
        <v>44674</v>
      </c>
      <c r="AL947" s="116"/>
      <c r="AM947" s="116" t="s">
        <v>64</v>
      </c>
      <c r="AN947" s="116"/>
      <c r="AO947" s="116"/>
      <c r="AP947" s="116"/>
      <c r="AQ947" s="116"/>
      <c r="AR947" s="116"/>
      <c r="AS947" s="137" t="s">
        <v>53</v>
      </c>
      <c r="AT947" s="116"/>
      <c r="AU947" s="123"/>
      <c r="AV947" s="123"/>
      <c r="AW947" s="123"/>
      <c r="AX947" s="123"/>
      <c r="AY947" s="123"/>
      <c r="AZ947" s="123"/>
      <c r="BA947" s="116"/>
      <c r="BB947" s="116">
        <f t="shared" si="56"/>
        <v>17</v>
      </c>
      <c r="BC947" s="116">
        <f t="shared" si="57"/>
        <v>4</v>
      </c>
      <c r="BD947" s="116">
        <f t="shared" si="58"/>
        <v>2022</v>
      </c>
      <c r="BE947" s="124">
        <f t="shared" si="59"/>
        <v>0.30624000000000001</v>
      </c>
    </row>
    <row r="948" spans="1:57">
      <c r="A948" s="116"/>
      <c r="B948" s="116"/>
      <c r="C948" s="128">
        <v>395789780</v>
      </c>
      <c r="D948" s="116"/>
      <c r="E948" s="128" t="s">
        <v>481</v>
      </c>
      <c r="F948" s="128" t="s">
        <v>762</v>
      </c>
      <c r="G948" s="116" t="s">
        <v>2722</v>
      </c>
      <c r="H948" s="116"/>
      <c r="I948" s="116"/>
      <c r="J948" s="116"/>
      <c r="K948" s="116" t="s">
        <v>479</v>
      </c>
      <c r="L948" s="116" t="s">
        <v>1851</v>
      </c>
      <c r="M948" s="116" t="s">
        <v>2712</v>
      </c>
      <c r="N948" s="116" t="s">
        <v>2713</v>
      </c>
      <c r="O948" s="116">
        <v>76904</v>
      </c>
      <c r="P948" s="116"/>
      <c r="Q948" s="116"/>
      <c r="R948" s="116"/>
      <c r="S948" s="116"/>
      <c r="T948" s="128">
        <v>49303156</v>
      </c>
      <c r="U948" s="116"/>
      <c r="V948" s="128" t="s">
        <v>136</v>
      </c>
      <c r="W948" s="128">
        <v>480</v>
      </c>
      <c r="X948" s="128">
        <v>638</v>
      </c>
      <c r="Y948" s="128">
        <v>22</v>
      </c>
      <c r="Z948" s="116" t="s">
        <v>56</v>
      </c>
      <c r="AA948" s="116"/>
      <c r="AB948" s="116"/>
      <c r="AC948" s="116"/>
      <c r="AD948" s="116"/>
      <c r="AE948" s="128">
        <v>395789780</v>
      </c>
      <c r="AF948" s="116"/>
      <c r="AG948" s="137" t="s">
        <v>58</v>
      </c>
      <c r="AH948" s="133">
        <v>44672</v>
      </c>
      <c r="AI948" s="133">
        <v>44672</v>
      </c>
      <c r="AJ948" s="133">
        <v>44674</v>
      </c>
      <c r="AK948" s="133">
        <v>44674</v>
      </c>
      <c r="AL948" s="116"/>
      <c r="AM948" s="128" t="s">
        <v>64</v>
      </c>
      <c r="AN948" s="116"/>
      <c r="AO948" s="116"/>
      <c r="AP948" s="116"/>
      <c r="AQ948" s="116"/>
      <c r="AR948" s="116"/>
      <c r="AS948" s="137" t="s">
        <v>53</v>
      </c>
      <c r="AT948" s="116"/>
      <c r="AU948" s="123"/>
      <c r="AV948" s="123"/>
      <c r="AW948" s="123"/>
      <c r="AX948" s="123"/>
      <c r="AY948" s="123"/>
      <c r="AZ948" s="123"/>
      <c r="BA948" s="116"/>
      <c r="BB948" s="116">
        <f t="shared" si="56"/>
        <v>17</v>
      </c>
      <c r="BC948" s="116">
        <f t="shared" si="57"/>
        <v>4</v>
      </c>
      <c r="BD948" s="116">
        <f t="shared" si="58"/>
        <v>2022</v>
      </c>
      <c r="BE948" s="124">
        <f t="shared" si="59"/>
        <v>0.30624000000000001</v>
      </c>
    </row>
    <row r="949" spans="1:57">
      <c r="A949" s="116"/>
      <c r="B949" s="116"/>
      <c r="C949" s="128">
        <v>395789876</v>
      </c>
      <c r="D949" s="116"/>
      <c r="E949" s="128" t="s">
        <v>481</v>
      </c>
      <c r="F949" s="128" t="s">
        <v>762</v>
      </c>
      <c r="G949" s="116" t="s">
        <v>2722</v>
      </c>
      <c r="H949" s="116"/>
      <c r="I949" s="116"/>
      <c r="J949" s="116"/>
      <c r="K949" s="116" t="s">
        <v>479</v>
      </c>
      <c r="L949" s="116" t="s">
        <v>1851</v>
      </c>
      <c r="M949" s="116" t="s">
        <v>2712</v>
      </c>
      <c r="N949" s="116" t="s">
        <v>2713</v>
      </c>
      <c r="O949" s="116">
        <v>76904</v>
      </c>
      <c r="P949" s="116"/>
      <c r="Q949" s="116"/>
      <c r="R949" s="116"/>
      <c r="S949" s="116"/>
      <c r="T949" s="128">
        <v>49303156</v>
      </c>
      <c r="U949" s="116"/>
      <c r="V949" s="128" t="s">
        <v>136</v>
      </c>
      <c r="W949" s="128">
        <v>480</v>
      </c>
      <c r="X949" s="128">
        <v>638</v>
      </c>
      <c r="Y949" s="128">
        <v>22</v>
      </c>
      <c r="Z949" s="116" t="s">
        <v>56</v>
      </c>
      <c r="AA949" s="116"/>
      <c r="AB949" s="116"/>
      <c r="AC949" s="116"/>
      <c r="AD949" s="116"/>
      <c r="AE949" s="128">
        <v>395789876</v>
      </c>
      <c r="AF949" s="116"/>
      <c r="AG949" s="137" t="s">
        <v>58</v>
      </c>
      <c r="AH949" s="133">
        <v>44672</v>
      </c>
      <c r="AI949" s="133">
        <v>44672</v>
      </c>
      <c r="AJ949" s="133">
        <v>44674</v>
      </c>
      <c r="AK949" s="133">
        <v>44674</v>
      </c>
      <c r="AL949" s="116"/>
      <c r="AM949" s="128" t="s">
        <v>64</v>
      </c>
      <c r="AN949" s="116"/>
      <c r="AO949" s="116"/>
      <c r="AP949" s="116"/>
      <c r="AQ949" s="116"/>
      <c r="AR949" s="116"/>
      <c r="AS949" s="137" t="s">
        <v>53</v>
      </c>
      <c r="AT949" s="116"/>
      <c r="AU949" s="123"/>
      <c r="AV949" s="123"/>
      <c r="AW949" s="123"/>
      <c r="AX949" s="123"/>
      <c r="AY949" s="123"/>
      <c r="AZ949" s="123"/>
      <c r="BA949" s="116"/>
      <c r="BB949" s="116">
        <f t="shared" si="56"/>
        <v>17</v>
      </c>
      <c r="BC949" s="116">
        <f t="shared" si="57"/>
        <v>4</v>
      </c>
      <c r="BD949" s="116">
        <f t="shared" si="58"/>
        <v>2022</v>
      </c>
      <c r="BE949" s="124">
        <f t="shared" si="59"/>
        <v>0.30624000000000001</v>
      </c>
    </row>
    <row r="950" spans="1:57">
      <c r="A950" s="116"/>
      <c r="B950" s="116"/>
      <c r="C950" s="116">
        <v>395789905</v>
      </c>
      <c r="D950" s="116"/>
      <c r="E950" s="116" t="s">
        <v>481</v>
      </c>
      <c r="F950" s="116" t="s">
        <v>762</v>
      </c>
      <c r="G950" s="116" t="s">
        <v>2722</v>
      </c>
      <c r="H950" s="116"/>
      <c r="I950" s="116"/>
      <c r="J950" s="116"/>
      <c r="K950" s="116" t="s">
        <v>479</v>
      </c>
      <c r="L950" s="116" t="s">
        <v>1851</v>
      </c>
      <c r="M950" s="116" t="s">
        <v>2712</v>
      </c>
      <c r="N950" s="116" t="s">
        <v>2713</v>
      </c>
      <c r="O950" s="116">
        <v>76904</v>
      </c>
      <c r="P950" s="116"/>
      <c r="Q950" s="116"/>
      <c r="R950" s="116"/>
      <c r="S950" s="116"/>
      <c r="T950" s="116">
        <v>49303156</v>
      </c>
      <c r="U950" s="116"/>
      <c r="V950" s="116" t="s">
        <v>136</v>
      </c>
      <c r="W950" s="116">
        <v>480</v>
      </c>
      <c r="X950" s="116">
        <v>638</v>
      </c>
      <c r="Y950" s="116">
        <v>22</v>
      </c>
      <c r="Z950" s="116" t="s">
        <v>56</v>
      </c>
      <c r="AA950" s="116"/>
      <c r="AB950" s="116"/>
      <c r="AC950" s="116"/>
      <c r="AD950" s="116"/>
      <c r="AE950" s="116">
        <v>395789905</v>
      </c>
      <c r="AF950" s="116"/>
      <c r="AG950" s="137" t="s">
        <v>58</v>
      </c>
      <c r="AH950" s="114">
        <v>44672</v>
      </c>
      <c r="AI950" s="114">
        <v>44672</v>
      </c>
      <c r="AJ950" s="114">
        <v>44674</v>
      </c>
      <c r="AK950" s="114">
        <v>44674</v>
      </c>
      <c r="AL950" s="116"/>
      <c r="AM950" s="116" t="s">
        <v>64</v>
      </c>
      <c r="AN950" s="116"/>
      <c r="AO950" s="116"/>
      <c r="AP950" s="116"/>
      <c r="AQ950" s="116"/>
      <c r="AR950" s="116"/>
      <c r="AS950" s="137" t="s">
        <v>53</v>
      </c>
      <c r="AT950" s="116"/>
      <c r="AU950" s="123"/>
      <c r="AV950" s="123"/>
      <c r="AW950" s="123"/>
      <c r="AX950" s="123"/>
      <c r="AY950" s="123"/>
      <c r="AZ950" s="123"/>
      <c r="BA950" s="116"/>
      <c r="BB950" s="116">
        <f t="shared" si="56"/>
        <v>17</v>
      </c>
      <c r="BC950" s="116">
        <f t="shared" si="57"/>
        <v>4</v>
      </c>
      <c r="BD950" s="116">
        <f t="shared" si="58"/>
        <v>2022</v>
      </c>
      <c r="BE950" s="124">
        <f t="shared" si="59"/>
        <v>0.30624000000000001</v>
      </c>
    </row>
    <row r="951" spans="1:57">
      <c r="A951" s="116"/>
      <c r="B951" s="116"/>
      <c r="C951" s="128">
        <v>395789944</v>
      </c>
      <c r="D951" s="116"/>
      <c r="E951" s="128" t="s">
        <v>481</v>
      </c>
      <c r="F951" s="128" t="s">
        <v>762</v>
      </c>
      <c r="G951" s="116" t="s">
        <v>2722</v>
      </c>
      <c r="H951" s="116"/>
      <c r="I951" s="116"/>
      <c r="J951" s="116"/>
      <c r="K951" s="116" t="s">
        <v>479</v>
      </c>
      <c r="L951" s="116" t="s">
        <v>1851</v>
      </c>
      <c r="M951" s="116" t="s">
        <v>2712</v>
      </c>
      <c r="N951" s="116" t="s">
        <v>2713</v>
      </c>
      <c r="O951" s="116">
        <v>76904</v>
      </c>
      <c r="P951" s="116"/>
      <c r="Q951" s="116"/>
      <c r="R951" s="116"/>
      <c r="S951" s="116"/>
      <c r="T951" s="128">
        <v>49303156</v>
      </c>
      <c r="U951" s="116"/>
      <c r="V951" s="128" t="s">
        <v>136</v>
      </c>
      <c r="W951" s="128">
        <v>480</v>
      </c>
      <c r="X951" s="128">
        <v>638</v>
      </c>
      <c r="Y951" s="128">
        <v>22</v>
      </c>
      <c r="Z951" s="116" t="s">
        <v>56</v>
      </c>
      <c r="AA951" s="116"/>
      <c r="AB951" s="116"/>
      <c r="AC951" s="116"/>
      <c r="AD951" s="116"/>
      <c r="AE951" s="128">
        <v>395789944</v>
      </c>
      <c r="AF951" s="116"/>
      <c r="AG951" s="137" t="s">
        <v>58</v>
      </c>
      <c r="AH951" s="133">
        <v>44672</v>
      </c>
      <c r="AI951" s="133">
        <v>44672</v>
      </c>
      <c r="AJ951" s="133">
        <v>44674</v>
      </c>
      <c r="AK951" s="133">
        <v>44674</v>
      </c>
      <c r="AL951" s="116"/>
      <c r="AM951" s="128" t="s">
        <v>64</v>
      </c>
      <c r="AN951" s="116"/>
      <c r="AO951" s="116"/>
      <c r="AP951" s="116"/>
      <c r="AQ951" s="116"/>
      <c r="AR951" s="116"/>
      <c r="AS951" s="137" t="s">
        <v>53</v>
      </c>
      <c r="AT951" s="116"/>
      <c r="AU951" s="123"/>
      <c r="AV951" s="123"/>
      <c r="AW951" s="123"/>
      <c r="AX951" s="123"/>
      <c r="AY951" s="123"/>
      <c r="AZ951" s="123"/>
      <c r="BA951" s="116"/>
      <c r="BB951" s="116">
        <f t="shared" si="56"/>
        <v>17</v>
      </c>
      <c r="BC951" s="116">
        <f t="shared" si="57"/>
        <v>4</v>
      </c>
      <c r="BD951" s="116">
        <f t="shared" si="58"/>
        <v>2022</v>
      </c>
      <c r="BE951" s="124">
        <f t="shared" si="59"/>
        <v>0.30624000000000001</v>
      </c>
    </row>
    <row r="952" spans="1:57">
      <c r="A952" s="116"/>
      <c r="B952" s="116"/>
      <c r="C952" s="116">
        <v>395790064</v>
      </c>
      <c r="D952" s="116"/>
      <c r="E952" s="116" t="s">
        <v>481</v>
      </c>
      <c r="F952" s="116" t="s">
        <v>762</v>
      </c>
      <c r="G952" s="116" t="s">
        <v>2722</v>
      </c>
      <c r="H952" s="116"/>
      <c r="I952" s="116"/>
      <c r="J952" s="116"/>
      <c r="K952" s="116" t="s">
        <v>479</v>
      </c>
      <c r="L952" s="116" t="s">
        <v>1851</v>
      </c>
      <c r="M952" s="116" t="s">
        <v>2712</v>
      </c>
      <c r="N952" s="116" t="s">
        <v>2713</v>
      </c>
      <c r="O952" s="116">
        <v>76904</v>
      </c>
      <c r="P952" s="116"/>
      <c r="Q952" s="116"/>
      <c r="R952" s="116"/>
      <c r="S952" s="116"/>
      <c r="T952" s="116">
        <v>49303156</v>
      </c>
      <c r="U952" s="116"/>
      <c r="V952" s="116" t="s">
        <v>136</v>
      </c>
      <c r="W952" s="116">
        <v>480</v>
      </c>
      <c r="X952" s="116">
        <v>638</v>
      </c>
      <c r="Y952" s="116">
        <v>22</v>
      </c>
      <c r="Z952" s="116" t="s">
        <v>56</v>
      </c>
      <c r="AA952" s="116"/>
      <c r="AB952" s="116"/>
      <c r="AC952" s="116"/>
      <c r="AD952" s="116"/>
      <c r="AE952" s="116">
        <v>395790064</v>
      </c>
      <c r="AF952" s="116"/>
      <c r="AG952" s="137" t="s">
        <v>58</v>
      </c>
      <c r="AH952" s="114">
        <v>44672</v>
      </c>
      <c r="AI952" s="114">
        <v>44672</v>
      </c>
      <c r="AJ952" s="114">
        <v>44674</v>
      </c>
      <c r="AK952" s="114">
        <v>44674</v>
      </c>
      <c r="AL952" s="116"/>
      <c r="AM952" s="116" t="s">
        <v>64</v>
      </c>
      <c r="AN952" s="116"/>
      <c r="AO952" s="116"/>
      <c r="AP952" s="116"/>
      <c r="AQ952" s="116"/>
      <c r="AR952" s="116"/>
      <c r="AS952" s="137" t="s">
        <v>53</v>
      </c>
      <c r="AT952" s="116"/>
      <c r="AU952" s="123"/>
      <c r="AV952" s="123"/>
      <c r="AW952" s="123"/>
      <c r="AX952" s="123"/>
      <c r="AY952" s="123"/>
      <c r="AZ952" s="123"/>
      <c r="BA952" s="116"/>
      <c r="BB952" s="116">
        <f t="shared" si="56"/>
        <v>17</v>
      </c>
      <c r="BC952" s="116">
        <f t="shared" si="57"/>
        <v>4</v>
      </c>
      <c r="BD952" s="116">
        <f t="shared" si="58"/>
        <v>2022</v>
      </c>
      <c r="BE952" s="124">
        <f t="shared" si="59"/>
        <v>0.30624000000000001</v>
      </c>
    </row>
    <row r="953" spans="1:57">
      <c r="A953" s="116"/>
      <c r="B953" s="116"/>
      <c r="C953" s="128">
        <v>395790100</v>
      </c>
      <c r="D953" s="116"/>
      <c r="E953" s="128" t="s">
        <v>481</v>
      </c>
      <c r="F953" s="128" t="s">
        <v>762</v>
      </c>
      <c r="G953" s="116" t="s">
        <v>2722</v>
      </c>
      <c r="H953" s="116"/>
      <c r="I953" s="116"/>
      <c r="J953" s="116"/>
      <c r="K953" s="116" t="s">
        <v>479</v>
      </c>
      <c r="L953" s="116" t="s">
        <v>1851</v>
      </c>
      <c r="M953" s="116" t="s">
        <v>2712</v>
      </c>
      <c r="N953" s="116" t="s">
        <v>2713</v>
      </c>
      <c r="O953" s="116">
        <v>76904</v>
      </c>
      <c r="P953" s="116"/>
      <c r="Q953" s="116"/>
      <c r="R953" s="116"/>
      <c r="S953" s="116"/>
      <c r="T953" s="128">
        <v>49303156</v>
      </c>
      <c r="U953" s="116"/>
      <c r="V953" s="128" t="s">
        <v>136</v>
      </c>
      <c r="W953" s="128">
        <v>480</v>
      </c>
      <c r="X953" s="128">
        <v>638</v>
      </c>
      <c r="Y953" s="128">
        <v>22</v>
      </c>
      <c r="Z953" s="116" t="s">
        <v>56</v>
      </c>
      <c r="AA953" s="116"/>
      <c r="AB953" s="116"/>
      <c r="AC953" s="116"/>
      <c r="AD953" s="116"/>
      <c r="AE953" s="128">
        <v>395790100</v>
      </c>
      <c r="AF953" s="116"/>
      <c r="AG953" s="137" t="s">
        <v>58</v>
      </c>
      <c r="AH953" s="133">
        <v>44672</v>
      </c>
      <c r="AI953" s="133">
        <v>44672</v>
      </c>
      <c r="AJ953" s="133">
        <v>44674</v>
      </c>
      <c r="AK953" s="133">
        <v>44674</v>
      </c>
      <c r="AL953" s="116"/>
      <c r="AM953" s="128" t="s">
        <v>64</v>
      </c>
      <c r="AN953" s="116"/>
      <c r="AO953" s="116"/>
      <c r="AP953" s="116"/>
      <c r="AQ953" s="116"/>
      <c r="AR953" s="116"/>
      <c r="AS953" s="137" t="s">
        <v>53</v>
      </c>
      <c r="AT953" s="116"/>
      <c r="AU953" s="123"/>
      <c r="AV953" s="123"/>
      <c r="AW953" s="123"/>
      <c r="AX953" s="123"/>
      <c r="AY953" s="123"/>
      <c r="AZ953" s="123"/>
      <c r="BA953" s="116"/>
      <c r="BB953" s="116">
        <f t="shared" si="56"/>
        <v>17</v>
      </c>
      <c r="BC953" s="116">
        <f t="shared" si="57"/>
        <v>4</v>
      </c>
      <c r="BD953" s="116">
        <f t="shared" si="58"/>
        <v>2022</v>
      </c>
      <c r="BE953" s="124">
        <f t="shared" si="59"/>
        <v>0.30624000000000001</v>
      </c>
    </row>
    <row r="954" spans="1:57">
      <c r="A954" s="116"/>
      <c r="B954" s="116"/>
      <c r="C954" s="116">
        <v>395790122</v>
      </c>
      <c r="D954" s="116"/>
      <c r="E954" s="116" t="s">
        <v>481</v>
      </c>
      <c r="F954" s="116" t="s">
        <v>762</v>
      </c>
      <c r="G954" s="116" t="s">
        <v>2722</v>
      </c>
      <c r="H954" s="116"/>
      <c r="I954" s="116"/>
      <c r="J954" s="116"/>
      <c r="K954" s="116" t="s">
        <v>479</v>
      </c>
      <c r="L954" s="116" t="s">
        <v>1851</v>
      </c>
      <c r="M954" s="116" t="s">
        <v>2712</v>
      </c>
      <c r="N954" s="116" t="s">
        <v>2713</v>
      </c>
      <c r="O954" s="116">
        <v>76904</v>
      </c>
      <c r="P954" s="116"/>
      <c r="Q954" s="116"/>
      <c r="R954" s="116"/>
      <c r="S954" s="116"/>
      <c r="T954" s="116">
        <v>49303156</v>
      </c>
      <c r="U954" s="116"/>
      <c r="V954" s="116" t="s">
        <v>136</v>
      </c>
      <c r="W954" s="116">
        <v>480</v>
      </c>
      <c r="X954" s="116">
        <v>638</v>
      </c>
      <c r="Y954" s="116">
        <v>22</v>
      </c>
      <c r="Z954" s="116" t="s">
        <v>56</v>
      </c>
      <c r="AA954" s="116"/>
      <c r="AB954" s="116"/>
      <c r="AC954" s="116"/>
      <c r="AD954" s="116"/>
      <c r="AE954" s="116">
        <v>395790122</v>
      </c>
      <c r="AF954" s="116"/>
      <c r="AG954" s="137" t="s">
        <v>58</v>
      </c>
      <c r="AH954" s="114">
        <v>44672</v>
      </c>
      <c r="AI954" s="114">
        <v>44672</v>
      </c>
      <c r="AJ954" s="114">
        <v>44674</v>
      </c>
      <c r="AK954" s="114">
        <v>44674</v>
      </c>
      <c r="AL954" s="116"/>
      <c r="AM954" s="116" t="s">
        <v>64</v>
      </c>
      <c r="AN954" s="116"/>
      <c r="AO954" s="116"/>
      <c r="AP954" s="116"/>
      <c r="AQ954" s="116"/>
      <c r="AR954" s="116"/>
      <c r="AS954" s="137" t="s">
        <v>53</v>
      </c>
      <c r="AT954" s="116"/>
      <c r="AU954" s="123"/>
      <c r="AV954" s="123"/>
      <c r="AW954" s="123"/>
      <c r="AX954" s="123"/>
      <c r="AY954" s="123"/>
      <c r="AZ954" s="123"/>
      <c r="BA954" s="116"/>
      <c r="BB954" s="116">
        <f t="shared" si="56"/>
        <v>17</v>
      </c>
      <c r="BC954" s="116">
        <f t="shared" si="57"/>
        <v>4</v>
      </c>
      <c r="BD954" s="116">
        <f t="shared" si="58"/>
        <v>2022</v>
      </c>
      <c r="BE954" s="124">
        <f t="shared" si="59"/>
        <v>0.30624000000000001</v>
      </c>
    </row>
    <row r="955" spans="1:57">
      <c r="A955" s="116"/>
      <c r="B955" s="116"/>
      <c r="C955" s="128">
        <v>395790159</v>
      </c>
      <c r="D955" s="116"/>
      <c r="E955" s="128" t="s">
        <v>481</v>
      </c>
      <c r="F955" s="128" t="s">
        <v>762</v>
      </c>
      <c r="G955" s="116" t="s">
        <v>2722</v>
      </c>
      <c r="H955" s="116"/>
      <c r="I955" s="116"/>
      <c r="J955" s="116"/>
      <c r="K955" s="116" t="s">
        <v>479</v>
      </c>
      <c r="L955" s="116" t="s">
        <v>1851</v>
      </c>
      <c r="M955" s="116" t="s">
        <v>2712</v>
      </c>
      <c r="N955" s="116" t="s">
        <v>2713</v>
      </c>
      <c r="O955" s="116">
        <v>76904</v>
      </c>
      <c r="P955" s="116"/>
      <c r="Q955" s="116"/>
      <c r="R955" s="116"/>
      <c r="S955" s="116"/>
      <c r="T955" s="128">
        <v>49303156</v>
      </c>
      <c r="U955" s="116"/>
      <c r="V955" s="128" t="s">
        <v>136</v>
      </c>
      <c r="W955" s="128">
        <v>480</v>
      </c>
      <c r="X955" s="128">
        <v>638</v>
      </c>
      <c r="Y955" s="128">
        <v>22</v>
      </c>
      <c r="Z955" s="116" t="s">
        <v>56</v>
      </c>
      <c r="AA955" s="116"/>
      <c r="AB955" s="116"/>
      <c r="AC955" s="116"/>
      <c r="AD955" s="116"/>
      <c r="AE955" s="128">
        <v>395790159</v>
      </c>
      <c r="AF955" s="116"/>
      <c r="AG955" s="137" t="s">
        <v>58</v>
      </c>
      <c r="AH955" s="133">
        <v>44672</v>
      </c>
      <c r="AI955" s="133">
        <v>44672</v>
      </c>
      <c r="AJ955" s="133">
        <v>44674</v>
      </c>
      <c r="AK955" s="133">
        <v>44674</v>
      </c>
      <c r="AL955" s="116"/>
      <c r="AM955" s="128" t="s">
        <v>64</v>
      </c>
      <c r="AN955" s="116"/>
      <c r="AO955" s="116"/>
      <c r="AP955" s="116"/>
      <c r="AQ955" s="116"/>
      <c r="AR955" s="116"/>
      <c r="AS955" s="137" t="s">
        <v>53</v>
      </c>
      <c r="AT955" s="116"/>
      <c r="AU955" s="123"/>
      <c r="AV955" s="123"/>
      <c r="AW955" s="123"/>
      <c r="AX955" s="123"/>
      <c r="AY955" s="123"/>
      <c r="AZ955" s="123"/>
      <c r="BA955" s="116"/>
      <c r="BB955" s="116">
        <f t="shared" si="56"/>
        <v>17</v>
      </c>
      <c r="BC955" s="116">
        <f t="shared" si="57"/>
        <v>4</v>
      </c>
      <c r="BD955" s="116">
        <f t="shared" si="58"/>
        <v>2022</v>
      </c>
      <c r="BE955" s="124">
        <f t="shared" si="59"/>
        <v>0.30624000000000001</v>
      </c>
    </row>
    <row r="956" spans="1:57">
      <c r="A956" s="116"/>
      <c r="B956" s="116"/>
      <c r="C956" s="116">
        <v>395494957</v>
      </c>
      <c r="D956" s="116"/>
      <c r="E956" s="116" t="s">
        <v>481</v>
      </c>
      <c r="F956" s="116" t="s">
        <v>762</v>
      </c>
      <c r="G956" s="116" t="s">
        <v>2722</v>
      </c>
      <c r="H956" s="116"/>
      <c r="I956" s="116"/>
      <c r="J956" s="116"/>
      <c r="K956" s="116" t="s">
        <v>479</v>
      </c>
      <c r="L956" s="116" t="s">
        <v>1851</v>
      </c>
      <c r="M956" s="116" t="s">
        <v>2712</v>
      </c>
      <c r="N956" s="116" t="s">
        <v>2713</v>
      </c>
      <c r="O956" s="116">
        <v>76904</v>
      </c>
      <c r="P956" s="116"/>
      <c r="Q956" s="116"/>
      <c r="R956" s="116"/>
      <c r="S956" s="116"/>
      <c r="T956" s="116">
        <v>49303156</v>
      </c>
      <c r="U956" s="116"/>
      <c r="V956" s="116" t="s">
        <v>136</v>
      </c>
      <c r="W956" s="116">
        <v>480</v>
      </c>
      <c r="X956" s="116">
        <v>638</v>
      </c>
      <c r="Y956" s="116">
        <v>22</v>
      </c>
      <c r="Z956" s="116" t="s">
        <v>56</v>
      </c>
      <c r="AA956" s="116"/>
      <c r="AB956" s="116"/>
      <c r="AC956" s="116"/>
      <c r="AD956" s="116"/>
      <c r="AE956" s="116">
        <v>395494957</v>
      </c>
      <c r="AF956" s="116"/>
      <c r="AG956" s="137" t="s">
        <v>58</v>
      </c>
      <c r="AH956" s="114">
        <v>44672</v>
      </c>
      <c r="AI956" s="114">
        <v>44672</v>
      </c>
      <c r="AJ956" s="114">
        <v>44674</v>
      </c>
      <c r="AK956" s="114">
        <v>44674</v>
      </c>
      <c r="AL956" s="116"/>
      <c r="AM956" s="116" t="s">
        <v>64</v>
      </c>
      <c r="AN956" s="116"/>
      <c r="AO956" s="116"/>
      <c r="AP956" s="116"/>
      <c r="AQ956" s="116"/>
      <c r="AR956" s="116"/>
      <c r="AS956" s="137" t="s">
        <v>53</v>
      </c>
      <c r="AT956" s="116"/>
      <c r="AU956" s="123"/>
      <c r="AV956" s="123"/>
      <c r="AW956" s="123"/>
      <c r="AX956" s="123"/>
      <c r="AY956" s="123"/>
      <c r="AZ956" s="123"/>
      <c r="BA956" s="116"/>
      <c r="BB956" s="116">
        <f t="shared" si="56"/>
        <v>17</v>
      </c>
      <c r="BC956" s="116">
        <f t="shared" si="57"/>
        <v>4</v>
      </c>
      <c r="BD956" s="116">
        <f t="shared" si="58"/>
        <v>2022</v>
      </c>
      <c r="BE956" s="124">
        <f t="shared" si="59"/>
        <v>0.30624000000000001</v>
      </c>
    </row>
    <row r="957" spans="1:57">
      <c r="A957" s="116"/>
      <c r="B957" s="116"/>
      <c r="C957" s="128">
        <v>395789977</v>
      </c>
      <c r="D957" s="116"/>
      <c r="E957" s="128" t="s">
        <v>481</v>
      </c>
      <c r="F957" s="128" t="s">
        <v>762</v>
      </c>
      <c r="G957" s="116" t="s">
        <v>2722</v>
      </c>
      <c r="H957" s="116"/>
      <c r="I957" s="116"/>
      <c r="J957" s="116"/>
      <c r="K957" s="116" t="s">
        <v>479</v>
      </c>
      <c r="L957" s="116" t="s">
        <v>1851</v>
      </c>
      <c r="M957" s="116" t="s">
        <v>2712</v>
      </c>
      <c r="N957" s="116" t="s">
        <v>2713</v>
      </c>
      <c r="O957" s="116">
        <v>76904</v>
      </c>
      <c r="P957" s="116"/>
      <c r="Q957" s="116"/>
      <c r="R957" s="116"/>
      <c r="S957" s="116"/>
      <c r="T957" s="128">
        <v>49303156</v>
      </c>
      <c r="U957" s="116"/>
      <c r="V957" s="128" t="s">
        <v>136</v>
      </c>
      <c r="W957" s="128">
        <v>480</v>
      </c>
      <c r="X957" s="128">
        <v>638</v>
      </c>
      <c r="Y957" s="128">
        <v>22</v>
      </c>
      <c r="Z957" s="116" t="s">
        <v>56</v>
      </c>
      <c r="AA957" s="116"/>
      <c r="AB957" s="116"/>
      <c r="AC957" s="116"/>
      <c r="AD957" s="116"/>
      <c r="AE957" s="128">
        <v>395789977</v>
      </c>
      <c r="AF957" s="116"/>
      <c r="AG957" s="137" t="s">
        <v>58</v>
      </c>
      <c r="AH957" s="133">
        <v>44673</v>
      </c>
      <c r="AI957" s="133">
        <v>44673</v>
      </c>
      <c r="AJ957" s="133">
        <v>44674</v>
      </c>
      <c r="AK957" s="133">
        <v>44674</v>
      </c>
      <c r="AL957" s="116"/>
      <c r="AM957" s="128" t="s">
        <v>64</v>
      </c>
      <c r="AN957" s="116"/>
      <c r="AO957" s="116"/>
      <c r="AP957" s="116"/>
      <c r="AQ957" s="116"/>
      <c r="AR957" s="116"/>
      <c r="AS957" s="137" t="s">
        <v>53</v>
      </c>
      <c r="AT957" s="116"/>
      <c r="AU957" s="123"/>
      <c r="AV957" s="123"/>
      <c r="AW957" s="123"/>
      <c r="AX957" s="123"/>
      <c r="AY957" s="123"/>
      <c r="AZ957" s="123"/>
      <c r="BA957" s="116"/>
      <c r="BB957" s="116">
        <f t="shared" si="56"/>
        <v>17</v>
      </c>
      <c r="BC957" s="116">
        <f t="shared" si="57"/>
        <v>4</v>
      </c>
      <c r="BD957" s="116">
        <f t="shared" si="58"/>
        <v>2022</v>
      </c>
      <c r="BE957" s="124">
        <f t="shared" si="59"/>
        <v>0.30624000000000001</v>
      </c>
    </row>
    <row r="958" spans="1:57">
      <c r="A958" s="116"/>
      <c r="B958" s="116"/>
      <c r="C958" s="116">
        <v>395909536</v>
      </c>
      <c r="D958" s="116"/>
      <c r="E958" s="116" t="s">
        <v>481</v>
      </c>
      <c r="F958" s="116" t="s">
        <v>762</v>
      </c>
      <c r="G958" s="116" t="s">
        <v>2722</v>
      </c>
      <c r="H958" s="116"/>
      <c r="I958" s="116"/>
      <c r="J958" s="116"/>
      <c r="K958" s="116" t="s">
        <v>479</v>
      </c>
      <c r="L958" s="116" t="s">
        <v>1851</v>
      </c>
      <c r="M958" s="116" t="s">
        <v>2712</v>
      </c>
      <c r="N958" s="116" t="s">
        <v>2713</v>
      </c>
      <c r="O958" s="116">
        <v>76904</v>
      </c>
      <c r="P958" s="116"/>
      <c r="Q958" s="116"/>
      <c r="R958" s="116"/>
      <c r="S958" s="116"/>
      <c r="T958" s="116">
        <v>49303156</v>
      </c>
      <c r="U958" s="116"/>
      <c r="V958" s="116" t="s">
        <v>136</v>
      </c>
      <c r="W958" s="116">
        <v>480</v>
      </c>
      <c r="X958" s="116">
        <v>638</v>
      </c>
      <c r="Y958" s="116">
        <v>22</v>
      </c>
      <c r="Z958" s="116" t="s">
        <v>56</v>
      </c>
      <c r="AA958" s="116"/>
      <c r="AB958" s="116"/>
      <c r="AC958" s="116"/>
      <c r="AD958" s="116"/>
      <c r="AE958" s="116">
        <v>395909536</v>
      </c>
      <c r="AF958" s="116"/>
      <c r="AG958" s="137" t="s">
        <v>58</v>
      </c>
      <c r="AH958" s="114">
        <v>44673</v>
      </c>
      <c r="AI958" s="114">
        <v>44673</v>
      </c>
      <c r="AJ958" s="114">
        <v>44676</v>
      </c>
      <c r="AK958" s="114">
        <v>44676</v>
      </c>
      <c r="AL958" s="116"/>
      <c r="AM958" s="116" t="s">
        <v>64</v>
      </c>
      <c r="AN958" s="116"/>
      <c r="AO958" s="116"/>
      <c r="AP958" s="116"/>
      <c r="AQ958" s="116"/>
      <c r="AR958" s="116"/>
      <c r="AS958" s="137" t="s">
        <v>53</v>
      </c>
      <c r="AT958" s="116"/>
      <c r="AU958" s="123"/>
      <c r="AV958" s="123"/>
      <c r="AW958" s="123"/>
      <c r="AX958" s="123"/>
      <c r="AY958" s="123"/>
      <c r="AZ958" s="123"/>
      <c r="BA958" s="116"/>
      <c r="BB958" s="116">
        <f t="shared" si="56"/>
        <v>17</v>
      </c>
      <c r="BC958" s="116">
        <f t="shared" si="57"/>
        <v>4</v>
      </c>
      <c r="BD958" s="116">
        <f t="shared" si="58"/>
        <v>2022</v>
      </c>
      <c r="BE958" s="124">
        <f t="shared" si="59"/>
        <v>0.30624000000000001</v>
      </c>
    </row>
    <row r="959" spans="1:57">
      <c r="A959" s="116"/>
      <c r="B959" s="116"/>
      <c r="C959" s="116">
        <v>395909747</v>
      </c>
      <c r="D959" s="116"/>
      <c r="E959" s="116" t="s">
        <v>481</v>
      </c>
      <c r="F959" s="116" t="s">
        <v>762</v>
      </c>
      <c r="G959" s="116" t="s">
        <v>2722</v>
      </c>
      <c r="H959" s="116"/>
      <c r="I959" s="116"/>
      <c r="J959" s="116"/>
      <c r="K959" s="116" t="s">
        <v>479</v>
      </c>
      <c r="L959" s="116" t="s">
        <v>1851</v>
      </c>
      <c r="M959" s="116" t="s">
        <v>2712</v>
      </c>
      <c r="N959" s="116" t="s">
        <v>2713</v>
      </c>
      <c r="O959" s="116">
        <v>76904</v>
      </c>
      <c r="P959" s="116"/>
      <c r="Q959" s="116"/>
      <c r="R959" s="116"/>
      <c r="S959" s="116"/>
      <c r="T959" s="116">
        <v>49303156</v>
      </c>
      <c r="U959" s="116"/>
      <c r="V959" s="116" t="s">
        <v>136</v>
      </c>
      <c r="W959" s="116">
        <v>480</v>
      </c>
      <c r="X959" s="116">
        <v>638</v>
      </c>
      <c r="Y959" s="116">
        <v>22</v>
      </c>
      <c r="Z959" s="116" t="s">
        <v>56</v>
      </c>
      <c r="AA959" s="116"/>
      <c r="AB959" s="116"/>
      <c r="AC959" s="116"/>
      <c r="AD959" s="116"/>
      <c r="AE959" s="116">
        <v>395909747</v>
      </c>
      <c r="AF959" s="116"/>
      <c r="AG959" s="137" t="s">
        <v>58</v>
      </c>
      <c r="AH959" s="114">
        <v>44673</v>
      </c>
      <c r="AI959" s="114">
        <v>44673</v>
      </c>
      <c r="AJ959" s="114">
        <v>44676</v>
      </c>
      <c r="AK959" s="114">
        <v>44676</v>
      </c>
      <c r="AL959" s="116"/>
      <c r="AM959" s="116" t="s">
        <v>64</v>
      </c>
      <c r="AN959" s="116"/>
      <c r="AO959" s="116"/>
      <c r="AP959" s="116"/>
      <c r="AQ959" s="116"/>
      <c r="AR959" s="116"/>
      <c r="AS959" s="137" t="s">
        <v>53</v>
      </c>
      <c r="AT959" s="116"/>
      <c r="AU959" s="123"/>
      <c r="AV959" s="123"/>
      <c r="AW959" s="123"/>
      <c r="AX959" s="123"/>
      <c r="AY959" s="123"/>
      <c r="AZ959" s="123"/>
      <c r="BA959" s="116"/>
      <c r="BB959" s="116">
        <f t="shared" si="56"/>
        <v>17</v>
      </c>
      <c r="BC959" s="116">
        <f t="shared" si="57"/>
        <v>4</v>
      </c>
      <c r="BD959" s="116">
        <f t="shared" si="58"/>
        <v>2022</v>
      </c>
      <c r="BE959" s="124">
        <f t="shared" si="59"/>
        <v>0.30624000000000001</v>
      </c>
    </row>
    <row r="960" spans="1:57">
      <c r="A960" s="116"/>
      <c r="B960" s="116"/>
      <c r="C960" s="116">
        <v>395909823</v>
      </c>
      <c r="D960" s="116"/>
      <c r="E960" s="116" t="s">
        <v>481</v>
      </c>
      <c r="F960" s="116" t="s">
        <v>762</v>
      </c>
      <c r="G960" s="116" t="s">
        <v>2722</v>
      </c>
      <c r="H960" s="116"/>
      <c r="I960" s="116"/>
      <c r="J960" s="116"/>
      <c r="K960" s="116" t="s">
        <v>479</v>
      </c>
      <c r="L960" s="116" t="s">
        <v>1851</v>
      </c>
      <c r="M960" s="116" t="s">
        <v>2712</v>
      </c>
      <c r="N960" s="116" t="s">
        <v>2713</v>
      </c>
      <c r="O960" s="116">
        <v>76904</v>
      </c>
      <c r="P960" s="116"/>
      <c r="Q960" s="116"/>
      <c r="R960" s="116"/>
      <c r="S960" s="116"/>
      <c r="T960" s="116">
        <v>49303156</v>
      </c>
      <c r="U960" s="116"/>
      <c r="V960" s="116" t="s">
        <v>136</v>
      </c>
      <c r="W960" s="116">
        <v>480</v>
      </c>
      <c r="X960" s="116">
        <v>638</v>
      </c>
      <c r="Y960" s="116">
        <v>22</v>
      </c>
      <c r="Z960" s="116" t="s">
        <v>56</v>
      </c>
      <c r="AA960" s="116"/>
      <c r="AB960" s="116"/>
      <c r="AC960" s="116"/>
      <c r="AD960" s="116"/>
      <c r="AE960" s="116">
        <v>395909823</v>
      </c>
      <c r="AF960" s="116"/>
      <c r="AG960" s="137" t="s">
        <v>58</v>
      </c>
      <c r="AH960" s="114">
        <v>44673</v>
      </c>
      <c r="AI960" s="114">
        <v>44673</v>
      </c>
      <c r="AJ960" s="114">
        <v>44676</v>
      </c>
      <c r="AK960" s="114">
        <v>44676</v>
      </c>
      <c r="AL960" s="116"/>
      <c r="AM960" s="116" t="s">
        <v>64</v>
      </c>
      <c r="AN960" s="116"/>
      <c r="AO960" s="116"/>
      <c r="AP960" s="116"/>
      <c r="AQ960" s="116"/>
      <c r="AR960" s="116"/>
      <c r="AS960" s="137" t="s">
        <v>53</v>
      </c>
      <c r="AT960" s="116"/>
      <c r="AU960" s="123"/>
      <c r="AV960" s="123"/>
      <c r="AW960" s="123"/>
      <c r="AX960" s="123"/>
      <c r="AY960" s="123"/>
      <c r="AZ960" s="123"/>
      <c r="BA960" s="116"/>
      <c r="BB960" s="116">
        <f t="shared" si="56"/>
        <v>17</v>
      </c>
      <c r="BC960" s="116">
        <f t="shared" si="57"/>
        <v>4</v>
      </c>
      <c r="BD960" s="116">
        <f t="shared" si="58"/>
        <v>2022</v>
      </c>
      <c r="BE960" s="124">
        <f t="shared" si="59"/>
        <v>0.30624000000000001</v>
      </c>
    </row>
    <row r="961" spans="1:57">
      <c r="A961" s="116"/>
      <c r="B961" s="116"/>
      <c r="C961" s="116">
        <v>395909899</v>
      </c>
      <c r="D961" s="116"/>
      <c r="E961" s="116" t="s">
        <v>481</v>
      </c>
      <c r="F961" s="116" t="s">
        <v>762</v>
      </c>
      <c r="G961" s="116" t="s">
        <v>2722</v>
      </c>
      <c r="H961" s="116"/>
      <c r="I961" s="116"/>
      <c r="J961" s="116"/>
      <c r="K961" s="116" t="s">
        <v>479</v>
      </c>
      <c r="L961" s="116" t="s">
        <v>1851</v>
      </c>
      <c r="M961" s="116" t="s">
        <v>2712</v>
      </c>
      <c r="N961" s="116" t="s">
        <v>2713</v>
      </c>
      <c r="O961" s="116">
        <v>76904</v>
      </c>
      <c r="P961" s="116"/>
      <c r="Q961" s="116"/>
      <c r="R961" s="116"/>
      <c r="S961" s="116"/>
      <c r="T961" s="116">
        <v>49303156</v>
      </c>
      <c r="U961" s="116"/>
      <c r="V961" s="116" t="s">
        <v>136</v>
      </c>
      <c r="W961" s="116">
        <v>480</v>
      </c>
      <c r="X961" s="116">
        <v>638</v>
      </c>
      <c r="Y961" s="116">
        <v>22</v>
      </c>
      <c r="Z961" s="116" t="s">
        <v>56</v>
      </c>
      <c r="AA961" s="116"/>
      <c r="AB961" s="116"/>
      <c r="AC961" s="116"/>
      <c r="AD961" s="116"/>
      <c r="AE961" s="116">
        <v>395909899</v>
      </c>
      <c r="AF961" s="116"/>
      <c r="AG961" s="137" t="s">
        <v>58</v>
      </c>
      <c r="AH961" s="114">
        <v>44673</v>
      </c>
      <c r="AI961" s="114">
        <v>44673</v>
      </c>
      <c r="AJ961" s="114">
        <v>44676</v>
      </c>
      <c r="AK961" s="114">
        <v>44676</v>
      </c>
      <c r="AL961" s="116"/>
      <c r="AM961" s="116" t="s">
        <v>64</v>
      </c>
      <c r="AN961" s="116"/>
      <c r="AO961" s="116"/>
      <c r="AP961" s="116"/>
      <c r="AQ961" s="116"/>
      <c r="AR961" s="116"/>
      <c r="AS961" s="137" t="s">
        <v>53</v>
      </c>
      <c r="AT961" s="116"/>
      <c r="AU961" s="123"/>
      <c r="AV961" s="123"/>
      <c r="AW961" s="123"/>
      <c r="AX961" s="123"/>
      <c r="AY961" s="123"/>
      <c r="AZ961" s="123"/>
      <c r="BA961" s="116"/>
      <c r="BB961" s="116">
        <f t="shared" si="56"/>
        <v>17</v>
      </c>
      <c r="BC961" s="116">
        <f t="shared" si="57"/>
        <v>4</v>
      </c>
      <c r="BD961" s="116">
        <f t="shared" si="58"/>
        <v>2022</v>
      </c>
      <c r="BE961" s="124">
        <f t="shared" si="59"/>
        <v>0.30624000000000001</v>
      </c>
    </row>
    <row r="962" spans="1:57">
      <c r="A962" s="116"/>
      <c r="B962" s="116"/>
      <c r="C962" s="116">
        <v>395909930</v>
      </c>
      <c r="D962" s="116"/>
      <c r="E962" s="116" t="s">
        <v>481</v>
      </c>
      <c r="F962" s="116" t="s">
        <v>762</v>
      </c>
      <c r="G962" s="116" t="s">
        <v>2722</v>
      </c>
      <c r="H962" s="116"/>
      <c r="I962" s="116"/>
      <c r="J962" s="116"/>
      <c r="K962" s="116" t="s">
        <v>479</v>
      </c>
      <c r="L962" s="116" t="s">
        <v>1851</v>
      </c>
      <c r="M962" s="116" t="s">
        <v>2712</v>
      </c>
      <c r="N962" s="116" t="s">
        <v>2713</v>
      </c>
      <c r="O962" s="116">
        <v>76904</v>
      </c>
      <c r="P962" s="116"/>
      <c r="Q962" s="116"/>
      <c r="R962" s="116"/>
      <c r="S962" s="116"/>
      <c r="T962" s="116">
        <v>49303156</v>
      </c>
      <c r="U962" s="116"/>
      <c r="V962" s="116" t="s">
        <v>136</v>
      </c>
      <c r="W962" s="116">
        <v>480</v>
      </c>
      <c r="X962" s="116">
        <v>638</v>
      </c>
      <c r="Y962" s="116">
        <v>22</v>
      </c>
      <c r="Z962" s="116" t="s">
        <v>56</v>
      </c>
      <c r="AA962" s="116"/>
      <c r="AB962" s="116"/>
      <c r="AC962" s="116"/>
      <c r="AD962" s="116"/>
      <c r="AE962" s="116">
        <v>395909930</v>
      </c>
      <c r="AF962" s="116"/>
      <c r="AG962" s="137" t="s">
        <v>58</v>
      </c>
      <c r="AH962" s="114">
        <v>44673</v>
      </c>
      <c r="AI962" s="114">
        <v>44673</v>
      </c>
      <c r="AJ962" s="114">
        <v>44676</v>
      </c>
      <c r="AK962" s="114">
        <v>44676</v>
      </c>
      <c r="AL962" s="116"/>
      <c r="AM962" s="116" t="s">
        <v>64</v>
      </c>
      <c r="AN962" s="116"/>
      <c r="AO962" s="116"/>
      <c r="AP962" s="116"/>
      <c r="AQ962" s="116"/>
      <c r="AR962" s="116"/>
      <c r="AS962" s="137" t="s">
        <v>53</v>
      </c>
      <c r="AT962" s="116"/>
      <c r="AU962" s="123"/>
      <c r="AV962" s="123"/>
      <c r="AW962" s="123"/>
      <c r="AX962" s="123"/>
      <c r="AY962" s="123"/>
      <c r="AZ962" s="123"/>
      <c r="BA962" s="116"/>
      <c r="BB962" s="116">
        <f t="shared" ref="BB962:BB1025" si="60">WEEKNUM(AI962)</f>
        <v>17</v>
      </c>
      <c r="BC962" s="116">
        <f t="shared" ref="BC962:BC1025" si="61">MONTH(AI962)</f>
        <v>4</v>
      </c>
      <c r="BD962" s="116">
        <f t="shared" ref="BD962:BD1025" si="62">YEAR(AI962)</f>
        <v>2022</v>
      </c>
      <c r="BE962" s="124">
        <f t="shared" ref="BE962:BE1025" si="63">W962*X962/1000000</f>
        <v>0.30624000000000001</v>
      </c>
    </row>
    <row r="963" spans="1:57">
      <c r="A963" s="116"/>
      <c r="B963" s="116"/>
      <c r="C963" s="116">
        <v>395926414</v>
      </c>
      <c r="D963" s="116"/>
      <c r="E963" s="116" t="s">
        <v>481</v>
      </c>
      <c r="F963" s="116" t="s">
        <v>762</v>
      </c>
      <c r="G963" s="116" t="s">
        <v>2722</v>
      </c>
      <c r="H963" s="116"/>
      <c r="I963" s="116"/>
      <c r="J963" s="116"/>
      <c r="K963" s="116" t="s">
        <v>479</v>
      </c>
      <c r="L963" s="116" t="s">
        <v>1851</v>
      </c>
      <c r="M963" s="116" t="s">
        <v>2712</v>
      </c>
      <c r="N963" s="116" t="s">
        <v>2713</v>
      </c>
      <c r="O963" s="116">
        <v>76904</v>
      </c>
      <c r="P963" s="116"/>
      <c r="Q963" s="116"/>
      <c r="R963" s="116"/>
      <c r="S963" s="116"/>
      <c r="T963" s="116">
        <v>49303156</v>
      </c>
      <c r="U963" s="116"/>
      <c r="V963" s="116" t="s">
        <v>136</v>
      </c>
      <c r="W963" s="116">
        <v>480</v>
      </c>
      <c r="X963" s="116">
        <v>638</v>
      </c>
      <c r="Y963" s="116">
        <v>22</v>
      </c>
      <c r="Z963" s="116" t="s">
        <v>56</v>
      </c>
      <c r="AA963" s="116"/>
      <c r="AB963" s="116"/>
      <c r="AC963" s="116"/>
      <c r="AD963" s="116"/>
      <c r="AE963" s="116">
        <v>395926414</v>
      </c>
      <c r="AF963" s="116"/>
      <c r="AG963" s="137" t="s">
        <v>58</v>
      </c>
      <c r="AH963" s="114">
        <v>44677</v>
      </c>
      <c r="AI963" s="114">
        <v>44677</v>
      </c>
      <c r="AJ963" s="114">
        <v>44679</v>
      </c>
      <c r="AK963" s="116"/>
      <c r="AL963" s="116"/>
      <c r="AM963" s="116" t="s">
        <v>175</v>
      </c>
      <c r="AN963" s="116"/>
      <c r="AO963" s="116"/>
      <c r="AP963" s="116"/>
      <c r="AQ963" s="116"/>
      <c r="AR963" s="116"/>
      <c r="AS963" s="137" t="s">
        <v>53</v>
      </c>
      <c r="AT963" s="116"/>
      <c r="AU963" s="123"/>
      <c r="AV963" s="123"/>
      <c r="AW963" s="123"/>
      <c r="AX963" s="123"/>
      <c r="AY963" s="123"/>
      <c r="AZ963" s="123"/>
      <c r="BA963" s="116"/>
      <c r="BB963" s="116">
        <f t="shared" si="60"/>
        <v>18</v>
      </c>
      <c r="BC963" s="116">
        <f t="shared" si="61"/>
        <v>4</v>
      </c>
      <c r="BD963" s="116">
        <f t="shared" si="62"/>
        <v>2022</v>
      </c>
      <c r="BE963" s="124">
        <f t="shared" si="63"/>
        <v>0.30624000000000001</v>
      </c>
    </row>
    <row r="964" spans="1:57">
      <c r="A964" s="116"/>
      <c r="B964" s="116"/>
      <c r="C964" s="116">
        <v>395926525</v>
      </c>
      <c r="D964" s="116"/>
      <c r="E964" s="116" t="s">
        <v>481</v>
      </c>
      <c r="F964" s="116" t="s">
        <v>762</v>
      </c>
      <c r="G964" s="116" t="s">
        <v>2722</v>
      </c>
      <c r="H964" s="116"/>
      <c r="I964" s="116"/>
      <c r="J964" s="116"/>
      <c r="K964" s="116" t="s">
        <v>479</v>
      </c>
      <c r="L964" s="116" t="s">
        <v>1851</v>
      </c>
      <c r="M964" s="116" t="s">
        <v>2712</v>
      </c>
      <c r="N964" s="116" t="s">
        <v>2713</v>
      </c>
      <c r="O964" s="116">
        <v>76904</v>
      </c>
      <c r="P964" s="116"/>
      <c r="Q964" s="116"/>
      <c r="R964" s="116"/>
      <c r="S964" s="116"/>
      <c r="T964" s="116">
        <v>49303156</v>
      </c>
      <c r="U964" s="116"/>
      <c r="V964" s="116" t="s">
        <v>136</v>
      </c>
      <c r="W964" s="116">
        <v>480</v>
      </c>
      <c r="X964" s="116">
        <v>638</v>
      </c>
      <c r="Y964" s="116">
        <v>22</v>
      </c>
      <c r="Z964" s="116" t="s">
        <v>56</v>
      </c>
      <c r="AA964" s="116"/>
      <c r="AB964" s="116"/>
      <c r="AC964" s="116"/>
      <c r="AD964" s="116"/>
      <c r="AE964" s="116">
        <v>395926525</v>
      </c>
      <c r="AF964" s="116"/>
      <c r="AG964" s="137" t="s">
        <v>58</v>
      </c>
      <c r="AH964" s="114">
        <v>44677</v>
      </c>
      <c r="AI964" s="114">
        <v>44677</v>
      </c>
      <c r="AJ964" s="114">
        <v>44679</v>
      </c>
      <c r="AK964" s="116"/>
      <c r="AL964" s="116"/>
      <c r="AM964" s="116" t="s">
        <v>175</v>
      </c>
      <c r="AN964" s="116"/>
      <c r="AO964" s="116"/>
      <c r="AP964" s="116"/>
      <c r="AQ964" s="116"/>
      <c r="AR964" s="116"/>
      <c r="AS964" s="137" t="s">
        <v>53</v>
      </c>
      <c r="AT964" s="116"/>
      <c r="AU964" s="123"/>
      <c r="AV964" s="123"/>
      <c r="AW964" s="123"/>
      <c r="AX964" s="123"/>
      <c r="AY964" s="123"/>
      <c r="AZ964" s="123"/>
      <c r="BA964" s="116"/>
      <c r="BB964" s="116">
        <f t="shared" si="60"/>
        <v>18</v>
      </c>
      <c r="BC964" s="116">
        <f t="shared" si="61"/>
        <v>4</v>
      </c>
      <c r="BD964" s="116">
        <f t="shared" si="62"/>
        <v>2022</v>
      </c>
      <c r="BE964" s="124">
        <f t="shared" si="63"/>
        <v>0.30624000000000001</v>
      </c>
    </row>
    <row r="965" spans="1:57">
      <c r="A965" s="116"/>
      <c r="B965" s="116"/>
      <c r="C965" s="116">
        <v>395926596</v>
      </c>
      <c r="D965" s="116"/>
      <c r="E965" s="116" t="s">
        <v>481</v>
      </c>
      <c r="F965" s="116" t="s">
        <v>762</v>
      </c>
      <c r="G965" s="116" t="s">
        <v>2722</v>
      </c>
      <c r="H965" s="116"/>
      <c r="I965" s="116"/>
      <c r="J965" s="116"/>
      <c r="K965" s="116" t="s">
        <v>479</v>
      </c>
      <c r="L965" s="116" t="s">
        <v>1851</v>
      </c>
      <c r="M965" s="116" t="s">
        <v>2712</v>
      </c>
      <c r="N965" s="116" t="s">
        <v>2713</v>
      </c>
      <c r="O965" s="116">
        <v>76904</v>
      </c>
      <c r="P965" s="116"/>
      <c r="Q965" s="116"/>
      <c r="R965" s="116"/>
      <c r="S965" s="116"/>
      <c r="T965" s="116">
        <v>49303156</v>
      </c>
      <c r="U965" s="116"/>
      <c r="V965" s="116" t="s">
        <v>136</v>
      </c>
      <c r="W965" s="116">
        <v>480</v>
      </c>
      <c r="X965" s="116">
        <v>638</v>
      </c>
      <c r="Y965" s="116">
        <v>22</v>
      </c>
      <c r="Z965" s="116" t="s">
        <v>56</v>
      </c>
      <c r="AA965" s="116"/>
      <c r="AB965" s="116"/>
      <c r="AC965" s="116"/>
      <c r="AD965" s="116"/>
      <c r="AE965" s="116">
        <v>395926596</v>
      </c>
      <c r="AF965" s="116"/>
      <c r="AG965" s="137" t="s">
        <v>58</v>
      </c>
      <c r="AH965" s="114">
        <v>44677</v>
      </c>
      <c r="AI965" s="114">
        <v>44677</v>
      </c>
      <c r="AJ965" s="114">
        <v>44679</v>
      </c>
      <c r="AK965" s="116"/>
      <c r="AL965" s="116"/>
      <c r="AM965" s="116" t="s">
        <v>175</v>
      </c>
      <c r="AN965" s="116"/>
      <c r="AO965" s="116"/>
      <c r="AP965" s="116"/>
      <c r="AQ965" s="116"/>
      <c r="AR965" s="116"/>
      <c r="AS965" s="137" t="s">
        <v>53</v>
      </c>
      <c r="AT965" s="116"/>
      <c r="AU965" s="123"/>
      <c r="AV965" s="123"/>
      <c r="AW965" s="123"/>
      <c r="AX965" s="123"/>
      <c r="AY965" s="123"/>
      <c r="AZ965" s="123"/>
      <c r="BA965" s="116"/>
      <c r="BB965" s="116">
        <f t="shared" si="60"/>
        <v>18</v>
      </c>
      <c r="BC965" s="116">
        <f t="shared" si="61"/>
        <v>4</v>
      </c>
      <c r="BD965" s="116">
        <f t="shared" si="62"/>
        <v>2022</v>
      </c>
      <c r="BE965" s="124">
        <f t="shared" si="63"/>
        <v>0.30624000000000001</v>
      </c>
    </row>
    <row r="966" spans="1:57">
      <c r="A966" s="116"/>
      <c r="B966" s="116"/>
      <c r="C966" s="116">
        <v>395926607</v>
      </c>
      <c r="D966" s="116"/>
      <c r="E966" s="116" t="s">
        <v>481</v>
      </c>
      <c r="F966" s="116" t="s">
        <v>762</v>
      </c>
      <c r="G966" s="116" t="s">
        <v>2722</v>
      </c>
      <c r="H966" s="116"/>
      <c r="I966" s="116"/>
      <c r="J966" s="116"/>
      <c r="K966" s="116" t="s">
        <v>479</v>
      </c>
      <c r="L966" s="116" t="s">
        <v>1851</v>
      </c>
      <c r="M966" s="116" t="s">
        <v>2712</v>
      </c>
      <c r="N966" s="116" t="s">
        <v>2713</v>
      </c>
      <c r="O966" s="116">
        <v>76904</v>
      </c>
      <c r="P966" s="116"/>
      <c r="Q966" s="116"/>
      <c r="R966" s="116"/>
      <c r="S966" s="116"/>
      <c r="T966" s="116">
        <v>49303156</v>
      </c>
      <c r="U966" s="116"/>
      <c r="V966" s="116" t="s">
        <v>136</v>
      </c>
      <c r="W966" s="116">
        <v>480</v>
      </c>
      <c r="X966" s="116">
        <v>638</v>
      </c>
      <c r="Y966" s="116">
        <v>22</v>
      </c>
      <c r="Z966" s="116" t="s">
        <v>56</v>
      </c>
      <c r="AA966" s="116"/>
      <c r="AB966" s="116"/>
      <c r="AC966" s="116"/>
      <c r="AD966" s="116"/>
      <c r="AE966" s="116">
        <v>395926607</v>
      </c>
      <c r="AF966" s="116"/>
      <c r="AG966" s="137" t="s">
        <v>58</v>
      </c>
      <c r="AH966" s="114">
        <v>44677</v>
      </c>
      <c r="AI966" s="114">
        <v>44677</v>
      </c>
      <c r="AJ966" s="114">
        <v>44680</v>
      </c>
      <c r="AK966" s="116"/>
      <c r="AL966" s="116"/>
      <c r="AM966" s="116" t="s">
        <v>175</v>
      </c>
      <c r="AN966" s="116"/>
      <c r="AO966" s="116"/>
      <c r="AP966" s="116"/>
      <c r="AQ966" s="116"/>
      <c r="AR966" s="116"/>
      <c r="AS966" s="137" t="s">
        <v>53</v>
      </c>
      <c r="AT966" s="116"/>
      <c r="AU966" s="123"/>
      <c r="AV966" s="123"/>
      <c r="AW966" s="123"/>
      <c r="AX966" s="123"/>
      <c r="AY966" s="123"/>
      <c r="AZ966" s="123"/>
      <c r="BA966" s="116"/>
      <c r="BB966" s="116">
        <f t="shared" si="60"/>
        <v>18</v>
      </c>
      <c r="BC966" s="116">
        <f t="shared" si="61"/>
        <v>4</v>
      </c>
      <c r="BD966" s="116">
        <f t="shared" si="62"/>
        <v>2022</v>
      </c>
      <c r="BE966" s="124">
        <f t="shared" si="63"/>
        <v>0.30624000000000001</v>
      </c>
    </row>
    <row r="967" spans="1:57">
      <c r="A967" s="116"/>
      <c r="B967" s="116"/>
      <c r="C967" s="116">
        <v>395926631</v>
      </c>
      <c r="D967" s="116"/>
      <c r="E967" s="116" t="s">
        <v>481</v>
      </c>
      <c r="F967" s="116" t="s">
        <v>762</v>
      </c>
      <c r="G967" s="116" t="s">
        <v>2723</v>
      </c>
      <c r="H967" s="116"/>
      <c r="I967" s="116"/>
      <c r="J967" s="116"/>
      <c r="K967" s="116" t="s">
        <v>479</v>
      </c>
      <c r="L967" s="116" t="s">
        <v>1851</v>
      </c>
      <c r="M967" s="116" t="s">
        <v>2712</v>
      </c>
      <c r="N967" s="116" t="s">
        <v>2713</v>
      </c>
      <c r="O967" s="116">
        <v>76904</v>
      </c>
      <c r="P967" s="116"/>
      <c r="Q967" s="116"/>
      <c r="R967" s="116"/>
      <c r="S967" s="116"/>
      <c r="T967" s="116">
        <v>49303156</v>
      </c>
      <c r="U967" s="116"/>
      <c r="V967" s="116" t="s">
        <v>136</v>
      </c>
      <c r="W967" s="116">
        <v>480</v>
      </c>
      <c r="X967" s="116">
        <v>638</v>
      </c>
      <c r="Y967" s="116">
        <v>22</v>
      </c>
      <c r="Z967" s="116" t="s">
        <v>56</v>
      </c>
      <c r="AA967" s="116"/>
      <c r="AB967" s="116"/>
      <c r="AC967" s="116"/>
      <c r="AD967" s="116"/>
      <c r="AE967" s="116">
        <v>395926631</v>
      </c>
      <c r="AF967" s="116"/>
      <c r="AG967" s="137" t="s">
        <v>58</v>
      </c>
      <c r="AH967" s="114">
        <v>44677</v>
      </c>
      <c r="AI967" s="114">
        <v>44677</v>
      </c>
      <c r="AJ967" s="114">
        <v>44679</v>
      </c>
      <c r="AK967" s="116"/>
      <c r="AL967" s="116"/>
      <c r="AM967" s="116" t="s">
        <v>175</v>
      </c>
      <c r="AN967" s="116"/>
      <c r="AO967" s="116"/>
      <c r="AP967" s="116"/>
      <c r="AQ967" s="116"/>
      <c r="AR967" s="116"/>
      <c r="AS967" s="137" t="s">
        <v>53</v>
      </c>
      <c r="AT967" s="116"/>
      <c r="AU967" s="123"/>
      <c r="AV967" s="123"/>
      <c r="AW967" s="123"/>
      <c r="AX967" s="123"/>
      <c r="AY967" s="123"/>
      <c r="AZ967" s="123"/>
      <c r="BA967" s="116"/>
      <c r="BB967" s="116">
        <f t="shared" si="60"/>
        <v>18</v>
      </c>
      <c r="BC967" s="116">
        <f t="shared" si="61"/>
        <v>4</v>
      </c>
      <c r="BD967" s="116">
        <f t="shared" si="62"/>
        <v>2022</v>
      </c>
      <c r="BE967" s="124">
        <f t="shared" si="63"/>
        <v>0.30624000000000001</v>
      </c>
    </row>
    <row r="968" spans="1:57">
      <c r="A968" s="116"/>
      <c r="B968" s="116"/>
      <c r="C968" s="116">
        <v>395926647</v>
      </c>
      <c r="D968" s="116"/>
      <c r="E968" s="116" t="s">
        <v>481</v>
      </c>
      <c r="F968" s="116" t="s">
        <v>762</v>
      </c>
      <c r="G968" s="116" t="s">
        <v>2724</v>
      </c>
      <c r="H968" s="116"/>
      <c r="I968" s="116"/>
      <c r="J968" s="116"/>
      <c r="K968" s="116" t="s">
        <v>479</v>
      </c>
      <c r="L968" s="116" t="s">
        <v>1851</v>
      </c>
      <c r="M968" s="116" t="s">
        <v>2712</v>
      </c>
      <c r="N968" s="116" t="s">
        <v>2713</v>
      </c>
      <c r="O968" s="116">
        <v>76904</v>
      </c>
      <c r="P968" s="116"/>
      <c r="Q968" s="116"/>
      <c r="R968" s="116"/>
      <c r="S968" s="116"/>
      <c r="T968" s="116">
        <v>49303156</v>
      </c>
      <c r="U968" s="116"/>
      <c r="V968" s="116" t="s">
        <v>136</v>
      </c>
      <c r="W968" s="116">
        <v>480</v>
      </c>
      <c r="X968" s="116">
        <v>638</v>
      </c>
      <c r="Y968" s="116">
        <v>22</v>
      </c>
      <c r="Z968" s="116" t="s">
        <v>56</v>
      </c>
      <c r="AA968" s="116"/>
      <c r="AB968" s="116"/>
      <c r="AC968" s="116"/>
      <c r="AD968" s="116"/>
      <c r="AE968" s="116">
        <v>395926647</v>
      </c>
      <c r="AF968" s="116"/>
      <c r="AG968" s="137" t="s">
        <v>58</v>
      </c>
      <c r="AH968" s="114">
        <v>44678</v>
      </c>
      <c r="AI968" s="116"/>
      <c r="AJ968" s="114">
        <v>44680</v>
      </c>
      <c r="AK968" s="116"/>
      <c r="AL968" s="116"/>
      <c r="AM968" s="116"/>
      <c r="AN968" s="116"/>
      <c r="AO968" s="116"/>
      <c r="AP968" s="116"/>
      <c r="AQ968" s="116"/>
      <c r="AR968" s="116"/>
      <c r="AS968" s="137" t="s">
        <v>53</v>
      </c>
      <c r="AT968" s="116"/>
      <c r="AU968" s="123"/>
      <c r="AV968" s="123"/>
      <c r="AW968" s="123"/>
      <c r="AX968" s="123"/>
      <c r="AY968" s="123"/>
      <c r="AZ968" s="123"/>
      <c r="BA968" s="116"/>
      <c r="BB968" s="116">
        <f t="shared" si="60"/>
        <v>0</v>
      </c>
      <c r="BC968" s="116">
        <f t="shared" si="61"/>
        <v>1</v>
      </c>
      <c r="BD968" s="116">
        <f t="shared" si="62"/>
        <v>1900</v>
      </c>
      <c r="BE968" s="124">
        <f t="shared" si="63"/>
        <v>0.30624000000000001</v>
      </c>
    </row>
    <row r="969" spans="1:57">
      <c r="A969" s="116"/>
      <c r="B969" s="116"/>
      <c r="C969" s="116">
        <v>395926791</v>
      </c>
      <c r="D969" s="116"/>
      <c r="E969" s="116" t="s">
        <v>481</v>
      </c>
      <c r="F969" s="116" t="s">
        <v>762</v>
      </c>
      <c r="G969" s="116" t="s">
        <v>2722</v>
      </c>
      <c r="H969" s="116"/>
      <c r="I969" s="116"/>
      <c r="J969" s="116"/>
      <c r="K969" s="116" t="s">
        <v>479</v>
      </c>
      <c r="L969" s="116" t="s">
        <v>1851</v>
      </c>
      <c r="M969" s="116" t="s">
        <v>2712</v>
      </c>
      <c r="N969" s="116" t="s">
        <v>2713</v>
      </c>
      <c r="O969" s="116">
        <v>76904</v>
      </c>
      <c r="P969" s="116"/>
      <c r="Q969" s="116"/>
      <c r="R969" s="116"/>
      <c r="S969" s="116"/>
      <c r="T969" s="116">
        <v>49303156</v>
      </c>
      <c r="U969" s="116"/>
      <c r="V969" s="116" t="s">
        <v>136</v>
      </c>
      <c r="W969" s="116">
        <v>480</v>
      </c>
      <c r="X969" s="116">
        <v>638</v>
      </c>
      <c r="Y969" s="116">
        <v>22</v>
      </c>
      <c r="Z969" s="116" t="s">
        <v>56</v>
      </c>
      <c r="AA969" s="116"/>
      <c r="AB969" s="116"/>
      <c r="AC969" s="116"/>
      <c r="AD969" s="116"/>
      <c r="AE969" s="116">
        <v>395926791</v>
      </c>
      <c r="AF969" s="116"/>
      <c r="AG969" s="137" t="s">
        <v>58</v>
      </c>
      <c r="AH969" s="114">
        <v>44678</v>
      </c>
      <c r="AI969" s="116"/>
      <c r="AJ969" s="114">
        <v>44680</v>
      </c>
      <c r="AK969" s="116"/>
      <c r="AL969" s="116"/>
      <c r="AM969" s="116"/>
      <c r="AN969" s="116"/>
      <c r="AO969" s="116"/>
      <c r="AP969" s="116"/>
      <c r="AQ969" s="116"/>
      <c r="AR969" s="116"/>
      <c r="AS969" s="137" t="s">
        <v>53</v>
      </c>
      <c r="AT969" s="116"/>
      <c r="AU969" s="123"/>
      <c r="AV969" s="123"/>
      <c r="AW969" s="123"/>
      <c r="AX969" s="123"/>
      <c r="AY969" s="123"/>
      <c r="AZ969" s="123"/>
      <c r="BA969" s="116"/>
      <c r="BB969" s="116">
        <f t="shared" si="60"/>
        <v>0</v>
      </c>
      <c r="BC969" s="116">
        <f t="shared" si="61"/>
        <v>1</v>
      </c>
      <c r="BD969" s="116">
        <f t="shared" si="62"/>
        <v>1900</v>
      </c>
      <c r="BE969" s="124">
        <f t="shared" si="63"/>
        <v>0.30624000000000001</v>
      </c>
    </row>
    <row r="970" spans="1:57">
      <c r="A970" s="116"/>
      <c r="B970" s="116"/>
      <c r="C970" s="116">
        <v>395926798</v>
      </c>
      <c r="D970" s="116"/>
      <c r="E970" s="116" t="s">
        <v>481</v>
      </c>
      <c r="F970" s="116" t="s">
        <v>762</v>
      </c>
      <c r="G970" s="116" t="s">
        <v>2722</v>
      </c>
      <c r="H970" s="116"/>
      <c r="I970" s="116"/>
      <c r="J970" s="116"/>
      <c r="K970" s="116" t="s">
        <v>479</v>
      </c>
      <c r="L970" s="116" t="s">
        <v>1851</v>
      </c>
      <c r="M970" s="116" t="s">
        <v>2712</v>
      </c>
      <c r="N970" s="116" t="s">
        <v>2713</v>
      </c>
      <c r="O970" s="116">
        <v>76904</v>
      </c>
      <c r="P970" s="116"/>
      <c r="Q970" s="116"/>
      <c r="R970" s="116"/>
      <c r="S970" s="116"/>
      <c r="T970" s="116">
        <v>49303156</v>
      </c>
      <c r="U970" s="116"/>
      <c r="V970" s="116" t="s">
        <v>136</v>
      </c>
      <c r="W970" s="116">
        <v>480</v>
      </c>
      <c r="X970" s="116">
        <v>638</v>
      </c>
      <c r="Y970" s="116">
        <v>22</v>
      </c>
      <c r="Z970" s="116" t="s">
        <v>56</v>
      </c>
      <c r="AA970" s="116"/>
      <c r="AB970" s="116"/>
      <c r="AC970" s="116"/>
      <c r="AD970" s="116"/>
      <c r="AE970" s="116">
        <v>395926798</v>
      </c>
      <c r="AF970" s="116"/>
      <c r="AG970" s="137" t="s">
        <v>58</v>
      </c>
      <c r="AH970" s="114">
        <v>44678</v>
      </c>
      <c r="AI970" s="116"/>
      <c r="AJ970" s="114">
        <v>44680</v>
      </c>
      <c r="AK970" s="116"/>
      <c r="AL970" s="116"/>
      <c r="AM970" s="116"/>
      <c r="AN970" s="116"/>
      <c r="AO970" s="116"/>
      <c r="AP970" s="116"/>
      <c r="AQ970" s="116"/>
      <c r="AR970" s="116"/>
      <c r="AS970" s="137" t="s">
        <v>53</v>
      </c>
      <c r="AT970" s="116"/>
      <c r="AU970" s="123"/>
      <c r="AV970" s="123"/>
      <c r="AW970" s="123"/>
      <c r="AX970" s="123"/>
      <c r="AY970" s="123"/>
      <c r="AZ970" s="123"/>
      <c r="BA970" s="116"/>
      <c r="BB970" s="116">
        <f t="shared" si="60"/>
        <v>0</v>
      </c>
      <c r="BC970" s="116">
        <f t="shared" si="61"/>
        <v>1</v>
      </c>
      <c r="BD970" s="116">
        <f t="shared" si="62"/>
        <v>1900</v>
      </c>
      <c r="BE970" s="124">
        <f t="shared" si="63"/>
        <v>0.30624000000000001</v>
      </c>
    </row>
    <row r="971" spans="1:57">
      <c r="A971" s="116"/>
      <c r="B971" s="116"/>
      <c r="C971" s="116">
        <v>396491653</v>
      </c>
      <c r="D971" s="116"/>
      <c r="E971" s="116" t="s">
        <v>481</v>
      </c>
      <c r="F971" s="116" t="s">
        <v>762</v>
      </c>
      <c r="G971" s="116" t="s">
        <v>2722</v>
      </c>
      <c r="H971" s="116"/>
      <c r="I971" s="116"/>
      <c r="J971" s="116"/>
      <c r="K971" s="116" t="s">
        <v>479</v>
      </c>
      <c r="L971" s="116" t="s">
        <v>1851</v>
      </c>
      <c r="M971" s="116" t="s">
        <v>2712</v>
      </c>
      <c r="N971" s="116" t="s">
        <v>2713</v>
      </c>
      <c r="O971" s="116">
        <v>76904</v>
      </c>
      <c r="P971" s="116"/>
      <c r="Q971" s="116"/>
      <c r="R971" s="116"/>
      <c r="S971" s="116"/>
      <c r="T971" s="116">
        <v>49303156</v>
      </c>
      <c r="U971" s="116"/>
      <c r="V971" s="116" t="s">
        <v>136</v>
      </c>
      <c r="W971" s="116">
        <v>480</v>
      </c>
      <c r="X971" s="116">
        <v>638</v>
      </c>
      <c r="Y971" s="116">
        <v>22</v>
      </c>
      <c r="Z971" s="116" t="s">
        <v>56</v>
      </c>
      <c r="AA971" s="116"/>
      <c r="AB971" s="116"/>
      <c r="AC971" s="116"/>
      <c r="AD971" s="116"/>
      <c r="AE971" s="116">
        <v>396491653</v>
      </c>
      <c r="AF971" s="116"/>
      <c r="AG971" s="137" t="s">
        <v>58</v>
      </c>
      <c r="AH971" s="114">
        <v>44678</v>
      </c>
      <c r="AI971" s="116"/>
      <c r="AJ971" s="114">
        <v>44680</v>
      </c>
      <c r="AK971" s="116"/>
      <c r="AL971" s="116"/>
      <c r="AM971" s="116"/>
      <c r="AN971" s="116"/>
      <c r="AO971" s="116"/>
      <c r="AP971" s="116"/>
      <c r="AQ971" s="116"/>
      <c r="AR971" s="116"/>
      <c r="AS971" s="137" t="s">
        <v>53</v>
      </c>
      <c r="AT971" s="116"/>
      <c r="AU971" s="123"/>
      <c r="AV971" s="123"/>
      <c r="AW971" s="123"/>
      <c r="AX971" s="123"/>
      <c r="AY971" s="123"/>
      <c r="AZ971" s="123"/>
      <c r="BA971" s="116"/>
      <c r="BB971" s="116">
        <f t="shared" si="60"/>
        <v>0</v>
      </c>
      <c r="BC971" s="116">
        <f t="shared" si="61"/>
        <v>1</v>
      </c>
      <c r="BD971" s="116">
        <f t="shared" si="62"/>
        <v>1900</v>
      </c>
      <c r="BE971" s="124">
        <f t="shared" si="63"/>
        <v>0.30624000000000001</v>
      </c>
    </row>
    <row r="972" spans="1:57">
      <c r="A972" s="116"/>
      <c r="B972" s="116"/>
      <c r="C972" s="116">
        <v>396491742</v>
      </c>
      <c r="D972" s="116"/>
      <c r="E972" s="116" t="s">
        <v>481</v>
      </c>
      <c r="F972" s="116" t="s">
        <v>762</v>
      </c>
      <c r="G972" s="116" t="s">
        <v>2722</v>
      </c>
      <c r="H972" s="116"/>
      <c r="I972" s="116"/>
      <c r="J972" s="116"/>
      <c r="K972" s="116" t="s">
        <v>479</v>
      </c>
      <c r="L972" s="116" t="s">
        <v>1851</v>
      </c>
      <c r="M972" s="116" t="s">
        <v>2712</v>
      </c>
      <c r="N972" s="116" t="s">
        <v>2713</v>
      </c>
      <c r="O972" s="116">
        <v>76904</v>
      </c>
      <c r="P972" s="116"/>
      <c r="Q972" s="116"/>
      <c r="R972" s="116"/>
      <c r="S972" s="116"/>
      <c r="T972" s="116">
        <v>49303156</v>
      </c>
      <c r="U972" s="116"/>
      <c r="V972" s="116" t="s">
        <v>136</v>
      </c>
      <c r="W972" s="116">
        <v>480</v>
      </c>
      <c r="X972" s="116">
        <v>638</v>
      </c>
      <c r="Y972" s="116">
        <v>22</v>
      </c>
      <c r="Z972" s="116" t="s">
        <v>56</v>
      </c>
      <c r="AA972" s="116"/>
      <c r="AB972" s="116"/>
      <c r="AC972" s="116"/>
      <c r="AD972" s="116"/>
      <c r="AE972" s="116">
        <v>396491742</v>
      </c>
      <c r="AF972" s="116"/>
      <c r="AG972" s="137" t="s">
        <v>58</v>
      </c>
      <c r="AH972" s="114">
        <v>44678</v>
      </c>
      <c r="AI972" s="116"/>
      <c r="AJ972" s="114">
        <v>44680</v>
      </c>
      <c r="AK972" s="116"/>
      <c r="AL972" s="116"/>
      <c r="AM972" s="116"/>
      <c r="AN972" s="116"/>
      <c r="AO972" s="116"/>
      <c r="AP972" s="116"/>
      <c r="AQ972" s="116"/>
      <c r="AR972" s="116"/>
      <c r="AS972" s="137" t="s">
        <v>53</v>
      </c>
      <c r="AT972" s="116"/>
      <c r="AU972" s="123"/>
      <c r="AV972" s="123"/>
      <c r="AW972" s="123"/>
      <c r="AX972" s="123"/>
      <c r="AY972" s="123"/>
      <c r="AZ972" s="123"/>
      <c r="BA972" s="116"/>
      <c r="BB972" s="116">
        <f t="shared" si="60"/>
        <v>0</v>
      </c>
      <c r="BC972" s="116">
        <f t="shared" si="61"/>
        <v>1</v>
      </c>
      <c r="BD972" s="116">
        <f t="shared" si="62"/>
        <v>1900</v>
      </c>
      <c r="BE972" s="124">
        <f t="shared" si="63"/>
        <v>0.30624000000000001</v>
      </c>
    </row>
    <row r="973" spans="1:57">
      <c r="A973" s="116"/>
      <c r="B973" s="116"/>
      <c r="C973" s="116">
        <v>396491838</v>
      </c>
      <c r="D973" s="116"/>
      <c r="E973" s="116" t="s">
        <v>481</v>
      </c>
      <c r="F973" s="116" t="s">
        <v>762</v>
      </c>
      <c r="G973" s="116" t="s">
        <v>2722</v>
      </c>
      <c r="H973" s="116"/>
      <c r="I973" s="116"/>
      <c r="J973" s="116"/>
      <c r="K973" s="116" t="s">
        <v>479</v>
      </c>
      <c r="L973" s="116" t="s">
        <v>1851</v>
      </c>
      <c r="M973" s="116" t="s">
        <v>2712</v>
      </c>
      <c r="N973" s="116" t="s">
        <v>2713</v>
      </c>
      <c r="O973" s="116">
        <v>76904</v>
      </c>
      <c r="P973" s="116"/>
      <c r="Q973" s="116"/>
      <c r="R973" s="116"/>
      <c r="S973" s="116"/>
      <c r="T973" s="116">
        <v>49303156</v>
      </c>
      <c r="U973" s="116"/>
      <c r="V973" s="116" t="s">
        <v>136</v>
      </c>
      <c r="W973" s="116">
        <v>480</v>
      </c>
      <c r="X973" s="116">
        <v>638</v>
      </c>
      <c r="Y973" s="116">
        <v>22</v>
      </c>
      <c r="Z973" s="116" t="s">
        <v>56</v>
      </c>
      <c r="AA973" s="116"/>
      <c r="AB973" s="116"/>
      <c r="AC973" s="116"/>
      <c r="AD973" s="116"/>
      <c r="AE973" s="116">
        <v>396491838</v>
      </c>
      <c r="AF973" s="116"/>
      <c r="AG973" s="137" t="s">
        <v>58</v>
      </c>
      <c r="AH973" s="114">
        <v>44678</v>
      </c>
      <c r="AI973" s="116"/>
      <c r="AJ973" s="114">
        <v>44680</v>
      </c>
      <c r="AK973" s="116"/>
      <c r="AL973" s="116"/>
      <c r="AM973" s="116"/>
      <c r="AN973" s="116"/>
      <c r="AO973" s="116"/>
      <c r="AP973" s="116"/>
      <c r="AQ973" s="116"/>
      <c r="AR973" s="116"/>
      <c r="AS973" s="137" t="s">
        <v>53</v>
      </c>
      <c r="AT973" s="116"/>
      <c r="AU973" s="123"/>
      <c r="AV973" s="123"/>
      <c r="AW973" s="123"/>
      <c r="AX973" s="123"/>
      <c r="AY973" s="123"/>
      <c r="AZ973" s="123"/>
      <c r="BA973" s="116"/>
      <c r="BB973" s="116">
        <f t="shared" si="60"/>
        <v>0</v>
      </c>
      <c r="BC973" s="116">
        <f t="shared" si="61"/>
        <v>1</v>
      </c>
      <c r="BD973" s="116">
        <f t="shared" si="62"/>
        <v>1900</v>
      </c>
      <c r="BE973" s="124">
        <f t="shared" si="63"/>
        <v>0.30624000000000001</v>
      </c>
    </row>
    <row r="974" spans="1:57">
      <c r="A974" s="116"/>
      <c r="B974" s="116"/>
      <c r="C974" s="116">
        <v>396491881</v>
      </c>
      <c r="D974" s="116"/>
      <c r="E974" s="116" t="s">
        <v>481</v>
      </c>
      <c r="F974" s="116" t="s">
        <v>762</v>
      </c>
      <c r="G974" s="116" t="s">
        <v>2722</v>
      </c>
      <c r="H974" s="116"/>
      <c r="I974" s="116"/>
      <c r="J974" s="116"/>
      <c r="K974" s="116" t="s">
        <v>479</v>
      </c>
      <c r="L974" s="116" t="s">
        <v>1851</v>
      </c>
      <c r="M974" s="116" t="s">
        <v>2712</v>
      </c>
      <c r="N974" s="116" t="s">
        <v>2713</v>
      </c>
      <c r="O974" s="116">
        <v>76904</v>
      </c>
      <c r="P974" s="116"/>
      <c r="Q974" s="116"/>
      <c r="R974" s="116"/>
      <c r="S974" s="116"/>
      <c r="T974" s="116">
        <v>49303156</v>
      </c>
      <c r="U974" s="116"/>
      <c r="V974" s="116" t="s">
        <v>136</v>
      </c>
      <c r="W974" s="116">
        <v>480</v>
      </c>
      <c r="X974" s="116">
        <v>638</v>
      </c>
      <c r="Y974" s="116">
        <v>22</v>
      </c>
      <c r="Z974" s="116" t="s">
        <v>56</v>
      </c>
      <c r="AA974" s="116"/>
      <c r="AB974" s="116"/>
      <c r="AC974" s="116"/>
      <c r="AD974" s="116"/>
      <c r="AE974" s="116">
        <v>396491881</v>
      </c>
      <c r="AF974" s="116"/>
      <c r="AG974" s="137" t="s">
        <v>58</v>
      </c>
      <c r="AH974" s="114">
        <v>44678</v>
      </c>
      <c r="AI974" s="116"/>
      <c r="AJ974" s="114">
        <v>44680</v>
      </c>
      <c r="AK974" s="116"/>
      <c r="AL974" s="116"/>
      <c r="AM974" s="116"/>
      <c r="AN974" s="116"/>
      <c r="AO974" s="116"/>
      <c r="AP974" s="116"/>
      <c r="AQ974" s="116"/>
      <c r="AR974" s="116"/>
      <c r="AS974" s="137" t="s">
        <v>53</v>
      </c>
      <c r="AT974" s="116"/>
      <c r="AU974" s="123"/>
      <c r="AV974" s="123"/>
      <c r="AW974" s="123"/>
      <c r="AX974" s="123"/>
      <c r="AY974" s="123"/>
      <c r="AZ974" s="123"/>
      <c r="BA974" s="116"/>
      <c r="BB974" s="116">
        <f t="shared" si="60"/>
        <v>0</v>
      </c>
      <c r="BC974" s="116">
        <f t="shared" si="61"/>
        <v>1</v>
      </c>
      <c r="BD974" s="116">
        <f t="shared" si="62"/>
        <v>1900</v>
      </c>
      <c r="BE974" s="124">
        <f t="shared" si="63"/>
        <v>0.30624000000000001</v>
      </c>
    </row>
    <row r="975" spans="1:57">
      <c r="A975" s="116"/>
      <c r="B975" s="116"/>
      <c r="C975" s="116">
        <v>395931344</v>
      </c>
      <c r="D975" s="116"/>
      <c r="E975" s="116" t="s">
        <v>481</v>
      </c>
      <c r="F975" s="116" t="s">
        <v>762</v>
      </c>
      <c r="G975" s="116" t="s">
        <v>2722</v>
      </c>
      <c r="H975" s="116"/>
      <c r="I975" s="116"/>
      <c r="J975" s="116"/>
      <c r="K975" s="116" t="s">
        <v>479</v>
      </c>
      <c r="L975" s="116" t="s">
        <v>1851</v>
      </c>
      <c r="M975" s="116" t="s">
        <v>2712</v>
      </c>
      <c r="N975" s="116" t="s">
        <v>2713</v>
      </c>
      <c r="O975" s="116">
        <v>76904</v>
      </c>
      <c r="P975" s="116"/>
      <c r="Q975" s="116"/>
      <c r="R975" s="116"/>
      <c r="S975" s="116"/>
      <c r="T975" s="116">
        <v>49303156</v>
      </c>
      <c r="U975" s="116"/>
      <c r="V975" s="116" t="s">
        <v>136</v>
      </c>
      <c r="W975" s="116">
        <v>480</v>
      </c>
      <c r="X975" s="116">
        <v>638</v>
      </c>
      <c r="Y975" s="116">
        <v>22</v>
      </c>
      <c r="Z975" s="116" t="s">
        <v>56</v>
      </c>
      <c r="AA975" s="116"/>
      <c r="AB975" s="116"/>
      <c r="AC975" s="116"/>
      <c r="AD975" s="116"/>
      <c r="AE975" s="116">
        <v>395931344</v>
      </c>
      <c r="AF975" s="116"/>
      <c r="AG975" s="137" t="s">
        <v>58</v>
      </c>
      <c r="AH975" s="114">
        <v>44679</v>
      </c>
      <c r="AI975" s="116"/>
      <c r="AJ975" s="114">
        <v>44681</v>
      </c>
      <c r="AK975" s="116"/>
      <c r="AL975" s="116"/>
      <c r="AM975" s="116"/>
      <c r="AN975" s="116"/>
      <c r="AO975" s="116"/>
      <c r="AP975" s="116"/>
      <c r="AQ975" s="116"/>
      <c r="AR975" s="116"/>
      <c r="AS975" s="137" t="s">
        <v>53</v>
      </c>
      <c r="AT975" s="116"/>
      <c r="AU975" s="123"/>
      <c r="AV975" s="123"/>
      <c r="AW975" s="123"/>
      <c r="AX975" s="123"/>
      <c r="AY975" s="123"/>
      <c r="AZ975" s="123"/>
      <c r="BA975" s="116"/>
      <c r="BB975" s="116">
        <f t="shared" si="60"/>
        <v>0</v>
      </c>
      <c r="BC975" s="116">
        <f t="shared" si="61"/>
        <v>1</v>
      </c>
      <c r="BD975" s="116">
        <f t="shared" si="62"/>
        <v>1900</v>
      </c>
      <c r="BE975" s="124">
        <f t="shared" si="63"/>
        <v>0.30624000000000001</v>
      </c>
    </row>
    <row r="976" spans="1:57">
      <c r="A976" s="116"/>
      <c r="B976" s="116"/>
      <c r="C976" s="116">
        <v>395931429</v>
      </c>
      <c r="D976" s="116"/>
      <c r="E976" s="116" t="s">
        <v>481</v>
      </c>
      <c r="F976" s="116" t="s">
        <v>762</v>
      </c>
      <c r="G976" s="116" t="s">
        <v>2722</v>
      </c>
      <c r="H976" s="116"/>
      <c r="I976" s="116"/>
      <c r="J976" s="116"/>
      <c r="K976" s="116" t="s">
        <v>479</v>
      </c>
      <c r="L976" s="116" t="s">
        <v>1851</v>
      </c>
      <c r="M976" s="116" t="s">
        <v>2712</v>
      </c>
      <c r="N976" s="116" t="s">
        <v>2713</v>
      </c>
      <c r="O976" s="116">
        <v>76904</v>
      </c>
      <c r="P976" s="116"/>
      <c r="Q976" s="116"/>
      <c r="R976" s="116"/>
      <c r="S976" s="116"/>
      <c r="T976" s="116">
        <v>49303156</v>
      </c>
      <c r="U976" s="116"/>
      <c r="V976" s="116" t="s">
        <v>136</v>
      </c>
      <c r="W976" s="116">
        <v>480</v>
      </c>
      <c r="X976" s="116">
        <v>638</v>
      </c>
      <c r="Y976" s="116">
        <v>22</v>
      </c>
      <c r="Z976" s="116" t="s">
        <v>56</v>
      </c>
      <c r="AA976" s="116"/>
      <c r="AB976" s="116"/>
      <c r="AC976" s="116"/>
      <c r="AD976" s="116"/>
      <c r="AE976" s="116">
        <v>395931429</v>
      </c>
      <c r="AF976" s="116"/>
      <c r="AG976" s="137" t="s">
        <v>58</v>
      </c>
      <c r="AH976" s="114">
        <v>44679</v>
      </c>
      <c r="AI976" s="116"/>
      <c r="AJ976" s="114">
        <v>44681</v>
      </c>
      <c r="AK976" s="116"/>
      <c r="AL976" s="116"/>
      <c r="AM976" s="116"/>
      <c r="AN976" s="116"/>
      <c r="AO976" s="116"/>
      <c r="AP976" s="116"/>
      <c r="AQ976" s="116"/>
      <c r="AR976" s="116"/>
      <c r="AS976" s="137" t="s">
        <v>53</v>
      </c>
      <c r="AT976" s="116"/>
      <c r="AU976" s="123"/>
      <c r="AV976" s="123"/>
      <c r="AW976" s="123"/>
      <c r="AX976" s="123"/>
      <c r="AY976" s="123"/>
      <c r="AZ976" s="123"/>
      <c r="BA976" s="116"/>
      <c r="BB976" s="116">
        <f t="shared" si="60"/>
        <v>0</v>
      </c>
      <c r="BC976" s="116">
        <f t="shared" si="61"/>
        <v>1</v>
      </c>
      <c r="BD976" s="116">
        <f t="shared" si="62"/>
        <v>1900</v>
      </c>
      <c r="BE976" s="124">
        <f t="shared" si="63"/>
        <v>0.30624000000000001</v>
      </c>
    </row>
    <row r="977" spans="1:57">
      <c r="A977" s="116"/>
      <c r="B977" s="116"/>
      <c r="C977" s="116">
        <v>395931452</v>
      </c>
      <c r="D977" s="116"/>
      <c r="E977" s="116" t="s">
        <v>481</v>
      </c>
      <c r="F977" s="116" t="s">
        <v>762</v>
      </c>
      <c r="G977" s="116" t="s">
        <v>2722</v>
      </c>
      <c r="H977" s="116"/>
      <c r="I977" s="116"/>
      <c r="J977" s="116"/>
      <c r="K977" s="116" t="s">
        <v>479</v>
      </c>
      <c r="L977" s="116" t="s">
        <v>1851</v>
      </c>
      <c r="M977" s="116" t="s">
        <v>2712</v>
      </c>
      <c r="N977" s="116" t="s">
        <v>2713</v>
      </c>
      <c r="O977" s="116">
        <v>76904</v>
      </c>
      <c r="P977" s="116"/>
      <c r="Q977" s="116"/>
      <c r="R977" s="116"/>
      <c r="S977" s="116"/>
      <c r="T977" s="116">
        <v>49303156</v>
      </c>
      <c r="U977" s="116"/>
      <c r="V977" s="116" t="s">
        <v>136</v>
      </c>
      <c r="W977" s="116">
        <v>480</v>
      </c>
      <c r="X977" s="116">
        <v>638</v>
      </c>
      <c r="Y977" s="116">
        <v>22</v>
      </c>
      <c r="Z977" s="116" t="s">
        <v>56</v>
      </c>
      <c r="AA977" s="116"/>
      <c r="AB977" s="116"/>
      <c r="AC977" s="116"/>
      <c r="AD977" s="116"/>
      <c r="AE977" s="116">
        <v>395931452</v>
      </c>
      <c r="AF977" s="116"/>
      <c r="AG977" s="137" t="s">
        <v>58</v>
      </c>
      <c r="AH977" s="114">
        <v>44679</v>
      </c>
      <c r="AI977" s="116"/>
      <c r="AJ977" s="114">
        <v>44681</v>
      </c>
      <c r="AK977" s="116"/>
      <c r="AL977" s="116"/>
      <c r="AM977" s="116"/>
      <c r="AN977" s="116"/>
      <c r="AO977" s="116"/>
      <c r="AP977" s="116"/>
      <c r="AQ977" s="116"/>
      <c r="AR977" s="116"/>
      <c r="AS977" s="137" t="s">
        <v>53</v>
      </c>
      <c r="AT977" s="116"/>
      <c r="AU977" s="123"/>
      <c r="AV977" s="123"/>
      <c r="AW977" s="123"/>
      <c r="AX977" s="123"/>
      <c r="AY977" s="123"/>
      <c r="AZ977" s="123"/>
      <c r="BA977" s="116"/>
      <c r="BB977" s="116">
        <f t="shared" si="60"/>
        <v>0</v>
      </c>
      <c r="BC977" s="116">
        <f t="shared" si="61"/>
        <v>1</v>
      </c>
      <c r="BD977" s="116">
        <f t="shared" si="62"/>
        <v>1900</v>
      </c>
      <c r="BE977" s="124">
        <f t="shared" si="63"/>
        <v>0.30624000000000001</v>
      </c>
    </row>
    <row r="978" spans="1:57">
      <c r="A978" s="116"/>
      <c r="B978" s="116"/>
      <c r="C978" s="116">
        <v>395931464</v>
      </c>
      <c r="D978" s="116"/>
      <c r="E978" s="116" t="s">
        <v>481</v>
      </c>
      <c r="F978" s="116" t="s">
        <v>762</v>
      </c>
      <c r="G978" s="116" t="s">
        <v>2722</v>
      </c>
      <c r="H978" s="116"/>
      <c r="I978" s="116"/>
      <c r="J978" s="116"/>
      <c r="K978" s="116" t="s">
        <v>479</v>
      </c>
      <c r="L978" s="116" t="s">
        <v>1851</v>
      </c>
      <c r="M978" s="116" t="s">
        <v>2712</v>
      </c>
      <c r="N978" s="116" t="s">
        <v>2713</v>
      </c>
      <c r="O978" s="116">
        <v>76904</v>
      </c>
      <c r="P978" s="116"/>
      <c r="Q978" s="116"/>
      <c r="R978" s="116"/>
      <c r="S978" s="116"/>
      <c r="T978" s="116">
        <v>49303156</v>
      </c>
      <c r="U978" s="116"/>
      <c r="V978" s="116" t="s">
        <v>136</v>
      </c>
      <c r="W978" s="116">
        <v>480</v>
      </c>
      <c r="X978" s="116">
        <v>638</v>
      </c>
      <c r="Y978" s="116">
        <v>22</v>
      </c>
      <c r="Z978" s="116" t="s">
        <v>56</v>
      </c>
      <c r="AA978" s="116"/>
      <c r="AB978" s="116"/>
      <c r="AC978" s="116"/>
      <c r="AD978" s="116"/>
      <c r="AE978" s="116">
        <v>395931464</v>
      </c>
      <c r="AF978" s="116"/>
      <c r="AG978" s="137" t="s">
        <v>58</v>
      </c>
      <c r="AH978" s="114">
        <v>44679</v>
      </c>
      <c r="AI978" s="116"/>
      <c r="AJ978" s="114">
        <v>44681</v>
      </c>
      <c r="AK978" s="116"/>
      <c r="AL978" s="116"/>
      <c r="AM978" s="116"/>
      <c r="AN978" s="116"/>
      <c r="AO978" s="116"/>
      <c r="AP978" s="116"/>
      <c r="AQ978" s="116"/>
      <c r="AR978" s="116"/>
      <c r="AS978" s="137" t="s">
        <v>53</v>
      </c>
      <c r="AT978" s="116"/>
      <c r="AU978" s="123"/>
      <c r="AV978" s="123"/>
      <c r="AW978" s="123"/>
      <c r="AX978" s="123"/>
      <c r="AY978" s="123"/>
      <c r="AZ978" s="123"/>
      <c r="BA978" s="116"/>
      <c r="BB978" s="116">
        <f t="shared" si="60"/>
        <v>0</v>
      </c>
      <c r="BC978" s="116">
        <f t="shared" si="61"/>
        <v>1</v>
      </c>
      <c r="BD978" s="116">
        <f t="shared" si="62"/>
        <v>1900</v>
      </c>
      <c r="BE978" s="124">
        <f t="shared" si="63"/>
        <v>0.30624000000000001</v>
      </c>
    </row>
    <row r="979" spans="1:57">
      <c r="A979" s="116"/>
      <c r="B979" s="116"/>
      <c r="C979" s="116">
        <v>395931481</v>
      </c>
      <c r="D979" s="116"/>
      <c r="E979" s="116" t="s">
        <v>481</v>
      </c>
      <c r="F979" s="116" t="s">
        <v>762</v>
      </c>
      <c r="G979" s="116" t="s">
        <v>2722</v>
      </c>
      <c r="H979" s="116"/>
      <c r="I979" s="116"/>
      <c r="J979" s="116"/>
      <c r="K979" s="116" t="s">
        <v>479</v>
      </c>
      <c r="L979" s="116" t="s">
        <v>1851</v>
      </c>
      <c r="M979" s="116" t="s">
        <v>2712</v>
      </c>
      <c r="N979" s="116" t="s">
        <v>2713</v>
      </c>
      <c r="O979" s="116">
        <v>76904</v>
      </c>
      <c r="P979" s="116"/>
      <c r="Q979" s="116"/>
      <c r="R979" s="116"/>
      <c r="S979" s="116"/>
      <c r="T979" s="116">
        <v>49303156</v>
      </c>
      <c r="U979" s="116"/>
      <c r="V979" s="116" t="s">
        <v>136</v>
      </c>
      <c r="W979" s="116">
        <v>480</v>
      </c>
      <c r="X979" s="116">
        <v>638</v>
      </c>
      <c r="Y979" s="116">
        <v>22</v>
      </c>
      <c r="Z979" s="116" t="s">
        <v>56</v>
      </c>
      <c r="AA979" s="116"/>
      <c r="AB979" s="116"/>
      <c r="AC979" s="116"/>
      <c r="AD979" s="116"/>
      <c r="AE979" s="116">
        <v>395931481</v>
      </c>
      <c r="AF979" s="116"/>
      <c r="AG979" s="137" t="s">
        <v>58</v>
      </c>
      <c r="AH979" s="114">
        <v>44679</v>
      </c>
      <c r="AI979" s="116"/>
      <c r="AJ979" s="114">
        <v>44681</v>
      </c>
      <c r="AK979" s="116"/>
      <c r="AL979" s="116"/>
      <c r="AM979" s="116"/>
      <c r="AN979" s="116"/>
      <c r="AO979" s="116"/>
      <c r="AP979" s="116"/>
      <c r="AQ979" s="116"/>
      <c r="AR979" s="116"/>
      <c r="AS979" s="137" t="s">
        <v>53</v>
      </c>
      <c r="AT979" s="116"/>
      <c r="AU979" s="123"/>
      <c r="AV979" s="123"/>
      <c r="AW979" s="123"/>
      <c r="AX979" s="123"/>
      <c r="AY979" s="123"/>
      <c r="AZ979" s="123"/>
      <c r="BA979" s="116"/>
      <c r="BB979" s="116">
        <f t="shared" si="60"/>
        <v>0</v>
      </c>
      <c r="BC979" s="116">
        <f t="shared" si="61"/>
        <v>1</v>
      </c>
      <c r="BD979" s="116">
        <f t="shared" si="62"/>
        <v>1900</v>
      </c>
      <c r="BE979" s="124">
        <f t="shared" si="63"/>
        <v>0.30624000000000001</v>
      </c>
    </row>
    <row r="980" spans="1:57">
      <c r="A980" s="116"/>
      <c r="B980" s="116"/>
      <c r="C980" s="116">
        <v>395931533</v>
      </c>
      <c r="D980" s="116"/>
      <c r="E980" s="116" t="s">
        <v>481</v>
      </c>
      <c r="F980" s="116" t="s">
        <v>762</v>
      </c>
      <c r="G980" s="116" t="s">
        <v>2722</v>
      </c>
      <c r="H980" s="116"/>
      <c r="I980" s="116"/>
      <c r="J980" s="116"/>
      <c r="K980" s="116" t="s">
        <v>479</v>
      </c>
      <c r="L980" s="116" t="s">
        <v>1851</v>
      </c>
      <c r="M980" s="116" t="s">
        <v>2712</v>
      </c>
      <c r="N980" s="116" t="s">
        <v>2713</v>
      </c>
      <c r="O980" s="116">
        <v>76904</v>
      </c>
      <c r="P980" s="116"/>
      <c r="Q980" s="116"/>
      <c r="R980" s="116"/>
      <c r="S980" s="116"/>
      <c r="T980" s="116">
        <v>49303156</v>
      </c>
      <c r="U980" s="116"/>
      <c r="V980" s="116" t="s">
        <v>136</v>
      </c>
      <c r="W980" s="116">
        <v>480</v>
      </c>
      <c r="X980" s="116">
        <v>638</v>
      </c>
      <c r="Y980" s="116">
        <v>22</v>
      </c>
      <c r="Z980" s="116" t="s">
        <v>56</v>
      </c>
      <c r="AA980" s="116"/>
      <c r="AB980" s="116"/>
      <c r="AC980" s="116"/>
      <c r="AD980" s="116"/>
      <c r="AE980" s="116">
        <v>395931533</v>
      </c>
      <c r="AF980" s="116"/>
      <c r="AG980" s="137" t="s">
        <v>58</v>
      </c>
      <c r="AH980" s="114">
        <v>44679</v>
      </c>
      <c r="AI980" s="116"/>
      <c r="AJ980" s="114">
        <v>44681</v>
      </c>
      <c r="AK980" s="116"/>
      <c r="AL980" s="116"/>
      <c r="AM980" s="116"/>
      <c r="AN980" s="116"/>
      <c r="AO980" s="116"/>
      <c r="AP980" s="116"/>
      <c r="AQ980" s="116"/>
      <c r="AR980" s="116"/>
      <c r="AS980" s="137" t="s">
        <v>53</v>
      </c>
      <c r="AT980" s="116"/>
      <c r="AU980" s="123"/>
      <c r="AV980" s="123"/>
      <c r="AW980" s="123"/>
      <c r="AX980" s="123"/>
      <c r="AY980" s="123"/>
      <c r="AZ980" s="123"/>
      <c r="BA980" s="116"/>
      <c r="BB980" s="116">
        <f t="shared" si="60"/>
        <v>0</v>
      </c>
      <c r="BC980" s="116">
        <f t="shared" si="61"/>
        <v>1</v>
      </c>
      <c r="BD980" s="116">
        <f t="shared" si="62"/>
        <v>1900</v>
      </c>
      <c r="BE980" s="124">
        <f t="shared" si="63"/>
        <v>0.30624000000000001</v>
      </c>
    </row>
    <row r="981" spans="1:57">
      <c r="A981" s="116"/>
      <c r="B981" s="116"/>
      <c r="C981" s="116">
        <v>395931544</v>
      </c>
      <c r="D981" s="116"/>
      <c r="E981" s="116" t="s">
        <v>481</v>
      </c>
      <c r="F981" s="116" t="s">
        <v>762</v>
      </c>
      <c r="G981" s="116" t="s">
        <v>2725</v>
      </c>
      <c r="H981" s="116"/>
      <c r="I981" s="116"/>
      <c r="J981" s="116"/>
      <c r="K981" s="116" t="s">
        <v>479</v>
      </c>
      <c r="L981" s="116" t="s">
        <v>1851</v>
      </c>
      <c r="M981" s="116" t="s">
        <v>2712</v>
      </c>
      <c r="N981" s="116" t="s">
        <v>2713</v>
      </c>
      <c r="O981" s="116">
        <v>76904</v>
      </c>
      <c r="P981" s="116"/>
      <c r="Q981" s="116"/>
      <c r="R981" s="116"/>
      <c r="S981" s="116"/>
      <c r="T981" s="116">
        <v>49303156</v>
      </c>
      <c r="U981" s="116"/>
      <c r="V981" s="116" t="s">
        <v>136</v>
      </c>
      <c r="W981" s="116">
        <v>480</v>
      </c>
      <c r="X981" s="116">
        <v>638</v>
      </c>
      <c r="Y981" s="116">
        <v>22</v>
      </c>
      <c r="Z981" s="116" t="s">
        <v>56</v>
      </c>
      <c r="AA981" s="116"/>
      <c r="AB981" s="116"/>
      <c r="AC981" s="116"/>
      <c r="AD981" s="116"/>
      <c r="AE981" s="116">
        <v>395931544</v>
      </c>
      <c r="AF981" s="116"/>
      <c r="AG981" s="137" t="s">
        <v>58</v>
      </c>
      <c r="AH981" s="114">
        <v>44679</v>
      </c>
      <c r="AI981" s="116"/>
      <c r="AJ981" s="114">
        <v>44681</v>
      </c>
      <c r="AK981" s="116"/>
      <c r="AL981" s="116"/>
      <c r="AM981" s="116"/>
      <c r="AN981" s="116"/>
      <c r="AO981" s="116"/>
      <c r="AP981" s="116"/>
      <c r="AQ981" s="116"/>
      <c r="AR981" s="116"/>
      <c r="AS981" s="137" t="s">
        <v>53</v>
      </c>
      <c r="AT981" s="116"/>
      <c r="AU981" s="123"/>
      <c r="AV981" s="123"/>
      <c r="AW981" s="123"/>
      <c r="AX981" s="123"/>
      <c r="AY981" s="123"/>
      <c r="AZ981" s="123"/>
      <c r="BA981" s="116"/>
      <c r="BB981" s="116">
        <f t="shared" si="60"/>
        <v>0</v>
      </c>
      <c r="BC981" s="116">
        <f t="shared" si="61"/>
        <v>1</v>
      </c>
      <c r="BD981" s="116">
        <f t="shared" si="62"/>
        <v>1900</v>
      </c>
      <c r="BE981" s="124">
        <f t="shared" si="63"/>
        <v>0.30624000000000001</v>
      </c>
    </row>
    <row r="982" spans="1:57">
      <c r="A982" s="116"/>
      <c r="B982" s="116"/>
      <c r="C982" s="116">
        <v>395931601</v>
      </c>
      <c r="D982" s="116"/>
      <c r="E982" s="116" t="s">
        <v>481</v>
      </c>
      <c r="F982" s="116" t="s">
        <v>762</v>
      </c>
      <c r="G982" s="116" t="s">
        <v>2726</v>
      </c>
      <c r="H982" s="116"/>
      <c r="I982" s="116"/>
      <c r="J982" s="116"/>
      <c r="K982" s="116" t="s">
        <v>479</v>
      </c>
      <c r="L982" s="116" t="s">
        <v>1851</v>
      </c>
      <c r="M982" s="116" t="s">
        <v>2712</v>
      </c>
      <c r="N982" s="116" t="s">
        <v>2713</v>
      </c>
      <c r="O982" s="116">
        <v>76904</v>
      </c>
      <c r="P982" s="116"/>
      <c r="Q982" s="116"/>
      <c r="R982" s="116"/>
      <c r="S982" s="116"/>
      <c r="T982" s="116">
        <v>49303156</v>
      </c>
      <c r="U982" s="116"/>
      <c r="V982" s="116" t="s">
        <v>136</v>
      </c>
      <c r="W982" s="116">
        <v>480</v>
      </c>
      <c r="X982" s="116">
        <v>638</v>
      </c>
      <c r="Y982" s="116">
        <v>22</v>
      </c>
      <c r="Z982" s="116" t="s">
        <v>56</v>
      </c>
      <c r="AA982" s="116"/>
      <c r="AB982" s="116"/>
      <c r="AC982" s="116"/>
      <c r="AD982" s="116"/>
      <c r="AE982" s="116">
        <v>395931601</v>
      </c>
      <c r="AF982" s="116"/>
      <c r="AG982" s="137" t="s">
        <v>58</v>
      </c>
      <c r="AH982" s="114">
        <v>44679</v>
      </c>
      <c r="AI982" s="116"/>
      <c r="AJ982" s="114">
        <v>44681</v>
      </c>
      <c r="AK982" s="116"/>
      <c r="AL982" s="116"/>
      <c r="AM982" s="116"/>
      <c r="AN982" s="116"/>
      <c r="AO982" s="116"/>
      <c r="AP982" s="116"/>
      <c r="AQ982" s="116"/>
      <c r="AR982" s="116"/>
      <c r="AS982" s="137" t="s">
        <v>53</v>
      </c>
      <c r="AT982" s="116"/>
      <c r="AU982" s="123"/>
      <c r="AV982" s="123"/>
      <c r="AW982" s="123"/>
      <c r="AX982" s="123"/>
      <c r="AY982" s="123"/>
      <c r="AZ982" s="123"/>
      <c r="BA982" s="116"/>
      <c r="BB982" s="116">
        <f t="shared" si="60"/>
        <v>0</v>
      </c>
      <c r="BC982" s="116">
        <f t="shared" si="61"/>
        <v>1</v>
      </c>
      <c r="BD982" s="116">
        <f t="shared" si="62"/>
        <v>1900</v>
      </c>
      <c r="BE982" s="124">
        <f t="shared" si="63"/>
        <v>0.30624000000000001</v>
      </c>
    </row>
    <row r="983" spans="1:57">
      <c r="A983" s="116"/>
      <c r="B983" s="116"/>
      <c r="C983" s="116">
        <v>395931616</v>
      </c>
      <c r="D983" s="116"/>
      <c r="E983" s="116" t="s">
        <v>481</v>
      </c>
      <c r="F983" s="116" t="s">
        <v>762</v>
      </c>
      <c r="G983" s="116" t="s">
        <v>2727</v>
      </c>
      <c r="H983" s="116"/>
      <c r="I983" s="116"/>
      <c r="J983" s="116"/>
      <c r="K983" s="116" t="s">
        <v>479</v>
      </c>
      <c r="L983" s="116" t="s">
        <v>1851</v>
      </c>
      <c r="M983" s="116" t="s">
        <v>2712</v>
      </c>
      <c r="N983" s="116" t="s">
        <v>2713</v>
      </c>
      <c r="O983" s="116">
        <v>76904</v>
      </c>
      <c r="P983" s="116"/>
      <c r="Q983" s="116"/>
      <c r="R983" s="116"/>
      <c r="S983" s="116"/>
      <c r="T983" s="116">
        <v>49303156</v>
      </c>
      <c r="U983" s="116"/>
      <c r="V983" s="116" t="s">
        <v>136</v>
      </c>
      <c r="W983" s="116">
        <v>480</v>
      </c>
      <c r="X983" s="116">
        <v>638</v>
      </c>
      <c r="Y983" s="116">
        <v>22</v>
      </c>
      <c r="Z983" s="116" t="s">
        <v>56</v>
      </c>
      <c r="AA983" s="116"/>
      <c r="AB983" s="116"/>
      <c r="AC983" s="116"/>
      <c r="AD983" s="116"/>
      <c r="AE983" s="116">
        <v>395931616</v>
      </c>
      <c r="AF983" s="116"/>
      <c r="AG983" s="137" t="s">
        <v>58</v>
      </c>
      <c r="AH983" s="114">
        <v>44679</v>
      </c>
      <c r="AI983" s="116"/>
      <c r="AJ983" s="114">
        <v>44681</v>
      </c>
      <c r="AK983" s="116"/>
      <c r="AL983" s="116"/>
      <c r="AM983" s="116"/>
      <c r="AN983" s="116"/>
      <c r="AO983" s="116"/>
      <c r="AP983" s="116"/>
      <c r="AQ983" s="116"/>
      <c r="AR983" s="116"/>
      <c r="AS983" s="137" t="s">
        <v>53</v>
      </c>
      <c r="AT983" s="116"/>
      <c r="AU983" s="123"/>
      <c r="AV983" s="123"/>
      <c r="AW983" s="123"/>
      <c r="AX983" s="123"/>
      <c r="AY983" s="123"/>
      <c r="AZ983" s="123"/>
      <c r="BA983" s="116"/>
      <c r="BB983" s="116">
        <f t="shared" si="60"/>
        <v>0</v>
      </c>
      <c r="BC983" s="116">
        <f t="shared" si="61"/>
        <v>1</v>
      </c>
      <c r="BD983" s="116">
        <f t="shared" si="62"/>
        <v>1900</v>
      </c>
      <c r="BE983" s="124">
        <f t="shared" si="63"/>
        <v>0.30624000000000001</v>
      </c>
    </row>
    <row r="984" spans="1:57">
      <c r="A984" s="116"/>
      <c r="B984" s="116"/>
      <c r="C984" s="116">
        <v>395931614</v>
      </c>
      <c r="D984" s="116"/>
      <c r="E984" s="116" t="s">
        <v>481</v>
      </c>
      <c r="F984" s="116" t="s">
        <v>762</v>
      </c>
      <c r="G984" s="116" t="s">
        <v>2728</v>
      </c>
      <c r="H984" s="116"/>
      <c r="I984" s="116"/>
      <c r="J984" s="116"/>
      <c r="K984" s="116" t="s">
        <v>479</v>
      </c>
      <c r="L984" s="116" t="s">
        <v>1851</v>
      </c>
      <c r="M984" s="116" t="s">
        <v>2712</v>
      </c>
      <c r="N984" s="116" t="s">
        <v>2713</v>
      </c>
      <c r="O984" s="116">
        <v>76904</v>
      </c>
      <c r="P984" s="116"/>
      <c r="Q984" s="116"/>
      <c r="R984" s="116"/>
      <c r="S984" s="116"/>
      <c r="T984" s="116">
        <v>49303156</v>
      </c>
      <c r="U984" s="116"/>
      <c r="V984" s="116" t="s">
        <v>136</v>
      </c>
      <c r="W984" s="116">
        <v>480</v>
      </c>
      <c r="X984" s="116">
        <v>638</v>
      </c>
      <c r="Y984" s="116">
        <v>22</v>
      </c>
      <c r="Z984" s="116" t="s">
        <v>56</v>
      </c>
      <c r="AA984" s="116"/>
      <c r="AB984" s="116"/>
      <c r="AC984" s="116"/>
      <c r="AD984" s="116"/>
      <c r="AE984" s="116">
        <v>395931614</v>
      </c>
      <c r="AF984" s="116"/>
      <c r="AG984" s="137" t="s">
        <v>58</v>
      </c>
      <c r="AH984" s="114">
        <v>44679</v>
      </c>
      <c r="AI984" s="116"/>
      <c r="AJ984" s="114">
        <v>44681</v>
      </c>
      <c r="AK984" s="116"/>
      <c r="AL984" s="116"/>
      <c r="AM984" s="116"/>
      <c r="AN984" s="116"/>
      <c r="AO984" s="116"/>
      <c r="AP984" s="116"/>
      <c r="AQ984" s="116"/>
      <c r="AR984" s="116"/>
      <c r="AS984" s="137" t="s">
        <v>53</v>
      </c>
      <c r="AT984" s="116"/>
      <c r="AU984" s="123"/>
      <c r="AV984" s="123"/>
      <c r="AW984" s="123"/>
      <c r="AX984" s="123"/>
      <c r="AY984" s="123"/>
      <c r="AZ984" s="123"/>
      <c r="BA984" s="116"/>
      <c r="BB984" s="116">
        <f t="shared" si="60"/>
        <v>0</v>
      </c>
      <c r="BC984" s="116">
        <f t="shared" si="61"/>
        <v>1</v>
      </c>
      <c r="BD984" s="116">
        <f t="shared" si="62"/>
        <v>1900</v>
      </c>
      <c r="BE984" s="124">
        <f t="shared" si="63"/>
        <v>0.30624000000000001</v>
      </c>
    </row>
    <row r="985" spans="1:57">
      <c r="A985" s="116"/>
      <c r="B985" s="116"/>
      <c r="C985" s="116">
        <v>395931613</v>
      </c>
      <c r="D985" s="116"/>
      <c r="E985" s="116" t="s">
        <v>481</v>
      </c>
      <c r="F985" s="116" t="s">
        <v>762</v>
      </c>
      <c r="G985" s="116" t="s">
        <v>2729</v>
      </c>
      <c r="H985" s="116"/>
      <c r="I985" s="116"/>
      <c r="J985" s="116"/>
      <c r="K985" s="116" t="s">
        <v>479</v>
      </c>
      <c r="L985" s="116" t="s">
        <v>1851</v>
      </c>
      <c r="M985" s="116" t="s">
        <v>2712</v>
      </c>
      <c r="N985" s="116" t="s">
        <v>2713</v>
      </c>
      <c r="O985" s="116">
        <v>76904</v>
      </c>
      <c r="P985" s="116"/>
      <c r="Q985" s="116"/>
      <c r="R985" s="116"/>
      <c r="S985" s="116"/>
      <c r="T985" s="116">
        <v>49303156</v>
      </c>
      <c r="U985" s="116"/>
      <c r="V985" s="116" t="s">
        <v>136</v>
      </c>
      <c r="W985" s="116">
        <v>480</v>
      </c>
      <c r="X985" s="116">
        <v>638</v>
      </c>
      <c r="Y985" s="116">
        <v>22</v>
      </c>
      <c r="Z985" s="116" t="s">
        <v>56</v>
      </c>
      <c r="AA985" s="116"/>
      <c r="AB985" s="116"/>
      <c r="AC985" s="116"/>
      <c r="AD985" s="116"/>
      <c r="AE985" s="116">
        <v>395931613</v>
      </c>
      <c r="AF985" s="116"/>
      <c r="AG985" s="137" t="s">
        <v>58</v>
      </c>
      <c r="AH985" s="114">
        <v>44679</v>
      </c>
      <c r="AI985" s="116"/>
      <c r="AJ985" s="114">
        <v>44681</v>
      </c>
      <c r="AK985" s="116"/>
      <c r="AL985" s="116"/>
      <c r="AM985" s="116"/>
      <c r="AN985" s="116"/>
      <c r="AO985" s="116"/>
      <c r="AP985" s="116"/>
      <c r="AQ985" s="116"/>
      <c r="AR985" s="116"/>
      <c r="AS985" s="137" t="s">
        <v>53</v>
      </c>
      <c r="AT985" s="116"/>
      <c r="AU985" s="123"/>
      <c r="AV985" s="123"/>
      <c r="AW985" s="123"/>
      <c r="AX985" s="123"/>
      <c r="AY985" s="123"/>
      <c r="AZ985" s="123"/>
      <c r="BA985" s="116"/>
      <c r="BB985" s="116">
        <f t="shared" si="60"/>
        <v>0</v>
      </c>
      <c r="BC985" s="116">
        <f t="shared" si="61"/>
        <v>1</v>
      </c>
      <c r="BD985" s="116">
        <f t="shared" si="62"/>
        <v>1900</v>
      </c>
      <c r="BE985" s="124">
        <f t="shared" si="63"/>
        <v>0.30624000000000001</v>
      </c>
    </row>
    <row r="986" spans="1:57">
      <c r="A986" s="116"/>
      <c r="B986" s="116"/>
      <c r="C986" s="116">
        <v>395931624</v>
      </c>
      <c r="D986" s="116"/>
      <c r="E986" s="116" t="s">
        <v>481</v>
      </c>
      <c r="F986" s="116" t="s">
        <v>762</v>
      </c>
      <c r="G986" s="116" t="s">
        <v>2730</v>
      </c>
      <c r="H986" s="116"/>
      <c r="I986" s="116"/>
      <c r="J986" s="116"/>
      <c r="K986" s="116" t="s">
        <v>479</v>
      </c>
      <c r="L986" s="116" t="s">
        <v>1851</v>
      </c>
      <c r="M986" s="116" t="s">
        <v>2712</v>
      </c>
      <c r="N986" s="116" t="s">
        <v>2713</v>
      </c>
      <c r="O986" s="116">
        <v>76904</v>
      </c>
      <c r="P986" s="116"/>
      <c r="Q986" s="116"/>
      <c r="R986" s="116"/>
      <c r="S986" s="116"/>
      <c r="T986" s="116">
        <v>49303156</v>
      </c>
      <c r="U986" s="116"/>
      <c r="V986" s="116" t="s">
        <v>136</v>
      </c>
      <c r="W986" s="116">
        <v>480</v>
      </c>
      <c r="X986" s="116">
        <v>638</v>
      </c>
      <c r="Y986" s="116">
        <v>22</v>
      </c>
      <c r="Z986" s="116" t="s">
        <v>56</v>
      </c>
      <c r="AA986" s="116"/>
      <c r="AB986" s="116"/>
      <c r="AC986" s="116"/>
      <c r="AD986" s="116"/>
      <c r="AE986" s="116">
        <v>395931624</v>
      </c>
      <c r="AF986" s="116"/>
      <c r="AG986" s="137" t="s">
        <v>58</v>
      </c>
      <c r="AH986" s="114">
        <v>44679</v>
      </c>
      <c r="AI986" s="116"/>
      <c r="AJ986" s="114">
        <v>44681</v>
      </c>
      <c r="AK986" s="116"/>
      <c r="AL986" s="116"/>
      <c r="AM986" s="116"/>
      <c r="AN986" s="116"/>
      <c r="AO986" s="116"/>
      <c r="AP986" s="116"/>
      <c r="AQ986" s="116"/>
      <c r="AR986" s="116"/>
      <c r="AS986" s="137" t="s">
        <v>53</v>
      </c>
      <c r="AT986" s="116"/>
      <c r="AU986" s="123"/>
      <c r="AV986" s="123"/>
      <c r="AW986" s="123"/>
      <c r="AX986" s="123"/>
      <c r="AY986" s="123"/>
      <c r="AZ986" s="123"/>
      <c r="BA986" s="116"/>
      <c r="BB986" s="116">
        <f t="shared" si="60"/>
        <v>0</v>
      </c>
      <c r="BC986" s="116">
        <f t="shared" si="61"/>
        <v>1</v>
      </c>
      <c r="BD986" s="116">
        <f t="shared" si="62"/>
        <v>1900</v>
      </c>
      <c r="BE986" s="124">
        <f t="shared" si="63"/>
        <v>0.30624000000000001</v>
      </c>
    </row>
    <row r="987" spans="1:57">
      <c r="A987" s="116"/>
      <c r="B987" s="116"/>
      <c r="C987" s="116">
        <v>395931621</v>
      </c>
      <c r="D987" s="116"/>
      <c r="E987" s="116" t="s">
        <v>481</v>
      </c>
      <c r="F987" s="116" t="s">
        <v>762</v>
      </c>
      <c r="G987" s="116" t="s">
        <v>2731</v>
      </c>
      <c r="H987" s="116"/>
      <c r="I987" s="116"/>
      <c r="J987" s="116"/>
      <c r="K987" s="116" t="s">
        <v>479</v>
      </c>
      <c r="L987" s="116" t="s">
        <v>1851</v>
      </c>
      <c r="M987" s="116" t="s">
        <v>2712</v>
      </c>
      <c r="N987" s="116" t="s">
        <v>2713</v>
      </c>
      <c r="O987" s="116">
        <v>76904</v>
      </c>
      <c r="P987" s="116"/>
      <c r="Q987" s="116"/>
      <c r="R987" s="116"/>
      <c r="S987" s="116"/>
      <c r="T987" s="116">
        <v>49303156</v>
      </c>
      <c r="U987" s="116"/>
      <c r="V987" s="116" t="s">
        <v>136</v>
      </c>
      <c r="W987" s="116">
        <v>480</v>
      </c>
      <c r="X987" s="116">
        <v>638</v>
      </c>
      <c r="Y987" s="116">
        <v>22</v>
      </c>
      <c r="Z987" s="116" t="s">
        <v>56</v>
      </c>
      <c r="AA987" s="116"/>
      <c r="AB987" s="116"/>
      <c r="AC987" s="116"/>
      <c r="AD987" s="116"/>
      <c r="AE987" s="116">
        <v>395931621</v>
      </c>
      <c r="AF987" s="116"/>
      <c r="AG987" s="137" t="s">
        <v>58</v>
      </c>
      <c r="AH987" s="114">
        <v>44679</v>
      </c>
      <c r="AI987" s="116"/>
      <c r="AJ987" s="114">
        <v>44681</v>
      </c>
      <c r="AK987" s="116"/>
      <c r="AL987" s="116"/>
      <c r="AM987" s="116"/>
      <c r="AN987" s="116"/>
      <c r="AO987" s="116"/>
      <c r="AP987" s="116"/>
      <c r="AQ987" s="116"/>
      <c r="AR987" s="116"/>
      <c r="AS987" s="137" t="s">
        <v>53</v>
      </c>
      <c r="AT987" s="116"/>
      <c r="AU987" s="123"/>
      <c r="AV987" s="123"/>
      <c r="AW987" s="123"/>
      <c r="AX987" s="123"/>
      <c r="AY987" s="123"/>
      <c r="AZ987" s="123"/>
      <c r="BA987" s="116"/>
      <c r="BB987" s="116">
        <f t="shared" si="60"/>
        <v>0</v>
      </c>
      <c r="BC987" s="116">
        <f t="shared" si="61"/>
        <v>1</v>
      </c>
      <c r="BD987" s="116">
        <f t="shared" si="62"/>
        <v>1900</v>
      </c>
      <c r="BE987" s="124">
        <f t="shared" si="63"/>
        <v>0.30624000000000001</v>
      </c>
    </row>
    <row r="988" spans="1:57">
      <c r="A988" s="116"/>
      <c r="B988" s="116"/>
      <c r="C988" s="116" t="s">
        <v>728</v>
      </c>
      <c r="D988" s="116"/>
      <c r="E988" s="116" t="s">
        <v>481</v>
      </c>
      <c r="F988" s="116" t="s">
        <v>762</v>
      </c>
      <c r="G988" s="116" t="s">
        <v>2732</v>
      </c>
      <c r="H988" s="116"/>
      <c r="I988" s="116"/>
      <c r="J988" s="116"/>
      <c r="K988" s="116" t="s">
        <v>479</v>
      </c>
      <c r="L988" s="116" t="s">
        <v>1851</v>
      </c>
      <c r="M988" s="116" t="s">
        <v>2712</v>
      </c>
      <c r="N988" s="116" t="s">
        <v>2713</v>
      </c>
      <c r="O988" s="116">
        <v>76904</v>
      </c>
      <c r="P988" s="116"/>
      <c r="Q988" s="116"/>
      <c r="R988" s="116"/>
      <c r="S988" s="116"/>
      <c r="T988" s="116">
        <v>49303156</v>
      </c>
      <c r="U988" s="116"/>
      <c r="V988" s="116" t="s">
        <v>136</v>
      </c>
      <c r="W988" s="116">
        <v>480</v>
      </c>
      <c r="X988" s="116">
        <v>638</v>
      </c>
      <c r="Y988" s="116">
        <v>22</v>
      </c>
      <c r="Z988" s="116" t="s">
        <v>56</v>
      </c>
      <c r="AA988" s="116"/>
      <c r="AB988" s="116"/>
      <c r="AC988" s="116"/>
      <c r="AD988" s="116"/>
      <c r="AE988" s="116" t="s">
        <v>728</v>
      </c>
      <c r="AF988" s="116"/>
      <c r="AG988" s="137" t="s">
        <v>58</v>
      </c>
      <c r="AH988" s="114">
        <v>44683</v>
      </c>
      <c r="AI988" s="116"/>
      <c r="AJ988" s="114">
        <v>44685</v>
      </c>
      <c r="AK988" s="116"/>
      <c r="AL988" s="116"/>
      <c r="AM988" s="116"/>
      <c r="AN988" s="116"/>
      <c r="AO988" s="116"/>
      <c r="AP988" s="116"/>
      <c r="AQ988" s="116"/>
      <c r="AR988" s="116"/>
      <c r="AS988" s="137" t="s">
        <v>53</v>
      </c>
      <c r="AT988" s="116"/>
      <c r="AU988" s="123"/>
      <c r="AV988" s="123"/>
      <c r="AW988" s="123"/>
      <c r="AX988" s="123"/>
      <c r="AY988" s="123"/>
      <c r="AZ988" s="123"/>
      <c r="BA988" s="116"/>
      <c r="BB988" s="116">
        <f t="shared" si="60"/>
        <v>0</v>
      </c>
      <c r="BC988" s="116">
        <f t="shared" si="61"/>
        <v>1</v>
      </c>
      <c r="BD988" s="116">
        <f t="shared" si="62"/>
        <v>1900</v>
      </c>
      <c r="BE988" s="124">
        <f t="shared" si="63"/>
        <v>0.30624000000000001</v>
      </c>
    </row>
    <row r="989" spans="1:57">
      <c r="A989" s="116"/>
      <c r="B989" s="116"/>
      <c r="C989" s="116" t="s">
        <v>729</v>
      </c>
      <c r="D989" s="116"/>
      <c r="E989" s="116" t="s">
        <v>481</v>
      </c>
      <c r="F989" s="116" t="s">
        <v>762</v>
      </c>
      <c r="G989" s="116" t="s">
        <v>2733</v>
      </c>
      <c r="H989" s="116"/>
      <c r="I989" s="116"/>
      <c r="J989" s="116"/>
      <c r="K989" s="116" t="s">
        <v>479</v>
      </c>
      <c r="L989" s="116" t="s">
        <v>1851</v>
      </c>
      <c r="M989" s="116" t="s">
        <v>2712</v>
      </c>
      <c r="N989" s="116" t="s">
        <v>2713</v>
      </c>
      <c r="O989" s="116">
        <v>76904</v>
      </c>
      <c r="P989" s="116"/>
      <c r="Q989" s="116"/>
      <c r="R989" s="116"/>
      <c r="S989" s="116"/>
      <c r="T989" s="116">
        <v>49303156</v>
      </c>
      <c r="U989" s="116"/>
      <c r="V989" s="116" t="s">
        <v>136</v>
      </c>
      <c r="W989" s="116">
        <v>480</v>
      </c>
      <c r="X989" s="116">
        <v>638</v>
      </c>
      <c r="Y989" s="116">
        <v>22</v>
      </c>
      <c r="Z989" s="116" t="s">
        <v>56</v>
      </c>
      <c r="AA989" s="116"/>
      <c r="AB989" s="116"/>
      <c r="AC989" s="116"/>
      <c r="AD989" s="116"/>
      <c r="AE989" s="116" t="s">
        <v>729</v>
      </c>
      <c r="AF989" s="116"/>
      <c r="AG989" s="137" t="s">
        <v>58</v>
      </c>
      <c r="AH989" s="114">
        <v>44683</v>
      </c>
      <c r="AI989" s="116"/>
      <c r="AJ989" s="114">
        <v>44685</v>
      </c>
      <c r="AK989" s="116"/>
      <c r="AL989" s="116"/>
      <c r="AM989" s="116"/>
      <c r="AN989" s="116"/>
      <c r="AO989" s="116"/>
      <c r="AP989" s="116"/>
      <c r="AQ989" s="116"/>
      <c r="AR989" s="116"/>
      <c r="AS989" s="137" t="s">
        <v>53</v>
      </c>
      <c r="AT989" s="116"/>
      <c r="AU989" s="123"/>
      <c r="AV989" s="123"/>
      <c r="AW989" s="123"/>
      <c r="AX989" s="123"/>
      <c r="AY989" s="123"/>
      <c r="AZ989" s="123"/>
      <c r="BA989" s="116"/>
      <c r="BB989" s="116">
        <f t="shared" si="60"/>
        <v>0</v>
      </c>
      <c r="BC989" s="116">
        <f t="shared" si="61"/>
        <v>1</v>
      </c>
      <c r="BD989" s="116">
        <f t="shared" si="62"/>
        <v>1900</v>
      </c>
      <c r="BE989" s="124">
        <f t="shared" si="63"/>
        <v>0.30624000000000001</v>
      </c>
    </row>
    <row r="990" spans="1:57">
      <c r="A990" s="116"/>
      <c r="B990" s="116"/>
      <c r="C990" s="116" t="s">
        <v>730</v>
      </c>
      <c r="D990" s="116"/>
      <c r="E990" s="116" t="s">
        <v>481</v>
      </c>
      <c r="F990" s="116" t="s">
        <v>762</v>
      </c>
      <c r="G990" s="116" t="s">
        <v>2734</v>
      </c>
      <c r="H990" s="116"/>
      <c r="I990" s="116"/>
      <c r="J990" s="116"/>
      <c r="K990" s="116" t="s">
        <v>479</v>
      </c>
      <c r="L990" s="116" t="s">
        <v>1851</v>
      </c>
      <c r="M990" s="116" t="s">
        <v>2712</v>
      </c>
      <c r="N990" s="116" t="s">
        <v>2713</v>
      </c>
      <c r="O990" s="116">
        <v>76904</v>
      </c>
      <c r="P990" s="116"/>
      <c r="Q990" s="116"/>
      <c r="R990" s="116"/>
      <c r="S990" s="116"/>
      <c r="T990" s="116">
        <v>49303156</v>
      </c>
      <c r="U990" s="116"/>
      <c r="V990" s="116" t="s">
        <v>136</v>
      </c>
      <c r="W990" s="116">
        <v>480</v>
      </c>
      <c r="X990" s="116">
        <v>638</v>
      </c>
      <c r="Y990" s="116">
        <v>22</v>
      </c>
      <c r="Z990" s="116" t="s">
        <v>56</v>
      </c>
      <c r="AA990" s="116"/>
      <c r="AB990" s="116"/>
      <c r="AC990" s="116"/>
      <c r="AD990" s="116"/>
      <c r="AE990" s="116" t="s">
        <v>730</v>
      </c>
      <c r="AF990" s="116"/>
      <c r="AG990" s="137" t="s">
        <v>58</v>
      </c>
      <c r="AH990" s="114">
        <v>44683</v>
      </c>
      <c r="AI990" s="116"/>
      <c r="AJ990" s="114">
        <v>44685</v>
      </c>
      <c r="AK990" s="116"/>
      <c r="AL990" s="116"/>
      <c r="AM990" s="116"/>
      <c r="AN990" s="116"/>
      <c r="AO990" s="116"/>
      <c r="AP990" s="116"/>
      <c r="AQ990" s="116"/>
      <c r="AR990" s="116"/>
      <c r="AS990" s="137" t="s">
        <v>53</v>
      </c>
      <c r="AT990" s="116"/>
      <c r="AU990" s="123"/>
      <c r="AV990" s="123"/>
      <c r="AW990" s="123"/>
      <c r="AX990" s="123"/>
      <c r="AY990" s="123"/>
      <c r="AZ990" s="123"/>
      <c r="BA990" s="116"/>
      <c r="BB990" s="116">
        <f t="shared" si="60"/>
        <v>0</v>
      </c>
      <c r="BC990" s="116">
        <f t="shared" si="61"/>
        <v>1</v>
      </c>
      <c r="BD990" s="116">
        <f t="shared" si="62"/>
        <v>1900</v>
      </c>
      <c r="BE990" s="124">
        <f t="shared" si="63"/>
        <v>0.30624000000000001</v>
      </c>
    </row>
    <row r="991" spans="1:57">
      <c r="A991" s="116"/>
      <c r="B991" s="116"/>
      <c r="C991" s="116" t="s">
        <v>731</v>
      </c>
      <c r="D991" s="116"/>
      <c r="E991" s="116" t="s">
        <v>481</v>
      </c>
      <c r="F991" s="116" t="s">
        <v>762</v>
      </c>
      <c r="G991" s="116" t="s">
        <v>2735</v>
      </c>
      <c r="H991" s="116"/>
      <c r="I991" s="116"/>
      <c r="J991" s="116"/>
      <c r="K991" s="116" t="s">
        <v>479</v>
      </c>
      <c r="L991" s="116" t="s">
        <v>1851</v>
      </c>
      <c r="M991" s="116" t="s">
        <v>2712</v>
      </c>
      <c r="N991" s="116" t="s">
        <v>2713</v>
      </c>
      <c r="O991" s="116">
        <v>76904</v>
      </c>
      <c r="P991" s="116"/>
      <c r="Q991" s="116"/>
      <c r="R991" s="116"/>
      <c r="S991" s="116"/>
      <c r="T991" s="116">
        <v>49303156</v>
      </c>
      <c r="U991" s="116"/>
      <c r="V991" s="116" t="s">
        <v>136</v>
      </c>
      <c r="W991" s="116">
        <v>480</v>
      </c>
      <c r="X991" s="116">
        <v>638</v>
      </c>
      <c r="Y991" s="116">
        <v>22</v>
      </c>
      <c r="Z991" s="116" t="s">
        <v>56</v>
      </c>
      <c r="AA991" s="116"/>
      <c r="AB991" s="116"/>
      <c r="AC991" s="116"/>
      <c r="AD991" s="116"/>
      <c r="AE991" s="116" t="s">
        <v>731</v>
      </c>
      <c r="AF991" s="116"/>
      <c r="AG991" s="137" t="s">
        <v>58</v>
      </c>
      <c r="AH991" s="114">
        <v>44683</v>
      </c>
      <c r="AI991" s="116"/>
      <c r="AJ991" s="114">
        <v>44685</v>
      </c>
      <c r="AK991" s="116"/>
      <c r="AL991" s="116"/>
      <c r="AM991" s="116"/>
      <c r="AN991" s="116"/>
      <c r="AO991" s="116"/>
      <c r="AP991" s="116"/>
      <c r="AQ991" s="116"/>
      <c r="AR991" s="116"/>
      <c r="AS991" s="137" t="s">
        <v>53</v>
      </c>
      <c r="AT991" s="116"/>
      <c r="AU991" s="123"/>
      <c r="AV991" s="123"/>
      <c r="AW991" s="123"/>
      <c r="AX991" s="123"/>
      <c r="AY991" s="123"/>
      <c r="AZ991" s="123"/>
      <c r="BA991" s="116"/>
      <c r="BB991" s="116">
        <f t="shared" si="60"/>
        <v>0</v>
      </c>
      <c r="BC991" s="116">
        <f t="shared" si="61"/>
        <v>1</v>
      </c>
      <c r="BD991" s="116">
        <f t="shared" si="62"/>
        <v>1900</v>
      </c>
      <c r="BE991" s="124">
        <f t="shared" si="63"/>
        <v>0.30624000000000001</v>
      </c>
    </row>
    <row r="992" spans="1:57">
      <c r="A992" s="116"/>
      <c r="B992" s="116"/>
      <c r="C992" s="116" t="s">
        <v>732</v>
      </c>
      <c r="D992" s="116"/>
      <c r="E992" s="116" t="s">
        <v>481</v>
      </c>
      <c r="F992" s="116" t="s">
        <v>762</v>
      </c>
      <c r="G992" s="116" t="s">
        <v>2736</v>
      </c>
      <c r="H992" s="116"/>
      <c r="I992" s="116"/>
      <c r="J992" s="116"/>
      <c r="K992" s="116" t="s">
        <v>479</v>
      </c>
      <c r="L992" s="116" t="s">
        <v>1851</v>
      </c>
      <c r="M992" s="116" t="s">
        <v>2712</v>
      </c>
      <c r="N992" s="116" t="s">
        <v>2713</v>
      </c>
      <c r="O992" s="116">
        <v>76904</v>
      </c>
      <c r="P992" s="116"/>
      <c r="Q992" s="116"/>
      <c r="R992" s="116"/>
      <c r="S992" s="116"/>
      <c r="T992" s="116">
        <v>49303156</v>
      </c>
      <c r="U992" s="116"/>
      <c r="V992" s="116" t="s">
        <v>136</v>
      </c>
      <c r="W992" s="116">
        <v>480</v>
      </c>
      <c r="X992" s="116">
        <v>638</v>
      </c>
      <c r="Y992" s="116">
        <v>22</v>
      </c>
      <c r="Z992" s="116" t="s">
        <v>56</v>
      </c>
      <c r="AA992" s="116"/>
      <c r="AB992" s="116"/>
      <c r="AC992" s="116"/>
      <c r="AD992" s="116"/>
      <c r="AE992" s="116" t="s">
        <v>732</v>
      </c>
      <c r="AF992" s="116"/>
      <c r="AG992" s="137" t="s">
        <v>58</v>
      </c>
      <c r="AH992" s="114">
        <v>44683</v>
      </c>
      <c r="AI992" s="116"/>
      <c r="AJ992" s="114">
        <v>44685</v>
      </c>
      <c r="AK992" s="116"/>
      <c r="AL992" s="116"/>
      <c r="AM992" s="116"/>
      <c r="AN992" s="116"/>
      <c r="AO992" s="116"/>
      <c r="AP992" s="116"/>
      <c r="AQ992" s="116"/>
      <c r="AR992" s="116"/>
      <c r="AS992" s="137" t="s">
        <v>53</v>
      </c>
      <c r="AT992" s="116"/>
      <c r="AU992" s="123"/>
      <c r="AV992" s="123"/>
      <c r="AW992" s="123"/>
      <c r="AX992" s="123"/>
      <c r="AY992" s="123"/>
      <c r="AZ992" s="123"/>
      <c r="BA992" s="116"/>
      <c r="BB992" s="116">
        <f t="shared" si="60"/>
        <v>0</v>
      </c>
      <c r="BC992" s="116">
        <f t="shared" si="61"/>
        <v>1</v>
      </c>
      <c r="BD992" s="116">
        <f t="shared" si="62"/>
        <v>1900</v>
      </c>
      <c r="BE992" s="124">
        <f t="shared" si="63"/>
        <v>0.30624000000000001</v>
      </c>
    </row>
    <row r="993" spans="1:57">
      <c r="A993" s="116"/>
      <c r="B993" s="116"/>
      <c r="C993" s="116" t="s">
        <v>733</v>
      </c>
      <c r="D993" s="116"/>
      <c r="E993" s="116" t="s">
        <v>481</v>
      </c>
      <c r="F993" s="116" t="s">
        <v>762</v>
      </c>
      <c r="G993" s="116" t="s">
        <v>2737</v>
      </c>
      <c r="H993" s="116"/>
      <c r="I993" s="116"/>
      <c r="J993" s="116"/>
      <c r="K993" s="116" t="s">
        <v>479</v>
      </c>
      <c r="L993" s="116" t="s">
        <v>1851</v>
      </c>
      <c r="M993" s="116" t="s">
        <v>2712</v>
      </c>
      <c r="N993" s="116" t="s">
        <v>2713</v>
      </c>
      <c r="O993" s="116">
        <v>76904</v>
      </c>
      <c r="P993" s="116"/>
      <c r="Q993" s="116"/>
      <c r="R993" s="116"/>
      <c r="S993" s="116"/>
      <c r="T993" s="116">
        <v>49303156</v>
      </c>
      <c r="U993" s="116"/>
      <c r="V993" s="116" t="s">
        <v>136</v>
      </c>
      <c r="W993" s="116">
        <v>480</v>
      </c>
      <c r="X993" s="116">
        <v>638</v>
      </c>
      <c r="Y993" s="116">
        <v>22</v>
      </c>
      <c r="Z993" s="116" t="s">
        <v>56</v>
      </c>
      <c r="AA993" s="116"/>
      <c r="AB993" s="116"/>
      <c r="AC993" s="116"/>
      <c r="AD993" s="116"/>
      <c r="AE993" s="116" t="s">
        <v>733</v>
      </c>
      <c r="AF993" s="116"/>
      <c r="AG993" s="137" t="s">
        <v>58</v>
      </c>
      <c r="AH993" s="114">
        <v>44683</v>
      </c>
      <c r="AI993" s="116"/>
      <c r="AJ993" s="114">
        <v>44685</v>
      </c>
      <c r="AK993" s="116"/>
      <c r="AL993" s="116"/>
      <c r="AM993" s="116"/>
      <c r="AN993" s="116"/>
      <c r="AO993" s="116"/>
      <c r="AP993" s="116"/>
      <c r="AQ993" s="116"/>
      <c r="AR993" s="116"/>
      <c r="AS993" s="137" t="s">
        <v>53</v>
      </c>
      <c r="AT993" s="116"/>
      <c r="AU993" s="123"/>
      <c r="AV993" s="123"/>
      <c r="AW993" s="123"/>
      <c r="AX993" s="123"/>
      <c r="AY993" s="123"/>
      <c r="AZ993" s="123"/>
      <c r="BA993" s="116"/>
      <c r="BB993" s="116">
        <f t="shared" si="60"/>
        <v>0</v>
      </c>
      <c r="BC993" s="116">
        <f t="shared" si="61"/>
        <v>1</v>
      </c>
      <c r="BD993" s="116">
        <f t="shared" si="62"/>
        <v>1900</v>
      </c>
      <c r="BE993" s="124">
        <f t="shared" si="63"/>
        <v>0.30624000000000001</v>
      </c>
    </row>
    <row r="994" spans="1:57">
      <c r="A994" s="116"/>
      <c r="B994" s="116"/>
      <c r="C994" s="116" t="s">
        <v>734</v>
      </c>
      <c r="D994" s="116"/>
      <c r="E994" s="116" t="s">
        <v>481</v>
      </c>
      <c r="F994" s="116" t="s">
        <v>762</v>
      </c>
      <c r="G994" s="116" t="s">
        <v>2738</v>
      </c>
      <c r="H994" s="116"/>
      <c r="I994" s="116"/>
      <c r="J994" s="116"/>
      <c r="K994" s="116" t="s">
        <v>479</v>
      </c>
      <c r="L994" s="116" t="s">
        <v>1851</v>
      </c>
      <c r="M994" s="116" t="s">
        <v>2712</v>
      </c>
      <c r="N994" s="116" t="s">
        <v>2713</v>
      </c>
      <c r="O994" s="116">
        <v>76904</v>
      </c>
      <c r="P994" s="116"/>
      <c r="Q994" s="116"/>
      <c r="R994" s="116"/>
      <c r="S994" s="116"/>
      <c r="T994" s="116">
        <v>49303156</v>
      </c>
      <c r="U994" s="116"/>
      <c r="V994" s="116" t="s">
        <v>136</v>
      </c>
      <c r="W994" s="116">
        <v>480</v>
      </c>
      <c r="X994" s="116">
        <v>638</v>
      </c>
      <c r="Y994" s="116">
        <v>22</v>
      </c>
      <c r="Z994" s="116" t="s">
        <v>56</v>
      </c>
      <c r="AA994" s="116"/>
      <c r="AB994" s="116"/>
      <c r="AC994" s="116"/>
      <c r="AD994" s="116"/>
      <c r="AE994" s="116" t="s">
        <v>734</v>
      </c>
      <c r="AF994" s="116"/>
      <c r="AG994" s="137" t="s">
        <v>58</v>
      </c>
      <c r="AH994" s="114">
        <v>44683</v>
      </c>
      <c r="AI994" s="116"/>
      <c r="AJ994" s="114">
        <v>44685</v>
      </c>
      <c r="AK994" s="116"/>
      <c r="AL994" s="116"/>
      <c r="AM994" s="116"/>
      <c r="AN994" s="116"/>
      <c r="AO994" s="116"/>
      <c r="AP994" s="116"/>
      <c r="AQ994" s="116"/>
      <c r="AR994" s="116"/>
      <c r="AS994" s="137" t="s">
        <v>53</v>
      </c>
      <c r="AT994" s="116"/>
      <c r="AU994" s="123"/>
      <c r="AV994" s="123"/>
      <c r="AW994" s="123"/>
      <c r="AX994" s="123"/>
      <c r="AY994" s="123"/>
      <c r="AZ994" s="123"/>
      <c r="BA994" s="116"/>
      <c r="BB994" s="116">
        <f t="shared" si="60"/>
        <v>0</v>
      </c>
      <c r="BC994" s="116">
        <f t="shared" si="61"/>
        <v>1</v>
      </c>
      <c r="BD994" s="116">
        <f t="shared" si="62"/>
        <v>1900</v>
      </c>
      <c r="BE994" s="124">
        <f t="shared" si="63"/>
        <v>0.30624000000000001</v>
      </c>
    </row>
    <row r="995" spans="1:57">
      <c r="A995" s="116"/>
      <c r="B995" s="116"/>
      <c r="C995" s="116" t="s">
        <v>735</v>
      </c>
      <c r="D995" s="116"/>
      <c r="E995" s="116" t="s">
        <v>481</v>
      </c>
      <c r="F995" s="116" t="s">
        <v>762</v>
      </c>
      <c r="G995" s="116" t="s">
        <v>2739</v>
      </c>
      <c r="H995" s="116"/>
      <c r="I995" s="116"/>
      <c r="J995" s="116"/>
      <c r="K995" s="116" t="s">
        <v>479</v>
      </c>
      <c r="L995" s="116" t="s">
        <v>1851</v>
      </c>
      <c r="M995" s="116" t="s">
        <v>2712</v>
      </c>
      <c r="N995" s="116" t="s">
        <v>2713</v>
      </c>
      <c r="O995" s="116">
        <v>76904</v>
      </c>
      <c r="P995" s="116"/>
      <c r="Q995" s="116"/>
      <c r="R995" s="116"/>
      <c r="S995" s="116"/>
      <c r="T995" s="116">
        <v>49303156</v>
      </c>
      <c r="U995" s="116"/>
      <c r="V995" s="116" t="s">
        <v>136</v>
      </c>
      <c r="W995" s="116">
        <v>480</v>
      </c>
      <c r="X995" s="116">
        <v>638</v>
      </c>
      <c r="Y995" s="116">
        <v>22</v>
      </c>
      <c r="Z995" s="116" t="s">
        <v>56</v>
      </c>
      <c r="AA995" s="116"/>
      <c r="AB995" s="116"/>
      <c r="AC995" s="116"/>
      <c r="AD995" s="116"/>
      <c r="AE995" s="116" t="s">
        <v>735</v>
      </c>
      <c r="AF995" s="116"/>
      <c r="AG995" s="137" t="s">
        <v>58</v>
      </c>
      <c r="AH995" s="114">
        <v>44683</v>
      </c>
      <c r="AI995" s="116"/>
      <c r="AJ995" s="114">
        <v>44685</v>
      </c>
      <c r="AK995" s="116"/>
      <c r="AL995" s="116"/>
      <c r="AM995" s="116"/>
      <c r="AN995" s="116"/>
      <c r="AO995" s="116"/>
      <c r="AP995" s="116"/>
      <c r="AQ995" s="116"/>
      <c r="AR995" s="116"/>
      <c r="AS995" s="137" t="s">
        <v>53</v>
      </c>
      <c r="AT995" s="116"/>
      <c r="AU995" s="123"/>
      <c r="AV995" s="123"/>
      <c r="AW995" s="123"/>
      <c r="AX995" s="123"/>
      <c r="AY995" s="123"/>
      <c r="AZ995" s="123"/>
      <c r="BA995" s="116"/>
      <c r="BB995" s="116">
        <f t="shared" si="60"/>
        <v>0</v>
      </c>
      <c r="BC995" s="116">
        <f t="shared" si="61"/>
        <v>1</v>
      </c>
      <c r="BD995" s="116">
        <f t="shared" si="62"/>
        <v>1900</v>
      </c>
      <c r="BE995" s="124">
        <f t="shared" si="63"/>
        <v>0.30624000000000001</v>
      </c>
    </row>
    <row r="996" spans="1:57">
      <c r="A996" s="116"/>
      <c r="B996" s="116"/>
      <c r="C996" s="116" t="s">
        <v>736</v>
      </c>
      <c r="D996" s="116"/>
      <c r="E996" s="116" t="s">
        <v>481</v>
      </c>
      <c r="F996" s="116" t="s">
        <v>762</v>
      </c>
      <c r="G996" s="116" t="s">
        <v>2740</v>
      </c>
      <c r="H996" s="116"/>
      <c r="I996" s="116"/>
      <c r="J996" s="116"/>
      <c r="K996" s="116" t="s">
        <v>479</v>
      </c>
      <c r="L996" s="116" t="s">
        <v>1851</v>
      </c>
      <c r="M996" s="116" t="s">
        <v>2712</v>
      </c>
      <c r="N996" s="116" t="s">
        <v>2713</v>
      </c>
      <c r="O996" s="116">
        <v>76904</v>
      </c>
      <c r="P996" s="116"/>
      <c r="Q996" s="116"/>
      <c r="R996" s="116"/>
      <c r="S996" s="116"/>
      <c r="T996" s="116">
        <v>49303156</v>
      </c>
      <c r="U996" s="116"/>
      <c r="V996" s="116" t="s">
        <v>136</v>
      </c>
      <c r="W996" s="116">
        <v>480</v>
      </c>
      <c r="X996" s="116">
        <v>638</v>
      </c>
      <c r="Y996" s="116">
        <v>22</v>
      </c>
      <c r="Z996" s="116" t="s">
        <v>56</v>
      </c>
      <c r="AA996" s="116"/>
      <c r="AB996" s="116"/>
      <c r="AC996" s="116"/>
      <c r="AD996" s="116"/>
      <c r="AE996" s="116" t="s">
        <v>736</v>
      </c>
      <c r="AF996" s="116"/>
      <c r="AG996" s="137" t="s">
        <v>58</v>
      </c>
      <c r="AH996" s="114">
        <v>44683</v>
      </c>
      <c r="AI996" s="116"/>
      <c r="AJ996" s="114">
        <v>44685</v>
      </c>
      <c r="AK996" s="116"/>
      <c r="AL996" s="116"/>
      <c r="AM996" s="116"/>
      <c r="AN996" s="116"/>
      <c r="AO996" s="116"/>
      <c r="AP996" s="116"/>
      <c r="AQ996" s="116"/>
      <c r="AR996" s="116"/>
      <c r="AS996" s="137" t="s">
        <v>53</v>
      </c>
      <c r="AT996" s="116"/>
      <c r="AU996" s="123"/>
      <c r="AV996" s="123"/>
      <c r="AW996" s="123"/>
      <c r="AX996" s="123"/>
      <c r="AY996" s="123"/>
      <c r="AZ996" s="123"/>
      <c r="BA996" s="116"/>
      <c r="BB996" s="116">
        <f t="shared" si="60"/>
        <v>0</v>
      </c>
      <c r="BC996" s="116">
        <f t="shared" si="61"/>
        <v>1</v>
      </c>
      <c r="BD996" s="116">
        <f t="shared" si="62"/>
        <v>1900</v>
      </c>
      <c r="BE996" s="124">
        <f t="shared" si="63"/>
        <v>0.30624000000000001</v>
      </c>
    </row>
    <row r="997" spans="1:57">
      <c r="A997" s="116"/>
      <c r="B997" s="116"/>
      <c r="C997" s="116" t="s">
        <v>737</v>
      </c>
      <c r="D997" s="116"/>
      <c r="E997" s="116" t="s">
        <v>481</v>
      </c>
      <c r="F997" s="116" t="s">
        <v>762</v>
      </c>
      <c r="G997" s="116" t="s">
        <v>2741</v>
      </c>
      <c r="H997" s="116"/>
      <c r="I997" s="116"/>
      <c r="J997" s="116"/>
      <c r="K997" s="116" t="s">
        <v>479</v>
      </c>
      <c r="L997" s="116" t="s">
        <v>1851</v>
      </c>
      <c r="M997" s="116" t="s">
        <v>2712</v>
      </c>
      <c r="N997" s="116" t="s">
        <v>2713</v>
      </c>
      <c r="O997" s="116">
        <v>76904</v>
      </c>
      <c r="P997" s="116"/>
      <c r="Q997" s="116"/>
      <c r="R997" s="116"/>
      <c r="S997" s="116"/>
      <c r="T997" s="116">
        <v>49303156</v>
      </c>
      <c r="U997" s="116"/>
      <c r="V997" s="116" t="s">
        <v>136</v>
      </c>
      <c r="W997" s="116">
        <v>480</v>
      </c>
      <c r="X997" s="116">
        <v>638</v>
      </c>
      <c r="Y997" s="116">
        <v>22</v>
      </c>
      <c r="Z997" s="116" t="s">
        <v>56</v>
      </c>
      <c r="AA997" s="116"/>
      <c r="AB997" s="116"/>
      <c r="AC997" s="116"/>
      <c r="AD997" s="116"/>
      <c r="AE997" s="116" t="s">
        <v>737</v>
      </c>
      <c r="AF997" s="116"/>
      <c r="AG997" s="137" t="s">
        <v>58</v>
      </c>
      <c r="AH997" s="114">
        <v>44683</v>
      </c>
      <c r="AI997" s="116"/>
      <c r="AJ997" s="114">
        <v>44685</v>
      </c>
      <c r="AK997" s="116"/>
      <c r="AL997" s="116"/>
      <c r="AM997" s="116"/>
      <c r="AN997" s="116"/>
      <c r="AO997" s="116"/>
      <c r="AP997" s="116"/>
      <c r="AQ997" s="116"/>
      <c r="AR997" s="116"/>
      <c r="AS997" s="137" t="s">
        <v>53</v>
      </c>
      <c r="AT997" s="116"/>
      <c r="AU997" s="123"/>
      <c r="AV997" s="123"/>
      <c r="AW997" s="123"/>
      <c r="AX997" s="123"/>
      <c r="AY997" s="123"/>
      <c r="AZ997" s="123"/>
      <c r="BA997" s="116"/>
      <c r="BB997" s="116">
        <f t="shared" si="60"/>
        <v>0</v>
      </c>
      <c r="BC997" s="116">
        <f t="shared" si="61"/>
        <v>1</v>
      </c>
      <c r="BD997" s="116">
        <f t="shared" si="62"/>
        <v>1900</v>
      </c>
      <c r="BE997" s="124">
        <f t="shared" si="63"/>
        <v>0.30624000000000001</v>
      </c>
    </row>
    <row r="998" spans="1:57">
      <c r="A998" s="116"/>
      <c r="B998" s="116"/>
      <c r="C998" s="128">
        <v>393690253</v>
      </c>
      <c r="D998" s="116"/>
      <c r="E998" s="116" t="s">
        <v>481</v>
      </c>
      <c r="F998" s="116"/>
      <c r="G998" s="128" t="s">
        <v>993</v>
      </c>
      <c r="H998" s="116"/>
      <c r="I998" s="116"/>
      <c r="J998" s="116"/>
      <c r="K998" s="116" t="s">
        <v>479</v>
      </c>
      <c r="L998" s="116" t="s">
        <v>1851</v>
      </c>
      <c r="M998" s="116" t="s">
        <v>2712</v>
      </c>
      <c r="N998" s="116" t="s">
        <v>2713</v>
      </c>
      <c r="O998" s="116">
        <v>76904</v>
      </c>
      <c r="P998" s="116"/>
      <c r="Q998" s="116"/>
      <c r="R998" s="116"/>
      <c r="S998" s="116"/>
      <c r="T998" s="128">
        <v>12005832</v>
      </c>
      <c r="U998" s="116"/>
      <c r="V998" s="128" t="s">
        <v>2721</v>
      </c>
      <c r="W998" s="128">
        <v>480</v>
      </c>
      <c r="X998" s="116">
        <v>600</v>
      </c>
      <c r="Y998" s="116">
        <v>20</v>
      </c>
      <c r="Z998" s="116" t="s">
        <v>56</v>
      </c>
      <c r="AA998" s="116"/>
      <c r="AB998" s="116"/>
      <c r="AC998" s="116"/>
      <c r="AD998" s="116"/>
      <c r="AE998" s="128">
        <v>393690253</v>
      </c>
      <c r="AF998" s="116"/>
      <c r="AG998" s="137" t="s">
        <v>58</v>
      </c>
      <c r="AH998" s="133">
        <v>44651</v>
      </c>
      <c r="AI998" s="116"/>
      <c r="AJ998" s="133">
        <v>44653</v>
      </c>
      <c r="AK998" s="116"/>
      <c r="AL998" s="116"/>
      <c r="AM998" s="128" t="s">
        <v>64</v>
      </c>
      <c r="AN998" s="128" t="s">
        <v>1301</v>
      </c>
      <c r="AO998" s="116"/>
      <c r="AP998" s="116"/>
      <c r="AQ998" s="116"/>
      <c r="AR998" s="116"/>
      <c r="AS998" s="137" t="s">
        <v>53</v>
      </c>
      <c r="AT998" s="116"/>
      <c r="AU998" s="123"/>
      <c r="AV998" s="123"/>
      <c r="AW998" s="123"/>
      <c r="AX998" s="123"/>
      <c r="AY998" s="123"/>
      <c r="AZ998" s="123"/>
      <c r="BA998" s="116"/>
      <c r="BB998" s="116">
        <f t="shared" si="60"/>
        <v>0</v>
      </c>
      <c r="BC998" s="116">
        <f t="shared" si="61"/>
        <v>1</v>
      </c>
      <c r="BD998" s="116">
        <f t="shared" si="62"/>
        <v>1900</v>
      </c>
      <c r="BE998" s="124">
        <f t="shared" si="63"/>
        <v>0.28799999999999998</v>
      </c>
    </row>
    <row r="999" spans="1:57">
      <c r="A999" s="116"/>
      <c r="B999" s="116"/>
      <c r="C999" s="128">
        <v>393691370</v>
      </c>
      <c r="D999" s="116"/>
      <c r="E999" s="116" t="s">
        <v>481</v>
      </c>
      <c r="F999" s="116"/>
      <c r="G999" s="128" t="s">
        <v>993</v>
      </c>
      <c r="H999" s="116"/>
      <c r="I999" s="116"/>
      <c r="J999" s="116"/>
      <c r="K999" s="116" t="s">
        <v>479</v>
      </c>
      <c r="L999" s="116" t="s">
        <v>1851</v>
      </c>
      <c r="M999" s="116" t="s">
        <v>2712</v>
      </c>
      <c r="N999" s="116" t="s">
        <v>2713</v>
      </c>
      <c r="O999" s="116">
        <v>76904</v>
      </c>
      <c r="P999" s="116"/>
      <c r="Q999" s="116"/>
      <c r="R999" s="116"/>
      <c r="S999" s="116"/>
      <c r="T999" s="128">
        <v>12005832</v>
      </c>
      <c r="U999" s="116"/>
      <c r="V999" s="128" t="s">
        <v>2721</v>
      </c>
      <c r="W999" s="128">
        <v>480</v>
      </c>
      <c r="X999" s="116">
        <v>600</v>
      </c>
      <c r="Y999" s="116">
        <v>20</v>
      </c>
      <c r="Z999" s="116" t="s">
        <v>56</v>
      </c>
      <c r="AA999" s="116"/>
      <c r="AB999" s="116"/>
      <c r="AC999" s="116"/>
      <c r="AD999" s="116"/>
      <c r="AE999" s="128">
        <v>393691370</v>
      </c>
      <c r="AF999" s="116"/>
      <c r="AG999" s="137" t="s">
        <v>58</v>
      </c>
      <c r="AH999" s="133">
        <v>44651</v>
      </c>
      <c r="AI999" s="116"/>
      <c r="AJ999" s="133">
        <v>44653</v>
      </c>
      <c r="AK999" s="116"/>
      <c r="AL999" s="116"/>
      <c r="AM999" s="128" t="s">
        <v>64</v>
      </c>
      <c r="AN999" s="128" t="s">
        <v>1287</v>
      </c>
      <c r="AO999" s="116"/>
      <c r="AP999" s="116"/>
      <c r="AQ999" s="116"/>
      <c r="AR999" s="116"/>
      <c r="AS999" s="137" t="s">
        <v>53</v>
      </c>
      <c r="AT999" s="116"/>
      <c r="AU999" s="123"/>
      <c r="AV999" s="123"/>
      <c r="AW999" s="123"/>
      <c r="AX999" s="123"/>
      <c r="AY999" s="123"/>
      <c r="AZ999" s="123"/>
      <c r="BA999" s="116"/>
      <c r="BB999" s="116">
        <f t="shared" si="60"/>
        <v>0</v>
      </c>
      <c r="BC999" s="116">
        <f t="shared" si="61"/>
        <v>1</v>
      </c>
      <c r="BD999" s="116">
        <f t="shared" si="62"/>
        <v>1900</v>
      </c>
      <c r="BE999" s="124">
        <f t="shared" si="63"/>
        <v>0.28799999999999998</v>
      </c>
    </row>
    <row r="1000" spans="1:57">
      <c r="A1000" s="116"/>
      <c r="B1000" s="116"/>
      <c r="C1000" s="128">
        <v>394675113</v>
      </c>
      <c r="D1000" s="116"/>
      <c r="E1000" s="116" t="s">
        <v>481</v>
      </c>
      <c r="F1000" s="116"/>
      <c r="G1000" s="128" t="s">
        <v>993</v>
      </c>
      <c r="H1000" s="116"/>
      <c r="I1000" s="116"/>
      <c r="J1000" s="116"/>
      <c r="K1000" s="116" t="s">
        <v>479</v>
      </c>
      <c r="L1000" s="116" t="s">
        <v>1851</v>
      </c>
      <c r="M1000" s="116" t="s">
        <v>2712</v>
      </c>
      <c r="N1000" s="116" t="s">
        <v>2713</v>
      </c>
      <c r="O1000" s="116">
        <v>76904</v>
      </c>
      <c r="P1000" s="116"/>
      <c r="Q1000" s="116"/>
      <c r="R1000" s="116"/>
      <c r="S1000" s="116"/>
      <c r="T1000" s="128">
        <v>12005832</v>
      </c>
      <c r="U1000" s="116"/>
      <c r="V1000" s="128" t="s">
        <v>2721</v>
      </c>
      <c r="W1000" s="128">
        <v>480</v>
      </c>
      <c r="X1000" s="116">
        <v>600</v>
      </c>
      <c r="Y1000" s="116">
        <v>20</v>
      </c>
      <c r="Z1000" s="116" t="s">
        <v>56</v>
      </c>
      <c r="AA1000" s="116"/>
      <c r="AB1000" s="116"/>
      <c r="AC1000" s="116"/>
      <c r="AD1000" s="116"/>
      <c r="AE1000" s="128">
        <v>394675113</v>
      </c>
      <c r="AF1000" s="116"/>
      <c r="AG1000" s="137" t="s">
        <v>58</v>
      </c>
      <c r="AH1000" s="133">
        <v>44662</v>
      </c>
      <c r="AI1000" s="116"/>
      <c r="AJ1000" s="133">
        <v>44664</v>
      </c>
      <c r="AK1000" s="116"/>
      <c r="AL1000" s="116"/>
      <c r="AM1000" s="128" t="s">
        <v>64</v>
      </c>
      <c r="AN1000" s="128" t="s">
        <v>1367</v>
      </c>
      <c r="AO1000" s="116"/>
      <c r="AP1000" s="116"/>
      <c r="AQ1000" s="116"/>
      <c r="AR1000" s="116"/>
      <c r="AS1000" s="137" t="s">
        <v>53</v>
      </c>
      <c r="AT1000" s="116"/>
      <c r="AU1000" s="123"/>
      <c r="AV1000" s="123"/>
      <c r="AW1000" s="123"/>
      <c r="AX1000" s="123"/>
      <c r="AY1000" s="123"/>
      <c r="AZ1000" s="123"/>
      <c r="BA1000" s="116"/>
      <c r="BB1000" s="116">
        <f t="shared" si="60"/>
        <v>0</v>
      </c>
      <c r="BC1000" s="116">
        <f t="shared" si="61"/>
        <v>1</v>
      </c>
      <c r="BD1000" s="116">
        <f t="shared" si="62"/>
        <v>1900</v>
      </c>
      <c r="BE1000" s="124">
        <f t="shared" si="63"/>
        <v>0.28799999999999998</v>
      </c>
    </row>
    <row r="1001" spans="1:57">
      <c r="A1001" s="116"/>
      <c r="B1001" s="116"/>
      <c r="C1001" s="128">
        <v>393692617</v>
      </c>
      <c r="D1001" s="116"/>
      <c r="E1001" s="116" t="s">
        <v>481</v>
      </c>
      <c r="F1001" s="116"/>
      <c r="G1001" s="128" t="s">
        <v>993</v>
      </c>
      <c r="H1001" s="116"/>
      <c r="I1001" s="116"/>
      <c r="J1001" s="116"/>
      <c r="K1001" s="116" t="s">
        <v>479</v>
      </c>
      <c r="L1001" s="116" t="s">
        <v>1851</v>
      </c>
      <c r="M1001" s="116" t="s">
        <v>2712</v>
      </c>
      <c r="N1001" s="116" t="s">
        <v>2713</v>
      </c>
      <c r="O1001" s="116">
        <v>76904</v>
      </c>
      <c r="P1001" s="116"/>
      <c r="Q1001" s="116"/>
      <c r="R1001" s="116"/>
      <c r="S1001" s="116"/>
      <c r="T1001" s="128">
        <v>12005832</v>
      </c>
      <c r="U1001" s="116"/>
      <c r="V1001" s="128" t="s">
        <v>2721</v>
      </c>
      <c r="W1001" s="128">
        <v>480</v>
      </c>
      <c r="X1001" s="116">
        <v>600</v>
      </c>
      <c r="Y1001" s="116">
        <v>20</v>
      </c>
      <c r="Z1001" s="116" t="s">
        <v>56</v>
      </c>
      <c r="AA1001" s="116"/>
      <c r="AB1001" s="116"/>
      <c r="AC1001" s="116"/>
      <c r="AD1001" s="116"/>
      <c r="AE1001" s="128">
        <v>393692617</v>
      </c>
      <c r="AF1001" s="116"/>
      <c r="AG1001" s="137" t="s">
        <v>58</v>
      </c>
      <c r="AH1001" s="133">
        <v>44651</v>
      </c>
      <c r="AI1001" s="116"/>
      <c r="AJ1001" s="133">
        <v>44653</v>
      </c>
      <c r="AK1001" s="116"/>
      <c r="AL1001" s="116"/>
      <c r="AM1001" s="128" t="s">
        <v>64</v>
      </c>
      <c r="AN1001" s="128" t="s">
        <v>1288</v>
      </c>
      <c r="AO1001" s="116"/>
      <c r="AP1001" s="116"/>
      <c r="AQ1001" s="116"/>
      <c r="AR1001" s="116"/>
      <c r="AS1001" s="137" t="s">
        <v>53</v>
      </c>
      <c r="AT1001" s="116"/>
      <c r="AU1001" s="123"/>
      <c r="AV1001" s="123"/>
      <c r="AW1001" s="123"/>
      <c r="AX1001" s="123"/>
      <c r="AY1001" s="123"/>
      <c r="AZ1001" s="123"/>
      <c r="BA1001" s="116"/>
      <c r="BB1001" s="116">
        <f t="shared" si="60"/>
        <v>0</v>
      </c>
      <c r="BC1001" s="116">
        <f t="shared" si="61"/>
        <v>1</v>
      </c>
      <c r="BD1001" s="116">
        <f t="shared" si="62"/>
        <v>1900</v>
      </c>
      <c r="BE1001" s="124">
        <f t="shared" si="63"/>
        <v>0.28799999999999998</v>
      </c>
    </row>
    <row r="1002" spans="1:57">
      <c r="A1002" s="116"/>
      <c r="B1002" s="116"/>
      <c r="C1002" s="128">
        <v>393693681</v>
      </c>
      <c r="D1002" s="116"/>
      <c r="E1002" s="116" t="s">
        <v>481</v>
      </c>
      <c r="F1002" s="116"/>
      <c r="G1002" s="128" t="s">
        <v>993</v>
      </c>
      <c r="H1002" s="116"/>
      <c r="I1002" s="116"/>
      <c r="J1002" s="116"/>
      <c r="K1002" s="116" t="s">
        <v>479</v>
      </c>
      <c r="L1002" s="116" t="s">
        <v>1851</v>
      </c>
      <c r="M1002" s="116" t="s">
        <v>2712</v>
      </c>
      <c r="N1002" s="116" t="s">
        <v>2713</v>
      </c>
      <c r="O1002" s="116">
        <v>76904</v>
      </c>
      <c r="P1002" s="116"/>
      <c r="Q1002" s="116"/>
      <c r="R1002" s="116"/>
      <c r="S1002" s="116"/>
      <c r="T1002" s="128">
        <v>12005832</v>
      </c>
      <c r="U1002" s="116"/>
      <c r="V1002" s="128" t="s">
        <v>2721</v>
      </c>
      <c r="W1002" s="128">
        <v>480</v>
      </c>
      <c r="X1002" s="116">
        <v>600</v>
      </c>
      <c r="Y1002" s="116">
        <v>20</v>
      </c>
      <c r="Z1002" s="116" t="s">
        <v>56</v>
      </c>
      <c r="AA1002" s="116"/>
      <c r="AB1002" s="116"/>
      <c r="AC1002" s="116"/>
      <c r="AD1002" s="116"/>
      <c r="AE1002" s="128">
        <v>393693681</v>
      </c>
      <c r="AF1002" s="116"/>
      <c r="AG1002" s="137" t="s">
        <v>58</v>
      </c>
      <c r="AH1002" s="133">
        <v>44651</v>
      </c>
      <c r="AI1002" s="116"/>
      <c r="AJ1002" s="133">
        <v>44653</v>
      </c>
      <c r="AK1002" s="116"/>
      <c r="AL1002" s="116"/>
      <c r="AM1002" s="128" t="s">
        <v>64</v>
      </c>
      <c r="AN1002" s="128" t="s">
        <v>1302</v>
      </c>
      <c r="AO1002" s="116"/>
      <c r="AP1002" s="116"/>
      <c r="AQ1002" s="116"/>
      <c r="AR1002" s="116"/>
      <c r="AS1002" s="137" t="s">
        <v>53</v>
      </c>
      <c r="AT1002" s="116"/>
      <c r="AU1002" s="123"/>
      <c r="AV1002" s="123"/>
      <c r="AW1002" s="123"/>
      <c r="AX1002" s="123"/>
      <c r="AY1002" s="123"/>
      <c r="AZ1002" s="123"/>
      <c r="BA1002" s="116"/>
      <c r="BB1002" s="116">
        <f t="shared" si="60"/>
        <v>0</v>
      </c>
      <c r="BC1002" s="116">
        <f t="shared" si="61"/>
        <v>1</v>
      </c>
      <c r="BD1002" s="116">
        <f t="shared" si="62"/>
        <v>1900</v>
      </c>
      <c r="BE1002" s="124">
        <f t="shared" si="63"/>
        <v>0.28799999999999998</v>
      </c>
    </row>
    <row r="1003" spans="1:57">
      <c r="A1003" s="116"/>
      <c r="B1003" s="116"/>
      <c r="C1003" s="128">
        <v>393694242</v>
      </c>
      <c r="D1003" s="116"/>
      <c r="E1003" s="116" t="s">
        <v>481</v>
      </c>
      <c r="F1003" s="116"/>
      <c r="G1003" s="128" t="s">
        <v>993</v>
      </c>
      <c r="H1003" s="116"/>
      <c r="I1003" s="116"/>
      <c r="J1003" s="116"/>
      <c r="K1003" s="116" t="s">
        <v>479</v>
      </c>
      <c r="L1003" s="116" t="s">
        <v>1851</v>
      </c>
      <c r="M1003" s="116" t="s">
        <v>2712</v>
      </c>
      <c r="N1003" s="116" t="s">
        <v>2713</v>
      </c>
      <c r="O1003" s="116">
        <v>76904</v>
      </c>
      <c r="P1003" s="116"/>
      <c r="Q1003" s="116"/>
      <c r="R1003" s="116"/>
      <c r="S1003" s="116"/>
      <c r="T1003" s="128">
        <v>12005832</v>
      </c>
      <c r="U1003" s="116"/>
      <c r="V1003" s="128" t="s">
        <v>2721</v>
      </c>
      <c r="W1003" s="128">
        <v>480</v>
      </c>
      <c r="X1003" s="116">
        <v>600</v>
      </c>
      <c r="Y1003" s="116">
        <v>20</v>
      </c>
      <c r="Z1003" s="116" t="s">
        <v>56</v>
      </c>
      <c r="AA1003" s="116"/>
      <c r="AB1003" s="116"/>
      <c r="AC1003" s="116"/>
      <c r="AD1003" s="116"/>
      <c r="AE1003" s="128">
        <v>393694242</v>
      </c>
      <c r="AF1003" s="116"/>
      <c r="AG1003" s="137" t="s">
        <v>58</v>
      </c>
      <c r="AH1003" s="133">
        <v>44651</v>
      </c>
      <c r="AI1003" s="116"/>
      <c r="AJ1003" s="133">
        <v>44653</v>
      </c>
      <c r="AK1003" s="116"/>
      <c r="AL1003" s="116"/>
      <c r="AM1003" s="128" t="s">
        <v>64</v>
      </c>
      <c r="AN1003" s="128" t="s">
        <v>1357</v>
      </c>
      <c r="AO1003" s="116"/>
      <c r="AP1003" s="116"/>
      <c r="AQ1003" s="116"/>
      <c r="AR1003" s="116"/>
      <c r="AS1003" s="137" t="s">
        <v>53</v>
      </c>
      <c r="AT1003" s="116"/>
      <c r="AU1003" s="123"/>
      <c r="AV1003" s="123"/>
      <c r="AW1003" s="123"/>
      <c r="AX1003" s="123"/>
      <c r="AY1003" s="123"/>
      <c r="AZ1003" s="123"/>
      <c r="BA1003" s="116"/>
      <c r="BB1003" s="116">
        <f t="shared" si="60"/>
        <v>0</v>
      </c>
      <c r="BC1003" s="116">
        <f t="shared" si="61"/>
        <v>1</v>
      </c>
      <c r="BD1003" s="116">
        <f t="shared" si="62"/>
        <v>1900</v>
      </c>
      <c r="BE1003" s="124">
        <f t="shared" si="63"/>
        <v>0.28799999999999998</v>
      </c>
    </row>
    <row r="1004" spans="1:57">
      <c r="A1004" s="116"/>
      <c r="B1004" s="116"/>
      <c r="C1004" s="128">
        <v>393694771</v>
      </c>
      <c r="D1004" s="116"/>
      <c r="E1004" s="116" t="s">
        <v>481</v>
      </c>
      <c r="F1004" s="116"/>
      <c r="G1004" s="128" t="s">
        <v>993</v>
      </c>
      <c r="H1004" s="116"/>
      <c r="I1004" s="116"/>
      <c r="J1004" s="116"/>
      <c r="K1004" s="116" t="s">
        <v>479</v>
      </c>
      <c r="L1004" s="116" t="s">
        <v>1851</v>
      </c>
      <c r="M1004" s="116" t="s">
        <v>2712</v>
      </c>
      <c r="N1004" s="116" t="s">
        <v>2713</v>
      </c>
      <c r="O1004" s="116">
        <v>76904</v>
      </c>
      <c r="P1004" s="116"/>
      <c r="Q1004" s="116"/>
      <c r="R1004" s="116"/>
      <c r="S1004" s="116"/>
      <c r="T1004" s="128">
        <v>12005832</v>
      </c>
      <c r="U1004" s="116"/>
      <c r="V1004" s="128" t="s">
        <v>2721</v>
      </c>
      <c r="W1004" s="128">
        <v>480</v>
      </c>
      <c r="X1004" s="116">
        <v>600</v>
      </c>
      <c r="Y1004" s="116">
        <v>20</v>
      </c>
      <c r="Z1004" s="116" t="s">
        <v>56</v>
      </c>
      <c r="AA1004" s="116"/>
      <c r="AB1004" s="116"/>
      <c r="AC1004" s="116"/>
      <c r="AD1004" s="116"/>
      <c r="AE1004" s="128">
        <v>393694771</v>
      </c>
      <c r="AF1004" s="116"/>
      <c r="AG1004" s="137" t="s">
        <v>58</v>
      </c>
      <c r="AH1004" s="133">
        <v>44651</v>
      </c>
      <c r="AI1004" s="116"/>
      <c r="AJ1004" s="133">
        <v>44653</v>
      </c>
      <c r="AK1004" s="116"/>
      <c r="AL1004" s="116"/>
      <c r="AM1004" s="128" t="s">
        <v>64</v>
      </c>
      <c r="AN1004" s="128" t="s">
        <v>1303</v>
      </c>
      <c r="AO1004" s="116"/>
      <c r="AP1004" s="116"/>
      <c r="AQ1004" s="116"/>
      <c r="AR1004" s="116"/>
      <c r="AS1004" s="137" t="s">
        <v>53</v>
      </c>
      <c r="AT1004" s="116"/>
      <c r="AU1004" s="123"/>
      <c r="AV1004" s="123"/>
      <c r="AW1004" s="123"/>
      <c r="AX1004" s="123"/>
      <c r="AY1004" s="123"/>
      <c r="AZ1004" s="123"/>
      <c r="BA1004" s="116"/>
      <c r="BB1004" s="116">
        <f t="shared" si="60"/>
        <v>0</v>
      </c>
      <c r="BC1004" s="116">
        <f t="shared" si="61"/>
        <v>1</v>
      </c>
      <c r="BD1004" s="116">
        <f t="shared" si="62"/>
        <v>1900</v>
      </c>
      <c r="BE1004" s="124">
        <f t="shared" si="63"/>
        <v>0.28799999999999998</v>
      </c>
    </row>
    <row r="1005" spans="1:57">
      <c r="A1005" s="116"/>
      <c r="B1005" s="116"/>
      <c r="C1005" s="128">
        <v>393695589</v>
      </c>
      <c r="D1005" s="116"/>
      <c r="E1005" s="116" t="s">
        <v>481</v>
      </c>
      <c r="F1005" s="116"/>
      <c r="G1005" s="128" t="s">
        <v>993</v>
      </c>
      <c r="H1005" s="116"/>
      <c r="I1005" s="116"/>
      <c r="J1005" s="116"/>
      <c r="K1005" s="116" t="s">
        <v>479</v>
      </c>
      <c r="L1005" s="116" t="s">
        <v>1851</v>
      </c>
      <c r="M1005" s="116" t="s">
        <v>2712</v>
      </c>
      <c r="N1005" s="116" t="s">
        <v>2713</v>
      </c>
      <c r="O1005" s="116">
        <v>76904</v>
      </c>
      <c r="P1005" s="116"/>
      <c r="Q1005" s="116"/>
      <c r="R1005" s="116"/>
      <c r="S1005" s="116"/>
      <c r="T1005" s="128">
        <v>12005832</v>
      </c>
      <c r="U1005" s="116"/>
      <c r="V1005" s="128" t="s">
        <v>2721</v>
      </c>
      <c r="W1005" s="128">
        <v>480</v>
      </c>
      <c r="X1005" s="116">
        <v>600</v>
      </c>
      <c r="Y1005" s="116">
        <v>20</v>
      </c>
      <c r="Z1005" s="116" t="s">
        <v>56</v>
      </c>
      <c r="AA1005" s="116"/>
      <c r="AB1005" s="116"/>
      <c r="AC1005" s="116"/>
      <c r="AD1005" s="116"/>
      <c r="AE1005" s="128">
        <v>393695589</v>
      </c>
      <c r="AF1005" s="116"/>
      <c r="AG1005" s="137" t="s">
        <v>58</v>
      </c>
      <c r="AH1005" s="133">
        <v>44651</v>
      </c>
      <c r="AI1005" s="116"/>
      <c r="AJ1005" s="133">
        <v>44653</v>
      </c>
      <c r="AK1005" s="116"/>
      <c r="AL1005" s="116"/>
      <c r="AM1005" s="128" t="s">
        <v>64</v>
      </c>
      <c r="AN1005" s="128" t="s">
        <v>1289</v>
      </c>
      <c r="AO1005" s="116"/>
      <c r="AP1005" s="116"/>
      <c r="AQ1005" s="116"/>
      <c r="AR1005" s="116"/>
      <c r="AS1005" s="137" t="s">
        <v>53</v>
      </c>
      <c r="AT1005" s="116"/>
      <c r="AU1005" s="123"/>
      <c r="AV1005" s="123"/>
      <c r="AW1005" s="123"/>
      <c r="AX1005" s="123"/>
      <c r="AY1005" s="123"/>
      <c r="AZ1005" s="123"/>
      <c r="BA1005" s="116"/>
      <c r="BB1005" s="116">
        <f t="shared" si="60"/>
        <v>0</v>
      </c>
      <c r="BC1005" s="116">
        <f t="shared" si="61"/>
        <v>1</v>
      </c>
      <c r="BD1005" s="116">
        <f t="shared" si="62"/>
        <v>1900</v>
      </c>
      <c r="BE1005" s="124">
        <f t="shared" si="63"/>
        <v>0.28799999999999998</v>
      </c>
    </row>
    <row r="1006" spans="1:57">
      <c r="A1006" s="116"/>
      <c r="B1006" s="116"/>
      <c r="C1006" s="128">
        <v>393761703</v>
      </c>
      <c r="D1006" s="116"/>
      <c r="E1006" s="116" t="s">
        <v>481</v>
      </c>
      <c r="F1006" s="116"/>
      <c r="G1006" s="152" t="s">
        <v>1003</v>
      </c>
      <c r="H1006" s="116"/>
      <c r="I1006" s="116"/>
      <c r="J1006" s="116"/>
      <c r="K1006" s="116" t="s">
        <v>479</v>
      </c>
      <c r="L1006" s="116" t="s">
        <v>1851</v>
      </c>
      <c r="M1006" s="116" t="s">
        <v>2712</v>
      </c>
      <c r="N1006" s="116" t="s">
        <v>2713</v>
      </c>
      <c r="O1006" s="116">
        <v>76904</v>
      </c>
      <c r="P1006" s="116"/>
      <c r="Q1006" s="116"/>
      <c r="R1006" s="116"/>
      <c r="S1006" s="116"/>
      <c r="T1006" s="128">
        <v>12005832</v>
      </c>
      <c r="U1006" s="116"/>
      <c r="V1006" s="128" t="s">
        <v>2721</v>
      </c>
      <c r="W1006" s="128">
        <v>480</v>
      </c>
      <c r="X1006" s="116">
        <v>600</v>
      </c>
      <c r="Y1006" s="116">
        <v>20</v>
      </c>
      <c r="Z1006" s="116" t="s">
        <v>56</v>
      </c>
      <c r="AA1006" s="116"/>
      <c r="AB1006" s="116"/>
      <c r="AC1006" s="116"/>
      <c r="AD1006" s="116"/>
      <c r="AE1006" s="128">
        <v>393761703</v>
      </c>
      <c r="AF1006" s="116"/>
      <c r="AG1006" s="137" t="s">
        <v>58</v>
      </c>
      <c r="AH1006" s="133">
        <v>44651</v>
      </c>
      <c r="AI1006" s="116"/>
      <c r="AJ1006" s="133">
        <v>44653</v>
      </c>
      <c r="AK1006" s="116"/>
      <c r="AL1006" s="116"/>
      <c r="AM1006" s="128" t="s">
        <v>64</v>
      </c>
      <c r="AN1006" s="128" t="s">
        <v>1290</v>
      </c>
      <c r="AO1006" s="116"/>
      <c r="AP1006" s="116"/>
      <c r="AQ1006" s="116"/>
      <c r="AR1006" s="116"/>
      <c r="AS1006" s="137" t="s">
        <v>53</v>
      </c>
      <c r="AT1006" s="116"/>
      <c r="AU1006" s="123"/>
      <c r="AV1006" s="123"/>
      <c r="AW1006" s="123"/>
      <c r="AX1006" s="123"/>
      <c r="AY1006" s="123"/>
      <c r="AZ1006" s="123"/>
      <c r="BA1006" s="116"/>
      <c r="BB1006" s="116">
        <f t="shared" si="60"/>
        <v>0</v>
      </c>
      <c r="BC1006" s="116">
        <f t="shared" si="61"/>
        <v>1</v>
      </c>
      <c r="BD1006" s="116">
        <f t="shared" si="62"/>
        <v>1900</v>
      </c>
      <c r="BE1006" s="124">
        <f t="shared" si="63"/>
        <v>0.28799999999999998</v>
      </c>
    </row>
    <row r="1007" spans="1:57">
      <c r="A1007" s="116"/>
      <c r="B1007" s="116"/>
      <c r="C1007" s="128">
        <v>393762075</v>
      </c>
      <c r="D1007" s="116"/>
      <c r="E1007" s="116" t="s">
        <v>481</v>
      </c>
      <c r="F1007" s="116"/>
      <c r="G1007" s="152" t="s">
        <v>1003</v>
      </c>
      <c r="H1007" s="116"/>
      <c r="I1007" s="116"/>
      <c r="J1007" s="116"/>
      <c r="K1007" s="116" t="s">
        <v>479</v>
      </c>
      <c r="L1007" s="116" t="s">
        <v>1851</v>
      </c>
      <c r="M1007" s="116" t="s">
        <v>2712</v>
      </c>
      <c r="N1007" s="116" t="s">
        <v>2713</v>
      </c>
      <c r="O1007" s="116">
        <v>76904</v>
      </c>
      <c r="P1007" s="116"/>
      <c r="Q1007" s="116"/>
      <c r="R1007" s="116"/>
      <c r="S1007" s="116"/>
      <c r="T1007" s="128">
        <v>12005832</v>
      </c>
      <c r="U1007" s="116"/>
      <c r="V1007" s="128" t="s">
        <v>2721</v>
      </c>
      <c r="W1007" s="128">
        <v>480</v>
      </c>
      <c r="X1007" s="116">
        <v>600</v>
      </c>
      <c r="Y1007" s="116">
        <v>20</v>
      </c>
      <c r="Z1007" s="116" t="s">
        <v>56</v>
      </c>
      <c r="AA1007" s="116"/>
      <c r="AB1007" s="116"/>
      <c r="AC1007" s="116"/>
      <c r="AD1007" s="116"/>
      <c r="AE1007" s="128">
        <v>393762075</v>
      </c>
      <c r="AF1007" s="116"/>
      <c r="AG1007" s="137" t="s">
        <v>58</v>
      </c>
      <c r="AH1007" s="133">
        <v>44651</v>
      </c>
      <c r="AI1007" s="116"/>
      <c r="AJ1007" s="133">
        <v>44653</v>
      </c>
      <c r="AK1007" s="116"/>
      <c r="AL1007" s="116"/>
      <c r="AM1007" s="128" t="s">
        <v>64</v>
      </c>
      <c r="AN1007" s="128" t="s">
        <v>1291</v>
      </c>
      <c r="AO1007" s="116"/>
      <c r="AP1007" s="116"/>
      <c r="AQ1007" s="116"/>
      <c r="AR1007" s="116"/>
      <c r="AS1007" s="137" t="s">
        <v>53</v>
      </c>
      <c r="AT1007" s="116"/>
      <c r="AU1007" s="123"/>
      <c r="AV1007" s="123"/>
      <c r="AW1007" s="123"/>
      <c r="AX1007" s="123"/>
      <c r="AY1007" s="123"/>
      <c r="AZ1007" s="123"/>
      <c r="BA1007" s="116"/>
      <c r="BB1007" s="116">
        <f t="shared" si="60"/>
        <v>0</v>
      </c>
      <c r="BC1007" s="116">
        <f t="shared" si="61"/>
        <v>1</v>
      </c>
      <c r="BD1007" s="116">
        <f t="shared" si="62"/>
        <v>1900</v>
      </c>
      <c r="BE1007" s="124">
        <f t="shared" si="63"/>
        <v>0.28799999999999998</v>
      </c>
    </row>
    <row r="1008" spans="1:57">
      <c r="A1008" s="116"/>
      <c r="B1008" s="116"/>
      <c r="C1008" s="128">
        <v>393762223</v>
      </c>
      <c r="D1008" s="116"/>
      <c r="E1008" s="116" t="s">
        <v>481</v>
      </c>
      <c r="F1008" s="116"/>
      <c r="G1008" s="152" t="s">
        <v>1003</v>
      </c>
      <c r="H1008" s="116"/>
      <c r="I1008" s="116"/>
      <c r="J1008" s="116"/>
      <c r="K1008" s="116" t="s">
        <v>479</v>
      </c>
      <c r="L1008" s="116" t="s">
        <v>1851</v>
      </c>
      <c r="M1008" s="116" t="s">
        <v>2712</v>
      </c>
      <c r="N1008" s="116" t="s">
        <v>2713</v>
      </c>
      <c r="O1008" s="116">
        <v>76904</v>
      </c>
      <c r="P1008" s="116"/>
      <c r="Q1008" s="116"/>
      <c r="R1008" s="116"/>
      <c r="S1008" s="116"/>
      <c r="T1008" s="128">
        <v>12005832</v>
      </c>
      <c r="U1008" s="116"/>
      <c r="V1008" s="128" t="s">
        <v>2721</v>
      </c>
      <c r="W1008" s="128">
        <v>480</v>
      </c>
      <c r="X1008" s="116">
        <v>600</v>
      </c>
      <c r="Y1008" s="116">
        <v>20</v>
      </c>
      <c r="Z1008" s="116" t="s">
        <v>56</v>
      </c>
      <c r="AA1008" s="116"/>
      <c r="AB1008" s="116"/>
      <c r="AC1008" s="116"/>
      <c r="AD1008" s="116"/>
      <c r="AE1008" s="128">
        <v>393762223</v>
      </c>
      <c r="AF1008" s="116"/>
      <c r="AG1008" s="137" t="s">
        <v>58</v>
      </c>
      <c r="AH1008" s="133">
        <v>44651</v>
      </c>
      <c r="AI1008" s="116"/>
      <c r="AJ1008" s="133">
        <v>44653</v>
      </c>
      <c r="AK1008" s="116"/>
      <c r="AL1008" s="116"/>
      <c r="AM1008" s="128" t="s">
        <v>64</v>
      </c>
      <c r="AN1008" s="128" t="s">
        <v>1292</v>
      </c>
      <c r="AO1008" s="116"/>
      <c r="AP1008" s="116"/>
      <c r="AQ1008" s="116"/>
      <c r="AR1008" s="116"/>
      <c r="AS1008" s="137" t="s">
        <v>53</v>
      </c>
      <c r="AT1008" s="116"/>
      <c r="AU1008" s="123"/>
      <c r="AV1008" s="123"/>
      <c r="AW1008" s="123"/>
      <c r="AX1008" s="123"/>
      <c r="AY1008" s="123"/>
      <c r="AZ1008" s="123"/>
      <c r="BA1008" s="116"/>
      <c r="BB1008" s="116">
        <f t="shared" si="60"/>
        <v>0</v>
      </c>
      <c r="BC1008" s="116">
        <f t="shared" si="61"/>
        <v>1</v>
      </c>
      <c r="BD1008" s="116">
        <f t="shared" si="62"/>
        <v>1900</v>
      </c>
      <c r="BE1008" s="124">
        <f t="shared" si="63"/>
        <v>0.28799999999999998</v>
      </c>
    </row>
    <row r="1009" spans="1:57">
      <c r="A1009" s="116"/>
      <c r="B1009" s="116"/>
      <c r="C1009" s="128">
        <v>394168628</v>
      </c>
      <c r="D1009" s="116"/>
      <c r="E1009" s="116" t="s">
        <v>481</v>
      </c>
      <c r="F1009" s="116"/>
      <c r="G1009" s="128" t="s">
        <v>993</v>
      </c>
      <c r="H1009" s="116"/>
      <c r="I1009" s="116"/>
      <c r="J1009" s="116"/>
      <c r="K1009" s="116" t="s">
        <v>479</v>
      </c>
      <c r="L1009" s="116" t="s">
        <v>1851</v>
      </c>
      <c r="M1009" s="116" t="s">
        <v>2712</v>
      </c>
      <c r="N1009" s="116" t="s">
        <v>2713</v>
      </c>
      <c r="O1009" s="116">
        <v>76904</v>
      </c>
      <c r="P1009" s="116"/>
      <c r="Q1009" s="116"/>
      <c r="R1009" s="116"/>
      <c r="S1009" s="116"/>
      <c r="T1009" s="128">
        <v>12005832</v>
      </c>
      <c r="U1009" s="116"/>
      <c r="V1009" s="128" t="s">
        <v>2721</v>
      </c>
      <c r="W1009" s="128">
        <v>480</v>
      </c>
      <c r="X1009" s="116">
        <v>600</v>
      </c>
      <c r="Y1009" s="116">
        <v>20</v>
      </c>
      <c r="Z1009" s="116" t="s">
        <v>56</v>
      </c>
      <c r="AA1009" s="116"/>
      <c r="AB1009" s="116"/>
      <c r="AC1009" s="116"/>
      <c r="AD1009" s="116"/>
      <c r="AE1009" s="128">
        <v>394168628</v>
      </c>
      <c r="AF1009" s="116"/>
      <c r="AG1009" s="137" t="s">
        <v>58</v>
      </c>
      <c r="AH1009" s="133">
        <v>44656</v>
      </c>
      <c r="AI1009" s="116"/>
      <c r="AJ1009" s="133">
        <v>44657</v>
      </c>
      <c r="AK1009" s="116"/>
      <c r="AL1009" s="116"/>
      <c r="AM1009" s="128" t="s">
        <v>64</v>
      </c>
      <c r="AN1009" s="128"/>
      <c r="AO1009" s="116"/>
      <c r="AP1009" s="116"/>
      <c r="AQ1009" s="116"/>
      <c r="AR1009" s="116"/>
      <c r="AS1009" s="137" t="s">
        <v>53</v>
      </c>
      <c r="AT1009" s="116"/>
      <c r="AU1009" s="123"/>
      <c r="AV1009" s="123"/>
      <c r="AW1009" s="123"/>
      <c r="AX1009" s="123"/>
      <c r="AY1009" s="123"/>
      <c r="AZ1009" s="123"/>
      <c r="BA1009" s="116"/>
      <c r="BB1009" s="116">
        <f t="shared" si="60"/>
        <v>0</v>
      </c>
      <c r="BC1009" s="116">
        <f t="shared" si="61"/>
        <v>1</v>
      </c>
      <c r="BD1009" s="116">
        <f t="shared" si="62"/>
        <v>1900</v>
      </c>
      <c r="BE1009" s="124">
        <f t="shared" si="63"/>
        <v>0.28799999999999998</v>
      </c>
    </row>
    <row r="1010" spans="1:57">
      <c r="A1010" s="116"/>
      <c r="B1010" s="116"/>
      <c r="C1010" s="128">
        <v>394168900</v>
      </c>
      <c r="D1010" s="116"/>
      <c r="E1010" s="116" t="s">
        <v>481</v>
      </c>
      <c r="F1010" s="116"/>
      <c r="G1010" s="128" t="s">
        <v>1114</v>
      </c>
      <c r="H1010" s="116"/>
      <c r="I1010" s="116"/>
      <c r="J1010" s="116"/>
      <c r="K1010" s="116" t="s">
        <v>479</v>
      </c>
      <c r="L1010" s="116" t="s">
        <v>1851</v>
      </c>
      <c r="M1010" s="116" t="s">
        <v>2712</v>
      </c>
      <c r="N1010" s="116" t="s">
        <v>2713</v>
      </c>
      <c r="O1010" s="116">
        <v>76904</v>
      </c>
      <c r="P1010" s="116"/>
      <c r="Q1010" s="116"/>
      <c r="R1010" s="116"/>
      <c r="S1010" s="116"/>
      <c r="T1010" s="128">
        <v>12005832</v>
      </c>
      <c r="U1010" s="116"/>
      <c r="V1010" s="128" t="s">
        <v>2721</v>
      </c>
      <c r="W1010" s="128">
        <v>480</v>
      </c>
      <c r="X1010" s="116">
        <v>600</v>
      </c>
      <c r="Y1010" s="116">
        <v>20</v>
      </c>
      <c r="Z1010" s="116" t="s">
        <v>56</v>
      </c>
      <c r="AA1010" s="116"/>
      <c r="AB1010" s="116"/>
      <c r="AC1010" s="116"/>
      <c r="AD1010" s="116"/>
      <c r="AE1010" s="128">
        <v>394168900</v>
      </c>
      <c r="AF1010" s="116"/>
      <c r="AG1010" s="137" t="s">
        <v>58</v>
      </c>
      <c r="AH1010" s="133">
        <v>44662</v>
      </c>
      <c r="AI1010" s="116"/>
      <c r="AJ1010" s="133">
        <v>44664</v>
      </c>
      <c r="AK1010" s="116"/>
      <c r="AL1010" s="116"/>
      <c r="AM1010" s="128" t="s">
        <v>64</v>
      </c>
      <c r="AN1010" s="128" t="s">
        <v>1359</v>
      </c>
      <c r="AO1010" s="116"/>
      <c r="AP1010" s="116"/>
      <c r="AQ1010" s="116"/>
      <c r="AR1010" s="116"/>
      <c r="AS1010" s="137" t="s">
        <v>53</v>
      </c>
      <c r="AT1010" s="116"/>
      <c r="AU1010" s="123"/>
      <c r="AV1010" s="123"/>
      <c r="AW1010" s="123"/>
      <c r="AX1010" s="123"/>
      <c r="AY1010" s="123"/>
      <c r="AZ1010" s="123"/>
      <c r="BA1010" s="116"/>
      <c r="BB1010" s="116">
        <f t="shared" si="60"/>
        <v>0</v>
      </c>
      <c r="BC1010" s="116">
        <f t="shared" si="61"/>
        <v>1</v>
      </c>
      <c r="BD1010" s="116">
        <f t="shared" si="62"/>
        <v>1900</v>
      </c>
      <c r="BE1010" s="124">
        <f t="shared" si="63"/>
        <v>0.28799999999999998</v>
      </c>
    </row>
    <row r="1011" spans="1:57">
      <c r="A1011" s="116"/>
      <c r="B1011" s="116"/>
      <c r="C1011" s="128">
        <v>394675321</v>
      </c>
      <c r="D1011" s="116"/>
      <c r="E1011" s="116" t="s">
        <v>481</v>
      </c>
      <c r="F1011" s="116"/>
      <c r="G1011" s="128" t="s">
        <v>993</v>
      </c>
      <c r="H1011" s="116"/>
      <c r="I1011" s="116"/>
      <c r="J1011" s="116"/>
      <c r="K1011" s="116" t="s">
        <v>479</v>
      </c>
      <c r="L1011" s="116" t="s">
        <v>1851</v>
      </c>
      <c r="M1011" s="116" t="s">
        <v>2712</v>
      </c>
      <c r="N1011" s="116" t="s">
        <v>2713</v>
      </c>
      <c r="O1011" s="116">
        <v>76904</v>
      </c>
      <c r="P1011" s="116"/>
      <c r="Q1011" s="116"/>
      <c r="R1011" s="116"/>
      <c r="S1011" s="116"/>
      <c r="T1011" s="128">
        <v>12005832</v>
      </c>
      <c r="U1011" s="116"/>
      <c r="V1011" s="128" t="s">
        <v>2721</v>
      </c>
      <c r="W1011" s="128">
        <v>480</v>
      </c>
      <c r="X1011" s="116">
        <v>600</v>
      </c>
      <c r="Y1011" s="116">
        <v>20</v>
      </c>
      <c r="Z1011" s="116" t="s">
        <v>56</v>
      </c>
      <c r="AA1011" s="116"/>
      <c r="AB1011" s="116"/>
      <c r="AC1011" s="116"/>
      <c r="AD1011" s="116"/>
      <c r="AE1011" s="128">
        <v>394675321</v>
      </c>
      <c r="AF1011" s="116"/>
      <c r="AG1011" s="137" t="s">
        <v>58</v>
      </c>
      <c r="AH1011" s="133">
        <v>44662</v>
      </c>
      <c r="AI1011" s="116"/>
      <c r="AJ1011" s="133">
        <v>44665</v>
      </c>
      <c r="AK1011" s="116"/>
      <c r="AL1011" s="116"/>
      <c r="AM1011" s="128" t="s">
        <v>64</v>
      </c>
      <c r="AN1011" s="128" t="s">
        <v>1368</v>
      </c>
      <c r="AO1011" s="116"/>
      <c r="AP1011" s="116"/>
      <c r="AQ1011" s="116"/>
      <c r="AR1011" s="116"/>
      <c r="AS1011" s="137" t="s">
        <v>53</v>
      </c>
      <c r="AT1011" s="116"/>
      <c r="AU1011" s="123"/>
      <c r="AV1011" s="123"/>
      <c r="AW1011" s="123"/>
      <c r="AX1011" s="123"/>
      <c r="AY1011" s="123"/>
      <c r="AZ1011" s="123"/>
      <c r="BA1011" s="116"/>
      <c r="BB1011" s="116">
        <f t="shared" si="60"/>
        <v>0</v>
      </c>
      <c r="BC1011" s="116">
        <f t="shared" si="61"/>
        <v>1</v>
      </c>
      <c r="BD1011" s="116">
        <f t="shared" si="62"/>
        <v>1900</v>
      </c>
      <c r="BE1011" s="124">
        <f t="shared" si="63"/>
        <v>0.28799999999999998</v>
      </c>
    </row>
    <row r="1012" spans="1:57">
      <c r="A1012" s="116"/>
      <c r="B1012" s="116"/>
      <c r="C1012" s="128">
        <v>394170051</v>
      </c>
      <c r="D1012" s="116"/>
      <c r="E1012" s="116" t="s">
        <v>481</v>
      </c>
      <c r="F1012" s="116"/>
      <c r="G1012" s="128" t="s">
        <v>993</v>
      </c>
      <c r="H1012" s="116"/>
      <c r="I1012" s="116"/>
      <c r="J1012" s="116"/>
      <c r="K1012" s="116" t="s">
        <v>479</v>
      </c>
      <c r="L1012" s="116" t="s">
        <v>1851</v>
      </c>
      <c r="M1012" s="116" t="s">
        <v>2712</v>
      </c>
      <c r="N1012" s="116" t="s">
        <v>2713</v>
      </c>
      <c r="O1012" s="116">
        <v>76904</v>
      </c>
      <c r="P1012" s="116"/>
      <c r="Q1012" s="116"/>
      <c r="R1012" s="116"/>
      <c r="S1012" s="116"/>
      <c r="T1012" s="128">
        <v>12005832</v>
      </c>
      <c r="U1012" s="116"/>
      <c r="V1012" s="128" t="s">
        <v>2721</v>
      </c>
      <c r="W1012" s="128">
        <v>480</v>
      </c>
      <c r="X1012" s="116">
        <v>600</v>
      </c>
      <c r="Y1012" s="116">
        <v>20</v>
      </c>
      <c r="Z1012" s="116" t="s">
        <v>56</v>
      </c>
      <c r="AA1012" s="116"/>
      <c r="AB1012" s="116"/>
      <c r="AC1012" s="116"/>
      <c r="AD1012" s="116"/>
      <c r="AE1012" s="128">
        <v>394170051</v>
      </c>
      <c r="AF1012" s="116"/>
      <c r="AG1012" s="137" t="s">
        <v>58</v>
      </c>
      <c r="AH1012" s="133">
        <v>44656</v>
      </c>
      <c r="AI1012" s="116"/>
      <c r="AJ1012" s="133">
        <v>44658</v>
      </c>
      <c r="AK1012" s="116"/>
      <c r="AL1012" s="116"/>
      <c r="AM1012" s="128" t="s">
        <v>64</v>
      </c>
      <c r="AN1012" s="128"/>
      <c r="AO1012" s="116"/>
      <c r="AP1012" s="116"/>
      <c r="AQ1012" s="116"/>
      <c r="AR1012" s="116"/>
      <c r="AS1012" s="137" t="s">
        <v>53</v>
      </c>
      <c r="AT1012" s="116"/>
      <c r="AU1012" s="123"/>
      <c r="AV1012" s="123"/>
      <c r="AW1012" s="123"/>
      <c r="AX1012" s="123"/>
      <c r="AY1012" s="123"/>
      <c r="AZ1012" s="123"/>
      <c r="BA1012" s="116"/>
      <c r="BB1012" s="116">
        <f t="shared" si="60"/>
        <v>0</v>
      </c>
      <c r="BC1012" s="116">
        <f t="shared" si="61"/>
        <v>1</v>
      </c>
      <c r="BD1012" s="116">
        <f t="shared" si="62"/>
        <v>1900</v>
      </c>
      <c r="BE1012" s="124">
        <f t="shared" si="63"/>
        <v>0.28799999999999998</v>
      </c>
    </row>
    <row r="1013" spans="1:57">
      <c r="A1013" s="116"/>
      <c r="B1013" s="116"/>
      <c r="C1013" s="128">
        <v>394170371</v>
      </c>
      <c r="D1013" s="116"/>
      <c r="E1013" s="116" t="s">
        <v>481</v>
      </c>
      <c r="F1013" s="116"/>
      <c r="G1013" s="128" t="s">
        <v>993</v>
      </c>
      <c r="H1013" s="116"/>
      <c r="I1013" s="116"/>
      <c r="J1013" s="116"/>
      <c r="K1013" s="116" t="s">
        <v>479</v>
      </c>
      <c r="L1013" s="116" t="s">
        <v>1851</v>
      </c>
      <c r="M1013" s="116" t="s">
        <v>2712</v>
      </c>
      <c r="N1013" s="116" t="s">
        <v>2713</v>
      </c>
      <c r="O1013" s="116">
        <v>76904</v>
      </c>
      <c r="P1013" s="116"/>
      <c r="Q1013" s="116"/>
      <c r="R1013" s="116"/>
      <c r="S1013" s="116"/>
      <c r="T1013" s="128">
        <v>12005832</v>
      </c>
      <c r="U1013" s="116"/>
      <c r="V1013" s="128" t="s">
        <v>2721</v>
      </c>
      <c r="W1013" s="128">
        <v>480</v>
      </c>
      <c r="X1013" s="116">
        <v>600</v>
      </c>
      <c r="Y1013" s="116">
        <v>20</v>
      </c>
      <c r="Z1013" s="116" t="s">
        <v>56</v>
      </c>
      <c r="AA1013" s="116"/>
      <c r="AB1013" s="116"/>
      <c r="AC1013" s="116"/>
      <c r="AD1013" s="116"/>
      <c r="AE1013" s="128">
        <v>394170371</v>
      </c>
      <c r="AF1013" s="116"/>
      <c r="AG1013" s="137" t="s">
        <v>58</v>
      </c>
      <c r="AH1013" s="133">
        <v>44662</v>
      </c>
      <c r="AI1013" s="116"/>
      <c r="AJ1013" s="133">
        <v>44664</v>
      </c>
      <c r="AK1013" s="116"/>
      <c r="AL1013" s="116"/>
      <c r="AM1013" s="128" t="s">
        <v>64</v>
      </c>
      <c r="AN1013" s="128" t="s">
        <v>1361</v>
      </c>
      <c r="AO1013" s="116"/>
      <c r="AP1013" s="116"/>
      <c r="AQ1013" s="116"/>
      <c r="AR1013" s="116"/>
      <c r="AS1013" s="137" t="s">
        <v>53</v>
      </c>
      <c r="AT1013" s="116"/>
      <c r="AU1013" s="123"/>
      <c r="AV1013" s="123"/>
      <c r="AW1013" s="123"/>
      <c r="AX1013" s="123"/>
      <c r="AY1013" s="123"/>
      <c r="AZ1013" s="123"/>
      <c r="BA1013" s="116"/>
      <c r="BB1013" s="116">
        <f t="shared" si="60"/>
        <v>0</v>
      </c>
      <c r="BC1013" s="116">
        <f t="shared" si="61"/>
        <v>1</v>
      </c>
      <c r="BD1013" s="116">
        <f t="shared" si="62"/>
        <v>1900</v>
      </c>
      <c r="BE1013" s="124">
        <f t="shared" si="63"/>
        <v>0.28799999999999998</v>
      </c>
    </row>
    <row r="1014" spans="1:57">
      <c r="A1014" s="116"/>
      <c r="B1014" s="116"/>
      <c r="C1014" s="128">
        <v>394170452</v>
      </c>
      <c r="D1014" s="116"/>
      <c r="E1014" s="116" t="s">
        <v>481</v>
      </c>
      <c r="F1014" s="116"/>
      <c r="G1014" s="128" t="s">
        <v>993</v>
      </c>
      <c r="H1014" s="116"/>
      <c r="I1014" s="116"/>
      <c r="J1014" s="116"/>
      <c r="K1014" s="116" t="s">
        <v>479</v>
      </c>
      <c r="L1014" s="116" t="s">
        <v>1851</v>
      </c>
      <c r="M1014" s="116" t="s">
        <v>2712</v>
      </c>
      <c r="N1014" s="116" t="s">
        <v>2713</v>
      </c>
      <c r="O1014" s="116">
        <v>76904</v>
      </c>
      <c r="P1014" s="116"/>
      <c r="Q1014" s="116"/>
      <c r="R1014" s="116"/>
      <c r="S1014" s="116"/>
      <c r="T1014" s="128">
        <v>12005832</v>
      </c>
      <c r="U1014" s="116"/>
      <c r="V1014" s="128" t="s">
        <v>2721</v>
      </c>
      <c r="W1014" s="128">
        <v>480</v>
      </c>
      <c r="X1014" s="116">
        <v>600</v>
      </c>
      <c r="Y1014" s="116">
        <v>20</v>
      </c>
      <c r="Z1014" s="116" t="s">
        <v>56</v>
      </c>
      <c r="AA1014" s="116"/>
      <c r="AB1014" s="116"/>
      <c r="AC1014" s="116"/>
      <c r="AD1014" s="116"/>
      <c r="AE1014" s="128">
        <v>394170452</v>
      </c>
      <c r="AF1014" s="116"/>
      <c r="AG1014" s="137" t="s">
        <v>58</v>
      </c>
      <c r="AH1014" s="133">
        <v>44662</v>
      </c>
      <c r="AI1014" s="116"/>
      <c r="AJ1014" s="133">
        <v>44664</v>
      </c>
      <c r="AK1014" s="116"/>
      <c r="AL1014" s="116"/>
      <c r="AM1014" s="128" t="s">
        <v>64</v>
      </c>
      <c r="AN1014" s="128" t="s">
        <v>1362</v>
      </c>
      <c r="AO1014" s="116"/>
      <c r="AP1014" s="116"/>
      <c r="AQ1014" s="116"/>
      <c r="AR1014" s="116"/>
      <c r="AS1014" s="137" t="s">
        <v>53</v>
      </c>
      <c r="AT1014" s="116"/>
      <c r="AU1014" s="123"/>
      <c r="AV1014" s="123"/>
      <c r="AW1014" s="123"/>
      <c r="AX1014" s="123"/>
      <c r="AY1014" s="123"/>
      <c r="AZ1014" s="123"/>
      <c r="BA1014" s="116"/>
      <c r="BB1014" s="116">
        <f t="shared" si="60"/>
        <v>0</v>
      </c>
      <c r="BC1014" s="116">
        <f t="shared" si="61"/>
        <v>1</v>
      </c>
      <c r="BD1014" s="116">
        <f t="shared" si="62"/>
        <v>1900</v>
      </c>
      <c r="BE1014" s="124">
        <f t="shared" si="63"/>
        <v>0.28799999999999998</v>
      </c>
    </row>
    <row r="1015" spans="1:57">
      <c r="A1015" s="116"/>
      <c r="B1015" s="116"/>
      <c r="C1015" s="128">
        <v>394170541</v>
      </c>
      <c r="D1015" s="116"/>
      <c r="E1015" s="116" t="s">
        <v>481</v>
      </c>
      <c r="F1015" s="116"/>
      <c r="G1015" s="128" t="s">
        <v>993</v>
      </c>
      <c r="H1015" s="116"/>
      <c r="I1015" s="116"/>
      <c r="J1015" s="116"/>
      <c r="K1015" s="116" t="s">
        <v>479</v>
      </c>
      <c r="L1015" s="116" t="s">
        <v>1851</v>
      </c>
      <c r="M1015" s="116" t="s">
        <v>2712</v>
      </c>
      <c r="N1015" s="116" t="s">
        <v>2713</v>
      </c>
      <c r="O1015" s="116">
        <v>76904</v>
      </c>
      <c r="P1015" s="116"/>
      <c r="Q1015" s="116"/>
      <c r="R1015" s="116"/>
      <c r="S1015" s="116"/>
      <c r="T1015" s="128">
        <v>12005832</v>
      </c>
      <c r="U1015" s="116"/>
      <c r="V1015" s="128" t="s">
        <v>2721</v>
      </c>
      <c r="W1015" s="128">
        <v>480</v>
      </c>
      <c r="X1015" s="116">
        <v>600</v>
      </c>
      <c r="Y1015" s="116">
        <v>20</v>
      </c>
      <c r="Z1015" s="116" t="s">
        <v>56</v>
      </c>
      <c r="AA1015" s="116"/>
      <c r="AB1015" s="116"/>
      <c r="AC1015" s="116"/>
      <c r="AD1015" s="116"/>
      <c r="AE1015" s="128">
        <v>394170541</v>
      </c>
      <c r="AF1015" s="116"/>
      <c r="AG1015" s="137" t="s">
        <v>58</v>
      </c>
      <c r="AH1015" s="133">
        <v>44656</v>
      </c>
      <c r="AI1015" s="116"/>
      <c r="AJ1015" s="133">
        <v>44659</v>
      </c>
      <c r="AK1015" s="116"/>
      <c r="AL1015" s="116"/>
      <c r="AM1015" s="128" t="s">
        <v>64</v>
      </c>
      <c r="AN1015" s="128"/>
      <c r="AO1015" s="116"/>
      <c r="AP1015" s="116"/>
      <c r="AQ1015" s="116"/>
      <c r="AR1015" s="116"/>
      <c r="AS1015" s="137" t="s">
        <v>53</v>
      </c>
      <c r="AT1015" s="116"/>
      <c r="AU1015" s="123"/>
      <c r="AV1015" s="123"/>
      <c r="AW1015" s="123"/>
      <c r="AX1015" s="123"/>
      <c r="AY1015" s="123"/>
      <c r="AZ1015" s="123"/>
      <c r="BA1015" s="116"/>
      <c r="BB1015" s="116">
        <f t="shared" si="60"/>
        <v>0</v>
      </c>
      <c r="BC1015" s="116">
        <f t="shared" si="61"/>
        <v>1</v>
      </c>
      <c r="BD1015" s="116">
        <f t="shared" si="62"/>
        <v>1900</v>
      </c>
      <c r="BE1015" s="124">
        <f t="shared" si="63"/>
        <v>0.28799999999999998</v>
      </c>
    </row>
    <row r="1016" spans="1:57">
      <c r="A1016" s="116"/>
      <c r="B1016" s="116"/>
      <c r="C1016" s="128">
        <v>394675415</v>
      </c>
      <c r="D1016" s="116"/>
      <c r="E1016" s="116" t="s">
        <v>481</v>
      </c>
      <c r="F1016" s="116"/>
      <c r="G1016" s="128" t="s">
        <v>993</v>
      </c>
      <c r="H1016" s="116"/>
      <c r="I1016" s="116"/>
      <c r="J1016" s="116"/>
      <c r="K1016" s="116" t="s">
        <v>479</v>
      </c>
      <c r="L1016" s="116" t="s">
        <v>1851</v>
      </c>
      <c r="M1016" s="116" t="s">
        <v>2712</v>
      </c>
      <c r="N1016" s="116" t="s">
        <v>2713</v>
      </c>
      <c r="O1016" s="116">
        <v>76904</v>
      </c>
      <c r="P1016" s="116"/>
      <c r="Q1016" s="116"/>
      <c r="R1016" s="116"/>
      <c r="S1016" s="116"/>
      <c r="T1016" s="128">
        <v>12005832</v>
      </c>
      <c r="U1016" s="116"/>
      <c r="V1016" s="128" t="s">
        <v>2721</v>
      </c>
      <c r="W1016" s="128">
        <v>480</v>
      </c>
      <c r="X1016" s="116">
        <v>600</v>
      </c>
      <c r="Y1016" s="116">
        <v>20</v>
      </c>
      <c r="Z1016" s="116" t="s">
        <v>56</v>
      </c>
      <c r="AA1016" s="116"/>
      <c r="AB1016" s="116"/>
      <c r="AC1016" s="116"/>
      <c r="AD1016" s="116"/>
      <c r="AE1016" s="128">
        <v>394675415</v>
      </c>
      <c r="AF1016" s="116"/>
      <c r="AG1016" s="137" t="s">
        <v>58</v>
      </c>
      <c r="AH1016" s="133">
        <v>44662</v>
      </c>
      <c r="AI1016" s="116"/>
      <c r="AJ1016" s="133">
        <v>44664</v>
      </c>
      <c r="AK1016" s="116"/>
      <c r="AL1016" s="116"/>
      <c r="AM1016" s="128" t="s">
        <v>64</v>
      </c>
      <c r="AN1016" s="128" t="s">
        <v>1369</v>
      </c>
      <c r="AO1016" s="116"/>
      <c r="AP1016" s="116"/>
      <c r="AQ1016" s="116"/>
      <c r="AR1016" s="116"/>
      <c r="AS1016" s="137" t="s">
        <v>53</v>
      </c>
      <c r="AT1016" s="116"/>
      <c r="AU1016" s="123"/>
      <c r="AV1016" s="123"/>
      <c r="AW1016" s="123"/>
      <c r="AX1016" s="123"/>
      <c r="AY1016" s="123"/>
      <c r="AZ1016" s="123"/>
      <c r="BA1016" s="116"/>
      <c r="BB1016" s="116">
        <f t="shared" si="60"/>
        <v>0</v>
      </c>
      <c r="BC1016" s="116">
        <f t="shared" si="61"/>
        <v>1</v>
      </c>
      <c r="BD1016" s="116">
        <f t="shared" si="62"/>
        <v>1900</v>
      </c>
      <c r="BE1016" s="124">
        <f t="shared" si="63"/>
        <v>0.28799999999999998</v>
      </c>
    </row>
    <row r="1017" spans="1:57">
      <c r="A1017" s="116"/>
      <c r="B1017" s="116"/>
      <c r="C1017" s="128">
        <v>394170677</v>
      </c>
      <c r="D1017" s="116"/>
      <c r="E1017" s="116" t="s">
        <v>481</v>
      </c>
      <c r="F1017" s="116"/>
      <c r="G1017" s="128" t="s">
        <v>993</v>
      </c>
      <c r="H1017" s="116"/>
      <c r="I1017" s="116"/>
      <c r="J1017" s="116"/>
      <c r="K1017" s="116" t="s">
        <v>479</v>
      </c>
      <c r="L1017" s="116" t="s">
        <v>1851</v>
      </c>
      <c r="M1017" s="116" t="s">
        <v>2712</v>
      </c>
      <c r="N1017" s="116" t="s">
        <v>2713</v>
      </c>
      <c r="O1017" s="116">
        <v>76904</v>
      </c>
      <c r="P1017" s="116"/>
      <c r="Q1017" s="116"/>
      <c r="R1017" s="116"/>
      <c r="S1017" s="116"/>
      <c r="T1017" s="128">
        <v>12005832</v>
      </c>
      <c r="U1017" s="116"/>
      <c r="V1017" s="128" t="s">
        <v>2721</v>
      </c>
      <c r="W1017" s="128">
        <v>480</v>
      </c>
      <c r="X1017" s="116">
        <v>600</v>
      </c>
      <c r="Y1017" s="116">
        <v>20</v>
      </c>
      <c r="Z1017" s="116" t="s">
        <v>56</v>
      </c>
      <c r="AA1017" s="116"/>
      <c r="AB1017" s="116"/>
      <c r="AC1017" s="116"/>
      <c r="AD1017" s="116"/>
      <c r="AE1017" s="128">
        <v>394170677</v>
      </c>
      <c r="AF1017" s="116"/>
      <c r="AG1017" s="137" t="s">
        <v>58</v>
      </c>
      <c r="AH1017" s="133">
        <v>44662</v>
      </c>
      <c r="AI1017" s="116"/>
      <c r="AJ1017" s="133">
        <v>44664</v>
      </c>
      <c r="AK1017" s="116"/>
      <c r="AL1017" s="116"/>
      <c r="AM1017" s="128" t="s">
        <v>64</v>
      </c>
      <c r="AN1017" s="128" t="s">
        <v>1363</v>
      </c>
      <c r="AO1017" s="116"/>
      <c r="AP1017" s="116"/>
      <c r="AQ1017" s="116"/>
      <c r="AR1017" s="116"/>
      <c r="AS1017" s="137" t="s">
        <v>53</v>
      </c>
      <c r="AT1017" s="116"/>
      <c r="AU1017" s="123"/>
      <c r="AV1017" s="123"/>
      <c r="AW1017" s="123"/>
      <c r="AX1017" s="123"/>
      <c r="AY1017" s="123"/>
      <c r="AZ1017" s="123"/>
      <c r="BA1017" s="116"/>
      <c r="BB1017" s="116">
        <f t="shared" si="60"/>
        <v>0</v>
      </c>
      <c r="BC1017" s="116">
        <f t="shared" si="61"/>
        <v>1</v>
      </c>
      <c r="BD1017" s="116">
        <f t="shared" si="62"/>
        <v>1900</v>
      </c>
      <c r="BE1017" s="124">
        <f t="shared" si="63"/>
        <v>0.28799999999999998</v>
      </c>
    </row>
    <row r="1018" spans="1:57">
      <c r="A1018" s="116"/>
      <c r="B1018" s="116"/>
      <c r="C1018" s="128">
        <v>394170806</v>
      </c>
      <c r="D1018" s="116"/>
      <c r="E1018" s="116" t="s">
        <v>481</v>
      </c>
      <c r="F1018" s="116"/>
      <c r="G1018" s="128" t="s">
        <v>993</v>
      </c>
      <c r="H1018" s="116"/>
      <c r="I1018" s="116"/>
      <c r="J1018" s="116"/>
      <c r="K1018" s="116" t="s">
        <v>479</v>
      </c>
      <c r="L1018" s="116" t="s">
        <v>1851</v>
      </c>
      <c r="M1018" s="116" t="s">
        <v>2712</v>
      </c>
      <c r="N1018" s="116" t="s">
        <v>2713</v>
      </c>
      <c r="O1018" s="116">
        <v>76904</v>
      </c>
      <c r="P1018" s="116"/>
      <c r="Q1018" s="116"/>
      <c r="R1018" s="116"/>
      <c r="S1018" s="116"/>
      <c r="T1018" s="128">
        <v>12005832</v>
      </c>
      <c r="U1018" s="116"/>
      <c r="V1018" s="128" t="s">
        <v>2721</v>
      </c>
      <c r="W1018" s="128">
        <v>480</v>
      </c>
      <c r="X1018" s="116">
        <v>600</v>
      </c>
      <c r="Y1018" s="116">
        <v>20</v>
      </c>
      <c r="Z1018" s="116" t="s">
        <v>56</v>
      </c>
      <c r="AA1018" s="116"/>
      <c r="AB1018" s="116"/>
      <c r="AC1018" s="116"/>
      <c r="AD1018" s="116"/>
      <c r="AE1018" s="128">
        <v>394170806</v>
      </c>
      <c r="AF1018" s="116"/>
      <c r="AG1018" s="137" t="s">
        <v>58</v>
      </c>
      <c r="AH1018" s="133">
        <v>44662</v>
      </c>
      <c r="AI1018" s="116"/>
      <c r="AJ1018" s="133">
        <v>44664</v>
      </c>
      <c r="AK1018" s="116"/>
      <c r="AL1018" s="116"/>
      <c r="AM1018" s="128" t="s">
        <v>64</v>
      </c>
      <c r="AN1018" s="128" t="s">
        <v>1364</v>
      </c>
      <c r="AO1018" s="116"/>
      <c r="AP1018" s="116"/>
      <c r="AQ1018" s="116"/>
      <c r="AR1018" s="116"/>
      <c r="AS1018" s="137" t="s">
        <v>53</v>
      </c>
      <c r="AT1018" s="116"/>
      <c r="AU1018" s="123"/>
      <c r="AV1018" s="123"/>
      <c r="AW1018" s="123"/>
      <c r="AX1018" s="123"/>
      <c r="AY1018" s="123"/>
      <c r="AZ1018" s="123"/>
      <c r="BA1018" s="116"/>
      <c r="BB1018" s="116">
        <f t="shared" si="60"/>
        <v>0</v>
      </c>
      <c r="BC1018" s="116">
        <f t="shared" si="61"/>
        <v>1</v>
      </c>
      <c r="BD1018" s="116">
        <f t="shared" si="62"/>
        <v>1900</v>
      </c>
      <c r="BE1018" s="124">
        <f t="shared" si="63"/>
        <v>0.28799999999999998</v>
      </c>
    </row>
    <row r="1019" spans="1:57">
      <c r="A1019" s="116"/>
      <c r="B1019" s="116"/>
      <c r="C1019" s="128">
        <v>394171847</v>
      </c>
      <c r="D1019" s="116"/>
      <c r="E1019" s="116" t="s">
        <v>481</v>
      </c>
      <c r="F1019" s="116"/>
      <c r="G1019" s="128" t="s">
        <v>993</v>
      </c>
      <c r="H1019" s="116"/>
      <c r="I1019" s="116"/>
      <c r="J1019" s="116"/>
      <c r="K1019" s="116" t="s">
        <v>479</v>
      </c>
      <c r="L1019" s="116" t="s">
        <v>1851</v>
      </c>
      <c r="M1019" s="116" t="s">
        <v>2712</v>
      </c>
      <c r="N1019" s="116" t="s">
        <v>2713</v>
      </c>
      <c r="O1019" s="116">
        <v>76904</v>
      </c>
      <c r="P1019" s="116"/>
      <c r="Q1019" s="116"/>
      <c r="R1019" s="116"/>
      <c r="S1019" s="116"/>
      <c r="T1019" s="128">
        <v>12005832</v>
      </c>
      <c r="U1019" s="116"/>
      <c r="V1019" s="128" t="s">
        <v>2721</v>
      </c>
      <c r="W1019" s="128">
        <v>480</v>
      </c>
      <c r="X1019" s="116">
        <v>600</v>
      </c>
      <c r="Y1019" s="116">
        <v>20</v>
      </c>
      <c r="Z1019" s="116" t="s">
        <v>56</v>
      </c>
      <c r="AA1019" s="116"/>
      <c r="AB1019" s="116"/>
      <c r="AC1019" s="116"/>
      <c r="AD1019" s="116"/>
      <c r="AE1019" s="128">
        <v>394171847</v>
      </c>
      <c r="AF1019" s="116"/>
      <c r="AG1019" s="137" t="s">
        <v>58</v>
      </c>
      <c r="AH1019" s="133">
        <v>44656</v>
      </c>
      <c r="AI1019" s="116"/>
      <c r="AJ1019" s="133">
        <v>44658</v>
      </c>
      <c r="AK1019" s="116"/>
      <c r="AL1019" s="116"/>
      <c r="AM1019" s="128" t="s">
        <v>64</v>
      </c>
      <c r="AN1019" s="128"/>
      <c r="AO1019" s="116"/>
      <c r="AP1019" s="116"/>
      <c r="AQ1019" s="116"/>
      <c r="AR1019" s="116"/>
      <c r="AS1019" s="137" t="s">
        <v>53</v>
      </c>
      <c r="AT1019" s="116"/>
      <c r="AU1019" s="123"/>
      <c r="AV1019" s="123"/>
      <c r="AW1019" s="123"/>
      <c r="AX1019" s="123"/>
      <c r="AY1019" s="123"/>
      <c r="AZ1019" s="123"/>
      <c r="BA1019" s="116"/>
      <c r="BB1019" s="116">
        <f t="shared" si="60"/>
        <v>0</v>
      </c>
      <c r="BC1019" s="116">
        <f t="shared" si="61"/>
        <v>1</v>
      </c>
      <c r="BD1019" s="116">
        <f t="shared" si="62"/>
        <v>1900</v>
      </c>
      <c r="BE1019" s="124">
        <f t="shared" si="63"/>
        <v>0.28799999999999998</v>
      </c>
    </row>
    <row r="1020" spans="1:57">
      <c r="A1020" s="116"/>
      <c r="B1020" s="116"/>
      <c r="C1020" s="128">
        <v>394172160</v>
      </c>
      <c r="D1020" s="116"/>
      <c r="E1020" s="116" t="s">
        <v>481</v>
      </c>
      <c r="F1020" s="116"/>
      <c r="G1020" s="128" t="s">
        <v>993</v>
      </c>
      <c r="H1020" s="116"/>
      <c r="I1020" s="116"/>
      <c r="J1020" s="116"/>
      <c r="K1020" s="116" t="s">
        <v>479</v>
      </c>
      <c r="L1020" s="116" t="s">
        <v>1851</v>
      </c>
      <c r="M1020" s="116" t="s">
        <v>2712</v>
      </c>
      <c r="N1020" s="116" t="s">
        <v>2713</v>
      </c>
      <c r="O1020" s="116">
        <v>76904</v>
      </c>
      <c r="P1020" s="116"/>
      <c r="Q1020" s="116"/>
      <c r="R1020" s="116"/>
      <c r="S1020" s="116"/>
      <c r="T1020" s="128">
        <v>12005832</v>
      </c>
      <c r="U1020" s="116"/>
      <c r="V1020" s="128" t="s">
        <v>2721</v>
      </c>
      <c r="W1020" s="128">
        <v>480</v>
      </c>
      <c r="X1020" s="116">
        <v>600</v>
      </c>
      <c r="Y1020" s="116">
        <v>20</v>
      </c>
      <c r="Z1020" s="116" t="s">
        <v>56</v>
      </c>
      <c r="AA1020" s="116"/>
      <c r="AB1020" s="116"/>
      <c r="AC1020" s="116"/>
      <c r="AD1020" s="116"/>
      <c r="AE1020" s="128">
        <v>394172160</v>
      </c>
      <c r="AF1020" s="116"/>
      <c r="AG1020" s="137" t="s">
        <v>58</v>
      </c>
      <c r="AH1020" s="133">
        <v>44656</v>
      </c>
      <c r="AI1020" s="116"/>
      <c r="AJ1020" s="133">
        <v>44658</v>
      </c>
      <c r="AK1020" s="116"/>
      <c r="AL1020" s="116"/>
      <c r="AM1020" s="128" t="s">
        <v>64</v>
      </c>
      <c r="AN1020" s="128"/>
      <c r="AO1020" s="116"/>
      <c r="AP1020" s="116"/>
      <c r="AQ1020" s="116"/>
      <c r="AR1020" s="116"/>
      <c r="AS1020" s="137" t="s">
        <v>53</v>
      </c>
      <c r="AT1020" s="116"/>
      <c r="AU1020" s="123"/>
      <c r="AV1020" s="123"/>
      <c r="AW1020" s="123"/>
      <c r="AX1020" s="123"/>
      <c r="AY1020" s="123"/>
      <c r="AZ1020" s="123"/>
      <c r="BA1020" s="116"/>
      <c r="BB1020" s="116">
        <f t="shared" si="60"/>
        <v>0</v>
      </c>
      <c r="BC1020" s="116">
        <f t="shared" si="61"/>
        <v>1</v>
      </c>
      <c r="BD1020" s="116">
        <f t="shared" si="62"/>
        <v>1900</v>
      </c>
      <c r="BE1020" s="124">
        <f t="shared" si="63"/>
        <v>0.28799999999999998</v>
      </c>
    </row>
    <row r="1021" spans="1:57">
      <c r="A1021" s="116"/>
      <c r="B1021" s="116"/>
      <c r="C1021" s="128">
        <v>394172421</v>
      </c>
      <c r="D1021" s="116"/>
      <c r="E1021" s="116" t="s">
        <v>481</v>
      </c>
      <c r="F1021" s="116"/>
      <c r="G1021" s="128" t="s">
        <v>993</v>
      </c>
      <c r="H1021" s="116"/>
      <c r="I1021" s="116"/>
      <c r="J1021" s="116"/>
      <c r="K1021" s="116" t="s">
        <v>479</v>
      </c>
      <c r="L1021" s="116" t="s">
        <v>1851</v>
      </c>
      <c r="M1021" s="116" t="s">
        <v>2712</v>
      </c>
      <c r="N1021" s="116" t="s">
        <v>2713</v>
      </c>
      <c r="O1021" s="116">
        <v>76904</v>
      </c>
      <c r="P1021" s="116"/>
      <c r="Q1021" s="116"/>
      <c r="R1021" s="116"/>
      <c r="S1021" s="116"/>
      <c r="T1021" s="128">
        <v>12005832</v>
      </c>
      <c r="U1021" s="116"/>
      <c r="V1021" s="128" t="s">
        <v>2721</v>
      </c>
      <c r="W1021" s="128">
        <v>480</v>
      </c>
      <c r="X1021" s="116">
        <v>600</v>
      </c>
      <c r="Y1021" s="116">
        <v>20</v>
      </c>
      <c r="Z1021" s="116" t="s">
        <v>56</v>
      </c>
      <c r="AA1021" s="116"/>
      <c r="AB1021" s="116"/>
      <c r="AC1021" s="116"/>
      <c r="AD1021" s="116"/>
      <c r="AE1021" s="128">
        <v>394172421</v>
      </c>
      <c r="AF1021" s="116"/>
      <c r="AG1021" s="137" t="s">
        <v>58</v>
      </c>
      <c r="AH1021" s="133">
        <v>44656</v>
      </c>
      <c r="AI1021" s="116"/>
      <c r="AJ1021" s="133">
        <v>44658</v>
      </c>
      <c r="AK1021" s="116"/>
      <c r="AL1021" s="116"/>
      <c r="AM1021" s="128" t="s">
        <v>64</v>
      </c>
      <c r="AN1021" s="128"/>
      <c r="AO1021" s="116"/>
      <c r="AP1021" s="116"/>
      <c r="AQ1021" s="116"/>
      <c r="AR1021" s="116"/>
      <c r="AS1021" s="137" t="s">
        <v>53</v>
      </c>
      <c r="AT1021" s="116"/>
      <c r="AU1021" s="123"/>
      <c r="AV1021" s="123"/>
      <c r="AW1021" s="123"/>
      <c r="AX1021" s="123"/>
      <c r="AY1021" s="123"/>
      <c r="AZ1021" s="123"/>
      <c r="BA1021" s="116"/>
      <c r="BB1021" s="116">
        <f t="shared" si="60"/>
        <v>0</v>
      </c>
      <c r="BC1021" s="116">
        <f t="shared" si="61"/>
        <v>1</v>
      </c>
      <c r="BD1021" s="116">
        <f t="shared" si="62"/>
        <v>1900</v>
      </c>
      <c r="BE1021" s="124">
        <f t="shared" si="63"/>
        <v>0.28799999999999998</v>
      </c>
    </row>
    <row r="1022" spans="1:57">
      <c r="A1022" s="116"/>
      <c r="B1022" s="116"/>
      <c r="C1022" s="128">
        <v>394172691</v>
      </c>
      <c r="D1022" s="116"/>
      <c r="E1022" s="116" t="s">
        <v>481</v>
      </c>
      <c r="F1022" s="116"/>
      <c r="G1022" s="128" t="s">
        <v>993</v>
      </c>
      <c r="H1022" s="116"/>
      <c r="I1022" s="116"/>
      <c r="J1022" s="116"/>
      <c r="K1022" s="116" t="s">
        <v>479</v>
      </c>
      <c r="L1022" s="116" t="s">
        <v>1851</v>
      </c>
      <c r="M1022" s="116" t="s">
        <v>2712</v>
      </c>
      <c r="N1022" s="116" t="s">
        <v>2713</v>
      </c>
      <c r="O1022" s="116">
        <v>76904</v>
      </c>
      <c r="P1022" s="116"/>
      <c r="Q1022" s="116"/>
      <c r="R1022" s="116"/>
      <c r="S1022" s="116"/>
      <c r="T1022" s="128">
        <v>12005832</v>
      </c>
      <c r="U1022" s="116"/>
      <c r="V1022" s="128" t="s">
        <v>2721</v>
      </c>
      <c r="W1022" s="128">
        <v>480</v>
      </c>
      <c r="X1022" s="116">
        <v>600</v>
      </c>
      <c r="Y1022" s="116">
        <v>20</v>
      </c>
      <c r="Z1022" s="116" t="s">
        <v>56</v>
      </c>
      <c r="AA1022" s="116"/>
      <c r="AB1022" s="116"/>
      <c r="AC1022" s="116"/>
      <c r="AD1022" s="116"/>
      <c r="AE1022" s="128">
        <v>394172691</v>
      </c>
      <c r="AF1022" s="116"/>
      <c r="AG1022" s="137" t="s">
        <v>58</v>
      </c>
      <c r="AH1022" s="133">
        <v>44656</v>
      </c>
      <c r="AI1022" s="116"/>
      <c r="AJ1022" s="133">
        <v>44658</v>
      </c>
      <c r="AK1022" s="116"/>
      <c r="AL1022" s="116"/>
      <c r="AM1022" s="128" t="s">
        <v>64</v>
      </c>
      <c r="AN1022" s="128"/>
      <c r="AO1022" s="116"/>
      <c r="AP1022" s="116"/>
      <c r="AQ1022" s="116"/>
      <c r="AR1022" s="116"/>
      <c r="AS1022" s="137" t="s">
        <v>53</v>
      </c>
      <c r="AT1022" s="116"/>
      <c r="AU1022" s="123"/>
      <c r="AV1022" s="123"/>
      <c r="AW1022" s="123"/>
      <c r="AX1022" s="123"/>
      <c r="AY1022" s="123"/>
      <c r="AZ1022" s="123"/>
      <c r="BA1022" s="116"/>
      <c r="BB1022" s="116">
        <f t="shared" si="60"/>
        <v>0</v>
      </c>
      <c r="BC1022" s="116">
        <f t="shared" si="61"/>
        <v>1</v>
      </c>
      <c r="BD1022" s="116">
        <f t="shared" si="62"/>
        <v>1900</v>
      </c>
      <c r="BE1022" s="124">
        <f t="shared" si="63"/>
        <v>0.28799999999999998</v>
      </c>
    </row>
    <row r="1023" spans="1:57">
      <c r="A1023" s="116"/>
      <c r="B1023" s="116"/>
      <c r="C1023" s="128">
        <v>394173033</v>
      </c>
      <c r="D1023" s="116"/>
      <c r="E1023" s="116" t="s">
        <v>481</v>
      </c>
      <c r="F1023" s="116"/>
      <c r="G1023" s="128" t="s">
        <v>993</v>
      </c>
      <c r="H1023" s="116"/>
      <c r="I1023" s="116"/>
      <c r="J1023" s="116"/>
      <c r="K1023" s="116" t="s">
        <v>479</v>
      </c>
      <c r="L1023" s="116" t="s">
        <v>1851</v>
      </c>
      <c r="M1023" s="116" t="s">
        <v>2712</v>
      </c>
      <c r="N1023" s="116" t="s">
        <v>2713</v>
      </c>
      <c r="O1023" s="116">
        <v>76904</v>
      </c>
      <c r="P1023" s="116"/>
      <c r="Q1023" s="116"/>
      <c r="R1023" s="116"/>
      <c r="S1023" s="116"/>
      <c r="T1023" s="128">
        <v>12005832</v>
      </c>
      <c r="U1023" s="116"/>
      <c r="V1023" s="128" t="s">
        <v>2721</v>
      </c>
      <c r="W1023" s="128">
        <v>480</v>
      </c>
      <c r="X1023" s="116">
        <v>600</v>
      </c>
      <c r="Y1023" s="116">
        <v>20</v>
      </c>
      <c r="Z1023" s="116" t="s">
        <v>56</v>
      </c>
      <c r="AA1023" s="116"/>
      <c r="AB1023" s="116"/>
      <c r="AC1023" s="116"/>
      <c r="AD1023" s="116"/>
      <c r="AE1023" s="128">
        <v>394173033</v>
      </c>
      <c r="AF1023" s="116"/>
      <c r="AG1023" s="137" t="s">
        <v>58</v>
      </c>
      <c r="AH1023" s="133">
        <v>44656</v>
      </c>
      <c r="AI1023" s="116"/>
      <c r="AJ1023" s="133">
        <v>44658</v>
      </c>
      <c r="AK1023" s="116"/>
      <c r="AL1023" s="116"/>
      <c r="AM1023" s="128" t="s">
        <v>64</v>
      </c>
      <c r="AN1023" s="128"/>
      <c r="AO1023" s="116"/>
      <c r="AP1023" s="116"/>
      <c r="AQ1023" s="116"/>
      <c r="AR1023" s="116"/>
      <c r="AS1023" s="137" t="s">
        <v>53</v>
      </c>
      <c r="AT1023" s="116"/>
      <c r="AU1023" s="123"/>
      <c r="AV1023" s="123"/>
      <c r="AW1023" s="123"/>
      <c r="AX1023" s="123"/>
      <c r="AY1023" s="123"/>
      <c r="AZ1023" s="123"/>
      <c r="BA1023" s="116"/>
      <c r="BB1023" s="116">
        <f t="shared" si="60"/>
        <v>0</v>
      </c>
      <c r="BC1023" s="116">
        <f t="shared" si="61"/>
        <v>1</v>
      </c>
      <c r="BD1023" s="116">
        <f t="shared" si="62"/>
        <v>1900</v>
      </c>
      <c r="BE1023" s="124">
        <f t="shared" si="63"/>
        <v>0.28799999999999998</v>
      </c>
    </row>
    <row r="1024" spans="1:57">
      <c r="A1024" s="116"/>
      <c r="B1024" s="116"/>
      <c r="C1024" s="128">
        <v>394173298</v>
      </c>
      <c r="D1024" s="116"/>
      <c r="E1024" s="116" t="s">
        <v>481</v>
      </c>
      <c r="F1024" s="116"/>
      <c r="G1024" s="128" t="s">
        <v>993</v>
      </c>
      <c r="H1024" s="116"/>
      <c r="I1024" s="116"/>
      <c r="J1024" s="116"/>
      <c r="K1024" s="116" t="s">
        <v>479</v>
      </c>
      <c r="L1024" s="116" t="s">
        <v>1851</v>
      </c>
      <c r="M1024" s="116" t="s">
        <v>2712</v>
      </c>
      <c r="N1024" s="116" t="s">
        <v>2713</v>
      </c>
      <c r="O1024" s="116">
        <v>76904</v>
      </c>
      <c r="P1024" s="116"/>
      <c r="Q1024" s="116"/>
      <c r="R1024" s="116"/>
      <c r="S1024" s="116"/>
      <c r="T1024" s="128">
        <v>12005832</v>
      </c>
      <c r="U1024" s="116"/>
      <c r="V1024" s="128" t="s">
        <v>2721</v>
      </c>
      <c r="W1024" s="128">
        <v>480</v>
      </c>
      <c r="X1024" s="116">
        <v>600</v>
      </c>
      <c r="Y1024" s="116">
        <v>20</v>
      </c>
      <c r="Z1024" s="116" t="s">
        <v>56</v>
      </c>
      <c r="AA1024" s="116"/>
      <c r="AB1024" s="116"/>
      <c r="AC1024" s="116"/>
      <c r="AD1024" s="116"/>
      <c r="AE1024" s="128">
        <v>394173298</v>
      </c>
      <c r="AF1024" s="116"/>
      <c r="AG1024" s="137" t="s">
        <v>58</v>
      </c>
      <c r="AH1024" s="133">
        <v>44656</v>
      </c>
      <c r="AI1024" s="116"/>
      <c r="AJ1024" s="133">
        <v>44658</v>
      </c>
      <c r="AK1024" s="116"/>
      <c r="AL1024" s="116"/>
      <c r="AM1024" s="128" t="s">
        <v>64</v>
      </c>
      <c r="AN1024" s="128"/>
      <c r="AO1024" s="116"/>
      <c r="AP1024" s="116"/>
      <c r="AQ1024" s="116"/>
      <c r="AR1024" s="116"/>
      <c r="AS1024" s="137" t="s">
        <v>53</v>
      </c>
      <c r="AT1024" s="116"/>
      <c r="AU1024" s="123"/>
      <c r="AV1024" s="123"/>
      <c r="AW1024" s="123"/>
      <c r="AX1024" s="123"/>
      <c r="AY1024" s="123"/>
      <c r="AZ1024" s="123"/>
      <c r="BA1024" s="116"/>
      <c r="BB1024" s="116">
        <f t="shared" si="60"/>
        <v>0</v>
      </c>
      <c r="BC1024" s="116">
        <f t="shared" si="61"/>
        <v>1</v>
      </c>
      <c r="BD1024" s="116">
        <f t="shared" si="62"/>
        <v>1900</v>
      </c>
      <c r="BE1024" s="124">
        <f t="shared" si="63"/>
        <v>0.28799999999999998</v>
      </c>
    </row>
    <row r="1025" spans="1:57">
      <c r="A1025" s="116"/>
      <c r="B1025" s="116"/>
      <c r="C1025" s="128">
        <v>394173624</v>
      </c>
      <c r="D1025" s="116"/>
      <c r="E1025" s="116" t="s">
        <v>481</v>
      </c>
      <c r="F1025" s="116"/>
      <c r="G1025" s="128" t="s">
        <v>993</v>
      </c>
      <c r="H1025" s="116"/>
      <c r="I1025" s="116"/>
      <c r="J1025" s="116"/>
      <c r="K1025" s="116" t="s">
        <v>479</v>
      </c>
      <c r="L1025" s="116" t="s">
        <v>1851</v>
      </c>
      <c r="M1025" s="116" t="s">
        <v>2712</v>
      </c>
      <c r="N1025" s="116" t="s">
        <v>2713</v>
      </c>
      <c r="O1025" s="116">
        <v>76904</v>
      </c>
      <c r="P1025" s="116"/>
      <c r="Q1025" s="116"/>
      <c r="R1025" s="116"/>
      <c r="S1025" s="116"/>
      <c r="T1025" s="128">
        <v>12005832</v>
      </c>
      <c r="U1025" s="116"/>
      <c r="V1025" s="128" t="s">
        <v>2721</v>
      </c>
      <c r="W1025" s="128">
        <v>480</v>
      </c>
      <c r="X1025" s="116">
        <v>600</v>
      </c>
      <c r="Y1025" s="116">
        <v>20</v>
      </c>
      <c r="Z1025" s="116" t="s">
        <v>56</v>
      </c>
      <c r="AA1025" s="116"/>
      <c r="AB1025" s="116"/>
      <c r="AC1025" s="116"/>
      <c r="AD1025" s="116"/>
      <c r="AE1025" s="128">
        <v>394173624</v>
      </c>
      <c r="AF1025" s="116"/>
      <c r="AG1025" s="137" t="s">
        <v>58</v>
      </c>
      <c r="AH1025" s="133">
        <v>44656</v>
      </c>
      <c r="AI1025" s="116"/>
      <c r="AJ1025" s="133">
        <v>44658</v>
      </c>
      <c r="AK1025" s="116"/>
      <c r="AL1025" s="116"/>
      <c r="AM1025" s="128" t="s">
        <v>64</v>
      </c>
      <c r="AN1025" s="128"/>
      <c r="AO1025" s="116"/>
      <c r="AP1025" s="116"/>
      <c r="AQ1025" s="116"/>
      <c r="AR1025" s="116"/>
      <c r="AS1025" s="137" t="s">
        <v>53</v>
      </c>
      <c r="AT1025" s="116"/>
      <c r="AU1025" s="123"/>
      <c r="AV1025" s="123"/>
      <c r="AW1025" s="123"/>
      <c r="AX1025" s="123"/>
      <c r="AY1025" s="123"/>
      <c r="AZ1025" s="123"/>
      <c r="BA1025" s="116"/>
      <c r="BB1025" s="116">
        <f t="shared" si="60"/>
        <v>0</v>
      </c>
      <c r="BC1025" s="116">
        <f t="shared" si="61"/>
        <v>1</v>
      </c>
      <c r="BD1025" s="116">
        <f t="shared" si="62"/>
        <v>1900</v>
      </c>
      <c r="BE1025" s="124">
        <f t="shared" si="63"/>
        <v>0.28799999999999998</v>
      </c>
    </row>
    <row r="1026" spans="1:57">
      <c r="A1026" s="116"/>
      <c r="B1026" s="116"/>
      <c r="C1026" s="128">
        <v>394171582</v>
      </c>
      <c r="D1026" s="116"/>
      <c r="E1026" s="116" t="s">
        <v>481</v>
      </c>
      <c r="F1026" s="116"/>
      <c r="G1026" s="128" t="s">
        <v>993</v>
      </c>
      <c r="H1026" s="116"/>
      <c r="I1026" s="116"/>
      <c r="J1026" s="116"/>
      <c r="K1026" s="116" t="s">
        <v>479</v>
      </c>
      <c r="L1026" s="116" t="s">
        <v>1851</v>
      </c>
      <c r="M1026" s="116" t="s">
        <v>2712</v>
      </c>
      <c r="N1026" s="116" t="s">
        <v>2713</v>
      </c>
      <c r="O1026" s="116">
        <v>76904</v>
      </c>
      <c r="P1026" s="116"/>
      <c r="Q1026" s="116"/>
      <c r="R1026" s="116"/>
      <c r="S1026" s="116"/>
      <c r="T1026" s="128">
        <v>12005832</v>
      </c>
      <c r="U1026" s="116"/>
      <c r="V1026" s="128" t="s">
        <v>2721</v>
      </c>
      <c r="W1026" s="128">
        <v>480</v>
      </c>
      <c r="X1026" s="116">
        <v>600</v>
      </c>
      <c r="Y1026" s="116">
        <v>20</v>
      </c>
      <c r="Z1026" s="116" t="s">
        <v>56</v>
      </c>
      <c r="AA1026" s="116"/>
      <c r="AB1026" s="116"/>
      <c r="AC1026" s="116"/>
      <c r="AD1026" s="116"/>
      <c r="AE1026" s="128">
        <v>394171582</v>
      </c>
      <c r="AF1026" s="116"/>
      <c r="AG1026" s="137" t="s">
        <v>58</v>
      </c>
      <c r="AH1026" s="133">
        <v>44662</v>
      </c>
      <c r="AI1026" s="116"/>
      <c r="AJ1026" s="133">
        <v>44664</v>
      </c>
      <c r="AK1026" s="116"/>
      <c r="AL1026" s="116"/>
      <c r="AM1026" s="128" t="s">
        <v>64</v>
      </c>
      <c r="AN1026" s="128" t="s">
        <v>1365</v>
      </c>
      <c r="AO1026" s="116"/>
      <c r="AP1026" s="116"/>
      <c r="AQ1026" s="116"/>
      <c r="AR1026" s="116"/>
      <c r="AS1026" s="137" t="s">
        <v>53</v>
      </c>
      <c r="AT1026" s="116"/>
      <c r="AU1026" s="123"/>
      <c r="AV1026" s="123"/>
      <c r="AW1026" s="123"/>
      <c r="AX1026" s="123"/>
      <c r="AY1026" s="123"/>
      <c r="AZ1026" s="123"/>
      <c r="BA1026" s="116"/>
      <c r="BB1026" s="116">
        <f t="shared" ref="BB1026:BB1089" si="64">WEEKNUM(AI1026)</f>
        <v>0</v>
      </c>
      <c r="BC1026" s="116">
        <f t="shared" ref="BC1026:BC1089" si="65">MONTH(AI1026)</f>
        <v>1</v>
      </c>
      <c r="BD1026" s="116">
        <f t="shared" ref="BD1026:BD1089" si="66">YEAR(AI1026)</f>
        <v>1900</v>
      </c>
      <c r="BE1026" s="124">
        <f t="shared" ref="BE1026:BE1089" si="67">W1026*X1026/1000000</f>
        <v>0.28799999999999998</v>
      </c>
    </row>
    <row r="1027" spans="1:57">
      <c r="A1027" s="116"/>
      <c r="B1027" s="116"/>
      <c r="C1027" s="128">
        <v>394675481</v>
      </c>
      <c r="D1027" s="116"/>
      <c r="E1027" s="116" t="s">
        <v>481</v>
      </c>
      <c r="F1027" s="116"/>
      <c r="G1027" s="128" t="s">
        <v>993</v>
      </c>
      <c r="H1027" s="116"/>
      <c r="I1027" s="116"/>
      <c r="J1027" s="116"/>
      <c r="K1027" s="116" t="s">
        <v>479</v>
      </c>
      <c r="L1027" s="116" t="s">
        <v>1851</v>
      </c>
      <c r="M1027" s="116" t="s">
        <v>2712</v>
      </c>
      <c r="N1027" s="116" t="s">
        <v>2713</v>
      </c>
      <c r="O1027" s="116">
        <v>76904</v>
      </c>
      <c r="P1027" s="116"/>
      <c r="Q1027" s="116"/>
      <c r="R1027" s="116"/>
      <c r="S1027" s="116"/>
      <c r="T1027" s="128">
        <v>12005832</v>
      </c>
      <c r="U1027" s="116"/>
      <c r="V1027" s="128" t="s">
        <v>2721</v>
      </c>
      <c r="W1027" s="128">
        <v>480</v>
      </c>
      <c r="X1027" s="116">
        <v>600</v>
      </c>
      <c r="Y1027" s="116">
        <v>20</v>
      </c>
      <c r="Z1027" s="116" t="s">
        <v>56</v>
      </c>
      <c r="AA1027" s="116"/>
      <c r="AB1027" s="116"/>
      <c r="AC1027" s="116"/>
      <c r="AD1027" s="116"/>
      <c r="AE1027" s="128">
        <v>394675481</v>
      </c>
      <c r="AF1027" s="116"/>
      <c r="AG1027" s="137" t="s">
        <v>58</v>
      </c>
      <c r="AH1027" s="133">
        <v>44662</v>
      </c>
      <c r="AI1027" s="116"/>
      <c r="AJ1027" s="133">
        <v>44664</v>
      </c>
      <c r="AK1027" s="116"/>
      <c r="AL1027" s="116"/>
      <c r="AM1027" s="128" t="s">
        <v>64</v>
      </c>
      <c r="AN1027" s="128" t="s">
        <v>1370</v>
      </c>
      <c r="AO1027" s="116"/>
      <c r="AP1027" s="116"/>
      <c r="AQ1027" s="116"/>
      <c r="AR1027" s="116"/>
      <c r="AS1027" s="137" t="s">
        <v>53</v>
      </c>
      <c r="AT1027" s="116"/>
      <c r="AU1027" s="123"/>
      <c r="AV1027" s="123"/>
      <c r="AW1027" s="123"/>
      <c r="AX1027" s="123"/>
      <c r="AY1027" s="123"/>
      <c r="AZ1027" s="123"/>
      <c r="BA1027" s="116"/>
      <c r="BB1027" s="116">
        <f t="shared" si="64"/>
        <v>0</v>
      </c>
      <c r="BC1027" s="116">
        <f t="shared" si="65"/>
        <v>1</v>
      </c>
      <c r="BD1027" s="116">
        <f t="shared" si="66"/>
        <v>1900</v>
      </c>
      <c r="BE1027" s="124">
        <f t="shared" si="67"/>
        <v>0.28799999999999998</v>
      </c>
    </row>
    <row r="1028" spans="1:57">
      <c r="A1028" s="116"/>
      <c r="B1028" s="116"/>
      <c r="C1028" s="128">
        <v>394675529</v>
      </c>
      <c r="D1028" s="116"/>
      <c r="E1028" s="116" t="s">
        <v>481</v>
      </c>
      <c r="F1028" s="116"/>
      <c r="G1028" s="128" t="s">
        <v>993</v>
      </c>
      <c r="H1028" s="116"/>
      <c r="I1028" s="116"/>
      <c r="J1028" s="116"/>
      <c r="K1028" s="116" t="s">
        <v>479</v>
      </c>
      <c r="L1028" s="116" t="s">
        <v>1851</v>
      </c>
      <c r="M1028" s="116" t="s">
        <v>2712</v>
      </c>
      <c r="N1028" s="116" t="s">
        <v>2713</v>
      </c>
      <c r="O1028" s="116">
        <v>76904</v>
      </c>
      <c r="P1028" s="116"/>
      <c r="Q1028" s="116"/>
      <c r="R1028" s="116"/>
      <c r="S1028" s="116"/>
      <c r="T1028" s="128">
        <v>12005832</v>
      </c>
      <c r="U1028" s="116"/>
      <c r="V1028" s="128" t="s">
        <v>2721</v>
      </c>
      <c r="W1028" s="128">
        <v>480</v>
      </c>
      <c r="X1028" s="116">
        <v>600</v>
      </c>
      <c r="Y1028" s="116">
        <v>20</v>
      </c>
      <c r="Z1028" s="116" t="s">
        <v>56</v>
      </c>
      <c r="AA1028" s="116"/>
      <c r="AB1028" s="116"/>
      <c r="AC1028" s="116"/>
      <c r="AD1028" s="116"/>
      <c r="AE1028" s="128">
        <v>394675529</v>
      </c>
      <c r="AF1028" s="116"/>
      <c r="AG1028" s="137" t="s">
        <v>58</v>
      </c>
      <c r="AH1028" s="133">
        <v>44662</v>
      </c>
      <c r="AI1028" s="116"/>
      <c r="AJ1028" s="133">
        <v>44664</v>
      </c>
      <c r="AK1028" s="116"/>
      <c r="AL1028" s="116"/>
      <c r="AM1028" s="128" t="s">
        <v>64</v>
      </c>
      <c r="AN1028" s="128" t="s">
        <v>1371</v>
      </c>
      <c r="AO1028" s="116"/>
      <c r="AP1028" s="116"/>
      <c r="AQ1028" s="116"/>
      <c r="AR1028" s="116"/>
      <c r="AS1028" s="137" t="s">
        <v>53</v>
      </c>
      <c r="AT1028" s="116"/>
      <c r="AU1028" s="123"/>
      <c r="AV1028" s="123"/>
      <c r="AW1028" s="123"/>
      <c r="AX1028" s="123"/>
      <c r="AY1028" s="123"/>
      <c r="AZ1028" s="123"/>
      <c r="BA1028" s="116"/>
      <c r="BB1028" s="116">
        <f t="shared" si="64"/>
        <v>0</v>
      </c>
      <c r="BC1028" s="116">
        <f t="shared" si="65"/>
        <v>1</v>
      </c>
      <c r="BD1028" s="116">
        <f t="shared" si="66"/>
        <v>1900</v>
      </c>
      <c r="BE1028" s="124">
        <f t="shared" si="67"/>
        <v>0.28799999999999998</v>
      </c>
    </row>
    <row r="1029" spans="1:57">
      <c r="A1029" s="116"/>
      <c r="B1029" s="116"/>
      <c r="C1029" s="128">
        <v>393692235</v>
      </c>
      <c r="D1029" s="116"/>
      <c r="E1029" s="116" t="s">
        <v>481</v>
      </c>
      <c r="F1029" s="116"/>
      <c r="G1029" s="128" t="s">
        <v>993</v>
      </c>
      <c r="H1029" s="116"/>
      <c r="I1029" s="116"/>
      <c r="J1029" s="116"/>
      <c r="K1029" s="116" t="s">
        <v>479</v>
      </c>
      <c r="L1029" s="116" t="s">
        <v>1851</v>
      </c>
      <c r="M1029" s="116" t="s">
        <v>2712</v>
      </c>
      <c r="N1029" s="116" t="s">
        <v>2713</v>
      </c>
      <c r="O1029" s="116">
        <v>76904</v>
      </c>
      <c r="P1029" s="116"/>
      <c r="Q1029" s="116"/>
      <c r="R1029" s="116"/>
      <c r="S1029" s="116"/>
      <c r="T1029" s="128">
        <v>12005832</v>
      </c>
      <c r="U1029" s="116"/>
      <c r="V1029" s="128" t="s">
        <v>2721</v>
      </c>
      <c r="W1029" s="128">
        <v>480</v>
      </c>
      <c r="X1029" s="116">
        <v>600</v>
      </c>
      <c r="Y1029" s="116">
        <v>20</v>
      </c>
      <c r="Z1029" s="116" t="s">
        <v>56</v>
      </c>
      <c r="AA1029" s="116"/>
      <c r="AB1029" s="116"/>
      <c r="AC1029" s="116"/>
      <c r="AD1029" s="116"/>
      <c r="AE1029" s="128">
        <v>393692235</v>
      </c>
      <c r="AF1029" s="116"/>
      <c r="AG1029" s="137" t="s">
        <v>58</v>
      </c>
      <c r="AH1029" s="133">
        <v>44662</v>
      </c>
      <c r="AI1029" s="116"/>
      <c r="AJ1029" s="133">
        <v>44670</v>
      </c>
      <c r="AK1029" s="116"/>
      <c r="AL1029" s="116"/>
      <c r="AM1029" s="128" t="s">
        <v>64</v>
      </c>
      <c r="AN1029" s="128" t="s">
        <v>1357</v>
      </c>
      <c r="AO1029" s="116"/>
      <c r="AP1029" s="116"/>
      <c r="AQ1029" s="116"/>
      <c r="AR1029" s="116"/>
      <c r="AS1029" s="137" t="s">
        <v>53</v>
      </c>
      <c r="AT1029" s="116"/>
      <c r="AU1029" s="123"/>
      <c r="AV1029" s="123"/>
      <c r="AW1029" s="123"/>
      <c r="AX1029" s="123"/>
      <c r="AY1029" s="123"/>
      <c r="AZ1029" s="123"/>
      <c r="BA1029" s="116"/>
      <c r="BB1029" s="116">
        <f t="shared" si="64"/>
        <v>0</v>
      </c>
      <c r="BC1029" s="116">
        <f t="shared" si="65"/>
        <v>1</v>
      </c>
      <c r="BD1029" s="116">
        <f t="shared" si="66"/>
        <v>1900</v>
      </c>
      <c r="BE1029" s="124">
        <f t="shared" si="67"/>
        <v>0.28799999999999998</v>
      </c>
    </row>
    <row r="1030" spans="1:57">
      <c r="A1030" s="116"/>
      <c r="B1030" s="116"/>
      <c r="C1030" s="128">
        <v>394169872</v>
      </c>
      <c r="D1030" s="116"/>
      <c r="E1030" s="116" t="s">
        <v>481</v>
      </c>
      <c r="F1030" s="116"/>
      <c r="G1030" s="128" t="s">
        <v>993</v>
      </c>
      <c r="H1030" s="116"/>
      <c r="I1030" s="116"/>
      <c r="J1030" s="116"/>
      <c r="K1030" s="116" t="s">
        <v>479</v>
      </c>
      <c r="L1030" s="116" t="s">
        <v>1851</v>
      </c>
      <c r="M1030" s="116" t="s">
        <v>2712</v>
      </c>
      <c r="N1030" s="116" t="s">
        <v>2713</v>
      </c>
      <c r="O1030" s="116">
        <v>76904</v>
      </c>
      <c r="P1030" s="116"/>
      <c r="Q1030" s="116"/>
      <c r="R1030" s="116"/>
      <c r="S1030" s="116"/>
      <c r="T1030" s="128">
        <v>12005832</v>
      </c>
      <c r="U1030" s="116"/>
      <c r="V1030" s="128" t="s">
        <v>2721</v>
      </c>
      <c r="W1030" s="128">
        <v>480</v>
      </c>
      <c r="X1030" s="116">
        <v>600</v>
      </c>
      <c r="Y1030" s="116">
        <v>20</v>
      </c>
      <c r="Z1030" s="116" t="s">
        <v>56</v>
      </c>
      <c r="AA1030" s="116"/>
      <c r="AB1030" s="116"/>
      <c r="AC1030" s="116"/>
      <c r="AD1030" s="116"/>
      <c r="AE1030" s="128">
        <v>394169872</v>
      </c>
      <c r="AF1030" s="116"/>
      <c r="AG1030" s="137" t="s">
        <v>58</v>
      </c>
      <c r="AH1030" s="133">
        <v>44662</v>
      </c>
      <c r="AI1030" s="116"/>
      <c r="AJ1030" s="133">
        <v>44664</v>
      </c>
      <c r="AK1030" s="116"/>
      <c r="AL1030" s="116"/>
      <c r="AM1030" s="128" t="s">
        <v>64</v>
      </c>
      <c r="AN1030" s="128" t="s">
        <v>1360</v>
      </c>
      <c r="AO1030" s="116"/>
      <c r="AP1030" s="116"/>
      <c r="AQ1030" s="116"/>
      <c r="AR1030" s="116"/>
      <c r="AS1030" s="137" t="s">
        <v>53</v>
      </c>
      <c r="AT1030" s="116"/>
      <c r="AU1030" s="123"/>
      <c r="AV1030" s="123"/>
      <c r="AW1030" s="123"/>
      <c r="AX1030" s="123"/>
      <c r="AY1030" s="123"/>
      <c r="AZ1030" s="123"/>
      <c r="BA1030" s="116"/>
      <c r="BB1030" s="116">
        <f t="shared" si="64"/>
        <v>0</v>
      </c>
      <c r="BC1030" s="116">
        <f t="shared" si="65"/>
        <v>1</v>
      </c>
      <c r="BD1030" s="116">
        <f t="shared" si="66"/>
        <v>1900</v>
      </c>
      <c r="BE1030" s="124">
        <f t="shared" si="67"/>
        <v>0.28799999999999998</v>
      </c>
    </row>
    <row r="1031" spans="1:57">
      <c r="A1031" s="116"/>
      <c r="B1031" s="116"/>
      <c r="C1031" s="128">
        <v>394675834</v>
      </c>
      <c r="D1031" s="116"/>
      <c r="E1031" s="116" t="s">
        <v>481</v>
      </c>
      <c r="F1031" s="116"/>
      <c r="G1031" s="128" t="s">
        <v>993</v>
      </c>
      <c r="H1031" s="116"/>
      <c r="I1031" s="116"/>
      <c r="J1031" s="116"/>
      <c r="K1031" s="116" t="s">
        <v>479</v>
      </c>
      <c r="L1031" s="116" t="s">
        <v>1851</v>
      </c>
      <c r="M1031" s="116" t="s">
        <v>2712</v>
      </c>
      <c r="N1031" s="116" t="s">
        <v>2713</v>
      </c>
      <c r="O1031" s="116">
        <v>76904</v>
      </c>
      <c r="P1031" s="116"/>
      <c r="Q1031" s="116"/>
      <c r="R1031" s="116"/>
      <c r="S1031" s="116"/>
      <c r="T1031" s="128">
        <v>12005832</v>
      </c>
      <c r="U1031" s="116"/>
      <c r="V1031" s="128" t="s">
        <v>2721</v>
      </c>
      <c r="W1031" s="128">
        <v>480</v>
      </c>
      <c r="X1031" s="116">
        <v>600</v>
      </c>
      <c r="Y1031" s="116">
        <v>20</v>
      </c>
      <c r="Z1031" s="116" t="s">
        <v>56</v>
      </c>
      <c r="AA1031" s="116"/>
      <c r="AB1031" s="116"/>
      <c r="AC1031" s="116"/>
      <c r="AD1031" s="116"/>
      <c r="AE1031" s="128">
        <v>394675834</v>
      </c>
      <c r="AF1031" s="116"/>
      <c r="AG1031" s="137" t="s">
        <v>58</v>
      </c>
      <c r="AH1031" s="133">
        <v>44662</v>
      </c>
      <c r="AI1031" s="116"/>
      <c r="AJ1031" s="133">
        <v>44664</v>
      </c>
      <c r="AK1031" s="116"/>
      <c r="AL1031" s="116"/>
      <c r="AM1031" s="128" t="s">
        <v>64</v>
      </c>
      <c r="AN1031" s="128" t="s">
        <v>1373</v>
      </c>
      <c r="AO1031" s="116"/>
      <c r="AP1031" s="116"/>
      <c r="AQ1031" s="116"/>
      <c r="AR1031" s="116"/>
      <c r="AS1031" s="137" t="s">
        <v>53</v>
      </c>
      <c r="AT1031" s="116"/>
      <c r="AU1031" s="123"/>
      <c r="AV1031" s="123"/>
      <c r="AW1031" s="123"/>
      <c r="AX1031" s="123"/>
      <c r="AY1031" s="123"/>
      <c r="AZ1031" s="123"/>
      <c r="BA1031" s="116"/>
      <c r="BB1031" s="116">
        <f t="shared" si="64"/>
        <v>0</v>
      </c>
      <c r="BC1031" s="116">
        <f t="shared" si="65"/>
        <v>1</v>
      </c>
      <c r="BD1031" s="116">
        <f t="shared" si="66"/>
        <v>1900</v>
      </c>
      <c r="BE1031" s="124">
        <f t="shared" si="67"/>
        <v>0.28799999999999998</v>
      </c>
    </row>
    <row r="1032" spans="1:57">
      <c r="A1032" s="116"/>
      <c r="B1032" s="116"/>
      <c r="C1032" s="128">
        <v>394675906</v>
      </c>
      <c r="D1032" s="116"/>
      <c r="E1032" s="116" t="s">
        <v>481</v>
      </c>
      <c r="F1032" s="116"/>
      <c r="G1032" s="128" t="s">
        <v>993</v>
      </c>
      <c r="H1032" s="116"/>
      <c r="I1032" s="116"/>
      <c r="J1032" s="116"/>
      <c r="K1032" s="116" t="s">
        <v>479</v>
      </c>
      <c r="L1032" s="116" t="s">
        <v>1851</v>
      </c>
      <c r="M1032" s="116" t="s">
        <v>2712</v>
      </c>
      <c r="N1032" s="116" t="s">
        <v>2713</v>
      </c>
      <c r="O1032" s="116">
        <v>76904</v>
      </c>
      <c r="P1032" s="116"/>
      <c r="Q1032" s="116"/>
      <c r="R1032" s="116"/>
      <c r="S1032" s="116"/>
      <c r="T1032" s="128">
        <v>12005832</v>
      </c>
      <c r="U1032" s="116"/>
      <c r="V1032" s="128" t="s">
        <v>2721</v>
      </c>
      <c r="W1032" s="128">
        <v>480</v>
      </c>
      <c r="X1032" s="116">
        <v>600</v>
      </c>
      <c r="Y1032" s="116">
        <v>20</v>
      </c>
      <c r="Z1032" s="116" t="s">
        <v>56</v>
      </c>
      <c r="AA1032" s="116"/>
      <c r="AB1032" s="116"/>
      <c r="AC1032" s="116"/>
      <c r="AD1032" s="116"/>
      <c r="AE1032" s="128">
        <v>394675906</v>
      </c>
      <c r="AF1032" s="116"/>
      <c r="AG1032" s="137" t="s">
        <v>58</v>
      </c>
      <c r="AH1032" s="133">
        <v>44662</v>
      </c>
      <c r="AI1032" s="116"/>
      <c r="AJ1032" s="133">
        <v>44664</v>
      </c>
      <c r="AK1032" s="116"/>
      <c r="AL1032" s="116"/>
      <c r="AM1032" s="128" t="s">
        <v>64</v>
      </c>
      <c r="AN1032" s="128" t="s">
        <v>1374</v>
      </c>
      <c r="AO1032" s="116"/>
      <c r="AP1032" s="116"/>
      <c r="AQ1032" s="116"/>
      <c r="AR1032" s="116"/>
      <c r="AS1032" s="137" t="s">
        <v>53</v>
      </c>
      <c r="AT1032" s="116"/>
      <c r="AU1032" s="123"/>
      <c r="AV1032" s="123"/>
      <c r="AW1032" s="123"/>
      <c r="AX1032" s="123"/>
      <c r="AY1032" s="123"/>
      <c r="AZ1032" s="123"/>
      <c r="BA1032" s="116"/>
      <c r="BB1032" s="116">
        <f t="shared" si="64"/>
        <v>0</v>
      </c>
      <c r="BC1032" s="116">
        <f t="shared" si="65"/>
        <v>1</v>
      </c>
      <c r="BD1032" s="116">
        <f t="shared" si="66"/>
        <v>1900</v>
      </c>
      <c r="BE1032" s="124">
        <f t="shared" si="67"/>
        <v>0.28799999999999998</v>
      </c>
    </row>
    <row r="1033" spans="1:57">
      <c r="A1033" s="116"/>
      <c r="B1033" s="116"/>
      <c r="C1033" s="128">
        <v>394675952</v>
      </c>
      <c r="D1033" s="116"/>
      <c r="E1033" s="116" t="s">
        <v>481</v>
      </c>
      <c r="F1033" s="116"/>
      <c r="G1033" s="128" t="s">
        <v>993</v>
      </c>
      <c r="H1033" s="116"/>
      <c r="I1033" s="116"/>
      <c r="J1033" s="116"/>
      <c r="K1033" s="116" t="s">
        <v>479</v>
      </c>
      <c r="L1033" s="116" t="s">
        <v>1851</v>
      </c>
      <c r="M1033" s="116" t="s">
        <v>2712</v>
      </c>
      <c r="N1033" s="116" t="s">
        <v>2713</v>
      </c>
      <c r="O1033" s="116">
        <v>76904</v>
      </c>
      <c r="P1033" s="116"/>
      <c r="Q1033" s="116"/>
      <c r="R1033" s="116"/>
      <c r="S1033" s="116"/>
      <c r="T1033" s="128">
        <v>12005832</v>
      </c>
      <c r="U1033" s="116"/>
      <c r="V1033" s="128" t="s">
        <v>2721</v>
      </c>
      <c r="W1033" s="128">
        <v>480</v>
      </c>
      <c r="X1033" s="116">
        <v>600</v>
      </c>
      <c r="Y1033" s="116">
        <v>20</v>
      </c>
      <c r="Z1033" s="116" t="s">
        <v>56</v>
      </c>
      <c r="AA1033" s="116"/>
      <c r="AB1033" s="116"/>
      <c r="AC1033" s="116"/>
      <c r="AD1033" s="116"/>
      <c r="AE1033" s="128">
        <v>394675952</v>
      </c>
      <c r="AF1033" s="116"/>
      <c r="AG1033" s="137" t="s">
        <v>58</v>
      </c>
      <c r="AH1033" s="133">
        <v>44662</v>
      </c>
      <c r="AI1033" s="116"/>
      <c r="AJ1033" s="133">
        <v>44664</v>
      </c>
      <c r="AK1033" s="116"/>
      <c r="AL1033" s="116"/>
      <c r="AM1033" s="128" t="s">
        <v>64</v>
      </c>
      <c r="AN1033" s="128" t="s">
        <v>1375</v>
      </c>
      <c r="AO1033" s="116"/>
      <c r="AP1033" s="116"/>
      <c r="AQ1033" s="116"/>
      <c r="AR1033" s="116"/>
      <c r="AS1033" s="137" t="s">
        <v>53</v>
      </c>
      <c r="AT1033" s="116"/>
      <c r="AU1033" s="123"/>
      <c r="AV1033" s="123"/>
      <c r="AW1033" s="123"/>
      <c r="AX1033" s="123"/>
      <c r="AY1033" s="123"/>
      <c r="AZ1033" s="123"/>
      <c r="BA1033" s="116"/>
      <c r="BB1033" s="116">
        <f t="shared" si="64"/>
        <v>0</v>
      </c>
      <c r="BC1033" s="116">
        <f t="shared" si="65"/>
        <v>1</v>
      </c>
      <c r="BD1033" s="116">
        <f t="shared" si="66"/>
        <v>1900</v>
      </c>
      <c r="BE1033" s="124">
        <f t="shared" si="67"/>
        <v>0.28799999999999998</v>
      </c>
    </row>
    <row r="1034" spans="1:57">
      <c r="A1034" s="116"/>
      <c r="B1034" s="116"/>
      <c r="C1034" s="128">
        <v>394675626</v>
      </c>
      <c r="D1034" s="116"/>
      <c r="E1034" s="116" t="s">
        <v>481</v>
      </c>
      <c r="F1034" s="116"/>
      <c r="G1034" s="128" t="s">
        <v>993</v>
      </c>
      <c r="H1034" s="116"/>
      <c r="I1034" s="116"/>
      <c r="J1034" s="116"/>
      <c r="K1034" s="116" t="s">
        <v>479</v>
      </c>
      <c r="L1034" s="116" t="s">
        <v>1851</v>
      </c>
      <c r="M1034" s="116" t="s">
        <v>2712</v>
      </c>
      <c r="N1034" s="116" t="s">
        <v>2713</v>
      </c>
      <c r="O1034" s="116">
        <v>76904</v>
      </c>
      <c r="P1034" s="116"/>
      <c r="Q1034" s="116"/>
      <c r="R1034" s="116"/>
      <c r="S1034" s="116"/>
      <c r="T1034" s="128">
        <v>12005832</v>
      </c>
      <c r="U1034" s="116"/>
      <c r="V1034" s="128" t="s">
        <v>2721</v>
      </c>
      <c r="W1034" s="128">
        <v>480</v>
      </c>
      <c r="X1034" s="116">
        <v>600</v>
      </c>
      <c r="Y1034" s="116">
        <v>20</v>
      </c>
      <c r="Z1034" s="116" t="s">
        <v>56</v>
      </c>
      <c r="AA1034" s="116"/>
      <c r="AB1034" s="116"/>
      <c r="AC1034" s="116"/>
      <c r="AD1034" s="116"/>
      <c r="AE1034" s="128">
        <v>394675626</v>
      </c>
      <c r="AF1034" s="116"/>
      <c r="AG1034" s="137" t="s">
        <v>58</v>
      </c>
      <c r="AH1034" s="133">
        <v>44662</v>
      </c>
      <c r="AI1034" s="116"/>
      <c r="AJ1034" s="133">
        <v>44664</v>
      </c>
      <c r="AK1034" s="116"/>
      <c r="AL1034" s="116"/>
      <c r="AM1034" s="128" t="s">
        <v>64</v>
      </c>
      <c r="AN1034" s="128" t="s">
        <v>1372</v>
      </c>
      <c r="AO1034" s="116"/>
      <c r="AP1034" s="116"/>
      <c r="AQ1034" s="116"/>
      <c r="AR1034" s="116"/>
      <c r="AS1034" s="137" t="s">
        <v>53</v>
      </c>
      <c r="AT1034" s="116"/>
      <c r="AU1034" s="123"/>
      <c r="AV1034" s="123"/>
      <c r="AW1034" s="123"/>
      <c r="AX1034" s="123"/>
      <c r="AY1034" s="123"/>
      <c r="AZ1034" s="123"/>
      <c r="BA1034" s="116"/>
      <c r="BB1034" s="116">
        <f t="shared" si="64"/>
        <v>0</v>
      </c>
      <c r="BC1034" s="116">
        <f t="shared" si="65"/>
        <v>1</v>
      </c>
      <c r="BD1034" s="116">
        <f t="shared" si="66"/>
        <v>1900</v>
      </c>
      <c r="BE1034" s="124">
        <f t="shared" si="67"/>
        <v>0.28799999999999998</v>
      </c>
    </row>
    <row r="1035" spans="1:57">
      <c r="A1035" s="116"/>
      <c r="B1035" s="116"/>
      <c r="C1035" s="128">
        <v>394173749</v>
      </c>
      <c r="D1035" s="116"/>
      <c r="E1035" s="116" t="s">
        <v>481</v>
      </c>
      <c r="F1035" s="116"/>
      <c r="G1035" s="128" t="s">
        <v>993</v>
      </c>
      <c r="H1035" s="116"/>
      <c r="I1035" s="116"/>
      <c r="J1035" s="116"/>
      <c r="K1035" s="116" t="s">
        <v>479</v>
      </c>
      <c r="L1035" s="116" t="s">
        <v>1851</v>
      </c>
      <c r="M1035" s="116" t="s">
        <v>2712</v>
      </c>
      <c r="N1035" s="116" t="s">
        <v>2713</v>
      </c>
      <c r="O1035" s="116">
        <v>76904</v>
      </c>
      <c r="P1035" s="116"/>
      <c r="Q1035" s="116"/>
      <c r="R1035" s="116"/>
      <c r="S1035" s="116"/>
      <c r="T1035" s="128">
        <v>12005832</v>
      </c>
      <c r="U1035" s="116"/>
      <c r="V1035" s="128" t="s">
        <v>2721</v>
      </c>
      <c r="W1035" s="128">
        <v>480</v>
      </c>
      <c r="X1035" s="116">
        <v>600</v>
      </c>
      <c r="Y1035" s="116">
        <v>20</v>
      </c>
      <c r="Z1035" s="116" t="s">
        <v>56</v>
      </c>
      <c r="AA1035" s="116"/>
      <c r="AB1035" s="116"/>
      <c r="AC1035" s="116"/>
      <c r="AD1035" s="116"/>
      <c r="AE1035" s="128">
        <v>394173749</v>
      </c>
      <c r="AF1035" s="116"/>
      <c r="AG1035" s="137" t="s">
        <v>58</v>
      </c>
      <c r="AH1035" s="133">
        <v>44662</v>
      </c>
      <c r="AI1035" s="116"/>
      <c r="AJ1035" s="133">
        <v>44664</v>
      </c>
      <c r="AK1035" s="116"/>
      <c r="AL1035" s="116"/>
      <c r="AM1035" s="128" t="s">
        <v>64</v>
      </c>
      <c r="AN1035" s="128" t="s">
        <v>1366</v>
      </c>
      <c r="AO1035" s="116"/>
      <c r="AP1035" s="116"/>
      <c r="AQ1035" s="116"/>
      <c r="AR1035" s="116"/>
      <c r="AS1035" s="137" t="s">
        <v>53</v>
      </c>
      <c r="AT1035" s="116"/>
      <c r="AU1035" s="123"/>
      <c r="AV1035" s="123"/>
      <c r="AW1035" s="123"/>
      <c r="AX1035" s="123"/>
      <c r="AY1035" s="123"/>
      <c r="AZ1035" s="123"/>
      <c r="BA1035" s="116"/>
      <c r="BB1035" s="116">
        <f t="shared" si="64"/>
        <v>0</v>
      </c>
      <c r="BC1035" s="116">
        <f t="shared" si="65"/>
        <v>1</v>
      </c>
      <c r="BD1035" s="116">
        <f t="shared" si="66"/>
        <v>1900</v>
      </c>
      <c r="BE1035" s="124">
        <f t="shared" si="67"/>
        <v>0.28799999999999998</v>
      </c>
    </row>
    <row r="1036" spans="1:57">
      <c r="A1036" s="116"/>
      <c r="B1036" s="116"/>
      <c r="C1036" s="128">
        <v>392438260</v>
      </c>
      <c r="D1036" s="116"/>
      <c r="E1036" s="116" t="s">
        <v>481</v>
      </c>
      <c r="F1036" s="116"/>
      <c r="G1036" s="128" t="s">
        <v>2742</v>
      </c>
      <c r="H1036" s="116"/>
      <c r="I1036" s="116"/>
      <c r="J1036" s="116"/>
      <c r="K1036" s="116" t="s">
        <v>479</v>
      </c>
      <c r="L1036" s="116" t="s">
        <v>1851</v>
      </c>
      <c r="M1036" s="116" t="s">
        <v>2712</v>
      </c>
      <c r="N1036" s="116" t="s">
        <v>2713</v>
      </c>
      <c r="O1036" s="116">
        <v>76904</v>
      </c>
      <c r="P1036" s="116"/>
      <c r="Q1036" s="116"/>
      <c r="R1036" s="116"/>
      <c r="S1036" s="116"/>
      <c r="T1036" s="128">
        <v>12005832</v>
      </c>
      <c r="U1036" s="116"/>
      <c r="V1036" s="128" t="s">
        <v>2701</v>
      </c>
      <c r="W1036" s="128">
        <v>480</v>
      </c>
      <c r="X1036" s="128">
        <v>600</v>
      </c>
      <c r="Y1036" s="128">
        <v>20</v>
      </c>
      <c r="Z1036" s="116" t="s">
        <v>56</v>
      </c>
      <c r="AA1036" s="116"/>
      <c r="AB1036" s="116"/>
      <c r="AC1036" s="116"/>
      <c r="AD1036" s="116"/>
      <c r="AE1036" s="128">
        <v>392438260</v>
      </c>
      <c r="AF1036" s="116"/>
      <c r="AG1036" s="137" t="s">
        <v>58</v>
      </c>
      <c r="AH1036" s="133">
        <v>44648</v>
      </c>
      <c r="AI1036" s="116"/>
      <c r="AJ1036" s="133">
        <v>44653</v>
      </c>
      <c r="AK1036" s="116"/>
      <c r="AL1036" s="116"/>
      <c r="AM1036" s="128" t="s">
        <v>64</v>
      </c>
      <c r="AN1036" s="128"/>
      <c r="AO1036" s="116"/>
      <c r="AP1036" s="116"/>
      <c r="AQ1036" s="116"/>
      <c r="AR1036" s="116"/>
      <c r="AS1036" s="137" t="s">
        <v>53</v>
      </c>
      <c r="AT1036" s="116"/>
      <c r="AU1036" s="123"/>
      <c r="AV1036" s="123"/>
      <c r="AW1036" s="123"/>
      <c r="AX1036" s="123"/>
      <c r="AY1036" s="123"/>
      <c r="AZ1036" s="123"/>
      <c r="BA1036" s="116"/>
      <c r="BB1036" s="116">
        <f t="shared" si="64"/>
        <v>0</v>
      </c>
      <c r="BC1036" s="116">
        <f t="shared" si="65"/>
        <v>1</v>
      </c>
      <c r="BD1036" s="116">
        <f t="shared" si="66"/>
        <v>1900</v>
      </c>
      <c r="BE1036" s="124">
        <f t="shared" si="67"/>
        <v>0.28799999999999998</v>
      </c>
    </row>
    <row r="1037" spans="1:57">
      <c r="A1037" s="116"/>
      <c r="B1037" s="116"/>
      <c r="C1037" s="128">
        <v>393886487</v>
      </c>
      <c r="D1037" s="116"/>
      <c r="E1037" s="116" t="s">
        <v>481</v>
      </c>
      <c r="F1037" s="116"/>
      <c r="G1037" s="128" t="s">
        <v>2697</v>
      </c>
      <c r="H1037" s="116"/>
      <c r="I1037" s="116"/>
      <c r="J1037" s="116"/>
      <c r="K1037" s="116" t="s">
        <v>479</v>
      </c>
      <c r="L1037" s="116" t="s">
        <v>1851</v>
      </c>
      <c r="M1037" s="116" t="s">
        <v>2712</v>
      </c>
      <c r="N1037" s="116" t="s">
        <v>2713</v>
      </c>
      <c r="O1037" s="116">
        <v>76904</v>
      </c>
      <c r="P1037" s="116"/>
      <c r="Q1037" s="116"/>
      <c r="R1037" s="116"/>
      <c r="S1037" s="116"/>
      <c r="T1037" s="128">
        <v>12005832</v>
      </c>
      <c r="U1037" s="116"/>
      <c r="V1037" s="128" t="s">
        <v>2701</v>
      </c>
      <c r="W1037" s="128">
        <v>480</v>
      </c>
      <c r="X1037" s="128">
        <v>600</v>
      </c>
      <c r="Y1037" s="128">
        <v>20</v>
      </c>
      <c r="Z1037" s="116" t="s">
        <v>56</v>
      </c>
      <c r="AA1037" s="116"/>
      <c r="AB1037" s="116"/>
      <c r="AC1037" s="116"/>
      <c r="AD1037" s="116"/>
      <c r="AE1037" s="128">
        <v>393886487</v>
      </c>
      <c r="AF1037" s="116"/>
      <c r="AG1037" s="137" t="s">
        <v>58</v>
      </c>
      <c r="AH1037" s="133">
        <v>44652</v>
      </c>
      <c r="AI1037" s="116"/>
      <c r="AJ1037" s="133">
        <v>44655</v>
      </c>
      <c r="AK1037" s="116"/>
      <c r="AL1037" s="116"/>
      <c r="AM1037" s="128" t="s">
        <v>64</v>
      </c>
      <c r="AN1037" s="128"/>
      <c r="AO1037" s="116"/>
      <c r="AP1037" s="116"/>
      <c r="AQ1037" s="116"/>
      <c r="AR1037" s="116"/>
      <c r="AS1037" s="137" t="s">
        <v>53</v>
      </c>
      <c r="AT1037" s="116"/>
      <c r="AU1037" s="123"/>
      <c r="AV1037" s="123"/>
      <c r="AW1037" s="123"/>
      <c r="AX1037" s="123"/>
      <c r="AY1037" s="123"/>
      <c r="AZ1037" s="123"/>
      <c r="BA1037" s="116"/>
      <c r="BB1037" s="116">
        <f t="shared" si="64"/>
        <v>0</v>
      </c>
      <c r="BC1037" s="116">
        <f t="shared" si="65"/>
        <v>1</v>
      </c>
      <c r="BD1037" s="116">
        <f t="shared" si="66"/>
        <v>1900</v>
      </c>
      <c r="BE1037" s="124">
        <f t="shared" si="67"/>
        <v>0.28799999999999998</v>
      </c>
    </row>
    <row r="1038" spans="1:57">
      <c r="A1038" s="116"/>
      <c r="B1038" s="116"/>
      <c r="C1038" s="128">
        <v>393886876</v>
      </c>
      <c r="D1038" s="116"/>
      <c r="E1038" s="116" t="s">
        <v>481</v>
      </c>
      <c r="F1038" s="116"/>
      <c r="G1038" s="128" t="s">
        <v>2697</v>
      </c>
      <c r="H1038" s="116"/>
      <c r="I1038" s="116"/>
      <c r="J1038" s="116"/>
      <c r="K1038" s="116" t="s">
        <v>479</v>
      </c>
      <c r="L1038" s="116" t="s">
        <v>1851</v>
      </c>
      <c r="M1038" s="116" t="s">
        <v>2712</v>
      </c>
      <c r="N1038" s="116" t="s">
        <v>2713</v>
      </c>
      <c r="O1038" s="116">
        <v>76904</v>
      </c>
      <c r="P1038" s="116"/>
      <c r="Q1038" s="116"/>
      <c r="R1038" s="116"/>
      <c r="S1038" s="116"/>
      <c r="T1038" s="128">
        <v>12005832</v>
      </c>
      <c r="U1038" s="116"/>
      <c r="V1038" s="128" t="s">
        <v>2701</v>
      </c>
      <c r="W1038" s="128">
        <v>480</v>
      </c>
      <c r="X1038" s="128">
        <v>600</v>
      </c>
      <c r="Y1038" s="128">
        <v>20</v>
      </c>
      <c r="Z1038" s="116" t="s">
        <v>56</v>
      </c>
      <c r="AA1038" s="116"/>
      <c r="AB1038" s="116"/>
      <c r="AC1038" s="116"/>
      <c r="AD1038" s="116"/>
      <c r="AE1038" s="128">
        <v>393886876</v>
      </c>
      <c r="AF1038" s="116"/>
      <c r="AG1038" s="137" t="s">
        <v>58</v>
      </c>
      <c r="AH1038" s="133">
        <v>44652</v>
      </c>
      <c r="AI1038" s="116"/>
      <c r="AJ1038" s="133">
        <v>44655</v>
      </c>
      <c r="AK1038" s="116"/>
      <c r="AL1038" s="116"/>
      <c r="AM1038" s="128" t="s">
        <v>64</v>
      </c>
      <c r="AN1038" s="128"/>
      <c r="AO1038" s="116"/>
      <c r="AP1038" s="116"/>
      <c r="AQ1038" s="116"/>
      <c r="AR1038" s="116"/>
      <c r="AS1038" s="137" t="s">
        <v>53</v>
      </c>
      <c r="AT1038" s="116"/>
      <c r="AU1038" s="123"/>
      <c r="AV1038" s="123"/>
      <c r="AW1038" s="123"/>
      <c r="AX1038" s="123"/>
      <c r="AY1038" s="123"/>
      <c r="AZ1038" s="123"/>
      <c r="BA1038" s="116"/>
      <c r="BB1038" s="116">
        <f t="shared" si="64"/>
        <v>0</v>
      </c>
      <c r="BC1038" s="116">
        <f t="shared" si="65"/>
        <v>1</v>
      </c>
      <c r="BD1038" s="116">
        <f t="shared" si="66"/>
        <v>1900</v>
      </c>
      <c r="BE1038" s="124">
        <f t="shared" si="67"/>
        <v>0.28799999999999998</v>
      </c>
    </row>
    <row r="1039" spans="1:57">
      <c r="A1039" s="116"/>
      <c r="B1039" s="116"/>
      <c r="C1039" s="128">
        <v>393887193</v>
      </c>
      <c r="D1039" s="116"/>
      <c r="E1039" s="116" t="s">
        <v>481</v>
      </c>
      <c r="F1039" s="116"/>
      <c r="G1039" s="128" t="s">
        <v>2697</v>
      </c>
      <c r="H1039" s="116"/>
      <c r="I1039" s="116"/>
      <c r="J1039" s="116"/>
      <c r="K1039" s="116" t="s">
        <v>479</v>
      </c>
      <c r="L1039" s="116" t="s">
        <v>1851</v>
      </c>
      <c r="M1039" s="116" t="s">
        <v>2712</v>
      </c>
      <c r="N1039" s="116" t="s">
        <v>2713</v>
      </c>
      <c r="O1039" s="116">
        <v>76904</v>
      </c>
      <c r="P1039" s="116"/>
      <c r="Q1039" s="116"/>
      <c r="R1039" s="116"/>
      <c r="S1039" s="116"/>
      <c r="T1039" s="128">
        <v>12005832</v>
      </c>
      <c r="U1039" s="116"/>
      <c r="V1039" s="128" t="s">
        <v>2701</v>
      </c>
      <c r="W1039" s="128">
        <v>480</v>
      </c>
      <c r="X1039" s="128">
        <v>600</v>
      </c>
      <c r="Y1039" s="128">
        <v>20</v>
      </c>
      <c r="Z1039" s="116" t="s">
        <v>56</v>
      </c>
      <c r="AA1039" s="116"/>
      <c r="AB1039" s="116"/>
      <c r="AC1039" s="116"/>
      <c r="AD1039" s="116"/>
      <c r="AE1039" s="128">
        <v>393887193</v>
      </c>
      <c r="AF1039" s="116"/>
      <c r="AG1039" s="137" t="s">
        <v>58</v>
      </c>
      <c r="AH1039" s="133">
        <v>44652</v>
      </c>
      <c r="AI1039" s="116"/>
      <c r="AJ1039" s="133">
        <v>44655</v>
      </c>
      <c r="AK1039" s="116"/>
      <c r="AL1039" s="116"/>
      <c r="AM1039" s="128" t="s">
        <v>64</v>
      </c>
      <c r="AN1039" s="128"/>
      <c r="AO1039" s="116"/>
      <c r="AP1039" s="116"/>
      <c r="AQ1039" s="116"/>
      <c r="AR1039" s="116"/>
      <c r="AS1039" s="137" t="s">
        <v>53</v>
      </c>
      <c r="AT1039" s="116"/>
      <c r="AU1039" s="123"/>
      <c r="AV1039" s="123"/>
      <c r="AW1039" s="123"/>
      <c r="AX1039" s="123"/>
      <c r="AY1039" s="123"/>
      <c r="AZ1039" s="123"/>
      <c r="BA1039" s="116"/>
      <c r="BB1039" s="116">
        <f t="shared" si="64"/>
        <v>0</v>
      </c>
      <c r="BC1039" s="116">
        <f t="shared" si="65"/>
        <v>1</v>
      </c>
      <c r="BD1039" s="116">
        <f t="shared" si="66"/>
        <v>1900</v>
      </c>
      <c r="BE1039" s="124">
        <f t="shared" si="67"/>
        <v>0.28799999999999998</v>
      </c>
    </row>
    <row r="1040" spans="1:57">
      <c r="A1040" s="116"/>
      <c r="B1040" s="116"/>
      <c r="C1040" s="128">
        <v>393887451</v>
      </c>
      <c r="D1040" s="116"/>
      <c r="E1040" s="116" t="s">
        <v>481</v>
      </c>
      <c r="F1040" s="116"/>
      <c r="G1040" s="128" t="s">
        <v>2697</v>
      </c>
      <c r="H1040" s="116"/>
      <c r="I1040" s="116"/>
      <c r="J1040" s="116"/>
      <c r="K1040" s="116" t="s">
        <v>479</v>
      </c>
      <c r="L1040" s="116" t="s">
        <v>1851</v>
      </c>
      <c r="M1040" s="116" t="s">
        <v>2712</v>
      </c>
      <c r="N1040" s="116" t="s">
        <v>2713</v>
      </c>
      <c r="O1040" s="116">
        <v>76904</v>
      </c>
      <c r="P1040" s="116"/>
      <c r="Q1040" s="116"/>
      <c r="R1040" s="116"/>
      <c r="S1040" s="116"/>
      <c r="T1040" s="128">
        <v>12005832</v>
      </c>
      <c r="U1040" s="116"/>
      <c r="V1040" s="128" t="s">
        <v>2701</v>
      </c>
      <c r="W1040" s="128">
        <v>480</v>
      </c>
      <c r="X1040" s="128">
        <v>600</v>
      </c>
      <c r="Y1040" s="128">
        <v>20</v>
      </c>
      <c r="Z1040" s="116" t="s">
        <v>56</v>
      </c>
      <c r="AA1040" s="116"/>
      <c r="AB1040" s="116"/>
      <c r="AC1040" s="116"/>
      <c r="AD1040" s="116"/>
      <c r="AE1040" s="128">
        <v>393887451</v>
      </c>
      <c r="AF1040" s="116"/>
      <c r="AG1040" s="137" t="s">
        <v>58</v>
      </c>
      <c r="AH1040" s="133">
        <v>44652</v>
      </c>
      <c r="AI1040" s="116"/>
      <c r="AJ1040" s="133">
        <v>44655</v>
      </c>
      <c r="AK1040" s="116"/>
      <c r="AL1040" s="116"/>
      <c r="AM1040" s="128" t="s">
        <v>64</v>
      </c>
      <c r="AN1040" s="128"/>
      <c r="AO1040" s="116"/>
      <c r="AP1040" s="116"/>
      <c r="AQ1040" s="116"/>
      <c r="AR1040" s="116"/>
      <c r="AS1040" s="137" t="s">
        <v>53</v>
      </c>
      <c r="AT1040" s="116"/>
      <c r="AU1040" s="123"/>
      <c r="AV1040" s="123"/>
      <c r="AW1040" s="123"/>
      <c r="AX1040" s="123"/>
      <c r="AY1040" s="123"/>
      <c r="AZ1040" s="123"/>
      <c r="BA1040" s="116"/>
      <c r="BB1040" s="116">
        <f t="shared" si="64"/>
        <v>0</v>
      </c>
      <c r="BC1040" s="116">
        <f t="shared" si="65"/>
        <v>1</v>
      </c>
      <c r="BD1040" s="116">
        <f t="shared" si="66"/>
        <v>1900</v>
      </c>
      <c r="BE1040" s="124">
        <f t="shared" si="67"/>
        <v>0.28799999999999998</v>
      </c>
    </row>
    <row r="1041" spans="1:57">
      <c r="A1041" s="116"/>
      <c r="B1041" s="116"/>
      <c r="C1041" s="128">
        <v>393888267</v>
      </c>
      <c r="D1041" s="116"/>
      <c r="E1041" s="116" t="s">
        <v>481</v>
      </c>
      <c r="F1041" s="116"/>
      <c r="G1041" s="128" t="s">
        <v>2697</v>
      </c>
      <c r="H1041" s="116"/>
      <c r="I1041" s="116"/>
      <c r="J1041" s="116"/>
      <c r="K1041" s="116" t="s">
        <v>479</v>
      </c>
      <c r="L1041" s="116" t="s">
        <v>1851</v>
      </c>
      <c r="M1041" s="116" t="s">
        <v>2712</v>
      </c>
      <c r="N1041" s="116" t="s">
        <v>2713</v>
      </c>
      <c r="O1041" s="116">
        <v>76904</v>
      </c>
      <c r="P1041" s="116"/>
      <c r="Q1041" s="116"/>
      <c r="R1041" s="116"/>
      <c r="S1041" s="116"/>
      <c r="T1041" s="128">
        <v>12005832</v>
      </c>
      <c r="U1041" s="116"/>
      <c r="V1041" s="128" t="s">
        <v>2701</v>
      </c>
      <c r="W1041" s="128">
        <v>480</v>
      </c>
      <c r="X1041" s="128">
        <v>600</v>
      </c>
      <c r="Y1041" s="128">
        <v>20</v>
      </c>
      <c r="Z1041" s="116" t="s">
        <v>56</v>
      </c>
      <c r="AA1041" s="116"/>
      <c r="AB1041" s="116"/>
      <c r="AC1041" s="116"/>
      <c r="AD1041" s="116"/>
      <c r="AE1041" s="128">
        <v>393888267</v>
      </c>
      <c r="AF1041" s="116"/>
      <c r="AG1041" s="137" t="s">
        <v>58</v>
      </c>
      <c r="AH1041" s="133">
        <v>44652</v>
      </c>
      <c r="AI1041" s="116"/>
      <c r="AJ1041" s="133">
        <v>44655</v>
      </c>
      <c r="AK1041" s="116"/>
      <c r="AL1041" s="116"/>
      <c r="AM1041" s="128" t="s">
        <v>64</v>
      </c>
      <c r="AN1041" s="128"/>
      <c r="AO1041" s="116"/>
      <c r="AP1041" s="116"/>
      <c r="AQ1041" s="116"/>
      <c r="AR1041" s="116"/>
      <c r="AS1041" s="137" t="s">
        <v>53</v>
      </c>
      <c r="AT1041" s="116"/>
      <c r="AU1041" s="123"/>
      <c r="AV1041" s="123"/>
      <c r="AW1041" s="123"/>
      <c r="AX1041" s="123"/>
      <c r="AY1041" s="123"/>
      <c r="AZ1041" s="123"/>
      <c r="BA1041" s="116"/>
      <c r="BB1041" s="116">
        <f t="shared" si="64"/>
        <v>0</v>
      </c>
      <c r="BC1041" s="116">
        <f t="shared" si="65"/>
        <v>1</v>
      </c>
      <c r="BD1041" s="116">
        <f t="shared" si="66"/>
        <v>1900</v>
      </c>
      <c r="BE1041" s="124">
        <f t="shared" si="67"/>
        <v>0.28799999999999998</v>
      </c>
    </row>
    <row r="1042" spans="1:57">
      <c r="A1042" s="116"/>
      <c r="B1042" s="116"/>
      <c r="C1042" s="128">
        <v>391564602</v>
      </c>
      <c r="D1042" s="116"/>
      <c r="E1042" s="116" t="s">
        <v>481</v>
      </c>
      <c r="F1042" s="116"/>
      <c r="G1042" s="128" t="s">
        <v>2742</v>
      </c>
      <c r="H1042" s="116"/>
      <c r="I1042" s="116"/>
      <c r="J1042" s="116"/>
      <c r="K1042" s="116" t="s">
        <v>479</v>
      </c>
      <c r="L1042" s="116" t="s">
        <v>1851</v>
      </c>
      <c r="M1042" s="116" t="s">
        <v>2712</v>
      </c>
      <c r="N1042" s="116" t="s">
        <v>2713</v>
      </c>
      <c r="O1042" s="116">
        <v>76904</v>
      </c>
      <c r="P1042" s="116"/>
      <c r="Q1042" s="116"/>
      <c r="R1042" s="116"/>
      <c r="S1042" s="116"/>
      <c r="T1042" s="128">
        <v>30397572</v>
      </c>
      <c r="U1042" s="116"/>
      <c r="V1042" s="128" t="s">
        <v>2701</v>
      </c>
      <c r="W1042" s="128">
        <v>480</v>
      </c>
      <c r="X1042" s="128">
        <v>600</v>
      </c>
      <c r="Y1042" s="128">
        <v>20</v>
      </c>
      <c r="Z1042" s="116" t="s">
        <v>56</v>
      </c>
      <c r="AA1042" s="116"/>
      <c r="AB1042" s="116"/>
      <c r="AC1042" s="116"/>
      <c r="AD1042" s="116"/>
      <c r="AE1042" s="128">
        <v>391564602</v>
      </c>
      <c r="AF1042" s="116"/>
      <c r="AG1042" s="137" t="s">
        <v>58</v>
      </c>
      <c r="AH1042" s="133">
        <v>44656</v>
      </c>
      <c r="AI1042" s="116"/>
      <c r="AJ1042" s="133">
        <v>44657</v>
      </c>
      <c r="AK1042" s="116"/>
      <c r="AL1042" s="116"/>
      <c r="AM1042" s="128" t="s">
        <v>64</v>
      </c>
      <c r="AN1042" s="128"/>
      <c r="AO1042" s="116"/>
      <c r="AP1042" s="116"/>
      <c r="AQ1042" s="116"/>
      <c r="AR1042" s="116"/>
      <c r="AS1042" s="137" t="s">
        <v>53</v>
      </c>
      <c r="AT1042" s="116"/>
      <c r="AU1042" s="123"/>
      <c r="AV1042" s="123"/>
      <c r="AW1042" s="123"/>
      <c r="AX1042" s="123"/>
      <c r="AY1042" s="123"/>
      <c r="AZ1042" s="123"/>
      <c r="BA1042" s="116"/>
      <c r="BB1042" s="116">
        <f t="shared" si="64"/>
        <v>0</v>
      </c>
      <c r="BC1042" s="116">
        <f t="shared" si="65"/>
        <v>1</v>
      </c>
      <c r="BD1042" s="116">
        <f t="shared" si="66"/>
        <v>1900</v>
      </c>
      <c r="BE1042" s="124">
        <f t="shared" si="67"/>
        <v>0.28799999999999998</v>
      </c>
    </row>
    <row r="1043" spans="1:57">
      <c r="A1043" s="116"/>
      <c r="B1043" s="116"/>
      <c r="C1043" s="128">
        <v>394146860</v>
      </c>
      <c r="D1043" s="116"/>
      <c r="E1043" s="116" t="s">
        <v>481</v>
      </c>
      <c r="F1043" s="116"/>
      <c r="G1043" s="128" t="s">
        <v>2742</v>
      </c>
      <c r="H1043" s="116"/>
      <c r="I1043" s="116"/>
      <c r="J1043" s="116"/>
      <c r="K1043" s="116" t="s">
        <v>479</v>
      </c>
      <c r="L1043" s="116" t="s">
        <v>1851</v>
      </c>
      <c r="M1043" s="116" t="s">
        <v>2712</v>
      </c>
      <c r="N1043" s="116" t="s">
        <v>2713</v>
      </c>
      <c r="O1043" s="116">
        <v>76904</v>
      </c>
      <c r="P1043" s="116"/>
      <c r="Q1043" s="116"/>
      <c r="R1043" s="116"/>
      <c r="S1043" s="116"/>
      <c r="T1043" s="128">
        <v>30397572</v>
      </c>
      <c r="U1043" s="116"/>
      <c r="V1043" s="128" t="s">
        <v>2701</v>
      </c>
      <c r="W1043" s="128">
        <v>480</v>
      </c>
      <c r="X1043" s="128">
        <v>580</v>
      </c>
      <c r="Y1043" s="128">
        <v>20</v>
      </c>
      <c r="Z1043" s="116" t="s">
        <v>56</v>
      </c>
      <c r="AA1043" s="116"/>
      <c r="AB1043" s="116"/>
      <c r="AC1043" s="116"/>
      <c r="AD1043" s="116"/>
      <c r="AE1043" s="128">
        <v>394146860</v>
      </c>
      <c r="AF1043" s="116"/>
      <c r="AG1043" s="137" t="s">
        <v>58</v>
      </c>
      <c r="AH1043" s="133">
        <v>44656</v>
      </c>
      <c r="AI1043" s="116"/>
      <c r="AJ1043" s="133">
        <v>44657</v>
      </c>
      <c r="AK1043" s="116"/>
      <c r="AL1043" s="116"/>
      <c r="AM1043" s="128" t="s">
        <v>64</v>
      </c>
      <c r="AN1043" s="128"/>
      <c r="AO1043" s="116"/>
      <c r="AP1043" s="116"/>
      <c r="AQ1043" s="116"/>
      <c r="AR1043" s="116"/>
      <c r="AS1043" s="137" t="s">
        <v>53</v>
      </c>
      <c r="AT1043" s="116"/>
      <c r="AU1043" s="123"/>
      <c r="AV1043" s="123"/>
      <c r="AW1043" s="123"/>
      <c r="AX1043" s="123"/>
      <c r="AY1043" s="123"/>
      <c r="AZ1043" s="123"/>
      <c r="BA1043" s="116"/>
      <c r="BB1043" s="116">
        <f t="shared" si="64"/>
        <v>0</v>
      </c>
      <c r="BC1043" s="116">
        <f t="shared" si="65"/>
        <v>1</v>
      </c>
      <c r="BD1043" s="116">
        <f t="shared" si="66"/>
        <v>1900</v>
      </c>
      <c r="BE1043" s="124">
        <f t="shared" si="67"/>
        <v>0.27839999999999998</v>
      </c>
    </row>
    <row r="1044" spans="1:57">
      <c r="A1044" s="116"/>
      <c r="B1044" s="116"/>
      <c r="C1044" s="128">
        <v>394146907</v>
      </c>
      <c r="D1044" s="116"/>
      <c r="E1044" s="116" t="s">
        <v>481</v>
      </c>
      <c r="F1044" s="116"/>
      <c r="G1044" s="128" t="s">
        <v>2742</v>
      </c>
      <c r="H1044" s="116"/>
      <c r="I1044" s="116"/>
      <c r="J1044" s="116"/>
      <c r="K1044" s="116" t="s">
        <v>479</v>
      </c>
      <c r="L1044" s="116" t="s">
        <v>1851</v>
      </c>
      <c r="M1044" s="116" t="s">
        <v>2712</v>
      </c>
      <c r="N1044" s="116" t="s">
        <v>2713</v>
      </c>
      <c r="O1044" s="116">
        <v>76904</v>
      </c>
      <c r="P1044" s="116"/>
      <c r="Q1044" s="116"/>
      <c r="R1044" s="116"/>
      <c r="S1044" s="116"/>
      <c r="T1044" s="128">
        <v>30397572</v>
      </c>
      <c r="U1044" s="116"/>
      <c r="V1044" s="128" t="s">
        <v>2701</v>
      </c>
      <c r="W1044" s="128">
        <v>480</v>
      </c>
      <c r="X1044" s="128">
        <v>580</v>
      </c>
      <c r="Y1044" s="128">
        <v>20</v>
      </c>
      <c r="Z1044" s="116" t="s">
        <v>56</v>
      </c>
      <c r="AA1044" s="116"/>
      <c r="AB1044" s="116"/>
      <c r="AC1044" s="116"/>
      <c r="AD1044" s="116"/>
      <c r="AE1044" s="128">
        <v>394146907</v>
      </c>
      <c r="AF1044" s="116"/>
      <c r="AG1044" s="137" t="s">
        <v>58</v>
      </c>
      <c r="AH1044" s="133">
        <v>44656</v>
      </c>
      <c r="AI1044" s="116"/>
      <c r="AJ1044" s="133">
        <v>44657</v>
      </c>
      <c r="AK1044" s="116"/>
      <c r="AL1044" s="116"/>
      <c r="AM1044" s="128" t="s">
        <v>64</v>
      </c>
      <c r="AN1044" s="128"/>
      <c r="AO1044" s="116"/>
      <c r="AP1044" s="116"/>
      <c r="AQ1044" s="116"/>
      <c r="AR1044" s="116"/>
      <c r="AS1044" s="137" t="s">
        <v>53</v>
      </c>
      <c r="AT1044" s="116"/>
      <c r="AU1044" s="123"/>
      <c r="AV1044" s="123"/>
      <c r="AW1044" s="123"/>
      <c r="AX1044" s="123"/>
      <c r="AY1044" s="123"/>
      <c r="AZ1044" s="123"/>
      <c r="BA1044" s="116"/>
      <c r="BB1044" s="116">
        <f t="shared" si="64"/>
        <v>0</v>
      </c>
      <c r="BC1044" s="116">
        <f t="shared" si="65"/>
        <v>1</v>
      </c>
      <c r="BD1044" s="116">
        <f t="shared" si="66"/>
        <v>1900</v>
      </c>
      <c r="BE1044" s="124">
        <f t="shared" si="67"/>
        <v>0.27839999999999998</v>
      </c>
    </row>
    <row r="1045" spans="1:57">
      <c r="A1045" s="116"/>
      <c r="B1045" s="116"/>
      <c r="C1045" s="128">
        <v>394146987</v>
      </c>
      <c r="D1045" s="116"/>
      <c r="E1045" s="116" t="s">
        <v>481</v>
      </c>
      <c r="F1045" s="116"/>
      <c r="G1045" s="128" t="s">
        <v>2742</v>
      </c>
      <c r="H1045" s="116"/>
      <c r="I1045" s="116"/>
      <c r="J1045" s="116"/>
      <c r="K1045" s="116" t="s">
        <v>479</v>
      </c>
      <c r="L1045" s="116" t="s">
        <v>1851</v>
      </c>
      <c r="M1045" s="116" t="s">
        <v>2712</v>
      </c>
      <c r="N1045" s="116" t="s">
        <v>2713</v>
      </c>
      <c r="O1045" s="116">
        <v>76904</v>
      </c>
      <c r="P1045" s="116"/>
      <c r="Q1045" s="116"/>
      <c r="R1045" s="116"/>
      <c r="S1045" s="116"/>
      <c r="T1045" s="128">
        <v>30397572</v>
      </c>
      <c r="U1045" s="116"/>
      <c r="V1045" s="128" t="s">
        <v>2701</v>
      </c>
      <c r="W1045" s="128">
        <v>480</v>
      </c>
      <c r="X1045" s="128">
        <v>638</v>
      </c>
      <c r="Y1045" s="128">
        <v>22</v>
      </c>
      <c r="Z1045" s="116" t="s">
        <v>56</v>
      </c>
      <c r="AA1045" s="116"/>
      <c r="AB1045" s="116"/>
      <c r="AC1045" s="116"/>
      <c r="AD1045" s="116"/>
      <c r="AE1045" s="128">
        <v>394146987</v>
      </c>
      <c r="AF1045" s="116"/>
      <c r="AG1045" s="137" t="s">
        <v>58</v>
      </c>
      <c r="AH1045" s="133">
        <v>44656</v>
      </c>
      <c r="AI1045" s="116"/>
      <c r="AJ1045" s="133">
        <v>44657</v>
      </c>
      <c r="AK1045" s="116"/>
      <c r="AL1045" s="116"/>
      <c r="AM1045" s="128" t="s">
        <v>64</v>
      </c>
      <c r="AN1045" s="128"/>
      <c r="AO1045" s="116"/>
      <c r="AP1045" s="116"/>
      <c r="AQ1045" s="116"/>
      <c r="AR1045" s="116"/>
      <c r="AS1045" s="137" t="s">
        <v>53</v>
      </c>
      <c r="AT1045" s="116"/>
      <c r="AU1045" s="123"/>
      <c r="AV1045" s="123"/>
      <c r="AW1045" s="123"/>
      <c r="AX1045" s="123"/>
      <c r="AY1045" s="123"/>
      <c r="AZ1045" s="123"/>
      <c r="BA1045" s="116"/>
      <c r="BB1045" s="116">
        <f t="shared" si="64"/>
        <v>0</v>
      </c>
      <c r="BC1045" s="116">
        <f t="shared" si="65"/>
        <v>1</v>
      </c>
      <c r="BD1045" s="116">
        <f t="shared" si="66"/>
        <v>1900</v>
      </c>
      <c r="BE1045" s="124">
        <f t="shared" si="67"/>
        <v>0.30624000000000001</v>
      </c>
    </row>
    <row r="1046" spans="1:57">
      <c r="A1046" s="116"/>
      <c r="B1046" s="116"/>
      <c r="C1046" s="128">
        <v>394147034</v>
      </c>
      <c r="D1046" s="116"/>
      <c r="E1046" s="116" t="s">
        <v>481</v>
      </c>
      <c r="F1046" s="116"/>
      <c r="G1046" s="128" t="s">
        <v>2742</v>
      </c>
      <c r="H1046" s="116"/>
      <c r="I1046" s="116"/>
      <c r="J1046" s="116"/>
      <c r="K1046" s="116" t="s">
        <v>479</v>
      </c>
      <c r="L1046" s="116" t="s">
        <v>1851</v>
      </c>
      <c r="M1046" s="116" t="s">
        <v>2712</v>
      </c>
      <c r="N1046" s="116" t="s">
        <v>2713</v>
      </c>
      <c r="O1046" s="116">
        <v>76904</v>
      </c>
      <c r="P1046" s="116"/>
      <c r="Q1046" s="116"/>
      <c r="R1046" s="116"/>
      <c r="S1046" s="116"/>
      <c r="T1046" s="128">
        <v>30397572</v>
      </c>
      <c r="U1046" s="116"/>
      <c r="V1046" s="128" t="s">
        <v>2701</v>
      </c>
      <c r="W1046" s="128">
        <v>480</v>
      </c>
      <c r="X1046" s="128">
        <v>638</v>
      </c>
      <c r="Y1046" s="128">
        <v>22</v>
      </c>
      <c r="Z1046" s="116" t="s">
        <v>56</v>
      </c>
      <c r="AA1046" s="116"/>
      <c r="AB1046" s="116"/>
      <c r="AC1046" s="116"/>
      <c r="AD1046" s="116"/>
      <c r="AE1046" s="128">
        <v>394147034</v>
      </c>
      <c r="AF1046" s="116"/>
      <c r="AG1046" s="137" t="s">
        <v>58</v>
      </c>
      <c r="AH1046" s="133">
        <v>44656</v>
      </c>
      <c r="AI1046" s="116"/>
      <c r="AJ1046" s="133">
        <v>44658</v>
      </c>
      <c r="AK1046" s="116"/>
      <c r="AL1046" s="116"/>
      <c r="AM1046" s="128" t="s">
        <v>64</v>
      </c>
      <c r="AN1046" s="128"/>
      <c r="AO1046" s="116"/>
      <c r="AP1046" s="116"/>
      <c r="AQ1046" s="116"/>
      <c r="AR1046" s="116"/>
      <c r="AS1046" s="137" t="s">
        <v>53</v>
      </c>
      <c r="AT1046" s="116"/>
      <c r="AU1046" s="123"/>
      <c r="AV1046" s="123"/>
      <c r="AW1046" s="123"/>
      <c r="AX1046" s="123"/>
      <c r="AY1046" s="123"/>
      <c r="AZ1046" s="123"/>
      <c r="BA1046" s="116"/>
      <c r="BB1046" s="116">
        <f t="shared" si="64"/>
        <v>0</v>
      </c>
      <c r="BC1046" s="116">
        <f t="shared" si="65"/>
        <v>1</v>
      </c>
      <c r="BD1046" s="116">
        <f t="shared" si="66"/>
        <v>1900</v>
      </c>
      <c r="BE1046" s="124">
        <f t="shared" si="67"/>
        <v>0.30624000000000001</v>
      </c>
    </row>
    <row r="1047" spans="1:57">
      <c r="A1047" s="116"/>
      <c r="B1047" s="116"/>
      <c r="C1047" s="128">
        <v>394147098</v>
      </c>
      <c r="D1047" s="116"/>
      <c r="E1047" s="116" t="s">
        <v>481</v>
      </c>
      <c r="F1047" s="116"/>
      <c r="G1047" s="128" t="s">
        <v>2742</v>
      </c>
      <c r="H1047" s="116"/>
      <c r="I1047" s="116"/>
      <c r="J1047" s="116"/>
      <c r="K1047" s="116" t="s">
        <v>479</v>
      </c>
      <c r="L1047" s="116" t="s">
        <v>1851</v>
      </c>
      <c r="M1047" s="116" t="s">
        <v>2712</v>
      </c>
      <c r="N1047" s="116" t="s">
        <v>2713</v>
      </c>
      <c r="O1047" s="116">
        <v>76904</v>
      </c>
      <c r="P1047" s="116"/>
      <c r="Q1047" s="116"/>
      <c r="R1047" s="116"/>
      <c r="S1047" s="116"/>
      <c r="T1047" s="128" t="s">
        <v>2715</v>
      </c>
      <c r="U1047" s="116"/>
      <c r="V1047" s="128" t="s">
        <v>2701</v>
      </c>
      <c r="W1047" s="128">
        <v>480</v>
      </c>
      <c r="X1047" s="128">
        <v>660</v>
      </c>
      <c r="Y1047" s="128">
        <v>22</v>
      </c>
      <c r="Z1047" s="116" t="s">
        <v>56</v>
      </c>
      <c r="AA1047" s="116"/>
      <c r="AB1047" s="116"/>
      <c r="AC1047" s="116"/>
      <c r="AD1047" s="116"/>
      <c r="AE1047" s="128">
        <v>394147098</v>
      </c>
      <c r="AF1047" s="116"/>
      <c r="AG1047" s="137" t="s">
        <v>58</v>
      </c>
      <c r="AH1047" s="133">
        <v>44656</v>
      </c>
      <c r="AI1047" s="116"/>
      <c r="AJ1047" s="133">
        <v>44657</v>
      </c>
      <c r="AK1047" s="116"/>
      <c r="AL1047" s="116"/>
      <c r="AM1047" s="128" t="s">
        <v>64</v>
      </c>
      <c r="AN1047" s="128"/>
      <c r="AO1047" s="116"/>
      <c r="AP1047" s="116"/>
      <c r="AQ1047" s="116"/>
      <c r="AR1047" s="116"/>
      <c r="AS1047" s="137" t="s">
        <v>53</v>
      </c>
      <c r="AT1047" s="116"/>
      <c r="AU1047" s="123"/>
      <c r="AV1047" s="123"/>
      <c r="AW1047" s="123"/>
      <c r="AX1047" s="123"/>
      <c r="AY1047" s="123"/>
      <c r="AZ1047" s="123"/>
      <c r="BA1047" s="116"/>
      <c r="BB1047" s="116">
        <f t="shared" si="64"/>
        <v>0</v>
      </c>
      <c r="BC1047" s="116">
        <f t="shared" si="65"/>
        <v>1</v>
      </c>
      <c r="BD1047" s="116">
        <f t="shared" si="66"/>
        <v>1900</v>
      </c>
      <c r="BE1047" s="124">
        <f t="shared" si="67"/>
        <v>0.31680000000000003</v>
      </c>
    </row>
    <row r="1048" spans="1:57">
      <c r="A1048" s="116"/>
      <c r="B1048" s="116"/>
      <c r="C1048" s="128">
        <v>394156644</v>
      </c>
      <c r="D1048" s="116"/>
      <c r="E1048" s="116" t="s">
        <v>481</v>
      </c>
      <c r="F1048" s="116"/>
      <c r="G1048" s="128" t="s">
        <v>2742</v>
      </c>
      <c r="H1048" s="116"/>
      <c r="I1048" s="116"/>
      <c r="J1048" s="116"/>
      <c r="K1048" s="116" t="s">
        <v>479</v>
      </c>
      <c r="L1048" s="116" t="s">
        <v>1851</v>
      </c>
      <c r="M1048" s="116" t="s">
        <v>2712</v>
      </c>
      <c r="N1048" s="116" t="s">
        <v>2713</v>
      </c>
      <c r="O1048" s="116">
        <v>76904</v>
      </c>
      <c r="P1048" s="116"/>
      <c r="Q1048" s="116"/>
      <c r="R1048" s="116"/>
      <c r="S1048" s="116"/>
      <c r="T1048" s="128">
        <v>30390372</v>
      </c>
      <c r="U1048" s="116"/>
      <c r="V1048" s="128" t="s">
        <v>2701</v>
      </c>
      <c r="W1048" s="128">
        <v>480</v>
      </c>
      <c r="X1048" s="128">
        <v>638</v>
      </c>
      <c r="Y1048" s="128">
        <v>22</v>
      </c>
      <c r="Z1048" s="116" t="s">
        <v>56</v>
      </c>
      <c r="AA1048" s="116"/>
      <c r="AB1048" s="116"/>
      <c r="AC1048" s="116"/>
      <c r="AD1048" s="116"/>
      <c r="AE1048" s="128">
        <v>394156644</v>
      </c>
      <c r="AF1048" s="116"/>
      <c r="AG1048" s="137" t="s">
        <v>58</v>
      </c>
      <c r="AH1048" s="133">
        <v>44656</v>
      </c>
      <c r="AI1048" s="116"/>
      <c r="AJ1048" s="133">
        <v>44657</v>
      </c>
      <c r="AK1048" s="116"/>
      <c r="AL1048" s="116"/>
      <c r="AM1048" s="128" t="s">
        <v>64</v>
      </c>
      <c r="AN1048" s="128"/>
      <c r="AO1048" s="116"/>
      <c r="AP1048" s="116"/>
      <c r="AQ1048" s="116"/>
      <c r="AR1048" s="116"/>
      <c r="AS1048" s="137" t="s">
        <v>53</v>
      </c>
      <c r="AT1048" s="116"/>
      <c r="AU1048" s="123"/>
      <c r="AV1048" s="123"/>
      <c r="AW1048" s="123"/>
      <c r="AX1048" s="123"/>
      <c r="AY1048" s="123"/>
      <c r="AZ1048" s="123"/>
      <c r="BA1048" s="116"/>
      <c r="BB1048" s="116">
        <f t="shared" si="64"/>
        <v>0</v>
      </c>
      <c r="BC1048" s="116">
        <f t="shared" si="65"/>
        <v>1</v>
      </c>
      <c r="BD1048" s="116">
        <f t="shared" si="66"/>
        <v>1900</v>
      </c>
      <c r="BE1048" s="124">
        <f t="shared" si="67"/>
        <v>0.30624000000000001</v>
      </c>
    </row>
    <row r="1049" spans="1:57">
      <c r="A1049" s="116"/>
      <c r="B1049" s="116"/>
      <c r="C1049" s="128">
        <v>394156686</v>
      </c>
      <c r="D1049" s="116"/>
      <c r="E1049" s="116" t="s">
        <v>481</v>
      </c>
      <c r="F1049" s="116"/>
      <c r="G1049" s="128" t="s">
        <v>2742</v>
      </c>
      <c r="H1049" s="116"/>
      <c r="I1049" s="116"/>
      <c r="J1049" s="116"/>
      <c r="K1049" s="116" t="s">
        <v>479</v>
      </c>
      <c r="L1049" s="116" t="s">
        <v>1851</v>
      </c>
      <c r="M1049" s="116" t="s">
        <v>2712</v>
      </c>
      <c r="N1049" s="116" t="s">
        <v>2713</v>
      </c>
      <c r="O1049" s="116">
        <v>76904</v>
      </c>
      <c r="P1049" s="116"/>
      <c r="Q1049" s="116"/>
      <c r="R1049" s="116"/>
      <c r="S1049" s="116"/>
      <c r="T1049" s="128">
        <v>30390372</v>
      </c>
      <c r="U1049" s="116"/>
      <c r="V1049" s="128" t="s">
        <v>2701</v>
      </c>
      <c r="W1049" s="128">
        <v>480</v>
      </c>
      <c r="X1049" s="128">
        <v>638</v>
      </c>
      <c r="Y1049" s="128">
        <v>22</v>
      </c>
      <c r="Z1049" s="116" t="s">
        <v>56</v>
      </c>
      <c r="AA1049" s="116"/>
      <c r="AB1049" s="116"/>
      <c r="AC1049" s="116"/>
      <c r="AD1049" s="116"/>
      <c r="AE1049" s="128">
        <v>394156686</v>
      </c>
      <c r="AF1049" s="116"/>
      <c r="AG1049" s="137" t="s">
        <v>58</v>
      </c>
      <c r="AH1049" s="133">
        <v>44656</v>
      </c>
      <c r="AI1049" s="116"/>
      <c r="AJ1049" s="133">
        <v>44657</v>
      </c>
      <c r="AK1049" s="116"/>
      <c r="AL1049" s="116"/>
      <c r="AM1049" s="128" t="s">
        <v>64</v>
      </c>
      <c r="AN1049" s="128"/>
      <c r="AO1049" s="116"/>
      <c r="AP1049" s="116"/>
      <c r="AQ1049" s="116"/>
      <c r="AR1049" s="116"/>
      <c r="AS1049" s="137" t="s">
        <v>53</v>
      </c>
      <c r="AT1049" s="116"/>
      <c r="AU1049" s="123"/>
      <c r="AV1049" s="123"/>
      <c r="AW1049" s="123"/>
      <c r="AX1049" s="123"/>
      <c r="AY1049" s="123"/>
      <c r="AZ1049" s="123"/>
      <c r="BA1049" s="116"/>
      <c r="BB1049" s="116">
        <f t="shared" si="64"/>
        <v>0</v>
      </c>
      <c r="BC1049" s="116">
        <f t="shared" si="65"/>
        <v>1</v>
      </c>
      <c r="BD1049" s="116">
        <f t="shared" si="66"/>
        <v>1900</v>
      </c>
      <c r="BE1049" s="124">
        <f t="shared" si="67"/>
        <v>0.30624000000000001</v>
      </c>
    </row>
    <row r="1050" spans="1:57">
      <c r="A1050" s="116"/>
      <c r="B1050" s="116"/>
      <c r="C1050" s="128">
        <v>394156866</v>
      </c>
      <c r="D1050" s="116"/>
      <c r="E1050" s="116" t="s">
        <v>481</v>
      </c>
      <c r="F1050" s="116"/>
      <c r="G1050" s="128" t="s">
        <v>2742</v>
      </c>
      <c r="H1050" s="116"/>
      <c r="I1050" s="116"/>
      <c r="J1050" s="116"/>
      <c r="K1050" s="116" t="s">
        <v>479</v>
      </c>
      <c r="L1050" s="116" t="s">
        <v>1851</v>
      </c>
      <c r="M1050" s="116" t="s">
        <v>2712</v>
      </c>
      <c r="N1050" s="116" t="s">
        <v>2713</v>
      </c>
      <c r="O1050" s="116">
        <v>76904</v>
      </c>
      <c r="P1050" s="116"/>
      <c r="Q1050" s="116"/>
      <c r="R1050" s="116"/>
      <c r="S1050" s="116"/>
      <c r="T1050" s="128">
        <v>30390372</v>
      </c>
      <c r="U1050" s="116"/>
      <c r="V1050" s="128" t="s">
        <v>2701</v>
      </c>
      <c r="W1050" s="128">
        <v>480</v>
      </c>
      <c r="X1050" s="128">
        <v>232</v>
      </c>
      <c r="Y1050" s="128">
        <v>8</v>
      </c>
      <c r="Z1050" s="116" t="s">
        <v>56</v>
      </c>
      <c r="AA1050" s="116"/>
      <c r="AB1050" s="116"/>
      <c r="AC1050" s="116"/>
      <c r="AD1050" s="116"/>
      <c r="AE1050" s="128">
        <v>394156866</v>
      </c>
      <c r="AF1050" s="116"/>
      <c r="AG1050" s="137" t="s">
        <v>58</v>
      </c>
      <c r="AH1050" s="133">
        <v>44656</v>
      </c>
      <c r="AI1050" s="116"/>
      <c r="AJ1050" s="133">
        <v>44657</v>
      </c>
      <c r="AK1050" s="116"/>
      <c r="AL1050" s="116"/>
      <c r="AM1050" s="128" t="s">
        <v>64</v>
      </c>
      <c r="AN1050" s="128" t="s">
        <v>2747</v>
      </c>
      <c r="AO1050" s="116"/>
      <c r="AP1050" s="116"/>
      <c r="AQ1050" s="116"/>
      <c r="AR1050" s="116"/>
      <c r="AS1050" s="137" t="s">
        <v>53</v>
      </c>
      <c r="AT1050" s="116"/>
      <c r="AU1050" s="123"/>
      <c r="AV1050" s="123"/>
      <c r="AW1050" s="123"/>
      <c r="AX1050" s="123"/>
      <c r="AY1050" s="123"/>
      <c r="AZ1050" s="123"/>
      <c r="BA1050" s="116"/>
      <c r="BB1050" s="116">
        <f t="shared" si="64"/>
        <v>0</v>
      </c>
      <c r="BC1050" s="116">
        <f t="shared" si="65"/>
        <v>1</v>
      </c>
      <c r="BD1050" s="116">
        <f t="shared" si="66"/>
        <v>1900</v>
      </c>
      <c r="BE1050" s="124">
        <f t="shared" si="67"/>
        <v>0.11136</v>
      </c>
    </row>
    <row r="1051" spans="1:57">
      <c r="A1051" s="116"/>
      <c r="B1051" s="116"/>
      <c r="C1051" s="128">
        <v>392037115</v>
      </c>
      <c r="D1051" s="116"/>
      <c r="E1051" s="116" t="s">
        <v>481</v>
      </c>
      <c r="F1051" s="116"/>
      <c r="G1051" s="128" t="s">
        <v>2742</v>
      </c>
      <c r="H1051" s="116"/>
      <c r="I1051" s="116"/>
      <c r="J1051" s="116"/>
      <c r="K1051" s="116" t="s">
        <v>479</v>
      </c>
      <c r="L1051" s="116" t="s">
        <v>1851</v>
      </c>
      <c r="M1051" s="116" t="s">
        <v>2712</v>
      </c>
      <c r="N1051" s="116" t="s">
        <v>2713</v>
      </c>
      <c r="O1051" s="116">
        <v>76904</v>
      </c>
      <c r="P1051" s="116"/>
      <c r="Q1051" s="116"/>
      <c r="R1051" s="116"/>
      <c r="S1051" s="116"/>
      <c r="T1051" s="128">
        <v>30390372</v>
      </c>
      <c r="U1051" s="116"/>
      <c r="V1051" s="128" t="s">
        <v>2701</v>
      </c>
      <c r="W1051" s="128">
        <v>480</v>
      </c>
      <c r="X1051" s="128">
        <v>580</v>
      </c>
      <c r="Y1051" s="128">
        <v>20</v>
      </c>
      <c r="Z1051" s="116" t="s">
        <v>56</v>
      </c>
      <c r="AA1051" s="116"/>
      <c r="AB1051" s="116"/>
      <c r="AC1051" s="116"/>
      <c r="AD1051" s="116"/>
      <c r="AE1051" s="128">
        <v>392037115</v>
      </c>
      <c r="AF1051" s="116"/>
      <c r="AG1051" s="137" t="s">
        <v>58</v>
      </c>
      <c r="AH1051" s="133">
        <v>44656</v>
      </c>
      <c r="AI1051" s="116"/>
      <c r="AJ1051" s="133">
        <v>44657</v>
      </c>
      <c r="AK1051" s="116"/>
      <c r="AL1051" s="116"/>
      <c r="AM1051" s="128" t="s">
        <v>64</v>
      </c>
      <c r="AN1051" s="128" t="s">
        <v>2747</v>
      </c>
      <c r="AO1051" s="116"/>
      <c r="AP1051" s="116"/>
      <c r="AQ1051" s="116"/>
      <c r="AR1051" s="116"/>
      <c r="AS1051" s="137" t="s">
        <v>53</v>
      </c>
      <c r="AT1051" s="116"/>
      <c r="AU1051" s="123"/>
      <c r="AV1051" s="123"/>
      <c r="AW1051" s="123"/>
      <c r="AX1051" s="123"/>
      <c r="AY1051" s="123"/>
      <c r="AZ1051" s="123"/>
      <c r="BA1051" s="116"/>
      <c r="BB1051" s="116">
        <f t="shared" si="64"/>
        <v>0</v>
      </c>
      <c r="BC1051" s="116">
        <f t="shared" si="65"/>
        <v>1</v>
      </c>
      <c r="BD1051" s="116">
        <f t="shared" si="66"/>
        <v>1900</v>
      </c>
      <c r="BE1051" s="124">
        <f t="shared" si="67"/>
        <v>0.27839999999999998</v>
      </c>
    </row>
    <row r="1052" spans="1:57">
      <c r="A1052" s="116"/>
      <c r="B1052" s="116"/>
      <c r="C1052" s="128">
        <v>394147177</v>
      </c>
      <c r="D1052" s="116"/>
      <c r="E1052" s="116" t="s">
        <v>481</v>
      </c>
      <c r="F1052" s="116"/>
      <c r="G1052" s="128" t="s">
        <v>2742</v>
      </c>
      <c r="H1052" s="116"/>
      <c r="I1052" s="116"/>
      <c r="J1052" s="116"/>
      <c r="K1052" s="116" t="s">
        <v>479</v>
      </c>
      <c r="L1052" s="116" t="s">
        <v>1851</v>
      </c>
      <c r="M1052" s="116" t="s">
        <v>2712</v>
      </c>
      <c r="N1052" s="116" t="s">
        <v>2713</v>
      </c>
      <c r="O1052" s="116">
        <v>76904</v>
      </c>
      <c r="P1052" s="116"/>
      <c r="Q1052" s="116"/>
      <c r="R1052" s="116"/>
      <c r="S1052" s="116"/>
      <c r="T1052" s="128">
        <v>12005832</v>
      </c>
      <c r="U1052" s="116"/>
      <c r="V1052" s="128" t="s">
        <v>2701</v>
      </c>
      <c r="W1052" s="128">
        <v>480</v>
      </c>
      <c r="X1052" s="128">
        <v>660</v>
      </c>
      <c r="Y1052" s="128">
        <v>22</v>
      </c>
      <c r="Z1052" s="116" t="s">
        <v>56</v>
      </c>
      <c r="AA1052" s="116"/>
      <c r="AB1052" s="116"/>
      <c r="AC1052" s="116"/>
      <c r="AD1052" s="116"/>
      <c r="AE1052" s="128">
        <v>394147177</v>
      </c>
      <c r="AF1052" s="116"/>
      <c r="AG1052" s="137" t="s">
        <v>58</v>
      </c>
      <c r="AH1052" s="133">
        <v>44656</v>
      </c>
      <c r="AI1052" s="116"/>
      <c r="AJ1052" s="133">
        <v>44657</v>
      </c>
      <c r="AK1052" s="116"/>
      <c r="AL1052" s="116"/>
      <c r="AM1052" s="128" t="s">
        <v>64</v>
      </c>
      <c r="AN1052" s="128"/>
      <c r="AO1052" s="116"/>
      <c r="AP1052" s="116"/>
      <c r="AQ1052" s="116"/>
      <c r="AR1052" s="116"/>
      <c r="AS1052" s="137" t="s">
        <v>53</v>
      </c>
      <c r="AT1052" s="116"/>
      <c r="AU1052" s="123"/>
      <c r="AV1052" s="123"/>
      <c r="AW1052" s="123"/>
      <c r="AX1052" s="123"/>
      <c r="AY1052" s="123"/>
      <c r="AZ1052" s="123"/>
      <c r="BA1052" s="116"/>
      <c r="BB1052" s="116">
        <f t="shared" si="64"/>
        <v>0</v>
      </c>
      <c r="BC1052" s="116">
        <f t="shared" si="65"/>
        <v>1</v>
      </c>
      <c r="BD1052" s="116">
        <f t="shared" si="66"/>
        <v>1900</v>
      </c>
      <c r="BE1052" s="124">
        <f t="shared" si="67"/>
        <v>0.31680000000000003</v>
      </c>
    </row>
    <row r="1053" spans="1:57">
      <c r="A1053" s="116"/>
      <c r="B1053" s="116"/>
      <c r="C1053" s="128">
        <v>394147303</v>
      </c>
      <c r="D1053" s="116"/>
      <c r="E1053" s="116" t="s">
        <v>481</v>
      </c>
      <c r="F1053" s="116"/>
      <c r="G1053" s="128" t="s">
        <v>2742</v>
      </c>
      <c r="H1053" s="116"/>
      <c r="I1053" s="116"/>
      <c r="J1053" s="116"/>
      <c r="K1053" s="116" t="s">
        <v>479</v>
      </c>
      <c r="L1053" s="116" t="s">
        <v>1851</v>
      </c>
      <c r="M1053" s="116" t="s">
        <v>2712</v>
      </c>
      <c r="N1053" s="116" t="s">
        <v>2713</v>
      </c>
      <c r="O1053" s="116">
        <v>76904</v>
      </c>
      <c r="P1053" s="116"/>
      <c r="Q1053" s="116"/>
      <c r="R1053" s="116"/>
      <c r="S1053" s="116"/>
      <c r="T1053" s="128">
        <v>12005832</v>
      </c>
      <c r="U1053" s="116"/>
      <c r="V1053" s="128" t="s">
        <v>2701</v>
      </c>
      <c r="W1053" s="128">
        <v>480</v>
      </c>
      <c r="X1053" s="128">
        <v>600</v>
      </c>
      <c r="Y1053" s="128">
        <v>20</v>
      </c>
      <c r="Z1053" s="116" t="s">
        <v>56</v>
      </c>
      <c r="AA1053" s="116"/>
      <c r="AB1053" s="116"/>
      <c r="AC1053" s="116"/>
      <c r="AD1053" s="116"/>
      <c r="AE1053" s="128">
        <v>394147303</v>
      </c>
      <c r="AF1053" s="116"/>
      <c r="AG1053" s="137" t="s">
        <v>58</v>
      </c>
      <c r="AH1053" s="133">
        <v>44656</v>
      </c>
      <c r="AI1053" s="116"/>
      <c r="AJ1053" s="133">
        <v>44657</v>
      </c>
      <c r="AK1053" s="116"/>
      <c r="AL1053" s="116"/>
      <c r="AM1053" s="128" t="s">
        <v>64</v>
      </c>
      <c r="AN1053" s="128"/>
      <c r="AO1053" s="116"/>
      <c r="AP1053" s="116"/>
      <c r="AQ1053" s="116"/>
      <c r="AR1053" s="116"/>
      <c r="AS1053" s="137" t="s">
        <v>53</v>
      </c>
      <c r="AT1053" s="116"/>
      <c r="AU1053" s="123"/>
      <c r="AV1053" s="123"/>
      <c r="AW1053" s="123"/>
      <c r="AX1053" s="123"/>
      <c r="AY1053" s="123"/>
      <c r="AZ1053" s="123"/>
      <c r="BA1053" s="116"/>
      <c r="BB1053" s="116">
        <f t="shared" si="64"/>
        <v>0</v>
      </c>
      <c r="BC1053" s="116">
        <f t="shared" si="65"/>
        <v>1</v>
      </c>
      <c r="BD1053" s="116">
        <f t="shared" si="66"/>
        <v>1900</v>
      </c>
      <c r="BE1053" s="124">
        <f t="shared" si="67"/>
        <v>0.28799999999999998</v>
      </c>
    </row>
    <row r="1054" spans="1:57">
      <c r="A1054" s="116"/>
      <c r="B1054" s="116"/>
      <c r="C1054" s="128">
        <v>394156491</v>
      </c>
      <c r="D1054" s="116"/>
      <c r="E1054" s="116" t="s">
        <v>481</v>
      </c>
      <c r="F1054" s="116"/>
      <c r="G1054" s="128" t="s">
        <v>2742</v>
      </c>
      <c r="H1054" s="116"/>
      <c r="I1054" s="116"/>
      <c r="J1054" s="116"/>
      <c r="K1054" s="116" t="s">
        <v>479</v>
      </c>
      <c r="L1054" s="116" t="s">
        <v>1851</v>
      </c>
      <c r="M1054" s="116" t="s">
        <v>2712</v>
      </c>
      <c r="N1054" s="116" t="s">
        <v>2713</v>
      </c>
      <c r="O1054" s="116">
        <v>76904</v>
      </c>
      <c r="P1054" s="116"/>
      <c r="Q1054" s="116"/>
      <c r="R1054" s="116"/>
      <c r="S1054" s="116"/>
      <c r="T1054" s="128">
        <v>12005832</v>
      </c>
      <c r="U1054" s="116"/>
      <c r="V1054" s="128" t="s">
        <v>2701</v>
      </c>
      <c r="W1054" s="128">
        <v>480</v>
      </c>
      <c r="X1054" s="128">
        <v>600</v>
      </c>
      <c r="Y1054" s="128">
        <v>20</v>
      </c>
      <c r="Z1054" s="116" t="s">
        <v>56</v>
      </c>
      <c r="AA1054" s="116"/>
      <c r="AB1054" s="116"/>
      <c r="AC1054" s="116"/>
      <c r="AD1054" s="116"/>
      <c r="AE1054" s="128">
        <v>394156491</v>
      </c>
      <c r="AF1054" s="116"/>
      <c r="AG1054" s="137" t="s">
        <v>58</v>
      </c>
      <c r="AH1054" s="133">
        <v>44656</v>
      </c>
      <c r="AI1054" s="116"/>
      <c r="AJ1054" s="133">
        <v>44657</v>
      </c>
      <c r="AK1054" s="116"/>
      <c r="AL1054" s="116"/>
      <c r="AM1054" s="128" t="s">
        <v>64</v>
      </c>
      <c r="AN1054" s="128"/>
      <c r="AO1054" s="116"/>
      <c r="AP1054" s="116"/>
      <c r="AQ1054" s="116"/>
      <c r="AR1054" s="116"/>
      <c r="AS1054" s="137" t="s">
        <v>53</v>
      </c>
      <c r="AT1054" s="116"/>
      <c r="AU1054" s="123"/>
      <c r="AV1054" s="123"/>
      <c r="AW1054" s="123"/>
      <c r="AX1054" s="123"/>
      <c r="AY1054" s="123"/>
      <c r="AZ1054" s="123"/>
      <c r="BA1054" s="116"/>
      <c r="BB1054" s="116">
        <f t="shared" si="64"/>
        <v>0</v>
      </c>
      <c r="BC1054" s="116">
        <f t="shared" si="65"/>
        <v>1</v>
      </c>
      <c r="BD1054" s="116">
        <f t="shared" si="66"/>
        <v>1900</v>
      </c>
      <c r="BE1054" s="124">
        <f t="shared" si="67"/>
        <v>0.28799999999999998</v>
      </c>
    </row>
    <row r="1055" spans="1:57">
      <c r="A1055" s="116"/>
      <c r="B1055" s="116"/>
      <c r="C1055" s="128">
        <v>394156740</v>
      </c>
      <c r="D1055" s="116"/>
      <c r="E1055" s="116" t="s">
        <v>481</v>
      </c>
      <c r="F1055" s="116"/>
      <c r="G1055" s="128" t="s">
        <v>2742</v>
      </c>
      <c r="H1055" s="116"/>
      <c r="I1055" s="116"/>
      <c r="J1055" s="116"/>
      <c r="K1055" s="116" t="s">
        <v>479</v>
      </c>
      <c r="L1055" s="116" t="s">
        <v>1851</v>
      </c>
      <c r="M1055" s="116" t="s">
        <v>2712</v>
      </c>
      <c r="N1055" s="116" t="s">
        <v>2713</v>
      </c>
      <c r="O1055" s="116">
        <v>76904</v>
      </c>
      <c r="P1055" s="116"/>
      <c r="Q1055" s="116"/>
      <c r="R1055" s="116"/>
      <c r="S1055" s="116"/>
      <c r="T1055" s="128">
        <v>12005832</v>
      </c>
      <c r="U1055" s="116"/>
      <c r="V1055" s="128" t="s">
        <v>2701</v>
      </c>
      <c r="W1055" s="128">
        <v>480</v>
      </c>
      <c r="X1055" s="128">
        <v>660</v>
      </c>
      <c r="Y1055" s="128">
        <v>22</v>
      </c>
      <c r="Z1055" s="116" t="s">
        <v>56</v>
      </c>
      <c r="AA1055" s="116"/>
      <c r="AB1055" s="116"/>
      <c r="AC1055" s="116"/>
      <c r="AD1055" s="116"/>
      <c r="AE1055" s="128">
        <v>394156740</v>
      </c>
      <c r="AF1055" s="116"/>
      <c r="AG1055" s="137" t="s">
        <v>58</v>
      </c>
      <c r="AH1055" s="133">
        <v>44656</v>
      </c>
      <c r="AI1055" s="116"/>
      <c r="AJ1055" s="133">
        <v>44657</v>
      </c>
      <c r="AK1055" s="116"/>
      <c r="AL1055" s="116"/>
      <c r="AM1055" s="128" t="s">
        <v>64</v>
      </c>
      <c r="AN1055" s="128"/>
      <c r="AO1055" s="116"/>
      <c r="AP1055" s="116"/>
      <c r="AQ1055" s="116"/>
      <c r="AR1055" s="116"/>
      <c r="AS1055" s="137" t="s">
        <v>53</v>
      </c>
      <c r="AT1055" s="116"/>
      <c r="AU1055" s="123"/>
      <c r="AV1055" s="123"/>
      <c r="AW1055" s="123"/>
      <c r="AX1055" s="123"/>
      <c r="AY1055" s="123"/>
      <c r="AZ1055" s="123"/>
      <c r="BA1055" s="116"/>
      <c r="BB1055" s="116">
        <f t="shared" si="64"/>
        <v>0</v>
      </c>
      <c r="BC1055" s="116">
        <f t="shared" si="65"/>
        <v>1</v>
      </c>
      <c r="BD1055" s="116">
        <f t="shared" si="66"/>
        <v>1900</v>
      </c>
      <c r="BE1055" s="124">
        <f t="shared" si="67"/>
        <v>0.31680000000000003</v>
      </c>
    </row>
    <row r="1056" spans="1:57">
      <c r="A1056" s="116"/>
      <c r="B1056" s="116"/>
      <c r="C1056" s="128">
        <v>394157007</v>
      </c>
      <c r="D1056" s="116"/>
      <c r="E1056" s="116" t="s">
        <v>481</v>
      </c>
      <c r="F1056" s="116"/>
      <c r="G1056" s="128" t="s">
        <v>2742</v>
      </c>
      <c r="H1056" s="116"/>
      <c r="I1056" s="116"/>
      <c r="J1056" s="116"/>
      <c r="K1056" s="116" t="s">
        <v>479</v>
      </c>
      <c r="L1056" s="116" t="s">
        <v>1851</v>
      </c>
      <c r="M1056" s="116" t="s">
        <v>2712</v>
      </c>
      <c r="N1056" s="116" t="s">
        <v>2713</v>
      </c>
      <c r="O1056" s="116">
        <v>76904</v>
      </c>
      <c r="P1056" s="116"/>
      <c r="Q1056" s="116"/>
      <c r="R1056" s="116"/>
      <c r="S1056" s="116"/>
      <c r="T1056" s="128">
        <v>30397572</v>
      </c>
      <c r="U1056" s="116"/>
      <c r="V1056" s="128" t="s">
        <v>2701</v>
      </c>
      <c r="W1056" s="128">
        <v>480</v>
      </c>
      <c r="X1056" s="128">
        <v>580</v>
      </c>
      <c r="Y1056" s="128">
        <v>20</v>
      </c>
      <c r="Z1056" s="116" t="s">
        <v>56</v>
      </c>
      <c r="AA1056" s="116"/>
      <c r="AB1056" s="116"/>
      <c r="AC1056" s="116"/>
      <c r="AD1056" s="116"/>
      <c r="AE1056" s="128">
        <v>394157007</v>
      </c>
      <c r="AF1056" s="116"/>
      <c r="AG1056" s="137" t="s">
        <v>58</v>
      </c>
      <c r="AH1056" s="133">
        <v>44656</v>
      </c>
      <c r="AI1056" s="116"/>
      <c r="AJ1056" s="133">
        <v>44657</v>
      </c>
      <c r="AK1056" s="116"/>
      <c r="AL1056" s="116"/>
      <c r="AM1056" s="128" t="s">
        <v>64</v>
      </c>
      <c r="AN1056" s="128"/>
      <c r="AO1056" s="116"/>
      <c r="AP1056" s="116"/>
      <c r="AQ1056" s="116"/>
      <c r="AR1056" s="116"/>
      <c r="AS1056" s="137" t="s">
        <v>53</v>
      </c>
      <c r="AT1056" s="116"/>
      <c r="AU1056" s="123"/>
      <c r="AV1056" s="123"/>
      <c r="AW1056" s="123"/>
      <c r="AX1056" s="123"/>
      <c r="AY1056" s="123"/>
      <c r="AZ1056" s="123"/>
      <c r="BA1056" s="116"/>
      <c r="BB1056" s="116">
        <f t="shared" si="64"/>
        <v>0</v>
      </c>
      <c r="BC1056" s="116">
        <f t="shared" si="65"/>
        <v>1</v>
      </c>
      <c r="BD1056" s="116">
        <f t="shared" si="66"/>
        <v>1900</v>
      </c>
      <c r="BE1056" s="124">
        <f t="shared" si="67"/>
        <v>0.27839999999999998</v>
      </c>
    </row>
    <row r="1057" spans="1:57">
      <c r="A1057" s="116"/>
      <c r="B1057" s="116"/>
      <c r="C1057" s="128">
        <v>394157081</v>
      </c>
      <c r="D1057" s="116"/>
      <c r="E1057" s="116" t="s">
        <v>481</v>
      </c>
      <c r="F1057" s="116"/>
      <c r="G1057" s="128" t="s">
        <v>2742</v>
      </c>
      <c r="H1057" s="116"/>
      <c r="I1057" s="116"/>
      <c r="J1057" s="116"/>
      <c r="K1057" s="116" t="s">
        <v>479</v>
      </c>
      <c r="L1057" s="116" t="s">
        <v>1851</v>
      </c>
      <c r="M1057" s="116" t="s">
        <v>2712</v>
      </c>
      <c r="N1057" s="116" t="s">
        <v>2713</v>
      </c>
      <c r="O1057" s="116">
        <v>76904</v>
      </c>
      <c r="P1057" s="116"/>
      <c r="Q1057" s="116"/>
      <c r="R1057" s="116"/>
      <c r="S1057" s="116"/>
      <c r="T1057" s="128">
        <v>12005832</v>
      </c>
      <c r="U1057" s="116"/>
      <c r="V1057" s="128" t="s">
        <v>2701</v>
      </c>
      <c r="W1057" s="128">
        <v>480</v>
      </c>
      <c r="X1057" s="128">
        <v>660</v>
      </c>
      <c r="Y1057" s="128">
        <v>22</v>
      </c>
      <c r="Z1057" s="116" t="s">
        <v>56</v>
      </c>
      <c r="AA1057" s="116"/>
      <c r="AB1057" s="116"/>
      <c r="AC1057" s="116"/>
      <c r="AD1057" s="116"/>
      <c r="AE1057" s="128">
        <v>394157081</v>
      </c>
      <c r="AF1057" s="116"/>
      <c r="AG1057" s="137" t="s">
        <v>58</v>
      </c>
      <c r="AH1057" s="133">
        <v>44656</v>
      </c>
      <c r="AI1057" s="116"/>
      <c r="AJ1057" s="133">
        <v>44657</v>
      </c>
      <c r="AK1057" s="116"/>
      <c r="AL1057" s="116"/>
      <c r="AM1057" s="128" t="s">
        <v>64</v>
      </c>
      <c r="AN1057" s="128"/>
      <c r="AO1057" s="116"/>
      <c r="AP1057" s="116"/>
      <c r="AQ1057" s="116"/>
      <c r="AR1057" s="116"/>
      <c r="AS1057" s="137" t="s">
        <v>53</v>
      </c>
      <c r="AT1057" s="116"/>
      <c r="AU1057" s="123"/>
      <c r="AV1057" s="123"/>
      <c r="AW1057" s="123"/>
      <c r="AX1057" s="123"/>
      <c r="AY1057" s="123"/>
      <c r="AZ1057" s="123"/>
      <c r="BA1057" s="116"/>
      <c r="BB1057" s="116">
        <f t="shared" si="64"/>
        <v>0</v>
      </c>
      <c r="BC1057" s="116">
        <f t="shared" si="65"/>
        <v>1</v>
      </c>
      <c r="BD1057" s="116">
        <f t="shared" si="66"/>
        <v>1900</v>
      </c>
      <c r="BE1057" s="124">
        <f t="shared" si="67"/>
        <v>0.31680000000000003</v>
      </c>
    </row>
    <row r="1058" spans="1:57">
      <c r="A1058" s="116"/>
      <c r="B1058" s="116"/>
      <c r="C1058" s="128">
        <v>394157156</v>
      </c>
      <c r="D1058" s="116"/>
      <c r="E1058" s="116" t="s">
        <v>481</v>
      </c>
      <c r="F1058" s="116"/>
      <c r="G1058" s="128" t="s">
        <v>2742</v>
      </c>
      <c r="H1058" s="116"/>
      <c r="I1058" s="116"/>
      <c r="J1058" s="116"/>
      <c r="K1058" s="116" t="s">
        <v>479</v>
      </c>
      <c r="L1058" s="116" t="s">
        <v>1851</v>
      </c>
      <c r="M1058" s="116" t="s">
        <v>2712</v>
      </c>
      <c r="N1058" s="116" t="s">
        <v>2713</v>
      </c>
      <c r="O1058" s="116">
        <v>76904</v>
      </c>
      <c r="P1058" s="116"/>
      <c r="Q1058" s="116"/>
      <c r="R1058" s="116"/>
      <c r="S1058" s="116"/>
      <c r="T1058" s="128">
        <v>12005832</v>
      </c>
      <c r="U1058" s="116"/>
      <c r="V1058" s="128" t="s">
        <v>2701</v>
      </c>
      <c r="W1058" s="128">
        <v>480</v>
      </c>
      <c r="X1058" s="128">
        <v>600</v>
      </c>
      <c r="Y1058" s="128">
        <v>20</v>
      </c>
      <c r="Z1058" s="116" t="s">
        <v>56</v>
      </c>
      <c r="AA1058" s="116"/>
      <c r="AB1058" s="116"/>
      <c r="AC1058" s="116"/>
      <c r="AD1058" s="116"/>
      <c r="AE1058" s="128">
        <v>394157156</v>
      </c>
      <c r="AF1058" s="116"/>
      <c r="AG1058" s="137" t="s">
        <v>58</v>
      </c>
      <c r="AH1058" s="133">
        <v>44656</v>
      </c>
      <c r="AI1058" s="116"/>
      <c r="AJ1058" s="133">
        <v>44657</v>
      </c>
      <c r="AK1058" s="116"/>
      <c r="AL1058" s="116"/>
      <c r="AM1058" s="128" t="s">
        <v>64</v>
      </c>
      <c r="AN1058" s="128"/>
      <c r="AO1058" s="116"/>
      <c r="AP1058" s="116"/>
      <c r="AQ1058" s="116"/>
      <c r="AR1058" s="116"/>
      <c r="AS1058" s="137" t="s">
        <v>53</v>
      </c>
      <c r="AT1058" s="116"/>
      <c r="AU1058" s="123"/>
      <c r="AV1058" s="123"/>
      <c r="AW1058" s="123"/>
      <c r="AX1058" s="123"/>
      <c r="AY1058" s="123"/>
      <c r="AZ1058" s="123"/>
      <c r="BA1058" s="116"/>
      <c r="BB1058" s="116">
        <f t="shared" si="64"/>
        <v>0</v>
      </c>
      <c r="BC1058" s="116">
        <f t="shared" si="65"/>
        <v>1</v>
      </c>
      <c r="BD1058" s="116">
        <f t="shared" si="66"/>
        <v>1900</v>
      </c>
      <c r="BE1058" s="124">
        <f t="shared" si="67"/>
        <v>0.28799999999999998</v>
      </c>
    </row>
    <row r="1059" spans="1:57">
      <c r="A1059" s="116"/>
      <c r="B1059" s="116"/>
      <c r="C1059" s="128">
        <v>394606649</v>
      </c>
      <c r="D1059" s="116"/>
      <c r="E1059" s="116" t="s">
        <v>481</v>
      </c>
      <c r="F1059" s="116"/>
      <c r="G1059" s="128" t="s">
        <v>2743</v>
      </c>
      <c r="H1059" s="116"/>
      <c r="I1059" s="116"/>
      <c r="J1059" s="116"/>
      <c r="K1059" s="116" t="s">
        <v>479</v>
      </c>
      <c r="L1059" s="116" t="s">
        <v>1851</v>
      </c>
      <c r="M1059" s="116" t="s">
        <v>2712</v>
      </c>
      <c r="N1059" s="116" t="s">
        <v>2713</v>
      </c>
      <c r="O1059" s="116">
        <v>76904</v>
      </c>
      <c r="P1059" s="116"/>
      <c r="Q1059" s="116"/>
      <c r="R1059" s="116"/>
      <c r="S1059" s="116"/>
      <c r="T1059" s="128">
        <v>12005832</v>
      </c>
      <c r="U1059" s="116"/>
      <c r="V1059" s="128" t="s">
        <v>2701</v>
      </c>
      <c r="W1059" s="128">
        <v>480</v>
      </c>
      <c r="X1059" s="128">
        <v>600</v>
      </c>
      <c r="Y1059" s="128">
        <v>20</v>
      </c>
      <c r="Z1059" s="116" t="s">
        <v>56</v>
      </c>
      <c r="AA1059" s="116"/>
      <c r="AB1059" s="116"/>
      <c r="AC1059" s="116"/>
      <c r="AD1059" s="116"/>
      <c r="AE1059" s="128">
        <v>394606649</v>
      </c>
      <c r="AF1059" s="116"/>
      <c r="AG1059" s="137" t="s">
        <v>58</v>
      </c>
      <c r="AH1059" s="133">
        <v>44662</v>
      </c>
      <c r="AI1059" s="116"/>
      <c r="AJ1059" s="133">
        <v>44663</v>
      </c>
      <c r="AK1059" s="116"/>
      <c r="AL1059" s="116"/>
      <c r="AM1059" s="128" t="s">
        <v>64</v>
      </c>
      <c r="AN1059" s="128"/>
      <c r="AO1059" s="116"/>
      <c r="AP1059" s="116"/>
      <c r="AQ1059" s="116"/>
      <c r="AR1059" s="116"/>
      <c r="AS1059" s="137" t="s">
        <v>53</v>
      </c>
      <c r="AT1059" s="116"/>
      <c r="AU1059" s="123"/>
      <c r="AV1059" s="123"/>
      <c r="AW1059" s="123"/>
      <c r="AX1059" s="123"/>
      <c r="AY1059" s="123"/>
      <c r="AZ1059" s="123"/>
      <c r="BA1059" s="116"/>
      <c r="BB1059" s="116">
        <f t="shared" si="64"/>
        <v>0</v>
      </c>
      <c r="BC1059" s="116">
        <f t="shared" si="65"/>
        <v>1</v>
      </c>
      <c r="BD1059" s="116">
        <f t="shared" si="66"/>
        <v>1900</v>
      </c>
      <c r="BE1059" s="124">
        <f t="shared" si="67"/>
        <v>0.28799999999999998</v>
      </c>
    </row>
    <row r="1060" spans="1:57">
      <c r="A1060" s="116"/>
      <c r="B1060" s="116"/>
      <c r="C1060" s="128">
        <v>394606701</v>
      </c>
      <c r="D1060" s="116"/>
      <c r="E1060" s="116" t="s">
        <v>481</v>
      </c>
      <c r="F1060" s="116"/>
      <c r="G1060" s="128" t="s">
        <v>2743</v>
      </c>
      <c r="H1060" s="116"/>
      <c r="I1060" s="116"/>
      <c r="J1060" s="116"/>
      <c r="K1060" s="116" t="s">
        <v>479</v>
      </c>
      <c r="L1060" s="116" t="s">
        <v>1851</v>
      </c>
      <c r="M1060" s="116" t="s">
        <v>2712</v>
      </c>
      <c r="N1060" s="116" t="s">
        <v>2713</v>
      </c>
      <c r="O1060" s="116">
        <v>76904</v>
      </c>
      <c r="P1060" s="116"/>
      <c r="Q1060" s="116"/>
      <c r="R1060" s="116"/>
      <c r="S1060" s="116"/>
      <c r="T1060" s="128">
        <v>12005832</v>
      </c>
      <c r="U1060" s="116"/>
      <c r="V1060" s="128" t="s">
        <v>2701</v>
      </c>
      <c r="W1060" s="128">
        <v>480</v>
      </c>
      <c r="X1060" s="128">
        <v>600</v>
      </c>
      <c r="Y1060" s="128">
        <v>20</v>
      </c>
      <c r="Z1060" s="116" t="s">
        <v>56</v>
      </c>
      <c r="AA1060" s="116"/>
      <c r="AB1060" s="116"/>
      <c r="AC1060" s="116"/>
      <c r="AD1060" s="116"/>
      <c r="AE1060" s="128">
        <v>394606701</v>
      </c>
      <c r="AF1060" s="116"/>
      <c r="AG1060" s="137" t="s">
        <v>58</v>
      </c>
      <c r="AH1060" s="133">
        <v>44662</v>
      </c>
      <c r="AI1060" s="116"/>
      <c r="AJ1060" s="133">
        <v>44663</v>
      </c>
      <c r="AK1060" s="116"/>
      <c r="AL1060" s="116"/>
      <c r="AM1060" s="128" t="s">
        <v>64</v>
      </c>
      <c r="AN1060" s="128"/>
      <c r="AO1060" s="116"/>
      <c r="AP1060" s="116"/>
      <c r="AQ1060" s="116"/>
      <c r="AR1060" s="116"/>
      <c r="AS1060" s="137" t="s">
        <v>53</v>
      </c>
      <c r="AT1060" s="116"/>
      <c r="AU1060" s="123"/>
      <c r="AV1060" s="123"/>
      <c r="AW1060" s="123"/>
      <c r="AX1060" s="123"/>
      <c r="AY1060" s="123"/>
      <c r="AZ1060" s="123"/>
      <c r="BA1060" s="116"/>
      <c r="BB1060" s="116">
        <f t="shared" si="64"/>
        <v>0</v>
      </c>
      <c r="BC1060" s="116">
        <f t="shared" si="65"/>
        <v>1</v>
      </c>
      <c r="BD1060" s="116">
        <f t="shared" si="66"/>
        <v>1900</v>
      </c>
      <c r="BE1060" s="124">
        <f t="shared" si="67"/>
        <v>0.28799999999999998</v>
      </c>
    </row>
    <row r="1061" spans="1:57">
      <c r="A1061" s="116"/>
      <c r="B1061" s="116"/>
      <c r="C1061" s="128">
        <v>394606709</v>
      </c>
      <c r="D1061" s="116"/>
      <c r="E1061" s="116" t="s">
        <v>481</v>
      </c>
      <c r="F1061" s="116"/>
      <c r="G1061" s="128" t="s">
        <v>2697</v>
      </c>
      <c r="H1061" s="116"/>
      <c r="I1061" s="116"/>
      <c r="J1061" s="116"/>
      <c r="K1061" s="116" t="s">
        <v>479</v>
      </c>
      <c r="L1061" s="116" t="s">
        <v>1851</v>
      </c>
      <c r="M1061" s="116" t="s">
        <v>2712</v>
      </c>
      <c r="N1061" s="116" t="s">
        <v>2713</v>
      </c>
      <c r="O1061" s="116">
        <v>76904</v>
      </c>
      <c r="P1061" s="116"/>
      <c r="Q1061" s="116"/>
      <c r="R1061" s="116"/>
      <c r="S1061" s="116"/>
      <c r="T1061" s="128">
        <v>12005832</v>
      </c>
      <c r="U1061" s="116"/>
      <c r="V1061" s="128" t="s">
        <v>2701</v>
      </c>
      <c r="W1061" s="128">
        <v>480</v>
      </c>
      <c r="X1061" s="128">
        <v>600</v>
      </c>
      <c r="Y1061" s="128">
        <v>20</v>
      </c>
      <c r="Z1061" s="116" t="s">
        <v>56</v>
      </c>
      <c r="AA1061" s="116"/>
      <c r="AB1061" s="116"/>
      <c r="AC1061" s="116"/>
      <c r="AD1061" s="116"/>
      <c r="AE1061" s="128">
        <v>394606709</v>
      </c>
      <c r="AF1061" s="116"/>
      <c r="AG1061" s="137" t="s">
        <v>58</v>
      </c>
      <c r="AH1061" s="133">
        <v>44662</v>
      </c>
      <c r="AI1061" s="116"/>
      <c r="AJ1061" s="133">
        <v>44663</v>
      </c>
      <c r="AK1061" s="116"/>
      <c r="AL1061" s="116"/>
      <c r="AM1061" s="128" t="s">
        <v>64</v>
      </c>
      <c r="AN1061" s="128"/>
      <c r="AO1061" s="116"/>
      <c r="AP1061" s="116"/>
      <c r="AQ1061" s="116"/>
      <c r="AR1061" s="116"/>
      <c r="AS1061" s="137" t="s">
        <v>53</v>
      </c>
      <c r="AT1061" s="116"/>
      <c r="AU1061" s="123"/>
      <c r="AV1061" s="123"/>
      <c r="AW1061" s="123"/>
      <c r="AX1061" s="123"/>
      <c r="AY1061" s="123"/>
      <c r="AZ1061" s="123"/>
      <c r="BA1061" s="116"/>
      <c r="BB1061" s="116">
        <f t="shared" si="64"/>
        <v>0</v>
      </c>
      <c r="BC1061" s="116">
        <f t="shared" si="65"/>
        <v>1</v>
      </c>
      <c r="BD1061" s="116">
        <f t="shared" si="66"/>
        <v>1900</v>
      </c>
      <c r="BE1061" s="124">
        <f t="shared" si="67"/>
        <v>0.28799999999999998</v>
      </c>
    </row>
    <row r="1062" spans="1:57">
      <c r="A1062" s="116"/>
      <c r="B1062" s="116"/>
      <c r="C1062" s="128">
        <v>394606741</v>
      </c>
      <c r="D1062" s="116"/>
      <c r="E1062" s="116" t="s">
        <v>481</v>
      </c>
      <c r="F1062" s="116"/>
      <c r="G1062" s="128" t="s">
        <v>2697</v>
      </c>
      <c r="H1062" s="116"/>
      <c r="I1062" s="116"/>
      <c r="J1062" s="116"/>
      <c r="K1062" s="116" t="s">
        <v>479</v>
      </c>
      <c r="L1062" s="116" t="s">
        <v>1851</v>
      </c>
      <c r="M1062" s="116" t="s">
        <v>2712</v>
      </c>
      <c r="N1062" s="116" t="s">
        <v>2713</v>
      </c>
      <c r="O1062" s="116">
        <v>76904</v>
      </c>
      <c r="P1062" s="116"/>
      <c r="Q1062" s="116"/>
      <c r="R1062" s="116"/>
      <c r="S1062" s="116"/>
      <c r="T1062" s="128">
        <v>12005832</v>
      </c>
      <c r="U1062" s="116"/>
      <c r="V1062" s="128" t="s">
        <v>2701</v>
      </c>
      <c r="W1062" s="128">
        <v>480</v>
      </c>
      <c r="X1062" s="128">
        <v>600</v>
      </c>
      <c r="Y1062" s="128">
        <v>20</v>
      </c>
      <c r="Z1062" s="116" t="s">
        <v>56</v>
      </c>
      <c r="AA1062" s="116"/>
      <c r="AB1062" s="116"/>
      <c r="AC1062" s="116"/>
      <c r="AD1062" s="116"/>
      <c r="AE1062" s="128">
        <v>394606741</v>
      </c>
      <c r="AF1062" s="116"/>
      <c r="AG1062" s="137" t="s">
        <v>58</v>
      </c>
      <c r="AH1062" s="133">
        <v>44662</v>
      </c>
      <c r="AI1062" s="116"/>
      <c r="AJ1062" s="133">
        <v>44663</v>
      </c>
      <c r="AK1062" s="116"/>
      <c r="AL1062" s="116"/>
      <c r="AM1062" s="128" t="s">
        <v>64</v>
      </c>
      <c r="AN1062" s="128"/>
      <c r="AO1062" s="116"/>
      <c r="AP1062" s="116"/>
      <c r="AQ1062" s="116"/>
      <c r="AR1062" s="116"/>
      <c r="AS1062" s="137" t="s">
        <v>53</v>
      </c>
      <c r="AT1062" s="116"/>
      <c r="AU1062" s="123"/>
      <c r="AV1062" s="123"/>
      <c r="AW1062" s="123"/>
      <c r="AX1062" s="123"/>
      <c r="AY1062" s="123"/>
      <c r="AZ1062" s="123"/>
      <c r="BA1062" s="116"/>
      <c r="BB1062" s="116">
        <f t="shared" si="64"/>
        <v>0</v>
      </c>
      <c r="BC1062" s="116">
        <f t="shared" si="65"/>
        <v>1</v>
      </c>
      <c r="BD1062" s="116">
        <f t="shared" si="66"/>
        <v>1900</v>
      </c>
      <c r="BE1062" s="124">
        <f t="shared" si="67"/>
        <v>0.28799999999999998</v>
      </c>
    </row>
    <row r="1063" spans="1:57">
      <c r="A1063" s="116"/>
      <c r="B1063" s="116"/>
      <c r="C1063" s="128">
        <v>394606778</v>
      </c>
      <c r="D1063" s="116"/>
      <c r="E1063" s="116" t="s">
        <v>481</v>
      </c>
      <c r="F1063" s="116"/>
      <c r="G1063" s="128" t="s">
        <v>2697</v>
      </c>
      <c r="H1063" s="116"/>
      <c r="I1063" s="116"/>
      <c r="J1063" s="116"/>
      <c r="K1063" s="116" t="s">
        <v>479</v>
      </c>
      <c r="L1063" s="116" t="s">
        <v>1851</v>
      </c>
      <c r="M1063" s="116" t="s">
        <v>2712</v>
      </c>
      <c r="N1063" s="116" t="s">
        <v>2713</v>
      </c>
      <c r="O1063" s="116">
        <v>76904</v>
      </c>
      <c r="P1063" s="116"/>
      <c r="Q1063" s="116"/>
      <c r="R1063" s="116"/>
      <c r="S1063" s="116"/>
      <c r="T1063" s="128">
        <v>12005832</v>
      </c>
      <c r="U1063" s="116"/>
      <c r="V1063" s="128" t="s">
        <v>2701</v>
      </c>
      <c r="W1063" s="128">
        <v>480</v>
      </c>
      <c r="X1063" s="128">
        <v>600</v>
      </c>
      <c r="Y1063" s="128">
        <v>20</v>
      </c>
      <c r="Z1063" s="116" t="s">
        <v>56</v>
      </c>
      <c r="AA1063" s="116"/>
      <c r="AB1063" s="116"/>
      <c r="AC1063" s="116"/>
      <c r="AD1063" s="116"/>
      <c r="AE1063" s="128">
        <v>394606778</v>
      </c>
      <c r="AF1063" s="116"/>
      <c r="AG1063" s="137" t="s">
        <v>58</v>
      </c>
      <c r="AH1063" s="133">
        <v>44662</v>
      </c>
      <c r="AI1063" s="116"/>
      <c r="AJ1063" s="133">
        <v>44663</v>
      </c>
      <c r="AK1063" s="116"/>
      <c r="AL1063" s="116"/>
      <c r="AM1063" s="128" t="s">
        <v>64</v>
      </c>
      <c r="AN1063" s="128"/>
      <c r="AO1063" s="116"/>
      <c r="AP1063" s="116"/>
      <c r="AQ1063" s="116"/>
      <c r="AR1063" s="116"/>
      <c r="AS1063" s="137" t="s">
        <v>53</v>
      </c>
      <c r="AT1063" s="116"/>
      <c r="AU1063" s="123"/>
      <c r="AV1063" s="123"/>
      <c r="AW1063" s="123"/>
      <c r="AX1063" s="123"/>
      <c r="AY1063" s="123"/>
      <c r="AZ1063" s="123"/>
      <c r="BA1063" s="116"/>
      <c r="BB1063" s="116">
        <f t="shared" si="64"/>
        <v>0</v>
      </c>
      <c r="BC1063" s="116">
        <f t="shared" si="65"/>
        <v>1</v>
      </c>
      <c r="BD1063" s="116">
        <f t="shared" si="66"/>
        <v>1900</v>
      </c>
      <c r="BE1063" s="124">
        <f t="shared" si="67"/>
        <v>0.28799999999999998</v>
      </c>
    </row>
    <row r="1064" spans="1:57">
      <c r="A1064" s="116"/>
      <c r="B1064" s="116"/>
      <c r="C1064" s="128">
        <v>394606865</v>
      </c>
      <c r="D1064" s="116"/>
      <c r="E1064" s="116" t="s">
        <v>481</v>
      </c>
      <c r="F1064" s="116"/>
      <c r="G1064" s="128" t="s">
        <v>2697</v>
      </c>
      <c r="H1064" s="116"/>
      <c r="I1064" s="116"/>
      <c r="J1064" s="116"/>
      <c r="K1064" s="116" t="s">
        <v>479</v>
      </c>
      <c r="L1064" s="116" t="s">
        <v>1851</v>
      </c>
      <c r="M1064" s="116" t="s">
        <v>2712</v>
      </c>
      <c r="N1064" s="116" t="s">
        <v>2713</v>
      </c>
      <c r="O1064" s="116">
        <v>76904</v>
      </c>
      <c r="P1064" s="116"/>
      <c r="Q1064" s="116"/>
      <c r="R1064" s="116"/>
      <c r="S1064" s="116"/>
      <c r="T1064" s="128">
        <v>12005832</v>
      </c>
      <c r="U1064" s="116"/>
      <c r="V1064" s="128" t="s">
        <v>2701</v>
      </c>
      <c r="W1064" s="128">
        <v>480</v>
      </c>
      <c r="X1064" s="128">
        <v>600</v>
      </c>
      <c r="Y1064" s="128">
        <v>20</v>
      </c>
      <c r="Z1064" s="116" t="s">
        <v>56</v>
      </c>
      <c r="AA1064" s="116"/>
      <c r="AB1064" s="116"/>
      <c r="AC1064" s="116"/>
      <c r="AD1064" s="116"/>
      <c r="AE1064" s="128">
        <v>394606865</v>
      </c>
      <c r="AF1064" s="116"/>
      <c r="AG1064" s="137" t="s">
        <v>58</v>
      </c>
      <c r="AH1064" s="133">
        <v>44662</v>
      </c>
      <c r="AI1064" s="116"/>
      <c r="AJ1064" s="133">
        <v>44663</v>
      </c>
      <c r="AK1064" s="116"/>
      <c r="AL1064" s="116"/>
      <c r="AM1064" s="128" t="s">
        <v>64</v>
      </c>
      <c r="AN1064" s="128"/>
      <c r="AO1064" s="116"/>
      <c r="AP1064" s="116"/>
      <c r="AQ1064" s="116"/>
      <c r="AR1064" s="116"/>
      <c r="AS1064" s="137" t="s">
        <v>53</v>
      </c>
      <c r="AT1064" s="116"/>
      <c r="AU1064" s="123"/>
      <c r="AV1064" s="123"/>
      <c r="AW1064" s="123"/>
      <c r="AX1064" s="123"/>
      <c r="AY1064" s="123"/>
      <c r="AZ1064" s="123"/>
      <c r="BA1064" s="116"/>
      <c r="BB1064" s="116">
        <f t="shared" si="64"/>
        <v>0</v>
      </c>
      <c r="BC1064" s="116">
        <f t="shared" si="65"/>
        <v>1</v>
      </c>
      <c r="BD1064" s="116">
        <f t="shared" si="66"/>
        <v>1900</v>
      </c>
      <c r="BE1064" s="124">
        <f t="shared" si="67"/>
        <v>0.28799999999999998</v>
      </c>
    </row>
    <row r="1065" spans="1:57">
      <c r="A1065" s="116"/>
      <c r="B1065" s="116"/>
      <c r="C1065" s="128">
        <v>394606822</v>
      </c>
      <c r="D1065" s="116"/>
      <c r="E1065" s="116" t="s">
        <v>481</v>
      </c>
      <c r="F1065" s="116"/>
      <c r="G1065" s="128" t="s">
        <v>2697</v>
      </c>
      <c r="H1065" s="116"/>
      <c r="I1065" s="116"/>
      <c r="J1065" s="116"/>
      <c r="K1065" s="116" t="s">
        <v>479</v>
      </c>
      <c r="L1065" s="116" t="s">
        <v>1851</v>
      </c>
      <c r="M1065" s="116" t="s">
        <v>2712</v>
      </c>
      <c r="N1065" s="116" t="s">
        <v>2713</v>
      </c>
      <c r="O1065" s="116">
        <v>76904</v>
      </c>
      <c r="P1065" s="116"/>
      <c r="Q1065" s="116"/>
      <c r="R1065" s="116"/>
      <c r="S1065" s="116"/>
      <c r="T1065" s="128">
        <v>12005832</v>
      </c>
      <c r="U1065" s="116"/>
      <c r="V1065" s="128" t="s">
        <v>2701</v>
      </c>
      <c r="W1065" s="128">
        <v>480</v>
      </c>
      <c r="X1065" s="128">
        <v>600</v>
      </c>
      <c r="Y1065" s="128">
        <v>20</v>
      </c>
      <c r="Z1065" s="116" t="s">
        <v>56</v>
      </c>
      <c r="AA1065" s="116"/>
      <c r="AB1065" s="116"/>
      <c r="AC1065" s="116"/>
      <c r="AD1065" s="116"/>
      <c r="AE1065" s="128">
        <v>394606822</v>
      </c>
      <c r="AF1065" s="116"/>
      <c r="AG1065" s="137" t="s">
        <v>58</v>
      </c>
      <c r="AH1065" s="133">
        <v>44662</v>
      </c>
      <c r="AI1065" s="116"/>
      <c r="AJ1065" s="133">
        <v>44663</v>
      </c>
      <c r="AK1065" s="116"/>
      <c r="AL1065" s="116"/>
      <c r="AM1065" s="128" t="s">
        <v>64</v>
      </c>
      <c r="AN1065" s="128"/>
      <c r="AO1065" s="116"/>
      <c r="AP1065" s="116"/>
      <c r="AQ1065" s="116"/>
      <c r="AR1065" s="116"/>
      <c r="AS1065" s="137" t="s">
        <v>53</v>
      </c>
      <c r="AT1065" s="116"/>
      <c r="AU1065" s="123"/>
      <c r="AV1065" s="123"/>
      <c r="AW1065" s="123"/>
      <c r="AX1065" s="123"/>
      <c r="AY1065" s="123"/>
      <c r="AZ1065" s="123"/>
      <c r="BA1065" s="116"/>
      <c r="BB1065" s="116">
        <f t="shared" si="64"/>
        <v>0</v>
      </c>
      <c r="BC1065" s="116">
        <f t="shared" si="65"/>
        <v>1</v>
      </c>
      <c r="BD1065" s="116">
        <f t="shared" si="66"/>
        <v>1900</v>
      </c>
      <c r="BE1065" s="124">
        <f t="shared" si="67"/>
        <v>0.28799999999999998</v>
      </c>
    </row>
    <row r="1066" spans="1:57">
      <c r="A1066" s="116"/>
      <c r="B1066" s="116"/>
      <c r="C1066" s="128">
        <v>394606834</v>
      </c>
      <c r="D1066" s="116"/>
      <c r="E1066" s="116" t="s">
        <v>481</v>
      </c>
      <c r="F1066" s="116"/>
      <c r="G1066" s="128" t="s">
        <v>2697</v>
      </c>
      <c r="H1066" s="116"/>
      <c r="I1066" s="116"/>
      <c r="J1066" s="116"/>
      <c r="K1066" s="116" t="s">
        <v>479</v>
      </c>
      <c r="L1066" s="116" t="s">
        <v>1851</v>
      </c>
      <c r="M1066" s="116" t="s">
        <v>2712</v>
      </c>
      <c r="N1066" s="116" t="s">
        <v>2713</v>
      </c>
      <c r="O1066" s="116">
        <v>76904</v>
      </c>
      <c r="P1066" s="116"/>
      <c r="Q1066" s="116"/>
      <c r="R1066" s="116"/>
      <c r="S1066" s="116"/>
      <c r="T1066" s="128">
        <v>12005832</v>
      </c>
      <c r="U1066" s="116"/>
      <c r="V1066" s="128" t="s">
        <v>2701</v>
      </c>
      <c r="W1066" s="128">
        <v>480</v>
      </c>
      <c r="X1066" s="128">
        <v>600</v>
      </c>
      <c r="Y1066" s="128">
        <v>20</v>
      </c>
      <c r="Z1066" s="116" t="s">
        <v>56</v>
      </c>
      <c r="AA1066" s="116"/>
      <c r="AB1066" s="116"/>
      <c r="AC1066" s="116"/>
      <c r="AD1066" s="116"/>
      <c r="AE1066" s="128">
        <v>394606834</v>
      </c>
      <c r="AF1066" s="116"/>
      <c r="AG1066" s="137" t="s">
        <v>58</v>
      </c>
      <c r="AH1066" s="133">
        <v>44662</v>
      </c>
      <c r="AI1066" s="116"/>
      <c r="AJ1066" s="133">
        <v>44663</v>
      </c>
      <c r="AK1066" s="116"/>
      <c r="AL1066" s="116"/>
      <c r="AM1066" s="128" t="s">
        <v>64</v>
      </c>
      <c r="AN1066" s="128"/>
      <c r="AO1066" s="116"/>
      <c r="AP1066" s="116"/>
      <c r="AQ1066" s="116"/>
      <c r="AR1066" s="116"/>
      <c r="AS1066" s="137" t="s">
        <v>53</v>
      </c>
      <c r="AT1066" s="116"/>
      <c r="AU1066" s="123"/>
      <c r="AV1066" s="123"/>
      <c r="AW1066" s="123"/>
      <c r="AX1066" s="123"/>
      <c r="AY1066" s="123"/>
      <c r="AZ1066" s="123"/>
      <c r="BA1066" s="116"/>
      <c r="BB1066" s="116">
        <f t="shared" si="64"/>
        <v>0</v>
      </c>
      <c r="BC1066" s="116">
        <f t="shared" si="65"/>
        <v>1</v>
      </c>
      <c r="BD1066" s="116">
        <f t="shared" si="66"/>
        <v>1900</v>
      </c>
      <c r="BE1066" s="124">
        <f t="shared" si="67"/>
        <v>0.28799999999999998</v>
      </c>
    </row>
    <row r="1067" spans="1:57">
      <c r="A1067" s="116"/>
      <c r="B1067" s="116"/>
      <c r="C1067" s="128">
        <v>394606878</v>
      </c>
      <c r="D1067" s="116"/>
      <c r="E1067" s="116" t="s">
        <v>481</v>
      </c>
      <c r="F1067" s="116"/>
      <c r="G1067" s="128" t="s">
        <v>2697</v>
      </c>
      <c r="H1067" s="116"/>
      <c r="I1067" s="116"/>
      <c r="J1067" s="116"/>
      <c r="K1067" s="116" t="s">
        <v>479</v>
      </c>
      <c r="L1067" s="116" t="s">
        <v>1851</v>
      </c>
      <c r="M1067" s="116" t="s">
        <v>2712</v>
      </c>
      <c r="N1067" s="116" t="s">
        <v>2713</v>
      </c>
      <c r="O1067" s="116">
        <v>76904</v>
      </c>
      <c r="P1067" s="116"/>
      <c r="Q1067" s="116"/>
      <c r="R1067" s="116"/>
      <c r="S1067" s="116"/>
      <c r="T1067" s="128">
        <v>12005832</v>
      </c>
      <c r="U1067" s="116"/>
      <c r="V1067" s="128" t="s">
        <v>2701</v>
      </c>
      <c r="W1067" s="128">
        <v>480</v>
      </c>
      <c r="X1067" s="128">
        <v>600</v>
      </c>
      <c r="Y1067" s="128">
        <v>20</v>
      </c>
      <c r="Z1067" s="116" t="s">
        <v>56</v>
      </c>
      <c r="AA1067" s="116"/>
      <c r="AB1067" s="116"/>
      <c r="AC1067" s="116"/>
      <c r="AD1067" s="116"/>
      <c r="AE1067" s="128">
        <v>394606878</v>
      </c>
      <c r="AF1067" s="116"/>
      <c r="AG1067" s="137" t="s">
        <v>58</v>
      </c>
      <c r="AH1067" s="133">
        <v>44662</v>
      </c>
      <c r="AI1067" s="116"/>
      <c r="AJ1067" s="133">
        <v>44663</v>
      </c>
      <c r="AK1067" s="116"/>
      <c r="AL1067" s="116"/>
      <c r="AM1067" s="128" t="s">
        <v>64</v>
      </c>
      <c r="AN1067" s="128"/>
      <c r="AO1067" s="116"/>
      <c r="AP1067" s="116"/>
      <c r="AQ1067" s="116"/>
      <c r="AR1067" s="116"/>
      <c r="AS1067" s="137" t="s">
        <v>53</v>
      </c>
      <c r="AT1067" s="116"/>
      <c r="AU1067" s="123"/>
      <c r="AV1067" s="123"/>
      <c r="AW1067" s="123"/>
      <c r="AX1067" s="123"/>
      <c r="AY1067" s="123"/>
      <c r="AZ1067" s="123"/>
      <c r="BA1067" s="116"/>
      <c r="BB1067" s="116">
        <f t="shared" si="64"/>
        <v>0</v>
      </c>
      <c r="BC1067" s="116">
        <f t="shared" si="65"/>
        <v>1</v>
      </c>
      <c r="BD1067" s="116">
        <f t="shared" si="66"/>
        <v>1900</v>
      </c>
      <c r="BE1067" s="124">
        <f t="shared" si="67"/>
        <v>0.28799999999999998</v>
      </c>
    </row>
    <row r="1068" spans="1:57">
      <c r="A1068" s="116"/>
      <c r="B1068" s="116"/>
      <c r="C1068" s="128">
        <v>394606908</v>
      </c>
      <c r="D1068" s="116"/>
      <c r="E1068" s="116" t="s">
        <v>481</v>
      </c>
      <c r="F1068" s="116"/>
      <c r="G1068" s="128" t="s">
        <v>2697</v>
      </c>
      <c r="H1068" s="116"/>
      <c r="I1068" s="116"/>
      <c r="J1068" s="116"/>
      <c r="K1068" s="116" t="s">
        <v>479</v>
      </c>
      <c r="L1068" s="116" t="s">
        <v>1851</v>
      </c>
      <c r="M1068" s="116" t="s">
        <v>2712</v>
      </c>
      <c r="N1068" s="116" t="s">
        <v>2713</v>
      </c>
      <c r="O1068" s="116">
        <v>76904</v>
      </c>
      <c r="P1068" s="116"/>
      <c r="Q1068" s="116"/>
      <c r="R1068" s="116"/>
      <c r="S1068" s="116"/>
      <c r="T1068" s="128">
        <v>12005832</v>
      </c>
      <c r="U1068" s="116"/>
      <c r="V1068" s="128" t="s">
        <v>2701</v>
      </c>
      <c r="W1068" s="128">
        <v>480</v>
      </c>
      <c r="X1068" s="128">
        <v>600</v>
      </c>
      <c r="Y1068" s="128">
        <v>20</v>
      </c>
      <c r="Z1068" s="116" t="s">
        <v>56</v>
      </c>
      <c r="AA1068" s="116"/>
      <c r="AB1068" s="116"/>
      <c r="AC1068" s="116"/>
      <c r="AD1068" s="116"/>
      <c r="AE1068" s="128">
        <v>394606908</v>
      </c>
      <c r="AF1068" s="116"/>
      <c r="AG1068" s="137" t="s">
        <v>58</v>
      </c>
      <c r="AH1068" s="133">
        <v>44662</v>
      </c>
      <c r="AI1068" s="116"/>
      <c r="AJ1068" s="133">
        <v>44663</v>
      </c>
      <c r="AK1068" s="116"/>
      <c r="AL1068" s="116"/>
      <c r="AM1068" s="128" t="s">
        <v>64</v>
      </c>
      <c r="AN1068" s="128"/>
      <c r="AO1068" s="116"/>
      <c r="AP1068" s="116"/>
      <c r="AQ1068" s="116"/>
      <c r="AR1068" s="116"/>
      <c r="AS1068" s="137" t="s">
        <v>53</v>
      </c>
      <c r="AT1068" s="116"/>
      <c r="AU1068" s="123"/>
      <c r="AV1068" s="123"/>
      <c r="AW1068" s="123"/>
      <c r="AX1068" s="123"/>
      <c r="AY1068" s="123"/>
      <c r="AZ1068" s="123"/>
      <c r="BA1068" s="116"/>
      <c r="BB1068" s="116">
        <f t="shared" si="64"/>
        <v>0</v>
      </c>
      <c r="BC1068" s="116">
        <f t="shared" si="65"/>
        <v>1</v>
      </c>
      <c r="BD1068" s="116">
        <f t="shared" si="66"/>
        <v>1900</v>
      </c>
      <c r="BE1068" s="124">
        <f t="shared" si="67"/>
        <v>0.28799999999999998</v>
      </c>
    </row>
    <row r="1069" spans="1:57">
      <c r="A1069" s="116"/>
      <c r="B1069" s="116"/>
      <c r="C1069" s="128">
        <v>394606917</v>
      </c>
      <c r="D1069" s="116"/>
      <c r="E1069" s="116" t="s">
        <v>481</v>
      </c>
      <c r="F1069" s="116"/>
      <c r="G1069" s="128" t="s">
        <v>2697</v>
      </c>
      <c r="H1069" s="116"/>
      <c r="I1069" s="116"/>
      <c r="J1069" s="116"/>
      <c r="K1069" s="116" t="s">
        <v>479</v>
      </c>
      <c r="L1069" s="116" t="s">
        <v>1851</v>
      </c>
      <c r="M1069" s="116" t="s">
        <v>2712</v>
      </c>
      <c r="N1069" s="116" t="s">
        <v>2713</v>
      </c>
      <c r="O1069" s="116">
        <v>76904</v>
      </c>
      <c r="P1069" s="116"/>
      <c r="Q1069" s="116"/>
      <c r="R1069" s="116"/>
      <c r="S1069" s="116"/>
      <c r="T1069" s="128">
        <v>12005832</v>
      </c>
      <c r="U1069" s="116"/>
      <c r="V1069" s="128" t="s">
        <v>2701</v>
      </c>
      <c r="W1069" s="128">
        <v>480</v>
      </c>
      <c r="X1069" s="128">
        <v>600</v>
      </c>
      <c r="Y1069" s="128">
        <v>20</v>
      </c>
      <c r="Z1069" s="116" t="s">
        <v>56</v>
      </c>
      <c r="AA1069" s="116"/>
      <c r="AB1069" s="116"/>
      <c r="AC1069" s="116"/>
      <c r="AD1069" s="116"/>
      <c r="AE1069" s="128">
        <v>394606917</v>
      </c>
      <c r="AF1069" s="116"/>
      <c r="AG1069" s="137" t="s">
        <v>58</v>
      </c>
      <c r="AH1069" s="133">
        <v>44662</v>
      </c>
      <c r="AI1069" s="116"/>
      <c r="AJ1069" s="133">
        <v>44663</v>
      </c>
      <c r="AK1069" s="116"/>
      <c r="AL1069" s="116"/>
      <c r="AM1069" s="128" t="s">
        <v>64</v>
      </c>
      <c r="AN1069" s="128"/>
      <c r="AO1069" s="116"/>
      <c r="AP1069" s="116"/>
      <c r="AQ1069" s="116"/>
      <c r="AR1069" s="116"/>
      <c r="AS1069" s="137" t="s">
        <v>53</v>
      </c>
      <c r="AT1069" s="116"/>
      <c r="AU1069" s="123"/>
      <c r="AV1069" s="123"/>
      <c r="AW1069" s="123"/>
      <c r="AX1069" s="123"/>
      <c r="AY1069" s="123"/>
      <c r="AZ1069" s="123"/>
      <c r="BA1069" s="116"/>
      <c r="BB1069" s="116">
        <f t="shared" si="64"/>
        <v>0</v>
      </c>
      <c r="BC1069" s="116">
        <f t="shared" si="65"/>
        <v>1</v>
      </c>
      <c r="BD1069" s="116">
        <f t="shared" si="66"/>
        <v>1900</v>
      </c>
      <c r="BE1069" s="124">
        <f t="shared" si="67"/>
        <v>0.28799999999999998</v>
      </c>
    </row>
    <row r="1070" spans="1:57">
      <c r="A1070" s="116"/>
      <c r="B1070" s="116"/>
      <c r="C1070" s="128">
        <v>394606950</v>
      </c>
      <c r="D1070" s="116"/>
      <c r="E1070" s="116" t="s">
        <v>481</v>
      </c>
      <c r="F1070" s="116"/>
      <c r="G1070" s="128" t="s">
        <v>2697</v>
      </c>
      <c r="H1070" s="116"/>
      <c r="I1070" s="116"/>
      <c r="J1070" s="116"/>
      <c r="K1070" s="116" t="s">
        <v>479</v>
      </c>
      <c r="L1070" s="116" t="s">
        <v>1851</v>
      </c>
      <c r="M1070" s="116" t="s">
        <v>2712</v>
      </c>
      <c r="N1070" s="116" t="s">
        <v>2713</v>
      </c>
      <c r="O1070" s="116">
        <v>76904</v>
      </c>
      <c r="P1070" s="116"/>
      <c r="Q1070" s="116"/>
      <c r="R1070" s="116"/>
      <c r="S1070" s="116"/>
      <c r="T1070" s="128">
        <v>12005832</v>
      </c>
      <c r="U1070" s="116"/>
      <c r="V1070" s="128" t="s">
        <v>2701</v>
      </c>
      <c r="W1070" s="128">
        <v>480</v>
      </c>
      <c r="X1070" s="128">
        <v>600</v>
      </c>
      <c r="Y1070" s="128">
        <v>20</v>
      </c>
      <c r="Z1070" s="116" t="s">
        <v>56</v>
      </c>
      <c r="AA1070" s="116"/>
      <c r="AB1070" s="116"/>
      <c r="AC1070" s="116"/>
      <c r="AD1070" s="116"/>
      <c r="AE1070" s="128">
        <v>394606950</v>
      </c>
      <c r="AF1070" s="116"/>
      <c r="AG1070" s="137" t="s">
        <v>58</v>
      </c>
      <c r="AH1070" s="133">
        <v>44662</v>
      </c>
      <c r="AI1070" s="116"/>
      <c r="AJ1070" s="133">
        <v>44663</v>
      </c>
      <c r="AK1070" s="116"/>
      <c r="AL1070" s="116"/>
      <c r="AM1070" s="128" t="s">
        <v>64</v>
      </c>
      <c r="AN1070" s="128"/>
      <c r="AO1070" s="116"/>
      <c r="AP1070" s="116"/>
      <c r="AQ1070" s="116"/>
      <c r="AR1070" s="116"/>
      <c r="AS1070" s="137" t="s">
        <v>53</v>
      </c>
      <c r="AT1070" s="116"/>
      <c r="AU1070" s="123"/>
      <c r="AV1070" s="123"/>
      <c r="AW1070" s="123"/>
      <c r="AX1070" s="123"/>
      <c r="AY1070" s="123"/>
      <c r="AZ1070" s="123"/>
      <c r="BA1070" s="116"/>
      <c r="BB1070" s="116">
        <f t="shared" si="64"/>
        <v>0</v>
      </c>
      <c r="BC1070" s="116">
        <f t="shared" si="65"/>
        <v>1</v>
      </c>
      <c r="BD1070" s="116">
        <f t="shared" si="66"/>
        <v>1900</v>
      </c>
      <c r="BE1070" s="124">
        <f t="shared" si="67"/>
        <v>0.28799999999999998</v>
      </c>
    </row>
    <row r="1071" spans="1:57">
      <c r="A1071" s="116"/>
      <c r="B1071" s="116"/>
      <c r="C1071" s="128">
        <v>394607038</v>
      </c>
      <c r="D1071" s="116"/>
      <c r="E1071" s="116" t="s">
        <v>481</v>
      </c>
      <c r="F1071" s="116"/>
      <c r="G1071" s="128" t="s">
        <v>2697</v>
      </c>
      <c r="H1071" s="116"/>
      <c r="I1071" s="116"/>
      <c r="J1071" s="116"/>
      <c r="K1071" s="116" t="s">
        <v>479</v>
      </c>
      <c r="L1071" s="116" t="s">
        <v>1851</v>
      </c>
      <c r="M1071" s="116" t="s">
        <v>2712</v>
      </c>
      <c r="N1071" s="116" t="s">
        <v>2713</v>
      </c>
      <c r="O1071" s="116">
        <v>76904</v>
      </c>
      <c r="P1071" s="116"/>
      <c r="Q1071" s="116"/>
      <c r="R1071" s="116"/>
      <c r="S1071" s="116"/>
      <c r="T1071" s="128">
        <v>12005832</v>
      </c>
      <c r="U1071" s="116"/>
      <c r="V1071" s="128" t="s">
        <v>2701</v>
      </c>
      <c r="W1071" s="128">
        <v>480</v>
      </c>
      <c r="X1071" s="128">
        <v>600</v>
      </c>
      <c r="Y1071" s="128">
        <v>20</v>
      </c>
      <c r="Z1071" s="116" t="s">
        <v>56</v>
      </c>
      <c r="AA1071" s="116"/>
      <c r="AB1071" s="116"/>
      <c r="AC1071" s="116"/>
      <c r="AD1071" s="116"/>
      <c r="AE1071" s="128">
        <v>394607038</v>
      </c>
      <c r="AF1071" s="116"/>
      <c r="AG1071" s="137" t="s">
        <v>58</v>
      </c>
      <c r="AH1071" s="133">
        <v>44662</v>
      </c>
      <c r="AI1071" s="116"/>
      <c r="AJ1071" s="133">
        <v>44663</v>
      </c>
      <c r="AK1071" s="116"/>
      <c r="AL1071" s="116"/>
      <c r="AM1071" s="128" t="s">
        <v>64</v>
      </c>
      <c r="AN1071" s="128"/>
      <c r="AO1071" s="116"/>
      <c r="AP1071" s="116"/>
      <c r="AQ1071" s="116"/>
      <c r="AR1071" s="116"/>
      <c r="AS1071" s="137" t="s">
        <v>53</v>
      </c>
      <c r="AT1071" s="116"/>
      <c r="AU1071" s="123"/>
      <c r="AV1071" s="123"/>
      <c r="AW1071" s="123"/>
      <c r="AX1071" s="123"/>
      <c r="AY1071" s="123"/>
      <c r="AZ1071" s="123"/>
      <c r="BA1071" s="116"/>
      <c r="BB1071" s="116">
        <f t="shared" si="64"/>
        <v>0</v>
      </c>
      <c r="BC1071" s="116">
        <f t="shared" si="65"/>
        <v>1</v>
      </c>
      <c r="BD1071" s="116">
        <f t="shared" si="66"/>
        <v>1900</v>
      </c>
      <c r="BE1071" s="124">
        <f t="shared" si="67"/>
        <v>0.28799999999999998</v>
      </c>
    </row>
    <row r="1072" spans="1:57">
      <c r="A1072" s="116"/>
      <c r="B1072" s="116"/>
      <c r="C1072" s="128">
        <v>394607281</v>
      </c>
      <c r="D1072" s="116"/>
      <c r="E1072" s="116" t="s">
        <v>481</v>
      </c>
      <c r="F1072" s="116"/>
      <c r="G1072" s="128" t="s">
        <v>2697</v>
      </c>
      <c r="H1072" s="116"/>
      <c r="I1072" s="116"/>
      <c r="J1072" s="116"/>
      <c r="K1072" s="116" t="s">
        <v>479</v>
      </c>
      <c r="L1072" s="116" t="s">
        <v>1851</v>
      </c>
      <c r="M1072" s="116" t="s">
        <v>2712</v>
      </c>
      <c r="N1072" s="116" t="s">
        <v>2713</v>
      </c>
      <c r="O1072" s="116">
        <v>76904</v>
      </c>
      <c r="P1072" s="116"/>
      <c r="Q1072" s="116"/>
      <c r="R1072" s="116"/>
      <c r="S1072" s="116"/>
      <c r="T1072" s="128">
        <v>12005832</v>
      </c>
      <c r="U1072" s="116"/>
      <c r="V1072" s="128" t="s">
        <v>2701</v>
      </c>
      <c r="W1072" s="128">
        <v>480</v>
      </c>
      <c r="X1072" s="128">
        <v>600</v>
      </c>
      <c r="Y1072" s="128">
        <v>20</v>
      </c>
      <c r="Z1072" s="116" t="s">
        <v>56</v>
      </c>
      <c r="AA1072" s="116"/>
      <c r="AB1072" s="116"/>
      <c r="AC1072" s="116"/>
      <c r="AD1072" s="116"/>
      <c r="AE1072" s="128">
        <v>394607281</v>
      </c>
      <c r="AF1072" s="116"/>
      <c r="AG1072" s="137" t="s">
        <v>58</v>
      </c>
      <c r="AH1072" s="133">
        <v>44662</v>
      </c>
      <c r="AI1072" s="116"/>
      <c r="AJ1072" s="133">
        <v>44663</v>
      </c>
      <c r="AK1072" s="116"/>
      <c r="AL1072" s="116"/>
      <c r="AM1072" s="128" t="s">
        <v>64</v>
      </c>
      <c r="AN1072" s="128"/>
      <c r="AO1072" s="116"/>
      <c r="AP1072" s="116"/>
      <c r="AQ1072" s="116"/>
      <c r="AR1072" s="116"/>
      <c r="AS1072" s="137" t="s">
        <v>53</v>
      </c>
      <c r="AT1072" s="116"/>
      <c r="AU1072" s="123"/>
      <c r="AV1072" s="123"/>
      <c r="AW1072" s="123"/>
      <c r="AX1072" s="123"/>
      <c r="AY1072" s="123"/>
      <c r="AZ1072" s="123"/>
      <c r="BA1072" s="116"/>
      <c r="BB1072" s="116">
        <f t="shared" si="64"/>
        <v>0</v>
      </c>
      <c r="BC1072" s="116">
        <f t="shared" si="65"/>
        <v>1</v>
      </c>
      <c r="BD1072" s="116">
        <f t="shared" si="66"/>
        <v>1900</v>
      </c>
      <c r="BE1072" s="124">
        <f t="shared" si="67"/>
        <v>0.28799999999999998</v>
      </c>
    </row>
    <row r="1073" spans="1:57">
      <c r="A1073" s="116"/>
      <c r="B1073" s="116"/>
      <c r="C1073" s="128">
        <v>394607484</v>
      </c>
      <c r="D1073" s="116"/>
      <c r="E1073" s="116" t="s">
        <v>481</v>
      </c>
      <c r="F1073" s="116"/>
      <c r="G1073" s="128" t="s">
        <v>2697</v>
      </c>
      <c r="H1073" s="116"/>
      <c r="I1073" s="116"/>
      <c r="J1073" s="116"/>
      <c r="K1073" s="116" t="s">
        <v>479</v>
      </c>
      <c r="L1073" s="116" t="s">
        <v>1851</v>
      </c>
      <c r="M1073" s="116" t="s">
        <v>2712</v>
      </c>
      <c r="N1073" s="116" t="s">
        <v>2713</v>
      </c>
      <c r="O1073" s="116">
        <v>76904</v>
      </c>
      <c r="P1073" s="116"/>
      <c r="Q1073" s="116"/>
      <c r="R1073" s="116"/>
      <c r="S1073" s="116"/>
      <c r="T1073" s="128">
        <v>12005832</v>
      </c>
      <c r="U1073" s="116"/>
      <c r="V1073" s="128" t="s">
        <v>2701</v>
      </c>
      <c r="W1073" s="128">
        <v>480</v>
      </c>
      <c r="X1073" s="128">
        <v>600</v>
      </c>
      <c r="Y1073" s="128">
        <v>20</v>
      </c>
      <c r="Z1073" s="116" t="s">
        <v>56</v>
      </c>
      <c r="AA1073" s="116"/>
      <c r="AB1073" s="116"/>
      <c r="AC1073" s="116"/>
      <c r="AD1073" s="116"/>
      <c r="AE1073" s="128">
        <v>394607484</v>
      </c>
      <c r="AF1073" s="116"/>
      <c r="AG1073" s="137" t="s">
        <v>58</v>
      </c>
      <c r="AH1073" s="133">
        <v>44662</v>
      </c>
      <c r="AI1073" s="116"/>
      <c r="AJ1073" s="133">
        <v>44663</v>
      </c>
      <c r="AK1073" s="116"/>
      <c r="AL1073" s="116"/>
      <c r="AM1073" s="128" t="s">
        <v>64</v>
      </c>
      <c r="AN1073" s="128"/>
      <c r="AO1073" s="116"/>
      <c r="AP1073" s="116"/>
      <c r="AQ1073" s="116"/>
      <c r="AR1073" s="116"/>
      <c r="AS1073" s="137" t="s">
        <v>53</v>
      </c>
      <c r="AT1073" s="116"/>
      <c r="AU1073" s="123"/>
      <c r="AV1073" s="123"/>
      <c r="AW1073" s="123"/>
      <c r="AX1073" s="123"/>
      <c r="AY1073" s="123"/>
      <c r="AZ1073" s="123"/>
      <c r="BA1073" s="116"/>
      <c r="BB1073" s="116">
        <f t="shared" si="64"/>
        <v>0</v>
      </c>
      <c r="BC1073" s="116">
        <f t="shared" si="65"/>
        <v>1</v>
      </c>
      <c r="BD1073" s="116">
        <f t="shared" si="66"/>
        <v>1900</v>
      </c>
      <c r="BE1073" s="124">
        <f t="shared" si="67"/>
        <v>0.28799999999999998</v>
      </c>
    </row>
    <row r="1074" spans="1:57">
      <c r="A1074" s="116"/>
      <c r="B1074" s="116"/>
      <c r="C1074" s="128">
        <v>394607635</v>
      </c>
      <c r="D1074" s="116"/>
      <c r="E1074" s="116" t="s">
        <v>481</v>
      </c>
      <c r="F1074" s="116"/>
      <c r="G1074" s="128" t="s">
        <v>2697</v>
      </c>
      <c r="H1074" s="116"/>
      <c r="I1074" s="116"/>
      <c r="J1074" s="116"/>
      <c r="K1074" s="116" t="s">
        <v>479</v>
      </c>
      <c r="L1074" s="116" t="s">
        <v>1851</v>
      </c>
      <c r="M1074" s="116" t="s">
        <v>2712</v>
      </c>
      <c r="N1074" s="116" t="s">
        <v>2713</v>
      </c>
      <c r="O1074" s="116">
        <v>76904</v>
      </c>
      <c r="P1074" s="116"/>
      <c r="Q1074" s="116"/>
      <c r="R1074" s="116"/>
      <c r="S1074" s="116"/>
      <c r="T1074" s="128">
        <v>12005832</v>
      </c>
      <c r="U1074" s="116"/>
      <c r="V1074" s="128" t="s">
        <v>2701</v>
      </c>
      <c r="W1074" s="128">
        <v>480</v>
      </c>
      <c r="X1074" s="128">
        <v>600</v>
      </c>
      <c r="Y1074" s="128">
        <v>20</v>
      </c>
      <c r="Z1074" s="116" t="s">
        <v>56</v>
      </c>
      <c r="AA1074" s="116"/>
      <c r="AB1074" s="116"/>
      <c r="AC1074" s="116"/>
      <c r="AD1074" s="116"/>
      <c r="AE1074" s="128">
        <v>394607635</v>
      </c>
      <c r="AF1074" s="116"/>
      <c r="AG1074" s="137" t="s">
        <v>58</v>
      </c>
      <c r="AH1074" s="133">
        <v>44662</v>
      </c>
      <c r="AI1074" s="116"/>
      <c r="AJ1074" s="133">
        <v>44663</v>
      </c>
      <c r="AK1074" s="116"/>
      <c r="AL1074" s="116"/>
      <c r="AM1074" s="128" t="s">
        <v>64</v>
      </c>
      <c r="AN1074" s="128"/>
      <c r="AO1074" s="116"/>
      <c r="AP1074" s="116"/>
      <c r="AQ1074" s="116"/>
      <c r="AR1074" s="116"/>
      <c r="AS1074" s="137" t="s">
        <v>53</v>
      </c>
      <c r="AT1074" s="116"/>
      <c r="AU1074" s="123"/>
      <c r="AV1074" s="123"/>
      <c r="AW1074" s="123"/>
      <c r="AX1074" s="123"/>
      <c r="AY1074" s="123"/>
      <c r="AZ1074" s="123"/>
      <c r="BA1074" s="116"/>
      <c r="BB1074" s="116">
        <f t="shared" si="64"/>
        <v>0</v>
      </c>
      <c r="BC1074" s="116">
        <f t="shared" si="65"/>
        <v>1</v>
      </c>
      <c r="BD1074" s="116">
        <f t="shared" si="66"/>
        <v>1900</v>
      </c>
      <c r="BE1074" s="124">
        <f t="shared" si="67"/>
        <v>0.28799999999999998</v>
      </c>
    </row>
    <row r="1075" spans="1:57">
      <c r="A1075" s="116"/>
      <c r="B1075" s="116"/>
      <c r="C1075" s="128">
        <v>394831657</v>
      </c>
      <c r="D1075" s="116"/>
      <c r="E1075" s="116" t="s">
        <v>481</v>
      </c>
      <c r="F1075" s="116"/>
      <c r="G1075" s="128" t="s">
        <v>2742</v>
      </c>
      <c r="H1075" s="116"/>
      <c r="I1075" s="116"/>
      <c r="J1075" s="116"/>
      <c r="K1075" s="116" t="s">
        <v>479</v>
      </c>
      <c r="L1075" s="116" t="s">
        <v>1851</v>
      </c>
      <c r="M1075" s="116" t="s">
        <v>2712</v>
      </c>
      <c r="N1075" s="116" t="s">
        <v>2713</v>
      </c>
      <c r="O1075" s="116">
        <v>76904</v>
      </c>
      <c r="P1075" s="116"/>
      <c r="Q1075" s="116"/>
      <c r="R1075" s="116"/>
      <c r="S1075" s="116"/>
      <c r="T1075" s="128">
        <v>12005832</v>
      </c>
      <c r="U1075" s="116"/>
      <c r="V1075" s="128" t="s">
        <v>2701</v>
      </c>
      <c r="W1075" s="128">
        <v>480</v>
      </c>
      <c r="X1075" s="128">
        <v>600</v>
      </c>
      <c r="Y1075" s="128">
        <v>20</v>
      </c>
      <c r="Z1075" s="116" t="s">
        <v>56</v>
      </c>
      <c r="AA1075" s="116"/>
      <c r="AB1075" s="116"/>
      <c r="AC1075" s="116"/>
      <c r="AD1075" s="116"/>
      <c r="AE1075" s="128">
        <v>394831657</v>
      </c>
      <c r="AF1075" s="116"/>
      <c r="AG1075" s="137" t="s">
        <v>58</v>
      </c>
      <c r="AH1075" s="133">
        <v>44664</v>
      </c>
      <c r="AI1075" s="116"/>
      <c r="AJ1075" s="133">
        <v>44665</v>
      </c>
      <c r="AK1075" s="116"/>
      <c r="AL1075" s="116"/>
      <c r="AM1075" s="128" t="s">
        <v>64</v>
      </c>
      <c r="AN1075" s="128"/>
      <c r="AO1075" s="116"/>
      <c r="AP1075" s="116"/>
      <c r="AQ1075" s="116"/>
      <c r="AR1075" s="116"/>
      <c r="AS1075" s="137" t="s">
        <v>53</v>
      </c>
      <c r="AT1075" s="116"/>
      <c r="AU1075" s="123"/>
      <c r="AV1075" s="123"/>
      <c r="AW1075" s="123"/>
      <c r="AX1075" s="123"/>
      <c r="AY1075" s="123"/>
      <c r="AZ1075" s="123"/>
      <c r="BA1075" s="116"/>
      <c r="BB1075" s="116">
        <f t="shared" si="64"/>
        <v>0</v>
      </c>
      <c r="BC1075" s="116">
        <f t="shared" si="65"/>
        <v>1</v>
      </c>
      <c r="BD1075" s="116">
        <f t="shared" si="66"/>
        <v>1900</v>
      </c>
      <c r="BE1075" s="124">
        <f t="shared" si="67"/>
        <v>0.28799999999999998</v>
      </c>
    </row>
    <row r="1076" spans="1:57">
      <c r="A1076" s="116"/>
      <c r="B1076" s="116"/>
      <c r="C1076" s="128">
        <v>394831922</v>
      </c>
      <c r="D1076" s="116"/>
      <c r="E1076" s="116" t="s">
        <v>481</v>
      </c>
      <c r="F1076" s="116"/>
      <c r="G1076" s="128" t="s">
        <v>2742</v>
      </c>
      <c r="H1076" s="116"/>
      <c r="I1076" s="116"/>
      <c r="J1076" s="116"/>
      <c r="K1076" s="116" t="s">
        <v>479</v>
      </c>
      <c r="L1076" s="116" t="s">
        <v>1851</v>
      </c>
      <c r="M1076" s="116" t="s">
        <v>2712</v>
      </c>
      <c r="N1076" s="116" t="s">
        <v>2713</v>
      </c>
      <c r="O1076" s="116">
        <v>76904</v>
      </c>
      <c r="P1076" s="116"/>
      <c r="Q1076" s="116"/>
      <c r="R1076" s="116"/>
      <c r="S1076" s="116"/>
      <c r="T1076" s="128">
        <v>12005832</v>
      </c>
      <c r="U1076" s="116"/>
      <c r="V1076" s="128" t="s">
        <v>2701</v>
      </c>
      <c r="W1076" s="128">
        <v>480</v>
      </c>
      <c r="X1076" s="128">
        <v>600</v>
      </c>
      <c r="Y1076" s="128">
        <v>20</v>
      </c>
      <c r="Z1076" s="116" t="s">
        <v>56</v>
      </c>
      <c r="AA1076" s="116"/>
      <c r="AB1076" s="116"/>
      <c r="AC1076" s="116"/>
      <c r="AD1076" s="116"/>
      <c r="AE1076" s="128">
        <v>394831922</v>
      </c>
      <c r="AF1076" s="116"/>
      <c r="AG1076" s="137" t="s">
        <v>58</v>
      </c>
      <c r="AH1076" s="133">
        <v>44664</v>
      </c>
      <c r="AI1076" s="116"/>
      <c r="AJ1076" s="133">
        <v>44665</v>
      </c>
      <c r="AK1076" s="116"/>
      <c r="AL1076" s="116"/>
      <c r="AM1076" s="128" t="s">
        <v>64</v>
      </c>
      <c r="AN1076" s="128"/>
      <c r="AO1076" s="116"/>
      <c r="AP1076" s="116"/>
      <c r="AQ1076" s="116"/>
      <c r="AR1076" s="116"/>
      <c r="AS1076" s="137" t="s">
        <v>53</v>
      </c>
      <c r="AT1076" s="116"/>
      <c r="AU1076" s="123"/>
      <c r="AV1076" s="123"/>
      <c r="AW1076" s="123"/>
      <c r="AX1076" s="123"/>
      <c r="AY1076" s="123"/>
      <c r="AZ1076" s="123"/>
      <c r="BA1076" s="116"/>
      <c r="BB1076" s="116">
        <f t="shared" si="64"/>
        <v>0</v>
      </c>
      <c r="BC1076" s="116">
        <f t="shared" si="65"/>
        <v>1</v>
      </c>
      <c r="BD1076" s="116">
        <f t="shared" si="66"/>
        <v>1900</v>
      </c>
      <c r="BE1076" s="124">
        <f t="shared" si="67"/>
        <v>0.28799999999999998</v>
      </c>
    </row>
    <row r="1077" spans="1:57">
      <c r="A1077" s="116"/>
      <c r="B1077" s="116"/>
      <c r="C1077" s="128">
        <v>394832025</v>
      </c>
      <c r="D1077" s="116"/>
      <c r="E1077" s="116" t="s">
        <v>481</v>
      </c>
      <c r="F1077" s="116"/>
      <c r="G1077" s="128" t="s">
        <v>2742</v>
      </c>
      <c r="H1077" s="116"/>
      <c r="I1077" s="116"/>
      <c r="J1077" s="116"/>
      <c r="K1077" s="116" t="s">
        <v>479</v>
      </c>
      <c r="L1077" s="116" t="s">
        <v>1851</v>
      </c>
      <c r="M1077" s="116" t="s">
        <v>2712</v>
      </c>
      <c r="N1077" s="116" t="s">
        <v>2713</v>
      </c>
      <c r="O1077" s="116">
        <v>76904</v>
      </c>
      <c r="P1077" s="116"/>
      <c r="Q1077" s="116"/>
      <c r="R1077" s="116"/>
      <c r="S1077" s="116"/>
      <c r="T1077" s="128">
        <v>12005832</v>
      </c>
      <c r="U1077" s="116"/>
      <c r="V1077" s="128" t="s">
        <v>2701</v>
      </c>
      <c r="W1077" s="128">
        <v>480</v>
      </c>
      <c r="X1077" s="128">
        <v>600</v>
      </c>
      <c r="Y1077" s="128">
        <v>20</v>
      </c>
      <c r="Z1077" s="116" t="s">
        <v>56</v>
      </c>
      <c r="AA1077" s="116"/>
      <c r="AB1077" s="116"/>
      <c r="AC1077" s="116"/>
      <c r="AD1077" s="116"/>
      <c r="AE1077" s="128">
        <v>394832025</v>
      </c>
      <c r="AF1077" s="116"/>
      <c r="AG1077" s="137" t="s">
        <v>58</v>
      </c>
      <c r="AH1077" s="133">
        <v>44664</v>
      </c>
      <c r="AI1077" s="116"/>
      <c r="AJ1077" s="133">
        <v>44665</v>
      </c>
      <c r="AK1077" s="116"/>
      <c r="AL1077" s="116"/>
      <c r="AM1077" s="128" t="s">
        <v>64</v>
      </c>
      <c r="AN1077" s="128"/>
      <c r="AO1077" s="116"/>
      <c r="AP1077" s="116"/>
      <c r="AQ1077" s="116"/>
      <c r="AR1077" s="116"/>
      <c r="AS1077" s="137" t="s">
        <v>53</v>
      </c>
      <c r="AT1077" s="116"/>
      <c r="AU1077" s="123"/>
      <c r="AV1077" s="123"/>
      <c r="AW1077" s="123"/>
      <c r="AX1077" s="123"/>
      <c r="AY1077" s="123"/>
      <c r="AZ1077" s="123"/>
      <c r="BA1077" s="116"/>
      <c r="BB1077" s="116">
        <f t="shared" si="64"/>
        <v>0</v>
      </c>
      <c r="BC1077" s="116">
        <f t="shared" si="65"/>
        <v>1</v>
      </c>
      <c r="BD1077" s="116">
        <f t="shared" si="66"/>
        <v>1900</v>
      </c>
      <c r="BE1077" s="124">
        <f t="shared" si="67"/>
        <v>0.28799999999999998</v>
      </c>
    </row>
    <row r="1078" spans="1:57">
      <c r="A1078" s="116"/>
      <c r="B1078" s="116"/>
      <c r="C1078" s="128">
        <v>394832098</v>
      </c>
      <c r="D1078" s="116"/>
      <c r="E1078" s="116" t="s">
        <v>481</v>
      </c>
      <c r="F1078" s="116"/>
      <c r="G1078" s="128" t="s">
        <v>2742</v>
      </c>
      <c r="H1078" s="116"/>
      <c r="I1078" s="116"/>
      <c r="J1078" s="116"/>
      <c r="K1078" s="116" t="s">
        <v>479</v>
      </c>
      <c r="L1078" s="116" t="s">
        <v>1851</v>
      </c>
      <c r="M1078" s="116" t="s">
        <v>2712</v>
      </c>
      <c r="N1078" s="116" t="s">
        <v>2713</v>
      </c>
      <c r="O1078" s="116">
        <v>76904</v>
      </c>
      <c r="P1078" s="116"/>
      <c r="Q1078" s="116"/>
      <c r="R1078" s="116"/>
      <c r="S1078" s="116"/>
      <c r="T1078" s="128">
        <v>12005832</v>
      </c>
      <c r="U1078" s="116"/>
      <c r="V1078" s="128" t="s">
        <v>2701</v>
      </c>
      <c r="W1078" s="128">
        <v>480</v>
      </c>
      <c r="X1078" s="128">
        <v>600</v>
      </c>
      <c r="Y1078" s="128">
        <v>20</v>
      </c>
      <c r="Z1078" s="116" t="s">
        <v>56</v>
      </c>
      <c r="AA1078" s="116"/>
      <c r="AB1078" s="116"/>
      <c r="AC1078" s="116"/>
      <c r="AD1078" s="116"/>
      <c r="AE1078" s="128">
        <v>394832098</v>
      </c>
      <c r="AF1078" s="116"/>
      <c r="AG1078" s="137" t="s">
        <v>58</v>
      </c>
      <c r="AH1078" s="133">
        <v>44664</v>
      </c>
      <c r="AI1078" s="116"/>
      <c r="AJ1078" s="133">
        <v>44665</v>
      </c>
      <c r="AK1078" s="116"/>
      <c r="AL1078" s="116"/>
      <c r="AM1078" s="128" t="s">
        <v>64</v>
      </c>
      <c r="AN1078" s="128"/>
      <c r="AO1078" s="116"/>
      <c r="AP1078" s="116"/>
      <c r="AQ1078" s="116"/>
      <c r="AR1078" s="116"/>
      <c r="AS1078" s="137" t="s">
        <v>53</v>
      </c>
      <c r="AT1078" s="116"/>
      <c r="AU1078" s="123"/>
      <c r="AV1078" s="123"/>
      <c r="AW1078" s="123"/>
      <c r="AX1078" s="123"/>
      <c r="AY1078" s="123"/>
      <c r="AZ1078" s="123"/>
      <c r="BA1078" s="116"/>
      <c r="BB1078" s="116">
        <f t="shared" si="64"/>
        <v>0</v>
      </c>
      <c r="BC1078" s="116">
        <f t="shared" si="65"/>
        <v>1</v>
      </c>
      <c r="BD1078" s="116">
        <f t="shared" si="66"/>
        <v>1900</v>
      </c>
      <c r="BE1078" s="124">
        <f t="shared" si="67"/>
        <v>0.28799999999999998</v>
      </c>
    </row>
    <row r="1079" spans="1:57">
      <c r="A1079" s="116"/>
      <c r="B1079" s="116"/>
      <c r="C1079" s="128">
        <v>394832194</v>
      </c>
      <c r="D1079" s="116"/>
      <c r="E1079" s="116" t="s">
        <v>481</v>
      </c>
      <c r="F1079" s="116"/>
      <c r="G1079" s="128" t="s">
        <v>2742</v>
      </c>
      <c r="H1079" s="116"/>
      <c r="I1079" s="116"/>
      <c r="J1079" s="116"/>
      <c r="K1079" s="116" t="s">
        <v>479</v>
      </c>
      <c r="L1079" s="116" t="s">
        <v>1851</v>
      </c>
      <c r="M1079" s="116" t="s">
        <v>2712</v>
      </c>
      <c r="N1079" s="116" t="s">
        <v>2713</v>
      </c>
      <c r="O1079" s="116">
        <v>76904</v>
      </c>
      <c r="P1079" s="116"/>
      <c r="Q1079" s="116"/>
      <c r="R1079" s="116"/>
      <c r="S1079" s="116"/>
      <c r="T1079" s="128">
        <v>12005832</v>
      </c>
      <c r="U1079" s="116"/>
      <c r="V1079" s="128" t="s">
        <v>2701</v>
      </c>
      <c r="W1079" s="128">
        <v>480</v>
      </c>
      <c r="X1079" s="128">
        <v>600</v>
      </c>
      <c r="Y1079" s="128">
        <v>20</v>
      </c>
      <c r="Z1079" s="116" t="s">
        <v>56</v>
      </c>
      <c r="AA1079" s="116"/>
      <c r="AB1079" s="116"/>
      <c r="AC1079" s="116"/>
      <c r="AD1079" s="116"/>
      <c r="AE1079" s="128">
        <v>394832194</v>
      </c>
      <c r="AF1079" s="116"/>
      <c r="AG1079" s="137" t="s">
        <v>58</v>
      </c>
      <c r="AH1079" s="133">
        <v>44664</v>
      </c>
      <c r="AI1079" s="116"/>
      <c r="AJ1079" s="133">
        <v>44665</v>
      </c>
      <c r="AK1079" s="116"/>
      <c r="AL1079" s="116"/>
      <c r="AM1079" s="128" t="s">
        <v>64</v>
      </c>
      <c r="AN1079" s="128"/>
      <c r="AO1079" s="116"/>
      <c r="AP1079" s="116"/>
      <c r="AQ1079" s="116"/>
      <c r="AR1079" s="116"/>
      <c r="AS1079" s="137" t="s">
        <v>53</v>
      </c>
      <c r="AT1079" s="116"/>
      <c r="AU1079" s="123"/>
      <c r="AV1079" s="123"/>
      <c r="AW1079" s="123"/>
      <c r="AX1079" s="123"/>
      <c r="AY1079" s="123"/>
      <c r="AZ1079" s="123"/>
      <c r="BA1079" s="116"/>
      <c r="BB1079" s="116">
        <f t="shared" si="64"/>
        <v>0</v>
      </c>
      <c r="BC1079" s="116">
        <f t="shared" si="65"/>
        <v>1</v>
      </c>
      <c r="BD1079" s="116">
        <f t="shared" si="66"/>
        <v>1900</v>
      </c>
      <c r="BE1079" s="124">
        <f t="shared" si="67"/>
        <v>0.28799999999999998</v>
      </c>
    </row>
    <row r="1080" spans="1:57">
      <c r="A1080" s="116"/>
      <c r="B1080" s="116"/>
      <c r="C1080" s="128">
        <v>394832241</v>
      </c>
      <c r="D1080" s="116"/>
      <c r="E1080" s="116" t="s">
        <v>481</v>
      </c>
      <c r="F1080" s="116"/>
      <c r="G1080" s="128" t="s">
        <v>2742</v>
      </c>
      <c r="H1080" s="116"/>
      <c r="I1080" s="116"/>
      <c r="J1080" s="116"/>
      <c r="K1080" s="116" t="s">
        <v>479</v>
      </c>
      <c r="L1080" s="116" t="s">
        <v>1851</v>
      </c>
      <c r="M1080" s="116" t="s">
        <v>2712</v>
      </c>
      <c r="N1080" s="116" t="s">
        <v>2713</v>
      </c>
      <c r="O1080" s="116">
        <v>76904</v>
      </c>
      <c r="P1080" s="116"/>
      <c r="Q1080" s="116"/>
      <c r="R1080" s="116"/>
      <c r="S1080" s="116"/>
      <c r="T1080" s="128">
        <v>12005832</v>
      </c>
      <c r="U1080" s="116"/>
      <c r="V1080" s="128" t="s">
        <v>2701</v>
      </c>
      <c r="W1080" s="128">
        <v>480</v>
      </c>
      <c r="X1080" s="128">
        <v>600</v>
      </c>
      <c r="Y1080" s="128">
        <v>20</v>
      </c>
      <c r="Z1080" s="116" t="s">
        <v>56</v>
      </c>
      <c r="AA1080" s="116"/>
      <c r="AB1080" s="116"/>
      <c r="AC1080" s="116"/>
      <c r="AD1080" s="116"/>
      <c r="AE1080" s="128">
        <v>394832241</v>
      </c>
      <c r="AF1080" s="116"/>
      <c r="AG1080" s="137" t="s">
        <v>58</v>
      </c>
      <c r="AH1080" s="133">
        <v>44664</v>
      </c>
      <c r="AI1080" s="116"/>
      <c r="AJ1080" s="133">
        <v>44665</v>
      </c>
      <c r="AK1080" s="116"/>
      <c r="AL1080" s="116"/>
      <c r="AM1080" s="128" t="s">
        <v>64</v>
      </c>
      <c r="AN1080" s="128"/>
      <c r="AO1080" s="116"/>
      <c r="AP1080" s="116"/>
      <c r="AQ1080" s="116"/>
      <c r="AR1080" s="116"/>
      <c r="AS1080" s="137" t="s">
        <v>53</v>
      </c>
      <c r="AT1080" s="116"/>
      <c r="AU1080" s="123"/>
      <c r="AV1080" s="123"/>
      <c r="AW1080" s="123"/>
      <c r="AX1080" s="123"/>
      <c r="AY1080" s="123"/>
      <c r="AZ1080" s="123"/>
      <c r="BA1080" s="116"/>
      <c r="BB1080" s="116">
        <f t="shared" si="64"/>
        <v>0</v>
      </c>
      <c r="BC1080" s="116">
        <f t="shared" si="65"/>
        <v>1</v>
      </c>
      <c r="BD1080" s="116">
        <f t="shared" si="66"/>
        <v>1900</v>
      </c>
      <c r="BE1080" s="124">
        <f t="shared" si="67"/>
        <v>0.28799999999999998</v>
      </c>
    </row>
    <row r="1081" spans="1:57">
      <c r="A1081" s="116"/>
      <c r="B1081" s="116"/>
      <c r="C1081" s="128">
        <v>394832359</v>
      </c>
      <c r="D1081" s="116"/>
      <c r="E1081" s="116" t="s">
        <v>481</v>
      </c>
      <c r="F1081" s="116"/>
      <c r="G1081" s="128" t="s">
        <v>2742</v>
      </c>
      <c r="H1081" s="116"/>
      <c r="I1081" s="116"/>
      <c r="J1081" s="116"/>
      <c r="K1081" s="116" t="s">
        <v>479</v>
      </c>
      <c r="L1081" s="116" t="s">
        <v>1851</v>
      </c>
      <c r="M1081" s="116" t="s">
        <v>2712</v>
      </c>
      <c r="N1081" s="116" t="s">
        <v>2713</v>
      </c>
      <c r="O1081" s="116">
        <v>76904</v>
      </c>
      <c r="P1081" s="116"/>
      <c r="Q1081" s="116"/>
      <c r="R1081" s="116"/>
      <c r="S1081" s="116"/>
      <c r="T1081" s="128">
        <v>12005832</v>
      </c>
      <c r="U1081" s="116"/>
      <c r="V1081" s="128" t="s">
        <v>2701</v>
      </c>
      <c r="W1081" s="128">
        <v>480</v>
      </c>
      <c r="X1081" s="128">
        <v>600</v>
      </c>
      <c r="Y1081" s="128">
        <v>20</v>
      </c>
      <c r="Z1081" s="116" t="s">
        <v>56</v>
      </c>
      <c r="AA1081" s="116"/>
      <c r="AB1081" s="116"/>
      <c r="AC1081" s="116"/>
      <c r="AD1081" s="116"/>
      <c r="AE1081" s="128">
        <v>394832359</v>
      </c>
      <c r="AF1081" s="116"/>
      <c r="AG1081" s="137" t="s">
        <v>58</v>
      </c>
      <c r="AH1081" s="133">
        <v>44664</v>
      </c>
      <c r="AI1081" s="116"/>
      <c r="AJ1081" s="133">
        <v>44665</v>
      </c>
      <c r="AK1081" s="116"/>
      <c r="AL1081" s="116"/>
      <c r="AM1081" s="128" t="s">
        <v>64</v>
      </c>
      <c r="AN1081" s="128"/>
      <c r="AO1081" s="116"/>
      <c r="AP1081" s="116"/>
      <c r="AQ1081" s="116"/>
      <c r="AR1081" s="116"/>
      <c r="AS1081" s="137" t="s">
        <v>53</v>
      </c>
      <c r="AT1081" s="116"/>
      <c r="AU1081" s="123"/>
      <c r="AV1081" s="123"/>
      <c r="AW1081" s="123"/>
      <c r="AX1081" s="123"/>
      <c r="AY1081" s="123"/>
      <c r="AZ1081" s="123"/>
      <c r="BA1081" s="116"/>
      <c r="BB1081" s="116">
        <f t="shared" si="64"/>
        <v>0</v>
      </c>
      <c r="BC1081" s="116">
        <f t="shared" si="65"/>
        <v>1</v>
      </c>
      <c r="BD1081" s="116">
        <f t="shared" si="66"/>
        <v>1900</v>
      </c>
      <c r="BE1081" s="124">
        <f t="shared" si="67"/>
        <v>0.28799999999999998</v>
      </c>
    </row>
    <row r="1082" spans="1:57">
      <c r="A1082" s="116"/>
      <c r="B1082" s="116"/>
      <c r="C1082" s="128">
        <v>394832480</v>
      </c>
      <c r="D1082" s="116"/>
      <c r="E1082" s="116" t="s">
        <v>481</v>
      </c>
      <c r="F1082" s="116"/>
      <c r="G1082" s="128" t="s">
        <v>2743</v>
      </c>
      <c r="H1082" s="116"/>
      <c r="I1082" s="116"/>
      <c r="J1082" s="116"/>
      <c r="K1082" s="116" t="s">
        <v>479</v>
      </c>
      <c r="L1082" s="116" t="s">
        <v>1851</v>
      </c>
      <c r="M1082" s="116" t="s">
        <v>2712</v>
      </c>
      <c r="N1082" s="116" t="s">
        <v>2713</v>
      </c>
      <c r="O1082" s="116">
        <v>76904</v>
      </c>
      <c r="P1082" s="116"/>
      <c r="Q1082" s="116"/>
      <c r="R1082" s="116"/>
      <c r="S1082" s="116"/>
      <c r="T1082" s="128">
        <v>12005832</v>
      </c>
      <c r="U1082" s="116"/>
      <c r="V1082" s="128" t="s">
        <v>2701</v>
      </c>
      <c r="W1082" s="128">
        <v>480</v>
      </c>
      <c r="X1082" s="128">
        <v>600</v>
      </c>
      <c r="Y1082" s="128">
        <v>20</v>
      </c>
      <c r="Z1082" s="116" t="s">
        <v>56</v>
      </c>
      <c r="AA1082" s="116"/>
      <c r="AB1082" s="116"/>
      <c r="AC1082" s="116"/>
      <c r="AD1082" s="116"/>
      <c r="AE1082" s="128">
        <v>394832480</v>
      </c>
      <c r="AF1082" s="116"/>
      <c r="AG1082" s="137" t="s">
        <v>58</v>
      </c>
      <c r="AH1082" s="133">
        <v>44664</v>
      </c>
      <c r="AI1082" s="116"/>
      <c r="AJ1082" s="133">
        <v>44665</v>
      </c>
      <c r="AK1082" s="116"/>
      <c r="AL1082" s="116"/>
      <c r="AM1082" s="128" t="s">
        <v>64</v>
      </c>
      <c r="AN1082" s="128"/>
      <c r="AO1082" s="116"/>
      <c r="AP1082" s="116"/>
      <c r="AQ1082" s="116"/>
      <c r="AR1082" s="116"/>
      <c r="AS1082" s="137" t="s">
        <v>53</v>
      </c>
      <c r="AT1082" s="116"/>
      <c r="AU1082" s="123"/>
      <c r="AV1082" s="123"/>
      <c r="AW1082" s="123"/>
      <c r="AX1082" s="123"/>
      <c r="AY1082" s="123"/>
      <c r="AZ1082" s="123"/>
      <c r="BA1082" s="116"/>
      <c r="BB1082" s="116">
        <f t="shared" si="64"/>
        <v>0</v>
      </c>
      <c r="BC1082" s="116">
        <f t="shared" si="65"/>
        <v>1</v>
      </c>
      <c r="BD1082" s="116">
        <f t="shared" si="66"/>
        <v>1900</v>
      </c>
      <c r="BE1082" s="124">
        <f t="shared" si="67"/>
        <v>0.28799999999999998</v>
      </c>
    </row>
    <row r="1083" spans="1:57">
      <c r="A1083" s="116"/>
      <c r="B1083" s="116"/>
      <c r="C1083" s="128">
        <v>394832599</v>
      </c>
      <c r="D1083" s="116"/>
      <c r="E1083" s="116" t="s">
        <v>481</v>
      </c>
      <c r="F1083" s="116"/>
      <c r="G1083" s="128" t="s">
        <v>2743</v>
      </c>
      <c r="H1083" s="116"/>
      <c r="I1083" s="116"/>
      <c r="J1083" s="116"/>
      <c r="K1083" s="116" t="s">
        <v>479</v>
      </c>
      <c r="L1083" s="116" t="s">
        <v>1851</v>
      </c>
      <c r="M1083" s="116" t="s">
        <v>2712</v>
      </c>
      <c r="N1083" s="116" t="s">
        <v>2713</v>
      </c>
      <c r="O1083" s="116">
        <v>76904</v>
      </c>
      <c r="P1083" s="116"/>
      <c r="Q1083" s="116"/>
      <c r="R1083" s="116"/>
      <c r="S1083" s="116"/>
      <c r="T1083" s="128">
        <v>12005832</v>
      </c>
      <c r="U1083" s="116"/>
      <c r="V1083" s="128" t="s">
        <v>2701</v>
      </c>
      <c r="W1083" s="128">
        <v>480</v>
      </c>
      <c r="X1083" s="128">
        <v>600</v>
      </c>
      <c r="Y1083" s="128">
        <v>20</v>
      </c>
      <c r="Z1083" s="116" t="s">
        <v>56</v>
      </c>
      <c r="AA1083" s="116"/>
      <c r="AB1083" s="116"/>
      <c r="AC1083" s="116"/>
      <c r="AD1083" s="116"/>
      <c r="AE1083" s="128">
        <v>394832599</v>
      </c>
      <c r="AF1083" s="116"/>
      <c r="AG1083" s="137" t="s">
        <v>58</v>
      </c>
      <c r="AH1083" s="133">
        <v>44664</v>
      </c>
      <c r="AI1083" s="116"/>
      <c r="AJ1083" s="133">
        <v>44665</v>
      </c>
      <c r="AK1083" s="116"/>
      <c r="AL1083" s="116"/>
      <c r="AM1083" s="128" t="s">
        <v>64</v>
      </c>
      <c r="AN1083" s="128"/>
      <c r="AO1083" s="116"/>
      <c r="AP1083" s="116"/>
      <c r="AQ1083" s="116"/>
      <c r="AR1083" s="116"/>
      <c r="AS1083" s="137" t="s">
        <v>53</v>
      </c>
      <c r="AT1083" s="116"/>
      <c r="AU1083" s="123"/>
      <c r="AV1083" s="123"/>
      <c r="AW1083" s="123"/>
      <c r="AX1083" s="123"/>
      <c r="AY1083" s="123"/>
      <c r="AZ1083" s="123"/>
      <c r="BA1083" s="116"/>
      <c r="BB1083" s="116">
        <f t="shared" si="64"/>
        <v>0</v>
      </c>
      <c r="BC1083" s="116">
        <f t="shared" si="65"/>
        <v>1</v>
      </c>
      <c r="BD1083" s="116">
        <f t="shared" si="66"/>
        <v>1900</v>
      </c>
      <c r="BE1083" s="124">
        <f t="shared" si="67"/>
        <v>0.28799999999999998</v>
      </c>
    </row>
    <row r="1084" spans="1:57">
      <c r="A1084" s="116"/>
      <c r="B1084" s="116"/>
      <c r="C1084" s="128">
        <v>394990376</v>
      </c>
      <c r="D1084" s="116"/>
      <c r="E1084" s="116" t="s">
        <v>481</v>
      </c>
      <c r="F1084" s="116"/>
      <c r="G1084" s="128" t="s">
        <v>2697</v>
      </c>
      <c r="H1084" s="116"/>
      <c r="I1084" s="116"/>
      <c r="J1084" s="116"/>
      <c r="K1084" s="116" t="s">
        <v>479</v>
      </c>
      <c r="L1084" s="116" t="s">
        <v>1851</v>
      </c>
      <c r="M1084" s="116" t="s">
        <v>2712</v>
      </c>
      <c r="N1084" s="116" t="s">
        <v>2713</v>
      </c>
      <c r="O1084" s="116">
        <v>76904</v>
      </c>
      <c r="P1084" s="116"/>
      <c r="Q1084" s="116"/>
      <c r="R1084" s="116"/>
      <c r="S1084" s="116"/>
      <c r="T1084" s="128">
        <v>30390372</v>
      </c>
      <c r="U1084" s="116"/>
      <c r="V1084" s="128" t="s">
        <v>2701</v>
      </c>
      <c r="W1084" s="128">
        <v>480</v>
      </c>
      <c r="X1084" s="128">
        <v>638</v>
      </c>
      <c r="Y1084" s="128">
        <v>22</v>
      </c>
      <c r="Z1084" s="116" t="s">
        <v>56</v>
      </c>
      <c r="AA1084" s="116"/>
      <c r="AB1084" s="116"/>
      <c r="AC1084" s="116"/>
      <c r="AD1084" s="116"/>
      <c r="AE1084" s="128">
        <v>394990376</v>
      </c>
      <c r="AF1084" s="116"/>
      <c r="AG1084" s="137" t="s">
        <v>58</v>
      </c>
      <c r="AH1084" s="133">
        <v>44669</v>
      </c>
      <c r="AI1084" s="116"/>
      <c r="AJ1084" s="133">
        <v>44670</v>
      </c>
      <c r="AK1084" s="116"/>
      <c r="AL1084" s="116"/>
      <c r="AM1084" s="128" t="s">
        <v>64</v>
      </c>
      <c r="AN1084" s="128" t="s">
        <v>2748</v>
      </c>
      <c r="AO1084" s="116"/>
      <c r="AP1084" s="116"/>
      <c r="AQ1084" s="116"/>
      <c r="AR1084" s="116"/>
      <c r="AS1084" s="137" t="s">
        <v>53</v>
      </c>
      <c r="AT1084" s="116"/>
      <c r="AU1084" s="123"/>
      <c r="AV1084" s="123"/>
      <c r="AW1084" s="123"/>
      <c r="AX1084" s="123"/>
      <c r="AY1084" s="123"/>
      <c r="AZ1084" s="123"/>
      <c r="BA1084" s="116"/>
      <c r="BB1084" s="116">
        <f t="shared" si="64"/>
        <v>0</v>
      </c>
      <c r="BC1084" s="116">
        <f t="shared" si="65"/>
        <v>1</v>
      </c>
      <c r="BD1084" s="116">
        <f t="shared" si="66"/>
        <v>1900</v>
      </c>
      <c r="BE1084" s="124">
        <f t="shared" si="67"/>
        <v>0.30624000000000001</v>
      </c>
    </row>
    <row r="1085" spans="1:57">
      <c r="A1085" s="116"/>
      <c r="B1085" s="116"/>
      <c r="C1085" s="128">
        <v>394990729</v>
      </c>
      <c r="D1085" s="116"/>
      <c r="E1085" s="116" t="s">
        <v>481</v>
      </c>
      <c r="F1085" s="116"/>
      <c r="G1085" s="128" t="s">
        <v>2742</v>
      </c>
      <c r="H1085" s="116"/>
      <c r="I1085" s="116"/>
      <c r="J1085" s="116"/>
      <c r="K1085" s="116" t="s">
        <v>479</v>
      </c>
      <c r="L1085" s="116" t="s">
        <v>1851</v>
      </c>
      <c r="M1085" s="116" t="s">
        <v>2712</v>
      </c>
      <c r="N1085" s="116" t="s">
        <v>2713</v>
      </c>
      <c r="O1085" s="116">
        <v>76904</v>
      </c>
      <c r="P1085" s="116"/>
      <c r="Q1085" s="116"/>
      <c r="R1085" s="116"/>
      <c r="S1085" s="116"/>
      <c r="T1085" s="128">
        <v>30390372</v>
      </c>
      <c r="U1085" s="116"/>
      <c r="V1085" s="128" t="s">
        <v>2701</v>
      </c>
      <c r="W1085" s="128">
        <v>480</v>
      </c>
      <c r="X1085" s="128">
        <v>638</v>
      </c>
      <c r="Y1085" s="128">
        <v>22</v>
      </c>
      <c r="Z1085" s="116" t="s">
        <v>56</v>
      </c>
      <c r="AA1085" s="116"/>
      <c r="AB1085" s="116"/>
      <c r="AC1085" s="116"/>
      <c r="AD1085" s="116"/>
      <c r="AE1085" s="128">
        <v>394990729</v>
      </c>
      <c r="AF1085" s="116"/>
      <c r="AG1085" s="137" t="s">
        <v>58</v>
      </c>
      <c r="AH1085" s="133">
        <v>44669</v>
      </c>
      <c r="AI1085" s="116"/>
      <c r="AJ1085" s="133">
        <v>44670</v>
      </c>
      <c r="AK1085" s="116"/>
      <c r="AL1085" s="116"/>
      <c r="AM1085" s="128" t="s">
        <v>64</v>
      </c>
      <c r="AN1085" s="128"/>
      <c r="AO1085" s="116"/>
      <c r="AP1085" s="116"/>
      <c r="AQ1085" s="116"/>
      <c r="AR1085" s="116"/>
      <c r="AS1085" s="137" t="s">
        <v>53</v>
      </c>
      <c r="AT1085" s="116"/>
      <c r="AU1085" s="123"/>
      <c r="AV1085" s="123"/>
      <c r="AW1085" s="123"/>
      <c r="AX1085" s="123"/>
      <c r="AY1085" s="123"/>
      <c r="AZ1085" s="123"/>
      <c r="BA1085" s="116"/>
      <c r="BB1085" s="116">
        <f t="shared" si="64"/>
        <v>0</v>
      </c>
      <c r="BC1085" s="116">
        <f t="shared" si="65"/>
        <v>1</v>
      </c>
      <c r="BD1085" s="116">
        <f t="shared" si="66"/>
        <v>1900</v>
      </c>
      <c r="BE1085" s="124">
        <f t="shared" si="67"/>
        <v>0.30624000000000001</v>
      </c>
    </row>
    <row r="1086" spans="1:57">
      <c r="A1086" s="116"/>
      <c r="B1086" s="116"/>
      <c r="C1086" s="128">
        <v>394990809</v>
      </c>
      <c r="D1086" s="116"/>
      <c r="E1086" s="116" t="s">
        <v>481</v>
      </c>
      <c r="F1086" s="116"/>
      <c r="G1086" s="128" t="s">
        <v>2742</v>
      </c>
      <c r="H1086" s="116"/>
      <c r="I1086" s="116"/>
      <c r="J1086" s="116"/>
      <c r="K1086" s="116" t="s">
        <v>479</v>
      </c>
      <c r="L1086" s="116" t="s">
        <v>1851</v>
      </c>
      <c r="M1086" s="116" t="s">
        <v>2712</v>
      </c>
      <c r="N1086" s="116" t="s">
        <v>2713</v>
      </c>
      <c r="O1086" s="116">
        <v>76904</v>
      </c>
      <c r="P1086" s="116"/>
      <c r="Q1086" s="116"/>
      <c r="R1086" s="116"/>
      <c r="S1086" s="116"/>
      <c r="T1086" s="128">
        <v>30390372</v>
      </c>
      <c r="U1086" s="116"/>
      <c r="V1086" s="128" t="s">
        <v>2701</v>
      </c>
      <c r="W1086" s="128">
        <v>480</v>
      </c>
      <c r="X1086" s="128">
        <v>638</v>
      </c>
      <c r="Y1086" s="128">
        <v>22</v>
      </c>
      <c r="Z1086" s="116" t="s">
        <v>56</v>
      </c>
      <c r="AA1086" s="116"/>
      <c r="AB1086" s="116"/>
      <c r="AC1086" s="116"/>
      <c r="AD1086" s="116"/>
      <c r="AE1086" s="128">
        <v>394990809</v>
      </c>
      <c r="AF1086" s="116"/>
      <c r="AG1086" s="137" t="s">
        <v>58</v>
      </c>
      <c r="AH1086" s="133">
        <v>44669</v>
      </c>
      <c r="AI1086" s="116"/>
      <c r="AJ1086" s="133">
        <v>44670</v>
      </c>
      <c r="AK1086" s="116"/>
      <c r="AL1086" s="116"/>
      <c r="AM1086" s="128" t="s">
        <v>64</v>
      </c>
      <c r="AN1086" s="128" t="s">
        <v>2748</v>
      </c>
      <c r="AO1086" s="116"/>
      <c r="AP1086" s="116"/>
      <c r="AQ1086" s="116"/>
      <c r="AR1086" s="116"/>
      <c r="AS1086" s="137" t="s">
        <v>53</v>
      </c>
      <c r="AT1086" s="116"/>
      <c r="AU1086" s="123"/>
      <c r="AV1086" s="123"/>
      <c r="AW1086" s="123"/>
      <c r="AX1086" s="123"/>
      <c r="AY1086" s="123"/>
      <c r="AZ1086" s="123"/>
      <c r="BA1086" s="116"/>
      <c r="BB1086" s="116">
        <f t="shared" si="64"/>
        <v>0</v>
      </c>
      <c r="BC1086" s="116">
        <f t="shared" si="65"/>
        <v>1</v>
      </c>
      <c r="BD1086" s="116">
        <f t="shared" si="66"/>
        <v>1900</v>
      </c>
      <c r="BE1086" s="124">
        <f t="shared" si="67"/>
        <v>0.30624000000000001</v>
      </c>
    </row>
    <row r="1087" spans="1:57">
      <c r="A1087" s="116"/>
      <c r="B1087" s="116"/>
      <c r="C1087" s="128">
        <v>394990884</v>
      </c>
      <c r="D1087" s="116"/>
      <c r="E1087" s="116" t="s">
        <v>481</v>
      </c>
      <c r="F1087" s="116"/>
      <c r="G1087" s="128" t="s">
        <v>2742</v>
      </c>
      <c r="H1087" s="116"/>
      <c r="I1087" s="116"/>
      <c r="J1087" s="116"/>
      <c r="K1087" s="116" t="s">
        <v>479</v>
      </c>
      <c r="L1087" s="116" t="s">
        <v>1851</v>
      </c>
      <c r="M1087" s="116" t="s">
        <v>2712</v>
      </c>
      <c r="N1087" s="116" t="s">
        <v>2713</v>
      </c>
      <c r="O1087" s="116">
        <v>76904</v>
      </c>
      <c r="P1087" s="116"/>
      <c r="Q1087" s="116"/>
      <c r="R1087" s="116"/>
      <c r="S1087" s="116"/>
      <c r="T1087" s="128">
        <v>30390372</v>
      </c>
      <c r="U1087" s="116"/>
      <c r="V1087" s="128" t="s">
        <v>2701</v>
      </c>
      <c r="W1087" s="128">
        <v>480</v>
      </c>
      <c r="X1087" s="128">
        <v>638</v>
      </c>
      <c r="Y1087" s="128">
        <v>22</v>
      </c>
      <c r="Z1087" s="116" t="s">
        <v>56</v>
      </c>
      <c r="AA1087" s="116"/>
      <c r="AB1087" s="116"/>
      <c r="AC1087" s="116"/>
      <c r="AD1087" s="116"/>
      <c r="AE1087" s="128">
        <v>394990884</v>
      </c>
      <c r="AF1087" s="116"/>
      <c r="AG1087" s="137" t="s">
        <v>58</v>
      </c>
      <c r="AH1087" s="133">
        <v>44669</v>
      </c>
      <c r="AI1087" s="116"/>
      <c r="AJ1087" s="133">
        <v>44670</v>
      </c>
      <c r="AK1087" s="116"/>
      <c r="AL1087" s="116"/>
      <c r="AM1087" s="128" t="s">
        <v>64</v>
      </c>
      <c r="AN1087" s="116"/>
      <c r="AO1087" s="116"/>
      <c r="AP1087" s="116"/>
      <c r="AQ1087" s="116"/>
      <c r="AR1087" s="116"/>
      <c r="AS1087" s="137" t="s">
        <v>53</v>
      </c>
      <c r="AT1087" s="116"/>
      <c r="AU1087" s="123"/>
      <c r="AV1087" s="123"/>
      <c r="AW1087" s="123"/>
      <c r="AX1087" s="123"/>
      <c r="AY1087" s="123"/>
      <c r="AZ1087" s="123"/>
      <c r="BA1087" s="116"/>
      <c r="BB1087" s="116">
        <f t="shared" si="64"/>
        <v>0</v>
      </c>
      <c r="BC1087" s="116">
        <f t="shared" si="65"/>
        <v>1</v>
      </c>
      <c r="BD1087" s="116">
        <f t="shared" si="66"/>
        <v>1900</v>
      </c>
      <c r="BE1087" s="124">
        <f t="shared" si="67"/>
        <v>0.30624000000000001</v>
      </c>
    </row>
    <row r="1088" spans="1:57">
      <c r="A1088" s="116"/>
      <c r="B1088" s="116"/>
      <c r="C1088" s="128">
        <v>394991021</v>
      </c>
      <c r="D1088" s="116"/>
      <c r="E1088" s="116" t="s">
        <v>481</v>
      </c>
      <c r="F1088" s="116"/>
      <c r="G1088" s="128" t="s">
        <v>2697</v>
      </c>
      <c r="H1088" s="116"/>
      <c r="I1088" s="116"/>
      <c r="J1088" s="116"/>
      <c r="K1088" s="116" t="s">
        <v>479</v>
      </c>
      <c r="L1088" s="116" t="s">
        <v>1851</v>
      </c>
      <c r="M1088" s="116" t="s">
        <v>2712</v>
      </c>
      <c r="N1088" s="116" t="s">
        <v>2713</v>
      </c>
      <c r="O1088" s="116">
        <v>76904</v>
      </c>
      <c r="P1088" s="116"/>
      <c r="Q1088" s="116"/>
      <c r="R1088" s="116"/>
      <c r="S1088" s="116"/>
      <c r="T1088" s="128">
        <v>30397572</v>
      </c>
      <c r="U1088" s="116"/>
      <c r="V1088" s="128" t="s">
        <v>2701</v>
      </c>
      <c r="W1088" s="128">
        <v>480</v>
      </c>
      <c r="X1088" s="128">
        <v>638</v>
      </c>
      <c r="Y1088" s="128">
        <v>22</v>
      </c>
      <c r="Z1088" s="116" t="s">
        <v>56</v>
      </c>
      <c r="AA1088" s="116"/>
      <c r="AB1088" s="116"/>
      <c r="AC1088" s="116"/>
      <c r="AD1088" s="116"/>
      <c r="AE1088" s="128">
        <v>394991021</v>
      </c>
      <c r="AF1088" s="116"/>
      <c r="AG1088" s="137" t="s">
        <v>58</v>
      </c>
      <c r="AH1088" s="133">
        <v>44669</v>
      </c>
      <c r="AI1088" s="116"/>
      <c r="AJ1088" s="133">
        <v>44670</v>
      </c>
      <c r="AK1088" s="116"/>
      <c r="AL1088" s="116"/>
      <c r="AM1088" s="128" t="s">
        <v>64</v>
      </c>
      <c r="AN1088" s="116"/>
      <c r="AO1088" s="116"/>
      <c r="AP1088" s="116"/>
      <c r="AQ1088" s="116"/>
      <c r="AR1088" s="116"/>
      <c r="AS1088" s="137" t="s">
        <v>53</v>
      </c>
      <c r="AT1088" s="116"/>
      <c r="AU1088" s="123"/>
      <c r="AV1088" s="123"/>
      <c r="AW1088" s="123"/>
      <c r="AX1088" s="123"/>
      <c r="AY1088" s="123"/>
      <c r="AZ1088" s="123"/>
      <c r="BA1088" s="116"/>
      <c r="BB1088" s="116">
        <f t="shared" si="64"/>
        <v>0</v>
      </c>
      <c r="BC1088" s="116">
        <f t="shared" si="65"/>
        <v>1</v>
      </c>
      <c r="BD1088" s="116">
        <f t="shared" si="66"/>
        <v>1900</v>
      </c>
      <c r="BE1088" s="124">
        <f t="shared" si="67"/>
        <v>0.30624000000000001</v>
      </c>
    </row>
    <row r="1089" spans="1:57">
      <c r="A1089" s="116"/>
      <c r="B1089" s="116"/>
      <c r="C1089" s="128">
        <v>394991113</v>
      </c>
      <c r="D1089" s="116"/>
      <c r="E1089" s="116" t="s">
        <v>481</v>
      </c>
      <c r="F1089" s="116"/>
      <c r="G1089" s="128" t="s">
        <v>2697</v>
      </c>
      <c r="H1089" s="116"/>
      <c r="I1089" s="116"/>
      <c r="J1089" s="116"/>
      <c r="K1089" s="116" t="s">
        <v>479</v>
      </c>
      <c r="L1089" s="116" t="s">
        <v>1851</v>
      </c>
      <c r="M1089" s="116" t="s">
        <v>2712</v>
      </c>
      <c r="N1089" s="116" t="s">
        <v>2713</v>
      </c>
      <c r="O1089" s="116">
        <v>76904</v>
      </c>
      <c r="P1089" s="116"/>
      <c r="Q1089" s="116"/>
      <c r="R1089" s="116"/>
      <c r="S1089" s="116"/>
      <c r="T1089" s="128">
        <v>30397572</v>
      </c>
      <c r="U1089" s="116"/>
      <c r="V1089" s="128" t="s">
        <v>2701</v>
      </c>
      <c r="W1089" s="128">
        <v>480</v>
      </c>
      <c r="X1089" s="128">
        <v>638</v>
      </c>
      <c r="Y1089" s="128">
        <v>22</v>
      </c>
      <c r="Z1089" s="116" t="s">
        <v>56</v>
      </c>
      <c r="AA1089" s="116"/>
      <c r="AB1089" s="116"/>
      <c r="AC1089" s="116"/>
      <c r="AD1089" s="116"/>
      <c r="AE1089" s="128">
        <v>394991113</v>
      </c>
      <c r="AF1089" s="116"/>
      <c r="AG1089" s="137" t="s">
        <v>58</v>
      </c>
      <c r="AH1089" s="133">
        <v>44669</v>
      </c>
      <c r="AI1089" s="116"/>
      <c r="AJ1089" s="133">
        <v>44670</v>
      </c>
      <c r="AK1089" s="116"/>
      <c r="AL1089" s="116"/>
      <c r="AM1089" s="128" t="s">
        <v>64</v>
      </c>
      <c r="AN1089" s="116"/>
      <c r="AO1089" s="116"/>
      <c r="AP1089" s="116"/>
      <c r="AQ1089" s="116"/>
      <c r="AR1089" s="116"/>
      <c r="AS1089" s="137" t="s">
        <v>53</v>
      </c>
      <c r="AT1089" s="116"/>
      <c r="AU1089" s="123"/>
      <c r="AV1089" s="123"/>
      <c r="AW1089" s="123"/>
      <c r="AX1089" s="123"/>
      <c r="AY1089" s="123"/>
      <c r="AZ1089" s="123"/>
      <c r="BA1089" s="116"/>
      <c r="BB1089" s="116">
        <f t="shared" si="64"/>
        <v>0</v>
      </c>
      <c r="BC1089" s="116">
        <f t="shared" si="65"/>
        <v>1</v>
      </c>
      <c r="BD1089" s="116">
        <f t="shared" si="66"/>
        <v>1900</v>
      </c>
      <c r="BE1089" s="124">
        <f t="shared" si="67"/>
        <v>0.30624000000000001</v>
      </c>
    </row>
    <row r="1090" spans="1:57">
      <c r="A1090" s="116"/>
      <c r="B1090" s="116"/>
      <c r="C1090" s="128">
        <v>394991216</v>
      </c>
      <c r="D1090" s="116"/>
      <c r="E1090" s="116" t="s">
        <v>481</v>
      </c>
      <c r="F1090" s="116"/>
      <c r="G1090" s="128" t="s">
        <v>2697</v>
      </c>
      <c r="H1090" s="116"/>
      <c r="I1090" s="116"/>
      <c r="J1090" s="116"/>
      <c r="K1090" s="116" t="s">
        <v>479</v>
      </c>
      <c r="L1090" s="116" t="s">
        <v>1851</v>
      </c>
      <c r="M1090" s="116" t="s">
        <v>2712</v>
      </c>
      <c r="N1090" s="116" t="s">
        <v>2713</v>
      </c>
      <c r="O1090" s="116">
        <v>76904</v>
      </c>
      <c r="P1090" s="116"/>
      <c r="Q1090" s="116"/>
      <c r="R1090" s="116"/>
      <c r="S1090" s="116"/>
      <c r="T1090" s="128">
        <v>30397572</v>
      </c>
      <c r="U1090" s="116"/>
      <c r="V1090" s="128" t="s">
        <v>2701</v>
      </c>
      <c r="W1090" s="128">
        <v>480</v>
      </c>
      <c r="X1090" s="128">
        <v>638</v>
      </c>
      <c r="Y1090" s="128">
        <v>22</v>
      </c>
      <c r="Z1090" s="116" t="s">
        <v>56</v>
      </c>
      <c r="AA1090" s="116"/>
      <c r="AB1090" s="116"/>
      <c r="AC1090" s="116"/>
      <c r="AD1090" s="116"/>
      <c r="AE1090" s="128">
        <v>394991216</v>
      </c>
      <c r="AF1090" s="116"/>
      <c r="AG1090" s="137" t="s">
        <v>58</v>
      </c>
      <c r="AH1090" s="133">
        <v>44669</v>
      </c>
      <c r="AI1090" s="116"/>
      <c r="AJ1090" s="133">
        <v>44670</v>
      </c>
      <c r="AK1090" s="116"/>
      <c r="AL1090" s="116"/>
      <c r="AM1090" s="128" t="s">
        <v>64</v>
      </c>
      <c r="AN1090" s="116"/>
      <c r="AO1090" s="116"/>
      <c r="AP1090" s="116"/>
      <c r="AQ1090" s="116"/>
      <c r="AR1090" s="116"/>
      <c r="AS1090" s="137" t="s">
        <v>53</v>
      </c>
      <c r="AT1090" s="116"/>
      <c r="AU1090" s="123"/>
      <c r="AV1090" s="123"/>
      <c r="AW1090" s="123"/>
      <c r="AX1090" s="123"/>
      <c r="AY1090" s="123"/>
      <c r="AZ1090" s="123"/>
      <c r="BA1090" s="116"/>
      <c r="BB1090" s="116">
        <f t="shared" ref="BB1090:BB1153" si="68">WEEKNUM(AI1090)</f>
        <v>0</v>
      </c>
      <c r="BC1090" s="116">
        <f t="shared" ref="BC1090:BC1153" si="69">MONTH(AI1090)</f>
        <v>1</v>
      </c>
      <c r="BD1090" s="116">
        <f t="shared" ref="BD1090:BD1153" si="70">YEAR(AI1090)</f>
        <v>1900</v>
      </c>
      <c r="BE1090" s="124">
        <f t="shared" ref="BE1090:BE1153" si="71">W1090*X1090/1000000</f>
        <v>0.30624000000000001</v>
      </c>
    </row>
    <row r="1091" spans="1:57">
      <c r="A1091" s="116"/>
      <c r="B1091" s="116"/>
      <c r="C1091" s="128">
        <v>394991306</v>
      </c>
      <c r="D1091" s="116"/>
      <c r="E1091" s="116" t="s">
        <v>481</v>
      </c>
      <c r="F1091" s="116"/>
      <c r="G1091" s="128" t="s">
        <v>2697</v>
      </c>
      <c r="H1091" s="116"/>
      <c r="I1091" s="116"/>
      <c r="J1091" s="116"/>
      <c r="K1091" s="116" t="s">
        <v>479</v>
      </c>
      <c r="L1091" s="116" t="s">
        <v>1851</v>
      </c>
      <c r="M1091" s="116" t="s">
        <v>2712</v>
      </c>
      <c r="N1091" s="116" t="s">
        <v>2713</v>
      </c>
      <c r="O1091" s="116">
        <v>76904</v>
      </c>
      <c r="P1091" s="116"/>
      <c r="Q1091" s="116"/>
      <c r="R1091" s="116"/>
      <c r="S1091" s="116"/>
      <c r="T1091" s="128">
        <v>30397572</v>
      </c>
      <c r="U1091" s="116"/>
      <c r="V1091" s="128" t="s">
        <v>2701</v>
      </c>
      <c r="W1091" s="128">
        <v>480</v>
      </c>
      <c r="X1091" s="128">
        <v>638</v>
      </c>
      <c r="Y1091" s="128">
        <v>22</v>
      </c>
      <c r="Z1091" s="116" t="s">
        <v>56</v>
      </c>
      <c r="AA1091" s="116"/>
      <c r="AB1091" s="116"/>
      <c r="AC1091" s="116"/>
      <c r="AD1091" s="116"/>
      <c r="AE1091" s="128">
        <v>394991306</v>
      </c>
      <c r="AF1091" s="116"/>
      <c r="AG1091" s="137" t="s">
        <v>58</v>
      </c>
      <c r="AH1091" s="133">
        <v>44669</v>
      </c>
      <c r="AI1091" s="116"/>
      <c r="AJ1091" s="133">
        <v>44670</v>
      </c>
      <c r="AK1091" s="116"/>
      <c r="AL1091" s="116"/>
      <c r="AM1091" s="128" t="s">
        <v>64</v>
      </c>
      <c r="AN1091" s="116"/>
      <c r="AO1091" s="116"/>
      <c r="AP1091" s="116"/>
      <c r="AQ1091" s="116"/>
      <c r="AR1091" s="116"/>
      <c r="AS1091" s="137" t="s">
        <v>53</v>
      </c>
      <c r="AT1091" s="116"/>
      <c r="AU1091" s="123"/>
      <c r="AV1091" s="123"/>
      <c r="AW1091" s="123"/>
      <c r="AX1091" s="123"/>
      <c r="AY1091" s="123"/>
      <c r="AZ1091" s="123"/>
      <c r="BA1091" s="116"/>
      <c r="BB1091" s="116">
        <f t="shared" si="68"/>
        <v>0</v>
      </c>
      <c r="BC1091" s="116">
        <f t="shared" si="69"/>
        <v>1</v>
      </c>
      <c r="BD1091" s="116">
        <f t="shared" si="70"/>
        <v>1900</v>
      </c>
      <c r="BE1091" s="124">
        <f t="shared" si="71"/>
        <v>0.30624000000000001</v>
      </c>
    </row>
    <row r="1092" spans="1:57">
      <c r="A1092" s="116"/>
      <c r="B1092" s="116"/>
      <c r="C1092" s="128">
        <v>394991454</v>
      </c>
      <c r="D1092" s="116"/>
      <c r="E1092" s="116" t="s">
        <v>481</v>
      </c>
      <c r="F1092" s="116"/>
      <c r="G1092" s="128" t="s">
        <v>2697</v>
      </c>
      <c r="H1092" s="116"/>
      <c r="I1092" s="116"/>
      <c r="J1092" s="116"/>
      <c r="K1092" s="116" t="s">
        <v>479</v>
      </c>
      <c r="L1092" s="116" t="s">
        <v>1851</v>
      </c>
      <c r="M1092" s="116" t="s">
        <v>2712</v>
      </c>
      <c r="N1092" s="116" t="s">
        <v>2713</v>
      </c>
      <c r="O1092" s="116">
        <v>76904</v>
      </c>
      <c r="P1092" s="116"/>
      <c r="Q1092" s="116"/>
      <c r="R1092" s="116"/>
      <c r="S1092" s="116"/>
      <c r="T1092" s="128">
        <v>30397572</v>
      </c>
      <c r="U1092" s="116"/>
      <c r="V1092" s="128" t="s">
        <v>2701</v>
      </c>
      <c r="W1092" s="128">
        <v>480</v>
      </c>
      <c r="X1092" s="128">
        <v>638</v>
      </c>
      <c r="Y1092" s="128">
        <v>22</v>
      </c>
      <c r="Z1092" s="116" t="s">
        <v>56</v>
      </c>
      <c r="AA1092" s="116"/>
      <c r="AB1092" s="116"/>
      <c r="AC1092" s="116"/>
      <c r="AD1092" s="116"/>
      <c r="AE1092" s="128">
        <v>394991454</v>
      </c>
      <c r="AF1092" s="116"/>
      <c r="AG1092" s="137" t="s">
        <v>58</v>
      </c>
      <c r="AH1092" s="133">
        <v>44669</v>
      </c>
      <c r="AI1092" s="116"/>
      <c r="AJ1092" s="133">
        <v>44670</v>
      </c>
      <c r="AK1092" s="116"/>
      <c r="AL1092" s="116"/>
      <c r="AM1092" s="128" t="s">
        <v>64</v>
      </c>
      <c r="AN1092" s="116"/>
      <c r="AO1092" s="116"/>
      <c r="AP1092" s="116"/>
      <c r="AQ1092" s="116"/>
      <c r="AR1092" s="116"/>
      <c r="AS1092" s="137" t="s">
        <v>53</v>
      </c>
      <c r="AT1092" s="116"/>
      <c r="AU1092" s="123"/>
      <c r="AV1092" s="123"/>
      <c r="AW1092" s="123"/>
      <c r="AX1092" s="123"/>
      <c r="AY1092" s="123"/>
      <c r="AZ1092" s="123"/>
      <c r="BA1092" s="116"/>
      <c r="BB1092" s="116">
        <f t="shared" si="68"/>
        <v>0</v>
      </c>
      <c r="BC1092" s="116">
        <f t="shared" si="69"/>
        <v>1</v>
      </c>
      <c r="BD1092" s="116">
        <f t="shared" si="70"/>
        <v>1900</v>
      </c>
      <c r="BE1092" s="124">
        <f t="shared" si="71"/>
        <v>0.30624000000000001</v>
      </c>
    </row>
    <row r="1093" spans="1:57">
      <c r="A1093" s="116"/>
      <c r="B1093" s="116"/>
      <c r="C1093" s="128">
        <v>394991515</v>
      </c>
      <c r="D1093" s="116"/>
      <c r="E1093" s="116" t="s">
        <v>481</v>
      </c>
      <c r="F1093" s="116"/>
      <c r="G1093" s="128" t="s">
        <v>2697</v>
      </c>
      <c r="H1093" s="116"/>
      <c r="I1093" s="116"/>
      <c r="J1093" s="116"/>
      <c r="K1093" s="116" t="s">
        <v>479</v>
      </c>
      <c r="L1093" s="116" t="s">
        <v>1851</v>
      </c>
      <c r="M1093" s="116" t="s">
        <v>2712</v>
      </c>
      <c r="N1093" s="116" t="s">
        <v>2713</v>
      </c>
      <c r="O1093" s="116">
        <v>76904</v>
      </c>
      <c r="P1093" s="116"/>
      <c r="Q1093" s="116"/>
      <c r="R1093" s="116"/>
      <c r="S1093" s="116"/>
      <c r="T1093" s="128">
        <v>30397572</v>
      </c>
      <c r="U1093" s="116"/>
      <c r="V1093" s="128" t="s">
        <v>2701</v>
      </c>
      <c r="W1093" s="128">
        <v>480</v>
      </c>
      <c r="X1093" s="128">
        <v>638</v>
      </c>
      <c r="Y1093" s="128">
        <v>22</v>
      </c>
      <c r="Z1093" s="116" t="s">
        <v>56</v>
      </c>
      <c r="AA1093" s="116"/>
      <c r="AB1093" s="116"/>
      <c r="AC1093" s="116"/>
      <c r="AD1093" s="116"/>
      <c r="AE1093" s="128">
        <v>394991515</v>
      </c>
      <c r="AF1093" s="116"/>
      <c r="AG1093" s="137" t="s">
        <v>58</v>
      </c>
      <c r="AH1093" s="133">
        <v>44669</v>
      </c>
      <c r="AI1093" s="116"/>
      <c r="AJ1093" s="133">
        <v>44670</v>
      </c>
      <c r="AK1093" s="116"/>
      <c r="AL1093" s="116"/>
      <c r="AM1093" s="128" t="s">
        <v>64</v>
      </c>
      <c r="AN1093" s="116"/>
      <c r="AO1093" s="116"/>
      <c r="AP1093" s="116"/>
      <c r="AQ1093" s="116"/>
      <c r="AR1093" s="116"/>
      <c r="AS1093" s="137" t="s">
        <v>53</v>
      </c>
      <c r="AT1093" s="116"/>
      <c r="AU1093" s="123"/>
      <c r="AV1093" s="123"/>
      <c r="AW1093" s="123"/>
      <c r="AX1093" s="123"/>
      <c r="AY1093" s="123"/>
      <c r="AZ1093" s="123"/>
      <c r="BA1093" s="116"/>
      <c r="BB1093" s="116">
        <f t="shared" si="68"/>
        <v>0</v>
      </c>
      <c r="BC1093" s="116">
        <f t="shared" si="69"/>
        <v>1</v>
      </c>
      <c r="BD1093" s="116">
        <f t="shared" si="70"/>
        <v>1900</v>
      </c>
      <c r="BE1093" s="124">
        <f t="shared" si="71"/>
        <v>0.30624000000000001</v>
      </c>
    </row>
    <row r="1094" spans="1:57">
      <c r="A1094" s="116"/>
      <c r="B1094" s="116"/>
      <c r="C1094" s="128">
        <v>394991778</v>
      </c>
      <c r="D1094" s="116"/>
      <c r="E1094" s="116" t="s">
        <v>481</v>
      </c>
      <c r="F1094" s="116"/>
      <c r="G1094" s="128" t="s">
        <v>2697</v>
      </c>
      <c r="H1094" s="116"/>
      <c r="I1094" s="116"/>
      <c r="J1094" s="116"/>
      <c r="K1094" s="116" t="s">
        <v>479</v>
      </c>
      <c r="L1094" s="116" t="s">
        <v>1851</v>
      </c>
      <c r="M1094" s="116" t="s">
        <v>2712</v>
      </c>
      <c r="N1094" s="116" t="s">
        <v>2713</v>
      </c>
      <c r="O1094" s="116">
        <v>76904</v>
      </c>
      <c r="P1094" s="116"/>
      <c r="Q1094" s="116"/>
      <c r="R1094" s="116"/>
      <c r="S1094" s="116"/>
      <c r="T1094" s="128">
        <v>30397572</v>
      </c>
      <c r="U1094" s="116"/>
      <c r="V1094" s="128" t="s">
        <v>2701</v>
      </c>
      <c r="W1094" s="128">
        <v>480</v>
      </c>
      <c r="X1094" s="128">
        <v>638</v>
      </c>
      <c r="Y1094" s="128">
        <v>22</v>
      </c>
      <c r="Z1094" s="116" t="s">
        <v>56</v>
      </c>
      <c r="AA1094" s="116"/>
      <c r="AB1094" s="116"/>
      <c r="AC1094" s="116"/>
      <c r="AD1094" s="116"/>
      <c r="AE1094" s="128">
        <v>394991778</v>
      </c>
      <c r="AF1094" s="116"/>
      <c r="AG1094" s="137" t="s">
        <v>58</v>
      </c>
      <c r="AH1094" s="133">
        <v>44669</v>
      </c>
      <c r="AI1094" s="116"/>
      <c r="AJ1094" s="133">
        <v>44670</v>
      </c>
      <c r="AK1094" s="116"/>
      <c r="AL1094" s="116"/>
      <c r="AM1094" s="128" t="s">
        <v>64</v>
      </c>
      <c r="AN1094" s="116"/>
      <c r="AO1094" s="116"/>
      <c r="AP1094" s="116"/>
      <c r="AQ1094" s="116"/>
      <c r="AR1094" s="116"/>
      <c r="AS1094" s="137" t="s">
        <v>53</v>
      </c>
      <c r="AT1094" s="116"/>
      <c r="AU1094" s="123"/>
      <c r="AV1094" s="123"/>
      <c r="AW1094" s="123"/>
      <c r="AX1094" s="123"/>
      <c r="AY1094" s="123"/>
      <c r="AZ1094" s="123"/>
      <c r="BA1094" s="116"/>
      <c r="BB1094" s="116">
        <f t="shared" si="68"/>
        <v>0</v>
      </c>
      <c r="BC1094" s="116">
        <f t="shared" si="69"/>
        <v>1</v>
      </c>
      <c r="BD1094" s="116">
        <f t="shared" si="70"/>
        <v>1900</v>
      </c>
      <c r="BE1094" s="124">
        <f t="shared" si="71"/>
        <v>0.30624000000000001</v>
      </c>
    </row>
    <row r="1095" spans="1:57">
      <c r="A1095" s="116"/>
      <c r="B1095" s="116"/>
      <c r="C1095" s="128">
        <v>394991854</v>
      </c>
      <c r="D1095" s="116"/>
      <c r="E1095" s="116" t="s">
        <v>481</v>
      </c>
      <c r="F1095" s="116"/>
      <c r="G1095" s="128" t="s">
        <v>2697</v>
      </c>
      <c r="H1095" s="116"/>
      <c r="I1095" s="116"/>
      <c r="J1095" s="116"/>
      <c r="K1095" s="116" t="s">
        <v>479</v>
      </c>
      <c r="L1095" s="116" t="s">
        <v>1851</v>
      </c>
      <c r="M1095" s="116" t="s">
        <v>2712</v>
      </c>
      <c r="N1095" s="116" t="s">
        <v>2713</v>
      </c>
      <c r="O1095" s="116">
        <v>76904</v>
      </c>
      <c r="P1095" s="116"/>
      <c r="Q1095" s="116"/>
      <c r="R1095" s="116"/>
      <c r="S1095" s="116"/>
      <c r="T1095" s="128">
        <v>30397572</v>
      </c>
      <c r="U1095" s="116"/>
      <c r="V1095" s="128" t="s">
        <v>2701</v>
      </c>
      <c r="W1095" s="128">
        <v>480</v>
      </c>
      <c r="X1095" s="128">
        <v>638</v>
      </c>
      <c r="Y1095" s="128">
        <v>22</v>
      </c>
      <c r="Z1095" s="116" t="s">
        <v>56</v>
      </c>
      <c r="AA1095" s="116"/>
      <c r="AB1095" s="116"/>
      <c r="AC1095" s="116"/>
      <c r="AD1095" s="116"/>
      <c r="AE1095" s="128">
        <v>394991854</v>
      </c>
      <c r="AF1095" s="116"/>
      <c r="AG1095" s="137" t="s">
        <v>58</v>
      </c>
      <c r="AH1095" s="133">
        <v>44669</v>
      </c>
      <c r="AI1095" s="116"/>
      <c r="AJ1095" s="133">
        <v>44670</v>
      </c>
      <c r="AK1095" s="116"/>
      <c r="AL1095" s="116"/>
      <c r="AM1095" s="128" t="s">
        <v>64</v>
      </c>
      <c r="AN1095" s="116"/>
      <c r="AO1095" s="116"/>
      <c r="AP1095" s="116"/>
      <c r="AQ1095" s="116"/>
      <c r="AR1095" s="116"/>
      <c r="AS1095" s="137" t="s">
        <v>53</v>
      </c>
      <c r="AT1095" s="116"/>
      <c r="AU1095" s="123"/>
      <c r="AV1095" s="123"/>
      <c r="AW1095" s="123"/>
      <c r="AX1095" s="123"/>
      <c r="AY1095" s="123"/>
      <c r="AZ1095" s="123"/>
      <c r="BA1095" s="116"/>
      <c r="BB1095" s="116">
        <f t="shared" si="68"/>
        <v>0</v>
      </c>
      <c r="BC1095" s="116">
        <f t="shared" si="69"/>
        <v>1</v>
      </c>
      <c r="BD1095" s="116">
        <f t="shared" si="70"/>
        <v>1900</v>
      </c>
      <c r="BE1095" s="124">
        <f t="shared" si="71"/>
        <v>0.30624000000000001</v>
      </c>
    </row>
    <row r="1096" spans="1:57">
      <c r="A1096" s="116"/>
      <c r="B1096" s="116"/>
      <c r="C1096" s="128">
        <v>394991933</v>
      </c>
      <c r="D1096" s="116"/>
      <c r="E1096" s="116" t="s">
        <v>481</v>
      </c>
      <c r="F1096" s="116"/>
      <c r="G1096" s="128" t="s">
        <v>2697</v>
      </c>
      <c r="H1096" s="116"/>
      <c r="I1096" s="116"/>
      <c r="J1096" s="116"/>
      <c r="K1096" s="116" t="s">
        <v>479</v>
      </c>
      <c r="L1096" s="116" t="s">
        <v>1851</v>
      </c>
      <c r="M1096" s="116" t="s">
        <v>2712</v>
      </c>
      <c r="N1096" s="116" t="s">
        <v>2713</v>
      </c>
      <c r="O1096" s="116">
        <v>76904</v>
      </c>
      <c r="P1096" s="116"/>
      <c r="Q1096" s="116"/>
      <c r="R1096" s="116"/>
      <c r="S1096" s="116"/>
      <c r="T1096" s="128">
        <v>30397572</v>
      </c>
      <c r="U1096" s="116"/>
      <c r="V1096" s="128" t="s">
        <v>2701</v>
      </c>
      <c r="W1096" s="128">
        <v>480</v>
      </c>
      <c r="X1096" s="128">
        <v>638</v>
      </c>
      <c r="Y1096" s="128">
        <v>22</v>
      </c>
      <c r="Z1096" s="116" t="s">
        <v>56</v>
      </c>
      <c r="AA1096" s="116"/>
      <c r="AB1096" s="116"/>
      <c r="AC1096" s="116"/>
      <c r="AD1096" s="116"/>
      <c r="AE1096" s="128">
        <v>394991933</v>
      </c>
      <c r="AF1096" s="116"/>
      <c r="AG1096" s="137" t="s">
        <v>58</v>
      </c>
      <c r="AH1096" s="133">
        <v>44669</v>
      </c>
      <c r="AI1096" s="116"/>
      <c r="AJ1096" s="133">
        <v>44670</v>
      </c>
      <c r="AK1096" s="116"/>
      <c r="AL1096" s="116"/>
      <c r="AM1096" s="128" t="s">
        <v>64</v>
      </c>
      <c r="AN1096" s="116"/>
      <c r="AO1096" s="116"/>
      <c r="AP1096" s="116"/>
      <c r="AQ1096" s="116"/>
      <c r="AR1096" s="116"/>
      <c r="AS1096" s="137" t="s">
        <v>53</v>
      </c>
      <c r="AT1096" s="116"/>
      <c r="AU1096" s="123"/>
      <c r="AV1096" s="123"/>
      <c r="AW1096" s="123"/>
      <c r="AX1096" s="123"/>
      <c r="AY1096" s="123"/>
      <c r="AZ1096" s="123"/>
      <c r="BA1096" s="116"/>
      <c r="BB1096" s="116">
        <f t="shared" si="68"/>
        <v>0</v>
      </c>
      <c r="BC1096" s="116">
        <f t="shared" si="69"/>
        <v>1</v>
      </c>
      <c r="BD1096" s="116">
        <f t="shared" si="70"/>
        <v>1900</v>
      </c>
      <c r="BE1096" s="124">
        <f t="shared" si="71"/>
        <v>0.30624000000000001</v>
      </c>
    </row>
    <row r="1097" spans="1:57">
      <c r="A1097" s="116"/>
      <c r="B1097" s="116"/>
      <c r="C1097" s="128">
        <v>394991983</v>
      </c>
      <c r="D1097" s="116"/>
      <c r="E1097" s="116" t="s">
        <v>481</v>
      </c>
      <c r="F1097" s="116"/>
      <c r="G1097" s="128" t="s">
        <v>2697</v>
      </c>
      <c r="H1097" s="116"/>
      <c r="I1097" s="116"/>
      <c r="J1097" s="116"/>
      <c r="K1097" s="116" t="s">
        <v>479</v>
      </c>
      <c r="L1097" s="116" t="s">
        <v>1851</v>
      </c>
      <c r="M1097" s="116" t="s">
        <v>2712</v>
      </c>
      <c r="N1097" s="116" t="s">
        <v>2713</v>
      </c>
      <c r="O1097" s="116">
        <v>76904</v>
      </c>
      <c r="P1097" s="116"/>
      <c r="Q1097" s="116"/>
      <c r="R1097" s="116"/>
      <c r="S1097" s="116"/>
      <c r="T1097" s="128">
        <v>30397572</v>
      </c>
      <c r="U1097" s="116"/>
      <c r="V1097" s="128" t="s">
        <v>2701</v>
      </c>
      <c r="W1097" s="128">
        <v>480</v>
      </c>
      <c r="X1097" s="128">
        <v>638</v>
      </c>
      <c r="Y1097" s="128">
        <v>22</v>
      </c>
      <c r="Z1097" s="116" t="s">
        <v>56</v>
      </c>
      <c r="AA1097" s="116"/>
      <c r="AB1097" s="116"/>
      <c r="AC1097" s="116"/>
      <c r="AD1097" s="116"/>
      <c r="AE1097" s="128">
        <v>394991983</v>
      </c>
      <c r="AF1097" s="116"/>
      <c r="AG1097" s="137" t="s">
        <v>58</v>
      </c>
      <c r="AH1097" s="133">
        <v>44669</v>
      </c>
      <c r="AI1097" s="116"/>
      <c r="AJ1097" s="133">
        <v>44670</v>
      </c>
      <c r="AK1097" s="116"/>
      <c r="AL1097" s="116"/>
      <c r="AM1097" s="128" t="s">
        <v>64</v>
      </c>
      <c r="AN1097" s="116"/>
      <c r="AO1097" s="116"/>
      <c r="AP1097" s="116"/>
      <c r="AQ1097" s="116"/>
      <c r="AR1097" s="116"/>
      <c r="AS1097" s="137" t="s">
        <v>53</v>
      </c>
      <c r="AT1097" s="116"/>
      <c r="AU1097" s="123"/>
      <c r="AV1097" s="123"/>
      <c r="AW1097" s="123"/>
      <c r="AX1097" s="123"/>
      <c r="AY1097" s="123"/>
      <c r="AZ1097" s="123"/>
      <c r="BA1097" s="116"/>
      <c r="BB1097" s="116">
        <f t="shared" si="68"/>
        <v>0</v>
      </c>
      <c r="BC1097" s="116">
        <f t="shared" si="69"/>
        <v>1</v>
      </c>
      <c r="BD1097" s="116">
        <f t="shared" si="70"/>
        <v>1900</v>
      </c>
      <c r="BE1097" s="124">
        <f t="shared" si="71"/>
        <v>0.30624000000000001</v>
      </c>
    </row>
    <row r="1098" spans="1:57">
      <c r="A1098" s="116"/>
      <c r="B1098" s="116"/>
      <c r="C1098" s="128">
        <v>394992060</v>
      </c>
      <c r="D1098" s="116"/>
      <c r="E1098" s="116" t="s">
        <v>481</v>
      </c>
      <c r="F1098" s="116"/>
      <c r="G1098" s="128" t="s">
        <v>2697</v>
      </c>
      <c r="H1098" s="116"/>
      <c r="I1098" s="116"/>
      <c r="J1098" s="116"/>
      <c r="K1098" s="116" t="s">
        <v>479</v>
      </c>
      <c r="L1098" s="116" t="s">
        <v>1851</v>
      </c>
      <c r="M1098" s="116" t="s">
        <v>2712</v>
      </c>
      <c r="N1098" s="116" t="s">
        <v>2713</v>
      </c>
      <c r="O1098" s="116">
        <v>76904</v>
      </c>
      <c r="P1098" s="116"/>
      <c r="Q1098" s="116"/>
      <c r="R1098" s="116"/>
      <c r="S1098" s="116"/>
      <c r="T1098" s="128">
        <v>30397572</v>
      </c>
      <c r="U1098" s="116"/>
      <c r="V1098" s="128" t="s">
        <v>2701</v>
      </c>
      <c r="W1098" s="128">
        <v>480</v>
      </c>
      <c r="X1098" s="128">
        <v>638</v>
      </c>
      <c r="Y1098" s="128">
        <v>22</v>
      </c>
      <c r="Z1098" s="116" t="s">
        <v>56</v>
      </c>
      <c r="AA1098" s="116"/>
      <c r="AB1098" s="116"/>
      <c r="AC1098" s="116"/>
      <c r="AD1098" s="116"/>
      <c r="AE1098" s="128">
        <v>394992060</v>
      </c>
      <c r="AF1098" s="116"/>
      <c r="AG1098" s="137" t="s">
        <v>58</v>
      </c>
      <c r="AH1098" s="133">
        <v>44669</v>
      </c>
      <c r="AI1098" s="116"/>
      <c r="AJ1098" s="133">
        <v>44670</v>
      </c>
      <c r="AK1098" s="116"/>
      <c r="AL1098" s="116"/>
      <c r="AM1098" s="128" t="s">
        <v>64</v>
      </c>
      <c r="AN1098" s="116"/>
      <c r="AO1098" s="116"/>
      <c r="AP1098" s="116"/>
      <c r="AQ1098" s="116"/>
      <c r="AR1098" s="116"/>
      <c r="AS1098" s="137" t="s">
        <v>53</v>
      </c>
      <c r="AT1098" s="116"/>
      <c r="AU1098" s="123"/>
      <c r="AV1098" s="123"/>
      <c r="AW1098" s="123"/>
      <c r="AX1098" s="123"/>
      <c r="AY1098" s="123"/>
      <c r="AZ1098" s="123"/>
      <c r="BA1098" s="116"/>
      <c r="BB1098" s="116">
        <f t="shared" si="68"/>
        <v>0</v>
      </c>
      <c r="BC1098" s="116">
        <f t="shared" si="69"/>
        <v>1</v>
      </c>
      <c r="BD1098" s="116">
        <f t="shared" si="70"/>
        <v>1900</v>
      </c>
      <c r="BE1098" s="124">
        <f t="shared" si="71"/>
        <v>0.30624000000000001</v>
      </c>
    </row>
    <row r="1099" spans="1:57">
      <c r="A1099" s="116"/>
      <c r="B1099" s="116"/>
      <c r="C1099" s="128">
        <v>394991683</v>
      </c>
      <c r="D1099" s="116"/>
      <c r="E1099" s="116" t="s">
        <v>481</v>
      </c>
      <c r="F1099" s="116"/>
      <c r="G1099" s="128" t="s">
        <v>2697</v>
      </c>
      <c r="H1099" s="116"/>
      <c r="I1099" s="116"/>
      <c r="J1099" s="116"/>
      <c r="K1099" s="116" t="s">
        <v>479</v>
      </c>
      <c r="L1099" s="116" t="s">
        <v>1851</v>
      </c>
      <c r="M1099" s="116" t="s">
        <v>2712</v>
      </c>
      <c r="N1099" s="116" t="s">
        <v>2713</v>
      </c>
      <c r="O1099" s="116">
        <v>76904</v>
      </c>
      <c r="P1099" s="116"/>
      <c r="Q1099" s="116"/>
      <c r="R1099" s="116"/>
      <c r="S1099" s="116"/>
      <c r="T1099" s="128">
        <v>30397572</v>
      </c>
      <c r="U1099" s="116"/>
      <c r="V1099" s="128" t="s">
        <v>2701</v>
      </c>
      <c r="W1099" s="128">
        <v>480</v>
      </c>
      <c r="X1099" s="128">
        <v>638</v>
      </c>
      <c r="Y1099" s="128">
        <v>22</v>
      </c>
      <c r="Z1099" s="116" t="s">
        <v>56</v>
      </c>
      <c r="AA1099" s="116"/>
      <c r="AB1099" s="116"/>
      <c r="AC1099" s="116"/>
      <c r="AD1099" s="116"/>
      <c r="AE1099" s="128">
        <v>394991683</v>
      </c>
      <c r="AF1099" s="116"/>
      <c r="AG1099" s="137" t="s">
        <v>58</v>
      </c>
      <c r="AH1099" s="133">
        <v>44669</v>
      </c>
      <c r="AI1099" s="116"/>
      <c r="AJ1099" s="133">
        <v>44671</v>
      </c>
      <c r="AK1099" s="116"/>
      <c r="AL1099" s="116"/>
      <c r="AM1099" s="128" t="s">
        <v>64</v>
      </c>
      <c r="AN1099" s="116"/>
      <c r="AO1099" s="116"/>
      <c r="AP1099" s="116"/>
      <c r="AQ1099" s="116"/>
      <c r="AR1099" s="116"/>
      <c r="AS1099" s="137" t="s">
        <v>53</v>
      </c>
      <c r="AT1099" s="116"/>
      <c r="AU1099" s="123"/>
      <c r="AV1099" s="123"/>
      <c r="AW1099" s="123"/>
      <c r="AX1099" s="123"/>
      <c r="AY1099" s="123"/>
      <c r="AZ1099" s="123"/>
      <c r="BA1099" s="116"/>
      <c r="BB1099" s="116">
        <f t="shared" si="68"/>
        <v>0</v>
      </c>
      <c r="BC1099" s="116">
        <f t="shared" si="69"/>
        <v>1</v>
      </c>
      <c r="BD1099" s="116">
        <f t="shared" si="70"/>
        <v>1900</v>
      </c>
      <c r="BE1099" s="124">
        <f t="shared" si="71"/>
        <v>0.30624000000000001</v>
      </c>
    </row>
    <row r="1100" spans="1:57">
      <c r="A1100" s="116"/>
      <c r="B1100" s="116"/>
      <c r="C1100" s="128">
        <v>394147239</v>
      </c>
      <c r="D1100" s="116"/>
      <c r="E1100" s="116" t="s">
        <v>481</v>
      </c>
      <c r="F1100" s="116"/>
      <c r="G1100" s="128" t="s">
        <v>2697</v>
      </c>
      <c r="H1100" s="116"/>
      <c r="I1100" s="116"/>
      <c r="J1100" s="116"/>
      <c r="K1100" s="116" t="s">
        <v>479</v>
      </c>
      <c r="L1100" s="116" t="s">
        <v>1851</v>
      </c>
      <c r="M1100" s="116" t="s">
        <v>2712</v>
      </c>
      <c r="N1100" s="116" t="s">
        <v>2713</v>
      </c>
      <c r="O1100" s="116">
        <v>76904</v>
      </c>
      <c r="P1100" s="116"/>
      <c r="Q1100" s="116"/>
      <c r="R1100" s="116"/>
      <c r="S1100" s="116"/>
      <c r="T1100" s="128">
        <v>30390372</v>
      </c>
      <c r="U1100" s="116"/>
      <c r="V1100" s="128" t="s">
        <v>2701</v>
      </c>
      <c r="W1100" s="128">
        <v>480</v>
      </c>
      <c r="X1100" s="128">
        <v>638</v>
      </c>
      <c r="Y1100" s="128">
        <v>22</v>
      </c>
      <c r="Z1100" s="116" t="s">
        <v>56</v>
      </c>
      <c r="AA1100" s="116"/>
      <c r="AB1100" s="116"/>
      <c r="AC1100" s="116"/>
      <c r="AD1100" s="116"/>
      <c r="AE1100" s="128">
        <v>394147239</v>
      </c>
      <c r="AF1100" s="116"/>
      <c r="AG1100" s="137" t="s">
        <v>58</v>
      </c>
      <c r="AH1100" s="133">
        <v>44670</v>
      </c>
      <c r="AI1100" s="116"/>
      <c r="AJ1100" s="133">
        <v>44671</v>
      </c>
      <c r="AK1100" s="116"/>
      <c r="AL1100" s="116"/>
      <c r="AM1100" s="128" t="s">
        <v>64</v>
      </c>
      <c r="AN1100" s="116"/>
      <c r="AO1100" s="116"/>
      <c r="AP1100" s="116"/>
      <c r="AQ1100" s="116"/>
      <c r="AR1100" s="116"/>
      <c r="AS1100" s="137" t="s">
        <v>53</v>
      </c>
      <c r="AT1100" s="116"/>
      <c r="AU1100" s="123"/>
      <c r="AV1100" s="123"/>
      <c r="AW1100" s="123"/>
      <c r="AX1100" s="123"/>
      <c r="AY1100" s="123"/>
      <c r="AZ1100" s="123"/>
      <c r="BA1100" s="116"/>
      <c r="BB1100" s="116">
        <f t="shared" si="68"/>
        <v>0</v>
      </c>
      <c r="BC1100" s="116">
        <f t="shared" si="69"/>
        <v>1</v>
      </c>
      <c r="BD1100" s="116">
        <f t="shared" si="70"/>
        <v>1900</v>
      </c>
      <c r="BE1100" s="124">
        <f t="shared" si="71"/>
        <v>0.30624000000000001</v>
      </c>
    </row>
    <row r="1101" spans="1:57">
      <c r="A1101" s="116"/>
      <c r="B1101" s="116"/>
      <c r="C1101" s="128">
        <v>394832291</v>
      </c>
      <c r="D1101" s="116"/>
      <c r="E1101" s="116" t="s">
        <v>481</v>
      </c>
      <c r="F1101" s="116"/>
      <c r="G1101" s="128" t="s">
        <v>2742</v>
      </c>
      <c r="H1101" s="116"/>
      <c r="I1101" s="116"/>
      <c r="J1101" s="116"/>
      <c r="K1101" s="116" t="s">
        <v>479</v>
      </c>
      <c r="L1101" s="116" t="s">
        <v>1851</v>
      </c>
      <c r="M1101" s="116" t="s">
        <v>2712</v>
      </c>
      <c r="N1101" s="116" t="s">
        <v>2713</v>
      </c>
      <c r="O1101" s="116">
        <v>76904</v>
      </c>
      <c r="P1101" s="116"/>
      <c r="Q1101" s="116"/>
      <c r="R1101" s="116"/>
      <c r="S1101" s="116"/>
      <c r="T1101" s="128">
        <v>12005832</v>
      </c>
      <c r="U1101" s="116"/>
      <c r="V1101" s="128" t="s">
        <v>2701</v>
      </c>
      <c r="W1101" s="128">
        <v>480</v>
      </c>
      <c r="X1101" s="128">
        <v>600</v>
      </c>
      <c r="Y1101" s="128">
        <v>20</v>
      </c>
      <c r="Z1101" s="116" t="s">
        <v>56</v>
      </c>
      <c r="AA1101" s="116"/>
      <c r="AB1101" s="116"/>
      <c r="AC1101" s="116"/>
      <c r="AD1101" s="116"/>
      <c r="AE1101" s="128">
        <v>394832291</v>
      </c>
      <c r="AF1101" s="116"/>
      <c r="AG1101" s="137" t="s">
        <v>58</v>
      </c>
      <c r="AH1101" s="133">
        <v>44670</v>
      </c>
      <c r="AI1101" s="116"/>
      <c r="AJ1101" s="133">
        <v>44671</v>
      </c>
      <c r="AK1101" s="116"/>
      <c r="AL1101" s="116"/>
      <c r="AM1101" s="128" t="s">
        <v>64</v>
      </c>
      <c r="AN1101" s="116"/>
      <c r="AO1101" s="116"/>
      <c r="AP1101" s="116"/>
      <c r="AQ1101" s="116"/>
      <c r="AR1101" s="116"/>
      <c r="AS1101" s="137" t="s">
        <v>53</v>
      </c>
      <c r="AT1101" s="116"/>
      <c r="AU1101" s="123"/>
      <c r="AV1101" s="123"/>
      <c r="AW1101" s="123"/>
      <c r="AX1101" s="123"/>
      <c r="AY1101" s="123"/>
      <c r="AZ1101" s="123"/>
      <c r="BA1101" s="116"/>
      <c r="BB1101" s="116">
        <f t="shared" si="68"/>
        <v>0</v>
      </c>
      <c r="BC1101" s="116">
        <f t="shared" si="69"/>
        <v>1</v>
      </c>
      <c r="BD1101" s="116">
        <f t="shared" si="70"/>
        <v>1900</v>
      </c>
      <c r="BE1101" s="124">
        <f t="shared" si="71"/>
        <v>0.28799999999999998</v>
      </c>
    </row>
    <row r="1102" spans="1:57">
      <c r="A1102" s="116"/>
      <c r="B1102" s="116"/>
      <c r="C1102" s="128">
        <v>395336293</v>
      </c>
      <c r="D1102" s="116"/>
      <c r="E1102" s="116" t="s">
        <v>481</v>
      </c>
      <c r="F1102" s="116"/>
      <c r="G1102" s="128" t="s">
        <v>2742</v>
      </c>
      <c r="H1102" s="116"/>
      <c r="I1102" s="116"/>
      <c r="J1102" s="116"/>
      <c r="K1102" s="116" t="s">
        <v>479</v>
      </c>
      <c r="L1102" s="116" t="s">
        <v>1851</v>
      </c>
      <c r="M1102" s="116" t="s">
        <v>2712</v>
      </c>
      <c r="N1102" s="116" t="s">
        <v>2713</v>
      </c>
      <c r="O1102" s="116">
        <v>76904</v>
      </c>
      <c r="P1102" s="116"/>
      <c r="Q1102" s="116"/>
      <c r="R1102" s="116"/>
      <c r="S1102" s="116"/>
      <c r="T1102" s="128">
        <v>12005832</v>
      </c>
      <c r="U1102" s="116"/>
      <c r="V1102" s="128" t="s">
        <v>2701</v>
      </c>
      <c r="W1102" s="128">
        <v>480</v>
      </c>
      <c r="X1102" s="128">
        <v>600</v>
      </c>
      <c r="Y1102" s="128">
        <v>20</v>
      </c>
      <c r="Z1102" s="116" t="s">
        <v>56</v>
      </c>
      <c r="AA1102" s="116"/>
      <c r="AB1102" s="116"/>
      <c r="AC1102" s="116"/>
      <c r="AD1102" s="116"/>
      <c r="AE1102" s="128">
        <v>395336293</v>
      </c>
      <c r="AF1102" s="116"/>
      <c r="AG1102" s="137" t="s">
        <v>58</v>
      </c>
      <c r="AH1102" s="133">
        <v>44670</v>
      </c>
      <c r="AI1102" s="116"/>
      <c r="AJ1102" s="133">
        <v>44671</v>
      </c>
      <c r="AK1102" s="116"/>
      <c r="AL1102" s="116"/>
      <c r="AM1102" s="128" t="s">
        <v>64</v>
      </c>
      <c r="AN1102" s="116"/>
      <c r="AO1102" s="116"/>
      <c r="AP1102" s="116"/>
      <c r="AQ1102" s="116"/>
      <c r="AR1102" s="116"/>
      <c r="AS1102" s="137" t="s">
        <v>53</v>
      </c>
      <c r="AT1102" s="116"/>
      <c r="AU1102" s="123"/>
      <c r="AV1102" s="123"/>
      <c r="AW1102" s="123"/>
      <c r="AX1102" s="123"/>
      <c r="AY1102" s="123"/>
      <c r="AZ1102" s="123"/>
      <c r="BA1102" s="116"/>
      <c r="BB1102" s="116">
        <f t="shared" si="68"/>
        <v>0</v>
      </c>
      <c r="BC1102" s="116">
        <f t="shared" si="69"/>
        <v>1</v>
      </c>
      <c r="BD1102" s="116">
        <f t="shared" si="70"/>
        <v>1900</v>
      </c>
      <c r="BE1102" s="124">
        <f t="shared" si="71"/>
        <v>0.28799999999999998</v>
      </c>
    </row>
    <row r="1103" spans="1:57">
      <c r="A1103" s="116"/>
      <c r="B1103" s="116"/>
      <c r="C1103" s="128">
        <v>395093452</v>
      </c>
      <c r="D1103" s="116"/>
      <c r="E1103" s="116" t="s">
        <v>481</v>
      </c>
      <c r="F1103" s="116"/>
      <c r="G1103" s="128" t="s">
        <v>2743</v>
      </c>
      <c r="H1103" s="116"/>
      <c r="I1103" s="116"/>
      <c r="J1103" s="116"/>
      <c r="K1103" s="116" t="s">
        <v>479</v>
      </c>
      <c r="L1103" s="116" t="s">
        <v>1851</v>
      </c>
      <c r="M1103" s="116" t="s">
        <v>2712</v>
      </c>
      <c r="N1103" s="116" t="s">
        <v>2713</v>
      </c>
      <c r="O1103" s="116">
        <v>76904</v>
      </c>
      <c r="P1103" s="116"/>
      <c r="Q1103" s="116"/>
      <c r="R1103" s="116"/>
      <c r="S1103" s="116"/>
      <c r="T1103" s="128">
        <v>30397572</v>
      </c>
      <c r="U1103" s="116"/>
      <c r="V1103" s="128" t="s">
        <v>2701</v>
      </c>
      <c r="W1103" s="128">
        <v>480</v>
      </c>
      <c r="X1103" s="128">
        <v>638</v>
      </c>
      <c r="Y1103" s="128">
        <v>22</v>
      </c>
      <c r="Z1103" s="116" t="s">
        <v>56</v>
      </c>
      <c r="AA1103" s="116"/>
      <c r="AB1103" s="116"/>
      <c r="AC1103" s="116"/>
      <c r="AD1103" s="116"/>
      <c r="AE1103" s="128">
        <v>395093452</v>
      </c>
      <c r="AF1103" s="116"/>
      <c r="AG1103" s="137" t="s">
        <v>58</v>
      </c>
      <c r="AH1103" s="133">
        <v>44670</v>
      </c>
      <c r="AI1103" s="116"/>
      <c r="AJ1103" s="133">
        <v>44671</v>
      </c>
      <c r="AK1103" s="116"/>
      <c r="AL1103" s="116"/>
      <c r="AM1103" s="128" t="s">
        <v>64</v>
      </c>
      <c r="AN1103" s="116"/>
      <c r="AO1103" s="116"/>
      <c r="AP1103" s="116"/>
      <c r="AQ1103" s="116"/>
      <c r="AR1103" s="116"/>
      <c r="AS1103" s="137" t="s">
        <v>53</v>
      </c>
      <c r="AT1103" s="116"/>
      <c r="AU1103" s="123"/>
      <c r="AV1103" s="123"/>
      <c r="AW1103" s="123"/>
      <c r="AX1103" s="123"/>
      <c r="AY1103" s="123"/>
      <c r="AZ1103" s="123"/>
      <c r="BA1103" s="116"/>
      <c r="BB1103" s="116">
        <f t="shared" si="68"/>
        <v>0</v>
      </c>
      <c r="BC1103" s="116">
        <f t="shared" si="69"/>
        <v>1</v>
      </c>
      <c r="BD1103" s="116">
        <f t="shared" si="70"/>
        <v>1900</v>
      </c>
      <c r="BE1103" s="124">
        <f t="shared" si="71"/>
        <v>0.30624000000000001</v>
      </c>
    </row>
    <row r="1104" spans="1:57">
      <c r="A1104" s="116"/>
      <c r="B1104" s="116"/>
      <c r="C1104" s="128">
        <v>395336333</v>
      </c>
      <c r="D1104" s="116"/>
      <c r="E1104" s="116" t="s">
        <v>481</v>
      </c>
      <c r="F1104" s="116"/>
      <c r="G1104" s="128" t="s">
        <v>2742</v>
      </c>
      <c r="H1104" s="116"/>
      <c r="I1104" s="116"/>
      <c r="J1104" s="116"/>
      <c r="K1104" s="116" t="s">
        <v>479</v>
      </c>
      <c r="L1104" s="116" t="s">
        <v>1851</v>
      </c>
      <c r="M1104" s="116" t="s">
        <v>2712</v>
      </c>
      <c r="N1104" s="116" t="s">
        <v>2713</v>
      </c>
      <c r="O1104" s="116">
        <v>76904</v>
      </c>
      <c r="P1104" s="116"/>
      <c r="Q1104" s="116"/>
      <c r="R1104" s="116"/>
      <c r="S1104" s="116"/>
      <c r="T1104" s="128">
        <v>12005832</v>
      </c>
      <c r="U1104" s="116"/>
      <c r="V1104" s="128" t="s">
        <v>2701</v>
      </c>
      <c r="W1104" s="128">
        <v>480</v>
      </c>
      <c r="X1104" s="128">
        <v>600</v>
      </c>
      <c r="Y1104" s="128">
        <v>20</v>
      </c>
      <c r="Z1104" s="116" t="s">
        <v>56</v>
      </c>
      <c r="AA1104" s="116"/>
      <c r="AB1104" s="116"/>
      <c r="AC1104" s="116"/>
      <c r="AD1104" s="116"/>
      <c r="AE1104" s="128">
        <v>395336333</v>
      </c>
      <c r="AF1104" s="116"/>
      <c r="AG1104" s="137" t="s">
        <v>58</v>
      </c>
      <c r="AH1104" s="133">
        <v>44670</v>
      </c>
      <c r="AI1104" s="116"/>
      <c r="AJ1104" s="133">
        <v>44672</v>
      </c>
      <c r="AK1104" s="116"/>
      <c r="AL1104" s="116"/>
      <c r="AM1104" s="128" t="s">
        <v>64</v>
      </c>
      <c r="AN1104" s="116"/>
      <c r="AO1104" s="116"/>
      <c r="AP1104" s="116"/>
      <c r="AQ1104" s="116"/>
      <c r="AR1104" s="116"/>
      <c r="AS1104" s="137" t="s">
        <v>53</v>
      </c>
      <c r="AT1104" s="116"/>
      <c r="AU1104" s="123"/>
      <c r="AV1104" s="123"/>
      <c r="AW1104" s="123"/>
      <c r="AX1104" s="123"/>
      <c r="AY1104" s="123"/>
      <c r="AZ1104" s="123"/>
      <c r="BA1104" s="116"/>
      <c r="BB1104" s="116">
        <f t="shared" si="68"/>
        <v>0</v>
      </c>
      <c r="BC1104" s="116">
        <f t="shared" si="69"/>
        <v>1</v>
      </c>
      <c r="BD1104" s="116">
        <f t="shared" si="70"/>
        <v>1900</v>
      </c>
      <c r="BE1104" s="124">
        <f t="shared" si="71"/>
        <v>0.28799999999999998</v>
      </c>
    </row>
    <row r="1105" spans="1:57">
      <c r="A1105" s="116"/>
      <c r="B1105" s="116"/>
      <c r="C1105" s="128">
        <v>395336502</v>
      </c>
      <c r="D1105" s="116"/>
      <c r="E1105" s="116" t="s">
        <v>481</v>
      </c>
      <c r="F1105" s="116"/>
      <c r="G1105" s="128" t="s">
        <v>2742</v>
      </c>
      <c r="H1105" s="116"/>
      <c r="I1105" s="116"/>
      <c r="J1105" s="116"/>
      <c r="K1105" s="116" t="s">
        <v>479</v>
      </c>
      <c r="L1105" s="116" t="s">
        <v>1851</v>
      </c>
      <c r="M1105" s="116" t="s">
        <v>2712</v>
      </c>
      <c r="N1105" s="116" t="s">
        <v>2713</v>
      </c>
      <c r="O1105" s="116">
        <v>76904</v>
      </c>
      <c r="P1105" s="116"/>
      <c r="Q1105" s="116"/>
      <c r="R1105" s="116"/>
      <c r="S1105" s="116"/>
      <c r="T1105" s="128">
        <v>12005832</v>
      </c>
      <c r="U1105" s="116"/>
      <c r="V1105" s="128" t="s">
        <v>2701</v>
      </c>
      <c r="W1105" s="128">
        <v>480</v>
      </c>
      <c r="X1105" s="128">
        <v>600</v>
      </c>
      <c r="Y1105" s="128">
        <v>20</v>
      </c>
      <c r="Z1105" s="116" t="s">
        <v>56</v>
      </c>
      <c r="AA1105" s="116"/>
      <c r="AB1105" s="116"/>
      <c r="AC1105" s="116"/>
      <c r="AD1105" s="116"/>
      <c r="AE1105" s="128">
        <v>395336502</v>
      </c>
      <c r="AF1105" s="116"/>
      <c r="AG1105" s="137" t="s">
        <v>58</v>
      </c>
      <c r="AH1105" s="133">
        <v>44671</v>
      </c>
      <c r="AI1105" s="116"/>
      <c r="AJ1105" s="133">
        <v>44672</v>
      </c>
      <c r="AK1105" s="116"/>
      <c r="AL1105" s="116"/>
      <c r="AM1105" s="128" t="s">
        <v>64</v>
      </c>
      <c r="AN1105" s="116"/>
      <c r="AO1105" s="116"/>
      <c r="AP1105" s="116"/>
      <c r="AQ1105" s="116"/>
      <c r="AR1105" s="116"/>
      <c r="AS1105" s="137" t="s">
        <v>53</v>
      </c>
      <c r="AT1105" s="116"/>
      <c r="AU1105" s="123"/>
      <c r="AV1105" s="123"/>
      <c r="AW1105" s="123"/>
      <c r="AX1105" s="123"/>
      <c r="AY1105" s="123"/>
      <c r="AZ1105" s="123"/>
      <c r="BA1105" s="116"/>
      <c r="BB1105" s="116">
        <f t="shared" si="68"/>
        <v>0</v>
      </c>
      <c r="BC1105" s="116">
        <f t="shared" si="69"/>
        <v>1</v>
      </c>
      <c r="BD1105" s="116">
        <f t="shared" si="70"/>
        <v>1900</v>
      </c>
      <c r="BE1105" s="124">
        <f t="shared" si="71"/>
        <v>0.28799999999999998</v>
      </c>
    </row>
    <row r="1106" spans="1:57">
      <c r="A1106" s="116"/>
      <c r="B1106" s="116"/>
      <c r="C1106" s="128">
        <v>395093180</v>
      </c>
      <c r="D1106" s="116"/>
      <c r="E1106" s="116" t="s">
        <v>481</v>
      </c>
      <c r="F1106" s="116"/>
      <c r="G1106" s="128" t="s">
        <v>2743</v>
      </c>
      <c r="H1106" s="116"/>
      <c r="I1106" s="116"/>
      <c r="J1106" s="116"/>
      <c r="K1106" s="116" t="s">
        <v>479</v>
      </c>
      <c r="L1106" s="116" t="s">
        <v>1851</v>
      </c>
      <c r="M1106" s="116" t="s">
        <v>2712</v>
      </c>
      <c r="N1106" s="116" t="s">
        <v>2713</v>
      </c>
      <c r="O1106" s="116">
        <v>76904</v>
      </c>
      <c r="P1106" s="116"/>
      <c r="Q1106" s="116"/>
      <c r="R1106" s="116"/>
      <c r="S1106" s="116"/>
      <c r="T1106" s="128">
        <v>30397572</v>
      </c>
      <c r="U1106" s="116"/>
      <c r="V1106" s="128" t="s">
        <v>2701</v>
      </c>
      <c r="W1106" s="128">
        <v>480</v>
      </c>
      <c r="X1106" s="128">
        <v>638</v>
      </c>
      <c r="Y1106" s="128">
        <v>22</v>
      </c>
      <c r="Z1106" s="116" t="s">
        <v>56</v>
      </c>
      <c r="AA1106" s="116"/>
      <c r="AB1106" s="116"/>
      <c r="AC1106" s="116"/>
      <c r="AD1106" s="116"/>
      <c r="AE1106" s="128">
        <v>395093180</v>
      </c>
      <c r="AF1106" s="116"/>
      <c r="AG1106" s="137" t="s">
        <v>58</v>
      </c>
      <c r="AH1106" s="133">
        <v>44673</v>
      </c>
      <c r="AI1106" s="116"/>
      <c r="AJ1106" s="133">
        <v>44676</v>
      </c>
      <c r="AK1106" s="116"/>
      <c r="AL1106" s="116"/>
      <c r="AM1106" s="128" t="s">
        <v>64</v>
      </c>
      <c r="AN1106" s="116"/>
      <c r="AO1106" s="116"/>
      <c r="AP1106" s="116"/>
      <c r="AQ1106" s="116"/>
      <c r="AR1106" s="116"/>
      <c r="AS1106" s="137" t="s">
        <v>53</v>
      </c>
      <c r="AT1106" s="116"/>
      <c r="AU1106" s="123"/>
      <c r="AV1106" s="123"/>
      <c r="AW1106" s="123"/>
      <c r="AX1106" s="123"/>
      <c r="AY1106" s="123"/>
      <c r="AZ1106" s="123"/>
      <c r="BA1106" s="116"/>
      <c r="BB1106" s="116">
        <f t="shared" si="68"/>
        <v>0</v>
      </c>
      <c r="BC1106" s="116">
        <f t="shared" si="69"/>
        <v>1</v>
      </c>
      <c r="BD1106" s="116">
        <f t="shared" si="70"/>
        <v>1900</v>
      </c>
      <c r="BE1106" s="124">
        <f t="shared" si="71"/>
        <v>0.30624000000000001</v>
      </c>
    </row>
    <row r="1107" spans="1:57">
      <c r="A1107" s="116"/>
      <c r="B1107" s="116"/>
      <c r="C1107" s="128">
        <v>395093552</v>
      </c>
      <c r="D1107" s="116"/>
      <c r="E1107" s="116" t="s">
        <v>481</v>
      </c>
      <c r="F1107" s="116"/>
      <c r="G1107" s="128" t="s">
        <v>2743</v>
      </c>
      <c r="H1107" s="116"/>
      <c r="I1107" s="116"/>
      <c r="J1107" s="116"/>
      <c r="K1107" s="116" t="s">
        <v>479</v>
      </c>
      <c r="L1107" s="116" t="s">
        <v>1851</v>
      </c>
      <c r="M1107" s="116" t="s">
        <v>2712</v>
      </c>
      <c r="N1107" s="116" t="s">
        <v>2713</v>
      </c>
      <c r="O1107" s="116">
        <v>76904</v>
      </c>
      <c r="P1107" s="116"/>
      <c r="Q1107" s="116"/>
      <c r="R1107" s="116"/>
      <c r="S1107" s="116"/>
      <c r="T1107" s="128">
        <v>30397572</v>
      </c>
      <c r="U1107" s="116"/>
      <c r="V1107" s="128" t="s">
        <v>2701</v>
      </c>
      <c r="W1107" s="128">
        <v>480</v>
      </c>
      <c r="X1107" s="128">
        <v>638</v>
      </c>
      <c r="Y1107" s="128">
        <v>22</v>
      </c>
      <c r="Z1107" s="116" t="s">
        <v>56</v>
      </c>
      <c r="AA1107" s="116"/>
      <c r="AB1107" s="116"/>
      <c r="AC1107" s="116"/>
      <c r="AD1107" s="116"/>
      <c r="AE1107" s="128">
        <v>395093552</v>
      </c>
      <c r="AF1107" s="116"/>
      <c r="AG1107" s="137" t="s">
        <v>58</v>
      </c>
      <c r="AH1107" s="133">
        <v>44673</v>
      </c>
      <c r="AI1107" s="116"/>
      <c r="AJ1107" s="133">
        <v>44676</v>
      </c>
      <c r="AK1107" s="116"/>
      <c r="AL1107" s="116"/>
      <c r="AM1107" s="128" t="s">
        <v>64</v>
      </c>
      <c r="AN1107" s="116"/>
      <c r="AO1107" s="116"/>
      <c r="AP1107" s="116"/>
      <c r="AQ1107" s="116"/>
      <c r="AR1107" s="116"/>
      <c r="AS1107" s="137" t="s">
        <v>53</v>
      </c>
      <c r="AT1107" s="116"/>
      <c r="AU1107" s="123"/>
      <c r="AV1107" s="123"/>
      <c r="AW1107" s="123"/>
      <c r="AX1107" s="123"/>
      <c r="AY1107" s="123"/>
      <c r="AZ1107" s="123"/>
      <c r="BA1107" s="116"/>
      <c r="BB1107" s="116">
        <f t="shared" si="68"/>
        <v>0</v>
      </c>
      <c r="BC1107" s="116">
        <f t="shared" si="69"/>
        <v>1</v>
      </c>
      <c r="BD1107" s="116">
        <f t="shared" si="70"/>
        <v>1900</v>
      </c>
      <c r="BE1107" s="124">
        <f t="shared" si="71"/>
        <v>0.30624000000000001</v>
      </c>
    </row>
    <row r="1108" spans="1:57">
      <c r="A1108" s="116"/>
      <c r="B1108" s="116"/>
      <c r="C1108" s="128">
        <v>395093633</v>
      </c>
      <c r="D1108" s="116"/>
      <c r="E1108" s="116" t="s">
        <v>481</v>
      </c>
      <c r="F1108" s="116"/>
      <c r="G1108" s="128" t="s">
        <v>2743</v>
      </c>
      <c r="H1108" s="116"/>
      <c r="I1108" s="116"/>
      <c r="J1108" s="116"/>
      <c r="K1108" s="116" t="s">
        <v>479</v>
      </c>
      <c r="L1108" s="116" t="s">
        <v>1851</v>
      </c>
      <c r="M1108" s="116" t="s">
        <v>2712</v>
      </c>
      <c r="N1108" s="116" t="s">
        <v>2713</v>
      </c>
      <c r="O1108" s="116">
        <v>76904</v>
      </c>
      <c r="P1108" s="116"/>
      <c r="Q1108" s="116"/>
      <c r="R1108" s="116"/>
      <c r="S1108" s="116"/>
      <c r="T1108" s="128">
        <v>30397572</v>
      </c>
      <c r="U1108" s="116"/>
      <c r="V1108" s="128" t="s">
        <v>2701</v>
      </c>
      <c r="W1108" s="128">
        <v>480</v>
      </c>
      <c r="X1108" s="128">
        <v>638</v>
      </c>
      <c r="Y1108" s="128">
        <v>22</v>
      </c>
      <c r="Z1108" s="116" t="s">
        <v>56</v>
      </c>
      <c r="AA1108" s="116"/>
      <c r="AB1108" s="116"/>
      <c r="AC1108" s="116"/>
      <c r="AD1108" s="116"/>
      <c r="AE1108" s="128">
        <v>395093633</v>
      </c>
      <c r="AF1108" s="116"/>
      <c r="AG1108" s="137" t="s">
        <v>58</v>
      </c>
      <c r="AH1108" s="133">
        <v>44673</v>
      </c>
      <c r="AI1108" s="116"/>
      <c r="AJ1108" s="133">
        <v>44676</v>
      </c>
      <c r="AK1108" s="116"/>
      <c r="AL1108" s="116"/>
      <c r="AM1108" s="128" t="s">
        <v>64</v>
      </c>
      <c r="AN1108" s="116"/>
      <c r="AO1108" s="116"/>
      <c r="AP1108" s="116"/>
      <c r="AQ1108" s="116"/>
      <c r="AR1108" s="116"/>
      <c r="AS1108" s="137" t="s">
        <v>53</v>
      </c>
      <c r="AT1108" s="116"/>
      <c r="AU1108" s="123"/>
      <c r="AV1108" s="123"/>
      <c r="AW1108" s="123"/>
      <c r="AX1108" s="123"/>
      <c r="AY1108" s="123"/>
      <c r="AZ1108" s="123"/>
      <c r="BA1108" s="116"/>
      <c r="BB1108" s="116">
        <f t="shared" si="68"/>
        <v>0</v>
      </c>
      <c r="BC1108" s="116">
        <f t="shared" si="69"/>
        <v>1</v>
      </c>
      <c r="BD1108" s="116">
        <f t="shared" si="70"/>
        <v>1900</v>
      </c>
      <c r="BE1108" s="124">
        <f t="shared" si="71"/>
        <v>0.30624000000000001</v>
      </c>
    </row>
    <row r="1109" spans="1:57">
      <c r="A1109" s="116"/>
      <c r="B1109" s="116"/>
      <c r="C1109" s="128">
        <v>395094413</v>
      </c>
      <c r="D1109" s="116"/>
      <c r="E1109" s="116" t="s">
        <v>481</v>
      </c>
      <c r="F1109" s="116"/>
      <c r="G1109" s="128" t="s">
        <v>2743</v>
      </c>
      <c r="H1109" s="116"/>
      <c r="I1109" s="116"/>
      <c r="J1109" s="116"/>
      <c r="K1109" s="116" t="s">
        <v>479</v>
      </c>
      <c r="L1109" s="116" t="s">
        <v>1851</v>
      </c>
      <c r="M1109" s="116" t="s">
        <v>2712</v>
      </c>
      <c r="N1109" s="116" t="s">
        <v>2713</v>
      </c>
      <c r="O1109" s="116">
        <v>76904</v>
      </c>
      <c r="P1109" s="116"/>
      <c r="Q1109" s="116"/>
      <c r="R1109" s="116"/>
      <c r="S1109" s="116"/>
      <c r="T1109" s="128">
        <v>30397572</v>
      </c>
      <c r="U1109" s="116"/>
      <c r="V1109" s="128" t="s">
        <v>2701</v>
      </c>
      <c r="W1109" s="128">
        <v>480</v>
      </c>
      <c r="X1109" s="128">
        <v>638</v>
      </c>
      <c r="Y1109" s="128">
        <v>22</v>
      </c>
      <c r="Z1109" s="116" t="s">
        <v>56</v>
      </c>
      <c r="AA1109" s="116"/>
      <c r="AB1109" s="116"/>
      <c r="AC1109" s="116"/>
      <c r="AD1109" s="116"/>
      <c r="AE1109" s="128">
        <v>395094413</v>
      </c>
      <c r="AF1109" s="116"/>
      <c r="AG1109" s="137" t="s">
        <v>58</v>
      </c>
      <c r="AH1109" s="133">
        <v>44673</v>
      </c>
      <c r="AI1109" s="116"/>
      <c r="AJ1109" s="133">
        <v>44676</v>
      </c>
      <c r="AK1109" s="116"/>
      <c r="AL1109" s="116"/>
      <c r="AM1109" s="128" t="s">
        <v>64</v>
      </c>
      <c r="AN1109" s="116"/>
      <c r="AO1109" s="116"/>
      <c r="AP1109" s="116"/>
      <c r="AQ1109" s="116"/>
      <c r="AR1109" s="116"/>
      <c r="AS1109" s="137" t="s">
        <v>53</v>
      </c>
      <c r="AT1109" s="116"/>
      <c r="AU1109" s="123"/>
      <c r="AV1109" s="123"/>
      <c r="AW1109" s="123"/>
      <c r="AX1109" s="123"/>
      <c r="AY1109" s="123"/>
      <c r="AZ1109" s="123"/>
      <c r="BA1109" s="116"/>
      <c r="BB1109" s="116">
        <f t="shared" si="68"/>
        <v>0</v>
      </c>
      <c r="BC1109" s="116">
        <f t="shared" si="69"/>
        <v>1</v>
      </c>
      <c r="BD1109" s="116">
        <f t="shared" si="70"/>
        <v>1900</v>
      </c>
      <c r="BE1109" s="124">
        <f t="shared" si="71"/>
        <v>0.30624000000000001</v>
      </c>
    </row>
    <row r="1110" spans="1:57">
      <c r="A1110" s="116"/>
      <c r="B1110" s="116"/>
      <c r="C1110" s="128">
        <v>395095014</v>
      </c>
      <c r="D1110" s="116"/>
      <c r="E1110" s="116" t="s">
        <v>481</v>
      </c>
      <c r="F1110" s="116"/>
      <c r="G1110" s="128" t="s">
        <v>2743</v>
      </c>
      <c r="H1110" s="116"/>
      <c r="I1110" s="116"/>
      <c r="J1110" s="116"/>
      <c r="K1110" s="116" t="s">
        <v>479</v>
      </c>
      <c r="L1110" s="116" t="s">
        <v>1851</v>
      </c>
      <c r="M1110" s="116" t="s">
        <v>2712</v>
      </c>
      <c r="N1110" s="116" t="s">
        <v>2713</v>
      </c>
      <c r="O1110" s="116">
        <v>76904</v>
      </c>
      <c r="P1110" s="116"/>
      <c r="Q1110" s="116"/>
      <c r="R1110" s="116"/>
      <c r="S1110" s="116"/>
      <c r="T1110" s="128">
        <v>30397572</v>
      </c>
      <c r="U1110" s="116"/>
      <c r="V1110" s="128" t="s">
        <v>2701</v>
      </c>
      <c r="W1110" s="128">
        <v>480</v>
      </c>
      <c r="X1110" s="128">
        <v>638</v>
      </c>
      <c r="Y1110" s="128">
        <v>22</v>
      </c>
      <c r="Z1110" s="116" t="s">
        <v>56</v>
      </c>
      <c r="AA1110" s="116"/>
      <c r="AB1110" s="116"/>
      <c r="AC1110" s="116"/>
      <c r="AD1110" s="116"/>
      <c r="AE1110" s="128">
        <v>395095014</v>
      </c>
      <c r="AF1110" s="116"/>
      <c r="AG1110" s="137" t="s">
        <v>58</v>
      </c>
      <c r="AH1110" s="133">
        <v>44673</v>
      </c>
      <c r="AI1110" s="116"/>
      <c r="AJ1110" s="133">
        <v>44676</v>
      </c>
      <c r="AK1110" s="116"/>
      <c r="AL1110" s="116"/>
      <c r="AM1110" s="128" t="s">
        <v>64</v>
      </c>
      <c r="AN1110" s="116"/>
      <c r="AO1110" s="116"/>
      <c r="AP1110" s="116"/>
      <c r="AQ1110" s="116"/>
      <c r="AR1110" s="116"/>
      <c r="AS1110" s="137" t="s">
        <v>53</v>
      </c>
      <c r="AT1110" s="116"/>
      <c r="AU1110" s="123"/>
      <c r="AV1110" s="123"/>
      <c r="AW1110" s="123"/>
      <c r="AX1110" s="123"/>
      <c r="AY1110" s="123"/>
      <c r="AZ1110" s="123"/>
      <c r="BA1110" s="116"/>
      <c r="BB1110" s="116">
        <f t="shared" si="68"/>
        <v>0</v>
      </c>
      <c r="BC1110" s="116">
        <f t="shared" si="69"/>
        <v>1</v>
      </c>
      <c r="BD1110" s="116">
        <f t="shared" si="70"/>
        <v>1900</v>
      </c>
      <c r="BE1110" s="124">
        <f t="shared" si="71"/>
        <v>0.30624000000000001</v>
      </c>
    </row>
    <row r="1111" spans="1:57">
      <c r="A1111" s="116"/>
      <c r="B1111" s="116"/>
      <c r="C1111" s="128">
        <v>395095082</v>
      </c>
      <c r="D1111" s="116"/>
      <c r="E1111" s="116" t="s">
        <v>481</v>
      </c>
      <c r="F1111" s="116"/>
      <c r="G1111" s="128" t="s">
        <v>2743</v>
      </c>
      <c r="H1111" s="116"/>
      <c r="I1111" s="116"/>
      <c r="J1111" s="116"/>
      <c r="K1111" s="116" t="s">
        <v>479</v>
      </c>
      <c r="L1111" s="116" t="s">
        <v>1851</v>
      </c>
      <c r="M1111" s="116" t="s">
        <v>2712</v>
      </c>
      <c r="N1111" s="116" t="s">
        <v>2713</v>
      </c>
      <c r="O1111" s="116">
        <v>76904</v>
      </c>
      <c r="P1111" s="116"/>
      <c r="Q1111" s="116"/>
      <c r="R1111" s="116"/>
      <c r="S1111" s="116"/>
      <c r="T1111" s="128">
        <v>30397572</v>
      </c>
      <c r="U1111" s="116"/>
      <c r="V1111" s="128" t="s">
        <v>2701</v>
      </c>
      <c r="W1111" s="128">
        <v>480</v>
      </c>
      <c r="X1111" s="128">
        <v>638</v>
      </c>
      <c r="Y1111" s="128">
        <v>22</v>
      </c>
      <c r="Z1111" s="116" t="s">
        <v>56</v>
      </c>
      <c r="AA1111" s="116"/>
      <c r="AB1111" s="116"/>
      <c r="AC1111" s="116"/>
      <c r="AD1111" s="116"/>
      <c r="AE1111" s="128">
        <v>395095082</v>
      </c>
      <c r="AF1111" s="116"/>
      <c r="AG1111" s="137" t="s">
        <v>58</v>
      </c>
      <c r="AH1111" s="133">
        <v>44673</v>
      </c>
      <c r="AI1111" s="116"/>
      <c r="AJ1111" s="133">
        <v>44676</v>
      </c>
      <c r="AK1111" s="116"/>
      <c r="AL1111" s="116"/>
      <c r="AM1111" s="128" t="s">
        <v>64</v>
      </c>
      <c r="AN1111" s="116"/>
      <c r="AO1111" s="116"/>
      <c r="AP1111" s="116"/>
      <c r="AQ1111" s="116"/>
      <c r="AR1111" s="116"/>
      <c r="AS1111" s="137" t="s">
        <v>53</v>
      </c>
      <c r="AT1111" s="116"/>
      <c r="AU1111" s="123"/>
      <c r="AV1111" s="123"/>
      <c r="AW1111" s="123"/>
      <c r="AX1111" s="123"/>
      <c r="AY1111" s="123"/>
      <c r="AZ1111" s="123"/>
      <c r="BA1111" s="116"/>
      <c r="BB1111" s="116">
        <f t="shared" si="68"/>
        <v>0</v>
      </c>
      <c r="BC1111" s="116">
        <f t="shared" si="69"/>
        <v>1</v>
      </c>
      <c r="BD1111" s="116">
        <f t="shared" si="70"/>
        <v>1900</v>
      </c>
      <c r="BE1111" s="124">
        <f t="shared" si="71"/>
        <v>0.30624000000000001</v>
      </c>
    </row>
    <row r="1112" spans="1:57">
      <c r="A1112" s="116"/>
      <c r="B1112" s="116"/>
      <c r="C1112" s="128">
        <v>395095247</v>
      </c>
      <c r="D1112" s="116"/>
      <c r="E1112" s="116" t="s">
        <v>481</v>
      </c>
      <c r="F1112" s="116"/>
      <c r="G1112" s="128" t="s">
        <v>2743</v>
      </c>
      <c r="H1112" s="116"/>
      <c r="I1112" s="116"/>
      <c r="J1112" s="116"/>
      <c r="K1112" s="116" t="s">
        <v>479</v>
      </c>
      <c r="L1112" s="116" t="s">
        <v>1851</v>
      </c>
      <c r="M1112" s="116" t="s">
        <v>2712</v>
      </c>
      <c r="N1112" s="116" t="s">
        <v>2713</v>
      </c>
      <c r="O1112" s="116">
        <v>76904</v>
      </c>
      <c r="P1112" s="116"/>
      <c r="Q1112" s="116"/>
      <c r="R1112" s="116"/>
      <c r="S1112" s="116"/>
      <c r="T1112" s="128">
        <v>30397572</v>
      </c>
      <c r="U1112" s="116"/>
      <c r="V1112" s="128" t="s">
        <v>2701</v>
      </c>
      <c r="W1112" s="128">
        <v>480</v>
      </c>
      <c r="X1112" s="128">
        <v>638</v>
      </c>
      <c r="Y1112" s="128">
        <v>22</v>
      </c>
      <c r="Z1112" s="116" t="s">
        <v>56</v>
      </c>
      <c r="AA1112" s="116"/>
      <c r="AB1112" s="116"/>
      <c r="AC1112" s="116"/>
      <c r="AD1112" s="116"/>
      <c r="AE1112" s="128">
        <v>395095247</v>
      </c>
      <c r="AF1112" s="116"/>
      <c r="AG1112" s="137" t="s">
        <v>58</v>
      </c>
      <c r="AH1112" s="133">
        <v>44673</v>
      </c>
      <c r="AI1112" s="116"/>
      <c r="AJ1112" s="133">
        <v>44676</v>
      </c>
      <c r="AK1112" s="116"/>
      <c r="AL1112" s="116"/>
      <c r="AM1112" s="128" t="s">
        <v>64</v>
      </c>
      <c r="AN1112" s="116"/>
      <c r="AO1112" s="116"/>
      <c r="AP1112" s="116"/>
      <c r="AQ1112" s="116"/>
      <c r="AR1112" s="116"/>
      <c r="AS1112" s="137" t="s">
        <v>53</v>
      </c>
      <c r="AT1112" s="116"/>
      <c r="AU1112" s="123"/>
      <c r="AV1112" s="123"/>
      <c r="AW1112" s="123"/>
      <c r="AX1112" s="123"/>
      <c r="AY1112" s="123"/>
      <c r="AZ1112" s="123"/>
      <c r="BA1112" s="116"/>
      <c r="BB1112" s="116">
        <f t="shared" si="68"/>
        <v>0</v>
      </c>
      <c r="BC1112" s="116">
        <f t="shared" si="69"/>
        <v>1</v>
      </c>
      <c r="BD1112" s="116">
        <f t="shared" si="70"/>
        <v>1900</v>
      </c>
      <c r="BE1112" s="124">
        <f t="shared" si="71"/>
        <v>0.30624000000000001</v>
      </c>
    </row>
    <row r="1113" spans="1:57">
      <c r="A1113" s="116"/>
      <c r="B1113" s="116"/>
      <c r="C1113" s="128">
        <v>395095288</v>
      </c>
      <c r="D1113" s="116"/>
      <c r="E1113" s="116" t="s">
        <v>481</v>
      </c>
      <c r="F1113" s="116"/>
      <c r="G1113" s="128" t="s">
        <v>2743</v>
      </c>
      <c r="H1113" s="116"/>
      <c r="I1113" s="116"/>
      <c r="J1113" s="116"/>
      <c r="K1113" s="116" t="s">
        <v>479</v>
      </c>
      <c r="L1113" s="116" t="s">
        <v>1851</v>
      </c>
      <c r="M1113" s="116" t="s">
        <v>2712</v>
      </c>
      <c r="N1113" s="116" t="s">
        <v>2713</v>
      </c>
      <c r="O1113" s="116">
        <v>76904</v>
      </c>
      <c r="P1113" s="116"/>
      <c r="Q1113" s="116"/>
      <c r="R1113" s="116"/>
      <c r="S1113" s="116"/>
      <c r="T1113" s="128">
        <v>30397572</v>
      </c>
      <c r="U1113" s="116"/>
      <c r="V1113" s="128" t="s">
        <v>2701</v>
      </c>
      <c r="W1113" s="128">
        <v>480</v>
      </c>
      <c r="X1113" s="128">
        <v>638</v>
      </c>
      <c r="Y1113" s="128">
        <v>22</v>
      </c>
      <c r="Z1113" s="116" t="s">
        <v>56</v>
      </c>
      <c r="AA1113" s="116"/>
      <c r="AB1113" s="116"/>
      <c r="AC1113" s="116"/>
      <c r="AD1113" s="116"/>
      <c r="AE1113" s="128">
        <v>395095288</v>
      </c>
      <c r="AF1113" s="116"/>
      <c r="AG1113" s="137" t="s">
        <v>58</v>
      </c>
      <c r="AH1113" s="133">
        <v>44673</v>
      </c>
      <c r="AI1113" s="116"/>
      <c r="AJ1113" s="133">
        <v>44676</v>
      </c>
      <c r="AK1113" s="116"/>
      <c r="AL1113" s="116"/>
      <c r="AM1113" s="128" t="s">
        <v>64</v>
      </c>
      <c r="AN1113" s="116"/>
      <c r="AO1113" s="116"/>
      <c r="AP1113" s="116"/>
      <c r="AQ1113" s="116"/>
      <c r="AR1113" s="116"/>
      <c r="AS1113" s="137" t="s">
        <v>53</v>
      </c>
      <c r="AT1113" s="116"/>
      <c r="AU1113" s="123"/>
      <c r="AV1113" s="123"/>
      <c r="AW1113" s="123"/>
      <c r="AX1113" s="123"/>
      <c r="AY1113" s="123"/>
      <c r="AZ1113" s="123"/>
      <c r="BA1113" s="116"/>
      <c r="BB1113" s="116">
        <f t="shared" si="68"/>
        <v>0</v>
      </c>
      <c r="BC1113" s="116">
        <f t="shared" si="69"/>
        <v>1</v>
      </c>
      <c r="BD1113" s="116">
        <f t="shared" si="70"/>
        <v>1900</v>
      </c>
      <c r="BE1113" s="124">
        <f t="shared" si="71"/>
        <v>0.30624000000000001</v>
      </c>
    </row>
    <row r="1114" spans="1:57">
      <c r="A1114" s="116"/>
      <c r="B1114" s="116"/>
      <c r="C1114" s="137">
        <v>394992454</v>
      </c>
      <c r="D1114" s="116"/>
      <c r="E1114" s="116" t="s">
        <v>481</v>
      </c>
      <c r="F1114" s="116"/>
      <c r="G1114" s="137" t="s">
        <v>2743</v>
      </c>
      <c r="H1114" s="116"/>
      <c r="I1114" s="116"/>
      <c r="J1114" s="116"/>
      <c r="K1114" s="116" t="s">
        <v>479</v>
      </c>
      <c r="L1114" s="116" t="s">
        <v>1851</v>
      </c>
      <c r="M1114" s="116" t="s">
        <v>2712</v>
      </c>
      <c r="N1114" s="116" t="s">
        <v>2713</v>
      </c>
      <c r="O1114" s="116">
        <v>76904</v>
      </c>
      <c r="P1114" s="116"/>
      <c r="Q1114" s="116"/>
      <c r="R1114" s="116"/>
      <c r="S1114" s="116"/>
      <c r="T1114" s="137">
        <v>30397572</v>
      </c>
      <c r="U1114" s="116"/>
      <c r="V1114" s="137" t="s">
        <v>2701</v>
      </c>
      <c r="W1114" s="137">
        <v>480</v>
      </c>
      <c r="X1114" s="137">
        <v>638</v>
      </c>
      <c r="Y1114" s="137">
        <v>22</v>
      </c>
      <c r="Z1114" s="116" t="s">
        <v>56</v>
      </c>
      <c r="AA1114" s="116"/>
      <c r="AB1114" s="116"/>
      <c r="AC1114" s="116"/>
      <c r="AD1114" s="116"/>
      <c r="AE1114" s="137">
        <v>394992454</v>
      </c>
      <c r="AF1114" s="116"/>
      <c r="AG1114" s="137" t="s">
        <v>58</v>
      </c>
      <c r="AH1114" s="136">
        <v>44676</v>
      </c>
      <c r="AI1114" s="116"/>
      <c r="AJ1114" s="136">
        <v>44677</v>
      </c>
      <c r="AK1114" s="116"/>
      <c r="AL1114" s="116"/>
      <c r="AM1114" s="137" t="s">
        <v>64</v>
      </c>
      <c r="AN1114" s="116"/>
      <c r="AO1114" s="116"/>
      <c r="AP1114" s="116"/>
      <c r="AQ1114" s="116"/>
      <c r="AR1114" s="116"/>
      <c r="AS1114" s="137" t="s">
        <v>53</v>
      </c>
      <c r="AT1114" s="116"/>
      <c r="AU1114" s="123"/>
      <c r="AV1114" s="123"/>
      <c r="AW1114" s="123"/>
      <c r="AX1114" s="123"/>
      <c r="AY1114" s="123"/>
      <c r="AZ1114" s="123"/>
      <c r="BA1114" s="116"/>
      <c r="BB1114" s="116">
        <f t="shared" si="68"/>
        <v>0</v>
      </c>
      <c r="BC1114" s="116">
        <f t="shared" si="69"/>
        <v>1</v>
      </c>
      <c r="BD1114" s="116">
        <f t="shared" si="70"/>
        <v>1900</v>
      </c>
      <c r="BE1114" s="124">
        <f t="shared" si="71"/>
        <v>0.30624000000000001</v>
      </c>
    </row>
    <row r="1115" spans="1:57">
      <c r="A1115" s="116"/>
      <c r="B1115" s="116"/>
      <c r="C1115" s="137">
        <v>395002047</v>
      </c>
      <c r="D1115" s="116"/>
      <c r="E1115" s="116" t="s">
        <v>481</v>
      </c>
      <c r="F1115" s="116"/>
      <c r="G1115" s="137" t="s">
        <v>2697</v>
      </c>
      <c r="H1115" s="116"/>
      <c r="I1115" s="116"/>
      <c r="J1115" s="116"/>
      <c r="K1115" s="116" t="s">
        <v>479</v>
      </c>
      <c r="L1115" s="116" t="s">
        <v>1851</v>
      </c>
      <c r="M1115" s="116" t="s">
        <v>2712</v>
      </c>
      <c r="N1115" s="116" t="s">
        <v>2713</v>
      </c>
      <c r="O1115" s="116">
        <v>76904</v>
      </c>
      <c r="P1115" s="116"/>
      <c r="Q1115" s="116"/>
      <c r="R1115" s="116"/>
      <c r="S1115" s="116"/>
      <c r="T1115" s="137">
        <v>30397572</v>
      </c>
      <c r="U1115" s="116"/>
      <c r="V1115" s="137" t="s">
        <v>2701</v>
      </c>
      <c r="W1115" s="137">
        <v>480</v>
      </c>
      <c r="X1115" s="137">
        <v>638</v>
      </c>
      <c r="Y1115" s="137">
        <v>22</v>
      </c>
      <c r="Z1115" s="116" t="s">
        <v>56</v>
      </c>
      <c r="AA1115" s="116"/>
      <c r="AB1115" s="116"/>
      <c r="AC1115" s="116"/>
      <c r="AD1115" s="116"/>
      <c r="AE1115" s="137">
        <v>395002047</v>
      </c>
      <c r="AF1115" s="116"/>
      <c r="AG1115" s="137" t="s">
        <v>58</v>
      </c>
      <c r="AH1115" s="136">
        <v>44676</v>
      </c>
      <c r="AI1115" s="116"/>
      <c r="AJ1115" s="136">
        <v>44677</v>
      </c>
      <c r="AK1115" s="116"/>
      <c r="AL1115" s="116"/>
      <c r="AM1115" s="137" t="s">
        <v>64</v>
      </c>
      <c r="AN1115" s="116"/>
      <c r="AO1115" s="116"/>
      <c r="AP1115" s="116"/>
      <c r="AQ1115" s="116"/>
      <c r="AR1115" s="116"/>
      <c r="AS1115" s="137" t="s">
        <v>53</v>
      </c>
      <c r="AT1115" s="116"/>
      <c r="AU1115" s="123"/>
      <c r="AV1115" s="123"/>
      <c r="AW1115" s="123"/>
      <c r="AX1115" s="123"/>
      <c r="AY1115" s="123"/>
      <c r="AZ1115" s="123"/>
      <c r="BA1115" s="116"/>
      <c r="BB1115" s="116">
        <f t="shared" si="68"/>
        <v>0</v>
      </c>
      <c r="BC1115" s="116">
        <f t="shared" si="69"/>
        <v>1</v>
      </c>
      <c r="BD1115" s="116">
        <f t="shared" si="70"/>
        <v>1900</v>
      </c>
      <c r="BE1115" s="124">
        <f t="shared" si="71"/>
        <v>0.30624000000000001</v>
      </c>
    </row>
    <row r="1116" spans="1:57">
      <c r="A1116" s="116"/>
      <c r="B1116" s="116"/>
      <c r="C1116" s="137">
        <v>395002212</v>
      </c>
      <c r="D1116" s="116"/>
      <c r="E1116" s="116" t="s">
        <v>481</v>
      </c>
      <c r="F1116" s="116"/>
      <c r="G1116" s="137" t="s">
        <v>2697</v>
      </c>
      <c r="H1116" s="116"/>
      <c r="I1116" s="116"/>
      <c r="J1116" s="116"/>
      <c r="K1116" s="116" t="s">
        <v>479</v>
      </c>
      <c r="L1116" s="116" t="s">
        <v>1851</v>
      </c>
      <c r="M1116" s="116" t="s">
        <v>2712</v>
      </c>
      <c r="N1116" s="116" t="s">
        <v>2713</v>
      </c>
      <c r="O1116" s="116">
        <v>76904</v>
      </c>
      <c r="P1116" s="116"/>
      <c r="Q1116" s="116"/>
      <c r="R1116" s="116"/>
      <c r="S1116" s="116"/>
      <c r="T1116" s="137">
        <v>30397572</v>
      </c>
      <c r="U1116" s="116"/>
      <c r="V1116" s="137" t="s">
        <v>2701</v>
      </c>
      <c r="W1116" s="137">
        <v>480</v>
      </c>
      <c r="X1116" s="137">
        <v>638</v>
      </c>
      <c r="Y1116" s="137">
        <v>22</v>
      </c>
      <c r="Z1116" s="116" t="s">
        <v>56</v>
      </c>
      <c r="AA1116" s="116"/>
      <c r="AB1116" s="116"/>
      <c r="AC1116" s="116"/>
      <c r="AD1116" s="116"/>
      <c r="AE1116" s="137">
        <v>395002212</v>
      </c>
      <c r="AF1116" s="116"/>
      <c r="AG1116" s="137" t="s">
        <v>58</v>
      </c>
      <c r="AH1116" s="136">
        <v>44676</v>
      </c>
      <c r="AI1116" s="116"/>
      <c r="AJ1116" s="136">
        <v>44677</v>
      </c>
      <c r="AK1116" s="116"/>
      <c r="AL1116" s="116"/>
      <c r="AM1116" s="137" t="s">
        <v>64</v>
      </c>
      <c r="AN1116" s="116"/>
      <c r="AO1116" s="116"/>
      <c r="AP1116" s="116"/>
      <c r="AQ1116" s="116"/>
      <c r="AR1116" s="116"/>
      <c r="AS1116" s="137" t="s">
        <v>53</v>
      </c>
      <c r="AT1116" s="116"/>
      <c r="AU1116" s="123"/>
      <c r="AV1116" s="123"/>
      <c r="AW1116" s="123"/>
      <c r="AX1116" s="123"/>
      <c r="AY1116" s="123"/>
      <c r="AZ1116" s="123"/>
      <c r="BA1116" s="116"/>
      <c r="BB1116" s="116">
        <f t="shared" si="68"/>
        <v>0</v>
      </c>
      <c r="BC1116" s="116">
        <f t="shared" si="69"/>
        <v>1</v>
      </c>
      <c r="BD1116" s="116">
        <f t="shared" si="70"/>
        <v>1900</v>
      </c>
      <c r="BE1116" s="124">
        <f t="shared" si="71"/>
        <v>0.30624000000000001</v>
      </c>
    </row>
    <row r="1117" spans="1:57">
      <c r="A1117" s="116"/>
      <c r="B1117" s="116"/>
      <c r="C1117" s="137">
        <v>395002493</v>
      </c>
      <c r="D1117" s="116"/>
      <c r="E1117" s="116" t="s">
        <v>481</v>
      </c>
      <c r="F1117" s="116"/>
      <c r="G1117" s="137" t="s">
        <v>2697</v>
      </c>
      <c r="H1117" s="116"/>
      <c r="I1117" s="116"/>
      <c r="J1117" s="116"/>
      <c r="K1117" s="116" t="s">
        <v>479</v>
      </c>
      <c r="L1117" s="116" t="s">
        <v>1851</v>
      </c>
      <c r="M1117" s="116" t="s">
        <v>2712</v>
      </c>
      <c r="N1117" s="116" t="s">
        <v>2713</v>
      </c>
      <c r="O1117" s="116">
        <v>76904</v>
      </c>
      <c r="P1117" s="116"/>
      <c r="Q1117" s="116"/>
      <c r="R1117" s="116"/>
      <c r="S1117" s="116"/>
      <c r="T1117" s="137">
        <v>30397572</v>
      </c>
      <c r="U1117" s="116"/>
      <c r="V1117" s="137" t="s">
        <v>2701</v>
      </c>
      <c r="W1117" s="137">
        <v>480</v>
      </c>
      <c r="X1117" s="137">
        <v>638</v>
      </c>
      <c r="Y1117" s="137">
        <v>22</v>
      </c>
      <c r="Z1117" s="116" t="s">
        <v>56</v>
      </c>
      <c r="AA1117" s="116"/>
      <c r="AB1117" s="116"/>
      <c r="AC1117" s="116"/>
      <c r="AD1117" s="116"/>
      <c r="AE1117" s="137">
        <v>395002493</v>
      </c>
      <c r="AF1117" s="116"/>
      <c r="AG1117" s="137" t="s">
        <v>58</v>
      </c>
      <c r="AH1117" s="136">
        <v>44676</v>
      </c>
      <c r="AI1117" s="116"/>
      <c r="AJ1117" s="136">
        <v>44677</v>
      </c>
      <c r="AK1117" s="116"/>
      <c r="AL1117" s="116"/>
      <c r="AM1117" s="137" t="s">
        <v>64</v>
      </c>
      <c r="AN1117" s="116"/>
      <c r="AO1117" s="116"/>
      <c r="AP1117" s="116"/>
      <c r="AQ1117" s="116"/>
      <c r="AR1117" s="116"/>
      <c r="AS1117" s="137" t="s">
        <v>53</v>
      </c>
      <c r="AT1117" s="116"/>
      <c r="AU1117" s="123"/>
      <c r="AV1117" s="123"/>
      <c r="AW1117" s="123"/>
      <c r="AX1117" s="123"/>
      <c r="AY1117" s="123"/>
      <c r="AZ1117" s="123"/>
      <c r="BA1117" s="116"/>
      <c r="BB1117" s="116">
        <f t="shared" si="68"/>
        <v>0</v>
      </c>
      <c r="BC1117" s="116">
        <f t="shared" si="69"/>
        <v>1</v>
      </c>
      <c r="BD1117" s="116">
        <f t="shared" si="70"/>
        <v>1900</v>
      </c>
      <c r="BE1117" s="124">
        <f t="shared" si="71"/>
        <v>0.30624000000000001</v>
      </c>
    </row>
    <row r="1118" spans="1:57">
      <c r="A1118" s="116"/>
      <c r="B1118" s="116"/>
      <c r="C1118" s="137">
        <v>395002569</v>
      </c>
      <c r="D1118" s="116"/>
      <c r="E1118" s="116" t="s">
        <v>481</v>
      </c>
      <c r="F1118" s="116"/>
      <c r="G1118" s="137" t="s">
        <v>2697</v>
      </c>
      <c r="H1118" s="116"/>
      <c r="I1118" s="116"/>
      <c r="J1118" s="116"/>
      <c r="K1118" s="116" t="s">
        <v>479</v>
      </c>
      <c r="L1118" s="116" t="s">
        <v>1851</v>
      </c>
      <c r="M1118" s="116" t="s">
        <v>2712</v>
      </c>
      <c r="N1118" s="116" t="s">
        <v>2713</v>
      </c>
      <c r="O1118" s="116">
        <v>76904</v>
      </c>
      <c r="P1118" s="116"/>
      <c r="Q1118" s="116"/>
      <c r="R1118" s="116"/>
      <c r="S1118" s="116"/>
      <c r="T1118" s="137">
        <v>30397572</v>
      </c>
      <c r="U1118" s="116"/>
      <c r="V1118" s="137" t="s">
        <v>2701</v>
      </c>
      <c r="W1118" s="137">
        <v>480</v>
      </c>
      <c r="X1118" s="137">
        <v>638</v>
      </c>
      <c r="Y1118" s="137">
        <v>22</v>
      </c>
      <c r="Z1118" s="116" t="s">
        <v>56</v>
      </c>
      <c r="AA1118" s="116"/>
      <c r="AB1118" s="116"/>
      <c r="AC1118" s="116"/>
      <c r="AD1118" s="116"/>
      <c r="AE1118" s="137">
        <v>395002569</v>
      </c>
      <c r="AF1118" s="116"/>
      <c r="AG1118" s="137" t="s">
        <v>58</v>
      </c>
      <c r="AH1118" s="136">
        <v>44676</v>
      </c>
      <c r="AI1118" s="116"/>
      <c r="AJ1118" s="136">
        <v>44677</v>
      </c>
      <c r="AK1118" s="116"/>
      <c r="AL1118" s="116"/>
      <c r="AM1118" s="137" t="s">
        <v>64</v>
      </c>
      <c r="AN1118" s="116"/>
      <c r="AO1118" s="116"/>
      <c r="AP1118" s="116"/>
      <c r="AQ1118" s="116"/>
      <c r="AR1118" s="116"/>
      <c r="AS1118" s="137" t="s">
        <v>53</v>
      </c>
      <c r="AT1118" s="116"/>
      <c r="AU1118" s="123"/>
      <c r="AV1118" s="123"/>
      <c r="AW1118" s="123"/>
      <c r="AX1118" s="123"/>
      <c r="AY1118" s="123"/>
      <c r="AZ1118" s="123"/>
      <c r="BA1118" s="116"/>
      <c r="BB1118" s="116">
        <f t="shared" si="68"/>
        <v>0</v>
      </c>
      <c r="BC1118" s="116">
        <f t="shared" si="69"/>
        <v>1</v>
      </c>
      <c r="BD1118" s="116">
        <f t="shared" si="70"/>
        <v>1900</v>
      </c>
      <c r="BE1118" s="124">
        <f t="shared" si="71"/>
        <v>0.30624000000000001</v>
      </c>
    </row>
    <row r="1119" spans="1:57">
      <c r="A1119" s="116"/>
      <c r="B1119" s="116"/>
      <c r="C1119" s="137">
        <v>395002628</v>
      </c>
      <c r="D1119" s="116"/>
      <c r="E1119" s="116" t="s">
        <v>481</v>
      </c>
      <c r="F1119" s="116"/>
      <c r="G1119" s="137" t="s">
        <v>2697</v>
      </c>
      <c r="H1119" s="116"/>
      <c r="I1119" s="116"/>
      <c r="J1119" s="116"/>
      <c r="K1119" s="116" t="s">
        <v>479</v>
      </c>
      <c r="L1119" s="116" t="s">
        <v>1851</v>
      </c>
      <c r="M1119" s="116" t="s">
        <v>2712</v>
      </c>
      <c r="N1119" s="116" t="s">
        <v>2713</v>
      </c>
      <c r="O1119" s="116">
        <v>76904</v>
      </c>
      <c r="P1119" s="116"/>
      <c r="Q1119" s="116"/>
      <c r="R1119" s="116"/>
      <c r="S1119" s="116"/>
      <c r="T1119" s="137">
        <v>30397572</v>
      </c>
      <c r="U1119" s="116"/>
      <c r="V1119" s="137" t="s">
        <v>2701</v>
      </c>
      <c r="W1119" s="137">
        <v>480</v>
      </c>
      <c r="X1119" s="137">
        <v>638</v>
      </c>
      <c r="Y1119" s="137">
        <v>22</v>
      </c>
      <c r="Z1119" s="116" t="s">
        <v>56</v>
      </c>
      <c r="AA1119" s="116"/>
      <c r="AB1119" s="116"/>
      <c r="AC1119" s="116"/>
      <c r="AD1119" s="116"/>
      <c r="AE1119" s="137">
        <v>395002628</v>
      </c>
      <c r="AF1119" s="116"/>
      <c r="AG1119" s="137" t="s">
        <v>58</v>
      </c>
      <c r="AH1119" s="136">
        <v>44676</v>
      </c>
      <c r="AI1119" s="116"/>
      <c r="AJ1119" s="136">
        <v>44677</v>
      </c>
      <c r="AK1119" s="116"/>
      <c r="AL1119" s="116"/>
      <c r="AM1119" s="137" t="s">
        <v>64</v>
      </c>
      <c r="AN1119" s="116"/>
      <c r="AO1119" s="116"/>
      <c r="AP1119" s="116"/>
      <c r="AQ1119" s="116"/>
      <c r="AR1119" s="116"/>
      <c r="AS1119" s="137" t="s">
        <v>53</v>
      </c>
      <c r="AT1119" s="116"/>
      <c r="AU1119" s="123"/>
      <c r="AV1119" s="123"/>
      <c r="AW1119" s="123"/>
      <c r="AX1119" s="123"/>
      <c r="AY1119" s="123"/>
      <c r="AZ1119" s="123"/>
      <c r="BA1119" s="116"/>
      <c r="BB1119" s="116">
        <f t="shared" si="68"/>
        <v>0</v>
      </c>
      <c r="BC1119" s="116">
        <f t="shared" si="69"/>
        <v>1</v>
      </c>
      <c r="BD1119" s="116">
        <f t="shared" si="70"/>
        <v>1900</v>
      </c>
      <c r="BE1119" s="124">
        <f t="shared" si="71"/>
        <v>0.30624000000000001</v>
      </c>
    </row>
    <row r="1120" spans="1:57">
      <c r="A1120" s="116"/>
      <c r="B1120" s="116"/>
      <c r="C1120" s="137">
        <v>395002713</v>
      </c>
      <c r="D1120" s="116"/>
      <c r="E1120" s="116" t="s">
        <v>481</v>
      </c>
      <c r="F1120" s="116"/>
      <c r="G1120" s="137" t="s">
        <v>2697</v>
      </c>
      <c r="H1120" s="116"/>
      <c r="I1120" s="116"/>
      <c r="J1120" s="116"/>
      <c r="K1120" s="116" t="s">
        <v>479</v>
      </c>
      <c r="L1120" s="116" t="s">
        <v>1851</v>
      </c>
      <c r="M1120" s="116" t="s">
        <v>2712</v>
      </c>
      <c r="N1120" s="116" t="s">
        <v>2713</v>
      </c>
      <c r="O1120" s="116">
        <v>76904</v>
      </c>
      <c r="P1120" s="116"/>
      <c r="Q1120" s="116"/>
      <c r="R1120" s="116"/>
      <c r="S1120" s="116"/>
      <c r="T1120" s="137">
        <v>30397572</v>
      </c>
      <c r="U1120" s="116"/>
      <c r="V1120" s="137" t="s">
        <v>2701</v>
      </c>
      <c r="W1120" s="137">
        <v>480</v>
      </c>
      <c r="X1120" s="137">
        <v>638</v>
      </c>
      <c r="Y1120" s="137">
        <v>22</v>
      </c>
      <c r="Z1120" s="116" t="s">
        <v>56</v>
      </c>
      <c r="AA1120" s="116"/>
      <c r="AB1120" s="116"/>
      <c r="AC1120" s="116"/>
      <c r="AD1120" s="116"/>
      <c r="AE1120" s="137">
        <v>395002713</v>
      </c>
      <c r="AF1120" s="116"/>
      <c r="AG1120" s="137" t="s">
        <v>58</v>
      </c>
      <c r="AH1120" s="136">
        <v>44676</v>
      </c>
      <c r="AI1120" s="116"/>
      <c r="AJ1120" s="136">
        <v>44677</v>
      </c>
      <c r="AK1120" s="116"/>
      <c r="AL1120" s="116"/>
      <c r="AM1120" s="137" t="s">
        <v>64</v>
      </c>
      <c r="AN1120" s="116"/>
      <c r="AO1120" s="116"/>
      <c r="AP1120" s="116"/>
      <c r="AQ1120" s="116"/>
      <c r="AR1120" s="116"/>
      <c r="AS1120" s="137" t="s">
        <v>53</v>
      </c>
      <c r="AT1120" s="116"/>
      <c r="AU1120" s="123"/>
      <c r="AV1120" s="123"/>
      <c r="AW1120" s="123"/>
      <c r="AX1120" s="123"/>
      <c r="AY1120" s="123"/>
      <c r="AZ1120" s="123"/>
      <c r="BA1120" s="116"/>
      <c r="BB1120" s="116">
        <f t="shared" si="68"/>
        <v>0</v>
      </c>
      <c r="BC1120" s="116">
        <f t="shared" si="69"/>
        <v>1</v>
      </c>
      <c r="BD1120" s="116">
        <f t="shared" si="70"/>
        <v>1900</v>
      </c>
      <c r="BE1120" s="124">
        <f t="shared" si="71"/>
        <v>0.30624000000000001</v>
      </c>
    </row>
    <row r="1121" spans="1:57">
      <c r="A1121" s="116"/>
      <c r="B1121" s="116"/>
      <c r="C1121" s="137">
        <v>395002751</v>
      </c>
      <c r="D1121" s="116"/>
      <c r="E1121" s="116" t="s">
        <v>481</v>
      </c>
      <c r="F1121" s="116"/>
      <c r="G1121" s="137" t="s">
        <v>2697</v>
      </c>
      <c r="H1121" s="116"/>
      <c r="I1121" s="116"/>
      <c r="J1121" s="116"/>
      <c r="K1121" s="116" t="s">
        <v>479</v>
      </c>
      <c r="L1121" s="116" t="s">
        <v>1851</v>
      </c>
      <c r="M1121" s="116" t="s">
        <v>2712</v>
      </c>
      <c r="N1121" s="116" t="s">
        <v>2713</v>
      </c>
      <c r="O1121" s="116">
        <v>76904</v>
      </c>
      <c r="P1121" s="116"/>
      <c r="Q1121" s="116"/>
      <c r="R1121" s="116"/>
      <c r="S1121" s="116"/>
      <c r="T1121" s="137">
        <v>30397572</v>
      </c>
      <c r="U1121" s="116"/>
      <c r="V1121" s="137" t="s">
        <v>2701</v>
      </c>
      <c r="W1121" s="137">
        <v>480</v>
      </c>
      <c r="X1121" s="137">
        <v>638</v>
      </c>
      <c r="Y1121" s="137">
        <v>22</v>
      </c>
      <c r="Z1121" s="116" t="s">
        <v>56</v>
      </c>
      <c r="AA1121" s="116"/>
      <c r="AB1121" s="116"/>
      <c r="AC1121" s="116"/>
      <c r="AD1121" s="116"/>
      <c r="AE1121" s="137">
        <v>395002751</v>
      </c>
      <c r="AF1121" s="116"/>
      <c r="AG1121" s="137" t="s">
        <v>58</v>
      </c>
      <c r="AH1121" s="136">
        <v>44676</v>
      </c>
      <c r="AI1121" s="116"/>
      <c r="AJ1121" s="136">
        <v>44677</v>
      </c>
      <c r="AK1121" s="116"/>
      <c r="AL1121" s="116"/>
      <c r="AM1121" s="137" t="s">
        <v>64</v>
      </c>
      <c r="AN1121" s="116"/>
      <c r="AO1121" s="116"/>
      <c r="AP1121" s="116"/>
      <c r="AQ1121" s="116"/>
      <c r="AR1121" s="116"/>
      <c r="AS1121" s="137" t="s">
        <v>53</v>
      </c>
      <c r="AT1121" s="116"/>
      <c r="AU1121" s="123"/>
      <c r="AV1121" s="123"/>
      <c r="AW1121" s="123"/>
      <c r="AX1121" s="123"/>
      <c r="AY1121" s="123"/>
      <c r="AZ1121" s="123"/>
      <c r="BA1121" s="116"/>
      <c r="BB1121" s="116">
        <f t="shared" si="68"/>
        <v>0</v>
      </c>
      <c r="BC1121" s="116">
        <f t="shared" si="69"/>
        <v>1</v>
      </c>
      <c r="BD1121" s="116">
        <f t="shared" si="70"/>
        <v>1900</v>
      </c>
      <c r="BE1121" s="124">
        <f t="shared" si="71"/>
        <v>0.30624000000000001</v>
      </c>
    </row>
    <row r="1122" spans="1:57">
      <c r="A1122" s="116"/>
      <c r="B1122" s="116"/>
      <c r="C1122" s="137">
        <v>395002948</v>
      </c>
      <c r="D1122" s="116"/>
      <c r="E1122" s="116" t="s">
        <v>481</v>
      </c>
      <c r="F1122" s="116"/>
      <c r="G1122" s="137" t="s">
        <v>2697</v>
      </c>
      <c r="H1122" s="116"/>
      <c r="I1122" s="116"/>
      <c r="J1122" s="116"/>
      <c r="K1122" s="116" t="s">
        <v>479</v>
      </c>
      <c r="L1122" s="116" t="s">
        <v>1851</v>
      </c>
      <c r="M1122" s="116" t="s">
        <v>2712</v>
      </c>
      <c r="N1122" s="116" t="s">
        <v>2713</v>
      </c>
      <c r="O1122" s="116">
        <v>76904</v>
      </c>
      <c r="P1122" s="116"/>
      <c r="Q1122" s="116"/>
      <c r="R1122" s="116"/>
      <c r="S1122" s="116"/>
      <c r="T1122" s="137">
        <v>30397572</v>
      </c>
      <c r="U1122" s="116"/>
      <c r="V1122" s="137" t="s">
        <v>2701</v>
      </c>
      <c r="W1122" s="137">
        <v>480</v>
      </c>
      <c r="X1122" s="137">
        <v>638</v>
      </c>
      <c r="Y1122" s="137">
        <v>22</v>
      </c>
      <c r="Z1122" s="116" t="s">
        <v>56</v>
      </c>
      <c r="AA1122" s="116"/>
      <c r="AB1122" s="116"/>
      <c r="AC1122" s="116"/>
      <c r="AD1122" s="116"/>
      <c r="AE1122" s="137">
        <v>395002948</v>
      </c>
      <c r="AF1122" s="116"/>
      <c r="AG1122" s="137" t="s">
        <v>58</v>
      </c>
      <c r="AH1122" s="136">
        <v>44676</v>
      </c>
      <c r="AI1122" s="116"/>
      <c r="AJ1122" s="136">
        <v>44677</v>
      </c>
      <c r="AK1122" s="116"/>
      <c r="AL1122" s="116"/>
      <c r="AM1122" s="137" t="s">
        <v>64</v>
      </c>
      <c r="AN1122" s="116"/>
      <c r="AO1122" s="116"/>
      <c r="AP1122" s="116"/>
      <c r="AQ1122" s="116"/>
      <c r="AR1122" s="116"/>
      <c r="AS1122" s="137" t="s">
        <v>53</v>
      </c>
      <c r="AT1122" s="116"/>
      <c r="AU1122" s="123"/>
      <c r="AV1122" s="123"/>
      <c r="AW1122" s="123"/>
      <c r="AX1122" s="123"/>
      <c r="AY1122" s="123"/>
      <c r="AZ1122" s="123"/>
      <c r="BA1122" s="116"/>
      <c r="BB1122" s="116">
        <f t="shared" si="68"/>
        <v>0</v>
      </c>
      <c r="BC1122" s="116">
        <f t="shared" si="69"/>
        <v>1</v>
      </c>
      <c r="BD1122" s="116">
        <f t="shared" si="70"/>
        <v>1900</v>
      </c>
      <c r="BE1122" s="124">
        <f t="shared" si="71"/>
        <v>0.30624000000000001</v>
      </c>
    </row>
    <row r="1123" spans="1:57">
      <c r="A1123" s="116"/>
      <c r="B1123" s="116"/>
      <c r="C1123" s="137">
        <v>395003015</v>
      </c>
      <c r="D1123" s="116"/>
      <c r="E1123" s="116" t="s">
        <v>481</v>
      </c>
      <c r="F1123" s="116"/>
      <c r="G1123" s="137" t="s">
        <v>2697</v>
      </c>
      <c r="H1123" s="116"/>
      <c r="I1123" s="116"/>
      <c r="J1123" s="116"/>
      <c r="K1123" s="116" t="s">
        <v>479</v>
      </c>
      <c r="L1123" s="116" t="s">
        <v>1851</v>
      </c>
      <c r="M1123" s="116" t="s">
        <v>2712</v>
      </c>
      <c r="N1123" s="116" t="s">
        <v>2713</v>
      </c>
      <c r="O1123" s="116">
        <v>76904</v>
      </c>
      <c r="P1123" s="116"/>
      <c r="Q1123" s="116"/>
      <c r="R1123" s="116"/>
      <c r="S1123" s="116"/>
      <c r="T1123" s="137">
        <v>30397572</v>
      </c>
      <c r="U1123" s="116"/>
      <c r="V1123" s="137" t="s">
        <v>2701</v>
      </c>
      <c r="W1123" s="137">
        <v>480</v>
      </c>
      <c r="X1123" s="137">
        <v>638</v>
      </c>
      <c r="Y1123" s="137">
        <v>22</v>
      </c>
      <c r="Z1123" s="116" t="s">
        <v>56</v>
      </c>
      <c r="AA1123" s="116"/>
      <c r="AB1123" s="116"/>
      <c r="AC1123" s="116"/>
      <c r="AD1123" s="116"/>
      <c r="AE1123" s="137">
        <v>395003015</v>
      </c>
      <c r="AF1123" s="116"/>
      <c r="AG1123" s="137" t="s">
        <v>58</v>
      </c>
      <c r="AH1123" s="136">
        <v>44676</v>
      </c>
      <c r="AI1123" s="116"/>
      <c r="AJ1123" s="136">
        <v>44677</v>
      </c>
      <c r="AK1123" s="116"/>
      <c r="AL1123" s="116"/>
      <c r="AM1123" s="137" t="s">
        <v>64</v>
      </c>
      <c r="AN1123" s="116"/>
      <c r="AO1123" s="116"/>
      <c r="AP1123" s="116"/>
      <c r="AQ1123" s="116"/>
      <c r="AR1123" s="116"/>
      <c r="AS1123" s="137" t="s">
        <v>53</v>
      </c>
      <c r="AT1123" s="116"/>
      <c r="AU1123" s="123"/>
      <c r="AV1123" s="123"/>
      <c r="AW1123" s="123"/>
      <c r="AX1123" s="123"/>
      <c r="AY1123" s="123"/>
      <c r="AZ1123" s="123"/>
      <c r="BA1123" s="116"/>
      <c r="BB1123" s="116">
        <f t="shared" si="68"/>
        <v>0</v>
      </c>
      <c r="BC1123" s="116">
        <f t="shared" si="69"/>
        <v>1</v>
      </c>
      <c r="BD1123" s="116">
        <f t="shared" si="70"/>
        <v>1900</v>
      </c>
      <c r="BE1123" s="124">
        <f t="shared" si="71"/>
        <v>0.30624000000000001</v>
      </c>
    </row>
    <row r="1124" spans="1:57">
      <c r="A1124" s="116"/>
      <c r="B1124" s="116"/>
      <c r="C1124" s="137">
        <v>395003086</v>
      </c>
      <c r="D1124" s="116"/>
      <c r="E1124" s="116" t="s">
        <v>481</v>
      </c>
      <c r="F1124" s="116"/>
      <c r="G1124" s="137" t="s">
        <v>2697</v>
      </c>
      <c r="H1124" s="116"/>
      <c r="I1124" s="116"/>
      <c r="J1124" s="116"/>
      <c r="K1124" s="116" t="s">
        <v>479</v>
      </c>
      <c r="L1124" s="116" t="s">
        <v>1851</v>
      </c>
      <c r="M1124" s="116" t="s">
        <v>2712</v>
      </c>
      <c r="N1124" s="116" t="s">
        <v>2713</v>
      </c>
      <c r="O1124" s="116">
        <v>76904</v>
      </c>
      <c r="P1124" s="116"/>
      <c r="Q1124" s="116"/>
      <c r="R1124" s="116"/>
      <c r="S1124" s="116"/>
      <c r="T1124" s="137">
        <v>30397572</v>
      </c>
      <c r="U1124" s="116"/>
      <c r="V1124" s="137" t="s">
        <v>2701</v>
      </c>
      <c r="W1124" s="137">
        <v>480</v>
      </c>
      <c r="X1124" s="137">
        <v>638</v>
      </c>
      <c r="Y1124" s="137">
        <v>22</v>
      </c>
      <c r="Z1124" s="116" t="s">
        <v>56</v>
      </c>
      <c r="AA1124" s="116"/>
      <c r="AB1124" s="116"/>
      <c r="AC1124" s="116"/>
      <c r="AD1124" s="116"/>
      <c r="AE1124" s="137">
        <v>395003086</v>
      </c>
      <c r="AF1124" s="116"/>
      <c r="AG1124" s="137" t="s">
        <v>58</v>
      </c>
      <c r="AH1124" s="136">
        <v>44676</v>
      </c>
      <c r="AI1124" s="116"/>
      <c r="AJ1124" s="136">
        <v>44677</v>
      </c>
      <c r="AK1124" s="116"/>
      <c r="AL1124" s="116"/>
      <c r="AM1124" s="137" t="s">
        <v>64</v>
      </c>
      <c r="AN1124" s="116"/>
      <c r="AO1124" s="116"/>
      <c r="AP1124" s="116"/>
      <c r="AQ1124" s="116"/>
      <c r="AR1124" s="116"/>
      <c r="AS1124" s="137" t="s">
        <v>53</v>
      </c>
      <c r="AT1124" s="116"/>
      <c r="AU1124" s="123"/>
      <c r="AV1124" s="123"/>
      <c r="AW1124" s="123"/>
      <c r="AX1124" s="123"/>
      <c r="AY1124" s="123"/>
      <c r="AZ1124" s="123"/>
      <c r="BA1124" s="116"/>
      <c r="BB1124" s="116">
        <f t="shared" si="68"/>
        <v>0</v>
      </c>
      <c r="BC1124" s="116">
        <f t="shared" si="69"/>
        <v>1</v>
      </c>
      <c r="BD1124" s="116">
        <f t="shared" si="70"/>
        <v>1900</v>
      </c>
      <c r="BE1124" s="124">
        <f t="shared" si="71"/>
        <v>0.30624000000000001</v>
      </c>
    </row>
    <row r="1125" spans="1:57">
      <c r="A1125" s="116"/>
      <c r="B1125" s="116"/>
      <c r="C1125" s="137">
        <v>395003144</v>
      </c>
      <c r="D1125" s="116"/>
      <c r="E1125" s="116" t="s">
        <v>481</v>
      </c>
      <c r="F1125" s="116"/>
      <c r="G1125" s="137" t="s">
        <v>2697</v>
      </c>
      <c r="H1125" s="116"/>
      <c r="I1125" s="116"/>
      <c r="J1125" s="116"/>
      <c r="K1125" s="116" t="s">
        <v>479</v>
      </c>
      <c r="L1125" s="116" t="s">
        <v>1851</v>
      </c>
      <c r="M1125" s="116" t="s">
        <v>2712</v>
      </c>
      <c r="N1125" s="116" t="s">
        <v>2713</v>
      </c>
      <c r="O1125" s="116">
        <v>76904</v>
      </c>
      <c r="P1125" s="116"/>
      <c r="Q1125" s="116"/>
      <c r="R1125" s="116"/>
      <c r="S1125" s="116"/>
      <c r="T1125" s="137">
        <v>30397572</v>
      </c>
      <c r="U1125" s="116"/>
      <c r="V1125" s="137" t="s">
        <v>2701</v>
      </c>
      <c r="W1125" s="137">
        <v>480</v>
      </c>
      <c r="X1125" s="137">
        <v>638</v>
      </c>
      <c r="Y1125" s="137">
        <v>22</v>
      </c>
      <c r="Z1125" s="116" t="s">
        <v>56</v>
      </c>
      <c r="AA1125" s="116"/>
      <c r="AB1125" s="116"/>
      <c r="AC1125" s="116"/>
      <c r="AD1125" s="116"/>
      <c r="AE1125" s="137">
        <v>395003144</v>
      </c>
      <c r="AF1125" s="116"/>
      <c r="AG1125" s="137" t="s">
        <v>58</v>
      </c>
      <c r="AH1125" s="136">
        <v>44676</v>
      </c>
      <c r="AI1125" s="116"/>
      <c r="AJ1125" s="136">
        <v>44677</v>
      </c>
      <c r="AK1125" s="116"/>
      <c r="AL1125" s="116"/>
      <c r="AM1125" s="137" t="s">
        <v>64</v>
      </c>
      <c r="AN1125" s="116"/>
      <c r="AO1125" s="116"/>
      <c r="AP1125" s="116"/>
      <c r="AQ1125" s="116"/>
      <c r="AR1125" s="116"/>
      <c r="AS1125" s="137" t="s">
        <v>53</v>
      </c>
      <c r="AT1125" s="116"/>
      <c r="AU1125" s="123"/>
      <c r="AV1125" s="123"/>
      <c r="AW1125" s="123"/>
      <c r="AX1125" s="123"/>
      <c r="AY1125" s="123"/>
      <c r="AZ1125" s="123"/>
      <c r="BA1125" s="116"/>
      <c r="BB1125" s="116">
        <f t="shared" si="68"/>
        <v>0</v>
      </c>
      <c r="BC1125" s="116">
        <f t="shared" si="69"/>
        <v>1</v>
      </c>
      <c r="BD1125" s="116">
        <f t="shared" si="70"/>
        <v>1900</v>
      </c>
      <c r="BE1125" s="124">
        <f t="shared" si="71"/>
        <v>0.30624000000000001</v>
      </c>
    </row>
    <row r="1126" spans="1:57">
      <c r="A1126" s="116"/>
      <c r="B1126" s="116"/>
      <c r="C1126" s="137">
        <v>395003206</v>
      </c>
      <c r="D1126" s="116"/>
      <c r="E1126" s="116" t="s">
        <v>481</v>
      </c>
      <c r="F1126" s="116"/>
      <c r="G1126" s="137" t="s">
        <v>2697</v>
      </c>
      <c r="H1126" s="116"/>
      <c r="I1126" s="116"/>
      <c r="J1126" s="116"/>
      <c r="K1126" s="116" t="s">
        <v>479</v>
      </c>
      <c r="L1126" s="116" t="s">
        <v>1851</v>
      </c>
      <c r="M1126" s="116" t="s">
        <v>2712</v>
      </c>
      <c r="N1126" s="116" t="s">
        <v>2713</v>
      </c>
      <c r="O1126" s="116">
        <v>76904</v>
      </c>
      <c r="P1126" s="116"/>
      <c r="Q1126" s="116"/>
      <c r="R1126" s="116"/>
      <c r="S1126" s="116"/>
      <c r="T1126" s="137">
        <v>30397572</v>
      </c>
      <c r="U1126" s="116"/>
      <c r="V1126" s="137" t="s">
        <v>2701</v>
      </c>
      <c r="W1126" s="137">
        <v>480</v>
      </c>
      <c r="X1126" s="137">
        <v>638</v>
      </c>
      <c r="Y1126" s="137">
        <v>22</v>
      </c>
      <c r="Z1126" s="116" t="s">
        <v>56</v>
      </c>
      <c r="AA1126" s="116"/>
      <c r="AB1126" s="116"/>
      <c r="AC1126" s="116"/>
      <c r="AD1126" s="116"/>
      <c r="AE1126" s="137">
        <v>395003206</v>
      </c>
      <c r="AF1126" s="116"/>
      <c r="AG1126" s="137" t="s">
        <v>58</v>
      </c>
      <c r="AH1126" s="136">
        <v>44676</v>
      </c>
      <c r="AI1126" s="116"/>
      <c r="AJ1126" s="136">
        <v>44677</v>
      </c>
      <c r="AK1126" s="116"/>
      <c r="AL1126" s="116"/>
      <c r="AM1126" s="137" t="s">
        <v>64</v>
      </c>
      <c r="AN1126" s="116"/>
      <c r="AO1126" s="116"/>
      <c r="AP1126" s="116"/>
      <c r="AQ1126" s="116"/>
      <c r="AR1126" s="116"/>
      <c r="AS1126" s="137" t="s">
        <v>53</v>
      </c>
      <c r="AT1126" s="116"/>
      <c r="AU1126" s="123"/>
      <c r="AV1126" s="123"/>
      <c r="AW1126" s="123"/>
      <c r="AX1126" s="123"/>
      <c r="AY1126" s="123"/>
      <c r="AZ1126" s="123"/>
      <c r="BA1126" s="116"/>
      <c r="BB1126" s="116">
        <f t="shared" si="68"/>
        <v>0</v>
      </c>
      <c r="BC1126" s="116">
        <f t="shared" si="69"/>
        <v>1</v>
      </c>
      <c r="BD1126" s="116">
        <f t="shared" si="70"/>
        <v>1900</v>
      </c>
      <c r="BE1126" s="124">
        <f t="shared" si="71"/>
        <v>0.30624000000000001</v>
      </c>
    </row>
    <row r="1127" spans="1:57">
      <c r="A1127" s="116"/>
      <c r="B1127" s="116"/>
      <c r="C1127" s="137">
        <v>394607771</v>
      </c>
      <c r="D1127" s="116"/>
      <c r="E1127" s="116" t="s">
        <v>481</v>
      </c>
      <c r="F1127" s="116"/>
      <c r="G1127" s="137" t="s">
        <v>2697</v>
      </c>
      <c r="H1127" s="116"/>
      <c r="I1127" s="116"/>
      <c r="J1127" s="116"/>
      <c r="K1127" s="116" t="s">
        <v>479</v>
      </c>
      <c r="L1127" s="116" t="s">
        <v>1851</v>
      </c>
      <c r="M1127" s="116" t="s">
        <v>2712</v>
      </c>
      <c r="N1127" s="116" t="s">
        <v>2713</v>
      </c>
      <c r="O1127" s="116">
        <v>76904</v>
      </c>
      <c r="P1127" s="116"/>
      <c r="Q1127" s="116"/>
      <c r="R1127" s="116"/>
      <c r="S1127" s="116"/>
      <c r="T1127" s="137">
        <v>12005832</v>
      </c>
      <c r="U1127" s="116"/>
      <c r="V1127" s="137" t="s">
        <v>2701</v>
      </c>
      <c r="W1127" s="137">
        <v>480</v>
      </c>
      <c r="X1127" s="137">
        <v>600</v>
      </c>
      <c r="Y1127" s="137">
        <v>20</v>
      </c>
      <c r="Z1127" s="116" t="s">
        <v>56</v>
      </c>
      <c r="AA1127" s="116"/>
      <c r="AB1127" s="116"/>
      <c r="AC1127" s="116"/>
      <c r="AD1127" s="116"/>
      <c r="AE1127" s="137">
        <v>394607771</v>
      </c>
      <c r="AF1127" s="116"/>
      <c r="AG1127" s="137" t="s">
        <v>58</v>
      </c>
      <c r="AH1127" s="136">
        <v>44676</v>
      </c>
      <c r="AI1127" s="116"/>
      <c r="AJ1127" s="136">
        <v>44677</v>
      </c>
      <c r="AK1127" s="116"/>
      <c r="AL1127" s="116"/>
      <c r="AM1127" s="137" t="s">
        <v>64</v>
      </c>
      <c r="AN1127" s="116"/>
      <c r="AO1127" s="116"/>
      <c r="AP1127" s="116"/>
      <c r="AQ1127" s="116"/>
      <c r="AR1127" s="116"/>
      <c r="AS1127" s="137" t="s">
        <v>53</v>
      </c>
      <c r="AT1127" s="116"/>
      <c r="AU1127" s="123"/>
      <c r="AV1127" s="123"/>
      <c r="AW1127" s="123"/>
      <c r="AX1127" s="123"/>
      <c r="AY1127" s="123"/>
      <c r="AZ1127" s="123"/>
      <c r="BA1127" s="116"/>
      <c r="BB1127" s="116">
        <f t="shared" si="68"/>
        <v>0</v>
      </c>
      <c r="BC1127" s="116">
        <f t="shared" si="69"/>
        <v>1</v>
      </c>
      <c r="BD1127" s="116">
        <f t="shared" si="70"/>
        <v>1900</v>
      </c>
      <c r="BE1127" s="124">
        <f t="shared" si="71"/>
        <v>0.28799999999999998</v>
      </c>
    </row>
    <row r="1128" spans="1:57">
      <c r="A1128" s="116"/>
      <c r="B1128" s="116"/>
      <c r="C1128" s="128">
        <v>394606760</v>
      </c>
      <c r="D1128" s="116"/>
      <c r="E1128" s="116" t="s">
        <v>481</v>
      </c>
      <c r="F1128" s="116"/>
      <c r="G1128" s="128" t="s">
        <v>2697</v>
      </c>
      <c r="H1128" s="116"/>
      <c r="I1128" s="116"/>
      <c r="J1128" s="116"/>
      <c r="K1128" s="116" t="s">
        <v>479</v>
      </c>
      <c r="L1128" s="116" t="s">
        <v>1851</v>
      </c>
      <c r="M1128" s="116" t="s">
        <v>2712</v>
      </c>
      <c r="N1128" s="116" t="s">
        <v>2713</v>
      </c>
      <c r="O1128" s="116">
        <v>76904</v>
      </c>
      <c r="P1128" s="116"/>
      <c r="Q1128" s="116"/>
      <c r="R1128" s="116"/>
      <c r="S1128" s="116"/>
      <c r="T1128" s="128">
        <v>12005832</v>
      </c>
      <c r="U1128" s="116"/>
      <c r="V1128" s="128" t="s">
        <v>2701</v>
      </c>
      <c r="W1128" s="128">
        <v>480</v>
      </c>
      <c r="X1128" s="128">
        <v>600</v>
      </c>
      <c r="Y1128" s="128">
        <v>20</v>
      </c>
      <c r="Z1128" s="116" t="s">
        <v>56</v>
      </c>
      <c r="AA1128" s="116"/>
      <c r="AB1128" s="116"/>
      <c r="AC1128" s="116"/>
      <c r="AD1128" s="116"/>
      <c r="AE1128" s="128">
        <v>394606760</v>
      </c>
      <c r="AF1128" s="116"/>
      <c r="AG1128" s="137" t="s">
        <v>58</v>
      </c>
      <c r="AH1128" s="133">
        <v>44662</v>
      </c>
      <c r="AI1128" s="116"/>
      <c r="AJ1128" s="133">
        <v>44663</v>
      </c>
      <c r="AK1128" s="116"/>
      <c r="AL1128" s="116"/>
      <c r="AM1128" s="128" t="s">
        <v>2745</v>
      </c>
      <c r="AN1128" s="116"/>
      <c r="AO1128" s="116"/>
      <c r="AP1128" s="116"/>
      <c r="AQ1128" s="116"/>
      <c r="AR1128" s="116"/>
      <c r="AS1128" s="137" t="s">
        <v>53</v>
      </c>
      <c r="AT1128" s="116"/>
      <c r="AU1128" s="123"/>
      <c r="AV1128" s="123"/>
      <c r="AW1128" s="123"/>
      <c r="AX1128" s="123"/>
      <c r="AY1128" s="123"/>
      <c r="AZ1128" s="123"/>
      <c r="BA1128" s="116"/>
      <c r="BB1128" s="116">
        <f t="shared" si="68"/>
        <v>0</v>
      </c>
      <c r="BC1128" s="116">
        <f t="shared" si="69"/>
        <v>1</v>
      </c>
      <c r="BD1128" s="116">
        <f t="shared" si="70"/>
        <v>1900</v>
      </c>
      <c r="BE1128" s="124">
        <f t="shared" si="71"/>
        <v>0.28799999999999998</v>
      </c>
    </row>
    <row r="1129" spans="1:57">
      <c r="A1129" s="116"/>
      <c r="B1129" s="116"/>
      <c r="C1129" s="116">
        <v>395336547</v>
      </c>
      <c r="D1129" s="116"/>
      <c r="E1129" s="116" t="s">
        <v>481</v>
      </c>
      <c r="F1129" s="116"/>
      <c r="G1129" s="116" t="s">
        <v>2742</v>
      </c>
      <c r="H1129" s="116"/>
      <c r="I1129" s="116"/>
      <c r="J1129" s="116"/>
      <c r="K1129" s="116" t="s">
        <v>479</v>
      </c>
      <c r="L1129" s="116" t="s">
        <v>1851</v>
      </c>
      <c r="M1129" s="116" t="s">
        <v>2712</v>
      </c>
      <c r="N1129" s="116" t="s">
        <v>2713</v>
      </c>
      <c r="O1129" s="116">
        <v>76904</v>
      </c>
      <c r="P1129" s="116"/>
      <c r="Q1129" s="116"/>
      <c r="R1129" s="116"/>
      <c r="S1129" s="116"/>
      <c r="T1129" s="116">
        <v>12005832</v>
      </c>
      <c r="U1129" s="116"/>
      <c r="V1129" s="116" t="s">
        <v>2701</v>
      </c>
      <c r="W1129" s="116">
        <v>480</v>
      </c>
      <c r="X1129" s="116">
        <v>600</v>
      </c>
      <c r="Y1129" s="116">
        <v>20</v>
      </c>
      <c r="Z1129" s="116" t="s">
        <v>56</v>
      </c>
      <c r="AA1129" s="116"/>
      <c r="AB1129" s="116"/>
      <c r="AC1129" s="116"/>
      <c r="AD1129" s="116"/>
      <c r="AE1129" s="116">
        <v>395336547</v>
      </c>
      <c r="AF1129" s="116"/>
      <c r="AG1129" s="137" t="s">
        <v>58</v>
      </c>
      <c r="AH1129" s="114">
        <v>44678</v>
      </c>
      <c r="AI1129" s="116"/>
      <c r="AJ1129" s="114">
        <v>44679</v>
      </c>
      <c r="AK1129" s="116"/>
      <c r="AL1129" s="116"/>
      <c r="AM1129" s="116" t="s">
        <v>175</v>
      </c>
      <c r="AN1129" s="116"/>
      <c r="AO1129" s="116"/>
      <c r="AP1129" s="116"/>
      <c r="AQ1129" s="116"/>
      <c r="AR1129" s="116"/>
      <c r="AS1129" s="137" t="s">
        <v>53</v>
      </c>
      <c r="AT1129" s="116"/>
      <c r="AU1129" s="123"/>
      <c r="AV1129" s="123"/>
      <c r="AW1129" s="123"/>
      <c r="AX1129" s="123"/>
      <c r="AY1129" s="123"/>
      <c r="AZ1129" s="123"/>
      <c r="BA1129" s="116"/>
      <c r="BB1129" s="116">
        <f t="shared" si="68"/>
        <v>0</v>
      </c>
      <c r="BC1129" s="116">
        <f t="shared" si="69"/>
        <v>1</v>
      </c>
      <c r="BD1129" s="116">
        <f t="shared" si="70"/>
        <v>1900</v>
      </c>
      <c r="BE1129" s="124">
        <f t="shared" si="71"/>
        <v>0.28799999999999998</v>
      </c>
    </row>
    <row r="1130" spans="1:57">
      <c r="A1130" s="116"/>
      <c r="B1130" s="116"/>
      <c r="C1130" s="116">
        <v>395336611</v>
      </c>
      <c r="D1130" s="116"/>
      <c r="E1130" s="116" t="s">
        <v>481</v>
      </c>
      <c r="F1130" s="116"/>
      <c r="G1130" s="116" t="s">
        <v>2742</v>
      </c>
      <c r="H1130" s="116"/>
      <c r="I1130" s="116"/>
      <c r="J1130" s="116"/>
      <c r="K1130" s="116" t="s">
        <v>479</v>
      </c>
      <c r="L1130" s="116" t="s">
        <v>1851</v>
      </c>
      <c r="M1130" s="116" t="s">
        <v>2712</v>
      </c>
      <c r="N1130" s="116" t="s">
        <v>2713</v>
      </c>
      <c r="O1130" s="116">
        <v>76904</v>
      </c>
      <c r="P1130" s="116"/>
      <c r="Q1130" s="116"/>
      <c r="R1130" s="116"/>
      <c r="S1130" s="116"/>
      <c r="T1130" s="116">
        <v>12005832</v>
      </c>
      <c r="U1130" s="116"/>
      <c r="V1130" s="116" t="s">
        <v>2701</v>
      </c>
      <c r="W1130" s="116">
        <v>480</v>
      </c>
      <c r="X1130" s="116">
        <v>600</v>
      </c>
      <c r="Y1130" s="116">
        <v>20</v>
      </c>
      <c r="Z1130" s="116" t="s">
        <v>56</v>
      </c>
      <c r="AA1130" s="116"/>
      <c r="AB1130" s="116"/>
      <c r="AC1130" s="116"/>
      <c r="AD1130" s="116"/>
      <c r="AE1130" s="116">
        <v>395336611</v>
      </c>
      <c r="AF1130" s="116"/>
      <c r="AG1130" s="137" t="s">
        <v>58</v>
      </c>
      <c r="AH1130" s="114">
        <v>44678</v>
      </c>
      <c r="AI1130" s="116"/>
      <c r="AJ1130" s="114">
        <v>44679</v>
      </c>
      <c r="AK1130" s="116"/>
      <c r="AL1130" s="116"/>
      <c r="AM1130" s="116"/>
      <c r="AN1130" s="116"/>
      <c r="AO1130" s="116"/>
      <c r="AP1130" s="116"/>
      <c r="AQ1130" s="116"/>
      <c r="AR1130" s="116"/>
      <c r="AS1130" s="137" t="s">
        <v>53</v>
      </c>
      <c r="AT1130" s="116"/>
      <c r="AU1130" s="123"/>
      <c r="AV1130" s="123"/>
      <c r="AW1130" s="123"/>
      <c r="AX1130" s="123"/>
      <c r="AY1130" s="123"/>
      <c r="AZ1130" s="123"/>
      <c r="BA1130" s="116"/>
      <c r="BB1130" s="116">
        <f t="shared" si="68"/>
        <v>0</v>
      </c>
      <c r="BC1130" s="116">
        <f t="shared" si="69"/>
        <v>1</v>
      </c>
      <c r="BD1130" s="116">
        <f t="shared" si="70"/>
        <v>1900</v>
      </c>
      <c r="BE1130" s="124">
        <f t="shared" si="71"/>
        <v>0.28799999999999998</v>
      </c>
    </row>
    <row r="1131" spans="1:57">
      <c r="A1131" s="116"/>
      <c r="B1131" s="116"/>
      <c r="C1131" s="116">
        <v>395336688</v>
      </c>
      <c r="D1131" s="116"/>
      <c r="E1131" s="116" t="s">
        <v>481</v>
      </c>
      <c r="F1131" s="116"/>
      <c r="G1131" s="116" t="s">
        <v>2697</v>
      </c>
      <c r="H1131" s="116"/>
      <c r="I1131" s="116"/>
      <c r="J1131" s="116"/>
      <c r="K1131" s="116" t="s">
        <v>479</v>
      </c>
      <c r="L1131" s="116" t="s">
        <v>1851</v>
      </c>
      <c r="M1131" s="116" t="s">
        <v>2712</v>
      </c>
      <c r="N1131" s="116" t="s">
        <v>2713</v>
      </c>
      <c r="O1131" s="116">
        <v>76904</v>
      </c>
      <c r="P1131" s="116"/>
      <c r="Q1131" s="116"/>
      <c r="R1131" s="116"/>
      <c r="S1131" s="116"/>
      <c r="T1131" s="116">
        <v>12005832</v>
      </c>
      <c r="U1131" s="116"/>
      <c r="V1131" s="116" t="s">
        <v>2701</v>
      </c>
      <c r="W1131" s="116">
        <v>480</v>
      </c>
      <c r="X1131" s="116">
        <v>600</v>
      </c>
      <c r="Y1131" s="116">
        <v>20</v>
      </c>
      <c r="Z1131" s="116" t="s">
        <v>56</v>
      </c>
      <c r="AA1131" s="116"/>
      <c r="AB1131" s="116"/>
      <c r="AC1131" s="116"/>
      <c r="AD1131" s="116"/>
      <c r="AE1131" s="116">
        <v>395336688</v>
      </c>
      <c r="AF1131" s="116"/>
      <c r="AG1131" s="137" t="s">
        <v>58</v>
      </c>
      <c r="AH1131" s="114">
        <v>44678</v>
      </c>
      <c r="AI1131" s="116"/>
      <c r="AJ1131" s="114">
        <v>44679</v>
      </c>
      <c r="AK1131" s="116"/>
      <c r="AL1131" s="116"/>
      <c r="AM1131" s="116"/>
      <c r="AN1131" s="116"/>
      <c r="AO1131" s="116"/>
      <c r="AP1131" s="116"/>
      <c r="AQ1131" s="116"/>
      <c r="AR1131" s="116"/>
      <c r="AS1131" s="137" t="s">
        <v>53</v>
      </c>
      <c r="AT1131" s="116"/>
      <c r="AU1131" s="123"/>
      <c r="AV1131" s="123"/>
      <c r="AW1131" s="123"/>
      <c r="AX1131" s="123"/>
      <c r="AY1131" s="123"/>
      <c r="AZ1131" s="123"/>
      <c r="BA1131" s="116"/>
      <c r="BB1131" s="116">
        <f t="shared" si="68"/>
        <v>0</v>
      </c>
      <c r="BC1131" s="116">
        <f t="shared" si="69"/>
        <v>1</v>
      </c>
      <c r="BD1131" s="116">
        <f t="shared" si="70"/>
        <v>1900</v>
      </c>
      <c r="BE1131" s="124">
        <f t="shared" si="71"/>
        <v>0.28799999999999998</v>
      </c>
    </row>
    <row r="1132" spans="1:57">
      <c r="A1132" s="116"/>
      <c r="B1132" s="116"/>
      <c r="C1132" s="116">
        <v>395336718</v>
      </c>
      <c r="D1132" s="116"/>
      <c r="E1132" s="116" t="s">
        <v>481</v>
      </c>
      <c r="F1132" s="116"/>
      <c r="G1132" s="116" t="s">
        <v>2697</v>
      </c>
      <c r="H1132" s="116"/>
      <c r="I1132" s="116"/>
      <c r="J1132" s="116"/>
      <c r="K1132" s="116" t="s">
        <v>479</v>
      </c>
      <c r="L1132" s="116" t="s">
        <v>1851</v>
      </c>
      <c r="M1132" s="116" t="s">
        <v>2712</v>
      </c>
      <c r="N1132" s="116" t="s">
        <v>2713</v>
      </c>
      <c r="O1132" s="116">
        <v>76904</v>
      </c>
      <c r="P1132" s="116"/>
      <c r="Q1132" s="116"/>
      <c r="R1132" s="116"/>
      <c r="S1132" s="116"/>
      <c r="T1132" s="116">
        <v>12005832</v>
      </c>
      <c r="U1132" s="116"/>
      <c r="V1132" s="116" t="s">
        <v>2701</v>
      </c>
      <c r="W1132" s="116">
        <v>480</v>
      </c>
      <c r="X1132" s="116">
        <v>600</v>
      </c>
      <c r="Y1132" s="116">
        <v>20</v>
      </c>
      <c r="Z1132" s="116" t="s">
        <v>56</v>
      </c>
      <c r="AA1132" s="116"/>
      <c r="AB1132" s="116"/>
      <c r="AC1132" s="116"/>
      <c r="AD1132" s="116"/>
      <c r="AE1132" s="116">
        <v>395336718</v>
      </c>
      <c r="AF1132" s="116"/>
      <c r="AG1132" s="137" t="s">
        <v>58</v>
      </c>
      <c r="AH1132" s="114">
        <v>44678</v>
      </c>
      <c r="AI1132" s="116"/>
      <c r="AJ1132" s="114">
        <v>44679</v>
      </c>
      <c r="AK1132" s="116"/>
      <c r="AL1132" s="116"/>
      <c r="AM1132" s="116"/>
      <c r="AN1132" s="116"/>
      <c r="AO1132" s="116"/>
      <c r="AP1132" s="116"/>
      <c r="AQ1132" s="116"/>
      <c r="AR1132" s="116"/>
      <c r="AS1132" s="137" t="s">
        <v>53</v>
      </c>
      <c r="AT1132" s="116"/>
      <c r="AU1132" s="123"/>
      <c r="AV1132" s="123"/>
      <c r="AW1132" s="123"/>
      <c r="AX1132" s="123"/>
      <c r="AY1132" s="123"/>
      <c r="AZ1132" s="123"/>
      <c r="BA1132" s="116"/>
      <c r="BB1132" s="116">
        <f t="shared" si="68"/>
        <v>0</v>
      </c>
      <c r="BC1132" s="116">
        <f t="shared" si="69"/>
        <v>1</v>
      </c>
      <c r="BD1132" s="116">
        <f t="shared" si="70"/>
        <v>1900</v>
      </c>
      <c r="BE1132" s="124">
        <f t="shared" si="71"/>
        <v>0.28799999999999998</v>
      </c>
    </row>
    <row r="1133" spans="1:57">
      <c r="A1133" s="116"/>
      <c r="B1133" s="116"/>
      <c r="C1133" s="116">
        <v>395931190</v>
      </c>
      <c r="D1133" s="116"/>
      <c r="E1133" s="116" t="s">
        <v>481</v>
      </c>
      <c r="F1133" s="116"/>
      <c r="G1133" s="116" t="s">
        <v>2744</v>
      </c>
      <c r="H1133" s="116"/>
      <c r="I1133" s="116"/>
      <c r="J1133" s="116"/>
      <c r="K1133" s="116" t="s">
        <v>479</v>
      </c>
      <c r="L1133" s="116" t="s">
        <v>1851</v>
      </c>
      <c r="M1133" s="116" t="s">
        <v>2712</v>
      </c>
      <c r="N1133" s="116" t="s">
        <v>2713</v>
      </c>
      <c r="O1133" s="116">
        <v>76904</v>
      </c>
      <c r="P1133" s="116"/>
      <c r="Q1133" s="116"/>
      <c r="R1133" s="116"/>
      <c r="S1133" s="116"/>
      <c r="T1133" s="116">
        <v>30397572</v>
      </c>
      <c r="U1133" s="116"/>
      <c r="V1133" s="116" t="s">
        <v>2701</v>
      </c>
      <c r="W1133" s="116">
        <v>480</v>
      </c>
      <c r="X1133" s="116">
        <v>638</v>
      </c>
      <c r="Y1133" s="116">
        <v>22</v>
      </c>
      <c r="Z1133" s="116" t="s">
        <v>56</v>
      </c>
      <c r="AA1133" s="116"/>
      <c r="AB1133" s="116"/>
      <c r="AC1133" s="116"/>
      <c r="AD1133" s="116"/>
      <c r="AE1133" s="116">
        <v>395931190</v>
      </c>
      <c r="AF1133" s="116"/>
      <c r="AG1133" s="137" t="s">
        <v>58</v>
      </c>
      <c r="AH1133" s="114">
        <v>44679</v>
      </c>
      <c r="AI1133" s="116"/>
      <c r="AJ1133" s="114">
        <v>44680</v>
      </c>
      <c r="AK1133" s="116"/>
      <c r="AL1133" s="116"/>
      <c r="AM1133" s="116"/>
      <c r="AN1133" s="116"/>
      <c r="AO1133" s="116"/>
      <c r="AP1133" s="116"/>
      <c r="AQ1133" s="116"/>
      <c r="AR1133" s="116"/>
      <c r="AS1133" s="137" t="s">
        <v>53</v>
      </c>
      <c r="AT1133" s="116"/>
      <c r="AU1133" s="123"/>
      <c r="AV1133" s="123"/>
      <c r="AW1133" s="123"/>
      <c r="AX1133" s="123"/>
      <c r="AY1133" s="123"/>
      <c r="AZ1133" s="123"/>
      <c r="BA1133" s="116"/>
      <c r="BB1133" s="116">
        <f t="shared" si="68"/>
        <v>0</v>
      </c>
      <c r="BC1133" s="116">
        <f t="shared" si="69"/>
        <v>1</v>
      </c>
      <c r="BD1133" s="116">
        <f t="shared" si="70"/>
        <v>1900</v>
      </c>
      <c r="BE1133" s="124">
        <f t="shared" si="71"/>
        <v>0.30624000000000001</v>
      </c>
    </row>
    <row r="1134" spans="1:57">
      <c r="A1134" s="116"/>
      <c r="B1134" s="116"/>
      <c r="C1134" s="116">
        <v>395931212</v>
      </c>
      <c r="D1134" s="116"/>
      <c r="E1134" s="116" t="s">
        <v>481</v>
      </c>
      <c r="F1134" s="116"/>
      <c r="G1134" s="116" t="s">
        <v>2744</v>
      </c>
      <c r="H1134" s="116"/>
      <c r="I1134" s="116"/>
      <c r="J1134" s="116"/>
      <c r="K1134" s="116" t="s">
        <v>479</v>
      </c>
      <c r="L1134" s="116" t="s">
        <v>1851</v>
      </c>
      <c r="M1134" s="116" t="s">
        <v>2712</v>
      </c>
      <c r="N1134" s="116" t="s">
        <v>2713</v>
      </c>
      <c r="O1134" s="116">
        <v>76904</v>
      </c>
      <c r="P1134" s="116"/>
      <c r="Q1134" s="116"/>
      <c r="R1134" s="116"/>
      <c r="S1134" s="116"/>
      <c r="T1134" s="116">
        <v>30397572</v>
      </c>
      <c r="U1134" s="116"/>
      <c r="V1134" s="116" t="s">
        <v>2701</v>
      </c>
      <c r="W1134" s="116">
        <v>480</v>
      </c>
      <c r="X1134" s="116">
        <v>638</v>
      </c>
      <c r="Y1134" s="116">
        <v>22</v>
      </c>
      <c r="Z1134" s="116" t="s">
        <v>56</v>
      </c>
      <c r="AA1134" s="116"/>
      <c r="AB1134" s="116"/>
      <c r="AC1134" s="116"/>
      <c r="AD1134" s="116"/>
      <c r="AE1134" s="116">
        <v>395931212</v>
      </c>
      <c r="AF1134" s="116"/>
      <c r="AG1134" s="137" t="s">
        <v>58</v>
      </c>
      <c r="AH1134" s="114">
        <v>44679</v>
      </c>
      <c r="AI1134" s="116"/>
      <c r="AJ1134" s="114">
        <v>44680</v>
      </c>
      <c r="AK1134" s="116"/>
      <c r="AL1134" s="116"/>
      <c r="AM1134" s="116"/>
      <c r="AN1134" s="116"/>
      <c r="AO1134" s="116"/>
      <c r="AP1134" s="116"/>
      <c r="AQ1134" s="116"/>
      <c r="AR1134" s="116"/>
      <c r="AS1134" s="137" t="s">
        <v>53</v>
      </c>
      <c r="AT1134" s="116"/>
      <c r="AU1134" s="123"/>
      <c r="AV1134" s="123"/>
      <c r="AW1134" s="123"/>
      <c r="AX1134" s="123"/>
      <c r="AY1134" s="123"/>
      <c r="AZ1134" s="123"/>
      <c r="BA1134" s="116"/>
      <c r="BB1134" s="116">
        <f t="shared" si="68"/>
        <v>0</v>
      </c>
      <c r="BC1134" s="116">
        <f t="shared" si="69"/>
        <v>1</v>
      </c>
      <c r="BD1134" s="116">
        <f t="shared" si="70"/>
        <v>1900</v>
      </c>
      <c r="BE1134" s="124">
        <f t="shared" si="71"/>
        <v>0.30624000000000001</v>
      </c>
    </row>
    <row r="1135" spans="1:57">
      <c r="A1135" s="116"/>
      <c r="B1135" s="116"/>
      <c r="C1135" s="116">
        <v>395931238</v>
      </c>
      <c r="D1135" s="116"/>
      <c r="E1135" s="116" t="s">
        <v>481</v>
      </c>
      <c r="F1135" s="116"/>
      <c r="G1135" s="116" t="s">
        <v>2744</v>
      </c>
      <c r="H1135" s="116"/>
      <c r="I1135" s="116"/>
      <c r="J1135" s="116"/>
      <c r="K1135" s="116" t="s">
        <v>479</v>
      </c>
      <c r="L1135" s="116" t="s">
        <v>1851</v>
      </c>
      <c r="M1135" s="116" t="s">
        <v>2712</v>
      </c>
      <c r="N1135" s="116" t="s">
        <v>2713</v>
      </c>
      <c r="O1135" s="116">
        <v>76904</v>
      </c>
      <c r="P1135" s="116"/>
      <c r="Q1135" s="116"/>
      <c r="R1135" s="116"/>
      <c r="S1135" s="116"/>
      <c r="T1135" s="116">
        <v>30397572</v>
      </c>
      <c r="U1135" s="116"/>
      <c r="V1135" s="116" t="s">
        <v>2701</v>
      </c>
      <c r="W1135" s="116">
        <v>480</v>
      </c>
      <c r="X1135" s="116">
        <v>638</v>
      </c>
      <c r="Y1135" s="116">
        <v>22</v>
      </c>
      <c r="Z1135" s="116" t="s">
        <v>56</v>
      </c>
      <c r="AA1135" s="116"/>
      <c r="AB1135" s="116"/>
      <c r="AC1135" s="116"/>
      <c r="AD1135" s="116"/>
      <c r="AE1135" s="116">
        <v>395931238</v>
      </c>
      <c r="AF1135" s="116"/>
      <c r="AG1135" s="137" t="s">
        <v>58</v>
      </c>
      <c r="AH1135" s="114">
        <v>44679</v>
      </c>
      <c r="AI1135" s="116"/>
      <c r="AJ1135" s="114">
        <v>44680</v>
      </c>
      <c r="AK1135" s="116"/>
      <c r="AL1135" s="116"/>
      <c r="AM1135" s="116"/>
      <c r="AN1135" s="116"/>
      <c r="AO1135" s="116"/>
      <c r="AP1135" s="116"/>
      <c r="AQ1135" s="116"/>
      <c r="AR1135" s="116"/>
      <c r="AS1135" s="137" t="s">
        <v>53</v>
      </c>
      <c r="AT1135" s="116"/>
      <c r="AU1135" s="123"/>
      <c r="AV1135" s="123"/>
      <c r="AW1135" s="123"/>
      <c r="AX1135" s="123"/>
      <c r="AY1135" s="123"/>
      <c r="AZ1135" s="123"/>
      <c r="BA1135" s="116"/>
      <c r="BB1135" s="116">
        <f t="shared" si="68"/>
        <v>0</v>
      </c>
      <c r="BC1135" s="116">
        <f t="shared" si="69"/>
        <v>1</v>
      </c>
      <c r="BD1135" s="116">
        <f t="shared" si="70"/>
        <v>1900</v>
      </c>
      <c r="BE1135" s="124">
        <f t="shared" si="71"/>
        <v>0.30624000000000001</v>
      </c>
    </row>
    <row r="1136" spans="1:57">
      <c r="A1136" s="116"/>
      <c r="B1136" s="116"/>
      <c r="C1136" s="116">
        <v>395911531</v>
      </c>
      <c r="D1136" s="116"/>
      <c r="E1136" s="116" t="s">
        <v>481</v>
      </c>
      <c r="F1136" s="116"/>
      <c r="G1136" s="116" t="s">
        <v>2697</v>
      </c>
      <c r="H1136" s="116"/>
      <c r="I1136" s="116"/>
      <c r="J1136" s="116"/>
      <c r="K1136" s="116" t="s">
        <v>479</v>
      </c>
      <c r="L1136" s="116" t="s">
        <v>1851</v>
      </c>
      <c r="M1136" s="116" t="s">
        <v>2712</v>
      </c>
      <c r="N1136" s="116" t="s">
        <v>2713</v>
      </c>
      <c r="O1136" s="116">
        <v>76904</v>
      </c>
      <c r="P1136" s="116"/>
      <c r="Q1136" s="116"/>
      <c r="R1136" s="116"/>
      <c r="S1136" s="116"/>
      <c r="T1136" s="116">
        <v>12005832</v>
      </c>
      <c r="U1136" s="116"/>
      <c r="V1136" s="116" t="s">
        <v>2701</v>
      </c>
      <c r="W1136" s="116">
        <v>480</v>
      </c>
      <c r="X1136" s="116">
        <v>600</v>
      </c>
      <c r="Y1136" s="116">
        <v>20</v>
      </c>
      <c r="Z1136" s="116" t="s">
        <v>56</v>
      </c>
      <c r="AA1136" s="116"/>
      <c r="AB1136" s="116"/>
      <c r="AC1136" s="116"/>
      <c r="AD1136" s="116"/>
      <c r="AE1136" s="116">
        <v>395911531</v>
      </c>
      <c r="AF1136" s="116"/>
      <c r="AG1136" s="137" t="s">
        <v>58</v>
      </c>
      <c r="AH1136" s="114">
        <v>44680</v>
      </c>
      <c r="AI1136" s="116"/>
      <c r="AJ1136" s="114">
        <v>44681</v>
      </c>
      <c r="AK1136" s="116"/>
      <c r="AL1136" s="116"/>
      <c r="AM1136" s="116"/>
      <c r="AN1136" s="116"/>
      <c r="AO1136" s="116"/>
      <c r="AP1136" s="116"/>
      <c r="AQ1136" s="116"/>
      <c r="AR1136" s="116"/>
      <c r="AS1136" s="137" t="s">
        <v>53</v>
      </c>
      <c r="AT1136" s="116"/>
      <c r="AU1136" s="123"/>
      <c r="AV1136" s="123"/>
      <c r="AW1136" s="123"/>
      <c r="AX1136" s="123"/>
      <c r="AY1136" s="123"/>
      <c r="AZ1136" s="123"/>
      <c r="BA1136" s="116"/>
      <c r="BB1136" s="116">
        <f t="shared" si="68"/>
        <v>0</v>
      </c>
      <c r="BC1136" s="116">
        <f t="shared" si="69"/>
        <v>1</v>
      </c>
      <c r="BD1136" s="116">
        <f t="shared" si="70"/>
        <v>1900</v>
      </c>
      <c r="BE1136" s="124">
        <f t="shared" si="71"/>
        <v>0.28799999999999998</v>
      </c>
    </row>
    <row r="1137" spans="1:57">
      <c r="A1137" s="116"/>
      <c r="B1137" s="116"/>
      <c r="C1137" s="116">
        <v>395911854</v>
      </c>
      <c r="D1137" s="116"/>
      <c r="E1137" s="116" t="s">
        <v>481</v>
      </c>
      <c r="F1137" s="116"/>
      <c r="G1137" s="116" t="s">
        <v>2697</v>
      </c>
      <c r="H1137" s="116"/>
      <c r="I1137" s="116"/>
      <c r="J1137" s="116"/>
      <c r="K1137" s="116" t="s">
        <v>479</v>
      </c>
      <c r="L1137" s="116" t="s">
        <v>1851</v>
      </c>
      <c r="M1137" s="116" t="s">
        <v>2712</v>
      </c>
      <c r="N1137" s="116" t="s">
        <v>2713</v>
      </c>
      <c r="O1137" s="116">
        <v>76904</v>
      </c>
      <c r="P1137" s="116"/>
      <c r="Q1137" s="116"/>
      <c r="R1137" s="116"/>
      <c r="S1137" s="116"/>
      <c r="T1137" s="116">
        <v>12005832</v>
      </c>
      <c r="U1137" s="116"/>
      <c r="V1137" s="116" t="s">
        <v>2701</v>
      </c>
      <c r="W1137" s="116">
        <v>480</v>
      </c>
      <c r="X1137" s="116">
        <v>600</v>
      </c>
      <c r="Y1137" s="116">
        <v>20</v>
      </c>
      <c r="Z1137" s="116" t="s">
        <v>56</v>
      </c>
      <c r="AA1137" s="116"/>
      <c r="AB1137" s="116"/>
      <c r="AC1137" s="116"/>
      <c r="AD1137" s="116"/>
      <c r="AE1137" s="116">
        <v>395911854</v>
      </c>
      <c r="AF1137" s="116"/>
      <c r="AG1137" s="137" t="s">
        <v>58</v>
      </c>
      <c r="AH1137" s="114">
        <v>44680</v>
      </c>
      <c r="AI1137" s="116"/>
      <c r="AJ1137" s="114">
        <v>44681</v>
      </c>
      <c r="AK1137" s="116"/>
      <c r="AL1137" s="116"/>
      <c r="AM1137" s="116"/>
      <c r="AN1137" s="116"/>
      <c r="AO1137" s="116"/>
      <c r="AP1137" s="116"/>
      <c r="AQ1137" s="116"/>
      <c r="AR1137" s="116"/>
      <c r="AS1137" s="137" t="s">
        <v>53</v>
      </c>
      <c r="AT1137" s="116"/>
      <c r="AU1137" s="123"/>
      <c r="AV1137" s="123"/>
      <c r="AW1137" s="123"/>
      <c r="AX1137" s="123"/>
      <c r="AY1137" s="123"/>
      <c r="AZ1137" s="123"/>
      <c r="BA1137" s="116"/>
      <c r="BB1137" s="116">
        <f t="shared" si="68"/>
        <v>0</v>
      </c>
      <c r="BC1137" s="116">
        <f t="shared" si="69"/>
        <v>1</v>
      </c>
      <c r="BD1137" s="116">
        <f t="shared" si="70"/>
        <v>1900</v>
      </c>
      <c r="BE1137" s="124">
        <f t="shared" si="71"/>
        <v>0.28799999999999998</v>
      </c>
    </row>
    <row r="1138" spans="1:57">
      <c r="A1138" s="116"/>
      <c r="B1138" s="116"/>
      <c r="C1138" s="116">
        <v>395912073</v>
      </c>
      <c r="D1138" s="116"/>
      <c r="E1138" s="116" t="s">
        <v>481</v>
      </c>
      <c r="F1138" s="116"/>
      <c r="G1138" s="116" t="s">
        <v>2697</v>
      </c>
      <c r="H1138" s="116"/>
      <c r="I1138" s="116"/>
      <c r="J1138" s="116"/>
      <c r="K1138" s="116" t="s">
        <v>479</v>
      </c>
      <c r="L1138" s="116" t="s">
        <v>1851</v>
      </c>
      <c r="M1138" s="116" t="s">
        <v>2712</v>
      </c>
      <c r="N1138" s="116" t="s">
        <v>2713</v>
      </c>
      <c r="O1138" s="116">
        <v>76904</v>
      </c>
      <c r="P1138" s="116"/>
      <c r="Q1138" s="116"/>
      <c r="R1138" s="116"/>
      <c r="S1138" s="116"/>
      <c r="T1138" s="116">
        <v>12005832</v>
      </c>
      <c r="U1138" s="116"/>
      <c r="V1138" s="116" t="s">
        <v>2701</v>
      </c>
      <c r="W1138" s="116">
        <v>480</v>
      </c>
      <c r="X1138" s="116">
        <v>600</v>
      </c>
      <c r="Y1138" s="116">
        <v>20</v>
      </c>
      <c r="Z1138" s="116" t="s">
        <v>56</v>
      </c>
      <c r="AA1138" s="116"/>
      <c r="AB1138" s="116"/>
      <c r="AC1138" s="116"/>
      <c r="AD1138" s="116"/>
      <c r="AE1138" s="116">
        <v>395912073</v>
      </c>
      <c r="AF1138" s="116"/>
      <c r="AG1138" s="137" t="s">
        <v>58</v>
      </c>
      <c r="AH1138" s="114">
        <v>44680</v>
      </c>
      <c r="AI1138" s="116"/>
      <c r="AJ1138" s="114">
        <v>44681</v>
      </c>
      <c r="AK1138" s="116"/>
      <c r="AL1138" s="116"/>
      <c r="AM1138" s="116"/>
      <c r="AN1138" s="116"/>
      <c r="AO1138" s="116"/>
      <c r="AP1138" s="116"/>
      <c r="AQ1138" s="116"/>
      <c r="AR1138" s="116"/>
      <c r="AS1138" s="137" t="s">
        <v>53</v>
      </c>
      <c r="AT1138" s="116"/>
      <c r="AU1138" s="123"/>
      <c r="AV1138" s="123"/>
      <c r="AW1138" s="123"/>
      <c r="AX1138" s="123"/>
      <c r="AY1138" s="123"/>
      <c r="AZ1138" s="123"/>
      <c r="BA1138" s="116"/>
      <c r="BB1138" s="116">
        <f t="shared" si="68"/>
        <v>0</v>
      </c>
      <c r="BC1138" s="116">
        <f t="shared" si="69"/>
        <v>1</v>
      </c>
      <c r="BD1138" s="116">
        <f t="shared" si="70"/>
        <v>1900</v>
      </c>
      <c r="BE1138" s="124">
        <f t="shared" si="71"/>
        <v>0.28799999999999998</v>
      </c>
    </row>
    <row r="1139" spans="1:57">
      <c r="A1139" s="116"/>
      <c r="B1139" s="116"/>
      <c r="C1139" s="116">
        <v>395912184</v>
      </c>
      <c r="D1139" s="116"/>
      <c r="E1139" s="116" t="s">
        <v>481</v>
      </c>
      <c r="F1139" s="116"/>
      <c r="G1139" s="116" t="s">
        <v>2697</v>
      </c>
      <c r="H1139" s="116"/>
      <c r="I1139" s="116"/>
      <c r="J1139" s="116"/>
      <c r="K1139" s="116" t="s">
        <v>479</v>
      </c>
      <c r="L1139" s="116" t="s">
        <v>1851</v>
      </c>
      <c r="M1139" s="116" t="s">
        <v>2712</v>
      </c>
      <c r="N1139" s="116" t="s">
        <v>2713</v>
      </c>
      <c r="O1139" s="116">
        <v>76904</v>
      </c>
      <c r="P1139" s="116"/>
      <c r="Q1139" s="116"/>
      <c r="R1139" s="116"/>
      <c r="S1139" s="116"/>
      <c r="T1139" s="116">
        <v>12005832</v>
      </c>
      <c r="U1139" s="116"/>
      <c r="V1139" s="116" t="s">
        <v>2701</v>
      </c>
      <c r="W1139" s="116">
        <v>480</v>
      </c>
      <c r="X1139" s="116">
        <v>600</v>
      </c>
      <c r="Y1139" s="116">
        <v>20</v>
      </c>
      <c r="Z1139" s="116" t="s">
        <v>56</v>
      </c>
      <c r="AA1139" s="116"/>
      <c r="AB1139" s="116"/>
      <c r="AC1139" s="116"/>
      <c r="AD1139" s="116"/>
      <c r="AE1139" s="116">
        <v>395912184</v>
      </c>
      <c r="AF1139" s="116"/>
      <c r="AG1139" s="137" t="s">
        <v>58</v>
      </c>
      <c r="AH1139" s="114">
        <v>44680</v>
      </c>
      <c r="AI1139" s="116"/>
      <c r="AJ1139" s="114">
        <v>44681</v>
      </c>
      <c r="AK1139" s="116"/>
      <c r="AL1139" s="116"/>
      <c r="AM1139" s="116"/>
      <c r="AN1139" s="116"/>
      <c r="AO1139" s="116"/>
      <c r="AP1139" s="116"/>
      <c r="AQ1139" s="116"/>
      <c r="AR1139" s="116"/>
      <c r="AS1139" s="137" t="s">
        <v>53</v>
      </c>
      <c r="AT1139" s="116"/>
      <c r="AU1139" s="123"/>
      <c r="AV1139" s="123"/>
      <c r="AW1139" s="123"/>
      <c r="AX1139" s="123"/>
      <c r="AY1139" s="123"/>
      <c r="AZ1139" s="123"/>
      <c r="BA1139" s="116"/>
      <c r="BB1139" s="116">
        <f t="shared" si="68"/>
        <v>0</v>
      </c>
      <c r="BC1139" s="116">
        <f t="shared" si="69"/>
        <v>1</v>
      </c>
      <c r="BD1139" s="116">
        <f t="shared" si="70"/>
        <v>1900</v>
      </c>
      <c r="BE1139" s="124">
        <f t="shared" si="71"/>
        <v>0.28799999999999998</v>
      </c>
    </row>
    <row r="1140" spans="1:57">
      <c r="A1140" s="116"/>
      <c r="B1140" s="116"/>
      <c r="C1140" s="116">
        <v>395912243</v>
      </c>
      <c r="D1140" s="116"/>
      <c r="E1140" s="116" t="s">
        <v>481</v>
      </c>
      <c r="F1140" s="116"/>
      <c r="G1140" s="116" t="s">
        <v>2697</v>
      </c>
      <c r="H1140" s="116"/>
      <c r="I1140" s="116"/>
      <c r="J1140" s="116"/>
      <c r="K1140" s="116" t="s">
        <v>479</v>
      </c>
      <c r="L1140" s="116" t="s">
        <v>1851</v>
      </c>
      <c r="M1140" s="116" t="s">
        <v>2712</v>
      </c>
      <c r="N1140" s="116" t="s">
        <v>2713</v>
      </c>
      <c r="O1140" s="116">
        <v>76904</v>
      </c>
      <c r="P1140" s="116"/>
      <c r="Q1140" s="116"/>
      <c r="R1140" s="116"/>
      <c r="S1140" s="116"/>
      <c r="T1140" s="116">
        <v>12005832</v>
      </c>
      <c r="U1140" s="116"/>
      <c r="V1140" s="116" t="s">
        <v>2701</v>
      </c>
      <c r="W1140" s="116">
        <v>480</v>
      </c>
      <c r="X1140" s="116">
        <v>600</v>
      </c>
      <c r="Y1140" s="116">
        <v>20</v>
      </c>
      <c r="Z1140" s="116" t="s">
        <v>56</v>
      </c>
      <c r="AA1140" s="116"/>
      <c r="AB1140" s="116"/>
      <c r="AC1140" s="116"/>
      <c r="AD1140" s="116"/>
      <c r="AE1140" s="116">
        <v>395912243</v>
      </c>
      <c r="AF1140" s="116"/>
      <c r="AG1140" s="137" t="s">
        <v>58</v>
      </c>
      <c r="AH1140" s="114">
        <v>44680</v>
      </c>
      <c r="AI1140" s="116"/>
      <c r="AJ1140" s="114">
        <v>44681</v>
      </c>
      <c r="AK1140" s="116"/>
      <c r="AL1140" s="116"/>
      <c r="AM1140" s="116"/>
      <c r="AN1140" s="116"/>
      <c r="AO1140" s="116"/>
      <c r="AP1140" s="116"/>
      <c r="AQ1140" s="116"/>
      <c r="AR1140" s="116"/>
      <c r="AS1140" s="137" t="s">
        <v>53</v>
      </c>
      <c r="AT1140" s="116"/>
      <c r="AU1140" s="123"/>
      <c r="AV1140" s="123"/>
      <c r="AW1140" s="123"/>
      <c r="AX1140" s="123"/>
      <c r="AY1140" s="123"/>
      <c r="AZ1140" s="123"/>
      <c r="BA1140" s="116"/>
      <c r="BB1140" s="116">
        <f t="shared" si="68"/>
        <v>0</v>
      </c>
      <c r="BC1140" s="116">
        <f t="shared" si="69"/>
        <v>1</v>
      </c>
      <c r="BD1140" s="116">
        <f t="shared" si="70"/>
        <v>1900</v>
      </c>
      <c r="BE1140" s="124">
        <f t="shared" si="71"/>
        <v>0.28799999999999998</v>
      </c>
    </row>
    <row r="1141" spans="1:57">
      <c r="A1141" s="116"/>
      <c r="B1141" s="116"/>
      <c r="C1141" s="116">
        <v>394992125</v>
      </c>
      <c r="D1141" s="116"/>
      <c r="E1141" s="116" t="s">
        <v>481</v>
      </c>
      <c r="F1141" s="116"/>
      <c r="G1141" s="116" t="s">
        <v>2743</v>
      </c>
      <c r="H1141" s="116"/>
      <c r="I1141" s="116"/>
      <c r="J1141" s="116"/>
      <c r="K1141" s="116" t="s">
        <v>479</v>
      </c>
      <c r="L1141" s="116" t="s">
        <v>1851</v>
      </c>
      <c r="M1141" s="116" t="s">
        <v>2712</v>
      </c>
      <c r="N1141" s="116" t="s">
        <v>2713</v>
      </c>
      <c r="O1141" s="116">
        <v>76904</v>
      </c>
      <c r="P1141" s="116"/>
      <c r="Q1141" s="116"/>
      <c r="R1141" s="116"/>
      <c r="S1141" s="116"/>
      <c r="T1141" s="116">
        <v>30397572</v>
      </c>
      <c r="U1141" s="116"/>
      <c r="V1141" s="116" t="s">
        <v>2701</v>
      </c>
      <c r="W1141" s="116">
        <v>480</v>
      </c>
      <c r="X1141" s="116">
        <v>638</v>
      </c>
      <c r="Y1141" s="116">
        <v>22</v>
      </c>
      <c r="Z1141" s="116" t="s">
        <v>56</v>
      </c>
      <c r="AA1141" s="116"/>
      <c r="AB1141" s="116"/>
      <c r="AC1141" s="116"/>
      <c r="AD1141" s="116"/>
      <c r="AE1141" s="116">
        <v>394992125</v>
      </c>
      <c r="AF1141" s="116"/>
      <c r="AG1141" s="137" t="s">
        <v>58</v>
      </c>
      <c r="AH1141" s="116"/>
      <c r="AI1141" s="116"/>
      <c r="AJ1141" s="114"/>
      <c r="AK1141" s="116"/>
      <c r="AL1141" s="116"/>
      <c r="AM1141" s="116" t="s">
        <v>2746</v>
      </c>
      <c r="AN1141" s="116"/>
      <c r="AO1141" s="116"/>
      <c r="AP1141" s="116"/>
      <c r="AQ1141" s="116"/>
      <c r="AR1141" s="116"/>
      <c r="AS1141" s="137" t="s">
        <v>53</v>
      </c>
      <c r="AT1141" s="116"/>
      <c r="AU1141" s="123"/>
      <c r="AV1141" s="123"/>
      <c r="AW1141" s="123"/>
      <c r="AX1141" s="123"/>
      <c r="AY1141" s="123"/>
      <c r="AZ1141" s="123"/>
      <c r="BA1141" s="116"/>
      <c r="BB1141" s="116">
        <f t="shared" si="68"/>
        <v>0</v>
      </c>
      <c r="BC1141" s="116">
        <f t="shared" si="69"/>
        <v>1</v>
      </c>
      <c r="BD1141" s="116">
        <f t="shared" si="70"/>
        <v>1900</v>
      </c>
      <c r="BE1141" s="124">
        <f t="shared" si="71"/>
        <v>0.30624000000000001</v>
      </c>
    </row>
    <row r="1142" spans="1:57">
      <c r="A1142" s="116"/>
      <c r="B1142" s="116"/>
      <c r="C1142" s="116">
        <v>395003278</v>
      </c>
      <c r="D1142" s="116"/>
      <c r="E1142" s="116" t="s">
        <v>481</v>
      </c>
      <c r="F1142" s="116"/>
      <c r="G1142" s="116" t="s">
        <v>2697</v>
      </c>
      <c r="H1142" s="116"/>
      <c r="I1142" s="116"/>
      <c r="J1142" s="116"/>
      <c r="K1142" s="116" t="s">
        <v>479</v>
      </c>
      <c r="L1142" s="116" t="s">
        <v>1851</v>
      </c>
      <c r="M1142" s="116" t="s">
        <v>2712</v>
      </c>
      <c r="N1142" s="116" t="s">
        <v>2713</v>
      </c>
      <c r="O1142" s="116">
        <v>76904</v>
      </c>
      <c r="P1142" s="116"/>
      <c r="Q1142" s="116"/>
      <c r="R1142" s="116"/>
      <c r="S1142" s="116"/>
      <c r="T1142" s="116">
        <v>30397572</v>
      </c>
      <c r="U1142" s="116"/>
      <c r="V1142" s="116" t="s">
        <v>2701</v>
      </c>
      <c r="W1142" s="116">
        <v>480</v>
      </c>
      <c r="X1142" s="116">
        <v>638</v>
      </c>
      <c r="Y1142" s="116">
        <v>22</v>
      </c>
      <c r="Z1142" s="116" t="s">
        <v>56</v>
      </c>
      <c r="AA1142" s="116"/>
      <c r="AB1142" s="116"/>
      <c r="AC1142" s="116"/>
      <c r="AD1142" s="116"/>
      <c r="AE1142" s="116">
        <v>395003278</v>
      </c>
      <c r="AF1142" s="116"/>
      <c r="AG1142" s="137" t="s">
        <v>58</v>
      </c>
      <c r="AH1142" s="116"/>
      <c r="AI1142" s="116"/>
      <c r="AJ1142" s="114"/>
      <c r="AK1142" s="116"/>
      <c r="AL1142" s="116"/>
      <c r="AM1142" s="116" t="s">
        <v>2746</v>
      </c>
      <c r="AN1142" s="116"/>
      <c r="AO1142" s="116"/>
      <c r="AP1142" s="116"/>
      <c r="AQ1142" s="116"/>
      <c r="AR1142" s="116"/>
      <c r="AS1142" s="137" t="s">
        <v>53</v>
      </c>
      <c r="AT1142" s="116"/>
      <c r="AU1142" s="123"/>
      <c r="AV1142" s="123"/>
      <c r="AW1142" s="123"/>
      <c r="AX1142" s="123"/>
      <c r="AY1142" s="123"/>
      <c r="AZ1142" s="123"/>
      <c r="BA1142" s="116"/>
      <c r="BB1142" s="116">
        <f t="shared" si="68"/>
        <v>0</v>
      </c>
      <c r="BC1142" s="116">
        <f t="shared" si="69"/>
        <v>1</v>
      </c>
      <c r="BD1142" s="116">
        <f t="shared" si="70"/>
        <v>1900</v>
      </c>
      <c r="BE1142" s="124">
        <f t="shared" si="71"/>
        <v>0.30624000000000001</v>
      </c>
    </row>
    <row r="1143" spans="1:57">
      <c r="A1143" s="116"/>
      <c r="B1143" s="116"/>
      <c r="C1143" s="116">
        <v>395003516</v>
      </c>
      <c r="D1143" s="116"/>
      <c r="E1143" s="116" t="s">
        <v>481</v>
      </c>
      <c r="F1143" s="116"/>
      <c r="G1143" s="116" t="s">
        <v>2697</v>
      </c>
      <c r="H1143" s="116"/>
      <c r="I1143" s="116"/>
      <c r="J1143" s="116"/>
      <c r="K1143" s="116" t="s">
        <v>479</v>
      </c>
      <c r="L1143" s="116" t="s">
        <v>1851</v>
      </c>
      <c r="M1143" s="116" t="s">
        <v>2712</v>
      </c>
      <c r="N1143" s="116" t="s">
        <v>2713</v>
      </c>
      <c r="O1143" s="116">
        <v>76904</v>
      </c>
      <c r="P1143" s="116"/>
      <c r="Q1143" s="116"/>
      <c r="R1143" s="116"/>
      <c r="S1143" s="116"/>
      <c r="T1143" s="116">
        <v>30397572</v>
      </c>
      <c r="U1143" s="116"/>
      <c r="V1143" s="116" t="s">
        <v>2701</v>
      </c>
      <c r="W1143" s="116">
        <v>480</v>
      </c>
      <c r="X1143" s="116">
        <v>638</v>
      </c>
      <c r="Y1143" s="116">
        <v>22</v>
      </c>
      <c r="Z1143" s="116" t="s">
        <v>56</v>
      </c>
      <c r="AA1143" s="116"/>
      <c r="AB1143" s="116"/>
      <c r="AC1143" s="116"/>
      <c r="AD1143" s="116"/>
      <c r="AE1143" s="116">
        <v>395003516</v>
      </c>
      <c r="AF1143" s="116"/>
      <c r="AG1143" s="137" t="s">
        <v>58</v>
      </c>
      <c r="AH1143" s="116"/>
      <c r="AI1143" s="116"/>
      <c r="AJ1143" s="114"/>
      <c r="AK1143" s="116"/>
      <c r="AL1143" s="116"/>
      <c r="AM1143" s="116" t="s">
        <v>2746</v>
      </c>
      <c r="AN1143" s="116"/>
      <c r="AO1143" s="116"/>
      <c r="AP1143" s="116"/>
      <c r="AQ1143" s="116"/>
      <c r="AR1143" s="116"/>
      <c r="AS1143" s="137" t="s">
        <v>53</v>
      </c>
      <c r="AT1143" s="116"/>
      <c r="AU1143" s="123"/>
      <c r="AV1143" s="123"/>
      <c r="AW1143" s="123"/>
      <c r="AX1143" s="123"/>
      <c r="AY1143" s="123"/>
      <c r="AZ1143" s="123"/>
      <c r="BA1143" s="116"/>
      <c r="BB1143" s="116">
        <f t="shared" si="68"/>
        <v>0</v>
      </c>
      <c r="BC1143" s="116">
        <f t="shared" si="69"/>
        <v>1</v>
      </c>
      <c r="BD1143" s="116">
        <f t="shared" si="70"/>
        <v>1900</v>
      </c>
      <c r="BE1143" s="124">
        <f t="shared" si="71"/>
        <v>0.30624000000000001</v>
      </c>
    </row>
    <row r="1144" spans="1:57">
      <c r="A1144" s="116"/>
      <c r="B1144" s="116"/>
      <c r="C1144" s="116">
        <v>395003605</v>
      </c>
      <c r="D1144" s="116"/>
      <c r="E1144" s="116" t="s">
        <v>481</v>
      </c>
      <c r="F1144" s="116"/>
      <c r="G1144" s="116" t="s">
        <v>2697</v>
      </c>
      <c r="H1144" s="116"/>
      <c r="I1144" s="116"/>
      <c r="J1144" s="116"/>
      <c r="K1144" s="116" t="s">
        <v>479</v>
      </c>
      <c r="L1144" s="116" t="s">
        <v>1851</v>
      </c>
      <c r="M1144" s="116" t="s">
        <v>2712</v>
      </c>
      <c r="N1144" s="116" t="s">
        <v>2713</v>
      </c>
      <c r="O1144" s="116">
        <v>76904</v>
      </c>
      <c r="P1144" s="116"/>
      <c r="Q1144" s="116"/>
      <c r="R1144" s="116"/>
      <c r="S1144" s="116"/>
      <c r="T1144" s="116">
        <v>30397572</v>
      </c>
      <c r="U1144" s="116"/>
      <c r="V1144" s="116" t="s">
        <v>2701</v>
      </c>
      <c r="W1144" s="116">
        <v>480</v>
      </c>
      <c r="X1144" s="116">
        <v>638</v>
      </c>
      <c r="Y1144" s="116">
        <v>22</v>
      </c>
      <c r="Z1144" s="116" t="s">
        <v>56</v>
      </c>
      <c r="AA1144" s="116"/>
      <c r="AB1144" s="116"/>
      <c r="AC1144" s="116"/>
      <c r="AD1144" s="116"/>
      <c r="AE1144" s="116">
        <v>395003605</v>
      </c>
      <c r="AF1144" s="116"/>
      <c r="AG1144" s="137" t="s">
        <v>58</v>
      </c>
      <c r="AH1144" s="116"/>
      <c r="AI1144" s="116"/>
      <c r="AJ1144" s="114"/>
      <c r="AK1144" s="116"/>
      <c r="AL1144" s="116"/>
      <c r="AM1144" s="116" t="s">
        <v>2746</v>
      </c>
      <c r="AN1144" s="116"/>
      <c r="AO1144" s="116"/>
      <c r="AP1144" s="116"/>
      <c r="AQ1144" s="116"/>
      <c r="AR1144" s="116"/>
      <c r="AS1144" s="137" t="s">
        <v>53</v>
      </c>
      <c r="AT1144" s="116"/>
      <c r="AU1144" s="123"/>
      <c r="AV1144" s="123"/>
      <c r="AW1144" s="123"/>
      <c r="AX1144" s="123"/>
      <c r="AY1144" s="123"/>
      <c r="AZ1144" s="123"/>
      <c r="BA1144" s="116"/>
      <c r="BB1144" s="116">
        <f t="shared" si="68"/>
        <v>0</v>
      </c>
      <c r="BC1144" s="116">
        <f t="shared" si="69"/>
        <v>1</v>
      </c>
      <c r="BD1144" s="116">
        <f t="shared" si="70"/>
        <v>1900</v>
      </c>
      <c r="BE1144" s="124">
        <f t="shared" si="71"/>
        <v>0.30624000000000001</v>
      </c>
    </row>
    <row r="1145" spans="1:57">
      <c r="A1145" s="116"/>
      <c r="B1145" s="116"/>
      <c r="C1145" s="116">
        <v>392306620</v>
      </c>
      <c r="D1145" s="116"/>
      <c r="E1145" s="116" t="s">
        <v>81</v>
      </c>
      <c r="F1145" s="116" t="s">
        <v>762</v>
      </c>
      <c r="G1145" s="116" t="s">
        <v>762</v>
      </c>
      <c r="H1145" s="116"/>
      <c r="I1145" s="116"/>
      <c r="J1145" s="116"/>
      <c r="K1145" s="116" t="s">
        <v>79</v>
      </c>
      <c r="L1145" s="116" t="s">
        <v>80</v>
      </c>
      <c r="M1145" s="116"/>
      <c r="N1145" s="116"/>
      <c r="O1145" s="116"/>
      <c r="P1145" s="116"/>
      <c r="Q1145" s="116"/>
      <c r="R1145" s="116"/>
      <c r="S1145" s="116"/>
      <c r="T1145" s="116">
        <v>49303156</v>
      </c>
      <c r="U1145" s="148">
        <v>0</v>
      </c>
      <c r="V1145" s="116" t="s">
        <v>78</v>
      </c>
      <c r="W1145" s="116">
        <v>480</v>
      </c>
      <c r="X1145" s="116">
        <v>580</v>
      </c>
      <c r="Y1145" s="116">
        <v>20</v>
      </c>
      <c r="Z1145" s="116" t="s">
        <v>56</v>
      </c>
      <c r="AA1145" s="116"/>
      <c r="AB1145" s="116"/>
      <c r="AC1145" s="116"/>
      <c r="AD1145" s="116"/>
      <c r="AE1145" s="116">
        <v>392306620</v>
      </c>
      <c r="AF1145" s="116"/>
      <c r="AG1145" s="137" t="s">
        <v>58</v>
      </c>
      <c r="AH1145" s="114">
        <v>44652</v>
      </c>
      <c r="AI1145" s="114">
        <v>44652</v>
      </c>
      <c r="AJ1145" s="114">
        <v>44655</v>
      </c>
      <c r="AK1145" s="114">
        <v>44655</v>
      </c>
      <c r="AL1145" s="116"/>
      <c r="AM1145" s="116" t="s">
        <v>64</v>
      </c>
      <c r="AN1145" s="116"/>
      <c r="AO1145" s="116"/>
      <c r="AP1145" s="116"/>
      <c r="AQ1145" s="116"/>
      <c r="AR1145" s="116"/>
      <c r="AS1145" s="137" t="s">
        <v>53</v>
      </c>
      <c r="AT1145" s="116" t="s">
        <v>765</v>
      </c>
      <c r="AU1145" s="147">
        <v>2640</v>
      </c>
      <c r="AV1145" s="123"/>
      <c r="AW1145" s="123"/>
      <c r="AX1145" s="123"/>
      <c r="AY1145" s="123"/>
      <c r="AZ1145" s="123"/>
      <c r="BA1145" s="116"/>
      <c r="BB1145" s="116">
        <f t="shared" si="68"/>
        <v>14</v>
      </c>
      <c r="BC1145" s="116">
        <f t="shared" si="69"/>
        <v>4</v>
      </c>
      <c r="BD1145" s="116">
        <f t="shared" si="70"/>
        <v>2022</v>
      </c>
      <c r="BE1145" s="124">
        <f t="shared" si="71"/>
        <v>0.27839999999999998</v>
      </c>
    </row>
    <row r="1146" spans="1:57">
      <c r="A1146" s="116"/>
      <c r="B1146" s="116"/>
      <c r="C1146" s="116">
        <v>392306580</v>
      </c>
      <c r="D1146" s="116"/>
      <c r="E1146" s="116" t="s">
        <v>81</v>
      </c>
      <c r="F1146" s="116" t="s">
        <v>762</v>
      </c>
      <c r="G1146" s="116" t="s">
        <v>762</v>
      </c>
      <c r="H1146" s="116"/>
      <c r="I1146" s="116"/>
      <c r="J1146" s="116"/>
      <c r="K1146" s="116" t="s">
        <v>79</v>
      </c>
      <c r="L1146" s="116" t="s">
        <v>80</v>
      </c>
      <c r="M1146" s="116"/>
      <c r="N1146" s="116"/>
      <c r="O1146" s="116"/>
      <c r="P1146" s="116"/>
      <c r="Q1146" s="116"/>
      <c r="R1146" s="116"/>
      <c r="S1146" s="116"/>
      <c r="T1146" s="116">
        <v>49303156</v>
      </c>
      <c r="U1146" s="148">
        <v>0</v>
      </c>
      <c r="V1146" s="116" t="s">
        <v>78</v>
      </c>
      <c r="W1146" s="116">
        <v>480</v>
      </c>
      <c r="X1146" s="116">
        <v>580</v>
      </c>
      <c r="Y1146" s="116">
        <v>20</v>
      </c>
      <c r="Z1146" s="116" t="s">
        <v>56</v>
      </c>
      <c r="AA1146" s="116"/>
      <c r="AB1146" s="116"/>
      <c r="AC1146" s="116"/>
      <c r="AD1146" s="116"/>
      <c r="AE1146" s="116">
        <v>392306580</v>
      </c>
      <c r="AF1146" s="116"/>
      <c r="AG1146" s="137" t="s">
        <v>58</v>
      </c>
      <c r="AH1146" s="114">
        <v>44652</v>
      </c>
      <c r="AI1146" s="114">
        <v>44652</v>
      </c>
      <c r="AJ1146" s="114">
        <v>44657</v>
      </c>
      <c r="AK1146" s="114">
        <v>44657</v>
      </c>
      <c r="AL1146" s="116"/>
      <c r="AM1146" s="116" t="s">
        <v>64</v>
      </c>
      <c r="AN1146" s="116"/>
      <c r="AO1146" s="116"/>
      <c r="AP1146" s="116"/>
      <c r="AQ1146" s="116"/>
      <c r="AR1146" s="116"/>
      <c r="AS1146" s="137" t="s">
        <v>53</v>
      </c>
      <c r="AT1146" s="116" t="s">
        <v>764</v>
      </c>
      <c r="AU1146" s="147">
        <v>2640</v>
      </c>
      <c r="AV1146" s="123"/>
      <c r="AW1146" s="123"/>
      <c r="AX1146" s="123"/>
      <c r="AY1146" s="123"/>
      <c r="AZ1146" s="123"/>
      <c r="BA1146" s="116"/>
      <c r="BB1146" s="116">
        <f t="shared" si="68"/>
        <v>14</v>
      </c>
      <c r="BC1146" s="116">
        <f t="shared" si="69"/>
        <v>4</v>
      </c>
      <c r="BD1146" s="116">
        <f t="shared" si="70"/>
        <v>2022</v>
      </c>
      <c r="BE1146" s="124">
        <f t="shared" si="71"/>
        <v>0.27839999999999998</v>
      </c>
    </row>
    <row r="1147" spans="1:57">
      <c r="A1147" s="116"/>
      <c r="B1147" s="116"/>
      <c r="C1147" s="116">
        <v>393703329</v>
      </c>
      <c r="D1147" s="116"/>
      <c r="E1147" s="116" t="s">
        <v>273</v>
      </c>
      <c r="F1147" s="116" t="s">
        <v>762</v>
      </c>
      <c r="G1147" s="116" t="s">
        <v>762</v>
      </c>
      <c r="H1147" s="116"/>
      <c r="I1147" s="116"/>
      <c r="J1147" s="116"/>
      <c r="K1147" s="116" t="s">
        <v>271</v>
      </c>
      <c r="L1147" s="116" t="s">
        <v>272</v>
      </c>
      <c r="M1147" s="116"/>
      <c r="N1147" s="116"/>
      <c r="O1147" s="116"/>
      <c r="P1147" s="116"/>
      <c r="Q1147" s="116"/>
      <c r="R1147" s="116"/>
      <c r="S1147" s="116"/>
      <c r="T1147" s="116">
        <v>49303156</v>
      </c>
      <c r="U1147" s="148">
        <v>0</v>
      </c>
      <c r="V1147" s="116" t="s">
        <v>136</v>
      </c>
      <c r="W1147" s="116">
        <v>480</v>
      </c>
      <c r="X1147" s="116">
        <v>638</v>
      </c>
      <c r="Y1147" s="116">
        <v>22</v>
      </c>
      <c r="Z1147" s="116" t="s">
        <v>62</v>
      </c>
      <c r="AA1147" s="116"/>
      <c r="AB1147" s="116"/>
      <c r="AC1147" s="116"/>
      <c r="AD1147" s="116"/>
      <c r="AE1147" s="116">
        <v>393703329</v>
      </c>
      <c r="AF1147" s="116"/>
      <c r="AG1147" s="137" t="s">
        <v>58</v>
      </c>
      <c r="AH1147" s="114">
        <v>44652</v>
      </c>
      <c r="AI1147" s="114">
        <v>44652</v>
      </c>
      <c r="AJ1147" s="114">
        <v>44659</v>
      </c>
      <c r="AK1147" s="114">
        <v>44659</v>
      </c>
      <c r="AL1147" s="116"/>
      <c r="AM1147" s="116" t="s">
        <v>64</v>
      </c>
      <c r="AN1147" s="116"/>
      <c r="AO1147" s="116"/>
      <c r="AP1147" s="116"/>
      <c r="AQ1147" s="116"/>
      <c r="AR1147" s="116"/>
      <c r="AS1147" s="137" t="s">
        <v>53</v>
      </c>
      <c r="AT1147" s="116" t="s">
        <v>764</v>
      </c>
      <c r="AU1147" s="147">
        <v>3526</v>
      </c>
      <c r="AV1147" s="123"/>
      <c r="AW1147" s="123"/>
      <c r="AX1147" s="123"/>
      <c r="AY1147" s="123"/>
      <c r="AZ1147" s="123"/>
      <c r="BA1147" s="116"/>
      <c r="BB1147" s="116">
        <f t="shared" si="68"/>
        <v>14</v>
      </c>
      <c r="BC1147" s="116">
        <f t="shared" si="69"/>
        <v>4</v>
      </c>
      <c r="BD1147" s="116">
        <f t="shared" si="70"/>
        <v>2022</v>
      </c>
      <c r="BE1147" s="124">
        <f t="shared" si="71"/>
        <v>0.30624000000000001</v>
      </c>
    </row>
    <row r="1148" spans="1:57">
      <c r="A1148" s="116"/>
      <c r="B1148" s="116"/>
      <c r="C1148" s="116">
        <v>393919078</v>
      </c>
      <c r="D1148" s="116"/>
      <c r="E1148" s="116" t="s">
        <v>155</v>
      </c>
      <c r="F1148" s="116" t="s">
        <v>762</v>
      </c>
      <c r="G1148" s="116" t="s">
        <v>762</v>
      </c>
      <c r="H1148" s="116"/>
      <c r="I1148" s="116"/>
      <c r="J1148" s="116"/>
      <c r="K1148" s="116" t="s">
        <v>153</v>
      </c>
      <c r="L1148" s="116" t="s">
        <v>154</v>
      </c>
      <c r="M1148" s="116"/>
      <c r="N1148" s="116"/>
      <c r="O1148" s="116"/>
      <c r="P1148" s="116"/>
      <c r="Q1148" s="116"/>
      <c r="R1148" s="116"/>
      <c r="S1148" s="116"/>
      <c r="T1148" s="116">
        <v>49304156</v>
      </c>
      <c r="U1148" s="148">
        <v>0</v>
      </c>
      <c r="V1148" s="116" t="s">
        <v>156</v>
      </c>
      <c r="W1148" s="116">
        <v>480</v>
      </c>
      <c r="X1148" s="116">
        <v>319</v>
      </c>
      <c r="Y1148" s="116">
        <v>11</v>
      </c>
      <c r="Z1148" s="116" t="s">
        <v>56</v>
      </c>
      <c r="AA1148" s="116"/>
      <c r="AB1148" s="116"/>
      <c r="AC1148" s="116"/>
      <c r="AD1148" s="116"/>
      <c r="AE1148" s="116">
        <v>393919078</v>
      </c>
      <c r="AF1148" s="116"/>
      <c r="AG1148" s="137" t="s">
        <v>58</v>
      </c>
      <c r="AH1148" s="114">
        <v>44652</v>
      </c>
      <c r="AI1148" s="114">
        <v>44652</v>
      </c>
      <c r="AJ1148" s="114">
        <v>44658</v>
      </c>
      <c r="AK1148" s="114">
        <v>44658</v>
      </c>
      <c r="AL1148" s="116"/>
      <c r="AM1148" s="116" t="s">
        <v>64</v>
      </c>
      <c r="AN1148" s="116"/>
      <c r="AO1148" s="116"/>
      <c r="AP1148" s="116"/>
      <c r="AQ1148" s="116"/>
      <c r="AR1148" s="116"/>
      <c r="AS1148" s="137" t="s">
        <v>53</v>
      </c>
      <c r="AT1148" s="116" t="s">
        <v>765</v>
      </c>
      <c r="AU1148" s="147">
        <v>4192</v>
      </c>
      <c r="AV1148" s="123"/>
      <c r="AW1148" s="123"/>
      <c r="AX1148" s="123"/>
      <c r="AY1148" s="123"/>
      <c r="AZ1148" s="123"/>
      <c r="BA1148" s="116"/>
      <c r="BB1148" s="116">
        <f t="shared" si="68"/>
        <v>14</v>
      </c>
      <c r="BC1148" s="116">
        <f t="shared" si="69"/>
        <v>4</v>
      </c>
      <c r="BD1148" s="116">
        <f t="shared" si="70"/>
        <v>2022</v>
      </c>
      <c r="BE1148" s="124">
        <f t="shared" si="71"/>
        <v>0.15312000000000001</v>
      </c>
    </row>
    <row r="1149" spans="1:57">
      <c r="A1149" s="116"/>
      <c r="B1149" s="116"/>
      <c r="C1149" s="116">
        <v>392306573</v>
      </c>
      <c r="D1149" s="116"/>
      <c r="E1149" s="116" t="s">
        <v>81</v>
      </c>
      <c r="F1149" s="116" t="s">
        <v>762</v>
      </c>
      <c r="G1149" s="116" t="s">
        <v>762</v>
      </c>
      <c r="H1149" s="116"/>
      <c r="I1149" s="116"/>
      <c r="J1149" s="116"/>
      <c r="K1149" s="116" t="s">
        <v>79</v>
      </c>
      <c r="L1149" s="116" t="s">
        <v>80</v>
      </c>
      <c r="M1149" s="116"/>
      <c r="N1149" s="116"/>
      <c r="O1149" s="116"/>
      <c r="P1149" s="116"/>
      <c r="Q1149" s="116"/>
      <c r="R1149" s="116"/>
      <c r="S1149" s="116"/>
      <c r="T1149" s="116">
        <v>49303156</v>
      </c>
      <c r="U1149" s="148">
        <v>0</v>
      </c>
      <c r="V1149" s="116" t="s">
        <v>78</v>
      </c>
      <c r="W1149" s="116">
        <v>480</v>
      </c>
      <c r="X1149" s="116">
        <v>580</v>
      </c>
      <c r="Y1149" s="116">
        <v>20</v>
      </c>
      <c r="Z1149" s="116" t="s">
        <v>56</v>
      </c>
      <c r="AA1149" s="116"/>
      <c r="AB1149" s="116"/>
      <c r="AC1149" s="116"/>
      <c r="AD1149" s="116"/>
      <c r="AE1149" s="116">
        <v>392306573</v>
      </c>
      <c r="AF1149" s="116"/>
      <c r="AG1149" s="137" t="s">
        <v>58</v>
      </c>
      <c r="AH1149" s="114">
        <v>44652</v>
      </c>
      <c r="AI1149" s="114">
        <v>44652</v>
      </c>
      <c r="AJ1149" s="114">
        <v>44655</v>
      </c>
      <c r="AK1149" s="114">
        <v>44655</v>
      </c>
      <c r="AL1149" s="116"/>
      <c r="AM1149" s="116" t="s">
        <v>64</v>
      </c>
      <c r="AN1149" s="116"/>
      <c r="AO1149" s="116"/>
      <c r="AP1149" s="116"/>
      <c r="AQ1149" s="116"/>
      <c r="AR1149" s="116"/>
      <c r="AS1149" s="137" t="s">
        <v>53</v>
      </c>
      <c r="AT1149" s="116" t="s">
        <v>765</v>
      </c>
      <c r="AU1149" s="147">
        <v>2640</v>
      </c>
      <c r="AV1149" s="123"/>
      <c r="AW1149" s="123"/>
      <c r="AX1149" s="123"/>
      <c r="AY1149" s="123"/>
      <c r="AZ1149" s="123"/>
      <c r="BA1149" s="116"/>
      <c r="BB1149" s="116">
        <f t="shared" si="68"/>
        <v>14</v>
      </c>
      <c r="BC1149" s="116">
        <f t="shared" si="69"/>
        <v>4</v>
      </c>
      <c r="BD1149" s="116">
        <f t="shared" si="70"/>
        <v>2022</v>
      </c>
      <c r="BE1149" s="124">
        <f t="shared" si="71"/>
        <v>0.27839999999999998</v>
      </c>
    </row>
    <row r="1150" spans="1:57">
      <c r="A1150" s="116"/>
      <c r="B1150" s="116"/>
      <c r="C1150" s="116">
        <v>392306590</v>
      </c>
      <c r="D1150" s="116"/>
      <c r="E1150" s="116" t="s">
        <v>81</v>
      </c>
      <c r="F1150" s="116" t="s">
        <v>762</v>
      </c>
      <c r="G1150" s="116" t="s">
        <v>762</v>
      </c>
      <c r="H1150" s="116"/>
      <c r="I1150" s="116"/>
      <c r="J1150" s="116"/>
      <c r="K1150" s="116" t="s">
        <v>79</v>
      </c>
      <c r="L1150" s="116" t="s">
        <v>80</v>
      </c>
      <c r="M1150" s="116"/>
      <c r="N1150" s="116"/>
      <c r="O1150" s="116"/>
      <c r="P1150" s="116"/>
      <c r="Q1150" s="116"/>
      <c r="R1150" s="116"/>
      <c r="S1150" s="116"/>
      <c r="T1150" s="116">
        <v>49303156</v>
      </c>
      <c r="U1150" s="148">
        <v>0</v>
      </c>
      <c r="V1150" s="116" t="s">
        <v>78</v>
      </c>
      <c r="W1150" s="116">
        <v>480</v>
      </c>
      <c r="X1150" s="116">
        <v>580</v>
      </c>
      <c r="Y1150" s="116">
        <v>20</v>
      </c>
      <c r="Z1150" s="116" t="s">
        <v>56</v>
      </c>
      <c r="AA1150" s="116"/>
      <c r="AB1150" s="116"/>
      <c r="AC1150" s="116"/>
      <c r="AD1150" s="116"/>
      <c r="AE1150" s="116">
        <v>392306590</v>
      </c>
      <c r="AF1150" s="116"/>
      <c r="AG1150" s="137" t="s">
        <v>58</v>
      </c>
      <c r="AH1150" s="114">
        <v>44652</v>
      </c>
      <c r="AI1150" s="114">
        <v>44652</v>
      </c>
      <c r="AJ1150" s="114">
        <v>44655</v>
      </c>
      <c r="AK1150" s="114">
        <v>44655</v>
      </c>
      <c r="AL1150" s="116"/>
      <c r="AM1150" s="116" t="s">
        <v>64</v>
      </c>
      <c r="AN1150" s="116"/>
      <c r="AO1150" s="116"/>
      <c r="AP1150" s="116"/>
      <c r="AQ1150" s="116"/>
      <c r="AR1150" s="116"/>
      <c r="AS1150" s="137" t="s">
        <v>53</v>
      </c>
      <c r="AT1150" s="116" t="s">
        <v>765</v>
      </c>
      <c r="AU1150" s="147">
        <v>2640</v>
      </c>
      <c r="AV1150" s="123"/>
      <c r="AW1150" s="123"/>
      <c r="AX1150" s="123"/>
      <c r="AY1150" s="123"/>
      <c r="AZ1150" s="123"/>
      <c r="BA1150" s="116"/>
      <c r="BB1150" s="116">
        <f t="shared" si="68"/>
        <v>14</v>
      </c>
      <c r="BC1150" s="116">
        <f t="shared" si="69"/>
        <v>4</v>
      </c>
      <c r="BD1150" s="116">
        <f t="shared" si="70"/>
        <v>2022</v>
      </c>
      <c r="BE1150" s="124">
        <f t="shared" si="71"/>
        <v>0.27839999999999998</v>
      </c>
    </row>
    <row r="1151" spans="1:57">
      <c r="A1151" s="116"/>
      <c r="B1151" s="116"/>
      <c r="C1151" s="116">
        <v>393427081</v>
      </c>
      <c r="D1151" s="116"/>
      <c r="E1151" s="116" t="s">
        <v>267</v>
      </c>
      <c r="F1151" s="116" t="s">
        <v>762</v>
      </c>
      <c r="G1151" s="116" t="s">
        <v>762</v>
      </c>
      <c r="H1151" s="116"/>
      <c r="I1151" s="116"/>
      <c r="J1151" s="116"/>
      <c r="K1151" s="116" t="s">
        <v>265</v>
      </c>
      <c r="L1151" s="116" t="s">
        <v>266</v>
      </c>
      <c r="M1151" s="116"/>
      <c r="N1151" s="116"/>
      <c r="O1151" s="116"/>
      <c r="P1151" s="116"/>
      <c r="Q1151" s="116"/>
      <c r="R1151" s="116"/>
      <c r="S1151" s="116"/>
      <c r="T1151" s="116">
        <v>49201132</v>
      </c>
      <c r="U1151" s="148">
        <v>0</v>
      </c>
      <c r="V1151" s="116" t="s">
        <v>85</v>
      </c>
      <c r="W1151" s="116">
        <v>360</v>
      </c>
      <c r="X1151" s="116">
        <v>832</v>
      </c>
      <c r="Y1151" s="116">
        <v>26</v>
      </c>
      <c r="Z1151" s="116" t="s">
        <v>62</v>
      </c>
      <c r="AA1151" s="116"/>
      <c r="AB1151" s="116"/>
      <c r="AC1151" s="116"/>
      <c r="AD1151" s="116"/>
      <c r="AE1151" s="116">
        <v>393427081</v>
      </c>
      <c r="AF1151" s="116"/>
      <c r="AG1151" s="137" t="s">
        <v>58</v>
      </c>
      <c r="AH1151" s="114">
        <v>44652</v>
      </c>
      <c r="AI1151" s="114">
        <v>44652</v>
      </c>
      <c r="AJ1151" s="114">
        <v>44655</v>
      </c>
      <c r="AK1151" s="114">
        <v>44655</v>
      </c>
      <c r="AL1151" s="116"/>
      <c r="AM1151" s="116" t="s">
        <v>64</v>
      </c>
      <c r="AN1151" s="116"/>
      <c r="AO1151" s="116"/>
      <c r="AP1151" s="116"/>
      <c r="AQ1151" s="116"/>
      <c r="AR1151" s="116"/>
      <c r="AS1151" s="137" t="s">
        <v>53</v>
      </c>
      <c r="AT1151" s="116" t="s">
        <v>764</v>
      </c>
      <c r="AU1151" s="147">
        <v>3396</v>
      </c>
      <c r="AV1151" s="123"/>
      <c r="AW1151" s="123"/>
      <c r="AX1151" s="123"/>
      <c r="AY1151" s="123"/>
      <c r="AZ1151" s="123"/>
      <c r="BA1151" s="116"/>
      <c r="BB1151" s="116">
        <f t="shared" si="68"/>
        <v>14</v>
      </c>
      <c r="BC1151" s="116">
        <f t="shared" si="69"/>
        <v>4</v>
      </c>
      <c r="BD1151" s="116">
        <f t="shared" si="70"/>
        <v>2022</v>
      </c>
      <c r="BE1151" s="124">
        <f t="shared" si="71"/>
        <v>0.29952000000000001</v>
      </c>
    </row>
    <row r="1152" spans="1:57">
      <c r="A1152" s="116"/>
      <c r="B1152" s="116"/>
      <c r="C1152" s="116">
        <v>393700041</v>
      </c>
      <c r="D1152" s="116"/>
      <c r="E1152" s="116" t="s">
        <v>273</v>
      </c>
      <c r="F1152" s="116" t="s">
        <v>762</v>
      </c>
      <c r="G1152" s="116" t="s">
        <v>762</v>
      </c>
      <c r="H1152" s="116"/>
      <c r="I1152" s="116"/>
      <c r="J1152" s="116"/>
      <c r="K1152" s="116" t="s">
        <v>271</v>
      </c>
      <c r="L1152" s="116" t="s">
        <v>272</v>
      </c>
      <c r="M1152" s="116"/>
      <c r="N1152" s="116"/>
      <c r="O1152" s="116"/>
      <c r="P1152" s="116"/>
      <c r="Q1152" s="116"/>
      <c r="R1152" s="116"/>
      <c r="S1152" s="116"/>
      <c r="T1152" s="116">
        <v>49303156</v>
      </c>
      <c r="U1152" s="148">
        <v>0</v>
      </c>
      <c r="V1152" s="116" t="s">
        <v>136</v>
      </c>
      <c r="W1152" s="116">
        <v>480</v>
      </c>
      <c r="X1152" s="116">
        <v>638</v>
      </c>
      <c r="Y1152" s="116">
        <v>22</v>
      </c>
      <c r="Z1152" s="116" t="s">
        <v>62</v>
      </c>
      <c r="AA1152" s="116"/>
      <c r="AB1152" s="116"/>
      <c r="AC1152" s="116"/>
      <c r="AD1152" s="116"/>
      <c r="AE1152" s="116">
        <v>393700041</v>
      </c>
      <c r="AF1152" s="116"/>
      <c r="AG1152" s="137" t="s">
        <v>58</v>
      </c>
      <c r="AH1152" s="114">
        <v>44652</v>
      </c>
      <c r="AI1152" s="114">
        <v>44652</v>
      </c>
      <c r="AJ1152" s="114">
        <v>44655</v>
      </c>
      <c r="AK1152" s="114">
        <v>44655</v>
      </c>
      <c r="AL1152" s="116"/>
      <c r="AM1152" s="116" t="s">
        <v>64</v>
      </c>
      <c r="AN1152" s="116"/>
      <c r="AO1152" s="116"/>
      <c r="AP1152" s="116"/>
      <c r="AQ1152" s="116"/>
      <c r="AR1152" s="116"/>
      <c r="AS1152" s="137" t="s">
        <v>53</v>
      </c>
      <c r="AT1152" s="116" t="s">
        <v>764</v>
      </c>
      <c r="AU1152" s="147">
        <v>3526</v>
      </c>
      <c r="AV1152" s="123"/>
      <c r="AW1152" s="123"/>
      <c r="AX1152" s="123"/>
      <c r="AY1152" s="123"/>
      <c r="AZ1152" s="123"/>
      <c r="BA1152" s="116"/>
      <c r="BB1152" s="116">
        <f t="shared" si="68"/>
        <v>14</v>
      </c>
      <c r="BC1152" s="116">
        <f t="shared" si="69"/>
        <v>4</v>
      </c>
      <c r="BD1152" s="116">
        <f t="shared" si="70"/>
        <v>2022</v>
      </c>
      <c r="BE1152" s="124">
        <f t="shared" si="71"/>
        <v>0.30624000000000001</v>
      </c>
    </row>
    <row r="1153" spans="1:57">
      <c r="A1153" s="116"/>
      <c r="B1153" s="116"/>
      <c r="C1153" s="116">
        <v>392306673</v>
      </c>
      <c r="D1153" s="116"/>
      <c r="E1153" s="116" t="s">
        <v>81</v>
      </c>
      <c r="F1153" s="116" t="s">
        <v>762</v>
      </c>
      <c r="G1153" s="116" t="s">
        <v>762</v>
      </c>
      <c r="H1153" s="116"/>
      <c r="I1153" s="116"/>
      <c r="J1153" s="116"/>
      <c r="K1153" s="116" t="s">
        <v>79</v>
      </c>
      <c r="L1153" s="116" t="s">
        <v>80</v>
      </c>
      <c r="M1153" s="116"/>
      <c r="N1153" s="116"/>
      <c r="O1153" s="116"/>
      <c r="P1153" s="116"/>
      <c r="Q1153" s="116"/>
      <c r="R1153" s="116"/>
      <c r="S1153" s="116"/>
      <c r="T1153" s="116">
        <v>49303156</v>
      </c>
      <c r="U1153" s="148">
        <v>0</v>
      </c>
      <c r="V1153" s="116" t="s">
        <v>78</v>
      </c>
      <c r="W1153" s="116">
        <v>480</v>
      </c>
      <c r="X1153" s="116">
        <v>580</v>
      </c>
      <c r="Y1153" s="116">
        <v>20</v>
      </c>
      <c r="Z1153" s="116" t="s">
        <v>56</v>
      </c>
      <c r="AA1153" s="116"/>
      <c r="AB1153" s="116"/>
      <c r="AC1153" s="116"/>
      <c r="AD1153" s="116"/>
      <c r="AE1153" s="116">
        <v>392306673</v>
      </c>
      <c r="AF1153" s="116"/>
      <c r="AG1153" s="137" t="s">
        <v>58</v>
      </c>
      <c r="AH1153" s="114">
        <v>44652</v>
      </c>
      <c r="AI1153" s="114">
        <v>44652</v>
      </c>
      <c r="AJ1153" s="114">
        <v>44655</v>
      </c>
      <c r="AK1153" s="114">
        <v>44655</v>
      </c>
      <c r="AL1153" s="116"/>
      <c r="AM1153" s="116" t="s">
        <v>64</v>
      </c>
      <c r="AN1153" s="116"/>
      <c r="AO1153" s="116"/>
      <c r="AP1153" s="116"/>
      <c r="AQ1153" s="116"/>
      <c r="AR1153" s="116"/>
      <c r="AS1153" s="137" t="s">
        <v>53</v>
      </c>
      <c r="AT1153" s="116" t="s">
        <v>765</v>
      </c>
      <c r="AU1153" s="147">
        <v>2640</v>
      </c>
      <c r="AV1153" s="123"/>
      <c r="AW1153" s="123"/>
      <c r="AX1153" s="123"/>
      <c r="AY1153" s="123"/>
      <c r="AZ1153" s="123"/>
      <c r="BA1153" s="116"/>
      <c r="BB1153" s="116">
        <f t="shared" si="68"/>
        <v>14</v>
      </c>
      <c r="BC1153" s="116">
        <f t="shared" si="69"/>
        <v>4</v>
      </c>
      <c r="BD1153" s="116">
        <f t="shared" si="70"/>
        <v>2022</v>
      </c>
      <c r="BE1153" s="124">
        <f t="shared" si="71"/>
        <v>0.27839999999999998</v>
      </c>
    </row>
    <row r="1154" spans="1:57">
      <c r="A1154" s="116"/>
      <c r="B1154" s="116"/>
      <c r="C1154" s="116">
        <v>393701141</v>
      </c>
      <c r="D1154" s="116"/>
      <c r="E1154" s="116" t="s">
        <v>273</v>
      </c>
      <c r="F1154" s="116" t="s">
        <v>762</v>
      </c>
      <c r="G1154" s="116" t="s">
        <v>762</v>
      </c>
      <c r="H1154" s="116"/>
      <c r="I1154" s="116"/>
      <c r="J1154" s="116"/>
      <c r="K1154" s="116" t="s">
        <v>271</v>
      </c>
      <c r="L1154" s="116" t="s">
        <v>272</v>
      </c>
      <c r="M1154" s="116"/>
      <c r="N1154" s="116"/>
      <c r="O1154" s="116"/>
      <c r="P1154" s="116"/>
      <c r="Q1154" s="116"/>
      <c r="R1154" s="116"/>
      <c r="S1154" s="116"/>
      <c r="T1154" s="116">
        <v>49303156</v>
      </c>
      <c r="U1154" s="148">
        <v>0</v>
      </c>
      <c r="V1154" s="116" t="s">
        <v>136</v>
      </c>
      <c r="W1154" s="116">
        <v>480</v>
      </c>
      <c r="X1154" s="116">
        <v>638</v>
      </c>
      <c r="Y1154" s="116">
        <v>22</v>
      </c>
      <c r="Z1154" s="116" t="s">
        <v>62</v>
      </c>
      <c r="AA1154" s="116"/>
      <c r="AB1154" s="116"/>
      <c r="AC1154" s="116"/>
      <c r="AD1154" s="116"/>
      <c r="AE1154" s="116">
        <v>393701141</v>
      </c>
      <c r="AF1154" s="116"/>
      <c r="AG1154" s="137" t="s">
        <v>58</v>
      </c>
      <c r="AH1154" s="114">
        <v>44652</v>
      </c>
      <c r="AI1154" s="114">
        <v>44652</v>
      </c>
      <c r="AJ1154" s="114">
        <v>44655</v>
      </c>
      <c r="AK1154" s="114">
        <v>44655</v>
      </c>
      <c r="AL1154" s="116"/>
      <c r="AM1154" s="116" t="s">
        <v>64</v>
      </c>
      <c r="AN1154" s="116"/>
      <c r="AO1154" s="116"/>
      <c r="AP1154" s="116"/>
      <c r="AQ1154" s="116"/>
      <c r="AR1154" s="116"/>
      <c r="AS1154" s="137" t="s">
        <v>53</v>
      </c>
      <c r="AT1154" s="116" t="s">
        <v>764</v>
      </c>
      <c r="AU1154" s="147">
        <v>3526</v>
      </c>
      <c r="AV1154" s="123"/>
      <c r="AW1154" s="123"/>
      <c r="AX1154" s="123"/>
      <c r="AY1154" s="123"/>
      <c r="AZ1154" s="123"/>
      <c r="BA1154" s="116"/>
      <c r="BB1154" s="116">
        <f t="shared" ref="BB1154:BB1217" si="72">WEEKNUM(AI1154)</f>
        <v>14</v>
      </c>
      <c r="BC1154" s="116">
        <f t="shared" ref="BC1154:BC1217" si="73">MONTH(AI1154)</f>
        <v>4</v>
      </c>
      <c r="BD1154" s="116">
        <f t="shared" ref="BD1154:BD1217" si="74">YEAR(AI1154)</f>
        <v>2022</v>
      </c>
      <c r="BE1154" s="124">
        <f t="shared" ref="BE1154:BE1217" si="75">W1154*X1154/1000000</f>
        <v>0.30624000000000001</v>
      </c>
    </row>
    <row r="1155" spans="1:57">
      <c r="A1155" s="116"/>
      <c r="B1155" s="116"/>
      <c r="C1155" s="116">
        <v>393702908</v>
      </c>
      <c r="D1155" s="116"/>
      <c r="E1155" s="116" t="s">
        <v>273</v>
      </c>
      <c r="F1155" s="116" t="s">
        <v>762</v>
      </c>
      <c r="G1155" s="116" t="s">
        <v>762</v>
      </c>
      <c r="H1155" s="116"/>
      <c r="I1155" s="116"/>
      <c r="J1155" s="116"/>
      <c r="K1155" s="116" t="s">
        <v>271</v>
      </c>
      <c r="L1155" s="116" t="s">
        <v>272</v>
      </c>
      <c r="M1155" s="116"/>
      <c r="N1155" s="116"/>
      <c r="O1155" s="116"/>
      <c r="P1155" s="116"/>
      <c r="Q1155" s="116"/>
      <c r="R1155" s="116"/>
      <c r="S1155" s="116"/>
      <c r="T1155" s="116">
        <v>49303156</v>
      </c>
      <c r="U1155" s="148">
        <v>0</v>
      </c>
      <c r="V1155" s="116" t="s">
        <v>136</v>
      </c>
      <c r="W1155" s="116">
        <v>480</v>
      </c>
      <c r="X1155" s="116">
        <v>638</v>
      </c>
      <c r="Y1155" s="116">
        <v>22</v>
      </c>
      <c r="Z1155" s="116" t="s">
        <v>62</v>
      </c>
      <c r="AA1155" s="116"/>
      <c r="AB1155" s="116"/>
      <c r="AC1155" s="116"/>
      <c r="AD1155" s="116"/>
      <c r="AE1155" s="116">
        <v>393702908</v>
      </c>
      <c r="AF1155" s="116"/>
      <c r="AG1155" s="137" t="s">
        <v>58</v>
      </c>
      <c r="AH1155" s="114">
        <v>44652</v>
      </c>
      <c r="AI1155" s="114">
        <v>44652</v>
      </c>
      <c r="AJ1155" s="114">
        <v>44655</v>
      </c>
      <c r="AK1155" s="114">
        <v>44655</v>
      </c>
      <c r="AL1155" s="116"/>
      <c r="AM1155" s="116" t="s">
        <v>64</v>
      </c>
      <c r="AN1155" s="116"/>
      <c r="AO1155" s="116"/>
      <c r="AP1155" s="116"/>
      <c r="AQ1155" s="116"/>
      <c r="AR1155" s="116"/>
      <c r="AS1155" s="137" t="s">
        <v>53</v>
      </c>
      <c r="AT1155" s="116" t="s">
        <v>764</v>
      </c>
      <c r="AU1155" s="147">
        <v>3526</v>
      </c>
      <c r="AV1155" s="123"/>
      <c r="AW1155" s="123"/>
      <c r="AX1155" s="123"/>
      <c r="AY1155" s="123"/>
      <c r="AZ1155" s="123"/>
      <c r="BA1155" s="116"/>
      <c r="BB1155" s="116">
        <f t="shared" si="72"/>
        <v>14</v>
      </c>
      <c r="BC1155" s="116">
        <f t="shared" si="73"/>
        <v>4</v>
      </c>
      <c r="BD1155" s="116">
        <f t="shared" si="74"/>
        <v>2022</v>
      </c>
      <c r="BE1155" s="124">
        <f t="shared" si="75"/>
        <v>0.30624000000000001</v>
      </c>
    </row>
    <row r="1156" spans="1:57">
      <c r="A1156" s="116"/>
      <c r="B1156" s="116"/>
      <c r="C1156" s="116">
        <v>393703961</v>
      </c>
      <c r="D1156" s="116"/>
      <c r="E1156" s="116" t="s">
        <v>273</v>
      </c>
      <c r="F1156" s="116" t="s">
        <v>762</v>
      </c>
      <c r="G1156" s="116" t="s">
        <v>762</v>
      </c>
      <c r="H1156" s="116"/>
      <c r="I1156" s="116"/>
      <c r="J1156" s="116"/>
      <c r="K1156" s="116" t="s">
        <v>271</v>
      </c>
      <c r="L1156" s="116" t="s">
        <v>272</v>
      </c>
      <c r="M1156" s="116"/>
      <c r="N1156" s="116"/>
      <c r="O1156" s="116"/>
      <c r="P1156" s="116"/>
      <c r="Q1156" s="116"/>
      <c r="R1156" s="116"/>
      <c r="S1156" s="116"/>
      <c r="T1156" s="116">
        <v>49303156</v>
      </c>
      <c r="U1156" s="148">
        <v>0</v>
      </c>
      <c r="V1156" s="116" t="s">
        <v>136</v>
      </c>
      <c r="W1156" s="116">
        <v>480</v>
      </c>
      <c r="X1156" s="116">
        <v>580</v>
      </c>
      <c r="Y1156" s="116">
        <v>20</v>
      </c>
      <c r="Z1156" s="116" t="s">
        <v>62</v>
      </c>
      <c r="AA1156" s="116"/>
      <c r="AB1156" s="116"/>
      <c r="AC1156" s="116"/>
      <c r="AD1156" s="116"/>
      <c r="AE1156" s="116">
        <v>393703961</v>
      </c>
      <c r="AF1156" s="116"/>
      <c r="AG1156" s="137" t="s">
        <v>58</v>
      </c>
      <c r="AH1156" s="114">
        <v>44652</v>
      </c>
      <c r="AI1156" s="114">
        <v>44652</v>
      </c>
      <c r="AJ1156" s="114">
        <v>44655</v>
      </c>
      <c r="AK1156" s="114">
        <v>44655</v>
      </c>
      <c r="AL1156" s="116"/>
      <c r="AM1156" s="116" t="s">
        <v>64</v>
      </c>
      <c r="AN1156" s="116"/>
      <c r="AO1156" s="116"/>
      <c r="AP1156" s="116"/>
      <c r="AQ1156" s="116"/>
      <c r="AR1156" s="116"/>
      <c r="AS1156" s="137" t="s">
        <v>53</v>
      </c>
      <c r="AT1156" s="116" t="s">
        <v>764</v>
      </c>
      <c r="AU1156" s="147">
        <v>3526</v>
      </c>
      <c r="AV1156" s="123"/>
      <c r="AW1156" s="123"/>
      <c r="AX1156" s="123"/>
      <c r="AY1156" s="123"/>
      <c r="AZ1156" s="123"/>
      <c r="BA1156" s="116"/>
      <c r="BB1156" s="116">
        <f t="shared" si="72"/>
        <v>14</v>
      </c>
      <c r="BC1156" s="116">
        <f t="shared" si="73"/>
        <v>4</v>
      </c>
      <c r="BD1156" s="116">
        <f t="shared" si="74"/>
        <v>2022</v>
      </c>
      <c r="BE1156" s="124">
        <f t="shared" si="75"/>
        <v>0.27839999999999998</v>
      </c>
    </row>
    <row r="1157" spans="1:57">
      <c r="A1157" s="116"/>
      <c r="B1157" s="116"/>
      <c r="C1157" s="116">
        <v>392306669</v>
      </c>
      <c r="D1157" s="116"/>
      <c r="E1157" s="116" t="s">
        <v>81</v>
      </c>
      <c r="F1157" s="116" t="s">
        <v>762</v>
      </c>
      <c r="G1157" s="116" t="s">
        <v>762</v>
      </c>
      <c r="H1157" s="116"/>
      <c r="I1157" s="116"/>
      <c r="J1157" s="116"/>
      <c r="K1157" s="116" t="s">
        <v>79</v>
      </c>
      <c r="L1157" s="116" t="s">
        <v>80</v>
      </c>
      <c r="M1157" s="116"/>
      <c r="N1157" s="116"/>
      <c r="O1157" s="116"/>
      <c r="P1157" s="116"/>
      <c r="Q1157" s="116"/>
      <c r="R1157" s="116"/>
      <c r="S1157" s="116"/>
      <c r="T1157" s="116">
        <v>49303156</v>
      </c>
      <c r="U1157" s="148">
        <v>0</v>
      </c>
      <c r="V1157" s="116" t="s">
        <v>78</v>
      </c>
      <c r="W1157" s="116">
        <v>480</v>
      </c>
      <c r="X1157" s="116">
        <v>580</v>
      </c>
      <c r="Y1157" s="116">
        <v>20</v>
      </c>
      <c r="Z1157" s="116" t="s">
        <v>56</v>
      </c>
      <c r="AA1157" s="116"/>
      <c r="AB1157" s="116"/>
      <c r="AC1157" s="116"/>
      <c r="AD1157" s="116"/>
      <c r="AE1157" s="116">
        <v>392306669</v>
      </c>
      <c r="AF1157" s="116"/>
      <c r="AG1157" s="137" t="s">
        <v>58</v>
      </c>
      <c r="AH1157" s="114">
        <v>44652</v>
      </c>
      <c r="AI1157" s="114">
        <v>44652</v>
      </c>
      <c r="AJ1157" s="114">
        <v>44655</v>
      </c>
      <c r="AK1157" s="114">
        <v>44655</v>
      </c>
      <c r="AL1157" s="116"/>
      <c r="AM1157" s="116" t="s">
        <v>64</v>
      </c>
      <c r="AN1157" s="116"/>
      <c r="AO1157" s="116"/>
      <c r="AP1157" s="116"/>
      <c r="AQ1157" s="116"/>
      <c r="AR1157" s="116"/>
      <c r="AS1157" s="137" t="s">
        <v>53</v>
      </c>
      <c r="AT1157" s="116" t="s">
        <v>765</v>
      </c>
      <c r="AU1157" s="147">
        <v>2640</v>
      </c>
      <c r="AV1157" s="123"/>
      <c r="AW1157" s="123"/>
      <c r="AX1157" s="123"/>
      <c r="AY1157" s="123"/>
      <c r="AZ1157" s="123"/>
      <c r="BA1157" s="116"/>
      <c r="BB1157" s="116">
        <f t="shared" si="72"/>
        <v>14</v>
      </c>
      <c r="BC1157" s="116">
        <f t="shared" si="73"/>
        <v>4</v>
      </c>
      <c r="BD1157" s="116">
        <f t="shared" si="74"/>
        <v>2022</v>
      </c>
      <c r="BE1157" s="124">
        <f t="shared" si="75"/>
        <v>0.27839999999999998</v>
      </c>
    </row>
    <row r="1158" spans="1:57">
      <c r="A1158" s="116"/>
      <c r="B1158" s="116"/>
      <c r="C1158" s="116">
        <v>1541493590</v>
      </c>
      <c r="D1158" s="116"/>
      <c r="E1158" s="116" t="s">
        <v>314</v>
      </c>
      <c r="F1158" s="116" t="s">
        <v>762</v>
      </c>
      <c r="G1158" s="116" t="s">
        <v>762</v>
      </c>
      <c r="H1158" s="116"/>
      <c r="I1158" s="116"/>
      <c r="J1158" s="116"/>
      <c r="K1158" s="116" t="s">
        <v>190</v>
      </c>
      <c r="L1158" s="116" t="s">
        <v>313</v>
      </c>
      <c r="M1158" s="116"/>
      <c r="N1158" s="116"/>
      <c r="O1158" s="116"/>
      <c r="P1158" s="116"/>
      <c r="Q1158" s="116"/>
      <c r="R1158" s="116"/>
      <c r="S1158" s="116"/>
      <c r="T1158" s="116">
        <v>49204132</v>
      </c>
      <c r="U1158" s="148">
        <v>0</v>
      </c>
      <c r="V1158" s="116" t="s">
        <v>224</v>
      </c>
      <c r="W1158" s="116">
        <v>360</v>
      </c>
      <c r="X1158" s="116">
        <v>156</v>
      </c>
      <c r="Y1158" s="116">
        <v>6</v>
      </c>
      <c r="Z1158" s="116" t="s">
        <v>62</v>
      </c>
      <c r="AA1158" s="116"/>
      <c r="AB1158" s="116"/>
      <c r="AC1158" s="116"/>
      <c r="AD1158" s="116"/>
      <c r="AE1158" s="116">
        <v>1541493590</v>
      </c>
      <c r="AF1158" s="116"/>
      <c r="AG1158" s="137" t="s">
        <v>58</v>
      </c>
      <c r="AH1158" s="114">
        <v>44652</v>
      </c>
      <c r="AI1158" s="114">
        <v>44652</v>
      </c>
      <c r="AJ1158" s="114">
        <v>44657</v>
      </c>
      <c r="AK1158" s="114">
        <v>44657</v>
      </c>
      <c r="AL1158" s="116"/>
      <c r="AM1158" s="116" t="s">
        <v>64</v>
      </c>
      <c r="AN1158" s="116"/>
      <c r="AO1158" s="116"/>
      <c r="AP1158" s="116"/>
      <c r="AQ1158" s="116"/>
      <c r="AR1158" s="116"/>
      <c r="AS1158" s="137" t="s">
        <v>53</v>
      </c>
      <c r="AT1158" s="116" t="s">
        <v>765</v>
      </c>
      <c r="AU1158" s="147">
        <v>1647</v>
      </c>
      <c r="AV1158" s="123"/>
      <c r="AW1158" s="123"/>
      <c r="AX1158" s="123"/>
      <c r="AY1158" s="123"/>
      <c r="AZ1158" s="123"/>
      <c r="BA1158" s="116"/>
      <c r="BB1158" s="116">
        <f t="shared" si="72"/>
        <v>14</v>
      </c>
      <c r="BC1158" s="116">
        <f t="shared" si="73"/>
        <v>4</v>
      </c>
      <c r="BD1158" s="116">
        <f t="shared" si="74"/>
        <v>2022</v>
      </c>
      <c r="BE1158" s="124">
        <f t="shared" si="75"/>
        <v>5.6160000000000002E-2</v>
      </c>
    </row>
    <row r="1159" spans="1:57">
      <c r="A1159" s="116"/>
      <c r="B1159" s="116"/>
      <c r="C1159" s="116">
        <v>392306647</v>
      </c>
      <c r="D1159" s="116"/>
      <c r="E1159" s="116" t="s">
        <v>81</v>
      </c>
      <c r="F1159" s="116" t="s">
        <v>762</v>
      </c>
      <c r="G1159" s="116" t="s">
        <v>762</v>
      </c>
      <c r="H1159" s="116"/>
      <c r="I1159" s="116"/>
      <c r="J1159" s="116"/>
      <c r="K1159" s="116" t="s">
        <v>79</v>
      </c>
      <c r="L1159" s="116" t="s">
        <v>80</v>
      </c>
      <c r="M1159" s="116"/>
      <c r="N1159" s="116"/>
      <c r="O1159" s="116"/>
      <c r="P1159" s="116"/>
      <c r="Q1159" s="116"/>
      <c r="R1159" s="116"/>
      <c r="S1159" s="116"/>
      <c r="T1159" s="116">
        <v>49303156</v>
      </c>
      <c r="U1159" s="148">
        <v>0</v>
      </c>
      <c r="V1159" s="116" t="s">
        <v>78</v>
      </c>
      <c r="W1159" s="116">
        <v>480</v>
      </c>
      <c r="X1159" s="116">
        <v>580</v>
      </c>
      <c r="Y1159" s="116">
        <v>20</v>
      </c>
      <c r="Z1159" s="116" t="s">
        <v>56</v>
      </c>
      <c r="AA1159" s="116"/>
      <c r="AB1159" s="116"/>
      <c r="AC1159" s="116"/>
      <c r="AD1159" s="116"/>
      <c r="AE1159" s="116">
        <v>392306647</v>
      </c>
      <c r="AF1159" s="116"/>
      <c r="AG1159" s="137" t="s">
        <v>58</v>
      </c>
      <c r="AH1159" s="114">
        <v>44655</v>
      </c>
      <c r="AI1159" s="114">
        <v>44655</v>
      </c>
      <c r="AJ1159" s="114">
        <v>44657</v>
      </c>
      <c r="AK1159" s="114">
        <v>44657</v>
      </c>
      <c r="AL1159" s="116"/>
      <c r="AM1159" s="116" t="s">
        <v>64</v>
      </c>
      <c r="AN1159" s="116"/>
      <c r="AO1159" s="116"/>
      <c r="AP1159" s="116"/>
      <c r="AQ1159" s="116"/>
      <c r="AR1159" s="116"/>
      <c r="AS1159" s="137" t="s">
        <v>53</v>
      </c>
      <c r="AT1159" s="116" t="s">
        <v>764</v>
      </c>
      <c r="AU1159" s="147">
        <v>2640</v>
      </c>
      <c r="AV1159" s="123"/>
      <c r="AW1159" s="123"/>
      <c r="AX1159" s="123"/>
      <c r="AY1159" s="123"/>
      <c r="AZ1159" s="123"/>
      <c r="BA1159" s="116"/>
      <c r="BB1159" s="116">
        <f t="shared" si="72"/>
        <v>15</v>
      </c>
      <c r="BC1159" s="116">
        <f t="shared" si="73"/>
        <v>4</v>
      </c>
      <c r="BD1159" s="116">
        <f t="shared" si="74"/>
        <v>2022</v>
      </c>
      <c r="BE1159" s="124">
        <f t="shared" si="75"/>
        <v>0.27839999999999998</v>
      </c>
    </row>
    <row r="1160" spans="1:57">
      <c r="A1160" s="116"/>
      <c r="B1160" s="116"/>
      <c r="C1160" s="116">
        <v>393275588</v>
      </c>
      <c r="D1160" s="116"/>
      <c r="E1160" s="116" t="s">
        <v>296</v>
      </c>
      <c r="F1160" s="116" t="s">
        <v>762</v>
      </c>
      <c r="G1160" s="116" t="s">
        <v>762</v>
      </c>
      <c r="H1160" s="116"/>
      <c r="I1160" s="116"/>
      <c r="J1160" s="116"/>
      <c r="K1160" s="116" t="s">
        <v>294</v>
      </c>
      <c r="L1160" s="116" t="s">
        <v>295</v>
      </c>
      <c r="M1160" s="116"/>
      <c r="N1160" s="116"/>
      <c r="O1160" s="116"/>
      <c r="P1160" s="116"/>
      <c r="Q1160" s="116"/>
      <c r="R1160" s="116"/>
      <c r="S1160" s="116"/>
      <c r="T1160" s="116">
        <v>49204132</v>
      </c>
      <c r="U1160" s="148">
        <v>0</v>
      </c>
      <c r="V1160" s="116" t="s">
        <v>189</v>
      </c>
      <c r="W1160" s="116">
        <v>360</v>
      </c>
      <c r="X1160" s="116">
        <v>260</v>
      </c>
      <c r="Y1160" s="116">
        <v>10</v>
      </c>
      <c r="Z1160" s="116" t="s">
        <v>62</v>
      </c>
      <c r="AA1160" s="116"/>
      <c r="AB1160" s="116"/>
      <c r="AC1160" s="116"/>
      <c r="AD1160" s="116"/>
      <c r="AE1160" s="116">
        <v>393275588</v>
      </c>
      <c r="AF1160" s="116"/>
      <c r="AG1160" s="137" t="s">
        <v>58</v>
      </c>
      <c r="AH1160" s="114">
        <v>44655</v>
      </c>
      <c r="AI1160" s="114">
        <v>44655</v>
      </c>
      <c r="AJ1160" s="114">
        <v>44657</v>
      </c>
      <c r="AK1160" s="114">
        <v>44657</v>
      </c>
      <c r="AL1160" s="116"/>
      <c r="AM1160" s="116" t="s">
        <v>64</v>
      </c>
      <c r="AN1160" s="116" t="s">
        <v>315</v>
      </c>
      <c r="AO1160" s="116"/>
      <c r="AP1160" s="116"/>
      <c r="AQ1160" s="116"/>
      <c r="AR1160" s="116"/>
      <c r="AS1160" s="137" t="s">
        <v>53</v>
      </c>
      <c r="AT1160" s="116" t="s">
        <v>764</v>
      </c>
      <c r="AU1160" s="147">
        <v>3258</v>
      </c>
      <c r="AV1160" s="123"/>
      <c r="AW1160" s="123"/>
      <c r="AX1160" s="123"/>
      <c r="AY1160" s="123"/>
      <c r="AZ1160" s="123"/>
      <c r="BA1160" s="116"/>
      <c r="BB1160" s="116">
        <f t="shared" si="72"/>
        <v>15</v>
      </c>
      <c r="BC1160" s="116">
        <f t="shared" si="73"/>
        <v>4</v>
      </c>
      <c r="BD1160" s="116">
        <f t="shared" si="74"/>
        <v>2022</v>
      </c>
      <c r="BE1160" s="124">
        <f t="shared" si="75"/>
        <v>9.3600000000000003E-2</v>
      </c>
    </row>
    <row r="1161" spans="1:57">
      <c r="A1161" s="116"/>
      <c r="B1161" s="116"/>
      <c r="C1161" s="116">
        <v>393275588</v>
      </c>
      <c r="D1161" s="116"/>
      <c r="E1161" s="116" t="s">
        <v>296</v>
      </c>
      <c r="F1161" s="116" t="s">
        <v>762</v>
      </c>
      <c r="G1161" s="116" t="s">
        <v>762</v>
      </c>
      <c r="H1161" s="116"/>
      <c r="I1161" s="116"/>
      <c r="J1161" s="116"/>
      <c r="K1161" s="116" t="s">
        <v>294</v>
      </c>
      <c r="L1161" s="116" t="s">
        <v>295</v>
      </c>
      <c r="M1161" s="116"/>
      <c r="N1161" s="116"/>
      <c r="O1161" s="116"/>
      <c r="P1161" s="116"/>
      <c r="Q1161" s="116"/>
      <c r="R1161" s="116"/>
      <c r="S1161" s="116"/>
      <c r="T1161" s="116">
        <v>49203132</v>
      </c>
      <c r="U1161" s="148">
        <v>0</v>
      </c>
      <c r="V1161" s="116" t="s">
        <v>85</v>
      </c>
      <c r="W1161" s="116">
        <v>360</v>
      </c>
      <c r="X1161" s="116">
        <v>512</v>
      </c>
      <c r="Y1161" s="116">
        <v>16</v>
      </c>
      <c r="Z1161" s="116"/>
      <c r="AA1161" s="116"/>
      <c r="AB1161" s="116"/>
      <c r="AC1161" s="116"/>
      <c r="AD1161" s="116"/>
      <c r="AE1161" s="116">
        <v>393275588</v>
      </c>
      <c r="AF1161" s="116"/>
      <c r="AG1161" s="137" t="s">
        <v>58</v>
      </c>
      <c r="AH1161" s="114">
        <v>44655</v>
      </c>
      <c r="AI1161" s="114">
        <v>44655</v>
      </c>
      <c r="AJ1161" s="114">
        <v>44657</v>
      </c>
      <c r="AK1161" s="114">
        <v>44657</v>
      </c>
      <c r="AL1161" s="116"/>
      <c r="AM1161" s="116" t="s">
        <v>64</v>
      </c>
      <c r="AN1161" s="116" t="s">
        <v>316</v>
      </c>
      <c r="AO1161" s="116"/>
      <c r="AP1161" s="116"/>
      <c r="AQ1161" s="116"/>
      <c r="AR1161" s="116"/>
      <c r="AS1161" s="137" t="s">
        <v>53</v>
      </c>
      <c r="AT1161" s="116"/>
      <c r="AU1161" s="147"/>
      <c r="AV1161" s="123"/>
      <c r="AW1161" s="123"/>
      <c r="AX1161" s="123"/>
      <c r="AY1161" s="123"/>
      <c r="AZ1161" s="123"/>
      <c r="BA1161" s="116"/>
      <c r="BB1161" s="116">
        <f t="shared" si="72"/>
        <v>15</v>
      </c>
      <c r="BC1161" s="116">
        <f t="shared" si="73"/>
        <v>4</v>
      </c>
      <c r="BD1161" s="116">
        <f t="shared" si="74"/>
        <v>2022</v>
      </c>
      <c r="BE1161" s="124">
        <f t="shared" si="75"/>
        <v>0.18432000000000001</v>
      </c>
    </row>
    <row r="1162" spans="1:57">
      <c r="A1162" s="116"/>
      <c r="B1162" s="116"/>
      <c r="C1162" s="116">
        <v>392306596</v>
      </c>
      <c r="D1162" s="116"/>
      <c r="E1162" s="116" t="s">
        <v>81</v>
      </c>
      <c r="F1162" s="116" t="s">
        <v>762</v>
      </c>
      <c r="G1162" s="116" t="s">
        <v>762</v>
      </c>
      <c r="H1162" s="116"/>
      <c r="I1162" s="116"/>
      <c r="J1162" s="116"/>
      <c r="K1162" s="116" t="s">
        <v>79</v>
      </c>
      <c r="L1162" s="116" t="s">
        <v>80</v>
      </c>
      <c r="M1162" s="116"/>
      <c r="N1162" s="116"/>
      <c r="O1162" s="116"/>
      <c r="P1162" s="116"/>
      <c r="Q1162" s="116"/>
      <c r="R1162" s="116"/>
      <c r="S1162" s="116"/>
      <c r="T1162" s="116">
        <v>49303156</v>
      </c>
      <c r="U1162" s="148">
        <v>0</v>
      </c>
      <c r="V1162" s="116" t="s">
        <v>78</v>
      </c>
      <c r="W1162" s="116">
        <v>480</v>
      </c>
      <c r="X1162" s="116">
        <v>580</v>
      </c>
      <c r="Y1162" s="116">
        <v>20</v>
      </c>
      <c r="Z1162" s="116" t="s">
        <v>56</v>
      </c>
      <c r="AA1162" s="116"/>
      <c r="AB1162" s="116"/>
      <c r="AC1162" s="116"/>
      <c r="AD1162" s="116"/>
      <c r="AE1162" s="116">
        <v>392306596</v>
      </c>
      <c r="AF1162" s="116"/>
      <c r="AG1162" s="137" t="s">
        <v>58</v>
      </c>
      <c r="AH1162" s="114">
        <v>44655</v>
      </c>
      <c r="AI1162" s="114">
        <v>44655</v>
      </c>
      <c r="AJ1162" s="114">
        <v>44656</v>
      </c>
      <c r="AK1162" s="114">
        <v>44656</v>
      </c>
      <c r="AL1162" s="116"/>
      <c r="AM1162" s="116" t="s">
        <v>64</v>
      </c>
      <c r="AN1162" s="116"/>
      <c r="AO1162" s="116"/>
      <c r="AP1162" s="116"/>
      <c r="AQ1162" s="116"/>
      <c r="AR1162" s="116"/>
      <c r="AS1162" s="137" t="s">
        <v>53</v>
      </c>
      <c r="AT1162" s="116" t="s">
        <v>764</v>
      </c>
      <c r="AU1162" s="147">
        <v>2640</v>
      </c>
      <c r="AV1162" s="123"/>
      <c r="AW1162" s="123"/>
      <c r="AX1162" s="123"/>
      <c r="AY1162" s="123"/>
      <c r="AZ1162" s="123"/>
      <c r="BA1162" s="116"/>
      <c r="BB1162" s="116">
        <f t="shared" si="72"/>
        <v>15</v>
      </c>
      <c r="BC1162" s="116">
        <f t="shared" si="73"/>
        <v>4</v>
      </c>
      <c r="BD1162" s="116">
        <f t="shared" si="74"/>
        <v>2022</v>
      </c>
      <c r="BE1162" s="124">
        <f t="shared" si="75"/>
        <v>0.27839999999999998</v>
      </c>
    </row>
    <row r="1163" spans="1:57">
      <c r="A1163" s="116"/>
      <c r="B1163" s="116"/>
      <c r="C1163" s="116">
        <v>392306630</v>
      </c>
      <c r="D1163" s="116"/>
      <c r="E1163" s="116" t="s">
        <v>81</v>
      </c>
      <c r="F1163" s="116" t="s">
        <v>762</v>
      </c>
      <c r="G1163" s="116" t="s">
        <v>762</v>
      </c>
      <c r="H1163" s="116"/>
      <c r="I1163" s="116"/>
      <c r="J1163" s="116"/>
      <c r="K1163" s="116" t="s">
        <v>79</v>
      </c>
      <c r="L1163" s="116" t="s">
        <v>80</v>
      </c>
      <c r="M1163" s="116"/>
      <c r="N1163" s="116"/>
      <c r="O1163" s="116"/>
      <c r="P1163" s="116"/>
      <c r="Q1163" s="116"/>
      <c r="R1163" s="116"/>
      <c r="S1163" s="116"/>
      <c r="T1163" s="116">
        <v>49303156</v>
      </c>
      <c r="U1163" s="148">
        <v>0</v>
      </c>
      <c r="V1163" s="116" t="s">
        <v>78</v>
      </c>
      <c r="W1163" s="116">
        <v>480</v>
      </c>
      <c r="X1163" s="116">
        <v>580</v>
      </c>
      <c r="Y1163" s="116">
        <v>20</v>
      </c>
      <c r="Z1163" s="116" t="s">
        <v>56</v>
      </c>
      <c r="AA1163" s="116"/>
      <c r="AB1163" s="116"/>
      <c r="AC1163" s="116"/>
      <c r="AD1163" s="116"/>
      <c r="AE1163" s="116">
        <v>392306630</v>
      </c>
      <c r="AF1163" s="116"/>
      <c r="AG1163" s="137" t="s">
        <v>58</v>
      </c>
      <c r="AH1163" s="114">
        <v>44655</v>
      </c>
      <c r="AI1163" s="114">
        <v>44655</v>
      </c>
      <c r="AJ1163" s="114">
        <v>44656</v>
      </c>
      <c r="AK1163" s="114">
        <v>44656</v>
      </c>
      <c r="AL1163" s="116"/>
      <c r="AM1163" s="116" t="s">
        <v>64</v>
      </c>
      <c r="AN1163" s="116"/>
      <c r="AO1163" s="116"/>
      <c r="AP1163" s="116"/>
      <c r="AQ1163" s="116"/>
      <c r="AR1163" s="116"/>
      <c r="AS1163" s="137" t="s">
        <v>53</v>
      </c>
      <c r="AT1163" s="116" t="s">
        <v>764</v>
      </c>
      <c r="AU1163" s="147">
        <v>2640</v>
      </c>
      <c r="AV1163" s="123"/>
      <c r="AW1163" s="123"/>
      <c r="AX1163" s="123"/>
      <c r="AY1163" s="123"/>
      <c r="AZ1163" s="123"/>
      <c r="BA1163" s="116"/>
      <c r="BB1163" s="116">
        <f t="shared" si="72"/>
        <v>15</v>
      </c>
      <c r="BC1163" s="116">
        <f t="shared" si="73"/>
        <v>4</v>
      </c>
      <c r="BD1163" s="116">
        <f t="shared" si="74"/>
        <v>2022</v>
      </c>
      <c r="BE1163" s="124">
        <f t="shared" si="75"/>
        <v>0.27839999999999998</v>
      </c>
    </row>
    <row r="1164" spans="1:57">
      <c r="A1164" s="116"/>
      <c r="B1164" s="116"/>
      <c r="C1164" s="116">
        <v>392306668</v>
      </c>
      <c r="D1164" s="116"/>
      <c r="E1164" s="116" t="s">
        <v>81</v>
      </c>
      <c r="F1164" s="116" t="s">
        <v>762</v>
      </c>
      <c r="G1164" s="116" t="s">
        <v>762</v>
      </c>
      <c r="H1164" s="116"/>
      <c r="I1164" s="116"/>
      <c r="J1164" s="116"/>
      <c r="K1164" s="116" t="s">
        <v>79</v>
      </c>
      <c r="L1164" s="116" t="s">
        <v>80</v>
      </c>
      <c r="M1164" s="116"/>
      <c r="N1164" s="116"/>
      <c r="O1164" s="116"/>
      <c r="P1164" s="116"/>
      <c r="Q1164" s="116"/>
      <c r="R1164" s="116"/>
      <c r="S1164" s="116"/>
      <c r="T1164" s="116">
        <v>49303156</v>
      </c>
      <c r="U1164" s="148">
        <v>0</v>
      </c>
      <c r="V1164" s="116" t="s">
        <v>78</v>
      </c>
      <c r="W1164" s="116">
        <v>480</v>
      </c>
      <c r="X1164" s="116">
        <v>580</v>
      </c>
      <c r="Y1164" s="116">
        <v>20</v>
      </c>
      <c r="Z1164" s="116" t="s">
        <v>56</v>
      </c>
      <c r="AA1164" s="116"/>
      <c r="AB1164" s="116"/>
      <c r="AC1164" s="116"/>
      <c r="AD1164" s="116"/>
      <c r="AE1164" s="116">
        <v>392306668</v>
      </c>
      <c r="AF1164" s="116"/>
      <c r="AG1164" s="137" t="s">
        <v>58</v>
      </c>
      <c r="AH1164" s="114">
        <v>44655</v>
      </c>
      <c r="AI1164" s="114">
        <v>44655</v>
      </c>
      <c r="AJ1164" s="114">
        <v>44656</v>
      </c>
      <c r="AK1164" s="114">
        <v>44656</v>
      </c>
      <c r="AL1164" s="116"/>
      <c r="AM1164" s="116" t="s">
        <v>64</v>
      </c>
      <c r="AN1164" s="116"/>
      <c r="AO1164" s="116"/>
      <c r="AP1164" s="116"/>
      <c r="AQ1164" s="116"/>
      <c r="AR1164" s="116"/>
      <c r="AS1164" s="137" t="s">
        <v>53</v>
      </c>
      <c r="AT1164" s="116" t="s">
        <v>764</v>
      </c>
      <c r="AU1164" s="147">
        <v>2640</v>
      </c>
      <c r="AV1164" s="123"/>
      <c r="AW1164" s="123"/>
      <c r="AX1164" s="123"/>
      <c r="AY1164" s="123"/>
      <c r="AZ1164" s="123"/>
      <c r="BA1164" s="116"/>
      <c r="BB1164" s="116">
        <f t="shared" si="72"/>
        <v>15</v>
      </c>
      <c r="BC1164" s="116">
        <f t="shared" si="73"/>
        <v>4</v>
      </c>
      <c r="BD1164" s="116">
        <f t="shared" si="74"/>
        <v>2022</v>
      </c>
      <c r="BE1164" s="124">
        <f t="shared" si="75"/>
        <v>0.27839999999999998</v>
      </c>
    </row>
    <row r="1165" spans="1:57">
      <c r="A1165" s="116"/>
      <c r="B1165" s="116"/>
      <c r="C1165" s="116">
        <v>392306663</v>
      </c>
      <c r="D1165" s="116"/>
      <c r="E1165" s="116" t="s">
        <v>81</v>
      </c>
      <c r="F1165" s="116" t="s">
        <v>762</v>
      </c>
      <c r="G1165" s="116" t="s">
        <v>762</v>
      </c>
      <c r="H1165" s="116"/>
      <c r="I1165" s="116"/>
      <c r="J1165" s="116"/>
      <c r="K1165" s="116" t="s">
        <v>79</v>
      </c>
      <c r="L1165" s="116" t="s">
        <v>80</v>
      </c>
      <c r="M1165" s="116"/>
      <c r="N1165" s="116"/>
      <c r="O1165" s="116"/>
      <c r="P1165" s="116"/>
      <c r="Q1165" s="116"/>
      <c r="R1165" s="116"/>
      <c r="S1165" s="116"/>
      <c r="T1165" s="116">
        <v>49303156</v>
      </c>
      <c r="U1165" s="148">
        <v>0</v>
      </c>
      <c r="V1165" s="116" t="s">
        <v>78</v>
      </c>
      <c r="W1165" s="116">
        <v>480</v>
      </c>
      <c r="X1165" s="116">
        <v>580</v>
      </c>
      <c r="Y1165" s="116">
        <v>20</v>
      </c>
      <c r="Z1165" s="116" t="s">
        <v>56</v>
      </c>
      <c r="AA1165" s="116"/>
      <c r="AB1165" s="116"/>
      <c r="AC1165" s="116"/>
      <c r="AD1165" s="116"/>
      <c r="AE1165" s="116">
        <v>392306663</v>
      </c>
      <c r="AF1165" s="116"/>
      <c r="AG1165" s="137" t="s">
        <v>58</v>
      </c>
      <c r="AH1165" s="114">
        <v>44655</v>
      </c>
      <c r="AI1165" s="114">
        <v>44655</v>
      </c>
      <c r="AJ1165" s="114">
        <v>44656</v>
      </c>
      <c r="AK1165" s="114">
        <v>44656</v>
      </c>
      <c r="AL1165" s="116"/>
      <c r="AM1165" s="116" t="s">
        <v>64</v>
      </c>
      <c r="AN1165" s="116"/>
      <c r="AO1165" s="116"/>
      <c r="AP1165" s="116"/>
      <c r="AQ1165" s="116"/>
      <c r="AR1165" s="116"/>
      <c r="AS1165" s="137" t="s">
        <v>53</v>
      </c>
      <c r="AT1165" s="116" t="s">
        <v>764</v>
      </c>
      <c r="AU1165" s="147">
        <v>2640</v>
      </c>
      <c r="AV1165" s="123"/>
      <c r="AW1165" s="123"/>
      <c r="AX1165" s="123"/>
      <c r="AY1165" s="123"/>
      <c r="AZ1165" s="123"/>
      <c r="BA1165" s="116"/>
      <c r="BB1165" s="116">
        <f t="shared" si="72"/>
        <v>15</v>
      </c>
      <c r="BC1165" s="116">
        <f t="shared" si="73"/>
        <v>4</v>
      </c>
      <c r="BD1165" s="116">
        <f t="shared" si="74"/>
        <v>2022</v>
      </c>
      <c r="BE1165" s="124">
        <f t="shared" si="75"/>
        <v>0.27839999999999998</v>
      </c>
    </row>
    <row r="1166" spans="1:57">
      <c r="A1166" s="116"/>
      <c r="B1166" s="116"/>
      <c r="C1166" s="116">
        <v>393443840</v>
      </c>
      <c r="D1166" s="116"/>
      <c r="E1166" s="116" t="s">
        <v>273</v>
      </c>
      <c r="F1166" s="116" t="s">
        <v>762</v>
      </c>
      <c r="G1166" s="116" t="s">
        <v>762</v>
      </c>
      <c r="H1166" s="116"/>
      <c r="I1166" s="116"/>
      <c r="J1166" s="116"/>
      <c r="K1166" s="116" t="s">
        <v>271</v>
      </c>
      <c r="L1166" s="116" t="s">
        <v>272</v>
      </c>
      <c r="M1166" s="116"/>
      <c r="N1166" s="116"/>
      <c r="O1166" s="116"/>
      <c r="P1166" s="116"/>
      <c r="Q1166" s="116"/>
      <c r="R1166" s="116"/>
      <c r="S1166" s="116"/>
      <c r="T1166" s="116">
        <v>49303156</v>
      </c>
      <c r="U1166" s="148">
        <v>0</v>
      </c>
      <c r="V1166" s="116" t="s">
        <v>136</v>
      </c>
      <c r="W1166" s="116">
        <v>480</v>
      </c>
      <c r="X1166" s="116">
        <v>638</v>
      </c>
      <c r="Y1166" s="116">
        <v>22</v>
      </c>
      <c r="Z1166" s="116" t="s">
        <v>62</v>
      </c>
      <c r="AA1166" s="116"/>
      <c r="AB1166" s="116"/>
      <c r="AC1166" s="116"/>
      <c r="AD1166" s="116"/>
      <c r="AE1166" s="116">
        <v>393443840</v>
      </c>
      <c r="AF1166" s="116"/>
      <c r="AG1166" s="137" t="s">
        <v>58</v>
      </c>
      <c r="AH1166" s="114">
        <v>44655</v>
      </c>
      <c r="AI1166" s="114">
        <v>44655</v>
      </c>
      <c r="AJ1166" s="114">
        <v>44656</v>
      </c>
      <c r="AK1166" s="114">
        <v>44656</v>
      </c>
      <c r="AL1166" s="116"/>
      <c r="AM1166" s="116" t="s">
        <v>64</v>
      </c>
      <c r="AN1166" s="116"/>
      <c r="AO1166" s="116"/>
      <c r="AP1166" s="116"/>
      <c r="AQ1166" s="116"/>
      <c r="AR1166" s="116"/>
      <c r="AS1166" s="137" t="s">
        <v>53</v>
      </c>
      <c r="AT1166" s="116" t="s">
        <v>764</v>
      </c>
      <c r="AU1166" s="147">
        <v>3526</v>
      </c>
      <c r="AV1166" s="123"/>
      <c r="AW1166" s="123"/>
      <c r="AX1166" s="123"/>
      <c r="AY1166" s="123"/>
      <c r="AZ1166" s="123"/>
      <c r="BA1166" s="116"/>
      <c r="BB1166" s="116">
        <f t="shared" si="72"/>
        <v>15</v>
      </c>
      <c r="BC1166" s="116">
        <f t="shared" si="73"/>
        <v>4</v>
      </c>
      <c r="BD1166" s="116">
        <f t="shared" si="74"/>
        <v>2022</v>
      </c>
      <c r="BE1166" s="124">
        <f t="shared" si="75"/>
        <v>0.30624000000000001</v>
      </c>
    </row>
    <row r="1167" spans="1:57">
      <c r="A1167" s="116"/>
      <c r="B1167" s="116"/>
      <c r="C1167" s="116">
        <v>393613765</v>
      </c>
      <c r="D1167" s="116"/>
      <c r="E1167" s="116" t="s">
        <v>258</v>
      </c>
      <c r="F1167" s="116" t="s">
        <v>762</v>
      </c>
      <c r="G1167" s="116" t="s">
        <v>762</v>
      </c>
      <c r="H1167" s="116"/>
      <c r="I1167" s="116"/>
      <c r="J1167" s="116"/>
      <c r="K1167" s="116" t="s">
        <v>167</v>
      </c>
      <c r="L1167" s="116" t="s">
        <v>168</v>
      </c>
      <c r="M1167" s="116"/>
      <c r="N1167" s="116"/>
      <c r="O1167" s="116"/>
      <c r="P1167" s="116"/>
      <c r="Q1167" s="116"/>
      <c r="R1167" s="116"/>
      <c r="S1167" s="116"/>
      <c r="T1167" s="116">
        <v>49303156</v>
      </c>
      <c r="U1167" s="148">
        <v>0</v>
      </c>
      <c r="V1167" s="116" t="s">
        <v>78</v>
      </c>
      <c r="W1167" s="116">
        <v>480</v>
      </c>
      <c r="X1167" s="116">
        <v>638</v>
      </c>
      <c r="Y1167" s="116">
        <v>22</v>
      </c>
      <c r="Z1167" s="116" t="s">
        <v>62</v>
      </c>
      <c r="AA1167" s="116"/>
      <c r="AB1167" s="116"/>
      <c r="AC1167" s="116"/>
      <c r="AD1167" s="116"/>
      <c r="AE1167" s="116">
        <v>393613765</v>
      </c>
      <c r="AF1167" s="116"/>
      <c r="AG1167" s="137" t="s">
        <v>58</v>
      </c>
      <c r="AH1167" s="114">
        <v>44655</v>
      </c>
      <c r="AI1167" s="114">
        <v>44655</v>
      </c>
      <c r="AJ1167" s="114">
        <v>44656</v>
      </c>
      <c r="AK1167" s="114">
        <v>44656</v>
      </c>
      <c r="AL1167" s="116"/>
      <c r="AM1167" s="116" t="s">
        <v>64</v>
      </c>
      <c r="AN1167" s="116"/>
      <c r="AO1167" s="116"/>
      <c r="AP1167" s="116"/>
      <c r="AQ1167" s="116"/>
      <c r="AR1167" s="116"/>
      <c r="AS1167" s="137" t="s">
        <v>53</v>
      </c>
      <c r="AT1167" s="116"/>
      <c r="AU1167" s="123"/>
      <c r="AV1167" s="123"/>
      <c r="AW1167" s="123"/>
      <c r="AX1167" s="123"/>
      <c r="AY1167" s="123"/>
      <c r="AZ1167" s="123"/>
      <c r="BA1167" s="116"/>
      <c r="BB1167" s="116">
        <f t="shared" si="72"/>
        <v>15</v>
      </c>
      <c r="BC1167" s="116">
        <f t="shared" si="73"/>
        <v>4</v>
      </c>
      <c r="BD1167" s="116">
        <f t="shared" si="74"/>
        <v>2022</v>
      </c>
      <c r="BE1167" s="124">
        <f t="shared" si="75"/>
        <v>0.30624000000000001</v>
      </c>
    </row>
    <row r="1168" spans="1:57">
      <c r="A1168" s="116"/>
      <c r="B1168" s="116"/>
      <c r="C1168" s="116">
        <v>393769264</v>
      </c>
      <c r="D1168" s="116"/>
      <c r="E1168" s="116" t="s">
        <v>310</v>
      </c>
      <c r="F1168" s="116" t="s">
        <v>762</v>
      </c>
      <c r="G1168" s="116" t="s">
        <v>762</v>
      </c>
      <c r="H1168" s="116"/>
      <c r="I1168" s="116"/>
      <c r="J1168" s="116"/>
      <c r="K1168" s="116" t="s">
        <v>109</v>
      </c>
      <c r="L1168" s="116" t="s">
        <v>309</v>
      </c>
      <c r="M1168" s="116"/>
      <c r="N1168" s="116"/>
      <c r="O1168" s="116"/>
      <c r="P1168" s="116"/>
      <c r="Q1168" s="116"/>
      <c r="R1168" s="116"/>
      <c r="S1168" s="116"/>
      <c r="T1168" s="116">
        <v>49303156</v>
      </c>
      <c r="U1168" s="148">
        <v>0</v>
      </c>
      <c r="V1168" s="116" t="s">
        <v>136</v>
      </c>
      <c r="W1168" s="116">
        <v>480</v>
      </c>
      <c r="X1168" s="116">
        <v>638</v>
      </c>
      <c r="Y1168" s="116">
        <v>22</v>
      </c>
      <c r="Z1168" s="116" t="s">
        <v>62</v>
      </c>
      <c r="AA1168" s="116"/>
      <c r="AB1168" s="116"/>
      <c r="AC1168" s="116"/>
      <c r="AD1168" s="116"/>
      <c r="AE1168" s="116">
        <v>393769264</v>
      </c>
      <c r="AF1168" s="116"/>
      <c r="AG1168" s="137" t="s">
        <v>58</v>
      </c>
      <c r="AH1168" s="114">
        <v>44655</v>
      </c>
      <c r="AI1168" s="114">
        <v>44655</v>
      </c>
      <c r="AJ1168" s="114">
        <v>44657</v>
      </c>
      <c r="AK1168" s="114">
        <v>44657</v>
      </c>
      <c r="AL1168" s="116"/>
      <c r="AM1168" s="116" t="s">
        <v>64</v>
      </c>
      <c r="AN1168" s="116"/>
      <c r="AO1168" s="116"/>
      <c r="AP1168" s="116"/>
      <c r="AQ1168" s="116"/>
      <c r="AR1168" s="116"/>
      <c r="AS1168" s="137" t="s">
        <v>53</v>
      </c>
      <c r="AT1168" s="116"/>
      <c r="AU1168" s="147"/>
      <c r="AV1168" s="123"/>
      <c r="AW1168" s="123"/>
      <c r="AX1168" s="123"/>
      <c r="AY1168" s="123"/>
      <c r="AZ1168" s="123"/>
      <c r="BA1168" s="116"/>
      <c r="BB1168" s="116">
        <f t="shared" si="72"/>
        <v>15</v>
      </c>
      <c r="BC1168" s="116">
        <f t="shared" si="73"/>
        <v>4</v>
      </c>
      <c r="BD1168" s="116">
        <f t="shared" si="74"/>
        <v>2022</v>
      </c>
      <c r="BE1168" s="124">
        <f t="shared" si="75"/>
        <v>0.30624000000000001</v>
      </c>
    </row>
    <row r="1169" spans="1:57">
      <c r="A1169" s="116"/>
      <c r="B1169" s="116"/>
      <c r="C1169" s="116">
        <v>393704194</v>
      </c>
      <c r="D1169" s="116"/>
      <c r="E1169" s="116" t="s">
        <v>273</v>
      </c>
      <c r="F1169" s="116" t="s">
        <v>762</v>
      </c>
      <c r="G1169" s="116" t="s">
        <v>762</v>
      </c>
      <c r="H1169" s="116"/>
      <c r="I1169" s="116"/>
      <c r="J1169" s="116"/>
      <c r="K1169" s="116" t="s">
        <v>271</v>
      </c>
      <c r="L1169" s="116" t="s">
        <v>272</v>
      </c>
      <c r="M1169" s="116"/>
      <c r="N1169" s="116"/>
      <c r="O1169" s="116"/>
      <c r="P1169" s="116"/>
      <c r="Q1169" s="116"/>
      <c r="R1169" s="116"/>
      <c r="S1169" s="116"/>
      <c r="T1169" s="116">
        <v>49303156</v>
      </c>
      <c r="U1169" s="148">
        <v>0</v>
      </c>
      <c r="V1169" s="116" t="s">
        <v>136</v>
      </c>
      <c r="W1169" s="116">
        <v>480</v>
      </c>
      <c r="X1169" s="116">
        <v>464</v>
      </c>
      <c r="Y1169" s="116">
        <v>16</v>
      </c>
      <c r="Z1169" s="116" t="s">
        <v>62</v>
      </c>
      <c r="AA1169" s="116"/>
      <c r="AB1169" s="116"/>
      <c r="AC1169" s="116"/>
      <c r="AD1169" s="116"/>
      <c r="AE1169" s="116">
        <v>393704194</v>
      </c>
      <c r="AF1169" s="116"/>
      <c r="AG1169" s="137" t="s">
        <v>58</v>
      </c>
      <c r="AH1169" s="114">
        <v>44655</v>
      </c>
      <c r="AI1169" s="114">
        <v>44655</v>
      </c>
      <c r="AJ1169" s="114">
        <v>44656</v>
      </c>
      <c r="AK1169" s="114">
        <v>44656</v>
      </c>
      <c r="AL1169" s="116"/>
      <c r="AM1169" s="116" t="s">
        <v>64</v>
      </c>
      <c r="AN1169" s="116"/>
      <c r="AO1169" s="116"/>
      <c r="AP1169" s="116"/>
      <c r="AQ1169" s="116"/>
      <c r="AR1169" s="116"/>
      <c r="AS1169" s="137" t="s">
        <v>53</v>
      </c>
      <c r="AT1169" s="116" t="s">
        <v>764</v>
      </c>
      <c r="AU1169" s="147">
        <v>3526</v>
      </c>
      <c r="AV1169" s="123"/>
      <c r="AW1169" s="123"/>
      <c r="AX1169" s="123"/>
      <c r="AY1169" s="123"/>
      <c r="AZ1169" s="123"/>
      <c r="BA1169" s="116"/>
      <c r="BB1169" s="116">
        <f t="shared" si="72"/>
        <v>15</v>
      </c>
      <c r="BC1169" s="116">
        <f t="shared" si="73"/>
        <v>4</v>
      </c>
      <c r="BD1169" s="116">
        <f t="shared" si="74"/>
        <v>2022</v>
      </c>
      <c r="BE1169" s="124">
        <f t="shared" si="75"/>
        <v>0.22272</v>
      </c>
    </row>
    <row r="1170" spans="1:57">
      <c r="A1170" s="116"/>
      <c r="B1170" s="116"/>
      <c r="C1170" s="116">
        <v>393704826</v>
      </c>
      <c r="D1170" s="116"/>
      <c r="E1170" s="116" t="s">
        <v>273</v>
      </c>
      <c r="F1170" s="116" t="s">
        <v>762</v>
      </c>
      <c r="G1170" s="116" t="s">
        <v>762</v>
      </c>
      <c r="H1170" s="116"/>
      <c r="I1170" s="116"/>
      <c r="J1170" s="116"/>
      <c r="K1170" s="116" t="s">
        <v>271</v>
      </c>
      <c r="L1170" s="116" t="s">
        <v>272</v>
      </c>
      <c r="M1170" s="116"/>
      <c r="N1170" s="116"/>
      <c r="O1170" s="116"/>
      <c r="P1170" s="116"/>
      <c r="Q1170" s="116"/>
      <c r="R1170" s="116"/>
      <c r="S1170" s="116"/>
      <c r="T1170" s="116">
        <v>49303156</v>
      </c>
      <c r="U1170" s="148">
        <v>0</v>
      </c>
      <c r="V1170" s="116" t="s">
        <v>136</v>
      </c>
      <c r="W1170" s="116">
        <v>480</v>
      </c>
      <c r="X1170" s="116">
        <v>464</v>
      </c>
      <c r="Y1170" s="116">
        <v>16</v>
      </c>
      <c r="Z1170" s="116" t="s">
        <v>62</v>
      </c>
      <c r="AA1170" s="116"/>
      <c r="AB1170" s="116"/>
      <c r="AC1170" s="116"/>
      <c r="AD1170" s="116"/>
      <c r="AE1170" s="116">
        <v>393704826</v>
      </c>
      <c r="AF1170" s="116"/>
      <c r="AG1170" s="137" t="s">
        <v>58</v>
      </c>
      <c r="AH1170" s="114">
        <v>44655</v>
      </c>
      <c r="AI1170" s="114">
        <v>44655</v>
      </c>
      <c r="AJ1170" s="114">
        <v>44657</v>
      </c>
      <c r="AK1170" s="114">
        <v>44657</v>
      </c>
      <c r="AL1170" s="116"/>
      <c r="AM1170" s="116" t="s">
        <v>64</v>
      </c>
      <c r="AN1170" s="116"/>
      <c r="AO1170" s="116"/>
      <c r="AP1170" s="116"/>
      <c r="AQ1170" s="116"/>
      <c r="AR1170" s="116"/>
      <c r="AS1170" s="137" t="s">
        <v>53</v>
      </c>
      <c r="AT1170" s="116" t="s">
        <v>764</v>
      </c>
      <c r="AU1170" s="147">
        <v>3526</v>
      </c>
      <c r="AV1170" s="123"/>
      <c r="AW1170" s="123"/>
      <c r="AX1170" s="123"/>
      <c r="AY1170" s="123"/>
      <c r="AZ1170" s="123"/>
      <c r="BA1170" s="116"/>
      <c r="BB1170" s="116">
        <f t="shared" si="72"/>
        <v>15</v>
      </c>
      <c r="BC1170" s="116">
        <f t="shared" si="73"/>
        <v>4</v>
      </c>
      <c r="BD1170" s="116">
        <f t="shared" si="74"/>
        <v>2022</v>
      </c>
      <c r="BE1170" s="124">
        <f t="shared" si="75"/>
        <v>0.22272</v>
      </c>
    </row>
    <row r="1171" spans="1:57">
      <c r="A1171" s="116"/>
      <c r="B1171" s="116"/>
      <c r="C1171" s="116">
        <v>393916431</v>
      </c>
      <c r="D1171" s="116"/>
      <c r="E1171" s="116" t="s">
        <v>257</v>
      </c>
      <c r="F1171" s="116" t="s">
        <v>762</v>
      </c>
      <c r="G1171" s="116" t="s">
        <v>762</v>
      </c>
      <c r="H1171" s="116"/>
      <c r="I1171" s="116"/>
      <c r="J1171" s="116"/>
      <c r="K1171" s="116" t="s">
        <v>255</v>
      </c>
      <c r="L1171" s="116" t="s">
        <v>317</v>
      </c>
      <c r="M1171" s="116"/>
      <c r="N1171" s="116"/>
      <c r="O1171" s="116"/>
      <c r="P1171" s="116"/>
      <c r="Q1171" s="116"/>
      <c r="R1171" s="116"/>
      <c r="S1171" s="116"/>
      <c r="T1171" s="116">
        <v>49203132</v>
      </c>
      <c r="U1171" s="148">
        <v>0</v>
      </c>
      <c r="V1171" s="116" t="s">
        <v>85</v>
      </c>
      <c r="W1171" s="116">
        <v>360</v>
      </c>
      <c r="X1171" s="116">
        <v>832</v>
      </c>
      <c r="Y1171" s="116">
        <v>26</v>
      </c>
      <c r="Z1171" s="116" t="s">
        <v>62</v>
      </c>
      <c r="AA1171" s="116"/>
      <c r="AB1171" s="116"/>
      <c r="AC1171" s="116"/>
      <c r="AD1171" s="116"/>
      <c r="AE1171" s="116">
        <v>393916431</v>
      </c>
      <c r="AF1171" s="116"/>
      <c r="AG1171" s="137" t="s">
        <v>58</v>
      </c>
      <c r="AH1171" s="114">
        <v>44655</v>
      </c>
      <c r="AI1171" s="114">
        <v>44655</v>
      </c>
      <c r="AJ1171" s="114">
        <v>44656</v>
      </c>
      <c r="AK1171" s="114">
        <v>44656</v>
      </c>
      <c r="AL1171" s="116"/>
      <c r="AM1171" s="116" t="s">
        <v>64</v>
      </c>
      <c r="AN1171" s="116"/>
      <c r="AO1171" s="116"/>
      <c r="AP1171" s="116"/>
      <c r="AQ1171" s="116"/>
      <c r="AR1171" s="116"/>
      <c r="AS1171" s="137" t="s">
        <v>53</v>
      </c>
      <c r="AT1171" s="116" t="s">
        <v>765</v>
      </c>
      <c r="AU1171" s="147">
        <v>1556</v>
      </c>
      <c r="AV1171" s="123"/>
      <c r="AW1171" s="123"/>
      <c r="AX1171" s="123"/>
      <c r="AY1171" s="123"/>
      <c r="AZ1171" s="123"/>
      <c r="BA1171" s="116"/>
      <c r="BB1171" s="116">
        <f t="shared" si="72"/>
        <v>15</v>
      </c>
      <c r="BC1171" s="116">
        <f t="shared" si="73"/>
        <v>4</v>
      </c>
      <c r="BD1171" s="116">
        <f t="shared" si="74"/>
        <v>2022</v>
      </c>
      <c r="BE1171" s="124">
        <f t="shared" si="75"/>
        <v>0.29952000000000001</v>
      </c>
    </row>
    <row r="1172" spans="1:57">
      <c r="A1172" s="116"/>
      <c r="B1172" s="116"/>
      <c r="C1172" s="116">
        <v>392306584</v>
      </c>
      <c r="D1172" s="116"/>
      <c r="E1172" s="116" t="s">
        <v>81</v>
      </c>
      <c r="F1172" s="116" t="s">
        <v>762</v>
      </c>
      <c r="G1172" s="116" t="s">
        <v>762</v>
      </c>
      <c r="H1172" s="116"/>
      <c r="I1172" s="116"/>
      <c r="J1172" s="116"/>
      <c r="K1172" s="116" t="s">
        <v>79</v>
      </c>
      <c r="L1172" s="116" t="s">
        <v>80</v>
      </c>
      <c r="M1172" s="116"/>
      <c r="N1172" s="116"/>
      <c r="O1172" s="116"/>
      <c r="P1172" s="116"/>
      <c r="Q1172" s="116"/>
      <c r="R1172" s="116"/>
      <c r="S1172" s="116"/>
      <c r="T1172" s="116">
        <v>49303156</v>
      </c>
      <c r="U1172" s="148">
        <v>0</v>
      </c>
      <c r="V1172" s="116" t="s">
        <v>318</v>
      </c>
      <c r="W1172" s="116">
        <v>480</v>
      </c>
      <c r="X1172" s="116">
        <v>580</v>
      </c>
      <c r="Y1172" s="116">
        <v>20</v>
      </c>
      <c r="Z1172" s="116" t="s">
        <v>56</v>
      </c>
      <c r="AA1172" s="116"/>
      <c r="AB1172" s="116"/>
      <c r="AC1172" s="116"/>
      <c r="AD1172" s="116"/>
      <c r="AE1172" s="116">
        <v>392306584</v>
      </c>
      <c r="AF1172" s="116"/>
      <c r="AG1172" s="137" t="s">
        <v>58</v>
      </c>
      <c r="AH1172" s="114">
        <v>44656</v>
      </c>
      <c r="AI1172" s="114">
        <v>44656</v>
      </c>
      <c r="AJ1172" s="114">
        <v>44658</v>
      </c>
      <c r="AK1172" s="114">
        <v>44658</v>
      </c>
      <c r="AL1172" s="116"/>
      <c r="AM1172" s="116" t="s">
        <v>64</v>
      </c>
      <c r="AN1172" s="116"/>
      <c r="AO1172" s="116"/>
      <c r="AP1172" s="116"/>
      <c r="AQ1172" s="116"/>
      <c r="AR1172" s="116"/>
      <c r="AS1172" s="137" t="s">
        <v>53</v>
      </c>
      <c r="AT1172" s="116" t="s">
        <v>765</v>
      </c>
      <c r="AU1172" s="147">
        <v>2640</v>
      </c>
      <c r="AV1172" s="123"/>
      <c r="AW1172" s="123"/>
      <c r="AX1172" s="123"/>
      <c r="AY1172" s="123"/>
      <c r="AZ1172" s="123"/>
      <c r="BA1172" s="116"/>
      <c r="BB1172" s="116">
        <f t="shared" si="72"/>
        <v>15</v>
      </c>
      <c r="BC1172" s="116">
        <f t="shared" si="73"/>
        <v>4</v>
      </c>
      <c r="BD1172" s="116">
        <f t="shared" si="74"/>
        <v>2022</v>
      </c>
      <c r="BE1172" s="124">
        <f t="shared" si="75"/>
        <v>0.27839999999999998</v>
      </c>
    </row>
    <row r="1173" spans="1:57">
      <c r="A1173" s="116"/>
      <c r="B1173" s="116"/>
      <c r="C1173" s="116">
        <v>392306583</v>
      </c>
      <c r="D1173" s="116"/>
      <c r="E1173" s="116" t="s">
        <v>81</v>
      </c>
      <c r="F1173" s="116" t="s">
        <v>762</v>
      </c>
      <c r="G1173" s="116" t="s">
        <v>762</v>
      </c>
      <c r="H1173" s="116"/>
      <c r="I1173" s="116"/>
      <c r="J1173" s="116"/>
      <c r="K1173" s="116" t="s">
        <v>79</v>
      </c>
      <c r="L1173" s="116" t="s">
        <v>80</v>
      </c>
      <c r="M1173" s="116"/>
      <c r="N1173" s="116"/>
      <c r="O1173" s="116"/>
      <c r="P1173" s="116"/>
      <c r="Q1173" s="116"/>
      <c r="R1173" s="116"/>
      <c r="S1173" s="116"/>
      <c r="T1173" s="116">
        <v>49303156</v>
      </c>
      <c r="U1173" s="148">
        <v>0</v>
      </c>
      <c r="V1173" s="116" t="s">
        <v>78</v>
      </c>
      <c r="W1173" s="116">
        <v>480</v>
      </c>
      <c r="X1173" s="116">
        <v>580</v>
      </c>
      <c r="Y1173" s="116">
        <v>20</v>
      </c>
      <c r="Z1173" s="116" t="s">
        <v>56</v>
      </c>
      <c r="AA1173" s="116"/>
      <c r="AB1173" s="116"/>
      <c r="AC1173" s="116"/>
      <c r="AD1173" s="116"/>
      <c r="AE1173" s="116">
        <v>392306583</v>
      </c>
      <c r="AF1173" s="116"/>
      <c r="AG1173" s="137" t="s">
        <v>58</v>
      </c>
      <c r="AH1173" s="114">
        <v>44656</v>
      </c>
      <c r="AI1173" s="114">
        <v>44656</v>
      </c>
      <c r="AJ1173" s="114">
        <v>44658</v>
      </c>
      <c r="AK1173" s="114">
        <v>44658</v>
      </c>
      <c r="AL1173" s="116"/>
      <c r="AM1173" s="116" t="s">
        <v>64</v>
      </c>
      <c r="AN1173" s="116"/>
      <c r="AO1173" s="116"/>
      <c r="AP1173" s="116"/>
      <c r="AQ1173" s="116"/>
      <c r="AR1173" s="116"/>
      <c r="AS1173" s="137" t="s">
        <v>53</v>
      </c>
      <c r="AT1173" s="116" t="s">
        <v>764</v>
      </c>
      <c r="AU1173" s="147">
        <v>2640</v>
      </c>
      <c r="AV1173" s="123"/>
      <c r="AW1173" s="123"/>
      <c r="AX1173" s="123"/>
      <c r="AY1173" s="123"/>
      <c r="AZ1173" s="123"/>
      <c r="BA1173" s="116"/>
      <c r="BB1173" s="116">
        <f t="shared" si="72"/>
        <v>15</v>
      </c>
      <c r="BC1173" s="116">
        <f t="shared" si="73"/>
        <v>4</v>
      </c>
      <c r="BD1173" s="116">
        <f t="shared" si="74"/>
        <v>2022</v>
      </c>
      <c r="BE1173" s="124">
        <f t="shared" si="75"/>
        <v>0.27839999999999998</v>
      </c>
    </row>
    <row r="1174" spans="1:57">
      <c r="A1174" s="116"/>
      <c r="B1174" s="116"/>
      <c r="C1174" s="116">
        <v>394044043</v>
      </c>
      <c r="D1174" s="116"/>
      <c r="E1174" s="116" t="s">
        <v>310</v>
      </c>
      <c r="F1174" s="116" t="s">
        <v>762</v>
      </c>
      <c r="G1174" s="116" t="s">
        <v>762</v>
      </c>
      <c r="H1174" s="116"/>
      <c r="I1174" s="116"/>
      <c r="J1174" s="116"/>
      <c r="K1174" s="116" t="s">
        <v>109</v>
      </c>
      <c r="L1174" s="116" t="s">
        <v>309</v>
      </c>
      <c r="M1174" s="116"/>
      <c r="N1174" s="116"/>
      <c r="O1174" s="116"/>
      <c r="P1174" s="116"/>
      <c r="Q1174" s="116"/>
      <c r="R1174" s="116"/>
      <c r="S1174" s="116"/>
      <c r="T1174" s="116">
        <v>49303156</v>
      </c>
      <c r="U1174" s="148">
        <v>0</v>
      </c>
      <c r="V1174" s="116" t="s">
        <v>136</v>
      </c>
      <c r="W1174" s="116">
        <v>480</v>
      </c>
      <c r="X1174" s="116">
        <v>638</v>
      </c>
      <c r="Y1174" s="116">
        <v>22</v>
      </c>
      <c r="Z1174" s="116" t="s">
        <v>62</v>
      </c>
      <c r="AA1174" s="116"/>
      <c r="AB1174" s="116"/>
      <c r="AC1174" s="116"/>
      <c r="AD1174" s="116"/>
      <c r="AE1174" s="116">
        <v>394044043</v>
      </c>
      <c r="AF1174" s="116"/>
      <c r="AG1174" s="137" t="s">
        <v>58</v>
      </c>
      <c r="AH1174" s="114">
        <v>44656</v>
      </c>
      <c r="AI1174" s="114">
        <v>44656</v>
      </c>
      <c r="AJ1174" s="114">
        <v>44659</v>
      </c>
      <c r="AK1174" s="114">
        <v>44659</v>
      </c>
      <c r="AL1174" s="116"/>
      <c r="AM1174" s="116" t="s">
        <v>64</v>
      </c>
      <c r="AN1174" s="116"/>
      <c r="AO1174" s="116"/>
      <c r="AP1174" s="116"/>
      <c r="AQ1174" s="116"/>
      <c r="AR1174" s="116"/>
      <c r="AS1174" s="137" t="s">
        <v>53</v>
      </c>
      <c r="AT1174" s="116" t="s">
        <v>765</v>
      </c>
      <c r="AU1174" s="147">
        <v>3060</v>
      </c>
      <c r="AV1174" s="123"/>
      <c r="AW1174" s="123"/>
      <c r="AX1174" s="123"/>
      <c r="AY1174" s="123"/>
      <c r="AZ1174" s="123"/>
      <c r="BA1174" s="116"/>
      <c r="BB1174" s="116">
        <f t="shared" si="72"/>
        <v>15</v>
      </c>
      <c r="BC1174" s="116">
        <f t="shared" si="73"/>
        <v>4</v>
      </c>
      <c r="BD1174" s="116">
        <f t="shared" si="74"/>
        <v>2022</v>
      </c>
      <c r="BE1174" s="124">
        <f t="shared" si="75"/>
        <v>0.30624000000000001</v>
      </c>
    </row>
    <row r="1175" spans="1:57">
      <c r="A1175" s="116"/>
      <c r="B1175" s="116"/>
      <c r="C1175" s="116">
        <v>394044059</v>
      </c>
      <c r="D1175" s="116"/>
      <c r="E1175" s="116" t="s">
        <v>310</v>
      </c>
      <c r="F1175" s="116" t="s">
        <v>762</v>
      </c>
      <c r="G1175" s="116" t="s">
        <v>762</v>
      </c>
      <c r="H1175" s="116"/>
      <c r="I1175" s="116"/>
      <c r="J1175" s="116"/>
      <c r="K1175" s="116" t="s">
        <v>109</v>
      </c>
      <c r="L1175" s="116" t="s">
        <v>309</v>
      </c>
      <c r="M1175" s="116"/>
      <c r="N1175" s="116"/>
      <c r="O1175" s="116"/>
      <c r="P1175" s="116"/>
      <c r="Q1175" s="116"/>
      <c r="R1175" s="116"/>
      <c r="S1175" s="116"/>
      <c r="T1175" s="116">
        <v>49303156</v>
      </c>
      <c r="U1175" s="148">
        <v>0</v>
      </c>
      <c r="V1175" s="116" t="s">
        <v>136</v>
      </c>
      <c r="W1175" s="116">
        <v>480</v>
      </c>
      <c r="X1175" s="116">
        <v>638</v>
      </c>
      <c r="Y1175" s="116">
        <v>22</v>
      </c>
      <c r="Z1175" s="116" t="s">
        <v>62</v>
      </c>
      <c r="AA1175" s="116"/>
      <c r="AB1175" s="116"/>
      <c r="AC1175" s="116"/>
      <c r="AD1175" s="116"/>
      <c r="AE1175" s="116">
        <v>394044059</v>
      </c>
      <c r="AF1175" s="116"/>
      <c r="AG1175" s="137" t="s">
        <v>58</v>
      </c>
      <c r="AH1175" s="114">
        <v>44656</v>
      </c>
      <c r="AI1175" s="114">
        <v>44656</v>
      </c>
      <c r="AJ1175" s="114">
        <v>44658</v>
      </c>
      <c r="AK1175" s="114">
        <v>44658</v>
      </c>
      <c r="AL1175" s="116"/>
      <c r="AM1175" s="116" t="s">
        <v>64</v>
      </c>
      <c r="AN1175" s="116"/>
      <c r="AO1175" s="116"/>
      <c r="AP1175" s="116"/>
      <c r="AQ1175" s="116"/>
      <c r="AR1175" s="116"/>
      <c r="AS1175" s="137" t="s">
        <v>53</v>
      </c>
      <c r="AT1175" s="116" t="s">
        <v>765</v>
      </c>
      <c r="AU1175" s="147">
        <v>3060</v>
      </c>
      <c r="AV1175" s="123"/>
      <c r="AW1175" s="123"/>
      <c r="AX1175" s="123"/>
      <c r="AY1175" s="123"/>
      <c r="AZ1175" s="123"/>
      <c r="BA1175" s="116"/>
      <c r="BB1175" s="116">
        <f t="shared" si="72"/>
        <v>15</v>
      </c>
      <c r="BC1175" s="116">
        <f t="shared" si="73"/>
        <v>4</v>
      </c>
      <c r="BD1175" s="116">
        <f t="shared" si="74"/>
        <v>2022</v>
      </c>
      <c r="BE1175" s="124">
        <f t="shared" si="75"/>
        <v>0.30624000000000001</v>
      </c>
    </row>
    <row r="1176" spans="1:57">
      <c r="A1176" s="116"/>
      <c r="B1176" s="116"/>
      <c r="C1176" s="116">
        <v>392306636</v>
      </c>
      <c r="D1176" s="116"/>
      <c r="E1176" s="116" t="s">
        <v>81</v>
      </c>
      <c r="F1176" s="116" t="s">
        <v>762</v>
      </c>
      <c r="G1176" s="116" t="s">
        <v>762</v>
      </c>
      <c r="H1176" s="116"/>
      <c r="I1176" s="116"/>
      <c r="J1176" s="116"/>
      <c r="K1176" s="116" t="s">
        <v>79</v>
      </c>
      <c r="L1176" s="116" t="s">
        <v>80</v>
      </c>
      <c r="M1176" s="116"/>
      <c r="N1176" s="116"/>
      <c r="O1176" s="116"/>
      <c r="P1176" s="116"/>
      <c r="Q1176" s="116"/>
      <c r="R1176" s="116"/>
      <c r="S1176" s="116"/>
      <c r="T1176" s="116">
        <v>49303156</v>
      </c>
      <c r="U1176" s="148">
        <v>0</v>
      </c>
      <c r="V1176" s="116" t="s">
        <v>78</v>
      </c>
      <c r="W1176" s="116">
        <v>480</v>
      </c>
      <c r="X1176" s="116">
        <v>580</v>
      </c>
      <c r="Y1176" s="116">
        <v>20</v>
      </c>
      <c r="Z1176" s="116" t="s">
        <v>56</v>
      </c>
      <c r="AA1176" s="116"/>
      <c r="AB1176" s="116"/>
      <c r="AC1176" s="116"/>
      <c r="AD1176" s="116"/>
      <c r="AE1176" s="116">
        <v>392306636</v>
      </c>
      <c r="AF1176" s="116"/>
      <c r="AG1176" s="137" t="s">
        <v>58</v>
      </c>
      <c r="AH1176" s="114">
        <v>44656</v>
      </c>
      <c r="AI1176" s="114">
        <v>44656</v>
      </c>
      <c r="AJ1176" s="114">
        <v>44657</v>
      </c>
      <c r="AK1176" s="114">
        <v>44657</v>
      </c>
      <c r="AL1176" s="116"/>
      <c r="AM1176" s="116" t="s">
        <v>64</v>
      </c>
      <c r="AN1176" s="116"/>
      <c r="AO1176" s="116"/>
      <c r="AP1176" s="116"/>
      <c r="AQ1176" s="116"/>
      <c r="AR1176" s="116"/>
      <c r="AS1176" s="137" t="s">
        <v>53</v>
      </c>
      <c r="AT1176" s="116" t="s">
        <v>765</v>
      </c>
      <c r="AU1176" s="147">
        <v>2640</v>
      </c>
      <c r="AV1176" s="123"/>
      <c r="AW1176" s="123"/>
      <c r="AX1176" s="123"/>
      <c r="AY1176" s="123"/>
      <c r="AZ1176" s="123"/>
      <c r="BA1176" s="116"/>
      <c r="BB1176" s="116">
        <f t="shared" si="72"/>
        <v>15</v>
      </c>
      <c r="BC1176" s="116">
        <f t="shared" si="73"/>
        <v>4</v>
      </c>
      <c r="BD1176" s="116">
        <f t="shared" si="74"/>
        <v>2022</v>
      </c>
      <c r="BE1176" s="124">
        <f t="shared" si="75"/>
        <v>0.27839999999999998</v>
      </c>
    </row>
    <row r="1177" spans="1:57">
      <c r="A1177" s="116"/>
      <c r="B1177" s="116"/>
      <c r="C1177" s="116">
        <v>392306678</v>
      </c>
      <c r="D1177" s="116"/>
      <c r="E1177" s="116" t="s">
        <v>81</v>
      </c>
      <c r="F1177" s="116" t="s">
        <v>762</v>
      </c>
      <c r="G1177" s="116" t="s">
        <v>762</v>
      </c>
      <c r="H1177" s="116"/>
      <c r="I1177" s="116"/>
      <c r="J1177" s="116"/>
      <c r="K1177" s="116" t="s">
        <v>79</v>
      </c>
      <c r="L1177" s="116" t="s">
        <v>80</v>
      </c>
      <c r="M1177" s="116"/>
      <c r="N1177" s="116"/>
      <c r="O1177" s="116"/>
      <c r="P1177" s="116"/>
      <c r="Q1177" s="116"/>
      <c r="R1177" s="116"/>
      <c r="S1177" s="116"/>
      <c r="T1177" s="116">
        <v>49303156</v>
      </c>
      <c r="U1177" s="148">
        <v>0</v>
      </c>
      <c r="V1177" s="116" t="s">
        <v>78</v>
      </c>
      <c r="W1177" s="116">
        <v>480</v>
      </c>
      <c r="X1177" s="116">
        <v>580</v>
      </c>
      <c r="Y1177" s="116">
        <v>20</v>
      </c>
      <c r="Z1177" s="116" t="s">
        <v>56</v>
      </c>
      <c r="AA1177" s="116"/>
      <c r="AB1177" s="116"/>
      <c r="AC1177" s="116"/>
      <c r="AD1177" s="116"/>
      <c r="AE1177" s="116">
        <v>392306678</v>
      </c>
      <c r="AF1177" s="116"/>
      <c r="AG1177" s="137" t="s">
        <v>58</v>
      </c>
      <c r="AH1177" s="114">
        <v>44656</v>
      </c>
      <c r="AI1177" s="114">
        <v>44656</v>
      </c>
      <c r="AJ1177" s="114">
        <v>44657</v>
      </c>
      <c r="AK1177" s="114">
        <v>44657</v>
      </c>
      <c r="AL1177" s="116"/>
      <c r="AM1177" s="116" t="s">
        <v>64</v>
      </c>
      <c r="AN1177" s="116"/>
      <c r="AO1177" s="116"/>
      <c r="AP1177" s="116"/>
      <c r="AQ1177" s="116"/>
      <c r="AR1177" s="116"/>
      <c r="AS1177" s="137" t="s">
        <v>53</v>
      </c>
      <c r="AT1177" s="116" t="s">
        <v>765</v>
      </c>
      <c r="AU1177" s="147">
        <v>2640</v>
      </c>
      <c r="AV1177" s="123"/>
      <c r="AW1177" s="123"/>
      <c r="AX1177" s="123"/>
      <c r="AY1177" s="123"/>
      <c r="AZ1177" s="123"/>
      <c r="BA1177" s="116"/>
      <c r="BB1177" s="116">
        <f t="shared" si="72"/>
        <v>15</v>
      </c>
      <c r="BC1177" s="116">
        <f t="shared" si="73"/>
        <v>4</v>
      </c>
      <c r="BD1177" s="116">
        <f t="shared" si="74"/>
        <v>2022</v>
      </c>
      <c r="BE1177" s="124">
        <f t="shared" si="75"/>
        <v>0.27839999999999998</v>
      </c>
    </row>
    <row r="1178" spans="1:57">
      <c r="A1178" s="116"/>
      <c r="B1178" s="116"/>
      <c r="C1178" s="116">
        <v>392306708</v>
      </c>
      <c r="D1178" s="116"/>
      <c r="E1178" s="116" t="s">
        <v>81</v>
      </c>
      <c r="F1178" s="116" t="s">
        <v>762</v>
      </c>
      <c r="G1178" s="116" t="s">
        <v>762</v>
      </c>
      <c r="H1178" s="116"/>
      <c r="I1178" s="116"/>
      <c r="J1178" s="116"/>
      <c r="K1178" s="116" t="s">
        <v>79</v>
      </c>
      <c r="L1178" s="116" t="s">
        <v>80</v>
      </c>
      <c r="M1178" s="116"/>
      <c r="N1178" s="116"/>
      <c r="O1178" s="116"/>
      <c r="P1178" s="116"/>
      <c r="Q1178" s="116"/>
      <c r="R1178" s="116"/>
      <c r="S1178" s="116"/>
      <c r="T1178" s="116">
        <v>49303156</v>
      </c>
      <c r="U1178" s="148">
        <v>0</v>
      </c>
      <c r="V1178" s="116" t="s">
        <v>78</v>
      </c>
      <c r="W1178" s="116">
        <v>480</v>
      </c>
      <c r="X1178" s="116">
        <v>580</v>
      </c>
      <c r="Y1178" s="116">
        <v>20</v>
      </c>
      <c r="Z1178" s="116" t="s">
        <v>56</v>
      </c>
      <c r="AA1178" s="116"/>
      <c r="AB1178" s="116"/>
      <c r="AC1178" s="116"/>
      <c r="AD1178" s="116"/>
      <c r="AE1178" s="116">
        <v>392306708</v>
      </c>
      <c r="AF1178" s="116"/>
      <c r="AG1178" s="137" t="s">
        <v>58</v>
      </c>
      <c r="AH1178" s="114">
        <v>44656</v>
      </c>
      <c r="AI1178" s="114">
        <v>44656</v>
      </c>
      <c r="AJ1178" s="114">
        <v>44657</v>
      </c>
      <c r="AK1178" s="114">
        <v>44657</v>
      </c>
      <c r="AL1178" s="116"/>
      <c r="AM1178" s="116" t="s">
        <v>64</v>
      </c>
      <c r="AN1178" s="116"/>
      <c r="AO1178" s="116"/>
      <c r="AP1178" s="116"/>
      <c r="AQ1178" s="116"/>
      <c r="AR1178" s="116"/>
      <c r="AS1178" s="137" t="s">
        <v>53</v>
      </c>
      <c r="AT1178" s="116" t="s">
        <v>765</v>
      </c>
      <c r="AU1178" s="147">
        <v>2640</v>
      </c>
      <c r="AV1178" s="123"/>
      <c r="AW1178" s="123"/>
      <c r="AX1178" s="123"/>
      <c r="AY1178" s="123"/>
      <c r="AZ1178" s="123"/>
      <c r="BA1178" s="116"/>
      <c r="BB1178" s="116">
        <f t="shared" si="72"/>
        <v>15</v>
      </c>
      <c r="BC1178" s="116">
        <f t="shared" si="73"/>
        <v>4</v>
      </c>
      <c r="BD1178" s="116">
        <f t="shared" si="74"/>
        <v>2022</v>
      </c>
      <c r="BE1178" s="124">
        <f t="shared" si="75"/>
        <v>0.27839999999999998</v>
      </c>
    </row>
    <row r="1179" spans="1:57">
      <c r="A1179" s="116"/>
      <c r="B1179" s="116"/>
      <c r="C1179" s="116">
        <v>392306760</v>
      </c>
      <c r="D1179" s="116"/>
      <c r="E1179" s="116" t="s">
        <v>81</v>
      </c>
      <c r="F1179" s="116" t="s">
        <v>762</v>
      </c>
      <c r="G1179" s="116" t="s">
        <v>762</v>
      </c>
      <c r="H1179" s="116"/>
      <c r="I1179" s="116"/>
      <c r="J1179" s="116"/>
      <c r="K1179" s="116" t="s">
        <v>79</v>
      </c>
      <c r="L1179" s="116" t="s">
        <v>80</v>
      </c>
      <c r="M1179" s="116"/>
      <c r="N1179" s="116"/>
      <c r="O1179" s="116"/>
      <c r="P1179" s="116"/>
      <c r="Q1179" s="116"/>
      <c r="R1179" s="116"/>
      <c r="S1179" s="116"/>
      <c r="T1179" s="116">
        <v>49303156</v>
      </c>
      <c r="U1179" s="148">
        <v>0</v>
      </c>
      <c r="V1179" s="116" t="s">
        <v>78</v>
      </c>
      <c r="W1179" s="116">
        <v>480</v>
      </c>
      <c r="X1179" s="116">
        <v>580</v>
      </c>
      <c r="Y1179" s="116">
        <v>20</v>
      </c>
      <c r="Z1179" s="116" t="s">
        <v>56</v>
      </c>
      <c r="AA1179" s="116"/>
      <c r="AB1179" s="116"/>
      <c r="AC1179" s="116"/>
      <c r="AD1179" s="116"/>
      <c r="AE1179" s="116">
        <v>392306760</v>
      </c>
      <c r="AF1179" s="116"/>
      <c r="AG1179" s="137" t="s">
        <v>58</v>
      </c>
      <c r="AH1179" s="114">
        <v>44656</v>
      </c>
      <c r="AI1179" s="114">
        <v>44656</v>
      </c>
      <c r="AJ1179" s="114">
        <v>44657</v>
      </c>
      <c r="AK1179" s="114">
        <v>44657</v>
      </c>
      <c r="AL1179" s="116"/>
      <c r="AM1179" s="116" t="s">
        <v>64</v>
      </c>
      <c r="AN1179" s="116"/>
      <c r="AO1179" s="116"/>
      <c r="AP1179" s="116"/>
      <c r="AQ1179" s="116"/>
      <c r="AR1179" s="116"/>
      <c r="AS1179" s="137" t="s">
        <v>53</v>
      </c>
      <c r="AT1179" s="116" t="s">
        <v>765</v>
      </c>
      <c r="AU1179" s="147">
        <v>2640</v>
      </c>
      <c r="AV1179" s="123"/>
      <c r="AW1179" s="123"/>
      <c r="AX1179" s="123"/>
      <c r="AY1179" s="123"/>
      <c r="AZ1179" s="123"/>
      <c r="BA1179" s="116"/>
      <c r="BB1179" s="116">
        <f t="shared" si="72"/>
        <v>15</v>
      </c>
      <c r="BC1179" s="116">
        <f t="shared" si="73"/>
        <v>4</v>
      </c>
      <c r="BD1179" s="116">
        <f t="shared" si="74"/>
        <v>2022</v>
      </c>
      <c r="BE1179" s="124">
        <f t="shared" si="75"/>
        <v>0.27839999999999998</v>
      </c>
    </row>
    <row r="1180" spans="1:57">
      <c r="A1180" s="116"/>
      <c r="B1180" s="116"/>
      <c r="C1180" s="116">
        <v>393916533</v>
      </c>
      <c r="D1180" s="116"/>
      <c r="E1180" s="116" t="s">
        <v>320</v>
      </c>
      <c r="F1180" s="116" t="s">
        <v>762</v>
      </c>
      <c r="G1180" s="116" t="s">
        <v>762</v>
      </c>
      <c r="H1180" s="116"/>
      <c r="I1180" s="116"/>
      <c r="J1180" s="116"/>
      <c r="K1180" s="116" t="s">
        <v>319</v>
      </c>
      <c r="L1180" s="116" t="s">
        <v>317</v>
      </c>
      <c r="M1180" s="116"/>
      <c r="N1180" s="116"/>
      <c r="O1180" s="116"/>
      <c r="P1180" s="116"/>
      <c r="Q1180" s="116"/>
      <c r="R1180" s="116"/>
      <c r="S1180" s="116"/>
      <c r="T1180" s="116">
        <v>49203132</v>
      </c>
      <c r="U1180" s="148">
        <v>0</v>
      </c>
      <c r="V1180" s="116" t="s">
        <v>85</v>
      </c>
      <c r="W1180" s="116">
        <v>360</v>
      </c>
      <c r="X1180" s="116">
        <v>832</v>
      </c>
      <c r="Y1180" s="116">
        <v>26</v>
      </c>
      <c r="Z1180" s="116" t="s">
        <v>62</v>
      </c>
      <c r="AA1180" s="116"/>
      <c r="AB1180" s="116"/>
      <c r="AC1180" s="116"/>
      <c r="AD1180" s="116"/>
      <c r="AE1180" s="116">
        <v>393916533</v>
      </c>
      <c r="AF1180" s="116"/>
      <c r="AG1180" s="137" t="s">
        <v>58</v>
      </c>
      <c r="AH1180" s="114">
        <v>44656</v>
      </c>
      <c r="AI1180" s="114">
        <v>44656</v>
      </c>
      <c r="AJ1180" s="114">
        <v>44657</v>
      </c>
      <c r="AK1180" s="114">
        <v>44657</v>
      </c>
      <c r="AL1180" s="116"/>
      <c r="AM1180" s="116" t="s">
        <v>64</v>
      </c>
      <c r="AN1180" s="116"/>
      <c r="AO1180" s="116"/>
      <c r="AP1180" s="116"/>
      <c r="AQ1180" s="116"/>
      <c r="AR1180" s="116"/>
      <c r="AS1180" s="137" t="s">
        <v>53</v>
      </c>
      <c r="AT1180" s="116" t="s">
        <v>765</v>
      </c>
      <c r="AU1180" s="147">
        <v>1556</v>
      </c>
      <c r="AV1180" s="123"/>
      <c r="AW1180" s="123"/>
      <c r="AX1180" s="123"/>
      <c r="AY1180" s="123"/>
      <c r="AZ1180" s="123"/>
      <c r="BA1180" s="116"/>
      <c r="BB1180" s="116">
        <f t="shared" si="72"/>
        <v>15</v>
      </c>
      <c r="BC1180" s="116">
        <f t="shared" si="73"/>
        <v>4</v>
      </c>
      <c r="BD1180" s="116">
        <f t="shared" si="74"/>
        <v>2022</v>
      </c>
      <c r="BE1180" s="124">
        <f t="shared" si="75"/>
        <v>0.29952000000000001</v>
      </c>
    </row>
    <row r="1181" spans="1:57">
      <c r="A1181" s="116"/>
      <c r="B1181" s="116"/>
      <c r="C1181" s="116">
        <v>394021121</v>
      </c>
      <c r="D1181" s="116"/>
      <c r="E1181" s="116" t="s">
        <v>321</v>
      </c>
      <c r="F1181" s="116" t="s">
        <v>762</v>
      </c>
      <c r="G1181" s="116" t="s">
        <v>762</v>
      </c>
      <c r="H1181" s="116"/>
      <c r="I1181" s="116"/>
      <c r="J1181" s="116"/>
      <c r="K1181" s="116" t="s">
        <v>68</v>
      </c>
      <c r="L1181" s="116" t="s">
        <v>222</v>
      </c>
      <c r="M1181" s="116"/>
      <c r="N1181" s="116"/>
      <c r="O1181" s="116"/>
      <c r="P1181" s="116"/>
      <c r="Q1181" s="116"/>
      <c r="R1181" s="116"/>
      <c r="S1181" s="116"/>
      <c r="T1181" s="116">
        <v>49204132</v>
      </c>
      <c r="U1181" s="148">
        <v>0</v>
      </c>
      <c r="V1181" s="116" t="s">
        <v>224</v>
      </c>
      <c r="W1181" s="116">
        <v>360</v>
      </c>
      <c r="X1181" s="116">
        <v>260</v>
      </c>
      <c r="Y1181" s="116">
        <v>10</v>
      </c>
      <c r="Z1181" s="116" t="s">
        <v>56</v>
      </c>
      <c r="AA1181" s="116"/>
      <c r="AB1181" s="116"/>
      <c r="AC1181" s="116"/>
      <c r="AD1181" s="116"/>
      <c r="AE1181" s="116">
        <v>394021121</v>
      </c>
      <c r="AF1181" s="116"/>
      <c r="AG1181" s="137" t="s">
        <v>58</v>
      </c>
      <c r="AH1181" s="114">
        <v>44656</v>
      </c>
      <c r="AI1181" s="114">
        <v>44656</v>
      </c>
      <c r="AJ1181" s="114">
        <v>44657</v>
      </c>
      <c r="AK1181" s="114">
        <v>44657</v>
      </c>
      <c r="AL1181" s="116"/>
      <c r="AM1181" s="116" t="s">
        <v>64</v>
      </c>
      <c r="AN1181" s="116"/>
      <c r="AO1181" s="116"/>
      <c r="AP1181" s="116"/>
      <c r="AQ1181" s="116"/>
      <c r="AR1181" s="116"/>
      <c r="AS1181" s="137" t="s">
        <v>53</v>
      </c>
      <c r="AT1181" s="116" t="s">
        <v>765</v>
      </c>
      <c r="AU1181" s="147">
        <v>1777</v>
      </c>
      <c r="AV1181" s="123"/>
      <c r="AW1181" s="123"/>
      <c r="AX1181" s="123"/>
      <c r="AY1181" s="123"/>
      <c r="AZ1181" s="123"/>
      <c r="BA1181" s="116"/>
      <c r="BB1181" s="116">
        <f t="shared" si="72"/>
        <v>15</v>
      </c>
      <c r="BC1181" s="116">
        <f t="shared" si="73"/>
        <v>4</v>
      </c>
      <c r="BD1181" s="116">
        <f t="shared" si="74"/>
        <v>2022</v>
      </c>
      <c r="BE1181" s="124">
        <f t="shared" si="75"/>
        <v>9.3600000000000003E-2</v>
      </c>
    </row>
    <row r="1182" spans="1:57">
      <c r="A1182" s="116"/>
      <c r="B1182" s="116"/>
      <c r="C1182" s="116">
        <v>392306635</v>
      </c>
      <c r="D1182" s="116"/>
      <c r="E1182" s="116" t="s">
        <v>81</v>
      </c>
      <c r="F1182" s="116" t="s">
        <v>762</v>
      </c>
      <c r="G1182" s="116" t="s">
        <v>762</v>
      </c>
      <c r="H1182" s="116"/>
      <c r="I1182" s="116"/>
      <c r="J1182" s="116"/>
      <c r="K1182" s="116" t="s">
        <v>79</v>
      </c>
      <c r="L1182" s="116" t="s">
        <v>80</v>
      </c>
      <c r="M1182" s="116"/>
      <c r="N1182" s="116"/>
      <c r="O1182" s="116"/>
      <c r="P1182" s="116"/>
      <c r="Q1182" s="116"/>
      <c r="R1182" s="116"/>
      <c r="S1182" s="116"/>
      <c r="T1182" s="116">
        <v>49303156</v>
      </c>
      <c r="U1182" s="148">
        <v>0</v>
      </c>
      <c r="V1182" s="116" t="s">
        <v>78</v>
      </c>
      <c r="W1182" s="116">
        <v>480</v>
      </c>
      <c r="X1182" s="116">
        <v>580</v>
      </c>
      <c r="Y1182" s="116">
        <v>20</v>
      </c>
      <c r="Z1182" s="116" t="s">
        <v>56</v>
      </c>
      <c r="AA1182" s="116"/>
      <c r="AB1182" s="116"/>
      <c r="AC1182" s="116"/>
      <c r="AD1182" s="116"/>
      <c r="AE1182" s="116">
        <v>392306635</v>
      </c>
      <c r="AF1182" s="116"/>
      <c r="AG1182" s="137" t="s">
        <v>58</v>
      </c>
      <c r="AH1182" s="114">
        <v>44656</v>
      </c>
      <c r="AI1182" s="114">
        <v>44656</v>
      </c>
      <c r="AJ1182" s="114">
        <v>44658</v>
      </c>
      <c r="AK1182" s="114">
        <v>44658</v>
      </c>
      <c r="AL1182" s="116"/>
      <c r="AM1182" s="116" t="s">
        <v>64</v>
      </c>
      <c r="AN1182" s="116"/>
      <c r="AO1182" s="116"/>
      <c r="AP1182" s="116"/>
      <c r="AQ1182" s="116"/>
      <c r="AR1182" s="116"/>
      <c r="AS1182" s="137" t="s">
        <v>53</v>
      </c>
      <c r="AT1182" s="116" t="s">
        <v>765</v>
      </c>
      <c r="AU1182" s="147">
        <v>2640</v>
      </c>
      <c r="AV1182" s="123"/>
      <c r="AW1182" s="123"/>
      <c r="AX1182" s="123"/>
      <c r="AY1182" s="123"/>
      <c r="AZ1182" s="123"/>
      <c r="BA1182" s="116"/>
      <c r="BB1182" s="116">
        <f t="shared" si="72"/>
        <v>15</v>
      </c>
      <c r="BC1182" s="116">
        <f t="shared" si="73"/>
        <v>4</v>
      </c>
      <c r="BD1182" s="116">
        <f t="shared" si="74"/>
        <v>2022</v>
      </c>
      <c r="BE1182" s="124">
        <f t="shared" si="75"/>
        <v>0.27839999999999998</v>
      </c>
    </row>
    <row r="1183" spans="1:57">
      <c r="A1183" s="116"/>
      <c r="B1183" s="116"/>
      <c r="C1183" s="116">
        <v>392306648</v>
      </c>
      <c r="D1183" s="116"/>
      <c r="E1183" s="116" t="s">
        <v>81</v>
      </c>
      <c r="F1183" s="116" t="s">
        <v>762</v>
      </c>
      <c r="G1183" s="116" t="s">
        <v>762</v>
      </c>
      <c r="H1183" s="116"/>
      <c r="I1183" s="116"/>
      <c r="J1183" s="116"/>
      <c r="K1183" s="116" t="s">
        <v>79</v>
      </c>
      <c r="L1183" s="116" t="s">
        <v>80</v>
      </c>
      <c r="M1183" s="116"/>
      <c r="N1183" s="116"/>
      <c r="O1183" s="116"/>
      <c r="P1183" s="116"/>
      <c r="Q1183" s="116"/>
      <c r="R1183" s="116"/>
      <c r="S1183" s="116"/>
      <c r="T1183" s="116">
        <v>49303156</v>
      </c>
      <c r="U1183" s="148">
        <v>0</v>
      </c>
      <c r="V1183" s="116" t="s">
        <v>78</v>
      </c>
      <c r="W1183" s="116">
        <v>480</v>
      </c>
      <c r="X1183" s="116">
        <v>580</v>
      </c>
      <c r="Y1183" s="116">
        <v>20</v>
      </c>
      <c r="Z1183" s="116" t="s">
        <v>56</v>
      </c>
      <c r="AA1183" s="116"/>
      <c r="AB1183" s="116"/>
      <c r="AC1183" s="116"/>
      <c r="AD1183" s="116"/>
      <c r="AE1183" s="116">
        <v>392306648</v>
      </c>
      <c r="AF1183" s="116"/>
      <c r="AG1183" s="137" t="s">
        <v>58</v>
      </c>
      <c r="AH1183" s="114">
        <v>44656</v>
      </c>
      <c r="AI1183" s="114">
        <v>44656</v>
      </c>
      <c r="AJ1183" s="114">
        <v>44658</v>
      </c>
      <c r="AK1183" s="114">
        <v>44658</v>
      </c>
      <c r="AL1183" s="116"/>
      <c r="AM1183" s="116" t="s">
        <v>64</v>
      </c>
      <c r="AN1183" s="116"/>
      <c r="AO1183" s="116"/>
      <c r="AP1183" s="116"/>
      <c r="AQ1183" s="116"/>
      <c r="AR1183" s="116"/>
      <c r="AS1183" s="137" t="s">
        <v>53</v>
      </c>
      <c r="AT1183" s="116" t="s">
        <v>765</v>
      </c>
      <c r="AU1183" s="147">
        <v>2640</v>
      </c>
      <c r="AV1183" s="123"/>
      <c r="AW1183" s="123"/>
      <c r="AX1183" s="123"/>
      <c r="AY1183" s="123"/>
      <c r="AZ1183" s="123"/>
      <c r="BA1183" s="116"/>
      <c r="BB1183" s="116">
        <f t="shared" si="72"/>
        <v>15</v>
      </c>
      <c r="BC1183" s="116">
        <f t="shared" si="73"/>
        <v>4</v>
      </c>
      <c r="BD1183" s="116">
        <f t="shared" si="74"/>
        <v>2022</v>
      </c>
      <c r="BE1183" s="124">
        <f t="shared" si="75"/>
        <v>0.27839999999999998</v>
      </c>
    </row>
    <row r="1184" spans="1:57">
      <c r="A1184" s="116"/>
      <c r="B1184" s="116"/>
      <c r="C1184" s="116">
        <v>392306655</v>
      </c>
      <c r="D1184" s="116"/>
      <c r="E1184" s="116" t="s">
        <v>81</v>
      </c>
      <c r="F1184" s="116" t="s">
        <v>762</v>
      </c>
      <c r="G1184" s="116" t="s">
        <v>762</v>
      </c>
      <c r="H1184" s="116"/>
      <c r="I1184" s="116"/>
      <c r="J1184" s="116"/>
      <c r="K1184" s="116" t="s">
        <v>79</v>
      </c>
      <c r="L1184" s="116" t="s">
        <v>80</v>
      </c>
      <c r="M1184" s="116"/>
      <c r="N1184" s="116"/>
      <c r="O1184" s="116"/>
      <c r="P1184" s="116"/>
      <c r="Q1184" s="116"/>
      <c r="R1184" s="116"/>
      <c r="S1184" s="116"/>
      <c r="T1184" s="116">
        <v>49303156</v>
      </c>
      <c r="U1184" s="148">
        <v>0</v>
      </c>
      <c r="V1184" s="116" t="s">
        <v>78</v>
      </c>
      <c r="W1184" s="116">
        <v>480</v>
      </c>
      <c r="X1184" s="116">
        <v>580</v>
      </c>
      <c r="Y1184" s="116">
        <v>20</v>
      </c>
      <c r="Z1184" s="116" t="s">
        <v>56</v>
      </c>
      <c r="AA1184" s="116"/>
      <c r="AB1184" s="116"/>
      <c r="AC1184" s="116"/>
      <c r="AD1184" s="116"/>
      <c r="AE1184" s="116">
        <v>392306655</v>
      </c>
      <c r="AF1184" s="116"/>
      <c r="AG1184" s="137" t="s">
        <v>58</v>
      </c>
      <c r="AH1184" s="114">
        <v>44656</v>
      </c>
      <c r="AI1184" s="114">
        <v>44656</v>
      </c>
      <c r="AJ1184" s="114">
        <v>44658</v>
      </c>
      <c r="AK1184" s="114">
        <v>44658</v>
      </c>
      <c r="AL1184" s="116"/>
      <c r="AM1184" s="116" t="s">
        <v>64</v>
      </c>
      <c r="AN1184" s="116"/>
      <c r="AO1184" s="116"/>
      <c r="AP1184" s="116"/>
      <c r="AQ1184" s="116"/>
      <c r="AR1184" s="116"/>
      <c r="AS1184" s="137" t="s">
        <v>53</v>
      </c>
      <c r="AT1184" s="116" t="s">
        <v>765</v>
      </c>
      <c r="AU1184" s="147">
        <v>2640</v>
      </c>
      <c r="AV1184" s="123"/>
      <c r="AW1184" s="123"/>
      <c r="AX1184" s="123"/>
      <c r="AY1184" s="123"/>
      <c r="AZ1184" s="123"/>
      <c r="BA1184" s="116"/>
      <c r="BB1184" s="116">
        <f t="shared" si="72"/>
        <v>15</v>
      </c>
      <c r="BC1184" s="116">
        <f t="shared" si="73"/>
        <v>4</v>
      </c>
      <c r="BD1184" s="116">
        <f t="shared" si="74"/>
        <v>2022</v>
      </c>
      <c r="BE1184" s="124">
        <f t="shared" si="75"/>
        <v>0.27839999999999998</v>
      </c>
    </row>
    <row r="1185" spans="1:57">
      <c r="A1185" s="116"/>
      <c r="B1185" s="116"/>
      <c r="C1185" s="116">
        <v>392306687</v>
      </c>
      <c r="D1185" s="116"/>
      <c r="E1185" s="116" t="s">
        <v>81</v>
      </c>
      <c r="F1185" s="116" t="s">
        <v>762</v>
      </c>
      <c r="G1185" s="116" t="s">
        <v>762</v>
      </c>
      <c r="H1185" s="116"/>
      <c r="I1185" s="116"/>
      <c r="J1185" s="116"/>
      <c r="K1185" s="116" t="s">
        <v>79</v>
      </c>
      <c r="L1185" s="116" t="s">
        <v>80</v>
      </c>
      <c r="M1185" s="116"/>
      <c r="N1185" s="116"/>
      <c r="O1185" s="116"/>
      <c r="P1185" s="116"/>
      <c r="Q1185" s="116"/>
      <c r="R1185" s="116"/>
      <c r="S1185" s="116"/>
      <c r="T1185" s="116">
        <v>49303156</v>
      </c>
      <c r="U1185" s="148">
        <v>0</v>
      </c>
      <c r="V1185" s="116" t="s">
        <v>78</v>
      </c>
      <c r="W1185" s="116">
        <v>480</v>
      </c>
      <c r="X1185" s="116">
        <v>580</v>
      </c>
      <c r="Y1185" s="116">
        <v>20</v>
      </c>
      <c r="Z1185" s="116" t="s">
        <v>56</v>
      </c>
      <c r="AA1185" s="116"/>
      <c r="AB1185" s="116"/>
      <c r="AC1185" s="116"/>
      <c r="AD1185" s="116"/>
      <c r="AE1185" s="116">
        <v>392306687</v>
      </c>
      <c r="AF1185" s="116"/>
      <c r="AG1185" s="137" t="s">
        <v>58</v>
      </c>
      <c r="AH1185" s="114">
        <v>44656</v>
      </c>
      <c r="AI1185" s="114">
        <v>44656</v>
      </c>
      <c r="AJ1185" s="114">
        <v>44658</v>
      </c>
      <c r="AK1185" s="114">
        <v>44658</v>
      </c>
      <c r="AL1185" s="116"/>
      <c r="AM1185" s="116" t="s">
        <v>64</v>
      </c>
      <c r="AN1185" s="116"/>
      <c r="AO1185" s="116"/>
      <c r="AP1185" s="116"/>
      <c r="AQ1185" s="116"/>
      <c r="AR1185" s="116"/>
      <c r="AS1185" s="137" t="s">
        <v>53</v>
      </c>
      <c r="AT1185" s="116" t="s">
        <v>765</v>
      </c>
      <c r="AU1185" s="147">
        <v>2640</v>
      </c>
      <c r="AV1185" s="123"/>
      <c r="AW1185" s="123"/>
      <c r="AX1185" s="123"/>
      <c r="AY1185" s="123"/>
      <c r="AZ1185" s="123"/>
      <c r="BA1185" s="116"/>
      <c r="BB1185" s="116">
        <f t="shared" si="72"/>
        <v>15</v>
      </c>
      <c r="BC1185" s="116">
        <f t="shared" si="73"/>
        <v>4</v>
      </c>
      <c r="BD1185" s="116">
        <f t="shared" si="74"/>
        <v>2022</v>
      </c>
      <c r="BE1185" s="124">
        <f t="shared" si="75"/>
        <v>0.27839999999999998</v>
      </c>
    </row>
    <row r="1186" spans="1:57">
      <c r="A1186" s="116"/>
      <c r="B1186" s="116"/>
      <c r="C1186" s="116">
        <v>394041163</v>
      </c>
      <c r="D1186" s="116"/>
      <c r="E1186" s="116" t="s">
        <v>323</v>
      </c>
      <c r="F1186" s="116" t="s">
        <v>762</v>
      </c>
      <c r="G1186" s="116" t="s">
        <v>762</v>
      </c>
      <c r="H1186" s="116"/>
      <c r="I1186" s="116"/>
      <c r="J1186" s="116"/>
      <c r="K1186" s="116" t="s">
        <v>294</v>
      </c>
      <c r="L1186" s="116" t="s">
        <v>322</v>
      </c>
      <c r="M1186" s="116"/>
      <c r="N1186" s="116"/>
      <c r="O1186" s="116"/>
      <c r="P1186" s="116"/>
      <c r="Q1186" s="116"/>
      <c r="R1186" s="116"/>
      <c r="S1186" s="116"/>
      <c r="T1186" s="116">
        <v>49405140</v>
      </c>
      <c r="U1186" s="148">
        <v>0</v>
      </c>
      <c r="V1186" s="116" t="s">
        <v>101</v>
      </c>
      <c r="W1186" s="116">
        <v>400</v>
      </c>
      <c r="X1186" s="116">
        <v>768</v>
      </c>
      <c r="Y1186" s="116">
        <v>24</v>
      </c>
      <c r="Z1186" s="116" t="s">
        <v>62</v>
      </c>
      <c r="AA1186" s="116"/>
      <c r="AB1186" s="116"/>
      <c r="AC1186" s="116"/>
      <c r="AD1186" s="116"/>
      <c r="AE1186" s="116">
        <v>394041163</v>
      </c>
      <c r="AF1186" s="116"/>
      <c r="AG1186" s="137" t="s">
        <v>58</v>
      </c>
      <c r="AH1186" s="114">
        <v>44656</v>
      </c>
      <c r="AI1186" s="114">
        <v>44656</v>
      </c>
      <c r="AJ1186" s="114">
        <v>44657</v>
      </c>
      <c r="AK1186" s="114">
        <v>44657</v>
      </c>
      <c r="AL1186" s="116"/>
      <c r="AM1186" s="116" t="s">
        <v>64</v>
      </c>
      <c r="AN1186" s="116"/>
      <c r="AO1186" s="116"/>
      <c r="AP1186" s="116"/>
      <c r="AQ1186" s="116"/>
      <c r="AR1186" s="116"/>
      <c r="AS1186" s="137" t="s">
        <v>53</v>
      </c>
      <c r="AT1186" s="116" t="s">
        <v>765</v>
      </c>
      <c r="AU1186" s="147">
        <v>3310</v>
      </c>
      <c r="AV1186" s="123"/>
      <c r="AW1186" s="123"/>
      <c r="AX1186" s="123"/>
      <c r="AY1186" s="123"/>
      <c r="AZ1186" s="123"/>
      <c r="BA1186" s="116"/>
      <c r="BB1186" s="116">
        <f t="shared" si="72"/>
        <v>15</v>
      </c>
      <c r="BC1186" s="116">
        <f t="shared" si="73"/>
        <v>4</v>
      </c>
      <c r="BD1186" s="116">
        <f t="shared" si="74"/>
        <v>2022</v>
      </c>
      <c r="BE1186" s="124">
        <f t="shared" si="75"/>
        <v>0.30719999999999997</v>
      </c>
    </row>
    <row r="1187" spans="1:57">
      <c r="A1187" s="116"/>
      <c r="B1187" s="116"/>
      <c r="C1187" s="116">
        <v>394041226</v>
      </c>
      <c r="D1187" s="116"/>
      <c r="E1187" s="116" t="s">
        <v>323</v>
      </c>
      <c r="F1187" s="116" t="s">
        <v>762</v>
      </c>
      <c r="G1187" s="116" t="s">
        <v>762</v>
      </c>
      <c r="H1187" s="116"/>
      <c r="I1187" s="116"/>
      <c r="J1187" s="116"/>
      <c r="K1187" s="116" t="s">
        <v>294</v>
      </c>
      <c r="L1187" s="116" t="s">
        <v>322</v>
      </c>
      <c r="M1187" s="116"/>
      <c r="N1187" s="116"/>
      <c r="O1187" s="116"/>
      <c r="P1187" s="116"/>
      <c r="Q1187" s="116"/>
      <c r="R1187" s="116"/>
      <c r="S1187" s="116"/>
      <c r="T1187" s="116">
        <v>49405140</v>
      </c>
      <c r="U1187" s="148">
        <v>0</v>
      </c>
      <c r="V1187" s="116" t="s">
        <v>101</v>
      </c>
      <c r="W1187" s="116">
        <v>400</v>
      </c>
      <c r="X1187" s="116">
        <v>768</v>
      </c>
      <c r="Y1187" s="116">
        <v>24</v>
      </c>
      <c r="Z1187" s="116" t="s">
        <v>62</v>
      </c>
      <c r="AA1187" s="116"/>
      <c r="AB1187" s="116"/>
      <c r="AC1187" s="116"/>
      <c r="AD1187" s="116"/>
      <c r="AE1187" s="116">
        <v>394041226</v>
      </c>
      <c r="AF1187" s="116"/>
      <c r="AG1187" s="137" t="s">
        <v>58</v>
      </c>
      <c r="AH1187" s="114">
        <v>44656</v>
      </c>
      <c r="AI1187" s="114">
        <v>44656</v>
      </c>
      <c r="AJ1187" s="114">
        <v>44658</v>
      </c>
      <c r="AK1187" s="114">
        <v>44658</v>
      </c>
      <c r="AL1187" s="116"/>
      <c r="AM1187" s="116" t="s">
        <v>64</v>
      </c>
      <c r="AN1187" s="116"/>
      <c r="AO1187" s="116"/>
      <c r="AP1187" s="116"/>
      <c r="AQ1187" s="116"/>
      <c r="AR1187" s="116"/>
      <c r="AS1187" s="137" t="s">
        <v>53</v>
      </c>
      <c r="AT1187" s="116" t="s">
        <v>765</v>
      </c>
      <c r="AU1187" s="147">
        <v>3310</v>
      </c>
      <c r="AV1187" s="123"/>
      <c r="AW1187" s="123"/>
      <c r="AX1187" s="123"/>
      <c r="AY1187" s="123"/>
      <c r="AZ1187" s="123"/>
      <c r="BA1187" s="116"/>
      <c r="BB1187" s="116">
        <f t="shared" si="72"/>
        <v>15</v>
      </c>
      <c r="BC1187" s="116">
        <f t="shared" si="73"/>
        <v>4</v>
      </c>
      <c r="BD1187" s="116">
        <f t="shared" si="74"/>
        <v>2022</v>
      </c>
      <c r="BE1187" s="124">
        <f t="shared" si="75"/>
        <v>0.30719999999999997</v>
      </c>
    </row>
    <row r="1188" spans="1:57">
      <c r="A1188" s="116"/>
      <c r="B1188" s="116"/>
      <c r="C1188" s="116">
        <v>394043561</v>
      </c>
      <c r="D1188" s="116"/>
      <c r="E1188" s="116" t="s">
        <v>326</v>
      </c>
      <c r="F1188" s="116" t="s">
        <v>762</v>
      </c>
      <c r="G1188" s="116" t="s">
        <v>762</v>
      </c>
      <c r="H1188" s="116"/>
      <c r="I1188" s="116"/>
      <c r="J1188" s="116"/>
      <c r="K1188" s="116" t="s">
        <v>324</v>
      </c>
      <c r="L1188" s="116" t="s">
        <v>325</v>
      </c>
      <c r="M1188" s="116"/>
      <c r="N1188" s="116"/>
      <c r="O1188" s="116"/>
      <c r="P1188" s="116"/>
      <c r="Q1188" s="116"/>
      <c r="R1188" s="116"/>
      <c r="S1188" s="116"/>
      <c r="T1188" s="116">
        <v>49201132</v>
      </c>
      <c r="U1188" s="148">
        <v>0</v>
      </c>
      <c r="V1188" s="116" t="s">
        <v>57</v>
      </c>
      <c r="W1188" s="116">
        <v>360</v>
      </c>
      <c r="X1188" s="116">
        <v>832</v>
      </c>
      <c r="Y1188" s="116">
        <v>26</v>
      </c>
      <c r="Z1188" s="116" t="s">
        <v>62</v>
      </c>
      <c r="AA1188" s="116"/>
      <c r="AB1188" s="116"/>
      <c r="AC1188" s="116"/>
      <c r="AD1188" s="116"/>
      <c r="AE1188" s="116">
        <v>394043561</v>
      </c>
      <c r="AF1188" s="116"/>
      <c r="AG1188" s="137" t="s">
        <v>58</v>
      </c>
      <c r="AH1188" s="114">
        <v>44656</v>
      </c>
      <c r="AI1188" s="114">
        <v>44656</v>
      </c>
      <c r="AJ1188" s="114">
        <v>44658</v>
      </c>
      <c r="AK1188" s="114">
        <v>44658</v>
      </c>
      <c r="AL1188" s="116"/>
      <c r="AM1188" s="116" t="s">
        <v>64</v>
      </c>
      <c r="AN1188" s="116"/>
      <c r="AO1188" s="116"/>
      <c r="AP1188" s="116"/>
      <c r="AQ1188" s="116"/>
      <c r="AR1188" s="116"/>
      <c r="AS1188" s="137" t="s">
        <v>53</v>
      </c>
      <c r="AT1188" s="116" t="s">
        <v>765</v>
      </c>
      <c r="AU1188" s="147">
        <v>4206</v>
      </c>
      <c r="AV1188" s="123"/>
      <c r="AW1188" s="123"/>
      <c r="AX1188" s="123"/>
      <c r="AY1188" s="123"/>
      <c r="AZ1188" s="123"/>
      <c r="BA1188" s="116"/>
      <c r="BB1188" s="116">
        <f t="shared" si="72"/>
        <v>15</v>
      </c>
      <c r="BC1188" s="116">
        <f t="shared" si="73"/>
        <v>4</v>
      </c>
      <c r="BD1188" s="116">
        <f t="shared" si="74"/>
        <v>2022</v>
      </c>
      <c r="BE1188" s="124">
        <f t="shared" si="75"/>
        <v>0.29952000000000001</v>
      </c>
    </row>
    <row r="1189" spans="1:57">
      <c r="A1189" s="116"/>
      <c r="B1189" s="116"/>
      <c r="C1189" s="116">
        <v>394044007</v>
      </c>
      <c r="D1189" s="116"/>
      <c r="E1189" s="116" t="s">
        <v>310</v>
      </c>
      <c r="F1189" s="116" t="s">
        <v>762</v>
      </c>
      <c r="G1189" s="116" t="s">
        <v>762</v>
      </c>
      <c r="H1189" s="116"/>
      <c r="I1189" s="116"/>
      <c r="J1189" s="116"/>
      <c r="K1189" s="116" t="s">
        <v>109</v>
      </c>
      <c r="L1189" s="116" t="s">
        <v>309</v>
      </c>
      <c r="M1189" s="116"/>
      <c r="N1189" s="116"/>
      <c r="O1189" s="116"/>
      <c r="P1189" s="116"/>
      <c r="Q1189" s="116"/>
      <c r="R1189" s="116"/>
      <c r="S1189" s="116"/>
      <c r="T1189" s="116">
        <v>49303156</v>
      </c>
      <c r="U1189" s="148">
        <v>0</v>
      </c>
      <c r="V1189" s="116" t="s">
        <v>136</v>
      </c>
      <c r="W1189" s="116">
        <v>480</v>
      </c>
      <c r="X1189" s="116">
        <v>638</v>
      </c>
      <c r="Y1189" s="116">
        <v>22</v>
      </c>
      <c r="Z1189" s="116" t="s">
        <v>62</v>
      </c>
      <c r="AA1189" s="116"/>
      <c r="AB1189" s="116"/>
      <c r="AC1189" s="116"/>
      <c r="AD1189" s="116"/>
      <c r="AE1189" s="116">
        <v>394044007</v>
      </c>
      <c r="AF1189" s="116"/>
      <c r="AG1189" s="137" t="s">
        <v>58</v>
      </c>
      <c r="AH1189" s="114">
        <v>44656</v>
      </c>
      <c r="AI1189" s="114">
        <v>44656</v>
      </c>
      <c r="AJ1189" s="114">
        <v>44658</v>
      </c>
      <c r="AK1189" s="114">
        <v>44658</v>
      </c>
      <c r="AL1189" s="116"/>
      <c r="AM1189" s="116" t="s">
        <v>64</v>
      </c>
      <c r="AN1189" s="116"/>
      <c r="AO1189" s="116"/>
      <c r="AP1189" s="116"/>
      <c r="AQ1189" s="116"/>
      <c r="AR1189" s="116"/>
      <c r="AS1189" s="137" t="s">
        <v>53</v>
      </c>
      <c r="AT1189" s="116" t="s">
        <v>765</v>
      </c>
      <c r="AU1189" s="147">
        <v>3060</v>
      </c>
      <c r="AV1189" s="123"/>
      <c r="AW1189" s="123"/>
      <c r="AX1189" s="123"/>
      <c r="AY1189" s="123"/>
      <c r="AZ1189" s="123"/>
      <c r="BA1189" s="116"/>
      <c r="BB1189" s="116">
        <f t="shared" si="72"/>
        <v>15</v>
      </c>
      <c r="BC1189" s="116">
        <f t="shared" si="73"/>
        <v>4</v>
      </c>
      <c r="BD1189" s="116">
        <f t="shared" si="74"/>
        <v>2022</v>
      </c>
      <c r="BE1189" s="124">
        <f t="shared" si="75"/>
        <v>0.30624000000000001</v>
      </c>
    </row>
    <row r="1190" spans="1:57">
      <c r="A1190" s="116"/>
      <c r="B1190" s="116"/>
      <c r="C1190" s="116">
        <v>394044034</v>
      </c>
      <c r="D1190" s="116"/>
      <c r="E1190" s="116" t="s">
        <v>310</v>
      </c>
      <c r="F1190" s="116" t="s">
        <v>762</v>
      </c>
      <c r="G1190" s="116" t="s">
        <v>762</v>
      </c>
      <c r="H1190" s="116"/>
      <c r="I1190" s="116"/>
      <c r="J1190" s="116"/>
      <c r="K1190" s="116" t="s">
        <v>109</v>
      </c>
      <c r="L1190" s="116" t="s">
        <v>309</v>
      </c>
      <c r="M1190" s="116"/>
      <c r="N1190" s="116"/>
      <c r="O1190" s="116"/>
      <c r="P1190" s="116"/>
      <c r="Q1190" s="116"/>
      <c r="R1190" s="116"/>
      <c r="S1190" s="116"/>
      <c r="T1190" s="116">
        <v>49303156</v>
      </c>
      <c r="U1190" s="148">
        <v>0</v>
      </c>
      <c r="V1190" s="116" t="s">
        <v>136</v>
      </c>
      <c r="W1190" s="116">
        <v>480</v>
      </c>
      <c r="X1190" s="116">
        <v>638</v>
      </c>
      <c r="Y1190" s="116">
        <v>22</v>
      </c>
      <c r="Z1190" s="116" t="s">
        <v>62</v>
      </c>
      <c r="AA1190" s="116"/>
      <c r="AB1190" s="116"/>
      <c r="AC1190" s="116"/>
      <c r="AD1190" s="116"/>
      <c r="AE1190" s="116">
        <v>394044034</v>
      </c>
      <c r="AF1190" s="116"/>
      <c r="AG1190" s="137" t="s">
        <v>58</v>
      </c>
      <c r="AH1190" s="114">
        <v>44656</v>
      </c>
      <c r="AI1190" s="114">
        <v>44656</v>
      </c>
      <c r="AJ1190" s="114">
        <v>44658</v>
      </c>
      <c r="AK1190" s="114">
        <v>44658</v>
      </c>
      <c r="AL1190" s="116"/>
      <c r="AM1190" s="116" t="s">
        <v>64</v>
      </c>
      <c r="AN1190" s="116"/>
      <c r="AO1190" s="116"/>
      <c r="AP1190" s="116"/>
      <c r="AQ1190" s="116"/>
      <c r="AR1190" s="116"/>
      <c r="AS1190" s="137" t="s">
        <v>53</v>
      </c>
      <c r="AT1190" s="116" t="s">
        <v>765</v>
      </c>
      <c r="AU1190" s="147">
        <v>3060</v>
      </c>
      <c r="AV1190" s="123"/>
      <c r="AW1190" s="123"/>
      <c r="AX1190" s="123"/>
      <c r="AY1190" s="123"/>
      <c r="AZ1190" s="123"/>
      <c r="BA1190" s="116"/>
      <c r="BB1190" s="116">
        <f t="shared" si="72"/>
        <v>15</v>
      </c>
      <c r="BC1190" s="116">
        <f t="shared" si="73"/>
        <v>4</v>
      </c>
      <c r="BD1190" s="116">
        <f t="shared" si="74"/>
        <v>2022</v>
      </c>
      <c r="BE1190" s="124">
        <f t="shared" si="75"/>
        <v>0.30624000000000001</v>
      </c>
    </row>
    <row r="1191" spans="1:57">
      <c r="A1191" s="116"/>
      <c r="B1191" s="116"/>
      <c r="C1191" s="116">
        <v>394044107</v>
      </c>
      <c r="D1191" s="116"/>
      <c r="E1191" s="116" t="s">
        <v>310</v>
      </c>
      <c r="F1191" s="116" t="s">
        <v>762</v>
      </c>
      <c r="G1191" s="116" t="s">
        <v>762</v>
      </c>
      <c r="H1191" s="116"/>
      <c r="I1191" s="116"/>
      <c r="J1191" s="116"/>
      <c r="K1191" s="116" t="s">
        <v>109</v>
      </c>
      <c r="L1191" s="116" t="s">
        <v>309</v>
      </c>
      <c r="M1191" s="116"/>
      <c r="N1191" s="116"/>
      <c r="O1191" s="116"/>
      <c r="P1191" s="116"/>
      <c r="Q1191" s="116"/>
      <c r="R1191" s="116"/>
      <c r="S1191" s="116"/>
      <c r="T1191" s="116">
        <v>49303156</v>
      </c>
      <c r="U1191" s="148">
        <v>0</v>
      </c>
      <c r="V1191" s="116" t="s">
        <v>136</v>
      </c>
      <c r="W1191" s="116">
        <v>480</v>
      </c>
      <c r="X1191" s="116">
        <v>638</v>
      </c>
      <c r="Y1191" s="116">
        <v>22</v>
      </c>
      <c r="Z1191" s="116" t="s">
        <v>62</v>
      </c>
      <c r="AA1191" s="116"/>
      <c r="AB1191" s="116"/>
      <c r="AC1191" s="116"/>
      <c r="AD1191" s="116"/>
      <c r="AE1191" s="116">
        <v>394044107</v>
      </c>
      <c r="AF1191" s="116"/>
      <c r="AG1191" s="137" t="s">
        <v>58</v>
      </c>
      <c r="AH1191" s="114">
        <v>44656</v>
      </c>
      <c r="AI1191" s="114">
        <v>44656</v>
      </c>
      <c r="AJ1191" s="114">
        <v>44658</v>
      </c>
      <c r="AK1191" s="114">
        <v>44658</v>
      </c>
      <c r="AL1191" s="116"/>
      <c r="AM1191" s="116" t="s">
        <v>64</v>
      </c>
      <c r="AN1191" s="116"/>
      <c r="AO1191" s="116"/>
      <c r="AP1191" s="116"/>
      <c r="AQ1191" s="116"/>
      <c r="AR1191" s="116"/>
      <c r="AS1191" s="137" t="s">
        <v>53</v>
      </c>
      <c r="AT1191" s="116" t="s">
        <v>765</v>
      </c>
      <c r="AU1191" s="147">
        <v>3060</v>
      </c>
      <c r="AV1191" s="123"/>
      <c r="AW1191" s="123"/>
      <c r="AX1191" s="123"/>
      <c r="AY1191" s="123"/>
      <c r="AZ1191" s="123"/>
      <c r="BA1191" s="116"/>
      <c r="BB1191" s="116">
        <f t="shared" si="72"/>
        <v>15</v>
      </c>
      <c r="BC1191" s="116">
        <f t="shared" si="73"/>
        <v>4</v>
      </c>
      <c r="BD1191" s="116">
        <f t="shared" si="74"/>
        <v>2022</v>
      </c>
      <c r="BE1191" s="124">
        <f t="shared" si="75"/>
        <v>0.30624000000000001</v>
      </c>
    </row>
    <row r="1192" spans="1:57">
      <c r="A1192" s="116"/>
      <c r="B1192" s="116"/>
      <c r="C1192" s="116">
        <v>394183910</v>
      </c>
      <c r="D1192" s="116"/>
      <c r="E1192" s="116" t="s">
        <v>327</v>
      </c>
      <c r="F1192" s="116" t="s">
        <v>762</v>
      </c>
      <c r="G1192" s="116" t="s">
        <v>762</v>
      </c>
      <c r="H1192" s="116"/>
      <c r="I1192" s="116"/>
      <c r="J1192" s="116"/>
      <c r="K1192" s="116" t="s">
        <v>139</v>
      </c>
      <c r="L1192" s="116" t="s">
        <v>180</v>
      </c>
      <c r="M1192" s="116"/>
      <c r="N1192" s="116"/>
      <c r="O1192" s="116"/>
      <c r="P1192" s="116"/>
      <c r="Q1192" s="116"/>
      <c r="R1192" s="116"/>
      <c r="S1192" s="116"/>
      <c r="T1192" s="116">
        <v>49405140</v>
      </c>
      <c r="U1192" s="148">
        <v>0</v>
      </c>
      <c r="V1192" s="116" t="s">
        <v>101</v>
      </c>
      <c r="W1192" s="116">
        <v>400</v>
      </c>
      <c r="X1192" s="116">
        <v>640</v>
      </c>
      <c r="Y1192" s="116">
        <v>20</v>
      </c>
      <c r="Z1192" s="116" t="s">
        <v>56</v>
      </c>
      <c r="AA1192" s="116"/>
      <c r="AB1192" s="116"/>
      <c r="AC1192" s="116"/>
      <c r="AD1192" s="116"/>
      <c r="AE1192" s="116">
        <v>394183910</v>
      </c>
      <c r="AF1192" s="116"/>
      <c r="AG1192" s="137" t="s">
        <v>58</v>
      </c>
      <c r="AH1192" s="114">
        <v>44656</v>
      </c>
      <c r="AI1192" s="114">
        <v>44656</v>
      </c>
      <c r="AJ1192" s="114">
        <v>44658</v>
      </c>
      <c r="AK1192" s="114">
        <v>44658</v>
      </c>
      <c r="AL1192" s="116"/>
      <c r="AM1192" s="116" t="s">
        <v>64</v>
      </c>
      <c r="AN1192" s="116"/>
      <c r="AO1192" s="116"/>
      <c r="AP1192" s="116"/>
      <c r="AQ1192" s="116"/>
      <c r="AR1192" s="116"/>
      <c r="AS1192" s="137" t="s">
        <v>53</v>
      </c>
      <c r="AT1192" s="116"/>
      <c r="AU1192" s="147"/>
      <c r="AV1192" s="123"/>
      <c r="AW1192" s="123"/>
      <c r="AX1192" s="123"/>
      <c r="AY1192" s="123"/>
      <c r="AZ1192" s="123"/>
      <c r="BA1192" s="116"/>
      <c r="BB1192" s="116">
        <f t="shared" si="72"/>
        <v>15</v>
      </c>
      <c r="BC1192" s="116">
        <f t="shared" si="73"/>
        <v>4</v>
      </c>
      <c r="BD1192" s="116">
        <f t="shared" si="74"/>
        <v>2022</v>
      </c>
      <c r="BE1192" s="124">
        <f t="shared" si="75"/>
        <v>0.25600000000000001</v>
      </c>
    </row>
    <row r="1193" spans="1:57">
      <c r="A1193" s="116"/>
      <c r="B1193" s="116"/>
      <c r="C1193" s="116">
        <v>394183735</v>
      </c>
      <c r="D1193" s="116"/>
      <c r="E1193" s="116" t="s">
        <v>327</v>
      </c>
      <c r="F1193" s="116" t="s">
        <v>762</v>
      </c>
      <c r="G1193" s="116" t="s">
        <v>762</v>
      </c>
      <c r="H1193" s="116"/>
      <c r="I1193" s="116"/>
      <c r="J1193" s="116"/>
      <c r="K1193" s="116" t="s">
        <v>139</v>
      </c>
      <c r="L1193" s="116" t="s">
        <v>180</v>
      </c>
      <c r="M1193" s="116"/>
      <c r="N1193" s="116"/>
      <c r="O1193" s="116"/>
      <c r="P1193" s="116"/>
      <c r="Q1193" s="116"/>
      <c r="R1193" s="116"/>
      <c r="S1193" s="116"/>
      <c r="T1193" s="116">
        <v>49405140</v>
      </c>
      <c r="U1193" s="148">
        <v>0</v>
      </c>
      <c r="V1193" s="116" t="s">
        <v>101</v>
      </c>
      <c r="W1193" s="116">
        <v>400</v>
      </c>
      <c r="X1193" s="116">
        <v>640</v>
      </c>
      <c r="Y1193" s="116">
        <v>20</v>
      </c>
      <c r="Z1193" s="116" t="s">
        <v>56</v>
      </c>
      <c r="AA1193" s="116"/>
      <c r="AB1193" s="116"/>
      <c r="AC1193" s="116"/>
      <c r="AD1193" s="116"/>
      <c r="AE1193" s="116">
        <v>394183735</v>
      </c>
      <c r="AF1193" s="116"/>
      <c r="AG1193" s="137" t="s">
        <v>58</v>
      </c>
      <c r="AH1193" s="114">
        <v>44656</v>
      </c>
      <c r="AI1193" s="114">
        <v>44656</v>
      </c>
      <c r="AJ1193" s="114">
        <v>44657</v>
      </c>
      <c r="AK1193" s="114">
        <v>44657</v>
      </c>
      <c r="AL1193" s="116"/>
      <c r="AM1193" s="116" t="s">
        <v>64</v>
      </c>
      <c r="AN1193" s="116"/>
      <c r="AO1193" s="116"/>
      <c r="AP1193" s="116"/>
      <c r="AQ1193" s="116"/>
      <c r="AR1193" s="116"/>
      <c r="AS1193" s="137" t="s">
        <v>53</v>
      </c>
      <c r="AT1193" s="116"/>
      <c r="AU1193" s="147"/>
      <c r="AV1193" s="123"/>
      <c r="AW1193" s="123"/>
      <c r="AX1193" s="123"/>
      <c r="AY1193" s="123"/>
      <c r="AZ1193" s="123"/>
      <c r="BA1193" s="116"/>
      <c r="BB1193" s="116">
        <f t="shared" si="72"/>
        <v>15</v>
      </c>
      <c r="BC1193" s="116">
        <f t="shared" si="73"/>
        <v>4</v>
      </c>
      <c r="BD1193" s="116">
        <f t="shared" si="74"/>
        <v>2022</v>
      </c>
      <c r="BE1193" s="124">
        <f t="shared" si="75"/>
        <v>0.25600000000000001</v>
      </c>
    </row>
    <row r="1194" spans="1:57">
      <c r="A1194" s="116"/>
      <c r="B1194" s="116"/>
      <c r="C1194" s="116">
        <v>392306679</v>
      </c>
      <c r="D1194" s="116"/>
      <c r="E1194" s="116" t="s">
        <v>81</v>
      </c>
      <c r="F1194" s="116" t="s">
        <v>762</v>
      </c>
      <c r="G1194" s="116" t="s">
        <v>762</v>
      </c>
      <c r="H1194" s="116"/>
      <c r="I1194" s="116"/>
      <c r="J1194" s="116"/>
      <c r="K1194" s="116" t="s">
        <v>79</v>
      </c>
      <c r="L1194" s="116" t="s">
        <v>80</v>
      </c>
      <c r="M1194" s="116"/>
      <c r="N1194" s="116"/>
      <c r="O1194" s="116"/>
      <c r="P1194" s="116"/>
      <c r="Q1194" s="116"/>
      <c r="R1194" s="116"/>
      <c r="S1194" s="116"/>
      <c r="T1194" s="116">
        <v>49303156</v>
      </c>
      <c r="U1194" s="148">
        <v>0</v>
      </c>
      <c r="V1194" s="116" t="s">
        <v>78</v>
      </c>
      <c r="W1194" s="116">
        <v>480</v>
      </c>
      <c r="X1194" s="116">
        <v>580</v>
      </c>
      <c r="Y1194" s="116">
        <v>20</v>
      </c>
      <c r="Z1194" s="116" t="s">
        <v>56</v>
      </c>
      <c r="AA1194" s="116"/>
      <c r="AB1194" s="116"/>
      <c r="AC1194" s="116"/>
      <c r="AD1194" s="116"/>
      <c r="AE1194" s="116">
        <v>392306679</v>
      </c>
      <c r="AF1194" s="116"/>
      <c r="AG1194" s="137" t="s">
        <v>58</v>
      </c>
      <c r="AH1194" s="114">
        <v>44657</v>
      </c>
      <c r="AI1194" s="114">
        <v>44657</v>
      </c>
      <c r="AJ1194" s="114">
        <v>44658</v>
      </c>
      <c r="AK1194" s="114">
        <v>44658</v>
      </c>
      <c r="AL1194" s="116"/>
      <c r="AM1194" s="116" t="s">
        <v>64</v>
      </c>
      <c r="AN1194" s="116"/>
      <c r="AO1194" s="116"/>
      <c r="AP1194" s="116"/>
      <c r="AQ1194" s="116"/>
      <c r="AR1194" s="116"/>
      <c r="AS1194" s="137" t="s">
        <v>53</v>
      </c>
      <c r="AT1194" s="116" t="s">
        <v>765</v>
      </c>
      <c r="AU1194" s="147">
        <v>2640</v>
      </c>
      <c r="AV1194" s="123"/>
      <c r="AW1194" s="123"/>
      <c r="AX1194" s="123"/>
      <c r="AY1194" s="123"/>
      <c r="AZ1194" s="123"/>
      <c r="BA1194" s="116"/>
      <c r="BB1194" s="116">
        <f t="shared" si="72"/>
        <v>15</v>
      </c>
      <c r="BC1194" s="116">
        <f t="shared" si="73"/>
        <v>4</v>
      </c>
      <c r="BD1194" s="116">
        <f t="shared" si="74"/>
        <v>2022</v>
      </c>
      <c r="BE1194" s="124">
        <f t="shared" si="75"/>
        <v>0.27839999999999998</v>
      </c>
    </row>
    <row r="1195" spans="1:57">
      <c r="A1195" s="116"/>
      <c r="B1195" s="116"/>
      <c r="C1195" s="116">
        <v>394186757</v>
      </c>
      <c r="D1195" s="116"/>
      <c r="E1195" s="116" t="s">
        <v>330</v>
      </c>
      <c r="F1195" s="116" t="s">
        <v>762</v>
      </c>
      <c r="G1195" s="116" t="s">
        <v>762</v>
      </c>
      <c r="H1195" s="116"/>
      <c r="I1195" s="116"/>
      <c r="J1195" s="116"/>
      <c r="K1195" s="116" t="s">
        <v>328</v>
      </c>
      <c r="L1195" s="116" t="s">
        <v>329</v>
      </c>
      <c r="M1195" s="116"/>
      <c r="N1195" s="116"/>
      <c r="O1195" s="116"/>
      <c r="P1195" s="116"/>
      <c r="Q1195" s="116"/>
      <c r="R1195" s="116"/>
      <c r="S1195" s="116"/>
      <c r="T1195" s="116">
        <v>49203132</v>
      </c>
      <c r="U1195" s="148">
        <v>0</v>
      </c>
      <c r="V1195" s="116" t="s">
        <v>57</v>
      </c>
      <c r="W1195" s="116">
        <v>360</v>
      </c>
      <c r="X1195" s="116">
        <v>768</v>
      </c>
      <c r="Y1195" s="116">
        <v>24</v>
      </c>
      <c r="Z1195" s="116" t="s">
        <v>56</v>
      </c>
      <c r="AA1195" s="116"/>
      <c r="AB1195" s="116"/>
      <c r="AC1195" s="116"/>
      <c r="AD1195" s="116"/>
      <c r="AE1195" s="116">
        <v>394186757</v>
      </c>
      <c r="AF1195" s="116"/>
      <c r="AG1195" s="137" t="s">
        <v>58</v>
      </c>
      <c r="AH1195" s="114">
        <v>44657</v>
      </c>
      <c r="AI1195" s="114">
        <v>44657</v>
      </c>
      <c r="AJ1195" s="114">
        <v>44659</v>
      </c>
      <c r="AK1195" s="114">
        <v>44659</v>
      </c>
      <c r="AL1195" s="116"/>
      <c r="AM1195" s="116" t="s">
        <v>64</v>
      </c>
      <c r="AN1195" s="116"/>
      <c r="AO1195" s="116"/>
      <c r="AP1195" s="116"/>
      <c r="AQ1195" s="116"/>
      <c r="AR1195" s="116"/>
      <c r="AS1195" s="137" t="s">
        <v>53</v>
      </c>
      <c r="AT1195" s="116"/>
      <c r="AU1195" s="147"/>
      <c r="AV1195" s="123"/>
      <c r="AW1195" s="123"/>
      <c r="AX1195" s="123"/>
      <c r="AY1195" s="123"/>
      <c r="AZ1195" s="123"/>
      <c r="BA1195" s="116"/>
      <c r="BB1195" s="116">
        <f t="shared" si="72"/>
        <v>15</v>
      </c>
      <c r="BC1195" s="116">
        <f t="shared" si="73"/>
        <v>4</v>
      </c>
      <c r="BD1195" s="116">
        <f t="shared" si="74"/>
        <v>2022</v>
      </c>
      <c r="BE1195" s="124">
        <f t="shared" si="75"/>
        <v>0.27648</v>
      </c>
    </row>
    <row r="1196" spans="1:57">
      <c r="A1196" s="116"/>
      <c r="B1196" s="116"/>
      <c r="C1196" s="116">
        <v>393912622</v>
      </c>
      <c r="D1196" s="116"/>
      <c r="E1196" s="116" t="s">
        <v>333</v>
      </c>
      <c r="F1196" s="116" t="s">
        <v>762</v>
      </c>
      <c r="G1196" s="116" t="s">
        <v>762</v>
      </c>
      <c r="H1196" s="116"/>
      <c r="I1196" s="116"/>
      <c r="J1196" s="116"/>
      <c r="K1196" s="116" t="s">
        <v>331</v>
      </c>
      <c r="L1196" s="116" t="s">
        <v>332</v>
      </c>
      <c r="M1196" s="116"/>
      <c r="N1196" s="116"/>
      <c r="O1196" s="116"/>
      <c r="P1196" s="116"/>
      <c r="Q1196" s="116"/>
      <c r="R1196" s="116"/>
      <c r="S1196" s="116"/>
      <c r="T1196" s="116">
        <v>49204132</v>
      </c>
      <c r="U1196" s="148">
        <v>0</v>
      </c>
      <c r="V1196" s="116" t="s">
        <v>224</v>
      </c>
      <c r="W1196" s="116">
        <v>360</v>
      </c>
      <c r="X1196" s="116">
        <v>676</v>
      </c>
      <c r="Y1196" s="116">
        <v>26</v>
      </c>
      <c r="Z1196" s="116" t="s">
        <v>62</v>
      </c>
      <c r="AA1196" s="116"/>
      <c r="AB1196" s="116"/>
      <c r="AC1196" s="116"/>
      <c r="AD1196" s="116"/>
      <c r="AE1196" s="116">
        <v>393912622</v>
      </c>
      <c r="AF1196" s="116"/>
      <c r="AG1196" s="137" t="s">
        <v>58</v>
      </c>
      <c r="AH1196" s="114">
        <v>44657</v>
      </c>
      <c r="AI1196" s="114">
        <v>44657</v>
      </c>
      <c r="AJ1196" s="114">
        <v>44658</v>
      </c>
      <c r="AK1196" s="114">
        <v>44658</v>
      </c>
      <c r="AL1196" s="116"/>
      <c r="AM1196" s="116" t="s">
        <v>64</v>
      </c>
      <c r="AN1196" s="116"/>
      <c r="AO1196" s="116"/>
      <c r="AP1196" s="116"/>
      <c r="AQ1196" s="116"/>
      <c r="AR1196" s="116"/>
      <c r="AS1196" s="137" t="s">
        <v>53</v>
      </c>
      <c r="AT1196" s="116"/>
      <c r="AU1196" s="147"/>
      <c r="AV1196" s="123"/>
      <c r="AW1196" s="123"/>
      <c r="AX1196" s="123"/>
      <c r="AY1196" s="123"/>
      <c r="AZ1196" s="123"/>
      <c r="BA1196" s="116"/>
      <c r="BB1196" s="116">
        <f t="shared" si="72"/>
        <v>15</v>
      </c>
      <c r="BC1196" s="116">
        <f t="shared" si="73"/>
        <v>4</v>
      </c>
      <c r="BD1196" s="116">
        <f t="shared" si="74"/>
        <v>2022</v>
      </c>
      <c r="BE1196" s="124">
        <f t="shared" si="75"/>
        <v>0.24335999999999999</v>
      </c>
    </row>
    <row r="1197" spans="1:57">
      <c r="A1197" s="116"/>
      <c r="B1197" s="116"/>
      <c r="C1197" s="116">
        <v>394189816</v>
      </c>
      <c r="D1197" s="116"/>
      <c r="E1197" s="116" t="s">
        <v>335</v>
      </c>
      <c r="F1197" s="116" t="s">
        <v>762</v>
      </c>
      <c r="G1197" s="116" t="s">
        <v>762</v>
      </c>
      <c r="H1197" s="116"/>
      <c r="I1197" s="116"/>
      <c r="J1197" s="116"/>
      <c r="K1197" s="116" t="s">
        <v>328</v>
      </c>
      <c r="L1197" s="116" t="s">
        <v>334</v>
      </c>
      <c r="M1197" s="116"/>
      <c r="N1197" s="116"/>
      <c r="O1197" s="116"/>
      <c r="P1197" s="116"/>
      <c r="Q1197" s="116"/>
      <c r="R1197" s="116"/>
      <c r="S1197" s="116"/>
      <c r="T1197" s="116">
        <v>49203132</v>
      </c>
      <c r="U1197" s="148">
        <v>0</v>
      </c>
      <c r="V1197" s="116" t="s">
        <v>57</v>
      </c>
      <c r="W1197" s="116">
        <v>360</v>
      </c>
      <c r="X1197" s="116">
        <v>768</v>
      </c>
      <c r="Y1197" s="116">
        <v>24</v>
      </c>
      <c r="Z1197" s="116" t="s">
        <v>56</v>
      </c>
      <c r="AA1197" s="116"/>
      <c r="AB1197" s="116"/>
      <c r="AC1197" s="116"/>
      <c r="AD1197" s="116"/>
      <c r="AE1197" s="116">
        <v>394189816</v>
      </c>
      <c r="AF1197" s="116"/>
      <c r="AG1197" s="137" t="s">
        <v>58</v>
      </c>
      <c r="AH1197" s="114">
        <v>44657</v>
      </c>
      <c r="AI1197" s="114">
        <v>44657</v>
      </c>
      <c r="AJ1197" s="114">
        <v>44662</v>
      </c>
      <c r="AK1197" s="114">
        <v>44662</v>
      </c>
      <c r="AL1197" s="116"/>
      <c r="AM1197" s="116" t="s">
        <v>64</v>
      </c>
      <c r="AN1197" s="116"/>
      <c r="AO1197" s="116"/>
      <c r="AP1197" s="116"/>
      <c r="AQ1197" s="116"/>
      <c r="AR1197" s="116"/>
      <c r="AS1197" s="137" t="s">
        <v>53</v>
      </c>
      <c r="AT1197" s="116"/>
      <c r="AU1197" s="147"/>
      <c r="AV1197" s="123"/>
      <c r="AW1197" s="123"/>
      <c r="AX1197" s="123"/>
      <c r="AY1197" s="123"/>
      <c r="AZ1197" s="123"/>
      <c r="BA1197" s="116"/>
      <c r="BB1197" s="116">
        <f t="shared" si="72"/>
        <v>15</v>
      </c>
      <c r="BC1197" s="116">
        <f t="shared" si="73"/>
        <v>4</v>
      </c>
      <c r="BD1197" s="116">
        <f t="shared" si="74"/>
        <v>2022</v>
      </c>
      <c r="BE1197" s="124">
        <f t="shared" si="75"/>
        <v>0.27648</v>
      </c>
    </row>
    <row r="1198" spans="1:57">
      <c r="A1198" s="116"/>
      <c r="B1198" s="116"/>
      <c r="C1198" s="116">
        <v>394044252</v>
      </c>
      <c r="D1198" s="116"/>
      <c r="E1198" s="116" t="s">
        <v>310</v>
      </c>
      <c r="F1198" s="116" t="s">
        <v>762</v>
      </c>
      <c r="G1198" s="116" t="s">
        <v>762</v>
      </c>
      <c r="H1198" s="116"/>
      <c r="I1198" s="116"/>
      <c r="J1198" s="116"/>
      <c r="K1198" s="116" t="s">
        <v>109</v>
      </c>
      <c r="L1198" s="116" t="s">
        <v>336</v>
      </c>
      <c r="M1198" s="116"/>
      <c r="N1198" s="116"/>
      <c r="O1198" s="116"/>
      <c r="P1198" s="116"/>
      <c r="Q1198" s="116"/>
      <c r="R1198" s="116"/>
      <c r="S1198" s="116"/>
      <c r="T1198" s="116">
        <v>49303156</v>
      </c>
      <c r="U1198" s="148">
        <v>0</v>
      </c>
      <c r="V1198" s="116" t="s">
        <v>136</v>
      </c>
      <c r="W1198" s="116">
        <v>480</v>
      </c>
      <c r="X1198" s="116">
        <v>464</v>
      </c>
      <c r="Y1198" s="116">
        <v>16</v>
      </c>
      <c r="Z1198" s="116" t="s">
        <v>62</v>
      </c>
      <c r="AA1198" s="116"/>
      <c r="AB1198" s="116"/>
      <c r="AC1198" s="116"/>
      <c r="AD1198" s="116"/>
      <c r="AE1198" s="116">
        <v>394044252</v>
      </c>
      <c r="AF1198" s="116"/>
      <c r="AG1198" s="137" t="s">
        <v>58</v>
      </c>
      <c r="AH1198" s="114">
        <v>44657</v>
      </c>
      <c r="AI1198" s="114">
        <v>44657</v>
      </c>
      <c r="AJ1198" s="114">
        <v>44659</v>
      </c>
      <c r="AK1198" s="114">
        <v>44659</v>
      </c>
      <c r="AL1198" s="116"/>
      <c r="AM1198" s="116" t="s">
        <v>64</v>
      </c>
      <c r="AN1198" s="116" t="s">
        <v>337</v>
      </c>
      <c r="AO1198" s="116"/>
      <c r="AP1198" s="116"/>
      <c r="AQ1198" s="116"/>
      <c r="AR1198" s="116"/>
      <c r="AS1198" s="137" t="s">
        <v>53</v>
      </c>
      <c r="AT1198" s="116" t="s">
        <v>765</v>
      </c>
      <c r="AU1198" s="147">
        <v>3060</v>
      </c>
      <c r="AV1198" s="123"/>
      <c r="AW1198" s="123"/>
      <c r="AX1198" s="123"/>
      <c r="AY1198" s="123"/>
      <c r="AZ1198" s="123"/>
      <c r="BA1198" s="116"/>
      <c r="BB1198" s="116">
        <f t="shared" si="72"/>
        <v>15</v>
      </c>
      <c r="BC1198" s="116">
        <f t="shared" si="73"/>
        <v>4</v>
      </c>
      <c r="BD1198" s="116">
        <f t="shared" si="74"/>
        <v>2022</v>
      </c>
      <c r="BE1198" s="124">
        <f t="shared" si="75"/>
        <v>0.22272</v>
      </c>
    </row>
    <row r="1199" spans="1:57">
      <c r="A1199" s="116"/>
      <c r="B1199" s="116"/>
      <c r="C1199" s="116">
        <v>393765126</v>
      </c>
      <c r="D1199" s="116"/>
      <c r="E1199" s="116" t="s">
        <v>338</v>
      </c>
      <c r="F1199" s="116" t="s">
        <v>762</v>
      </c>
      <c r="G1199" s="116" t="s">
        <v>762</v>
      </c>
      <c r="H1199" s="116"/>
      <c r="I1199" s="116"/>
      <c r="J1199" s="116"/>
      <c r="K1199" s="116" t="s">
        <v>290</v>
      </c>
      <c r="L1199" s="116" t="s">
        <v>291</v>
      </c>
      <c r="M1199" s="116"/>
      <c r="N1199" s="116"/>
      <c r="O1199" s="116"/>
      <c r="P1199" s="116"/>
      <c r="Q1199" s="116"/>
      <c r="R1199" s="116"/>
      <c r="S1199" s="116"/>
      <c r="T1199" s="116">
        <v>49203132</v>
      </c>
      <c r="U1199" s="148">
        <v>0</v>
      </c>
      <c r="V1199" s="116" t="s">
        <v>85</v>
      </c>
      <c r="W1199" s="116">
        <v>360</v>
      </c>
      <c r="X1199" s="116">
        <v>832</v>
      </c>
      <c r="Y1199" s="116">
        <v>26</v>
      </c>
      <c r="Z1199" s="116" t="s">
        <v>62</v>
      </c>
      <c r="AA1199" s="116"/>
      <c r="AB1199" s="116"/>
      <c r="AC1199" s="116"/>
      <c r="AD1199" s="116"/>
      <c r="AE1199" s="116">
        <v>393765126</v>
      </c>
      <c r="AF1199" s="116"/>
      <c r="AG1199" s="137" t="s">
        <v>58</v>
      </c>
      <c r="AH1199" s="114">
        <v>44657</v>
      </c>
      <c r="AI1199" s="114">
        <v>44657</v>
      </c>
      <c r="AJ1199" s="114">
        <v>44658</v>
      </c>
      <c r="AK1199" s="114">
        <v>44658</v>
      </c>
      <c r="AL1199" s="116"/>
      <c r="AM1199" s="116" t="s">
        <v>64</v>
      </c>
      <c r="AN1199" s="116"/>
      <c r="AO1199" s="116"/>
      <c r="AP1199" s="116"/>
      <c r="AQ1199" s="116"/>
      <c r="AR1199" s="116"/>
      <c r="AS1199" s="137" t="s">
        <v>53</v>
      </c>
      <c r="AT1199" s="116" t="s">
        <v>765</v>
      </c>
      <c r="AU1199" s="147">
        <v>4489</v>
      </c>
      <c r="AV1199" s="123"/>
      <c r="AW1199" s="123"/>
      <c r="AX1199" s="123"/>
      <c r="AY1199" s="123"/>
      <c r="AZ1199" s="123"/>
      <c r="BA1199" s="116"/>
      <c r="BB1199" s="116">
        <f t="shared" si="72"/>
        <v>15</v>
      </c>
      <c r="BC1199" s="116">
        <f t="shared" si="73"/>
        <v>4</v>
      </c>
      <c r="BD1199" s="116">
        <f t="shared" si="74"/>
        <v>2022</v>
      </c>
      <c r="BE1199" s="124">
        <f t="shared" si="75"/>
        <v>0.29952000000000001</v>
      </c>
    </row>
    <row r="1200" spans="1:57">
      <c r="A1200" s="116"/>
      <c r="B1200" s="116"/>
      <c r="C1200" s="116">
        <v>394044192</v>
      </c>
      <c r="D1200" s="116"/>
      <c r="E1200" s="116" t="s">
        <v>310</v>
      </c>
      <c r="F1200" s="116" t="s">
        <v>762</v>
      </c>
      <c r="G1200" s="116" t="s">
        <v>762</v>
      </c>
      <c r="H1200" s="116"/>
      <c r="I1200" s="116"/>
      <c r="J1200" s="116"/>
      <c r="K1200" s="116" t="s">
        <v>109</v>
      </c>
      <c r="L1200" s="116" t="s">
        <v>336</v>
      </c>
      <c r="M1200" s="116"/>
      <c r="N1200" s="116"/>
      <c r="O1200" s="116"/>
      <c r="P1200" s="116"/>
      <c r="Q1200" s="116"/>
      <c r="R1200" s="116"/>
      <c r="S1200" s="116"/>
      <c r="T1200" s="116">
        <v>49303156</v>
      </c>
      <c r="U1200" s="148">
        <v>0</v>
      </c>
      <c r="V1200" s="116" t="s">
        <v>136</v>
      </c>
      <c r="W1200" s="116">
        <v>480</v>
      </c>
      <c r="X1200" s="116">
        <v>638</v>
      </c>
      <c r="Y1200" s="116">
        <v>22</v>
      </c>
      <c r="Z1200" s="116" t="s">
        <v>62</v>
      </c>
      <c r="AA1200" s="116"/>
      <c r="AB1200" s="116"/>
      <c r="AC1200" s="116"/>
      <c r="AD1200" s="116"/>
      <c r="AE1200" s="116">
        <v>394044192</v>
      </c>
      <c r="AF1200" s="116"/>
      <c r="AG1200" s="137" t="s">
        <v>58</v>
      </c>
      <c r="AH1200" s="114">
        <v>44657</v>
      </c>
      <c r="AI1200" s="114">
        <v>44657</v>
      </c>
      <c r="AJ1200" s="114">
        <v>44659</v>
      </c>
      <c r="AK1200" s="114">
        <v>44659</v>
      </c>
      <c r="AL1200" s="116"/>
      <c r="AM1200" s="116" t="s">
        <v>64</v>
      </c>
      <c r="AN1200" s="116" t="s">
        <v>337</v>
      </c>
      <c r="AO1200" s="116"/>
      <c r="AP1200" s="116"/>
      <c r="AQ1200" s="116"/>
      <c r="AR1200" s="116"/>
      <c r="AS1200" s="137" t="s">
        <v>53</v>
      </c>
      <c r="AT1200" s="116" t="s">
        <v>765</v>
      </c>
      <c r="AU1200" s="147">
        <v>3060</v>
      </c>
      <c r="AV1200" s="123"/>
      <c r="AW1200" s="123"/>
      <c r="AX1200" s="123"/>
      <c r="AY1200" s="123"/>
      <c r="AZ1200" s="123"/>
      <c r="BA1200" s="116"/>
      <c r="BB1200" s="116">
        <f t="shared" si="72"/>
        <v>15</v>
      </c>
      <c r="BC1200" s="116">
        <f t="shared" si="73"/>
        <v>4</v>
      </c>
      <c r="BD1200" s="116">
        <f t="shared" si="74"/>
        <v>2022</v>
      </c>
      <c r="BE1200" s="124">
        <f t="shared" si="75"/>
        <v>0.30624000000000001</v>
      </c>
    </row>
    <row r="1201" spans="1:57">
      <c r="A1201" s="116"/>
      <c r="B1201" s="116"/>
      <c r="C1201" s="116">
        <v>394044294</v>
      </c>
      <c r="D1201" s="116"/>
      <c r="E1201" s="116" t="s">
        <v>310</v>
      </c>
      <c r="F1201" s="116" t="s">
        <v>762</v>
      </c>
      <c r="G1201" s="116" t="s">
        <v>762</v>
      </c>
      <c r="H1201" s="116"/>
      <c r="I1201" s="116"/>
      <c r="J1201" s="116"/>
      <c r="K1201" s="116" t="s">
        <v>109</v>
      </c>
      <c r="L1201" s="116" t="s">
        <v>336</v>
      </c>
      <c r="M1201" s="116"/>
      <c r="N1201" s="116"/>
      <c r="O1201" s="116"/>
      <c r="P1201" s="116"/>
      <c r="Q1201" s="116"/>
      <c r="R1201" s="116"/>
      <c r="S1201" s="116"/>
      <c r="T1201" s="116">
        <v>49303156</v>
      </c>
      <c r="U1201" s="148">
        <v>0</v>
      </c>
      <c r="V1201" s="116" t="s">
        <v>136</v>
      </c>
      <c r="W1201" s="116">
        <v>480</v>
      </c>
      <c r="X1201" s="116">
        <v>406</v>
      </c>
      <c r="Y1201" s="116">
        <v>14</v>
      </c>
      <c r="Z1201" s="116" t="s">
        <v>62</v>
      </c>
      <c r="AA1201" s="116"/>
      <c r="AB1201" s="116"/>
      <c r="AC1201" s="116"/>
      <c r="AD1201" s="116"/>
      <c r="AE1201" s="116">
        <v>394044294</v>
      </c>
      <c r="AF1201" s="116"/>
      <c r="AG1201" s="137" t="s">
        <v>58</v>
      </c>
      <c r="AH1201" s="114">
        <v>44657</v>
      </c>
      <c r="AI1201" s="114">
        <v>44657</v>
      </c>
      <c r="AJ1201" s="114">
        <v>44659</v>
      </c>
      <c r="AK1201" s="114">
        <v>44659</v>
      </c>
      <c r="AL1201" s="116"/>
      <c r="AM1201" s="116" t="s">
        <v>64</v>
      </c>
      <c r="AN1201" s="116" t="s">
        <v>337</v>
      </c>
      <c r="AO1201" s="116"/>
      <c r="AP1201" s="116"/>
      <c r="AQ1201" s="116"/>
      <c r="AR1201" s="116"/>
      <c r="AS1201" s="137" t="s">
        <v>53</v>
      </c>
      <c r="AT1201" s="116" t="s">
        <v>764</v>
      </c>
      <c r="AU1201" s="147">
        <v>3060</v>
      </c>
      <c r="AV1201" s="123"/>
      <c r="AW1201" s="123"/>
      <c r="AX1201" s="123"/>
      <c r="AY1201" s="123"/>
      <c r="AZ1201" s="123"/>
      <c r="BA1201" s="116"/>
      <c r="BB1201" s="116">
        <f t="shared" si="72"/>
        <v>15</v>
      </c>
      <c r="BC1201" s="116">
        <f t="shared" si="73"/>
        <v>4</v>
      </c>
      <c r="BD1201" s="116">
        <f t="shared" si="74"/>
        <v>2022</v>
      </c>
      <c r="BE1201" s="124">
        <f t="shared" si="75"/>
        <v>0.19488</v>
      </c>
    </row>
    <row r="1202" spans="1:57">
      <c r="A1202" s="116"/>
      <c r="B1202" s="116"/>
      <c r="C1202" s="116">
        <v>392306677</v>
      </c>
      <c r="D1202" s="116"/>
      <c r="E1202" s="116" t="s">
        <v>81</v>
      </c>
      <c r="F1202" s="116" t="s">
        <v>762</v>
      </c>
      <c r="G1202" s="116" t="s">
        <v>762</v>
      </c>
      <c r="H1202" s="116"/>
      <c r="I1202" s="116"/>
      <c r="J1202" s="116"/>
      <c r="K1202" s="116" t="s">
        <v>79</v>
      </c>
      <c r="L1202" s="116" t="s">
        <v>80</v>
      </c>
      <c r="M1202" s="116"/>
      <c r="N1202" s="116"/>
      <c r="O1202" s="116"/>
      <c r="P1202" s="116"/>
      <c r="Q1202" s="116"/>
      <c r="R1202" s="116"/>
      <c r="S1202" s="116"/>
      <c r="T1202" s="116">
        <v>49303156</v>
      </c>
      <c r="U1202" s="148">
        <v>0</v>
      </c>
      <c r="V1202" s="116" t="s">
        <v>78</v>
      </c>
      <c r="W1202" s="116">
        <v>480</v>
      </c>
      <c r="X1202" s="116">
        <v>580</v>
      </c>
      <c r="Y1202" s="116">
        <v>20</v>
      </c>
      <c r="Z1202" s="116" t="s">
        <v>56</v>
      </c>
      <c r="AA1202" s="116"/>
      <c r="AB1202" s="116"/>
      <c r="AC1202" s="116"/>
      <c r="AD1202" s="116"/>
      <c r="AE1202" s="116">
        <v>392306677</v>
      </c>
      <c r="AF1202" s="116"/>
      <c r="AG1202" s="137" t="s">
        <v>58</v>
      </c>
      <c r="AH1202" s="114">
        <v>44657</v>
      </c>
      <c r="AI1202" s="114">
        <v>44657</v>
      </c>
      <c r="AJ1202" s="114">
        <v>44658</v>
      </c>
      <c r="AK1202" s="114">
        <v>44658</v>
      </c>
      <c r="AL1202" s="116"/>
      <c r="AM1202" s="116" t="s">
        <v>64</v>
      </c>
      <c r="AN1202" s="116"/>
      <c r="AO1202" s="116"/>
      <c r="AP1202" s="116"/>
      <c r="AQ1202" s="116"/>
      <c r="AR1202" s="116"/>
      <c r="AS1202" s="137" t="s">
        <v>53</v>
      </c>
      <c r="AT1202" s="116" t="s">
        <v>765</v>
      </c>
      <c r="AU1202" s="147">
        <v>2640</v>
      </c>
      <c r="AV1202" s="123"/>
      <c r="AW1202" s="123"/>
      <c r="AX1202" s="123"/>
      <c r="AY1202" s="123"/>
      <c r="AZ1202" s="123"/>
      <c r="BA1202" s="116"/>
      <c r="BB1202" s="116">
        <f t="shared" si="72"/>
        <v>15</v>
      </c>
      <c r="BC1202" s="116">
        <f t="shared" si="73"/>
        <v>4</v>
      </c>
      <c r="BD1202" s="116">
        <f t="shared" si="74"/>
        <v>2022</v>
      </c>
      <c r="BE1202" s="124">
        <f t="shared" si="75"/>
        <v>0.27839999999999998</v>
      </c>
    </row>
    <row r="1203" spans="1:57">
      <c r="A1203" s="116"/>
      <c r="B1203" s="116"/>
      <c r="C1203" s="116">
        <v>393912561</v>
      </c>
      <c r="D1203" s="116"/>
      <c r="E1203" s="116" t="s">
        <v>333</v>
      </c>
      <c r="F1203" s="116" t="s">
        <v>762</v>
      </c>
      <c r="G1203" s="116" t="s">
        <v>762</v>
      </c>
      <c r="H1203" s="116"/>
      <c r="I1203" s="116"/>
      <c r="J1203" s="116"/>
      <c r="K1203" s="116" t="s">
        <v>331</v>
      </c>
      <c r="L1203" s="116" t="s">
        <v>332</v>
      </c>
      <c r="M1203" s="116"/>
      <c r="N1203" s="116"/>
      <c r="O1203" s="116"/>
      <c r="P1203" s="116"/>
      <c r="Q1203" s="116"/>
      <c r="R1203" s="116"/>
      <c r="S1203" s="116"/>
      <c r="T1203" s="116">
        <v>49204132</v>
      </c>
      <c r="U1203" s="148">
        <v>0</v>
      </c>
      <c r="V1203" s="116" t="s">
        <v>224</v>
      </c>
      <c r="W1203" s="116">
        <v>360</v>
      </c>
      <c r="X1203" s="116">
        <v>676</v>
      </c>
      <c r="Y1203" s="116">
        <v>26</v>
      </c>
      <c r="Z1203" s="116" t="s">
        <v>62</v>
      </c>
      <c r="AA1203" s="116"/>
      <c r="AB1203" s="116"/>
      <c r="AC1203" s="116"/>
      <c r="AD1203" s="116"/>
      <c r="AE1203" s="116">
        <v>393912561</v>
      </c>
      <c r="AF1203" s="116"/>
      <c r="AG1203" s="137" t="s">
        <v>58</v>
      </c>
      <c r="AH1203" s="114">
        <v>44657</v>
      </c>
      <c r="AI1203" s="114">
        <v>44657</v>
      </c>
      <c r="AJ1203" s="114">
        <v>44659</v>
      </c>
      <c r="AK1203" s="114">
        <v>44659</v>
      </c>
      <c r="AL1203" s="116"/>
      <c r="AM1203" s="116" t="s">
        <v>64</v>
      </c>
      <c r="AN1203" s="116"/>
      <c r="AO1203" s="116"/>
      <c r="AP1203" s="116"/>
      <c r="AQ1203" s="116"/>
      <c r="AR1203" s="116"/>
      <c r="AS1203" s="137" t="s">
        <v>53</v>
      </c>
      <c r="AT1203" s="116"/>
      <c r="AU1203" s="147"/>
      <c r="AV1203" s="123"/>
      <c r="AW1203" s="123"/>
      <c r="AX1203" s="123"/>
      <c r="AY1203" s="123"/>
      <c r="AZ1203" s="123"/>
      <c r="BA1203" s="116"/>
      <c r="BB1203" s="116">
        <f t="shared" si="72"/>
        <v>15</v>
      </c>
      <c r="BC1203" s="116">
        <f t="shared" si="73"/>
        <v>4</v>
      </c>
      <c r="BD1203" s="116">
        <f t="shared" si="74"/>
        <v>2022</v>
      </c>
      <c r="BE1203" s="124">
        <f t="shared" si="75"/>
        <v>0.24335999999999999</v>
      </c>
    </row>
    <row r="1204" spans="1:57">
      <c r="A1204" s="116"/>
      <c r="B1204" s="116"/>
      <c r="C1204" s="116">
        <v>394297455</v>
      </c>
      <c r="D1204" s="116"/>
      <c r="E1204" s="116" t="s">
        <v>341</v>
      </c>
      <c r="F1204" s="116" t="s">
        <v>762</v>
      </c>
      <c r="G1204" s="116" t="s">
        <v>762</v>
      </c>
      <c r="H1204" s="116"/>
      <c r="I1204" s="116"/>
      <c r="J1204" s="116"/>
      <c r="K1204" s="116" t="s">
        <v>339</v>
      </c>
      <c r="L1204" s="116" t="s">
        <v>340</v>
      </c>
      <c r="M1204" s="116"/>
      <c r="N1204" s="116"/>
      <c r="O1204" s="116"/>
      <c r="P1204" s="116"/>
      <c r="Q1204" s="116"/>
      <c r="R1204" s="116"/>
      <c r="S1204" s="116"/>
      <c r="T1204" s="116">
        <v>49203132</v>
      </c>
      <c r="U1204" s="148">
        <v>0</v>
      </c>
      <c r="V1204" s="116" t="s">
        <v>57</v>
      </c>
      <c r="W1204" s="116">
        <v>360</v>
      </c>
      <c r="X1204" s="116">
        <v>768</v>
      </c>
      <c r="Y1204" s="116">
        <v>24</v>
      </c>
      <c r="Z1204" s="116" t="s">
        <v>62</v>
      </c>
      <c r="AA1204" s="116"/>
      <c r="AB1204" s="116"/>
      <c r="AC1204" s="116"/>
      <c r="AD1204" s="116"/>
      <c r="AE1204" s="116">
        <v>394297455</v>
      </c>
      <c r="AF1204" s="116"/>
      <c r="AG1204" s="137" t="s">
        <v>58</v>
      </c>
      <c r="AH1204" s="114">
        <v>44657</v>
      </c>
      <c r="AI1204" s="114">
        <v>44657</v>
      </c>
      <c r="AJ1204" s="114">
        <v>44662</v>
      </c>
      <c r="AK1204" s="114">
        <v>44662</v>
      </c>
      <c r="AL1204" s="116"/>
      <c r="AM1204" s="116" t="s">
        <v>64</v>
      </c>
      <c r="AN1204" s="116"/>
      <c r="AO1204" s="116"/>
      <c r="AP1204" s="116"/>
      <c r="AQ1204" s="116"/>
      <c r="AR1204" s="116"/>
      <c r="AS1204" s="137" t="s">
        <v>53</v>
      </c>
      <c r="AT1204" s="116" t="s">
        <v>764</v>
      </c>
      <c r="AU1204" s="147">
        <v>5567</v>
      </c>
      <c r="AV1204" s="123"/>
      <c r="AW1204" s="123"/>
      <c r="AX1204" s="123"/>
      <c r="AY1204" s="123"/>
      <c r="AZ1204" s="123"/>
      <c r="BA1204" s="116"/>
      <c r="BB1204" s="116">
        <f t="shared" si="72"/>
        <v>15</v>
      </c>
      <c r="BC1204" s="116">
        <f t="shared" si="73"/>
        <v>4</v>
      </c>
      <c r="BD1204" s="116">
        <f t="shared" si="74"/>
        <v>2022</v>
      </c>
      <c r="BE1204" s="124">
        <f t="shared" si="75"/>
        <v>0.27648</v>
      </c>
    </row>
    <row r="1205" spans="1:57">
      <c r="A1205" s="116"/>
      <c r="B1205" s="116"/>
      <c r="C1205" s="116">
        <v>394187601</v>
      </c>
      <c r="D1205" s="116"/>
      <c r="E1205" s="116" t="s">
        <v>343</v>
      </c>
      <c r="F1205" s="116" t="s">
        <v>762</v>
      </c>
      <c r="G1205" s="116" t="s">
        <v>762</v>
      </c>
      <c r="H1205" s="116"/>
      <c r="I1205" s="116"/>
      <c r="J1205" s="116"/>
      <c r="K1205" s="116" t="s">
        <v>328</v>
      </c>
      <c r="L1205" s="116" t="s">
        <v>342</v>
      </c>
      <c r="M1205" s="116"/>
      <c r="N1205" s="116"/>
      <c r="O1205" s="116"/>
      <c r="P1205" s="116"/>
      <c r="Q1205" s="116"/>
      <c r="R1205" s="116"/>
      <c r="S1205" s="116"/>
      <c r="T1205" s="116">
        <v>49203132</v>
      </c>
      <c r="U1205" s="148">
        <v>0</v>
      </c>
      <c r="V1205" s="116" t="s">
        <v>57</v>
      </c>
      <c r="W1205" s="116">
        <v>360</v>
      </c>
      <c r="X1205" s="116">
        <v>704</v>
      </c>
      <c r="Y1205" s="116">
        <v>22</v>
      </c>
      <c r="Z1205" s="116" t="s">
        <v>56</v>
      </c>
      <c r="AA1205" s="116"/>
      <c r="AB1205" s="116"/>
      <c r="AC1205" s="116"/>
      <c r="AD1205" s="116"/>
      <c r="AE1205" s="116">
        <v>394187601</v>
      </c>
      <c r="AF1205" s="116"/>
      <c r="AG1205" s="137" t="s">
        <v>58</v>
      </c>
      <c r="AH1205" s="114">
        <v>44657</v>
      </c>
      <c r="AI1205" s="114">
        <v>44657</v>
      </c>
      <c r="AJ1205" s="114">
        <v>44662</v>
      </c>
      <c r="AK1205" s="114">
        <v>44662</v>
      </c>
      <c r="AL1205" s="116"/>
      <c r="AM1205" s="116" t="s">
        <v>64</v>
      </c>
      <c r="AN1205" s="116"/>
      <c r="AO1205" s="116"/>
      <c r="AP1205" s="116"/>
      <c r="AQ1205" s="116"/>
      <c r="AR1205" s="116"/>
      <c r="AS1205" s="137" t="s">
        <v>53</v>
      </c>
      <c r="AT1205" s="116"/>
      <c r="AU1205" s="147"/>
      <c r="AV1205" s="123"/>
      <c r="AW1205" s="123"/>
      <c r="AX1205" s="123"/>
      <c r="AY1205" s="123"/>
      <c r="AZ1205" s="123"/>
      <c r="BA1205" s="116"/>
      <c r="BB1205" s="116">
        <f t="shared" si="72"/>
        <v>15</v>
      </c>
      <c r="BC1205" s="116">
        <f t="shared" si="73"/>
        <v>4</v>
      </c>
      <c r="BD1205" s="116">
        <f t="shared" si="74"/>
        <v>2022</v>
      </c>
      <c r="BE1205" s="124">
        <f t="shared" si="75"/>
        <v>0.25344</v>
      </c>
    </row>
    <row r="1206" spans="1:57">
      <c r="A1206" s="116"/>
      <c r="B1206" s="116"/>
      <c r="C1206" s="116">
        <v>1541495617</v>
      </c>
      <c r="D1206" s="116"/>
      <c r="E1206" s="116" t="s">
        <v>273</v>
      </c>
      <c r="F1206" s="116" t="s">
        <v>762</v>
      </c>
      <c r="G1206" s="116" t="s">
        <v>762</v>
      </c>
      <c r="H1206" s="116"/>
      <c r="I1206" s="116"/>
      <c r="J1206" s="116"/>
      <c r="K1206" s="116" t="s">
        <v>271</v>
      </c>
      <c r="L1206" s="116" t="s">
        <v>272</v>
      </c>
      <c r="M1206" s="116"/>
      <c r="N1206" s="116"/>
      <c r="O1206" s="116"/>
      <c r="P1206" s="116"/>
      <c r="Q1206" s="116"/>
      <c r="R1206" s="116"/>
      <c r="S1206" s="116"/>
      <c r="T1206" s="116">
        <v>49303156</v>
      </c>
      <c r="U1206" s="148">
        <v>0</v>
      </c>
      <c r="V1206" s="116" t="s">
        <v>136</v>
      </c>
      <c r="W1206" s="116">
        <v>480</v>
      </c>
      <c r="X1206" s="116">
        <v>58</v>
      </c>
      <c r="Y1206" s="116">
        <v>2</v>
      </c>
      <c r="Z1206" s="116" t="s">
        <v>62</v>
      </c>
      <c r="AA1206" s="116"/>
      <c r="AB1206" s="116"/>
      <c r="AC1206" s="116"/>
      <c r="AD1206" s="116"/>
      <c r="AE1206" s="116">
        <v>1541495617</v>
      </c>
      <c r="AF1206" s="116"/>
      <c r="AG1206" s="137" t="s">
        <v>58</v>
      </c>
      <c r="AH1206" s="114">
        <v>44657</v>
      </c>
      <c r="AI1206" s="114">
        <v>44657</v>
      </c>
      <c r="AJ1206" s="114">
        <v>44665</v>
      </c>
      <c r="AK1206" s="114">
        <v>44665</v>
      </c>
      <c r="AL1206" s="116"/>
      <c r="AM1206" s="116" t="s">
        <v>64</v>
      </c>
      <c r="AN1206" s="116"/>
      <c r="AO1206" s="116"/>
      <c r="AP1206" s="116"/>
      <c r="AQ1206" s="116"/>
      <c r="AR1206" s="116"/>
      <c r="AS1206" s="137" t="s">
        <v>53</v>
      </c>
      <c r="AT1206" s="116" t="s">
        <v>765</v>
      </c>
      <c r="AU1206" s="147">
        <v>3526</v>
      </c>
      <c r="AV1206" s="123"/>
      <c r="AW1206" s="123"/>
      <c r="AX1206" s="123"/>
      <c r="AY1206" s="123"/>
      <c r="AZ1206" s="123"/>
      <c r="BA1206" s="116"/>
      <c r="BB1206" s="116">
        <f t="shared" si="72"/>
        <v>15</v>
      </c>
      <c r="BC1206" s="116">
        <f t="shared" si="73"/>
        <v>4</v>
      </c>
      <c r="BD1206" s="116">
        <f t="shared" si="74"/>
        <v>2022</v>
      </c>
      <c r="BE1206" s="124">
        <f t="shared" si="75"/>
        <v>2.784E-2</v>
      </c>
    </row>
    <row r="1207" spans="1:57">
      <c r="A1207" s="116"/>
      <c r="B1207" s="116"/>
      <c r="C1207" s="116">
        <v>394187601</v>
      </c>
      <c r="D1207" s="116"/>
      <c r="E1207" s="116" t="s">
        <v>343</v>
      </c>
      <c r="F1207" s="116" t="s">
        <v>762</v>
      </c>
      <c r="G1207" s="116" t="s">
        <v>762</v>
      </c>
      <c r="H1207" s="116"/>
      <c r="I1207" s="116"/>
      <c r="J1207" s="116"/>
      <c r="K1207" s="116" t="s">
        <v>328</v>
      </c>
      <c r="L1207" s="116" t="s">
        <v>342</v>
      </c>
      <c r="M1207" s="116"/>
      <c r="N1207" s="116"/>
      <c r="O1207" s="116"/>
      <c r="P1207" s="116"/>
      <c r="Q1207" s="116"/>
      <c r="R1207" s="116"/>
      <c r="S1207" s="116"/>
      <c r="T1207" s="116">
        <v>49204132</v>
      </c>
      <c r="U1207" s="148">
        <v>0</v>
      </c>
      <c r="V1207" s="116" t="s">
        <v>189</v>
      </c>
      <c r="W1207" s="116">
        <v>360</v>
      </c>
      <c r="X1207" s="116">
        <v>52</v>
      </c>
      <c r="Y1207" s="116">
        <v>2</v>
      </c>
      <c r="Z1207" s="116" t="s">
        <v>56</v>
      </c>
      <c r="AA1207" s="116"/>
      <c r="AB1207" s="116"/>
      <c r="AC1207" s="116"/>
      <c r="AD1207" s="116"/>
      <c r="AE1207" s="116">
        <v>394187601</v>
      </c>
      <c r="AF1207" s="116"/>
      <c r="AG1207" s="137" t="s">
        <v>58</v>
      </c>
      <c r="AH1207" s="114">
        <v>44657</v>
      </c>
      <c r="AI1207" s="114">
        <v>44657</v>
      </c>
      <c r="AJ1207" s="114">
        <v>44662</v>
      </c>
      <c r="AK1207" s="114">
        <v>44662</v>
      </c>
      <c r="AL1207" s="116"/>
      <c r="AM1207" s="116" t="s">
        <v>344</v>
      </c>
      <c r="AN1207" s="116" t="s">
        <v>345</v>
      </c>
      <c r="AO1207" s="116"/>
      <c r="AP1207" s="116"/>
      <c r="AQ1207" s="116"/>
      <c r="AR1207" s="116"/>
      <c r="AS1207" s="137" t="s">
        <v>53</v>
      </c>
      <c r="AT1207" s="116"/>
      <c r="AU1207" s="147"/>
      <c r="AV1207" s="123"/>
      <c r="AW1207" s="123"/>
      <c r="AX1207" s="123"/>
      <c r="AY1207" s="123"/>
      <c r="AZ1207" s="123"/>
      <c r="BA1207" s="116"/>
      <c r="BB1207" s="116">
        <f t="shared" si="72"/>
        <v>15</v>
      </c>
      <c r="BC1207" s="116">
        <f t="shared" si="73"/>
        <v>4</v>
      </c>
      <c r="BD1207" s="116">
        <f t="shared" si="74"/>
        <v>2022</v>
      </c>
      <c r="BE1207" s="124">
        <f t="shared" si="75"/>
        <v>1.8720000000000001E-2</v>
      </c>
    </row>
    <row r="1208" spans="1:57">
      <c r="A1208" s="116"/>
      <c r="B1208" s="116"/>
      <c r="C1208" s="116">
        <v>392306761</v>
      </c>
      <c r="D1208" s="116"/>
      <c r="E1208" s="116" t="s">
        <v>81</v>
      </c>
      <c r="F1208" s="116" t="s">
        <v>762</v>
      </c>
      <c r="G1208" s="116" t="s">
        <v>762</v>
      </c>
      <c r="H1208" s="116"/>
      <c r="I1208" s="116"/>
      <c r="J1208" s="116"/>
      <c r="K1208" s="116" t="s">
        <v>79</v>
      </c>
      <c r="L1208" s="116" t="s">
        <v>80</v>
      </c>
      <c r="M1208" s="116"/>
      <c r="N1208" s="116"/>
      <c r="O1208" s="116"/>
      <c r="P1208" s="116"/>
      <c r="Q1208" s="116"/>
      <c r="R1208" s="116"/>
      <c r="S1208" s="116"/>
      <c r="T1208" s="116">
        <v>49303156</v>
      </c>
      <c r="U1208" s="148">
        <v>0</v>
      </c>
      <c r="V1208" s="116" t="s">
        <v>78</v>
      </c>
      <c r="W1208" s="116">
        <v>480</v>
      </c>
      <c r="X1208" s="116">
        <v>580</v>
      </c>
      <c r="Y1208" s="116">
        <v>20</v>
      </c>
      <c r="Z1208" s="116" t="s">
        <v>56</v>
      </c>
      <c r="AA1208" s="116"/>
      <c r="AB1208" s="116"/>
      <c r="AC1208" s="116"/>
      <c r="AD1208" s="116"/>
      <c r="AE1208" s="116">
        <v>392306761</v>
      </c>
      <c r="AF1208" s="116"/>
      <c r="AG1208" s="137" t="s">
        <v>58</v>
      </c>
      <c r="AH1208" s="114">
        <v>44658</v>
      </c>
      <c r="AI1208" s="114">
        <v>44658</v>
      </c>
      <c r="AJ1208" s="114">
        <v>44659</v>
      </c>
      <c r="AK1208" s="114">
        <v>44659</v>
      </c>
      <c r="AL1208" s="116"/>
      <c r="AM1208" s="116" t="s">
        <v>64</v>
      </c>
      <c r="AN1208" s="116"/>
      <c r="AO1208" s="116"/>
      <c r="AP1208" s="116"/>
      <c r="AQ1208" s="116"/>
      <c r="AR1208" s="116"/>
      <c r="AS1208" s="137" t="s">
        <v>53</v>
      </c>
      <c r="AT1208" s="116" t="s">
        <v>765</v>
      </c>
      <c r="AU1208" s="147">
        <v>2640</v>
      </c>
      <c r="AV1208" s="123"/>
      <c r="AW1208" s="123"/>
      <c r="AX1208" s="123"/>
      <c r="AY1208" s="123"/>
      <c r="AZ1208" s="123"/>
      <c r="BA1208" s="116"/>
      <c r="BB1208" s="116">
        <f t="shared" si="72"/>
        <v>15</v>
      </c>
      <c r="BC1208" s="116">
        <f t="shared" si="73"/>
        <v>4</v>
      </c>
      <c r="BD1208" s="116">
        <f t="shared" si="74"/>
        <v>2022</v>
      </c>
      <c r="BE1208" s="124">
        <f t="shared" si="75"/>
        <v>0.27839999999999998</v>
      </c>
    </row>
    <row r="1209" spans="1:57">
      <c r="A1209" s="116"/>
      <c r="B1209" s="116"/>
      <c r="C1209" s="116">
        <v>392306653</v>
      </c>
      <c r="D1209" s="116"/>
      <c r="E1209" s="116" t="s">
        <v>81</v>
      </c>
      <c r="F1209" s="116" t="s">
        <v>762</v>
      </c>
      <c r="G1209" s="116" t="s">
        <v>762</v>
      </c>
      <c r="H1209" s="116"/>
      <c r="I1209" s="116"/>
      <c r="J1209" s="116"/>
      <c r="K1209" s="116" t="s">
        <v>79</v>
      </c>
      <c r="L1209" s="116" t="s">
        <v>80</v>
      </c>
      <c r="M1209" s="116"/>
      <c r="N1209" s="116"/>
      <c r="O1209" s="116"/>
      <c r="P1209" s="116"/>
      <c r="Q1209" s="116"/>
      <c r="R1209" s="116"/>
      <c r="S1209" s="116"/>
      <c r="T1209" s="116">
        <v>49303156</v>
      </c>
      <c r="U1209" s="148">
        <v>0</v>
      </c>
      <c r="V1209" s="116" t="s">
        <v>78</v>
      </c>
      <c r="W1209" s="116">
        <v>480</v>
      </c>
      <c r="X1209" s="116">
        <v>580</v>
      </c>
      <c r="Y1209" s="116">
        <v>20</v>
      </c>
      <c r="Z1209" s="116" t="s">
        <v>56</v>
      </c>
      <c r="AA1209" s="116"/>
      <c r="AB1209" s="116"/>
      <c r="AC1209" s="116"/>
      <c r="AD1209" s="116"/>
      <c r="AE1209" s="116">
        <v>392306653</v>
      </c>
      <c r="AF1209" s="116"/>
      <c r="AG1209" s="137" t="s">
        <v>58</v>
      </c>
      <c r="AH1209" s="114">
        <v>44658</v>
      </c>
      <c r="AI1209" s="114">
        <v>44658</v>
      </c>
      <c r="AJ1209" s="114">
        <v>44663</v>
      </c>
      <c r="AK1209" s="114">
        <v>44663</v>
      </c>
      <c r="AL1209" s="116"/>
      <c r="AM1209" s="116" t="s">
        <v>64</v>
      </c>
      <c r="AN1209" s="116"/>
      <c r="AO1209" s="116"/>
      <c r="AP1209" s="116"/>
      <c r="AQ1209" s="116"/>
      <c r="AR1209" s="116"/>
      <c r="AS1209" s="137" t="s">
        <v>53</v>
      </c>
      <c r="AT1209" s="116" t="s">
        <v>765</v>
      </c>
      <c r="AU1209" s="147">
        <v>2640</v>
      </c>
      <c r="AV1209" s="123"/>
      <c r="AW1209" s="123"/>
      <c r="AX1209" s="123"/>
      <c r="AY1209" s="123"/>
      <c r="AZ1209" s="123"/>
      <c r="BA1209" s="116"/>
      <c r="BB1209" s="116">
        <f t="shared" si="72"/>
        <v>15</v>
      </c>
      <c r="BC1209" s="116">
        <f t="shared" si="73"/>
        <v>4</v>
      </c>
      <c r="BD1209" s="116">
        <f t="shared" si="74"/>
        <v>2022</v>
      </c>
      <c r="BE1209" s="124">
        <f t="shared" si="75"/>
        <v>0.27839999999999998</v>
      </c>
    </row>
    <row r="1210" spans="1:57">
      <c r="A1210" s="116"/>
      <c r="B1210" s="116"/>
      <c r="C1210" s="116">
        <v>392306661</v>
      </c>
      <c r="D1210" s="116"/>
      <c r="E1210" s="116" t="s">
        <v>81</v>
      </c>
      <c r="F1210" s="116" t="s">
        <v>762</v>
      </c>
      <c r="G1210" s="116" t="s">
        <v>762</v>
      </c>
      <c r="H1210" s="116"/>
      <c r="I1210" s="116"/>
      <c r="J1210" s="116"/>
      <c r="K1210" s="116" t="s">
        <v>79</v>
      </c>
      <c r="L1210" s="116" t="s">
        <v>80</v>
      </c>
      <c r="M1210" s="116"/>
      <c r="N1210" s="116"/>
      <c r="O1210" s="116"/>
      <c r="P1210" s="116"/>
      <c r="Q1210" s="116"/>
      <c r="R1210" s="116"/>
      <c r="S1210" s="116"/>
      <c r="T1210" s="116">
        <v>49303156</v>
      </c>
      <c r="U1210" s="148">
        <v>0</v>
      </c>
      <c r="V1210" s="116" t="s">
        <v>78</v>
      </c>
      <c r="W1210" s="116">
        <v>480</v>
      </c>
      <c r="X1210" s="116">
        <v>580</v>
      </c>
      <c r="Y1210" s="116">
        <v>20</v>
      </c>
      <c r="Z1210" s="116" t="s">
        <v>56</v>
      </c>
      <c r="AA1210" s="116"/>
      <c r="AB1210" s="116"/>
      <c r="AC1210" s="116"/>
      <c r="AD1210" s="116"/>
      <c r="AE1210" s="116">
        <v>392306661</v>
      </c>
      <c r="AF1210" s="116"/>
      <c r="AG1210" s="137" t="s">
        <v>58</v>
      </c>
      <c r="AH1210" s="114">
        <v>44658</v>
      </c>
      <c r="AI1210" s="114">
        <v>44658</v>
      </c>
      <c r="AJ1210" s="114">
        <v>44659</v>
      </c>
      <c r="AK1210" s="114">
        <v>44659</v>
      </c>
      <c r="AL1210" s="116"/>
      <c r="AM1210" s="116" t="s">
        <v>64</v>
      </c>
      <c r="AN1210" s="116"/>
      <c r="AO1210" s="116"/>
      <c r="AP1210" s="116"/>
      <c r="AQ1210" s="116"/>
      <c r="AR1210" s="116"/>
      <c r="AS1210" s="137" t="s">
        <v>53</v>
      </c>
      <c r="AT1210" s="116" t="s">
        <v>765</v>
      </c>
      <c r="AU1210" s="147">
        <v>2640</v>
      </c>
      <c r="AV1210" s="123"/>
      <c r="AW1210" s="123"/>
      <c r="AX1210" s="123"/>
      <c r="AY1210" s="123"/>
      <c r="AZ1210" s="123"/>
      <c r="BA1210" s="116"/>
      <c r="BB1210" s="116">
        <f t="shared" si="72"/>
        <v>15</v>
      </c>
      <c r="BC1210" s="116">
        <f t="shared" si="73"/>
        <v>4</v>
      </c>
      <c r="BD1210" s="116">
        <f t="shared" si="74"/>
        <v>2022</v>
      </c>
      <c r="BE1210" s="124">
        <f t="shared" si="75"/>
        <v>0.27839999999999998</v>
      </c>
    </row>
    <row r="1211" spans="1:57">
      <c r="A1211" s="116"/>
      <c r="B1211" s="116"/>
      <c r="C1211" s="116">
        <v>392306642</v>
      </c>
      <c r="D1211" s="116"/>
      <c r="E1211" s="116" t="s">
        <v>81</v>
      </c>
      <c r="F1211" s="116" t="s">
        <v>762</v>
      </c>
      <c r="G1211" s="116" t="s">
        <v>762</v>
      </c>
      <c r="H1211" s="116"/>
      <c r="I1211" s="116"/>
      <c r="J1211" s="116"/>
      <c r="K1211" s="116" t="s">
        <v>79</v>
      </c>
      <c r="L1211" s="116" t="s">
        <v>80</v>
      </c>
      <c r="M1211" s="116"/>
      <c r="N1211" s="116"/>
      <c r="O1211" s="116"/>
      <c r="P1211" s="116"/>
      <c r="Q1211" s="116"/>
      <c r="R1211" s="116"/>
      <c r="S1211" s="116"/>
      <c r="T1211" s="116">
        <v>49303156</v>
      </c>
      <c r="U1211" s="148">
        <v>0</v>
      </c>
      <c r="V1211" s="116" t="s">
        <v>78</v>
      </c>
      <c r="W1211" s="116">
        <v>480</v>
      </c>
      <c r="X1211" s="116">
        <v>580</v>
      </c>
      <c r="Y1211" s="116">
        <v>20</v>
      </c>
      <c r="Z1211" s="116" t="s">
        <v>56</v>
      </c>
      <c r="AA1211" s="116"/>
      <c r="AB1211" s="116"/>
      <c r="AC1211" s="116"/>
      <c r="AD1211" s="116"/>
      <c r="AE1211" s="116">
        <v>392306642</v>
      </c>
      <c r="AF1211" s="116"/>
      <c r="AG1211" s="137" t="s">
        <v>58</v>
      </c>
      <c r="AH1211" s="114">
        <v>44658</v>
      </c>
      <c r="AI1211" s="114">
        <v>44658</v>
      </c>
      <c r="AJ1211" s="114">
        <v>44659</v>
      </c>
      <c r="AK1211" s="114">
        <v>44659</v>
      </c>
      <c r="AL1211" s="116"/>
      <c r="AM1211" s="116" t="s">
        <v>64</v>
      </c>
      <c r="AN1211" s="116"/>
      <c r="AO1211" s="116"/>
      <c r="AP1211" s="116"/>
      <c r="AQ1211" s="116"/>
      <c r="AR1211" s="116"/>
      <c r="AS1211" s="137" t="s">
        <v>53</v>
      </c>
      <c r="AT1211" s="116" t="s">
        <v>765</v>
      </c>
      <c r="AU1211" s="147">
        <v>2640</v>
      </c>
      <c r="AV1211" s="123"/>
      <c r="AW1211" s="123"/>
      <c r="AX1211" s="123"/>
      <c r="AY1211" s="123"/>
      <c r="AZ1211" s="123"/>
      <c r="BA1211" s="116"/>
      <c r="BB1211" s="116">
        <f t="shared" si="72"/>
        <v>15</v>
      </c>
      <c r="BC1211" s="116">
        <f t="shared" si="73"/>
        <v>4</v>
      </c>
      <c r="BD1211" s="116">
        <f t="shared" si="74"/>
        <v>2022</v>
      </c>
      <c r="BE1211" s="124">
        <f t="shared" si="75"/>
        <v>0.27839999999999998</v>
      </c>
    </row>
    <row r="1212" spans="1:57">
      <c r="A1212" s="116"/>
      <c r="B1212" s="116"/>
      <c r="C1212" s="116">
        <v>392306664</v>
      </c>
      <c r="D1212" s="116"/>
      <c r="E1212" s="116" t="s">
        <v>81</v>
      </c>
      <c r="F1212" s="116" t="s">
        <v>762</v>
      </c>
      <c r="G1212" s="116" t="s">
        <v>762</v>
      </c>
      <c r="H1212" s="116"/>
      <c r="I1212" s="116"/>
      <c r="J1212" s="116"/>
      <c r="K1212" s="116" t="s">
        <v>79</v>
      </c>
      <c r="L1212" s="116" t="s">
        <v>80</v>
      </c>
      <c r="M1212" s="116"/>
      <c r="N1212" s="116"/>
      <c r="O1212" s="116"/>
      <c r="P1212" s="116"/>
      <c r="Q1212" s="116"/>
      <c r="R1212" s="116"/>
      <c r="S1212" s="116"/>
      <c r="T1212" s="116">
        <v>49303156</v>
      </c>
      <c r="U1212" s="148">
        <v>0</v>
      </c>
      <c r="V1212" s="116" t="s">
        <v>78</v>
      </c>
      <c r="W1212" s="116">
        <v>480</v>
      </c>
      <c r="X1212" s="116">
        <v>580</v>
      </c>
      <c r="Y1212" s="116">
        <v>20</v>
      </c>
      <c r="Z1212" s="116" t="s">
        <v>56</v>
      </c>
      <c r="AA1212" s="116"/>
      <c r="AB1212" s="116"/>
      <c r="AC1212" s="116"/>
      <c r="AD1212" s="116"/>
      <c r="AE1212" s="116">
        <v>392306664</v>
      </c>
      <c r="AF1212" s="116"/>
      <c r="AG1212" s="137" t="s">
        <v>58</v>
      </c>
      <c r="AH1212" s="114">
        <v>44658</v>
      </c>
      <c r="AI1212" s="114">
        <v>44658</v>
      </c>
      <c r="AJ1212" s="114">
        <v>44659</v>
      </c>
      <c r="AK1212" s="114">
        <v>44659</v>
      </c>
      <c r="AL1212" s="116"/>
      <c r="AM1212" s="116" t="s">
        <v>64</v>
      </c>
      <c r="AN1212" s="116"/>
      <c r="AO1212" s="116"/>
      <c r="AP1212" s="116"/>
      <c r="AQ1212" s="116"/>
      <c r="AR1212" s="116"/>
      <c r="AS1212" s="137" t="s">
        <v>53</v>
      </c>
      <c r="AT1212" s="116" t="s">
        <v>765</v>
      </c>
      <c r="AU1212" s="147">
        <v>2640</v>
      </c>
      <c r="AV1212" s="123"/>
      <c r="AW1212" s="123"/>
      <c r="AX1212" s="123"/>
      <c r="AY1212" s="123"/>
      <c r="AZ1212" s="123"/>
      <c r="BA1212" s="116"/>
      <c r="BB1212" s="116">
        <f t="shared" si="72"/>
        <v>15</v>
      </c>
      <c r="BC1212" s="116">
        <f t="shared" si="73"/>
        <v>4</v>
      </c>
      <c r="BD1212" s="116">
        <f t="shared" si="74"/>
        <v>2022</v>
      </c>
      <c r="BE1212" s="124">
        <f t="shared" si="75"/>
        <v>0.27839999999999998</v>
      </c>
    </row>
    <row r="1213" spans="1:57">
      <c r="A1213" s="116"/>
      <c r="B1213" s="116"/>
      <c r="C1213" s="116">
        <v>394044172</v>
      </c>
      <c r="D1213" s="116"/>
      <c r="E1213" s="116" t="s">
        <v>310</v>
      </c>
      <c r="F1213" s="116" t="s">
        <v>762</v>
      </c>
      <c r="G1213" s="116" t="s">
        <v>762</v>
      </c>
      <c r="H1213" s="116"/>
      <c r="I1213" s="116"/>
      <c r="J1213" s="116"/>
      <c r="K1213" s="116" t="s">
        <v>109</v>
      </c>
      <c r="L1213" s="116" t="s">
        <v>336</v>
      </c>
      <c r="M1213" s="116"/>
      <c r="N1213" s="116"/>
      <c r="O1213" s="116"/>
      <c r="P1213" s="116"/>
      <c r="Q1213" s="116"/>
      <c r="R1213" s="116"/>
      <c r="S1213" s="116"/>
      <c r="T1213" s="116">
        <v>49303156</v>
      </c>
      <c r="U1213" s="148">
        <v>0</v>
      </c>
      <c r="V1213" s="116" t="s">
        <v>136</v>
      </c>
      <c r="W1213" s="116">
        <v>480</v>
      </c>
      <c r="X1213" s="116">
        <v>638</v>
      </c>
      <c r="Y1213" s="116">
        <v>22</v>
      </c>
      <c r="Z1213" s="116" t="s">
        <v>62</v>
      </c>
      <c r="AA1213" s="116"/>
      <c r="AB1213" s="116"/>
      <c r="AC1213" s="116"/>
      <c r="AD1213" s="116"/>
      <c r="AE1213" s="116">
        <v>394044172</v>
      </c>
      <c r="AF1213" s="116"/>
      <c r="AG1213" s="137" t="s">
        <v>58</v>
      </c>
      <c r="AH1213" s="114">
        <v>44658</v>
      </c>
      <c r="AI1213" s="114">
        <v>44658</v>
      </c>
      <c r="AJ1213" s="114">
        <v>44662</v>
      </c>
      <c r="AK1213" s="114">
        <v>44662</v>
      </c>
      <c r="AL1213" s="116"/>
      <c r="AM1213" s="116" t="s">
        <v>64</v>
      </c>
      <c r="AN1213" s="116"/>
      <c r="AO1213" s="116"/>
      <c r="AP1213" s="116"/>
      <c r="AQ1213" s="116"/>
      <c r="AR1213" s="116"/>
      <c r="AS1213" s="137" t="s">
        <v>53</v>
      </c>
      <c r="AT1213" s="116" t="s">
        <v>765</v>
      </c>
      <c r="AU1213" s="147">
        <v>3060</v>
      </c>
      <c r="AV1213" s="123"/>
      <c r="AW1213" s="123"/>
      <c r="AX1213" s="123"/>
      <c r="AY1213" s="123"/>
      <c r="AZ1213" s="123"/>
      <c r="BA1213" s="116"/>
      <c r="BB1213" s="116">
        <f t="shared" si="72"/>
        <v>15</v>
      </c>
      <c r="BC1213" s="116">
        <f t="shared" si="73"/>
        <v>4</v>
      </c>
      <c r="BD1213" s="116">
        <f t="shared" si="74"/>
        <v>2022</v>
      </c>
      <c r="BE1213" s="124">
        <f t="shared" si="75"/>
        <v>0.30624000000000001</v>
      </c>
    </row>
    <row r="1214" spans="1:57">
      <c r="A1214" s="116"/>
      <c r="B1214" s="116"/>
      <c r="C1214" s="116">
        <v>394190969</v>
      </c>
      <c r="D1214" s="116"/>
      <c r="E1214" s="116" t="s">
        <v>347</v>
      </c>
      <c r="F1214" s="116" t="s">
        <v>762</v>
      </c>
      <c r="G1214" s="116" t="s">
        <v>762</v>
      </c>
      <c r="H1214" s="116"/>
      <c r="I1214" s="116"/>
      <c r="J1214" s="116"/>
      <c r="K1214" s="116" t="s">
        <v>328</v>
      </c>
      <c r="L1214" s="116" t="s">
        <v>346</v>
      </c>
      <c r="M1214" s="116"/>
      <c r="N1214" s="116"/>
      <c r="O1214" s="116"/>
      <c r="P1214" s="116"/>
      <c r="Q1214" s="116"/>
      <c r="R1214" s="116"/>
      <c r="S1214" s="116"/>
      <c r="T1214" s="116">
        <v>49203132</v>
      </c>
      <c r="U1214" s="148">
        <v>0</v>
      </c>
      <c r="V1214" s="116" t="s">
        <v>57</v>
      </c>
      <c r="W1214" s="116">
        <v>360</v>
      </c>
      <c r="X1214" s="116">
        <v>768</v>
      </c>
      <c r="Y1214" s="116">
        <v>24</v>
      </c>
      <c r="Z1214" s="116" t="s">
        <v>56</v>
      </c>
      <c r="AA1214" s="116"/>
      <c r="AB1214" s="116"/>
      <c r="AC1214" s="116"/>
      <c r="AD1214" s="116"/>
      <c r="AE1214" s="116">
        <v>394190969</v>
      </c>
      <c r="AF1214" s="116"/>
      <c r="AG1214" s="137" t="s">
        <v>58</v>
      </c>
      <c r="AH1214" s="114">
        <v>44658</v>
      </c>
      <c r="AI1214" s="114">
        <v>44658</v>
      </c>
      <c r="AJ1214" s="114">
        <v>44663</v>
      </c>
      <c r="AK1214" s="114">
        <v>44663</v>
      </c>
      <c r="AL1214" s="116"/>
      <c r="AM1214" s="116" t="s">
        <v>64</v>
      </c>
      <c r="AN1214" s="116"/>
      <c r="AO1214" s="116"/>
      <c r="AP1214" s="116"/>
      <c r="AQ1214" s="116"/>
      <c r="AR1214" s="116"/>
      <c r="AS1214" s="137" t="s">
        <v>53</v>
      </c>
      <c r="AT1214" s="116"/>
      <c r="AU1214" s="147"/>
      <c r="AV1214" s="123"/>
      <c r="AW1214" s="123"/>
      <c r="AX1214" s="123"/>
      <c r="AY1214" s="123"/>
      <c r="AZ1214" s="123"/>
      <c r="BA1214" s="116"/>
      <c r="BB1214" s="116">
        <f t="shared" si="72"/>
        <v>15</v>
      </c>
      <c r="BC1214" s="116">
        <f t="shared" si="73"/>
        <v>4</v>
      </c>
      <c r="BD1214" s="116">
        <f t="shared" si="74"/>
        <v>2022</v>
      </c>
      <c r="BE1214" s="124">
        <f t="shared" si="75"/>
        <v>0.27648</v>
      </c>
    </row>
    <row r="1215" spans="1:57">
      <c r="A1215" s="116"/>
      <c r="B1215" s="116"/>
      <c r="C1215" s="116">
        <v>394187197</v>
      </c>
      <c r="D1215" s="116"/>
      <c r="E1215" s="116" t="s">
        <v>349</v>
      </c>
      <c r="F1215" s="116" t="s">
        <v>762</v>
      </c>
      <c r="G1215" s="116" t="s">
        <v>762</v>
      </c>
      <c r="H1215" s="116"/>
      <c r="I1215" s="116"/>
      <c r="J1215" s="116"/>
      <c r="K1215" s="116" t="s">
        <v>328</v>
      </c>
      <c r="L1215" s="116" t="s">
        <v>348</v>
      </c>
      <c r="M1215" s="116"/>
      <c r="N1215" s="116"/>
      <c r="O1215" s="116"/>
      <c r="P1215" s="116"/>
      <c r="Q1215" s="116"/>
      <c r="R1215" s="116"/>
      <c r="S1215" s="116"/>
      <c r="T1215" s="116">
        <v>49203132</v>
      </c>
      <c r="U1215" s="148">
        <v>0</v>
      </c>
      <c r="V1215" s="116" t="s">
        <v>57</v>
      </c>
      <c r="W1215" s="116">
        <v>360</v>
      </c>
      <c r="X1215" s="116">
        <v>768</v>
      </c>
      <c r="Y1215" s="116">
        <v>24</v>
      </c>
      <c r="Z1215" s="116" t="s">
        <v>56</v>
      </c>
      <c r="AA1215" s="116"/>
      <c r="AB1215" s="116"/>
      <c r="AC1215" s="116"/>
      <c r="AD1215" s="116"/>
      <c r="AE1215" s="116">
        <v>394187197</v>
      </c>
      <c r="AF1215" s="116"/>
      <c r="AG1215" s="137" t="s">
        <v>58</v>
      </c>
      <c r="AH1215" s="114">
        <v>44658</v>
      </c>
      <c r="AI1215" s="114">
        <v>44658</v>
      </c>
      <c r="AJ1215" s="114">
        <v>44663</v>
      </c>
      <c r="AK1215" s="114">
        <v>44663</v>
      </c>
      <c r="AL1215" s="116"/>
      <c r="AM1215" s="116" t="s">
        <v>64</v>
      </c>
      <c r="AN1215" s="116"/>
      <c r="AO1215" s="116"/>
      <c r="AP1215" s="116"/>
      <c r="AQ1215" s="116"/>
      <c r="AR1215" s="116"/>
      <c r="AS1215" s="137" t="s">
        <v>53</v>
      </c>
      <c r="AT1215" s="116"/>
      <c r="AU1215" s="147"/>
      <c r="AV1215" s="123"/>
      <c r="AW1215" s="123"/>
      <c r="AX1215" s="123"/>
      <c r="AY1215" s="123"/>
      <c r="AZ1215" s="123"/>
      <c r="BA1215" s="116"/>
      <c r="BB1215" s="116">
        <f t="shared" si="72"/>
        <v>15</v>
      </c>
      <c r="BC1215" s="116">
        <f t="shared" si="73"/>
        <v>4</v>
      </c>
      <c r="BD1215" s="116">
        <f t="shared" si="74"/>
        <v>2022</v>
      </c>
      <c r="BE1215" s="124">
        <f t="shared" si="75"/>
        <v>0.27648</v>
      </c>
    </row>
    <row r="1216" spans="1:57">
      <c r="A1216" s="116"/>
      <c r="B1216" s="116"/>
      <c r="C1216" s="116">
        <v>394190034</v>
      </c>
      <c r="D1216" s="116"/>
      <c r="E1216" s="116" t="s">
        <v>350</v>
      </c>
      <c r="F1216" s="116" t="s">
        <v>762</v>
      </c>
      <c r="G1216" s="116" t="s">
        <v>762</v>
      </c>
      <c r="H1216" s="116"/>
      <c r="I1216" s="116"/>
      <c r="J1216" s="116"/>
      <c r="K1216" s="116" t="s">
        <v>328</v>
      </c>
      <c r="L1216" s="116" t="s">
        <v>334</v>
      </c>
      <c r="M1216" s="116"/>
      <c r="N1216" s="116"/>
      <c r="O1216" s="116"/>
      <c r="P1216" s="116"/>
      <c r="Q1216" s="116"/>
      <c r="R1216" s="116"/>
      <c r="S1216" s="116"/>
      <c r="T1216" s="116">
        <v>49203132</v>
      </c>
      <c r="U1216" s="148">
        <v>0</v>
      </c>
      <c r="V1216" s="116" t="s">
        <v>57</v>
      </c>
      <c r="W1216" s="116">
        <v>360</v>
      </c>
      <c r="X1216" s="116">
        <v>768</v>
      </c>
      <c r="Y1216" s="116">
        <v>24</v>
      </c>
      <c r="Z1216" s="116" t="s">
        <v>56</v>
      </c>
      <c r="AA1216" s="116"/>
      <c r="AB1216" s="116"/>
      <c r="AC1216" s="116"/>
      <c r="AD1216" s="116"/>
      <c r="AE1216" s="116">
        <v>394190034</v>
      </c>
      <c r="AF1216" s="116"/>
      <c r="AG1216" s="137" t="s">
        <v>58</v>
      </c>
      <c r="AH1216" s="114">
        <v>44658</v>
      </c>
      <c r="AI1216" s="114">
        <v>44658</v>
      </c>
      <c r="AJ1216" s="114">
        <v>44663</v>
      </c>
      <c r="AK1216" s="114">
        <v>44663</v>
      </c>
      <c r="AL1216" s="116"/>
      <c r="AM1216" s="116" t="s">
        <v>64</v>
      </c>
      <c r="AN1216" s="116"/>
      <c r="AO1216" s="116"/>
      <c r="AP1216" s="116"/>
      <c r="AQ1216" s="116"/>
      <c r="AR1216" s="116"/>
      <c r="AS1216" s="137" t="s">
        <v>53</v>
      </c>
      <c r="AT1216" s="116"/>
      <c r="AU1216" s="147"/>
      <c r="AV1216" s="123"/>
      <c r="AW1216" s="123"/>
      <c r="AX1216" s="123"/>
      <c r="AY1216" s="123"/>
      <c r="AZ1216" s="123"/>
      <c r="BA1216" s="116"/>
      <c r="BB1216" s="116">
        <f t="shared" si="72"/>
        <v>15</v>
      </c>
      <c r="BC1216" s="116">
        <f t="shared" si="73"/>
        <v>4</v>
      </c>
      <c r="BD1216" s="116">
        <f t="shared" si="74"/>
        <v>2022</v>
      </c>
      <c r="BE1216" s="124">
        <f t="shared" si="75"/>
        <v>0.27648</v>
      </c>
    </row>
    <row r="1217" spans="1:57">
      <c r="A1217" s="116"/>
      <c r="B1217" s="116"/>
      <c r="C1217" s="116">
        <v>394299704</v>
      </c>
      <c r="D1217" s="116"/>
      <c r="E1217" s="116" t="s">
        <v>353</v>
      </c>
      <c r="F1217" s="116" t="s">
        <v>762</v>
      </c>
      <c r="G1217" s="116" t="s">
        <v>762</v>
      </c>
      <c r="H1217" s="116"/>
      <c r="I1217" s="116"/>
      <c r="J1217" s="116"/>
      <c r="K1217" s="116" t="s">
        <v>351</v>
      </c>
      <c r="L1217" s="116" t="s">
        <v>352</v>
      </c>
      <c r="M1217" s="116"/>
      <c r="N1217" s="116"/>
      <c r="O1217" s="116"/>
      <c r="P1217" s="116"/>
      <c r="Q1217" s="116"/>
      <c r="R1217" s="116"/>
      <c r="S1217" s="116"/>
      <c r="T1217" s="116">
        <v>49405140</v>
      </c>
      <c r="U1217" s="148">
        <v>0</v>
      </c>
      <c r="V1217" s="116" t="s">
        <v>105</v>
      </c>
      <c r="W1217" s="116">
        <v>400</v>
      </c>
      <c r="X1217" s="116">
        <v>768</v>
      </c>
      <c r="Y1217" s="116">
        <v>24</v>
      </c>
      <c r="Z1217" s="153" t="s">
        <v>56</v>
      </c>
      <c r="AA1217" s="116"/>
      <c r="AB1217" s="116"/>
      <c r="AC1217" s="116"/>
      <c r="AD1217" s="116"/>
      <c r="AE1217" s="116">
        <v>394299704</v>
      </c>
      <c r="AF1217" s="116"/>
      <c r="AG1217" s="137" t="s">
        <v>58</v>
      </c>
      <c r="AH1217" s="114">
        <v>44658</v>
      </c>
      <c r="AI1217" s="114">
        <v>44658</v>
      </c>
      <c r="AJ1217" s="114">
        <v>44659</v>
      </c>
      <c r="AK1217" s="114">
        <v>44659</v>
      </c>
      <c r="AL1217" s="116"/>
      <c r="AM1217" s="116" t="s">
        <v>64</v>
      </c>
      <c r="AN1217" s="116"/>
      <c r="AO1217" s="116"/>
      <c r="AP1217" s="116"/>
      <c r="AQ1217" s="116"/>
      <c r="AR1217" s="116"/>
      <c r="AS1217" s="137" t="s">
        <v>53</v>
      </c>
      <c r="AT1217" s="116"/>
      <c r="AU1217" s="123"/>
      <c r="AV1217" s="123"/>
      <c r="AW1217" s="123"/>
      <c r="AX1217" s="123"/>
      <c r="AY1217" s="123"/>
      <c r="AZ1217" s="123"/>
      <c r="BA1217" s="116"/>
      <c r="BB1217" s="116">
        <f t="shared" si="72"/>
        <v>15</v>
      </c>
      <c r="BC1217" s="116">
        <f t="shared" si="73"/>
        <v>4</v>
      </c>
      <c r="BD1217" s="116">
        <f t="shared" si="74"/>
        <v>2022</v>
      </c>
      <c r="BE1217" s="124">
        <f t="shared" si="75"/>
        <v>0.30719999999999997</v>
      </c>
    </row>
    <row r="1218" spans="1:57">
      <c r="A1218" s="116"/>
      <c r="B1218" s="116"/>
      <c r="C1218" s="116">
        <v>394560401</v>
      </c>
      <c r="D1218" s="116"/>
      <c r="E1218" s="116" t="s">
        <v>355</v>
      </c>
      <c r="F1218" s="116" t="s">
        <v>762</v>
      </c>
      <c r="G1218" s="116" t="s">
        <v>762</v>
      </c>
      <c r="H1218" s="116"/>
      <c r="I1218" s="116"/>
      <c r="J1218" s="116"/>
      <c r="K1218" s="116" t="s">
        <v>139</v>
      </c>
      <c r="L1218" s="116" t="s">
        <v>354</v>
      </c>
      <c r="M1218" s="116"/>
      <c r="N1218" s="116"/>
      <c r="O1218" s="116"/>
      <c r="P1218" s="116"/>
      <c r="Q1218" s="116"/>
      <c r="R1218" s="116"/>
      <c r="S1218" s="116"/>
      <c r="T1218" s="116">
        <v>49405140</v>
      </c>
      <c r="U1218" s="148">
        <v>0</v>
      </c>
      <c r="V1218" s="116" t="s">
        <v>101</v>
      </c>
      <c r="W1218" s="116">
        <v>400</v>
      </c>
      <c r="X1218" s="116">
        <v>512</v>
      </c>
      <c r="Y1218" s="116">
        <v>16</v>
      </c>
      <c r="Z1218" s="116" t="s">
        <v>56</v>
      </c>
      <c r="AA1218" s="116"/>
      <c r="AB1218" s="116"/>
      <c r="AC1218" s="116"/>
      <c r="AD1218" s="116"/>
      <c r="AE1218" s="116">
        <v>394560401</v>
      </c>
      <c r="AF1218" s="116"/>
      <c r="AG1218" s="137" t="s">
        <v>58</v>
      </c>
      <c r="AH1218" s="114">
        <v>44658</v>
      </c>
      <c r="AI1218" s="114">
        <v>44658</v>
      </c>
      <c r="AJ1218" s="114">
        <v>44663</v>
      </c>
      <c r="AK1218" s="114">
        <v>44663</v>
      </c>
      <c r="AL1218" s="116"/>
      <c r="AM1218" s="116" t="s">
        <v>64</v>
      </c>
      <c r="AN1218" s="116"/>
      <c r="AO1218" s="116"/>
      <c r="AP1218" s="116"/>
      <c r="AQ1218" s="116"/>
      <c r="AR1218" s="116"/>
      <c r="AS1218" s="137" t="s">
        <v>53</v>
      </c>
      <c r="AT1218" s="116"/>
      <c r="AU1218" s="147"/>
      <c r="AV1218" s="123"/>
      <c r="AW1218" s="123"/>
      <c r="AX1218" s="123"/>
      <c r="AY1218" s="123"/>
      <c r="AZ1218" s="123"/>
      <c r="BA1218" s="116"/>
      <c r="BB1218" s="116">
        <f t="shared" ref="BB1218:BB1281" si="76">WEEKNUM(AI1218)</f>
        <v>15</v>
      </c>
      <c r="BC1218" s="116">
        <f t="shared" ref="BC1218:BC1281" si="77">MONTH(AI1218)</f>
        <v>4</v>
      </c>
      <c r="BD1218" s="116">
        <f t="shared" ref="BD1218:BD1281" si="78">YEAR(AI1218)</f>
        <v>2022</v>
      </c>
      <c r="BE1218" s="124">
        <f t="shared" ref="BE1218:BE1281" si="79">W1218*X1218/1000000</f>
        <v>0.20480000000000001</v>
      </c>
    </row>
    <row r="1219" spans="1:57">
      <c r="A1219" s="116"/>
      <c r="B1219" s="116"/>
      <c r="C1219" s="116">
        <v>394466795</v>
      </c>
      <c r="D1219" s="116"/>
      <c r="E1219" s="116" t="s">
        <v>356</v>
      </c>
      <c r="F1219" s="116" t="s">
        <v>762</v>
      </c>
      <c r="G1219" s="116" t="s">
        <v>762</v>
      </c>
      <c r="H1219" s="116"/>
      <c r="I1219" s="116"/>
      <c r="J1219" s="116"/>
      <c r="K1219" s="116" t="s">
        <v>139</v>
      </c>
      <c r="L1219" s="116" t="s">
        <v>194</v>
      </c>
      <c r="M1219" s="116"/>
      <c r="N1219" s="116"/>
      <c r="O1219" s="116"/>
      <c r="P1219" s="116"/>
      <c r="Q1219" s="116"/>
      <c r="R1219" s="116"/>
      <c r="S1219" s="116"/>
      <c r="T1219" s="116">
        <v>49405140</v>
      </c>
      <c r="U1219" s="148">
        <v>0</v>
      </c>
      <c r="V1219" s="116" t="s">
        <v>101</v>
      </c>
      <c r="W1219" s="116">
        <v>400</v>
      </c>
      <c r="X1219" s="116">
        <v>768</v>
      </c>
      <c r="Y1219" s="116">
        <v>24</v>
      </c>
      <c r="Z1219" s="116" t="s">
        <v>56</v>
      </c>
      <c r="AA1219" s="116"/>
      <c r="AB1219" s="116"/>
      <c r="AC1219" s="116"/>
      <c r="AD1219" s="116"/>
      <c r="AE1219" s="116">
        <v>394466795</v>
      </c>
      <c r="AF1219" s="116"/>
      <c r="AG1219" s="137" t="s">
        <v>58</v>
      </c>
      <c r="AH1219" s="114">
        <v>44658</v>
      </c>
      <c r="AI1219" s="114">
        <v>44658</v>
      </c>
      <c r="AJ1219" s="114">
        <v>44662</v>
      </c>
      <c r="AK1219" s="114">
        <v>44662</v>
      </c>
      <c r="AL1219" s="116"/>
      <c r="AM1219" s="116" t="s">
        <v>64</v>
      </c>
      <c r="AN1219" s="116"/>
      <c r="AO1219" s="116"/>
      <c r="AP1219" s="116"/>
      <c r="AQ1219" s="116"/>
      <c r="AR1219" s="116"/>
      <c r="AS1219" s="137" t="s">
        <v>53</v>
      </c>
      <c r="AT1219" s="116" t="s">
        <v>765</v>
      </c>
      <c r="AU1219" s="147">
        <v>4582</v>
      </c>
      <c r="AV1219" s="123"/>
      <c r="AW1219" s="123"/>
      <c r="AX1219" s="123"/>
      <c r="AY1219" s="123"/>
      <c r="AZ1219" s="123"/>
      <c r="BA1219" s="116"/>
      <c r="BB1219" s="116">
        <f t="shared" si="76"/>
        <v>15</v>
      </c>
      <c r="BC1219" s="116">
        <f t="shared" si="77"/>
        <v>4</v>
      </c>
      <c r="BD1219" s="116">
        <f t="shared" si="78"/>
        <v>2022</v>
      </c>
      <c r="BE1219" s="124">
        <f t="shared" si="79"/>
        <v>0.30719999999999997</v>
      </c>
    </row>
    <row r="1220" spans="1:57">
      <c r="A1220" s="116"/>
      <c r="B1220" s="116"/>
      <c r="C1220" s="116">
        <v>394467771</v>
      </c>
      <c r="D1220" s="116"/>
      <c r="E1220" s="116" t="s">
        <v>356</v>
      </c>
      <c r="F1220" s="116" t="s">
        <v>762</v>
      </c>
      <c r="G1220" s="116" t="s">
        <v>762</v>
      </c>
      <c r="H1220" s="116"/>
      <c r="I1220" s="116"/>
      <c r="J1220" s="116"/>
      <c r="K1220" s="116" t="s">
        <v>139</v>
      </c>
      <c r="L1220" s="116" t="s">
        <v>357</v>
      </c>
      <c r="M1220" s="116"/>
      <c r="N1220" s="116"/>
      <c r="O1220" s="116"/>
      <c r="P1220" s="116"/>
      <c r="Q1220" s="116"/>
      <c r="R1220" s="116"/>
      <c r="S1220" s="116"/>
      <c r="T1220" s="116">
        <v>49405140</v>
      </c>
      <c r="U1220" s="148">
        <v>0</v>
      </c>
      <c r="V1220" s="116" t="s">
        <v>101</v>
      </c>
      <c r="W1220" s="116">
        <v>400</v>
      </c>
      <c r="X1220" s="116">
        <v>768</v>
      </c>
      <c r="Y1220" s="116">
        <v>24</v>
      </c>
      <c r="Z1220" s="116" t="s">
        <v>56</v>
      </c>
      <c r="AA1220" s="116"/>
      <c r="AB1220" s="116"/>
      <c r="AC1220" s="116"/>
      <c r="AD1220" s="116"/>
      <c r="AE1220" s="116">
        <v>394467771</v>
      </c>
      <c r="AF1220" s="116"/>
      <c r="AG1220" s="137" t="s">
        <v>58</v>
      </c>
      <c r="AH1220" s="114">
        <v>44658</v>
      </c>
      <c r="AI1220" s="114">
        <v>44658</v>
      </c>
      <c r="AJ1220" s="114">
        <v>44663</v>
      </c>
      <c r="AK1220" s="114">
        <v>44663</v>
      </c>
      <c r="AL1220" s="116"/>
      <c r="AM1220" s="116" t="s">
        <v>64</v>
      </c>
      <c r="AN1220" s="116"/>
      <c r="AO1220" s="116"/>
      <c r="AP1220" s="116"/>
      <c r="AQ1220" s="116"/>
      <c r="AR1220" s="116"/>
      <c r="AS1220" s="137" t="s">
        <v>53</v>
      </c>
      <c r="AT1220" s="116" t="s">
        <v>765</v>
      </c>
      <c r="AU1220" s="147">
        <v>4135</v>
      </c>
      <c r="AV1220" s="123"/>
      <c r="AW1220" s="123"/>
      <c r="AX1220" s="123"/>
      <c r="AY1220" s="123"/>
      <c r="AZ1220" s="123"/>
      <c r="BA1220" s="116"/>
      <c r="BB1220" s="116">
        <f t="shared" si="76"/>
        <v>15</v>
      </c>
      <c r="BC1220" s="116">
        <f t="shared" si="77"/>
        <v>4</v>
      </c>
      <c r="BD1220" s="116">
        <f t="shared" si="78"/>
        <v>2022</v>
      </c>
      <c r="BE1220" s="124">
        <f t="shared" si="79"/>
        <v>0.30719999999999997</v>
      </c>
    </row>
    <row r="1221" spans="1:57">
      <c r="A1221" s="116"/>
      <c r="B1221" s="116"/>
      <c r="C1221" s="116">
        <v>392462668</v>
      </c>
      <c r="D1221" s="116"/>
      <c r="E1221" s="116">
        <v>177272</v>
      </c>
      <c r="F1221" s="116" t="s">
        <v>762</v>
      </c>
      <c r="G1221" s="116" t="s">
        <v>762</v>
      </c>
      <c r="H1221" s="116"/>
      <c r="I1221" s="116"/>
      <c r="J1221" s="116"/>
      <c r="K1221" s="116" t="s">
        <v>89</v>
      </c>
      <c r="L1221" s="116" t="s">
        <v>90</v>
      </c>
      <c r="M1221" s="116"/>
      <c r="N1221" s="116"/>
      <c r="O1221" s="116"/>
      <c r="P1221" s="116"/>
      <c r="Q1221" s="116"/>
      <c r="R1221" s="116"/>
      <c r="S1221" s="116"/>
      <c r="T1221" s="116">
        <v>49405140</v>
      </c>
      <c r="U1221" s="148">
        <v>0</v>
      </c>
      <c r="V1221" s="116" t="s">
        <v>91</v>
      </c>
      <c r="W1221" s="116">
        <v>400</v>
      </c>
      <c r="X1221" s="116">
        <v>580</v>
      </c>
      <c r="Y1221" s="116">
        <v>20</v>
      </c>
      <c r="Z1221" s="153" t="s">
        <v>62</v>
      </c>
      <c r="AA1221" s="116"/>
      <c r="AB1221" s="116"/>
      <c r="AC1221" s="116"/>
      <c r="AD1221" s="116"/>
      <c r="AE1221" s="116">
        <v>392462668</v>
      </c>
      <c r="AF1221" s="116"/>
      <c r="AG1221" s="137" t="s">
        <v>58</v>
      </c>
      <c r="AH1221" s="114">
        <v>44659</v>
      </c>
      <c r="AI1221" s="114">
        <v>44659</v>
      </c>
      <c r="AJ1221" s="114">
        <v>44663</v>
      </c>
      <c r="AK1221" s="114">
        <v>44663</v>
      </c>
      <c r="AL1221" s="116"/>
      <c r="AM1221" s="116" t="s">
        <v>64</v>
      </c>
      <c r="AN1221" s="116" t="s">
        <v>358</v>
      </c>
      <c r="AO1221" s="116"/>
      <c r="AP1221" s="116"/>
      <c r="AQ1221" s="116"/>
      <c r="AR1221" s="116"/>
      <c r="AS1221" s="137" t="s">
        <v>53</v>
      </c>
      <c r="AT1221" s="116" t="s">
        <v>765</v>
      </c>
      <c r="AU1221" s="147">
        <v>2972</v>
      </c>
      <c r="AV1221" s="123"/>
      <c r="AW1221" s="123"/>
      <c r="AX1221" s="123"/>
      <c r="AY1221" s="123"/>
      <c r="AZ1221" s="123"/>
      <c r="BA1221" s="116"/>
      <c r="BB1221" s="116">
        <f t="shared" si="76"/>
        <v>15</v>
      </c>
      <c r="BC1221" s="116">
        <f t="shared" si="77"/>
        <v>4</v>
      </c>
      <c r="BD1221" s="116">
        <f t="shared" si="78"/>
        <v>2022</v>
      </c>
      <c r="BE1221" s="124">
        <f t="shared" si="79"/>
        <v>0.23200000000000001</v>
      </c>
    </row>
    <row r="1222" spans="1:57">
      <c r="A1222" s="116"/>
      <c r="B1222" s="116"/>
      <c r="C1222" s="116">
        <v>394044137</v>
      </c>
      <c r="D1222" s="116"/>
      <c r="E1222" s="116" t="s">
        <v>310</v>
      </c>
      <c r="F1222" s="116" t="s">
        <v>762</v>
      </c>
      <c r="G1222" s="116" t="s">
        <v>762</v>
      </c>
      <c r="H1222" s="116"/>
      <c r="I1222" s="116"/>
      <c r="J1222" s="116"/>
      <c r="K1222" s="116" t="s">
        <v>109</v>
      </c>
      <c r="L1222" s="116" t="s">
        <v>309</v>
      </c>
      <c r="M1222" s="116"/>
      <c r="N1222" s="116"/>
      <c r="O1222" s="116"/>
      <c r="P1222" s="116"/>
      <c r="Q1222" s="116"/>
      <c r="R1222" s="116"/>
      <c r="S1222" s="116"/>
      <c r="T1222" s="116">
        <v>49303156</v>
      </c>
      <c r="U1222" s="148">
        <v>0</v>
      </c>
      <c r="V1222" s="116" t="s">
        <v>136</v>
      </c>
      <c r="W1222" s="116">
        <v>480</v>
      </c>
      <c r="X1222" s="116">
        <v>638</v>
      </c>
      <c r="Y1222" s="116">
        <v>22</v>
      </c>
      <c r="Z1222" s="116" t="s">
        <v>62</v>
      </c>
      <c r="AA1222" s="116"/>
      <c r="AB1222" s="116"/>
      <c r="AC1222" s="116"/>
      <c r="AD1222" s="116"/>
      <c r="AE1222" s="116">
        <v>394044137</v>
      </c>
      <c r="AF1222" s="116"/>
      <c r="AG1222" s="137" t="s">
        <v>58</v>
      </c>
      <c r="AH1222" s="114">
        <v>44659</v>
      </c>
      <c r="AI1222" s="114">
        <v>44659</v>
      </c>
      <c r="AJ1222" s="114">
        <v>44662</v>
      </c>
      <c r="AK1222" s="114">
        <v>44662</v>
      </c>
      <c r="AL1222" s="116"/>
      <c r="AM1222" s="116" t="s">
        <v>64</v>
      </c>
      <c r="AN1222" s="116"/>
      <c r="AO1222" s="116"/>
      <c r="AP1222" s="116"/>
      <c r="AQ1222" s="116"/>
      <c r="AR1222" s="116"/>
      <c r="AS1222" s="137" t="s">
        <v>53</v>
      </c>
      <c r="AT1222" s="116" t="s">
        <v>765</v>
      </c>
      <c r="AU1222" s="147">
        <v>3060</v>
      </c>
      <c r="AV1222" s="123"/>
      <c r="AW1222" s="123"/>
      <c r="AX1222" s="123"/>
      <c r="AY1222" s="123"/>
      <c r="AZ1222" s="123"/>
      <c r="BA1222" s="116"/>
      <c r="BB1222" s="116">
        <f t="shared" si="76"/>
        <v>15</v>
      </c>
      <c r="BC1222" s="116">
        <f t="shared" si="77"/>
        <v>4</v>
      </c>
      <c r="BD1222" s="116">
        <f t="shared" si="78"/>
        <v>2022</v>
      </c>
      <c r="BE1222" s="124">
        <f t="shared" si="79"/>
        <v>0.30624000000000001</v>
      </c>
    </row>
    <row r="1223" spans="1:57">
      <c r="A1223" s="116"/>
      <c r="B1223" s="116"/>
      <c r="C1223" s="116">
        <v>392306693</v>
      </c>
      <c r="D1223" s="116"/>
      <c r="E1223" s="116" t="s">
        <v>81</v>
      </c>
      <c r="F1223" s="116" t="s">
        <v>762</v>
      </c>
      <c r="G1223" s="116" t="s">
        <v>762</v>
      </c>
      <c r="H1223" s="116"/>
      <c r="I1223" s="116"/>
      <c r="J1223" s="116"/>
      <c r="K1223" s="116" t="s">
        <v>79</v>
      </c>
      <c r="L1223" s="116" t="s">
        <v>80</v>
      </c>
      <c r="M1223" s="116"/>
      <c r="N1223" s="116"/>
      <c r="O1223" s="116"/>
      <c r="P1223" s="116"/>
      <c r="Q1223" s="116"/>
      <c r="R1223" s="116"/>
      <c r="S1223" s="116"/>
      <c r="T1223" s="116">
        <v>49303156</v>
      </c>
      <c r="U1223" s="148">
        <v>0</v>
      </c>
      <c r="V1223" s="116" t="s">
        <v>78</v>
      </c>
      <c r="W1223" s="116">
        <v>480</v>
      </c>
      <c r="X1223" s="116">
        <v>580</v>
      </c>
      <c r="Y1223" s="116">
        <v>20</v>
      </c>
      <c r="Z1223" s="116" t="s">
        <v>56</v>
      </c>
      <c r="AA1223" s="116"/>
      <c r="AB1223" s="116"/>
      <c r="AC1223" s="116"/>
      <c r="AD1223" s="116"/>
      <c r="AE1223" s="116">
        <v>392306693</v>
      </c>
      <c r="AF1223" s="116"/>
      <c r="AG1223" s="137" t="s">
        <v>58</v>
      </c>
      <c r="AH1223" s="114">
        <v>44659</v>
      </c>
      <c r="AI1223" s="114">
        <v>44659</v>
      </c>
      <c r="AJ1223" s="114">
        <v>44662</v>
      </c>
      <c r="AK1223" s="114">
        <v>44662</v>
      </c>
      <c r="AL1223" s="116"/>
      <c r="AM1223" s="116" t="s">
        <v>64</v>
      </c>
      <c r="AN1223" s="116"/>
      <c r="AO1223" s="116"/>
      <c r="AP1223" s="116"/>
      <c r="AQ1223" s="116"/>
      <c r="AR1223" s="116"/>
      <c r="AS1223" s="137" t="s">
        <v>53</v>
      </c>
      <c r="AT1223" s="116" t="s">
        <v>765</v>
      </c>
      <c r="AU1223" s="147">
        <v>2640</v>
      </c>
      <c r="AV1223" s="123"/>
      <c r="AW1223" s="123"/>
      <c r="AX1223" s="123"/>
      <c r="AY1223" s="123"/>
      <c r="AZ1223" s="123"/>
      <c r="BA1223" s="116"/>
      <c r="BB1223" s="116">
        <f t="shared" si="76"/>
        <v>15</v>
      </c>
      <c r="BC1223" s="116">
        <f t="shared" si="77"/>
        <v>4</v>
      </c>
      <c r="BD1223" s="116">
        <f t="shared" si="78"/>
        <v>2022</v>
      </c>
      <c r="BE1223" s="124">
        <f t="shared" si="79"/>
        <v>0.27839999999999998</v>
      </c>
    </row>
    <row r="1224" spans="1:57">
      <c r="A1224" s="116"/>
      <c r="B1224" s="116"/>
      <c r="C1224" s="116">
        <v>392306680</v>
      </c>
      <c r="D1224" s="116"/>
      <c r="E1224" s="116" t="s">
        <v>81</v>
      </c>
      <c r="F1224" s="116" t="s">
        <v>762</v>
      </c>
      <c r="G1224" s="116" t="s">
        <v>762</v>
      </c>
      <c r="H1224" s="116"/>
      <c r="I1224" s="116"/>
      <c r="J1224" s="116"/>
      <c r="K1224" s="116" t="s">
        <v>79</v>
      </c>
      <c r="L1224" s="116" t="s">
        <v>80</v>
      </c>
      <c r="M1224" s="116"/>
      <c r="N1224" s="116"/>
      <c r="O1224" s="116"/>
      <c r="P1224" s="116"/>
      <c r="Q1224" s="116"/>
      <c r="R1224" s="116"/>
      <c r="S1224" s="116"/>
      <c r="T1224" s="116">
        <v>49303156</v>
      </c>
      <c r="U1224" s="148">
        <v>0</v>
      </c>
      <c r="V1224" s="116" t="s">
        <v>78</v>
      </c>
      <c r="W1224" s="116">
        <v>480</v>
      </c>
      <c r="X1224" s="116">
        <v>348</v>
      </c>
      <c r="Y1224" s="116">
        <v>12</v>
      </c>
      <c r="Z1224" s="116" t="s">
        <v>56</v>
      </c>
      <c r="AA1224" s="116"/>
      <c r="AB1224" s="116"/>
      <c r="AC1224" s="116"/>
      <c r="AD1224" s="116"/>
      <c r="AE1224" s="116">
        <v>392306680</v>
      </c>
      <c r="AF1224" s="116"/>
      <c r="AG1224" s="137" t="s">
        <v>58</v>
      </c>
      <c r="AH1224" s="114">
        <v>44659</v>
      </c>
      <c r="AI1224" s="114">
        <v>44659</v>
      </c>
      <c r="AJ1224" s="114">
        <v>44663</v>
      </c>
      <c r="AK1224" s="114">
        <v>44663</v>
      </c>
      <c r="AL1224" s="116"/>
      <c r="AM1224" s="116" t="s">
        <v>64</v>
      </c>
      <c r="AN1224" s="116"/>
      <c r="AO1224" s="116"/>
      <c r="AP1224" s="116"/>
      <c r="AQ1224" s="116"/>
      <c r="AR1224" s="116"/>
      <c r="AS1224" s="137" t="s">
        <v>53</v>
      </c>
      <c r="AT1224" s="116" t="s">
        <v>765</v>
      </c>
      <c r="AU1224" s="147">
        <v>2640</v>
      </c>
      <c r="AV1224" s="123"/>
      <c r="AW1224" s="123"/>
      <c r="AX1224" s="123"/>
      <c r="AY1224" s="123"/>
      <c r="AZ1224" s="123"/>
      <c r="BA1224" s="116"/>
      <c r="BB1224" s="116">
        <f t="shared" si="76"/>
        <v>15</v>
      </c>
      <c r="BC1224" s="116">
        <f t="shared" si="77"/>
        <v>4</v>
      </c>
      <c r="BD1224" s="116">
        <f t="shared" si="78"/>
        <v>2022</v>
      </c>
      <c r="BE1224" s="124">
        <f t="shared" si="79"/>
        <v>0.16703999999999999</v>
      </c>
    </row>
    <row r="1225" spans="1:57">
      <c r="A1225" s="116"/>
      <c r="B1225" s="116"/>
      <c r="C1225" s="116">
        <v>394433325</v>
      </c>
      <c r="D1225" s="116"/>
      <c r="E1225" s="116" t="s">
        <v>361</v>
      </c>
      <c r="F1225" s="116" t="s">
        <v>762</v>
      </c>
      <c r="G1225" s="116" t="s">
        <v>762</v>
      </c>
      <c r="H1225" s="116"/>
      <c r="I1225" s="116"/>
      <c r="J1225" s="116"/>
      <c r="K1225" s="116" t="s">
        <v>359</v>
      </c>
      <c r="L1225" s="116" t="s">
        <v>360</v>
      </c>
      <c r="M1225" s="116"/>
      <c r="N1225" s="116"/>
      <c r="O1225" s="116"/>
      <c r="P1225" s="116"/>
      <c r="Q1225" s="116"/>
      <c r="R1225" s="116"/>
      <c r="S1225" s="116"/>
      <c r="T1225" s="116">
        <v>49405140</v>
      </c>
      <c r="U1225" s="148">
        <v>0</v>
      </c>
      <c r="V1225" s="116" t="s">
        <v>101</v>
      </c>
      <c r="W1225" s="116">
        <v>400</v>
      </c>
      <c r="X1225" s="116">
        <v>832</v>
      </c>
      <c r="Y1225" s="116">
        <v>26</v>
      </c>
      <c r="Z1225" s="116" t="s">
        <v>62</v>
      </c>
      <c r="AA1225" s="116"/>
      <c r="AB1225" s="116"/>
      <c r="AC1225" s="116"/>
      <c r="AD1225" s="116"/>
      <c r="AE1225" s="116">
        <v>394433325</v>
      </c>
      <c r="AF1225" s="116"/>
      <c r="AG1225" s="137" t="s">
        <v>58</v>
      </c>
      <c r="AH1225" s="114">
        <v>44659</v>
      </c>
      <c r="AI1225" s="114">
        <v>44659</v>
      </c>
      <c r="AJ1225" s="114">
        <v>44663</v>
      </c>
      <c r="AK1225" s="114">
        <v>44663</v>
      </c>
      <c r="AL1225" s="116"/>
      <c r="AM1225" s="149" t="s">
        <v>64</v>
      </c>
      <c r="AN1225" s="116"/>
      <c r="AO1225" s="116"/>
      <c r="AP1225" s="116"/>
      <c r="AQ1225" s="116"/>
      <c r="AR1225" s="116"/>
      <c r="AS1225" s="137" t="s">
        <v>53</v>
      </c>
      <c r="AT1225" s="116"/>
      <c r="AU1225" s="147"/>
      <c r="AV1225" s="123"/>
      <c r="AW1225" s="123"/>
      <c r="AX1225" s="123"/>
      <c r="AY1225" s="123"/>
      <c r="AZ1225" s="123"/>
      <c r="BA1225" s="116"/>
      <c r="BB1225" s="116">
        <f t="shared" si="76"/>
        <v>15</v>
      </c>
      <c r="BC1225" s="116">
        <f t="shared" si="77"/>
        <v>4</v>
      </c>
      <c r="BD1225" s="116">
        <f t="shared" si="78"/>
        <v>2022</v>
      </c>
      <c r="BE1225" s="124">
        <f t="shared" si="79"/>
        <v>0.33279999999999998</v>
      </c>
    </row>
    <row r="1226" spans="1:57">
      <c r="A1226" s="116"/>
      <c r="B1226" s="116"/>
      <c r="C1226" s="116">
        <v>394672896</v>
      </c>
      <c r="D1226" s="116"/>
      <c r="E1226" s="116" t="s">
        <v>298</v>
      </c>
      <c r="F1226" s="116" t="s">
        <v>762</v>
      </c>
      <c r="G1226" s="116" t="s">
        <v>762</v>
      </c>
      <c r="H1226" s="116"/>
      <c r="I1226" s="116"/>
      <c r="J1226" s="116"/>
      <c r="K1226" s="116" t="s">
        <v>290</v>
      </c>
      <c r="L1226" s="116" t="s">
        <v>291</v>
      </c>
      <c r="M1226" s="116"/>
      <c r="N1226" s="116"/>
      <c r="O1226" s="116"/>
      <c r="P1226" s="116"/>
      <c r="Q1226" s="116"/>
      <c r="R1226" s="116"/>
      <c r="S1226" s="116"/>
      <c r="T1226" s="116">
        <v>49204132</v>
      </c>
      <c r="U1226" s="148">
        <v>0</v>
      </c>
      <c r="V1226" s="116" t="s">
        <v>189</v>
      </c>
      <c r="W1226" s="116">
        <v>480</v>
      </c>
      <c r="X1226" s="116">
        <v>312</v>
      </c>
      <c r="Y1226" s="116">
        <v>12</v>
      </c>
      <c r="Z1226" s="116" t="s">
        <v>56</v>
      </c>
      <c r="AA1226" s="116"/>
      <c r="AB1226" s="116"/>
      <c r="AC1226" s="116"/>
      <c r="AD1226" s="116"/>
      <c r="AE1226" s="116">
        <v>394672896</v>
      </c>
      <c r="AF1226" s="116"/>
      <c r="AG1226" s="137" t="s">
        <v>58</v>
      </c>
      <c r="AH1226" s="114">
        <v>44659</v>
      </c>
      <c r="AI1226" s="114">
        <v>44659</v>
      </c>
      <c r="AJ1226" s="114">
        <v>44664</v>
      </c>
      <c r="AK1226" s="114">
        <v>44664</v>
      </c>
      <c r="AL1226" s="116"/>
      <c r="AM1226" s="116" t="s">
        <v>64</v>
      </c>
      <c r="AN1226" s="116"/>
      <c r="AO1226" s="116"/>
      <c r="AP1226" s="116"/>
      <c r="AQ1226" s="116"/>
      <c r="AR1226" s="116"/>
      <c r="AS1226" s="137" t="s">
        <v>53</v>
      </c>
      <c r="AT1226" s="116" t="s">
        <v>765</v>
      </c>
      <c r="AU1226" s="147">
        <v>4192</v>
      </c>
      <c r="AV1226" s="123"/>
      <c r="AW1226" s="123"/>
      <c r="AX1226" s="123"/>
      <c r="AY1226" s="123"/>
      <c r="AZ1226" s="123"/>
      <c r="BA1226" s="116"/>
      <c r="BB1226" s="116">
        <f t="shared" si="76"/>
        <v>15</v>
      </c>
      <c r="BC1226" s="116">
        <f t="shared" si="77"/>
        <v>4</v>
      </c>
      <c r="BD1226" s="116">
        <f t="shared" si="78"/>
        <v>2022</v>
      </c>
      <c r="BE1226" s="124">
        <f t="shared" si="79"/>
        <v>0.14976</v>
      </c>
    </row>
    <row r="1227" spans="1:57">
      <c r="A1227" s="116"/>
      <c r="B1227" s="116"/>
      <c r="C1227" s="116">
        <v>392306622</v>
      </c>
      <c r="D1227" s="116"/>
      <c r="E1227" s="116" t="s">
        <v>81</v>
      </c>
      <c r="F1227" s="116" t="s">
        <v>762</v>
      </c>
      <c r="G1227" s="116" t="s">
        <v>762</v>
      </c>
      <c r="H1227" s="116"/>
      <c r="I1227" s="116"/>
      <c r="J1227" s="116"/>
      <c r="K1227" s="116" t="s">
        <v>79</v>
      </c>
      <c r="L1227" s="116" t="s">
        <v>80</v>
      </c>
      <c r="M1227" s="116"/>
      <c r="N1227" s="116"/>
      <c r="O1227" s="116"/>
      <c r="P1227" s="116"/>
      <c r="Q1227" s="116"/>
      <c r="R1227" s="116"/>
      <c r="S1227" s="116"/>
      <c r="T1227" s="116">
        <v>49303156</v>
      </c>
      <c r="U1227" s="148">
        <v>0</v>
      </c>
      <c r="V1227" s="116" t="s">
        <v>78</v>
      </c>
      <c r="W1227" s="116">
        <v>480</v>
      </c>
      <c r="X1227" s="116">
        <v>580</v>
      </c>
      <c r="Y1227" s="116">
        <v>20</v>
      </c>
      <c r="Z1227" s="116" t="s">
        <v>56</v>
      </c>
      <c r="AA1227" s="116"/>
      <c r="AB1227" s="116"/>
      <c r="AC1227" s="116"/>
      <c r="AD1227" s="116"/>
      <c r="AE1227" s="116">
        <v>392306622</v>
      </c>
      <c r="AF1227" s="116"/>
      <c r="AG1227" s="137" t="s">
        <v>58</v>
      </c>
      <c r="AH1227" s="114">
        <v>44659</v>
      </c>
      <c r="AI1227" s="114">
        <v>44659</v>
      </c>
      <c r="AJ1227" s="114">
        <v>44662</v>
      </c>
      <c r="AK1227" s="114">
        <v>44662</v>
      </c>
      <c r="AL1227" s="116"/>
      <c r="AM1227" s="116" t="s">
        <v>64</v>
      </c>
      <c r="AN1227" s="116"/>
      <c r="AO1227" s="116"/>
      <c r="AP1227" s="116"/>
      <c r="AQ1227" s="116"/>
      <c r="AR1227" s="116"/>
      <c r="AS1227" s="137" t="s">
        <v>53</v>
      </c>
      <c r="AT1227" s="116" t="s">
        <v>765</v>
      </c>
      <c r="AU1227" s="147">
        <v>2640</v>
      </c>
      <c r="AV1227" s="123"/>
      <c r="AW1227" s="123"/>
      <c r="AX1227" s="123"/>
      <c r="AY1227" s="123"/>
      <c r="AZ1227" s="123"/>
      <c r="BA1227" s="116"/>
      <c r="BB1227" s="116">
        <f t="shared" si="76"/>
        <v>15</v>
      </c>
      <c r="BC1227" s="116">
        <f t="shared" si="77"/>
        <v>4</v>
      </c>
      <c r="BD1227" s="116">
        <f t="shared" si="78"/>
        <v>2022</v>
      </c>
      <c r="BE1227" s="124">
        <f t="shared" si="79"/>
        <v>0.27839999999999998</v>
      </c>
    </row>
    <row r="1228" spans="1:57">
      <c r="A1228" s="116"/>
      <c r="B1228" s="116"/>
      <c r="C1228" s="116">
        <v>394418929</v>
      </c>
      <c r="D1228" s="116"/>
      <c r="E1228" s="116" t="s">
        <v>364</v>
      </c>
      <c r="F1228" s="116" t="s">
        <v>762</v>
      </c>
      <c r="G1228" s="116" t="s">
        <v>762</v>
      </c>
      <c r="H1228" s="116"/>
      <c r="I1228" s="116"/>
      <c r="J1228" s="116"/>
      <c r="K1228" s="116" t="s">
        <v>362</v>
      </c>
      <c r="L1228" s="116" t="s">
        <v>363</v>
      </c>
      <c r="M1228" s="116"/>
      <c r="N1228" s="116"/>
      <c r="O1228" s="116"/>
      <c r="P1228" s="116"/>
      <c r="Q1228" s="116"/>
      <c r="R1228" s="116"/>
      <c r="S1228" s="116"/>
      <c r="T1228" s="116">
        <v>49405140</v>
      </c>
      <c r="U1228" s="148">
        <v>0</v>
      </c>
      <c r="V1228" s="116" t="s">
        <v>101</v>
      </c>
      <c r="W1228" s="116">
        <v>400</v>
      </c>
      <c r="X1228" s="116">
        <v>832</v>
      </c>
      <c r="Y1228" s="116">
        <v>26</v>
      </c>
      <c r="Z1228" s="116" t="s">
        <v>62</v>
      </c>
      <c r="AA1228" s="116"/>
      <c r="AB1228" s="116"/>
      <c r="AC1228" s="116"/>
      <c r="AD1228" s="116"/>
      <c r="AE1228" s="116">
        <v>394418929</v>
      </c>
      <c r="AF1228" s="116"/>
      <c r="AG1228" s="137" t="s">
        <v>58</v>
      </c>
      <c r="AH1228" s="114">
        <v>44659</v>
      </c>
      <c r="AI1228" s="114">
        <v>44659</v>
      </c>
      <c r="AJ1228" s="114">
        <v>44662</v>
      </c>
      <c r="AK1228" s="114">
        <v>44662</v>
      </c>
      <c r="AL1228" s="116"/>
      <c r="AM1228" s="149" t="s">
        <v>64</v>
      </c>
      <c r="AN1228" s="116"/>
      <c r="AO1228" s="116"/>
      <c r="AP1228" s="116"/>
      <c r="AQ1228" s="116"/>
      <c r="AR1228" s="116"/>
      <c r="AS1228" s="137" t="s">
        <v>53</v>
      </c>
      <c r="AT1228" s="116" t="s">
        <v>764</v>
      </c>
      <c r="AU1228" s="147">
        <v>2813</v>
      </c>
      <c r="AV1228" s="123"/>
      <c r="AW1228" s="123"/>
      <c r="AX1228" s="123"/>
      <c r="AY1228" s="123"/>
      <c r="AZ1228" s="123"/>
      <c r="BA1228" s="116"/>
      <c r="BB1228" s="116">
        <f t="shared" si="76"/>
        <v>15</v>
      </c>
      <c r="BC1228" s="116">
        <f t="shared" si="77"/>
        <v>4</v>
      </c>
      <c r="BD1228" s="116">
        <f t="shared" si="78"/>
        <v>2022</v>
      </c>
      <c r="BE1228" s="124">
        <f t="shared" si="79"/>
        <v>0.33279999999999998</v>
      </c>
    </row>
    <row r="1229" spans="1:57">
      <c r="A1229" s="116"/>
      <c r="B1229" s="116"/>
      <c r="C1229" s="116">
        <v>394562793</v>
      </c>
      <c r="D1229" s="116"/>
      <c r="E1229" s="116" t="s">
        <v>366</v>
      </c>
      <c r="F1229" s="116" t="s">
        <v>762</v>
      </c>
      <c r="G1229" s="116" t="s">
        <v>762</v>
      </c>
      <c r="H1229" s="116"/>
      <c r="I1229" s="116"/>
      <c r="J1229" s="116"/>
      <c r="K1229" s="116" t="s">
        <v>139</v>
      </c>
      <c r="L1229" s="116" t="s">
        <v>365</v>
      </c>
      <c r="M1229" s="116"/>
      <c r="N1229" s="116"/>
      <c r="O1229" s="116"/>
      <c r="P1229" s="116"/>
      <c r="Q1229" s="116"/>
      <c r="R1229" s="116"/>
      <c r="S1229" s="116"/>
      <c r="T1229" s="116">
        <v>49405140</v>
      </c>
      <c r="U1229" s="148">
        <v>0</v>
      </c>
      <c r="V1229" s="116" t="s">
        <v>101</v>
      </c>
      <c r="W1229" s="116">
        <v>400</v>
      </c>
      <c r="X1229" s="116">
        <v>416</v>
      </c>
      <c r="Y1229" s="116">
        <v>13</v>
      </c>
      <c r="Z1229" s="116" t="s">
        <v>56</v>
      </c>
      <c r="AA1229" s="116"/>
      <c r="AB1229" s="116"/>
      <c r="AC1229" s="116"/>
      <c r="AD1229" s="116"/>
      <c r="AE1229" s="116">
        <v>394562793</v>
      </c>
      <c r="AF1229" s="116"/>
      <c r="AG1229" s="137" t="s">
        <v>58</v>
      </c>
      <c r="AH1229" s="114">
        <v>44659</v>
      </c>
      <c r="AI1229" s="114">
        <v>44659</v>
      </c>
      <c r="AJ1229" s="114">
        <v>44663</v>
      </c>
      <c r="AK1229" s="114">
        <v>44663</v>
      </c>
      <c r="AL1229" s="116"/>
      <c r="AM1229" s="116" t="s">
        <v>64</v>
      </c>
      <c r="AN1229" s="116"/>
      <c r="AO1229" s="116"/>
      <c r="AP1229" s="116"/>
      <c r="AQ1229" s="116"/>
      <c r="AR1229" s="116"/>
      <c r="AS1229" s="137" t="s">
        <v>53</v>
      </c>
      <c r="AT1229" s="116"/>
      <c r="AU1229" s="147"/>
      <c r="AV1229" s="123"/>
      <c r="AW1229" s="123"/>
      <c r="AX1229" s="123"/>
      <c r="AY1229" s="123"/>
      <c r="AZ1229" s="123"/>
      <c r="BA1229" s="116"/>
      <c r="BB1229" s="116">
        <f t="shared" si="76"/>
        <v>15</v>
      </c>
      <c r="BC1229" s="116">
        <f t="shared" si="77"/>
        <v>4</v>
      </c>
      <c r="BD1229" s="116">
        <f t="shared" si="78"/>
        <v>2022</v>
      </c>
      <c r="BE1229" s="124">
        <f t="shared" si="79"/>
        <v>0.16639999999999999</v>
      </c>
    </row>
    <row r="1230" spans="1:57">
      <c r="A1230" s="116"/>
      <c r="B1230" s="116"/>
      <c r="C1230" s="116">
        <v>394429892</v>
      </c>
      <c r="D1230" s="116"/>
      <c r="E1230" s="116" t="s">
        <v>369</v>
      </c>
      <c r="F1230" s="116" t="s">
        <v>762</v>
      </c>
      <c r="G1230" s="116" t="s">
        <v>762</v>
      </c>
      <c r="H1230" s="116"/>
      <c r="I1230" s="116"/>
      <c r="J1230" s="116"/>
      <c r="K1230" s="116" t="s">
        <v>367</v>
      </c>
      <c r="L1230" s="116" t="s">
        <v>368</v>
      </c>
      <c r="M1230" s="116"/>
      <c r="N1230" s="116"/>
      <c r="O1230" s="116"/>
      <c r="P1230" s="116"/>
      <c r="Q1230" s="116"/>
      <c r="R1230" s="116"/>
      <c r="S1230" s="116"/>
      <c r="T1230" s="116">
        <v>49405140</v>
      </c>
      <c r="U1230" s="148">
        <v>0</v>
      </c>
      <c r="V1230" s="116" t="s">
        <v>101</v>
      </c>
      <c r="W1230" s="116">
        <v>400</v>
      </c>
      <c r="X1230" s="116">
        <v>832</v>
      </c>
      <c r="Y1230" s="116">
        <v>26</v>
      </c>
      <c r="Z1230" s="116" t="s">
        <v>62</v>
      </c>
      <c r="AA1230" s="116"/>
      <c r="AB1230" s="116"/>
      <c r="AC1230" s="116"/>
      <c r="AD1230" s="116"/>
      <c r="AE1230" s="116">
        <v>394429892</v>
      </c>
      <c r="AF1230" s="116"/>
      <c r="AG1230" s="137" t="s">
        <v>58</v>
      </c>
      <c r="AH1230" s="114">
        <v>44659</v>
      </c>
      <c r="AI1230" s="114">
        <v>44659</v>
      </c>
      <c r="AJ1230" s="114">
        <v>44662</v>
      </c>
      <c r="AK1230" s="114">
        <v>44662</v>
      </c>
      <c r="AL1230" s="116"/>
      <c r="AM1230" s="149" t="s">
        <v>64</v>
      </c>
      <c r="AN1230" s="116"/>
      <c r="AO1230" s="116"/>
      <c r="AP1230" s="116"/>
      <c r="AQ1230" s="116"/>
      <c r="AR1230" s="116"/>
      <c r="AS1230" s="137" t="s">
        <v>53</v>
      </c>
      <c r="AT1230" s="116" t="s">
        <v>764</v>
      </c>
      <c r="AU1230" s="147">
        <v>3479</v>
      </c>
      <c r="AV1230" s="123"/>
      <c r="AW1230" s="123"/>
      <c r="AX1230" s="123"/>
      <c r="AY1230" s="123"/>
      <c r="AZ1230" s="123"/>
      <c r="BA1230" s="116"/>
      <c r="BB1230" s="116">
        <f t="shared" si="76"/>
        <v>15</v>
      </c>
      <c r="BC1230" s="116">
        <f t="shared" si="77"/>
        <v>4</v>
      </c>
      <c r="BD1230" s="116">
        <f t="shared" si="78"/>
        <v>2022</v>
      </c>
      <c r="BE1230" s="124">
        <f t="shared" si="79"/>
        <v>0.33279999999999998</v>
      </c>
    </row>
    <row r="1231" spans="1:57">
      <c r="A1231" s="116"/>
      <c r="B1231" s="116"/>
      <c r="C1231" s="116">
        <v>392306577</v>
      </c>
      <c r="D1231" s="116"/>
      <c r="E1231" s="116" t="s">
        <v>81</v>
      </c>
      <c r="F1231" s="116" t="s">
        <v>762</v>
      </c>
      <c r="G1231" s="116" t="s">
        <v>762</v>
      </c>
      <c r="H1231" s="116"/>
      <c r="I1231" s="116"/>
      <c r="J1231" s="116"/>
      <c r="K1231" s="116" t="s">
        <v>79</v>
      </c>
      <c r="L1231" s="116" t="s">
        <v>80</v>
      </c>
      <c r="M1231" s="116"/>
      <c r="N1231" s="116"/>
      <c r="O1231" s="116"/>
      <c r="P1231" s="116"/>
      <c r="Q1231" s="116"/>
      <c r="R1231" s="116"/>
      <c r="S1231" s="116"/>
      <c r="T1231" s="116">
        <v>49303156</v>
      </c>
      <c r="U1231" s="148">
        <v>0</v>
      </c>
      <c r="V1231" s="116" t="s">
        <v>78</v>
      </c>
      <c r="W1231" s="116">
        <v>480</v>
      </c>
      <c r="X1231" s="116">
        <v>580</v>
      </c>
      <c r="Y1231" s="116">
        <v>20</v>
      </c>
      <c r="Z1231" s="116" t="s">
        <v>56</v>
      </c>
      <c r="AA1231" s="116"/>
      <c r="AB1231" s="116"/>
      <c r="AC1231" s="116"/>
      <c r="AD1231" s="116"/>
      <c r="AE1231" s="116">
        <v>392306577</v>
      </c>
      <c r="AF1231" s="116"/>
      <c r="AG1231" s="137" t="s">
        <v>58</v>
      </c>
      <c r="AH1231" s="114">
        <v>44659</v>
      </c>
      <c r="AI1231" s="114">
        <v>44659</v>
      </c>
      <c r="AJ1231" s="114">
        <v>44661</v>
      </c>
      <c r="AK1231" s="114">
        <v>44661</v>
      </c>
      <c r="AL1231" s="116"/>
      <c r="AM1231" s="116" t="s">
        <v>64</v>
      </c>
      <c r="AN1231" s="116"/>
      <c r="AO1231" s="116"/>
      <c r="AP1231" s="116"/>
      <c r="AQ1231" s="116"/>
      <c r="AR1231" s="116"/>
      <c r="AS1231" s="137" t="s">
        <v>53</v>
      </c>
      <c r="AT1231" s="116" t="s">
        <v>765</v>
      </c>
      <c r="AU1231" s="147">
        <v>2640</v>
      </c>
      <c r="AV1231" s="123"/>
      <c r="AW1231" s="123"/>
      <c r="AX1231" s="123"/>
      <c r="AY1231" s="123"/>
      <c r="AZ1231" s="123"/>
      <c r="BA1231" s="116"/>
      <c r="BB1231" s="116">
        <f t="shared" si="76"/>
        <v>15</v>
      </c>
      <c r="BC1231" s="116">
        <f t="shared" si="77"/>
        <v>4</v>
      </c>
      <c r="BD1231" s="116">
        <f t="shared" si="78"/>
        <v>2022</v>
      </c>
      <c r="BE1231" s="124">
        <f t="shared" si="79"/>
        <v>0.27839999999999998</v>
      </c>
    </row>
    <row r="1232" spans="1:57">
      <c r="A1232" s="116"/>
      <c r="B1232" s="116"/>
      <c r="C1232" s="116">
        <v>392306762</v>
      </c>
      <c r="D1232" s="116"/>
      <c r="E1232" s="116" t="s">
        <v>81</v>
      </c>
      <c r="F1232" s="116" t="s">
        <v>762</v>
      </c>
      <c r="G1232" s="116" t="s">
        <v>762</v>
      </c>
      <c r="H1232" s="116"/>
      <c r="I1232" s="116"/>
      <c r="J1232" s="116"/>
      <c r="K1232" s="116" t="s">
        <v>79</v>
      </c>
      <c r="L1232" s="116" t="s">
        <v>80</v>
      </c>
      <c r="M1232" s="116"/>
      <c r="N1232" s="116"/>
      <c r="O1232" s="116"/>
      <c r="P1232" s="116"/>
      <c r="Q1232" s="116"/>
      <c r="R1232" s="116"/>
      <c r="S1232" s="116"/>
      <c r="T1232" s="116">
        <v>49303156</v>
      </c>
      <c r="U1232" s="148">
        <v>0</v>
      </c>
      <c r="V1232" s="116" t="s">
        <v>78</v>
      </c>
      <c r="W1232" s="116">
        <v>480</v>
      </c>
      <c r="X1232" s="116">
        <v>580</v>
      </c>
      <c r="Y1232" s="116">
        <v>20</v>
      </c>
      <c r="Z1232" s="116" t="s">
        <v>56</v>
      </c>
      <c r="AA1232" s="116"/>
      <c r="AB1232" s="116"/>
      <c r="AC1232" s="116"/>
      <c r="AD1232" s="116"/>
      <c r="AE1232" s="116">
        <v>392306762</v>
      </c>
      <c r="AF1232" s="116"/>
      <c r="AG1232" s="137" t="s">
        <v>58</v>
      </c>
      <c r="AH1232" s="114">
        <v>44659</v>
      </c>
      <c r="AI1232" s="114">
        <v>44659</v>
      </c>
      <c r="AJ1232" s="114">
        <v>44662</v>
      </c>
      <c r="AK1232" s="114">
        <v>44662</v>
      </c>
      <c r="AL1232" s="116"/>
      <c r="AM1232" s="116" t="s">
        <v>64</v>
      </c>
      <c r="AN1232" s="116"/>
      <c r="AO1232" s="116"/>
      <c r="AP1232" s="116"/>
      <c r="AQ1232" s="116"/>
      <c r="AR1232" s="116"/>
      <c r="AS1232" s="137" t="s">
        <v>53</v>
      </c>
      <c r="AT1232" s="116" t="s">
        <v>765</v>
      </c>
      <c r="AU1232" s="147">
        <v>2640</v>
      </c>
      <c r="AV1232" s="123"/>
      <c r="AW1232" s="123"/>
      <c r="AX1232" s="123"/>
      <c r="AY1232" s="123"/>
      <c r="AZ1232" s="123"/>
      <c r="BA1232" s="116"/>
      <c r="BB1232" s="116">
        <f t="shared" si="76"/>
        <v>15</v>
      </c>
      <c r="BC1232" s="116">
        <f t="shared" si="77"/>
        <v>4</v>
      </c>
      <c r="BD1232" s="116">
        <f t="shared" si="78"/>
        <v>2022</v>
      </c>
      <c r="BE1232" s="124">
        <f t="shared" si="79"/>
        <v>0.27839999999999998</v>
      </c>
    </row>
    <row r="1233" spans="1:57">
      <c r="A1233" s="116"/>
      <c r="B1233" s="116"/>
      <c r="C1233" s="116">
        <v>392306631</v>
      </c>
      <c r="D1233" s="116"/>
      <c r="E1233" s="116" t="s">
        <v>81</v>
      </c>
      <c r="F1233" s="116" t="s">
        <v>762</v>
      </c>
      <c r="G1233" s="116" t="s">
        <v>762</v>
      </c>
      <c r="H1233" s="116"/>
      <c r="I1233" s="116"/>
      <c r="J1233" s="116"/>
      <c r="K1233" s="116" t="s">
        <v>79</v>
      </c>
      <c r="L1233" s="116" t="s">
        <v>80</v>
      </c>
      <c r="M1233" s="116"/>
      <c r="N1233" s="116"/>
      <c r="O1233" s="116"/>
      <c r="P1233" s="116"/>
      <c r="Q1233" s="116"/>
      <c r="R1233" s="116"/>
      <c r="S1233" s="116"/>
      <c r="T1233" s="116">
        <v>49303156</v>
      </c>
      <c r="U1233" s="148">
        <v>0</v>
      </c>
      <c r="V1233" s="116" t="s">
        <v>78</v>
      </c>
      <c r="W1233" s="116">
        <v>480</v>
      </c>
      <c r="X1233" s="116">
        <v>348</v>
      </c>
      <c r="Y1233" s="116">
        <v>12</v>
      </c>
      <c r="Z1233" s="116" t="s">
        <v>56</v>
      </c>
      <c r="AA1233" s="116"/>
      <c r="AB1233" s="116"/>
      <c r="AC1233" s="116"/>
      <c r="AD1233" s="116"/>
      <c r="AE1233" s="116">
        <v>392306631</v>
      </c>
      <c r="AF1233" s="116"/>
      <c r="AG1233" s="137" t="s">
        <v>58</v>
      </c>
      <c r="AH1233" s="114">
        <v>44659</v>
      </c>
      <c r="AI1233" s="114">
        <v>44659</v>
      </c>
      <c r="AJ1233" s="114">
        <v>44662</v>
      </c>
      <c r="AK1233" s="114">
        <v>44662</v>
      </c>
      <c r="AL1233" s="116"/>
      <c r="AM1233" s="116" t="s">
        <v>64</v>
      </c>
      <c r="AN1233" s="116"/>
      <c r="AO1233" s="116"/>
      <c r="AP1233" s="116"/>
      <c r="AQ1233" s="116"/>
      <c r="AR1233" s="116"/>
      <c r="AS1233" s="137" t="s">
        <v>53</v>
      </c>
      <c r="AT1233" s="116" t="s">
        <v>765</v>
      </c>
      <c r="AU1233" s="147">
        <v>2640</v>
      </c>
      <c r="AV1233" s="123"/>
      <c r="AW1233" s="123"/>
      <c r="AX1233" s="123"/>
      <c r="AY1233" s="123"/>
      <c r="AZ1233" s="123"/>
      <c r="BA1233" s="116"/>
      <c r="BB1233" s="116">
        <f t="shared" si="76"/>
        <v>15</v>
      </c>
      <c r="BC1233" s="116">
        <f t="shared" si="77"/>
        <v>4</v>
      </c>
      <c r="BD1233" s="116">
        <f t="shared" si="78"/>
        <v>2022</v>
      </c>
      <c r="BE1233" s="124">
        <f t="shared" si="79"/>
        <v>0.16703999999999999</v>
      </c>
    </row>
    <row r="1234" spans="1:57">
      <c r="A1234" s="116"/>
      <c r="B1234" s="116"/>
      <c r="C1234" s="116">
        <v>392306621</v>
      </c>
      <c r="D1234" s="116"/>
      <c r="E1234" s="116" t="s">
        <v>81</v>
      </c>
      <c r="F1234" s="116" t="s">
        <v>762</v>
      </c>
      <c r="G1234" s="116" t="s">
        <v>762</v>
      </c>
      <c r="H1234" s="116"/>
      <c r="I1234" s="116"/>
      <c r="J1234" s="116"/>
      <c r="K1234" s="116" t="s">
        <v>79</v>
      </c>
      <c r="L1234" s="116" t="s">
        <v>80</v>
      </c>
      <c r="M1234" s="116"/>
      <c r="N1234" s="116"/>
      <c r="O1234" s="116"/>
      <c r="P1234" s="116"/>
      <c r="Q1234" s="116"/>
      <c r="R1234" s="116"/>
      <c r="S1234" s="116"/>
      <c r="T1234" s="116">
        <v>49303156</v>
      </c>
      <c r="U1234" s="148">
        <v>0</v>
      </c>
      <c r="V1234" s="116" t="s">
        <v>78</v>
      </c>
      <c r="W1234" s="116">
        <v>480</v>
      </c>
      <c r="X1234" s="116">
        <v>580</v>
      </c>
      <c r="Y1234" s="116">
        <v>20</v>
      </c>
      <c r="Z1234" s="116" t="s">
        <v>56</v>
      </c>
      <c r="AA1234" s="116"/>
      <c r="AB1234" s="116"/>
      <c r="AC1234" s="116"/>
      <c r="AD1234" s="116"/>
      <c r="AE1234" s="116">
        <v>392306621</v>
      </c>
      <c r="AF1234" s="116"/>
      <c r="AG1234" s="137" t="s">
        <v>58</v>
      </c>
      <c r="AH1234" s="114">
        <v>44659</v>
      </c>
      <c r="AI1234" s="114">
        <v>44659</v>
      </c>
      <c r="AJ1234" s="114">
        <v>44662</v>
      </c>
      <c r="AK1234" s="114">
        <v>44662</v>
      </c>
      <c r="AL1234" s="116"/>
      <c r="AM1234" s="116" t="s">
        <v>64</v>
      </c>
      <c r="AN1234" s="116"/>
      <c r="AO1234" s="116"/>
      <c r="AP1234" s="116"/>
      <c r="AQ1234" s="116"/>
      <c r="AR1234" s="116"/>
      <c r="AS1234" s="137" t="s">
        <v>53</v>
      </c>
      <c r="AT1234" s="116" t="s">
        <v>765</v>
      </c>
      <c r="AU1234" s="147">
        <v>2640</v>
      </c>
      <c r="AV1234" s="123"/>
      <c r="AW1234" s="123"/>
      <c r="AX1234" s="123"/>
      <c r="AY1234" s="123"/>
      <c r="AZ1234" s="123"/>
      <c r="BA1234" s="116"/>
      <c r="BB1234" s="116">
        <f t="shared" si="76"/>
        <v>15</v>
      </c>
      <c r="BC1234" s="116">
        <f t="shared" si="77"/>
        <v>4</v>
      </c>
      <c r="BD1234" s="116">
        <f t="shared" si="78"/>
        <v>2022</v>
      </c>
      <c r="BE1234" s="124">
        <f t="shared" si="79"/>
        <v>0.27839999999999998</v>
      </c>
    </row>
    <row r="1235" spans="1:57">
      <c r="A1235" s="116"/>
      <c r="B1235" s="116"/>
      <c r="C1235" s="116">
        <v>394559458</v>
      </c>
      <c r="D1235" s="116"/>
      <c r="E1235" s="116" t="s">
        <v>370</v>
      </c>
      <c r="F1235" s="116" t="s">
        <v>762</v>
      </c>
      <c r="G1235" s="116" t="s">
        <v>762</v>
      </c>
      <c r="H1235" s="116"/>
      <c r="I1235" s="116"/>
      <c r="J1235" s="116"/>
      <c r="K1235" s="116" t="s">
        <v>139</v>
      </c>
      <c r="L1235" s="116" t="s">
        <v>194</v>
      </c>
      <c r="M1235" s="116"/>
      <c r="N1235" s="116"/>
      <c r="O1235" s="116"/>
      <c r="P1235" s="116"/>
      <c r="Q1235" s="116"/>
      <c r="R1235" s="116"/>
      <c r="S1235" s="116"/>
      <c r="T1235" s="116">
        <v>49405140</v>
      </c>
      <c r="U1235" s="148">
        <v>0</v>
      </c>
      <c r="V1235" s="116" t="s">
        <v>101</v>
      </c>
      <c r="W1235" s="116">
        <v>400</v>
      </c>
      <c r="X1235" s="116">
        <v>704</v>
      </c>
      <c r="Y1235" s="116">
        <v>22</v>
      </c>
      <c r="Z1235" s="116" t="s">
        <v>56</v>
      </c>
      <c r="AA1235" s="116"/>
      <c r="AB1235" s="116"/>
      <c r="AC1235" s="116"/>
      <c r="AD1235" s="116"/>
      <c r="AE1235" s="116">
        <v>394559458</v>
      </c>
      <c r="AF1235" s="116"/>
      <c r="AG1235" s="137" t="s">
        <v>58</v>
      </c>
      <c r="AH1235" s="114">
        <v>44659</v>
      </c>
      <c r="AI1235" s="114">
        <v>44659</v>
      </c>
      <c r="AJ1235" s="114">
        <v>44662</v>
      </c>
      <c r="AK1235" s="114">
        <v>44662</v>
      </c>
      <c r="AL1235" s="116"/>
      <c r="AM1235" s="116" t="s">
        <v>64</v>
      </c>
      <c r="AN1235" s="116"/>
      <c r="AO1235" s="116"/>
      <c r="AP1235" s="116"/>
      <c r="AQ1235" s="116"/>
      <c r="AR1235" s="116"/>
      <c r="AS1235" s="137" t="s">
        <v>53</v>
      </c>
      <c r="AT1235" s="116"/>
      <c r="AU1235" s="147"/>
      <c r="AV1235" s="123"/>
      <c r="AW1235" s="123"/>
      <c r="AX1235" s="123"/>
      <c r="AY1235" s="123"/>
      <c r="AZ1235" s="123"/>
      <c r="BA1235" s="116"/>
      <c r="BB1235" s="116">
        <f t="shared" si="76"/>
        <v>15</v>
      </c>
      <c r="BC1235" s="116">
        <f t="shared" si="77"/>
        <v>4</v>
      </c>
      <c r="BD1235" s="116">
        <f t="shared" si="78"/>
        <v>2022</v>
      </c>
      <c r="BE1235" s="124">
        <f t="shared" si="79"/>
        <v>0.28160000000000002</v>
      </c>
    </row>
    <row r="1236" spans="1:57">
      <c r="A1236" s="116"/>
      <c r="B1236" s="116"/>
      <c r="C1236" s="116">
        <v>394418467</v>
      </c>
      <c r="D1236" s="116"/>
      <c r="E1236" s="116" t="s">
        <v>364</v>
      </c>
      <c r="F1236" s="116" t="s">
        <v>762</v>
      </c>
      <c r="G1236" s="116" t="s">
        <v>762</v>
      </c>
      <c r="H1236" s="116"/>
      <c r="I1236" s="116"/>
      <c r="J1236" s="116"/>
      <c r="K1236" s="116" t="s">
        <v>362</v>
      </c>
      <c r="L1236" s="116" t="s">
        <v>363</v>
      </c>
      <c r="M1236" s="116"/>
      <c r="N1236" s="116"/>
      <c r="O1236" s="116"/>
      <c r="P1236" s="116"/>
      <c r="Q1236" s="116"/>
      <c r="R1236" s="116"/>
      <c r="S1236" s="116"/>
      <c r="T1236" s="116">
        <v>49405140</v>
      </c>
      <c r="U1236" s="148">
        <v>0</v>
      </c>
      <c r="V1236" s="116" t="s">
        <v>101</v>
      </c>
      <c r="W1236" s="116">
        <v>400</v>
      </c>
      <c r="X1236" s="116">
        <v>832</v>
      </c>
      <c r="Y1236" s="116">
        <v>26</v>
      </c>
      <c r="Z1236" s="116" t="s">
        <v>62</v>
      </c>
      <c r="AA1236" s="116"/>
      <c r="AB1236" s="116"/>
      <c r="AC1236" s="116"/>
      <c r="AD1236" s="116"/>
      <c r="AE1236" s="116">
        <v>394418467</v>
      </c>
      <c r="AF1236" s="116"/>
      <c r="AG1236" s="137" t="s">
        <v>58</v>
      </c>
      <c r="AH1236" s="114">
        <v>44659</v>
      </c>
      <c r="AI1236" s="114">
        <v>44659</v>
      </c>
      <c r="AJ1236" s="114">
        <v>44662</v>
      </c>
      <c r="AK1236" s="114">
        <v>44662</v>
      </c>
      <c r="AL1236" s="116"/>
      <c r="AM1236" s="116" t="s">
        <v>64</v>
      </c>
      <c r="AN1236" s="116"/>
      <c r="AO1236" s="116"/>
      <c r="AP1236" s="116"/>
      <c r="AQ1236" s="116"/>
      <c r="AR1236" s="116"/>
      <c r="AS1236" s="137" t="s">
        <v>53</v>
      </c>
      <c r="AT1236" s="116" t="s">
        <v>764</v>
      </c>
      <c r="AU1236" s="147">
        <v>2813</v>
      </c>
      <c r="AV1236" s="123"/>
      <c r="AW1236" s="123"/>
      <c r="AX1236" s="123"/>
      <c r="AY1236" s="123"/>
      <c r="AZ1236" s="123"/>
      <c r="BA1236" s="116"/>
      <c r="BB1236" s="116">
        <f t="shared" si="76"/>
        <v>15</v>
      </c>
      <c r="BC1236" s="116">
        <f t="shared" si="77"/>
        <v>4</v>
      </c>
      <c r="BD1236" s="116">
        <f t="shared" si="78"/>
        <v>2022</v>
      </c>
      <c r="BE1236" s="124">
        <f t="shared" si="79"/>
        <v>0.33279999999999998</v>
      </c>
    </row>
    <row r="1237" spans="1:57">
      <c r="A1237" s="116"/>
      <c r="B1237" s="116"/>
      <c r="C1237" s="116">
        <v>392306656</v>
      </c>
      <c r="D1237" s="116"/>
      <c r="E1237" s="116" t="s">
        <v>81</v>
      </c>
      <c r="F1237" s="116" t="s">
        <v>762</v>
      </c>
      <c r="G1237" s="116" t="s">
        <v>762</v>
      </c>
      <c r="H1237" s="116"/>
      <c r="I1237" s="116"/>
      <c r="J1237" s="116"/>
      <c r="K1237" s="116" t="s">
        <v>79</v>
      </c>
      <c r="L1237" s="116" t="s">
        <v>80</v>
      </c>
      <c r="M1237" s="116"/>
      <c r="N1237" s="116"/>
      <c r="O1237" s="116"/>
      <c r="P1237" s="116"/>
      <c r="Q1237" s="116"/>
      <c r="R1237" s="116"/>
      <c r="S1237" s="116"/>
      <c r="T1237" s="116">
        <v>49303156</v>
      </c>
      <c r="U1237" s="148">
        <v>0</v>
      </c>
      <c r="V1237" s="116" t="s">
        <v>78</v>
      </c>
      <c r="W1237" s="116">
        <v>480</v>
      </c>
      <c r="X1237" s="116">
        <v>580</v>
      </c>
      <c r="Y1237" s="116">
        <v>20</v>
      </c>
      <c r="Z1237" s="116" t="s">
        <v>56</v>
      </c>
      <c r="AA1237" s="116"/>
      <c r="AB1237" s="116"/>
      <c r="AC1237" s="116"/>
      <c r="AD1237" s="116"/>
      <c r="AE1237" s="116">
        <v>392306656</v>
      </c>
      <c r="AF1237" s="116"/>
      <c r="AG1237" s="137" t="s">
        <v>58</v>
      </c>
      <c r="AH1237" s="114">
        <v>44659</v>
      </c>
      <c r="AI1237" s="114">
        <v>44659</v>
      </c>
      <c r="AJ1237" s="114">
        <v>44662</v>
      </c>
      <c r="AK1237" s="114">
        <v>44662</v>
      </c>
      <c r="AL1237" s="116"/>
      <c r="AM1237" s="116" t="s">
        <v>64</v>
      </c>
      <c r="AN1237" s="116"/>
      <c r="AO1237" s="116"/>
      <c r="AP1237" s="116"/>
      <c r="AQ1237" s="116"/>
      <c r="AR1237" s="116"/>
      <c r="AS1237" s="137" t="s">
        <v>53</v>
      </c>
      <c r="AT1237" s="116" t="s">
        <v>765</v>
      </c>
      <c r="AU1237" s="147">
        <v>2640</v>
      </c>
      <c r="AV1237" s="123"/>
      <c r="AW1237" s="123"/>
      <c r="AX1237" s="123"/>
      <c r="AY1237" s="123"/>
      <c r="AZ1237" s="123"/>
      <c r="BA1237" s="116"/>
      <c r="BB1237" s="116">
        <f t="shared" si="76"/>
        <v>15</v>
      </c>
      <c r="BC1237" s="116">
        <f t="shared" si="77"/>
        <v>4</v>
      </c>
      <c r="BD1237" s="116">
        <f t="shared" si="78"/>
        <v>2022</v>
      </c>
      <c r="BE1237" s="124">
        <f t="shared" si="79"/>
        <v>0.27839999999999998</v>
      </c>
    </row>
    <row r="1238" spans="1:57">
      <c r="A1238" s="116"/>
      <c r="B1238" s="116"/>
      <c r="C1238" s="116">
        <v>394559307</v>
      </c>
      <c r="D1238" s="116"/>
      <c r="E1238" s="116" t="s">
        <v>370</v>
      </c>
      <c r="F1238" s="116" t="s">
        <v>762</v>
      </c>
      <c r="G1238" s="116" t="s">
        <v>762</v>
      </c>
      <c r="H1238" s="116"/>
      <c r="I1238" s="116"/>
      <c r="J1238" s="116"/>
      <c r="K1238" s="116" t="s">
        <v>139</v>
      </c>
      <c r="L1238" s="116" t="s">
        <v>194</v>
      </c>
      <c r="M1238" s="116"/>
      <c r="N1238" s="116"/>
      <c r="O1238" s="116"/>
      <c r="P1238" s="116"/>
      <c r="Q1238" s="116"/>
      <c r="R1238" s="116"/>
      <c r="S1238" s="116"/>
      <c r="T1238" s="116">
        <v>49405140</v>
      </c>
      <c r="U1238" s="148">
        <v>0</v>
      </c>
      <c r="V1238" s="116" t="s">
        <v>101</v>
      </c>
      <c r="W1238" s="116">
        <v>400</v>
      </c>
      <c r="X1238" s="116">
        <v>704</v>
      </c>
      <c r="Y1238" s="116">
        <v>22</v>
      </c>
      <c r="Z1238" s="116" t="s">
        <v>56</v>
      </c>
      <c r="AA1238" s="116"/>
      <c r="AB1238" s="116"/>
      <c r="AC1238" s="116"/>
      <c r="AD1238" s="116"/>
      <c r="AE1238" s="116">
        <v>394559307</v>
      </c>
      <c r="AF1238" s="116"/>
      <c r="AG1238" s="137" t="s">
        <v>58</v>
      </c>
      <c r="AH1238" s="114">
        <v>44659</v>
      </c>
      <c r="AI1238" s="114">
        <v>44659</v>
      </c>
      <c r="AJ1238" s="114">
        <v>44663</v>
      </c>
      <c r="AK1238" s="114">
        <v>44663</v>
      </c>
      <c r="AL1238" s="116"/>
      <c r="AM1238" s="116" t="s">
        <v>64</v>
      </c>
      <c r="AN1238" s="116"/>
      <c r="AO1238" s="116"/>
      <c r="AP1238" s="116"/>
      <c r="AQ1238" s="116"/>
      <c r="AR1238" s="116"/>
      <c r="AS1238" s="137" t="s">
        <v>53</v>
      </c>
      <c r="AT1238" s="116"/>
      <c r="AU1238" s="147"/>
      <c r="AV1238" s="123"/>
      <c r="AW1238" s="123"/>
      <c r="AX1238" s="123"/>
      <c r="AY1238" s="123"/>
      <c r="AZ1238" s="123"/>
      <c r="BA1238" s="116"/>
      <c r="BB1238" s="116">
        <f t="shared" si="76"/>
        <v>15</v>
      </c>
      <c r="BC1238" s="116">
        <f t="shared" si="77"/>
        <v>4</v>
      </c>
      <c r="BD1238" s="116">
        <f t="shared" si="78"/>
        <v>2022</v>
      </c>
      <c r="BE1238" s="124">
        <f t="shared" si="79"/>
        <v>0.28160000000000002</v>
      </c>
    </row>
    <row r="1239" spans="1:57">
      <c r="A1239" s="116"/>
      <c r="B1239" s="116"/>
      <c r="C1239" s="116">
        <v>394566574</v>
      </c>
      <c r="D1239" s="116"/>
      <c r="E1239" s="116" t="s">
        <v>371</v>
      </c>
      <c r="F1239" s="116" t="s">
        <v>762</v>
      </c>
      <c r="G1239" s="116" t="s">
        <v>762</v>
      </c>
      <c r="H1239" s="116"/>
      <c r="I1239" s="116"/>
      <c r="J1239" s="116"/>
      <c r="K1239" s="116" t="s">
        <v>139</v>
      </c>
      <c r="L1239" s="116" t="s">
        <v>164</v>
      </c>
      <c r="M1239" s="116"/>
      <c r="N1239" s="116"/>
      <c r="O1239" s="116"/>
      <c r="P1239" s="116"/>
      <c r="Q1239" s="116"/>
      <c r="R1239" s="116"/>
      <c r="S1239" s="116"/>
      <c r="T1239" s="116">
        <v>49405140</v>
      </c>
      <c r="U1239" s="148">
        <v>0</v>
      </c>
      <c r="V1239" s="149" t="s">
        <v>101</v>
      </c>
      <c r="W1239" s="116">
        <v>400</v>
      </c>
      <c r="X1239" s="116">
        <v>704</v>
      </c>
      <c r="Y1239" s="116">
        <v>22</v>
      </c>
      <c r="Z1239" s="116" t="s">
        <v>56</v>
      </c>
      <c r="AA1239" s="116"/>
      <c r="AB1239" s="116"/>
      <c r="AC1239" s="116"/>
      <c r="AD1239" s="116"/>
      <c r="AE1239" s="116">
        <v>394566574</v>
      </c>
      <c r="AF1239" s="116"/>
      <c r="AG1239" s="137" t="s">
        <v>58</v>
      </c>
      <c r="AH1239" s="114">
        <v>44659</v>
      </c>
      <c r="AI1239" s="114">
        <v>44659</v>
      </c>
      <c r="AJ1239" s="114">
        <v>44664</v>
      </c>
      <c r="AK1239" s="114">
        <v>44664</v>
      </c>
      <c r="AL1239" s="116"/>
      <c r="AM1239" s="116" t="s">
        <v>64</v>
      </c>
      <c r="AN1239" s="116"/>
      <c r="AO1239" s="116"/>
      <c r="AP1239" s="116"/>
      <c r="AQ1239" s="116"/>
      <c r="AR1239" s="116"/>
      <c r="AS1239" s="137" t="s">
        <v>53</v>
      </c>
      <c r="AT1239" s="116"/>
      <c r="AU1239" s="147"/>
      <c r="AV1239" s="123"/>
      <c r="AW1239" s="123"/>
      <c r="AX1239" s="123"/>
      <c r="AY1239" s="123"/>
      <c r="AZ1239" s="123"/>
      <c r="BA1239" s="116"/>
      <c r="BB1239" s="116">
        <f t="shared" si="76"/>
        <v>15</v>
      </c>
      <c r="BC1239" s="116">
        <f t="shared" si="77"/>
        <v>4</v>
      </c>
      <c r="BD1239" s="116">
        <f t="shared" si="78"/>
        <v>2022</v>
      </c>
      <c r="BE1239" s="124">
        <f t="shared" si="79"/>
        <v>0.28160000000000002</v>
      </c>
    </row>
    <row r="1240" spans="1:57">
      <c r="A1240" s="116"/>
      <c r="B1240" s="116"/>
      <c r="C1240" s="116">
        <v>394191603</v>
      </c>
      <c r="D1240" s="116"/>
      <c r="E1240" s="116" t="s">
        <v>373</v>
      </c>
      <c r="F1240" s="116" t="s">
        <v>762</v>
      </c>
      <c r="G1240" s="116" t="s">
        <v>762</v>
      </c>
      <c r="H1240" s="116"/>
      <c r="I1240" s="116"/>
      <c r="J1240" s="116"/>
      <c r="K1240" s="116" t="s">
        <v>328</v>
      </c>
      <c r="L1240" s="116" t="s">
        <v>372</v>
      </c>
      <c r="M1240" s="116"/>
      <c r="N1240" s="116"/>
      <c r="O1240" s="116"/>
      <c r="P1240" s="116"/>
      <c r="Q1240" s="116"/>
      <c r="R1240" s="116"/>
      <c r="S1240" s="116"/>
      <c r="T1240" s="116">
        <v>49203132</v>
      </c>
      <c r="U1240" s="148">
        <v>0</v>
      </c>
      <c r="V1240" s="116" t="s">
        <v>57</v>
      </c>
      <c r="W1240" s="116">
        <v>360</v>
      </c>
      <c r="X1240" s="116">
        <v>768</v>
      </c>
      <c r="Y1240" s="116">
        <v>24</v>
      </c>
      <c r="Z1240" s="116" t="s">
        <v>56</v>
      </c>
      <c r="AA1240" s="116"/>
      <c r="AB1240" s="116"/>
      <c r="AC1240" s="116"/>
      <c r="AD1240" s="116"/>
      <c r="AE1240" s="116">
        <v>394191603</v>
      </c>
      <c r="AF1240" s="116"/>
      <c r="AG1240" s="137" t="s">
        <v>58</v>
      </c>
      <c r="AH1240" s="114">
        <v>44659</v>
      </c>
      <c r="AI1240" s="114">
        <v>44659</v>
      </c>
      <c r="AJ1240" s="114">
        <v>44666</v>
      </c>
      <c r="AK1240" s="114">
        <v>44666</v>
      </c>
      <c r="AL1240" s="116"/>
      <c r="AM1240" s="116" t="s">
        <v>64</v>
      </c>
      <c r="AN1240" s="116"/>
      <c r="AO1240" s="116"/>
      <c r="AP1240" s="116"/>
      <c r="AQ1240" s="116"/>
      <c r="AR1240" s="116"/>
      <c r="AS1240" s="137" t="s">
        <v>53</v>
      </c>
      <c r="AT1240" s="116"/>
      <c r="AU1240" s="147"/>
      <c r="AV1240" s="123"/>
      <c r="AW1240" s="123"/>
      <c r="AX1240" s="123"/>
      <c r="AY1240" s="123"/>
      <c r="AZ1240" s="123"/>
      <c r="BA1240" s="116"/>
      <c r="BB1240" s="116">
        <f t="shared" si="76"/>
        <v>15</v>
      </c>
      <c r="BC1240" s="116">
        <f t="shared" si="77"/>
        <v>4</v>
      </c>
      <c r="BD1240" s="116">
        <f t="shared" si="78"/>
        <v>2022</v>
      </c>
      <c r="BE1240" s="124">
        <f t="shared" si="79"/>
        <v>0.27648</v>
      </c>
    </row>
    <row r="1241" spans="1:57">
      <c r="A1241" s="116"/>
      <c r="B1241" s="116"/>
      <c r="C1241" s="116">
        <v>394336356</v>
      </c>
      <c r="D1241" s="116"/>
      <c r="E1241" s="116" t="s">
        <v>308</v>
      </c>
      <c r="F1241" s="116" t="s">
        <v>762</v>
      </c>
      <c r="G1241" s="116" t="s">
        <v>762</v>
      </c>
      <c r="H1241" s="116"/>
      <c r="I1241" s="116"/>
      <c r="J1241" s="116"/>
      <c r="K1241" s="116" t="s">
        <v>306</v>
      </c>
      <c r="L1241" s="116" t="s">
        <v>374</v>
      </c>
      <c r="M1241" s="116"/>
      <c r="N1241" s="116"/>
      <c r="O1241" s="116"/>
      <c r="P1241" s="116"/>
      <c r="Q1241" s="116"/>
      <c r="R1241" s="116"/>
      <c r="S1241" s="116"/>
      <c r="T1241" s="116">
        <v>49203132</v>
      </c>
      <c r="U1241" s="148">
        <v>0</v>
      </c>
      <c r="V1241" s="116" t="s">
        <v>57</v>
      </c>
      <c r="W1241" s="116">
        <v>360</v>
      </c>
      <c r="X1241" s="116">
        <v>768</v>
      </c>
      <c r="Y1241" s="116">
        <v>24</v>
      </c>
      <c r="Z1241" s="116" t="s">
        <v>62</v>
      </c>
      <c r="AA1241" s="116"/>
      <c r="AB1241" s="116"/>
      <c r="AC1241" s="116"/>
      <c r="AD1241" s="116"/>
      <c r="AE1241" s="116">
        <v>394336356</v>
      </c>
      <c r="AF1241" s="116"/>
      <c r="AG1241" s="137" t="s">
        <v>58</v>
      </c>
      <c r="AH1241" s="114">
        <v>44659</v>
      </c>
      <c r="AI1241" s="114">
        <v>44659</v>
      </c>
      <c r="AJ1241" s="114">
        <v>44665</v>
      </c>
      <c r="AK1241" s="114">
        <v>44665</v>
      </c>
      <c r="AL1241" s="116"/>
      <c r="AM1241" s="116" t="s">
        <v>64</v>
      </c>
      <c r="AN1241" s="116"/>
      <c r="AO1241" s="116"/>
      <c r="AP1241" s="116"/>
      <c r="AQ1241" s="116"/>
      <c r="AR1241" s="116"/>
      <c r="AS1241" s="137" t="s">
        <v>53</v>
      </c>
      <c r="AT1241" s="116"/>
      <c r="AU1241" s="147"/>
      <c r="AV1241" s="123"/>
      <c r="AW1241" s="123"/>
      <c r="AX1241" s="123"/>
      <c r="AY1241" s="123"/>
      <c r="AZ1241" s="123"/>
      <c r="BA1241" s="116"/>
      <c r="BB1241" s="116">
        <f t="shared" si="76"/>
        <v>15</v>
      </c>
      <c r="BC1241" s="116">
        <f t="shared" si="77"/>
        <v>4</v>
      </c>
      <c r="BD1241" s="116">
        <f t="shared" si="78"/>
        <v>2022</v>
      </c>
      <c r="BE1241" s="124">
        <f t="shared" si="79"/>
        <v>0.27648</v>
      </c>
    </row>
    <row r="1242" spans="1:57">
      <c r="A1242" s="116"/>
      <c r="B1242" s="116"/>
      <c r="C1242" s="116">
        <v>394565754</v>
      </c>
      <c r="D1242" s="116"/>
      <c r="E1242" s="116" t="s">
        <v>375</v>
      </c>
      <c r="F1242" s="116" t="s">
        <v>762</v>
      </c>
      <c r="G1242" s="116" t="s">
        <v>762</v>
      </c>
      <c r="H1242" s="116"/>
      <c r="I1242" s="116"/>
      <c r="J1242" s="116"/>
      <c r="K1242" s="116" t="s">
        <v>139</v>
      </c>
      <c r="L1242" s="116" t="s">
        <v>170</v>
      </c>
      <c r="M1242" s="116"/>
      <c r="N1242" s="116"/>
      <c r="O1242" s="116"/>
      <c r="P1242" s="116"/>
      <c r="Q1242" s="116"/>
      <c r="R1242" s="116"/>
      <c r="S1242" s="116"/>
      <c r="T1242" s="116">
        <v>49405140</v>
      </c>
      <c r="U1242" s="148">
        <v>0</v>
      </c>
      <c r="V1242" s="116" t="s">
        <v>101</v>
      </c>
      <c r="W1242" s="116">
        <v>400</v>
      </c>
      <c r="X1242" s="116">
        <v>448</v>
      </c>
      <c r="Y1242" s="116">
        <v>14</v>
      </c>
      <c r="Z1242" s="116" t="s">
        <v>56</v>
      </c>
      <c r="AA1242" s="116"/>
      <c r="AB1242" s="116"/>
      <c r="AC1242" s="116"/>
      <c r="AD1242" s="116"/>
      <c r="AE1242" s="116">
        <v>394565754</v>
      </c>
      <c r="AF1242" s="116"/>
      <c r="AG1242" s="137" t="s">
        <v>58</v>
      </c>
      <c r="AH1242" s="114">
        <v>44659</v>
      </c>
      <c r="AI1242" s="114">
        <v>44659</v>
      </c>
      <c r="AJ1242" s="114">
        <v>44662</v>
      </c>
      <c r="AK1242" s="114">
        <v>44662</v>
      </c>
      <c r="AL1242" s="116"/>
      <c r="AM1242" s="116" t="s">
        <v>64</v>
      </c>
      <c r="AN1242" s="116"/>
      <c r="AO1242" s="116"/>
      <c r="AP1242" s="116"/>
      <c r="AQ1242" s="116"/>
      <c r="AR1242" s="116"/>
      <c r="AS1242" s="137" t="s">
        <v>53</v>
      </c>
      <c r="AT1242" s="116"/>
      <c r="AU1242" s="147"/>
      <c r="AV1242" s="123"/>
      <c r="AW1242" s="123"/>
      <c r="AX1242" s="123"/>
      <c r="AY1242" s="123"/>
      <c r="AZ1242" s="123"/>
      <c r="BA1242" s="116"/>
      <c r="BB1242" s="116">
        <f t="shared" si="76"/>
        <v>15</v>
      </c>
      <c r="BC1242" s="116">
        <f t="shared" si="77"/>
        <v>4</v>
      </c>
      <c r="BD1242" s="116">
        <f t="shared" si="78"/>
        <v>2022</v>
      </c>
      <c r="BE1242" s="124">
        <f t="shared" si="79"/>
        <v>0.1792</v>
      </c>
    </row>
    <row r="1243" spans="1:57">
      <c r="A1243" s="116"/>
      <c r="B1243" s="116"/>
      <c r="C1243" s="116">
        <v>394562460</v>
      </c>
      <c r="D1243" s="116"/>
      <c r="E1243" s="116" t="s">
        <v>376</v>
      </c>
      <c r="F1243" s="116" t="s">
        <v>762</v>
      </c>
      <c r="G1243" s="116" t="s">
        <v>762</v>
      </c>
      <c r="H1243" s="116"/>
      <c r="I1243" s="116"/>
      <c r="J1243" s="116"/>
      <c r="K1243" s="116" t="s">
        <v>139</v>
      </c>
      <c r="L1243" s="116" t="s">
        <v>162</v>
      </c>
      <c r="M1243" s="116"/>
      <c r="N1243" s="116"/>
      <c r="O1243" s="116"/>
      <c r="P1243" s="116"/>
      <c r="Q1243" s="116"/>
      <c r="R1243" s="116"/>
      <c r="S1243" s="116"/>
      <c r="T1243" s="116">
        <v>49405140</v>
      </c>
      <c r="U1243" s="148">
        <v>0</v>
      </c>
      <c r="V1243" s="149" t="s">
        <v>101</v>
      </c>
      <c r="W1243" s="116">
        <v>400</v>
      </c>
      <c r="X1243" s="116">
        <v>416</v>
      </c>
      <c r="Y1243" s="116">
        <v>13</v>
      </c>
      <c r="Z1243" s="116" t="s">
        <v>56</v>
      </c>
      <c r="AA1243" s="116"/>
      <c r="AB1243" s="116"/>
      <c r="AC1243" s="116"/>
      <c r="AD1243" s="116"/>
      <c r="AE1243" s="116">
        <v>394562460</v>
      </c>
      <c r="AF1243" s="116"/>
      <c r="AG1243" s="137" t="s">
        <v>58</v>
      </c>
      <c r="AH1243" s="114">
        <v>44659</v>
      </c>
      <c r="AI1243" s="114">
        <v>44659</v>
      </c>
      <c r="AJ1243" s="114">
        <v>44664</v>
      </c>
      <c r="AK1243" s="114">
        <v>44664</v>
      </c>
      <c r="AL1243" s="116"/>
      <c r="AM1243" s="116" t="s">
        <v>64</v>
      </c>
      <c r="AN1243" s="116"/>
      <c r="AO1243" s="116"/>
      <c r="AP1243" s="116"/>
      <c r="AQ1243" s="116"/>
      <c r="AR1243" s="116"/>
      <c r="AS1243" s="137" t="s">
        <v>53</v>
      </c>
      <c r="AT1243" s="116"/>
      <c r="AU1243" s="147"/>
      <c r="AV1243" s="123"/>
      <c r="AW1243" s="123"/>
      <c r="AX1243" s="123"/>
      <c r="AY1243" s="123"/>
      <c r="AZ1243" s="123"/>
      <c r="BA1243" s="116"/>
      <c r="BB1243" s="116">
        <f t="shared" si="76"/>
        <v>15</v>
      </c>
      <c r="BC1243" s="116">
        <f t="shared" si="77"/>
        <v>4</v>
      </c>
      <c r="BD1243" s="116">
        <f t="shared" si="78"/>
        <v>2022</v>
      </c>
      <c r="BE1243" s="124">
        <f t="shared" si="79"/>
        <v>0.16639999999999999</v>
      </c>
    </row>
    <row r="1244" spans="1:57">
      <c r="A1244" s="116"/>
      <c r="B1244" s="116"/>
      <c r="C1244" s="116">
        <v>394474700</v>
      </c>
      <c r="D1244" s="116"/>
      <c r="E1244" s="116" t="s">
        <v>355</v>
      </c>
      <c r="F1244" s="116" t="s">
        <v>762</v>
      </c>
      <c r="G1244" s="116" t="s">
        <v>762</v>
      </c>
      <c r="H1244" s="116"/>
      <c r="I1244" s="116"/>
      <c r="J1244" s="116"/>
      <c r="K1244" s="116" t="s">
        <v>139</v>
      </c>
      <c r="L1244" s="116" t="s">
        <v>377</v>
      </c>
      <c r="M1244" s="116"/>
      <c r="N1244" s="116"/>
      <c r="O1244" s="116"/>
      <c r="P1244" s="116"/>
      <c r="Q1244" s="116"/>
      <c r="R1244" s="116"/>
      <c r="S1244" s="116"/>
      <c r="T1244" s="116">
        <v>49405140</v>
      </c>
      <c r="U1244" s="148">
        <v>0</v>
      </c>
      <c r="V1244" s="116" t="s">
        <v>101</v>
      </c>
      <c r="W1244" s="116">
        <v>400</v>
      </c>
      <c r="X1244" s="116">
        <v>768</v>
      </c>
      <c r="Y1244" s="116">
        <v>24</v>
      </c>
      <c r="Z1244" s="116" t="s">
        <v>56</v>
      </c>
      <c r="AA1244" s="116"/>
      <c r="AB1244" s="116"/>
      <c r="AC1244" s="116"/>
      <c r="AD1244" s="116"/>
      <c r="AE1244" s="116">
        <v>394474700</v>
      </c>
      <c r="AF1244" s="116"/>
      <c r="AG1244" s="137" t="s">
        <v>58</v>
      </c>
      <c r="AH1244" s="114">
        <v>44659</v>
      </c>
      <c r="AI1244" s="114">
        <v>44659</v>
      </c>
      <c r="AJ1244" s="114">
        <v>44663</v>
      </c>
      <c r="AK1244" s="114">
        <v>44663</v>
      </c>
      <c r="AL1244" s="116"/>
      <c r="AM1244" s="116" t="s">
        <v>64</v>
      </c>
      <c r="AN1244" s="116"/>
      <c r="AO1244" s="116"/>
      <c r="AP1244" s="116"/>
      <c r="AQ1244" s="116"/>
      <c r="AR1244" s="116"/>
      <c r="AS1244" s="137" t="s">
        <v>53</v>
      </c>
      <c r="AT1244" s="116"/>
      <c r="AU1244" s="147"/>
      <c r="AV1244" s="123"/>
      <c r="AW1244" s="123"/>
      <c r="AX1244" s="123"/>
      <c r="AY1244" s="123"/>
      <c r="AZ1244" s="123"/>
      <c r="BA1244" s="116"/>
      <c r="BB1244" s="116">
        <f t="shared" si="76"/>
        <v>15</v>
      </c>
      <c r="BC1244" s="116">
        <f t="shared" si="77"/>
        <v>4</v>
      </c>
      <c r="BD1244" s="116">
        <f t="shared" si="78"/>
        <v>2022</v>
      </c>
      <c r="BE1244" s="124">
        <f t="shared" si="79"/>
        <v>0.30719999999999997</v>
      </c>
    </row>
    <row r="1245" spans="1:57">
      <c r="A1245" s="116"/>
      <c r="B1245" s="116"/>
      <c r="C1245" s="116">
        <v>394567230</v>
      </c>
      <c r="D1245" s="116"/>
      <c r="E1245" s="116" t="s">
        <v>355</v>
      </c>
      <c r="F1245" s="116" t="s">
        <v>762</v>
      </c>
      <c r="G1245" s="116" t="s">
        <v>762</v>
      </c>
      <c r="H1245" s="116"/>
      <c r="I1245" s="116"/>
      <c r="J1245" s="116"/>
      <c r="K1245" s="116" t="s">
        <v>139</v>
      </c>
      <c r="L1245" s="116" t="s">
        <v>378</v>
      </c>
      <c r="M1245" s="116"/>
      <c r="N1245" s="116"/>
      <c r="O1245" s="116"/>
      <c r="P1245" s="116"/>
      <c r="Q1245" s="116"/>
      <c r="R1245" s="116"/>
      <c r="S1245" s="116"/>
      <c r="T1245" s="116">
        <v>49405140</v>
      </c>
      <c r="U1245" s="148">
        <v>0</v>
      </c>
      <c r="V1245" s="116" t="s">
        <v>101</v>
      </c>
      <c r="W1245" s="116">
        <v>400</v>
      </c>
      <c r="X1245" s="116">
        <v>768</v>
      </c>
      <c r="Y1245" s="116">
        <v>24</v>
      </c>
      <c r="Z1245" s="116" t="s">
        <v>56</v>
      </c>
      <c r="AA1245" s="116"/>
      <c r="AB1245" s="116"/>
      <c r="AC1245" s="116"/>
      <c r="AD1245" s="116"/>
      <c r="AE1245" s="116">
        <v>394567230</v>
      </c>
      <c r="AF1245" s="116"/>
      <c r="AG1245" s="137" t="s">
        <v>58</v>
      </c>
      <c r="AH1245" s="114">
        <v>44659</v>
      </c>
      <c r="AI1245" s="114">
        <v>44659</v>
      </c>
      <c r="AJ1245" s="114">
        <v>44662</v>
      </c>
      <c r="AK1245" s="114">
        <v>44662</v>
      </c>
      <c r="AL1245" s="116"/>
      <c r="AM1245" s="116" t="s">
        <v>64</v>
      </c>
      <c r="AN1245" s="116"/>
      <c r="AO1245" s="116"/>
      <c r="AP1245" s="116"/>
      <c r="AQ1245" s="116"/>
      <c r="AR1245" s="116"/>
      <c r="AS1245" s="137" t="s">
        <v>53</v>
      </c>
      <c r="AT1245" s="116"/>
      <c r="AU1245" s="147"/>
      <c r="AV1245" s="123"/>
      <c r="AW1245" s="123"/>
      <c r="AX1245" s="123"/>
      <c r="AY1245" s="123"/>
      <c r="AZ1245" s="123"/>
      <c r="BA1245" s="116"/>
      <c r="BB1245" s="116">
        <f t="shared" si="76"/>
        <v>15</v>
      </c>
      <c r="BC1245" s="116">
        <f t="shared" si="77"/>
        <v>4</v>
      </c>
      <c r="BD1245" s="116">
        <f t="shared" si="78"/>
        <v>2022</v>
      </c>
      <c r="BE1245" s="124">
        <f t="shared" si="79"/>
        <v>0.30719999999999997</v>
      </c>
    </row>
    <row r="1246" spans="1:57">
      <c r="A1246" s="116"/>
      <c r="B1246" s="116"/>
      <c r="C1246" s="116">
        <v>394474521</v>
      </c>
      <c r="D1246" s="116"/>
      <c r="E1246" s="116" t="s">
        <v>355</v>
      </c>
      <c r="F1246" s="116" t="s">
        <v>762</v>
      </c>
      <c r="G1246" s="116" t="s">
        <v>762</v>
      </c>
      <c r="H1246" s="116"/>
      <c r="I1246" s="116"/>
      <c r="J1246" s="116"/>
      <c r="K1246" s="116" t="s">
        <v>139</v>
      </c>
      <c r="L1246" s="116" t="s">
        <v>377</v>
      </c>
      <c r="M1246" s="116"/>
      <c r="N1246" s="116"/>
      <c r="O1246" s="116"/>
      <c r="P1246" s="116"/>
      <c r="Q1246" s="116"/>
      <c r="R1246" s="116"/>
      <c r="S1246" s="116"/>
      <c r="T1246" s="116">
        <v>49405140</v>
      </c>
      <c r="U1246" s="148">
        <v>0</v>
      </c>
      <c r="V1246" s="116" t="s">
        <v>101</v>
      </c>
      <c r="W1246" s="116">
        <v>400</v>
      </c>
      <c r="X1246" s="116">
        <v>768</v>
      </c>
      <c r="Y1246" s="116">
        <v>24</v>
      </c>
      <c r="Z1246" s="116" t="s">
        <v>56</v>
      </c>
      <c r="AA1246" s="116"/>
      <c r="AB1246" s="116"/>
      <c r="AC1246" s="116"/>
      <c r="AD1246" s="116"/>
      <c r="AE1246" s="116">
        <v>394474521</v>
      </c>
      <c r="AF1246" s="116"/>
      <c r="AG1246" s="137" t="s">
        <v>58</v>
      </c>
      <c r="AH1246" s="114">
        <v>44659</v>
      </c>
      <c r="AI1246" s="114">
        <v>44659</v>
      </c>
      <c r="AJ1246" s="114">
        <v>44663</v>
      </c>
      <c r="AK1246" s="114">
        <v>44663</v>
      </c>
      <c r="AL1246" s="116"/>
      <c r="AM1246" s="116" t="s">
        <v>64</v>
      </c>
      <c r="AN1246" s="116"/>
      <c r="AO1246" s="116"/>
      <c r="AP1246" s="116"/>
      <c r="AQ1246" s="116"/>
      <c r="AR1246" s="116"/>
      <c r="AS1246" s="137" t="s">
        <v>53</v>
      </c>
      <c r="AT1246" s="116"/>
      <c r="AU1246" s="147"/>
      <c r="AV1246" s="123"/>
      <c r="AW1246" s="123"/>
      <c r="AX1246" s="123"/>
      <c r="AY1246" s="123"/>
      <c r="AZ1246" s="123"/>
      <c r="BA1246" s="116"/>
      <c r="BB1246" s="116">
        <f t="shared" si="76"/>
        <v>15</v>
      </c>
      <c r="BC1246" s="116">
        <f t="shared" si="77"/>
        <v>4</v>
      </c>
      <c r="BD1246" s="116">
        <f t="shared" si="78"/>
        <v>2022</v>
      </c>
      <c r="BE1246" s="124">
        <f t="shared" si="79"/>
        <v>0.30719999999999997</v>
      </c>
    </row>
    <row r="1247" spans="1:57">
      <c r="A1247" s="116"/>
      <c r="B1247" s="116"/>
      <c r="C1247" s="116">
        <v>394474824</v>
      </c>
      <c r="D1247" s="116"/>
      <c r="E1247" s="116" t="s">
        <v>355</v>
      </c>
      <c r="F1247" s="116" t="s">
        <v>762</v>
      </c>
      <c r="G1247" s="116" t="s">
        <v>762</v>
      </c>
      <c r="H1247" s="116"/>
      <c r="I1247" s="116"/>
      <c r="J1247" s="116"/>
      <c r="K1247" s="116" t="s">
        <v>139</v>
      </c>
      <c r="L1247" s="116" t="s">
        <v>377</v>
      </c>
      <c r="M1247" s="116"/>
      <c r="N1247" s="116"/>
      <c r="O1247" s="116"/>
      <c r="P1247" s="116"/>
      <c r="Q1247" s="116"/>
      <c r="R1247" s="116"/>
      <c r="S1247" s="116"/>
      <c r="T1247" s="116">
        <v>49405140</v>
      </c>
      <c r="U1247" s="148">
        <v>0</v>
      </c>
      <c r="V1247" s="116" t="s">
        <v>101</v>
      </c>
      <c r="W1247" s="116">
        <v>400</v>
      </c>
      <c r="X1247" s="116">
        <v>512</v>
      </c>
      <c r="Y1247" s="116">
        <v>16</v>
      </c>
      <c r="Z1247" s="116" t="s">
        <v>56</v>
      </c>
      <c r="AA1247" s="116"/>
      <c r="AB1247" s="116"/>
      <c r="AC1247" s="116"/>
      <c r="AD1247" s="116"/>
      <c r="AE1247" s="116">
        <v>394474824</v>
      </c>
      <c r="AF1247" s="116"/>
      <c r="AG1247" s="137" t="s">
        <v>58</v>
      </c>
      <c r="AH1247" s="114">
        <v>44659</v>
      </c>
      <c r="AI1247" s="114">
        <v>44659</v>
      </c>
      <c r="AJ1247" s="114">
        <v>44663</v>
      </c>
      <c r="AK1247" s="114">
        <v>44663</v>
      </c>
      <c r="AL1247" s="116"/>
      <c r="AM1247" s="116" t="s">
        <v>64</v>
      </c>
      <c r="AN1247" s="116"/>
      <c r="AO1247" s="116"/>
      <c r="AP1247" s="116"/>
      <c r="AQ1247" s="116"/>
      <c r="AR1247" s="116"/>
      <c r="AS1247" s="137" t="s">
        <v>53</v>
      </c>
      <c r="AT1247" s="116"/>
      <c r="AU1247" s="147"/>
      <c r="AV1247" s="123"/>
      <c r="AW1247" s="123"/>
      <c r="AX1247" s="123"/>
      <c r="AY1247" s="123"/>
      <c r="AZ1247" s="123"/>
      <c r="BA1247" s="116"/>
      <c r="BB1247" s="116">
        <f t="shared" si="76"/>
        <v>15</v>
      </c>
      <c r="BC1247" s="116">
        <f t="shared" si="77"/>
        <v>4</v>
      </c>
      <c r="BD1247" s="116">
        <f t="shared" si="78"/>
        <v>2022</v>
      </c>
      <c r="BE1247" s="124">
        <f t="shared" si="79"/>
        <v>0.20480000000000001</v>
      </c>
    </row>
    <row r="1248" spans="1:57">
      <c r="A1248" s="116"/>
      <c r="B1248" s="116"/>
      <c r="C1248" s="116">
        <v>394466148</v>
      </c>
      <c r="D1248" s="116"/>
      <c r="E1248" s="116" t="s">
        <v>356</v>
      </c>
      <c r="F1248" s="116" t="s">
        <v>762</v>
      </c>
      <c r="G1248" s="116" t="s">
        <v>762</v>
      </c>
      <c r="H1248" s="116"/>
      <c r="I1248" s="116"/>
      <c r="J1248" s="116"/>
      <c r="K1248" s="116" t="s">
        <v>139</v>
      </c>
      <c r="L1248" s="116" t="s">
        <v>379</v>
      </c>
      <c r="M1248" s="116"/>
      <c r="N1248" s="116"/>
      <c r="O1248" s="116"/>
      <c r="P1248" s="116"/>
      <c r="Q1248" s="116"/>
      <c r="R1248" s="116"/>
      <c r="S1248" s="116"/>
      <c r="T1248" s="116">
        <v>49405140</v>
      </c>
      <c r="U1248" s="148">
        <v>0</v>
      </c>
      <c r="V1248" s="116" t="s">
        <v>101</v>
      </c>
      <c r="W1248" s="116">
        <v>400</v>
      </c>
      <c r="X1248" s="116">
        <v>768</v>
      </c>
      <c r="Y1248" s="116">
        <v>24</v>
      </c>
      <c r="Z1248" s="116" t="s">
        <v>56</v>
      </c>
      <c r="AA1248" s="116"/>
      <c r="AB1248" s="116"/>
      <c r="AC1248" s="116"/>
      <c r="AD1248" s="116"/>
      <c r="AE1248" s="116">
        <v>394466148</v>
      </c>
      <c r="AF1248" s="116"/>
      <c r="AG1248" s="137" t="s">
        <v>58</v>
      </c>
      <c r="AH1248" s="114">
        <v>44659</v>
      </c>
      <c r="AI1248" s="114">
        <v>44659</v>
      </c>
      <c r="AJ1248" s="114">
        <v>44663</v>
      </c>
      <c r="AK1248" s="114">
        <v>44663</v>
      </c>
      <c r="AL1248" s="116"/>
      <c r="AM1248" s="116" t="s">
        <v>64</v>
      </c>
      <c r="AN1248" s="116"/>
      <c r="AO1248" s="116"/>
      <c r="AP1248" s="116"/>
      <c r="AQ1248" s="116"/>
      <c r="AR1248" s="116"/>
      <c r="AS1248" s="137" t="s">
        <v>53</v>
      </c>
      <c r="AT1248" s="116" t="s">
        <v>764</v>
      </c>
      <c r="AU1248" s="147">
        <v>4561</v>
      </c>
      <c r="AV1248" s="123"/>
      <c r="AW1248" s="123"/>
      <c r="AX1248" s="123"/>
      <c r="AY1248" s="123"/>
      <c r="AZ1248" s="123"/>
      <c r="BA1248" s="116"/>
      <c r="BB1248" s="116">
        <f t="shared" si="76"/>
        <v>15</v>
      </c>
      <c r="BC1248" s="116">
        <f t="shared" si="77"/>
        <v>4</v>
      </c>
      <c r="BD1248" s="116">
        <f t="shared" si="78"/>
        <v>2022</v>
      </c>
      <c r="BE1248" s="124">
        <f t="shared" si="79"/>
        <v>0.30719999999999997</v>
      </c>
    </row>
    <row r="1249" spans="1:57">
      <c r="A1249" s="116"/>
      <c r="B1249" s="116"/>
      <c r="C1249" s="116">
        <v>394560778</v>
      </c>
      <c r="D1249" s="116"/>
      <c r="E1249" s="116" t="s">
        <v>356</v>
      </c>
      <c r="F1249" s="116" t="s">
        <v>762</v>
      </c>
      <c r="G1249" s="116" t="s">
        <v>762</v>
      </c>
      <c r="H1249" s="116"/>
      <c r="I1249" s="116"/>
      <c r="J1249" s="116"/>
      <c r="K1249" s="116" t="s">
        <v>139</v>
      </c>
      <c r="L1249" s="116" t="s">
        <v>380</v>
      </c>
      <c r="M1249" s="116"/>
      <c r="N1249" s="116"/>
      <c r="O1249" s="116"/>
      <c r="P1249" s="116"/>
      <c r="Q1249" s="116"/>
      <c r="R1249" s="116"/>
      <c r="S1249" s="116"/>
      <c r="T1249" s="116">
        <v>49405140</v>
      </c>
      <c r="U1249" s="148">
        <v>0</v>
      </c>
      <c r="V1249" s="116" t="s">
        <v>101</v>
      </c>
      <c r="W1249" s="116">
        <v>400</v>
      </c>
      <c r="X1249" s="116">
        <v>768</v>
      </c>
      <c r="Y1249" s="116">
        <v>24</v>
      </c>
      <c r="Z1249" s="116" t="s">
        <v>56</v>
      </c>
      <c r="AA1249" s="116"/>
      <c r="AB1249" s="116"/>
      <c r="AC1249" s="116"/>
      <c r="AD1249" s="116"/>
      <c r="AE1249" s="116">
        <v>394560778</v>
      </c>
      <c r="AF1249" s="116"/>
      <c r="AG1249" s="137" t="s">
        <v>58</v>
      </c>
      <c r="AH1249" s="114">
        <v>44659</v>
      </c>
      <c r="AI1249" s="114">
        <v>44659</v>
      </c>
      <c r="AJ1249" s="114">
        <v>44666</v>
      </c>
      <c r="AK1249" s="114">
        <v>44666</v>
      </c>
      <c r="AL1249" s="116"/>
      <c r="AM1249" s="116" t="s">
        <v>64</v>
      </c>
      <c r="AN1249" s="116"/>
      <c r="AO1249" s="116"/>
      <c r="AP1249" s="116"/>
      <c r="AQ1249" s="116"/>
      <c r="AR1249" s="116"/>
      <c r="AS1249" s="137" t="s">
        <v>53</v>
      </c>
      <c r="AT1249" s="116"/>
      <c r="AU1249" s="147"/>
      <c r="AV1249" s="123"/>
      <c r="AW1249" s="123"/>
      <c r="AX1249" s="123"/>
      <c r="AY1249" s="123"/>
      <c r="AZ1249" s="123"/>
      <c r="BA1249" s="116"/>
      <c r="BB1249" s="116">
        <f t="shared" si="76"/>
        <v>15</v>
      </c>
      <c r="BC1249" s="116">
        <f t="shared" si="77"/>
        <v>4</v>
      </c>
      <c r="BD1249" s="116">
        <f t="shared" si="78"/>
        <v>2022</v>
      </c>
      <c r="BE1249" s="124">
        <f t="shared" si="79"/>
        <v>0.30719999999999997</v>
      </c>
    </row>
    <row r="1250" spans="1:57">
      <c r="A1250" s="116"/>
      <c r="B1250" s="116"/>
      <c r="C1250" s="116">
        <v>394564319</v>
      </c>
      <c r="D1250" s="116"/>
      <c r="E1250" s="116" t="s">
        <v>382</v>
      </c>
      <c r="F1250" s="116" t="s">
        <v>762</v>
      </c>
      <c r="G1250" s="116" t="s">
        <v>762</v>
      </c>
      <c r="H1250" s="116"/>
      <c r="I1250" s="116"/>
      <c r="J1250" s="116"/>
      <c r="K1250" s="116" t="s">
        <v>139</v>
      </c>
      <c r="L1250" s="116" t="s">
        <v>381</v>
      </c>
      <c r="M1250" s="116"/>
      <c r="N1250" s="116"/>
      <c r="O1250" s="116"/>
      <c r="P1250" s="116"/>
      <c r="Q1250" s="116"/>
      <c r="R1250" s="116"/>
      <c r="S1250" s="116"/>
      <c r="T1250" s="116">
        <v>49405140</v>
      </c>
      <c r="U1250" s="148">
        <v>0</v>
      </c>
      <c r="V1250" s="116" t="s">
        <v>101</v>
      </c>
      <c r="W1250" s="116">
        <v>400</v>
      </c>
      <c r="X1250" s="116">
        <v>416</v>
      </c>
      <c r="Y1250" s="116">
        <v>13</v>
      </c>
      <c r="Z1250" s="116" t="s">
        <v>56</v>
      </c>
      <c r="AA1250" s="116"/>
      <c r="AB1250" s="116"/>
      <c r="AC1250" s="116"/>
      <c r="AD1250" s="116"/>
      <c r="AE1250" s="116">
        <v>394564319</v>
      </c>
      <c r="AF1250" s="116"/>
      <c r="AG1250" s="137" t="s">
        <v>58</v>
      </c>
      <c r="AH1250" s="114">
        <v>44659</v>
      </c>
      <c r="AI1250" s="114">
        <v>44659</v>
      </c>
      <c r="AJ1250" s="114">
        <v>44663</v>
      </c>
      <c r="AK1250" s="114">
        <v>44663</v>
      </c>
      <c r="AL1250" s="116"/>
      <c r="AM1250" s="116" t="s">
        <v>64</v>
      </c>
      <c r="AN1250" s="116"/>
      <c r="AO1250" s="116"/>
      <c r="AP1250" s="116"/>
      <c r="AQ1250" s="116"/>
      <c r="AR1250" s="116"/>
      <c r="AS1250" s="137" t="s">
        <v>53</v>
      </c>
      <c r="AT1250" s="116"/>
      <c r="AU1250" s="147"/>
      <c r="AV1250" s="123"/>
      <c r="AW1250" s="123"/>
      <c r="AX1250" s="123"/>
      <c r="AY1250" s="123"/>
      <c r="AZ1250" s="123"/>
      <c r="BA1250" s="116"/>
      <c r="BB1250" s="116">
        <f t="shared" si="76"/>
        <v>15</v>
      </c>
      <c r="BC1250" s="116">
        <f t="shared" si="77"/>
        <v>4</v>
      </c>
      <c r="BD1250" s="116">
        <f t="shared" si="78"/>
        <v>2022</v>
      </c>
      <c r="BE1250" s="124">
        <f t="shared" si="79"/>
        <v>0.16639999999999999</v>
      </c>
    </row>
    <row r="1251" spans="1:57">
      <c r="A1251" s="116"/>
      <c r="B1251" s="116"/>
      <c r="C1251" s="116">
        <v>394564893</v>
      </c>
      <c r="D1251" s="116"/>
      <c r="E1251" s="116" t="s">
        <v>384</v>
      </c>
      <c r="F1251" s="116" t="s">
        <v>762</v>
      </c>
      <c r="G1251" s="116" t="s">
        <v>762</v>
      </c>
      <c r="H1251" s="116"/>
      <c r="I1251" s="116"/>
      <c r="J1251" s="116"/>
      <c r="K1251" s="116" t="s">
        <v>139</v>
      </c>
      <c r="L1251" s="116" t="s">
        <v>383</v>
      </c>
      <c r="M1251" s="116"/>
      <c r="N1251" s="116"/>
      <c r="O1251" s="116"/>
      <c r="P1251" s="116"/>
      <c r="Q1251" s="116"/>
      <c r="R1251" s="116"/>
      <c r="S1251" s="116"/>
      <c r="T1251" s="116">
        <v>49405140</v>
      </c>
      <c r="U1251" s="148">
        <v>0</v>
      </c>
      <c r="V1251" s="116" t="s">
        <v>101</v>
      </c>
      <c r="W1251" s="116">
        <v>400</v>
      </c>
      <c r="X1251" s="116">
        <v>416</v>
      </c>
      <c r="Y1251" s="116">
        <v>13</v>
      </c>
      <c r="Z1251" s="116" t="s">
        <v>56</v>
      </c>
      <c r="AA1251" s="116"/>
      <c r="AB1251" s="116"/>
      <c r="AC1251" s="116"/>
      <c r="AD1251" s="116"/>
      <c r="AE1251" s="116">
        <v>394564893</v>
      </c>
      <c r="AF1251" s="116"/>
      <c r="AG1251" s="137" t="s">
        <v>58</v>
      </c>
      <c r="AH1251" s="114">
        <v>44659</v>
      </c>
      <c r="AI1251" s="114">
        <v>44659</v>
      </c>
      <c r="AJ1251" s="114">
        <v>44662</v>
      </c>
      <c r="AK1251" s="114">
        <v>44662</v>
      </c>
      <c r="AL1251" s="116"/>
      <c r="AM1251" s="116" t="s">
        <v>64</v>
      </c>
      <c r="AN1251" s="116"/>
      <c r="AO1251" s="116"/>
      <c r="AP1251" s="116"/>
      <c r="AQ1251" s="116"/>
      <c r="AR1251" s="116"/>
      <c r="AS1251" s="137" t="s">
        <v>53</v>
      </c>
      <c r="AT1251" s="116"/>
      <c r="AU1251" s="147"/>
      <c r="AV1251" s="123"/>
      <c r="AW1251" s="123"/>
      <c r="AX1251" s="123"/>
      <c r="AY1251" s="123"/>
      <c r="AZ1251" s="123"/>
      <c r="BA1251" s="116"/>
      <c r="BB1251" s="116">
        <f t="shared" si="76"/>
        <v>15</v>
      </c>
      <c r="BC1251" s="116">
        <f t="shared" si="77"/>
        <v>4</v>
      </c>
      <c r="BD1251" s="116">
        <f t="shared" si="78"/>
        <v>2022</v>
      </c>
      <c r="BE1251" s="124">
        <f t="shared" si="79"/>
        <v>0.16639999999999999</v>
      </c>
    </row>
    <row r="1252" spans="1:57">
      <c r="A1252" s="116"/>
      <c r="B1252" s="116"/>
      <c r="C1252" s="116">
        <v>1542219871</v>
      </c>
      <c r="D1252" s="116"/>
      <c r="E1252" s="116" t="s">
        <v>385</v>
      </c>
      <c r="F1252" s="116" t="s">
        <v>762</v>
      </c>
      <c r="G1252" s="116" t="s">
        <v>762</v>
      </c>
      <c r="H1252" s="116"/>
      <c r="I1252" s="116"/>
      <c r="J1252" s="116"/>
      <c r="K1252" s="116" t="s">
        <v>139</v>
      </c>
      <c r="L1252" s="116" t="s">
        <v>157</v>
      </c>
      <c r="M1252" s="116"/>
      <c r="N1252" s="116"/>
      <c r="O1252" s="116"/>
      <c r="P1252" s="116"/>
      <c r="Q1252" s="116"/>
      <c r="R1252" s="116"/>
      <c r="S1252" s="116"/>
      <c r="T1252" s="116">
        <v>49405140</v>
      </c>
      <c r="U1252" s="148">
        <v>0</v>
      </c>
      <c r="V1252" s="116" t="s">
        <v>101</v>
      </c>
      <c r="W1252" s="116">
        <v>400</v>
      </c>
      <c r="X1252" s="116">
        <v>224</v>
      </c>
      <c r="Y1252" s="116">
        <v>7</v>
      </c>
      <c r="Z1252" s="116" t="s">
        <v>56</v>
      </c>
      <c r="AA1252" s="116"/>
      <c r="AB1252" s="116"/>
      <c r="AC1252" s="116"/>
      <c r="AD1252" s="116"/>
      <c r="AE1252" s="116">
        <v>1542219871</v>
      </c>
      <c r="AF1252" s="116"/>
      <c r="AG1252" s="137" t="s">
        <v>58</v>
      </c>
      <c r="AH1252" s="114">
        <v>44659</v>
      </c>
      <c r="AI1252" s="114">
        <v>44659</v>
      </c>
      <c r="AJ1252" s="114">
        <v>44669</v>
      </c>
      <c r="AK1252" s="114">
        <v>44669</v>
      </c>
      <c r="AL1252" s="116"/>
      <c r="AM1252" s="116" t="s">
        <v>64</v>
      </c>
      <c r="AN1252" s="116"/>
      <c r="AO1252" s="116"/>
      <c r="AP1252" s="116"/>
      <c r="AQ1252" s="116"/>
      <c r="AR1252" s="116"/>
      <c r="AS1252" s="137" t="s">
        <v>53</v>
      </c>
      <c r="AT1252" s="116"/>
      <c r="AU1252" s="147"/>
      <c r="AV1252" s="123"/>
      <c r="AW1252" s="123"/>
      <c r="AX1252" s="123"/>
      <c r="AY1252" s="123"/>
      <c r="AZ1252" s="123"/>
      <c r="BA1252" s="116"/>
      <c r="BB1252" s="116">
        <f t="shared" si="76"/>
        <v>15</v>
      </c>
      <c r="BC1252" s="116">
        <f t="shared" si="77"/>
        <v>4</v>
      </c>
      <c r="BD1252" s="116">
        <f t="shared" si="78"/>
        <v>2022</v>
      </c>
      <c r="BE1252" s="124">
        <f t="shared" si="79"/>
        <v>8.9599999999999999E-2</v>
      </c>
    </row>
    <row r="1253" spans="1:57">
      <c r="A1253" s="116"/>
      <c r="B1253" s="116"/>
      <c r="C1253" s="116">
        <v>394561762</v>
      </c>
      <c r="D1253" s="116"/>
      <c r="E1253" s="116" t="s">
        <v>387</v>
      </c>
      <c r="F1253" s="116" t="s">
        <v>762</v>
      </c>
      <c r="G1253" s="116" t="s">
        <v>762</v>
      </c>
      <c r="H1253" s="116"/>
      <c r="I1253" s="116"/>
      <c r="J1253" s="116"/>
      <c r="K1253" s="116" t="s">
        <v>139</v>
      </c>
      <c r="L1253" s="116" t="s">
        <v>386</v>
      </c>
      <c r="M1253" s="116"/>
      <c r="N1253" s="116"/>
      <c r="O1253" s="116"/>
      <c r="P1253" s="116"/>
      <c r="Q1253" s="116"/>
      <c r="R1253" s="116"/>
      <c r="S1253" s="116"/>
      <c r="T1253" s="116">
        <v>49405140</v>
      </c>
      <c r="U1253" s="148">
        <v>0</v>
      </c>
      <c r="V1253" s="116" t="s">
        <v>101</v>
      </c>
      <c r="W1253" s="116">
        <v>400</v>
      </c>
      <c r="X1253" s="116">
        <v>416</v>
      </c>
      <c r="Y1253" s="116">
        <v>13</v>
      </c>
      <c r="Z1253" s="116" t="s">
        <v>56</v>
      </c>
      <c r="AA1253" s="116"/>
      <c r="AB1253" s="116"/>
      <c r="AC1253" s="116"/>
      <c r="AD1253" s="116"/>
      <c r="AE1253" s="116">
        <v>394561762</v>
      </c>
      <c r="AF1253" s="116"/>
      <c r="AG1253" s="137" t="s">
        <v>58</v>
      </c>
      <c r="AH1253" s="114">
        <v>44659</v>
      </c>
      <c r="AI1253" s="114">
        <v>44659</v>
      </c>
      <c r="AJ1253" s="114">
        <v>44662</v>
      </c>
      <c r="AK1253" s="114">
        <v>44662</v>
      </c>
      <c r="AL1253" s="116"/>
      <c r="AM1253" s="116" t="s">
        <v>64</v>
      </c>
      <c r="AN1253" s="116"/>
      <c r="AO1253" s="116"/>
      <c r="AP1253" s="116"/>
      <c r="AQ1253" s="116"/>
      <c r="AR1253" s="116"/>
      <c r="AS1253" s="137" t="s">
        <v>53</v>
      </c>
      <c r="AT1253" s="116"/>
      <c r="AU1253" s="147"/>
      <c r="AV1253" s="123"/>
      <c r="AW1253" s="123"/>
      <c r="AX1253" s="123"/>
      <c r="AY1253" s="123"/>
      <c r="AZ1253" s="123"/>
      <c r="BA1253" s="116"/>
      <c r="BB1253" s="116">
        <f t="shared" si="76"/>
        <v>15</v>
      </c>
      <c r="BC1253" s="116">
        <f t="shared" si="77"/>
        <v>4</v>
      </c>
      <c r="BD1253" s="116">
        <f t="shared" si="78"/>
        <v>2022</v>
      </c>
      <c r="BE1253" s="124">
        <f t="shared" si="79"/>
        <v>0.16639999999999999</v>
      </c>
    </row>
    <row r="1254" spans="1:57">
      <c r="A1254" s="116"/>
      <c r="B1254" s="116"/>
      <c r="C1254" s="128">
        <v>394433795</v>
      </c>
      <c r="D1254" s="116"/>
      <c r="E1254" s="128" t="s">
        <v>361</v>
      </c>
      <c r="F1254" s="128" t="s">
        <v>762</v>
      </c>
      <c r="G1254" s="128" t="s">
        <v>762</v>
      </c>
      <c r="H1254" s="116"/>
      <c r="I1254" s="116"/>
      <c r="J1254" s="116"/>
      <c r="K1254" s="128" t="s">
        <v>359</v>
      </c>
      <c r="L1254" s="128" t="s">
        <v>360</v>
      </c>
      <c r="M1254" s="116"/>
      <c r="N1254" s="116"/>
      <c r="O1254" s="116"/>
      <c r="P1254" s="116"/>
      <c r="Q1254" s="116"/>
      <c r="R1254" s="116"/>
      <c r="S1254" s="116"/>
      <c r="T1254" s="128">
        <v>49405140</v>
      </c>
      <c r="U1254" s="148">
        <v>0</v>
      </c>
      <c r="V1254" s="128" t="s">
        <v>101</v>
      </c>
      <c r="W1254" s="128">
        <v>400</v>
      </c>
      <c r="X1254" s="128">
        <v>832</v>
      </c>
      <c r="Y1254" s="128">
        <v>26</v>
      </c>
      <c r="Z1254" s="128" t="s">
        <v>62</v>
      </c>
      <c r="AA1254" s="116"/>
      <c r="AB1254" s="116"/>
      <c r="AC1254" s="116"/>
      <c r="AD1254" s="116"/>
      <c r="AE1254" s="128">
        <v>394433795</v>
      </c>
      <c r="AF1254" s="116"/>
      <c r="AG1254" s="137" t="s">
        <v>58</v>
      </c>
      <c r="AH1254" s="133">
        <v>44662</v>
      </c>
      <c r="AI1254" s="133">
        <v>44662</v>
      </c>
      <c r="AJ1254" s="133">
        <v>44664</v>
      </c>
      <c r="AK1254" s="133">
        <v>44664</v>
      </c>
      <c r="AL1254" s="116"/>
      <c r="AM1254" s="128" t="s">
        <v>64</v>
      </c>
      <c r="AN1254" s="128"/>
      <c r="AO1254" s="116"/>
      <c r="AP1254" s="116"/>
      <c r="AQ1254" s="116"/>
      <c r="AR1254" s="116"/>
      <c r="AS1254" s="137" t="s">
        <v>53</v>
      </c>
      <c r="AT1254" s="128"/>
      <c r="AU1254" s="154"/>
      <c r="AV1254" s="123"/>
      <c r="AW1254" s="123"/>
      <c r="AX1254" s="123"/>
      <c r="AY1254" s="123"/>
      <c r="AZ1254" s="123"/>
      <c r="BA1254" s="116"/>
      <c r="BB1254" s="116">
        <f t="shared" si="76"/>
        <v>16</v>
      </c>
      <c r="BC1254" s="116">
        <f t="shared" si="77"/>
        <v>4</v>
      </c>
      <c r="BD1254" s="116">
        <f t="shared" si="78"/>
        <v>2022</v>
      </c>
      <c r="BE1254" s="124">
        <f t="shared" si="79"/>
        <v>0.33279999999999998</v>
      </c>
    </row>
    <row r="1255" spans="1:57">
      <c r="A1255" s="116"/>
      <c r="B1255" s="116"/>
      <c r="C1255" s="116">
        <v>394695673</v>
      </c>
      <c r="D1255" s="116"/>
      <c r="E1255" s="116" t="s">
        <v>366</v>
      </c>
      <c r="F1255" s="116" t="s">
        <v>762</v>
      </c>
      <c r="G1255" s="116" t="s">
        <v>762</v>
      </c>
      <c r="H1255" s="116"/>
      <c r="I1255" s="116"/>
      <c r="J1255" s="116"/>
      <c r="K1255" s="116" t="s">
        <v>139</v>
      </c>
      <c r="L1255" s="116" t="s">
        <v>365</v>
      </c>
      <c r="M1255" s="116"/>
      <c r="N1255" s="116"/>
      <c r="O1255" s="116"/>
      <c r="P1255" s="116"/>
      <c r="Q1255" s="116"/>
      <c r="R1255" s="116"/>
      <c r="S1255" s="116"/>
      <c r="T1255" s="116">
        <v>49405140</v>
      </c>
      <c r="U1255" s="148">
        <v>0</v>
      </c>
      <c r="V1255" s="116" t="s">
        <v>101</v>
      </c>
      <c r="W1255" s="116">
        <v>400</v>
      </c>
      <c r="X1255" s="116">
        <v>416</v>
      </c>
      <c r="Y1255" s="116">
        <v>13</v>
      </c>
      <c r="Z1255" s="116" t="s">
        <v>56</v>
      </c>
      <c r="AA1255" s="116"/>
      <c r="AB1255" s="116"/>
      <c r="AC1255" s="116"/>
      <c r="AD1255" s="116"/>
      <c r="AE1255" s="116">
        <v>394695673</v>
      </c>
      <c r="AF1255" s="116"/>
      <c r="AG1255" s="137" t="s">
        <v>58</v>
      </c>
      <c r="AH1255" s="114">
        <v>44662</v>
      </c>
      <c r="AI1255" s="114">
        <v>44662</v>
      </c>
      <c r="AJ1255" s="114">
        <v>44666</v>
      </c>
      <c r="AK1255" s="114">
        <v>44666</v>
      </c>
      <c r="AL1255" s="116"/>
      <c r="AM1255" s="116" t="s">
        <v>64</v>
      </c>
      <c r="AN1255" s="116"/>
      <c r="AO1255" s="116"/>
      <c r="AP1255" s="116"/>
      <c r="AQ1255" s="116"/>
      <c r="AR1255" s="116"/>
      <c r="AS1255" s="137" t="s">
        <v>53</v>
      </c>
      <c r="AT1255" s="116"/>
      <c r="AU1255" s="147"/>
      <c r="AV1255" s="123"/>
      <c r="AW1255" s="123"/>
      <c r="AX1255" s="123"/>
      <c r="AY1255" s="123"/>
      <c r="AZ1255" s="123"/>
      <c r="BA1255" s="116"/>
      <c r="BB1255" s="116">
        <f t="shared" si="76"/>
        <v>16</v>
      </c>
      <c r="BC1255" s="116">
        <f t="shared" si="77"/>
        <v>4</v>
      </c>
      <c r="BD1255" s="116">
        <f t="shared" si="78"/>
        <v>2022</v>
      </c>
      <c r="BE1255" s="124">
        <f t="shared" si="79"/>
        <v>0.16639999999999999</v>
      </c>
    </row>
    <row r="1256" spans="1:57">
      <c r="A1256" s="116"/>
      <c r="B1256" s="116"/>
      <c r="C1256" s="116">
        <v>394702358</v>
      </c>
      <c r="D1256" s="116"/>
      <c r="E1256" s="116" t="s">
        <v>370</v>
      </c>
      <c r="F1256" s="116" t="s">
        <v>762</v>
      </c>
      <c r="G1256" s="116" t="s">
        <v>762</v>
      </c>
      <c r="H1256" s="116"/>
      <c r="I1256" s="116"/>
      <c r="J1256" s="116"/>
      <c r="K1256" s="116" t="s">
        <v>139</v>
      </c>
      <c r="L1256" s="116" t="s">
        <v>383</v>
      </c>
      <c r="M1256" s="116"/>
      <c r="N1256" s="116"/>
      <c r="O1256" s="116"/>
      <c r="P1256" s="116"/>
      <c r="Q1256" s="116"/>
      <c r="R1256" s="116"/>
      <c r="S1256" s="116"/>
      <c r="T1256" s="116">
        <v>49405140</v>
      </c>
      <c r="U1256" s="148">
        <v>0</v>
      </c>
      <c r="V1256" s="116" t="s">
        <v>101</v>
      </c>
      <c r="W1256" s="116">
        <v>400</v>
      </c>
      <c r="X1256" s="116">
        <v>704</v>
      </c>
      <c r="Y1256" s="116">
        <v>22</v>
      </c>
      <c r="Z1256" s="116" t="s">
        <v>56</v>
      </c>
      <c r="AA1256" s="116"/>
      <c r="AB1256" s="116"/>
      <c r="AC1256" s="116"/>
      <c r="AD1256" s="116"/>
      <c r="AE1256" s="116">
        <v>394702358</v>
      </c>
      <c r="AF1256" s="116"/>
      <c r="AG1256" s="137" t="s">
        <v>58</v>
      </c>
      <c r="AH1256" s="114">
        <v>44662</v>
      </c>
      <c r="AI1256" s="114">
        <v>44662</v>
      </c>
      <c r="AJ1256" s="114">
        <v>44663</v>
      </c>
      <c r="AK1256" s="114">
        <v>44663</v>
      </c>
      <c r="AL1256" s="116"/>
      <c r="AM1256" s="116" t="s">
        <v>64</v>
      </c>
      <c r="AN1256" s="116"/>
      <c r="AO1256" s="116"/>
      <c r="AP1256" s="116"/>
      <c r="AQ1256" s="116"/>
      <c r="AR1256" s="116"/>
      <c r="AS1256" s="137" t="s">
        <v>53</v>
      </c>
      <c r="AT1256" s="116"/>
      <c r="AU1256" s="147"/>
      <c r="AV1256" s="123"/>
      <c r="AW1256" s="123"/>
      <c r="AX1256" s="123"/>
      <c r="AY1256" s="123"/>
      <c r="AZ1256" s="123"/>
      <c r="BA1256" s="116"/>
      <c r="BB1256" s="116">
        <f t="shared" si="76"/>
        <v>16</v>
      </c>
      <c r="BC1256" s="116">
        <f t="shared" si="77"/>
        <v>4</v>
      </c>
      <c r="BD1256" s="116">
        <f t="shared" si="78"/>
        <v>2022</v>
      </c>
      <c r="BE1256" s="124">
        <f t="shared" si="79"/>
        <v>0.28160000000000002</v>
      </c>
    </row>
    <row r="1257" spans="1:57">
      <c r="A1257" s="116"/>
      <c r="B1257" s="116"/>
      <c r="C1257" s="116">
        <v>394694248</v>
      </c>
      <c r="D1257" s="116"/>
      <c r="E1257" s="116" t="s">
        <v>370</v>
      </c>
      <c r="F1257" s="116" t="s">
        <v>762</v>
      </c>
      <c r="G1257" s="116" t="s">
        <v>762</v>
      </c>
      <c r="H1257" s="116"/>
      <c r="I1257" s="116"/>
      <c r="J1257" s="116"/>
      <c r="K1257" s="116" t="s">
        <v>139</v>
      </c>
      <c r="L1257" s="116" t="s">
        <v>194</v>
      </c>
      <c r="M1257" s="116"/>
      <c r="N1257" s="116"/>
      <c r="O1257" s="116"/>
      <c r="P1257" s="116"/>
      <c r="Q1257" s="116"/>
      <c r="R1257" s="116"/>
      <c r="S1257" s="116"/>
      <c r="T1257" s="116">
        <v>49405140</v>
      </c>
      <c r="U1257" s="148">
        <v>0</v>
      </c>
      <c r="V1257" s="116" t="s">
        <v>101</v>
      </c>
      <c r="W1257" s="116">
        <v>400</v>
      </c>
      <c r="X1257" s="116">
        <v>384</v>
      </c>
      <c r="Y1257" s="116">
        <v>12</v>
      </c>
      <c r="Z1257" s="116" t="s">
        <v>56</v>
      </c>
      <c r="AA1257" s="116"/>
      <c r="AB1257" s="116"/>
      <c r="AC1257" s="116"/>
      <c r="AD1257" s="116"/>
      <c r="AE1257" s="116">
        <v>394694248</v>
      </c>
      <c r="AF1257" s="116"/>
      <c r="AG1257" s="137" t="s">
        <v>58</v>
      </c>
      <c r="AH1257" s="114">
        <v>44662</v>
      </c>
      <c r="AI1257" s="114">
        <v>44662</v>
      </c>
      <c r="AJ1257" s="114">
        <v>44665</v>
      </c>
      <c r="AK1257" s="114">
        <v>44665</v>
      </c>
      <c r="AL1257" s="116"/>
      <c r="AM1257" s="116" t="s">
        <v>64</v>
      </c>
      <c r="AN1257" s="116"/>
      <c r="AO1257" s="116"/>
      <c r="AP1257" s="116"/>
      <c r="AQ1257" s="116"/>
      <c r="AR1257" s="116"/>
      <c r="AS1257" s="137" t="s">
        <v>53</v>
      </c>
      <c r="AT1257" s="116"/>
      <c r="AU1257" s="147"/>
      <c r="AV1257" s="123"/>
      <c r="AW1257" s="123"/>
      <c r="AX1257" s="123"/>
      <c r="AY1257" s="123"/>
      <c r="AZ1257" s="123"/>
      <c r="BA1257" s="116"/>
      <c r="BB1257" s="116">
        <f t="shared" si="76"/>
        <v>16</v>
      </c>
      <c r="BC1257" s="116">
        <f t="shared" si="77"/>
        <v>4</v>
      </c>
      <c r="BD1257" s="116">
        <f t="shared" si="78"/>
        <v>2022</v>
      </c>
      <c r="BE1257" s="124">
        <f t="shared" si="79"/>
        <v>0.15359999999999999</v>
      </c>
    </row>
    <row r="1258" spans="1:57">
      <c r="A1258" s="116"/>
      <c r="B1258" s="116"/>
      <c r="C1258" s="116">
        <v>394695017</v>
      </c>
      <c r="D1258" s="116"/>
      <c r="E1258" s="116" t="s">
        <v>371</v>
      </c>
      <c r="F1258" s="116" t="s">
        <v>762</v>
      </c>
      <c r="G1258" s="116" t="s">
        <v>762</v>
      </c>
      <c r="H1258" s="116"/>
      <c r="I1258" s="116"/>
      <c r="J1258" s="116"/>
      <c r="K1258" s="116" t="s">
        <v>139</v>
      </c>
      <c r="L1258" s="116" t="s">
        <v>164</v>
      </c>
      <c r="M1258" s="116"/>
      <c r="N1258" s="116"/>
      <c r="O1258" s="116"/>
      <c r="P1258" s="116"/>
      <c r="Q1258" s="116"/>
      <c r="R1258" s="116"/>
      <c r="S1258" s="116"/>
      <c r="T1258" s="116">
        <v>49405140</v>
      </c>
      <c r="U1258" s="148">
        <v>0</v>
      </c>
      <c r="V1258" s="116" t="s">
        <v>101</v>
      </c>
      <c r="W1258" s="116">
        <v>400</v>
      </c>
      <c r="X1258" s="116">
        <v>704</v>
      </c>
      <c r="Y1258" s="116">
        <v>22</v>
      </c>
      <c r="Z1258" s="116" t="s">
        <v>56</v>
      </c>
      <c r="AA1258" s="116"/>
      <c r="AB1258" s="116"/>
      <c r="AC1258" s="116"/>
      <c r="AD1258" s="116"/>
      <c r="AE1258" s="116">
        <v>394695017</v>
      </c>
      <c r="AF1258" s="116"/>
      <c r="AG1258" s="137" t="s">
        <v>58</v>
      </c>
      <c r="AH1258" s="114">
        <v>44662</v>
      </c>
      <c r="AI1258" s="114">
        <v>44662</v>
      </c>
      <c r="AJ1258" s="114">
        <v>44666</v>
      </c>
      <c r="AK1258" s="114">
        <v>44666</v>
      </c>
      <c r="AL1258" s="116"/>
      <c r="AM1258" s="116" t="s">
        <v>64</v>
      </c>
      <c r="AN1258" s="116"/>
      <c r="AO1258" s="116"/>
      <c r="AP1258" s="116"/>
      <c r="AQ1258" s="116"/>
      <c r="AR1258" s="116"/>
      <c r="AS1258" s="137" t="s">
        <v>53</v>
      </c>
      <c r="AT1258" s="116"/>
      <c r="AU1258" s="147"/>
      <c r="AV1258" s="123"/>
      <c r="AW1258" s="123"/>
      <c r="AX1258" s="123"/>
      <c r="AY1258" s="123"/>
      <c r="AZ1258" s="123"/>
      <c r="BA1258" s="116"/>
      <c r="BB1258" s="116">
        <f t="shared" si="76"/>
        <v>16</v>
      </c>
      <c r="BC1258" s="116">
        <f t="shared" si="77"/>
        <v>4</v>
      </c>
      <c r="BD1258" s="116">
        <f t="shared" si="78"/>
        <v>2022</v>
      </c>
      <c r="BE1258" s="124">
        <f t="shared" si="79"/>
        <v>0.28160000000000002</v>
      </c>
    </row>
    <row r="1259" spans="1:57">
      <c r="A1259" s="116"/>
      <c r="B1259" s="116"/>
      <c r="C1259" s="116">
        <v>392306448</v>
      </c>
      <c r="D1259" s="116"/>
      <c r="E1259" s="116" t="s">
        <v>81</v>
      </c>
      <c r="F1259" s="116" t="s">
        <v>762</v>
      </c>
      <c r="G1259" s="116" t="s">
        <v>762</v>
      </c>
      <c r="H1259" s="116"/>
      <c r="I1259" s="116"/>
      <c r="J1259" s="116"/>
      <c r="K1259" s="116" t="s">
        <v>79</v>
      </c>
      <c r="L1259" s="116" t="s">
        <v>80</v>
      </c>
      <c r="M1259" s="116"/>
      <c r="N1259" s="116"/>
      <c r="O1259" s="116"/>
      <c r="P1259" s="116"/>
      <c r="Q1259" s="116"/>
      <c r="R1259" s="116"/>
      <c r="S1259" s="116"/>
      <c r="T1259" s="116">
        <v>49303156</v>
      </c>
      <c r="U1259" s="148">
        <v>0</v>
      </c>
      <c r="V1259" s="116" t="s">
        <v>78</v>
      </c>
      <c r="W1259" s="116">
        <v>480</v>
      </c>
      <c r="X1259" s="116">
        <v>580</v>
      </c>
      <c r="Y1259" s="116">
        <v>20</v>
      </c>
      <c r="Z1259" s="116" t="s">
        <v>56</v>
      </c>
      <c r="AA1259" s="116"/>
      <c r="AB1259" s="116"/>
      <c r="AC1259" s="116"/>
      <c r="AD1259" s="116"/>
      <c r="AE1259" s="116">
        <v>392306448</v>
      </c>
      <c r="AF1259" s="116"/>
      <c r="AG1259" s="137" t="s">
        <v>58</v>
      </c>
      <c r="AH1259" s="114">
        <v>44662</v>
      </c>
      <c r="AI1259" s="114">
        <v>44662</v>
      </c>
      <c r="AJ1259" s="114">
        <v>44663</v>
      </c>
      <c r="AK1259" s="114">
        <v>44663</v>
      </c>
      <c r="AL1259" s="116"/>
      <c r="AM1259" s="116" t="s">
        <v>64</v>
      </c>
      <c r="AN1259" s="116"/>
      <c r="AO1259" s="116"/>
      <c r="AP1259" s="116"/>
      <c r="AQ1259" s="116"/>
      <c r="AR1259" s="116"/>
      <c r="AS1259" s="137" t="s">
        <v>53</v>
      </c>
      <c r="AT1259" s="116" t="s">
        <v>765</v>
      </c>
      <c r="AU1259" s="147">
        <v>2640</v>
      </c>
      <c r="AV1259" s="123"/>
      <c r="AW1259" s="123"/>
      <c r="AX1259" s="123"/>
      <c r="AY1259" s="123"/>
      <c r="AZ1259" s="123"/>
      <c r="BA1259" s="116"/>
      <c r="BB1259" s="116">
        <f t="shared" si="76"/>
        <v>16</v>
      </c>
      <c r="BC1259" s="116">
        <f t="shared" si="77"/>
        <v>4</v>
      </c>
      <c r="BD1259" s="116">
        <f t="shared" si="78"/>
        <v>2022</v>
      </c>
      <c r="BE1259" s="124">
        <f t="shared" si="79"/>
        <v>0.27839999999999998</v>
      </c>
    </row>
    <row r="1260" spans="1:57">
      <c r="A1260" s="116"/>
      <c r="B1260" s="116"/>
      <c r="C1260" s="116">
        <v>394609044</v>
      </c>
      <c r="D1260" s="116"/>
      <c r="E1260" s="116" t="s">
        <v>390</v>
      </c>
      <c r="F1260" s="116" t="s">
        <v>762</v>
      </c>
      <c r="G1260" s="116" t="s">
        <v>762</v>
      </c>
      <c r="H1260" s="116"/>
      <c r="I1260" s="116"/>
      <c r="J1260" s="116"/>
      <c r="K1260" s="116" t="s">
        <v>388</v>
      </c>
      <c r="L1260" s="116" t="s">
        <v>389</v>
      </c>
      <c r="M1260" s="116"/>
      <c r="N1260" s="116"/>
      <c r="O1260" s="116"/>
      <c r="P1260" s="116"/>
      <c r="Q1260" s="116"/>
      <c r="R1260" s="116"/>
      <c r="S1260" s="116"/>
      <c r="T1260" s="116">
        <v>49303156</v>
      </c>
      <c r="U1260" s="148">
        <v>0</v>
      </c>
      <c r="V1260" s="116" t="s">
        <v>78</v>
      </c>
      <c r="W1260" s="116">
        <v>480</v>
      </c>
      <c r="X1260" s="116">
        <v>638</v>
      </c>
      <c r="Y1260" s="116">
        <v>22</v>
      </c>
      <c r="Z1260" s="116" t="s">
        <v>62</v>
      </c>
      <c r="AA1260" s="116"/>
      <c r="AB1260" s="116"/>
      <c r="AC1260" s="116"/>
      <c r="AD1260" s="116"/>
      <c r="AE1260" s="116">
        <v>394609044</v>
      </c>
      <c r="AF1260" s="116"/>
      <c r="AG1260" s="137" t="s">
        <v>58</v>
      </c>
      <c r="AH1260" s="114">
        <v>44662</v>
      </c>
      <c r="AI1260" s="114">
        <v>44662</v>
      </c>
      <c r="AJ1260" s="114">
        <v>44664</v>
      </c>
      <c r="AK1260" s="114">
        <v>44664</v>
      </c>
      <c r="AL1260" s="116"/>
      <c r="AM1260" s="116" t="s">
        <v>64</v>
      </c>
      <c r="AN1260" s="116"/>
      <c r="AO1260" s="116"/>
      <c r="AP1260" s="116"/>
      <c r="AQ1260" s="116"/>
      <c r="AR1260" s="116"/>
      <c r="AS1260" s="137" t="s">
        <v>53</v>
      </c>
      <c r="AT1260" s="116" t="s">
        <v>763</v>
      </c>
      <c r="AU1260" s="147">
        <v>2344</v>
      </c>
      <c r="AV1260" s="123"/>
      <c r="AW1260" s="123"/>
      <c r="AX1260" s="123"/>
      <c r="AY1260" s="123"/>
      <c r="AZ1260" s="123"/>
      <c r="BA1260" s="116"/>
      <c r="BB1260" s="116">
        <f t="shared" si="76"/>
        <v>16</v>
      </c>
      <c r="BC1260" s="116">
        <f t="shared" si="77"/>
        <v>4</v>
      </c>
      <c r="BD1260" s="116">
        <f t="shared" si="78"/>
        <v>2022</v>
      </c>
      <c r="BE1260" s="124">
        <f t="shared" si="79"/>
        <v>0.30624000000000001</v>
      </c>
    </row>
    <row r="1261" spans="1:57">
      <c r="A1261" s="116"/>
      <c r="B1261" s="116"/>
      <c r="C1261" s="116">
        <v>394609069</v>
      </c>
      <c r="D1261" s="116"/>
      <c r="E1261" s="116" t="s">
        <v>390</v>
      </c>
      <c r="F1261" s="116" t="s">
        <v>762</v>
      </c>
      <c r="G1261" s="116" t="s">
        <v>762</v>
      </c>
      <c r="H1261" s="116"/>
      <c r="I1261" s="116"/>
      <c r="J1261" s="116"/>
      <c r="K1261" s="116" t="s">
        <v>388</v>
      </c>
      <c r="L1261" s="116" t="s">
        <v>389</v>
      </c>
      <c r="M1261" s="116"/>
      <c r="N1261" s="116"/>
      <c r="O1261" s="116"/>
      <c r="P1261" s="116"/>
      <c r="Q1261" s="116"/>
      <c r="R1261" s="116"/>
      <c r="S1261" s="116"/>
      <c r="T1261" s="116">
        <v>49303156</v>
      </c>
      <c r="U1261" s="148">
        <v>0</v>
      </c>
      <c r="V1261" s="116" t="s">
        <v>78</v>
      </c>
      <c r="W1261" s="116">
        <v>480</v>
      </c>
      <c r="X1261" s="116">
        <v>638</v>
      </c>
      <c r="Y1261" s="116">
        <v>22</v>
      </c>
      <c r="Z1261" s="116" t="s">
        <v>62</v>
      </c>
      <c r="AA1261" s="116"/>
      <c r="AB1261" s="116"/>
      <c r="AC1261" s="116"/>
      <c r="AD1261" s="116"/>
      <c r="AE1261" s="116">
        <v>394609069</v>
      </c>
      <c r="AF1261" s="116"/>
      <c r="AG1261" s="137" t="s">
        <v>58</v>
      </c>
      <c r="AH1261" s="114">
        <v>44662</v>
      </c>
      <c r="AI1261" s="114">
        <v>44662</v>
      </c>
      <c r="AJ1261" s="114">
        <v>44664</v>
      </c>
      <c r="AK1261" s="114">
        <v>44664</v>
      </c>
      <c r="AL1261" s="116"/>
      <c r="AM1261" s="116" t="s">
        <v>64</v>
      </c>
      <c r="AN1261" s="116"/>
      <c r="AO1261" s="116"/>
      <c r="AP1261" s="116"/>
      <c r="AQ1261" s="116"/>
      <c r="AR1261" s="116"/>
      <c r="AS1261" s="137" t="s">
        <v>53</v>
      </c>
      <c r="AT1261" s="116" t="s">
        <v>763</v>
      </c>
      <c r="AU1261" s="147">
        <v>2344</v>
      </c>
      <c r="AV1261" s="123"/>
      <c r="AW1261" s="123"/>
      <c r="AX1261" s="123"/>
      <c r="AY1261" s="123"/>
      <c r="AZ1261" s="123"/>
      <c r="BA1261" s="116"/>
      <c r="BB1261" s="116">
        <f t="shared" si="76"/>
        <v>16</v>
      </c>
      <c r="BC1261" s="116">
        <f t="shared" si="77"/>
        <v>4</v>
      </c>
      <c r="BD1261" s="116">
        <f t="shared" si="78"/>
        <v>2022</v>
      </c>
      <c r="BE1261" s="124">
        <f t="shared" si="79"/>
        <v>0.30624000000000001</v>
      </c>
    </row>
    <row r="1262" spans="1:57">
      <c r="A1262" s="116"/>
      <c r="B1262" s="116"/>
      <c r="C1262" s="116">
        <v>394609167</v>
      </c>
      <c r="D1262" s="116"/>
      <c r="E1262" s="116" t="s">
        <v>390</v>
      </c>
      <c r="F1262" s="116" t="s">
        <v>762</v>
      </c>
      <c r="G1262" s="116" t="s">
        <v>762</v>
      </c>
      <c r="H1262" s="116"/>
      <c r="I1262" s="116"/>
      <c r="J1262" s="116"/>
      <c r="K1262" s="116" t="s">
        <v>388</v>
      </c>
      <c r="L1262" s="116" t="s">
        <v>389</v>
      </c>
      <c r="M1262" s="116"/>
      <c r="N1262" s="116"/>
      <c r="O1262" s="116"/>
      <c r="P1262" s="116"/>
      <c r="Q1262" s="116"/>
      <c r="R1262" s="116"/>
      <c r="S1262" s="116"/>
      <c r="T1262" s="116">
        <v>49303156</v>
      </c>
      <c r="U1262" s="148">
        <v>0</v>
      </c>
      <c r="V1262" s="116" t="s">
        <v>78</v>
      </c>
      <c r="W1262" s="116">
        <v>480</v>
      </c>
      <c r="X1262" s="116">
        <v>580</v>
      </c>
      <c r="Y1262" s="116">
        <v>20</v>
      </c>
      <c r="Z1262" s="116" t="s">
        <v>62</v>
      </c>
      <c r="AA1262" s="116"/>
      <c r="AB1262" s="116"/>
      <c r="AC1262" s="116"/>
      <c r="AD1262" s="116"/>
      <c r="AE1262" s="116">
        <v>394609167</v>
      </c>
      <c r="AF1262" s="116"/>
      <c r="AG1262" s="137" t="s">
        <v>58</v>
      </c>
      <c r="AH1262" s="114">
        <v>44662</v>
      </c>
      <c r="AI1262" s="114">
        <v>44662</v>
      </c>
      <c r="AJ1262" s="114">
        <v>44664</v>
      </c>
      <c r="AK1262" s="114">
        <v>44664</v>
      </c>
      <c r="AL1262" s="116"/>
      <c r="AM1262" s="116" t="s">
        <v>64</v>
      </c>
      <c r="AN1262" s="116"/>
      <c r="AO1262" s="116"/>
      <c r="AP1262" s="116"/>
      <c r="AQ1262" s="116"/>
      <c r="AR1262" s="116"/>
      <c r="AS1262" s="137" t="s">
        <v>53</v>
      </c>
      <c r="AT1262" s="116" t="s">
        <v>763</v>
      </c>
      <c r="AU1262" s="147">
        <v>2344</v>
      </c>
      <c r="AV1262" s="123"/>
      <c r="AW1262" s="123"/>
      <c r="AX1262" s="123"/>
      <c r="AY1262" s="123"/>
      <c r="AZ1262" s="123"/>
      <c r="BA1262" s="116"/>
      <c r="BB1262" s="116">
        <f t="shared" si="76"/>
        <v>16</v>
      </c>
      <c r="BC1262" s="116">
        <f t="shared" si="77"/>
        <v>4</v>
      </c>
      <c r="BD1262" s="116">
        <f t="shared" si="78"/>
        <v>2022</v>
      </c>
      <c r="BE1262" s="124">
        <f t="shared" si="79"/>
        <v>0.27839999999999998</v>
      </c>
    </row>
    <row r="1263" spans="1:57">
      <c r="A1263" s="116"/>
      <c r="B1263" s="116"/>
      <c r="C1263" s="116">
        <v>394609062</v>
      </c>
      <c r="D1263" s="116"/>
      <c r="E1263" s="116" t="s">
        <v>390</v>
      </c>
      <c r="F1263" s="116" t="s">
        <v>762</v>
      </c>
      <c r="G1263" s="116" t="s">
        <v>762</v>
      </c>
      <c r="H1263" s="116"/>
      <c r="I1263" s="116"/>
      <c r="J1263" s="116"/>
      <c r="K1263" s="116" t="s">
        <v>388</v>
      </c>
      <c r="L1263" s="116" t="s">
        <v>389</v>
      </c>
      <c r="M1263" s="116"/>
      <c r="N1263" s="116"/>
      <c r="O1263" s="116"/>
      <c r="P1263" s="116"/>
      <c r="Q1263" s="116"/>
      <c r="R1263" s="116"/>
      <c r="S1263" s="116"/>
      <c r="T1263" s="116">
        <v>49303156</v>
      </c>
      <c r="U1263" s="148">
        <v>0</v>
      </c>
      <c r="V1263" s="116" t="s">
        <v>78</v>
      </c>
      <c r="W1263" s="116">
        <v>480</v>
      </c>
      <c r="X1263" s="116">
        <v>638</v>
      </c>
      <c r="Y1263" s="116">
        <v>22</v>
      </c>
      <c r="Z1263" s="116" t="s">
        <v>62</v>
      </c>
      <c r="AA1263" s="116"/>
      <c r="AB1263" s="116"/>
      <c r="AC1263" s="116"/>
      <c r="AD1263" s="116"/>
      <c r="AE1263" s="116">
        <v>394609062</v>
      </c>
      <c r="AF1263" s="116"/>
      <c r="AG1263" s="137" t="s">
        <v>58</v>
      </c>
      <c r="AH1263" s="114">
        <v>44662</v>
      </c>
      <c r="AI1263" s="114">
        <v>44662</v>
      </c>
      <c r="AJ1263" s="114">
        <v>44663</v>
      </c>
      <c r="AK1263" s="114">
        <v>44663</v>
      </c>
      <c r="AL1263" s="116"/>
      <c r="AM1263" s="116" t="s">
        <v>64</v>
      </c>
      <c r="AN1263" s="116"/>
      <c r="AO1263" s="116"/>
      <c r="AP1263" s="116"/>
      <c r="AQ1263" s="116"/>
      <c r="AR1263" s="116"/>
      <c r="AS1263" s="137" t="s">
        <v>53</v>
      </c>
      <c r="AT1263" s="116" t="s">
        <v>763</v>
      </c>
      <c r="AU1263" s="147">
        <v>2344</v>
      </c>
      <c r="AV1263" s="123"/>
      <c r="AW1263" s="123"/>
      <c r="AX1263" s="123"/>
      <c r="AY1263" s="123"/>
      <c r="AZ1263" s="123"/>
      <c r="BA1263" s="116"/>
      <c r="BB1263" s="116">
        <f t="shared" si="76"/>
        <v>16</v>
      </c>
      <c r="BC1263" s="116">
        <f t="shared" si="77"/>
        <v>4</v>
      </c>
      <c r="BD1263" s="116">
        <f t="shared" si="78"/>
        <v>2022</v>
      </c>
      <c r="BE1263" s="124">
        <f t="shared" si="79"/>
        <v>0.30624000000000001</v>
      </c>
    </row>
    <row r="1264" spans="1:57">
      <c r="A1264" s="116"/>
      <c r="B1264" s="116"/>
      <c r="C1264" s="116">
        <v>394693761</v>
      </c>
      <c r="D1264" s="116"/>
      <c r="E1264" s="116" t="s">
        <v>355</v>
      </c>
      <c r="F1264" s="116" t="s">
        <v>762</v>
      </c>
      <c r="G1264" s="116" t="s">
        <v>762</v>
      </c>
      <c r="H1264" s="116"/>
      <c r="I1264" s="116"/>
      <c r="J1264" s="116"/>
      <c r="K1264" s="116" t="s">
        <v>139</v>
      </c>
      <c r="L1264" s="116" t="s">
        <v>194</v>
      </c>
      <c r="M1264" s="116"/>
      <c r="N1264" s="116"/>
      <c r="O1264" s="116"/>
      <c r="P1264" s="116"/>
      <c r="Q1264" s="116"/>
      <c r="R1264" s="116"/>
      <c r="S1264" s="116"/>
      <c r="T1264" s="116">
        <v>49405140</v>
      </c>
      <c r="U1264" s="148">
        <v>0</v>
      </c>
      <c r="V1264" s="116" t="s">
        <v>101</v>
      </c>
      <c r="W1264" s="116">
        <v>400</v>
      </c>
      <c r="X1264" s="116">
        <v>768</v>
      </c>
      <c r="Y1264" s="116">
        <v>24</v>
      </c>
      <c r="Z1264" s="116" t="s">
        <v>56</v>
      </c>
      <c r="AA1264" s="116"/>
      <c r="AB1264" s="116"/>
      <c r="AC1264" s="116"/>
      <c r="AD1264" s="116"/>
      <c r="AE1264" s="116">
        <v>394693761</v>
      </c>
      <c r="AF1264" s="116"/>
      <c r="AG1264" s="137" t="s">
        <v>58</v>
      </c>
      <c r="AH1264" s="114">
        <v>44662</v>
      </c>
      <c r="AI1264" s="114">
        <v>44662</v>
      </c>
      <c r="AJ1264" s="114">
        <v>44665</v>
      </c>
      <c r="AK1264" s="114">
        <v>44665</v>
      </c>
      <c r="AL1264" s="116"/>
      <c r="AM1264" s="116" t="s">
        <v>64</v>
      </c>
      <c r="AN1264" s="116"/>
      <c r="AO1264" s="116"/>
      <c r="AP1264" s="116"/>
      <c r="AQ1264" s="116"/>
      <c r="AR1264" s="116"/>
      <c r="AS1264" s="137" t="s">
        <v>53</v>
      </c>
      <c r="AT1264" s="116"/>
      <c r="AU1264" s="147"/>
      <c r="AV1264" s="123"/>
      <c r="AW1264" s="123"/>
      <c r="AX1264" s="123"/>
      <c r="AY1264" s="123"/>
      <c r="AZ1264" s="123"/>
      <c r="BA1264" s="116"/>
      <c r="BB1264" s="116">
        <f t="shared" si="76"/>
        <v>16</v>
      </c>
      <c r="BC1264" s="116">
        <f t="shared" si="77"/>
        <v>4</v>
      </c>
      <c r="BD1264" s="116">
        <f t="shared" si="78"/>
        <v>2022</v>
      </c>
      <c r="BE1264" s="124">
        <f t="shared" si="79"/>
        <v>0.30719999999999997</v>
      </c>
    </row>
    <row r="1265" spans="1:57">
      <c r="A1265" s="116"/>
      <c r="B1265" s="116"/>
      <c r="C1265" s="116">
        <v>394696850</v>
      </c>
      <c r="D1265" s="116"/>
      <c r="E1265" s="116" t="s">
        <v>355</v>
      </c>
      <c r="F1265" s="116" t="s">
        <v>762</v>
      </c>
      <c r="G1265" s="116" t="s">
        <v>762</v>
      </c>
      <c r="H1265" s="116"/>
      <c r="I1265" s="116"/>
      <c r="J1265" s="116"/>
      <c r="K1265" s="116" t="s">
        <v>139</v>
      </c>
      <c r="L1265" s="116" t="s">
        <v>377</v>
      </c>
      <c r="M1265" s="116"/>
      <c r="N1265" s="116"/>
      <c r="O1265" s="116"/>
      <c r="P1265" s="116"/>
      <c r="Q1265" s="116"/>
      <c r="R1265" s="116"/>
      <c r="S1265" s="116"/>
      <c r="T1265" s="116">
        <v>49405140</v>
      </c>
      <c r="U1265" s="148">
        <v>0</v>
      </c>
      <c r="V1265" s="116" t="s">
        <v>101</v>
      </c>
      <c r="W1265" s="116">
        <v>400</v>
      </c>
      <c r="X1265" s="116">
        <v>768</v>
      </c>
      <c r="Y1265" s="116">
        <v>24</v>
      </c>
      <c r="Z1265" s="116" t="s">
        <v>56</v>
      </c>
      <c r="AA1265" s="116"/>
      <c r="AB1265" s="116"/>
      <c r="AC1265" s="116"/>
      <c r="AD1265" s="116"/>
      <c r="AE1265" s="116">
        <v>394696850</v>
      </c>
      <c r="AF1265" s="116"/>
      <c r="AG1265" s="137" t="s">
        <v>58</v>
      </c>
      <c r="AH1265" s="114">
        <v>44662</v>
      </c>
      <c r="AI1265" s="114">
        <v>44662</v>
      </c>
      <c r="AJ1265" s="114">
        <v>44666</v>
      </c>
      <c r="AK1265" s="114">
        <v>44666</v>
      </c>
      <c r="AL1265" s="116"/>
      <c r="AM1265" s="116" t="s">
        <v>64</v>
      </c>
      <c r="AN1265" s="116"/>
      <c r="AO1265" s="116"/>
      <c r="AP1265" s="116"/>
      <c r="AQ1265" s="116"/>
      <c r="AR1265" s="116"/>
      <c r="AS1265" s="137" t="s">
        <v>53</v>
      </c>
      <c r="AT1265" s="116"/>
      <c r="AU1265" s="147"/>
      <c r="AV1265" s="123"/>
      <c r="AW1265" s="123"/>
      <c r="AX1265" s="123"/>
      <c r="AY1265" s="123"/>
      <c r="AZ1265" s="123"/>
      <c r="BA1265" s="116"/>
      <c r="BB1265" s="116">
        <f t="shared" si="76"/>
        <v>16</v>
      </c>
      <c r="BC1265" s="116">
        <f t="shared" si="77"/>
        <v>4</v>
      </c>
      <c r="BD1265" s="116">
        <f t="shared" si="78"/>
        <v>2022</v>
      </c>
      <c r="BE1265" s="124">
        <f t="shared" si="79"/>
        <v>0.30719999999999997</v>
      </c>
    </row>
    <row r="1266" spans="1:57">
      <c r="A1266" s="116"/>
      <c r="B1266" s="116"/>
      <c r="C1266" s="116">
        <v>394696523</v>
      </c>
      <c r="D1266" s="116"/>
      <c r="E1266" s="116" t="s">
        <v>355</v>
      </c>
      <c r="F1266" s="116" t="s">
        <v>762</v>
      </c>
      <c r="G1266" s="116" t="s">
        <v>762</v>
      </c>
      <c r="H1266" s="116"/>
      <c r="I1266" s="116"/>
      <c r="J1266" s="116"/>
      <c r="K1266" s="116" t="s">
        <v>139</v>
      </c>
      <c r="L1266" s="116" t="s">
        <v>379</v>
      </c>
      <c r="M1266" s="116"/>
      <c r="N1266" s="116"/>
      <c r="O1266" s="116"/>
      <c r="P1266" s="116"/>
      <c r="Q1266" s="116"/>
      <c r="R1266" s="116"/>
      <c r="S1266" s="116"/>
      <c r="T1266" s="116">
        <v>49405140</v>
      </c>
      <c r="U1266" s="148">
        <v>0</v>
      </c>
      <c r="V1266" s="116" t="s">
        <v>101</v>
      </c>
      <c r="W1266" s="116">
        <v>400</v>
      </c>
      <c r="X1266" s="116">
        <v>768</v>
      </c>
      <c r="Y1266" s="116">
        <v>24</v>
      </c>
      <c r="Z1266" s="116" t="s">
        <v>56</v>
      </c>
      <c r="AA1266" s="116"/>
      <c r="AB1266" s="116"/>
      <c r="AC1266" s="116"/>
      <c r="AD1266" s="116"/>
      <c r="AE1266" s="116">
        <v>394696523</v>
      </c>
      <c r="AF1266" s="116"/>
      <c r="AG1266" s="137" t="s">
        <v>58</v>
      </c>
      <c r="AH1266" s="114">
        <v>44662</v>
      </c>
      <c r="AI1266" s="114">
        <v>44662</v>
      </c>
      <c r="AJ1266" s="114">
        <v>44664</v>
      </c>
      <c r="AK1266" s="114">
        <v>44664</v>
      </c>
      <c r="AL1266" s="116"/>
      <c r="AM1266" s="116" t="s">
        <v>64</v>
      </c>
      <c r="AN1266" s="116"/>
      <c r="AO1266" s="116"/>
      <c r="AP1266" s="116"/>
      <c r="AQ1266" s="116"/>
      <c r="AR1266" s="116"/>
      <c r="AS1266" s="137" t="s">
        <v>53</v>
      </c>
      <c r="AT1266" s="116"/>
      <c r="AU1266" s="147"/>
      <c r="AV1266" s="123"/>
      <c r="AW1266" s="123"/>
      <c r="AX1266" s="123"/>
      <c r="AY1266" s="123"/>
      <c r="AZ1266" s="123"/>
      <c r="BA1266" s="116"/>
      <c r="BB1266" s="116">
        <f t="shared" si="76"/>
        <v>16</v>
      </c>
      <c r="BC1266" s="116">
        <f t="shared" si="77"/>
        <v>4</v>
      </c>
      <c r="BD1266" s="116">
        <f t="shared" si="78"/>
        <v>2022</v>
      </c>
      <c r="BE1266" s="124">
        <f t="shared" si="79"/>
        <v>0.30719999999999997</v>
      </c>
    </row>
    <row r="1267" spans="1:57">
      <c r="A1267" s="116"/>
      <c r="B1267" s="116"/>
      <c r="C1267" s="116">
        <v>394697481</v>
      </c>
      <c r="D1267" s="116"/>
      <c r="E1267" s="116" t="s">
        <v>355</v>
      </c>
      <c r="F1267" s="116" t="s">
        <v>762</v>
      </c>
      <c r="G1267" s="116" t="s">
        <v>762</v>
      </c>
      <c r="H1267" s="116"/>
      <c r="I1267" s="116"/>
      <c r="J1267" s="116"/>
      <c r="K1267" s="116" t="s">
        <v>139</v>
      </c>
      <c r="L1267" s="116" t="s">
        <v>377</v>
      </c>
      <c r="M1267" s="116"/>
      <c r="N1267" s="116"/>
      <c r="O1267" s="116"/>
      <c r="P1267" s="116"/>
      <c r="Q1267" s="116"/>
      <c r="R1267" s="116"/>
      <c r="S1267" s="116"/>
      <c r="T1267" s="116">
        <v>49405140</v>
      </c>
      <c r="U1267" s="148">
        <v>0</v>
      </c>
      <c r="V1267" s="116" t="s">
        <v>101</v>
      </c>
      <c r="W1267" s="116">
        <v>400</v>
      </c>
      <c r="X1267" s="116">
        <v>768</v>
      </c>
      <c r="Y1267" s="116">
        <v>24</v>
      </c>
      <c r="Z1267" s="116" t="s">
        <v>56</v>
      </c>
      <c r="AA1267" s="116"/>
      <c r="AB1267" s="116"/>
      <c r="AC1267" s="116"/>
      <c r="AD1267" s="116"/>
      <c r="AE1267" s="116">
        <v>394697481</v>
      </c>
      <c r="AF1267" s="116"/>
      <c r="AG1267" s="137" t="s">
        <v>58</v>
      </c>
      <c r="AH1267" s="114">
        <v>44662</v>
      </c>
      <c r="AI1267" s="114">
        <v>44662</v>
      </c>
      <c r="AJ1267" s="114">
        <v>44666</v>
      </c>
      <c r="AK1267" s="114">
        <v>44666</v>
      </c>
      <c r="AL1267" s="116"/>
      <c r="AM1267" s="116" t="s">
        <v>64</v>
      </c>
      <c r="AN1267" s="116"/>
      <c r="AO1267" s="116"/>
      <c r="AP1267" s="116"/>
      <c r="AQ1267" s="116"/>
      <c r="AR1267" s="116"/>
      <c r="AS1267" s="137" t="s">
        <v>53</v>
      </c>
      <c r="AT1267" s="116"/>
      <c r="AU1267" s="147"/>
      <c r="AV1267" s="123"/>
      <c r="AW1267" s="123"/>
      <c r="AX1267" s="123"/>
      <c r="AY1267" s="123"/>
      <c r="AZ1267" s="123"/>
      <c r="BA1267" s="116"/>
      <c r="BB1267" s="116">
        <f t="shared" si="76"/>
        <v>16</v>
      </c>
      <c r="BC1267" s="116">
        <f t="shared" si="77"/>
        <v>4</v>
      </c>
      <c r="BD1267" s="116">
        <f t="shared" si="78"/>
        <v>2022</v>
      </c>
      <c r="BE1267" s="124">
        <f t="shared" si="79"/>
        <v>0.30719999999999997</v>
      </c>
    </row>
    <row r="1268" spans="1:57">
      <c r="A1268" s="116"/>
      <c r="B1268" s="116"/>
      <c r="C1268" s="128">
        <v>392306541</v>
      </c>
      <c r="D1268" s="116"/>
      <c r="E1268" s="128" t="s">
        <v>81</v>
      </c>
      <c r="F1268" s="128" t="s">
        <v>762</v>
      </c>
      <c r="G1268" s="128" t="s">
        <v>762</v>
      </c>
      <c r="H1268" s="116"/>
      <c r="I1268" s="116"/>
      <c r="J1268" s="116"/>
      <c r="K1268" s="128" t="s">
        <v>79</v>
      </c>
      <c r="L1268" s="128" t="s">
        <v>80</v>
      </c>
      <c r="M1268" s="116"/>
      <c r="N1268" s="116"/>
      <c r="O1268" s="116"/>
      <c r="P1268" s="116"/>
      <c r="Q1268" s="116"/>
      <c r="R1268" s="116"/>
      <c r="S1268" s="116"/>
      <c r="T1268" s="128">
        <v>49303156</v>
      </c>
      <c r="U1268" s="148">
        <v>0</v>
      </c>
      <c r="V1268" s="128" t="s">
        <v>78</v>
      </c>
      <c r="W1268" s="128">
        <v>480</v>
      </c>
      <c r="X1268" s="128">
        <v>580</v>
      </c>
      <c r="Y1268" s="128">
        <v>20</v>
      </c>
      <c r="Z1268" s="128" t="s">
        <v>56</v>
      </c>
      <c r="AA1268" s="116"/>
      <c r="AB1268" s="116"/>
      <c r="AC1268" s="116"/>
      <c r="AD1268" s="116"/>
      <c r="AE1268" s="128">
        <v>392306541</v>
      </c>
      <c r="AF1268" s="116"/>
      <c r="AG1268" s="137" t="s">
        <v>58</v>
      </c>
      <c r="AH1268" s="133">
        <v>44662</v>
      </c>
      <c r="AI1268" s="133">
        <v>44662</v>
      </c>
      <c r="AJ1268" s="133">
        <v>44664</v>
      </c>
      <c r="AK1268" s="133">
        <v>44664</v>
      </c>
      <c r="AL1268" s="116"/>
      <c r="AM1268" s="128" t="s">
        <v>64</v>
      </c>
      <c r="AN1268" s="128"/>
      <c r="AO1268" s="116"/>
      <c r="AP1268" s="116"/>
      <c r="AQ1268" s="116"/>
      <c r="AR1268" s="116"/>
      <c r="AS1268" s="137" t="s">
        <v>53</v>
      </c>
      <c r="AT1268" s="128" t="s">
        <v>765</v>
      </c>
      <c r="AU1268" s="154">
        <v>2640</v>
      </c>
      <c r="AV1268" s="123"/>
      <c r="AW1268" s="123"/>
      <c r="AX1268" s="123"/>
      <c r="AY1268" s="123"/>
      <c r="AZ1268" s="123"/>
      <c r="BA1268" s="116"/>
      <c r="BB1268" s="116">
        <f t="shared" si="76"/>
        <v>16</v>
      </c>
      <c r="BC1268" s="116">
        <f t="shared" si="77"/>
        <v>4</v>
      </c>
      <c r="BD1268" s="116">
        <f t="shared" si="78"/>
        <v>2022</v>
      </c>
      <c r="BE1268" s="124">
        <f t="shared" si="79"/>
        <v>0.27839999999999998</v>
      </c>
    </row>
    <row r="1269" spans="1:57">
      <c r="A1269" s="116"/>
      <c r="B1269" s="116"/>
      <c r="C1269" s="116">
        <v>394703913</v>
      </c>
      <c r="D1269" s="116"/>
      <c r="E1269" s="116" t="s">
        <v>375</v>
      </c>
      <c r="F1269" s="116" t="s">
        <v>762</v>
      </c>
      <c r="G1269" s="116" t="s">
        <v>762</v>
      </c>
      <c r="H1269" s="116"/>
      <c r="I1269" s="116"/>
      <c r="J1269" s="116"/>
      <c r="K1269" s="116" t="s">
        <v>139</v>
      </c>
      <c r="L1269" s="116" t="s">
        <v>170</v>
      </c>
      <c r="M1269" s="116"/>
      <c r="N1269" s="116"/>
      <c r="O1269" s="116"/>
      <c r="P1269" s="116"/>
      <c r="Q1269" s="116"/>
      <c r="R1269" s="116"/>
      <c r="S1269" s="116"/>
      <c r="T1269" s="116">
        <v>49405140</v>
      </c>
      <c r="U1269" s="148">
        <v>0</v>
      </c>
      <c r="V1269" s="116" t="s">
        <v>101</v>
      </c>
      <c r="W1269" s="116">
        <v>400</v>
      </c>
      <c r="X1269" s="116">
        <v>416</v>
      </c>
      <c r="Y1269" s="116">
        <v>13</v>
      </c>
      <c r="Z1269" s="116" t="s">
        <v>56</v>
      </c>
      <c r="AA1269" s="116"/>
      <c r="AB1269" s="116"/>
      <c r="AC1269" s="116"/>
      <c r="AD1269" s="116"/>
      <c r="AE1269" s="116">
        <v>394703913</v>
      </c>
      <c r="AF1269" s="116"/>
      <c r="AG1269" s="137" t="s">
        <v>58</v>
      </c>
      <c r="AH1269" s="114">
        <v>44663</v>
      </c>
      <c r="AI1269" s="114">
        <v>44663</v>
      </c>
      <c r="AJ1269" s="114">
        <v>44665</v>
      </c>
      <c r="AK1269" s="114">
        <v>44665</v>
      </c>
      <c r="AL1269" s="116"/>
      <c r="AM1269" s="116" t="s">
        <v>64</v>
      </c>
      <c r="AN1269" s="116"/>
      <c r="AO1269" s="116"/>
      <c r="AP1269" s="116"/>
      <c r="AQ1269" s="116"/>
      <c r="AR1269" s="116"/>
      <c r="AS1269" s="137" t="s">
        <v>53</v>
      </c>
      <c r="AT1269" s="116"/>
      <c r="AU1269" s="147"/>
      <c r="AV1269" s="123"/>
      <c r="AW1269" s="123"/>
      <c r="AX1269" s="123"/>
      <c r="AY1269" s="123"/>
      <c r="AZ1269" s="123"/>
      <c r="BA1269" s="116"/>
      <c r="BB1269" s="116">
        <f t="shared" si="76"/>
        <v>16</v>
      </c>
      <c r="BC1269" s="116">
        <f t="shared" si="77"/>
        <v>4</v>
      </c>
      <c r="BD1269" s="116">
        <f t="shared" si="78"/>
        <v>2022</v>
      </c>
      <c r="BE1269" s="124">
        <f t="shared" si="79"/>
        <v>0.16639999999999999</v>
      </c>
    </row>
    <row r="1270" spans="1:57">
      <c r="A1270" s="116"/>
      <c r="B1270" s="116"/>
      <c r="C1270" s="116">
        <v>394704620</v>
      </c>
      <c r="D1270" s="116"/>
      <c r="E1270" s="116" t="s">
        <v>376</v>
      </c>
      <c r="F1270" s="116" t="s">
        <v>762</v>
      </c>
      <c r="G1270" s="116" t="s">
        <v>762</v>
      </c>
      <c r="H1270" s="116"/>
      <c r="I1270" s="116"/>
      <c r="J1270" s="116"/>
      <c r="K1270" s="116" t="s">
        <v>139</v>
      </c>
      <c r="L1270" s="116" t="s">
        <v>162</v>
      </c>
      <c r="M1270" s="116"/>
      <c r="N1270" s="116"/>
      <c r="O1270" s="116"/>
      <c r="P1270" s="116"/>
      <c r="Q1270" s="116"/>
      <c r="R1270" s="116"/>
      <c r="S1270" s="116"/>
      <c r="T1270" s="116">
        <v>49405140</v>
      </c>
      <c r="U1270" s="148">
        <v>0</v>
      </c>
      <c r="V1270" s="116" t="s">
        <v>101</v>
      </c>
      <c r="W1270" s="116">
        <v>400</v>
      </c>
      <c r="X1270" s="116">
        <v>416</v>
      </c>
      <c r="Y1270" s="116">
        <v>13</v>
      </c>
      <c r="Z1270" s="116" t="s">
        <v>56</v>
      </c>
      <c r="AA1270" s="116"/>
      <c r="AB1270" s="116"/>
      <c r="AC1270" s="116"/>
      <c r="AD1270" s="116"/>
      <c r="AE1270" s="116">
        <v>394704620</v>
      </c>
      <c r="AF1270" s="116"/>
      <c r="AG1270" s="137" t="s">
        <v>58</v>
      </c>
      <c r="AH1270" s="114">
        <v>44663</v>
      </c>
      <c r="AI1270" s="114">
        <v>44663</v>
      </c>
      <c r="AJ1270" s="114">
        <v>44669</v>
      </c>
      <c r="AK1270" s="114">
        <v>44669</v>
      </c>
      <c r="AL1270" s="116"/>
      <c r="AM1270" s="116" t="s">
        <v>64</v>
      </c>
      <c r="AN1270" s="116"/>
      <c r="AO1270" s="116"/>
      <c r="AP1270" s="116"/>
      <c r="AQ1270" s="116"/>
      <c r="AR1270" s="116"/>
      <c r="AS1270" s="137" t="s">
        <v>53</v>
      </c>
      <c r="AT1270" s="116"/>
      <c r="AU1270" s="147"/>
      <c r="AV1270" s="123"/>
      <c r="AW1270" s="123"/>
      <c r="AX1270" s="123"/>
      <c r="AY1270" s="123"/>
      <c r="AZ1270" s="123"/>
      <c r="BA1270" s="116"/>
      <c r="BB1270" s="116">
        <f t="shared" si="76"/>
        <v>16</v>
      </c>
      <c r="BC1270" s="116">
        <f t="shared" si="77"/>
        <v>4</v>
      </c>
      <c r="BD1270" s="116">
        <f t="shared" si="78"/>
        <v>2022</v>
      </c>
      <c r="BE1270" s="124">
        <f t="shared" si="79"/>
        <v>0.16639999999999999</v>
      </c>
    </row>
    <row r="1271" spans="1:57">
      <c r="A1271" s="116"/>
      <c r="B1271" s="116"/>
      <c r="C1271" s="116">
        <v>392306429</v>
      </c>
      <c r="D1271" s="116"/>
      <c r="E1271" s="116" t="s">
        <v>81</v>
      </c>
      <c r="F1271" s="116" t="s">
        <v>762</v>
      </c>
      <c r="G1271" s="116" t="s">
        <v>762</v>
      </c>
      <c r="H1271" s="116"/>
      <c r="I1271" s="116"/>
      <c r="J1271" s="116"/>
      <c r="K1271" s="116" t="s">
        <v>79</v>
      </c>
      <c r="L1271" s="116" t="s">
        <v>80</v>
      </c>
      <c r="M1271" s="116"/>
      <c r="N1271" s="116"/>
      <c r="O1271" s="116"/>
      <c r="P1271" s="116"/>
      <c r="Q1271" s="116"/>
      <c r="R1271" s="116"/>
      <c r="S1271" s="116"/>
      <c r="T1271" s="116">
        <v>49303156</v>
      </c>
      <c r="U1271" s="148">
        <v>0</v>
      </c>
      <c r="V1271" s="116" t="s">
        <v>78</v>
      </c>
      <c r="W1271" s="116">
        <v>480</v>
      </c>
      <c r="X1271" s="116">
        <v>580</v>
      </c>
      <c r="Y1271" s="116">
        <v>20</v>
      </c>
      <c r="Z1271" s="116" t="s">
        <v>56</v>
      </c>
      <c r="AA1271" s="116"/>
      <c r="AB1271" s="116"/>
      <c r="AC1271" s="116"/>
      <c r="AD1271" s="116"/>
      <c r="AE1271" s="116">
        <v>392306429</v>
      </c>
      <c r="AF1271" s="116"/>
      <c r="AG1271" s="137" t="s">
        <v>58</v>
      </c>
      <c r="AH1271" s="114">
        <v>44663</v>
      </c>
      <c r="AI1271" s="114">
        <v>44663</v>
      </c>
      <c r="AJ1271" s="114">
        <v>44664</v>
      </c>
      <c r="AK1271" s="114">
        <v>44664</v>
      </c>
      <c r="AL1271" s="116"/>
      <c r="AM1271" s="116" t="s">
        <v>64</v>
      </c>
      <c r="AN1271" s="116"/>
      <c r="AO1271" s="116"/>
      <c r="AP1271" s="116"/>
      <c r="AQ1271" s="116"/>
      <c r="AR1271" s="116"/>
      <c r="AS1271" s="137" t="s">
        <v>53</v>
      </c>
      <c r="AT1271" s="116" t="s">
        <v>765</v>
      </c>
      <c r="AU1271" s="147">
        <v>2640</v>
      </c>
      <c r="AV1271" s="123"/>
      <c r="AW1271" s="123"/>
      <c r="AX1271" s="123"/>
      <c r="AY1271" s="123"/>
      <c r="AZ1271" s="123"/>
      <c r="BA1271" s="116"/>
      <c r="BB1271" s="116">
        <f t="shared" si="76"/>
        <v>16</v>
      </c>
      <c r="BC1271" s="116">
        <f t="shared" si="77"/>
        <v>4</v>
      </c>
      <c r="BD1271" s="116">
        <f t="shared" si="78"/>
        <v>2022</v>
      </c>
      <c r="BE1271" s="124">
        <f t="shared" si="79"/>
        <v>0.27839999999999998</v>
      </c>
    </row>
    <row r="1272" spans="1:57">
      <c r="A1272" s="116"/>
      <c r="B1272" s="116"/>
      <c r="C1272" s="116">
        <v>392306684</v>
      </c>
      <c r="D1272" s="116"/>
      <c r="E1272" s="116" t="s">
        <v>81</v>
      </c>
      <c r="F1272" s="116" t="s">
        <v>762</v>
      </c>
      <c r="G1272" s="116" t="s">
        <v>762</v>
      </c>
      <c r="H1272" s="116"/>
      <c r="I1272" s="116"/>
      <c r="J1272" s="116"/>
      <c r="K1272" s="116" t="s">
        <v>79</v>
      </c>
      <c r="L1272" s="116" t="s">
        <v>80</v>
      </c>
      <c r="M1272" s="116"/>
      <c r="N1272" s="116"/>
      <c r="O1272" s="116"/>
      <c r="P1272" s="116"/>
      <c r="Q1272" s="116"/>
      <c r="R1272" s="116"/>
      <c r="S1272" s="116"/>
      <c r="T1272" s="116">
        <v>49303156</v>
      </c>
      <c r="U1272" s="148">
        <v>0</v>
      </c>
      <c r="V1272" s="116" t="s">
        <v>78</v>
      </c>
      <c r="W1272" s="116">
        <v>480</v>
      </c>
      <c r="X1272" s="116">
        <v>580</v>
      </c>
      <c r="Y1272" s="116">
        <v>20</v>
      </c>
      <c r="Z1272" s="116" t="s">
        <v>56</v>
      </c>
      <c r="AA1272" s="116"/>
      <c r="AB1272" s="116"/>
      <c r="AC1272" s="116"/>
      <c r="AD1272" s="116"/>
      <c r="AE1272" s="116">
        <v>392306684</v>
      </c>
      <c r="AF1272" s="116"/>
      <c r="AG1272" s="137" t="s">
        <v>58</v>
      </c>
      <c r="AH1272" s="114">
        <v>44663</v>
      </c>
      <c r="AI1272" s="114">
        <v>44663</v>
      </c>
      <c r="AJ1272" s="114">
        <v>44664</v>
      </c>
      <c r="AK1272" s="114">
        <v>44664</v>
      </c>
      <c r="AL1272" s="116"/>
      <c r="AM1272" s="116" t="s">
        <v>64</v>
      </c>
      <c r="AN1272" s="116"/>
      <c r="AO1272" s="116"/>
      <c r="AP1272" s="116"/>
      <c r="AQ1272" s="116"/>
      <c r="AR1272" s="116"/>
      <c r="AS1272" s="137" t="s">
        <v>53</v>
      </c>
      <c r="AT1272" s="116" t="s">
        <v>765</v>
      </c>
      <c r="AU1272" s="147">
        <v>2640</v>
      </c>
      <c r="AV1272" s="123"/>
      <c r="AW1272" s="123"/>
      <c r="AX1272" s="123"/>
      <c r="AY1272" s="123"/>
      <c r="AZ1272" s="123"/>
      <c r="BA1272" s="116"/>
      <c r="BB1272" s="116">
        <f t="shared" si="76"/>
        <v>16</v>
      </c>
      <c r="BC1272" s="116">
        <f t="shared" si="77"/>
        <v>4</v>
      </c>
      <c r="BD1272" s="116">
        <f t="shared" si="78"/>
        <v>2022</v>
      </c>
      <c r="BE1272" s="124">
        <f t="shared" si="79"/>
        <v>0.27839999999999998</v>
      </c>
    </row>
    <row r="1273" spans="1:57">
      <c r="A1273" s="116"/>
      <c r="B1273" s="116"/>
      <c r="C1273" s="116">
        <v>394858032</v>
      </c>
      <c r="D1273" s="116"/>
      <c r="E1273" s="116" t="s">
        <v>392</v>
      </c>
      <c r="F1273" s="116" t="s">
        <v>762</v>
      </c>
      <c r="G1273" s="116" t="s">
        <v>762</v>
      </c>
      <c r="H1273" s="116"/>
      <c r="I1273" s="116"/>
      <c r="J1273" s="116"/>
      <c r="K1273" s="116" t="s">
        <v>119</v>
      </c>
      <c r="L1273" s="116" t="s">
        <v>391</v>
      </c>
      <c r="M1273" s="116"/>
      <c r="N1273" s="116"/>
      <c r="O1273" s="116"/>
      <c r="P1273" s="116"/>
      <c r="Q1273" s="116"/>
      <c r="R1273" s="116"/>
      <c r="S1273" s="116"/>
      <c r="T1273" s="116">
        <v>49405140</v>
      </c>
      <c r="U1273" s="148">
        <v>0</v>
      </c>
      <c r="V1273" s="116" t="s">
        <v>101</v>
      </c>
      <c r="W1273" s="116">
        <v>400</v>
      </c>
      <c r="X1273" s="116">
        <v>832</v>
      </c>
      <c r="Y1273" s="116">
        <v>26</v>
      </c>
      <c r="Z1273" s="116" t="s">
        <v>62</v>
      </c>
      <c r="AA1273" s="116"/>
      <c r="AB1273" s="116"/>
      <c r="AC1273" s="116"/>
      <c r="AD1273" s="116"/>
      <c r="AE1273" s="116">
        <v>394858032</v>
      </c>
      <c r="AF1273" s="116"/>
      <c r="AG1273" s="137" t="s">
        <v>58</v>
      </c>
      <c r="AH1273" s="114">
        <v>44663</v>
      </c>
      <c r="AI1273" s="114">
        <v>44663</v>
      </c>
      <c r="AJ1273" s="114">
        <v>44664</v>
      </c>
      <c r="AK1273" s="114">
        <v>44664</v>
      </c>
      <c r="AL1273" s="116"/>
      <c r="AM1273" s="116" t="s">
        <v>64</v>
      </c>
      <c r="AN1273" s="116"/>
      <c r="AO1273" s="116"/>
      <c r="AP1273" s="116"/>
      <c r="AQ1273" s="116"/>
      <c r="AR1273" s="116"/>
      <c r="AS1273" s="137" t="s">
        <v>53</v>
      </c>
      <c r="AT1273" s="116" t="s">
        <v>763</v>
      </c>
      <c r="AU1273" s="147">
        <v>1966</v>
      </c>
      <c r="AV1273" s="123"/>
      <c r="AW1273" s="123"/>
      <c r="AX1273" s="123"/>
      <c r="AY1273" s="123"/>
      <c r="AZ1273" s="123"/>
      <c r="BA1273" s="116"/>
      <c r="BB1273" s="116">
        <f t="shared" si="76"/>
        <v>16</v>
      </c>
      <c r="BC1273" s="116">
        <f t="shared" si="77"/>
        <v>4</v>
      </c>
      <c r="BD1273" s="116">
        <f t="shared" si="78"/>
        <v>2022</v>
      </c>
      <c r="BE1273" s="124">
        <f t="shared" si="79"/>
        <v>0.33279999999999998</v>
      </c>
    </row>
    <row r="1274" spans="1:57">
      <c r="A1274" s="116"/>
      <c r="B1274" s="116"/>
      <c r="C1274" s="116">
        <v>394853236</v>
      </c>
      <c r="D1274" s="116"/>
      <c r="E1274" s="116" t="s">
        <v>395</v>
      </c>
      <c r="F1274" s="116" t="s">
        <v>762</v>
      </c>
      <c r="G1274" s="116" t="s">
        <v>762</v>
      </c>
      <c r="H1274" s="116"/>
      <c r="I1274" s="116"/>
      <c r="J1274" s="116"/>
      <c r="K1274" s="116" t="s">
        <v>393</v>
      </c>
      <c r="L1274" s="116" t="s">
        <v>394</v>
      </c>
      <c r="M1274" s="116"/>
      <c r="N1274" s="116"/>
      <c r="O1274" s="116"/>
      <c r="P1274" s="116"/>
      <c r="Q1274" s="116"/>
      <c r="R1274" s="116"/>
      <c r="S1274" s="116"/>
      <c r="T1274" s="116">
        <v>49405140</v>
      </c>
      <c r="U1274" s="148">
        <v>0</v>
      </c>
      <c r="V1274" s="116" t="s">
        <v>101</v>
      </c>
      <c r="W1274" s="116">
        <v>400</v>
      </c>
      <c r="X1274" s="116">
        <v>832</v>
      </c>
      <c r="Y1274" s="116">
        <v>26</v>
      </c>
      <c r="Z1274" s="116" t="s">
        <v>56</v>
      </c>
      <c r="AA1274" s="116"/>
      <c r="AB1274" s="116"/>
      <c r="AC1274" s="116"/>
      <c r="AD1274" s="116"/>
      <c r="AE1274" s="116">
        <v>394853236</v>
      </c>
      <c r="AF1274" s="116"/>
      <c r="AG1274" s="137" t="s">
        <v>58</v>
      </c>
      <c r="AH1274" s="114">
        <v>44663</v>
      </c>
      <c r="AI1274" s="114">
        <v>44663</v>
      </c>
      <c r="AJ1274" s="114">
        <v>44664</v>
      </c>
      <c r="AK1274" s="114">
        <v>44664</v>
      </c>
      <c r="AL1274" s="116"/>
      <c r="AM1274" s="116" t="s">
        <v>64</v>
      </c>
      <c r="AN1274" s="116"/>
      <c r="AO1274" s="116"/>
      <c r="AP1274" s="116"/>
      <c r="AQ1274" s="116"/>
      <c r="AR1274" s="116"/>
      <c r="AS1274" s="137" t="s">
        <v>53</v>
      </c>
      <c r="AT1274" s="116" t="s">
        <v>41</v>
      </c>
      <c r="AU1274" s="147">
        <v>1447</v>
      </c>
      <c r="AV1274" s="123"/>
      <c r="AW1274" s="123"/>
      <c r="AX1274" s="123"/>
      <c r="AY1274" s="123"/>
      <c r="AZ1274" s="123"/>
      <c r="BA1274" s="116"/>
      <c r="BB1274" s="116">
        <f t="shared" si="76"/>
        <v>16</v>
      </c>
      <c r="BC1274" s="116">
        <f t="shared" si="77"/>
        <v>4</v>
      </c>
      <c r="BD1274" s="116">
        <f t="shared" si="78"/>
        <v>2022</v>
      </c>
      <c r="BE1274" s="124">
        <f t="shared" si="79"/>
        <v>0.33279999999999998</v>
      </c>
    </row>
    <row r="1275" spans="1:57">
      <c r="A1275" s="116"/>
      <c r="B1275" s="116"/>
      <c r="C1275" s="116">
        <v>394858254</v>
      </c>
      <c r="D1275" s="116"/>
      <c r="E1275" s="116" t="s">
        <v>392</v>
      </c>
      <c r="F1275" s="116" t="s">
        <v>762</v>
      </c>
      <c r="G1275" s="116" t="s">
        <v>762</v>
      </c>
      <c r="H1275" s="116"/>
      <c r="I1275" s="116"/>
      <c r="J1275" s="116"/>
      <c r="K1275" s="116" t="s">
        <v>119</v>
      </c>
      <c r="L1275" s="116" t="s">
        <v>391</v>
      </c>
      <c r="M1275" s="116"/>
      <c r="N1275" s="116"/>
      <c r="O1275" s="116"/>
      <c r="P1275" s="116"/>
      <c r="Q1275" s="116"/>
      <c r="R1275" s="116"/>
      <c r="S1275" s="116"/>
      <c r="T1275" s="116">
        <v>49405140</v>
      </c>
      <c r="U1275" s="148">
        <v>0</v>
      </c>
      <c r="V1275" s="116" t="s">
        <v>101</v>
      </c>
      <c r="W1275" s="116">
        <v>400</v>
      </c>
      <c r="X1275" s="116">
        <v>832</v>
      </c>
      <c r="Y1275" s="116">
        <v>26</v>
      </c>
      <c r="Z1275" s="116" t="s">
        <v>62</v>
      </c>
      <c r="AA1275" s="116"/>
      <c r="AB1275" s="116"/>
      <c r="AC1275" s="116"/>
      <c r="AD1275" s="116"/>
      <c r="AE1275" s="116">
        <v>394858254</v>
      </c>
      <c r="AF1275" s="116"/>
      <c r="AG1275" s="137" t="s">
        <v>58</v>
      </c>
      <c r="AH1275" s="114">
        <v>44663</v>
      </c>
      <c r="AI1275" s="114">
        <v>44663</v>
      </c>
      <c r="AJ1275" s="114">
        <v>44663</v>
      </c>
      <c r="AK1275" s="114">
        <v>44663</v>
      </c>
      <c r="AL1275" s="116"/>
      <c r="AM1275" s="116" t="s">
        <v>64</v>
      </c>
      <c r="AN1275" s="116"/>
      <c r="AO1275" s="116"/>
      <c r="AP1275" s="116"/>
      <c r="AQ1275" s="116"/>
      <c r="AR1275" s="116"/>
      <c r="AS1275" s="137" t="s">
        <v>53</v>
      </c>
      <c r="AT1275" s="116" t="s">
        <v>763</v>
      </c>
      <c r="AU1275" s="147">
        <v>1966</v>
      </c>
      <c r="AV1275" s="123"/>
      <c r="AW1275" s="123"/>
      <c r="AX1275" s="123"/>
      <c r="AY1275" s="123"/>
      <c r="AZ1275" s="123"/>
      <c r="BA1275" s="116"/>
      <c r="BB1275" s="116">
        <f t="shared" si="76"/>
        <v>16</v>
      </c>
      <c r="BC1275" s="116">
        <f t="shared" si="77"/>
        <v>4</v>
      </c>
      <c r="BD1275" s="116">
        <f t="shared" si="78"/>
        <v>2022</v>
      </c>
      <c r="BE1275" s="124">
        <f t="shared" si="79"/>
        <v>0.33279999999999998</v>
      </c>
    </row>
    <row r="1276" spans="1:57">
      <c r="A1276" s="116"/>
      <c r="B1276" s="116"/>
      <c r="C1276" s="116">
        <v>394857806</v>
      </c>
      <c r="D1276" s="116"/>
      <c r="E1276" s="116" t="s">
        <v>392</v>
      </c>
      <c r="F1276" s="116" t="s">
        <v>762</v>
      </c>
      <c r="G1276" s="116" t="s">
        <v>762</v>
      </c>
      <c r="H1276" s="116"/>
      <c r="I1276" s="116"/>
      <c r="J1276" s="116"/>
      <c r="K1276" s="116" t="s">
        <v>119</v>
      </c>
      <c r="L1276" s="116" t="s">
        <v>391</v>
      </c>
      <c r="M1276" s="116"/>
      <c r="N1276" s="116"/>
      <c r="O1276" s="116"/>
      <c r="P1276" s="116"/>
      <c r="Q1276" s="116"/>
      <c r="R1276" s="116"/>
      <c r="S1276" s="116"/>
      <c r="T1276" s="116">
        <v>49405140</v>
      </c>
      <c r="U1276" s="148">
        <v>0</v>
      </c>
      <c r="V1276" s="116" t="s">
        <v>101</v>
      </c>
      <c r="W1276" s="116">
        <v>400</v>
      </c>
      <c r="X1276" s="116">
        <v>832</v>
      </c>
      <c r="Y1276" s="116">
        <v>26</v>
      </c>
      <c r="Z1276" s="116" t="s">
        <v>62</v>
      </c>
      <c r="AA1276" s="116"/>
      <c r="AB1276" s="116"/>
      <c r="AC1276" s="116"/>
      <c r="AD1276" s="116"/>
      <c r="AE1276" s="116">
        <v>394857806</v>
      </c>
      <c r="AF1276" s="116"/>
      <c r="AG1276" s="137" t="s">
        <v>58</v>
      </c>
      <c r="AH1276" s="114">
        <v>44663</v>
      </c>
      <c r="AI1276" s="114">
        <v>44663</v>
      </c>
      <c r="AJ1276" s="114">
        <v>44664</v>
      </c>
      <c r="AK1276" s="114">
        <v>44664</v>
      </c>
      <c r="AL1276" s="116"/>
      <c r="AM1276" s="116" t="s">
        <v>64</v>
      </c>
      <c r="AN1276" s="116"/>
      <c r="AO1276" s="116"/>
      <c r="AP1276" s="116"/>
      <c r="AQ1276" s="116"/>
      <c r="AR1276" s="116"/>
      <c r="AS1276" s="137" t="s">
        <v>53</v>
      </c>
      <c r="AT1276" s="116" t="s">
        <v>763</v>
      </c>
      <c r="AU1276" s="147">
        <v>1966</v>
      </c>
      <c r="AV1276" s="123"/>
      <c r="AW1276" s="123"/>
      <c r="AX1276" s="123"/>
      <c r="AY1276" s="123"/>
      <c r="AZ1276" s="123"/>
      <c r="BA1276" s="116"/>
      <c r="BB1276" s="116">
        <f t="shared" si="76"/>
        <v>16</v>
      </c>
      <c r="BC1276" s="116">
        <f t="shared" si="77"/>
        <v>4</v>
      </c>
      <c r="BD1276" s="116">
        <f t="shared" si="78"/>
        <v>2022</v>
      </c>
      <c r="BE1276" s="124">
        <f t="shared" si="79"/>
        <v>0.33279999999999998</v>
      </c>
    </row>
    <row r="1277" spans="1:57">
      <c r="A1277" s="116"/>
      <c r="B1277" s="116"/>
      <c r="C1277" s="116">
        <v>394853449</v>
      </c>
      <c r="D1277" s="116"/>
      <c r="E1277" s="116" t="s">
        <v>395</v>
      </c>
      <c r="F1277" s="116" t="s">
        <v>762</v>
      </c>
      <c r="G1277" s="116" t="s">
        <v>762</v>
      </c>
      <c r="H1277" s="116"/>
      <c r="I1277" s="116"/>
      <c r="J1277" s="116"/>
      <c r="K1277" s="116" t="s">
        <v>393</v>
      </c>
      <c r="L1277" s="116" t="s">
        <v>394</v>
      </c>
      <c r="M1277" s="116"/>
      <c r="N1277" s="116"/>
      <c r="O1277" s="116"/>
      <c r="P1277" s="116"/>
      <c r="Q1277" s="116"/>
      <c r="R1277" s="116"/>
      <c r="S1277" s="116"/>
      <c r="T1277" s="116">
        <v>49405140</v>
      </c>
      <c r="U1277" s="148">
        <v>0</v>
      </c>
      <c r="V1277" s="116" t="s">
        <v>101</v>
      </c>
      <c r="W1277" s="116">
        <v>400</v>
      </c>
      <c r="X1277" s="116">
        <v>832</v>
      </c>
      <c r="Y1277" s="116">
        <v>26</v>
      </c>
      <c r="Z1277" s="116" t="s">
        <v>56</v>
      </c>
      <c r="AA1277" s="116"/>
      <c r="AB1277" s="116"/>
      <c r="AC1277" s="116"/>
      <c r="AD1277" s="116"/>
      <c r="AE1277" s="116">
        <v>394853449</v>
      </c>
      <c r="AF1277" s="116"/>
      <c r="AG1277" s="137" t="s">
        <v>58</v>
      </c>
      <c r="AH1277" s="114">
        <v>44663</v>
      </c>
      <c r="AI1277" s="114">
        <v>44663</v>
      </c>
      <c r="AJ1277" s="114">
        <v>44664</v>
      </c>
      <c r="AK1277" s="114">
        <v>44664</v>
      </c>
      <c r="AL1277" s="116"/>
      <c r="AM1277" s="116" t="s">
        <v>64</v>
      </c>
      <c r="AN1277" s="116"/>
      <c r="AO1277" s="116"/>
      <c r="AP1277" s="116"/>
      <c r="AQ1277" s="116"/>
      <c r="AR1277" s="116"/>
      <c r="AS1277" s="137" t="s">
        <v>53</v>
      </c>
      <c r="AT1277" s="116" t="s">
        <v>41</v>
      </c>
      <c r="AU1277" s="147">
        <v>1447</v>
      </c>
      <c r="AV1277" s="123"/>
      <c r="AW1277" s="123"/>
      <c r="AX1277" s="123"/>
      <c r="AY1277" s="123"/>
      <c r="AZ1277" s="123"/>
      <c r="BA1277" s="116"/>
      <c r="BB1277" s="116">
        <f t="shared" si="76"/>
        <v>16</v>
      </c>
      <c r="BC1277" s="116">
        <f t="shared" si="77"/>
        <v>4</v>
      </c>
      <c r="BD1277" s="116">
        <f t="shared" si="78"/>
        <v>2022</v>
      </c>
      <c r="BE1277" s="124">
        <f t="shared" si="79"/>
        <v>0.33279999999999998</v>
      </c>
    </row>
    <row r="1278" spans="1:57">
      <c r="A1278" s="116"/>
      <c r="B1278" s="116"/>
      <c r="C1278" s="116">
        <v>1542222443</v>
      </c>
      <c r="D1278" s="116"/>
      <c r="E1278" s="116" t="s">
        <v>397</v>
      </c>
      <c r="F1278" s="116" t="s">
        <v>762</v>
      </c>
      <c r="G1278" s="116" t="s">
        <v>762</v>
      </c>
      <c r="H1278" s="116"/>
      <c r="I1278" s="116"/>
      <c r="J1278" s="116"/>
      <c r="K1278" s="116" t="s">
        <v>139</v>
      </c>
      <c r="L1278" s="116" t="s">
        <v>396</v>
      </c>
      <c r="M1278" s="116"/>
      <c r="N1278" s="116"/>
      <c r="O1278" s="116"/>
      <c r="P1278" s="116"/>
      <c r="Q1278" s="116"/>
      <c r="R1278" s="116"/>
      <c r="S1278" s="116"/>
      <c r="T1278" s="116">
        <v>49405140</v>
      </c>
      <c r="U1278" s="148">
        <v>0</v>
      </c>
      <c r="V1278" s="116" t="s">
        <v>101</v>
      </c>
      <c r="W1278" s="116">
        <v>400</v>
      </c>
      <c r="X1278" s="116">
        <v>160</v>
      </c>
      <c r="Y1278" s="116">
        <v>5</v>
      </c>
      <c r="Z1278" s="116" t="s">
        <v>56</v>
      </c>
      <c r="AA1278" s="116"/>
      <c r="AB1278" s="116"/>
      <c r="AC1278" s="116"/>
      <c r="AD1278" s="116"/>
      <c r="AE1278" s="116">
        <v>1542222443</v>
      </c>
      <c r="AF1278" s="116"/>
      <c r="AG1278" s="137" t="s">
        <v>58</v>
      </c>
      <c r="AH1278" s="114">
        <v>44663</v>
      </c>
      <c r="AI1278" s="114">
        <v>44663</v>
      </c>
      <c r="AJ1278" s="114">
        <v>44666</v>
      </c>
      <c r="AK1278" s="114">
        <v>44666</v>
      </c>
      <c r="AL1278" s="116"/>
      <c r="AM1278" s="116" t="s">
        <v>64</v>
      </c>
      <c r="AN1278" s="116"/>
      <c r="AO1278" s="116"/>
      <c r="AP1278" s="116"/>
      <c r="AQ1278" s="116"/>
      <c r="AR1278" s="116"/>
      <c r="AS1278" s="137" t="s">
        <v>53</v>
      </c>
      <c r="AT1278" s="116"/>
      <c r="AU1278" s="147"/>
      <c r="AV1278" s="123"/>
      <c r="AW1278" s="123"/>
      <c r="AX1278" s="123"/>
      <c r="AY1278" s="123"/>
      <c r="AZ1278" s="123"/>
      <c r="BA1278" s="116"/>
      <c r="BB1278" s="116">
        <f t="shared" si="76"/>
        <v>16</v>
      </c>
      <c r="BC1278" s="116">
        <f t="shared" si="77"/>
        <v>4</v>
      </c>
      <c r="BD1278" s="116">
        <f t="shared" si="78"/>
        <v>2022</v>
      </c>
      <c r="BE1278" s="124">
        <f t="shared" si="79"/>
        <v>6.4000000000000001E-2</v>
      </c>
    </row>
    <row r="1279" spans="1:57">
      <c r="A1279" s="116"/>
      <c r="B1279" s="116"/>
      <c r="C1279" s="116">
        <v>394705996</v>
      </c>
      <c r="D1279" s="116"/>
      <c r="E1279" s="116" t="s">
        <v>397</v>
      </c>
      <c r="F1279" s="116" t="s">
        <v>762</v>
      </c>
      <c r="G1279" s="116" t="s">
        <v>762</v>
      </c>
      <c r="H1279" s="116"/>
      <c r="I1279" s="116"/>
      <c r="J1279" s="116"/>
      <c r="K1279" s="116" t="s">
        <v>139</v>
      </c>
      <c r="L1279" s="116" t="s">
        <v>398</v>
      </c>
      <c r="M1279" s="116"/>
      <c r="N1279" s="116"/>
      <c r="O1279" s="116"/>
      <c r="P1279" s="116"/>
      <c r="Q1279" s="116"/>
      <c r="R1279" s="116"/>
      <c r="S1279" s="116"/>
      <c r="T1279" s="116">
        <v>49405140</v>
      </c>
      <c r="U1279" s="148">
        <v>0</v>
      </c>
      <c r="V1279" s="116" t="s">
        <v>101</v>
      </c>
      <c r="W1279" s="116">
        <v>400</v>
      </c>
      <c r="X1279" s="116">
        <v>160</v>
      </c>
      <c r="Y1279" s="116">
        <v>5</v>
      </c>
      <c r="Z1279" s="116" t="s">
        <v>56</v>
      </c>
      <c r="AA1279" s="116"/>
      <c r="AB1279" s="116"/>
      <c r="AC1279" s="116"/>
      <c r="AD1279" s="116"/>
      <c r="AE1279" s="116">
        <v>394705996</v>
      </c>
      <c r="AF1279" s="116"/>
      <c r="AG1279" s="137" t="s">
        <v>58</v>
      </c>
      <c r="AH1279" s="114">
        <v>44663</v>
      </c>
      <c r="AI1279" s="114">
        <v>44663</v>
      </c>
      <c r="AJ1279" s="114">
        <v>44664</v>
      </c>
      <c r="AK1279" s="114">
        <v>44664</v>
      </c>
      <c r="AL1279" s="116"/>
      <c r="AM1279" s="116" t="s">
        <v>64</v>
      </c>
      <c r="AN1279" s="116" t="s">
        <v>399</v>
      </c>
      <c r="AO1279" s="116"/>
      <c r="AP1279" s="116"/>
      <c r="AQ1279" s="116"/>
      <c r="AR1279" s="116"/>
      <c r="AS1279" s="137" t="s">
        <v>53</v>
      </c>
      <c r="AT1279" s="116"/>
      <c r="AU1279" s="147"/>
      <c r="AV1279" s="123"/>
      <c r="AW1279" s="123"/>
      <c r="AX1279" s="123"/>
      <c r="AY1279" s="123"/>
      <c r="AZ1279" s="123"/>
      <c r="BA1279" s="116"/>
      <c r="BB1279" s="116">
        <f t="shared" si="76"/>
        <v>16</v>
      </c>
      <c r="BC1279" s="116">
        <f t="shared" si="77"/>
        <v>4</v>
      </c>
      <c r="BD1279" s="116">
        <f t="shared" si="78"/>
        <v>2022</v>
      </c>
      <c r="BE1279" s="124">
        <f t="shared" si="79"/>
        <v>6.4000000000000001E-2</v>
      </c>
    </row>
    <row r="1280" spans="1:57">
      <c r="A1280" s="116"/>
      <c r="B1280" s="116"/>
      <c r="C1280" s="116">
        <v>394705446</v>
      </c>
      <c r="D1280" s="116"/>
      <c r="E1280" s="116" t="s">
        <v>382</v>
      </c>
      <c r="F1280" s="116" t="s">
        <v>762</v>
      </c>
      <c r="G1280" s="116" t="s">
        <v>762</v>
      </c>
      <c r="H1280" s="116"/>
      <c r="I1280" s="116"/>
      <c r="J1280" s="116"/>
      <c r="K1280" s="116" t="s">
        <v>139</v>
      </c>
      <c r="L1280" s="116" t="s">
        <v>400</v>
      </c>
      <c r="M1280" s="116"/>
      <c r="N1280" s="116"/>
      <c r="O1280" s="116"/>
      <c r="P1280" s="116"/>
      <c r="Q1280" s="116"/>
      <c r="R1280" s="116"/>
      <c r="S1280" s="116"/>
      <c r="T1280" s="116">
        <v>49405140</v>
      </c>
      <c r="U1280" s="148">
        <v>0</v>
      </c>
      <c r="V1280" s="116" t="s">
        <v>101</v>
      </c>
      <c r="W1280" s="116">
        <v>400</v>
      </c>
      <c r="X1280" s="116">
        <v>416</v>
      </c>
      <c r="Y1280" s="116">
        <v>13</v>
      </c>
      <c r="Z1280" s="116" t="s">
        <v>56</v>
      </c>
      <c r="AA1280" s="116"/>
      <c r="AB1280" s="116"/>
      <c r="AC1280" s="116"/>
      <c r="AD1280" s="116"/>
      <c r="AE1280" s="116">
        <v>394705446</v>
      </c>
      <c r="AF1280" s="116"/>
      <c r="AG1280" s="137" t="s">
        <v>58</v>
      </c>
      <c r="AH1280" s="114">
        <v>44663</v>
      </c>
      <c r="AI1280" s="114">
        <v>44663</v>
      </c>
      <c r="AJ1280" s="114">
        <v>44666</v>
      </c>
      <c r="AK1280" s="114">
        <v>44666</v>
      </c>
      <c r="AL1280" s="116"/>
      <c r="AM1280" s="116" t="s">
        <v>64</v>
      </c>
      <c r="AN1280" s="116"/>
      <c r="AO1280" s="116"/>
      <c r="AP1280" s="116"/>
      <c r="AQ1280" s="116"/>
      <c r="AR1280" s="116"/>
      <c r="AS1280" s="137" t="s">
        <v>53</v>
      </c>
      <c r="AT1280" s="116"/>
      <c r="AU1280" s="147"/>
      <c r="AV1280" s="123"/>
      <c r="AW1280" s="123"/>
      <c r="AX1280" s="123"/>
      <c r="AY1280" s="123"/>
      <c r="AZ1280" s="123"/>
      <c r="BA1280" s="116"/>
      <c r="BB1280" s="116">
        <f t="shared" si="76"/>
        <v>16</v>
      </c>
      <c r="BC1280" s="116">
        <f t="shared" si="77"/>
        <v>4</v>
      </c>
      <c r="BD1280" s="116">
        <f t="shared" si="78"/>
        <v>2022</v>
      </c>
      <c r="BE1280" s="124">
        <f t="shared" si="79"/>
        <v>0.16639999999999999</v>
      </c>
    </row>
    <row r="1281" spans="1:57">
      <c r="A1281" s="116"/>
      <c r="B1281" s="116"/>
      <c r="C1281" s="116">
        <v>394705173</v>
      </c>
      <c r="D1281" s="116"/>
      <c r="E1281" s="116" t="s">
        <v>384</v>
      </c>
      <c r="F1281" s="116" t="s">
        <v>762</v>
      </c>
      <c r="G1281" s="116" t="s">
        <v>762</v>
      </c>
      <c r="H1281" s="116"/>
      <c r="I1281" s="116"/>
      <c r="J1281" s="116"/>
      <c r="K1281" s="116" t="s">
        <v>139</v>
      </c>
      <c r="L1281" s="116" t="s">
        <v>401</v>
      </c>
      <c r="M1281" s="116"/>
      <c r="N1281" s="116"/>
      <c r="O1281" s="116"/>
      <c r="P1281" s="116"/>
      <c r="Q1281" s="116"/>
      <c r="R1281" s="116"/>
      <c r="S1281" s="116"/>
      <c r="T1281" s="116">
        <v>49405140</v>
      </c>
      <c r="U1281" s="148">
        <v>0</v>
      </c>
      <c r="V1281" s="116" t="s">
        <v>101</v>
      </c>
      <c r="W1281" s="116">
        <v>400</v>
      </c>
      <c r="X1281" s="116">
        <v>416</v>
      </c>
      <c r="Y1281" s="116">
        <v>13</v>
      </c>
      <c r="Z1281" s="116" t="s">
        <v>56</v>
      </c>
      <c r="AA1281" s="116"/>
      <c r="AB1281" s="116"/>
      <c r="AC1281" s="116"/>
      <c r="AD1281" s="116"/>
      <c r="AE1281" s="116">
        <v>394705173</v>
      </c>
      <c r="AF1281" s="116"/>
      <c r="AG1281" s="137" t="s">
        <v>58</v>
      </c>
      <c r="AH1281" s="114">
        <v>44663</v>
      </c>
      <c r="AI1281" s="114">
        <v>44663</v>
      </c>
      <c r="AJ1281" s="114">
        <v>44664</v>
      </c>
      <c r="AK1281" s="114">
        <v>44664</v>
      </c>
      <c r="AL1281" s="116"/>
      <c r="AM1281" s="116" t="s">
        <v>64</v>
      </c>
      <c r="AN1281" s="116"/>
      <c r="AO1281" s="116"/>
      <c r="AP1281" s="116"/>
      <c r="AQ1281" s="116"/>
      <c r="AR1281" s="116"/>
      <c r="AS1281" s="137" t="s">
        <v>53</v>
      </c>
      <c r="AT1281" s="116"/>
      <c r="AU1281" s="147"/>
      <c r="AV1281" s="123"/>
      <c r="AW1281" s="123"/>
      <c r="AX1281" s="123"/>
      <c r="AY1281" s="123"/>
      <c r="AZ1281" s="123"/>
      <c r="BA1281" s="116"/>
      <c r="BB1281" s="116">
        <f t="shared" si="76"/>
        <v>16</v>
      </c>
      <c r="BC1281" s="116">
        <f t="shared" si="77"/>
        <v>4</v>
      </c>
      <c r="BD1281" s="116">
        <f t="shared" si="78"/>
        <v>2022</v>
      </c>
      <c r="BE1281" s="124">
        <f t="shared" si="79"/>
        <v>0.16639999999999999</v>
      </c>
    </row>
    <row r="1282" spans="1:57">
      <c r="A1282" s="116"/>
      <c r="B1282" s="116"/>
      <c r="C1282" s="116">
        <v>1542219871</v>
      </c>
      <c r="D1282" s="116"/>
      <c r="E1282" s="116" t="s">
        <v>385</v>
      </c>
      <c r="F1282" s="116" t="s">
        <v>762</v>
      </c>
      <c r="G1282" s="116" t="s">
        <v>762</v>
      </c>
      <c r="H1282" s="116"/>
      <c r="I1282" s="116"/>
      <c r="J1282" s="116"/>
      <c r="K1282" s="116" t="s">
        <v>139</v>
      </c>
      <c r="L1282" s="116" t="s">
        <v>157</v>
      </c>
      <c r="M1282" s="116"/>
      <c r="N1282" s="116"/>
      <c r="O1282" s="116"/>
      <c r="P1282" s="116"/>
      <c r="Q1282" s="116"/>
      <c r="R1282" s="116"/>
      <c r="S1282" s="116"/>
      <c r="T1282" s="116">
        <v>49405140</v>
      </c>
      <c r="U1282" s="148">
        <v>0</v>
      </c>
      <c r="V1282" s="116" t="s">
        <v>101</v>
      </c>
      <c r="W1282" s="116">
        <v>400</v>
      </c>
      <c r="X1282" s="116">
        <v>192</v>
      </c>
      <c r="Y1282" s="116">
        <v>6</v>
      </c>
      <c r="Z1282" s="116" t="s">
        <v>56</v>
      </c>
      <c r="AA1282" s="116"/>
      <c r="AB1282" s="116"/>
      <c r="AC1282" s="116"/>
      <c r="AD1282" s="116"/>
      <c r="AE1282" s="116">
        <v>1542219871</v>
      </c>
      <c r="AF1282" s="116"/>
      <c r="AG1282" s="137" t="s">
        <v>58</v>
      </c>
      <c r="AH1282" s="114">
        <v>44663</v>
      </c>
      <c r="AI1282" s="114">
        <v>44663</v>
      </c>
      <c r="AJ1282" s="114">
        <v>44669</v>
      </c>
      <c r="AK1282" s="114">
        <v>44669</v>
      </c>
      <c r="AL1282" s="116"/>
      <c r="AM1282" s="116" t="s">
        <v>64</v>
      </c>
      <c r="AN1282" s="116"/>
      <c r="AO1282" s="116"/>
      <c r="AP1282" s="116"/>
      <c r="AQ1282" s="116"/>
      <c r="AR1282" s="116"/>
      <c r="AS1282" s="137" t="s">
        <v>53</v>
      </c>
      <c r="AT1282" s="116"/>
      <c r="AU1282" s="147"/>
      <c r="AV1282" s="123"/>
      <c r="AW1282" s="123"/>
      <c r="AX1282" s="123"/>
      <c r="AY1282" s="123"/>
      <c r="AZ1282" s="123"/>
      <c r="BA1282" s="116"/>
      <c r="BB1282" s="116">
        <f t="shared" ref="BB1282:BB1345" si="80">WEEKNUM(AI1282)</f>
        <v>16</v>
      </c>
      <c r="BC1282" s="116">
        <f t="shared" ref="BC1282:BC1345" si="81">MONTH(AI1282)</f>
        <v>4</v>
      </c>
      <c r="BD1282" s="116">
        <f t="shared" ref="BD1282:BD1345" si="82">YEAR(AI1282)</f>
        <v>2022</v>
      </c>
      <c r="BE1282" s="124">
        <f t="shared" ref="BE1282:BE1345" si="83">W1282*X1282/1000000</f>
        <v>7.6799999999999993E-2</v>
      </c>
    </row>
    <row r="1283" spans="1:57">
      <c r="A1283" s="116"/>
      <c r="B1283" s="116"/>
      <c r="C1283" s="116">
        <v>394899002</v>
      </c>
      <c r="D1283" s="116"/>
      <c r="E1283" s="116" t="s">
        <v>404</v>
      </c>
      <c r="F1283" s="116" t="s">
        <v>762</v>
      </c>
      <c r="G1283" s="116" t="s">
        <v>762</v>
      </c>
      <c r="H1283" s="116"/>
      <c r="I1283" s="116"/>
      <c r="J1283" s="116"/>
      <c r="K1283" s="116" t="s">
        <v>402</v>
      </c>
      <c r="L1283" s="116" t="s">
        <v>403</v>
      </c>
      <c r="M1283" s="116"/>
      <c r="N1283" s="116"/>
      <c r="O1283" s="116"/>
      <c r="P1283" s="116"/>
      <c r="Q1283" s="116"/>
      <c r="R1283" s="116"/>
      <c r="S1283" s="116"/>
      <c r="T1283" s="116">
        <v>49303156</v>
      </c>
      <c r="U1283" s="148">
        <v>0</v>
      </c>
      <c r="V1283" s="116" t="s">
        <v>136</v>
      </c>
      <c r="W1283" s="116">
        <v>480</v>
      </c>
      <c r="X1283" s="116">
        <v>638</v>
      </c>
      <c r="Y1283" s="116">
        <v>22</v>
      </c>
      <c r="Z1283" s="116" t="s">
        <v>56</v>
      </c>
      <c r="AA1283" s="116"/>
      <c r="AB1283" s="116"/>
      <c r="AC1283" s="116"/>
      <c r="AD1283" s="116"/>
      <c r="AE1283" s="116">
        <v>394899002</v>
      </c>
      <c r="AF1283" s="116"/>
      <c r="AG1283" s="137" t="s">
        <v>58</v>
      </c>
      <c r="AH1283" s="114">
        <v>44664</v>
      </c>
      <c r="AI1283" s="114">
        <v>44664</v>
      </c>
      <c r="AJ1283" s="114">
        <v>44669</v>
      </c>
      <c r="AK1283" s="114">
        <v>44669</v>
      </c>
      <c r="AL1283" s="116"/>
      <c r="AM1283" s="116" t="s">
        <v>64</v>
      </c>
      <c r="AN1283" s="116"/>
      <c r="AO1283" s="116"/>
      <c r="AP1283" s="116"/>
      <c r="AQ1283" s="116"/>
      <c r="AR1283" s="116"/>
      <c r="AS1283" s="137" t="s">
        <v>53</v>
      </c>
      <c r="AT1283" s="116" t="s">
        <v>765</v>
      </c>
      <c r="AU1283" s="147">
        <v>3860</v>
      </c>
      <c r="AV1283" s="123"/>
      <c r="AW1283" s="123"/>
      <c r="AX1283" s="123"/>
      <c r="AY1283" s="123"/>
      <c r="AZ1283" s="123"/>
      <c r="BA1283" s="116"/>
      <c r="BB1283" s="116">
        <f t="shared" si="80"/>
        <v>16</v>
      </c>
      <c r="BC1283" s="116">
        <f t="shared" si="81"/>
        <v>4</v>
      </c>
      <c r="BD1283" s="116">
        <f t="shared" si="82"/>
        <v>2022</v>
      </c>
      <c r="BE1283" s="124">
        <f t="shared" si="83"/>
        <v>0.30624000000000001</v>
      </c>
    </row>
    <row r="1284" spans="1:57">
      <c r="A1284" s="116"/>
      <c r="B1284" s="116"/>
      <c r="C1284" s="116">
        <v>392306444</v>
      </c>
      <c r="D1284" s="116"/>
      <c r="E1284" s="116" t="s">
        <v>81</v>
      </c>
      <c r="F1284" s="116" t="s">
        <v>762</v>
      </c>
      <c r="G1284" s="116" t="s">
        <v>762</v>
      </c>
      <c r="H1284" s="116"/>
      <c r="I1284" s="116"/>
      <c r="J1284" s="116"/>
      <c r="K1284" s="116" t="s">
        <v>79</v>
      </c>
      <c r="L1284" s="116" t="s">
        <v>80</v>
      </c>
      <c r="M1284" s="116"/>
      <c r="N1284" s="116"/>
      <c r="O1284" s="116"/>
      <c r="P1284" s="116"/>
      <c r="Q1284" s="116"/>
      <c r="R1284" s="116"/>
      <c r="S1284" s="116"/>
      <c r="T1284" s="116">
        <v>49303156</v>
      </c>
      <c r="U1284" s="148">
        <v>0</v>
      </c>
      <c r="V1284" s="116" t="s">
        <v>78</v>
      </c>
      <c r="W1284" s="116">
        <v>480</v>
      </c>
      <c r="X1284" s="116">
        <v>580</v>
      </c>
      <c r="Y1284" s="116">
        <v>20</v>
      </c>
      <c r="Z1284" s="116" t="s">
        <v>56</v>
      </c>
      <c r="AA1284" s="116"/>
      <c r="AB1284" s="116"/>
      <c r="AC1284" s="116"/>
      <c r="AD1284" s="116"/>
      <c r="AE1284" s="116">
        <v>392306444</v>
      </c>
      <c r="AF1284" s="116"/>
      <c r="AG1284" s="137" t="s">
        <v>58</v>
      </c>
      <c r="AH1284" s="114">
        <v>44664</v>
      </c>
      <c r="AI1284" s="114">
        <v>44664</v>
      </c>
      <c r="AJ1284" s="114">
        <v>44665</v>
      </c>
      <c r="AK1284" s="114">
        <v>44665</v>
      </c>
      <c r="AL1284" s="116"/>
      <c r="AM1284" s="116" t="s">
        <v>64</v>
      </c>
      <c r="AN1284" s="116"/>
      <c r="AO1284" s="116"/>
      <c r="AP1284" s="116"/>
      <c r="AQ1284" s="116"/>
      <c r="AR1284" s="116"/>
      <c r="AS1284" s="137" t="s">
        <v>53</v>
      </c>
      <c r="AT1284" s="116" t="s">
        <v>765</v>
      </c>
      <c r="AU1284" s="147">
        <v>2640</v>
      </c>
      <c r="AV1284" s="123"/>
      <c r="AW1284" s="123"/>
      <c r="AX1284" s="123"/>
      <c r="AY1284" s="123"/>
      <c r="AZ1284" s="123"/>
      <c r="BA1284" s="116"/>
      <c r="BB1284" s="116">
        <f t="shared" si="80"/>
        <v>16</v>
      </c>
      <c r="BC1284" s="116">
        <f t="shared" si="81"/>
        <v>4</v>
      </c>
      <c r="BD1284" s="116">
        <f t="shared" si="82"/>
        <v>2022</v>
      </c>
      <c r="BE1284" s="124">
        <f t="shared" si="83"/>
        <v>0.27839999999999998</v>
      </c>
    </row>
    <row r="1285" spans="1:57">
      <c r="A1285" s="116"/>
      <c r="B1285" s="116"/>
      <c r="C1285" s="116">
        <v>395028041</v>
      </c>
      <c r="D1285" s="116"/>
      <c r="E1285" s="116" t="s">
        <v>407</v>
      </c>
      <c r="F1285" s="116" t="s">
        <v>762</v>
      </c>
      <c r="G1285" s="116" t="s">
        <v>762</v>
      </c>
      <c r="H1285" s="116"/>
      <c r="I1285" s="116"/>
      <c r="J1285" s="116"/>
      <c r="K1285" s="116" t="s">
        <v>405</v>
      </c>
      <c r="L1285" s="116" t="s">
        <v>406</v>
      </c>
      <c r="M1285" s="116"/>
      <c r="N1285" s="116"/>
      <c r="O1285" s="116"/>
      <c r="P1285" s="116"/>
      <c r="Q1285" s="116"/>
      <c r="R1285" s="116"/>
      <c r="S1285" s="116"/>
      <c r="T1285" s="116">
        <v>43106141</v>
      </c>
      <c r="U1285" s="148">
        <v>0</v>
      </c>
      <c r="V1285" s="116" t="s">
        <v>408</v>
      </c>
      <c r="W1285" s="116">
        <v>405</v>
      </c>
      <c r="X1285" s="116">
        <v>41</v>
      </c>
      <c r="Y1285" s="155">
        <v>2</v>
      </c>
      <c r="Z1285" s="116" t="s">
        <v>62</v>
      </c>
      <c r="AA1285" s="116"/>
      <c r="AB1285" s="116"/>
      <c r="AC1285" s="116"/>
      <c r="AD1285" s="116"/>
      <c r="AE1285" s="116">
        <v>395028041</v>
      </c>
      <c r="AF1285" s="116"/>
      <c r="AG1285" s="137" t="s">
        <v>58</v>
      </c>
      <c r="AH1285" s="114">
        <v>44664</v>
      </c>
      <c r="AI1285" s="114">
        <v>44664</v>
      </c>
      <c r="AJ1285" s="114">
        <v>44665</v>
      </c>
      <c r="AK1285" s="114">
        <v>44665</v>
      </c>
      <c r="AL1285" s="116"/>
      <c r="AM1285" s="116" t="s">
        <v>64</v>
      </c>
      <c r="AN1285" s="116" t="s">
        <v>409</v>
      </c>
      <c r="AO1285" s="116"/>
      <c r="AP1285" s="116"/>
      <c r="AQ1285" s="116"/>
      <c r="AR1285" s="116"/>
      <c r="AS1285" s="137" t="s">
        <v>53</v>
      </c>
      <c r="AT1285" s="116"/>
      <c r="AU1285" s="147"/>
      <c r="AV1285" s="123"/>
      <c r="AW1285" s="123"/>
      <c r="AX1285" s="123"/>
      <c r="AY1285" s="123"/>
      <c r="AZ1285" s="123"/>
      <c r="BA1285" s="116"/>
      <c r="BB1285" s="116">
        <f t="shared" si="80"/>
        <v>16</v>
      </c>
      <c r="BC1285" s="116">
        <f t="shared" si="81"/>
        <v>4</v>
      </c>
      <c r="BD1285" s="116">
        <f t="shared" si="82"/>
        <v>2022</v>
      </c>
      <c r="BE1285" s="124">
        <f t="shared" si="83"/>
        <v>1.6605000000000002E-2</v>
      </c>
    </row>
    <row r="1286" spans="1:57">
      <c r="A1286" s="116"/>
      <c r="B1286" s="116"/>
      <c r="C1286" s="116">
        <v>395028041</v>
      </c>
      <c r="D1286" s="116"/>
      <c r="E1286" s="116" t="s">
        <v>407</v>
      </c>
      <c r="F1286" s="116" t="s">
        <v>762</v>
      </c>
      <c r="G1286" s="116" t="s">
        <v>762</v>
      </c>
      <c r="H1286" s="116"/>
      <c r="I1286" s="116"/>
      <c r="J1286" s="116"/>
      <c r="K1286" s="116" t="s">
        <v>405</v>
      </c>
      <c r="L1286" s="116" t="s">
        <v>406</v>
      </c>
      <c r="M1286" s="116"/>
      <c r="N1286" s="116"/>
      <c r="O1286" s="116"/>
      <c r="P1286" s="116"/>
      <c r="Q1286" s="116"/>
      <c r="R1286" s="116"/>
      <c r="S1286" s="116"/>
      <c r="T1286" s="116">
        <v>43106540</v>
      </c>
      <c r="U1286" s="148">
        <v>0</v>
      </c>
      <c r="V1286" s="116" t="s">
        <v>408</v>
      </c>
      <c r="W1286" s="116">
        <v>400</v>
      </c>
      <c r="X1286" s="116">
        <v>29</v>
      </c>
      <c r="Y1286" s="155">
        <v>1</v>
      </c>
      <c r="Z1286" s="116" t="s">
        <v>62</v>
      </c>
      <c r="AA1286" s="116"/>
      <c r="AB1286" s="116"/>
      <c r="AC1286" s="116"/>
      <c r="AD1286" s="116"/>
      <c r="AE1286" s="116">
        <v>395028041</v>
      </c>
      <c r="AF1286" s="116"/>
      <c r="AG1286" s="137" t="s">
        <v>58</v>
      </c>
      <c r="AH1286" s="114">
        <v>44664</v>
      </c>
      <c r="AI1286" s="114">
        <v>44664</v>
      </c>
      <c r="AJ1286" s="114">
        <v>44665</v>
      </c>
      <c r="AK1286" s="114">
        <v>44665</v>
      </c>
      <c r="AL1286" s="116"/>
      <c r="AM1286" s="116" t="s">
        <v>64</v>
      </c>
      <c r="AN1286" s="116" t="s">
        <v>409</v>
      </c>
      <c r="AO1286" s="116"/>
      <c r="AP1286" s="116"/>
      <c r="AQ1286" s="116"/>
      <c r="AR1286" s="116"/>
      <c r="AS1286" s="137" t="s">
        <v>53</v>
      </c>
      <c r="AT1286" s="116"/>
      <c r="AU1286" s="147"/>
      <c r="AV1286" s="123"/>
      <c r="AW1286" s="123"/>
      <c r="AX1286" s="123"/>
      <c r="AY1286" s="123"/>
      <c r="AZ1286" s="123"/>
      <c r="BA1286" s="116"/>
      <c r="BB1286" s="116">
        <f t="shared" si="80"/>
        <v>16</v>
      </c>
      <c r="BC1286" s="116">
        <f t="shared" si="81"/>
        <v>4</v>
      </c>
      <c r="BD1286" s="116">
        <f t="shared" si="82"/>
        <v>2022</v>
      </c>
      <c r="BE1286" s="124">
        <f t="shared" si="83"/>
        <v>1.1599999999999999E-2</v>
      </c>
    </row>
    <row r="1287" spans="1:57">
      <c r="A1287" s="116"/>
      <c r="B1287" s="116"/>
      <c r="C1287" s="116">
        <v>395028041</v>
      </c>
      <c r="D1287" s="116"/>
      <c r="E1287" s="116" t="s">
        <v>407</v>
      </c>
      <c r="F1287" s="116" t="s">
        <v>762</v>
      </c>
      <c r="G1287" s="116" t="s">
        <v>762</v>
      </c>
      <c r="H1287" s="116"/>
      <c r="I1287" s="116"/>
      <c r="J1287" s="116"/>
      <c r="K1287" s="116" t="s">
        <v>405</v>
      </c>
      <c r="L1287" s="116" t="s">
        <v>406</v>
      </c>
      <c r="M1287" s="116"/>
      <c r="N1287" s="116"/>
      <c r="O1287" s="116"/>
      <c r="P1287" s="116"/>
      <c r="Q1287" s="116"/>
      <c r="R1287" s="116"/>
      <c r="S1287" s="116"/>
      <c r="T1287" s="116">
        <v>43106140</v>
      </c>
      <c r="U1287" s="148">
        <v>0</v>
      </c>
      <c r="V1287" s="116" t="s">
        <v>408</v>
      </c>
      <c r="W1287" s="116">
        <v>400</v>
      </c>
      <c r="X1287" s="116">
        <v>58</v>
      </c>
      <c r="Y1287" s="155">
        <v>2</v>
      </c>
      <c r="Z1287" s="116" t="s">
        <v>62</v>
      </c>
      <c r="AA1287" s="116"/>
      <c r="AB1287" s="116"/>
      <c r="AC1287" s="116"/>
      <c r="AD1287" s="116"/>
      <c r="AE1287" s="116">
        <v>395028041</v>
      </c>
      <c r="AF1287" s="116"/>
      <c r="AG1287" s="137" t="s">
        <v>58</v>
      </c>
      <c r="AH1287" s="114">
        <v>44664</v>
      </c>
      <c r="AI1287" s="114">
        <v>44664</v>
      </c>
      <c r="AJ1287" s="114">
        <v>44665</v>
      </c>
      <c r="AK1287" s="114">
        <v>44665</v>
      </c>
      <c r="AL1287" s="116"/>
      <c r="AM1287" s="116" t="s">
        <v>64</v>
      </c>
      <c r="AN1287" s="116" t="s">
        <v>409</v>
      </c>
      <c r="AO1287" s="116"/>
      <c r="AP1287" s="116"/>
      <c r="AQ1287" s="116"/>
      <c r="AR1287" s="116"/>
      <c r="AS1287" s="137" t="s">
        <v>53</v>
      </c>
      <c r="AT1287" s="116"/>
      <c r="AU1287" s="147"/>
      <c r="AV1287" s="123"/>
      <c r="AW1287" s="123"/>
      <c r="AX1287" s="123"/>
      <c r="AY1287" s="123"/>
      <c r="AZ1287" s="123"/>
      <c r="BA1287" s="116"/>
      <c r="BB1287" s="116">
        <f t="shared" si="80"/>
        <v>16</v>
      </c>
      <c r="BC1287" s="116">
        <f t="shared" si="81"/>
        <v>4</v>
      </c>
      <c r="BD1287" s="116">
        <f t="shared" si="82"/>
        <v>2022</v>
      </c>
      <c r="BE1287" s="124">
        <f t="shared" si="83"/>
        <v>2.3199999999999998E-2</v>
      </c>
    </row>
    <row r="1288" spans="1:57">
      <c r="A1288" s="116"/>
      <c r="B1288" s="116"/>
      <c r="C1288" s="116">
        <v>394899117</v>
      </c>
      <c r="D1288" s="116"/>
      <c r="E1288" s="116" t="s">
        <v>412</v>
      </c>
      <c r="F1288" s="116" t="s">
        <v>762</v>
      </c>
      <c r="G1288" s="116" t="s">
        <v>762</v>
      </c>
      <c r="H1288" s="116"/>
      <c r="I1288" s="116"/>
      <c r="J1288" s="116"/>
      <c r="K1288" s="116" t="s">
        <v>410</v>
      </c>
      <c r="L1288" s="116" t="s">
        <v>411</v>
      </c>
      <c r="M1288" s="116"/>
      <c r="N1288" s="116"/>
      <c r="O1288" s="116"/>
      <c r="P1288" s="116"/>
      <c r="Q1288" s="116"/>
      <c r="R1288" s="116"/>
      <c r="S1288" s="116"/>
      <c r="T1288" s="116">
        <v>49405140</v>
      </c>
      <c r="U1288" s="148">
        <v>0</v>
      </c>
      <c r="V1288" s="116" t="s">
        <v>101</v>
      </c>
      <c r="W1288" s="116">
        <v>400</v>
      </c>
      <c r="X1288" s="116">
        <v>768</v>
      </c>
      <c r="Y1288" s="116">
        <v>24</v>
      </c>
      <c r="Z1288" s="116" t="s">
        <v>62</v>
      </c>
      <c r="AA1288" s="116"/>
      <c r="AB1288" s="116"/>
      <c r="AC1288" s="116"/>
      <c r="AD1288" s="116"/>
      <c r="AE1288" s="116">
        <v>394899117</v>
      </c>
      <c r="AF1288" s="116"/>
      <c r="AG1288" s="137" t="s">
        <v>58</v>
      </c>
      <c r="AH1288" s="114">
        <v>44664</v>
      </c>
      <c r="AI1288" s="114">
        <v>44664</v>
      </c>
      <c r="AJ1288" s="114">
        <v>44665</v>
      </c>
      <c r="AK1288" s="114">
        <v>44665</v>
      </c>
      <c r="AL1288" s="116"/>
      <c r="AM1288" s="149" t="s">
        <v>64</v>
      </c>
      <c r="AN1288" s="116"/>
      <c r="AO1288" s="116"/>
      <c r="AP1288" s="116"/>
      <c r="AQ1288" s="116"/>
      <c r="AR1288" s="116"/>
      <c r="AS1288" s="137" t="s">
        <v>53</v>
      </c>
      <c r="AT1288" s="116" t="s">
        <v>765</v>
      </c>
      <c r="AU1288" s="147">
        <v>1149</v>
      </c>
      <c r="AV1288" s="123"/>
      <c r="AW1288" s="123"/>
      <c r="AX1288" s="123"/>
      <c r="AY1288" s="123"/>
      <c r="AZ1288" s="123"/>
      <c r="BA1288" s="116"/>
      <c r="BB1288" s="116">
        <f t="shared" si="80"/>
        <v>16</v>
      </c>
      <c r="BC1288" s="116">
        <f t="shared" si="81"/>
        <v>4</v>
      </c>
      <c r="BD1288" s="116">
        <f t="shared" si="82"/>
        <v>2022</v>
      </c>
      <c r="BE1288" s="124">
        <f t="shared" si="83"/>
        <v>0.30719999999999997</v>
      </c>
    </row>
    <row r="1289" spans="1:57">
      <c r="A1289" s="116"/>
      <c r="B1289" s="116"/>
      <c r="C1289" s="116">
        <v>394899008</v>
      </c>
      <c r="D1289" s="116"/>
      <c r="E1289" s="116" t="s">
        <v>404</v>
      </c>
      <c r="F1289" s="116" t="s">
        <v>762</v>
      </c>
      <c r="G1289" s="116" t="s">
        <v>762</v>
      </c>
      <c r="H1289" s="116"/>
      <c r="I1289" s="116"/>
      <c r="J1289" s="116"/>
      <c r="K1289" s="116" t="s">
        <v>402</v>
      </c>
      <c r="L1289" s="116" t="s">
        <v>403</v>
      </c>
      <c r="M1289" s="116"/>
      <c r="N1289" s="116"/>
      <c r="O1289" s="116"/>
      <c r="P1289" s="116"/>
      <c r="Q1289" s="116"/>
      <c r="R1289" s="116"/>
      <c r="S1289" s="116"/>
      <c r="T1289" s="116">
        <v>49303156</v>
      </c>
      <c r="U1289" s="148">
        <v>0</v>
      </c>
      <c r="V1289" s="116" t="s">
        <v>136</v>
      </c>
      <c r="W1289" s="116">
        <v>480</v>
      </c>
      <c r="X1289" s="116">
        <v>638</v>
      </c>
      <c r="Y1289" s="116">
        <v>22</v>
      </c>
      <c r="Z1289" s="116" t="s">
        <v>56</v>
      </c>
      <c r="AA1289" s="116"/>
      <c r="AB1289" s="116"/>
      <c r="AC1289" s="116"/>
      <c r="AD1289" s="116"/>
      <c r="AE1289" s="116">
        <v>394899008</v>
      </c>
      <c r="AF1289" s="116"/>
      <c r="AG1289" s="137" t="s">
        <v>58</v>
      </c>
      <c r="AH1289" s="114">
        <v>44664</v>
      </c>
      <c r="AI1289" s="114">
        <v>44664</v>
      </c>
      <c r="AJ1289" s="114">
        <v>44670</v>
      </c>
      <c r="AK1289" s="114">
        <v>44670</v>
      </c>
      <c r="AL1289" s="116"/>
      <c r="AM1289" s="116" t="s">
        <v>64</v>
      </c>
      <c r="AN1289" s="116"/>
      <c r="AO1289" s="116"/>
      <c r="AP1289" s="116"/>
      <c r="AQ1289" s="116"/>
      <c r="AR1289" s="116"/>
      <c r="AS1289" s="137" t="s">
        <v>53</v>
      </c>
      <c r="AT1289" s="116" t="s">
        <v>765</v>
      </c>
      <c r="AU1289" s="147">
        <v>3860</v>
      </c>
      <c r="AV1289" s="123"/>
      <c r="AW1289" s="123"/>
      <c r="AX1289" s="123"/>
      <c r="AY1289" s="123"/>
      <c r="AZ1289" s="123"/>
      <c r="BA1289" s="116"/>
      <c r="BB1289" s="116">
        <f t="shared" si="80"/>
        <v>16</v>
      </c>
      <c r="BC1289" s="116">
        <f t="shared" si="81"/>
        <v>4</v>
      </c>
      <c r="BD1289" s="116">
        <f t="shared" si="82"/>
        <v>2022</v>
      </c>
      <c r="BE1289" s="124">
        <f t="shared" si="83"/>
        <v>0.30624000000000001</v>
      </c>
    </row>
    <row r="1290" spans="1:57">
      <c r="A1290" s="116"/>
      <c r="B1290" s="116"/>
      <c r="C1290" s="116">
        <v>394898484</v>
      </c>
      <c r="D1290" s="116"/>
      <c r="E1290" s="116" t="s">
        <v>415</v>
      </c>
      <c r="F1290" s="116" t="s">
        <v>762</v>
      </c>
      <c r="G1290" s="116" t="s">
        <v>762</v>
      </c>
      <c r="H1290" s="116"/>
      <c r="I1290" s="116"/>
      <c r="J1290" s="116"/>
      <c r="K1290" s="116" t="s">
        <v>413</v>
      </c>
      <c r="L1290" s="116" t="s">
        <v>414</v>
      </c>
      <c r="M1290" s="116"/>
      <c r="N1290" s="116"/>
      <c r="O1290" s="116"/>
      <c r="P1290" s="116"/>
      <c r="Q1290" s="116"/>
      <c r="R1290" s="116"/>
      <c r="S1290" s="116"/>
      <c r="T1290" s="116">
        <v>49405140</v>
      </c>
      <c r="U1290" s="148">
        <v>0</v>
      </c>
      <c r="V1290" s="116" t="s">
        <v>101</v>
      </c>
      <c r="W1290" s="116">
        <v>400</v>
      </c>
      <c r="X1290" s="116">
        <v>768</v>
      </c>
      <c r="Y1290" s="116">
        <v>24</v>
      </c>
      <c r="Z1290" s="116" t="s">
        <v>62</v>
      </c>
      <c r="AA1290" s="116"/>
      <c r="AB1290" s="116"/>
      <c r="AC1290" s="116"/>
      <c r="AD1290" s="116"/>
      <c r="AE1290" s="116">
        <v>394898484</v>
      </c>
      <c r="AF1290" s="116"/>
      <c r="AG1290" s="137" t="s">
        <v>58</v>
      </c>
      <c r="AH1290" s="114">
        <v>44664</v>
      </c>
      <c r="AI1290" s="114">
        <v>44664</v>
      </c>
      <c r="AJ1290" s="114">
        <v>44666</v>
      </c>
      <c r="AK1290" s="114">
        <v>44666</v>
      </c>
      <c r="AL1290" s="116"/>
      <c r="AM1290" s="116" t="s">
        <v>64</v>
      </c>
      <c r="AN1290" s="116"/>
      <c r="AO1290" s="116"/>
      <c r="AP1290" s="116"/>
      <c r="AQ1290" s="116"/>
      <c r="AR1290" s="116"/>
      <c r="AS1290" s="137" t="s">
        <v>53</v>
      </c>
      <c r="AT1290" s="116" t="s">
        <v>765</v>
      </c>
      <c r="AU1290" s="147">
        <v>2644</v>
      </c>
      <c r="AV1290" s="123"/>
      <c r="AW1290" s="123"/>
      <c r="AX1290" s="123"/>
      <c r="AY1290" s="123"/>
      <c r="AZ1290" s="123"/>
      <c r="BA1290" s="116"/>
      <c r="BB1290" s="116">
        <f t="shared" si="80"/>
        <v>16</v>
      </c>
      <c r="BC1290" s="116">
        <f t="shared" si="81"/>
        <v>4</v>
      </c>
      <c r="BD1290" s="116">
        <f t="shared" si="82"/>
        <v>2022</v>
      </c>
      <c r="BE1290" s="124">
        <f t="shared" si="83"/>
        <v>0.30719999999999997</v>
      </c>
    </row>
    <row r="1291" spans="1:57">
      <c r="A1291" s="116"/>
      <c r="B1291" s="116"/>
      <c r="C1291" s="137">
        <v>394738454</v>
      </c>
      <c r="D1291" s="116"/>
      <c r="E1291" s="137" t="s">
        <v>416</v>
      </c>
      <c r="F1291" s="137" t="s">
        <v>762</v>
      </c>
      <c r="G1291" s="137" t="s">
        <v>762</v>
      </c>
      <c r="H1291" s="116"/>
      <c r="I1291" s="116"/>
      <c r="J1291" s="116"/>
      <c r="K1291" s="137" t="s">
        <v>255</v>
      </c>
      <c r="L1291" s="137" t="s">
        <v>317</v>
      </c>
      <c r="M1291" s="116"/>
      <c r="N1291" s="116"/>
      <c r="O1291" s="116"/>
      <c r="P1291" s="116"/>
      <c r="Q1291" s="116"/>
      <c r="R1291" s="116"/>
      <c r="S1291" s="116"/>
      <c r="T1291" s="137">
        <v>49203132</v>
      </c>
      <c r="U1291" s="148">
        <v>0</v>
      </c>
      <c r="V1291" s="137" t="s">
        <v>85</v>
      </c>
      <c r="W1291" s="137">
        <v>360</v>
      </c>
      <c r="X1291" s="137">
        <v>832</v>
      </c>
      <c r="Y1291" s="137">
        <v>26</v>
      </c>
      <c r="Z1291" s="137" t="s">
        <v>62</v>
      </c>
      <c r="AA1291" s="116"/>
      <c r="AB1291" s="116"/>
      <c r="AC1291" s="116"/>
      <c r="AD1291" s="116"/>
      <c r="AE1291" s="137">
        <v>394738454</v>
      </c>
      <c r="AF1291" s="116"/>
      <c r="AG1291" s="137" t="s">
        <v>58</v>
      </c>
      <c r="AH1291" s="136">
        <v>44664</v>
      </c>
      <c r="AI1291" s="136">
        <v>44664</v>
      </c>
      <c r="AJ1291" s="136">
        <v>44667</v>
      </c>
      <c r="AK1291" s="136"/>
      <c r="AL1291" s="116"/>
      <c r="AM1291" s="137" t="s">
        <v>175</v>
      </c>
      <c r="AN1291" s="137"/>
      <c r="AO1291" s="116"/>
      <c r="AP1291" s="116"/>
      <c r="AQ1291" s="116"/>
      <c r="AR1291" s="116"/>
      <c r="AS1291" s="137" t="s">
        <v>53</v>
      </c>
      <c r="AT1291" s="137" t="s">
        <v>763</v>
      </c>
      <c r="AU1291" s="156">
        <v>1987.3</v>
      </c>
      <c r="AV1291" s="123"/>
      <c r="AW1291" s="123"/>
      <c r="AX1291" s="123"/>
      <c r="AY1291" s="123"/>
      <c r="AZ1291" s="123"/>
      <c r="BA1291" s="116"/>
      <c r="BB1291" s="116">
        <f t="shared" si="80"/>
        <v>16</v>
      </c>
      <c r="BC1291" s="116">
        <f t="shared" si="81"/>
        <v>4</v>
      </c>
      <c r="BD1291" s="116">
        <f t="shared" si="82"/>
        <v>2022</v>
      </c>
      <c r="BE1291" s="124">
        <f t="shared" si="83"/>
        <v>0.29952000000000001</v>
      </c>
    </row>
    <row r="1292" spans="1:57">
      <c r="A1292" s="116"/>
      <c r="B1292" s="116"/>
      <c r="C1292" s="116">
        <v>395116788</v>
      </c>
      <c r="D1292" s="116"/>
      <c r="E1292" s="116" t="s">
        <v>417</v>
      </c>
      <c r="F1292" s="116" t="s">
        <v>762</v>
      </c>
      <c r="G1292" s="116" t="s">
        <v>762</v>
      </c>
      <c r="H1292" s="116"/>
      <c r="I1292" s="116"/>
      <c r="J1292" s="116"/>
      <c r="K1292" s="116" t="s">
        <v>290</v>
      </c>
      <c r="L1292" s="116" t="s">
        <v>291</v>
      </c>
      <c r="M1292" s="116"/>
      <c r="N1292" s="116"/>
      <c r="O1292" s="116"/>
      <c r="P1292" s="116"/>
      <c r="Q1292" s="116"/>
      <c r="R1292" s="116"/>
      <c r="S1292" s="116"/>
      <c r="T1292" s="116">
        <v>49204132</v>
      </c>
      <c r="U1292" s="148">
        <v>0</v>
      </c>
      <c r="V1292" s="116" t="s">
        <v>224</v>
      </c>
      <c r="W1292" s="116">
        <v>360</v>
      </c>
      <c r="X1292" s="116">
        <v>416</v>
      </c>
      <c r="Y1292" s="116">
        <v>16</v>
      </c>
      <c r="Z1292" s="116" t="s">
        <v>62</v>
      </c>
      <c r="AA1292" s="116"/>
      <c r="AB1292" s="116"/>
      <c r="AC1292" s="116"/>
      <c r="AD1292" s="116"/>
      <c r="AE1292" s="116">
        <v>395116788</v>
      </c>
      <c r="AF1292" s="116"/>
      <c r="AG1292" s="137" t="s">
        <v>58</v>
      </c>
      <c r="AH1292" s="114">
        <v>44665</v>
      </c>
      <c r="AI1292" s="114">
        <v>44665</v>
      </c>
      <c r="AJ1292" s="114">
        <v>44670</v>
      </c>
      <c r="AK1292" s="114">
        <v>44670</v>
      </c>
      <c r="AL1292" s="116"/>
      <c r="AM1292" s="116" t="s">
        <v>64</v>
      </c>
      <c r="AN1292" s="116"/>
      <c r="AO1292" s="116"/>
      <c r="AP1292" s="116"/>
      <c r="AQ1292" s="116"/>
      <c r="AR1292" s="116"/>
      <c r="AS1292" s="137" t="s">
        <v>53</v>
      </c>
      <c r="AT1292" s="116" t="s">
        <v>763</v>
      </c>
      <c r="AU1292" s="147">
        <v>3916</v>
      </c>
      <c r="AV1292" s="123"/>
      <c r="AW1292" s="123"/>
      <c r="AX1292" s="123"/>
      <c r="AY1292" s="123"/>
      <c r="AZ1292" s="123"/>
      <c r="BA1292" s="116"/>
      <c r="BB1292" s="116">
        <f t="shared" si="80"/>
        <v>16</v>
      </c>
      <c r="BC1292" s="116">
        <f t="shared" si="81"/>
        <v>4</v>
      </c>
      <c r="BD1292" s="116">
        <f t="shared" si="82"/>
        <v>2022</v>
      </c>
      <c r="BE1292" s="124">
        <f t="shared" si="83"/>
        <v>0.14976</v>
      </c>
    </row>
    <row r="1293" spans="1:57">
      <c r="A1293" s="116"/>
      <c r="B1293" s="116"/>
      <c r="C1293" s="116">
        <v>1542767407</v>
      </c>
      <c r="D1293" s="116"/>
      <c r="E1293" s="116" t="s">
        <v>273</v>
      </c>
      <c r="F1293" s="116" t="s">
        <v>762</v>
      </c>
      <c r="G1293" s="116" t="s">
        <v>762</v>
      </c>
      <c r="H1293" s="116"/>
      <c r="I1293" s="116"/>
      <c r="J1293" s="116"/>
      <c r="K1293" s="116" t="s">
        <v>271</v>
      </c>
      <c r="L1293" s="116" t="s">
        <v>272</v>
      </c>
      <c r="M1293" s="116"/>
      <c r="N1293" s="116"/>
      <c r="O1293" s="116"/>
      <c r="P1293" s="116"/>
      <c r="Q1293" s="116"/>
      <c r="R1293" s="116"/>
      <c r="S1293" s="116"/>
      <c r="T1293" s="116">
        <v>49303156</v>
      </c>
      <c r="U1293" s="148">
        <v>0</v>
      </c>
      <c r="V1293" s="116" t="s">
        <v>136</v>
      </c>
      <c r="W1293" s="116">
        <v>480</v>
      </c>
      <c r="X1293" s="116">
        <v>58</v>
      </c>
      <c r="Y1293" s="116">
        <v>2</v>
      </c>
      <c r="Z1293" s="116" t="s">
        <v>62</v>
      </c>
      <c r="AA1293" s="116"/>
      <c r="AB1293" s="116"/>
      <c r="AC1293" s="116"/>
      <c r="AD1293" s="116"/>
      <c r="AE1293" s="116">
        <v>1542767407</v>
      </c>
      <c r="AF1293" s="116"/>
      <c r="AG1293" s="137" t="s">
        <v>58</v>
      </c>
      <c r="AH1293" s="114">
        <v>44665</v>
      </c>
      <c r="AI1293" s="114">
        <v>44665</v>
      </c>
      <c r="AJ1293" s="114">
        <v>44671</v>
      </c>
      <c r="AK1293" s="114">
        <v>44671</v>
      </c>
      <c r="AL1293" s="116"/>
      <c r="AM1293" s="116" t="s">
        <v>64</v>
      </c>
      <c r="AN1293" s="116"/>
      <c r="AO1293" s="116"/>
      <c r="AP1293" s="116"/>
      <c r="AQ1293" s="116"/>
      <c r="AR1293" s="116"/>
      <c r="AS1293" s="137" t="s">
        <v>53</v>
      </c>
      <c r="AT1293" s="116" t="s">
        <v>765</v>
      </c>
      <c r="AU1293" s="147">
        <v>3526</v>
      </c>
      <c r="AV1293" s="123"/>
      <c r="AW1293" s="123"/>
      <c r="AX1293" s="123"/>
      <c r="AY1293" s="123"/>
      <c r="AZ1293" s="123"/>
      <c r="BA1293" s="116"/>
      <c r="BB1293" s="116">
        <f t="shared" si="80"/>
        <v>16</v>
      </c>
      <c r="BC1293" s="116">
        <f t="shared" si="81"/>
        <v>4</v>
      </c>
      <c r="BD1293" s="116">
        <f t="shared" si="82"/>
        <v>2022</v>
      </c>
      <c r="BE1293" s="124">
        <f t="shared" si="83"/>
        <v>2.784E-2</v>
      </c>
    </row>
    <row r="1294" spans="1:57">
      <c r="A1294" s="116"/>
      <c r="B1294" s="116"/>
      <c r="C1294" s="116">
        <v>395117004</v>
      </c>
      <c r="D1294" s="116"/>
      <c r="E1294" s="116" t="s">
        <v>417</v>
      </c>
      <c r="F1294" s="116" t="s">
        <v>762</v>
      </c>
      <c r="G1294" s="116" t="s">
        <v>762</v>
      </c>
      <c r="H1294" s="116"/>
      <c r="I1294" s="116"/>
      <c r="J1294" s="116"/>
      <c r="K1294" s="116" t="s">
        <v>290</v>
      </c>
      <c r="L1294" s="116" t="s">
        <v>291</v>
      </c>
      <c r="M1294" s="116"/>
      <c r="N1294" s="116"/>
      <c r="O1294" s="116"/>
      <c r="P1294" s="116"/>
      <c r="Q1294" s="116"/>
      <c r="R1294" s="116"/>
      <c r="S1294" s="116"/>
      <c r="T1294" s="116">
        <v>49204132</v>
      </c>
      <c r="U1294" s="148">
        <v>0</v>
      </c>
      <c r="V1294" s="116" t="s">
        <v>224</v>
      </c>
      <c r="W1294" s="116">
        <v>360</v>
      </c>
      <c r="X1294" s="116">
        <v>416</v>
      </c>
      <c r="Y1294" s="116">
        <v>16</v>
      </c>
      <c r="Z1294" s="116" t="s">
        <v>62</v>
      </c>
      <c r="AA1294" s="116"/>
      <c r="AB1294" s="116"/>
      <c r="AC1294" s="116"/>
      <c r="AD1294" s="116"/>
      <c r="AE1294" s="116">
        <v>395117004</v>
      </c>
      <c r="AF1294" s="116"/>
      <c r="AG1294" s="137" t="s">
        <v>58</v>
      </c>
      <c r="AH1294" s="114">
        <v>44665</v>
      </c>
      <c r="AI1294" s="114">
        <v>44665</v>
      </c>
      <c r="AJ1294" s="114">
        <v>44670</v>
      </c>
      <c r="AK1294" s="114">
        <v>44670</v>
      </c>
      <c r="AL1294" s="116"/>
      <c r="AM1294" s="116" t="s">
        <v>64</v>
      </c>
      <c r="AN1294" s="116"/>
      <c r="AO1294" s="116"/>
      <c r="AP1294" s="116"/>
      <c r="AQ1294" s="116"/>
      <c r="AR1294" s="116"/>
      <c r="AS1294" s="137" t="s">
        <v>53</v>
      </c>
      <c r="AT1294" s="116" t="s">
        <v>763</v>
      </c>
      <c r="AU1294" s="147">
        <v>3916</v>
      </c>
      <c r="AV1294" s="123"/>
      <c r="AW1294" s="123"/>
      <c r="AX1294" s="123"/>
      <c r="AY1294" s="123"/>
      <c r="AZ1294" s="123"/>
      <c r="BA1294" s="116"/>
      <c r="BB1294" s="116">
        <f t="shared" si="80"/>
        <v>16</v>
      </c>
      <c r="BC1294" s="116">
        <f t="shared" si="81"/>
        <v>4</v>
      </c>
      <c r="BD1294" s="116">
        <f t="shared" si="82"/>
        <v>2022</v>
      </c>
      <c r="BE1294" s="124">
        <f t="shared" si="83"/>
        <v>0.14976</v>
      </c>
    </row>
    <row r="1295" spans="1:57">
      <c r="A1295" s="116"/>
      <c r="B1295" s="116"/>
      <c r="C1295" s="116">
        <v>395377222</v>
      </c>
      <c r="D1295" s="116"/>
      <c r="E1295" s="116" t="s">
        <v>418</v>
      </c>
      <c r="F1295" s="116" t="s">
        <v>762</v>
      </c>
      <c r="G1295" s="116" t="s">
        <v>762</v>
      </c>
      <c r="H1295" s="116"/>
      <c r="I1295" s="116"/>
      <c r="J1295" s="116"/>
      <c r="K1295" s="116" t="s">
        <v>119</v>
      </c>
      <c r="L1295" s="116" t="s">
        <v>391</v>
      </c>
      <c r="M1295" s="116"/>
      <c r="N1295" s="116"/>
      <c r="O1295" s="116"/>
      <c r="P1295" s="116"/>
      <c r="Q1295" s="116"/>
      <c r="R1295" s="116"/>
      <c r="S1295" s="116"/>
      <c r="T1295" s="116">
        <v>49405140</v>
      </c>
      <c r="U1295" s="148">
        <v>0</v>
      </c>
      <c r="V1295" s="116" t="s">
        <v>101</v>
      </c>
      <c r="W1295" s="116">
        <v>400</v>
      </c>
      <c r="X1295" s="116">
        <v>768</v>
      </c>
      <c r="Y1295" s="116">
        <v>24</v>
      </c>
      <c r="Z1295" s="116" t="s">
        <v>62</v>
      </c>
      <c r="AA1295" s="116"/>
      <c r="AB1295" s="116"/>
      <c r="AC1295" s="116"/>
      <c r="AD1295" s="116"/>
      <c r="AE1295" s="116">
        <v>395377222</v>
      </c>
      <c r="AF1295" s="116"/>
      <c r="AG1295" s="137" t="s">
        <v>58</v>
      </c>
      <c r="AH1295" s="114">
        <v>44669</v>
      </c>
      <c r="AI1295" s="114">
        <v>44669</v>
      </c>
      <c r="AJ1295" s="114">
        <v>44670</v>
      </c>
      <c r="AK1295" s="114">
        <v>44670</v>
      </c>
      <c r="AL1295" s="116"/>
      <c r="AM1295" s="149" t="s">
        <v>64</v>
      </c>
      <c r="AN1295" s="116"/>
      <c r="AO1295" s="116"/>
      <c r="AP1295" s="116"/>
      <c r="AQ1295" s="116"/>
      <c r="AR1295" s="116"/>
      <c r="AS1295" s="137" t="s">
        <v>53</v>
      </c>
      <c r="AT1295" s="116" t="s">
        <v>41</v>
      </c>
      <c r="AU1295" s="147">
        <v>1854</v>
      </c>
      <c r="AV1295" s="123"/>
      <c r="AW1295" s="123"/>
      <c r="AX1295" s="123"/>
      <c r="AY1295" s="123"/>
      <c r="AZ1295" s="123"/>
      <c r="BA1295" s="116"/>
      <c r="BB1295" s="116">
        <f t="shared" si="80"/>
        <v>17</v>
      </c>
      <c r="BC1295" s="116">
        <f t="shared" si="81"/>
        <v>4</v>
      </c>
      <c r="BD1295" s="116">
        <f t="shared" si="82"/>
        <v>2022</v>
      </c>
      <c r="BE1295" s="124">
        <f t="shared" si="83"/>
        <v>0.30719999999999997</v>
      </c>
    </row>
    <row r="1296" spans="1:57">
      <c r="A1296" s="116"/>
      <c r="B1296" s="116"/>
      <c r="C1296" s="116">
        <v>395273711</v>
      </c>
      <c r="D1296" s="116"/>
      <c r="E1296" s="116" t="s">
        <v>421</v>
      </c>
      <c r="F1296" s="116" t="s">
        <v>762</v>
      </c>
      <c r="G1296" s="116" t="s">
        <v>762</v>
      </c>
      <c r="H1296" s="116"/>
      <c r="I1296" s="116"/>
      <c r="J1296" s="116"/>
      <c r="K1296" s="116" t="s">
        <v>419</v>
      </c>
      <c r="L1296" s="116" t="s">
        <v>420</v>
      </c>
      <c r="M1296" s="116"/>
      <c r="N1296" s="116"/>
      <c r="O1296" s="116"/>
      <c r="P1296" s="116"/>
      <c r="Q1296" s="116"/>
      <c r="R1296" s="116"/>
      <c r="S1296" s="116"/>
      <c r="T1296" s="116">
        <v>49204132</v>
      </c>
      <c r="U1296" s="148">
        <v>0</v>
      </c>
      <c r="V1296" s="116" t="s">
        <v>224</v>
      </c>
      <c r="W1296" s="116">
        <v>360</v>
      </c>
      <c r="X1296" s="116">
        <v>338</v>
      </c>
      <c r="Y1296" s="116">
        <v>13</v>
      </c>
      <c r="Z1296" s="116" t="s">
        <v>56</v>
      </c>
      <c r="AA1296" s="116"/>
      <c r="AB1296" s="116"/>
      <c r="AC1296" s="116"/>
      <c r="AD1296" s="116"/>
      <c r="AE1296" s="116">
        <v>395273711</v>
      </c>
      <c r="AF1296" s="116"/>
      <c r="AG1296" s="137" t="s">
        <v>58</v>
      </c>
      <c r="AH1296" s="114">
        <v>44669</v>
      </c>
      <c r="AI1296" s="114">
        <v>44669</v>
      </c>
      <c r="AJ1296" s="114">
        <v>44670</v>
      </c>
      <c r="AK1296" s="114">
        <v>44670</v>
      </c>
      <c r="AL1296" s="116"/>
      <c r="AM1296" s="149" t="s">
        <v>64</v>
      </c>
      <c r="AN1296" s="116"/>
      <c r="AO1296" s="116"/>
      <c r="AP1296" s="116"/>
      <c r="AQ1296" s="116"/>
      <c r="AR1296" s="116"/>
      <c r="AS1296" s="137" t="s">
        <v>53</v>
      </c>
      <c r="AT1296" s="116" t="s">
        <v>763</v>
      </c>
      <c r="AU1296" s="147">
        <v>1586</v>
      </c>
      <c r="AV1296" s="123"/>
      <c r="AW1296" s="123"/>
      <c r="AX1296" s="123"/>
      <c r="AY1296" s="123"/>
      <c r="AZ1296" s="123"/>
      <c r="BA1296" s="116"/>
      <c r="BB1296" s="116">
        <f t="shared" si="80"/>
        <v>17</v>
      </c>
      <c r="BC1296" s="116">
        <f t="shared" si="81"/>
        <v>4</v>
      </c>
      <c r="BD1296" s="116">
        <f t="shared" si="82"/>
        <v>2022</v>
      </c>
      <c r="BE1296" s="124">
        <f t="shared" si="83"/>
        <v>0.12168</v>
      </c>
    </row>
    <row r="1297" spans="1:57">
      <c r="A1297" s="116"/>
      <c r="B1297" s="116"/>
      <c r="C1297" s="116">
        <v>395121785</v>
      </c>
      <c r="D1297" s="116"/>
      <c r="E1297" s="116" t="s">
        <v>273</v>
      </c>
      <c r="F1297" s="116" t="s">
        <v>762</v>
      </c>
      <c r="G1297" s="116" t="s">
        <v>762</v>
      </c>
      <c r="H1297" s="116"/>
      <c r="I1297" s="116"/>
      <c r="J1297" s="116"/>
      <c r="K1297" s="116" t="s">
        <v>271</v>
      </c>
      <c r="L1297" s="116" t="s">
        <v>272</v>
      </c>
      <c r="M1297" s="116"/>
      <c r="N1297" s="116"/>
      <c r="O1297" s="116"/>
      <c r="P1297" s="116"/>
      <c r="Q1297" s="116"/>
      <c r="R1297" s="116"/>
      <c r="S1297" s="116"/>
      <c r="T1297" s="116">
        <v>49303156</v>
      </c>
      <c r="U1297" s="148">
        <v>0</v>
      </c>
      <c r="V1297" s="116" t="s">
        <v>136</v>
      </c>
      <c r="W1297" s="116">
        <v>480</v>
      </c>
      <c r="X1297" s="116">
        <v>638</v>
      </c>
      <c r="Y1297" s="116">
        <v>22</v>
      </c>
      <c r="Z1297" s="116" t="s">
        <v>62</v>
      </c>
      <c r="AA1297" s="116"/>
      <c r="AB1297" s="116"/>
      <c r="AC1297" s="116"/>
      <c r="AD1297" s="116"/>
      <c r="AE1297" s="116">
        <v>395121785</v>
      </c>
      <c r="AF1297" s="116"/>
      <c r="AG1297" s="137" t="s">
        <v>58</v>
      </c>
      <c r="AH1297" s="114">
        <v>44669</v>
      </c>
      <c r="AI1297" s="114">
        <v>44669</v>
      </c>
      <c r="AJ1297" s="114">
        <v>44671</v>
      </c>
      <c r="AK1297" s="114">
        <v>44671</v>
      </c>
      <c r="AL1297" s="116"/>
      <c r="AM1297" s="149" t="s">
        <v>64</v>
      </c>
      <c r="AN1297" s="116" t="s">
        <v>422</v>
      </c>
      <c r="AO1297" s="116"/>
      <c r="AP1297" s="116"/>
      <c r="AQ1297" s="116"/>
      <c r="AR1297" s="116"/>
      <c r="AS1297" s="137" t="s">
        <v>53</v>
      </c>
      <c r="AT1297" s="116" t="s">
        <v>764</v>
      </c>
      <c r="AU1297" s="147">
        <v>3526</v>
      </c>
      <c r="AV1297" s="123"/>
      <c r="AW1297" s="123"/>
      <c r="AX1297" s="123"/>
      <c r="AY1297" s="123"/>
      <c r="AZ1297" s="123"/>
      <c r="BA1297" s="116"/>
      <c r="BB1297" s="116">
        <f t="shared" si="80"/>
        <v>17</v>
      </c>
      <c r="BC1297" s="116">
        <f t="shared" si="81"/>
        <v>4</v>
      </c>
      <c r="BD1297" s="116">
        <f t="shared" si="82"/>
        <v>2022</v>
      </c>
      <c r="BE1297" s="124">
        <f t="shared" si="83"/>
        <v>0.30624000000000001</v>
      </c>
    </row>
    <row r="1298" spans="1:57">
      <c r="A1298" s="116"/>
      <c r="B1298" s="116"/>
      <c r="C1298" s="116">
        <v>395291218</v>
      </c>
      <c r="D1298" s="116"/>
      <c r="E1298" s="116" t="s">
        <v>425</v>
      </c>
      <c r="F1298" s="116" t="s">
        <v>762</v>
      </c>
      <c r="G1298" s="116" t="s">
        <v>762</v>
      </c>
      <c r="H1298" s="116"/>
      <c r="I1298" s="116"/>
      <c r="J1298" s="116"/>
      <c r="K1298" s="116" t="s">
        <v>423</v>
      </c>
      <c r="L1298" s="116" t="s">
        <v>424</v>
      </c>
      <c r="M1298" s="116"/>
      <c r="N1298" s="116"/>
      <c r="O1298" s="116"/>
      <c r="P1298" s="116"/>
      <c r="Q1298" s="116"/>
      <c r="R1298" s="116"/>
      <c r="S1298" s="116"/>
      <c r="T1298" s="116">
        <v>49405140</v>
      </c>
      <c r="U1298" s="148">
        <v>0</v>
      </c>
      <c r="V1298" s="116" t="s">
        <v>101</v>
      </c>
      <c r="W1298" s="116">
        <v>400</v>
      </c>
      <c r="X1298" s="116">
        <v>832</v>
      </c>
      <c r="Y1298" s="116">
        <v>26</v>
      </c>
      <c r="Z1298" s="116" t="s">
        <v>62</v>
      </c>
      <c r="AA1298" s="116"/>
      <c r="AB1298" s="116"/>
      <c r="AC1298" s="116"/>
      <c r="AD1298" s="116"/>
      <c r="AE1298" s="116">
        <v>395291218</v>
      </c>
      <c r="AF1298" s="116"/>
      <c r="AG1298" s="137" t="s">
        <v>58</v>
      </c>
      <c r="AH1298" s="114">
        <v>44669</v>
      </c>
      <c r="AI1298" s="114">
        <v>44669</v>
      </c>
      <c r="AJ1298" s="114">
        <v>44670</v>
      </c>
      <c r="AK1298" s="114">
        <v>44670</v>
      </c>
      <c r="AL1298" s="116"/>
      <c r="AM1298" s="149" t="s">
        <v>64</v>
      </c>
      <c r="AN1298" s="116"/>
      <c r="AO1298" s="116"/>
      <c r="AP1298" s="116"/>
      <c r="AQ1298" s="116"/>
      <c r="AR1298" s="116"/>
      <c r="AS1298" s="137" t="s">
        <v>53</v>
      </c>
      <c r="AT1298" s="116"/>
      <c r="AU1298" s="147"/>
      <c r="AV1298" s="123"/>
      <c r="AW1298" s="123"/>
      <c r="AX1298" s="123"/>
      <c r="AY1298" s="123"/>
      <c r="AZ1298" s="123"/>
      <c r="BA1298" s="116"/>
      <c r="BB1298" s="116">
        <f t="shared" si="80"/>
        <v>17</v>
      </c>
      <c r="BC1298" s="116">
        <f t="shared" si="81"/>
        <v>4</v>
      </c>
      <c r="BD1298" s="116">
        <f t="shared" si="82"/>
        <v>2022</v>
      </c>
      <c r="BE1298" s="124">
        <f t="shared" si="83"/>
        <v>0.33279999999999998</v>
      </c>
    </row>
    <row r="1299" spans="1:57">
      <c r="A1299" s="116"/>
      <c r="B1299" s="116"/>
      <c r="C1299" s="116">
        <v>395368927</v>
      </c>
      <c r="D1299" s="116"/>
      <c r="E1299" s="116" t="s">
        <v>428</v>
      </c>
      <c r="F1299" s="116" t="s">
        <v>762</v>
      </c>
      <c r="G1299" s="116" t="s">
        <v>762</v>
      </c>
      <c r="H1299" s="116"/>
      <c r="I1299" s="116"/>
      <c r="J1299" s="116"/>
      <c r="K1299" s="116" t="s">
        <v>426</v>
      </c>
      <c r="L1299" s="116" t="s">
        <v>427</v>
      </c>
      <c r="M1299" s="116"/>
      <c r="N1299" s="116"/>
      <c r="O1299" s="116"/>
      <c r="P1299" s="116"/>
      <c r="Q1299" s="116"/>
      <c r="R1299" s="116"/>
      <c r="S1299" s="116"/>
      <c r="T1299" s="116">
        <v>49405140</v>
      </c>
      <c r="U1299" s="148">
        <v>0</v>
      </c>
      <c r="V1299" s="116" t="s">
        <v>101</v>
      </c>
      <c r="W1299" s="116">
        <v>400</v>
      </c>
      <c r="X1299" s="116">
        <v>832</v>
      </c>
      <c r="Y1299" s="116">
        <v>26</v>
      </c>
      <c r="Z1299" s="116" t="s">
        <v>62</v>
      </c>
      <c r="AA1299" s="116"/>
      <c r="AB1299" s="116"/>
      <c r="AC1299" s="116"/>
      <c r="AD1299" s="116"/>
      <c r="AE1299" s="116">
        <v>395368927</v>
      </c>
      <c r="AF1299" s="116"/>
      <c r="AG1299" s="137" t="s">
        <v>58</v>
      </c>
      <c r="AH1299" s="114">
        <v>44669</v>
      </c>
      <c r="AI1299" s="114">
        <v>44669</v>
      </c>
      <c r="AJ1299" s="114">
        <v>44671</v>
      </c>
      <c r="AK1299" s="114">
        <v>44671</v>
      </c>
      <c r="AL1299" s="116"/>
      <c r="AM1299" s="149" t="s">
        <v>64</v>
      </c>
      <c r="AN1299" s="116"/>
      <c r="AO1299" s="116"/>
      <c r="AP1299" s="116"/>
      <c r="AQ1299" s="116"/>
      <c r="AR1299" s="116"/>
      <c r="AS1299" s="137" t="s">
        <v>53</v>
      </c>
      <c r="AT1299" s="116" t="s">
        <v>763</v>
      </c>
      <c r="AU1299" s="147">
        <v>3126</v>
      </c>
      <c r="AV1299" s="123"/>
      <c r="AW1299" s="123"/>
      <c r="AX1299" s="123"/>
      <c r="AY1299" s="123"/>
      <c r="AZ1299" s="123"/>
      <c r="BA1299" s="116"/>
      <c r="BB1299" s="116">
        <f t="shared" si="80"/>
        <v>17</v>
      </c>
      <c r="BC1299" s="116">
        <f t="shared" si="81"/>
        <v>4</v>
      </c>
      <c r="BD1299" s="116">
        <f t="shared" si="82"/>
        <v>2022</v>
      </c>
      <c r="BE1299" s="124">
        <f t="shared" si="83"/>
        <v>0.33279999999999998</v>
      </c>
    </row>
    <row r="1300" spans="1:57">
      <c r="A1300" s="116"/>
      <c r="B1300" s="116"/>
      <c r="C1300" s="116">
        <v>395291190</v>
      </c>
      <c r="D1300" s="116"/>
      <c r="E1300" s="116" t="s">
        <v>425</v>
      </c>
      <c r="F1300" s="116" t="s">
        <v>762</v>
      </c>
      <c r="G1300" s="116" t="s">
        <v>762</v>
      </c>
      <c r="H1300" s="116"/>
      <c r="I1300" s="116"/>
      <c r="J1300" s="116"/>
      <c r="K1300" s="116" t="s">
        <v>423</v>
      </c>
      <c r="L1300" s="116" t="s">
        <v>424</v>
      </c>
      <c r="M1300" s="116"/>
      <c r="N1300" s="116"/>
      <c r="O1300" s="116"/>
      <c r="P1300" s="116"/>
      <c r="Q1300" s="116"/>
      <c r="R1300" s="116"/>
      <c r="S1300" s="116"/>
      <c r="T1300" s="116">
        <v>49405140</v>
      </c>
      <c r="U1300" s="148">
        <v>0</v>
      </c>
      <c r="V1300" s="116" t="s">
        <v>101</v>
      </c>
      <c r="W1300" s="116">
        <v>400</v>
      </c>
      <c r="X1300" s="116">
        <v>832</v>
      </c>
      <c r="Y1300" s="116">
        <v>26</v>
      </c>
      <c r="Z1300" s="116" t="s">
        <v>62</v>
      </c>
      <c r="AA1300" s="116"/>
      <c r="AB1300" s="116"/>
      <c r="AC1300" s="116"/>
      <c r="AD1300" s="116"/>
      <c r="AE1300" s="116">
        <v>395291190</v>
      </c>
      <c r="AF1300" s="116"/>
      <c r="AG1300" s="137" t="s">
        <v>58</v>
      </c>
      <c r="AH1300" s="114">
        <v>44669</v>
      </c>
      <c r="AI1300" s="114">
        <v>44669</v>
      </c>
      <c r="AJ1300" s="114">
        <v>44670</v>
      </c>
      <c r="AK1300" s="114">
        <v>44670</v>
      </c>
      <c r="AL1300" s="116"/>
      <c r="AM1300" s="149" t="s">
        <v>64</v>
      </c>
      <c r="AN1300" s="116"/>
      <c r="AO1300" s="116"/>
      <c r="AP1300" s="116"/>
      <c r="AQ1300" s="116"/>
      <c r="AR1300" s="116"/>
      <c r="AS1300" s="137" t="s">
        <v>53</v>
      </c>
      <c r="AT1300" s="116"/>
      <c r="AU1300" s="147"/>
      <c r="AV1300" s="123"/>
      <c r="AW1300" s="123"/>
      <c r="AX1300" s="123"/>
      <c r="AY1300" s="123"/>
      <c r="AZ1300" s="123"/>
      <c r="BA1300" s="116"/>
      <c r="BB1300" s="116">
        <f t="shared" si="80"/>
        <v>17</v>
      </c>
      <c r="BC1300" s="116">
        <f t="shared" si="81"/>
        <v>4</v>
      </c>
      <c r="BD1300" s="116">
        <f t="shared" si="82"/>
        <v>2022</v>
      </c>
      <c r="BE1300" s="124">
        <f t="shared" si="83"/>
        <v>0.33279999999999998</v>
      </c>
    </row>
    <row r="1301" spans="1:57">
      <c r="A1301" s="116"/>
      <c r="B1301" s="116"/>
      <c r="C1301" s="116">
        <v>395291121</v>
      </c>
      <c r="D1301" s="116"/>
      <c r="E1301" s="116" t="s">
        <v>425</v>
      </c>
      <c r="F1301" s="116" t="s">
        <v>762</v>
      </c>
      <c r="G1301" s="116" t="s">
        <v>762</v>
      </c>
      <c r="H1301" s="116"/>
      <c r="I1301" s="116"/>
      <c r="J1301" s="116"/>
      <c r="K1301" s="116" t="s">
        <v>423</v>
      </c>
      <c r="L1301" s="116" t="s">
        <v>424</v>
      </c>
      <c r="M1301" s="116"/>
      <c r="N1301" s="116"/>
      <c r="O1301" s="116"/>
      <c r="P1301" s="116"/>
      <c r="Q1301" s="116"/>
      <c r="R1301" s="116"/>
      <c r="S1301" s="116"/>
      <c r="T1301" s="116">
        <v>49405140</v>
      </c>
      <c r="U1301" s="148">
        <v>0</v>
      </c>
      <c r="V1301" s="116" t="s">
        <v>101</v>
      </c>
      <c r="W1301" s="116">
        <v>400</v>
      </c>
      <c r="X1301" s="116">
        <v>832</v>
      </c>
      <c r="Y1301" s="116">
        <v>26</v>
      </c>
      <c r="Z1301" s="116" t="s">
        <v>62</v>
      </c>
      <c r="AA1301" s="116"/>
      <c r="AB1301" s="116"/>
      <c r="AC1301" s="116"/>
      <c r="AD1301" s="116"/>
      <c r="AE1301" s="116">
        <v>395291121</v>
      </c>
      <c r="AF1301" s="116"/>
      <c r="AG1301" s="137" t="s">
        <v>58</v>
      </c>
      <c r="AH1301" s="114">
        <v>44669</v>
      </c>
      <c r="AI1301" s="114">
        <v>44669</v>
      </c>
      <c r="AJ1301" s="114">
        <v>44670</v>
      </c>
      <c r="AK1301" s="114">
        <v>44670</v>
      </c>
      <c r="AL1301" s="116"/>
      <c r="AM1301" s="149" t="s">
        <v>64</v>
      </c>
      <c r="AN1301" s="116"/>
      <c r="AO1301" s="116"/>
      <c r="AP1301" s="116"/>
      <c r="AQ1301" s="116"/>
      <c r="AR1301" s="116"/>
      <c r="AS1301" s="137" t="s">
        <v>53</v>
      </c>
      <c r="AT1301" s="116"/>
      <c r="AU1301" s="147"/>
      <c r="AV1301" s="123"/>
      <c r="AW1301" s="123"/>
      <c r="AX1301" s="123"/>
      <c r="AY1301" s="123"/>
      <c r="AZ1301" s="123"/>
      <c r="BA1301" s="116"/>
      <c r="BB1301" s="116">
        <f t="shared" si="80"/>
        <v>17</v>
      </c>
      <c r="BC1301" s="116">
        <f t="shared" si="81"/>
        <v>4</v>
      </c>
      <c r="BD1301" s="116">
        <f t="shared" si="82"/>
        <v>2022</v>
      </c>
      <c r="BE1301" s="124">
        <f t="shared" si="83"/>
        <v>0.33279999999999998</v>
      </c>
    </row>
    <row r="1302" spans="1:57">
      <c r="A1302" s="116"/>
      <c r="B1302" s="116"/>
      <c r="C1302" s="116">
        <v>395377243</v>
      </c>
      <c r="D1302" s="116"/>
      <c r="E1302" s="116" t="s">
        <v>429</v>
      </c>
      <c r="F1302" s="116" t="s">
        <v>762</v>
      </c>
      <c r="G1302" s="116" t="s">
        <v>762</v>
      </c>
      <c r="H1302" s="116"/>
      <c r="I1302" s="116"/>
      <c r="J1302" s="116"/>
      <c r="K1302" s="116" t="s">
        <v>119</v>
      </c>
      <c r="L1302" s="116" t="s">
        <v>120</v>
      </c>
      <c r="M1302" s="116"/>
      <c r="N1302" s="116"/>
      <c r="O1302" s="116"/>
      <c r="P1302" s="116"/>
      <c r="Q1302" s="116"/>
      <c r="R1302" s="116"/>
      <c r="S1302" s="116"/>
      <c r="T1302" s="116">
        <v>49405140</v>
      </c>
      <c r="U1302" s="148">
        <v>0</v>
      </c>
      <c r="V1302" s="116" t="s">
        <v>105</v>
      </c>
      <c r="W1302" s="116">
        <v>400</v>
      </c>
      <c r="X1302" s="116">
        <v>768</v>
      </c>
      <c r="Y1302" s="116">
        <v>24</v>
      </c>
      <c r="Z1302" s="116" t="s">
        <v>62</v>
      </c>
      <c r="AA1302" s="116"/>
      <c r="AB1302" s="116"/>
      <c r="AC1302" s="116"/>
      <c r="AD1302" s="116"/>
      <c r="AE1302" s="116">
        <v>395377243</v>
      </c>
      <c r="AF1302" s="116"/>
      <c r="AG1302" s="137" t="s">
        <v>58</v>
      </c>
      <c r="AH1302" s="114">
        <v>44669</v>
      </c>
      <c r="AI1302" s="114">
        <v>44669</v>
      </c>
      <c r="AJ1302" s="114">
        <v>44670</v>
      </c>
      <c r="AK1302" s="114">
        <v>44670</v>
      </c>
      <c r="AL1302" s="116"/>
      <c r="AM1302" s="149" t="s">
        <v>64</v>
      </c>
      <c r="AN1302" s="116"/>
      <c r="AO1302" s="116"/>
      <c r="AP1302" s="116"/>
      <c r="AQ1302" s="116"/>
      <c r="AR1302" s="116"/>
      <c r="AS1302" s="137" t="s">
        <v>53</v>
      </c>
      <c r="AT1302" s="116" t="s">
        <v>41</v>
      </c>
      <c r="AU1302" s="147">
        <v>1854</v>
      </c>
      <c r="AV1302" s="123"/>
      <c r="AW1302" s="123"/>
      <c r="AX1302" s="123"/>
      <c r="AY1302" s="123"/>
      <c r="AZ1302" s="123"/>
      <c r="BA1302" s="116"/>
      <c r="BB1302" s="116">
        <f t="shared" si="80"/>
        <v>17</v>
      </c>
      <c r="BC1302" s="116">
        <f t="shared" si="81"/>
        <v>4</v>
      </c>
      <c r="BD1302" s="116">
        <f t="shared" si="82"/>
        <v>2022</v>
      </c>
      <c r="BE1302" s="124">
        <f t="shared" si="83"/>
        <v>0.30719999999999997</v>
      </c>
    </row>
    <row r="1303" spans="1:57">
      <c r="A1303" s="116"/>
      <c r="B1303" s="116"/>
      <c r="C1303" s="116">
        <v>394606493</v>
      </c>
      <c r="D1303" s="116"/>
      <c r="E1303" s="116" t="s">
        <v>431</v>
      </c>
      <c r="F1303" s="116" t="s">
        <v>762</v>
      </c>
      <c r="G1303" s="116" t="s">
        <v>762</v>
      </c>
      <c r="H1303" s="116"/>
      <c r="I1303" s="116"/>
      <c r="J1303" s="116"/>
      <c r="K1303" s="116" t="s">
        <v>106</v>
      </c>
      <c r="L1303" s="116" t="s">
        <v>430</v>
      </c>
      <c r="M1303" s="116"/>
      <c r="N1303" s="116"/>
      <c r="O1303" s="116"/>
      <c r="P1303" s="116"/>
      <c r="Q1303" s="116"/>
      <c r="R1303" s="116"/>
      <c r="S1303" s="116"/>
      <c r="T1303" s="116">
        <v>49203132</v>
      </c>
      <c r="U1303" s="148">
        <v>0</v>
      </c>
      <c r="V1303" s="116" t="s">
        <v>57</v>
      </c>
      <c r="W1303" s="116">
        <v>360</v>
      </c>
      <c r="X1303" s="116">
        <v>896</v>
      </c>
      <c r="Y1303" s="116">
        <v>28</v>
      </c>
      <c r="Z1303" s="116" t="s">
        <v>56</v>
      </c>
      <c r="AA1303" s="116"/>
      <c r="AB1303" s="116"/>
      <c r="AC1303" s="116"/>
      <c r="AD1303" s="116"/>
      <c r="AE1303" s="116">
        <v>394606493</v>
      </c>
      <c r="AF1303" s="116"/>
      <c r="AG1303" s="137" t="s">
        <v>58</v>
      </c>
      <c r="AH1303" s="114">
        <v>44669</v>
      </c>
      <c r="AI1303" s="114">
        <v>44669</v>
      </c>
      <c r="AJ1303" s="114">
        <v>44671</v>
      </c>
      <c r="AK1303" s="114">
        <v>44671</v>
      </c>
      <c r="AL1303" s="116"/>
      <c r="AM1303" s="149" t="s">
        <v>64</v>
      </c>
      <c r="AN1303" s="116"/>
      <c r="AO1303" s="116"/>
      <c r="AP1303" s="116"/>
      <c r="AQ1303" s="116"/>
      <c r="AR1303" s="116"/>
      <c r="AS1303" s="137" t="s">
        <v>53</v>
      </c>
      <c r="AT1303" s="116"/>
      <c r="AU1303" s="147"/>
      <c r="AV1303" s="123"/>
      <c r="AW1303" s="123"/>
      <c r="AX1303" s="123"/>
      <c r="AY1303" s="123"/>
      <c r="AZ1303" s="123"/>
      <c r="BA1303" s="116"/>
      <c r="BB1303" s="116">
        <f t="shared" si="80"/>
        <v>17</v>
      </c>
      <c r="BC1303" s="116">
        <f t="shared" si="81"/>
        <v>4</v>
      </c>
      <c r="BD1303" s="116">
        <f t="shared" si="82"/>
        <v>2022</v>
      </c>
      <c r="BE1303" s="124">
        <f t="shared" si="83"/>
        <v>0.32256000000000001</v>
      </c>
    </row>
    <row r="1304" spans="1:57">
      <c r="A1304" s="116"/>
      <c r="B1304" s="116"/>
      <c r="C1304" s="116">
        <v>395275804</v>
      </c>
      <c r="D1304" s="116"/>
      <c r="E1304" s="116" t="s">
        <v>433</v>
      </c>
      <c r="F1304" s="116" t="s">
        <v>762</v>
      </c>
      <c r="G1304" s="116" t="s">
        <v>762</v>
      </c>
      <c r="H1304" s="116"/>
      <c r="I1304" s="116"/>
      <c r="J1304" s="116"/>
      <c r="K1304" s="116" t="s">
        <v>98</v>
      </c>
      <c r="L1304" s="116" t="s">
        <v>432</v>
      </c>
      <c r="M1304" s="116"/>
      <c r="N1304" s="116"/>
      <c r="O1304" s="116"/>
      <c r="P1304" s="116"/>
      <c r="Q1304" s="116"/>
      <c r="R1304" s="116"/>
      <c r="S1304" s="116"/>
      <c r="T1304" s="116">
        <v>49405140</v>
      </c>
      <c r="U1304" s="148">
        <v>0</v>
      </c>
      <c r="V1304" s="116" t="s">
        <v>101</v>
      </c>
      <c r="W1304" s="116">
        <v>400</v>
      </c>
      <c r="X1304" s="116">
        <v>768</v>
      </c>
      <c r="Y1304" s="116">
        <v>24</v>
      </c>
      <c r="Z1304" s="116" t="s">
        <v>56</v>
      </c>
      <c r="AA1304" s="116"/>
      <c r="AB1304" s="116"/>
      <c r="AC1304" s="116"/>
      <c r="AD1304" s="116"/>
      <c r="AE1304" s="116">
        <v>395275804</v>
      </c>
      <c r="AF1304" s="116"/>
      <c r="AG1304" s="137" t="s">
        <v>58</v>
      </c>
      <c r="AH1304" s="114">
        <v>44669</v>
      </c>
      <c r="AI1304" s="114">
        <v>44669</v>
      </c>
      <c r="AJ1304" s="114">
        <v>44669</v>
      </c>
      <c r="AK1304" s="114">
        <v>44669</v>
      </c>
      <c r="AL1304" s="116"/>
      <c r="AM1304" s="149" t="s">
        <v>64</v>
      </c>
      <c r="AN1304" s="116"/>
      <c r="AO1304" s="116"/>
      <c r="AP1304" s="116"/>
      <c r="AQ1304" s="116"/>
      <c r="AR1304" s="116"/>
      <c r="AS1304" s="137" t="s">
        <v>53</v>
      </c>
      <c r="AT1304" s="116" t="s">
        <v>768</v>
      </c>
      <c r="AU1304" s="147">
        <v>551</v>
      </c>
      <c r="AV1304" s="123"/>
      <c r="AW1304" s="123"/>
      <c r="AX1304" s="123"/>
      <c r="AY1304" s="123"/>
      <c r="AZ1304" s="123"/>
      <c r="BA1304" s="116"/>
      <c r="BB1304" s="116">
        <f t="shared" si="80"/>
        <v>17</v>
      </c>
      <c r="BC1304" s="116">
        <f t="shared" si="81"/>
        <v>4</v>
      </c>
      <c r="BD1304" s="116">
        <f t="shared" si="82"/>
        <v>2022</v>
      </c>
      <c r="BE1304" s="124">
        <f t="shared" si="83"/>
        <v>0.30719999999999997</v>
      </c>
    </row>
    <row r="1305" spans="1:57">
      <c r="A1305" s="116"/>
      <c r="B1305" s="116"/>
      <c r="C1305" s="116">
        <v>395377138</v>
      </c>
      <c r="D1305" s="116"/>
      <c r="E1305" s="116" t="s">
        <v>435</v>
      </c>
      <c r="F1305" s="116" t="s">
        <v>762</v>
      </c>
      <c r="G1305" s="116" t="s">
        <v>762</v>
      </c>
      <c r="H1305" s="116"/>
      <c r="I1305" s="116"/>
      <c r="J1305" s="116"/>
      <c r="K1305" s="116" t="s">
        <v>208</v>
      </c>
      <c r="L1305" s="116" t="s">
        <v>434</v>
      </c>
      <c r="M1305" s="116"/>
      <c r="N1305" s="116"/>
      <c r="O1305" s="116"/>
      <c r="P1305" s="116"/>
      <c r="Q1305" s="116"/>
      <c r="R1305" s="116"/>
      <c r="S1305" s="116"/>
      <c r="T1305" s="116">
        <v>49405140</v>
      </c>
      <c r="U1305" s="148">
        <v>0</v>
      </c>
      <c r="V1305" s="116" t="s">
        <v>101</v>
      </c>
      <c r="W1305" s="116">
        <v>400</v>
      </c>
      <c r="X1305" s="116">
        <v>832</v>
      </c>
      <c r="Y1305" s="116">
        <v>26</v>
      </c>
      <c r="Z1305" s="116" t="s">
        <v>62</v>
      </c>
      <c r="AA1305" s="116"/>
      <c r="AB1305" s="116"/>
      <c r="AC1305" s="116"/>
      <c r="AD1305" s="116"/>
      <c r="AE1305" s="116">
        <v>395377138</v>
      </c>
      <c r="AF1305" s="116"/>
      <c r="AG1305" s="137" t="s">
        <v>58</v>
      </c>
      <c r="AH1305" s="114">
        <v>44669</v>
      </c>
      <c r="AI1305" s="114">
        <v>44669</v>
      </c>
      <c r="AJ1305" s="114">
        <v>44670</v>
      </c>
      <c r="AK1305" s="114">
        <v>44670</v>
      </c>
      <c r="AL1305" s="116"/>
      <c r="AM1305" s="116" t="s">
        <v>64</v>
      </c>
      <c r="AN1305" s="116" t="s">
        <v>1838</v>
      </c>
      <c r="AO1305" s="116"/>
      <c r="AP1305" s="116"/>
      <c r="AQ1305" s="116"/>
      <c r="AR1305" s="116"/>
      <c r="AS1305" s="137" t="s">
        <v>53</v>
      </c>
      <c r="AT1305" s="116" t="s">
        <v>41</v>
      </c>
      <c r="AU1305" s="157">
        <v>1750</v>
      </c>
      <c r="AV1305" s="123"/>
      <c r="AW1305" s="123"/>
      <c r="AX1305" s="123"/>
      <c r="AY1305" s="123"/>
      <c r="AZ1305" s="123"/>
      <c r="BA1305" s="116"/>
      <c r="BB1305" s="116">
        <f t="shared" si="80"/>
        <v>17</v>
      </c>
      <c r="BC1305" s="116">
        <f t="shared" si="81"/>
        <v>4</v>
      </c>
      <c r="BD1305" s="116">
        <f t="shared" si="82"/>
        <v>2022</v>
      </c>
      <c r="BE1305" s="124">
        <f t="shared" si="83"/>
        <v>0.33279999999999998</v>
      </c>
    </row>
    <row r="1306" spans="1:57">
      <c r="A1306" s="116"/>
      <c r="B1306" s="116"/>
      <c r="C1306" s="116">
        <v>394606388</v>
      </c>
      <c r="D1306" s="116"/>
      <c r="E1306" s="116" t="s">
        <v>437</v>
      </c>
      <c r="F1306" s="116" t="s">
        <v>762</v>
      </c>
      <c r="G1306" s="116" t="s">
        <v>762</v>
      </c>
      <c r="H1306" s="116"/>
      <c r="I1306" s="116"/>
      <c r="J1306" s="116"/>
      <c r="K1306" s="116" t="s">
        <v>106</v>
      </c>
      <c r="L1306" s="116" t="s">
        <v>234</v>
      </c>
      <c r="M1306" s="116"/>
      <c r="N1306" s="116"/>
      <c r="O1306" s="116"/>
      <c r="P1306" s="116"/>
      <c r="Q1306" s="116"/>
      <c r="R1306" s="116"/>
      <c r="S1306" s="116"/>
      <c r="T1306" s="116">
        <v>49203132</v>
      </c>
      <c r="U1306" s="148">
        <v>0</v>
      </c>
      <c r="V1306" s="116" t="s">
        <v>57</v>
      </c>
      <c r="W1306" s="116">
        <v>360</v>
      </c>
      <c r="X1306" s="116">
        <v>896</v>
      </c>
      <c r="Y1306" s="116">
        <v>28</v>
      </c>
      <c r="Z1306" s="116" t="s">
        <v>56</v>
      </c>
      <c r="AA1306" s="116"/>
      <c r="AB1306" s="116"/>
      <c r="AC1306" s="116"/>
      <c r="AD1306" s="116"/>
      <c r="AE1306" s="116">
        <v>394606388</v>
      </c>
      <c r="AF1306" s="116"/>
      <c r="AG1306" s="137" t="s">
        <v>58</v>
      </c>
      <c r="AH1306" s="114">
        <v>44669</v>
      </c>
      <c r="AI1306" s="114">
        <v>44669</v>
      </c>
      <c r="AJ1306" s="114">
        <v>44670</v>
      </c>
      <c r="AK1306" s="114">
        <v>44670</v>
      </c>
      <c r="AL1306" s="116"/>
      <c r="AM1306" s="149" t="s">
        <v>64</v>
      </c>
      <c r="AN1306" s="116"/>
      <c r="AO1306" s="116"/>
      <c r="AP1306" s="116"/>
      <c r="AQ1306" s="116"/>
      <c r="AR1306" s="116"/>
      <c r="AS1306" s="137" t="s">
        <v>53</v>
      </c>
      <c r="AT1306" s="116" t="s">
        <v>41</v>
      </c>
      <c r="AU1306" s="147">
        <v>1812</v>
      </c>
      <c r="AV1306" s="123"/>
      <c r="AW1306" s="123"/>
      <c r="AX1306" s="123"/>
      <c r="AY1306" s="123"/>
      <c r="AZ1306" s="123"/>
      <c r="BA1306" s="116"/>
      <c r="BB1306" s="116">
        <f t="shared" si="80"/>
        <v>17</v>
      </c>
      <c r="BC1306" s="116">
        <f t="shared" si="81"/>
        <v>4</v>
      </c>
      <c r="BD1306" s="116">
        <f t="shared" si="82"/>
        <v>2022</v>
      </c>
      <c r="BE1306" s="124">
        <f t="shared" si="83"/>
        <v>0.32256000000000001</v>
      </c>
    </row>
    <row r="1307" spans="1:57">
      <c r="A1307" s="116"/>
      <c r="B1307" s="116"/>
      <c r="C1307" s="116">
        <v>394606806</v>
      </c>
      <c r="D1307" s="116"/>
      <c r="E1307" s="116" t="s">
        <v>438</v>
      </c>
      <c r="F1307" s="116" t="s">
        <v>762</v>
      </c>
      <c r="G1307" s="116" t="s">
        <v>762</v>
      </c>
      <c r="H1307" s="116"/>
      <c r="I1307" s="116"/>
      <c r="J1307" s="116"/>
      <c r="K1307" s="116" t="s">
        <v>106</v>
      </c>
      <c r="L1307" s="116" t="s">
        <v>107</v>
      </c>
      <c r="M1307" s="116"/>
      <c r="N1307" s="116"/>
      <c r="O1307" s="116"/>
      <c r="P1307" s="116"/>
      <c r="Q1307" s="116"/>
      <c r="R1307" s="116"/>
      <c r="S1307" s="116"/>
      <c r="T1307" s="116">
        <v>49203132</v>
      </c>
      <c r="U1307" s="148">
        <v>0</v>
      </c>
      <c r="V1307" s="116" t="s">
        <v>57</v>
      </c>
      <c r="W1307" s="116">
        <v>360</v>
      </c>
      <c r="X1307" s="116">
        <v>896</v>
      </c>
      <c r="Y1307" s="116">
        <v>28</v>
      </c>
      <c r="Z1307" s="116" t="s">
        <v>56</v>
      </c>
      <c r="AA1307" s="116"/>
      <c r="AB1307" s="116"/>
      <c r="AC1307" s="116"/>
      <c r="AD1307" s="116"/>
      <c r="AE1307" s="116">
        <v>394606806</v>
      </c>
      <c r="AF1307" s="116"/>
      <c r="AG1307" s="137" t="s">
        <v>58</v>
      </c>
      <c r="AH1307" s="114">
        <v>44669</v>
      </c>
      <c r="AI1307" s="114">
        <v>44669</v>
      </c>
      <c r="AJ1307" s="114">
        <v>44672</v>
      </c>
      <c r="AK1307" s="114">
        <v>44672</v>
      </c>
      <c r="AL1307" s="116"/>
      <c r="AM1307" s="149" t="s">
        <v>64</v>
      </c>
      <c r="AN1307" s="116"/>
      <c r="AO1307" s="116"/>
      <c r="AP1307" s="116"/>
      <c r="AQ1307" s="116"/>
      <c r="AR1307" s="116"/>
      <c r="AS1307" s="137" t="s">
        <v>53</v>
      </c>
      <c r="AT1307" s="116" t="s">
        <v>765</v>
      </c>
      <c r="AU1307" s="123">
        <v>2922</v>
      </c>
      <c r="AV1307" s="123"/>
      <c r="AW1307" s="123"/>
      <c r="AX1307" s="123"/>
      <c r="AY1307" s="123"/>
      <c r="AZ1307" s="123"/>
      <c r="BA1307" s="116"/>
      <c r="BB1307" s="116">
        <f t="shared" si="80"/>
        <v>17</v>
      </c>
      <c r="BC1307" s="116">
        <f t="shared" si="81"/>
        <v>4</v>
      </c>
      <c r="BD1307" s="116">
        <f t="shared" si="82"/>
        <v>2022</v>
      </c>
      <c r="BE1307" s="124">
        <f t="shared" si="83"/>
        <v>0.32256000000000001</v>
      </c>
    </row>
    <row r="1308" spans="1:57">
      <c r="A1308" s="116"/>
      <c r="B1308" s="116"/>
      <c r="C1308" s="116">
        <v>395369483</v>
      </c>
      <c r="D1308" s="116"/>
      <c r="E1308" s="116" t="s">
        <v>440</v>
      </c>
      <c r="F1308" s="116" t="s">
        <v>762</v>
      </c>
      <c r="G1308" s="116" t="s">
        <v>762</v>
      </c>
      <c r="H1308" s="116"/>
      <c r="I1308" s="116"/>
      <c r="J1308" s="116"/>
      <c r="K1308" s="116" t="s">
        <v>139</v>
      </c>
      <c r="L1308" s="116" t="s">
        <v>439</v>
      </c>
      <c r="M1308" s="116"/>
      <c r="N1308" s="116"/>
      <c r="O1308" s="116"/>
      <c r="P1308" s="116"/>
      <c r="Q1308" s="116"/>
      <c r="R1308" s="116"/>
      <c r="S1308" s="116"/>
      <c r="T1308" s="116">
        <v>49405140</v>
      </c>
      <c r="U1308" s="148">
        <v>0</v>
      </c>
      <c r="V1308" s="116" t="s">
        <v>101</v>
      </c>
      <c r="W1308" s="116">
        <v>400</v>
      </c>
      <c r="X1308" s="116">
        <v>416</v>
      </c>
      <c r="Y1308" s="116">
        <v>13</v>
      </c>
      <c r="Z1308" s="116" t="s">
        <v>56</v>
      </c>
      <c r="AA1308" s="116"/>
      <c r="AB1308" s="116"/>
      <c r="AC1308" s="116"/>
      <c r="AD1308" s="116"/>
      <c r="AE1308" s="116">
        <v>395369483</v>
      </c>
      <c r="AF1308" s="116"/>
      <c r="AG1308" s="137" t="s">
        <v>58</v>
      </c>
      <c r="AH1308" s="114">
        <v>44669</v>
      </c>
      <c r="AI1308" s="114">
        <v>44669</v>
      </c>
      <c r="AJ1308" s="114">
        <v>44670</v>
      </c>
      <c r="AK1308" s="114">
        <v>44670</v>
      </c>
      <c r="AL1308" s="116"/>
      <c r="AM1308" s="149" t="s">
        <v>64</v>
      </c>
      <c r="AN1308" s="116"/>
      <c r="AO1308" s="116"/>
      <c r="AP1308" s="116"/>
      <c r="AQ1308" s="116"/>
      <c r="AR1308" s="116"/>
      <c r="AS1308" s="137" t="s">
        <v>53</v>
      </c>
      <c r="AT1308" s="116"/>
      <c r="AU1308" s="123">
        <v>0</v>
      </c>
      <c r="AV1308" s="123"/>
      <c r="AW1308" s="123"/>
      <c r="AX1308" s="123"/>
      <c r="AY1308" s="123"/>
      <c r="AZ1308" s="123"/>
      <c r="BA1308" s="116"/>
      <c r="BB1308" s="116">
        <f t="shared" si="80"/>
        <v>17</v>
      </c>
      <c r="BC1308" s="116">
        <f t="shared" si="81"/>
        <v>4</v>
      </c>
      <c r="BD1308" s="116">
        <f t="shared" si="82"/>
        <v>2022</v>
      </c>
      <c r="BE1308" s="124">
        <f t="shared" si="83"/>
        <v>0.16639999999999999</v>
      </c>
    </row>
    <row r="1309" spans="1:57">
      <c r="A1309" s="116"/>
      <c r="B1309" s="116"/>
      <c r="C1309" s="116">
        <v>395367405</v>
      </c>
      <c r="D1309" s="116"/>
      <c r="E1309" s="116" t="s">
        <v>442</v>
      </c>
      <c r="F1309" s="116" t="s">
        <v>762</v>
      </c>
      <c r="G1309" s="116" t="s">
        <v>762</v>
      </c>
      <c r="H1309" s="116"/>
      <c r="I1309" s="116"/>
      <c r="J1309" s="116"/>
      <c r="K1309" s="116" t="s">
        <v>139</v>
      </c>
      <c r="L1309" s="116" t="s">
        <v>441</v>
      </c>
      <c r="M1309" s="116"/>
      <c r="N1309" s="116"/>
      <c r="O1309" s="116"/>
      <c r="P1309" s="116"/>
      <c r="Q1309" s="116"/>
      <c r="R1309" s="116"/>
      <c r="S1309" s="116"/>
      <c r="T1309" s="116">
        <v>49405140</v>
      </c>
      <c r="U1309" s="148">
        <v>0</v>
      </c>
      <c r="V1309" s="116" t="s">
        <v>101</v>
      </c>
      <c r="W1309" s="116">
        <v>400</v>
      </c>
      <c r="X1309" s="116">
        <v>640</v>
      </c>
      <c r="Y1309" s="116">
        <v>20</v>
      </c>
      <c r="Z1309" s="116" t="s">
        <v>56</v>
      </c>
      <c r="AA1309" s="116"/>
      <c r="AB1309" s="116"/>
      <c r="AC1309" s="116"/>
      <c r="AD1309" s="116"/>
      <c r="AE1309" s="116">
        <v>395367405</v>
      </c>
      <c r="AF1309" s="116"/>
      <c r="AG1309" s="137" t="s">
        <v>58</v>
      </c>
      <c r="AH1309" s="114">
        <v>44669</v>
      </c>
      <c r="AI1309" s="114">
        <v>44669</v>
      </c>
      <c r="AJ1309" s="114">
        <v>44670</v>
      </c>
      <c r="AK1309" s="114">
        <v>44670</v>
      </c>
      <c r="AL1309" s="116"/>
      <c r="AM1309" s="149" t="s">
        <v>64</v>
      </c>
      <c r="AN1309" s="116"/>
      <c r="AO1309" s="116"/>
      <c r="AP1309" s="116"/>
      <c r="AQ1309" s="116"/>
      <c r="AR1309" s="116"/>
      <c r="AS1309" s="137" t="s">
        <v>53</v>
      </c>
      <c r="AT1309" s="116"/>
      <c r="AU1309" s="123">
        <v>0</v>
      </c>
      <c r="AV1309" s="123"/>
      <c r="AW1309" s="123"/>
      <c r="AX1309" s="123"/>
      <c r="AY1309" s="123"/>
      <c r="AZ1309" s="123"/>
      <c r="BA1309" s="116"/>
      <c r="BB1309" s="116">
        <f t="shared" si="80"/>
        <v>17</v>
      </c>
      <c r="BC1309" s="116">
        <f t="shared" si="81"/>
        <v>4</v>
      </c>
      <c r="BD1309" s="116">
        <f t="shared" si="82"/>
        <v>2022</v>
      </c>
      <c r="BE1309" s="124">
        <f t="shared" si="83"/>
        <v>0.25600000000000001</v>
      </c>
    </row>
    <row r="1310" spans="1:57">
      <c r="A1310" s="116"/>
      <c r="B1310" s="116"/>
      <c r="C1310" s="116">
        <v>395367836</v>
      </c>
      <c r="D1310" s="116"/>
      <c r="E1310" s="116" t="s">
        <v>444</v>
      </c>
      <c r="F1310" s="116" t="s">
        <v>762</v>
      </c>
      <c r="G1310" s="116" t="s">
        <v>762</v>
      </c>
      <c r="H1310" s="116"/>
      <c r="I1310" s="116"/>
      <c r="J1310" s="116"/>
      <c r="K1310" s="116" t="s">
        <v>139</v>
      </c>
      <c r="L1310" s="116" t="s">
        <v>443</v>
      </c>
      <c r="M1310" s="116"/>
      <c r="N1310" s="116"/>
      <c r="O1310" s="116"/>
      <c r="P1310" s="116"/>
      <c r="Q1310" s="116"/>
      <c r="R1310" s="116"/>
      <c r="S1310" s="116"/>
      <c r="T1310" s="116">
        <v>49405140</v>
      </c>
      <c r="U1310" s="148">
        <v>0</v>
      </c>
      <c r="V1310" s="116" t="s">
        <v>101</v>
      </c>
      <c r="W1310" s="116">
        <v>400</v>
      </c>
      <c r="X1310" s="116">
        <v>320</v>
      </c>
      <c r="Y1310" s="116">
        <v>10</v>
      </c>
      <c r="Z1310" s="116" t="s">
        <v>56</v>
      </c>
      <c r="AA1310" s="116"/>
      <c r="AB1310" s="116"/>
      <c r="AC1310" s="116"/>
      <c r="AD1310" s="116"/>
      <c r="AE1310" s="116">
        <v>395367836</v>
      </c>
      <c r="AF1310" s="116"/>
      <c r="AG1310" s="137" t="s">
        <v>58</v>
      </c>
      <c r="AH1310" s="114">
        <v>44669</v>
      </c>
      <c r="AI1310" s="114">
        <v>44669</v>
      </c>
      <c r="AJ1310" s="114">
        <v>44670</v>
      </c>
      <c r="AK1310" s="114">
        <v>44670</v>
      </c>
      <c r="AL1310" s="116"/>
      <c r="AM1310" s="149" t="s">
        <v>64</v>
      </c>
      <c r="AN1310" s="158"/>
      <c r="AO1310" s="116"/>
      <c r="AP1310" s="116"/>
      <c r="AQ1310" s="116"/>
      <c r="AR1310" s="116"/>
      <c r="AS1310" s="137" t="s">
        <v>53</v>
      </c>
      <c r="AT1310" s="116"/>
      <c r="AU1310" s="147"/>
      <c r="AV1310" s="123"/>
      <c r="AW1310" s="123"/>
      <c r="AX1310" s="123"/>
      <c r="AY1310" s="123"/>
      <c r="AZ1310" s="123"/>
      <c r="BA1310" s="116"/>
      <c r="BB1310" s="116">
        <f t="shared" si="80"/>
        <v>17</v>
      </c>
      <c r="BC1310" s="116">
        <f t="shared" si="81"/>
        <v>4</v>
      </c>
      <c r="BD1310" s="116">
        <f t="shared" si="82"/>
        <v>2022</v>
      </c>
      <c r="BE1310" s="124">
        <f t="shared" si="83"/>
        <v>0.128</v>
      </c>
    </row>
    <row r="1311" spans="1:57">
      <c r="A1311" s="116"/>
      <c r="B1311" s="116"/>
      <c r="C1311" s="116">
        <v>395026120</v>
      </c>
      <c r="D1311" s="116"/>
      <c r="E1311" s="116" t="s">
        <v>446</v>
      </c>
      <c r="F1311" s="116" t="s">
        <v>762</v>
      </c>
      <c r="G1311" s="116" t="s">
        <v>762</v>
      </c>
      <c r="H1311" s="116"/>
      <c r="I1311" s="116"/>
      <c r="J1311" s="116"/>
      <c r="K1311" s="116" t="s">
        <v>125</v>
      </c>
      <c r="L1311" s="116" t="s">
        <v>445</v>
      </c>
      <c r="M1311" s="116"/>
      <c r="N1311" s="116"/>
      <c r="O1311" s="116"/>
      <c r="P1311" s="116"/>
      <c r="Q1311" s="116"/>
      <c r="R1311" s="116"/>
      <c r="S1311" s="116"/>
      <c r="T1311" s="116">
        <v>49203132</v>
      </c>
      <c r="U1311" s="148">
        <v>0</v>
      </c>
      <c r="V1311" s="116" t="s">
        <v>57</v>
      </c>
      <c r="W1311" s="116">
        <v>360</v>
      </c>
      <c r="X1311" s="116">
        <v>832</v>
      </c>
      <c r="Y1311" s="116">
        <v>26</v>
      </c>
      <c r="Z1311" s="116" t="s">
        <v>62</v>
      </c>
      <c r="AA1311" s="116"/>
      <c r="AB1311" s="116"/>
      <c r="AC1311" s="116"/>
      <c r="AD1311" s="116"/>
      <c r="AE1311" s="116">
        <v>395026120</v>
      </c>
      <c r="AF1311" s="116"/>
      <c r="AG1311" s="137" t="s">
        <v>58</v>
      </c>
      <c r="AH1311" s="114">
        <v>44669</v>
      </c>
      <c r="AI1311" s="114">
        <v>44669</v>
      </c>
      <c r="AJ1311" s="114">
        <v>44672</v>
      </c>
      <c r="AK1311" s="114">
        <v>44672</v>
      </c>
      <c r="AL1311" s="116"/>
      <c r="AM1311" s="149" t="s">
        <v>64</v>
      </c>
      <c r="AN1311" s="116"/>
      <c r="AO1311" s="116"/>
      <c r="AP1311" s="116"/>
      <c r="AQ1311" s="116"/>
      <c r="AR1311" s="116"/>
      <c r="AS1311" s="137" t="s">
        <v>53</v>
      </c>
      <c r="AT1311" s="116" t="s">
        <v>41</v>
      </c>
      <c r="AU1311" s="147">
        <v>3420</v>
      </c>
      <c r="AV1311" s="123"/>
      <c r="AW1311" s="123"/>
      <c r="AX1311" s="123"/>
      <c r="AY1311" s="123"/>
      <c r="AZ1311" s="123"/>
      <c r="BA1311" s="116"/>
      <c r="BB1311" s="116">
        <f t="shared" si="80"/>
        <v>17</v>
      </c>
      <c r="BC1311" s="116">
        <f t="shared" si="81"/>
        <v>4</v>
      </c>
      <c r="BD1311" s="116">
        <f t="shared" si="82"/>
        <v>2022</v>
      </c>
      <c r="BE1311" s="124">
        <f t="shared" si="83"/>
        <v>0.29952000000000001</v>
      </c>
    </row>
    <row r="1312" spans="1:57">
      <c r="A1312" s="116"/>
      <c r="B1312" s="116"/>
      <c r="C1312" s="116">
        <v>395026183</v>
      </c>
      <c r="D1312" s="116"/>
      <c r="E1312" s="116" t="s">
        <v>446</v>
      </c>
      <c r="F1312" s="116" t="s">
        <v>762</v>
      </c>
      <c r="G1312" s="116" t="s">
        <v>762</v>
      </c>
      <c r="H1312" s="116"/>
      <c r="I1312" s="116"/>
      <c r="J1312" s="116"/>
      <c r="K1312" s="116" t="s">
        <v>125</v>
      </c>
      <c r="L1312" s="149" t="s">
        <v>445</v>
      </c>
      <c r="M1312" s="116"/>
      <c r="N1312" s="116"/>
      <c r="O1312" s="116"/>
      <c r="P1312" s="116"/>
      <c r="Q1312" s="116"/>
      <c r="R1312" s="116"/>
      <c r="S1312" s="116"/>
      <c r="T1312" s="116">
        <v>49203132</v>
      </c>
      <c r="U1312" s="148">
        <v>0</v>
      </c>
      <c r="V1312" s="116" t="s">
        <v>57</v>
      </c>
      <c r="W1312" s="116">
        <v>360</v>
      </c>
      <c r="X1312" s="116">
        <v>832</v>
      </c>
      <c r="Y1312" s="116">
        <v>26</v>
      </c>
      <c r="Z1312" s="116" t="s">
        <v>62</v>
      </c>
      <c r="AA1312" s="116"/>
      <c r="AB1312" s="116"/>
      <c r="AC1312" s="116"/>
      <c r="AD1312" s="116"/>
      <c r="AE1312" s="116">
        <v>395026183</v>
      </c>
      <c r="AF1312" s="116"/>
      <c r="AG1312" s="137" t="s">
        <v>58</v>
      </c>
      <c r="AH1312" s="114">
        <v>44669</v>
      </c>
      <c r="AI1312" s="114">
        <v>44669</v>
      </c>
      <c r="AJ1312" s="114">
        <v>44671</v>
      </c>
      <c r="AK1312" s="114">
        <v>44671</v>
      </c>
      <c r="AL1312" s="116"/>
      <c r="AM1312" s="149" t="s">
        <v>64</v>
      </c>
      <c r="AN1312" s="116"/>
      <c r="AO1312" s="116"/>
      <c r="AP1312" s="116"/>
      <c r="AQ1312" s="116"/>
      <c r="AR1312" s="116"/>
      <c r="AS1312" s="137" t="s">
        <v>53</v>
      </c>
      <c r="AT1312" s="116" t="s">
        <v>41</v>
      </c>
      <c r="AU1312" s="147">
        <v>3420</v>
      </c>
      <c r="AV1312" s="123"/>
      <c r="AW1312" s="123"/>
      <c r="AX1312" s="123"/>
      <c r="AY1312" s="123"/>
      <c r="AZ1312" s="123"/>
      <c r="BA1312" s="116"/>
      <c r="BB1312" s="116">
        <f t="shared" si="80"/>
        <v>17</v>
      </c>
      <c r="BC1312" s="116">
        <f t="shared" si="81"/>
        <v>4</v>
      </c>
      <c r="BD1312" s="116">
        <f t="shared" si="82"/>
        <v>2022</v>
      </c>
      <c r="BE1312" s="124">
        <f t="shared" si="83"/>
        <v>0.29952000000000001</v>
      </c>
    </row>
    <row r="1313" spans="1:57">
      <c r="A1313" s="116"/>
      <c r="B1313" s="116"/>
      <c r="C1313" s="116">
        <v>395026239</v>
      </c>
      <c r="D1313" s="116"/>
      <c r="E1313" s="116" t="s">
        <v>446</v>
      </c>
      <c r="F1313" s="116" t="s">
        <v>762</v>
      </c>
      <c r="G1313" s="116" t="s">
        <v>762</v>
      </c>
      <c r="H1313" s="116"/>
      <c r="I1313" s="116"/>
      <c r="J1313" s="116"/>
      <c r="K1313" s="116" t="s">
        <v>125</v>
      </c>
      <c r="L1313" s="116" t="s">
        <v>445</v>
      </c>
      <c r="M1313" s="116"/>
      <c r="N1313" s="116"/>
      <c r="O1313" s="116"/>
      <c r="P1313" s="116"/>
      <c r="Q1313" s="116"/>
      <c r="R1313" s="116"/>
      <c r="S1313" s="116"/>
      <c r="T1313" s="116">
        <v>49203132</v>
      </c>
      <c r="U1313" s="148">
        <v>0</v>
      </c>
      <c r="V1313" s="116" t="s">
        <v>57</v>
      </c>
      <c r="W1313" s="116">
        <v>360</v>
      </c>
      <c r="X1313" s="116">
        <v>832</v>
      </c>
      <c r="Y1313" s="116">
        <v>26</v>
      </c>
      <c r="Z1313" s="116" t="s">
        <v>62</v>
      </c>
      <c r="AA1313" s="116"/>
      <c r="AB1313" s="116"/>
      <c r="AC1313" s="116"/>
      <c r="AD1313" s="116"/>
      <c r="AE1313" s="116">
        <v>395026239</v>
      </c>
      <c r="AF1313" s="116"/>
      <c r="AG1313" s="137" t="s">
        <v>58</v>
      </c>
      <c r="AH1313" s="114">
        <v>44669</v>
      </c>
      <c r="AI1313" s="114">
        <v>44669</v>
      </c>
      <c r="AJ1313" s="114">
        <v>44672</v>
      </c>
      <c r="AK1313" s="114">
        <v>44672</v>
      </c>
      <c r="AL1313" s="116"/>
      <c r="AM1313" s="149" t="s">
        <v>64</v>
      </c>
      <c r="AN1313" s="116"/>
      <c r="AO1313" s="116"/>
      <c r="AP1313" s="116"/>
      <c r="AQ1313" s="116"/>
      <c r="AR1313" s="116"/>
      <c r="AS1313" s="137" t="s">
        <v>53</v>
      </c>
      <c r="AT1313" s="116" t="s">
        <v>41</v>
      </c>
      <c r="AU1313" s="147">
        <v>3420</v>
      </c>
      <c r="AV1313" s="123"/>
      <c r="AW1313" s="123"/>
      <c r="AX1313" s="123"/>
      <c r="AY1313" s="123"/>
      <c r="AZ1313" s="123"/>
      <c r="BA1313" s="116"/>
      <c r="BB1313" s="116">
        <f t="shared" si="80"/>
        <v>17</v>
      </c>
      <c r="BC1313" s="116">
        <f t="shared" si="81"/>
        <v>4</v>
      </c>
      <c r="BD1313" s="116">
        <f t="shared" si="82"/>
        <v>2022</v>
      </c>
      <c r="BE1313" s="124">
        <f t="shared" si="83"/>
        <v>0.29952000000000001</v>
      </c>
    </row>
    <row r="1314" spans="1:57">
      <c r="A1314" s="116"/>
      <c r="B1314" s="116"/>
      <c r="C1314" s="116">
        <v>394191329</v>
      </c>
      <c r="D1314" s="116"/>
      <c r="E1314" s="116" t="s">
        <v>447</v>
      </c>
      <c r="F1314" s="116" t="s">
        <v>762</v>
      </c>
      <c r="G1314" s="116" t="s">
        <v>762</v>
      </c>
      <c r="H1314" s="116"/>
      <c r="I1314" s="116"/>
      <c r="J1314" s="116"/>
      <c r="K1314" s="116" t="s">
        <v>328</v>
      </c>
      <c r="L1314" s="116" t="s">
        <v>346</v>
      </c>
      <c r="M1314" s="116"/>
      <c r="N1314" s="116"/>
      <c r="O1314" s="116"/>
      <c r="P1314" s="116"/>
      <c r="Q1314" s="116"/>
      <c r="R1314" s="116"/>
      <c r="S1314" s="116"/>
      <c r="T1314" s="116">
        <v>49203132</v>
      </c>
      <c r="U1314" s="148">
        <v>0</v>
      </c>
      <c r="V1314" s="116" t="s">
        <v>57</v>
      </c>
      <c r="W1314" s="116">
        <v>360</v>
      </c>
      <c r="X1314" s="116">
        <v>768</v>
      </c>
      <c r="Y1314" s="116">
        <v>24</v>
      </c>
      <c r="Z1314" s="116" t="s">
        <v>56</v>
      </c>
      <c r="AA1314" s="116"/>
      <c r="AB1314" s="116"/>
      <c r="AC1314" s="116"/>
      <c r="AD1314" s="116"/>
      <c r="AE1314" s="116">
        <v>394191329</v>
      </c>
      <c r="AF1314" s="116"/>
      <c r="AG1314" s="137" t="s">
        <v>58</v>
      </c>
      <c r="AH1314" s="114">
        <v>44669</v>
      </c>
      <c r="AI1314" s="114">
        <v>44669</v>
      </c>
      <c r="AJ1314" s="114">
        <v>44673</v>
      </c>
      <c r="AK1314" s="114">
        <v>44673</v>
      </c>
      <c r="AL1314" s="116"/>
      <c r="AM1314" s="116" t="s">
        <v>64</v>
      </c>
      <c r="AN1314" s="116"/>
      <c r="AO1314" s="116"/>
      <c r="AP1314" s="116"/>
      <c r="AQ1314" s="116"/>
      <c r="AR1314" s="116"/>
      <c r="AS1314" s="137" t="s">
        <v>53</v>
      </c>
      <c r="AT1314" s="116"/>
      <c r="AU1314" s="147"/>
      <c r="AV1314" s="123"/>
      <c r="AW1314" s="123"/>
      <c r="AX1314" s="123"/>
      <c r="AY1314" s="123"/>
      <c r="AZ1314" s="123"/>
      <c r="BA1314" s="116"/>
      <c r="BB1314" s="116">
        <f t="shared" si="80"/>
        <v>17</v>
      </c>
      <c r="BC1314" s="116">
        <f t="shared" si="81"/>
        <v>4</v>
      </c>
      <c r="BD1314" s="116">
        <f t="shared" si="82"/>
        <v>2022</v>
      </c>
      <c r="BE1314" s="124">
        <f t="shared" si="83"/>
        <v>0.27648</v>
      </c>
    </row>
    <row r="1315" spans="1:57">
      <c r="A1315" s="116"/>
      <c r="B1315" s="116"/>
      <c r="C1315" s="116">
        <v>395367092</v>
      </c>
      <c r="D1315" s="116"/>
      <c r="E1315" s="116" t="s">
        <v>449</v>
      </c>
      <c r="F1315" s="116" t="s">
        <v>762</v>
      </c>
      <c r="G1315" s="116" t="s">
        <v>762</v>
      </c>
      <c r="H1315" s="116"/>
      <c r="I1315" s="116"/>
      <c r="J1315" s="116"/>
      <c r="K1315" s="116" t="s">
        <v>139</v>
      </c>
      <c r="L1315" s="116" t="s">
        <v>448</v>
      </c>
      <c r="M1315" s="116"/>
      <c r="N1315" s="116"/>
      <c r="O1315" s="116"/>
      <c r="P1315" s="116"/>
      <c r="Q1315" s="116"/>
      <c r="R1315" s="116"/>
      <c r="S1315" s="116"/>
      <c r="T1315" s="116">
        <v>49405140</v>
      </c>
      <c r="U1315" s="148">
        <v>0</v>
      </c>
      <c r="V1315" s="116" t="s">
        <v>101</v>
      </c>
      <c r="W1315" s="116">
        <v>400</v>
      </c>
      <c r="X1315" s="116">
        <v>416</v>
      </c>
      <c r="Y1315" s="116">
        <v>13</v>
      </c>
      <c r="Z1315" s="116" t="s">
        <v>56</v>
      </c>
      <c r="AA1315" s="116"/>
      <c r="AB1315" s="116"/>
      <c r="AC1315" s="116"/>
      <c r="AD1315" s="116"/>
      <c r="AE1315" s="116">
        <v>395367092</v>
      </c>
      <c r="AF1315" s="116"/>
      <c r="AG1315" s="137" t="s">
        <v>58</v>
      </c>
      <c r="AH1315" s="114">
        <v>44669</v>
      </c>
      <c r="AI1315" s="114">
        <v>44669</v>
      </c>
      <c r="AJ1315" s="114">
        <v>44673</v>
      </c>
      <c r="AK1315" s="114">
        <v>44673</v>
      </c>
      <c r="AL1315" s="116"/>
      <c r="AM1315" s="116" t="s">
        <v>64</v>
      </c>
      <c r="AN1315" s="158"/>
      <c r="AO1315" s="116"/>
      <c r="AP1315" s="116"/>
      <c r="AQ1315" s="116"/>
      <c r="AR1315" s="116"/>
      <c r="AS1315" s="137" t="s">
        <v>53</v>
      </c>
      <c r="AT1315" s="116"/>
      <c r="AU1315" s="147"/>
      <c r="AV1315" s="123"/>
      <c r="AW1315" s="123"/>
      <c r="AX1315" s="123"/>
      <c r="AY1315" s="123"/>
      <c r="AZ1315" s="123"/>
      <c r="BA1315" s="116"/>
      <c r="BB1315" s="116">
        <f t="shared" si="80"/>
        <v>17</v>
      </c>
      <c r="BC1315" s="116">
        <f t="shared" si="81"/>
        <v>4</v>
      </c>
      <c r="BD1315" s="116">
        <f t="shared" si="82"/>
        <v>2022</v>
      </c>
      <c r="BE1315" s="124">
        <f t="shared" si="83"/>
        <v>0.16639999999999999</v>
      </c>
    </row>
    <row r="1316" spans="1:57">
      <c r="A1316" s="116"/>
      <c r="B1316" s="116"/>
      <c r="C1316" s="137">
        <v>395266305</v>
      </c>
      <c r="D1316" s="116"/>
      <c r="E1316" s="137" t="s">
        <v>467</v>
      </c>
      <c r="F1316" s="137" t="s">
        <v>762</v>
      </c>
      <c r="G1316" s="137" t="s">
        <v>762</v>
      </c>
      <c r="H1316" s="116"/>
      <c r="I1316" s="116"/>
      <c r="J1316" s="116"/>
      <c r="K1316" s="137" t="s">
        <v>290</v>
      </c>
      <c r="L1316" s="137" t="s">
        <v>466</v>
      </c>
      <c r="M1316" s="116"/>
      <c r="N1316" s="116"/>
      <c r="O1316" s="116"/>
      <c r="P1316" s="116"/>
      <c r="Q1316" s="116"/>
      <c r="R1316" s="116"/>
      <c r="S1316" s="116"/>
      <c r="T1316" s="137">
        <v>49203132</v>
      </c>
      <c r="U1316" s="148">
        <v>0</v>
      </c>
      <c r="V1316" s="137" t="s">
        <v>57</v>
      </c>
      <c r="W1316" s="137">
        <v>360</v>
      </c>
      <c r="X1316" s="137">
        <v>832</v>
      </c>
      <c r="Y1316" s="137">
        <v>26</v>
      </c>
      <c r="Z1316" s="137" t="s">
        <v>62</v>
      </c>
      <c r="AA1316" s="116"/>
      <c r="AB1316" s="116"/>
      <c r="AC1316" s="116"/>
      <c r="AD1316" s="116"/>
      <c r="AE1316" s="137">
        <v>395266305</v>
      </c>
      <c r="AF1316" s="116"/>
      <c r="AG1316" s="137" t="s">
        <v>58</v>
      </c>
      <c r="AH1316" s="136">
        <v>44669</v>
      </c>
      <c r="AI1316" s="136">
        <v>44669</v>
      </c>
      <c r="AJ1316" s="136">
        <v>44677</v>
      </c>
      <c r="AK1316" s="136">
        <v>44677</v>
      </c>
      <c r="AL1316" s="116"/>
      <c r="AM1316" s="159" t="s">
        <v>64</v>
      </c>
      <c r="AN1316" s="137"/>
      <c r="AO1316" s="116"/>
      <c r="AP1316" s="116"/>
      <c r="AQ1316" s="116"/>
      <c r="AR1316" s="116"/>
      <c r="AS1316" s="137" t="s">
        <v>53</v>
      </c>
      <c r="AT1316" s="137" t="s">
        <v>41</v>
      </c>
      <c r="AU1316" s="137" t="s">
        <v>468</v>
      </c>
      <c r="AV1316" s="123"/>
      <c r="AW1316" s="123"/>
      <c r="AX1316" s="123"/>
      <c r="AY1316" s="123"/>
      <c r="AZ1316" s="123"/>
      <c r="BA1316" s="116"/>
      <c r="BB1316" s="116">
        <f t="shared" si="80"/>
        <v>17</v>
      </c>
      <c r="BC1316" s="116">
        <f t="shared" si="81"/>
        <v>4</v>
      </c>
      <c r="BD1316" s="116">
        <f t="shared" si="82"/>
        <v>2022</v>
      </c>
      <c r="BE1316" s="124">
        <f t="shared" si="83"/>
        <v>0.29952000000000001</v>
      </c>
    </row>
    <row r="1317" spans="1:57">
      <c r="A1317" s="116"/>
      <c r="B1317" s="116"/>
      <c r="C1317" s="137">
        <v>394898997</v>
      </c>
      <c r="D1317" s="116"/>
      <c r="E1317" s="137" t="s">
        <v>404</v>
      </c>
      <c r="F1317" s="137" t="s">
        <v>762</v>
      </c>
      <c r="G1317" s="137" t="s">
        <v>762</v>
      </c>
      <c r="H1317" s="116"/>
      <c r="I1317" s="116"/>
      <c r="J1317" s="116"/>
      <c r="K1317" s="137" t="s">
        <v>402</v>
      </c>
      <c r="L1317" s="137" t="s">
        <v>403</v>
      </c>
      <c r="M1317" s="116"/>
      <c r="N1317" s="116"/>
      <c r="O1317" s="116"/>
      <c r="P1317" s="116"/>
      <c r="Q1317" s="116"/>
      <c r="R1317" s="116"/>
      <c r="S1317" s="116"/>
      <c r="T1317" s="137">
        <v>49303156</v>
      </c>
      <c r="U1317" s="148">
        <v>0</v>
      </c>
      <c r="V1317" s="137" t="s">
        <v>136</v>
      </c>
      <c r="W1317" s="137">
        <v>480</v>
      </c>
      <c r="X1317" s="137">
        <v>638</v>
      </c>
      <c r="Y1317" s="137">
        <v>22</v>
      </c>
      <c r="Z1317" s="137" t="s">
        <v>56</v>
      </c>
      <c r="AA1317" s="116"/>
      <c r="AB1317" s="116"/>
      <c r="AC1317" s="116"/>
      <c r="AD1317" s="116"/>
      <c r="AE1317" s="137">
        <v>394898997</v>
      </c>
      <c r="AF1317" s="116"/>
      <c r="AG1317" s="137" t="s">
        <v>58</v>
      </c>
      <c r="AH1317" s="136">
        <v>44669</v>
      </c>
      <c r="AI1317" s="136">
        <v>44669</v>
      </c>
      <c r="AJ1317" s="136">
        <v>44677</v>
      </c>
      <c r="AK1317" s="136">
        <v>44677</v>
      </c>
      <c r="AL1317" s="116"/>
      <c r="AM1317" s="159" t="s">
        <v>64</v>
      </c>
      <c r="AN1317" s="137"/>
      <c r="AO1317" s="116"/>
      <c r="AP1317" s="116"/>
      <c r="AQ1317" s="116"/>
      <c r="AR1317" s="116"/>
      <c r="AS1317" s="137" t="s">
        <v>53</v>
      </c>
      <c r="AT1317" s="137" t="s">
        <v>765</v>
      </c>
      <c r="AU1317" s="156">
        <v>3860</v>
      </c>
      <c r="AV1317" s="123"/>
      <c r="AW1317" s="123"/>
      <c r="AX1317" s="123"/>
      <c r="AY1317" s="123"/>
      <c r="AZ1317" s="123"/>
      <c r="BA1317" s="116"/>
      <c r="BB1317" s="116">
        <f t="shared" si="80"/>
        <v>17</v>
      </c>
      <c r="BC1317" s="116">
        <f t="shared" si="81"/>
        <v>4</v>
      </c>
      <c r="BD1317" s="116">
        <f t="shared" si="82"/>
        <v>2022</v>
      </c>
      <c r="BE1317" s="124">
        <f t="shared" si="83"/>
        <v>0.30624000000000001</v>
      </c>
    </row>
    <row r="1318" spans="1:57">
      <c r="A1318" s="116"/>
      <c r="B1318" s="116"/>
      <c r="C1318" s="116">
        <v>395376964</v>
      </c>
      <c r="D1318" s="116"/>
      <c r="E1318" s="116" t="s">
        <v>435</v>
      </c>
      <c r="F1318" s="116" t="s">
        <v>762</v>
      </c>
      <c r="G1318" s="116" t="s">
        <v>762</v>
      </c>
      <c r="H1318" s="116"/>
      <c r="I1318" s="116"/>
      <c r="J1318" s="116"/>
      <c r="K1318" s="116" t="s">
        <v>208</v>
      </c>
      <c r="L1318" s="116" t="s">
        <v>434</v>
      </c>
      <c r="M1318" s="116"/>
      <c r="N1318" s="116"/>
      <c r="O1318" s="116"/>
      <c r="P1318" s="116"/>
      <c r="Q1318" s="116"/>
      <c r="R1318" s="116"/>
      <c r="S1318" s="116"/>
      <c r="T1318" s="116">
        <v>49405140</v>
      </c>
      <c r="U1318" s="148">
        <v>0</v>
      </c>
      <c r="V1318" s="116" t="s">
        <v>101</v>
      </c>
      <c r="W1318" s="116">
        <v>400</v>
      </c>
      <c r="X1318" s="116">
        <v>832</v>
      </c>
      <c r="Y1318" s="116">
        <v>26</v>
      </c>
      <c r="Z1318" s="116" t="s">
        <v>62</v>
      </c>
      <c r="AA1318" s="116"/>
      <c r="AB1318" s="116"/>
      <c r="AC1318" s="116"/>
      <c r="AD1318" s="116"/>
      <c r="AE1318" s="116">
        <v>395376964</v>
      </c>
      <c r="AF1318" s="116"/>
      <c r="AG1318" s="137" t="s">
        <v>58</v>
      </c>
      <c r="AH1318" s="114">
        <v>44670</v>
      </c>
      <c r="AI1318" s="114">
        <v>44670</v>
      </c>
      <c r="AJ1318" s="114">
        <v>44671</v>
      </c>
      <c r="AK1318" s="114">
        <v>44671</v>
      </c>
      <c r="AL1318" s="116"/>
      <c r="AM1318" s="114" t="s">
        <v>64</v>
      </c>
      <c r="AN1318" s="116" t="s">
        <v>1839</v>
      </c>
      <c r="AO1318" s="116"/>
      <c r="AP1318" s="116"/>
      <c r="AQ1318" s="116"/>
      <c r="AR1318" s="116"/>
      <c r="AS1318" s="137" t="s">
        <v>53</v>
      </c>
      <c r="AT1318" s="116" t="s">
        <v>41</v>
      </c>
      <c r="AU1318" s="157">
        <v>1750</v>
      </c>
      <c r="AV1318" s="123"/>
      <c r="AW1318" s="123"/>
      <c r="AX1318" s="123"/>
      <c r="AY1318" s="123"/>
      <c r="AZ1318" s="123"/>
      <c r="BA1318" s="116"/>
      <c r="BB1318" s="116">
        <f t="shared" si="80"/>
        <v>17</v>
      </c>
      <c r="BC1318" s="116">
        <f t="shared" si="81"/>
        <v>4</v>
      </c>
      <c r="BD1318" s="116">
        <f t="shared" si="82"/>
        <v>2022</v>
      </c>
      <c r="BE1318" s="124">
        <f t="shared" si="83"/>
        <v>0.33279999999999998</v>
      </c>
    </row>
    <row r="1319" spans="1:57">
      <c r="A1319" s="116"/>
      <c r="B1319" s="116"/>
      <c r="C1319" s="116">
        <v>395264859</v>
      </c>
      <c r="D1319" s="116"/>
      <c r="E1319" s="116" t="s">
        <v>452</v>
      </c>
      <c r="F1319" s="116" t="s">
        <v>762</v>
      </c>
      <c r="G1319" s="116" t="s">
        <v>762</v>
      </c>
      <c r="H1319" s="116"/>
      <c r="I1319" s="116"/>
      <c r="J1319" s="116"/>
      <c r="K1319" s="116" t="s">
        <v>450</v>
      </c>
      <c r="L1319" s="116" t="s">
        <v>451</v>
      </c>
      <c r="M1319" s="116"/>
      <c r="N1319" s="116"/>
      <c r="O1319" s="116"/>
      <c r="P1319" s="116"/>
      <c r="Q1319" s="116"/>
      <c r="R1319" s="116"/>
      <c r="S1319" s="116"/>
      <c r="T1319" s="116">
        <v>49405140</v>
      </c>
      <c r="U1319" s="148">
        <v>0</v>
      </c>
      <c r="V1319" s="116" t="s">
        <v>105</v>
      </c>
      <c r="W1319" s="116">
        <v>400</v>
      </c>
      <c r="X1319" s="116">
        <v>768</v>
      </c>
      <c r="Y1319" s="116">
        <v>24</v>
      </c>
      <c r="Z1319" s="116" t="s">
        <v>62</v>
      </c>
      <c r="AA1319" s="116"/>
      <c r="AB1319" s="116"/>
      <c r="AC1319" s="116"/>
      <c r="AD1319" s="116"/>
      <c r="AE1319" s="116">
        <v>395264859</v>
      </c>
      <c r="AF1319" s="116"/>
      <c r="AG1319" s="137" t="s">
        <v>58</v>
      </c>
      <c r="AH1319" s="114">
        <v>44670</v>
      </c>
      <c r="AI1319" s="114">
        <v>44670</v>
      </c>
      <c r="AJ1319" s="114">
        <v>44672</v>
      </c>
      <c r="AK1319" s="114">
        <v>44672</v>
      </c>
      <c r="AL1319" s="116"/>
      <c r="AM1319" s="116" t="s">
        <v>64</v>
      </c>
      <c r="AN1319" s="147"/>
      <c r="AO1319" s="116"/>
      <c r="AP1319" s="116"/>
      <c r="AQ1319" s="116"/>
      <c r="AR1319" s="116"/>
      <c r="AS1319" s="137" t="s">
        <v>53</v>
      </c>
      <c r="AT1319" s="116" t="s">
        <v>763</v>
      </c>
      <c r="AU1319" s="160">
        <v>2127</v>
      </c>
      <c r="AV1319" s="123"/>
      <c r="AW1319" s="123"/>
      <c r="AX1319" s="123"/>
      <c r="AY1319" s="123"/>
      <c r="AZ1319" s="123"/>
      <c r="BA1319" s="116"/>
      <c r="BB1319" s="116">
        <f t="shared" si="80"/>
        <v>17</v>
      </c>
      <c r="BC1319" s="116">
        <f t="shared" si="81"/>
        <v>4</v>
      </c>
      <c r="BD1319" s="116">
        <f t="shared" si="82"/>
        <v>2022</v>
      </c>
      <c r="BE1319" s="124">
        <f t="shared" si="83"/>
        <v>0.30719999999999997</v>
      </c>
    </row>
    <row r="1320" spans="1:57">
      <c r="A1320" s="116"/>
      <c r="B1320" s="116"/>
      <c r="C1320" s="116">
        <v>395269423</v>
      </c>
      <c r="D1320" s="116"/>
      <c r="E1320" s="116" t="s">
        <v>454</v>
      </c>
      <c r="F1320" s="116" t="s">
        <v>762</v>
      </c>
      <c r="G1320" s="116" t="s">
        <v>762</v>
      </c>
      <c r="H1320" s="116"/>
      <c r="I1320" s="116"/>
      <c r="J1320" s="116"/>
      <c r="K1320" s="116" t="s">
        <v>413</v>
      </c>
      <c r="L1320" s="116" t="s">
        <v>453</v>
      </c>
      <c r="M1320" s="116"/>
      <c r="N1320" s="116"/>
      <c r="O1320" s="116"/>
      <c r="P1320" s="116"/>
      <c r="Q1320" s="116"/>
      <c r="R1320" s="116"/>
      <c r="S1320" s="116"/>
      <c r="T1320" s="116">
        <v>49405140</v>
      </c>
      <c r="U1320" s="148">
        <v>0</v>
      </c>
      <c r="V1320" s="116" t="s">
        <v>101</v>
      </c>
      <c r="W1320" s="116">
        <v>400</v>
      </c>
      <c r="X1320" s="116">
        <v>768</v>
      </c>
      <c r="Y1320" s="116">
        <v>24</v>
      </c>
      <c r="Z1320" s="116" t="s">
        <v>62</v>
      </c>
      <c r="AA1320" s="116"/>
      <c r="AB1320" s="116"/>
      <c r="AC1320" s="116"/>
      <c r="AD1320" s="116"/>
      <c r="AE1320" s="116">
        <v>395269423</v>
      </c>
      <c r="AF1320" s="116"/>
      <c r="AG1320" s="137" t="s">
        <v>58</v>
      </c>
      <c r="AH1320" s="114">
        <v>44670</v>
      </c>
      <c r="AI1320" s="114">
        <v>44670</v>
      </c>
      <c r="AJ1320" s="114">
        <v>44671</v>
      </c>
      <c r="AK1320" s="114">
        <v>44671</v>
      </c>
      <c r="AL1320" s="116"/>
      <c r="AM1320" s="116" t="s">
        <v>64</v>
      </c>
      <c r="AN1320" s="116"/>
      <c r="AO1320" s="116"/>
      <c r="AP1320" s="116"/>
      <c r="AQ1320" s="116"/>
      <c r="AR1320" s="116"/>
      <c r="AS1320" s="137" t="s">
        <v>53</v>
      </c>
      <c r="AT1320" s="116" t="s">
        <v>41</v>
      </c>
      <c r="AU1320" s="147">
        <v>1984</v>
      </c>
      <c r="AV1320" s="123"/>
      <c r="AW1320" s="123"/>
      <c r="AX1320" s="123"/>
      <c r="AY1320" s="123"/>
      <c r="AZ1320" s="123"/>
      <c r="BA1320" s="116"/>
      <c r="BB1320" s="116">
        <f t="shared" si="80"/>
        <v>17</v>
      </c>
      <c r="BC1320" s="116">
        <f t="shared" si="81"/>
        <v>4</v>
      </c>
      <c r="BD1320" s="116">
        <f t="shared" si="82"/>
        <v>2022</v>
      </c>
      <c r="BE1320" s="124">
        <f t="shared" si="83"/>
        <v>0.30719999999999997</v>
      </c>
    </row>
    <row r="1321" spans="1:57">
      <c r="A1321" s="116"/>
      <c r="B1321" s="116"/>
      <c r="C1321" s="116">
        <v>395271141</v>
      </c>
      <c r="D1321" s="116"/>
      <c r="E1321" s="116" t="s">
        <v>456</v>
      </c>
      <c r="F1321" s="116" t="s">
        <v>762</v>
      </c>
      <c r="G1321" s="116" t="s">
        <v>762</v>
      </c>
      <c r="H1321" s="116"/>
      <c r="I1321" s="116"/>
      <c r="J1321" s="116"/>
      <c r="K1321" s="116" t="s">
        <v>186</v>
      </c>
      <c r="L1321" s="116" t="s">
        <v>455</v>
      </c>
      <c r="M1321" s="116"/>
      <c r="N1321" s="116"/>
      <c r="O1321" s="116"/>
      <c r="P1321" s="116"/>
      <c r="Q1321" s="116"/>
      <c r="R1321" s="116"/>
      <c r="S1321" s="116"/>
      <c r="T1321" s="116">
        <v>49203132</v>
      </c>
      <c r="U1321" s="148">
        <v>0</v>
      </c>
      <c r="V1321" s="116" t="s">
        <v>57</v>
      </c>
      <c r="W1321" s="116">
        <v>360</v>
      </c>
      <c r="X1321" s="116">
        <v>832</v>
      </c>
      <c r="Y1321" s="116">
        <v>26</v>
      </c>
      <c r="Z1321" s="116" t="s">
        <v>62</v>
      </c>
      <c r="AA1321" s="116"/>
      <c r="AB1321" s="116"/>
      <c r="AC1321" s="116"/>
      <c r="AD1321" s="116"/>
      <c r="AE1321" s="116">
        <v>395271141</v>
      </c>
      <c r="AF1321" s="116"/>
      <c r="AG1321" s="137" t="s">
        <v>58</v>
      </c>
      <c r="AH1321" s="114">
        <v>44670</v>
      </c>
      <c r="AI1321" s="114">
        <v>44670</v>
      </c>
      <c r="AJ1321" s="114">
        <v>44676</v>
      </c>
      <c r="AK1321" s="114">
        <v>44676</v>
      </c>
      <c r="AL1321" s="116"/>
      <c r="AM1321" s="116" t="s">
        <v>64</v>
      </c>
      <c r="AN1321" s="116"/>
      <c r="AO1321" s="116"/>
      <c r="AP1321" s="116"/>
      <c r="AQ1321" s="116"/>
      <c r="AR1321" s="116"/>
      <c r="AS1321" s="137" t="s">
        <v>53</v>
      </c>
      <c r="AT1321" s="116" t="s">
        <v>41</v>
      </c>
      <c r="AU1321" s="147">
        <v>3361</v>
      </c>
      <c r="AV1321" s="123"/>
      <c r="AW1321" s="123"/>
      <c r="AX1321" s="123"/>
      <c r="AY1321" s="123"/>
      <c r="AZ1321" s="123"/>
      <c r="BA1321" s="116"/>
      <c r="BB1321" s="116">
        <f t="shared" si="80"/>
        <v>17</v>
      </c>
      <c r="BC1321" s="116">
        <f t="shared" si="81"/>
        <v>4</v>
      </c>
      <c r="BD1321" s="116">
        <f t="shared" si="82"/>
        <v>2022</v>
      </c>
      <c r="BE1321" s="124">
        <f t="shared" si="83"/>
        <v>0.29952000000000001</v>
      </c>
    </row>
    <row r="1322" spans="1:57">
      <c r="A1322" s="116"/>
      <c r="B1322" s="116"/>
      <c r="C1322" s="116">
        <v>395378249</v>
      </c>
      <c r="D1322" s="116"/>
      <c r="E1322" s="116" t="s">
        <v>95</v>
      </c>
      <c r="F1322" s="116" t="s">
        <v>762</v>
      </c>
      <c r="G1322" s="116" t="s">
        <v>762</v>
      </c>
      <c r="H1322" s="116"/>
      <c r="I1322" s="116"/>
      <c r="J1322" s="116"/>
      <c r="K1322" s="116" t="s">
        <v>93</v>
      </c>
      <c r="L1322" s="116" t="s">
        <v>94</v>
      </c>
      <c r="M1322" s="116"/>
      <c r="N1322" s="116"/>
      <c r="O1322" s="116"/>
      <c r="P1322" s="116"/>
      <c r="Q1322" s="116"/>
      <c r="R1322" s="116"/>
      <c r="S1322" s="116"/>
      <c r="T1322" s="116">
        <v>49302155</v>
      </c>
      <c r="U1322" s="148">
        <v>0</v>
      </c>
      <c r="V1322" s="116" t="s">
        <v>82</v>
      </c>
      <c r="W1322" s="116">
        <v>475</v>
      </c>
      <c r="X1322" s="116">
        <v>638</v>
      </c>
      <c r="Y1322" s="116">
        <v>22</v>
      </c>
      <c r="Z1322" s="116" t="s">
        <v>62</v>
      </c>
      <c r="AA1322" s="116"/>
      <c r="AB1322" s="116"/>
      <c r="AC1322" s="116"/>
      <c r="AD1322" s="116"/>
      <c r="AE1322" s="116">
        <v>395378249</v>
      </c>
      <c r="AF1322" s="116"/>
      <c r="AG1322" s="137" t="s">
        <v>58</v>
      </c>
      <c r="AH1322" s="114">
        <v>44670</v>
      </c>
      <c r="AI1322" s="114">
        <v>44670</v>
      </c>
      <c r="AJ1322" s="114">
        <v>44671</v>
      </c>
      <c r="AK1322" s="114">
        <v>44671</v>
      </c>
      <c r="AL1322" s="116"/>
      <c r="AM1322" s="116" t="s">
        <v>64</v>
      </c>
      <c r="AN1322" s="116" t="s">
        <v>457</v>
      </c>
      <c r="AO1322" s="116"/>
      <c r="AP1322" s="116"/>
      <c r="AQ1322" s="116"/>
      <c r="AR1322" s="116"/>
      <c r="AS1322" s="137" t="s">
        <v>53</v>
      </c>
      <c r="AT1322" s="116" t="s">
        <v>458</v>
      </c>
      <c r="AU1322" s="123">
        <v>0</v>
      </c>
      <c r="AV1322" s="123"/>
      <c r="AW1322" s="123"/>
      <c r="AX1322" s="123"/>
      <c r="AY1322" s="123"/>
      <c r="AZ1322" s="123"/>
      <c r="BA1322" s="116"/>
      <c r="BB1322" s="116">
        <f t="shared" si="80"/>
        <v>17</v>
      </c>
      <c r="BC1322" s="116">
        <f t="shared" si="81"/>
        <v>4</v>
      </c>
      <c r="BD1322" s="116">
        <f t="shared" si="82"/>
        <v>2022</v>
      </c>
      <c r="BE1322" s="124">
        <f t="shared" si="83"/>
        <v>0.30304999999999999</v>
      </c>
    </row>
    <row r="1323" spans="1:57">
      <c r="A1323" s="116"/>
      <c r="B1323" s="116"/>
      <c r="C1323" s="116">
        <v>395369185</v>
      </c>
      <c r="D1323" s="116"/>
      <c r="E1323" s="116" t="s">
        <v>459</v>
      </c>
      <c r="F1323" s="116" t="s">
        <v>762</v>
      </c>
      <c r="G1323" s="116" t="s">
        <v>762</v>
      </c>
      <c r="H1323" s="116"/>
      <c r="I1323" s="116"/>
      <c r="J1323" s="116"/>
      <c r="K1323" s="116" t="s">
        <v>139</v>
      </c>
      <c r="L1323" s="116" t="s">
        <v>377</v>
      </c>
      <c r="M1323" s="116"/>
      <c r="N1323" s="116"/>
      <c r="O1323" s="116"/>
      <c r="P1323" s="116"/>
      <c r="Q1323" s="116"/>
      <c r="R1323" s="116"/>
      <c r="S1323" s="116"/>
      <c r="T1323" s="116">
        <v>49405140</v>
      </c>
      <c r="U1323" s="148">
        <v>0</v>
      </c>
      <c r="V1323" s="116" t="s">
        <v>101</v>
      </c>
      <c r="W1323" s="116">
        <v>400</v>
      </c>
      <c r="X1323" s="116">
        <v>832</v>
      </c>
      <c r="Y1323" s="116">
        <v>26</v>
      </c>
      <c r="Z1323" s="116" t="s">
        <v>56</v>
      </c>
      <c r="AA1323" s="116"/>
      <c r="AB1323" s="116"/>
      <c r="AC1323" s="116"/>
      <c r="AD1323" s="116"/>
      <c r="AE1323" s="116">
        <v>395369185</v>
      </c>
      <c r="AF1323" s="116"/>
      <c r="AG1323" s="137" t="s">
        <v>58</v>
      </c>
      <c r="AH1323" s="114">
        <v>44670</v>
      </c>
      <c r="AI1323" s="114">
        <v>44670</v>
      </c>
      <c r="AJ1323" s="114">
        <v>44672</v>
      </c>
      <c r="AK1323" s="114">
        <v>44672</v>
      </c>
      <c r="AL1323" s="116"/>
      <c r="AM1323" s="116" t="s">
        <v>64</v>
      </c>
      <c r="AN1323" s="116"/>
      <c r="AO1323" s="116"/>
      <c r="AP1323" s="116"/>
      <c r="AQ1323" s="116"/>
      <c r="AR1323" s="116"/>
      <c r="AS1323" s="137" t="s">
        <v>53</v>
      </c>
      <c r="AT1323" s="116"/>
      <c r="AU1323" s="147"/>
      <c r="AV1323" s="123"/>
      <c r="AW1323" s="123"/>
      <c r="AX1323" s="123"/>
      <c r="AY1323" s="123"/>
      <c r="AZ1323" s="123"/>
      <c r="BA1323" s="116"/>
      <c r="BB1323" s="116">
        <f t="shared" si="80"/>
        <v>17</v>
      </c>
      <c r="BC1323" s="116">
        <f t="shared" si="81"/>
        <v>4</v>
      </c>
      <c r="BD1323" s="116">
        <f t="shared" si="82"/>
        <v>2022</v>
      </c>
      <c r="BE1323" s="124">
        <f t="shared" si="83"/>
        <v>0.33279999999999998</v>
      </c>
    </row>
    <row r="1324" spans="1:57">
      <c r="A1324" s="116"/>
      <c r="B1324" s="116"/>
      <c r="C1324" s="116">
        <v>395367912</v>
      </c>
      <c r="D1324" s="116"/>
      <c r="E1324" s="116" t="s">
        <v>461</v>
      </c>
      <c r="F1324" s="116" t="s">
        <v>762</v>
      </c>
      <c r="G1324" s="116" t="s">
        <v>762</v>
      </c>
      <c r="H1324" s="116"/>
      <c r="I1324" s="116"/>
      <c r="J1324" s="116"/>
      <c r="K1324" s="116" t="s">
        <v>139</v>
      </c>
      <c r="L1324" s="116" t="s">
        <v>460</v>
      </c>
      <c r="M1324" s="116"/>
      <c r="N1324" s="116"/>
      <c r="O1324" s="116"/>
      <c r="P1324" s="116"/>
      <c r="Q1324" s="116"/>
      <c r="R1324" s="116"/>
      <c r="S1324" s="116"/>
      <c r="T1324" s="116">
        <v>49405140</v>
      </c>
      <c r="U1324" s="148">
        <v>0</v>
      </c>
      <c r="V1324" s="116" t="s">
        <v>101</v>
      </c>
      <c r="W1324" s="116">
        <v>400</v>
      </c>
      <c r="X1324" s="116">
        <v>416</v>
      </c>
      <c r="Y1324" s="116">
        <v>13</v>
      </c>
      <c r="Z1324" s="116" t="s">
        <v>56</v>
      </c>
      <c r="AA1324" s="116"/>
      <c r="AB1324" s="116"/>
      <c r="AC1324" s="116"/>
      <c r="AD1324" s="116"/>
      <c r="AE1324" s="116">
        <v>395367912</v>
      </c>
      <c r="AF1324" s="116"/>
      <c r="AG1324" s="137" t="s">
        <v>58</v>
      </c>
      <c r="AH1324" s="114">
        <v>44670</v>
      </c>
      <c r="AI1324" s="114">
        <v>44670</v>
      </c>
      <c r="AJ1324" s="114">
        <v>44673</v>
      </c>
      <c r="AK1324" s="114">
        <v>44673</v>
      </c>
      <c r="AL1324" s="116"/>
      <c r="AM1324" s="116" t="s">
        <v>64</v>
      </c>
      <c r="AN1324" s="116"/>
      <c r="AO1324" s="116"/>
      <c r="AP1324" s="116"/>
      <c r="AQ1324" s="116"/>
      <c r="AR1324" s="116"/>
      <c r="AS1324" s="137" t="s">
        <v>53</v>
      </c>
      <c r="AT1324" s="116"/>
      <c r="AU1324" s="147"/>
      <c r="AV1324" s="123"/>
      <c r="AW1324" s="123"/>
      <c r="AX1324" s="123"/>
      <c r="AY1324" s="123"/>
      <c r="AZ1324" s="123"/>
      <c r="BA1324" s="116"/>
      <c r="BB1324" s="116">
        <f t="shared" si="80"/>
        <v>17</v>
      </c>
      <c r="BC1324" s="116">
        <f t="shared" si="81"/>
        <v>4</v>
      </c>
      <c r="BD1324" s="116">
        <f t="shared" si="82"/>
        <v>2022</v>
      </c>
      <c r="BE1324" s="124">
        <f t="shared" si="83"/>
        <v>0.16639999999999999</v>
      </c>
    </row>
    <row r="1325" spans="1:57">
      <c r="A1325" s="116"/>
      <c r="B1325" s="116"/>
      <c r="C1325" s="116">
        <v>395368200</v>
      </c>
      <c r="D1325" s="116"/>
      <c r="E1325" s="116" t="s">
        <v>463</v>
      </c>
      <c r="F1325" s="116" t="s">
        <v>762</v>
      </c>
      <c r="G1325" s="116" t="s">
        <v>762</v>
      </c>
      <c r="H1325" s="116"/>
      <c r="I1325" s="116"/>
      <c r="J1325" s="116"/>
      <c r="K1325" s="116" t="s">
        <v>139</v>
      </c>
      <c r="L1325" s="116" t="s">
        <v>462</v>
      </c>
      <c r="M1325" s="116"/>
      <c r="N1325" s="116"/>
      <c r="O1325" s="116"/>
      <c r="P1325" s="116"/>
      <c r="Q1325" s="116"/>
      <c r="R1325" s="116"/>
      <c r="S1325" s="116"/>
      <c r="T1325" s="116">
        <v>49405140</v>
      </c>
      <c r="U1325" s="148">
        <v>0</v>
      </c>
      <c r="V1325" s="116" t="s">
        <v>101</v>
      </c>
      <c r="W1325" s="116">
        <v>400</v>
      </c>
      <c r="X1325" s="116">
        <v>832</v>
      </c>
      <c r="Y1325" s="116">
        <v>26</v>
      </c>
      <c r="Z1325" s="116" t="s">
        <v>56</v>
      </c>
      <c r="AA1325" s="116"/>
      <c r="AB1325" s="116"/>
      <c r="AC1325" s="116"/>
      <c r="AD1325" s="116"/>
      <c r="AE1325" s="116">
        <v>395368200</v>
      </c>
      <c r="AF1325" s="116"/>
      <c r="AG1325" s="137" t="s">
        <v>58</v>
      </c>
      <c r="AH1325" s="114">
        <v>44670</v>
      </c>
      <c r="AI1325" s="114">
        <v>44670</v>
      </c>
      <c r="AJ1325" s="114">
        <v>44673</v>
      </c>
      <c r="AK1325" s="114">
        <v>44673</v>
      </c>
      <c r="AL1325" s="116"/>
      <c r="AM1325" s="116" t="s">
        <v>64</v>
      </c>
      <c r="AN1325" s="116"/>
      <c r="AO1325" s="116"/>
      <c r="AP1325" s="116"/>
      <c r="AQ1325" s="116"/>
      <c r="AR1325" s="116"/>
      <c r="AS1325" s="137" t="s">
        <v>53</v>
      </c>
      <c r="AT1325" s="116"/>
      <c r="AU1325" s="147"/>
      <c r="AV1325" s="123"/>
      <c r="AW1325" s="123"/>
      <c r="AX1325" s="123"/>
      <c r="AY1325" s="123"/>
      <c r="AZ1325" s="123"/>
      <c r="BA1325" s="116"/>
      <c r="BB1325" s="116">
        <f t="shared" si="80"/>
        <v>17</v>
      </c>
      <c r="BC1325" s="116">
        <f t="shared" si="81"/>
        <v>4</v>
      </c>
      <c r="BD1325" s="116">
        <f t="shared" si="82"/>
        <v>2022</v>
      </c>
      <c r="BE1325" s="124">
        <f t="shared" si="83"/>
        <v>0.33279999999999998</v>
      </c>
    </row>
    <row r="1326" spans="1:57">
      <c r="A1326" s="116"/>
      <c r="B1326" s="116"/>
      <c r="C1326" s="116">
        <v>395367335</v>
      </c>
      <c r="D1326" s="116"/>
      <c r="E1326" s="116" t="s">
        <v>464</v>
      </c>
      <c r="F1326" s="116" t="s">
        <v>762</v>
      </c>
      <c r="G1326" s="116" t="s">
        <v>762</v>
      </c>
      <c r="H1326" s="116"/>
      <c r="I1326" s="116"/>
      <c r="J1326" s="116"/>
      <c r="K1326" s="116" t="s">
        <v>139</v>
      </c>
      <c r="L1326" s="116" t="s">
        <v>379</v>
      </c>
      <c r="M1326" s="116"/>
      <c r="N1326" s="116"/>
      <c r="O1326" s="116"/>
      <c r="P1326" s="116"/>
      <c r="Q1326" s="116"/>
      <c r="R1326" s="116"/>
      <c r="S1326" s="116"/>
      <c r="T1326" s="116">
        <v>49405140</v>
      </c>
      <c r="U1326" s="148">
        <v>0</v>
      </c>
      <c r="V1326" s="116" t="s">
        <v>101</v>
      </c>
      <c r="W1326" s="116">
        <v>400</v>
      </c>
      <c r="X1326" s="116">
        <v>832</v>
      </c>
      <c r="Y1326" s="116">
        <v>26</v>
      </c>
      <c r="Z1326" s="116" t="s">
        <v>56</v>
      </c>
      <c r="AA1326" s="116"/>
      <c r="AB1326" s="116"/>
      <c r="AC1326" s="116"/>
      <c r="AD1326" s="116"/>
      <c r="AE1326" s="116">
        <v>395367335</v>
      </c>
      <c r="AF1326" s="116"/>
      <c r="AG1326" s="137" t="s">
        <v>58</v>
      </c>
      <c r="AH1326" s="114">
        <v>44670</v>
      </c>
      <c r="AI1326" s="114">
        <v>44670</v>
      </c>
      <c r="AJ1326" s="114">
        <v>44672</v>
      </c>
      <c r="AK1326" s="114">
        <v>44672</v>
      </c>
      <c r="AL1326" s="116"/>
      <c r="AM1326" s="116" t="s">
        <v>64</v>
      </c>
      <c r="AN1326" s="158"/>
      <c r="AO1326" s="116"/>
      <c r="AP1326" s="116"/>
      <c r="AQ1326" s="116"/>
      <c r="AR1326" s="116"/>
      <c r="AS1326" s="137" t="s">
        <v>53</v>
      </c>
      <c r="AT1326" s="116"/>
      <c r="AU1326" s="147"/>
      <c r="AV1326" s="123"/>
      <c r="AW1326" s="123"/>
      <c r="AX1326" s="123"/>
      <c r="AY1326" s="123"/>
      <c r="AZ1326" s="123"/>
      <c r="BA1326" s="116"/>
      <c r="BB1326" s="116">
        <f t="shared" si="80"/>
        <v>17</v>
      </c>
      <c r="BC1326" s="116">
        <f t="shared" si="81"/>
        <v>4</v>
      </c>
      <c r="BD1326" s="116">
        <f t="shared" si="82"/>
        <v>2022</v>
      </c>
      <c r="BE1326" s="124">
        <f t="shared" si="83"/>
        <v>0.33279999999999998</v>
      </c>
    </row>
    <row r="1327" spans="1:57">
      <c r="A1327" s="116"/>
      <c r="B1327" s="116"/>
      <c r="C1327" s="116">
        <v>395369084</v>
      </c>
      <c r="D1327" s="116"/>
      <c r="E1327" s="116" t="s">
        <v>459</v>
      </c>
      <c r="F1327" s="116" t="s">
        <v>762</v>
      </c>
      <c r="G1327" s="116" t="s">
        <v>762</v>
      </c>
      <c r="H1327" s="116"/>
      <c r="I1327" s="116"/>
      <c r="J1327" s="116"/>
      <c r="K1327" s="116" t="s">
        <v>139</v>
      </c>
      <c r="L1327" s="116" t="s">
        <v>377</v>
      </c>
      <c r="M1327" s="116"/>
      <c r="N1327" s="116"/>
      <c r="O1327" s="116"/>
      <c r="P1327" s="116"/>
      <c r="Q1327" s="116"/>
      <c r="R1327" s="116"/>
      <c r="S1327" s="116"/>
      <c r="T1327" s="116">
        <v>49405140</v>
      </c>
      <c r="U1327" s="148">
        <v>0</v>
      </c>
      <c r="V1327" s="116" t="s">
        <v>101</v>
      </c>
      <c r="W1327" s="116">
        <v>400</v>
      </c>
      <c r="X1327" s="116">
        <v>832</v>
      </c>
      <c r="Y1327" s="116">
        <v>26</v>
      </c>
      <c r="Z1327" s="116" t="s">
        <v>56</v>
      </c>
      <c r="AA1327" s="116"/>
      <c r="AB1327" s="116"/>
      <c r="AC1327" s="116"/>
      <c r="AD1327" s="116"/>
      <c r="AE1327" s="116">
        <v>395369084</v>
      </c>
      <c r="AF1327" s="116"/>
      <c r="AG1327" s="137" t="s">
        <v>58</v>
      </c>
      <c r="AH1327" s="114">
        <v>44670</v>
      </c>
      <c r="AI1327" s="114">
        <v>44670</v>
      </c>
      <c r="AJ1327" s="114">
        <v>44673</v>
      </c>
      <c r="AK1327" s="114">
        <v>44673</v>
      </c>
      <c r="AL1327" s="116"/>
      <c r="AM1327" s="116" t="s">
        <v>64</v>
      </c>
      <c r="AN1327" s="116"/>
      <c r="AO1327" s="116"/>
      <c r="AP1327" s="116"/>
      <c r="AQ1327" s="116"/>
      <c r="AR1327" s="116"/>
      <c r="AS1327" s="137" t="s">
        <v>53</v>
      </c>
      <c r="AT1327" s="116"/>
      <c r="AU1327" s="147"/>
      <c r="AV1327" s="123"/>
      <c r="AW1327" s="123"/>
      <c r="AX1327" s="123"/>
      <c r="AY1327" s="123"/>
      <c r="AZ1327" s="123"/>
      <c r="BA1327" s="116"/>
      <c r="BB1327" s="116">
        <f t="shared" si="80"/>
        <v>17</v>
      </c>
      <c r="BC1327" s="116">
        <f t="shared" si="81"/>
        <v>4</v>
      </c>
      <c r="BD1327" s="116">
        <f t="shared" si="82"/>
        <v>2022</v>
      </c>
      <c r="BE1327" s="124">
        <f t="shared" si="83"/>
        <v>0.33279999999999998</v>
      </c>
    </row>
    <row r="1328" spans="1:57">
      <c r="A1328" s="116"/>
      <c r="B1328" s="116"/>
      <c r="C1328" s="116">
        <v>395026274</v>
      </c>
      <c r="D1328" s="116"/>
      <c r="E1328" s="116" t="s">
        <v>446</v>
      </c>
      <c r="F1328" s="116" t="s">
        <v>762</v>
      </c>
      <c r="G1328" s="116" t="s">
        <v>762</v>
      </c>
      <c r="H1328" s="116"/>
      <c r="I1328" s="116"/>
      <c r="J1328" s="116"/>
      <c r="K1328" s="116" t="s">
        <v>125</v>
      </c>
      <c r="L1328" s="116" t="s">
        <v>445</v>
      </c>
      <c r="M1328" s="116"/>
      <c r="N1328" s="116"/>
      <c r="O1328" s="116"/>
      <c r="P1328" s="116"/>
      <c r="Q1328" s="116"/>
      <c r="R1328" s="116"/>
      <c r="S1328" s="116"/>
      <c r="T1328" s="116">
        <v>49203132</v>
      </c>
      <c r="U1328" s="148">
        <v>0</v>
      </c>
      <c r="V1328" s="116" t="s">
        <v>57</v>
      </c>
      <c r="W1328" s="116">
        <v>360</v>
      </c>
      <c r="X1328" s="116">
        <v>832</v>
      </c>
      <c r="Y1328" s="116">
        <v>26</v>
      </c>
      <c r="Z1328" s="116" t="s">
        <v>62</v>
      </c>
      <c r="AA1328" s="116"/>
      <c r="AB1328" s="116"/>
      <c r="AC1328" s="116"/>
      <c r="AD1328" s="116"/>
      <c r="AE1328" s="116">
        <v>395026274</v>
      </c>
      <c r="AF1328" s="116"/>
      <c r="AG1328" s="137" t="s">
        <v>58</v>
      </c>
      <c r="AH1328" s="114">
        <v>44670</v>
      </c>
      <c r="AI1328" s="114">
        <v>44670</v>
      </c>
      <c r="AJ1328" s="114">
        <v>44673</v>
      </c>
      <c r="AK1328" s="114">
        <v>44673</v>
      </c>
      <c r="AL1328" s="116"/>
      <c r="AM1328" s="149" t="s">
        <v>64</v>
      </c>
      <c r="AN1328" s="116"/>
      <c r="AO1328" s="116"/>
      <c r="AP1328" s="116"/>
      <c r="AQ1328" s="116"/>
      <c r="AR1328" s="116"/>
      <c r="AS1328" s="137" t="s">
        <v>53</v>
      </c>
      <c r="AT1328" s="116" t="s">
        <v>41</v>
      </c>
      <c r="AU1328" s="147">
        <v>3420</v>
      </c>
      <c r="AV1328" s="123"/>
      <c r="AW1328" s="123"/>
      <c r="AX1328" s="123"/>
      <c r="AY1328" s="123"/>
      <c r="AZ1328" s="123"/>
      <c r="BA1328" s="116"/>
      <c r="BB1328" s="116">
        <f t="shared" si="80"/>
        <v>17</v>
      </c>
      <c r="BC1328" s="116">
        <f t="shared" si="81"/>
        <v>4</v>
      </c>
      <c r="BD1328" s="116">
        <f t="shared" si="82"/>
        <v>2022</v>
      </c>
      <c r="BE1328" s="124">
        <f t="shared" si="83"/>
        <v>0.29952000000000001</v>
      </c>
    </row>
    <row r="1329" spans="1:57">
      <c r="A1329" s="116"/>
      <c r="B1329" s="116"/>
      <c r="C1329" s="137">
        <v>1543397904</v>
      </c>
      <c r="D1329" s="116"/>
      <c r="E1329" s="137" t="s">
        <v>343</v>
      </c>
      <c r="F1329" s="137" t="s">
        <v>762</v>
      </c>
      <c r="G1329" s="137" t="s">
        <v>762</v>
      </c>
      <c r="H1329" s="116"/>
      <c r="I1329" s="116"/>
      <c r="J1329" s="116"/>
      <c r="K1329" s="137" t="s">
        <v>328</v>
      </c>
      <c r="L1329" s="137" t="s">
        <v>342</v>
      </c>
      <c r="M1329" s="116"/>
      <c r="N1329" s="116"/>
      <c r="O1329" s="116"/>
      <c r="P1329" s="116"/>
      <c r="Q1329" s="116"/>
      <c r="R1329" s="116"/>
      <c r="S1329" s="116"/>
      <c r="T1329" s="137">
        <v>49203132</v>
      </c>
      <c r="U1329" s="148">
        <v>0</v>
      </c>
      <c r="V1329" s="137" t="s">
        <v>57</v>
      </c>
      <c r="W1329" s="137">
        <v>360</v>
      </c>
      <c r="X1329" s="137">
        <v>64</v>
      </c>
      <c r="Y1329" s="137">
        <v>2</v>
      </c>
      <c r="Z1329" s="137" t="s">
        <v>56</v>
      </c>
      <c r="AA1329" s="116"/>
      <c r="AB1329" s="116"/>
      <c r="AC1329" s="116"/>
      <c r="AD1329" s="116"/>
      <c r="AE1329" s="137">
        <v>1543397904</v>
      </c>
      <c r="AF1329" s="116"/>
      <c r="AG1329" s="137" t="s">
        <v>58</v>
      </c>
      <c r="AH1329" s="136">
        <v>44670</v>
      </c>
      <c r="AI1329" s="136">
        <v>44670</v>
      </c>
      <c r="AJ1329" s="136">
        <v>44677</v>
      </c>
      <c r="AK1329" s="136">
        <v>44677</v>
      </c>
      <c r="AL1329" s="116"/>
      <c r="AM1329" s="137" t="s">
        <v>64</v>
      </c>
      <c r="AN1329" s="137" t="s">
        <v>465</v>
      </c>
      <c r="AO1329" s="116"/>
      <c r="AP1329" s="116"/>
      <c r="AQ1329" s="116"/>
      <c r="AR1329" s="116"/>
      <c r="AS1329" s="137" t="s">
        <v>53</v>
      </c>
      <c r="AT1329" s="137" t="s">
        <v>458</v>
      </c>
      <c r="AU1329" s="156"/>
      <c r="AV1329" s="123"/>
      <c r="AW1329" s="123"/>
      <c r="AX1329" s="123"/>
      <c r="AY1329" s="123"/>
      <c r="AZ1329" s="123"/>
      <c r="BA1329" s="116"/>
      <c r="BB1329" s="116">
        <f t="shared" si="80"/>
        <v>17</v>
      </c>
      <c r="BC1329" s="116">
        <f t="shared" si="81"/>
        <v>4</v>
      </c>
      <c r="BD1329" s="116">
        <f t="shared" si="82"/>
        <v>2022</v>
      </c>
      <c r="BE1329" s="124">
        <f t="shared" si="83"/>
        <v>2.3040000000000001E-2</v>
      </c>
    </row>
    <row r="1330" spans="1:57">
      <c r="A1330" s="116"/>
      <c r="B1330" s="116"/>
      <c r="C1330" s="137">
        <v>392655117</v>
      </c>
      <c r="D1330" s="116"/>
      <c r="E1330" s="137" t="s">
        <v>95</v>
      </c>
      <c r="F1330" s="137" t="s">
        <v>762</v>
      </c>
      <c r="G1330" s="137" t="s">
        <v>762</v>
      </c>
      <c r="H1330" s="116"/>
      <c r="I1330" s="116"/>
      <c r="J1330" s="116"/>
      <c r="K1330" s="137" t="s">
        <v>93</v>
      </c>
      <c r="L1330" s="137" t="s">
        <v>94</v>
      </c>
      <c r="M1330" s="116"/>
      <c r="N1330" s="116"/>
      <c r="O1330" s="116"/>
      <c r="P1330" s="116"/>
      <c r="Q1330" s="116"/>
      <c r="R1330" s="116"/>
      <c r="S1330" s="116"/>
      <c r="T1330" s="137">
        <v>49302155</v>
      </c>
      <c r="U1330" s="148">
        <v>0</v>
      </c>
      <c r="V1330" s="137" t="s">
        <v>82</v>
      </c>
      <c r="W1330" s="137">
        <v>475</v>
      </c>
      <c r="X1330" s="137">
        <v>638</v>
      </c>
      <c r="Y1330" s="137">
        <v>22</v>
      </c>
      <c r="Z1330" s="137" t="s">
        <v>62</v>
      </c>
      <c r="AA1330" s="116"/>
      <c r="AB1330" s="116"/>
      <c r="AC1330" s="116"/>
      <c r="AD1330" s="116"/>
      <c r="AE1330" s="137">
        <v>392655117</v>
      </c>
      <c r="AF1330" s="116"/>
      <c r="AG1330" s="137" t="s">
        <v>58</v>
      </c>
      <c r="AH1330" s="136">
        <v>44670</v>
      </c>
      <c r="AI1330" s="136">
        <v>44670</v>
      </c>
      <c r="AJ1330" s="136">
        <v>44678</v>
      </c>
      <c r="AK1330" s="136"/>
      <c r="AL1330" s="116"/>
      <c r="AM1330" s="137" t="s">
        <v>175</v>
      </c>
      <c r="AN1330" s="137"/>
      <c r="AO1330" s="116"/>
      <c r="AP1330" s="116"/>
      <c r="AQ1330" s="116"/>
      <c r="AR1330" s="116"/>
      <c r="AS1330" s="137" t="s">
        <v>53</v>
      </c>
      <c r="AT1330" s="137" t="s">
        <v>766</v>
      </c>
      <c r="AU1330" s="156">
        <v>2414</v>
      </c>
      <c r="AV1330" s="123"/>
      <c r="AW1330" s="123"/>
      <c r="AX1330" s="123"/>
      <c r="AY1330" s="123"/>
      <c r="AZ1330" s="123"/>
      <c r="BA1330" s="116"/>
      <c r="BB1330" s="116">
        <f t="shared" si="80"/>
        <v>17</v>
      </c>
      <c r="BC1330" s="116">
        <f t="shared" si="81"/>
        <v>4</v>
      </c>
      <c r="BD1330" s="116">
        <f t="shared" si="82"/>
        <v>2022</v>
      </c>
      <c r="BE1330" s="124">
        <f t="shared" si="83"/>
        <v>0.30304999999999999</v>
      </c>
    </row>
    <row r="1331" spans="1:57">
      <c r="A1331" s="116"/>
      <c r="B1331" s="116"/>
      <c r="C1331" s="137">
        <v>395370704</v>
      </c>
      <c r="D1331" s="116"/>
      <c r="E1331" s="137" t="s">
        <v>470</v>
      </c>
      <c r="F1331" s="137" t="s">
        <v>762</v>
      </c>
      <c r="G1331" s="137" t="s">
        <v>762</v>
      </c>
      <c r="H1331" s="116"/>
      <c r="I1331" s="116"/>
      <c r="J1331" s="116"/>
      <c r="K1331" s="137" t="s">
        <v>139</v>
      </c>
      <c r="L1331" s="137" t="s">
        <v>469</v>
      </c>
      <c r="M1331" s="116"/>
      <c r="N1331" s="116"/>
      <c r="O1331" s="116"/>
      <c r="P1331" s="116"/>
      <c r="Q1331" s="116"/>
      <c r="R1331" s="116"/>
      <c r="S1331" s="116"/>
      <c r="T1331" s="137">
        <v>49405140</v>
      </c>
      <c r="U1331" s="148">
        <v>0</v>
      </c>
      <c r="V1331" s="137" t="s">
        <v>101</v>
      </c>
      <c r="W1331" s="137">
        <v>400</v>
      </c>
      <c r="X1331" s="137">
        <v>416</v>
      </c>
      <c r="Y1331" s="137">
        <v>13</v>
      </c>
      <c r="Z1331" s="137" t="s">
        <v>56</v>
      </c>
      <c r="AA1331" s="116"/>
      <c r="AB1331" s="116"/>
      <c r="AC1331" s="116"/>
      <c r="AD1331" s="116"/>
      <c r="AE1331" s="137">
        <v>395370704</v>
      </c>
      <c r="AF1331" s="116"/>
      <c r="AG1331" s="137" t="s">
        <v>58</v>
      </c>
      <c r="AH1331" s="136">
        <v>44670</v>
      </c>
      <c r="AI1331" s="136">
        <v>44670</v>
      </c>
      <c r="AJ1331" s="136">
        <v>44679</v>
      </c>
      <c r="AK1331" s="136"/>
      <c r="AL1331" s="116"/>
      <c r="AM1331" s="137" t="s">
        <v>175</v>
      </c>
      <c r="AN1331" s="137" t="s">
        <v>471</v>
      </c>
      <c r="AO1331" s="116"/>
      <c r="AP1331" s="116"/>
      <c r="AQ1331" s="116"/>
      <c r="AR1331" s="116"/>
      <c r="AS1331" s="137" t="s">
        <v>53</v>
      </c>
      <c r="AT1331" s="137"/>
      <c r="AU1331" s="156"/>
      <c r="AV1331" s="123"/>
      <c r="AW1331" s="123"/>
      <c r="AX1331" s="123"/>
      <c r="AY1331" s="123"/>
      <c r="AZ1331" s="123"/>
      <c r="BA1331" s="116"/>
      <c r="BB1331" s="116">
        <f t="shared" si="80"/>
        <v>17</v>
      </c>
      <c r="BC1331" s="116">
        <f t="shared" si="81"/>
        <v>4</v>
      </c>
      <c r="BD1331" s="116">
        <f t="shared" si="82"/>
        <v>2022</v>
      </c>
      <c r="BE1331" s="124">
        <f t="shared" si="83"/>
        <v>0.16639999999999999</v>
      </c>
    </row>
    <row r="1332" spans="1:57">
      <c r="A1332" s="116"/>
      <c r="B1332" s="116"/>
      <c r="C1332" s="116">
        <v>395368378</v>
      </c>
      <c r="D1332" s="116"/>
      <c r="E1332" s="158" t="s">
        <v>473</v>
      </c>
      <c r="F1332" s="116" t="s">
        <v>762</v>
      </c>
      <c r="G1332" s="116" t="s">
        <v>762</v>
      </c>
      <c r="H1332" s="116"/>
      <c r="I1332" s="116"/>
      <c r="J1332" s="116"/>
      <c r="K1332" s="116" t="s">
        <v>328</v>
      </c>
      <c r="L1332" s="116" t="s">
        <v>472</v>
      </c>
      <c r="M1332" s="116"/>
      <c r="N1332" s="116"/>
      <c r="O1332" s="116"/>
      <c r="P1332" s="116"/>
      <c r="Q1332" s="116"/>
      <c r="R1332" s="116"/>
      <c r="S1332" s="116"/>
      <c r="T1332" s="116">
        <v>49203132</v>
      </c>
      <c r="U1332" s="148">
        <v>0</v>
      </c>
      <c r="V1332" s="116" t="s">
        <v>57</v>
      </c>
      <c r="W1332" s="116">
        <v>360</v>
      </c>
      <c r="X1332" s="116">
        <v>832</v>
      </c>
      <c r="Y1332" s="116">
        <v>26</v>
      </c>
      <c r="Z1332" s="116" t="s">
        <v>56</v>
      </c>
      <c r="AA1332" s="116"/>
      <c r="AB1332" s="116"/>
      <c r="AC1332" s="116"/>
      <c r="AD1332" s="116"/>
      <c r="AE1332" s="116">
        <v>395368378</v>
      </c>
      <c r="AF1332" s="116"/>
      <c r="AG1332" s="137" t="s">
        <v>58</v>
      </c>
      <c r="AH1332" s="114">
        <v>44671</v>
      </c>
      <c r="AI1332" s="114">
        <v>44671</v>
      </c>
      <c r="AJ1332" s="114">
        <v>44676</v>
      </c>
      <c r="AK1332" s="114">
        <v>44676</v>
      </c>
      <c r="AL1332" s="116"/>
      <c r="AM1332" s="116" t="s">
        <v>64</v>
      </c>
      <c r="AN1332" s="116"/>
      <c r="AO1332" s="116"/>
      <c r="AP1332" s="116"/>
      <c r="AQ1332" s="116"/>
      <c r="AR1332" s="116"/>
      <c r="AS1332" s="137" t="s">
        <v>53</v>
      </c>
      <c r="AT1332" s="116"/>
      <c r="AU1332" s="147"/>
      <c r="AV1332" s="123"/>
      <c r="AW1332" s="123"/>
      <c r="AX1332" s="123"/>
      <c r="AY1332" s="123"/>
      <c r="AZ1332" s="123"/>
      <c r="BA1332" s="116"/>
      <c r="BB1332" s="116">
        <f t="shared" si="80"/>
        <v>17</v>
      </c>
      <c r="BC1332" s="116">
        <f t="shared" si="81"/>
        <v>4</v>
      </c>
      <c r="BD1332" s="116">
        <f t="shared" si="82"/>
        <v>2022</v>
      </c>
      <c r="BE1332" s="124">
        <f t="shared" si="83"/>
        <v>0.29952000000000001</v>
      </c>
    </row>
    <row r="1333" spans="1:57">
      <c r="A1333" s="116"/>
      <c r="B1333" s="116"/>
      <c r="C1333" s="116">
        <v>395616316</v>
      </c>
      <c r="D1333" s="116"/>
      <c r="E1333" s="116" t="s">
        <v>475</v>
      </c>
      <c r="F1333" s="116" t="s">
        <v>762</v>
      </c>
      <c r="G1333" s="116" t="s">
        <v>762</v>
      </c>
      <c r="H1333" s="116"/>
      <c r="I1333" s="116"/>
      <c r="J1333" s="116"/>
      <c r="K1333" s="116" t="s">
        <v>139</v>
      </c>
      <c r="L1333" s="116" t="s">
        <v>474</v>
      </c>
      <c r="M1333" s="116"/>
      <c r="N1333" s="116"/>
      <c r="O1333" s="116"/>
      <c r="P1333" s="116"/>
      <c r="Q1333" s="116"/>
      <c r="R1333" s="116"/>
      <c r="S1333" s="116"/>
      <c r="T1333" s="116">
        <v>49405140</v>
      </c>
      <c r="U1333" s="148">
        <v>0</v>
      </c>
      <c r="V1333" s="116" t="s">
        <v>101</v>
      </c>
      <c r="W1333" s="116">
        <v>400</v>
      </c>
      <c r="X1333" s="116">
        <v>416</v>
      </c>
      <c r="Y1333" s="116">
        <v>13</v>
      </c>
      <c r="Z1333" s="116" t="s">
        <v>56</v>
      </c>
      <c r="AA1333" s="116"/>
      <c r="AB1333" s="116"/>
      <c r="AC1333" s="116"/>
      <c r="AD1333" s="116"/>
      <c r="AE1333" s="116">
        <v>395616316</v>
      </c>
      <c r="AF1333" s="116"/>
      <c r="AG1333" s="137" t="s">
        <v>58</v>
      </c>
      <c r="AH1333" s="114">
        <v>44671</v>
      </c>
      <c r="AI1333" s="114">
        <v>44671</v>
      </c>
      <c r="AJ1333" s="114">
        <v>44672</v>
      </c>
      <c r="AK1333" s="114">
        <v>44672</v>
      </c>
      <c r="AL1333" s="116"/>
      <c r="AM1333" s="116" t="s">
        <v>64</v>
      </c>
      <c r="AN1333" s="116"/>
      <c r="AO1333" s="116"/>
      <c r="AP1333" s="116"/>
      <c r="AQ1333" s="116"/>
      <c r="AR1333" s="116"/>
      <c r="AS1333" s="137" t="s">
        <v>53</v>
      </c>
      <c r="AT1333" s="116"/>
      <c r="AU1333" s="147"/>
      <c r="AV1333" s="123"/>
      <c r="AW1333" s="123"/>
      <c r="AX1333" s="123"/>
      <c r="AY1333" s="123"/>
      <c r="AZ1333" s="123"/>
      <c r="BA1333" s="116"/>
      <c r="BB1333" s="116">
        <f t="shared" si="80"/>
        <v>17</v>
      </c>
      <c r="BC1333" s="116">
        <f t="shared" si="81"/>
        <v>4</v>
      </c>
      <c r="BD1333" s="116">
        <f t="shared" si="82"/>
        <v>2022</v>
      </c>
      <c r="BE1333" s="124">
        <f t="shared" si="83"/>
        <v>0.16639999999999999</v>
      </c>
    </row>
    <row r="1334" spans="1:57">
      <c r="A1334" s="116"/>
      <c r="B1334" s="116"/>
      <c r="C1334" s="116">
        <v>395377212</v>
      </c>
      <c r="D1334" s="116"/>
      <c r="E1334" s="116" t="s">
        <v>435</v>
      </c>
      <c r="F1334" s="116" t="s">
        <v>762</v>
      </c>
      <c r="G1334" s="116" t="s">
        <v>762</v>
      </c>
      <c r="H1334" s="116"/>
      <c r="I1334" s="116"/>
      <c r="J1334" s="116"/>
      <c r="K1334" s="116" t="s">
        <v>208</v>
      </c>
      <c r="L1334" s="116" t="s">
        <v>434</v>
      </c>
      <c r="M1334" s="116"/>
      <c r="N1334" s="116"/>
      <c r="O1334" s="116"/>
      <c r="P1334" s="116"/>
      <c r="Q1334" s="116"/>
      <c r="R1334" s="116"/>
      <c r="S1334" s="116"/>
      <c r="T1334" s="116">
        <v>49405140</v>
      </c>
      <c r="U1334" s="148">
        <v>0</v>
      </c>
      <c r="V1334" s="116" t="s">
        <v>101</v>
      </c>
      <c r="W1334" s="116">
        <v>400</v>
      </c>
      <c r="X1334" s="116">
        <v>832</v>
      </c>
      <c r="Y1334" s="116">
        <v>26</v>
      </c>
      <c r="Z1334" s="116" t="s">
        <v>62</v>
      </c>
      <c r="AA1334" s="116"/>
      <c r="AB1334" s="116"/>
      <c r="AC1334" s="116"/>
      <c r="AD1334" s="116"/>
      <c r="AE1334" s="116">
        <v>395377212</v>
      </c>
      <c r="AF1334" s="116"/>
      <c r="AG1334" s="137" t="s">
        <v>58</v>
      </c>
      <c r="AH1334" s="114">
        <v>44671</v>
      </c>
      <c r="AI1334" s="114">
        <v>44671</v>
      </c>
      <c r="AJ1334" s="114">
        <v>44672</v>
      </c>
      <c r="AK1334" s="114">
        <v>44672</v>
      </c>
      <c r="AL1334" s="116"/>
      <c r="AM1334" s="116" t="s">
        <v>64</v>
      </c>
      <c r="AN1334" s="116" t="s">
        <v>1840</v>
      </c>
      <c r="AO1334" s="116"/>
      <c r="AP1334" s="116"/>
      <c r="AQ1334" s="116"/>
      <c r="AR1334" s="116"/>
      <c r="AS1334" s="137" t="s">
        <v>53</v>
      </c>
      <c r="AT1334" s="116" t="s">
        <v>41</v>
      </c>
      <c r="AU1334" s="157">
        <v>1750</v>
      </c>
      <c r="AV1334" s="123"/>
      <c r="AW1334" s="123"/>
      <c r="AX1334" s="123"/>
      <c r="AY1334" s="123"/>
      <c r="AZ1334" s="123"/>
      <c r="BA1334" s="116"/>
      <c r="BB1334" s="116">
        <f t="shared" si="80"/>
        <v>17</v>
      </c>
      <c r="BC1334" s="116">
        <f t="shared" si="81"/>
        <v>4</v>
      </c>
      <c r="BD1334" s="116">
        <f t="shared" si="82"/>
        <v>2022</v>
      </c>
      <c r="BE1334" s="124">
        <f t="shared" si="83"/>
        <v>0.33279999999999998</v>
      </c>
    </row>
    <row r="1335" spans="1:57">
      <c r="A1335" s="116"/>
      <c r="B1335" s="116"/>
      <c r="C1335" s="116">
        <v>395467898</v>
      </c>
      <c r="D1335" s="116"/>
      <c r="E1335" s="116" t="s">
        <v>477</v>
      </c>
      <c r="F1335" s="116" t="s">
        <v>762</v>
      </c>
      <c r="G1335" s="116" t="s">
        <v>762</v>
      </c>
      <c r="H1335" s="116"/>
      <c r="I1335" s="116"/>
      <c r="J1335" s="116"/>
      <c r="K1335" s="116" t="s">
        <v>93</v>
      </c>
      <c r="L1335" s="116" t="s">
        <v>476</v>
      </c>
      <c r="M1335" s="116"/>
      <c r="N1335" s="116"/>
      <c r="O1335" s="116"/>
      <c r="P1335" s="116"/>
      <c r="Q1335" s="116"/>
      <c r="R1335" s="116"/>
      <c r="S1335" s="116"/>
      <c r="T1335" s="116">
        <v>49405140</v>
      </c>
      <c r="U1335" s="148">
        <v>0</v>
      </c>
      <c r="V1335" s="116" t="s">
        <v>101</v>
      </c>
      <c r="W1335" s="116">
        <v>400</v>
      </c>
      <c r="X1335" s="116">
        <v>768</v>
      </c>
      <c r="Y1335" s="116">
        <v>24</v>
      </c>
      <c r="Z1335" s="116" t="s">
        <v>62</v>
      </c>
      <c r="AA1335" s="116"/>
      <c r="AB1335" s="116"/>
      <c r="AC1335" s="116"/>
      <c r="AD1335" s="116"/>
      <c r="AE1335" s="116">
        <v>395467898</v>
      </c>
      <c r="AF1335" s="116"/>
      <c r="AG1335" s="137" t="s">
        <v>58</v>
      </c>
      <c r="AH1335" s="114">
        <v>44671</v>
      </c>
      <c r="AI1335" s="114">
        <v>44671</v>
      </c>
      <c r="AJ1335" s="114">
        <v>44672</v>
      </c>
      <c r="AK1335" s="114">
        <v>44672</v>
      </c>
      <c r="AL1335" s="116"/>
      <c r="AM1335" s="116" t="s">
        <v>64</v>
      </c>
      <c r="AN1335" s="116" t="s">
        <v>436</v>
      </c>
      <c r="AO1335" s="116"/>
      <c r="AP1335" s="116"/>
      <c r="AQ1335" s="116"/>
      <c r="AR1335" s="116"/>
      <c r="AS1335" s="137" t="s">
        <v>53</v>
      </c>
      <c r="AT1335" s="116" t="s">
        <v>436</v>
      </c>
      <c r="AU1335" s="123">
        <v>2414</v>
      </c>
      <c r="AV1335" s="123"/>
      <c r="AW1335" s="123"/>
      <c r="AX1335" s="123"/>
      <c r="AY1335" s="123"/>
      <c r="AZ1335" s="123"/>
      <c r="BA1335" s="116"/>
      <c r="BB1335" s="116">
        <f t="shared" si="80"/>
        <v>17</v>
      </c>
      <c r="BC1335" s="116">
        <f t="shared" si="81"/>
        <v>4</v>
      </c>
      <c r="BD1335" s="116">
        <f t="shared" si="82"/>
        <v>2022</v>
      </c>
      <c r="BE1335" s="124">
        <f t="shared" si="83"/>
        <v>0.30719999999999997</v>
      </c>
    </row>
    <row r="1336" spans="1:57">
      <c r="A1336" s="116"/>
      <c r="B1336" s="116"/>
      <c r="C1336" s="116">
        <v>395607254</v>
      </c>
      <c r="D1336" s="116"/>
      <c r="E1336" s="116" t="s">
        <v>478</v>
      </c>
      <c r="F1336" s="116" t="s">
        <v>762</v>
      </c>
      <c r="G1336" s="116" t="s">
        <v>762</v>
      </c>
      <c r="H1336" s="116"/>
      <c r="I1336" s="116"/>
      <c r="J1336" s="116"/>
      <c r="K1336" s="116" t="s">
        <v>106</v>
      </c>
      <c r="L1336" s="116" t="s">
        <v>146</v>
      </c>
      <c r="M1336" s="116"/>
      <c r="N1336" s="116"/>
      <c r="O1336" s="116"/>
      <c r="P1336" s="116"/>
      <c r="Q1336" s="116"/>
      <c r="R1336" s="116"/>
      <c r="S1336" s="116"/>
      <c r="T1336" s="116">
        <v>49203132</v>
      </c>
      <c r="U1336" s="148">
        <v>0</v>
      </c>
      <c r="V1336" s="116" t="s">
        <v>57</v>
      </c>
      <c r="W1336" s="116">
        <v>360</v>
      </c>
      <c r="X1336" s="116">
        <v>832</v>
      </c>
      <c r="Y1336" s="116">
        <v>26</v>
      </c>
      <c r="Z1336" s="158" t="s">
        <v>56</v>
      </c>
      <c r="AA1336" s="116"/>
      <c r="AB1336" s="116"/>
      <c r="AC1336" s="116"/>
      <c r="AD1336" s="116"/>
      <c r="AE1336" s="116">
        <v>395607254</v>
      </c>
      <c r="AF1336" s="116"/>
      <c r="AG1336" s="137" t="s">
        <v>58</v>
      </c>
      <c r="AH1336" s="114">
        <v>44671</v>
      </c>
      <c r="AI1336" s="114">
        <v>44671</v>
      </c>
      <c r="AJ1336" s="114">
        <v>44672</v>
      </c>
      <c r="AK1336" s="114">
        <v>44672</v>
      </c>
      <c r="AL1336" s="116"/>
      <c r="AM1336" s="116" t="s">
        <v>64</v>
      </c>
      <c r="AN1336" s="116"/>
      <c r="AO1336" s="116"/>
      <c r="AP1336" s="116"/>
      <c r="AQ1336" s="116"/>
      <c r="AR1336" s="116"/>
      <c r="AS1336" s="137" t="s">
        <v>53</v>
      </c>
      <c r="AT1336" s="116"/>
      <c r="AU1336" s="147"/>
      <c r="AV1336" s="123"/>
      <c r="AW1336" s="123"/>
      <c r="AX1336" s="123"/>
      <c r="AY1336" s="123"/>
      <c r="AZ1336" s="123"/>
      <c r="BA1336" s="116"/>
      <c r="BB1336" s="116">
        <f t="shared" si="80"/>
        <v>17</v>
      </c>
      <c r="BC1336" s="116">
        <f t="shared" si="81"/>
        <v>4</v>
      </c>
      <c r="BD1336" s="116">
        <f t="shared" si="82"/>
        <v>2022</v>
      </c>
      <c r="BE1336" s="124">
        <f t="shared" si="83"/>
        <v>0.29952000000000001</v>
      </c>
    </row>
    <row r="1337" spans="1:57">
      <c r="A1337" s="116"/>
      <c r="B1337" s="116"/>
      <c r="C1337" s="116">
        <v>395494704</v>
      </c>
      <c r="D1337" s="116"/>
      <c r="E1337" s="116" t="s">
        <v>481</v>
      </c>
      <c r="F1337" s="116" t="s">
        <v>762</v>
      </c>
      <c r="G1337" s="116" t="s">
        <v>762</v>
      </c>
      <c r="H1337" s="116"/>
      <c r="I1337" s="116"/>
      <c r="J1337" s="116"/>
      <c r="K1337" s="116" t="s">
        <v>479</v>
      </c>
      <c r="L1337" s="116" t="s">
        <v>480</v>
      </c>
      <c r="M1337" s="116"/>
      <c r="N1337" s="116"/>
      <c r="O1337" s="116"/>
      <c r="P1337" s="116"/>
      <c r="Q1337" s="116"/>
      <c r="R1337" s="116"/>
      <c r="S1337" s="116"/>
      <c r="T1337" s="116">
        <v>49303156</v>
      </c>
      <c r="U1337" s="148">
        <v>0</v>
      </c>
      <c r="V1337" s="116" t="s">
        <v>136</v>
      </c>
      <c r="W1337" s="116">
        <v>480</v>
      </c>
      <c r="X1337" s="116">
        <v>638</v>
      </c>
      <c r="Y1337" s="116">
        <v>22</v>
      </c>
      <c r="Z1337" s="116" t="s">
        <v>56</v>
      </c>
      <c r="AA1337" s="116"/>
      <c r="AB1337" s="116"/>
      <c r="AC1337" s="116"/>
      <c r="AD1337" s="116"/>
      <c r="AE1337" s="116">
        <v>395494704</v>
      </c>
      <c r="AF1337" s="116"/>
      <c r="AG1337" s="137" t="s">
        <v>58</v>
      </c>
      <c r="AH1337" s="114">
        <v>44671</v>
      </c>
      <c r="AI1337" s="114">
        <v>44671</v>
      </c>
      <c r="AJ1337" s="114">
        <v>44673</v>
      </c>
      <c r="AK1337" s="114">
        <v>44673</v>
      </c>
      <c r="AL1337" s="116"/>
      <c r="AM1337" s="116" t="s">
        <v>64</v>
      </c>
      <c r="AN1337" s="124"/>
      <c r="AO1337" s="116"/>
      <c r="AP1337" s="116"/>
      <c r="AQ1337" s="116"/>
      <c r="AR1337" s="116"/>
      <c r="AS1337" s="137" t="s">
        <v>53</v>
      </c>
      <c r="AT1337" s="116"/>
      <c r="AU1337" s="116"/>
      <c r="AV1337" s="123"/>
      <c r="AW1337" s="123"/>
      <c r="AX1337" s="123"/>
      <c r="AY1337" s="123"/>
      <c r="AZ1337" s="123"/>
      <c r="BA1337" s="116"/>
      <c r="BB1337" s="116">
        <f t="shared" si="80"/>
        <v>17</v>
      </c>
      <c r="BC1337" s="116">
        <f t="shared" si="81"/>
        <v>4</v>
      </c>
      <c r="BD1337" s="116">
        <f t="shared" si="82"/>
        <v>2022</v>
      </c>
      <c r="BE1337" s="124">
        <f t="shared" si="83"/>
        <v>0.30624000000000001</v>
      </c>
    </row>
    <row r="1338" spans="1:57">
      <c r="A1338" s="116"/>
      <c r="B1338" s="116"/>
      <c r="C1338" s="116">
        <v>395495086</v>
      </c>
      <c r="D1338" s="116"/>
      <c r="E1338" s="116" t="s">
        <v>481</v>
      </c>
      <c r="F1338" s="116" t="s">
        <v>762</v>
      </c>
      <c r="G1338" s="116" t="s">
        <v>762</v>
      </c>
      <c r="H1338" s="116"/>
      <c r="I1338" s="116"/>
      <c r="J1338" s="116"/>
      <c r="K1338" s="116" t="s">
        <v>479</v>
      </c>
      <c r="L1338" s="116" t="s">
        <v>480</v>
      </c>
      <c r="M1338" s="116"/>
      <c r="N1338" s="116"/>
      <c r="O1338" s="116"/>
      <c r="P1338" s="116"/>
      <c r="Q1338" s="116"/>
      <c r="R1338" s="116"/>
      <c r="S1338" s="116"/>
      <c r="T1338" s="116">
        <v>49303156</v>
      </c>
      <c r="U1338" s="148">
        <v>0</v>
      </c>
      <c r="V1338" s="116" t="s">
        <v>136</v>
      </c>
      <c r="W1338" s="116">
        <v>480</v>
      </c>
      <c r="X1338" s="116">
        <v>638</v>
      </c>
      <c r="Y1338" s="116">
        <v>22</v>
      </c>
      <c r="Z1338" s="116" t="s">
        <v>482</v>
      </c>
      <c r="AA1338" s="116"/>
      <c r="AB1338" s="116"/>
      <c r="AC1338" s="116"/>
      <c r="AD1338" s="116"/>
      <c r="AE1338" s="116">
        <v>395495086</v>
      </c>
      <c r="AF1338" s="116"/>
      <c r="AG1338" s="137" t="s">
        <v>58</v>
      </c>
      <c r="AH1338" s="114">
        <v>44671</v>
      </c>
      <c r="AI1338" s="114">
        <v>44671</v>
      </c>
      <c r="AJ1338" s="114">
        <v>44673</v>
      </c>
      <c r="AK1338" s="114">
        <v>44673</v>
      </c>
      <c r="AL1338" s="116"/>
      <c r="AM1338" s="116" t="s">
        <v>64</v>
      </c>
      <c r="AN1338" s="124"/>
      <c r="AO1338" s="116"/>
      <c r="AP1338" s="116"/>
      <c r="AQ1338" s="116"/>
      <c r="AR1338" s="116"/>
      <c r="AS1338" s="137" t="s">
        <v>53</v>
      </c>
      <c r="AT1338" s="116"/>
      <c r="AU1338" s="116"/>
      <c r="AV1338" s="123"/>
      <c r="AW1338" s="123"/>
      <c r="AX1338" s="123"/>
      <c r="AY1338" s="123"/>
      <c r="AZ1338" s="123"/>
      <c r="BA1338" s="116"/>
      <c r="BB1338" s="116">
        <f t="shared" si="80"/>
        <v>17</v>
      </c>
      <c r="BC1338" s="116">
        <f t="shared" si="81"/>
        <v>4</v>
      </c>
      <c r="BD1338" s="116">
        <f t="shared" si="82"/>
        <v>2022</v>
      </c>
      <c r="BE1338" s="124">
        <f t="shared" si="83"/>
        <v>0.30624000000000001</v>
      </c>
    </row>
    <row r="1339" spans="1:57">
      <c r="A1339" s="116"/>
      <c r="B1339" s="116"/>
      <c r="C1339" s="116">
        <v>395495258</v>
      </c>
      <c r="D1339" s="116"/>
      <c r="E1339" s="116" t="s">
        <v>481</v>
      </c>
      <c r="F1339" s="116" t="s">
        <v>762</v>
      </c>
      <c r="G1339" s="116" t="s">
        <v>762</v>
      </c>
      <c r="H1339" s="116"/>
      <c r="I1339" s="116"/>
      <c r="J1339" s="116"/>
      <c r="K1339" s="116" t="s">
        <v>479</v>
      </c>
      <c r="L1339" s="116" t="s">
        <v>480</v>
      </c>
      <c r="M1339" s="116"/>
      <c r="N1339" s="116"/>
      <c r="O1339" s="116"/>
      <c r="P1339" s="116"/>
      <c r="Q1339" s="116"/>
      <c r="R1339" s="116"/>
      <c r="S1339" s="116"/>
      <c r="T1339" s="116">
        <v>49303156</v>
      </c>
      <c r="U1339" s="148">
        <v>0</v>
      </c>
      <c r="V1339" s="116" t="s">
        <v>136</v>
      </c>
      <c r="W1339" s="116">
        <v>480</v>
      </c>
      <c r="X1339" s="116">
        <v>638</v>
      </c>
      <c r="Y1339" s="116">
        <v>22</v>
      </c>
      <c r="Z1339" s="116" t="s">
        <v>482</v>
      </c>
      <c r="AA1339" s="116"/>
      <c r="AB1339" s="116"/>
      <c r="AC1339" s="116"/>
      <c r="AD1339" s="116"/>
      <c r="AE1339" s="116">
        <v>395495258</v>
      </c>
      <c r="AF1339" s="116"/>
      <c r="AG1339" s="137" t="s">
        <v>58</v>
      </c>
      <c r="AH1339" s="114">
        <v>44671</v>
      </c>
      <c r="AI1339" s="114">
        <v>44671</v>
      </c>
      <c r="AJ1339" s="114">
        <v>44673</v>
      </c>
      <c r="AK1339" s="114">
        <v>44673</v>
      </c>
      <c r="AL1339" s="116"/>
      <c r="AM1339" s="116" t="s">
        <v>64</v>
      </c>
      <c r="AN1339" s="124"/>
      <c r="AO1339" s="116"/>
      <c r="AP1339" s="116"/>
      <c r="AQ1339" s="116"/>
      <c r="AR1339" s="116"/>
      <c r="AS1339" s="137" t="s">
        <v>53</v>
      </c>
      <c r="AT1339" s="116"/>
      <c r="AU1339" s="116"/>
      <c r="AV1339" s="123"/>
      <c r="AW1339" s="123"/>
      <c r="AX1339" s="123"/>
      <c r="AY1339" s="123"/>
      <c r="AZ1339" s="123"/>
      <c r="BA1339" s="116"/>
      <c r="BB1339" s="116">
        <f t="shared" si="80"/>
        <v>17</v>
      </c>
      <c r="BC1339" s="116">
        <f t="shared" si="81"/>
        <v>4</v>
      </c>
      <c r="BD1339" s="116">
        <f t="shared" si="82"/>
        <v>2022</v>
      </c>
      <c r="BE1339" s="124">
        <f t="shared" si="83"/>
        <v>0.30624000000000001</v>
      </c>
    </row>
    <row r="1340" spans="1:57">
      <c r="A1340" s="116"/>
      <c r="B1340" s="116"/>
      <c r="C1340" s="116">
        <v>395495353</v>
      </c>
      <c r="D1340" s="116"/>
      <c r="E1340" s="116" t="s">
        <v>481</v>
      </c>
      <c r="F1340" s="116" t="s">
        <v>762</v>
      </c>
      <c r="G1340" s="116" t="s">
        <v>762</v>
      </c>
      <c r="H1340" s="116"/>
      <c r="I1340" s="116"/>
      <c r="J1340" s="116"/>
      <c r="K1340" s="116" t="s">
        <v>479</v>
      </c>
      <c r="L1340" s="116" t="s">
        <v>480</v>
      </c>
      <c r="M1340" s="116"/>
      <c r="N1340" s="116"/>
      <c r="O1340" s="116"/>
      <c r="P1340" s="116"/>
      <c r="Q1340" s="116"/>
      <c r="R1340" s="116"/>
      <c r="S1340" s="116"/>
      <c r="T1340" s="116">
        <v>49303156</v>
      </c>
      <c r="U1340" s="148">
        <v>0</v>
      </c>
      <c r="V1340" s="116" t="s">
        <v>136</v>
      </c>
      <c r="W1340" s="116">
        <v>480</v>
      </c>
      <c r="X1340" s="116">
        <v>638</v>
      </c>
      <c r="Y1340" s="116">
        <v>22</v>
      </c>
      <c r="Z1340" s="116" t="s">
        <v>482</v>
      </c>
      <c r="AA1340" s="116"/>
      <c r="AB1340" s="116"/>
      <c r="AC1340" s="116"/>
      <c r="AD1340" s="116"/>
      <c r="AE1340" s="116">
        <v>395495353</v>
      </c>
      <c r="AF1340" s="116"/>
      <c r="AG1340" s="137" t="s">
        <v>58</v>
      </c>
      <c r="AH1340" s="114">
        <v>44671</v>
      </c>
      <c r="AI1340" s="114">
        <v>44671</v>
      </c>
      <c r="AJ1340" s="114">
        <v>44673</v>
      </c>
      <c r="AK1340" s="114">
        <v>44673</v>
      </c>
      <c r="AL1340" s="116"/>
      <c r="AM1340" s="116" t="s">
        <v>64</v>
      </c>
      <c r="AN1340" s="124"/>
      <c r="AO1340" s="116"/>
      <c r="AP1340" s="116"/>
      <c r="AQ1340" s="116"/>
      <c r="AR1340" s="116"/>
      <c r="AS1340" s="137" t="s">
        <v>53</v>
      </c>
      <c r="AT1340" s="116"/>
      <c r="AU1340" s="116"/>
      <c r="AV1340" s="123"/>
      <c r="AW1340" s="123"/>
      <c r="AX1340" s="123"/>
      <c r="AY1340" s="123"/>
      <c r="AZ1340" s="123"/>
      <c r="BA1340" s="116"/>
      <c r="BB1340" s="116">
        <f t="shared" si="80"/>
        <v>17</v>
      </c>
      <c r="BC1340" s="116">
        <f t="shared" si="81"/>
        <v>4</v>
      </c>
      <c r="BD1340" s="116">
        <f t="shared" si="82"/>
        <v>2022</v>
      </c>
      <c r="BE1340" s="124">
        <f t="shared" si="83"/>
        <v>0.30624000000000001</v>
      </c>
    </row>
    <row r="1341" spans="1:57">
      <c r="A1341" s="116"/>
      <c r="B1341" s="116"/>
      <c r="C1341" s="116">
        <v>395602083</v>
      </c>
      <c r="D1341" s="116"/>
      <c r="E1341" s="116" t="s">
        <v>484</v>
      </c>
      <c r="F1341" s="116" t="s">
        <v>762</v>
      </c>
      <c r="G1341" s="116" t="s">
        <v>762</v>
      </c>
      <c r="H1341" s="116"/>
      <c r="I1341" s="116"/>
      <c r="J1341" s="116"/>
      <c r="K1341" s="116" t="s">
        <v>106</v>
      </c>
      <c r="L1341" s="116" t="s">
        <v>483</v>
      </c>
      <c r="M1341" s="116"/>
      <c r="N1341" s="116"/>
      <c r="O1341" s="116"/>
      <c r="P1341" s="116"/>
      <c r="Q1341" s="116"/>
      <c r="R1341" s="116"/>
      <c r="S1341" s="116"/>
      <c r="T1341" s="116">
        <v>49203132</v>
      </c>
      <c r="U1341" s="148">
        <v>0</v>
      </c>
      <c r="V1341" s="116" t="s">
        <v>57</v>
      </c>
      <c r="W1341" s="116">
        <v>360</v>
      </c>
      <c r="X1341" s="116">
        <v>832</v>
      </c>
      <c r="Y1341" s="116">
        <v>26</v>
      </c>
      <c r="Z1341" s="116" t="s">
        <v>56</v>
      </c>
      <c r="AA1341" s="116"/>
      <c r="AB1341" s="116"/>
      <c r="AC1341" s="116"/>
      <c r="AD1341" s="116"/>
      <c r="AE1341" s="116">
        <v>395602083</v>
      </c>
      <c r="AF1341" s="116"/>
      <c r="AG1341" s="137" t="s">
        <v>58</v>
      </c>
      <c r="AH1341" s="114">
        <v>44671</v>
      </c>
      <c r="AI1341" s="114">
        <v>44671</v>
      </c>
      <c r="AJ1341" s="114">
        <v>44673</v>
      </c>
      <c r="AK1341" s="114">
        <v>44673</v>
      </c>
      <c r="AL1341" s="116"/>
      <c r="AM1341" s="116" t="s">
        <v>64</v>
      </c>
      <c r="AN1341" s="116"/>
      <c r="AO1341" s="116"/>
      <c r="AP1341" s="116"/>
      <c r="AQ1341" s="116"/>
      <c r="AR1341" s="116"/>
      <c r="AS1341" s="137" t="s">
        <v>53</v>
      </c>
      <c r="AT1341" s="116"/>
      <c r="AU1341" s="147"/>
      <c r="AV1341" s="123"/>
      <c r="AW1341" s="123"/>
      <c r="AX1341" s="123"/>
      <c r="AY1341" s="123"/>
      <c r="AZ1341" s="123"/>
      <c r="BA1341" s="116"/>
      <c r="BB1341" s="116">
        <f t="shared" si="80"/>
        <v>17</v>
      </c>
      <c r="BC1341" s="116">
        <f t="shared" si="81"/>
        <v>4</v>
      </c>
      <c r="BD1341" s="116">
        <f t="shared" si="82"/>
        <v>2022</v>
      </c>
      <c r="BE1341" s="124">
        <f t="shared" si="83"/>
        <v>0.29952000000000001</v>
      </c>
    </row>
    <row r="1342" spans="1:57">
      <c r="A1342" s="116"/>
      <c r="B1342" s="116"/>
      <c r="C1342" s="116">
        <v>395602987</v>
      </c>
      <c r="D1342" s="116"/>
      <c r="E1342" s="116" t="s">
        <v>486</v>
      </c>
      <c r="F1342" s="116" t="s">
        <v>762</v>
      </c>
      <c r="G1342" s="116" t="s">
        <v>762</v>
      </c>
      <c r="H1342" s="116"/>
      <c r="I1342" s="116"/>
      <c r="J1342" s="116"/>
      <c r="K1342" s="116" t="s">
        <v>106</v>
      </c>
      <c r="L1342" s="116" t="s">
        <v>485</v>
      </c>
      <c r="M1342" s="116"/>
      <c r="N1342" s="116"/>
      <c r="O1342" s="116"/>
      <c r="P1342" s="116"/>
      <c r="Q1342" s="116"/>
      <c r="R1342" s="116"/>
      <c r="S1342" s="116"/>
      <c r="T1342" s="116">
        <v>49203132</v>
      </c>
      <c r="U1342" s="148">
        <v>0</v>
      </c>
      <c r="V1342" s="116" t="s">
        <v>57</v>
      </c>
      <c r="W1342" s="116">
        <v>360</v>
      </c>
      <c r="X1342" s="116">
        <v>832</v>
      </c>
      <c r="Y1342" s="116">
        <v>26</v>
      </c>
      <c r="Z1342" s="116" t="s">
        <v>56</v>
      </c>
      <c r="AA1342" s="116"/>
      <c r="AB1342" s="116"/>
      <c r="AC1342" s="116"/>
      <c r="AD1342" s="116"/>
      <c r="AE1342" s="116">
        <v>395602987</v>
      </c>
      <c r="AF1342" s="116"/>
      <c r="AG1342" s="137" t="s">
        <v>58</v>
      </c>
      <c r="AH1342" s="114">
        <v>44671</v>
      </c>
      <c r="AI1342" s="114">
        <v>44671</v>
      </c>
      <c r="AJ1342" s="114">
        <v>44673</v>
      </c>
      <c r="AK1342" s="114">
        <v>44673</v>
      </c>
      <c r="AL1342" s="116"/>
      <c r="AM1342" s="116" t="s">
        <v>64</v>
      </c>
      <c r="AN1342" s="116"/>
      <c r="AO1342" s="116"/>
      <c r="AP1342" s="116"/>
      <c r="AQ1342" s="116"/>
      <c r="AR1342" s="116"/>
      <c r="AS1342" s="137" t="s">
        <v>53</v>
      </c>
      <c r="AT1342" s="116"/>
      <c r="AU1342" s="147"/>
      <c r="AV1342" s="123"/>
      <c r="AW1342" s="123"/>
      <c r="AX1342" s="123"/>
      <c r="AY1342" s="123"/>
      <c r="AZ1342" s="123"/>
      <c r="BA1342" s="116"/>
      <c r="BB1342" s="116">
        <f t="shared" si="80"/>
        <v>17</v>
      </c>
      <c r="BC1342" s="116">
        <f t="shared" si="81"/>
        <v>4</v>
      </c>
      <c r="BD1342" s="116">
        <f t="shared" si="82"/>
        <v>2022</v>
      </c>
      <c r="BE1342" s="124">
        <f t="shared" si="83"/>
        <v>0.29952000000000001</v>
      </c>
    </row>
    <row r="1343" spans="1:57">
      <c r="A1343" s="116"/>
      <c r="B1343" s="116"/>
      <c r="C1343" s="116">
        <v>395604029</v>
      </c>
      <c r="D1343" s="116"/>
      <c r="E1343" s="116" t="s">
        <v>488</v>
      </c>
      <c r="F1343" s="116" t="s">
        <v>762</v>
      </c>
      <c r="G1343" s="116" t="s">
        <v>762</v>
      </c>
      <c r="H1343" s="116"/>
      <c r="I1343" s="116"/>
      <c r="J1343" s="116"/>
      <c r="K1343" s="116" t="s">
        <v>106</v>
      </c>
      <c r="L1343" s="116" t="s">
        <v>487</v>
      </c>
      <c r="M1343" s="116"/>
      <c r="N1343" s="116"/>
      <c r="O1343" s="116"/>
      <c r="P1343" s="116"/>
      <c r="Q1343" s="116"/>
      <c r="R1343" s="116"/>
      <c r="S1343" s="116"/>
      <c r="T1343" s="116">
        <v>49203132</v>
      </c>
      <c r="U1343" s="148">
        <v>0</v>
      </c>
      <c r="V1343" s="116" t="s">
        <v>57</v>
      </c>
      <c r="W1343" s="116">
        <v>360</v>
      </c>
      <c r="X1343" s="116">
        <v>832</v>
      </c>
      <c r="Y1343" s="116">
        <v>26</v>
      </c>
      <c r="Z1343" s="116" t="s">
        <v>56</v>
      </c>
      <c r="AA1343" s="116"/>
      <c r="AB1343" s="116"/>
      <c r="AC1343" s="116"/>
      <c r="AD1343" s="116"/>
      <c r="AE1343" s="116">
        <v>395604029</v>
      </c>
      <c r="AF1343" s="116"/>
      <c r="AG1343" s="137" t="s">
        <v>58</v>
      </c>
      <c r="AH1343" s="114">
        <v>44671</v>
      </c>
      <c r="AI1343" s="114">
        <v>44671</v>
      </c>
      <c r="AJ1343" s="114">
        <v>44673</v>
      </c>
      <c r="AK1343" s="114">
        <v>44673</v>
      </c>
      <c r="AL1343" s="116"/>
      <c r="AM1343" s="149" t="s">
        <v>64</v>
      </c>
      <c r="AN1343" s="116"/>
      <c r="AO1343" s="116"/>
      <c r="AP1343" s="116"/>
      <c r="AQ1343" s="116"/>
      <c r="AR1343" s="116"/>
      <c r="AS1343" s="137" t="s">
        <v>53</v>
      </c>
      <c r="AT1343" s="116"/>
      <c r="AU1343" s="147"/>
      <c r="AV1343" s="123"/>
      <c r="AW1343" s="123"/>
      <c r="AX1343" s="123"/>
      <c r="AY1343" s="123"/>
      <c r="AZ1343" s="123"/>
      <c r="BA1343" s="116"/>
      <c r="BB1343" s="116">
        <f t="shared" si="80"/>
        <v>17</v>
      </c>
      <c r="BC1343" s="116">
        <f t="shared" si="81"/>
        <v>4</v>
      </c>
      <c r="BD1343" s="116">
        <f t="shared" si="82"/>
        <v>2022</v>
      </c>
      <c r="BE1343" s="124">
        <f t="shared" si="83"/>
        <v>0.29952000000000001</v>
      </c>
    </row>
    <row r="1344" spans="1:57">
      <c r="A1344" s="116"/>
      <c r="B1344" s="116"/>
      <c r="C1344" s="116">
        <v>395468112</v>
      </c>
      <c r="D1344" s="116"/>
      <c r="E1344" s="116" t="s">
        <v>477</v>
      </c>
      <c r="F1344" s="116" t="s">
        <v>762</v>
      </c>
      <c r="G1344" s="116" t="s">
        <v>762</v>
      </c>
      <c r="H1344" s="116"/>
      <c r="I1344" s="116"/>
      <c r="J1344" s="116"/>
      <c r="K1344" s="116" t="s">
        <v>93</v>
      </c>
      <c r="L1344" s="116" t="s">
        <v>476</v>
      </c>
      <c r="M1344" s="116"/>
      <c r="N1344" s="116"/>
      <c r="O1344" s="116"/>
      <c r="P1344" s="116"/>
      <c r="Q1344" s="116"/>
      <c r="R1344" s="116"/>
      <c r="S1344" s="116"/>
      <c r="T1344" s="116">
        <v>49405140</v>
      </c>
      <c r="U1344" s="148">
        <v>0</v>
      </c>
      <c r="V1344" s="116" t="s">
        <v>101</v>
      </c>
      <c r="W1344" s="116">
        <v>400</v>
      </c>
      <c r="X1344" s="116">
        <v>768</v>
      </c>
      <c r="Y1344" s="116">
        <v>24</v>
      </c>
      <c r="Z1344" s="116" t="s">
        <v>62</v>
      </c>
      <c r="AA1344" s="116"/>
      <c r="AB1344" s="116"/>
      <c r="AC1344" s="116"/>
      <c r="AD1344" s="116"/>
      <c r="AE1344" s="116">
        <v>395468112</v>
      </c>
      <c r="AF1344" s="116"/>
      <c r="AG1344" s="137" t="s">
        <v>58</v>
      </c>
      <c r="AH1344" s="114">
        <v>44671</v>
      </c>
      <c r="AI1344" s="114">
        <v>44671</v>
      </c>
      <c r="AJ1344" s="114">
        <v>44672</v>
      </c>
      <c r="AK1344" s="114">
        <v>44672</v>
      </c>
      <c r="AL1344" s="116"/>
      <c r="AM1344" s="116" t="s">
        <v>64</v>
      </c>
      <c r="AN1344" s="116" t="s">
        <v>436</v>
      </c>
      <c r="AO1344" s="116"/>
      <c r="AP1344" s="116"/>
      <c r="AQ1344" s="116"/>
      <c r="AR1344" s="116"/>
      <c r="AS1344" s="137" t="s">
        <v>53</v>
      </c>
      <c r="AT1344" s="116" t="s">
        <v>436</v>
      </c>
      <c r="AU1344" s="123">
        <v>2414</v>
      </c>
      <c r="AV1344" s="123"/>
      <c r="AW1344" s="123"/>
      <c r="AX1344" s="123"/>
      <c r="AY1344" s="123"/>
      <c r="AZ1344" s="123"/>
      <c r="BA1344" s="116"/>
      <c r="BB1344" s="116">
        <f t="shared" si="80"/>
        <v>17</v>
      </c>
      <c r="BC1344" s="116">
        <f t="shared" si="81"/>
        <v>4</v>
      </c>
      <c r="BD1344" s="116">
        <f t="shared" si="82"/>
        <v>2022</v>
      </c>
      <c r="BE1344" s="124">
        <f t="shared" si="83"/>
        <v>0.30719999999999997</v>
      </c>
    </row>
    <row r="1345" spans="1:57">
      <c r="A1345" s="116"/>
      <c r="B1345" s="116"/>
      <c r="C1345" s="116">
        <v>395615527</v>
      </c>
      <c r="D1345" s="116"/>
      <c r="E1345" s="116" t="s">
        <v>491</v>
      </c>
      <c r="F1345" s="116" t="s">
        <v>762</v>
      </c>
      <c r="G1345" s="116" t="s">
        <v>762</v>
      </c>
      <c r="H1345" s="116"/>
      <c r="I1345" s="116"/>
      <c r="J1345" s="116"/>
      <c r="K1345" s="116" t="s">
        <v>489</v>
      </c>
      <c r="L1345" s="116" t="s">
        <v>490</v>
      </c>
      <c r="M1345" s="116"/>
      <c r="N1345" s="116"/>
      <c r="O1345" s="116"/>
      <c r="P1345" s="116"/>
      <c r="Q1345" s="116"/>
      <c r="R1345" s="116"/>
      <c r="S1345" s="116"/>
      <c r="T1345" s="116">
        <v>49203132</v>
      </c>
      <c r="U1345" s="148">
        <v>0</v>
      </c>
      <c r="V1345" s="116" t="s">
        <v>57</v>
      </c>
      <c r="W1345" s="116">
        <v>360</v>
      </c>
      <c r="X1345" s="116">
        <v>832</v>
      </c>
      <c r="Y1345" s="116">
        <v>26</v>
      </c>
      <c r="Z1345" s="116" t="s">
        <v>62</v>
      </c>
      <c r="AA1345" s="116"/>
      <c r="AB1345" s="116"/>
      <c r="AC1345" s="116"/>
      <c r="AD1345" s="116"/>
      <c r="AE1345" s="116">
        <v>395615527</v>
      </c>
      <c r="AF1345" s="116"/>
      <c r="AG1345" s="137" t="s">
        <v>58</v>
      </c>
      <c r="AH1345" s="114">
        <v>44671</v>
      </c>
      <c r="AI1345" s="114">
        <v>44671</v>
      </c>
      <c r="AJ1345" s="114">
        <v>44676</v>
      </c>
      <c r="AK1345" s="114">
        <v>44676</v>
      </c>
      <c r="AL1345" s="116"/>
      <c r="AM1345" s="116" t="s">
        <v>64</v>
      </c>
      <c r="AN1345" s="116"/>
      <c r="AO1345" s="116"/>
      <c r="AP1345" s="116"/>
      <c r="AQ1345" s="116"/>
      <c r="AR1345" s="116"/>
      <c r="AS1345" s="137" t="s">
        <v>53</v>
      </c>
      <c r="AT1345" s="116"/>
      <c r="AU1345" s="116"/>
      <c r="AV1345" s="123"/>
      <c r="AW1345" s="123"/>
      <c r="AX1345" s="123"/>
      <c r="AY1345" s="123"/>
      <c r="AZ1345" s="123"/>
      <c r="BA1345" s="116"/>
      <c r="BB1345" s="116">
        <f t="shared" si="80"/>
        <v>17</v>
      </c>
      <c r="BC1345" s="116">
        <f t="shared" si="81"/>
        <v>4</v>
      </c>
      <c r="BD1345" s="116">
        <f t="shared" si="82"/>
        <v>2022</v>
      </c>
      <c r="BE1345" s="124">
        <f t="shared" si="83"/>
        <v>0.29952000000000001</v>
      </c>
    </row>
    <row r="1346" spans="1:57">
      <c r="A1346" s="116"/>
      <c r="B1346" s="116"/>
      <c r="C1346" s="116">
        <v>395269051</v>
      </c>
      <c r="D1346" s="116"/>
      <c r="E1346" s="116" t="s">
        <v>493</v>
      </c>
      <c r="F1346" s="116" t="s">
        <v>762</v>
      </c>
      <c r="G1346" s="116" t="s">
        <v>762</v>
      </c>
      <c r="H1346" s="116"/>
      <c r="I1346" s="116"/>
      <c r="J1346" s="116"/>
      <c r="K1346" s="116" t="s">
        <v>413</v>
      </c>
      <c r="L1346" s="116" t="s">
        <v>492</v>
      </c>
      <c r="M1346" s="116"/>
      <c r="N1346" s="116"/>
      <c r="O1346" s="116"/>
      <c r="P1346" s="116"/>
      <c r="Q1346" s="116"/>
      <c r="R1346" s="116"/>
      <c r="S1346" s="116"/>
      <c r="T1346" s="116">
        <v>49405140</v>
      </c>
      <c r="U1346" s="148">
        <v>0</v>
      </c>
      <c r="V1346" s="116" t="s">
        <v>101</v>
      </c>
      <c r="W1346" s="116">
        <v>400</v>
      </c>
      <c r="X1346" s="116">
        <v>768</v>
      </c>
      <c r="Y1346" s="116">
        <v>24</v>
      </c>
      <c r="Z1346" s="116" t="s">
        <v>62</v>
      </c>
      <c r="AA1346" s="116"/>
      <c r="AB1346" s="116"/>
      <c r="AC1346" s="116"/>
      <c r="AD1346" s="116"/>
      <c r="AE1346" s="116">
        <v>395269051</v>
      </c>
      <c r="AF1346" s="116"/>
      <c r="AG1346" s="137" t="s">
        <v>58</v>
      </c>
      <c r="AH1346" s="114">
        <v>44671</v>
      </c>
      <c r="AI1346" s="114">
        <v>44671</v>
      </c>
      <c r="AJ1346" s="114">
        <v>44673</v>
      </c>
      <c r="AK1346" s="114">
        <v>44673</v>
      </c>
      <c r="AL1346" s="116"/>
      <c r="AM1346" s="116" t="s">
        <v>64</v>
      </c>
      <c r="AN1346" s="116"/>
      <c r="AO1346" s="116"/>
      <c r="AP1346" s="116"/>
      <c r="AQ1346" s="116"/>
      <c r="AR1346" s="116"/>
      <c r="AS1346" s="137" t="s">
        <v>53</v>
      </c>
      <c r="AT1346" s="116" t="s">
        <v>763</v>
      </c>
      <c r="AU1346" s="147">
        <v>3424</v>
      </c>
      <c r="AV1346" s="123"/>
      <c r="AW1346" s="123"/>
      <c r="AX1346" s="123"/>
      <c r="AY1346" s="123"/>
      <c r="AZ1346" s="123"/>
      <c r="BA1346" s="116"/>
      <c r="BB1346" s="116">
        <f t="shared" ref="BB1346:BB1409" si="84">WEEKNUM(AI1346)</f>
        <v>17</v>
      </c>
      <c r="BC1346" s="116">
        <f t="shared" ref="BC1346:BC1409" si="85">MONTH(AI1346)</f>
        <v>4</v>
      </c>
      <c r="BD1346" s="116">
        <f t="shared" ref="BD1346:BD1409" si="86">YEAR(AI1346)</f>
        <v>2022</v>
      </c>
      <c r="BE1346" s="124">
        <f t="shared" ref="BE1346:BE1409" si="87">W1346*X1346/1000000</f>
        <v>0.30719999999999997</v>
      </c>
    </row>
    <row r="1347" spans="1:57">
      <c r="A1347" s="116"/>
      <c r="B1347" s="116"/>
      <c r="C1347" s="116">
        <v>395655352</v>
      </c>
      <c r="D1347" s="116"/>
      <c r="E1347" s="116" t="s">
        <v>494</v>
      </c>
      <c r="F1347" s="116" t="s">
        <v>762</v>
      </c>
      <c r="G1347" s="116" t="s">
        <v>762</v>
      </c>
      <c r="H1347" s="116"/>
      <c r="I1347" s="116"/>
      <c r="J1347" s="116"/>
      <c r="K1347" s="116" t="s">
        <v>119</v>
      </c>
      <c r="L1347" s="116" t="s">
        <v>391</v>
      </c>
      <c r="M1347" s="116"/>
      <c r="N1347" s="116"/>
      <c r="O1347" s="116"/>
      <c r="P1347" s="116"/>
      <c r="Q1347" s="116"/>
      <c r="R1347" s="116"/>
      <c r="S1347" s="116"/>
      <c r="T1347" s="116">
        <v>49405140</v>
      </c>
      <c r="U1347" s="148">
        <v>0</v>
      </c>
      <c r="V1347" s="116" t="s">
        <v>101</v>
      </c>
      <c r="W1347" s="116">
        <v>400</v>
      </c>
      <c r="X1347" s="116">
        <v>768</v>
      </c>
      <c r="Y1347" s="116">
        <v>24</v>
      </c>
      <c r="Z1347" s="116" t="s">
        <v>62</v>
      </c>
      <c r="AA1347" s="116"/>
      <c r="AB1347" s="116"/>
      <c r="AC1347" s="116"/>
      <c r="AD1347" s="116"/>
      <c r="AE1347" s="116">
        <v>395655352</v>
      </c>
      <c r="AF1347" s="116"/>
      <c r="AG1347" s="137" t="s">
        <v>58</v>
      </c>
      <c r="AH1347" s="114">
        <v>44671</v>
      </c>
      <c r="AI1347" s="114">
        <v>44671</v>
      </c>
      <c r="AJ1347" s="114">
        <v>44672</v>
      </c>
      <c r="AK1347" s="114">
        <v>44672</v>
      </c>
      <c r="AL1347" s="116"/>
      <c r="AM1347" s="116" t="s">
        <v>64</v>
      </c>
      <c r="AN1347" s="116"/>
      <c r="AO1347" s="116"/>
      <c r="AP1347" s="116"/>
      <c r="AQ1347" s="116"/>
      <c r="AR1347" s="116"/>
      <c r="AS1347" s="137" t="s">
        <v>53</v>
      </c>
      <c r="AT1347" s="116"/>
      <c r="AU1347" s="123">
        <v>1918</v>
      </c>
      <c r="AV1347" s="123"/>
      <c r="AW1347" s="123"/>
      <c r="AX1347" s="123"/>
      <c r="AY1347" s="123"/>
      <c r="AZ1347" s="123"/>
      <c r="BA1347" s="116"/>
      <c r="BB1347" s="116">
        <f t="shared" si="84"/>
        <v>17</v>
      </c>
      <c r="BC1347" s="116">
        <f t="shared" si="85"/>
        <v>4</v>
      </c>
      <c r="BD1347" s="116">
        <f t="shared" si="86"/>
        <v>2022</v>
      </c>
      <c r="BE1347" s="124">
        <f t="shared" si="87"/>
        <v>0.30719999999999997</v>
      </c>
    </row>
    <row r="1348" spans="1:57">
      <c r="A1348" s="116"/>
      <c r="B1348" s="116"/>
      <c r="C1348" s="116">
        <v>395494957</v>
      </c>
      <c r="D1348" s="116"/>
      <c r="E1348" s="116" t="s">
        <v>481</v>
      </c>
      <c r="F1348" s="116" t="s">
        <v>762</v>
      </c>
      <c r="G1348" s="116" t="s">
        <v>762</v>
      </c>
      <c r="H1348" s="116"/>
      <c r="I1348" s="116"/>
      <c r="J1348" s="116"/>
      <c r="K1348" s="116" t="s">
        <v>479</v>
      </c>
      <c r="L1348" s="116" t="s">
        <v>480</v>
      </c>
      <c r="M1348" s="116"/>
      <c r="N1348" s="116"/>
      <c r="O1348" s="116"/>
      <c r="P1348" s="116"/>
      <c r="Q1348" s="116"/>
      <c r="R1348" s="116"/>
      <c r="S1348" s="116"/>
      <c r="T1348" s="116">
        <v>49303156</v>
      </c>
      <c r="U1348" s="148">
        <v>0</v>
      </c>
      <c r="V1348" s="116" t="s">
        <v>136</v>
      </c>
      <c r="W1348" s="116">
        <v>480</v>
      </c>
      <c r="X1348" s="116">
        <v>638</v>
      </c>
      <c r="Y1348" s="116">
        <v>22</v>
      </c>
      <c r="Z1348" s="158" t="s">
        <v>56</v>
      </c>
      <c r="AA1348" s="116"/>
      <c r="AB1348" s="116"/>
      <c r="AC1348" s="116"/>
      <c r="AD1348" s="116"/>
      <c r="AE1348" s="116">
        <v>395494957</v>
      </c>
      <c r="AF1348" s="116"/>
      <c r="AG1348" s="137" t="s">
        <v>58</v>
      </c>
      <c r="AH1348" s="114">
        <v>44671</v>
      </c>
      <c r="AI1348" s="114">
        <v>44671</v>
      </c>
      <c r="AJ1348" s="114">
        <v>44674</v>
      </c>
      <c r="AK1348" s="114">
        <v>44674</v>
      </c>
      <c r="AL1348" s="116"/>
      <c r="AM1348" s="116" t="s">
        <v>64</v>
      </c>
      <c r="AN1348" s="124"/>
      <c r="AO1348" s="116"/>
      <c r="AP1348" s="116"/>
      <c r="AQ1348" s="116"/>
      <c r="AR1348" s="116"/>
      <c r="AS1348" s="137" t="s">
        <v>53</v>
      </c>
      <c r="AT1348" s="116"/>
      <c r="AU1348" s="116"/>
      <c r="AV1348" s="123"/>
      <c r="AW1348" s="123"/>
      <c r="AX1348" s="123"/>
      <c r="AY1348" s="123"/>
      <c r="AZ1348" s="123"/>
      <c r="BA1348" s="116"/>
      <c r="BB1348" s="116">
        <f t="shared" si="84"/>
        <v>17</v>
      </c>
      <c r="BC1348" s="116">
        <f t="shared" si="85"/>
        <v>4</v>
      </c>
      <c r="BD1348" s="116">
        <f t="shared" si="86"/>
        <v>2022</v>
      </c>
      <c r="BE1348" s="124">
        <f t="shared" si="87"/>
        <v>0.30624000000000001</v>
      </c>
    </row>
    <row r="1349" spans="1:57">
      <c r="A1349" s="116"/>
      <c r="B1349" s="116"/>
      <c r="C1349" s="116">
        <v>395371140</v>
      </c>
      <c r="D1349" s="116"/>
      <c r="E1349" s="116" t="s">
        <v>496</v>
      </c>
      <c r="F1349" s="116" t="s">
        <v>762</v>
      </c>
      <c r="G1349" s="116" t="s">
        <v>762</v>
      </c>
      <c r="H1349" s="116"/>
      <c r="I1349" s="116"/>
      <c r="J1349" s="116"/>
      <c r="K1349" s="116" t="s">
        <v>328</v>
      </c>
      <c r="L1349" s="116" t="s">
        <v>495</v>
      </c>
      <c r="M1349" s="116"/>
      <c r="N1349" s="116"/>
      <c r="O1349" s="116"/>
      <c r="P1349" s="116"/>
      <c r="Q1349" s="116"/>
      <c r="R1349" s="116"/>
      <c r="S1349" s="116"/>
      <c r="T1349" s="116">
        <v>49405140</v>
      </c>
      <c r="U1349" s="148">
        <v>0</v>
      </c>
      <c r="V1349" s="116" t="s">
        <v>101</v>
      </c>
      <c r="W1349" s="116">
        <v>400</v>
      </c>
      <c r="X1349" s="116">
        <v>768</v>
      </c>
      <c r="Y1349" s="116">
        <v>24</v>
      </c>
      <c r="Z1349" s="158" t="s">
        <v>56</v>
      </c>
      <c r="AA1349" s="116"/>
      <c r="AB1349" s="116"/>
      <c r="AC1349" s="116"/>
      <c r="AD1349" s="116"/>
      <c r="AE1349" s="116">
        <v>395371140</v>
      </c>
      <c r="AF1349" s="116"/>
      <c r="AG1349" s="137" t="s">
        <v>58</v>
      </c>
      <c r="AH1349" s="114">
        <v>44671</v>
      </c>
      <c r="AI1349" s="114">
        <v>44671</v>
      </c>
      <c r="AJ1349" s="114">
        <v>44673</v>
      </c>
      <c r="AK1349" s="114">
        <v>44673</v>
      </c>
      <c r="AL1349" s="116"/>
      <c r="AM1349" s="116" t="s">
        <v>64</v>
      </c>
      <c r="AN1349" s="116"/>
      <c r="AO1349" s="116"/>
      <c r="AP1349" s="116"/>
      <c r="AQ1349" s="116"/>
      <c r="AR1349" s="116"/>
      <c r="AS1349" s="137" t="s">
        <v>53</v>
      </c>
      <c r="AT1349" s="116"/>
      <c r="AU1349" s="147"/>
      <c r="AV1349" s="123"/>
      <c r="AW1349" s="123"/>
      <c r="AX1349" s="123"/>
      <c r="AY1349" s="123"/>
      <c r="AZ1349" s="123"/>
      <c r="BA1349" s="116"/>
      <c r="BB1349" s="116">
        <f t="shared" si="84"/>
        <v>17</v>
      </c>
      <c r="BC1349" s="116">
        <f t="shared" si="85"/>
        <v>4</v>
      </c>
      <c r="BD1349" s="116">
        <f t="shared" si="86"/>
        <v>2022</v>
      </c>
      <c r="BE1349" s="124">
        <f t="shared" si="87"/>
        <v>0.30719999999999997</v>
      </c>
    </row>
    <row r="1350" spans="1:57">
      <c r="A1350" s="116"/>
      <c r="B1350" s="116"/>
      <c r="C1350" s="116">
        <v>1543504918</v>
      </c>
      <c r="D1350" s="116"/>
      <c r="E1350" s="116" t="s">
        <v>503</v>
      </c>
      <c r="F1350" s="116" t="s">
        <v>762</v>
      </c>
      <c r="G1350" s="116" t="s">
        <v>762</v>
      </c>
      <c r="H1350" s="116"/>
      <c r="I1350" s="116"/>
      <c r="J1350" s="116"/>
      <c r="K1350" s="116" t="s">
        <v>139</v>
      </c>
      <c r="L1350" s="116" t="s">
        <v>502</v>
      </c>
      <c r="M1350" s="116"/>
      <c r="N1350" s="116"/>
      <c r="O1350" s="116"/>
      <c r="P1350" s="116"/>
      <c r="Q1350" s="116"/>
      <c r="R1350" s="116"/>
      <c r="S1350" s="116"/>
      <c r="T1350" s="116">
        <v>49405140</v>
      </c>
      <c r="U1350" s="148">
        <v>0</v>
      </c>
      <c r="V1350" s="116" t="s">
        <v>101</v>
      </c>
      <c r="W1350" s="116">
        <v>400</v>
      </c>
      <c r="X1350" s="116">
        <v>320</v>
      </c>
      <c r="Y1350" s="116">
        <v>10</v>
      </c>
      <c r="Z1350" s="116" t="s">
        <v>56</v>
      </c>
      <c r="AA1350" s="116"/>
      <c r="AB1350" s="116"/>
      <c r="AC1350" s="116"/>
      <c r="AD1350" s="116"/>
      <c r="AE1350" s="116">
        <v>1543504918</v>
      </c>
      <c r="AF1350" s="116"/>
      <c r="AG1350" s="137" t="s">
        <v>58</v>
      </c>
      <c r="AH1350" s="114">
        <v>44671</v>
      </c>
      <c r="AI1350" s="114">
        <v>44671</v>
      </c>
      <c r="AJ1350" s="114">
        <v>44677</v>
      </c>
      <c r="AK1350" s="114">
        <v>44677</v>
      </c>
      <c r="AL1350" s="116"/>
      <c r="AM1350" s="116" t="s">
        <v>64</v>
      </c>
      <c r="AN1350" s="158" t="s">
        <v>499</v>
      </c>
      <c r="AO1350" s="116"/>
      <c r="AP1350" s="116"/>
      <c r="AQ1350" s="116"/>
      <c r="AR1350" s="116"/>
      <c r="AS1350" s="137" t="s">
        <v>53</v>
      </c>
      <c r="AT1350" s="116" t="s">
        <v>504</v>
      </c>
      <c r="AU1350" s="147">
        <v>2334</v>
      </c>
      <c r="AV1350" s="123"/>
      <c r="AW1350" s="123"/>
      <c r="AX1350" s="123"/>
      <c r="AY1350" s="123"/>
      <c r="AZ1350" s="123"/>
      <c r="BA1350" s="116"/>
      <c r="BB1350" s="116">
        <f t="shared" si="84"/>
        <v>17</v>
      </c>
      <c r="BC1350" s="116">
        <f t="shared" si="85"/>
        <v>4</v>
      </c>
      <c r="BD1350" s="116">
        <f t="shared" si="86"/>
        <v>2022</v>
      </c>
      <c r="BE1350" s="124">
        <f t="shared" si="87"/>
        <v>0.128</v>
      </c>
    </row>
    <row r="1351" spans="1:57">
      <c r="A1351" s="116"/>
      <c r="B1351" s="116"/>
      <c r="C1351" s="137">
        <v>1543509340</v>
      </c>
      <c r="D1351" s="116"/>
      <c r="E1351" s="137" t="s">
        <v>498</v>
      </c>
      <c r="F1351" s="137" t="s">
        <v>762</v>
      </c>
      <c r="G1351" s="137" t="s">
        <v>762</v>
      </c>
      <c r="H1351" s="116"/>
      <c r="I1351" s="116"/>
      <c r="J1351" s="116"/>
      <c r="K1351" s="137" t="s">
        <v>139</v>
      </c>
      <c r="L1351" s="137" t="s">
        <v>497</v>
      </c>
      <c r="M1351" s="116"/>
      <c r="N1351" s="116"/>
      <c r="O1351" s="116"/>
      <c r="P1351" s="116"/>
      <c r="Q1351" s="116"/>
      <c r="R1351" s="116"/>
      <c r="S1351" s="116"/>
      <c r="T1351" s="137">
        <v>49405140</v>
      </c>
      <c r="U1351" s="148">
        <v>0</v>
      </c>
      <c r="V1351" s="137" t="s">
        <v>101</v>
      </c>
      <c r="W1351" s="137">
        <v>400</v>
      </c>
      <c r="X1351" s="137">
        <v>320</v>
      </c>
      <c r="Y1351" s="137">
        <v>10</v>
      </c>
      <c r="Z1351" s="137" t="s">
        <v>56</v>
      </c>
      <c r="AA1351" s="116"/>
      <c r="AB1351" s="116"/>
      <c r="AC1351" s="116"/>
      <c r="AD1351" s="116"/>
      <c r="AE1351" s="137">
        <v>1543509340</v>
      </c>
      <c r="AF1351" s="116"/>
      <c r="AG1351" s="137" t="s">
        <v>58</v>
      </c>
      <c r="AH1351" s="136">
        <v>44671</v>
      </c>
      <c r="AI1351" s="136">
        <v>44671</v>
      </c>
      <c r="AJ1351" s="136">
        <v>44679</v>
      </c>
      <c r="AK1351" s="136"/>
      <c r="AL1351" s="116"/>
      <c r="AM1351" s="137" t="s">
        <v>175</v>
      </c>
      <c r="AN1351" s="161" t="s">
        <v>499</v>
      </c>
      <c r="AO1351" s="116"/>
      <c r="AP1351" s="116"/>
      <c r="AQ1351" s="116"/>
      <c r="AR1351" s="116"/>
      <c r="AS1351" s="137" t="s">
        <v>53</v>
      </c>
      <c r="AT1351" s="137"/>
      <c r="AU1351" s="156"/>
      <c r="AV1351" s="123"/>
      <c r="AW1351" s="123"/>
      <c r="AX1351" s="123"/>
      <c r="AY1351" s="123"/>
      <c r="AZ1351" s="123"/>
      <c r="BA1351" s="116"/>
      <c r="BB1351" s="116">
        <f t="shared" si="84"/>
        <v>17</v>
      </c>
      <c r="BC1351" s="116">
        <f t="shared" si="85"/>
        <v>4</v>
      </c>
      <c r="BD1351" s="116">
        <f t="shared" si="86"/>
        <v>2022</v>
      </c>
      <c r="BE1351" s="124">
        <f t="shared" si="87"/>
        <v>0.128</v>
      </c>
    </row>
    <row r="1352" spans="1:57">
      <c r="A1352" s="116"/>
      <c r="B1352" s="116"/>
      <c r="C1352" s="137">
        <v>1543512547</v>
      </c>
      <c r="D1352" s="116"/>
      <c r="E1352" s="137" t="s">
        <v>449</v>
      </c>
      <c r="F1352" s="137" t="s">
        <v>762</v>
      </c>
      <c r="G1352" s="137" t="s">
        <v>762</v>
      </c>
      <c r="H1352" s="116"/>
      <c r="I1352" s="116"/>
      <c r="J1352" s="116"/>
      <c r="K1352" s="137" t="s">
        <v>139</v>
      </c>
      <c r="L1352" s="137" t="s">
        <v>448</v>
      </c>
      <c r="M1352" s="116"/>
      <c r="N1352" s="116"/>
      <c r="O1352" s="116"/>
      <c r="P1352" s="116"/>
      <c r="Q1352" s="116"/>
      <c r="R1352" s="116"/>
      <c r="S1352" s="116"/>
      <c r="T1352" s="137">
        <v>49405140</v>
      </c>
      <c r="U1352" s="148">
        <v>0</v>
      </c>
      <c r="V1352" s="137" t="s">
        <v>101</v>
      </c>
      <c r="W1352" s="137">
        <v>400</v>
      </c>
      <c r="X1352" s="137">
        <v>320</v>
      </c>
      <c r="Y1352" s="137">
        <v>10</v>
      </c>
      <c r="Z1352" s="137" t="s">
        <v>56</v>
      </c>
      <c r="AA1352" s="116"/>
      <c r="AB1352" s="116"/>
      <c r="AC1352" s="116"/>
      <c r="AD1352" s="116"/>
      <c r="AE1352" s="137">
        <v>1543512547</v>
      </c>
      <c r="AF1352" s="116"/>
      <c r="AG1352" s="137" t="s">
        <v>58</v>
      </c>
      <c r="AH1352" s="136">
        <v>44671</v>
      </c>
      <c r="AI1352" s="136">
        <v>44671</v>
      </c>
      <c r="AJ1352" s="136">
        <v>44679</v>
      </c>
      <c r="AK1352" s="136"/>
      <c r="AL1352" s="116"/>
      <c r="AM1352" s="137" t="s">
        <v>175</v>
      </c>
      <c r="AN1352" s="161" t="s">
        <v>499</v>
      </c>
      <c r="AO1352" s="116"/>
      <c r="AP1352" s="116"/>
      <c r="AQ1352" s="116"/>
      <c r="AR1352" s="116"/>
      <c r="AS1352" s="137" t="s">
        <v>53</v>
      </c>
      <c r="AT1352" s="137"/>
      <c r="AU1352" s="156"/>
      <c r="AV1352" s="123"/>
      <c r="AW1352" s="123"/>
      <c r="AX1352" s="123"/>
      <c r="AY1352" s="123"/>
      <c r="AZ1352" s="123"/>
      <c r="BA1352" s="116"/>
      <c r="BB1352" s="116">
        <f t="shared" si="84"/>
        <v>17</v>
      </c>
      <c r="BC1352" s="116">
        <f t="shared" si="85"/>
        <v>4</v>
      </c>
      <c r="BD1352" s="116">
        <f t="shared" si="86"/>
        <v>2022</v>
      </c>
      <c r="BE1352" s="124">
        <f t="shared" si="87"/>
        <v>0.128</v>
      </c>
    </row>
    <row r="1353" spans="1:57">
      <c r="A1353" s="116"/>
      <c r="B1353" s="116"/>
      <c r="C1353" s="137">
        <v>1543509341</v>
      </c>
      <c r="D1353" s="116"/>
      <c r="E1353" s="137" t="s">
        <v>500</v>
      </c>
      <c r="F1353" s="137" t="s">
        <v>762</v>
      </c>
      <c r="G1353" s="137" t="s">
        <v>762</v>
      </c>
      <c r="H1353" s="116"/>
      <c r="I1353" s="116"/>
      <c r="J1353" s="116"/>
      <c r="K1353" s="137" t="s">
        <v>139</v>
      </c>
      <c r="L1353" s="137" t="s">
        <v>383</v>
      </c>
      <c r="M1353" s="116"/>
      <c r="N1353" s="116"/>
      <c r="O1353" s="116"/>
      <c r="P1353" s="116"/>
      <c r="Q1353" s="116"/>
      <c r="R1353" s="116"/>
      <c r="S1353" s="116"/>
      <c r="T1353" s="137">
        <v>49405140</v>
      </c>
      <c r="U1353" s="148">
        <v>0</v>
      </c>
      <c r="V1353" s="137" t="s">
        <v>101</v>
      </c>
      <c r="W1353" s="137">
        <v>400</v>
      </c>
      <c r="X1353" s="137">
        <v>320</v>
      </c>
      <c r="Y1353" s="137">
        <v>10</v>
      </c>
      <c r="Z1353" s="137" t="s">
        <v>56</v>
      </c>
      <c r="AA1353" s="116"/>
      <c r="AB1353" s="116"/>
      <c r="AC1353" s="116"/>
      <c r="AD1353" s="116"/>
      <c r="AE1353" s="137">
        <v>1543509341</v>
      </c>
      <c r="AF1353" s="116"/>
      <c r="AG1353" s="137" t="s">
        <v>58</v>
      </c>
      <c r="AH1353" s="136">
        <v>44671</v>
      </c>
      <c r="AI1353" s="136">
        <v>44671</v>
      </c>
      <c r="AJ1353" s="136">
        <v>44679</v>
      </c>
      <c r="AK1353" s="136"/>
      <c r="AL1353" s="116"/>
      <c r="AM1353" s="137" t="s">
        <v>175</v>
      </c>
      <c r="AN1353" s="161" t="s">
        <v>499</v>
      </c>
      <c r="AO1353" s="116"/>
      <c r="AP1353" s="116"/>
      <c r="AQ1353" s="116"/>
      <c r="AR1353" s="116"/>
      <c r="AS1353" s="137" t="s">
        <v>53</v>
      </c>
      <c r="AT1353" s="137"/>
      <c r="AU1353" s="156"/>
      <c r="AV1353" s="123"/>
      <c r="AW1353" s="123"/>
      <c r="AX1353" s="123"/>
      <c r="AY1353" s="123"/>
      <c r="AZ1353" s="123"/>
      <c r="BA1353" s="116"/>
      <c r="BB1353" s="116">
        <f t="shared" si="84"/>
        <v>17</v>
      </c>
      <c r="BC1353" s="116">
        <f t="shared" si="85"/>
        <v>4</v>
      </c>
      <c r="BD1353" s="116">
        <f t="shared" si="86"/>
        <v>2022</v>
      </c>
      <c r="BE1353" s="124">
        <f t="shared" si="87"/>
        <v>0.128</v>
      </c>
    </row>
    <row r="1354" spans="1:57">
      <c r="A1354" s="116"/>
      <c r="B1354" s="116"/>
      <c r="C1354" s="137">
        <v>1543509338</v>
      </c>
      <c r="D1354" s="116"/>
      <c r="E1354" s="137" t="s">
        <v>498</v>
      </c>
      <c r="F1354" s="137" t="s">
        <v>762</v>
      </c>
      <c r="G1354" s="137" t="s">
        <v>762</v>
      </c>
      <c r="H1354" s="116"/>
      <c r="I1354" s="116"/>
      <c r="J1354" s="116"/>
      <c r="K1354" s="137" t="s">
        <v>139</v>
      </c>
      <c r="L1354" s="137" t="s">
        <v>501</v>
      </c>
      <c r="M1354" s="116"/>
      <c r="N1354" s="116"/>
      <c r="O1354" s="116"/>
      <c r="P1354" s="116"/>
      <c r="Q1354" s="116"/>
      <c r="R1354" s="116"/>
      <c r="S1354" s="116"/>
      <c r="T1354" s="137">
        <v>49405140</v>
      </c>
      <c r="U1354" s="148">
        <v>0</v>
      </c>
      <c r="V1354" s="137" t="s">
        <v>101</v>
      </c>
      <c r="W1354" s="137">
        <v>400</v>
      </c>
      <c r="X1354" s="137">
        <v>320</v>
      </c>
      <c r="Y1354" s="137">
        <v>10</v>
      </c>
      <c r="Z1354" s="137" t="s">
        <v>56</v>
      </c>
      <c r="AA1354" s="116"/>
      <c r="AB1354" s="116"/>
      <c r="AC1354" s="116"/>
      <c r="AD1354" s="116"/>
      <c r="AE1354" s="137">
        <v>1543509338</v>
      </c>
      <c r="AF1354" s="116"/>
      <c r="AG1354" s="137" t="s">
        <v>58</v>
      </c>
      <c r="AH1354" s="136">
        <v>44671</v>
      </c>
      <c r="AI1354" s="136">
        <v>44671</v>
      </c>
      <c r="AJ1354" s="136">
        <v>44679</v>
      </c>
      <c r="AK1354" s="136"/>
      <c r="AL1354" s="116"/>
      <c r="AM1354" s="137" t="s">
        <v>175</v>
      </c>
      <c r="AN1354" s="161" t="s">
        <v>499</v>
      </c>
      <c r="AO1354" s="116"/>
      <c r="AP1354" s="116"/>
      <c r="AQ1354" s="116"/>
      <c r="AR1354" s="116"/>
      <c r="AS1354" s="137" t="s">
        <v>53</v>
      </c>
      <c r="AT1354" s="137"/>
      <c r="AU1354" s="156"/>
      <c r="AV1354" s="123"/>
      <c r="AW1354" s="123"/>
      <c r="AX1354" s="123"/>
      <c r="AY1354" s="123"/>
      <c r="AZ1354" s="123"/>
      <c r="BA1354" s="116"/>
      <c r="BB1354" s="116">
        <f t="shared" si="84"/>
        <v>17</v>
      </c>
      <c r="BC1354" s="116">
        <f t="shared" si="85"/>
        <v>4</v>
      </c>
      <c r="BD1354" s="116">
        <f t="shared" si="86"/>
        <v>2022</v>
      </c>
      <c r="BE1354" s="124">
        <f t="shared" si="87"/>
        <v>0.128</v>
      </c>
    </row>
    <row r="1355" spans="1:57">
      <c r="A1355" s="116"/>
      <c r="B1355" s="116"/>
      <c r="C1355" s="116">
        <v>395742038</v>
      </c>
      <c r="D1355" s="116"/>
      <c r="E1355" s="116" t="s">
        <v>505</v>
      </c>
      <c r="F1355" s="116" t="s">
        <v>762</v>
      </c>
      <c r="G1355" s="116" t="s">
        <v>762</v>
      </c>
      <c r="H1355" s="116"/>
      <c r="I1355" s="116"/>
      <c r="J1355" s="116"/>
      <c r="K1355" s="116" t="s">
        <v>139</v>
      </c>
      <c r="L1355" s="116" t="s">
        <v>386</v>
      </c>
      <c r="M1355" s="116"/>
      <c r="N1355" s="116"/>
      <c r="O1355" s="116"/>
      <c r="P1355" s="116"/>
      <c r="Q1355" s="116"/>
      <c r="R1355" s="116"/>
      <c r="S1355" s="116"/>
      <c r="T1355" s="116">
        <v>49405140</v>
      </c>
      <c r="U1355" s="148">
        <v>0</v>
      </c>
      <c r="V1355" s="116" t="s">
        <v>101</v>
      </c>
      <c r="W1355" s="116">
        <v>400</v>
      </c>
      <c r="X1355" s="116">
        <v>640</v>
      </c>
      <c r="Y1355" s="116">
        <v>20</v>
      </c>
      <c r="Z1355" s="116" t="s">
        <v>56</v>
      </c>
      <c r="AA1355" s="116"/>
      <c r="AB1355" s="116"/>
      <c r="AC1355" s="116"/>
      <c r="AD1355" s="116"/>
      <c r="AE1355" s="116">
        <v>395742038</v>
      </c>
      <c r="AF1355" s="116"/>
      <c r="AG1355" s="137" t="s">
        <v>58</v>
      </c>
      <c r="AH1355" s="114">
        <v>44672</v>
      </c>
      <c r="AI1355" s="114">
        <v>44672</v>
      </c>
      <c r="AJ1355" s="114">
        <v>44673</v>
      </c>
      <c r="AK1355" s="114">
        <v>44673</v>
      </c>
      <c r="AL1355" s="116"/>
      <c r="AM1355" s="116" t="s">
        <v>64</v>
      </c>
      <c r="AN1355" s="158"/>
      <c r="AO1355" s="116"/>
      <c r="AP1355" s="116"/>
      <c r="AQ1355" s="116"/>
      <c r="AR1355" s="116"/>
      <c r="AS1355" s="137" t="s">
        <v>53</v>
      </c>
      <c r="AT1355" s="116"/>
      <c r="AU1355" s="147"/>
      <c r="AV1355" s="123"/>
      <c r="AW1355" s="123"/>
      <c r="AX1355" s="123"/>
      <c r="AY1355" s="123"/>
      <c r="AZ1355" s="123"/>
      <c r="BA1355" s="116"/>
      <c r="BB1355" s="116">
        <f t="shared" si="84"/>
        <v>17</v>
      </c>
      <c r="BC1355" s="116">
        <f t="shared" si="85"/>
        <v>4</v>
      </c>
      <c r="BD1355" s="116">
        <f t="shared" si="86"/>
        <v>2022</v>
      </c>
      <c r="BE1355" s="124">
        <f t="shared" si="87"/>
        <v>0.25600000000000001</v>
      </c>
    </row>
    <row r="1356" spans="1:57">
      <c r="A1356" s="116"/>
      <c r="B1356" s="116"/>
      <c r="C1356" s="116">
        <v>395786968</v>
      </c>
      <c r="D1356" s="116"/>
      <c r="E1356" s="116" t="s">
        <v>418</v>
      </c>
      <c r="F1356" s="116" t="s">
        <v>762</v>
      </c>
      <c r="G1356" s="116" t="s">
        <v>762</v>
      </c>
      <c r="H1356" s="116"/>
      <c r="I1356" s="116"/>
      <c r="J1356" s="116"/>
      <c r="K1356" s="116" t="s">
        <v>119</v>
      </c>
      <c r="L1356" s="116" t="s">
        <v>391</v>
      </c>
      <c r="M1356" s="116"/>
      <c r="N1356" s="116"/>
      <c r="O1356" s="116"/>
      <c r="P1356" s="116"/>
      <c r="Q1356" s="116"/>
      <c r="R1356" s="116"/>
      <c r="S1356" s="116"/>
      <c r="T1356" s="116">
        <v>49405140</v>
      </c>
      <c r="U1356" s="148">
        <v>0</v>
      </c>
      <c r="V1356" s="116" t="s">
        <v>101</v>
      </c>
      <c r="W1356" s="116">
        <v>400</v>
      </c>
      <c r="X1356" s="116">
        <v>832</v>
      </c>
      <c r="Y1356" s="116">
        <v>26</v>
      </c>
      <c r="Z1356" s="116" t="s">
        <v>62</v>
      </c>
      <c r="AA1356" s="116"/>
      <c r="AB1356" s="116"/>
      <c r="AC1356" s="116"/>
      <c r="AD1356" s="116"/>
      <c r="AE1356" s="116">
        <v>395786968</v>
      </c>
      <c r="AF1356" s="116"/>
      <c r="AG1356" s="137" t="s">
        <v>58</v>
      </c>
      <c r="AH1356" s="114">
        <v>44672</v>
      </c>
      <c r="AI1356" s="114">
        <v>44672</v>
      </c>
      <c r="AJ1356" s="114">
        <v>44673</v>
      </c>
      <c r="AK1356" s="114">
        <v>44673</v>
      </c>
      <c r="AL1356" s="116"/>
      <c r="AM1356" s="116" t="s">
        <v>64</v>
      </c>
      <c r="AN1356" s="116"/>
      <c r="AO1356" s="116"/>
      <c r="AP1356" s="116"/>
      <c r="AQ1356" s="116"/>
      <c r="AR1356" s="116"/>
      <c r="AS1356" s="137" t="s">
        <v>53</v>
      </c>
      <c r="AT1356" s="116" t="s">
        <v>763</v>
      </c>
      <c r="AU1356" s="123">
        <v>1986.42</v>
      </c>
      <c r="AV1356" s="123"/>
      <c r="AW1356" s="123"/>
      <c r="AX1356" s="123"/>
      <c r="AY1356" s="123"/>
      <c r="AZ1356" s="123"/>
      <c r="BA1356" s="116"/>
      <c r="BB1356" s="116">
        <f t="shared" si="84"/>
        <v>17</v>
      </c>
      <c r="BC1356" s="116">
        <f t="shared" si="85"/>
        <v>4</v>
      </c>
      <c r="BD1356" s="116">
        <f t="shared" si="86"/>
        <v>2022</v>
      </c>
      <c r="BE1356" s="124">
        <f t="shared" si="87"/>
        <v>0.33279999999999998</v>
      </c>
    </row>
    <row r="1357" spans="1:57">
      <c r="A1357" s="116"/>
      <c r="B1357" s="116"/>
      <c r="C1357" s="116">
        <v>395784438</v>
      </c>
      <c r="D1357" s="116"/>
      <c r="E1357" s="116" t="s">
        <v>412</v>
      </c>
      <c r="F1357" s="116" t="s">
        <v>762</v>
      </c>
      <c r="G1357" s="116" t="s">
        <v>762</v>
      </c>
      <c r="H1357" s="116"/>
      <c r="I1357" s="116"/>
      <c r="J1357" s="116"/>
      <c r="K1357" s="116" t="s">
        <v>410</v>
      </c>
      <c r="L1357" s="116" t="s">
        <v>506</v>
      </c>
      <c r="M1357" s="116"/>
      <c r="N1357" s="116"/>
      <c r="O1357" s="116"/>
      <c r="P1357" s="116"/>
      <c r="Q1357" s="116"/>
      <c r="R1357" s="116"/>
      <c r="S1357" s="116"/>
      <c r="T1357" s="116">
        <v>49405140</v>
      </c>
      <c r="U1357" s="148">
        <v>0</v>
      </c>
      <c r="V1357" s="116" t="s">
        <v>101</v>
      </c>
      <c r="W1357" s="116">
        <v>400</v>
      </c>
      <c r="X1357" s="116">
        <v>768</v>
      </c>
      <c r="Y1357" s="116">
        <v>24</v>
      </c>
      <c r="Z1357" s="116" t="s">
        <v>62</v>
      </c>
      <c r="AA1357" s="116"/>
      <c r="AB1357" s="116"/>
      <c r="AC1357" s="116"/>
      <c r="AD1357" s="116"/>
      <c r="AE1357" s="116">
        <v>395784438</v>
      </c>
      <c r="AF1357" s="116"/>
      <c r="AG1357" s="137" t="s">
        <v>58</v>
      </c>
      <c r="AH1357" s="114">
        <v>44672</v>
      </c>
      <c r="AI1357" s="114">
        <v>44672</v>
      </c>
      <c r="AJ1357" s="114">
        <v>44673</v>
      </c>
      <c r="AK1357" s="114">
        <v>44673</v>
      </c>
      <c r="AL1357" s="116"/>
      <c r="AM1357" s="116" t="s">
        <v>64</v>
      </c>
      <c r="AN1357" s="116" t="s">
        <v>507</v>
      </c>
      <c r="AO1357" s="116"/>
      <c r="AP1357" s="116"/>
      <c r="AQ1357" s="116"/>
      <c r="AR1357" s="116"/>
      <c r="AS1357" s="137" t="s">
        <v>53</v>
      </c>
      <c r="AT1357" s="116" t="s">
        <v>766</v>
      </c>
      <c r="AU1357" s="123">
        <v>1187.94</v>
      </c>
      <c r="AV1357" s="123"/>
      <c r="AW1357" s="123"/>
      <c r="AX1357" s="123"/>
      <c r="AY1357" s="123"/>
      <c r="AZ1357" s="123"/>
      <c r="BA1357" s="116"/>
      <c r="BB1357" s="116">
        <f t="shared" si="84"/>
        <v>17</v>
      </c>
      <c r="BC1357" s="116">
        <f t="shared" si="85"/>
        <v>4</v>
      </c>
      <c r="BD1357" s="116">
        <f t="shared" si="86"/>
        <v>2022</v>
      </c>
      <c r="BE1357" s="124">
        <f t="shared" si="87"/>
        <v>0.30719999999999997</v>
      </c>
    </row>
    <row r="1358" spans="1:57">
      <c r="A1358" s="116"/>
      <c r="B1358" s="116"/>
      <c r="C1358" s="116">
        <v>395785317</v>
      </c>
      <c r="D1358" s="116"/>
      <c r="E1358" s="116" t="s">
        <v>412</v>
      </c>
      <c r="F1358" s="116" t="s">
        <v>762</v>
      </c>
      <c r="G1358" s="116" t="s">
        <v>762</v>
      </c>
      <c r="H1358" s="116"/>
      <c r="I1358" s="116"/>
      <c r="J1358" s="116"/>
      <c r="K1358" s="116" t="s">
        <v>410</v>
      </c>
      <c r="L1358" s="116" t="s">
        <v>506</v>
      </c>
      <c r="M1358" s="116"/>
      <c r="N1358" s="116"/>
      <c r="O1358" s="116"/>
      <c r="P1358" s="116"/>
      <c r="Q1358" s="116"/>
      <c r="R1358" s="116"/>
      <c r="S1358" s="116"/>
      <c r="T1358" s="116">
        <v>49405140</v>
      </c>
      <c r="U1358" s="148">
        <v>0</v>
      </c>
      <c r="V1358" s="116" t="s">
        <v>101</v>
      </c>
      <c r="W1358" s="116">
        <v>400</v>
      </c>
      <c r="X1358" s="116">
        <v>768</v>
      </c>
      <c r="Y1358" s="116">
        <v>24</v>
      </c>
      <c r="Z1358" s="116" t="s">
        <v>62</v>
      </c>
      <c r="AA1358" s="116"/>
      <c r="AB1358" s="116"/>
      <c r="AC1358" s="116"/>
      <c r="AD1358" s="116"/>
      <c r="AE1358" s="116">
        <v>395785317</v>
      </c>
      <c r="AF1358" s="116"/>
      <c r="AG1358" s="137" t="s">
        <v>58</v>
      </c>
      <c r="AH1358" s="114">
        <v>44672</v>
      </c>
      <c r="AI1358" s="114">
        <v>44672</v>
      </c>
      <c r="AJ1358" s="114">
        <v>44673</v>
      </c>
      <c r="AK1358" s="114">
        <v>44673</v>
      </c>
      <c r="AL1358" s="116"/>
      <c r="AM1358" s="116" t="s">
        <v>64</v>
      </c>
      <c r="AN1358" s="116"/>
      <c r="AO1358" s="116"/>
      <c r="AP1358" s="116"/>
      <c r="AQ1358" s="116"/>
      <c r="AR1358" s="116"/>
      <c r="AS1358" s="137" t="s">
        <v>53</v>
      </c>
      <c r="AT1358" s="116" t="s">
        <v>766</v>
      </c>
      <c r="AU1358" s="123">
        <v>1187.94</v>
      </c>
      <c r="AV1358" s="123"/>
      <c r="AW1358" s="123"/>
      <c r="AX1358" s="123"/>
      <c r="AY1358" s="123"/>
      <c r="AZ1358" s="123"/>
      <c r="BA1358" s="116"/>
      <c r="BB1358" s="116">
        <f t="shared" si="84"/>
        <v>17</v>
      </c>
      <c r="BC1358" s="116">
        <f t="shared" si="85"/>
        <v>4</v>
      </c>
      <c r="BD1358" s="116">
        <f t="shared" si="86"/>
        <v>2022</v>
      </c>
      <c r="BE1358" s="124">
        <f t="shared" si="87"/>
        <v>0.30719999999999997</v>
      </c>
    </row>
    <row r="1359" spans="1:57">
      <c r="A1359" s="116"/>
      <c r="B1359" s="116"/>
      <c r="C1359" s="116">
        <v>395742780</v>
      </c>
      <c r="D1359" s="116"/>
      <c r="E1359" s="116" t="s">
        <v>509</v>
      </c>
      <c r="F1359" s="116" t="s">
        <v>762</v>
      </c>
      <c r="G1359" s="116" t="s">
        <v>762</v>
      </c>
      <c r="H1359" s="116"/>
      <c r="I1359" s="116"/>
      <c r="J1359" s="116"/>
      <c r="K1359" s="116" t="s">
        <v>139</v>
      </c>
      <c r="L1359" s="116" t="s">
        <v>508</v>
      </c>
      <c r="M1359" s="116"/>
      <c r="N1359" s="116"/>
      <c r="O1359" s="116"/>
      <c r="P1359" s="116"/>
      <c r="Q1359" s="116"/>
      <c r="R1359" s="116"/>
      <c r="S1359" s="116"/>
      <c r="T1359" s="116">
        <v>49405140</v>
      </c>
      <c r="U1359" s="148">
        <v>0</v>
      </c>
      <c r="V1359" s="116" t="s">
        <v>101</v>
      </c>
      <c r="W1359" s="116">
        <v>400</v>
      </c>
      <c r="X1359" s="116">
        <v>320</v>
      </c>
      <c r="Y1359" s="116">
        <v>10</v>
      </c>
      <c r="Z1359" s="116" t="s">
        <v>56</v>
      </c>
      <c r="AA1359" s="116"/>
      <c r="AB1359" s="116"/>
      <c r="AC1359" s="116"/>
      <c r="AD1359" s="116"/>
      <c r="AE1359" s="116">
        <v>395742780</v>
      </c>
      <c r="AF1359" s="116"/>
      <c r="AG1359" s="137" t="s">
        <v>58</v>
      </c>
      <c r="AH1359" s="114">
        <v>44672</v>
      </c>
      <c r="AI1359" s="114">
        <v>44672</v>
      </c>
      <c r="AJ1359" s="114">
        <v>44673</v>
      </c>
      <c r="AK1359" s="114">
        <v>44673</v>
      </c>
      <c r="AL1359" s="116"/>
      <c r="AM1359" s="116" t="s">
        <v>64</v>
      </c>
      <c r="AN1359" s="116"/>
      <c r="AO1359" s="116"/>
      <c r="AP1359" s="116"/>
      <c r="AQ1359" s="116"/>
      <c r="AR1359" s="116"/>
      <c r="AS1359" s="137" t="s">
        <v>53</v>
      </c>
      <c r="AT1359" s="116"/>
      <c r="AU1359" s="147"/>
      <c r="AV1359" s="123"/>
      <c r="AW1359" s="123"/>
      <c r="AX1359" s="123"/>
      <c r="AY1359" s="123"/>
      <c r="AZ1359" s="123"/>
      <c r="BA1359" s="116"/>
      <c r="BB1359" s="116">
        <f t="shared" si="84"/>
        <v>17</v>
      </c>
      <c r="BC1359" s="116">
        <f t="shared" si="85"/>
        <v>4</v>
      </c>
      <c r="BD1359" s="116">
        <f t="shared" si="86"/>
        <v>2022</v>
      </c>
      <c r="BE1359" s="124">
        <f t="shared" si="87"/>
        <v>0.128</v>
      </c>
    </row>
    <row r="1360" spans="1:57">
      <c r="A1360" s="116"/>
      <c r="B1360" s="116"/>
      <c r="C1360" s="116" t="s">
        <v>1876</v>
      </c>
      <c r="D1360" s="116"/>
      <c r="E1360" s="116" t="s">
        <v>498</v>
      </c>
      <c r="F1360" s="116" t="s">
        <v>762</v>
      </c>
      <c r="G1360" s="116" t="s">
        <v>762</v>
      </c>
      <c r="H1360" s="116"/>
      <c r="I1360" s="116"/>
      <c r="J1360" s="116"/>
      <c r="K1360" s="116" t="s">
        <v>139</v>
      </c>
      <c r="L1360" s="116" t="s">
        <v>398</v>
      </c>
      <c r="M1360" s="116"/>
      <c r="N1360" s="116"/>
      <c r="O1360" s="116"/>
      <c r="P1360" s="116"/>
      <c r="Q1360" s="116"/>
      <c r="R1360" s="116"/>
      <c r="S1360" s="116"/>
      <c r="T1360" s="116">
        <v>49405140</v>
      </c>
      <c r="U1360" s="148">
        <v>0</v>
      </c>
      <c r="V1360" s="116" t="s">
        <v>101</v>
      </c>
      <c r="W1360" s="116">
        <v>400</v>
      </c>
      <c r="X1360" s="116">
        <v>416</v>
      </c>
      <c r="Y1360" s="116">
        <v>13</v>
      </c>
      <c r="Z1360" s="116" t="s">
        <v>56</v>
      </c>
      <c r="AA1360" s="116"/>
      <c r="AB1360" s="116"/>
      <c r="AC1360" s="116"/>
      <c r="AD1360" s="116"/>
      <c r="AE1360" s="116" t="s">
        <v>1876</v>
      </c>
      <c r="AF1360" s="116"/>
      <c r="AG1360" s="137" t="s">
        <v>58</v>
      </c>
      <c r="AH1360" s="114">
        <v>44672</v>
      </c>
      <c r="AI1360" s="114">
        <v>44672</v>
      </c>
      <c r="AJ1360" s="114">
        <v>44673</v>
      </c>
      <c r="AK1360" s="114">
        <v>44673</v>
      </c>
      <c r="AL1360" s="116"/>
      <c r="AM1360" s="116" t="s">
        <v>64</v>
      </c>
      <c r="AN1360" s="116" t="s">
        <v>510</v>
      </c>
      <c r="AO1360" s="116"/>
      <c r="AP1360" s="116"/>
      <c r="AQ1360" s="116"/>
      <c r="AR1360" s="116"/>
      <c r="AS1360" s="137" t="s">
        <v>53</v>
      </c>
      <c r="AT1360" s="116"/>
      <c r="AU1360" s="147"/>
      <c r="AV1360" s="123"/>
      <c r="AW1360" s="123"/>
      <c r="AX1360" s="123"/>
      <c r="AY1360" s="123"/>
      <c r="AZ1360" s="123"/>
      <c r="BA1360" s="116"/>
      <c r="BB1360" s="116">
        <f t="shared" si="84"/>
        <v>17</v>
      </c>
      <c r="BC1360" s="116">
        <f t="shared" si="85"/>
        <v>4</v>
      </c>
      <c r="BD1360" s="116">
        <f t="shared" si="86"/>
        <v>2022</v>
      </c>
      <c r="BE1360" s="124">
        <f t="shared" si="87"/>
        <v>0.16639999999999999</v>
      </c>
    </row>
    <row r="1361" spans="1:57">
      <c r="A1361" s="116"/>
      <c r="B1361" s="116"/>
      <c r="C1361" s="116">
        <v>395771891</v>
      </c>
      <c r="D1361" s="116"/>
      <c r="E1361" s="116" t="s">
        <v>513</v>
      </c>
      <c r="F1361" s="116" t="s">
        <v>762</v>
      </c>
      <c r="G1361" s="116" t="s">
        <v>762</v>
      </c>
      <c r="H1361" s="116"/>
      <c r="I1361" s="116"/>
      <c r="J1361" s="116"/>
      <c r="K1361" s="116" t="s">
        <v>511</v>
      </c>
      <c r="L1361" s="116" t="s">
        <v>512</v>
      </c>
      <c r="M1361" s="116"/>
      <c r="N1361" s="116"/>
      <c r="O1361" s="116"/>
      <c r="P1361" s="116"/>
      <c r="Q1361" s="116"/>
      <c r="R1361" s="116"/>
      <c r="S1361" s="116"/>
      <c r="T1361" s="116">
        <v>49203132</v>
      </c>
      <c r="U1361" s="148">
        <v>0</v>
      </c>
      <c r="V1361" s="116" t="s">
        <v>57</v>
      </c>
      <c r="W1361" s="116">
        <v>360</v>
      </c>
      <c r="X1361" s="116">
        <v>768</v>
      </c>
      <c r="Y1361" s="116">
        <v>24</v>
      </c>
      <c r="Z1361" s="116" t="s">
        <v>56</v>
      </c>
      <c r="AA1361" s="116"/>
      <c r="AB1361" s="116"/>
      <c r="AC1361" s="116"/>
      <c r="AD1361" s="116"/>
      <c r="AE1361" s="116">
        <v>395771891</v>
      </c>
      <c r="AF1361" s="116"/>
      <c r="AG1361" s="137" t="s">
        <v>58</v>
      </c>
      <c r="AH1361" s="114">
        <v>44672</v>
      </c>
      <c r="AI1361" s="114">
        <v>44672</v>
      </c>
      <c r="AJ1361" s="114">
        <v>44673</v>
      </c>
      <c r="AK1361" s="114">
        <v>44673</v>
      </c>
      <c r="AL1361" s="116"/>
      <c r="AM1361" s="116" t="s">
        <v>64</v>
      </c>
      <c r="AN1361" s="116"/>
      <c r="AO1361" s="116"/>
      <c r="AP1361" s="116"/>
      <c r="AQ1361" s="116"/>
      <c r="AR1361" s="116"/>
      <c r="AS1361" s="137" t="s">
        <v>53</v>
      </c>
      <c r="AT1361" s="116" t="s">
        <v>769</v>
      </c>
      <c r="AU1361" s="123">
        <v>1792</v>
      </c>
      <c r="AV1361" s="123"/>
      <c r="AW1361" s="123"/>
      <c r="AX1361" s="123"/>
      <c r="AY1361" s="123"/>
      <c r="AZ1361" s="123"/>
      <c r="BA1361" s="116"/>
      <c r="BB1361" s="116">
        <f t="shared" si="84"/>
        <v>17</v>
      </c>
      <c r="BC1361" s="116">
        <f t="shared" si="85"/>
        <v>4</v>
      </c>
      <c r="BD1361" s="116">
        <f t="shared" si="86"/>
        <v>2022</v>
      </c>
      <c r="BE1361" s="124">
        <f t="shared" si="87"/>
        <v>0.27648</v>
      </c>
    </row>
    <row r="1362" spans="1:57">
      <c r="A1362" s="116"/>
      <c r="B1362" s="116"/>
      <c r="C1362" s="116">
        <v>395751838</v>
      </c>
      <c r="D1362" s="116"/>
      <c r="E1362" s="116" t="s">
        <v>459</v>
      </c>
      <c r="F1362" s="116" t="s">
        <v>762</v>
      </c>
      <c r="G1362" s="116" t="s">
        <v>762</v>
      </c>
      <c r="H1362" s="116"/>
      <c r="I1362" s="116"/>
      <c r="J1362" s="116"/>
      <c r="K1362" s="116" t="s">
        <v>139</v>
      </c>
      <c r="L1362" s="116" t="s">
        <v>377</v>
      </c>
      <c r="M1362" s="116"/>
      <c r="N1362" s="116"/>
      <c r="O1362" s="116"/>
      <c r="P1362" s="116"/>
      <c r="Q1362" s="116"/>
      <c r="R1362" s="116"/>
      <c r="S1362" s="116"/>
      <c r="T1362" s="116">
        <v>49405140</v>
      </c>
      <c r="U1362" s="148">
        <v>0</v>
      </c>
      <c r="V1362" s="116" t="s">
        <v>101</v>
      </c>
      <c r="W1362" s="116">
        <v>400</v>
      </c>
      <c r="X1362" s="116">
        <v>800</v>
      </c>
      <c r="Y1362" s="116">
        <v>25</v>
      </c>
      <c r="Z1362" s="116" t="s">
        <v>56</v>
      </c>
      <c r="AA1362" s="116"/>
      <c r="AB1362" s="116"/>
      <c r="AC1362" s="116"/>
      <c r="AD1362" s="116"/>
      <c r="AE1362" s="116">
        <v>395751838</v>
      </c>
      <c r="AF1362" s="116"/>
      <c r="AG1362" s="137" t="s">
        <v>58</v>
      </c>
      <c r="AH1362" s="114">
        <v>44672</v>
      </c>
      <c r="AI1362" s="114">
        <v>44672</v>
      </c>
      <c r="AJ1362" s="114">
        <v>44676</v>
      </c>
      <c r="AK1362" s="114">
        <v>44676</v>
      </c>
      <c r="AL1362" s="116"/>
      <c r="AM1362" s="116" t="s">
        <v>64</v>
      </c>
      <c r="AN1362" s="116" t="s">
        <v>514</v>
      </c>
      <c r="AO1362" s="116"/>
      <c r="AP1362" s="116"/>
      <c r="AQ1362" s="116"/>
      <c r="AR1362" s="116"/>
      <c r="AS1362" s="137" t="s">
        <v>53</v>
      </c>
      <c r="AT1362" s="116"/>
      <c r="AU1362" s="147"/>
      <c r="AV1362" s="123"/>
      <c r="AW1362" s="123"/>
      <c r="AX1362" s="123"/>
      <c r="AY1362" s="123"/>
      <c r="AZ1362" s="123"/>
      <c r="BA1362" s="116"/>
      <c r="BB1362" s="116">
        <f t="shared" si="84"/>
        <v>17</v>
      </c>
      <c r="BC1362" s="116">
        <f t="shared" si="85"/>
        <v>4</v>
      </c>
      <c r="BD1362" s="116">
        <f t="shared" si="86"/>
        <v>2022</v>
      </c>
      <c r="BE1362" s="124">
        <f t="shared" si="87"/>
        <v>0.32</v>
      </c>
    </row>
    <row r="1363" spans="1:57">
      <c r="A1363" s="116"/>
      <c r="B1363" s="116"/>
      <c r="C1363" s="116">
        <v>395497774</v>
      </c>
      <c r="D1363" s="116"/>
      <c r="E1363" s="116" t="s">
        <v>516</v>
      </c>
      <c r="F1363" s="116" t="s">
        <v>762</v>
      </c>
      <c r="G1363" s="116" t="s">
        <v>762</v>
      </c>
      <c r="H1363" s="116"/>
      <c r="I1363" s="116"/>
      <c r="J1363" s="116"/>
      <c r="K1363" s="116" t="s">
        <v>515</v>
      </c>
      <c r="L1363" s="116" t="s">
        <v>269</v>
      </c>
      <c r="M1363" s="116"/>
      <c r="N1363" s="116"/>
      <c r="O1363" s="116"/>
      <c r="P1363" s="116"/>
      <c r="Q1363" s="116"/>
      <c r="R1363" s="116"/>
      <c r="S1363" s="116"/>
      <c r="T1363" s="116">
        <v>49203132</v>
      </c>
      <c r="U1363" s="148">
        <v>0</v>
      </c>
      <c r="V1363" s="116" t="s">
        <v>57</v>
      </c>
      <c r="W1363" s="116">
        <v>360</v>
      </c>
      <c r="X1363" s="116">
        <v>768</v>
      </c>
      <c r="Y1363" s="116">
        <v>24</v>
      </c>
      <c r="Z1363" s="116" t="s">
        <v>62</v>
      </c>
      <c r="AA1363" s="116"/>
      <c r="AB1363" s="116"/>
      <c r="AC1363" s="116"/>
      <c r="AD1363" s="116"/>
      <c r="AE1363" s="116">
        <v>395497774</v>
      </c>
      <c r="AF1363" s="116"/>
      <c r="AG1363" s="137" t="s">
        <v>58</v>
      </c>
      <c r="AH1363" s="114">
        <v>44672</v>
      </c>
      <c r="AI1363" s="114">
        <v>44672</v>
      </c>
      <c r="AJ1363" s="114">
        <v>44673</v>
      </c>
      <c r="AK1363" s="114">
        <v>44673</v>
      </c>
      <c r="AL1363" s="116"/>
      <c r="AM1363" s="116" t="s">
        <v>64</v>
      </c>
      <c r="AN1363" s="116" t="s">
        <v>436</v>
      </c>
      <c r="AO1363" s="116"/>
      <c r="AP1363" s="116"/>
      <c r="AQ1363" s="116"/>
      <c r="AR1363" s="116"/>
      <c r="AS1363" s="137" t="s">
        <v>53</v>
      </c>
      <c r="AT1363" s="116" t="s">
        <v>436</v>
      </c>
      <c r="AU1363" s="116" t="s">
        <v>436</v>
      </c>
      <c r="AV1363" s="123"/>
      <c r="AW1363" s="123"/>
      <c r="AX1363" s="123"/>
      <c r="AY1363" s="123"/>
      <c r="AZ1363" s="123"/>
      <c r="BA1363" s="116"/>
      <c r="BB1363" s="116">
        <f t="shared" si="84"/>
        <v>17</v>
      </c>
      <c r="BC1363" s="116">
        <f t="shared" si="85"/>
        <v>4</v>
      </c>
      <c r="BD1363" s="116">
        <f t="shared" si="86"/>
        <v>2022</v>
      </c>
      <c r="BE1363" s="124">
        <f t="shared" si="87"/>
        <v>0.27648</v>
      </c>
    </row>
    <row r="1364" spans="1:57">
      <c r="A1364" s="116"/>
      <c r="B1364" s="116"/>
      <c r="C1364" s="116">
        <v>395746214</v>
      </c>
      <c r="D1364" s="116"/>
      <c r="E1364" s="116" t="s">
        <v>517</v>
      </c>
      <c r="F1364" s="116" t="s">
        <v>762</v>
      </c>
      <c r="G1364" s="116" t="s">
        <v>762</v>
      </c>
      <c r="H1364" s="116"/>
      <c r="I1364" s="116"/>
      <c r="J1364" s="116"/>
      <c r="K1364" s="116" t="s">
        <v>139</v>
      </c>
      <c r="L1364" s="116" t="s">
        <v>379</v>
      </c>
      <c r="M1364" s="116"/>
      <c r="N1364" s="116"/>
      <c r="O1364" s="116"/>
      <c r="P1364" s="116"/>
      <c r="Q1364" s="116"/>
      <c r="R1364" s="116"/>
      <c r="S1364" s="116"/>
      <c r="T1364" s="116">
        <v>49405140</v>
      </c>
      <c r="U1364" s="148">
        <v>0</v>
      </c>
      <c r="V1364" s="116" t="s">
        <v>101</v>
      </c>
      <c r="W1364" s="116">
        <v>400</v>
      </c>
      <c r="X1364" s="116">
        <v>512</v>
      </c>
      <c r="Y1364" s="116">
        <v>16</v>
      </c>
      <c r="Z1364" s="116" t="s">
        <v>56</v>
      </c>
      <c r="AA1364" s="116"/>
      <c r="AB1364" s="116"/>
      <c r="AC1364" s="116"/>
      <c r="AD1364" s="116"/>
      <c r="AE1364" s="116">
        <v>395746214</v>
      </c>
      <c r="AF1364" s="116"/>
      <c r="AG1364" s="137" t="s">
        <v>58</v>
      </c>
      <c r="AH1364" s="114">
        <v>44672</v>
      </c>
      <c r="AI1364" s="114">
        <v>44672</v>
      </c>
      <c r="AJ1364" s="114">
        <v>44675</v>
      </c>
      <c r="AK1364" s="114">
        <v>44675</v>
      </c>
      <c r="AL1364" s="116"/>
      <c r="AM1364" s="116" t="s">
        <v>64</v>
      </c>
      <c r="AN1364" s="158"/>
      <c r="AO1364" s="116"/>
      <c r="AP1364" s="116"/>
      <c r="AQ1364" s="116"/>
      <c r="AR1364" s="116"/>
      <c r="AS1364" s="137" t="s">
        <v>53</v>
      </c>
      <c r="AT1364" s="116"/>
      <c r="AU1364" s="147"/>
      <c r="AV1364" s="123"/>
      <c r="AW1364" s="123"/>
      <c r="AX1364" s="123"/>
      <c r="AY1364" s="123"/>
      <c r="AZ1364" s="123"/>
      <c r="BA1364" s="116"/>
      <c r="BB1364" s="116">
        <f t="shared" si="84"/>
        <v>17</v>
      </c>
      <c r="BC1364" s="116">
        <f t="shared" si="85"/>
        <v>4</v>
      </c>
      <c r="BD1364" s="116">
        <f t="shared" si="86"/>
        <v>2022</v>
      </c>
      <c r="BE1364" s="124">
        <f t="shared" si="87"/>
        <v>0.20480000000000001</v>
      </c>
    </row>
    <row r="1365" spans="1:57">
      <c r="A1365" s="116"/>
      <c r="B1365" s="116"/>
      <c r="C1365" s="116">
        <v>395371373</v>
      </c>
      <c r="D1365" s="116"/>
      <c r="E1365" s="116" t="s">
        <v>519</v>
      </c>
      <c r="F1365" s="116" t="s">
        <v>762</v>
      </c>
      <c r="G1365" s="116" t="s">
        <v>762</v>
      </c>
      <c r="H1365" s="116"/>
      <c r="I1365" s="116"/>
      <c r="J1365" s="116"/>
      <c r="K1365" s="116" t="s">
        <v>328</v>
      </c>
      <c r="L1365" s="116" t="s">
        <v>518</v>
      </c>
      <c r="M1365" s="116"/>
      <c r="N1365" s="116"/>
      <c r="O1365" s="116"/>
      <c r="P1365" s="116"/>
      <c r="Q1365" s="116"/>
      <c r="R1365" s="116"/>
      <c r="S1365" s="116"/>
      <c r="T1365" s="116">
        <v>49405140</v>
      </c>
      <c r="U1365" s="148">
        <v>0</v>
      </c>
      <c r="V1365" s="116" t="s">
        <v>101</v>
      </c>
      <c r="W1365" s="116">
        <v>400</v>
      </c>
      <c r="X1365" s="116">
        <v>768</v>
      </c>
      <c r="Y1365" s="116">
        <v>24</v>
      </c>
      <c r="Z1365" s="116" t="s">
        <v>56</v>
      </c>
      <c r="AA1365" s="116"/>
      <c r="AB1365" s="116"/>
      <c r="AC1365" s="116"/>
      <c r="AD1365" s="116"/>
      <c r="AE1365" s="116">
        <v>395371373</v>
      </c>
      <c r="AF1365" s="116"/>
      <c r="AG1365" s="137" t="s">
        <v>58</v>
      </c>
      <c r="AH1365" s="114">
        <v>44672</v>
      </c>
      <c r="AI1365" s="114">
        <v>44672</v>
      </c>
      <c r="AJ1365" s="114">
        <v>44673</v>
      </c>
      <c r="AK1365" s="114">
        <v>44673</v>
      </c>
      <c r="AL1365" s="116"/>
      <c r="AM1365" s="116" t="s">
        <v>64</v>
      </c>
      <c r="AN1365" s="116"/>
      <c r="AO1365" s="116"/>
      <c r="AP1365" s="116"/>
      <c r="AQ1365" s="116"/>
      <c r="AR1365" s="116"/>
      <c r="AS1365" s="137" t="s">
        <v>53</v>
      </c>
      <c r="AT1365" s="116"/>
      <c r="AU1365" s="116"/>
      <c r="AV1365" s="123"/>
      <c r="AW1365" s="123"/>
      <c r="AX1365" s="123"/>
      <c r="AY1365" s="123"/>
      <c r="AZ1365" s="123"/>
      <c r="BA1365" s="116"/>
      <c r="BB1365" s="116">
        <f t="shared" si="84"/>
        <v>17</v>
      </c>
      <c r="BC1365" s="116">
        <f t="shared" si="85"/>
        <v>4</v>
      </c>
      <c r="BD1365" s="116">
        <f t="shared" si="86"/>
        <v>2022</v>
      </c>
      <c r="BE1365" s="124">
        <f t="shared" si="87"/>
        <v>0.30719999999999997</v>
      </c>
    </row>
    <row r="1366" spans="1:57">
      <c r="A1366" s="116"/>
      <c r="B1366" s="116"/>
      <c r="C1366" s="116">
        <v>395789876</v>
      </c>
      <c r="D1366" s="116"/>
      <c r="E1366" s="116" t="s">
        <v>481</v>
      </c>
      <c r="F1366" s="116" t="s">
        <v>762</v>
      </c>
      <c r="G1366" s="116" t="s">
        <v>762</v>
      </c>
      <c r="H1366" s="116"/>
      <c r="I1366" s="116"/>
      <c r="J1366" s="116"/>
      <c r="K1366" s="116" t="s">
        <v>479</v>
      </c>
      <c r="L1366" s="116" t="s">
        <v>480</v>
      </c>
      <c r="M1366" s="116"/>
      <c r="N1366" s="116"/>
      <c r="O1366" s="116"/>
      <c r="P1366" s="116"/>
      <c r="Q1366" s="116"/>
      <c r="R1366" s="116"/>
      <c r="S1366" s="116"/>
      <c r="T1366" s="116">
        <v>49303156</v>
      </c>
      <c r="U1366" s="148">
        <v>0</v>
      </c>
      <c r="V1366" s="116" t="s">
        <v>136</v>
      </c>
      <c r="W1366" s="116">
        <v>480</v>
      </c>
      <c r="X1366" s="116">
        <v>638</v>
      </c>
      <c r="Y1366" s="116">
        <v>22</v>
      </c>
      <c r="Z1366" s="116" t="s">
        <v>56</v>
      </c>
      <c r="AA1366" s="116"/>
      <c r="AB1366" s="116"/>
      <c r="AC1366" s="116"/>
      <c r="AD1366" s="116"/>
      <c r="AE1366" s="116">
        <v>395789876</v>
      </c>
      <c r="AF1366" s="116"/>
      <c r="AG1366" s="137" t="s">
        <v>58</v>
      </c>
      <c r="AH1366" s="114">
        <v>44672</v>
      </c>
      <c r="AI1366" s="114">
        <v>44672</v>
      </c>
      <c r="AJ1366" s="114">
        <v>44674</v>
      </c>
      <c r="AK1366" s="114">
        <v>44674</v>
      </c>
      <c r="AL1366" s="116"/>
      <c r="AM1366" s="116" t="s">
        <v>64</v>
      </c>
      <c r="AN1366" s="124"/>
      <c r="AO1366" s="116"/>
      <c r="AP1366" s="116"/>
      <c r="AQ1366" s="116"/>
      <c r="AR1366" s="116"/>
      <c r="AS1366" s="137" t="s">
        <v>53</v>
      </c>
      <c r="AT1366" s="116"/>
      <c r="AU1366" s="116"/>
      <c r="AV1366" s="123"/>
      <c r="AW1366" s="123"/>
      <c r="AX1366" s="123"/>
      <c r="AY1366" s="123"/>
      <c r="AZ1366" s="123"/>
      <c r="BA1366" s="116"/>
      <c r="BB1366" s="116">
        <f t="shared" si="84"/>
        <v>17</v>
      </c>
      <c r="BC1366" s="116">
        <f t="shared" si="85"/>
        <v>4</v>
      </c>
      <c r="BD1366" s="116">
        <f t="shared" si="86"/>
        <v>2022</v>
      </c>
      <c r="BE1366" s="124">
        <f t="shared" si="87"/>
        <v>0.30624000000000001</v>
      </c>
    </row>
    <row r="1367" spans="1:57">
      <c r="A1367" s="116"/>
      <c r="B1367" s="116"/>
      <c r="C1367" s="116">
        <v>395789944</v>
      </c>
      <c r="D1367" s="116"/>
      <c r="E1367" s="116" t="s">
        <v>481</v>
      </c>
      <c r="F1367" s="116" t="s">
        <v>762</v>
      </c>
      <c r="G1367" s="116" t="s">
        <v>762</v>
      </c>
      <c r="H1367" s="116"/>
      <c r="I1367" s="116"/>
      <c r="J1367" s="116"/>
      <c r="K1367" s="116" t="s">
        <v>479</v>
      </c>
      <c r="L1367" s="116" t="s">
        <v>480</v>
      </c>
      <c r="M1367" s="116"/>
      <c r="N1367" s="116"/>
      <c r="O1367" s="116"/>
      <c r="P1367" s="116"/>
      <c r="Q1367" s="116"/>
      <c r="R1367" s="116"/>
      <c r="S1367" s="116"/>
      <c r="T1367" s="116">
        <v>49303156</v>
      </c>
      <c r="U1367" s="148">
        <v>0</v>
      </c>
      <c r="V1367" s="116" t="s">
        <v>136</v>
      </c>
      <c r="W1367" s="116">
        <v>480</v>
      </c>
      <c r="X1367" s="116">
        <v>638</v>
      </c>
      <c r="Y1367" s="116">
        <v>22</v>
      </c>
      <c r="Z1367" s="116" t="s">
        <v>56</v>
      </c>
      <c r="AA1367" s="116"/>
      <c r="AB1367" s="116"/>
      <c r="AC1367" s="116"/>
      <c r="AD1367" s="116"/>
      <c r="AE1367" s="116">
        <v>395789944</v>
      </c>
      <c r="AF1367" s="116"/>
      <c r="AG1367" s="137" t="s">
        <v>58</v>
      </c>
      <c r="AH1367" s="114">
        <v>44672</v>
      </c>
      <c r="AI1367" s="114">
        <v>44672</v>
      </c>
      <c r="AJ1367" s="114">
        <v>44674</v>
      </c>
      <c r="AK1367" s="114">
        <v>44674</v>
      </c>
      <c r="AL1367" s="116"/>
      <c r="AM1367" s="116" t="s">
        <v>64</v>
      </c>
      <c r="AN1367" s="124"/>
      <c r="AO1367" s="116"/>
      <c r="AP1367" s="116"/>
      <c r="AQ1367" s="116"/>
      <c r="AR1367" s="116"/>
      <c r="AS1367" s="137" t="s">
        <v>53</v>
      </c>
      <c r="AT1367" s="116"/>
      <c r="AU1367" s="116"/>
      <c r="AV1367" s="123"/>
      <c r="AW1367" s="123"/>
      <c r="AX1367" s="123"/>
      <c r="AY1367" s="123"/>
      <c r="AZ1367" s="123"/>
      <c r="BA1367" s="116"/>
      <c r="BB1367" s="116">
        <f t="shared" si="84"/>
        <v>17</v>
      </c>
      <c r="BC1367" s="116">
        <f t="shared" si="85"/>
        <v>4</v>
      </c>
      <c r="BD1367" s="116">
        <f t="shared" si="86"/>
        <v>2022</v>
      </c>
      <c r="BE1367" s="124">
        <f t="shared" si="87"/>
        <v>0.30624000000000001</v>
      </c>
    </row>
    <row r="1368" spans="1:57">
      <c r="A1368" s="116"/>
      <c r="B1368" s="116"/>
      <c r="C1368" s="116">
        <v>395789977</v>
      </c>
      <c r="D1368" s="116"/>
      <c r="E1368" s="116" t="s">
        <v>481</v>
      </c>
      <c r="F1368" s="116" t="s">
        <v>762</v>
      </c>
      <c r="G1368" s="116" t="s">
        <v>762</v>
      </c>
      <c r="H1368" s="116"/>
      <c r="I1368" s="116"/>
      <c r="J1368" s="116"/>
      <c r="K1368" s="116" t="s">
        <v>479</v>
      </c>
      <c r="L1368" s="116" t="s">
        <v>480</v>
      </c>
      <c r="M1368" s="116"/>
      <c r="N1368" s="116"/>
      <c r="O1368" s="116"/>
      <c r="P1368" s="116"/>
      <c r="Q1368" s="116"/>
      <c r="R1368" s="116"/>
      <c r="S1368" s="116"/>
      <c r="T1368" s="116">
        <v>49303156</v>
      </c>
      <c r="U1368" s="148">
        <v>0</v>
      </c>
      <c r="V1368" s="116" t="s">
        <v>136</v>
      </c>
      <c r="W1368" s="116">
        <v>480</v>
      </c>
      <c r="X1368" s="116">
        <v>638</v>
      </c>
      <c r="Y1368" s="116">
        <v>22</v>
      </c>
      <c r="Z1368" s="116" t="s">
        <v>56</v>
      </c>
      <c r="AA1368" s="116"/>
      <c r="AB1368" s="116"/>
      <c r="AC1368" s="116"/>
      <c r="AD1368" s="116"/>
      <c r="AE1368" s="116">
        <v>395789977</v>
      </c>
      <c r="AF1368" s="116"/>
      <c r="AG1368" s="137" t="s">
        <v>58</v>
      </c>
      <c r="AH1368" s="114">
        <v>44672</v>
      </c>
      <c r="AI1368" s="114">
        <v>44672</v>
      </c>
      <c r="AJ1368" s="114">
        <v>44674</v>
      </c>
      <c r="AK1368" s="114">
        <v>44674</v>
      </c>
      <c r="AL1368" s="116"/>
      <c r="AM1368" s="116" t="s">
        <v>64</v>
      </c>
      <c r="AN1368" s="124"/>
      <c r="AO1368" s="116"/>
      <c r="AP1368" s="116"/>
      <c r="AQ1368" s="116"/>
      <c r="AR1368" s="116"/>
      <c r="AS1368" s="137" t="s">
        <v>53</v>
      </c>
      <c r="AT1368" s="116"/>
      <c r="AU1368" s="116"/>
      <c r="AV1368" s="123"/>
      <c r="AW1368" s="123"/>
      <c r="AX1368" s="123"/>
      <c r="AY1368" s="123"/>
      <c r="AZ1368" s="123"/>
      <c r="BA1368" s="116"/>
      <c r="BB1368" s="116">
        <f t="shared" si="84"/>
        <v>17</v>
      </c>
      <c r="BC1368" s="116">
        <f t="shared" si="85"/>
        <v>4</v>
      </c>
      <c r="BD1368" s="116">
        <f t="shared" si="86"/>
        <v>2022</v>
      </c>
      <c r="BE1368" s="124">
        <f t="shared" si="87"/>
        <v>0.30624000000000001</v>
      </c>
    </row>
    <row r="1369" spans="1:57">
      <c r="A1369" s="116"/>
      <c r="B1369" s="116"/>
      <c r="C1369" s="116">
        <v>395790064</v>
      </c>
      <c r="D1369" s="116"/>
      <c r="E1369" s="116" t="s">
        <v>481</v>
      </c>
      <c r="F1369" s="116" t="s">
        <v>762</v>
      </c>
      <c r="G1369" s="116" t="s">
        <v>762</v>
      </c>
      <c r="H1369" s="116"/>
      <c r="I1369" s="116"/>
      <c r="J1369" s="116"/>
      <c r="K1369" s="116" t="s">
        <v>479</v>
      </c>
      <c r="L1369" s="116" t="s">
        <v>480</v>
      </c>
      <c r="M1369" s="116"/>
      <c r="N1369" s="116"/>
      <c r="O1369" s="116"/>
      <c r="P1369" s="116"/>
      <c r="Q1369" s="116"/>
      <c r="R1369" s="116"/>
      <c r="S1369" s="116"/>
      <c r="T1369" s="116">
        <v>49303156</v>
      </c>
      <c r="U1369" s="148">
        <v>0</v>
      </c>
      <c r="V1369" s="116" t="s">
        <v>136</v>
      </c>
      <c r="W1369" s="116">
        <v>480</v>
      </c>
      <c r="X1369" s="116">
        <v>638</v>
      </c>
      <c r="Y1369" s="116">
        <v>22</v>
      </c>
      <c r="Z1369" s="116" t="s">
        <v>56</v>
      </c>
      <c r="AA1369" s="116"/>
      <c r="AB1369" s="116"/>
      <c r="AC1369" s="116"/>
      <c r="AD1369" s="116"/>
      <c r="AE1369" s="116">
        <v>395790064</v>
      </c>
      <c r="AF1369" s="116"/>
      <c r="AG1369" s="137" t="s">
        <v>58</v>
      </c>
      <c r="AH1369" s="114">
        <v>44672</v>
      </c>
      <c r="AI1369" s="114">
        <v>44672</v>
      </c>
      <c r="AJ1369" s="114">
        <v>44674</v>
      </c>
      <c r="AK1369" s="114">
        <v>44674</v>
      </c>
      <c r="AL1369" s="116"/>
      <c r="AM1369" s="116" t="s">
        <v>64</v>
      </c>
      <c r="AN1369" s="124"/>
      <c r="AO1369" s="116"/>
      <c r="AP1369" s="116"/>
      <c r="AQ1369" s="116"/>
      <c r="AR1369" s="116"/>
      <c r="AS1369" s="137" t="s">
        <v>53</v>
      </c>
      <c r="AT1369" s="116"/>
      <c r="AU1369" s="116"/>
      <c r="AV1369" s="123"/>
      <c r="AW1369" s="123"/>
      <c r="AX1369" s="123"/>
      <c r="AY1369" s="123"/>
      <c r="AZ1369" s="123"/>
      <c r="BA1369" s="116"/>
      <c r="BB1369" s="116">
        <f t="shared" si="84"/>
        <v>17</v>
      </c>
      <c r="BC1369" s="116">
        <f t="shared" si="85"/>
        <v>4</v>
      </c>
      <c r="BD1369" s="116">
        <f t="shared" si="86"/>
        <v>2022</v>
      </c>
      <c r="BE1369" s="124">
        <f t="shared" si="87"/>
        <v>0.30624000000000001</v>
      </c>
    </row>
    <row r="1370" spans="1:57">
      <c r="A1370" s="116"/>
      <c r="B1370" s="116"/>
      <c r="C1370" s="116">
        <v>395790100</v>
      </c>
      <c r="D1370" s="116"/>
      <c r="E1370" s="116" t="s">
        <v>481</v>
      </c>
      <c r="F1370" s="116" t="s">
        <v>762</v>
      </c>
      <c r="G1370" s="116" t="s">
        <v>762</v>
      </c>
      <c r="H1370" s="116"/>
      <c r="I1370" s="116"/>
      <c r="J1370" s="116"/>
      <c r="K1370" s="116" t="s">
        <v>479</v>
      </c>
      <c r="L1370" s="116" t="s">
        <v>480</v>
      </c>
      <c r="M1370" s="116"/>
      <c r="N1370" s="116"/>
      <c r="O1370" s="116"/>
      <c r="P1370" s="116"/>
      <c r="Q1370" s="116"/>
      <c r="R1370" s="116"/>
      <c r="S1370" s="116"/>
      <c r="T1370" s="116">
        <v>49303156</v>
      </c>
      <c r="U1370" s="148">
        <v>0</v>
      </c>
      <c r="V1370" s="116" t="s">
        <v>136</v>
      </c>
      <c r="W1370" s="116">
        <v>480</v>
      </c>
      <c r="X1370" s="116">
        <v>638</v>
      </c>
      <c r="Y1370" s="116">
        <v>22</v>
      </c>
      <c r="Z1370" s="116" t="s">
        <v>56</v>
      </c>
      <c r="AA1370" s="116"/>
      <c r="AB1370" s="116"/>
      <c r="AC1370" s="116"/>
      <c r="AD1370" s="116"/>
      <c r="AE1370" s="116">
        <v>395790100</v>
      </c>
      <c r="AF1370" s="116"/>
      <c r="AG1370" s="137" t="s">
        <v>58</v>
      </c>
      <c r="AH1370" s="114">
        <v>44672</v>
      </c>
      <c r="AI1370" s="114">
        <v>44672</v>
      </c>
      <c r="AJ1370" s="114">
        <v>44674</v>
      </c>
      <c r="AK1370" s="114">
        <v>44674</v>
      </c>
      <c r="AL1370" s="116"/>
      <c r="AM1370" s="116" t="s">
        <v>64</v>
      </c>
      <c r="AN1370" s="124"/>
      <c r="AO1370" s="116"/>
      <c r="AP1370" s="116"/>
      <c r="AQ1370" s="116"/>
      <c r="AR1370" s="116"/>
      <c r="AS1370" s="137" t="s">
        <v>53</v>
      </c>
      <c r="AT1370" s="116"/>
      <c r="AU1370" s="116"/>
      <c r="AV1370" s="123"/>
      <c r="AW1370" s="123"/>
      <c r="AX1370" s="123"/>
      <c r="AY1370" s="123"/>
      <c r="AZ1370" s="123"/>
      <c r="BA1370" s="116"/>
      <c r="BB1370" s="116">
        <f t="shared" si="84"/>
        <v>17</v>
      </c>
      <c r="BC1370" s="116">
        <f t="shared" si="85"/>
        <v>4</v>
      </c>
      <c r="BD1370" s="116">
        <f t="shared" si="86"/>
        <v>2022</v>
      </c>
      <c r="BE1370" s="124">
        <f t="shared" si="87"/>
        <v>0.30624000000000001</v>
      </c>
    </row>
    <row r="1371" spans="1:57">
      <c r="A1371" s="116"/>
      <c r="B1371" s="116"/>
      <c r="C1371" s="116">
        <v>395789711</v>
      </c>
      <c r="D1371" s="116"/>
      <c r="E1371" s="116" t="s">
        <v>481</v>
      </c>
      <c r="F1371" s="116" t="s">
        <v>762</v>
      </c>
      <c r="G1371" s="116" t="s">
        <v>762</v>
      </c>
      <c r="H1371" s="116"/>
      <c r="I1371" s="116"/>
      <c r="J1371" s="116"/>
      <c r="K1371" s="116" t="s">
        <v>479</v>
      </c>
      <c r="L1371" s="116" t="s">
        <v>480</v>
      </c>
      <c r="M1371" s="116"/>
      <c r="N1371" s="116"/>
      <c r="O1371" s="116"/>
      <c r="P1371" s="116"/>
      <c r="Q1371" s="116"/>
      <c r="R1371" s="116"/>
      <c r="S1371" s="116"/>
      <c r="T1371" s="116">
        <v>49303156</v>
      </c>
      <c r="U1371" s="148">
        <v>0</v>
      </c>
      <c r="V1371" s="116" t="s">
        <v>136</v>
      </c>
      <c r="W1371" s="116">
        <v>480</v>
      </c>
      <c r="X1371" s="116">
        <v>638</v>
      </c>
      <c r="Y1371" s="116">
        <v>22</v>
      </c>
      <c r="Z1371" s="116" t="s">
        <v>56</v>
      </c>
      <c r="AA1371" s="116"/>
      <c r="AB1371" s="116"/>
      <c r="AC1371" s="116"/>
      <c r="AD1371" s="116"/>
      <c r="AE1371" s="116">
        <v>395789711</v>
      </c>
      <c r="AF1371" s="116"/>
      <c r="AG1371" s="137" t="s">
        <v>58</v>
      </c>
      <c r="AH1371" s="114">
        <v>44672</v>
      </c>
      <c r="AI1371" s="114">
        <v>44672</v>
      </c>
      <c r="AJ1371" s="114">
        <v>44674</v>
      </c>
      <c r="AK1371" s="114">
        <v>44674</v>
      </c>
      <c r="AL1371" s="116"/>
      <c r="AM1371" s="116" t="s">
        <v>64</v>
      </c>
      <c r="AN1371" s="124"/>
      <c r="AO1371" s="116"/>
      <c r="AP1371" s="116"/>
      <c r="AQ1371" s="116"/>
      <c r="AR1371" s="116"/>
      <c r="AS1371" s="137" t="s">
        <v>53</v>
      </c>
      <c r="AT1371" s="116"/>
      <c r="AU1371" s="116"/>
      <c r="AV1371" s="123"/>
      <c r="AW1371" s="123"/>
      <c r="AX1371" s="123"/>
      <c r="AY1371" s="123"/>
      <c r="AZ1371" s="123"/>
      <c r="BA1371" s="116"/>
      <c r="BB1371" s="116">
        <f t="shared" si="84"/>
        <v>17</v>
      </c>
      <c r="BC1371" s="116">
        <f t="shared" si="85"/>
        <v>4</v>
      </c>
      <c r="BD1371" s="116">
        <f t="shared" si="86"/>
        <v>2022</v>
      </c>
      <c r="BE1371" s="124">
        <f t="shared" si="87"/>
        <v>0.30624000000000001</v>
      </c>
    </row>
    <row r="1372" spans="1:57">
      <c r="A1372" s="116"/>
      <c r="B1372" s="116"/>
      <c r="C1372" s="116">
        <v>395789780</v>
      </c>
      <c r="D1372" s="116"/>
      <c r="E1372" s="116" t="s">
        <v>481</v>
      </c>
      <c r="F1372" s="116" t="s">
        <v>762</v>
      </c>
      <c r="G1372" s="116" t="s">
        <v>762</v>
      </c>
      <c r="H1372" s="116"/>
      <c r="I1372" s="116"/>
      <c r="J1372" s="116"/>
      <c r="K1372" s="116" t="s">
        <v>479</v>
      </c>
      <c r="L1372" s="116" t="s">
        <v>480</v>
      </c>
      <c r="M1372" s="116"/>
      <c r="N1372" s="116"/>
      <c r="O1372" s="116"/>
      <c r="P1372" s="116"/>
      <c r="Q1372" s="116"/>
      <c r="R1372" s="116"/>
      <c r="S1372" s="116"/>
      <c r="T1372" s="116">
        <v>49303156</v>
      </c>
      <c r="U1372" s="148">
        <v>0</v>
      </c>
      <c r="V1372" s="116" t="s">
        <v>136</v>
      </c>
      <c r="W1372" s="116">
        <v>480</v>
      </c>
      <c r="X1372" s="116">
        <v>638</v>
      </c>
      <c r="Y1372" s="116">
        <v>22</v>
      </c>
      <c r="Z1372" s="116" t="s">
        <v>56</v>
      </c>
      <c r="AA1372" s="116"/>
      <c r="AB1372" s="116"/>
      <c r="AC1372" s="116"/>
      <c r="AD1372" s="116"/>
      <c r="AE1372" s="116">
        <v>395789780</v>
      </c>
      <c r="AF1372" s="116"/>
      <c r="AG1372" s="137" t="s">
        <v>58</v>
      </c>
      <c r="AH1372" s="114">
        <v>44672</v>
      </c>
      <c r="AI1372" s="114">
        <v>44672</v>
      </c>
      <c r="AJ1372" s="114">
        <v>44674</v>
      </c>
      <c r="AK1372" s="114">
        <v>44674</v>
      </c>
      <c r="AL1372" s="116"/>
      <c r="AM1372" s="116" t="s">
        <v>64</v>
      </c>
      <c r="AN1372" s="124"/>
      <c r="AO1372" s="116"/>
      <c r="AP1372" s="116"/>
      <c r="AQ1372" s="116"/>
      <c r="AR1372" s="116"/>
      <c r="AS1372" s="137" t="s">
        <v>53</v>
      </c>
      <c r="AT1372" s="116"/>
      <c r="AU1372" s="116"/>
      <c r="AV1372" s="123"/>
      <c r="AW1372" s="123"/>
      <c r="AX1372" s="123"/>
      <c r="AY1372" s="123"/>
      <c r="AZ1372" s="123"/>
      <c r="BA1372" s="116"/>
      <c r="BB1372" s="116">
        <f t="shared" si="84"/>
        <v>17</v>
      </c>
      <c r="BC1372" s="116">
        <f t="shared" si="85"/>
        <v>4</v>
      </c>
      <c r="BD1372" s="116">
        <f t="shared" si="86"/>
        <v>2022</v>
      </c>
      <c r="BE1372" s="124">
        <f t="shared" si="87"/>
        <v>0.30624000000000001</v>
      </c>
    </row>
    <row r="1373" spans="1:57">
      <c r="A1373" s="116"/>
      <c r="B1373" s="116"/>
      <c r="C1373" s="116">
        <v>395790122</v>
      </c>
      <c r="D1373" s="116"/>
      <c r="E1373" s="116" t="s">
        <v>481</v>
      </c>
      <c r="F1373" s="116" t="s">
        <v>762</v>
      </c>
      <c r="G1373" s="116" t="s">
        <v>762</v>
      </c>
      <c r="H1373" s="116"/>
      <c r="I1373" s="116"/>
      <c r="J1373" s="116"/>
      <c r="K1373" s="116" t="s">
        <v>479</v>
      </c>
      <c r="L1373" s="116" t="s">
        <v>480</v>
      </c>
      <c r="M1373" s="116"/>
      <c r="N1373" s="116"/>
      <c r="O1373" s="116"/>
      <c r="P1373" s="116"/>
      <c r="Q1373" s="116"/>
      <c r="R1373" s="116"/>
      <c r="S1373" s="116"/>
      <c r="T1373" s="116">
        <v>49303156</v>
      </c>
      <c r="U1373" s="148">
        <v>0</v>
      </c>
      <c r="V1373" s="116" t="s">
        <v>136</v>
      </c>
      <c r="W1373" s="116">
        <v>480</v>
      </c>
      <c r="X1373" s="116">
        <v>638</v>
      </c>
      <c r="Y1373" s="116">
        <v>22</v>
      </c>
      <c r="Z1373" s="116" t="s">
        <v>56</v>
      </c>
      <c r="AA1373" s="116"/>
      <c r="AB1373" s="116"/>
      <c r="AC1373" s="116"/>
      <c r="AD1373" s="116"/>
      <c r="AE1373" s="116">
        <v>395790122</v>
      </c>
      <c r="AF1373" s="116"/>
      <c r="AG1373" s="137" t="s">
        <v>58</v>
      </c>
      <c r="AH1373" s="114">
        <v>44672</v>
      </c>
      <c r="AI1373" s="114">
        <v>44672</v>
      </c>
      <c r="AJ1373" s="114">
        <v>44674</v>
      </c>
      <c r="AK1373" s="114">
        <v>44674</v>
      </c>
      <c r="AL1373" s="116"/>
      <c r="AM1373" s="116" t="s">
        <v>64</v>
      </c>
      <c r="AN1373" s="124"/>
      <c r="AO1373" s="116"/>
      <c r="AP1373" s="116"/>
      <c r="AQ1373" s="116"/>
      <c r="AR1373" s="116"/>
      <c r="AS1373" s="137" t="s">
        <v>53</v>
      </c>
      <c r="AT1373" s="116"/>
      <c r="AU1373" s="116"/>
      <c r="AV1373" s="123"/>
      <c r="AW1373" s="123"/>
      <c r="AX1373" s="123"/>
      <c r="AY1373" s="123"/>
      <c r="AZ1373" s="123"/>
      <c r="BA1373" s="116"/>
      <c r="BB1373" s="116">
        <f t="shared" si="84"/>
        <v>17</v>
      </c>
      <c r="BC1373" s="116">
        <f t="shared" si="85"/>
        <v>4</v>
      </c>
      <c r="BD1373" s="116">
        <f t="shared" si="86"/>
        <v>2022</v>
      </c>
      <c r="BE1373" s="124">
        <f t="shared" si="87"/>
        <v>0.30624000000000001</v>
      </c>
    </row>
    <row r="1374" spans="1:57">
      <c r="A1374" s="116"/>
      <c r="B1374" s="116"/>
      <c r="C1374" s="116">
        <v>395790159</v>
      </c>
      <c r="D1374" s="116"/>
      <c r="E1374" s="116" t="s">
        <v>481</v>
      </c>
      <c r="F1374" s="116" t="s">
        <v>762</v>
      </c>
      <c r="G1374" s="116" t="s">
        <v>762</v>
      </c>
      <c r="H1374" s="116"/>
      <c r="I1374" s="116"/>
      <c r="J1374" s="116"/>
      <c r="K1374" s="116" t="s">
        <v>479</v>
      </c>
      <c r="L1374" s="116" t="s">
        <v>480</v>
      </c>
      <c r="M1374" s="116"/>
      <c r="N1374" s="116"/>
      <c r="O1374" s="116"/>
      <c r="P1374" s="116"/>
      <c r="Q1374" s="116"/>
      <c r="R1374" s="116"/>
      <c r="S1374" s="116"/>
      <c r="T1374" s="116">
        <v>49303156</v>
      </c>
      <c r="U1374" s="148">
        <v>0</v>
      </c>
      <c r="V1374" s="116" t="s">
        <v>136</v>
      </c>
      <c r="W1374" s="116">
        <v>480</v>
      </c>
      <c r="X1374" s="116">
        <v>638</v>
      </c>
      <c r="Y1374" s="116">
        <v>22</v>
      </c>
      <c r="Z1374" s="116" t="s">
        <v>56</v>
      </c>
      <c r="AA1374" s="116"/>
      <c r="AB1374" s="116"/>
      <c r="AC1374" s="116"/>
      <c r="AD1374" s="116"/>
      <c r="AE1374" s="116">
        <v>395790159</v>
      </c>
      <c r="AF1374" s="116"/>
      <c r="AG1374" s="137" t="s">
        <v>58</v>
      </c>
      <c r="AH1374" s="114">
        <v>44672</v>
      </c>
      <c r="AI1374" s="114">
        <v>44672</v>
      </c>
      <c r="AJ1374" s="114">
        <v>44674</v>
      </c>
      <c r="AK1374" s="114">
        <v>44674</v>
      </c>
      <c r="AL1374" s="116"/>
      <c r="AM1374" s="116" t="s">
        <v>64</v>
      </c>
      <c r="AN1374" s="124"/>
      <c r="AO1374" s="116"/>
      <c r="AP1374" s="116"/>
      <c r="AQ1374" s="116"/>
      <c r="AR1374" s="116"/>
      <c r="AS1374" s="137" t="s">
        <v>53</v>
      </c>
      <c r="AT1374" s="116"/>
      <c r="AU1374" s="116"/>
      <c r="AV1374" s="123"/>
      <c r="AW1374" s="123"/>
      <c r="AX1374" s="123"/>
      <c r="AY1374" s="123"/>
      <c r="AZ1374" s="123"/>
      <c r="BA1374" s="116"/>
      <c r="BB1374" s="116">
        <f t="shared" si="84"/>
        <v>17</v>
      </c>
      <c r="BC1374" s="116">
        <f t="shared" si="85"/>
        <v>4</v>
      </c>
      <c r="BD1374" s="116">
        <f t="shared" si="86"/>
        <v>2022</v>
      </c>
      <c r="BE1374" s="124">
        <f t="shared" si="87"/>
        <v>0.30624000000000001</v>
      </c>
    </row>
    <row r="1375" spans="1:57">
      <c r="A1375" s="116"/>
      <c r="B1375" s="116"/>
      <c r="C1375" s="116">
        <v>395789905</v>
      </c>
      <c r="D1375" s="116"/>
      <c r="E1375" s="116" t="s">
        <v>481</v>
      </c>
      <c r="F1375" s="116" t="s">
        <v>762</v>
      </c>
      <c r="G1375" s="116" t="s">
        <v>762</v>
      </c>
      <c r="H1375" s="116"/>
      <c r="I1375" s="116"/>
      <c r="J1375" s="116"/>
      <c r="K1375" s="116" t="s">
        <v>479</v>
      </c>
      <c r="L1375" s="116" t="s">
        <v>480</v>
      </c>
      <c r="M1375" s="116"/>
      <c r="N1375" s="116"/>
      <c r="O1375" s="116"/>
      <c r="P1375" s="116"/>
      <c r="Q1375" s="116"/>
      <c r="R1375" s="116"/>
      <c r="S1375" s="116"/>
      <c r="T1375" s="116">
        <v>49303156</v>
      </c>
      <c r="U1375" s="148">
        <v>0</v>
      </c>
      <c r="V1375" s="116" t="s">
        <v>136</v>
      </c>
      <c r="W1375" s="116">
        <v>480</v>
      </c>
      <c r="X1375" s="116">
        <v>638</v>
      </c>
      <c r="Y1375" s="116">
        <v>22</v>
      </c>
      <c r="Z1375" s="116" t="s">
        <v>56</v>
      </c>
      <c r="AA1375" s="116"/>
      <c r="AB1375" s="116"/>
      <c r="AC1375" s="116"/>
      <c r="AD1375" s="116"/>
      <c r="AE1375" s="116">
        <v>395789905</v>
      </c>
      <c r="AF1375" s="116"/>
      <c r="AG1375" s="137" t="s">
        <v>58</v>
      </c>
      <c r="AH1375" s="114">
        <v>44672</v>
      </c>
      <c r="AI1375" s="114">
        <v>44672</v>
      </c>
      <c r="AJ1375" s="114">
        <v>44674</v>
      </c>
      <c r="AK1375" s="114">
        <v>44674</v>
      </c>
      <c r="AL1375" s="116"/>
      <c r="AM1375" s="116" t="s">
        <v>64</v>
      </c>
      <c r="AN1375" s="124"/>
      <c r="AO1375" s="116"/>
      <c r="AP1375" s="116"/>
      <c r="AQ1375" s="116"/>
      <c r="AR1375" s="116"/>
      <c r="AS1375" s="137" t="s">
        <v>53</v>
      </c>
      <c r="AT1375" s="116"/>
      <c r="AU1375" s="116"/>
      <c r="AV1375" s="123"/>
      <c r="AW1375" s="123"/>
      <c r="AX1375" s="123"/>
      <c r="AY1375" s="123"/>
      <c r="AZ1375" s="123"/>
      <c r="BA1375" s="116"/>
      <c r="BB1375" s="116">
        <f t="shared" si="84"/>
        <v>17</v>
      </c>
      <c r="BC1375" s="116">
        <f t="shared" si="85"/>
        <v>4</v>
      </c>
      <c r="BD1375" s="116">
        <f t="shared" si="86"/>
        <v>2022</v>
      </c>
      <c r="BE1375" s="124">
        <f t="shared" si="87"/>
        <v>0.30624000000000001</v>
      </c>
    </row>
    <row r="1376" spans="1:57">
      <c r="A1376" s="116"/>
      <c r="B1376" s="116"/>
      <c r="C1376" s="116">
        <v>395750890</v>
      </c>
      <c r="D1376" s="116"/>
      <c r="E1376" s="116" t="s">
        <v>520</v>
      </c>
      <c r="F1376" s="116" t="s">
        <v>762</v>
      </c>
      <c r="G1376" s="116" t="s">
        <v>762</v>
      </c>
      <c r="H1376" s="116"/>
      <c r="I1376" s="116"/>
      <c r="J1376" s="116"/>
      <c r="K1376" s="116" t="s">
        <v>139</v>
      </c>
      <c r="L1376" s="116" t="s">
        <v>380</v>
      </c>
      <c r="M1376" s="116"/>
      <c r="N1376" s="116"/>
      <c r="O1376" s="116"/>
      <c r="P1376" s="116"/>
      <c r="Q1376" s="116"/>
      <c r="R1376" s="116"/>
      <c r="S1376" s="116"/>
      <c r="T1376" s="116">
        <v>49405140</v>
      </c>
      <c r="U1376" s="148">
        <v>0</v>
      </c>
      <c r="V1376" s="116" t="s">
        <v>101</v>
      </c>
      <c r="W1376" s="116">
        <v>400</v>
      </c>
      <c r="X1376" s="116">
        <v>416</v>
      </c>
      <c r="Y1376" s="116">
        <v>13</v>
      </c>
      <c r="Z1376" s="116" t="s">
        <v>56</v>
      </c>
      <c r="AA1376" s="116"/>
      <c r="AB1376" s="116"/>
      <c r="AC1376" s="116"/>
      <c r="AD1376" s="116"/>
      <c r="AE1376" s="116">
        <v>395750890</v>
      </c>
      <c r="AF1376" s="116"/>
      <c r="AG1376" s="137" t="s">
        <v>58</v>
      </c>
      <c r="AH1376" s="114">
        <v>44672</v>
      </c>
      <c r="AI1376" s="114">
        <v>44672</v>
      </c>
      <c r="AJ1376" s="114">
        <v>44677</v>
      </c>
      <c r="AK1376" s="114">
        <v>44677</v>
      </c>
      <c r="AL1376" s="116"/>
      <c r="AM1376" s="116" t="s">
        <v>64</v>
      </c>
      <c r="AN1376" s="116"/>
      <c r="AO1376" s="116"/>
      <c r="AP1376" s="116"/>
      <c r="AQ1376" s="116"/>
      <c r="AR1376" s="116"/>
      <c r="AS1376" s="137" t="s">
        <v>53</v>
      </c>
      <c r="AT1376" s="116"/>
      <c r="AU1376" s="147"/>
      <c r="AV1376" s="123"/>
      <c r="AW1376" s="123"/>
      <c r="AX1376" s="123"/>
      <c r="AY1376" s="123"/>
      <c r="AZ1376" s="123"/>
      <c r="BA1376" s="116"/>
      <c r="BB1376" s="116">
        <f t="shared" si="84"/>
        <v>17</v>
      </c>
      <c r="BC1376" s="116">
        <f t="shared" si="85"/>
        <v>4</v>
      </c>
      <c r="BD1376" s="116">
        <f t="shared" si="86"/>
        <v>2022</v>
      </c>
      <c r="BE1376" s="124">
        <f t="shared" si="87"/>
        <v>0.16639999999999999</v>
      </c>
    </row>
    <row r="1377" spans="1:57">
      <c r="A1377" s="116"/>
      <c r="B1377" s="116"/>
      <c r="C1377" s="116">
        <v>395776432</v>
      </c>
      <c r="D1377" s="116"/>
      <c r="E1377" s="116" t="s">
        <v>522</v>
      </c>
      <c r="F1377" s="116" t="s">
        <v>762</v>
      </c>
      <c r="G1377" s="116" t="s">
        <v>762</v>
      </c>
      <c r="H1377" s="116"/>
      <c r="I1377" s="116"/>
      <c r="J1377" s="116"/>
      <c r="K1377" s="116" t="s">
        <v>182</v>
      </c>
      <c r="L1377" s="116" t="s">
        <v>521</v>
      </c>
      <c r="M1377" s="116"/>
      <c r="N1377" s="116"/>
      <c r="O1377" s="116"/>
      <c r="P1377" s="116"/>
      <c r="Q1377" s="116"/>
      <c r="R1377" s="116"/>
      <c r="S1377" s="116"/>
      <c r="T1377" s="116">
        <v>49203132</v>
      </c>
      <c r="U1377" s="148">
        <v>0</v>
      </c>
      <c r="V1377" s="116" t="s">
        <v>57</v>
      </c>
      <c r="W1377" s="116">
        <v>360</v>
      </c>
      <c r="X1377" s="116">
        <v>768</v>
      </c>
      <c r="Y1377" s="116">
        <v>24</v>
      </c>
      <c r="Z1377" s="116" t="s">
        <v>56</v>
      </c>
      <c r="AA1377" s="116"/>
      <c r="AB1377" s="116"/>
      <c r="AC1377" s="116"/>
      <c r="AD1377" s="116"/>
      <c r="AE1377" s="116">
        <v>395776432</v>
      </c>
      <c r="AF1377" s="116"/>
      <c r="AG1377" s="137" t="s">
        <v>58</v>
      </c>
      <c r="AH1377" s="114">
        <v>44672</v>
      </c>
      <c r="AI1377" s="114">
        <v>44672</v>
      </c>
      <c r="AJ1377" s="114">
        <v>44674</v>
      </c>
      <c r="AK1377" s="114">
        <v>44674</v>
      </c>
      <c r="AL1377" s="116"/>
      <c r="AM1377" s="116" t="s">
        <v>64</v>
      </c>
      <c r="AN1377" s="116"/>
      <c r="AO1377" s="116"/>
      <c r="AP1377" s="116"/>
      <c r="AQ1377" s="116"/>
      <c r="AR1377" s="116"/>
      <c r="AS1377" s="137" t="s">
        <v>53</v>
      </c>
      <c r="AT1377" s="116" t="s">
        <v>770</v>
      </c>
      <c r="AU1377" s="147">
        <v>2739</v>
      </c>
      <c r="AV1377" s="123"/>
      <c r="AW1377" s="123"/>
      <c r="AX1377" s="123"/>
      <c r="AY1377" s="123"/>
      <c r="AZ1377" s="123"/>
      <c r="BA1377" s="116"/>
      <c r="BB1377" s="116">
        <f t="shared" si="84"/>
        <v>17</v>
      </c>
      <c r="BC1377" s="116">
        <f t="shared" si="85"/>
        <v>4</v>
      </c>
      <c r="BD1377" s="116">
        <f t="shared" si="86"/>
        <v>2022</v>
      </c>
      <c r="BE1377" s="124">
        <f t="shared" si="87"/>
        <v>0.27648</v>
      </c>
    </row>
    <row r="1378" spans="1:57">
      <c r="A1378" s="116"/>
      <c r="B1378" s="116"/>
      <c r="C1378" s="116">
        <v>1543510882</v>
      </c>
      <c r="D1378" s="116"/>
      <c r="E1378" s="116" t="s">
        <v>524</v>
      </c>
      <c r="F1378" s="116" t="s">
        <v>762</v>
      </c>
      <c r="G1378" s="116" t="s">
        <v>762</v>
      </c>
      <c r="H1378" s="116"/>
      <c r="I1378" s="116"/>
      <c r="J1378" s="116"/>
      <c r="K1378" s="116" t="s">
        <v>139</v>
      </c>
      <c r="L1378" s="116" t="s">
        <v>523</v>
      </c>
      <c r="M1378" s="116"/>
      <c r="N1378" s="116"/>
      <c r="O1378" s="116"/>
      <c r="P1378" s="116"/>
      <c r="Q1378" s="116"/>
      <c r="R1378" s="116"/>
      <c r="S1378" s="116"/>
      <c r="T1378" s="116">
        <v>49405140</v>
      </c>
      <c r="U1378" s="148">
        <v>0</v>
      </c>
      <c r="V1378" s="116" t="s">
        <v>101</v>
      </c>
      <c r="W1378" s="116">
        <v>400</v>
      </c>
      <c r="X1378" s="116">
        <v>320</v>
      </c>
      <c r="Y1378" s="116">
        <v>10</v>
      </c>
      <c r="Z1378" s="116" t="s">
        <v>56</v>
      </c>
      <c r="AA1378" s="116"/>
      <c r="AB1378" s="116"/>
      <c r="AC1378" s="116"/>
      <c r="AD1378" s="116"/>
      <c r="AE1378" s="116">
        <v>1543510882</v>
      </c>
      <c r="AF1378" s="116"/>
      <c r="AG1378" s="137" t="s">
        <v>58</v>
      </c>
      <c r="AH1378" s="114">
        <v>44672</v>
      </c>
      <c r="AI1378" s="114">
        <v>44672</v>
      </c>
      <c r="AJ1378" s="114">
        <v>44677</v>
      </c>
      <c r="AK1378" s="114">
        <v>44677</v>
      </c>
      <c r="AL1378" s="116"/>
      <c r="AM1378" s="116" t="s">
        <v>64</v>
      </c>
      <c r="AN1378" s="158" t="s">
        <v>499</v>
      </c>
      <c r="AO1378" s="116"/>
      <c r="AP1378" s="116"/>
      <c r="AQ1378" s="116"/>
      <c r="AR1378" s="116"/>
      <c r="AS1378" s="137" t="s">
        <v>53</v>
      </c>
      <c r="AT1378" s="116"/>
      <c r="AU1378" s="147"/>
      <c r="AV1378" s="123"/>
      <c r="AW1378" s="123"/>
      <c r="AX1378" s="123"/>
      <c r="AY1378" s="123"/>
      <c r="AZ1378" s="123"/>
      <c r="BA1378" s="116"/>
      <c r="BB1378" s="116">
        <f t="shared" si="84"/>
        <v>17</v>
      </c>
      <c r="BC1378" s="116">
        <f t="shared" si="85"/>
        <v>4</v>
      </c>
      <c r="BD1378" s="116">
        <f t="shared" si="86"/>
        <v>2022</v>
      </c>
      <c r="BE1378" s="124">
        <f t="shared" si="87"/>
        <v>0.128</v>
      </c>
    </row>
    <row r="1379" spans="1:57">
      <c r="A1379" s="116"/>
      <c r="B1379" s="116"/>
      <c r="C1379" s="116">
        <v>395747337</v>
      </c>
      <c r="D1379" s="116"/>
      <c r="E1379" s="116" t="s">
        <v>517</v>
      </c>
      <c r="F1379" s="116" t="s">
        <v>762</v>
      </c>
      <c r="G1379" s="116" t="s">
        <v>762</v>
      </c>
      <c r="H1379" s="116"/>
      <c r="I1379" s="116"/>
      <c r="J1379" s="116"/>
      <c r="K1379" s="116" t="s">
        <v>139</v>
      </c>
      <c r="L1379" s="116" t="s">
        <v>379</v>
      </c>
      <c r="M1379" s="116"/>
      <c r="N1379" s="116"/>
      <c r="O1379" s="116"/>
      <c r="P1379" s="116"/>
      <c r="Q1379" s="116"/>
      <c r="R1379" s="116"/>
      <c r="S1379" s="116"/>
      <c r="T1379" s="116">
        <v>49405140</v>
      </c>
      <c r="U1379" s="148">
        <v>0</v>
      </c>
      <c r="V1379" s="116" t="s">
        <v>101</v>
      </c>
      <c r="W1379" s="116">
        <v>400</v>
      </c>
      <c r="X1379" s="116">
        <v>560</v>
      </c>
      <c r="Y1379" s="116">
        <v>18</v>
      </c>
      <c r="Z1379" s="116" t="s">
        <v>56</v>
      </c>
      <c r="AA1379" s="116"/>
      <c r="AB1379" s="116"/>
      <c r="AC1379" s="116"/>
      <c r="AD1379" s="116"/>
      <c r="AE1379" s="116">
        <v>395747337</v>
      </c>
      <c r="AF1379" s="116"/>
      <c r="AG1379" s="137" t="s">
        <v>58</v>
      </c>
      <c r="AH1379" s="114">
        <v>44672</v>
      </c>
      <c r="AI1379" s="114">
        <v>44672</v>
      </c>
      <c r="AJ1379" s="114">
        <v>44677</v>
      </c>
      <c r="AK1379" s="114">
        <v>44677</v>
      </c>
      <c r="AL1379" s="116"/>
      <c r="AM1379" s="116" t="s">
        <v>64</v>
      </c>
      <c r="AN1379" s="158" t="s">
        <v>525</v>
      </c>
      <c r="AO1379" s="116"/>
      <c r="AP1379" s="116"/>
      <c r="AQ1379" s="116"/>
      <c r="AR1379" s="116"/>
      <c r="AS1379" s="137" t="s">
        <v>53</v>
      </c>
      <c r="AT1379" s="116"/>
      <c r="AU1379" s="147"/>
      <c r="AV1379" s="123"/>
      <c r="AW1379" s="123"/>
      <c r="AX1379" s="123"/>
      <c r="AY1379" s="123"/>
      <c r="AZ1379" s="123"/>
      <c r="BA1379" s="116"/>
      <c r="BB1379" s="116">
        <f t="shared" si="84"/>
        <v>17</v>
      </c>
      <c r="BC1379" s="116">
        <f t="shared" si="85"/>
        <v>4</v>
      </c>
      <c r="BD1379" s="116">
        <f t="shared" si="86"/>
        <v>2022</v>
      </c>
      <c r="BE1379" s="124">
        <f t="shared" si="87"/>
        <v>0.224</v>
      </c>
    </row>
    <row r="1380" spans="1:57">
      <c r="A1380" s="116"/>
      <c r="B1380" s="116"/>
      <c r="C1380" s="128">
        <v>395911561</v>
      </c>
      <c r="D1380" s="116"/>
      <c r="E1380" s="128" t="s">
        <v>561</v>
      </c>
      <c r="F1380" s="128" t="s">
        <v>762</v>
      </c>
      <c r="G1380" s="128" t="s">
        <v>762</v>
      </c>
      <c r="H1380" s="116"/>
      <c r="I1380" s="116"/>
      <c r="J1380" s="116"/>
      <c r="K1380" s="128" t="s">
        <v>489</v>
      </c>
      <c r="L1380" s="128" t="s">
        <v>560</v>
      </c>
      <c r="M1380" s="116"/>
      <c r="N1380" s="116"/>
      <c r="O1380" s="116"/>
      <c r="P1380" s="116"/>
      <c r="Q1380" s="116"/>
      <c r="R1380" s="116"/>
      <c r="S1380" s="116"/>
      <c r="T1380" s="128">
        <v>49303156</v>
      </c>
      <c r="U1380" s="148">
        <v>0</v>
      </c>
      <c r="V1380" s="128" t="s">
        <v>136</v>
      </c>
      <c r="W1380" s="128">
        <v>480</v>
      </c>
      <c r="X1380" s="128">
        <v>638</v>
      </c>
      <c r="Y1380" s="128">
        <v>22</v>
      </c>
      <c r="Z1380" s="116" t="s">
        <v>62</v>
      </c>
      <c r="AA1380" s="116"/>
      <c r="AB1380" s="116"/>
      <c r="AC1380" s="116"/>
      <c r="AD1380" s="116"/>
      <c r="AE1380" s="128">
        <v>395911561</v>
      </c>
      <c r="AF1380" s="116"/>
      <c r="AG1380" s="137" t="s">
        <v>58</v>
      </c>
      <c r="AH1380" s="133">
        <v>44673</v>
      </c>
      <c r="AI1380" s="133">
        <v>44673</v>
      </c>
      <c r="AJ1380" s="133">
        <v>44678</v>
      </c>
      <c r="AK1380" s="133">
        <v>44676</v>
      </c>
      <c r="AL1380" s="116"/>
      <c r="AM1380" s="128" t="s">
        <v>64</v>
      </c>
      <c r="AN1380" s="116"/>
      <c r="AO1380" s="116"/>
      <c r="AP1380" s="116"/>
      <c r="AQ1380" s="116"/>
      <c r="AR1380" s="116"/>
      <c r="AS1380" s="137" t="s">
        <v>53</v>
      </c>
      <c r="AT1380" s="116" t="s">
        <v>769</v>
      </c>
      <c r="AU1380" s="147">
        <v>4714</v>
      </c>
      <c r="AV1380" s="123"/>
      <c r="AW1380" s="123"/>
      <c r="AX1380" s="123"/>
      <c r="AY1380" s="123"/>
      <c r="AZ1380" s="123"/>
      <c r="BA1380" s="116"/>
      <c r="BB1380" s="116">
        <f t="shared" si="84"/>
        <v>17</v>
      </c>
      <c r="BC1380" s="116">
        <f t="shared" si="85"/>
        <v>4</v>
      </c>
      <c r="BD1380" s="116">
        <f t="shared" si="86"/>
        <v>2022</v>
      </c>
      <c r="BE1380" s="124">
        <f t="shared" si="87"/>
        <v>0.30624000000000001</v>
      </c>
    </row>
    <row r="1381" spans="1:57">
      <c r="A1381" s="116"/>
      <c r="B1381" s="116"/>
      <c r="C1381" s="137">
        <v>395652530</v>
      </c>
      <c r="D1381" s="116"/>
      <c r="E1381" s="137" t="s">
        <v>565</v>
      </c>
      <c r="F1381" s="137" t="s">
        <v>762</v>
      </c>
      <c r="G1381" s="137" t="s">
        <v>762</v>
      </c>
      <c r="H1381" s="116"/>
      <c r="I1381" s="116"/>
      <c r="J1381" s="116"/>
      <c r="K1381" s="137" t="s">
        <v>106</v>
      </c>
      <c r="L1381" s="137" t="s">
        <v>215</v>
      </c>
      <c r="M1381" s="116"/>
      <c r="N1381" s="116"/>
      <c r="O1381" s="116"/>
      <c r="P1381" s="116"/>
      <c r="Q1381" s="116"/>
      <c r="R1381" s="116"/>
      <c r="S1381" s="116"/>
      <c r="T1381" s="137">
        <v>49405140</v>
      </c>
      <c r="U1381" s="148">
        <v>0</v>
      </c>
      <c r="V1381" s="137" t="s">
        <v>101</v>
      </c>
      <c r="W1381" s="137">
        <v>400</v>
      </c>
      <c r="X1381" s="137">
        <v>768</v>
      </c>
      <c r="Y1381" s="137">
        <v>24</v>
      </c>
      <c r="Z1381" s="137" t="s">
        <v>56</v>
      </c>
      <c r="AA1381" s="116"/>
      <c r="AB1381" s="116"/>
      <c r="AC1381" s="116"/>
      <c r="AD1381" s="116"/>
      <c r="AE1381" s="137">
        <v>395652530</v>
      </c>
      <c r="AF1381" s="116"/>
      <c r="AG1381" s="137" t="s">
        <v>58</v>
      </c>
      <c r="AH1381" s="136">
        <v>44673</v>
      </c>
      <c r="AI1381" s="136">
        <v>44673</v>
      </c>
      <c r="AJ1381" s="136">
        <v>44678</v>
      </c>
      <c r="AK1381" s="136">
        <v>44678</v>
      </c>
      <c r="AL1381" s="116"/>
      <c r="AM1381" s="137" t="s">
        <v>64</v>
      </c>
      <c r="AN1381" s="137"/>
      <c r="AO1381" s="116"/>
      <c r="AP1381" s="116"/>
      <c r="AQ1381" s="116"/>
      <c r="AR1381" s="116"/>
      <c r="AS1381" s="137" t="s">
        <v>53</v>
      </c>
      <c r="AT1381" s="137" t="s">
        <v>763</v>
      </c>
      <c r="AU1381" s="156">
        <v>2122</v>
      </c>
      <c r="AV1381" s="123"/>
      <c r="AW1381" s="123"/>
      <c r="AX1381" s="123"/>
      <c r="AY1381" s="123"/>
      <c r="AZ1381" s="123"/>
      <c r="BA1381" s="116"/>
      <c r="BB1381" s="116">
        <f t="shared" si="84"/>
        <v>17</v>
      </c>
      <c r="BC1381" s="116">
        <f t="shared" si="85"/>
        <v>4</v>
      </c>
      <c r="BD1381" s="116">
        <f t="shared" si="86"/>
        <v>2022</v>
      </c>
      <c r="BE1381" s="124">
        <f t="shared" si="87"/>
        <v>0.30719999999999997</v>
      </c>
    </row>
    <row r="1382" spans="1:57">
      <c r="A1382" s="116"/>
      <c r="B1382" s="116"/>
      <c r="C1382" s="116">
        <v>395864026</v>
      </c>
      <c r="D1382" s="116"/>
      <c r="E1382" s="116" t="s">
        <v>528</v>
      </c>
      <c r="F1382" s="116" t="s">
        <v>762</v>
      </c>
      <c r="G1382" s="116" t="s">
        <v>762</v>
      </c>
      <c r="H1382" s="116"/>
      <c r="I1382" s="116"/>
      <c r="J1382" s="116"/>
      <c r="K1382" s="116" t="s">
        <v>139</v>
      </c>
      <c r="L1382" s="116" t="s">
        <v>527</v>
      </c>
      <c r="M1382" s="116"/>
      <c r="N1382" s="116"/>
      <c r="O1382" s="116"/>
      <c r="P1382" s="116"/>
      <c r="Q1382" s="116"/>
      <c r="R1382" s="116"/>
      <c r="S1382" s="116"/>
      <c r="T1382" s="116">
        <v>49405140</v>
      </c>
      <c r="U1382" s="148">
        <v>0</v>
      </c>
      <c r="V1382" s="116" t="s">
        <v>101</v>
      </c>
      <c r="W1382" s="116">
        <v>400</v>
      </c>
      <c r="X1382" s="116">
        <v>640</v>
      </c>
      <c r="Y1382" s="116">
        <v>20</v>
      </c>
      <c r="Z1382" s="116" t="s">
        <v>56</v>
      </c>
      <c r="AA1382" s="116"/>
      <c r="AB1382" s="116"/>
      <c r="AC1382" s="116"/>
      <c r="AD1382" s="116"/>
      <c r="AE1382" s="116">
        <v>395864026</v>
      </c>
      <c r="AF1382" s="116"/>
      <c r="AG1382" s="137" t="s">
        <v>58</v>
      </c>
      <c r="AH1382" s="114">
        <v>44673</v>
      </c>
      <c r="AI1382" s="114">
        <v>44673</v>
      </c>
      <c r="AJ1382" s="114">
        <v>44676</v>
      </c>
      <c r="AK1382" s="114">
        <v>44676</v>
      </c>
      <c r="AL1382" s="116"/>
      <c r="AM1382" s="116" t="s">
        <v>64</v>
      </c>
      <c r="AN1382" s="158"/>
      <c r="AO1382" s="116"/>
      <c r="AP1382" s="116"/>
      <c r="AQ1382" s="116"/>
      <c r="AR1382" s="116"/>
      <c r="AS1382" s="137" t="s">
        <v>53</v>
      </c>
      <c r="AT1382" s="116"/>
      <c r="AU1382" s="147"/>
      <c r="AV1382" s="123"/>
      <c r="AW1382" s="123"/>
      <c r="AX1382" s="123"/>
      <c r="AY1382" s="123"/>
      <c r="AZ1382" s="123"/>
      <c r="BA1382" s="116"/>
      <c r="BB1382" s="116">
        <f t="shared" si="84"/>
        <v>17</v>
      </c>
      <c r="BC1382" s="116">
        <f t="shared" si="85"/>
        <v>4</v>
      </c>
      <c r="BD1382" s="116">
        <f t="shared" si="86"/>
        <v>2022</v>
      </c>
      <c r="BE1382" s="124">
        <f t="shared" si="87"/>
        <v>0.25600000000000001</v>
      </c>
    </row>
    <row r="1383" spans="1:57">
      <c r="A1383" s="116"/>
      <c r="B1383" s="116"/>
      <c r="C1383" s="116">
        <v>395777583</v>
      </c>
      <c r="D1383" s="116"/>
      <c r="E1383" s="116" t="s">
        <v>530</v>
      </c>
      <c r="F1383" s="116" t="s">
        <v>762</v>
      </c>
      <c r="G1383" s="116" t="s">
        <v>762</v>
      </c>
      <c r="H1383" s="116"/>
      <c r="I1383" s="116"/>
      <c r="J1383" s="116"/>
      <c r="K1383" s="116" t="s">
        <v>328</v>
      </c>
      <c r="L1383" s="116" t="s">
        <v>529</v>
      </c>
      <c r="M1383" s="116"/>
      <c r="N1383" s="116"/>
      <c r="O1383" s="116"/>
      <c r="P1383" s="116"/>
      <c r="Q1383" s="116"/>
      <c r="R1383" s="116"/>
      <c r="S1383" s="116"/>
      <c r="T1383" s="116">
        <v>49203132</v>
      </c>
      <c r="U1383" s="148">
        <v>0</v>
      </c>
      <c r="V1383" s="116" t="s">
        <v>57</v>
      </c>
      <c r="W1383" s="116">
        <v>360</v>
      </c>
      <c r="X1383" s="116">
        <v>832</v>
      </c>
      <c r="Y1383" s="116">
        <v>26</v>
      </c>
      <c r="Z1383" s="116" t="s">
        <v>56</v>
      </c>
      <c r="AA1383" s="116"/>
      <c r="AB1383" s="116"/>
      <c r="AC1383" s="116"/>
      <c r="AD1383" s="116"/>
      <c r="AE1383" s="116">
        <v>395777583</v>
      </c>
      <c r="AF1383" s="116"/>
      <c r="AG1383" s="137" t="s">
        <v>58</v>
      </c>
      <c r="AH1383" s="114">
        <v>44673</v>
      </c>
      <c r="AI1383" s="114">
        <v>44673</v>
      </c>
      <c r="AJ1383" s="114">
        <v>44676</v>
      </c>
      <c r="AK1383" s="114">
        <v>44676</v>
      </c>
      <c r="AL1383" s="116"/>
      <c r="AM1383" s="116" t="s">
        <v>64</v>
      </c>
      <c r="AN1383" s="158"/>
      <c r="AO1383" s="116"/>
      <c r="AP1383" s="116"/>
      <c r="AQ1383" s="116"/>
      <c r="AR1383" s="116"/>
      <c r="AS1383" s="137" t="s">
        <v>53</v>
      </c>
      <c r="AT1383" s="116" t="s">
        <v>764</v>
      </c>
      <c r="AU1383" s="160">
        <v>5229</v>
      </c>
      <c r="AV1383" s="123"/>
      <c r="AW1383" s="123"/>
      <c r="AX1383" s="123"/>
      <c r="AY1383" s="123"/>
      <c r="AZ1383" s="123"/>
      <c r="BA1383" s="116"/>
      <c r="BB1383" s="116">
        <f t="shared" si="84"/>
        <v>17</v>
      </c>
      <c r="BC1383" s="116">
        <f t="shared" si="85"/>
        <v>4</v>
      </c>
      <c r="BD1383" s="116">
        <f t="shared" si="86"/>
        <v>2022</v>
      </c>
      <c r="BE1383" s="124">
        <f t="shared" si="87"/>
        <v>0.29952000000000001</v>
      </c>
    </row>
    <row r="1384" spans="1:57">
      <c r="A1384" s="116"/>
      <c r="B1384" s="116"/>
      <c r="C1384" s="116">
        <v>395650161</v>
      </c>
      <c r="D1384" s="116"/>
      <c r="E1384" s="116" t="s">
        <v>531</v>
      </c>
      <c r="F1384" s="116" t="s">
        <v>762</v>
      </c>
      <c r="G1384" s="116" t="s">
        <v>762</v>
      </c>
      <c r="H1384" s="116"/>
      <c r="I1384" s="116"/>
      <c r="J1384" s="116"/>
      <c r="K1384" s="116" t="s">
        <v>106</v>
      </c>
      <c r="L1384" s="116" t="s">
        <v>107</v>
      </c>
      <c r="M1384" s="116"/>
      <c r="N1384" s="116"/>
      <c r="O1384" s="116"/>
      <c r="P1384" s="116"/>
      <c r="Q1384" s="116"/>
      <c r="R1384" s="116"/>
      <c r="S1384" s="116"/>
      <c r="T1384" s="116">
        <v>49405140</v>
      </c>
      <c r="U1384" s="148">
        <v>0</v>
      </c>
      <c r="V1384" s="116" t="s">
        <v>101</v>
      </c>
      <c r="W1384" s="116">
        <v>400</v>
      </c>
      <c r="X1384" s="116">
        <v>768</v>
      </c>
      <c r="Y1384" s="116">
        <v>24</v>
      </c>
      <c r="Z1384" s="116" t="s">
        <v>56</v>
      </c>
      <c r="AA1384" s="116"/>
      <c r="AB1384" s="116"/>
      <c r="AC1384" s="116"/>
      <c r="AD1384" s="116"/>
      <c r="AE1384" s="116">
        <v>395650161</v>
      </c>
      <c r="AF1384" s="116"/>
      <c r="AG1384" s="137" t="s">
        <v>58</v>
      </c>
      <c r="AH1384" s="114">
        <v>44673</v>
      </c>
      <c r="AI1384" s="114">
        <v>44673</v>
      </c>
      <c r="AJ1384" s="114">
        <v>44676</v>
      </c>
      <c r="AK1384" s="114">
        <v>44676</v>
      </c>
      <c r="AL1384" s="116"/>
      <c r="AM1384" s="116" t="s">
        <v>64</v>
      </c>
      <c r="AN1384" s="116"/>
      <c r="AO1384" s="116"/>
      <c r="AP1384" s="116"/>
      <c r="AQ1384" s="116"/>
      <c r="AR1384" s="116"/>
      <c r="AS1384" s="137" t="s">
        <v>53</v>
      </c>
      <c r="AT1384" s="116" t="s">
        <v>763</v>
      </c>
      <c r="AU1384" s="147">
        <v>2823</v>
      </c>
      <c r="AV1384" s="123"/>
      <c r="AW1384" s="123"/>
      <c r="AX1384" s="123"/>
      <c r="AY1384" s="123"/>
      <c r="AZ1384" s="123"/>
      <c r="BA1384" s="116"/>
      <c r="BB1384" s="116">
        <f t="shared" si="84"/>
        <v>17</v>
      </c>
      <c r="BC1384" s="116">
        <f t="shared" si="85"/>
        <v>4</v>
      </c>
      <c r="BD1384" s="116">
        <f t="shared" si="86"/>
        <v>2022</v>
      </c>
      <c r="BE1384" s="124">
        <f t="shared" si="87"/>
        <v>0.30719999999999997</v>
      </c>
    </row>
    <row r="1385" spans="1:57">
      <c r="A1385" s="116"/>
      <c r="B1385" s="116"/>
      <c r="C1385" s="116">
        <v>395652914</v>
      </c>
      <c r="D1385" s="116"/>
      <c r="E1385" s="116" t="s">
        <v>532</v>
      </c>
      <c r="F1385" s="116" t="s">
        <v>762</v>
      </c>
      <c r="G1385" s="116" t="s">
        <v>762</v>
      </c>
      <c r="H1385" s="116"/>
      <c r="I1385" s="116"/>
      <c r="J1385" s="116"/>
      <c r="K1385" s="116" t="s">
        <v>106</v>
      </c>
      <c r="L1385" s="116" t="s">
        <v>107</v>
      </c>
      <c r="M1385" s="116"/>
      <c r="N1385" s="116"/>
      <c r="O1385" s="116"/>
      <c r="P1385" s="116"/>
      <c r="Q1385" s="116"/>
      <c r="R1385" s="116"/>
      <c r="S1385" s="116"/>
      <c r="T1385" s="116">
        <v>49405140</v>
      </c>
      <c r="U1385" s="148">
        <v>0</v>
      </c>
      <c r="V1385" s="116" t="s">
        <v>101</v>
      </c>
      <c r="W1385" s="116">
        <v>400</v>
      </c>
      <c r="X1385" s="116">
        <v>768</v>
      </c>
      <c r="Y1385" s="116">
        <v>24</v>
      </c>
      <c r="Z1385" s="116" t="s">
        <v>56</v>
      </c>
      <c r="AA1385" s="116"/>
      <c r="AB1385" s="116"/>
      <c r="AC1385" s="116"/>
      <c r="AD1385" s="116"/>
      <c r="AE1385" s="116">
        <v>395652914</v>
      </c>
      <c r="AF1385" s="116"/>
      <c r="AG1385" s="137" t="s">
        <v>58</v>
      </c>
      <c r="AH1385" s="114">
        <v>44673</v>
      </c>
      <c r="AI1385" s="114">
        <v>44673</v>
      </c>
      <c r="AJ1385" s="114">
        <v>44676</v>
      </c>
      <c r="AK1385" s="114">
        <v>44676</v>
      </c>
      <c r="AL1385" s="116"/>
      <c r="AM1385" s="116" t="s">
        <v>64</v>
      </c>
      <c r="AN1385" s="116"/>
      <c r="AO1385" s="116"/>
      <c r="AP1385" s="116"/>
      <c r="AQ1385" s="116"/>
      <c r="AR1385" s="116"/>
      <c r="AS1385" s="137" t="s">
        <v>53</v>
      </c>
      <c r="AT1385" s="116" t="s">
        <v>763</v>
      </c>
      <c r="AU1385" s="147">
        <v>2823</v>
      </c>
      <c r="AV1385" s="123"/>
      <c r="AW1385" s="123"/>
      <c r="AX1385" s="123"/>
      <c r="AY1385" s="123"/>
      <c r="AZ1385" s="123"/>
      <c r="BA1385" s="116"/>
      <c r="BB1385" s="116">
        <f t="shared" si="84"/>
        <v>17</v>
      </c>
      <c r="BC1385" s="116">
        <f t="shared" si="85"/>
        <v>4</v>
      </c>
      <c r="BD1385" s="116">
        <f t="shared" si="86"/>
        <v>2022</v>
      </c>
      <c r="BE1385" s="124">
        <f t="shared" si="87"/>
        <v>0.30719999999999997</v>
      </c>
    </row>
    <row r="1386" spans="1:57">
      <c r="A1386" s="186"/>
      <c r="B1386" s="186"/>
      <c r="C1386" s="186">
        <v>395927989</v>
      </c>
      <c r="D1386" s="186"/>
      <c r="E1386" s="186" t="s">
        <v>500</v>
      </c>
      <c r="F1386" s="186" t="s">
        <v>762</v>
      </c>
      <c r="G1386" s="186" t="s">
        <v>762</v>
      </c>
      <c r="H1386" s="186"/>
      <c r="I1386" s="186"/>
      <c r="J1386" s="186"/>
      <c r="K1386" s="186" t="s">
        <v>139</v>
      </c>
      <c r="L1386" s="186" t="s">
        <v>383</v>
      </c>
      <c r="M1386" s="186"/>
      <c r="N1386" s="186"/>
      <c r="O1386" s="186"/>
      <c r="P1386" s="186"/>
      <c r="Q1386" s="186"/>
      <c r="R1386" s="186"/>
      <c r="S1386" s="186"/>
      <c r="T1386" s="186">
        <v>49405140</v>
      </c>
      <c r="U1386" s="189">
        <v>0</v>
      </c>
      <c r="V1386" s="186" t="s">
        <v>101</v>
      </c>
      <c r="W1386" s="186">
        <v>400</v>
      </c>
      <c r="X1386" s="186">
        <v>624</v>
      </c>
      <c r="Y1386" s="186">
        <v>20</v>
      </c>
      <c r="Z1386" s="186" t="s">
        <v>56</v>
      </c>
      <c r="AA1386" s="186"/>
      <c r="AB1386" s="186"/>
      <c r="AC1386" s="186"/>
      <c r="AD1386" s="186"/>
      <c r="AE1386" s="186">
        <v>395927989</v>
      </c>
      <c r="AF1386" s="186"/>
      <c r="AG1386" s="137" t="s">
        <v>58</v>
      </c>
      <c r="AH1386" s="190">
        <v>44673</v>
      </c>
      <c r="AI1386" s="190">
        <v>44673</v>
      </c>
      <c r="AJ1386" s="190">
        <v>44676</v>
      </c>
      <c r="AK1386" s="190">
        <v>44676</v>
      </c>
      <c r="AL1386" s="186"/>
      <c r="AM1386" s="186" t="s">
        <v>64</v>
      </c>
      <c r="AN1386" s="186" t="s">
        <v>533</v>
      </c>
      <c r="AO1386" s="186"/>
      <c r="AP1386" s="186"/>
      <c r="AQ1386" s="186"/>
      <c r="AR1386" s="186"/>
      <c r="AS1386" s="137" t="s">
        <v>53</v>
      </c>
      <c r="AT1386" s="186"/>
      <c r="AU1386" s="191"/>
      <c r="AV1386" s="187"/>
      <c r="AW1386" s="187"/>
      <c r="AX1386" s="187"/>
      <c r="AY1386" s="187"/>
      <c r="AZ1386" s="187"/>
      <c r="BA1386" s="186"/>
      <c r="BB1386" s="186">
        <f t="shared" si="84"/>
        <v>17</v>
      </c>
      <c r="BC1386" s="186">
        <f t="shared" si="85"/>
        <v>4</v>
      </c>
      <c r="BD1386" s="186">
        <f t="shared" si="86"/>
        <v>2022</v>
      </c>
      <c r="BE1386" s="188">
        <f t="shared" si="87"/>
        <v>0.24959999999999999</v>
      </c>
    </row>
    <row r="1387" spans="1:57">
      <c r="A1387" s="186"/>
      <c r="B1387" s="186"/>
      <c r="C1387" s="186">
        <v>395927616</v>
      </c>
      <c r="D1387" s="186"/>
      <c r="E1387" s="186" t="s">
        <v>524</v>
      </c>
      <c r="F1387" s="186" t="s">
        <v>762</v>
      </c>
      <c r="G1387" s="186" t="s">
        <v>762</v>
      </c>
      <c r="H1387" s="186"/>
      <c r="I1387" s="186"/>
      <c r="J1387" s="186"/>
      <c r="K1387" s="186" t="s">
        <v>139</v>
      </c>
      <c r="L1387" s="186" t="s">
        <v>534</v>
      </c>
      <c r="M1387" s="186"/>
      <c r="N1387" s="186"/>
      <c r="O1387" s="186"/>
      <c r="P1387" s="186"/>
      <c r="Q1387" s="186"/>
      <c r="R1387" s="186"/>
      <c r="S1387" s="186"/>
      <c r="T1387" s="186">
        <v>49405140</v>
      </c>
      <c r="U1387" s="189">
        <v>0</v>
      </c>
      <c r="V1387" s="186" t="s">
        <v>101</v>
      </c>
      <c r="W1387" s="186">
        <v>400</v>
      </c>
      <c r="X1387" s="186">
        <v>416</v>
      </c>
      <c r="Y1387" s="186">
        <v>13</v>
      </c>
      <c r="Z1387" s="186" t="s">
        <v>56</v>
      </c>
      <c r="AA1387" s="186"/>
      <c r="AB1387" s="186"/>
      <c r="AC1387" s="186"/>
      <c r="AD1387" s="186"/>
      <c r="AE1387" s="186">
        <v>395927616</v>
      </c>
      <c r="AF1387" s="186"/>
      <c r="AG1387" s="137" t="s">
        <v>58</v>
      </c>
      <c r="AH1387" s="190">
        <v>44673</v>
      </c>
      <c r="AI1387" s="190">
        <v>44673</v>
      </c>
      <c r="AJ1387" s="190">
        <v>44676</v>
      </c>
      <c r="AK1387" s="190">
        <v>44676</v>
      </c>
      <c r="AL1387" s="186"/>
      <c r="AM1387" s="186" t="s">
        <v>64</v>
      </c>
      <c r="AN1387" s="186" t="s">
        <v>535</v>
      </c>
      <c r="AO1387" s="186"/>
      <c r="AP1387" s="186"/>
      <c r="AQ1387" s="186"/>
      <c r="AR1387" s="186"/>
      <c r="AS1387" s="137" t="s">
        <v>53</v>
      </c>
      <c r="AT1387" s="186"/>
      <c r="AU1387" s="191"/>
      <c r="AV1387" s="187"/>
      <c r="AW1387" s="187"/>
      <c r="AX1387" s="187"/>
      <c r="AY1387" s="187"/>
      <c r="AZ1387" s="187"/>
      <c r="BA1387" s="186"/>
      <c r="BB1387" s="186">
        <f t="shared" si="84"/>
        <v>17</v>
      </c>
      <c r="BC1387" s="186">
        <f t="shared" si="85"/>
        <v>4</v>
      </c>
      <c r="BD1387" s="186">
        <f t="shared" si="86"/>
        <v>2022</v>
      </c>
      <c r="BE1387" s="188">
        <f t="shared" si="87"/>
        <v>0.16639999999999999</v>
      </c>
    </row>
    <row r="1388" spans="1:57">
      <c r="A1388" s="116"/>
      <c r="B1388" s="116"/>
      <c r="C1388" s="116">
        <v>395376622</v>
      </c>
      <c r="D1388" s="116"/>
      <c r="E1388" s="116" t="s">
        <v>538</v>
      </c>
      <c r="F1388" s="116" t="s">
        <v>762</v>
      </c>
      <c r="G1388" s="116" t="s">
        <v>762</v>
      </c>
      <c r="H1388" s="116"/>
      <c r="I1388" s="116"/>
      <c r="J1388" s="116"/>
      <c r="K1388" s="116" t="s">
        <v>536</v>
      </c>
      <c r="L1388" s="116" t="s">
        <v>537</v>
      </c>
      <c r="M1388" s="116"/>
      <c r="N1388" s="116"/>
      <c r="O1388" s="116"/>
      <c r="P1388" s="116"/>
      <c r="Q1388" s="116"/>
      <c r="R1388" s="116"/>
      <c r="S1388" s="116"/>
      <c r="T1388" s="116">
        <v>49405140</v>
      </c>
      <c r="U1388" s="148">
        <v>0</v>
      </c>
      <c r="V1388" s="116" t="s">
        <v>101</v>
      </c>
      <c r="W1388" s="116">
        <v>400</v>
      </c>
      <c r="X1388" s="116">
        <v>768</v>
      </c>
      <c r="Y1388" s="116">
        <v>24</v>
      </c>
      <c r="Z1388" s="116" t="s">
        <v>62</v>
      </c>
      <c r="AA1388" s="116"/>
      <c r="AB1388" s="116"/>
      <c r="AC1388" s="116"/>
      <c r="AD1388" s="116"/>
      <c r="AE1388" s="116">
        <v>395376622</v>
      </c>
      <c r="AF1388" s="116"/>
      <c r="AG1388" s="137" t="s">
        <v>58</v>
      </c>
      <c r="AH1388" s="114">
        <v>44673</v>
      </c>
      <c r="AI1388" s="114">
        <v>44673</v>
      </c>
      <c r="AJ1388" s="114">
        <v>44675</v>
      </c>
      <c r="AK1388" s="114">
        <v>44675</v>
      </c>
      <c r="AL1388" s="116"/>
      <c r="AM1388" s="116" t="s">
        <v>64</v>
      </c>
      <c r="AN1388" s="116" t="s">
        <v>539</v>
      </c>
      <c r="AO1388" s="116"/>
      <c r="AP1388" s="116"/>
      <c r="AQ1388" s="116"/>
      <c r="AR1388" s="116"/>
      <c r="AS1388" s="137" t="s">
        <v>53</v>
      </c>
      <c r="AT1388" s="116" t="s">
        <v>436</v>
      </c>
      <c r="AU1388" s="147" t="s">
        <v>436</v>
      </c>
      <c r="AV1388" s="123"/>
      <c r="AW1388" s="123"/>
      <c r="AX1388" s="123"/>
      <c r="AY1388" s="123"/>
      <c r="AZ1388" s="123"/>
      <c r="BA1388" s="116"/>
      <c r="BB1388" s="116">
        <f t="shared" si="84"/>
        <v>17</v>
      </c>
      <c r="BC1388" s="116">
        <f t="shared" si="85"/>
        <v>4</v>
      </c>
      <c r="BD1388" s="116">
        <f t="shared" si="86"/>
        <v>2022</v>
      </c>
      <c r="BE1388" s="124">
        <f t="shared" si="87"/>
        <v>0.30719999999999997</v>
      </c>
    </row>
    <row r="1389" spans="1:57">
      <c r="A1389" s="116"/>
      <c r="B1389" s="116"/>
      <c r="C1389" s="116">
        <v>395894837</v>
      </c>
      <c r="D1389" s="116"/>
      <c r="E1389" s="116" t="s">
        <v>541</v>
      </c>
      <c r="F1389" s="116" t="s">
        <v>762</v>
      </c>
      <c r="G1389" s="116" t="s">
        <v>762</v>
      </c>
      <c r="H1389" s="116"/>
      <c r="I1389" s="116"/>
      <c r="J1389" s="116"/>
      <c r="K1389" s="116" t="s">
        <v>419</v>
      </c>
      <c r="L1389" s="116" t="s">
        <v>540</v>
      </c>
      <c r="M1389" s="116"/>
      <c r="N1389" s="116"/>
      <c r="O1389" s="116"/>
      <c r="P1389" s="116"/>
      <c r="Q1389" s="116"/>
      <c r="R1389" s="116"/>
      <c r="S1389" s="116"/>
      <c r="T1389" s="116">
        <v>49204132</v>
      </c>
      <c r="U1389" s="148">
        <v>0</v>
      </c>
      <c r="V1389" s="116" t="s">
        <v>224</v>
      </c>
      <c r="W1389" s="116">
        <v>360</v>
      </c>
      <c r="X1389" s="116">
        <v>338</v>
      </c>
      <c r="Y1389" s="116">
        <v>13</v>
      </c>
      <c r="Z1389" s="116" t="s">
        <v>56</v>
      </c>
      <c r="AA1389" s="116"/>
      <c r="AB1389" s="116"/>
      <c r="AC1389" s="116"/>
      <c r="AD1389" s="116"/>
      <c r="AE1389" s="116">
        <v>395894837</v>
      </c>
      <c r="AF1389" s="116"/>
      <c r="AG1389" s="137" t="s">
        <v>58</v>
      </c>
      <c r="AH1389" s="114">
        <v>44673</v>
      </c>
      <c r="AI1389" s="114">
        <v>44673</v>
      </c>
      <c r="AJ1389" s="114">
        <v>44676</v>
      </c>
      <c r="AK1389" s="114">
        <v>44676</v>
      </c>
      <c r="AL1389" s="116"/>
      <c r="AM1389" s="116" t="s">
        <v>64</v>
      </c>
      <c r="AN1389" s="116"/>
      <c r="AO1389" s="116"/>
      <c r="AP1389" s="116"/>
      <c r="AQ1389" s="116"/>
      <c r="AR1389" s="116"/>
      <c r="AS1389" s="137" t="s">
        <v>53</v>
      </c>
      <c r="AT1389" s="116" t="s">
        <v>763</v>
      </c>
      <c r="AU1389" s="147">
        <v>1808</v>
      </c>
      <c r="AV1389" s="123"/>
      <c r="AW1389" s="123"/>
      <c r="AX1389" s="123"/>
      <c r="AY1389" s="123"/>
      <c r="AZ1389" s="123"/>
      <c r="BA1389" s="116"/>
      <c r="BB1389" s="116">
        <f t="shared" si="84"/>
        <v>17</v>
      </c>
      <c r="BC1389" s="116">
        <f t="shared" si="85"/>
        <v>4</v>
      </c>
      <c r="BD1389" s="116">
        <f t="shared" si="86"/>
        <v>2022</v>
      </c>
      <c r="BE1389" s="124">
        <f t="shared" si="87"/>
        <v>0.12168</v>
      </c>
    </row>
    <row r="1390" spans="1:57">
      <c r="A1390" s="116"/>
      <c r="B1390" s="116"/>
      <c r="C1390" s="116">
        <v>395903949</v>
      </c>
      <c r="D1390" s="116"/>
      <c r="E1390" s="116" t="s">
        <v>544</v>
      </c>
      <c r="F1390" s="116" t="s">
        <v>762</v>
      </c>
      <c r="G1390" s="116" t="s">
        <v>762</v>
      </c>
      <c r="H1390" s="116"/>
      <c r="I1390" s="116"/>
      <c r="J1390" s="116"/>
      <c r="K1390" s="116" t="s">
        <v>542</v>
      </c>
      <c r="L1390" s="116" t="s">
        <v>543</v>
      </c>
      <c r="M1390" s="116"/>
      <c r="N1390" s="116"/>
      <c r="O1390" s="116"/>
      <c r="P1390" s="116"/>
      <c r="Q1390" s="116"/>
      <c r="R1390" s="116"/>
      <c r="S1390" s="116"/>
      <c r="T1390" s="116">
        <v>49204132</v>
      </c>
      <c r="U1390" s="148">
        <v>0</v>
      </c>
      <c r="V1390" s="116" t="s">
        <v>224</v>
      </c>
      <c r="W1390" s="116">
        <v>360</v>
      </c>
      <c r="X1390" s="116">
        <v>676</v>
      </c>
      <c r="Y1390" s="116">
        <v>26</v>
      </c>
      <c r="Z1390" s="116" t="s">
        <v>62</v>
      </c>
      <c r="AA1390" s="116"/>
      <c r="AB1390" s="116"/>
      <c r="AC1390" s="116"/>
      <c r="AD1390" s="116"/>
      <c r="AE1390" s="116">
        <v>395903949</v>
      </c>
      <c r="AF1390" s="116"/>
      <c r="AG1390" s="137" t="s">
        <v>58</v>
      </c>
      <c r="AH1390" s="114">
        <v>44673</v>
      </c>
      <c r="AI1390" s="114">
        <v>44673</v>
      </c>
      <c r="AJ1390" s="114">
        <v>44676</v>
      </c>
      <c r="AK1390" s="114">
        <v>44676</v>
      </c>
      <c r="AL1390" s="116"/>
      <c r="AM1390" s="116" t="s">
        <v>64</v>
      </c>
      <c r="AN1390" s="116"/>
      <c r="AO1390" s="116"/>
      <c r="AP1390" s="116"/>
      <c r="AQ1390" s="116"/>
      <c r="AR1390" s="116"/>
      <c r="AS1390" s="137" t="s">
        <v>53</v>
      </c>
      <c r="AT1390" s="116" t="s">
        <v>763</v>
      </c>
      <c r="AU1390" s="147">
        <v>2137.1</v>
      </c>
      <c r="AV1390" s="123"/>
      <c r="AW1390" s="123"/>
      <c r="AX1390" s="123"/>
      <c r="AY1390" s="123"/>
      <c r="AZ1390" s="123"/>
      <c r="BA1390" s="116"/>
      <c r="BB1390" s="116">
        <f t="shared" si="84"/>
        <v>17</v>
      </c>
      <c r="BC1390" s="116">
        <f t="shared" si="85"/>
        <v>4</v>
      </c>
      <c r="BD1390" s="116">
        <f t="shared" si="86"/>
        <v>2022</v>
      </c>
      <c r="BE1390" s="124">
        <f t="shared" si="87"/>
        <v>0.24335999999999999</v>
      </c>
    </row>
    <row r="1391" spans="1:57">
      <c r="A1391" s="116"/>
      <c r="B1391" s="116"/>
      <c r="C1391" s="116">
        <v>395606571</v>
      </c>
      <c r="D1391" s="116"/>
      <c r="E1391" s="116" t="s">
        <v>546</v>
      </c>
      <c r="F1391" s="116" t="s">
        <v>762</v>
      </c>
      <c r="G1391" s="116" t="s">
        <v>762</v>
      </c>
      <c r="H1391" s="116"/>
      <c r="I1391" s="116"/>
      <c r="J1391" s="116"/>
      <c r="K1391" s="116" t="s">
        <v>106</v>
      </c>
      <c r="L1391" s="116" t="s">
        <v>545</v>
      </c>
      <c r="M1391" s="116"/>
      <c r="N1391" s="116"/>
      <c r="O1391" s="116"/>
      <c r="P1391" s="116"/>
      <c r="Q1391" s="116"/>
      <c r="R1391" s="116"/>
      <c r="S1391" s="116"/>
      <c r="T1391" s="116">
        <v>49203132</v>
      </c>
      <c r="U1391" s="148">
        <v>0</v>
      </c>
      <c r="V1391" s="116" t="s">
        <v>57</v>
      </c>
      <c r="W1391" s="116">
        <v>360</v>
      </c>
      <c r="X1391" s="116">
        <v>832</v>
      </c>
      <c r="Y1391" s="116">
        <v>26</v>
      </c>
      <c r="Z1391" s="116" t="s">
        <v>56</v>
      </c>
      <c r="AA1391" s="116"/>
      <c r="AB1391" s="116"/>
      <c r="AC1391" s="116"/>
      <c r="AD1391" s="116"/>
      <c r="AE1391" s="116">
        <v>395606571</v>
      </c>
      <c r="AF1391" s="116"/>
      <c r="AG1391" s="137" t="s">
        <v>58</v>
      </c>
      <c r="AH1391" s="114">
        <v>44673</v>
      </c>
      <c r="AI1391" s="114">
        <v>44673</v>
      </c>
      <c r="AJ1391" s="114">
        <v>44676</v>
      </c>
      <c r="AK1391" s="114">
        <v>44676</v>
      </c>
      <c r="AL1391" s="116"/>
      <c r="AM1391" s="116" t="s">
        <v>64</v>
      </c>
      <c r="AN1391" s="116"/>
      <c r="AO1391" s="116"/>
      <c r="AP1391" s="116"/>
      <c r="AQ1391" s="116"/>
      <c r="AR1391" s="116"/>
      <c r="AS1391" s="137" t="s">
        <v>53</v>
      </c>
      <c r="AT1391" s="116"/>
      <c r="AU1391" s="147"/>
      <c r="AV1391" s="123"/>
      <c r="AW1391" s="123"/>
      <c r="AX1391" s="123"/>
      <c r="AY1391" s="123"/>
      <c r="AZ1391" s="123"/>
      <c r="BA1391" s="116"/>
      <c r="BB1391" s="116">
        <f t="shared" si="84"/>
        <v>17</v>
      </c>
      <c r="BC1391" s="116">
        <f t="shared" si="85"/>
        <v>4</v>
      </c>
      <c r="BD1391" s="116">
        <f t="shared" si="86"/>
        <v>2022</v>
      </c>
      <c r="BE1391" s="124">
        <f t="shared" si="87"/>
        <v>0.29952000000000001</v>
      </c>
    </row>
    <row r="1392" spans="1:57">
      <c r="A1392" s="116"/>
      <c r="B1392" s="116"/>
      <c r="C1392" s="116">
        <v>395792107</v>
      </c>
      <c r="D1392" s="116"/>
      <c r="E1392" s="116" t="s">
        <v>549</v>
      </c>
      <c r="F1392" s="116" t="s">
        <v>762</v>
      </c>
      <c r="G1392" s="116" t="s">
        <v>762</v>
      </c>
      <c r="H1392" s="116"/>
      <c r="I1392" s="116"/>
      <c r="J1392" s="116"/>
      <c r="K1392" s="116" t="s">
        <v>547</v>
      </c>
      <c r="L1392" s="116" t="s">
        <v>548</v>
      </c>
      <c r="M1392" s="116"/>
      <c r="N1392" s="116"/>
      <c r="O1392" s="116"/>
      <c r="P1392" s="116"/>
      <c r="Q1392" s="116"/>
      <c r="R1392" s="116"/>
      <c r="S1392" s="116"/>
      <c r="T1392" s="116">
        <v>49405140</v>
      </c>
      <c r="U1392" s="148">
        <v>0</v>
      </c>
      <c r="V1392" s="116" t="s">
        <v>101</v>
      </c>
      <c r="W1392" s="116">
        <v>400</v>
      </c>
      <c r="X1392" s="116">
        <v>384</v>
      </c>
      <c r="Y1392" s="116">
        <v>12</v>
      </c>
      <c r="Z1392" s="116" t="s">
        <v>56</v>
      </c>
      <c r="AA1392" s="116"/>
      <c r="AB1392" s="116"/>
      <c r="AC1392" s="116"/>
      <c r="AD1392" s="116"/>
      <c r="AE1392" s="116">
        <v>395792107</v>
      </c>
      <c r="AF1392" s="116"/>
      <c r="AG1392" s="137" t="s">
        <v>58</v>
      </c>
      <c r="AH1392" s="114">
        <v>44673</v>
      </c>
      <c r="AI1392" s="114">
        <v>44673</v>
      </c>
      <c r="AJ1392" s="114">
        <v>44676</v>
      </c>
      <c r="AK1392" s="114">
        <v>44676</v>
      </c>
      <c r="AL1392" s="116"/>
      <c r="AM1392" s="116" t="s">
        <v>64</v>
      </c>
      <c r="AN1392" s="116"/>
      <c r="AO1392" s="116"/>
      <c r="AP1392" s="116"/>
      <c r="AQ1392" s="116"/>
      <c r="AR1392" s="116"/>
      <c r="AS1392" s="137" t="s">
        <v>53</v>
      </c>
      <c r="AT1392" s="116" t="s">
        <v>763</v>
      </c>
      <c r="AU1392" s="147">
        <v>3362.82</v>
      </c>
      <c r="AV1392" s="123"/>
      <c r="AW1392" s="123"/>
      <c r="AX1392" s="123"/>
      <c r="AY1392" s="123"/>
      <c r="AZ1392" s="123"/>
      <c r="BA1392" s="116"/>
      <c r="BB1392" s="116">
        <f t="shared" si="84"/>
        <v>17</v>
      </c>
      <c r="BC1392" s="116">
        <f t="shared" si="85"/>
        <v>4</v>
      </c>
      <c r="BD1392" s="116">
        <f t="shared" si="86"/>
        <v>2022</v>
      </c>
      <c r="BE1392" s="124">
        <f t="shared" si="87"/>
        <v>0.15359999999999999</v>
      </c>
    </row>
    <row r="1393" spans="1:57">
      <c r="A1393" s="116"/>
      <c r="B1393" s="116"/>
      <c r="C1393" s="116">
        <v>395792155</v>
      </c>
      <c r="D1393" s="116"/>
      <c r="E1393" s="116" t="s">
        <v>551</v>
      </c>
      <c r="F1393" s="116" t="s">
        <v>762</v>
      </c>
      <c r="G1393" s="116" t="s">
        <v>762</v>
      </c>
      <c r="H1393" s="116"/>
      <c r="I1393" s="116"/>
      <c r="J1393" s="116"/>
      <c r="K1393" s="116" t="s">
        <v>550</v>
      </c>
      <c r="L1393" s="116" t="s">
        <v>548</v>
      </c>
      <c r="M1393" s="116"/>
      <c r="N1393" s="116"/>
      <c r="O1393" s="116"/>
      <c r="P1393" s="116"/>
      <c r="Q1393" s="116"/>
      <c r="R1393" s="116"/>
      <c r="S1393" s="116"/>
      <c r="T1393" s="116">
        <v>49405140</v>
      </c>
      <c r="U1393" s="148">
        <v>0</v>
      </c>
      <c r="V1393" s="116" t="s">
        <v>101</v>
      </c>
      <c r="W1393" s="116">
        <v>400</v>
      </c>
      <c r="X1393" s="116">
        <v>768</v>
      </c>
      <c r="Y1393" s="116">
        <v>24</v>
      </c>
      <c r="Z1393" s="116" t="s">
        <v>56</v>
      </c>
      <c r="AA1393" s="116"/>
      <c r="AB1393" s="116"/>
      <c r="AC1393" s="116"/>
      <c r="AD1393" s="116"/>
      <c r="AE1393" s="116">
        <v>395792155</v>
      </c>
      <c r="AF1393" s="116"/>
      <c r="AG1393" s="137" t="s">
        <v>58</v>
      </c>
      <c r="AH1393" s="114">
        <v>44673</v>
      </c>
      <c r="AI1393" s="114">
        <v>44673</v>
      </c>
      <c r="AJ1393" s="114">
        <v>44676</v>
      </c>
      <c r="AK1393" s="114">
        <v>44676</v>
      </c>
      <c r="AL1393" s="116"/>
      <c r="AM1393" s="116" t="s">
        <v>64</v>
      </c>
      <c r="AN1393" s="116"/>
      <c r="AO1393" s="116"/>
      <c r="AP1393" s="116"/>
      <c r="AQ1393" s="116"/>
      <c r="AR1393" s="116"/>
      <c r="AS1393" s="137" t="s">
        <v>53</v>
      </c>
      <c r="AT1393" s="116" t="s">
        <v>763</v>
      </c>
      <c r="AU1393" s="147">
        <v>3362.82</v>
      </c>
      <c r="AV1393" s="123"/>
      <c r="AW1393" s="123"/>
      <c r="AX1393" s="123"/>
      <c r="AY1393" s="123"/>
      <c r="AZ1393" s="123"/>
      <c r="BA1393" s="116"/>
      <c r="BB1393" s="116">
        <f t="shared" si="84"/>
        <v>17</v>
      </c>
      <c r="BC1393" s="116">
        <f t="shared" si="85"/>
        <v>4</v>
      </c>
      <c r="BD1393" s="116">
        <f t="shared" si="86"/>
        <v>2022</v>
      </c>
      <c r="BE1393" s="124">
        <f t="shared" si="87"/>
        <v>0.30719999999999997</v>
      </c>
    </row>
    <row r="1394" spans="1:57">
      <c r="A1394" s="116"/>
      <c r="B1394" s="116"/>
      <c r="C1394" s="116">
        <v>395909536</v>
      </c>
      <c r="D1394" s="116"/>
      <c r="E1394" s="116" t="s">
        <v>481</v>
      </c>
      <c r="F1394" s="116" t="s">
        <v>762</v>
      </c>
      <c r="G1394" s="116" t="s">
        <v>762</v>
      </c>
      <c r="H1394" s="116"/>
      <c r="I1394" s="116"/>
      <c r="J1394" s="116"/>
      <c r="K1394" s="116" t="s">
        <v>479</v>
      </c>
      <c r="L1394" s="116" t="s">
        <v>480</v>
      </c>
      <c r="M1394" s="116"/>
      <c r="N1394" s="116"/>
      <c r="O1394" s="116"/>
      <c r="P1394" s="116"/>
      <c r="Q1394" s="116"/>
      <c r="R1394" s="116"/>
      <c r="S1394" s="116"/>
      <c r="T1394" s="116">
        <v>49303156</v>
      </c>
      <c r="U1394" s="148">
        <v>0</v>
      </c>
      <c r="V1394" s="116" t="s">
        <v>136</v>
      </c>
      <c r="W1394" s="116">
        <v>480</v>
      </c>
      <c r="X1394" s="116">
        <v>638</v>
      </c>
      <c r="Y1394" s="116">
        <v>22</v>
      </c>
      <c r="Z1394" s="116" t="s">
        <v>56</v>
      </c>
      <c r="AA1394" s="116"/>
      <c r="AB1394" s="116"/>
      <c r="AC1394" s="116"/>
      <c r="AD1394" s="116"/>
      <c r="AE1394" s="116">
        <v>395909536</v>
      </c>
      <c r="AF1394" s="116"/>
      <c r="AG1394" s="137" t="s">
        <v>58</v>
      </c>
      <c r="AH1394" s="114">
        <v>44673</v>
      </c>
      <c r="AI1394" s="114">
        <v>44673</v>
      </c>
      <c r="AJ1394" s="114">
        <v>44676</v>
      </c>
      <c r="AK1394" s="114">
        <v>44676</v>
      </c>
      <c r="AL1394" s="116"/>
      <c r="AM1394" s="162" t="s">
        <v>64</v>
      </c>
      <c r="AN1394" s="114"/>
      <c r="AO1394" s="116"/>
      <c r="AP1394" s="116"/>
      <c r="AQ1394" s="116"/>
      <c r="AR1394" s="116"/>
      <c r="AS1394" s="137" t="s">
        <v>53</v>
      </c>
      <c r="AT1394" s="116"/>
      <c r="AU1394" s="162"/>
      <c r="AV1394" s="123"/>
      <c r="AW1394" s="123"/>
      <c r="AX1394" s="123"/>
      <c r="AY1394" s="123"/>
      <c r="AZ1394" s="123"/>
      <c r="BA1394" s="116"/>
      <c r="BB1394" s="116">
        <f t="shared" si="84"/>
        <v>17</v>
      </c>
      <c r="BC1394" s="116">
        <f t="shared" si="85"/>
        <v>4</v>
      </c>
      <c r="BD1394" s="116">
        <f t="shared" si="86"/>
        <v>2022</v>
      </c>
      <c r="BE1394" s="124">
        <f t="shared" si="87"/>
        <v>0.30624000000000001</v>
      </c>
    </row>
    <row r="1395" spans="1:57">
      <c r="A1395" s="116"/>
      <c r="B1395" s="116"/>
      <c r="C1395" s="116">
        <v>395909747</v>
      </c>
      <c r="D1395" s="116"/>
      <c r="E1395" s="116" t="s">
        <v>481</v>
      </c>
      <c r="F1395" s="116" t="s">
        <v>762</v>
      </c>
      <c r="G1395" s="116" t="s">
        <v>762</v>
      </c>
      <c r="H1395" s="116"/>
      <c r="I1395" s="116"/>
      <c r="J1395" s="116"/>
      <c r="K1395" s="116" t="s">
        <v>479</v>
      </c>
      <c r="L1395" s="116" t="s">
        <v>480</v>
      </c>
      <c r="M1395" s="116"/>
      <c r="N1395" s="116"/>
      <c r="O1395" s="116"/>
      <c r="P1395" s="116"/>
      <c r="Q1395" s="116"/>
      <c r="R1395" s="116"/>
      <c r="S1395" s="116"/>
      <c r="T1395" s="116">
        <v>49303156</v>
      </c>
      <c r="U1395" s="148">
        <v>0</v>
      </c>
      <c r="V1395" s="116" t="s">
        <v>136</v>
      </c>
      <c r="W1395" s="116">
        <v>480</v>
      </c>
      <c r="X1395" s="116">
        <v>638</v>
      </c>
      <c r="Y1395" s="116">
        <v>22</v>
      </c>
      <c r="Z1395" s="116" t="s">
        <v>56</v>
      </c>
      <c r="AA1395" s="116"/>
      <c r="AB1395" s="116"/>
      <c r="AC1395" s="116"/>
      <c r="AD1395" s="116"/>
      <c r="AE1395" s="116">
        <v>395909747</v>
      </c>
      <c r="AF1395" s="116"/>
      <c r="AG1395" s="137" t="s">
        <v>58</v>
      </c>
      <c r="AH1395" s="114">
        <v>44673</v>
      </c>
      <c r="AI1395" s="114">
        <v>44673</v>
      </c>
      <c r="AJ1395" s="114">
        <v>44676</v>
      </c>
      <c r="AK1395" s="114">
        <v>44676</v>
      </c>
      <c r="AL1395" s="116"/>
      <c r="AM1395" s="162" t="s">
        <v>64</v>
      </c>
      <c r="AN1395" s="114"/>
      <c r="AO1395" s="116"/>
      <c r="AP1395" s="116"/>
      <c r="AQ1395" s="116"/>
      <c r="AR1395" s="116"/>
      <c r="AS1395" s="137" t="s">
        <v>53</v>
      </c>
      <c r="AT1395" s="116"/>
      <c r="AU1395" s="162"/>
      <c r="AV1395" s="123"/>
      <c r="AW1395" s="123"/>
      <c r="AX1395" s="123"/>
      <c r="AY1395" s="123"/>
      <c r="AZ1395" s="123"/>
      <c r="BA1395" s="116"/>
      <c r="BB1395" s="116">
        <f t="shared" si="84"/>
        <v>17</v>
      </c>
      <c r="BC1395" s="116">
        <f t="shared" si="85"/>
        <v>4</v>
      </c>
      <c r="BD1395" s="116">
        <f t="shared" si="86"/>
        <v>2022</v>
      </c>
      <c r="BE1395" s="124">
        <f t="shared" si="87"/>
        <v>0.30624000000000001</v>
      </c>
    </row>
    <row r="1396" spans="1:57">
      <c r="A1396" s="116"/>
      <c r="B1396" s="116"/>
      <c r="C1396" s="116">
        <v>395866222</v>
      </c>
      <c r="D1396" s="116"/>
      <c r="E1396" s="116" t="s">
        <v>505</v>
      </c>
      <c r="F1396" s="116" t="s">
        <v>762</v>
      </c>
      <c r="G1396" s="116" t="s">
        <v>762</v>
      </c>
      <c r="H1396" s="116"/>
      <c r="I1396" s="116"/>
      <c r="J1396" s="116"/>
      <c r="K1396" s="116" t="s">
        <v>139</v>
      </c>
      <c r="L1396" s="116" t="s">
        <v>386</v>
      </c>
      <c r="M1396" s="116"/>
      <c r="N1396" s="116"/>
      <c r="O1396" s="116"/>
      <c r="P1396" s="116"/>
      <c r="Q1396" s="116"/>
      <c r="R1396" s="116"/>
      <c r="S1396" s="116"/>
      <c r="T1396" s="116">
        <v>49405140</v>
      </c>
      <c r="U1396" s="148">
        <v>0</v>
      </c>
      <c r="V1396" s="116" t="s">
        <v>101</v>
      </c>
      <c r="W1396" s="116">
        <v>400</v>
      </c>
      <c r="X1396" s="116">
        <v>640</v>
      </c>
      <c r="Y1396" s="116">
        <v>20</v>
      </c>
      <c r="Z1396" s="116" t="s">
        <v>56</v>
      </c>
      <c r="AA1396" s="116"/>
      <c r="AB1396" s="116"/>
      <c r="AC1396" s="116"/>
      <c r="AD1396" s="116"/>
      <c r="AE1396" s="116">
        <v>395866222</v>
      </c>
      <c r="AF1396" s="116"/>
      <c r="AG1396" s="137" t="s">
        <v>58</v>
      </c>
      <c r="AH1396" s="114">
        <v>44673</v>
      </c>
      <c r="AI1396" s="114">
        <v>44673</v>
      </c>
      <c r="AJ1396" s="114">
        <v>44675</v>
      </c>
      <c r="AK1396" s="114">
        <v>44675</v>
      </c>
      <c r="AL1396" s="116"/>
      <c r="AM1396" s="116" t="s">
        <v>64</v>
      </c>
      <c r="AN1396" s="116" t="s">
        <v>526</v>
      </c>
      <c r="AO1396" s="116"/>
      <c r="AP1396" s="116"/>
      <c r="AQ1396" s="116"/>
      <c r="AR1396" s="116"/>
      <c r="AS1396" s="137" t="s">
        <v>53</v>
      </c>
      <c r="AT1396" s="116"/>
      <c r="AU1396" s="147"/>
      <c r="AV1396" s="123"/>
      <c r="AW1396" s="123"/>
      <c r="AX1396" s="123"/>
      <c r="AY1396" s="123"/>
      <c r="AZ1396" s="123"/>
      <c r="BA1396" s="116"/>
      <c r="BB1396" s="116">
        <f t="shared" si="84"/>
        <v>17</v>
      </c>
      <c r="BC1396" s="116">
        <f t="shared" si="85"/>
        <v>4</v>
      </c>
      <c r="BD1396" s="116">
        <f t="shared" si="86"/>
        <v>2022</v>
      </c>
      <c r="BE1396" s="124">
        <f t="shared" si="87"/>
        <v>0.25600000000000001</v>
      </c>
    </row>
    <row r="1397" spans="1:57">
      <c r="A1397" s="116"/>
      <c r="B1397" s="116"/>
      <c r="C1397" s="116">
        <v>395909823</v>
      </c>
      <c r="D1397" s="116"/>
      <c r="E1397" s="116" t="s">
        <v>481</v>
      </c>
      <c r="F1397" s="116" t="s">
        <v>762</v>
      </c>
      <c r="G1397" s="116" t="s">
        <v>762</v>
      </c>
      <c r="H1397" s="116"/>
      <c r="I1397" s="116"/>
      <c r="J1397" s="116"/>
      <c r="K1397" s="116" t="s">
        <v>479</v>
      </c>
      <c r="L1397" s="116" t="s">
        <v>480</v>
      </c>
      <c r="M1397" s="116"/>
      <c r="N1397" s="116"/>
      <c r="O1397" s="116"/>
      <c r="P1397" s="116"/>
      <c r="Q1397" s="116"/>
      <c r="R1397" s="116"/>
      <c r="S1397" s="116"/>
      <c r="T1397" s="116">
        <v>49303156</v>
      </c>
      <c r="U1397" s="148">
        <v>0</v>
      </c>
      <c r="V1397" s="116" t="s">
        <v>136</v>
      </c>
      <c r="W1397" s="116">
        <v>480</v>
      </c>
      <c r="X1397" s="116">
        <v>638</v>
      </c>
      <c r="Y1397" s="116">
        <v>22</v>
      </c>
      <c r="Z1397" s="116" t="s">
        <v>56</v>
      </c>
      <c r="AA1397" s="116"/>
      <c r="AB1397" s="116"/>
      <c r="AC1397" s="116"/>
      <c r="AD1397" s="116"/>
      <c r="AE1397" s="116">
        <v>395909823</v>
      </c>
      <c r="AF1397" s="116"/>
      <c r="AG1397" s="137" t="s">
        <v>58</v>
      </c>
      <c r="AH1397" s="114">
        <v>44673</v>
      </c>
      <c r="AI1397" s="114">
        <v>44673</v>
      </c>
      <c r="AJ1397" s="114">
        <v>44676</v>
      </c>
      <c r="AK1397" s="114">
        <v>44676</v>
      </c>
      <c r="AL1397" s="116"/>
      <c r="AM1397" s="162" t="s">
        <v>64</v>
      </c>
      <c r="AN1397" s="114"/>
      <c r="AO1397" s="116"/>
      <c r="AP1397" s="116"/>
      <c r="AQ1397" s="116"/>
      <c r="AR1397" s="116"/>
      <c r="AS1397" s="137" t="s">
        <v>53</v>
      </c>
      <c r="AT1397" s="116"/>
      <c r="AU1397" s="162"/>
      <c r="AV1397" s="123"/>
      <c r="AW1397" s="123"/>
      <c r="AX1397" s="123"/>
      <c r="AY1397" s="123"/>
      <c r="AZ1397" s="123"/>
      <c r="BA1397" s="116"/>
      <c r="BB1397" s="116">
        <f t="shared" si="84"/>
        <v>17</v>
      </c>
      <c r="BC1397" s="116">
        <f t="shared" si="85"/>
        <v>4</v>
      </c>
      <c r="BD1397" s="116">
        <f t="shared" si="86"/>
        <v>2022</v>
      </c>
      <c r="BE1397" s="124">
        <f t="shared" si="87"/>
        <v>0.30624000000000001</v>
      </c>
    </row>
    <row r="1398" spans="1:57">
      <c r="A1398" s="116"/>
      <c r="B1398" s="116"/>
      <c r="C1398" s="116">
        <v>395909899</v>
      </c>
      <c r="D1398" s="116"/>
      <c r="E1398" s="116" t="s">
        <v>481</v>
      </c>
      <c r="F1398" s="116" t="s">
        <v>762</v>
      </c>
      <c r="G1398" s="116" t="s">
        <v>762</v>
      </c>
      <c r="H1398" s="116"/>
      <c r="I1398" s="116"/>
      <c r="J1398" s="116"/>
      <c r="K1398" s="116" t="s">
        <v>479</v>
      </c>
      <c r="L1398" s="116" t="s">
        <v>480</v>
      </c>
      <c r="M1398" s="116"/>
      <c r="N1398" s="116"/>
      <c r="O1398" s="116"/>
      <c r="P1398" s="116"/>
      <c r="Q1398" s="116"/>
      <c r="R1398" s="116"/>
      <c r="S1398" s="116"/>
      <c r="T1398" s="116">
        <v>49303156</v>
      </c>
      <c r="U1398" s="148">
        <v>0</v>
      </c>
      <c r="V1398" s="116" t="s">
        <v>136</v>
      </c>
      <c r="W1398" s="116">
        <v>480</v>
      </c>
      <c r="X1398" s="116">
        <v>638</v>
      </c>
      <c r="Y1398" s="116">
        <v>22</v>
      </c>
      <c r="Z1398" s="116" t="s">
        <v>56</v>
      </c>
      <c r="AA1398" s="116"/>
      <c r="AB1398" s="116"/>
      <c r="AC1398" s="116"/>
      <c r="AD1398" s="116"/>
      <c r="AE1398" s="116">
        <v>395909899</v>
      </c>
      <c r="AF1398" s="116"/>
      <c r="AG1398" s="137" t="s">
        <v>58</v>
      </c>
      <c r="AH1398" s="114">
        <v>44673</v>
      </c>
      <c r="AI1398" s="114">
        <v>44673</v>
      </c>
      <c r="AJ1398" s="114">
        <v>44676</v>
      </c>
      <c r="AK1398" s="114">
        <v>44676</v>
      </c>
      <c r="AL1398" s="116"/>
      <c r="AM1398" s="162" t="s">
        <v>64</v>
      </c>
      <c r="AN1398" s="114"/>
      <c r="AO1398" s="116"/>
      <c r="AP1398" s="116"/>
      <c r="AQ1398" s="116"/>
      <c r="AR1398" s="116"/>
      <c r="AS1398" s="137" t="s">
        <v>53</v>
      </c>
      <c r="AT1398" s="116"/>
      <c r="AU1398" s="162"/>
      <c r="AV1398" s="123"/>
      <c r="AW1398" s="123"/>
      <c r="AX1398" s="123"/>
      <c r="AY1398" s="123"/>
      <c r="AZ1398" s="123"/>
      <c r="BA1398" s="116"/>
      <c r="BB1398" s="116">
        <f t="shared" si="84"/>
        <v>17</v>
      </c>
      <c r="BC1398" s="116">
        <f t="shared" si="85"/>
        <v>4</v>
      </c>
      <c r="BD1398" s="116">
        <f t="shared" si="86"/>
        <v>2022</v>
      </c>
      <c r="BE1398" s="124">
        <f t="shared" si="87"/>
        <v>0.30624000000000001</v>
      </c>
    </row>
    <row r="1399" spans="1:57">
      <c r="A1399" s="116"/>
      <c r="B1399" s="116"/>
      <c r="C1399" s="116">
        <v>395909930</v>
      </c>
      <c r="D1399" s="116"/>
      <c r="E1399" s="116" t="s">
        <v>481</v>
      </c>
      <c r="F1399" s="116" t="s">
        <v>762</v>
      </c>
      <c r="G1399" s="116" t="s">
        <v>762</v>
      </c>
      <c r="H1399" s="116"/>
      <c r="I1399" s="116"/>
      <c r="J1399" s="116"/>
      <c r="K1399" s="116" t="s">
        <v>479</v>
      </c>
      <c r="L1399" s="116" t="s">
        <v>480</v>
      </c>
      <c r="M1399" s="116"/>
      <c r="N1399" s="116"/>
      <c r="O1399" s="116"/>
      <c r="P1399" s="116"/>
      <c r="Q1399" s="116"/>
      <c r="R1399" s="116"/>
      <c r="S1399" s="116"/>
      <c r="T1399" s="116">
        <v>49303156</v>
      </c>
      <c r="U1399" s="148">
        <v>0</v>
      </c>
      <c r="V1399" s="116" t="s">
        <v>136</v>
      </c>
      <c r="W1399" s="116">
        <v>480</v>
      </c>
      <c r="X1399" s="116">
        <v>638</v>
      </c>
      <c r="Y1399" s="116">
        <v>22</v>
      </c>
      <c r="Z1399" s="116" t="s">
        <v>56</v>
      </c>
      <c r="AA1399" s="116"/>
      <c r="AB1399" s="116"/>
      <c r="AC1399" s="116"/>
      <c r="AD1399" s="116"/>
      <c r="AE1399" s="116">
        <v>395909930</v>
      </c>
      <c r="AF1399" s="116"/>
      <c r="AG1399" s="137" t="s">
        <v>58</v>
      </c>
      <c r="AH1399" s="114">
        <v>44673</v>
      </c>
      <c r="AI1399" s="114">
        <v>44673</v>
      </c>
      <c r="AJ1399" s="114">
        <v>44676</v>
      </c>
      <c r="AK1399" s="114">
        <v>44676</v>
      </c>
      <c r="AL1399" s="116"/>
      <c r="AM1399" s="162" t="s">
        <v>64</v>
      </c>
      <c r="AN1399" s="114"/>
      <c r="AO1399" s="116"/>
      <c r="AP1399" s="116"/>
      <c r="AQ1399" s="116"/>
      <c r="AR1399" s="116"/>
      <c r="AS1399" s="137" t="s">
        <v>53</v>
      </c>
      <c r="AT1399" s="116"/>
      <c r="AU1399" s="162"/>
      <c r="AV1399" s="123"/>
      <c r="AW1399" s="123"/>
      <c r="AX1399" s="123"/>
      <c r="AY1399" s="123"/>
      <c r="AZ1399" s="123"/>
      <c r="BA1399" s="116"/>
      <c r="BB1399" s="116">
        <f t="shared" si="84"/>
        <v>17</v>
      </c>
      <c r="BC1399" s="116">
        <f t="shared" si="85"/>
        <v>4</v>
      </c>
      <c r="BD1399" s="116">
        <f t="shared" si="86"/>
        <v>2022</v>
      </c>
      <c r="BE1399" s="124">
        <f t="shared" si="87"/>
        <v>0.30624000000000001</v>
      </c>
    </row>
    <row r="1400" spans="1:57">
      <c r="A1400" s="116"/>
      <c r="B1400" s="116"/>
      <c r="C1400" s="116">
        <v>396016476</v>
      </c>
      <c r="D1400" s="116"/>
      <c r="E1400" s="116" t="s">
        <v>554</v>
      </c>
      <c r="F1400" s="116" t="s">
        <v>762</v>
      </c>
      <c r="G1400" s="116" t="s">
        <v>762</v>
      </c>
      <c r="H1400" s="116"/>
      <c r="I1400" s="116"/>
      <c r="J1400" s="116"/>
      <c r="K1400" s="116" t="s">
        <v>552</v>
      </c>
      <c r="L1400" s="116" t="s">
        <v>553</v>
      </c>
      <c r="M1400" s="116"/>
      <c r="N1400" s="116"/>
      <c r="O1400" s="116"/>
      <c r="P1400" s="116"/>
      <c r="Q1400" s="116"/>
      <c r="R1400" s="116"/>
      <c r="S1400" s="116"/>
      <c r="T1400" s="116">
        <v>49405140</v>
      </c>
      <c r="U1400" s="148">
        <v>0</v>
      </c>
      <c r="V1400" s="116" t="s">
        <v>105</v>
      </c>
      <c r="W1400" s="116">
        <v>400</v>
      </c>
      <c r="X1400" s="116">
        <v>768</v>
      </c>
      <c r="Y1400" s="116">
        <v>24</v>
      </c>
      <c r="Z1400" s="116" t="s">
        <v>62</v>
      </c>
      <c r="AA1400" s="116"/>
      <c r="AB1400" s="116"/>
      <c r="AC1400" s="116"/>
      <c r="AD1400" s="116"/>
      <c r="AE1400" s="116">
        <v>396016476</v>
      </c>
      <c r="AF1400" s="116"/>
      <c r="AG1400" s="137" t="s">
        <v>58</v>
      </c>
      <c r="AH1400" s="114">
        <v>44673</v>
      </c>
      <c r="AI1400" s="163">
        <v>44673</v>
      </c>
      <c r="AJ1400" s="114">
        <v>44675</v>
      </c>
      <c r="AK1400" s="114">
        <v>44675</v>
      </c>
      <c r="AL1400" s="116"/>
      <c r="AM1400" s="116" t="s">
        <v>64</v>
      </c>
      <c r="AN1400" s="116"/>
      <c r="AO1400" s="116"/>
      <c r="AP1400" s="116"/>
      <c r="AQ1400" s="116"/>
      <c r="AR1400" s="116"/>
      <c r="AS1400" s="137" t="s">
        <v>53</v>
      </c>
      <c r="AT1400" s="116" t="s">
        <v>763</v>
      </c>
      <c r="AU1400" s="147">
        <v>2352</v>
      </c>
      <c r="AV1400" s="123"/>
      <c r="AW1400" s="123"/>
      <c r="AX1400" s="123"/>
      <c r="AY1400" s="123"/>
      <c r="AZ1400" s="123"/>
      <c r="BA1400" s="116"/>
      <c r="BB1400" s="116">
        <f t="shared" si="84"/>
        <v>17</v>
      </c>
      <c r="BC1400" s="116">
        <f t="shared" si="85"/>
        <v>4</v>
      </c>
      <c r="BD1400" s="116">
        <f t="shared" si="86"/>
        <v>2022</v>
      </c>
      <c r="BE1400" s="124">
        <f t="shared" si="87"/>
        <v>0.30719999999999997</v>
      </c>
    </row>
    <row r="1401" spans="1:57">
      <c r="A1401" s="116"/>
      <c r="B1401" s="116"/>
      <c r="C1401" s="116">
        <v>395769821</v>
      </c>
      <c r="D1401" s="116"/>
      <c r="E1401" s="116">
        <v>220021673</v>
      </c>
      <c r="F1401" s="116" t="s">
        <v>762</v>
      </c>
      <c r="G1401" s="116" t="s">
        <v>762</v>
      </c>
      <c r="H1401" s="116"/>
      <c r="I1401" s="116"/>
      <c r="J1401" s="116"/>
      <c r="K1401" s="116" t="s">
        <v>555</v>
      </c>
      <c r="L1401" s="116" t="s">
        <v>556</v>
      </c>
      <c r="M1401" s="116"/>
      <c r="N1401" s="116"/>
      <c r="O1401" s="116"/>
      <c r="P1401" s="116"/>
      <c r="Q1401" s="116"/>
      <c r="R1401" s="116"/>
      <c r="S1401" s="116"/>
      <c r="T1401" s="116">
        <v>49303156</v>
      </c>
      <c r="U1401" s="148">
        <v>0</v>
      </c>
      <c r="V1401" s="116" t="s">
        <v>136</v>
      </c>
      <c r="W1401" s="116">
        <v>480</v>
      </c>
      <c r="X1401" s="116">
        <v>435</v>
      </c>
      <c r="Y1401" s="116">
        <v>15</v>
      </c>
      <c r="Z1401" s="116" t="s">
        <v>62</v>
      </c>
      <c r="AA1401" s="116"/>
      <c r="AB1401" s="116"/>
      <c r="AC1401" s="116"/>
      <c r="AD1401" s="116"/>
      <c r="AE1401" s="116">
        <v>395769821</v>
      </c>
      <c r="AF1401" s="116"/>
      <c r="AG1401" s="137" t="s">
        <v>58</v>
      </c>
      <c r="AH1401" s="114">
        <v>44673</v>
      </c>
      <c r="AI1401" s="114">
        <v>44673</v>
      </c>
      <c r="AJ1401" s="114">
        <v>44677</v>
      </c>
      <c r="AK1401" s="114">
        <v>44677</v>
      </c>
      <c r="AL1401" s="116"/>
      <c r="AM1401" s="116" t="s">
        <v>64</v>
      </c>
      <c r="AN1401" s="116"/>
      <c r="AO1401" s="116"/>
      <c r="AP1401" s="116"/>
      <c r="AQ1401" s="116"/>
      <c r="AR1401" s="116"/>
      <c r="AS1401" s="137" t="s">
        <v>53</v>
      </c>
      <c r="AT1401" s="116" t="s">
        <v>769</v>
      </c>
      <c r="AU1401" s="123">
        <v>5112.8900000000003</v>
      </c>
      <c r="AV1401" s="123"/>
      <c r="AW1401" s="123"/>
      <c r="AX1401" s="123"/>
      <c r="AY1401" s="123"/>
      <c r="AZ1401" s="123"/>
      <c r="BA1401" s="116"/>
      <c r="BB1401" s="116">
        <f t="shared" si="84"/>
        <v>17</v>
      </c>
      <c r="BC1401" s="116">
        <f t="shared" si="85"/>
        <v>4</v>
      </c>
      <c r="BD1401" s="116">
        <f t="shared" si="86"/>
        <v>2022</v>
      </c>
      <c r="BE1401" s="124">
        <f t="shared" si="87"/>
        <v>0.20880000000000001</v>
      </c>
    </row>
    <row r="1402" spans="1:57">
      <c r="A1402" s="116"/>
      <c r="B1402" s="116"/>
      <c r="C1402" s="137">
        <v>395748896</v>
      </c>
      <c r="D1402" s="116"/>
      <c r="E1402" s="137" t="s">
        <v>520</v>
      </c>
      <c r="F1402" s="137" t="s">
        <v>762</v>
      </c>
      <c r="G1402" s="137" t="s">
        <v>762</v>
      </c>
      <c r="H1402" s="116"/>
      <c r="I1402" s="116"/>
      <c r="J1402" s="116"/>
      <c r="K1402" s="137" t="s">
        <v>139</v>
      </c>
      <c r="L1402" s="137" t="s">
        <v>562</v>
      </c>
      <c r="M1402" s="116"/>
      <c r="N1402" s="116"/>
      <c r="O1402" s="116"/>
      <c r="P1402" s="116"/>
      <c r="Q1402" s="116"/>
      <c r="R1402" s="116"/>
      <c r="S1402" s="116"/>
      <c r="T1402" s="137">
        <v>49405140</v>
      </c>
      <c r="U1402" s="148">
        <v>0</v>
      </c>
      <c r="V1402" s="137" t="s">
        <v>101</v>
      </c>
      <c r="W1402" s="137">
        <v>400</v>
      </c>
      <c r="X1402" s="137">
        <v>416</v>
      </c>
      <c r="Y1402" s="137">
        <v>13</v>
      </c>
      <c r="Z1402" s="137" t="s">
        <v>56</v>
      </c>
      <c r="AA1402" s="116"/>
      <c r="AB1402" s="116"/>
      <c r="AC1402" s="116"/>
      <c r="AD1402" s="116"/>
      <c r="AE1402" s="137">
        <v>395748896</v>
      </c>
      <c r="AF1402" s="116"/>
      <c r="AG1402" s="137" t="s">
        <v>58</v>
      </c>
      <c r="AH1402" s="136">
        <v>44673</v>
      </c>
      <c r="AI1402" s="136">
        <v>44673</v>
      </c>
      <c r="AJ1402" s="136">
        <v>44680</v>
      </c>
      <c r="AK1402" s="136"/>
      <c r="AL1402" s="116"/>
      <c r="AM1402" s="137" t="s">
        <v>175</v>
      </c>
      <c r="AN1402" s="137"/>
      <c r="AO1402" s="116"/>
      <c r="AP1402" s="116"/>
      <c r="AQ1402" s="116"/>
      <c r="AR1402" s="116"/>
      <c r="AS1402" s="137" t="s">
        <v>53</v>
      </c>
      <c r="AT1402" s="137"/>
      <c r="AU1402" s="156"/>
      <c r="AV1402" s="123"/>
      <c r="AW1402" s="123"/>
      <c r="AX1402" s="123"/>
      <c r="AY1402" s="123"/>
      <c r="AZ1402" s="123"/>
      <c r="BA1402" s="116"/>
      <c r="BB1402" s="116">
        <f t="shared" si="84"/>
        <v>17</v>
      </c>
      <c r="BC1402" s="116">
        <f t="shared" si="85"/>
        <v>4</v>
      </c>
      <c r="BD1402" s="116">
        <f t="shared" si="86"/>
        <v>2022</v>
      </c>
      <c r="BE1402" s="124">
        <f t="shared" si="87"/>
        <v>0.16639999999999999</v>
      </c>
    </row>
    <row r="1403" spans="1:57">
      <c r="A1403" s="116"/>
      <c r="B1403" s="116"/>
      <c r="C1403" s="116">
        <v>395629783</v>
      </c>
      <c r="D1403" s="116"/>
      <c r="E1403" s="116" t="s">
        <v>563</v>
      </c>
      <c r="F1403" s="116" t="s">
        <v>762</v>
      </c>
      <c r="G1403" s="116" t="s">
        <v>762</v>
      </c>
      <c r="H1403" s="116"/>
      <c r="I1403" s="116"/>
      <c r="J1403" s="116"/>
      <c r="K1403" s="116" t="s">
        <v>186</v>
      </c>
      <c r="L1403" s="116" t="s">
        <v>455</v>
      </c>
      <c r="M1403" s="116"/>
      <c r="N1403" s="116"/>
      <c r="O1403" s="116"/>
      <c r="P1403" s="116"/>
      <c r="Q1403" s="116"/>
      <c r="R1403" s="116"/>
      <c r="S1403" s="116"/>
      <c r="T1403" s="116">
        <v>49303156</v>
      </c>
      <c r="U1403" s="148">
        <v>0</v>
      </c>
      <c r="V1403" s="116" t="s">
        <v>136</v>
      </c>
      <c r="W1403" s="116">
        <v>480</v>
      </c>
      <c r="X1403" s="116">
        <v>638</v>
      </c>
      <c r="Y1403" s="116">
        <v>22</v>
      </c>
      <c r="Z1403" s="116" t="s">
        <v>62</v>
      </c>
      <c r="AA1403" s="116"/>
      <c r="AB1403" s="116"/>
      <c r="AC1403" s="116"/>
      <c r="AD1403" s="116"/>
      <c r="AE1403" s="116">
        <v>395629783</v>
      </c>
      <c r="AF1403" s="116"/>
      <c r="AG1403" s="137" t="s">
        <v>58</v>
      </c>
      <c r="AH1403" s="114">
        <v>44673</v>
      </c>
      <c r="AI1403" s="114">
        <v>44673</v>
      </c>
      <c r="AJ1403" s="114">
        <v>44674</v>
      </c>
      <c r="AK1403" s="114">
        <v>44674</v>
      </c>
      <c r="AL1403" s="116"/>
      <c r="AM1403" s="116" t="s">
        <v>64</v>
      </c>
      <c r="AN1403" s="116"/>
      <c r="AO1403" s="116"/>
      <c r="AP1403" s="116"/>
      <c r="AQ1403" s="116"/>
      <c r="AR1403" s="116"/>
      <c r="AS1403" s="137" t="s">
        <v>53</v>
      </c>
      <c r="AT1403" s="116" t="s">
        <v>766</v>
      </c>
      <c r="AU1403" s="123">
        <v>3361</v>
      </c>
      <c r="AV1403" s="123"/>
      <c r="AW1403" s="123"/>
      <c r="AX1403" s="123"/>
      <c r="AY1403" s="123"/>
      <c r="AZ1403" s="123"/>
      <c r="BA1403" s="116"/>
      <c r="BB1403" s="116">
        <f t="shared" si="84"/>
        <v>17</v>
      </c>
      <c r="BC1403" s="116">
        <f t="shared" si="85"/>
        <v>4</v>
      </c>
      <c r="BD1403" s="116">
        <f t="shared" si="86"/>
        <v>2022</v>
      </c>
      <c r="BE1403" s="124">
        <f t="shared" si="87"/>
        <v>0.30624000000000001</v>
      </c>
    </row>
    <row r="1404" spans="1:57">
      <c r="A1404" s="116"/>
      <c r="B1404" s="116"/>
      <c r="C1404" s="116">
        <v>395862354</v>
      </c>
      <c r="D1404" s="116"/>
      <c r="E1404" s="116" t="s">
        <v>524</v>
      </c>
      <c r="F1404" s="116" t="s">
        <v>762</v>
      </c>
      <c r="G1404" s="116" t="s">
        <v>762</v>
      </c>
      <c r="H1404" s="116"/>
      <c r="I1404" s="116"/>
      <c r="J1404" s="116"/>
      <c r="K1404" s="116" t="s">
        <v>139</v>
      </c>
      <c r="L1404" s="116" t="s">
        <v>534</v>
      </c>
      <c r="M1404" s="116"/>
      <c r="N1404" s="116"/>
      <c r="O1404" s="116"/>
      <c r="P1404" s="116"/>
      <c r="Q1404" s="116"/>
      <c r="R1404" s="116"/>
      <c r="S1404" s="116"/>
      <c r="T1404" s="116">
        <v>49405140</v>
      </c>
      <c r="U1404" s="148">
        <v>0</v>
      </c>
      <c r="V1404" s="116" t="s">
        <v>101</v>
      </c>
      <c r="W1404" s="116">
        <v>400</v>
      </c>
      <c r="X1404" s="116">
        <v>416</v>
      </c>
      <c r="Y1404" s="116">
        <v>13</v>
      </c>
      <c r="Z1404" s="116" t="s">
        <v>56</v>
      </c>
      <c r="AA1404" s="116"/>
      <c r="AB1404" s="116"/>
      <c r="AC1404" s="116"/>
      <c r="AD1404" s="116"/>
      <c r="AE1404" s="116">
        <v>395862354</v>
      </c>
      <c r="AF1404" s="116"/>
      <c r="AG1404" s="137" t="s">
        <v>58</v>
      </c>
      <c r="AH1404" s="114">
        <v>44673</v>
      </c>
      <c r="AI1404" s="114">
        <v>44673</v>
      </c>
      <c r="AJ1404" s="114">
        <v>44676</v>
      </c>
      <c r="AK1404" s="114">
        <v>44676</v>
      </c>
      <c r="AL1404" s="116"/>
      <c r="AM1404" s="116" t="s">
        <v>64</v>
      </c>
      <c r="AN1404" s="116"/>
      <c r="AO1404" s="116"/>
      <c r="AP1404" s="116"/>
      <c r="AQ1404" s="116"/>
      <c r="AR1404" s="116"/>
      <c r="AS1404" s="137" t="s">
        <v>53</v>
      </c>
      <c r="AT1404" s="116"/>
      <c r="AU1404" s="147"/>
      <c r="AV1404" s="123"/>
      <c r="AW1404" s="123"/>
      <c r="AX1404" s="123"/>
      <c r="AY1404" s="123"/>
      <c r="AZ1404" s="123"/>
      <c r="BA1404" s="116"/>
      <c r="BB1404" s="116">
        <f t="shared" si="84"/>
        <v>17</v>
      </c>
      <c r="BC1404" s="116">
        <f t="shared" si="85"/>
        <v>4</v>
      </c>
      <c r="BD1404" s="116">
        <f t="shared" si="86"/>
        <v>2022</v>
      </c>
      <c r="BE1404" s="124">
        <f t="shared" si="87"/>
        <v>0.16639999999999999</v>
      </c>
    </row>
    <row r="1405" spans="1:57">
      <c r="A1405" s="116"/>
      <c r="B1405" s="116"/>
      <c r="C1405" s="137">
        <v>395611019</v>
      </c>
      <c r="D1405" s="116"/>
      <c r="E1405" s="137" t="s">
        <v>579</v>
      </c>
      <c r="F1405" s="137" t="s">
        <v>762</v>
      </c>
      <c r="G1405" s="137" t="s">
        <v>762</v>
      </c>
      <c r="H1405" s="116"/>
      <c r="I1405" s="116"/>
      <c r="J1405" s="116"/>
      <c r="K1405" s="137" t="s">
        <v>128</v>
      </c>
      <c r="L1405" s="137" t="s">
        <v>129</v>
      </c>
      <c r="M1405" s="116"/>
      <c r="N1405" s="116"/>
      <c r="O1405" s="116"/>
      <c r="P1405" s="116"/>
      <c r="Q1405" s="116"/>
      <c r="R1405" s="116"/>
      <c r="S1405" s="116"/>
      <c r="T1405" s="137">
        <v>49303156</v>
      </c>
      <c r="U1405" s="148">
        <v>0</v>
      </c>
      <c r="V1405" s="137" t="s">
        <v>136</v>
      </c>
      <c r="W1405" s="137">
        <v>480</v>
      </c>
      <c r="X1405" s="137">
        <v>638</v>
      </c>
      <c r="Y1405" s="137">
        <v>22</v>
      </c>
      <c r="Z1405" s="137" t="s">
        <v>62</v>
      </c>
      <c r="AA1405" s="116"/>
      <c r="AB1405" s="116"/>
      <c r="AC1405" s="116"/>
      <c r="AD1405" s="116"/>
      <c r="AE1405" s="137">
        <v>395611019</v>
      </c>
      <c r="AF1405" s="116"/>
      <c r="AG1405" s="137" t="s">
        <v>58</v>
      </c>
      <c r="AH1405" s="136">
        <v>44673</v>
      </c>
      <c r="AI1405" s="136">
        <v>44673</v>
      </c>
      <c r="AJ1405" s="136">
        <v>44678</v>
      </c>
      <c r="AK1405" s="136">
        <v>44678</v>
      </c>
      <c r="AL1405" s="116"/>
      <c r="AM1405" s="137" t="s">
        <v>64</v>
      </c>
      <c r="AN1405" s="137"/>
      <c r="AO1405" s="116"/>
      <c r="AP1405" s="116"/>
      <c r="AQ1405" s="116"/>
      <c r="AR1405" s="116"/>
      <c r="AS1405" s="137" t="s">
        <v>53</v>
      </c>
      <c r="AT1405" s="137" t="s">
        <v>766</v>
      </c>
      <c r="AU1405" s="156">
        <v>2985</v>
      </c>
      <c r="AV1405" s="123"/>
      <c r="AW1405" s="123"/>
      <c r="AX1405" s="123"/>
      <c r="AY1405" s="123"/>
      <c r="AZ1405" s="123"/>
      <c r="BA1405" s="116"/>
      <c r="BB1405" s="116">
        <f t="shared" si="84"/>
        <v>17</v>
      </c>
      <c r="BC1405" s="116">
        <f t="shared" si="85"/>
        <v>4</v>
      </c>
      <c r="BD1405" s="116">
        <f t="shared" si="86"/>
        <v>2022</v>
      </c>
      <c r="BE1405" s="124">
        <f t="shared" si="87"/>
        <v>0.30624000000000001</v>
      </c>
    </row>
    <row r="1406" spans="1:57">
      <c r="A1406" s="116"/>
      <c r="B1406" s="116"/>
      <c r="C1406" s="137">
        <v>395906472</v>
      </c>
      <c r="D1406" s="116"/>
      <c r="E1406" s="137" t="s">
        <v>559</v>
      </c>
      <c r="F1406" s="137" t="s">
        <v>762</v>
      </c>
      <c r="G1406" s="137" t="s">
        <v>762</v>
      </c>
      <c r="H1406" s="116"/>
      <c r="I1406" s="116"/>
      <c r="J1406" s="116"/>
      <c r="K1406" s="137" t="s">
        <v>557</v>
      </c>
      <c r="L1406" s="137" t="s">
        <v>558</v>
      </c>
      <c r="M1406" s="116"/>
      <c r="N1406" s="116"/>
      <c r="O1406" s="116"/>
      <c r="P1406" s="116"/>
      <c r="Q1406" s="116"/>
      <c r="R1406" s="116"/>
      <c r="S1406" s="116"/>
      <c r="T1406" s="137">
        <v>49203132</v>
      </c>
      <c r="U1406" s="148">
        <v>0</v>
      </c>
      <c r="V1406" s="137" t="s">
        <v>57</v>
      </c>
      <c r="W1406" s="137">
        <v>360</v>
      </c>
      <c r="X1406" s="137">
        <v>832</v>
      </c>
      <c r="Y1406" s="137">
        <v>26</v>
      </c>
      <c r="Z1406" s="137" t="s">
        <v>56</v>
      </c>
      <c r="AA1406" s="116"/>
      <c r="AB1406" s="116"/>
      <c r="AC1406" s="116"/>
      <c r="AD1406" s="116"/>
      <c r="AE1406" s="137">
        <v>395906472</v>
      </c>
      <c r="AF1406" s="116"/>
      <c r="AG1406" s="137" t="s">
        <v>58</v>
      </c>
      <c r="AH1406" s="136">
        <v>44673</v>
      </c>
      <c r="AI1406" s="136">
        <v>44676</v>
      </c>
      <c r="AJ1406" s="136">
        <v>44680</v>
      </c>
      <c r="AK1406" s="136"/>
      <c r="AL1406" s="116"/>
      <c r="AM1406" s="137" t="s">
        <v>175</v>
      </c>
      <c r="AN1406" s="137"/>
      <c r="AO1406" s="116"/>
      <c r="AP1406" s="116"/>
      <c r="AQ1406" s="116"/>
      <c r="AR1406" s="116"/>
      <c r="AS1406" s="137" t="s">
        <v>53</v>
      </c>
      <c r="AT1406" s="137" t="s">
        <v>764</v>
      </c>
      <c r="AU1406" s="156">
        <v>4714</v>
      </c>
      <c r="AV1406" s="123"/>
      <c r="AW1406" s="123"/>
      <c r="AX1406" s="123"/>
      <c r="AY1406" s="123"/>
      <c r="AZ1406" s="123"/>
      <c r="BA1406" s="116"/>
      <c r="BB1406" s="116">
        <f t="shared" si="84"/>
        <v>18</v>
      </c>
      <c r="BC1406" s="116">
        <f t="shared" si="85"/>
        <v>4</v>
      </c>
      <c r="BD1406" s="116">
        <f t="shared" si="86"/>
        <v>2022</v>
      </c>
      <c r="BE1406" s="124">
        <f t="shared" si="87"/>
        <v>0.29952000000000001</v>
      </c>
    </row>
    <row r="1407" spans="1:57">
      <c r="A1407" s="116"/>
      <c r="B1407" s="116"/>
      <c r="C1407" s="137">
        <v>395906064</v>
      </c>
      <c r="D1407" s="116"/>
      <c r="E1407" s="137" t="s">
        <v>559</v>
      </c>
      <c r="F1407" s="137" t="s">
        <v>762</v>
      </c>
      <c r="G1407" s="137" t="s">
        <v>762</v>
      </c>
      <c r="H1407" s="116"/>
      <c r="I1407" s="116"/>
      <c r="J1407" s="116"/>
      <c r="K1407" s="137" t="s">
        <v>557</v>
      </c>
      <c r="L1407" s="137" t="s">
        <v>558</v>
      </c>
      <c r="M1407" s="116"/>
      <c r="N1407" s="116"/>
      <c r="O1407" s="116"/>
      <c r="P1407" s="116"/>
      <c r="Q1407" s="116"/>
      <c r="R1407" s="116"/>
      <c r="S1407" s="116"/>
      <c r="T1407" s="137">
        <v>49203132</v>
      </c>
      <c r="U1407" s="148">
        <v>0</v>
      </c>
      <c r="V1407" s="137" t="s">
        <v>57</v>
      </c>
      <c r="W1407" s="137">
        <v>360</v>
      </c>
      <c r="X1407" s="137">
        <v>832</v>
      </c>
      <c r="Y1407" s="137">
        <v>26</v>
      </c>
      <c r="Z1407" s="137" t="s">
        <v>56</v>
      </c>
      <c r="AA1407" s="116"/>
      <c r="AB1407" s="116"/>
      <c r="AC1407" s="116"/>
      <c r="AD1407" s="116"/>
      <c r="AE1407" s="137">
        <v>395906064</v>
      </c>
      <c r="AF1407" s="116"/>
      <c r="AG1407" s="137" t="s">
        <v>58</v>
      </c>
      <c r="AH1407" s="136">
        <v>44673</v>
      </c>
      <c r="AI1407" s="136">
        <v>44676</v>
      </c>
      <c r="AJ1407" s="136">
        <v>44680</v>
      </c>
      <c r="AK1407" s="136"/>
      <c r="AL1407" s="116"/>
      <c r="AM1407" s="137" t="s">
        <v>175</v>
      </c>
      <c r="AN1407" s="137"/>
      <c r="AO1407" s="116"/>
      <c r="AP1407" s="116"/>
      <c r="AQ1407" s="116"/>
      <c r="AR1407" s="116"/>
      <c r="AS1407" s="137" t="s">
        <v>53</v>
      </c>
      <c r="AT1407" s="137" t="s">
        <v>764</v>
      </c>
      <c r="AU1407" s="156">
        <v>4714</v>
      </c>
      <c r="AV1407" s="123"/>
      <c r="AW1407" s="123"/>
      <c r="AX1407" s="123"/>
      <c r="AY1407" s="123"/>
      <c r="AZ1407" s="123"/>
      <c r="BA1407" s="116"/>
      <c r="BB1407" s="116">
        <f t="shared" si="84"/>
        <v>18</v>
      </c>
      <c r="BC1407" s="116">
        <f t="shared" si="85"/>
        <v>4</v>
      </c>
      <c r="BD1407" s="116">
        <f t="shared" si="86"/>
        <v>2022</v>
      </c>
      <c r="BE1407" s="124">
        <f t="shared" si="87"/>
        <v>0.29952000000000001</v>
      </c>
    </row>
    <row r="1408" spans="1:57">
      <c r="A1408" s="116"/>
      <c r="B1408" s="116"/>
      <c r="C1408" s="137">
        <v>395741278</v>
      </c>
      <c r="D1408" s="116"/>
      <c r="E1408" s="137" t="s">
        <v>528</v>
      </c>
      <c r="F1408" s="137" t="s">
        <v>762</v>
      </c>
      <c r="G1408" s="137" t="s">
        <v>762</v>
      </c>
      <c r="H1408" s="116"/>
      <c r="I1408" s="116"/>
      <c r="J1408" s="116"/>
      <c r="K1408" s="137" t="s">
        <v>139</v>
      </c>
      <c r="L1408" s="137" t="s">
        <v>527</v>
      </c>
      <c r="M1408" s="116"/>
      <c r="N1408" s="116"/>
      <c r="O1408" s="116"/>
      <c r="P1408" s="116"/>
      <c r="Q1408" s="116"/>
      <c r="R1408" s="116"/>
      <c r="S1408" s="116"/>
      <c r="T1408" s="137">
        <v>49405140</v>
      </c>
      <c r="U1408" s="148">
        <v>0</v>
      </c>
      <c r="V1408" s="137" t="s">
        <v>101</v>
      </c>
      <c r="W1408" s="137">
        <v>400</v>
      </c>
      <c r="X1408" s="137">
        <v>768</v>
      </c>
      <c r="Y1408" s="137">
        <v>24</v>
      </c>
      <c r="Z1408" s="137" t="s">
        <v>56</v>
      </c>
      <c r="AA1408" s="116"/>
      <c r="AB1408" s="116"/>
      <c r="AC1408" s="116"/>
      <c r="AD1408" s="116"/>
      <c r="AE1408" s="137">
        <v>395741278</v>
      </c>
      <c r="AF1408" s="116"/>
      <c r="AG1408" s="137" t="s">
        <v>58</v>
      </c>
      <c r="AH1408" s="136">
        <v>44673</v>
      </c>
      <c r="AI1408" s="136">
        <v>44673</v>
      </c>
      <c r="AJ1408" s="136">
        <v>44679</v>
      </c>
      <c r="AK1408" s="136"/>
      <c r="AL1408" s="116"/>
      <c r="AM1408" s="137" t="s">
        <v>175</v>
      </c>
      <c r="AN1408" s="161"/>
      <c r="AO1408" s="116"/>
      <c r="AP1408" s="116"/>
      <c r="AQ1408" s="116"/>
      <c r="AR1408" s="116"/>
      <c r="AS1408" s="137" t="s">
        <v>53</v>
      </c>
      <c r="AT1408" s="137"/>
      <c r="AU1408" s="156"/>
      <c r="AV1408" s="123"/>
      <c r="AW1408" s="123"/>
      <c r="AX1408" s="123"/>
      <c r="AY1408" s="123"/>
      <c r="AZ1408" s="123"/>
      <c r="BA1408" s="116"/>
      <c r="BB1408" s="116">
        <f t="shared" si="84"/>
        <v>17</v>
      </c>
      <c r="BC1408" s="116">
        <f t="shared" si="85"/>
        <v>4</v>
      </c>
      <c r="BD1408" s="116">
        <f t="shared" si="86"/>
        <v>2022</v>
      </c>
      <c r="BE1408" s="124">
        <f t="shared" si="87"/>
        <v>0.30719999999999997</v>
      </c>
    </row>
    <row r="1409" spans="1:57">
      <c r="A1409" s="116"/>
      <c r="B1409" s="116"/>
      <c r="C1409" s="137">
        <v>1543514634</v>
      </c>
      <c r="D1409" s="116"/>
      <c r="E1409" s="137" t="s">
        <v>524</v>
      </c>
      <c r="F1409" s="137" t="s">
        <v>762</v>
      </c>
      <c r="G1409" s="137" t="s">
        <v>762</v>
      </c>
      <c r="H1409" s="116"/>
      <c r="I1409" s="116"/>
      <c r="J1409" s="116"/>
      <c r="K1409" s="137" t="s">
        <v>139</v>
      </c>
      <c r="L1409" s="137" t="s">
        <v>564</v>
      </c>
      <c r="M1409" s="116"/>
      <c r="N1409" s="116"/>
      <c r="O1409" s="116"/>
      <c r="P1409" s="116"/>
      <c r="Q1409" s="116"/>
      <c r="R1409" s="116"/>
      <c r="S1409" s="116"/>
      <c r="T1409" s="137">
        <v>49405140</v>
      </c>
      <c r="U1409" s="148">
        <v>0</v>
      </c>
      <c r="V1409" s="137" t="s">
        <v>101</v>
      </c>
      <c r="W1409" s="137">
        <v>400</v>
      </c>
      <c r="X1409" s="137">
        <v>320</v>
      </c>
      <c r="Y1409" s="137">
        <v>10</v>
      </c>
      <c r="Z1409" s="137" t="s">
        <v>56</v>
      </c>
      <c r="AA1409" s="116"/>
      <c r="AB1409" s="116"/>
      <c r="AC1409" s="116"/>
      <c r="AD1409" s="116"/>
      <c r="AE1409" s="137">
        <v>1543514634</v>
      </c>
      <c r="AF1409" s="116"/>
      <c r="AG1409" s="137" t="s">
        <v>58</v>
      </c>
      <c r="AH1409" s="136">
        <v>44673</v>
      </c>
      <c r="AI1409" s="136">
        <v>44673</v>
      </c>
      <c r="AJ1409" s="136">
        <v>44679</v>
      </c>
      <c r="AK1409" s="136"/>
      <c r="AL1409" s="116"/>
      <c r="AM1409" s="137" t="s">
        <v>175</v>
      </c>
      <c r="AN1409" s="161" t="s">
        <v>499</v>
      </c>
      <c r="AO1409" s="116"/>
      <c r="AP1409" s="116"/>
      <c r="AQ1409" s="116"/>
      <c r="AR1409" s="116"/>
      <c r="AS1409" s="137" t="s">
        <v>53</v>
      </c>
      <c r="AT1409" s="137"/>
      <c r="AU1409" s="156"/>
      <c r="AV1409" s="123"/>
      <c r="AW1409" s="123"/>
      <c r="AX1409" s="123"/>
      <c r="AY1409" s="123"/>
      <c r="AZ1409" s="123"/>
      <c r="BA1409" s="116"/>
      <c r="BB1409" s="116">
        <f t="shared" si="84"/>
        <v>17</v>
      </c>
      <c r="BC1409" s="116">
        <f t="shared" si="85"/>
        <v>4</v>
      </c>
      <c r="BD1409" s="116">
        <f t="shared" si="86"/>
        <v>2022</v>
      </c>
      <c r="BE1409" s="124">
        <f t="shared" si="87"/>
        <v>0.128</v>
      </c>
    </row>
    <row r="1410" spans="1:57">
      <c r="A1410" s="116"/>
      <c r="B1410" s="116"/>
      <c r="C1410" s="116">
        <v>395860837</v>
      </c>
      <c r="D1410" s="116"/>
      <c r="E1410" s="116" t="s">
        <v>568</v>
      </c>
      <c r="F1410" s="116" t="s">
        <v>762</v>
      </c>
      <c r="G1410" s="116" t="s">
        <v>762</v>
      </c>
      <c r="H1410" s="116"/>
      <c r="I1410" s="116"/>
      <c r="J1410" s="116"/>
      <c r="K1410" s="116" t="s">
        <v>139</v>
      </c>
      <c r="L1410" s="116" t="s">
        <v>396</v>
      </c>
      <c r="M1410" s="116"/>
      <c r="N1410" s="116"/>
      <c r="O1410" s="116"/>
      <c r="P1410" s="116"/>
      <c r="Q1410" s="116"/>
      <c r="R1410" s="116"/>
      <c r="S1410" s="116"/>
      <c r="T1410" s="116">
        <v>49405140</v>
      </c>
      <c r="U1410" s="148">
        <v>0</v>
      </c>
      <c r="V1410" s="116" t="s">
        <v>101</v>
      </c>
      <c r="W1410" s="116">
        <v>400</v>
      </c>
      <c r="X1410" s="116">
        <v>416</v>
      </c>
      <c r="Y1410" s="116">
        <v>13</v>
      </c>
      <c r="Z1410" s="116" t="s">
        <v>56</v>
      </c>
      <c r="AA1410" s="116"/>
      <c r="AB1410" s="116"/>
      <c r="AC1410" s="116"/>
      <c r="AD1410" s="116"/>
      <c r="AE1410" s="116">
        <v>395860837</v>
      </c>
      <c r="AF1410" s="116"/>
      <c r="AG1410" s="137" t="s">
        <v>58</v>
      </c>
      <c r="AH1410" s="114">
        <v>44673</v>
      </c>
      <c r="AI1410" s="114"/>
      <c r="AJ1410" s="114">
        <v>44676</v>
      </c>
      <c r="AK1410" s="114"/>
      <c r="AL1410" s="116"/>
      <c r="AM1410" s="116"/>
      <c r="AN1410" s="116" t="s">
        <v>1899</v>
      </c>
      <c r="AO1410" s="116"/>
      <c r="AP1410" s="116"/>
      <c r="AQ1410" s="116"/>
      <c r="AR1410" s="116"/>
      <c r="AS1410" s="137" t="s">
        <v>53</v>
      </c>
      <c r="AT1410" s="116"/>
      <c r="AU1410" s="147"/>
      <c r="AV1410" s="123"/>
      <c r="AW1410" s="123"/>
      <c r="AX1410" s="123"/>
      <c r="AY1410" s="123"/>
      <c r="AZ1410" s="123"/>
      <c r="BA1410" s="116"/>
      <c r="BB1410" s="116">
        <f t="shared" ref="BB1410:BB1473" si="88">WEEKNUM(AI1410)</f>
        <v>0</v>
      </c>
      <c r="BC1410" s="116">
        <f t="shared" ref="BC1410:BC1473" si="89">MONTH(AI1410)</f>
        <v>1</v>
      </c>
      <c r="BD1410" s="116">
        <f t="shared" ref="BD1410:BD1473" si="90">YEAR(AI1410)</f>
        <v>1900</v>
      </c>
      <c r="BE1410" s="124">
        <f t="shared" ref="BE1410:BE1473" si="91">W1410*X1410/1000000</f>
        <v>0.16639999999999999</v>
      </c>
    </row>
    <row r="1411" spans="1:57">
      <c r="A1411" s="116"/>
      <c r="B1411" s="116"/>
      <c r="C1411" s="137">
        <v>395868023</v>
      </c>
      <c r="D1411" s="116"/>
      <c r="E1411" s="137" t="s">
        <v>470</v>
      </c>
      <c r="F1411" s="137" t="s">
        <v>762</v>
      </c>
      <c r="G1411" s="137" t="s">
        <v>762</v>
      </c>
      <c r="H1411" s="116"/>
      <c r="I1411" s="116"/>
      <c r="J1411" s="116"/>
      <c r="K1411" s="137" t="s">
        <v>139</v>
      </c>
      <c r="L1411" s="137" t="s">
        <v>180</v>
      </c>
      <c r="M1411" s="116"/>
      <c r="N1411" s="116"/>
      <c r="O1411" s="116"/>
      <c r="P1411" s="116"/>
      <c r="Q1411" s="116"/>
      <c r="R1411" s="116"/>
      <c r="S1411" s="116"/>
      <c r="T1411" s="137">
        <v>49405140</v>
      </c>
      <c r="U1411" s="148">
        <v>0</v>
      </c>
      <c r="V1411" s="137" t="s">
        <v>101</v>
      </c>
      <c r="W1411" s="137">
        <v>400</v>
      </c>
      <c r="X1411" s="137">
        <v>416</v>
      </c>
      <c r="Y1411" s="137">
        <v>13</v>
      </c>
      <c r="Z1411" s="137" t="s">
        <v>56</v>
      </c>
      <c r="AA1411" s="116"/>
      <c r="AB1411" s="116"/>
      <c r="AC1411" s="116"/>
      <c r="AD1411" s="116"/>
      <c r="AE1411" s="137">
        <v>395868023</v>
      </c>
      <c r="AF1411" s="116"/>
      <c r="AG1411" s="137" t="s">
        <v>58</v>
      </c>
      <c r="AH1411" s="136">
        <v>44676</v>
      </c>
      <c r="AI1411" s="136">
        <v>44676</v>
      </c>
      <c r="AJ1411" s="136">
        <v>44677</v>
      </c>
      <c r="AK1411" s="136">
        <v>44677</v>
      </c>
      <c r="AL1411" s="116"/>
      <c r="AM1411" s="137" t="s">
        <v>64</v>
      </c>
      <c r="AN1411" s="137"/>
      <c r="AO1411" s="116"/>
      <c r="AP1411" s="116"/>
      <c r="AQ1411" s="116"/>
      <c r="AR1411" s="116"/>
      <c r="AS1411" s="137" t="s">
        <v>53</v>
      </c>
      <c r="AT1411" s="137"/>
      <c r="AU1411" s="156"/>
      <c r="AV1411" s="123"/>
      <c r="AW1411" s="123"/>
      <c r="AX1411" s="123"/>
      <c r="AY1411" s="123"/>
      <c r="AZ1411" s="123"/>
      <c r="BA1411" s="116"/>
      <c r="BB1411" s="116">
        <f t="shared" si="88"/>
        <v>18</v>
      </c>
      <c r="BC1411" s="116">
        <f t="shared" si="89"/>
        <v>4</v>
      </c>
      <c r="BD1411" s="116">
        <f t="shared" si="90"/>
        <v>2022</v>
      </c>
      <c r="BE1411" s="124">
        <f t="shared" si="91"/>
        <v>0.16639999999999999</v>
      </c>
    </row>
    <row r="1412" spans="1:57">
      <c r="A1412" s="116"/>
      <c r="B1412" s="116"/>
      <c r="C1412" s="137">
        <v>395930425</v>
      </c>
      <c r="D1412" s="116"/>
      <c r="E1412" s="137" t="s">
        <v>597</v>
      </c>
      <c r="F1412" s="137" t="s">
        <v>762</v>
      </c>
      <c r="G1412" s="137" t="s">
        <v>762</v>
      </c>
      <c r="H1412" s="116"/>
      <c r="I1412" s="116"/>
      <c r="J1412" s="116"/>
      <c r="K1412" s="137" t="s">
        <v>54</v>
      </c>
      <c r="L1412" s="137" t="s">
        <v>596</v>
      </c>
      <c r="M1412" s="116"/>
      <c r="N1412" s="116"/>
      <c r="O1412" s="116"/>
      <c r="P1412" s="116"/>
      <c r="Q1412" s="116"/>
      <c r="R1412" s="116"/>
      <c r="S1412" s="116"/>
      <c r="T1412" s="137">
        <v>49203132</v>
      </c>
      <c r="U1412" s="148">
        <v>0</v>
      </c>
      <c r="V1412" s="137" t="s">
        <v>57</v>
      </c>
      <c r="W1412" s="137">
        <v>360</v>
      </c>
      <c r="X1412" s="137">
        <v>832</v>
      </c>
      <c r="Y1412" s="137">
        <v>26</v>
      </c>
      <c r="Z1412" s="137" t="s">
        <v>56</v>
      </c>
      <c r="AA1412" s="116"/>
      <c r="AB1412" s="116"/>
      <c r="AC1412" s="116"/>
      <c r="AD1412" s="116"/>
      <c r="AE1412" s="137">
        <v>395930425</v>
      </c>
      <c r="AF1412" s="116"/>
      <c r="AG1412" s="137" t="s">
        <v>58</v>
      </c>
      <c r="AH1412" s="136">
        <v>44676</v>
      </c>
      <c r="AI1412" s="136">
        <v>44676</v>
      </c>
      <c r="AJ1412" s="136">
        <v>44678</v>
      </c>
      <c r="AK1412" s="136">
        <v>44678</v>
      </c>
      <c r="AL1412" s="116"/>
      <c r="AM1412" s="137" t="s">
        <v>64</v>
      </c>
      <c r="AN1412" s="137"/>
      <c r="AO1412" s="116"/>
      <c r="AP1412" s="116"/>
      <c r="AQ1412" s="116"/>
      <c r="AR1412" s="116"/>
      <c r="AS1412" s="137" t="s">
        <v>53</v>
      </c>
      <c r="AT1412" s="137"/>
      <c r="AU1412" s="156"/>
      <c r="AV1412" s="123"/>
      <c r="AW1412" s="123"/>
      <c r="AX1412" s="123"/>
      <c r="AY1412" s="123"/>
      <c r="AZ1412" s="123"/>
      <c r="BA1412" s="116"/>
      <c r="BB1412" s="116">
        <f t="shared" si="88"/>
        <v>18</v>
      </c>
      <c r="BC1412" s="116">
        <f t="shared" si="89"/>
        <v>4</v>
      </c>
      <c r="BD1412" s="116">
        <f t="shared" si="90"/>
        <v>2022</v>
      </c>
      <c r="BE1412" s="124">
        <f t="shared" si="91"/>
        <v>0.29952000000000001</v>
      </c>
    </row>
    <row r="1413" spans="1:57">
      <c r="A1413" s="116"/>
      <c r="B1413" s="116"/>
      <c r="C1413" s="137">
        <v>395930585</v>
      </c>
      <c r="D1413" s="116"/>
      <c r="E1413" s="137" t="s">
        <v>599</v>
      </c>
      <c r="F1413" s="137" t="s">
        <v>762</v>
      </c>
      <c r="G1413" s="137" t="s">
        <v>762</v>
      </c>
      <c r="H1413" s="116"/>
      <c r="I1413" s="116"/>
      <c r="J1413" s="116"/>
      <c r="K1413" s="137" t="s">
        <v>54</v>
      </c>
      <c r="L1413" s="137" t="s">
        <v>598</v>
      </c>
      <c r="M1413" s="116"/>
      <c r="N1413" s="116"/>
      <c r="O1413" s="116"/>
      <c r="P1413" s="116"/>
      <c r="Q1413" s="116"/>
      <c r="R1413" s="116"/>
      <c r="S1413" s="116"/>
      <c r="T1413" s="137">
        <v>49203132</v>
      </c>
      <c r="U1413" s="148">
        <v>0</v>
      </c>
      <c r="V1413" s="137" t="s">
        <v>57</v>
      </c>
      <c r="W1413" s="137">
        <v>360</v>
      </c>
      <c r="X1413" s="137">
        <v>832</v>
      </c>
      <c r="Y1413" s="137">
        <v>26</v>
      </c>
      <c r="Z1413" s="137" t="s">
        <v>56</v>
      </c>
      <c r="AA1413" s="116"/>
      <c r="AB1413" s="116"/>
      <c r="AC1413" s="116"/>
      <c r="AD1413" s="116"/>
      <c r="AE1413" s="137">
        <v>395930585</v>
      </c>
      <c r="AF1413" s="116"/>
      <c r="AG1413" s="137" t="s">
        <v>58</v>
      </c>
      <c r="AH1413" s="136">
        <v>44676</v>
      </c>
      <c r="AI1413" s="136">
        <v>44676</v>
      </c>
      <c r="AJ1413" s="136">
        <v>44678</v>
      </c>
      <c r="AK1413" s="136">
        <v>44678</v>
      </c>
      <c r="AL1413" s="116"/>
      <c r="AM1413" s="137" t="s">
        <v>64</v>
      </c>
      <c r="AN1413" s="137"/>
      <c r="AO1413" s="116"/>
      <c r="AP1413" s="116"/>
      <c r="AQ1413" s="116"/>
      <c r="AR1413" s="116"/>
      <c r="AS1413" s="137" t="s">
        <v>53</v>
      </c>
      <c r="AT1413" s="137"/>
      <c r="AU1413" s="156"/>
      <c r="AV1413" s="123"/>
      <c r="AW1413" s="123"/>
      <c r="AX1413" s="123"/>
      <c r="AY1413" s="123"/>
      <c r="AZ1413" s="123"/>
      <c r="BA1413" s="116"/>
      <c r="BB1413" s="116">
        <f t="shared" si="88"/>
        <v>18</v>
      </c>
      <c r="BC1413" s="116">
        <f t="shared" si="89"/>
        <v>4</v>
      </c>
      <c r="BD1413" s="116">
        <f t="shared" si="90"/>
        <v>2022</v>
      </c>
      <c r="BE1413" s="124">
        <f t="shared" si="91"/>
        <v>0.29952000000000001</v>
      </c>
    </row>
    <row r="1414" spans="1:57">
      <c r="A1414" s="116"/>
      <c r="B1414" s="116"/>
      <c r="C1414" s="137">
        <v>395930697</v>
      </c>
      <c r="D1414" s="116"/>
      <c r="E1414" s="137" t="s">
        <v>601</v>
      </c>
      <c r="F1414" s="137" t="s">
        <v>762</v>
      </c>
      <c r="G1414" s="137" t="s">
        <v>762</v>
      </c>
      <c r="H1414" s="116"/>
      <c r="I1414" s="116"/>
      <c r="J1414" s="116"/>
      <c r="K1414" s="137" t="s">
        <v>54</v>
      </c>
      <c r="L1414" s="137" t="s">
        <v>600</v>
      </c>
      <c r="M1414" s="116"/>
      <c r="N1414" s="116"/>
      <c r="O1414" s="116"/>
      <c r="P1414" s="116"/>
      <c r="Q1414" s="116"/>
      <c r="R1414" s="116"/>
      <c r="S1414" s="116"/>
      <c r="T1414" s="137">
        <v>49203132</v>
      </c>
      <c r="U1414" s="148">
        <v>0</v>
      </c>
      <c r="V1414" s="137" t="s">
        <v>57</v>
      </c>
      <c r="W1414" s="137">
        <v>360</v>
      </c>
      <c r="X1414" s="137">
        <v>832</v>
      </c>
      <c r="Y1414" s="137">
        <v>26</v>
      </c>
      <c r="Z1414" s="137" t="s">
        <v>56</v>
      </c>
      <c r="AA1414" s="116"/>
      <c r="AB1414" s="116"/>
      <c r="AC1414" s="116"/>
      <c r="AD1414" s="116"/>
      <c r="AE1414" s="137">
        <v>395930697</v>
      </c>
      <c r="AF1414" s="116"/>
      <c r="AG1414" s="137" t="s">
        <v>58</v>
      </c>
      <c r="AH1414" s="136">
        <v>44676</v>
      </c>
      <c r="AI1414" s="136">
        <v>44676</v>
      </c>
      <c r="AJ1414" s="136">
        <v>44678</v>
      </c>
      <c r="AK1414" s="136">
        <v>44678</v>
      </c>
      <c r="AL1414" s="116"/>
      <c r="AM1414" s="137" t="s">
        <v>64</v>
      </c>
      <c r="AN1414" s="137"/>
      <c r="AO1414" s="116"/>
      <c r="AP1414" s="116"/>
      <c r="AQ1414" s="116"/>
      <c r="AR1414" s="116"/>
      <c r="AS1414" s="137" t="s">
        <v>53</v>
      </c>
      <c r="AT1414" s="137"/>
      <c r="AU1414" s="156"/>
      <c r="AV1414" s="123"/>
      <c r="AW1414" s="123"/>
      <c r="AX1414" s="123"/>
      <c r="AY1414" s="123"/>
      <c r="AZ1414" s="123"/>
      <c r="BA1414" s="116"/>
      <c r="BB1414" s="116">
        <f t="shared" si="88"/>
        <v>18</v>
      </c>
      <c r="BC1414" s="116">
        <f t="shared" si="89"/>
        <v>4</v>
      </c>
      <c r="BD1414" s="116">
        <f t="shared" si="90"/>
        <v>2022</v>
      </c>
      <c r="BE1414" s="124">
        <f t="shared" si="91"/>
        <v>0.29952000000000001</v>
      </c>
    </row>
    <row r="1415" spans="1:57">
      <c r="A1415" s="116"/>
      <c r="B1415" s="116"/>
      <c r="C1415" s="137">
        <v>396053282</v>
      </c>
      <c r="D1415" s="116"/>
      <c r="E1415" s="137" t="s">
        <v>607</v>
      </c>
      <c r="F1415" s="137" t="s">
        <v>762</v>
      </c>
      <c r="G1415" s="137" t="s">
        <v>762</v>
      </c>
      <c r="H1415" s="116"/>
      <c r="I1415" s="116"/>
      <c r="J1415" s="116"/>
      <c r="K1415" s="137" t="s">
        <v>68</v>
      </c>
      <c r="L1415" s="137" t="s">
        <v>606</v>
      </c>
      <c r="M1415" s="116"/>
      <c r="N1415" s="116"/>
      <c r="O1415" s="116"/>
      <c r="P1415" s="116"/>
      <c r="Q1415" s="116"/>
      <c r="R1415" s="116"/>
      <c r="S1415" s="116"/>
      <c r="T1415" s="137">
        <v>49203132</v>
      </c>
      <c r="U1415" s="148">
        <v>0</v>
      </c>
      <c r="V1415" s="137" t="s">
        <v>57</v>
      </c>
      <c r="W1415" s="137">
        <v>360</v>
      </c>
      <c r="X1415" s="137">
        <v>576</v>
      </c>
      <c r="Y1415" s="137">
        <v>18</v>
      </c>
      <c r="Z1415" s="137" t="s">
        <v>56</v>
      </c>
      <c r="AA1415" s="116"/>
      <c r="AB1415" s="116"/>
      <c r="AC1415" s="116"/>
      <c r="AD1415" s="116"/>
      <c r="AE1415" s="137">
        <v>396053282</v>
      </c>
      <c r="AF1415" s="116"/>
      <c r="AG1415" s="137" t="s">
        <v>58</v>
      </c>
      <c r="AH1415" s="136">
        <v>44676</v>
      </c>
      <c r="AI1415" s="136">
        <v>44676</v>
      </c>
      <c r="AJ1415" s="136">
        <v>44678</v>
      </c>
      <c r="AK1415" s="136">
        <v>44678</v>
      </c>
      <c r="AL1415" s="116"/>
      <c r="AM1415" s="137" t="s">
        <v>64</v>
      </c>
      <c r="AN1415" s="137"/>
      <c r="AO1415" s="116"/>
      <c r="AP1415" s="116"/>
      <c r="AQ1415" s="116"/>
      <c r="AR1415" s="116"/>
      <c r="AS1415" s="137" t="s">
        <v>53</v>
      </c>
      <c r="AT1415" s="137" t="s">
        <v>763</v>
      </c>
      <c r="AU1415" s="156">
        <v>4088.52</v>
      </c>
      <c r="AV1415" s="123"/>
      <c r="AW1415" s="123"/>
      <c r="AX1415" s="123"/>
      <c r="AY1415" s="123"/>
      <c r="AZ1415" s="123"/>
      <c r="BA1415" s="116"/>
      <c r="BB1415" s="116">
        <f t="shared" si="88"/>
        <v>18</v>
      </c>
      <c r="BC1415" s="116">
        <f t="shared" si="89"/>
        <v>4</v>
      </c>
      <c r="BD1415" s="116">
        <f t="shared" si="90"/>
        <v>2022</v>
      </c>
      <c r="BE1415" s="124">
        <f t="shared" si="91"/>
        <v>0.20735999999999999</v>
      </c>
    </row>
    <row r="1416" spans="1:57">
      <c r="A1416" s="116"/>
      <c r="B1416" s="116"/>
      <c r="C1416" s="116">
        <v>395874094</v>
      </c>
      <c r="D1416" s="116"/>
      <c r="E1416" s="116" t="s">
        <v>444</v>
      </c>
      <c r="F1416" s="116" t="s">
        <v>762</v>
      </c>
      <c r="G1416" s="116" t="s">
        <v>762</v>
      </c>
      <c r="H1416" s="116"/>
      <c r="I1416" s="116"/>
      <c r="J1416" s="116"/>
      <c r="K1416" s="116" t="s">
        <v>139</v>
      </c>
      <c r="L1416" s="116" t="s">
        <v>443</v>
      </c>
      <c r="M1416" s="116"/>
      <c r="N1416" s="116"/>
      <c r="O1416" s="116"/>
      <c r="P1416" s="116"/>
      <c r="Q1416" s="116"/>
      <c r="R1416" s="116"/>
      <c r="S1416" s="116"/>
      <c r="T1416" s="116">
        <v>49405140</v>
      </c>
      <c r="U1416" s="148">
        <v>0</v>
      </c>
      <c r="V1416" s="116" t="s">
        <v>101</v>
      </c>
      <c r="W1416" s="116">
        <v>400</v>
      </c>
      <c r="X1416" s="116">
        <v>416</v>
      </c>
      <c r="Y1416" s="116">
        <v>13</v>
      </c>
      <c r="Z1416" s="116" t="s">
        <v>56</v>
      </c>
      <c r="AA1416" s="116"/>
      <c r="AB1416" s="116"/>
      <c r="AC1416" s="116"/>
      <c r="AD1416" s="116"/>
      <c r="AE1416" s="116">
        <v>395874094</v>
      </c>
      <c r="AF1416" s="116"/>
      <c r="AG1416" s="137" t="s">
        <v>58</v>
      </c>
      <c r="AH1416" s="114">
        <v>44676</v>
      </c>
      <c r="AI1416" s="114">
        <v>44677</v>
      </c>
      <c r="AJ1416" s="114">
        <v>44678</v>
      </c>
      <c r="AK1416" s="114">
        <v>44678</v>
      </c>
      <c r="AL1416" s="116"/>
      <c r="AM1416" s="116" t="s">
        <v>64</v>
      </c>
      <c r="AN1416" s="158"/>
      <c r="AO1416" s="116"/>
      <c r="AP1416" s="116"/>
      <c r="AQ1416" s="116"/>
      <c r="AR1416" s="116"/>
      <c r="AS1416" s="137" t="s">
        <v>53</v>
      </c>
      <c r="AT1416" s="116"/>
      <c r="AU1416" s="147"/>
      <c r="AV1416" s="123"/>
      <c r="AW1416" s="123"/>
      <c r="AX1416" s="123"/>
      <c r="AY1416" s="123"/>
      <c r="AZ1416" s="123"/>
      <c r="BA1416" s="116"/>
      <c r="BB1416" s="116">
        <f t="shared" si="88"/>
        <v>18</v>
      </c>
      <c r="BC1416" s="116">
        <f t="shared" si="89"/>
        <v>4</v>
      </c>
      <c r="BD1416" s="116">
        <f t="shared" si="90"/>
        <v>2022</v>
      </c>
      <c r="BE1416" s="124">
        <f t="shared" si="91"/>
        <v>0.16639999999999999</v>
      </c>
    </row>
    <row r="1417" spans="1:57">
      <c r="A1417" s="116"/>
      <c r="B1417" s="116"/>
      <c r="C1417" s="137">
        <v>395786989</v>
      </c>
      <c r="D1417" s="116"/>
      <c r="E1417" s="137" t="s">
        <v>588</v>
      </c>
      <c r="F1417" s="137" t="s">
        <v>762</v>
      </c>
      <c r="G1417" s="137" t="s">
        <v>762</v>
      </c>
      <c r="H1417" s="116"/>
      <c r="I1417" s="116"/>
      <c r="J1417" s="116"/>
      <c r="K1417" s="137" t="s">
        <v>328</v>
      </c>
      <c r="L1417" s="137" t="s">
        <v>587</v>
      </c>
      <c r="M1417" s="116"/>
      <c r="N1417" s="116"/>
      <c r="O1417" s="116"/>
      <c r="P1417" s="116"/>
      <c r="Q1417" s="116"/>
      <c r="R1417" s="116"/>
      <c r="S1417" s="116"/>
      <c r="T1417" s="137">
        <v>49203132</v>
      </c>
      <c r="U1417" s="148">
        <v>0</v>
      </c>
      <c r="V1417" s="137" t="s">
        <v>57</v>
      </c>
      <c r="W1417" s="137">
        <v>360</v>
      </c>
      <c r="X1417" s="137">
        <v>832</v>
      </c>
      <c r="Y1417" s="137">
        <v>26</v>
      </c>
      <c r="Z1417" s="137" t="s">
        <v>56</v>
      </c>
      <c r="AA1417" s="116"/>
      <c r="AB1417" s="116"/>
      <c r="AC1417" s="116"/>
      <c r="AD1417" s="116"/>
      <c r="AE1417" s="137">
        <v>395786989</v>
      </c>
      <c r="AF1417" s="116"/>
      <c r="AG1417" s="137" t="s">
        <v>58</v>
      </c>
      <c r="AH1417" s="136">
        <v>44676</v>
      </c>
      <c r="AI1417" s="136">
        <v>44676</v>
      </c>
      <c r="AJ1417" s="136">
        <v>44680</v>
      </c>
      <c r="AK1417" s="136"/>
      <c r="AL1417" s="116"/>
      <c r="AM1417" s="137" t="s">
        <v>175</v>
      </c>
      <c r="AN1417" s="161"/>
      <c r="AO1417" s="116"/>
      <c r="AP1417" s="116"/>
      <c r="AQ1417" s="116"/>
      <c r="AR1417" s="116"/>
      <c r="AS1417" s="137" t="s">
        <v>53</v>
      </c>
      <c r="AT1417" s="137" t="s">
        <v>766</v>
      </c>
      <c r="AU1417" s="156" t="s">
        <v>589</v>
      </c>
      <c r="AV1417" s="123"/>
      <c r="AW1417" s="123"/>
      <c r="AX1417" s="123"/>
      <c r="AY1417" s="123"/>
      <c r="AZ1417" s="123"/>
      <c r="BA1417" s="116"/>
      <c r="BB1417" s="116">
        <f t="shared" si="88"/>
        <v>18</v>
      </c>
      <c r="BC1417" s="116">
        <f t="shared" si="89"/>
        <v>4</v>
      </c>
      <c r="BD1417" s="116">
        <f t="shared" si="90"/>
        <v>2022</v>
      </c>
      <c r="BE1417" s="124">
        <f t="shared" si="91"/>
        <v>0.29952000000000001</v>
      </c>
    </row>
    <row r="1418" spans="1:57">
      <c r="A1418" s="116"/>
      <c r="B1418" s="116"/>
      <c r="C1418" s="137">
        <v>395926626</v>
      </c>
      <c r="D1418" s="116"/>
      <c r="E1418" s="137" t="s">
        <v>592</v>
      </c>
      <c r="F1418" s="137" t="s">
        <v>762</v>
      </c>
      <c r="G1418" s="137" t="s">
        <v>762</v>
      </c>
      <c r="H1418" s="116"/>
      <c r="I1418" s="116"/>
      <c r="J1418" s="116"/>
      <c r="K1418" s="137" t="s">
        <v>590</v>
      </c>
      <c r="L1418" s="137" t="s">
        <v>591</v>
      </c>
      <c r="M1418" s="116"/>
      <c r="N1418" s="116"/>
      <c r="O1418" s="116"/>
      <c r="P1418" s="116"/>
      <c r="Q1418" s="116"/>
      <c r="R1418" s="116"/>
      <c r="S1418" s="116"/>
      <c r="T1418" s="137">
        <v>49203132</v>
      </c>
      <c r="U1418" s="148">
        <v>0</v>
      </c>
      <c r="V1418" s="137" t="s">
        <v>57</v>
      </c>
      <c r="W1418" s="137">
        <v>360</v>
      </c>
      <c r="X1418" s="137">
        <v>832</v>
      </c>
      <c r="Y1418" s="137">
        <v>26</v>
      </c>
      <c r="Z1418" s="137" t="s">
        <v>62</v>
      </c>
      <c r="AA1418" s="116"/>
      <c r="AB1418" s="116"/>
      <c r="AC1418" s="116"/>
      <c r="AD1418" s="116"/>
      <c r="AE1418" s="137">
        <v>395926626</v>
      </c>
      <c r="AF1418" s="116"/>
      <c r="AG1418" s="137" t="s">
        <v>58</v>
      </c>
      <c r="AH1418" s="136">
        <v>44676</v>
      </c>
      <c r="AI1418" s="136">
        <v>44676</v>
      </c>
      <c r="AJ1418" s="136">
        <v>44680</v>
      </c>
      <c r="AK1418" s="137"/>
      <c r="AL1418" s="116"/>
      <c r="AM1418" s="137" t="s">
        <v>175</v>
      </c>
      <c r="AN1418" s="137"/>
      <c r="AO1418" s="116"/>
      <c r="AP1418" s="116"/>
      <c r="AQ1418" s="116"/>
      <c r="AR1418" s="116"/>
      <c r="AS1418" s="137" t="s">
        <v>53</v>
      </c>
      <c r="AT1418" s="137" t="s">
        <v>766</v>
      </c>
      <c r="AU1418" s="156" t="s">
        <v>593</v>
      </c>
      <c r="AV1418" s="123"/>
      <c r="AW1418" s="123"/>
      <c r="AX1418" s="123"/>
      <c r="AY1418" s="123"/>
      <c r="AZ1418" s="123"/>
      <c r="BA1418" s="116"/>
      <c r="BB1418" s="116">
        <f t="shared" si="88"/>
        <v>18</v>
      </c>
      <c r="BC1418" s="116">
        <f t="shared" si="89"/>
        <v>4</v>
      </c>
      <c r="BD1418" s="116">
        <f t="shared" si="90"/>
        <v>2022</v>
      </c>
      <c r="BE1418" s="124">
        <f t="shared" si="91"/>
        <v>0.29952000000000001</v>
      </c>
    </row>
    <row r="1419" spans="1:57">
      <c r="A1419" s="116"/>
      <c r="B1419" s="116"/>
      <c r="C1419" s="137">
        <v>396040040</v>
      </c>
      <c r="D1419" s="116"/>
      <c r="E1419" s="137" t="s">
        <v>603</v>
      </c>
      <c r="F1419" s="137" t="s">
        <v>762</v>
      </c>
      <c r="G1419" s="137" t="s">
        <v>762</v>
      </c>
      <c r="H1419" s="116"/>
      <c r="I1419" s="116"/>
      <c r="J1419" s="116"/>
      <c r="K1419" s="137" t="s">
        <v>186</v>
      </c>
      <c r="L1419" s="137" t="s">
        <v>602</v>
      </c>
      <c r="M1419" s="116"/>
      <c r="N1419" s="116"/>
      <c r="O1419" s="116"/>
      <c r="P1419" s="116"/>
      <c r="Q1419" s="116"/>
      <c r="R1419" s="116"/>
      <c r="S1419" s="116"/>
      <c r="T1419" s="137">
        <v>49303556</v>
      </c>
      <c r="U1419" s="148">
        <v>0</v>
      </c>
      <c r="V1419" s="137" t="s">
        <v>136</v>
      </c>
      <c r="W1419" s="137">
        <v>480</v>
      </c>
      <c r="X1419" s="137">
        <v>638</v>
      </c>
      <c r="Y1419" s="137">
        <v>22</v>
      </c>
      <c r="Z1419" s="137" t="s">
        <v>62</v>
      </c>
      <c r="AA1419" s="116"/>
      <c r="AB1419" s="116"/>
      <c r="AC1419" s="116"/>
      <c r="AD1419" s="116"/>
      <c r="AE1419" s="137">
        <v>396040040</v>
      </c>
      <c r="AF1419" s="116"/>
      <c r="AG1419" s="137" t="s">
        <v>58</v>
      </c>
      <c r="AH1419" s="136">
        <v>44676</v>
      </c>
      <c r="AI1419" s="136">
        <v>44676</v>
      </c>
      <c r="AJ1419" s="136">
        <v>44680</v>
      </c>
      <c r="AK1419" s="136"/>
      <c r="AL1419" s="116"/>
      <c r="AM1419" s="164" t="s">
        <v>175</v>
      </c>
      <c r="AN1419" s="137"/>
      <c r="AO1419" s="116"/>
      <c r="AP1419" s="116"/>
      <c r="AQ1419" s="116"/>
      <c r="AR1419" s="116"/>
      <c r="AS1419" s="137" t="s">
        <v>53</v>
      </c>
      <c r="AT1419" s="137" t="s">
        <v>41</v>
      </c>
      <c r="AU1419" s="156">
        <v>4879</v>
      </c>
      <c r="AV1419" s="123"/>
      <c r="AW1419" s="123"/>
      <c r="AX1419" s="123"/>
      <c r="AY1419" s="123"/>
      <c r="AZ1419" s="123"/>
      <c r="BA1419" s="116"/>
      <c r="BB1419" s="116">
        <f t="shared" si="88"/>
        <v>18</v>
      </c>
      <c r="BC1419" s="116">
        <f t="shared" si="89"/>
        <v>4</v>
      </c>
      <c r="BD1419" s="116">
        <f t="shared" si="90"/>
        <v>2022</v>
      </c>
      <c r="BE1419" s="124">
        <f t="shared" si="91"/>
        <v>0.30624000000000001</v>
      </c>
    </row>
    <row r="1420" spans="1:57">
      <c r="A1420" s="116"/>
      <c r="B1420" s="116"/>
      <c r="C1420" s="137">
        <v>396042890</v>
      </c>
      <c r="D1420" s="116"/>
      <c r="E1420" s="137" t="s">
        <v>605</v>
      </c>
      <c r="F1420" s="137" t="s">
        <v>762</v>
      </c>
      <c r="G1420" s="137" t="s">
        <v>762</v>
      </c>
      <c r="H1420" s="116"/>
      <c r="I1420" s="116"/>
      <c r="J1420" s="116"/>
      <c r="K1420" s="137" t="s">
        <v>190</v>
      </c>
      <c r="L1420" s="137" t="s">
        <v>604</v>
      </c>
      <c r="M1420" s="116"/>
      <c r="N1420" s="116"/>
      <c r="O1420" s="116"/>
      <c r="P1420" s="116"/>
      <c r="Q1420" s="116"/>
      <c r="R1420" s="116"/>
      <c r="S1420" s="116"/>
      <c r="T1420" s="137">
        <v>49204132</v>
      </c>
      <c r="U1420" s="148">
        <v>0</v>
      </c>
      <c r="V1420" s="137" t="s">
        <v>224</v>
      </c>
      <c r="W1420" s="137">
        <v>360</v>
      </c>
      <c r="X1420" s="137">
        <v>624</v>
      </c>
      <c r="Y1420" s="137">
        <v>24</v>
      </c>
      <c r="Z1420" s="137" t="s">
        <v>62</v>
      </c>
      <c r="AA1420" s="116"/>
      <c r="AB1420" s="116"/>
      <c r="AC1420" s="116"/>
      <c r="AD1420" s="116"/>
      <c r="AE1420" s="137">
        <v>396042890</v>
      </c>
      <c r="AF1420" s="116"/>
      <c r="AG1420" s="137" t="s">
        <v>58</v>
      </c>
      <c r="AH1420" s="136">
        <v>44676</v>
      </c>
      <c r="AI1420" s="136">
        <v>44676</v>
      </c>
      <c r="AJ1420" s="136">
        <v>44680</v>
      </c>
      <c r="AK1420" s="164"/>
      <c r="AL1420" s="116"/>
      <c r="AM1420" s="137" t="s">
        <v>175</v>
      </c>
      <c r="AN1420" s="137"/>
      <c r="AO1420" s="116"/>
      <c r="AP1420" s="116"/>
      <c r="AQ1420" s="116"/>
      <c r="AR1420" s="116"/>
      <c r="AS1420" s="137" t="s">
        <v>53</v>
      </c>
      <c r="AT1420" s="137" t="s">
        <v>763</v>
      </c>
      <c r="AU1420" s="156">
        <v>5499</v>
      </c>
      <c r="AV1420" s="123"/>
      <c r="AW1420" s="123"/>
      <c r="AX1420" s="123"/>
      <c r="AY1420" s="123"/>
      <c r="AZ1420" s="123"/>
      <c r="BA1420" s="116"/>
      <c r="BB1420" s="116">
        <f t="shared" si="88"/>
        <v>18</v>
      </c>
      <c r="BC1420" s="116">
        <f t="shared" si="89"/>
        <v>4</v>
      </c>
      <c r="BD1420" s="116">
        <f t="shared" si="90"/>
        <v>2022</v>
      </c>
      <c r="BE1420" s="124">
        <f t="shared" si="91"/>
        <v>0.22464000000000001</v>
      </c>
    </row>
    <row r="1421" spans="1:57">
      <c r="A1421" s="116"/>
      <c r="B1421" s="116"/>
      <c r="C1421" s="137">
        <v>395786657</v>
      </c>
      <c r="D1421" s="116"/>
      <c r="E1421" s="137" t="s">
        <v>609</v>
      </c>
      <c r="F1421" s="137" t="s">
        <v>762</v>
      </c>
      <c r="G1421" s="137" t="s">
        <v>762</v>
      </c>
      <c r="H1421" s="116"/>
      <c r="I1421" s="116"/>
      <c r="J1421" s="116"/>
      <c r="K1421" s="137" t="s">
        <v>328</v>
      </c>
      <c r="L1421" s="137" t="s">
        <v>608</v>
      </c>
      <c r="M1421" s="116"/>
      <c r="N1421" s="116"/>
      <c r="O1421" s="116"/>
      <c r="P1421" s="116"/>
      <c r="Q1421" s="116"/>
      <c r="R1421" s="116"/>
      <c r="S1421" s="116"/>
      <c r="T1421" s="137">
        <v>49203132</v>
      </c>
      <c r="U1421" s="148">
        <v>0</v>
      </c>
      <c r="V1421" s="137" t="s">
        <v>57</v>
      </c>
      <c r="W1421" s="137">
        <v>360</v>
      </c>
      <c r="X1421" s="137">
        <v>832</v>
      </c>
      <c r="Y1421" s="137">
        <v>26</v>
      </c>
      <c r="Z1421" s="137" t="s">
        <v>56</v>
      </c>
      <c r="AA1421" s="116"/>
      <c r="AB1421" s="116"/>
      <c r="AC1421" s="116"/>
      <c r="AD1421" s="116"/>
      <c r="AE1421" s="137">
        <v>395786657</v>
      </c>
      <c r="AF1421" s="116"/>
      <c r="AG1421" s="137" t="s">
        <v>58</v>
      </c>
      <c r="AH1421" s="136">
        <v>44676</v>
      </c>
      <c r="AI1421" s="136">
        <v>44676</v>
      </c>
      <c r="AJ1421" s="136">
        <v>44680</v>
      </c>
      <c r="AK1421" s="136"/>
      <c r="AL1421" s="116"/>
      <c r="AM1421" s="137" t="s">
        <v>175</v>
      </c>
      <c r="AN1421" s="161"/>
      <c r="AO1421" s="116"/>
      <c r="AP1421" s="116"/>
      <c r="AQ1421" s="116"/>
      <c r="AR1421" s="116"/>
      <c r="AS1421" s="137" t="s">
        <v>53</v>
      </c>
      <c r="AT1421" s="137" t="s">
        <v>766</v>
      </c>
      <c r="AU1421" s="156" t="s">
        <v>610</v>
      </c>
      <c r="AV1421" s="123"/>
      <c r="AW1421" s="123"/>
      <c r="AX1421" s="123"/>
      <c r="AY1421" s="123"/>
      <c r="AZ1421" s="123"/>
      <c r="BA1421" s="116"/>
      <c r="BB1421" s="116">
        <f t="shared" si="88"/>
        <v>18</v>
      </c>
      <c r="BC1421" s="116">
        <f t="shared" si="89"/>
        <v>4</v>
      </c>
      <c r="BD1421" s="116">
        <f t="shared" si="90"/>
        <v>2022</v>
      </c>
      <c r="BE1421" s="124">
        <f t="shared" si="91"/>
        <v>0.29952000000000001</v>
      </c>
    </row>
    <row r="1422" spans="1:57">
      <c r="A1422" s="116"/>
      <c r="B1422" s="116"/>
      <c r="C1422" s="137">
        <v>395926422</v>
      </c>
      <c r="D1422" s="116"/>
      <c r="E1422" s="137" t="s">
        <v>592</v>
      </c>
      <c r="F1422" s="137" t="s">
        <v>762</v>
      </c>
      <c r="G1422" s="137" t="s">
        <v>762</v>
      </c>
      <c r="H1422" s="116"/>
      <c r="I1422" s="116"/>
      <c r="J1422" s="116"/>
      <c r="K1422" s="137" t="s">
        <v>590</v>
      </c>
      <c r="L1422" s="137" t="s">
        <v>591</v>
      </c>
      <c r="M1422" s="116"/>
      <c r="N1422" s="116"/>
      <c r="O1422" s="116"/>
      <c r="P1422" s="116"/>
      <c r="Q1422" s="116"/>
      <c r="R1422" s="116"/>
      <c r="S1422" s="116"/>
      <c r="T1422" s="137">
        <v>49203132</v>
      </c>
      <c r="U1422" s="148">
        <v>0</v>
      </c>
      <c r="V1422" s="137" t="s">
        <v>57</v>
      </c>
      <c r="W1422" s="137">
        <v>360</v>
      </c>
      <c r="X1422" s="137">
        <v>832</v>
      </c>
      <c r="Y1422" s="137">
        <v>26</v>
      </c>
      <c r="Z1422" s="137" t="s">
        <v>62</v>
      </c>
      <c r="AA1422" s="116"/>
      <c r="AB1422" s="116"/>
      <c r="AC1422" s="116"/>
      <c r="AD1422" s="116"/>
      <c r="AE1422" s="137">
        <v>395926422</v>
      </c>
      <c r="AF1422" s="116"/>
      <c r="AG1422" s="137" t="s">
        <v>58</v>
      </c>
      <c r="AH1422" s="136">
        <v>44676</v>
      </c>
      <c r="AI1422" s="136">
        <v>44676</v>
      </c>
      <c r="AJ1422" s="136">
        <v>44680</v>
      </c>
      <c r="AK1422" s="137"/>
      <c r="AL1422" s="116"/>
      <c r="AM1422" s="137" t="s">
        <v>175</v>
      </c>
      <c r="AN1422" s="137"/>
      <c r="AO1422" s="116"/>
      <c r="AP1422" s="116"/>
      <c r="AQ1422" s="116"/>
      <c r="AR1422" s="116"/>
      <c r="AS1422" s="137" t="s">
        <v>53</v>
      </c>
      <c r="AT1422" s="137" t="s">
        <v>766</v>
      </c>
      <c r="AU1422" s="156" t="s">
        <v>593</v>
      </c>
      <c r="AV1422" s="123"/>
      <c r="AW1422" s="123"/>
      <c r="AX1422" s="123"/>
      <c r="AY1422" s="123"/>
      <c r="AZ1422" s="123"/>
      <c r="BA1422" s="116"/>
      <c r="BB1422" s="116">
        <f t="shared" si="88"/>
        <v>18</v>
      </c>
      <c r="BC1422" s="116">
        <f t="shared" si="89"/>
        <v>4</v>
      </c>
      <c r="BD1422" s="116">
        <f t="shared" si="90"/>
        <v>2022</v>
      </c>
      <c r="BE1422" s="124">
        <f t="shared" si="91"/>
        <v>0.29952000000000001</v>
      </c>
    </row>
    <row r="1423" spans="1:57">
      <c r="A1423" s="116"/>
      <c r="B1423" s="116"/>
      <c r="C1423" s="137">
        <v>395927030</v>
      </c>
      <c r="D1423" s="116"/>
      <c r="E1423" s="137" t="s">
        <v>592</v>
      </c>
      <c r="F1423" s="137" t="s">
        <v>762</v>
      </c>
      <c r="G1423" s="137" t="s">
        <v>762</v>
      </c>
      <c r="H1423" s="116"/>
      <c r="I1423" s="116"/>
      <c r="J1423" s="116"/>
      <c r="K1423" s="137" t="s">
        <v>590</v>
      </c>
      <c r="L1423" s="137" t="s">
        <v>591</v>
      </c>
      <c r="M1423" s="116"/>
      <c r="N1423" s="116"/>
      <c r="O1423" s="116"/>
      <c r="P1423" s="116"/>
      <c r="Q1423" s="116"/>
      <c r="R1423" s="116"/>
      <c r="S1423" s="116"/>
      <c r="T1423" s="137">
        <v>49203132</v>
      </c>
      <c r="U1423" s="148">
        <v>0</v>
      </c>
      <c r="V1423" s="137" t="s">
        <v>57</v>
      </c>
      <c r="W1423" s="137">
        <v>360</v>
      </c>
      <c r="X1423" s="137">
        <v>832</v>
      </c>
      <c r="Y1423" s="137">
        <v>26</v>
      </c>
      <c r="Z1423" s="137" t="s">
        <v>62</v>
      </c>
      <c r="AA1423" s="116"/>
      <c r="AB1423" s="116"/>
      <c r="AC1423" s="116"/>
      <c r="AD1423" s="116"/>
      <c r="AE1423" s="137">
        <v>395927030</v>
      </c>
      <c r="AF1423" s="116"/>
      <c r="AG1423" s="137" t="s">
        <v>58</v>
      </c>
      <c r="AH1423" s="136">
        <v>44676</v>
      </c>
      <c r="AI1423" s="136">
        <v>44676</v>
      </c>
      <c r="AJ1423" s="136">
        <v>44680</v>
      </c>
      <c r="AK1423" s="137"/>
      <c r="AL1423" s="116"/>
      <c r="AM1423" s="137" t="s">
        <v>175</v>
      </c>
      <c r="AN1423" s="137"/>
      <c r="AO1423" s="116"/>
      <c r="AP1423" s="116"/>
      <c r="AQ1423" s="116"/>
      <c r="AR1423" s="116"/>
      <c r="AS1423" s="137" t="s">
        <v>53</v>
      </c>
      <c r="AT1423" s="137" t="s">
        <v>766</v>
      </c>
      <c r="AU1423" s="156" t="s">
        <v>593</v>
      </c>
      <c r="AV1423" s="123"/>
      <c r="AW1423" s="123"/>
      <c r="AX1423" s="123"/>
      <c r="AY1423" s="123"/>
      <c r="AZ1423" s="123"/>
      <c r="BA1423" s="116"/>
      <c r="BB1423" s="116">
        <f t="shared" si="88"/>
        <v>18</v>
      </c>
      <c r="BC1423" s="116">
        <f t="shared" si="89"/>
        <v>4</v>
      </c>
      <c r="BD1423" s="116">
        <f t="shared" si="90"/>
        <v>2022</v>
      </c>
      <c r="BE1423" s="124">
        <f t="shared" si="91"/>
        <v>0.29952000000000001</v>
      </c>
    </row>
    <row r="1424" spans="1:57">
      <c r="A1424" s="116"/>
      <c r="B1424" s="116"/>
      <c r="C1424" s="116">
        <v>395919068</v>
      </c>
      <c r="D1424" s="116"/>
      <c r="E1424" s="116" t="s">
        <v>612</v>
      </c>
      <c r="F1424" s="116" t="s">
        <v>762</v>
      </c>
      <c r="G1424" s="116" t="s">
        <v>762</v>
      </c>
      <c r="H1424" s="116"/>
      <c r="I1424" s="116"/>
      <c r="J1424" s="116"/>
      <c r="K1424" s="116" t="s">
        <v>119</v>
      </c>
      <c r="L1424" s="116" t="s">
        <v>611</v>
      </c>
      <c r="M1424" s="116"/>
      <c r="N1424" s="116"/>
      <c r="O1424" s="116"/>
      <c r="P1424" s="116"/>
      <c r="Q1424" s="116"/>
      <c r="R1424" s="116"/>
      <c r="S1424" s="116"/>
      <c r="T1424" s="116">
        <v>49204132</v>
      </c>
      <c r="U1424" s="148">
        <v>0</v>
      </c>
      <c r="V1424" s="116" t="s">
        <v>224</v>
      </c>
      <c r="W1424" s="116">
        <v>360</v>
      </c>
      <c r="X1424" s="116">
        <v>728</v>
      </c>
      <c r="Y1424" s="116">
        <v>28</v>
      </c>
      <c r="Z1424" s="116" t="s">
        <v>62</v>
      </c>
      <c r="AA1424" s="116"/>
      <c r="AB1424" s="116"/>
      <c r="AC1424" s="116"/>
      <c r="AD1424" s="116"/>
      <c r="AE1424" s="116">
        <v>395919068</v>
      </c>
      <c r="AF1424" s="116"/>
      <c r="AG1424" s="137" t="s">
        <v>58</v>
      </c>
      <c r="AH1424" s="114">
        <v>44676</v>
      </c>
      <c r="AI1424" s="114">
        <v>44676</v>
      </c>
      <c r="AJ1424" s="114">
        <v>44677</v>
      </c>
      <c r="AK1424" s="114">
        <v>44677</v>
      </c>
      <c r="AL1424" s="116"/>
      <c r="AM1424" s="116" t="s">
        <v>64</v>
      </c>
      <c r="AN1424" s="116"/>
      <c r="AO1424" s="116"/>
      <c r="AP1424" s="116"/>
      <c r="AQ1424" s="116"/>
      <c r="AR1424" s="116"/>
      <c r="AS1424" s="137" t="s">
        <v>53</v>
      </c>
      <c r="AT1424" s="116" t="s">
        <v>766</v>
      </c>
      <c r="AU1424" s="147" t="s">
        <v>613</v>
      </c>
      <c r="AV1424" s="123"/>
      <c r="AW1424" s="123"/>
      <c r="AX1424" s="123"/>
      <c r="AY1424" s="123"/>
      <c r="AZ1424" s="123"/>
      <c r="BA1424" s="116"/>
      <c r="BB1424" s="116">
        <f t="shared" si="88"/>
        <v>18</v>
      </c>
      <c r="BC1424" s="116">
        <f t="shared" si="89"/>
        <v>4</v>
      </c>
      <c r="BD1424" s="116">
        <f t="shared" si="90"/>
        <v>2022</v>
      </c>
      <c r="BE1424" s="124">
        <f t="shared" si="91"/>
        <v>0.26207999999999998</v>
      </c>
    </row>
    <row r="1425" spans="1:57">
      <c r="A1425" s="116"/>
      <c r="B1425" s="116"/>
      <c r="C1425" s="116">
        <v>395919779</v>
      </c>
      <c r="D1425" s="116"/>
      <c r="E1425" s="116" t="s">
        <v>612</v>
      </c>
      <c r="F1425" s="116" t="s">
        <v>762</v>
      </c>
      <c r="G1425" s="116" t="s">
        <v>762</v>
      </c>
      <c r="H1425" s="116"/>
      <c r="I1425" s="116"/>
      <c r="J1425" s="116"/>
      <c r="K1425" s="116" t="s">
        <v>119</v>
      </c>
      <c r="L1425" s="116" t="s">
        <v>611</v>
      </c>
      <c r="M1425" s="116"/>
      <c r="N1425" s="116"/>
      <c r="O1425" s="116"/>
      <c r="P1425" s="116"/>
      <c r="Q1425" s="116"/>
      <c r="R1425" s="116"/>
      <c r="S1425" s="116"/>
      <c r="T1425" s="116">
        <v>49204132</v>
      </c>
      <c r="U1425" s="148">
        <v>0</v>
      </c>
      <c r="V1425" s="116" t="s">
        <v>224</v>
      </c>
      <c r="W1425" s="116">
        <v>360</v>
      </c>
      <c r="X1425" s="116">
        <v>728</v>
      </c>
      <c r="Y1425" s="116">
        <v>28</v>
      </c>
      <c r="Z1425" s="116" t="s">
        <v>62</v>
      </c>
      <c r="AA1425" s="116"/>
      <c r="AB1425" s="116"/>
      <c r="AC1425" s="116"/>
      <c r="AD1425" s="116"/>
      <c r="AE1425" s="116">
        <v>395919779</v>
      </c>
      <c r="AF1425" s="116"/>
      <c r="AG1425" s="137" t="s">
        <v>58</v>
      </c>
      <c r="AH1425" s="114">
        <v>44676</v>
      </c>
      <c r="AI1425" s="114">
        <v>44676</v>
      </c>
      <c r="AJ1425" s="114">
        <v>44677</v>
      </c>
      <c r="AK1425" s="114">
        <v>44677</v>
      </c>
      <c r="AL1425" s="116"/>
      <c r="AM1425" s="116" t="s">
        <v>64</v>
      </c>
      <c r="AN1425" s="116"/>
      <c r="AO1425" s="116"/>
      <c r="AP1425" s="116"/>
      <c r="AQ1425" s="116"/>
      <c r="AR1425" s="116"/>
      <c r="AS1425" s="137" t="s">
        <v>53</v>
      </c>
      <c r="AT1425" s="116" t="s">
        <v>766</v>
      </c>
      <c r="AU1425" s="147" t="s">
        <v>613</v>
      </c>
      <c r="AV1425" s="123"/>
      <c r="AW1425" s="123"/>
      <c r="AX1425" s="123"/>
      <c r="AY1425" s="123"/>
      <c r="AZ1425" s="123"/>
      <c r="BA1425" s="116"/>
      <c r="BB1425" s="116">
        <f t="shared" si="88"/>
        <v>18</v>
      </c>
      <c r="BC1425" s="116">
        <f t="shared" si="89"/>
        <v>4</v>
      </c>
      <c r="BD1425" s="116">
        <f t="shared" si="90"/>
        <v>2022</v>
      </c>
      <c r="BE1425" s="124">
        <f t="shared" si="91"/>
        <v>0.26207999999999998</v>
      </c>
    </row>
    <row r="1426" spans="1:57">
      <c r="A1426" s="116"/>
      <c r="B1426" s="116"/>
      <c r="C1426" s="116">
        <v>395920121</v>
      </c>
      <c r="D1426" s="116"/>
      <c r="E1426" s="116" t="s">
        <v>612</v>
      </c>
      <c r="F1426" s="116" t="s">
        <v>762</v>
      </c>
      <c r="G1426" s="116" t="s">
        <v>762</v>
      </c>
      <c r="H1426" s="116"/>
      <c r="I1426" s="116"/>
      <c r="J1426" s="116"/>
      <c r="K1426" s="116" t="s">
        <v>119</v>
      </c>
      <c r="L1426" s="116" t="s">
        <v>611</v>
      </c>
      <c r="M1426" s="116"/>
      <c r="N1426" s="116"/>
      <c r="O1426" s="116"/>
      <c r="P1426" s="116"/>
      <c r="Q1426" s="116"/>
      <c r="R1426" s="116"/>
      <c r="S1426" s="116"/>
      <c r="T1426" s="116">
        <v>49204132</v>
      </c>
      <c r="U1426" s="148">
        <v>0</v>
      </c>
      <c r="V1426" s="116" t="s">
        <v>224</v>
      </c>
      <c r="W1426" s="116">
        <v>360</v>
      </c>
      <c r="X1426" s="116">
        <v>676</v>
      </c>
      <c r="Y1426" s="116">
        <v>26</v>
      </c>
      <c r="Z1426" s="116" t="s">
        <v>62</v>
      </c>
      <c r="AA1426" s="116"/>
      <c r="AB1426" s="116"/>
      <c r="AC1426" s="116"/>
      <c r="AD1426" s="116"/>
      <c r="AE1426" s="116">
        <v>395920121</v>
      </c>
      <c r="AF1426" s="116"/>
      <c r="AG1426" s="137" t="s">
        <v>58</v>
      </c>
      <c r="AH1426" s="114">
        <v>44676</v>
      </c>
      <c r="AI1426" s="114">
        <v>44676</v>
      </c>
      <c r="AJ1426" s="114">
        <v>44677</v>
      </c>
      <c r="AK1426" s="114">
        <v>44677</v>
      </c>
      <c r="AL1426" s="116"/>
      <c r="AM1426" s="149" t="s">
        <v>64</v>
      </c>
      <c r="AN1426" s="116"/>
      <c r="AO1426" s="116"/>
      <c r="AP1426" s="116"/>
      <c r="AQ1426" s="116"/>
      <c r="AR1426" s="116"/>
      <c r="AS1426" s="137" t="s">
        <v>53</v>
      </c>
      <c r="AT1426" s="116" t="s">
        <v>766</v>
      </c>
      <c r="AU1426" s="147" t="s">
        <v>613</v>
      </c>
      <c r="AV1426" s="123"/>
      <c r="AW1426" s="123"/>
      <c r="AX1426" s="123"/>
      <c r="AY1426" s="123"/>
      <c r="AZ1426" s="123"/>
      <c r="BA1426" s="116"/>
      <c r="BB1426" s="116">
        <f t="shared" si="88"/>
        <v>18</v>
      </c>
      <c r="BC1426" s="116">
        <f t="shared" si="89"/>
        <v>4</v>
      </c>
      <c r="BD1426" s="116">
        <f t="shared" si="90"/>
        <v>2022</v>
      </c>
      <c r="BE1426" s="124">
        <f t="shared" si="91"/>
        <v>0.24335999999999999</v>
      </c>
    </row>
    <row r="1427" spans="1:57">
      <c r="A1427" s="116"/>
      <c r="B1427" s="116"/>
      <c r="C1427" s="137">
        <v>395919597</v>
      </c>
      <c r="D1427" s="116"/>
      <c r="E1427" s="137" t="s">
        <v>612</v>
      </c>
      <c r="F1427" s="137" t="s">
        <v>762</v>
      </c>
      <c r="G1427" s="137" t="s">
        <v>762</v>
      </c>
      <c r="H1427" s="116"/>
      <c r="I1427" s="116"/>
      <c r="J1427" s="116"/>
      <c r="K1427" s="137" t="s">
        <v>119</v>
      </c>
      <c r="L1427" s="137" t="s">
        <v>611</v>
      </c>
      <c r="M1427" s="116"/>
      <c r="N1427" s="116"/>
      <c r="O1427" s="116"/>
      <c r="P1427" s="116"/>
      <c r="Q1427" s="116"/>
      <c r="R1427" s="116"/>
      <c r="S1427" s="116"/>
      <c r="T1427" s="137">
        <v>49204132</v>
      </c>
      <c r="U1427" s="148">
        <v>0</v>
      </c>
      <c r="V1427" s="137" t="s">
        <v>224</v>
      </c>
      <c r="W1427" s="137">
        <v>360</v>
      </c>
      <c r="X1427" s="137">
        <v>728</v>
      </c>
      <c r="Y1427" s="137">
        <v>28</v>
      </c>
      <c r="Z1427" s="137" t="s">
        <v>62</v>
      </c>
      <c r="AA1427" s="116"/>
      <c r="AB1427" s="116"/>
      <c r="AC1427" s="116"/>
      <c r="AD1427" s="116"/>
      <c r="AE1427" s="137">
        <v>395919597</v>
      </c>
      <c r="AF1427" s="116"/>
      <c r="AG1427" s="137" t="s">
        <v>58</v>
      </c>
      <c r="AH1427" s="136">
        <v>44676</v>
      </c>
      <c r="AI1427" s="136">
        <v>44676</v>
      </c>
      <c r="AJ1427" s="136">
        <v>44677</v>
      </c>
      <c r="AK1427" s="136"/>
      <c r="AL1427" s="116"/>
      <c r="AM1427" s="137" t="s">
        <v>175</v>
      </c>
      <c r="AN1427" s="137"/>
      <c r="AO1427" s="116"/>
      <c r="AP1427" s="116"/>
      <c r="AQ1427" s="116"/>
      <c r="AR1427" s="116"/>
      <c r="AS1427" s="137" t="s">
        <v>53</v>
      </c>
      <c r="AT1427" s="137" t="s">
        <v>766</v>
      </c>
      <c r="AU1427" s="165" t="s">
        <v>613</v>
      </c>
      <c r="AV1427" s="123"/>
      <c r="AW1427" s="123"/>
      <c r="AX1427" s="123"/>
      <c r="AY1427" s="123"/>
      <c r="AZ1427" s="123"/>
      <c r="BA1427" s="116"/>
      <c r="BB1427" s="116">
        <f t="shared" si="88"/>
        <v>18</v>
      </c>
      <c r="BC1427" s="116">
        <f t="shared" si="89"/>
        <v>4</v>
      </c>
      <c r="BD1427" s="116">
        <f t="shared" si="90"/>
        <v>2022</v>
      </c>
      <c r="BE1427" s="124">
        <f t="shared" si="91"/>
        <v>0.26207999999999998</v>
      </c>
    </row>
    <row r="1428" spans="1:57">
      <c r="A1428" s="186"/>
      <c r="B1428" s="186"/>
      <c r="C1428" s="186">
        <v>395605631</v>
      </c>
      <c r="D1428" s="186"/>
      <c r="E1428" s="186" t="s">
        <v>615</v>
      </c>
      <c r="F1428" s="186" t="s">
        <v>762</v>
      </c>
      <c r="G1428" s="186" t="s">
        <v>762</v>
      </c>
      <c r="H1428" s="186"/>
      <c r="I1428" s="186"/>
      <c r="J1428" s="186"/>
      <c r="K1428" s="186" t="s">
        <v>106</v>
      </c>
      <c r="L1428" s="186" t="s">
        <v>614</v>
      </c>
      <c r="M1428" s="186"/>
      <c r="N1428" s="186"/>
      <c r="O1428" s="186"/>
      <c r="P1428" s="186"/>
      <c r="Q1428" s="186"/>
      <c r="R1428" s="186"/>
      <c r="S1428" s="186"/>
      <c r="T1428" s="186">
        <v>49203132</v>
      </c>
      <c r="U1428" s="189">
        <v>0</v>
      </c>
      <c r="V1428" s="186" t="s">
        <v>57</v>
      </c>
      <c r="W1428" s="186">
        <v>360</v>
      </c>
      <c r="X1428" s="186">
        <v>832</v>
      </c>
      <c r="Y1428" s="186">
        <v>26</v>
      </c>
      <c r="Z1428" s="186" t="s">
        <v>56</v>
      </c>
      <c r="AA1428" s="186"/>
      <c r="AB1428" s="186"/>
      <c r="AC1428" s="186"/>
      <c r="AD1428" s="186"/>
      <c r="AE1428" s="186">
        <v>395605631</v>
      </c>
      <c r="AF1428" s="186"/>
      <c r="AG1428" s="137" t="s">
        <v>58</v>
      </c>
      <c r="AH1428" s="190">
        <v>44676</v>
      </c>
      <c r="AI1428" s="190">
        <v>44677</v>
      </c>
      <c r="AJ1428" s="190">
        <v>44678</v>
      </c>
      <c r="AK1428" s="190"/>
      <c r="AL1428" s="186"/>
      <c r="AM1428" s="186" t="s">
        <v>175</v>
      </c>
      <c r="AN1428" s="186" t="s">
        <v>616</v>
      </c>
      <c r="AO1428" s="186"/>
      <c r="AP1428" s="186"/>
      <c r="AQ1428" s="186"/>
      <c r="AR1428" s="186"/>
      <c r="AS1428" s="137" t="s">
        <v>53</v>
      </c>
      <c r="AT1428" s="186" t="s">
        <v>766</v>
      </c>
      <c r="AU1428" s="191" t="s">
        <v>771</v>
      </c>
      <c r="AV1428" s="187"/>
      <c r="AW1428" s="187"/>
      <c r="AX1428" s="187"/>
      <c r="AY1428" s="187"/>
      <c r="AZ1428" s="187"/>
      <c r="BA1428" s="186"/>
      <c r="BB1428" s="186">
        <f t="shared" si="88"/>
        <v>18</v>
      </c>
      <c r="BC1428" s="186">
        <f t="shared" si="89"/>
        <v>4</v>
      </c>
      <c r="BD1428" s="186">
        <f t="shared" si="90"/>
        <v>2022</v>
      </c>
      <c r="BE1428" s="188">
        <f t="shared" si="91"/>
        <v>0.29952000000000001</v>
      </c>
    </row>
    <row r="1429" spans="1:57">
      <c r="A1429" s="116"/>
      <c r="B1429" s="116"/>
      <c r="C1429" s="137">
        <v>396051434</v>
      </c>
      <c r="D1429" s="116"/>
      <c r="E1429" s="137" t="s">
        <v>618</v>
      </c>
      <c r="F1429" s="137" t="s">
        <v>762</v>
      </c>
      <c r="G1429" s="137" t="s">
        <v>762</v>
      </c>
      <c r="H1429" s="116"/>
      <c r="I1429" s="116"/>
      <c r="J1429" s="116"/>
      <c r="K1429" s="137" t="s">
        <v>590</v>
      </c>
      <c r="L1429" s="137" t="s">
        <v>617</v>
      </c>
      <c r="M1429" s="116"/>
      <c r="N1429" s="116"/>
      <c r="O1429" s="116"/>
      <c r="P1429" s="116"/>
      <c r="Q1429" s="116"/>
      <c r="R1429" s="116"/>
      <c r="S1429" s="116"/>
      <c r="T1429" s="137">
        <v>49303156</v>
      </c>
      <c r="U1429" s="148">
        <v>0</v>
      </c>
      <c r="V1429" s="137" t="s">
        <v>136</v>
      </c>
      <c r="W1429" s="137">
        <v>480</v>
      </c>
      <c r="X1429" s="137">
        <v>406</v>
      </c>
      <c r="Y1429" s="137">
        <v>14</v>
      </c>
      <c r="Z1429" s="137" t="s">
        <v>62</v>
      </c>
      <c r="AA1429" s="116"/>
      <c r="AB1429" s="116"/>
      <c r="AC1429" s="116"/>
      <c r="AD1429" s="116"/>
      <c r="AE1429" s="137">
        <v>396051434</v>
      </c>
      <c r="AF1429" s="116"/>
      <c r="AG1429" s="137" t="s">
        <v>58</v>
      </c>
      <c r="AH1429" s="136">
        <v>44676</v>
      </c>
      <c r="AI1429" s="136">
        <v>44676</v>
      </c>
      <c r="AJ1429" s="136">
        <v>44680</v>
      </c>
      <c r="AK1429" s="136"/>
      <c r="AL1429" s="116"/>
      <c r="AM1429" s="137" t="s">
        <v>175</v>
      </c>
      <c r="AN1429" s="137"/>
      <c r="AO1429" s="116"/>
      <c r="AP1429" s="116"/>
      <c r="AQ1429" s="116"/>
      <c r="AR1429" s="116"/>
      <c r="AS1429" s="137" t="s">
        <v>53</v>
      </c>
      <c r="AT1429" s="137" t="s">
        <v>763</v>
      </c>
      <c r="AU1429" s="156">
        <v>5525</v>
      </c>
      <c r="AV1429" s="123"/>
      <c r="AW1429" s="123"/>
      <c r="AX1429" s="123"/>
      <c r="AY1429" s="123"/>
      <c r="AZ1429" s="123"/>
      <c r="BA1429" s="116"/>
      <c r="BB1429" s="116">
        <f t="shared" si="88"/>
        <v>18</v>
      </c>
      <c r="BC1429" s="116">
        <f t="shared" si="89"/>
        <v>4</v>
      </c>
      <c r="BD1429" s="116">
        <f t="shared" si="90"/>
        <v>2022</v>
      </c>
      <c r="BE1429" s="124">
        <f t="shared" si="91"/>
        <v>0.19488</v>
      </c>
    </row>
    <row r="1430" spans="1:57">
      <c r="A1430" s="116"/>
      <c r="B1430" s="116"/>
      <c r="C1430" s="137">
        <v>396051274</v>
      </c>
      <c r="D1430" s="116"/>
      <c r="E1430" s="137" t="s">
        <v>618</v>
      </c>
      <c r="F1430" s="137" t="s">
        <v>762</v>
      </c>
      <c r="G1430" s="137" t="s">
        <v>762</v>
      </c>
      <c r="H1430" s="116"/>
      <c r="I1430" s="116"/>
      <c r="J1430" s="116"/>
      <c r="K1430" s="137" t="s">
        <v>590</v>
      </c>
      <c r="L1430" s="137" t="s">
        <v>617</v>
      </c>
      <c r="M1430" s="116"/>
      <c r="N1430" s="116"/>
      <c r="O1430" s="116"/>
      <c r="P1430" s="116"/>
      <c r="Q1430" s="116"/>
      <c r="R1430" s="116"/>
      <c r="S1430" s="116"/>
      <c r="T1430" s="137">
        <v>49303156</v>
      </c>
      <c r="U1430" s="148">
        <v>0</v>
      </c>
      <c r="V1430" s="137" t="s">
        <v>136</v>
      </c>
      <c r="W1430" s="137">
        <v>480</v>
      </c>
      <c r="X1430" s="137">
        <v>406</v>
      </c>
      <c r="Y1430" s="137">
        <v>14</v>
      </c>
      <c r="Z1430" s="137" t="s">
        <v>62</v>
      </c>
      <c r="AA1430" s="116"/>
      <c r="AB1430" s="116"/>
      <c r="AC1430" s="116"/>
      <c r="AD1430" s="116"/>
      <c r="AE1430" s="137">
        <v>396051274</v>
      </c>
      <c r="AF1430" s="116"/>
      <c r="AG1430" s="137" t="s">
        <v>58</v>
      </c>
      <c r="AH1430" s="136">
        <v>44676</v>
      </c>
      <c r="AI1430" s="136">
        <v>44676</v>
      </c>
      <c r="AJ1430" s="136">
        <v>44680</v>
      </c>
      <c r="AK1430" s="136"/>
      <c r="AL1430" s="116"/>
      <c r="AM1430" s="137" t="s">
        <v>175</v>
      </c>
      <c r="AN1430" s="137"/>
      <c r="AO1430" s="116"/>
      <c r="AP1430" s="116"/>
      <c r="AQ1430" s="116"/>
      <c r="AR1430" s="116"/>
      <c r="AS1430" s="137" t="s">
        <v>53</v>
      </c>
      <c r="AT1430" s="137" t="s">
        <v>763</v>
      </c>
      <c r="AU1430" s="156">
        <v>5525</v>
      </c>
      <c r="AV1430" s="123"/>
      <c r="AW1430" s="123"/>
      <c r="AX1430" s="123"/>
      <c r="AY1430" s="123"/>
      <c r="AZ1430" s="123"/>
      <c r="BA1430" s="116"/>
      <c r="BB1430" s="116">
        <f t="shared" si="88"/>
        <v>18</v>
      </c>
      <c r="BC1430" s="116">
        <f t="shared" si="89"/>
        <v>4</v>
      </c>
      <c r="BD1430" s="116">
        <f t="shared" si="90"/>
        <v>2022</v>
      </c>
      <c r="BE1430" s="124">
        <f t="shared" si="91"/>
        <v>0.19488</v>
      </c>
    </row>
    <row r="1431" spans="1:57">
      <c r="A1431" s="116"/>
      <c r="B1431" s="116"/>
      <c r="C1431" s="137">
        <v>395901028</v>
      </c>
      <c r="D1431" s="116"/>
      <c r="E1431" s="137" t="s">
        <v>586</v>
      </c>
      <c r="F1431" s="137" t="s">
        <v>762</v>
      </c>
      <c r="G1431" s="137" t="s">
        <v>762</v>
      </c>
      <c r="H1431" s="116"/>
      <c r="I1431" s="116"/>
      <c r="J1431" s="116"/>
      <c r="K1431" s="137" t="s">
        <v>584</v>
      </c>
      <c r="L1431" s="137" t="s">
        <v>585</v>
      </c>
      <c r="M1431" s="116"/>
      <c r="N1431" s="116"/>
      <c r="O1431" s="116"/>
      <c r="P1431" s="116"/>
      <c r="Q1431" s="116"/>
      <c r="R1431" s="116"/>
      <c r="S1431" s="116"/>
      <c r="T1431" s="137">
        <v>49303155</v>
      </c>
      <c r="U1431" s="148">
        <v>0</v>
      </c>
      <c r="V1431" s="137" t="s">
        <v>136</v>
      </c>
      <c r="W1431" s="137">
        <v>475</v>
      </c>
      <c r="X1431" s="137">
        <v>580</v>
      </c>
      <c r="Y1431" s="137">
        <v>20</v>
      </c>
      <c r="Z1431" s="137" t="s">
        <v>62</v>
      </c>
      <c r="AA1431" s="116"/>
      <c r="AB1431" s="116"/>
      <c r="AC1431" s="116"/>
      <c r="AD1431" s="116"/>
      <c r="AE1431" s="137">
        <v>395901028</v>
      </c>
      <c r="AF1431" s="116"/>
      <c r="AG1431" s="137" t="s">
        <v>58</v>
      </c>
      <c r="AH1431" s="136">
        <v>44676</v>
      </c>
      <c r="AI1431" s="136">
        <v>44676</v>
      </c>
      <c r="AJ1431" s="136">
        <v>44679</v>
      </c>
      <c r="AK1431" s="136"/>
      <c r="AL1431" s="116"/>
      <c r="AM1431" s="137" t="s">
        <v>175</v>
      </c>
      <c r="AN1431" s="137"/>
      <c r="AO1431" s="116"/>
      <c r="AP1431" s="116"/>
      <c r="AQ1431" s="116"/>
      <c r="AR1431" s="116"/>
      <c r="AS1431" s="137" t="s">
        <v>53</v>
      </c>
      <c r="AT1431" s="137" t="s">
        <v>764</v>
      </c>
      <c r="AU1431" s="156">
        <v>3676</v>
      </c>
      <c r="AV1431" s="123"/>
      <c r="AW1431" s="123"/>
      <c r="AX1431" s="123"/>
      <c r="AY1431" s="123"/>
      <c r="AZ1431" s="123"/>
      <c r="BA1431" s="116"/>
      <c r="BB1431" s="116">
        <f t="shared" si="88"/>
        <v>18</v>
      </c>
      <c r="BC1431" s="116">
        <f t="shared" si="89"/>
        <v>4</v>
      </c>
      <c r="BD1431" s="116">
        <f t="shared" si="90"/>
        <v>2022</v>
      </c>
      <c r="BE1431" s="124">
        <f t="shared" si="91"/>
        <v>0.27550000000000002</v>
      </c>
    </row>
    <row r="1432" spans="1:57">
      <c r="A1432" s="116"/>
      <c r="B1432" s="116"/>
      <c r="C1432" s="137">
        <v>395929771</v>
      </c>
      <c r="D1432" s="116"/>
      <c r="E1432" s="137" t="s">
        <v>595</v>
      </c>
      <c r="F1432" s="137" t="s">
        <v>762</v>
      </c>
      <c r="G1432" s="137" t="s">
        <v>762</v>
      </c>
      <c r="H1432" s="116"/>
      <c r="I1432" s="116"/>
      <c r="J1432" s="116"/>
      <c r="K1432" s="137" t="s">
        <v>54</v>
      </c>
      <c r="L1432" s="137" t="s">
        <v>594</v>
      </c>
      <c r="M1432" s="116"/>
      <c r="N1432" s="116"/>
      <c r="O1432" s="116"/>
      <c r="P1432" s="116"/>
      <c r="Q1432" s="116"/>
      <c r="R1432" s="116"/>
      <c r="S1432" s="116"/>
      <c r="T1432" s="137">
        <v>49203132</v>
      </c>
      <c r="U1432" s="148">
        <v>0</v>
      </c>
      <c r="V1432" s="137" t="s">
        <v>57</v>
      </c>
      <c r="W1432" s="137">
        <v>360</v>
      </c>
      <c r="X1432" s="137">
        <v>832</v>
      </c>
      <c r="Y1432" s="137">
        <v>26</v>
      </c>
      <c r="Z1432" s="137" t="s">
        <v>56</v>
      </c>
      <c r="AA1432" s="116"/>
      <c r="AB1432" s="116"/>
      <c r="AC1432" s="116"/>
      <c r="AD1432" s="116"/>
      <c r="AE1432" s="137">
        <v>395929771</v>
      </c>
      <c r="AF1432" s="116"/>
      <c r="AG1432" s="137" t="s">
        <v>58</v>
      </c>
      <c r="AH1432" s="136">
        <v>44676</v>
      </c>
      <c r="AI1432" s="136">
        <v>44676</v>
      </c>
      <c r="AJ1432" s="136">
        <v>44679</v>
      </c>
      <c r="AK1432" s="136"/>
      <c r="AL1432" s="116"/>
      <c r="AM1432" s="137" t="s">
        <v>175</v>
      </c>
      <c r="AN1432" s="137"/>
      <c r="AO1432" s="116"/>
      <c r="AP1432" s="116"/>
      <c r="AQ1432" s="116"/>
      <c r="AR1432" s="116"/>
      <c r="AS1432" s="137" t="s">
        <v>53</v>
      </c>
      <c r="AT1432" s="137"/>
      <c r="AU1432" s="156"/>
      <c r="AV1432" s="123"/>
      <c r="AW1432" s="123"/>
      <c r="AX1432" s="123"/>
      <c r="AY1432" s="123"/>
      <c r="AZ1432" s="123"/>
      <c r="BA1432" s="116"/>
      <c r="BB1432" s="116">
        <f t="shared" si="88"/>
        <v>18</v>
      </c>
      <c r="BC1432" s="116">
        <f t="shared" si="89"/>
        <v>4</v>
      </c>
      <c r="BD1432" s="116">
        <f t="shared" si="90"/>
        <v>2022</v>
      </c>
      <c r="BE1432" s="124">
        <f t="shared" si="91"/>
        <v>0.29952000000000001</v>
      </c>
    </row>
    <row r="1433" spans="1:57">
      <c r="A1433" s="116"/>
      <c r="B1433" s="116"/>
      <c r="C1433" s="137">
        <v>396053434</v>
      </c>
      <c r="D1433" s="116"/>
      <c r="E1433" s="137" t="s">
        <v>607</v>
      </c>
      <c r="F1433" s="137" t="s">
        <v>762</v>
      </c>
      <c r="G1433" s="137" t="s">
        <v>762</v>
      </c>
      <c r="H1433" s="116"/>
      <c r="I1433" s="116"/>
      <c r="J1433" s="116"/>
      <c r="K1433" s="137" t="s">
        <v>68</v>
      </c>
      <c r="L1433" s="137" t="s">
        <v>606</v>
      </c>
      <c r="M1433" s="116"/>
      <c r="N1433" s="116"/>
      <c r="O1433" s="116"/>
      <c r="P1433" s="116"/>
      <c r="Q1433" s="116"/>
      <c r="R1433" s="116"/>
      <c r="S1433" s="116"/>
      <c r="T1433" s="137">
        <v>49203132</v>
      </c>
      <c r="U1433" s="148">
        <v>0</v>
      </c>
      <c r="V1433" s="137" t="s">
        <v>57</v>
      </c>
      <c r="W1433" s="137">
        <v>360</v>
      </c>
      <c r="X1433" s="137">
        <v>576</v>
      </c>
      <c r="Y1433" s="137">
        <v>18</v>
      </c>
      <c r="Z1433" s="137" t="s">
        <v>56</v>
      </c>
      <c r="AA1433" s="116"/>
      <c r="AB1433" s="116"/>
      <c r="AC1433" s="116"/>
      <c r="AD1433" s="116"/>
      <c r="AE1433" s="137">
        <v>396053434</v>
      </c>
      <c r="AF1433" s="116"/>
      <c r="AG1433" s="137" t="s">
        <v>58</v>
      </c>
      <c r="AH1433" s="136">
        <v>44676</v>
      </c>
      <c r="AI1433" s="136">
        <v>44676</v>
      </c>
      <c r="AJ1433" s="136">
        <v>44678</v>
      </c>
      <c r="AK1433" s="136"/>
      <c r="AL1433" s="116"/>
      <c r="AM1433" s="137" t="s">
        <v>175</v>
      </c>
      <c r="AN1433" s="137"/>
      <c r="AO1433" s="116"/>
      <c r="AP1433" s="116"/>
      <c r="AQ1433" s="116"/>
      <c r="AR1433" s="116"/>
      <c r="AS1433" s="137" t="s">
        <v>53</v>
      </c>
      <c r="AT1433" s="137" t="s">
        <v>763</v>
      </c>
      <c r="AU1433" s="156">
        <v>4088.52</v>
      </c>
      <c r="AV1433" s="123"/>
      <c r="AW1433" s="123"/>
      <c r="AX1433" s="123"/>
      <c r="AY1433" s="123"/>
      <c r="AZ1433" s="123"/>
      <c r="BA1433" s="116"/>
      <c r="BB1433" s="116">
        <f t="shared" si="88"/>
        <v>18</v>
      </c>
      <c r="BC1433" s="116">
        <f t="shared" si="89"/>
        <v>4</v>
      </c>
      <c r="BD1433" s="116">
        <f t="shared" si="90"/>
        <v>2022</v>
      </c>
      <c r="BE1433" s="124">
        <f t="shared" si="91"/>
        <v>0.20735999999999999</v>
      </c>
    </row>
    <row r="1434" spans="1:57">
      <c r="A1434" s="116"/>
      <c r="B1434" s="116"/>
      <c r="C1434" s="137">
        <v>395911709</v>
      </c>
      <c r="D1434" s="116"/>
      <c r="E1434" s="137" t="s">
        <v>561</v>
      </c>
      <c r="F1434" s="137" t="s">
        <v>762</v>
      </c>
      <c r="G1434" s="137" t="s">
        <v>762</v>
      </c>
      <c r="H1434" s="116"/>
      <c r="I1434" s="116"/>
      <c r="J1434" s="116"/>
      <c r="K1434" s="137" t="s">
        <v>489</v>
      </c>
      <c r="L1434" s="137" t="s">
        <v>560</v>
      </c>
      <c r="M1434" s="116"/>
      <c r="N1434" s="116"/>
      <c r="O1434" s="116"/>
      <c r="P1434" s="116"/>
      <c r="Q1434" s="116"/>
      <c r="R1434" s="116"/>
      <c r="S1434" s="116"/>
      <c r="T1434" s="137">
        <v>49303156</v>
      </c>
      <c r="U1434" s="148">
        <v>0</v>
      </c>
      <c r="V1434" s="137" t="s">
        <v>136</v>
      </c>
      <c r="W1434" s="137">
        <v>480</v>
      </c>
      <c r="X1434" s="137">
        <v>638</v>
      </c>
      <c r="Y1434" s="137">
        <v>22</v>
      </c>
      <c r="Z1434" s="137" t="s">
        <v>62</v>
      </c>
      <c r="AA1434" s="116"/>
      <c r="AB1434" s="116"/>
      <c r="AC1434" s="116"/>
      <c r="AD1434" s="116"/>
      <c r="AE1434" s="137">
        <v>395911709</v>
      </c>
      <c r="AF1434" s="116"/>
      <c r="AG1434" s="137" t="s">
        <v>58</v>
      </c>
      <c r="AH1434" s="136">
        <v>44676</v>
      </c>
      <c r="AI1434" s="136">
        <v>44676</v>
      </c>
      <c r="AJ1434" s="136">
        <v>44680</v>
      </c>
      <c r="AK1434" s="136"/>
      <c r="AL1434" s="116"/>
      <c r="AM1434" s="137" t="s">
        <v>175</v>
      </c>
      <c r="AN1434" s="137"/>
      <c r="AO1434" s="116"/>
      <c r="AP1434" s="116"/>
      <c r="AQ1434" s="116"/>
      <c r="AR1434" s="116"/>
      <c r="AS1434" s="137" t="s">
        <v>53</v>
      </c>
      <c r="AT1434" s="137" t="s">
        <v>769</v>
      </c>
      <c r="AU1434" s="156">
        <v>4714</v>
      </c>
      <c r="AV1434" s="123"/>
      <c r="AW1434" s="123"/>
      <c r="AX1434" s="123"/>
      <c r="AY1434" s="123"/>
      <c r="AZ1434" s="123"/>
      <c r="BA1434" s="116"/>
      <c r="BB1434" s="116">
        <f t="shared" si="88"/>
        <v>18</v>
      </c>
      <c r="BC1434" s="116">
        <f t="shared" si="89"/>
        <v>4</v>
      </c>
      <c r="BD1434" s="116">
        <f t="shared" si="90"/>
        <v>2022</v>
      </c>
      <c r="BE1434" s="124">
        <f t="shared" si="91"/>
        <v>0.30624000000000001</v>
      </c>
    </row>
    <row r="1435" spans="1:57">
      <c r="A1435" s="116"/>
      <c r="B1435" s="116"/>
      <c r="C1435" s="137" t="s">
        <v>1875</v>
      </c>
      <c r="D1435" s="116"/>
      <c r="E1435" s="137" t="s">
        <v>745</v>
      </c>
      <c r="F1435" s="137" t="s">
        <v>762</v>
      </c>
      <c r="G1435" s="137" t="s">
        <v>762</v>
      </c>
      <c r="H1435" s="116"/>
      <c r="I1435" s="116"/>
      <c r="J1435" s="116"/>
      <c r="K1435" s="137" t="s">
        <v>743</v>
      </c>
      <c r="L1435" s="137" t="s">
        <v>744</v>
      </c>
      <c r="M1435" s="116"/>
      <c r="N1435" s="116"/>
      <c r="O1435" s="116"/>
      <c r="P1435" s="116"/>
      <c r="Q1435" s="116"/>
      <c r="R1435" s="116"/>
      <c r="S1435" s="116"/>
      <c r="T1435" s="137">
        <v>49203132</v>
      </c>
      <c r="U1435" s="148">
        <v>0</v>
      </c>
      <c r="V1435" s="137" t="s">
        <v>57</v>
      </c>
      <c r="W1435" s="137">
        <v>360</v>
      </c>
      <c r="X1435" s="137">
        <v>768</v>
      </c>
      <c r="Y1435" s="137">
        <v>24</v>
      </c>
      <c r="Z1435" s="137" t="s">
        <v>56</v>
      </c>
      <c r="AA1435" s="116"/>
      <c r="AB1435" s="116"/>
      <c r="AC1435" s="116"/>
      <c r="AD1435" s="116"/>
      <c r="AE1435" s="137" t="s">
        <v>1875</v>
      </c>
      <c r="AF1435" s="116"/>
      <c r="AG1435" s="137" t="s">
        <v>58</v>
      </c>
      <c r="AH1435" s="136">
        <v>44676</v>
      </c>
      <c r="AI1435" s="136">
        <v>44676</v>
      </c>
      <c r="AJ1435" s="136">
        <v>44678</v>
      </c>
      <c r="AK1435" s="136"/>
      <c r="AL1435" s="116"/>
      <c r="AM1435" s="137" t="s">
        <v>175</v>
      </c>
      <c r="AN1435" s="137"/>
      <c r="AO1435" s="116"/>
      <c r="AP1435" s="116"/>
      <c r="AQ1435" s="116"/>
      <c r="AR1435" s="116"/>
      <c r="AS1435" s="137" t="s">
        <v>53</v>
      </c>
      <c r="AT1435" s="137"/>
      <c r="AU1435" s="137"/>
      <c r="AV1435" s="123"/>
      <c r="AW1435" s="123"/>
      <c r="AX1435" s="123"/>
      <c r="AY1435" s="123"/>
      <c r="AZ1435" s="123"/>
      <c r="BA1435" s="116"/>
      <c r="BB1435" s="116">
        <f t="shared" si="88"/>
        <v>18</v>
      </c>
      <c r="BC1435" s="116">
        <f t="shared" si="89"/>
        <v>4</v>
      </c>
      <c r="BD1435" s="116">
        <f t="shared" si="90"/>
        <v>2022</v>
      </c>
      <c r="BE1435" s="124">
        <f t="shared" si="91"/>
        <v>0.27648</v>
      </c>
    </row>
    <row r="1436" spans="1:57">
      <c r="A1436" s="116"/>
      <c r="B1436" s="116"/>
      <c r="C1436" s="137">
        <v>396032827</v>
      </c>
      <c r="D1436" s="116"/>
      <c r="E1436" s="137" t="s">
        <v>661</v>
      </c>
      <c r="F1436" s="137" t="s">
        <v>762</v>
      </c>
      <c r="G1436" s="137" t="s">
        <v>762</v>
      </c>
      <c r="H1436" s="116"/>
      <c r="I1436" s="116"/>
      <c r="J1436" s="116"/>
      <c r="K1436" s="137" t="s">
        <v>54</v>
      </c>
      <c r="L1436" s="137" t="s">
        <v>660</v>
      </c>
      <c r="M1436" s="116"/>
      <c r="N1436" s="116"/>
      <c r="O1436" s="116"/>
      <c r="P1436" s="116"/>
      <c r="Q1436" s="116"/>
      <c r="R1436" s="116"/>
      <c r="S1436" s="116"/>
      <c r="T1436" s="137">
        <v>49203132</v>
      </c>
      <c r="U1436" s="148">
        <v>0</v>
      </c>
      <c r="V1436" s="137" t="s">
        <v>57</v>
      </c>
      <c r="W1436" s="137">
        <v>360</v>
      </c>
      <c r="X1436" s="137">
        <v>832</v>
      </c>
      <c r="Y1436" s="137">
        <v>26</v>
      </c>
      <c r="Z1436" s="137" t="s">
        <v>56</v>
      </c>
      <c r="AA1436" s="116"/>
      <c r="AB1436" s="116"/>
      <c r="AC1436" s="116"/>
      <c r="AD1436" s="116"/>
      <c r="AE1436" s="137">
        <v>396032827</v>
      </c>
      <c r="AF1436" s="116"/>
      <c r="AG1436" s="137" t="s">
        <v>58</v>
      </c>
      <c r="AH1436" s="136">
        <v>44677</v>
      </c>
      <c r="AI1436" s="136">
        <v>44677</v>
      </c>
      <c r="AJ1436" s="136">
        <v>44678</v>
      </c>
      <c r="AK1436" s="136">
        <v>44678</v>
      </c>
      <c r="AL1436" s="116"/>
      <c r="AM1436" s="137" t="s">
        <v>64</v>
      </c>
      <c r="AN1436" s="137"/>
      <c r="AO1436" s="116"/>
      <c r="AP1436" s="116"/>
      <c r="AQ1436" s="116"/>
      <c r="AR1436" s="116"/>
      <c r="AS1436" s="137" t="s">
        <v>53</v>
      </c>
      <c r="AT1436" s="137"/>
      <c r="AU1436" s="137"/>
      <c r="AV1436" s="123"/>
      <c r="AW1436" s="123"/>
      <c r="AX1436" s="123"/>
      <c r="AY1436" s="123"/>
      <c r="AZ1436" s="123"/>
      <c r="BA1436" s="116"/>
      <c r="BB1436" s="116">
        <f t="shared" si="88"/>
        <v>18</v>
      </c>
      <c r="BC1436" s="116">
        <f t="shared" si="89"/>
        <v>4</v>
      </c>
      <c r="BD1436" s="116">
        <f t="shared" si="90"/>
        <v>2022</v>
      </c>
      <c r="BE1436" s="124">
        <f t="shared" si="91"/>
        <v>0.29952000000000001</v>
      </c>
    </row>
    <row r="1437" spans="1:57">
      <c r="A1437" s="116"/>
      <c r="B1437" s="116"/>
      <c r="C1437" s="137">
        <v>395027509</v>
      </c>
      <c r="D1437" s="116"/>
      <c r="E1437" s="137" t="s">
        <v>667</v>
      </c>
      <c r="F1437" s="137" t="s">
        <v>762</v>
      </c>
      <c r="G1437" s="137" t="s">
        <v>762</v>
      </c>
      <c r="H1437" s="116"/>
      <c r="I1437" s="116"/>
      <c r="J1437" s="116"/>
      <c r="K1437" s="137" t="s">
        <v>167</v>
      </c>
      <c r="L1437" s="137" t="s">
        <v>424</v>
      </c>
      <c r="M1437" s="116"/>
      <c r="N1437" s="116"/>
      <c r="O1437" s="116"/>
      <c r="P1437" s="116"/>
      <c r="Q1437" s="116"/>
      <c r="R1437" s="116"/>
      <c r="S1437" s="116"/>
      <c r="T1437" s="137">
        <v>49303156</v>
      </c>
      <c r="U1437" s="148">
        <v>0</v>
      </c>
      <c r="V1437" s="137" t="s">
        <v>136</v>
      </c>
      <c r="W1437" s="137">
        <v>480</v>
      </c>
      <c r="X1437" s="137">
        <v>638</v>
      </c>
      <c r="Y1437" s="137">
        <v>22</v>
      </c>
      <c r="Z1437" s="137" t="s">
        <v>62</v>
      </c>
      <c r="AA1437" s="116"/>
      <c r="AB1437" s="116"/>
      <c r="AC1437" s="116"/>
      <c r="AD1437" s="116"/>
      <c r="AE1437" s="137">
        <v>395027509</v>
      </c>
      <c r="AF1437" s="116"/>
      <c r="AG1437" s="137" t="s">
        <v>58</v>
      </c>
      <c r="AH1437" s="136">
        <v>44677</v>
      </c>
      <c r="AI1437" s="136">
        <v>44677</v>
      </c>
      <c r="AJ1437" s="136">
        <v>44678</v>
      </c>
      <c r="AK1437" s="136">
        <v>44678</v>
      </c>
      <c r="AL1437" s="116"/>
      <c r="AM1437" s="137" t="s">
        <v>64</v>
      </c>
      <c r="AN1437" s="137"/>
      <c r="AO1437" s="116"/>
      <c r="AP1437" s="116"/>
      <c r="AQ1437" s="116"/>
      <c r="AR1437" s="116"/>
      <c r="AS1437" s="137" t="s">
        <v>53</v>
      </c>
      <c r="AT1437" s="137"/>
      <c r="AU1437" s="156"/>
      <c r="AV1437" s="123"/>
      <c r="AW1437" s="123"/>
      <c r="AX1437" s="123"/>
      <c r="AY1437" s="123"/>
      <c r="AZ1437" s="123"/>
      <c r="BA1437" s="116"/>
      <c r="BB1437" s="116">
        <f t="shared" si="88"/>
        <v>18</v>
      </c>
      <c r="BC1437" s="116">
        <f t="shared" si="89"/>
        <v>4</v>
      </c>
      <c r="BD1437" s="116">
        <f t="shared" si="90"/>
        <v>2022</v>
      </c>
      <c r="BE1437" s="124">
        <f t="shared" si="91"/>
        <v>0.30624000000000001</v>
      </c>
    </row>
    <row r="1438" spans="1:57">
      <c r="A1438" s="116"/>
      <c r="B1438" s="116"/>
      <c r="C1438" s="137">
        <v>396034672</v>
      </c>
      <c r="D1438" s="116"/>
      <c r="E1438" s="137" t="s">
        <v>657</v>
      </c>
      <c r="F1438" s="137" t="s">
        <v>762</v>
      </c>
      <c r="G1438" s="137" t="s">
        <v>762</v>
      </c>
      <c r="H1438" s="116"/>
      <c r="I1438" s="116"/>
      <c r="J1438" s="116"/>
      <c r="K1438" s="137" t="s">
        <v>54</v>
      </c>
      <c r="L1438" s="137" t="s">
        <v>656</v>
      </c>
      <c r="M1438" s="116"/>
      <c r="N1438" s="116"/>
      <c r="O1438" s="116"/>
      <c r="P1438" s="116"/>
      <c r="Q1438" s="116"/>
      <c r="R1438" s="116"/>
      <c r="S1438" s="116"/>
      <c r="T1438" s="137">
        <v>49203132</v>
      </c>
      <c r="U1438" s="148">
        <v>0</v>
      </c>
      <c r="V1438" s="137" t="s">
        <v>57</v>
      </c>
      <c r="W1438" s="137">
        <v>360</v>
      </c>
      <c r="X1438" s="137">
        <v>832</v>
      </c>
      <c r="Y1438" s="137">
        <v>26</v>
      </c>
      <c r="Z1438" s="137" t="s">
        <v>56</v>
      </c>
      <c r="AA1438" s="116"/>
      <c r="AB1438" s="116"/>
      <c r="AC1438" s="116"/>
      <c r="AD1438" s="116"/>
      <c r="AE1438" s="137">
        <v>396034672</v>
      </c>
      <c r="AF1438" s="116"/>
      <c r="AG1438" s="137" t="s">
        <v>58</v>
      </c>
      <c r="AH1438" s="136">
        <v>44677</v>
      </c>
      <c r="AI1438" s="136">
        <v>44677</v>
      </c>
      <c r="AJ1438" s="136">
        <v>44678</v>
      </c>
      <c r="AK1438" s="136">
        <v>44678</v>
      </c>
      <c r="AL1438" s="116"/>
      <c r="AM1438" s="137" t="s">
        <v>64</v>
      </c>
      <c r="AN1438" s="137"/>
      <c r="AO1438" s="116"/>
      <c r="AP1438" s="116"/>
      <c r="AQ1438" s="116"/>
      <c r="AR1438" s="116"/>
      <c r="AS1438" s="137" t="s">
        <v>53</v>
      </c>
      <c r="AT1438" s="137"/>
      <c r="AU1438" s="137"/>
      <c r="AV1438" s="123"/>
      <c r="AW1438" s="123"/>
      <c r="AX1438" s="123"/>
      <c r="AY1438" s="123"/>
      <c r="AZ1438" s="123"/>
      <c r="BA1438" s="116"/>
      <c r="BB1438" s="116">
        <f t="shared" si="88"/>
        <v>18</v>
      </c>
      <c r="BC1438" s="116">
        <f t="shared" si="89"/>
        <v>4</v>
      </c>
      <c r="BD1438" s="116">
        <f t="shared" si="90"/>
        <v>2022</v>
      </c>
      <c r="BE1438" s="124">
        <f t="shared" si="91"/>
        <v>0.29952000000000001</v>
      </c>
    </row>
    <row r="1439" spans="1:57">
      <c r="A1439" s="116"/>
      <c r="B1439" s="116"/>
      <c r="C1439" s="116" t="s">
        <v>634</v>
      </c>
      <c r="D1439" s="116"/>
      <c r="E1439" s="116" t="s">
        <v>637</v>
      </c>
      <c r="F1439" s="116" t="s">
        <v>762</v>
      </c>
      <c r="G1439" s="116" t="s">
        <v>762</v>
      </c>
      <c r="H1439" s="116"/>
      <c r="I1439" s="116"/>
      <c r="J1439" s="116"/>
      <c r="K1439" s="116" t="s">
        <v>635</v>
      </c>
      <c r="L1439" s="116" t="s">
        <v>636</v>
      </c>
      <c r="M1439" s="116"/>
      <c r="N1439" s="116"/>
      <c r="O1439" s="116"/>
      <c r="P1439" s="116"/>
      <c r="Q1439" s="116"/>
      <c r="R1439" s="116"/>
      <c r="S1439" s="116"/>
      <c r="T1439" s="116">
        <v>49303156</v>
      </c>
      <c r="U1439" s="148">
        <v>0</v>
      </c>
      <c r="V1439" s="116" t="s">
        <v>136</v>
      </c>
      <c r="W1439" s="116">
        <v>480</v>
      </c>
      <c r="X1439" s="116">
        <v>638</v>
      </c>
      <c r="Y1439" s="116">
        <v>22</v>
      </c>
      <c r="Z1439" s="116" t="s">
        <v>56</v>
      </c>
      <c r="AA1439" s="116"/>
      <c r="AB1439" s="116"/>
      <c r="AC1439" s="116"/>
      <c r="AD1439" s="116"/>
      <c r="AE1439" s="116" t="s">
        <v>634</v>
      </c>
      <c r="AF1439" s="116"/>
      <c r="AG1439" s="137" t="s">
        <v>58</v>
      </c>
      <c r="AH1439" s="114">
        <v>44677</v>
      </c>
      <c r="AI1439" s="114">
        <v>44677</v>
      </c>
      <c r="AJ1439" s="114">
        <v>44678</v>
      </c>
      <c r="AK1439" s="114">
        <v>44678</v>
      </c>
      <c r="AL1439" s="116"/>
      <c r="AM1439" s="116" t="s">
        <v>64</v>
      </c>
      <c r="AN1439" s="116"/>
      <c r="AO1439" s="116"/>
      <c r="AP1439" s="116"/>
      <c r="AQ1439" s="116"/>
      <c r="AR1439" s="116"/>
      <c r="AS1439" s="137" t="s">
        <v>53</v>
      </c>
      <c r="AT1439" s="116" t="s">
        <v>763</v>
      </c>
      <c r="AU1439" s="116">
        <v>1640</v>
      </c>
      <c r="AV1439" s="123"/>
      <c r="AW1439" s="123"/>
      <c r="AX1439" s="123"/>
      <c r="AY1439" s="123"/>
      <c r="AZ1439" s="123"/>
      <c r="BA1439" s="116"/>
      <c r="BB1439" s="116">
        <f t="shared" si="88"/>
        <v>18</v>
      </c>
      <c r="BC1439" s="116">
        <f t="shared" si="89"/>
        <v>4</v>
      </c>
      <c r="BD1439" s="116">
        <f t="shared" si="90"/>
        <v>2022</v>
      </c>
      <c r="BE1439" s="124">
        <f t="shared" si="91"/>
        <v>0.30624000000000001</v>
      </c>
    </row>
    <row r="1440" spans="1:57">
      <c r="A1440" s="116"/>
      <c r="B1440" s="116"/>
      <c r="C1440" s="137">
        <v>396035963</v>
      </c>
      <c r="D1440" s="116"/>
      <c r="E1440" s="137" t="s">
        <v>654</v>
      </c>
      <c r="F1440" s="137" t="s">
        <v>762</v>
      </c>
      <c r="G1440" s="137" t="s">
        <v>762</v>
      </c>
      <c r="H1440" s="116"/>
      <c r="I1440" s="116"/>
      <c r="J1440" s="116"/>
      <c r="K1440" s="137" t="s">
        <v>54</v>
      </c>
      <c r="L1440" s="137" t="s">
        <v>653</v>
      </c>
      <c r="M1440" s="116"/>
      <c r="N1440" s="116"/>
      <c r="O1440" s="116"/>
      <c r="P1440" s="116"/>
      <c r="Q1440" s="116"/>
      <c r="R1440" s="116"/>
      <c r="S1440" s="116"/>
      <c r="T1440" s="137">
        <v>49203132</v>
      </c>
      <c r="U1440" s="148">
        <v>0</v>
      </c>
      <c r="V1440" s="137" t="s">
        <v>57</v>
      </c>
      <c r="W1440" s="137">
        <v>360</v>
      </c>
      <c r="X1440" s="137">
        <v>832</v>
      </c>
      <c r="Y1440" s="137">
        <v>26</v>
      </c>
      <c r="Z1440" s="137" t="s">
        <v>56</v>
      </c>
      <c r="AA1440" s="116"/>
      <c r="AB1440" s="116"/>
      <c r="AC1440" s="116"/>
      <c r="AD1440" s="116"/>
      <c r="AE1440" s="137">
        <v>396035963</v>
      </c>
      <c r="AF1440" s="116"/>
      <c r="AG1440" s="137" t="s">
        <v>58</v>
      </c>
      <c r="AH1440" s="136">
        <v>44677</v>
      </c>
      <c r="AI1440" s="136">
        <v>44677</v>
      </c>
      <c r="AJ1440" s="136">
        <v>44678</v>
      </c>
      <c r="AK1440" s="136">
        <v>44678</v>
      </c>
      <c r="AL1440" s="116"/>
      <c r="AM1440" s="137" t="s">
        <v>64</v>
      </c>
      <c r="AN1440" s="137"/>
      <c r="AO1440" s="116"/>
      <c r="AP1440" s="116"/>
      <c r="AQ1440" s="116"/>
      <c r="AR1440" s="116"/>
      <c r="AS1440" s="137" t="s">
        <v>53</v>
      </c>
      <c r="AT1440" s="137" t="s">
        <v>41</v>
      </c>
      <c r="AU1440" s="137" t="s">
        <v>655</v>
      </c>
      <c r="AV1440" s="123"/>
      <c r="AW1440" s="123"/>
      <c r="AX1440" s="123"/>
      <c r="AY1440" s="123"/>
      <c r="AZ1440" s="123"/>
      <c r="BA1440" s="116"/>
      <c r="BB1440" s="116">
        <f t="shared" si="88"/>
        <v>18</v>
      </c>
      <c r="BC1440" s="116">
        <f t="shared" si="89"/>
        <v>4</v>
      </c>
      <c r="BD1440" s="116">
        <f t="shared" si="90"/>
        <v>2022</v>
      </c>
      <c r="BE1440" s="124">
        <f t="shared" si="91"/>
        <v>0.29952000000000001</v>
      </c>
    </row>
    <row r="1441" spans="1:57">
      <c r="A1441" s="116"/>
      <c r="B1441" s="116"/>
      <c r="C1441" s="137">
        <v>1543808940</v>
      </c>
      <c r="D1441" s="116"/>
      <c r="E1441" s="137" t="s">
        <v>300</v>
      </c>
      <c r="F1441" s="137" t="s">
        <v>762</v>
      </c>
      <c r="G1441" s="137" t="s">
        <v>762</v>
      </c>
      <c r="H1441" s="116"/>
      <c r="I1441" s="116"/>
      <c r="J1441" s="116"/>
      <c r="K1441" s="137" t="s">
        <v>190</v>
      </c>
      <c r="L1441" s="137" t="s">
        <v>299</v>
      </c>
      <c r="M1441" s="116"/>
      <c r="N1441" s="116"/>
      <c r="O1441" s="116"/>
      <c r="P1441" s="116"/>
      <c r="Q1441" s="116"/>
      <c r="R1441" s="116"/>
      <c r="S1441" s="116"/>
      <c r="T1441" s="137">
        <v>49204132</v>
      </c>
      <c r="U1441" s="148">
        <v>0</v>
      </c>
      <c r="V1441" s="137" t="s">
        <v>224</v>
      </c>
      <c r="W1441" s="137">
        <v>360</v>
      </c>
      <c r="X1441" s="137">
        <v>156</v>
      </c>
      <c r="Y1441" s="137">
        <v>6</v>
      </c>
      <c r="Z1441" s="137" t="s">
        <v>62</v>
      </c>
      <c r="AA1441" s="116"/>
      <c r="AB1441" s="116"/>
      <c r="AC1441" s="116"/>
      <c r="AD1441" s="116"/>
      <c r="AE1441" s="137">
        <v>1543808940</v>
      </c>
      <c r="AF1441" s="116"/>
      <c r="AG1441" s="137" t="s">
        <v>58</v>
      </c>
      <c r="AH1441" s="136">
        <v>44677</v>
      </c>
      <c r="AI1441" s="136">
        <v>44677</v>
      </c>
      <c r="AJ1441" s="136">
        <v>44680</v>
      </c>
      <c r="AK1441" s="136"/>
      <c r="AL1441" s="116"/>
      <c r="AM1441" s="137" t="s">
        <v>175</v>
      </c>
      <c r="AN1441" s="137" t="s">
        <v>580</v>
      </c>
      <c r="AO1441" s="116"/>
      <c r="AP1441" s="116"/>
      <c r="AQ1441" s="116"/>
      <c r="AR1441" s="116"/>
      <c r="AS1441" s="137" t="s">
        <v>53</v>
      </c>
      <c r="AT1441" s="137" t="s">
        <v>764</v>
      </c>
      <c r="AU1441" s="156">
        <v>3840</v>
      </c>
      <c r="AV1441" s="123"/>
      <c r="AW1441" s="123"/>
      <c r="AX1441" s="123"/>
      <c r="AY1441" s="123"/>
      <c r="AZ1441" s="123"/>
      <c r="BA1441" s="116"/>
      <c r="BB1441" s="116">
        <f t="shared" si="88"/>
        <v>18</v>
      </c>
      <c r="BC1441" s="116">
        <f t="shared" si="89"/>
        <v>4</v>
      </c>
      <c r="BD1441" s="116">
        <f t="shared" si="90"/>
        <v>2022</v>
      </c>
      <c r="BE1441" s="124">
        <f t="shared" si="91"/>
        <v>5.6160000000000002E-2</v>
      </c>
    </row>
    <row r="1442" spans="1:57">
      <c r="A1442" s="116"/>
      <c r="B1442" s="116"/>
      <c r="C1442" s="137">
        <v>395903232</v>
      </c>
      <c r="D1442" s="116"/>
      <c r="E1442" s="137" t="s">
        <v>586</v>
      </c>
      <c r="F1442" s="137" t="s">
        <v>762</v>
      </c>
      <c r="G1442" s="137" t="s">
        <v>762</v>
      </c>
      <c r="H1442" s="116"/>
      <c r="I1442" s="116"/>
      <c r="J1442" s="116"/>
      <c r="K1442" s="137" t="s">
        <v>584</v>
      </c>
      <c r="L1442" s="137" t="s">
        <v>585</v>
      </c>
      <c r="M1442" s="116"/>
      <c r="N1442" s="116"/>
      <c r="O1442" s="116"/>
      <c r="P1442" s="116"/>
      <c r="Q1442" s="116"/>
      <c r="R1442" s="116"/>
      <c r="S1442" s="116"/>
      <c r="T1442" s="137">
        <v>49303155</v>
      </c>
      <c r="U1442" s="148">
        <v>0</v>
      </c>
      <c r="V1442" s="137" t="s">
        <v>136</v>
      </c>
      <c r="W1442" s="137">
        <v>475</v>
      </c>
      <c r="X1442" s="137">
        <v>580</v>
      </c>
      <c r="Y1442" s="137">
        <v>20</v>
      </c>
      <c r="Z1442" s="137" t="s">
        <v>62</v>
      </c>
      <c r="AA1442" s="116"/>
      <c r="AB1442" s="116"/>
      <c r="AC1442" s="116"/>
      <c r="AD1442" s="116"/>
      <c r="AE1442" s="137">
        <v>395903232</v>
      </c>
      <c r="AF1442" s="116"/>
      <c r="AG1442" s="137" t="s">
        <v>58</v>
      </c>
      <c r="AH1442" s="136">
        <v>44677</v>
      </c>
      <c r="AI1442" s="136">
        <v>44677</v>
      </c>
      <c r="AJ1442" s="136">
        <v>44680</v>
      </c>
      <c r="AK1442" s="136"/>
      <c r="AL1442" s="116"/>
      <c r="AM1442" s="137" t="s">
        <v>175</v>
      </c>
      <c r="AN1442" s="137"/>
      <c r="AO1442" s="116"/>
      <c r="AP1442" s="116"/>
      <c r="AQ1442" s="116"/>
      <c r="AR1442" s="116"/>
      <c r="AS1442" s="137" t="s">
        <v>53</v>
      </c>
      <c r="AT1442" s="137" t="s">
        <v>764</v>
      </c>
      <c r="AU1442" s="156">
        <v>3676</v>
      </c>
      <c r="AV1442" s="123"/>
      <c r="AW1442" s="123"/>
      <c r="AX1442" s="123"/>
      <c r="AY1442" s="123"/>
      <c r="AZ1442" s="123"/>
      <c r="BA1442" s="116"/>
      <c r="BB1442" s="116">
        <f t="shared" si="88"/>
        <v>18</v>
      </c>
      <c r="BC1442" s="116">
        <f t="shared" si="89"/>
        <v>4</v>
      </c>
      <c r="BD1442" s="116">
        <f t="shared" si="90"/>
        <v>2022</v>
      </c>
      <c r="BE1442" s="124">
        <f t="shared" si="91"/>
        <v>0.27550000000000002</v>
      </c>
    </row>
    <row r="1443" spans="1:57">
      <c r="A1443" s="116"/>
      <c r="B1443" s="116"/>
      <c r="C1443" s="137">
        <v>395924623</v>
      </c>
      <c r="D1443" s="116"/>
      <c r="E1443" s="137" t="s">
        <v>628</v>
      </c>
      <c r="F1443" s="137" t="s">
        <v>762</v>
      </c>
      <c r="G1443" s="137" t="s">
        <v>762</v>
      </c>
      <c r="H1443" s="116"/>
      <c r="I1443" s="116"/>
      <c r="J1443" s="116"/>
      <c r="K1443" s="137" t="s">
        <v>128</v>
      </c>
      <c r="L1443" s="137" t="s">
        <v>627</v>
      </c>
      <c r="M1443" s="116"/>
      <c r="N1443" s="116"/>
      <c r="O1443" s="116"/>
      <c r="P1443" s="116"/>
      <c r="Q1443" s="116"/>
      <c r="R1443" s="116"/>
      <c r="S1443" s="116"/>
      <c r="T1443" s="137">
        <v>49203132</v>
      </c>
      <c r="U1443" s="148">
        <v>0</v>
      </c>
      <c r="V1443" s="137" t="s">
        <v>57</v>
      </c>
      <c r="W1443" s="137">
        <v>360</v>
      </c>
      <c r="X1443" s="137">
        <v>832</v>
      </c>
      <c r="Y1443" s="137">
        <v>26</v>
      </c>
      <c r="Z1443" s="137" t="s">
        <v>62</v>
      </c>
      <c r="AA1443" s="116"/>
      <c r="AB1443" s="116"/>
      <c r="AC1443" s="116"/>
      <c r="AD1443" s="116"/>
      <c r="AE1443" s="137">
        <v>395924623</v>
      </c>
      <c r="AF1443" s="116"/>
      <c r="AG1443" s="137" t="s">
        <v>58</v>
      </c>
      <c r="AH1443" s="136">
        <v>44677</v>
      </c>
      <c r="AI1443" s="136">
        <v>44677</v>
      </c>
      <c r="AJ1443" s="136">
        <v>44683</v>
      </c>
      <c r="AK1443" s="164"/>
      <c r="AL1443" s="116"/>
      <c r="AM1443" s="137" t="s">
        <v>175</v>
      </c>
      <c r="AN1443" s="137"/>
      <c r="AO1443" s="116"/>
      <c r="AP1443" s="116"/>
      <c r="AQ1443" s="116"/>
      <c r="AR1443" s="116"/>
      <c r="AS1443" s="137" t="s">
        <v>53</v>
      </c>
      <c r="AT1443" s="137" t="s">
        <v>766</v>
      </c>
      <c r="AU1443" s="156" t="s">
        <v>629</v>
      </c>
      <c r="AV1443" s="123"/>
      <c r="AW1443" s="123"/>
      <c r="AX1443" s="123"/>
      <c r="AY1443" s="123"/>
      <c r="AZ1443" s="123"/>
      <c r="BA1443" s="116"/>
      <c r="BB1443" s="116">
        <f t="shared" si="88"/>
        <v>18</v>
      </c>
      <c r="BC1443" s="116">
        <f t="shared" si="89"/>
        <v>4</v>
      </c>
      <c r="BD1443" s="116">
        <f t="shared" si="90"/>
        <v>2022</v>
      </c>
      <c r="BE1443" s="124">
        <f t="shared" si="91"/>
        <v>0.29952000000000001</v>
      </c>
    </row>
    <row r="1444" spans="1:57">
      <c r="A1444" s="116"/>
      <c r="B1444" s="116"/>
      <c r="C1444" s="137">
        <v>395924725</v>
      </c>
      <c r="D1444" s="116"/>
      <c r="E1444" s="137" t="s">
        <v>628</v>
      </c>
      <c r="F1444" s="137" t="s">
        <v>762</v>
      </c>
      <c r="G1444" s="137" t="s">
        <v>762</v>
      </c>
      <c r="H1444" s="116"/>
      <c r="I1444" s="116"/>
      <c r="J1444" s="116"/>
      <c r="K1444" s="137" t="s">
        <v>128</v>
      </c>
      <c r="L1444" s="137" t="s">
        <v>627</v>
      </c>
      <c r="M1444" s="116"/>
      <c r="N1444" s="116"/>
      <c r="O1444" s="116"/>
      <c r="P1444" s="116"/>
      <c r="Q1444" s="116"/>
      <c r="R1444" s="116"/>
      <c r="S1444" s="116"/>
      <c r="T1444" s="137">
        <v>49203132</v>
      </c>
      <c r="U1444" s="148">
        <v>0</v>
      </c>
      <c r="V1444" s="137" t="s">
        <v>57</v>
      </c>
      <c r="W1444" s="137">
        <v>360</v>
      </c>
      <c r="X1444" s="137">
        <v>832</v>
      </c>
      <c r="Y1444" s="137">
        <v>26</v>
      </c>
      <c r="Z1444" s="137" t="s">
        <v>62</v>
      </c>
      <c r="AA1444" s="116"/>
      <c r="AB1444" s="116"/>
      <c r="AC1444" s="116"/>
      <c r="AD1444" s="116"/>
      <c r="AE1444" s="137">
        <v>395924725</v>
      </c>
      <c r="AF1444" s="116"/>
      <c r="AG1444" s="137" t="s">
        <v>58</v>
      </c>
      <c r="AH1444" s="136">
        <v>44677</v>
      </c>
      <c r="AI1444" s="136">
        <v>44677</v>
      </c>
      <c r="AJ1444" s="136">
        <v>44683</v>
      </c>
      <c r="AK1444" s="164"/>
      <c r="AL1444" s="116"/>
      <c r="AM1444" s="137" t="s">
        <v>175</v>
      </c>
      <c r="AN1444" s="137"/>
      <c r="AO1444" s="116"/>
      <c r="AP1444" s="116"/>
      <c r="AQ1444" s="116"/>
      <c r="AR1444" s="116"/>
      <c r="AS1444" s="137" t="s">
        <v>53</v>
      </c>
      <c r="AT1444" s="137" t="s">
        <v>766</v>
      </c>
      <c r="AU1444" s="156" t="s">
        <v>629</v>
      </c>
      <c r="AV1444" s="123"/>
      <c r="AW1444" s="123"/>
      <c r="AX1444" s="123"/>
      <c r="AY1444" s="123"/>
      <c r="AZ1444" s="123"/>
      <c r="BA1444" s="116"/>
      <c r="BB1444" s="116">
        <f t="shared" si="88"/>
        <v>18</v>
      </c>
      <c r="BC1444" s="116">
        <f t="shared" si="89"/>
        <v>4</v>
      </c>
      <c r="BD1444" s="116">
        <f t="shared" si="90"/>
        <v>2022</v>
      </c>
      <c r="BE1444" s="124">
        <f t="shared" si="91"/>
        <v>0.29952000000000001</v>
      </c>
    </row>
    <row r="1445" spans="1:57">
      <c r="A1445" s="116"/>
      <c r="B1445" s="116"/>
      <c r="C1445" s="137">
        <v>396033930</v>
      </c>
      <c r="D1445" s="116"/>
      <c r="E1445" s="137" t="s">
        <v>659</v>
      </c>
      <c r="F1445" s="137" t="s">
        <v>762</v>
      </c>
      <c r="G1445" s="137" t="s">
        <v>762</v>
      </c>
      <c r="H1445" s="116"/>
      <c r="I1445" s="116"/>
      <c r="J1445" s="116"/>
      <c r="K1445" s="137" t="s">
        <v>54</v>
      </c>
      <c r="L1445" s="137" t="s">
        <v>658</v>
      </c>
      <c r="M1445" s="116"/>
      <c r="N1445" s="116"/>
      <c r="O1445" s="116"/>
      <c r="P1445" s="116"/>
      <c r="Q1445" s="116"/>
      <c r="R1445" s="116"/>
      <c r="S1445" s="116"/>
      <c r="T1445" s="137">
        <v>49203132</v>
      </c>
      <c r="U1445" s="148">
        <v>0</v>
      </c>
      <c r="V1445" s="137" t="s">
        <v>57</v>
      </c>
      <c r="W1445" s="137">
        <v>360</v>
      </c>
      <c r="X1445" s="137">
        <v>832</v>
      </c>
      <c r="Y1445" s="137">
        <v>26</v>
      </c>
      <c r="Z1445" s="137" t="s">
        <v>56</v>
      </c>
      <c r="AA1445" s="116"/>
      <c r="AB1445" s="116"/>
      <c r="AC1445" s="116"/>
      <c r="AD1445" s="116"/>
      <c r="AE1445" s="137">
        <v>396033930</v>
      </c>
      <c r="AF1445" s="116"/>
      <c r="AG1445" s="137" t="s">
        <v>58</v>
      </c>
      <c r="AH1445" s="136">
        <v>44677</v>
      </c>
      <c r="AI1445" s="136">
        <v>44677</v>
      </c>
      <c r="AJ1445" s="136">
        <v>44679</v>
      </c>
      <c r="AK1445" s="164"/>
      <c r="AL1445" s="116"/>
      <c r="AM1445" s="137" t="s">
        <v>175</v>
      </c>
      <c r="AN1445" s="137"/>
      <c r="AO1445" s="116"/>
      <c r="AP1445" s="116"/>
      <c r="AQ1445" s="116"/>
      <c r="AR1445" s="116"/>
      <c r="AS1445" s="137" t="s">
        <v>53</v>
      </c>
      <c r="AT1445" s="137"/>
      <c r="AU1445" s="137"/>
      <c r="AV1445" s="123"/>
      <c r="AW1445" s="123"/>
      <c r="AX1445" s="123"/>
      <c r="AY1445" s="123"/>
      <c r="AZ1445" s="123"/>
      <c r="BA1445" s="116"/>
      <c r="BB1445" s="116">
        <f t="shared" si="88"/>
        <v>18</v>
      </c>
      <c r="BC1445" s="116">
        <f t="shared" si="89"/>
        <v>4</v>
      </c>
      <c r="BD1445" s="116">
        <f t="shared" si="90"/>
        <v>2022</v>
      </c>
      <c r="BE1445" s="124">
        <f t="shared" si="91"/>
        <v>0.29952000000000001</v>
      </c>
    </row>
    <row r="1446" spans="1:57">
      <c r="A1446" s="116"/>
      <c r="B1446" s="116"/>
      <c r="C1446" s="137">
        <v>396038700</v>
      </c>
      <c r="D1446" s="116"/>
      <c r="E1446" s="137" t="s">
        <v>603</v>
      </c>
      <c r="F1446" s="137" t="s">
        <v>762</v>
      </c>
      <c r="G1446" s="137" t="s">
        <v>762</v>
      </c>
      <c r="H1446" s="116"/>
      <c r="I1446" s="116"/>
      <c r="J1446" s="116"/>
      <c r="K1446" s="137" t="s">
        <v>186</v>
      </c>
      <c r="L1446" s="137" t="s">
        <v>602</v>
      </c>
      <c r="M1446" s="116"/>
      <c r="N1446" s="116"/>
      <c r="O1446" s="116"/>
      <c r="P1446" s="116"/>
      <c r="Q1446" s="116"/>
      <c r="R1446" s="116"/>
      <c r="S1446" s="116"/>
      <c r="T1446" s="137">
        <v>49303556</v>
      </c>
      <c r="U1446" s="148">
        <v>0</v>
      </c>
      <c r="V1446" s="137" t="s">
        <v>136</v>
      </c>
      <c r="W1446" s="137">
        <v>480</v>
      </c>
      <c r="X1446" s="137">
        <v>638</v>
      </c>
      <c r="Y1446" s="137">
        <v>22</v>
      </c>
      <c r="Z1446" s="137" t="s">
        <v>62</v>
      </c>
      <c r="AA1446" s="116"/>
      <c r="AB1446" s="116"/>
      <c r="AC1446" s="116"/>
      <c r="AD1446" s="116"/>
      <c r="AE1446" s="137">
        <v>396038700</v>
      </c>
      <c r="AF1446" s="116"/>
      <c r="AG1446" s="137" t="s">
        <v>58</v>
      </c>
      <c r="AH1446" s="136">
        <v>44677</v>
      </c>
      <c r="AI1446" s="136">
        <v>44677</v>
      </c>
      <c r="AJ1446" s="136">
        <v>44680</v>
      </c>
      <c r="AK1446" s="136"/>
      <c r="AL1446" s="116"/>
      <c r="AM1446" s="164" t="s">
        <v>175</v>
      </c>
      <c r="AN1446" s="137" t="s">
        <v>436</v>
      </c>
      <c r="AO1446" s="116"/>
      <c r="AP1446" s="116"/>
      <c r="AQ1446" s="116"/>
      <c r="AR1446" s="116"/>
      <c r="AS1446" s="137" t="s">
        <v>53</v>
      </c>
      <c r="AT1446" s="137" t="s">
        <v>41</v>
      </c>
      <c r="AU1446" s="156">
        <v>4879</v>
      </c>
      <c r="AV1446" s="123"/>
      <c r="AW1446" s="123"/>
      <c r="AX1446" s="123"/>
      <c r="AY1446" s="123"/>
      <c r="AZ1446" s="123"/>
      <c r="BA1446" s="116"/>
      <c r="BB1446" s="116">
        <f t="shared" si="88"/>
        <v>18</v>
      </c>
      <c r="BC1446" s="116">
        <f t="shared" si="89"/>
        <v>4</v>
      </c>
      <c r="BD1446" s="116">
        <f t="shared" si="90"/>
        <v>2022</v>
      </c>
      <c r="BE1446" s="124">
        <f t="shared" si="91"/>
        <v>0.30624000000000001</v>
      </c>
    </row>
    <row r="1447" spans="1:57">
      <c r="A1447" s="116"/>
      <c r="B1447" s="116"/>
      <c r="C1447" s="137">
        <v>395926414</v>
      </c>
      <c r="D1447" s="116"/>
      <c r="E1447" s="137" t="s">
        <v>481</v>
      </c>
      <c r="F1447" s="137" t="s">
        <v>762</v>
      </c>
      <c r="G1447" s="137" t="s">
        <v>762</v>
      </c>
      <c r="H1447" s="116"/>
      <c r="I1447" s="116"/>
      <c r="J1447" s="116"/>
      <c r="K1447" s="137" t="s">
        <v>479</v>
      </c>
      <c r="L1447" s="137" t="s">
        <v>480</v>
      </c>
      <c r="M1447" s="116"/>
      <c r="N1447" s="116"/>
      <c r="O1447" s="116"/>
      <c r="P1447" s="116"/>
      <c r="Q1447" s="116"/>
      <c r="R1447" s="116"/>
      <c r="S1447" s="116"/>
      <c r="T1447" s="137">
        <v>49303156</v>
      </c>
      <c r="U1447" s="148">
        <v>0</v>
      </c>
      <c r="V1447" s="137" t="s">
        <v>136</v>
      </c>
      <c r="W1447" s="137">
        <v>480</v>
      </c>
      <c r="X1447" s="137">
        <v>638</v>
      </c>
      <c r="Y1447" s="137">
        <v>22</v>
      </c>
      <c r="Z1447" s="137" t="s">
        <v>56</v>
      </c>
      <c r="AA1447" s="116"/>
      <c r="AB1447" s="116"/>
      <c r="AC1447" s="116"/>
      <c r="AD1447" s="116"/>
      <c r="AE1447" s="137">
        <v>395926414</v>
      </c>
      <c r="AF1447" s="116"/>
      <c r="AG1447" s="137" t="s">
        <v>58</v>
      </c>
      <c r="AH1447" s="136">
        <v>44677</v>
      </c>
      <c r="AI1447" s="136">
        <v>44677</v>
      </c>
      <c r="AJ1447" s="136">
        <v>44681</v>
      </c>
      <c r="AK1447" s="137"/>
      <c r="AL1447" s="116"/>
      <c r="AM1447" s="137" t="s">
        <v>175</v>
      </c>
      <c r="AN1447" s="166"/>
      <c r="AO1447" s="116"/>
      <c r="AP1447" s="116"/>
      <c r="AQ1447" s="116"/>
      <c r="AR1447" s="116"/>
      <c r="AS1447" s="137" t="s">
        <v>53</v>
      </c>
      <c r="AT1447" s="137"/>
      <c r="AU1447" s="137"/>
      <c r="AV1447" s="123"/>
      <c r="AW1447" s="123"/>
      <c r="AX1447" s="123"/>
      <c r="AY1447" s="123"/>
      <c r="AZ1447" s="123"/>
      <c r="BA1447" s="116"/>
      <c r="BB1447" s="116">
        <f t="shared" si="88"/>
        <v>18</v>
      </c>
      <c r="BC1447" s="116">
        <f t="shared" si="89"/>
        <v>4</v>
      </c>
      <c r="BD1447" s="116">
        <f t="shared" si="90"/>
        <v>2022</v>
      </c>
      <c r="BE1447" s="124">
        <f t="shared" si="91"/>
        <v>0.30624000000000001</v>
      </c>
    </row>
    <row r="1448" spans="1:57">
      <c r="A1448" s="116"/>
      <c r="B1448" s="116"/>
      <c r="C1448" s="137">
        <v>395926525</v>
      </c>
      <c r="D1448" s="116"/>
      <c r="E1448" s="137" t="s">
        <v>481</v>
      </c>
      <c r="F1448" s="137" t="s">
        <v>762</v>
      </c>
      <c r="G1448" s="137" t="s">
        <v>762</v>
      </c>
      <c r="H1448" s="116"/>
      <c r="I1448" s="116"/>
      <c r="J1448" s="116"/>
      <c r="K1448" s="137" t="s">
        <v>479</v>
      </c>
      <c r="L1448" s="137" t="s">
        <v>480</v>
      </c>
      <c r="M1448" s="116"/>
      <c r="N1448" s="116"/>
      <c r="O1448" s="116"/>
      <c r="P1448" s="116"/>
      <c r="Q1448" s="116"/>
      <c r="R1448" s="116"/>
      <c r="S1448" s="116"/>
      <c r="T1448" s="137">
        <v>49303156</v>
      </c>
      <c r="U1448" s="148">
        <v>0</v>
      </c>
      <c r="V1448" s="137" t="s">
        <v>136</v>
      </c>
      <c r="W1448" s="137">
        <v>480</v>
      </c>
      <c r="X1448" s="137">
        <v>638</v>
      </c>
      <c r="Y1448" s="137">
        <v>22</v>
      </c>
      <c r="Z1448" s="137" t="s">
        <v>56</v>
      </c>
      <c r="AA1448" s="116"/>
      <c r="AB1448" s="116"/>
      <c r="AC1448" s="116"/>
      <c r="AD1448" s="116"/>
      <c r="AE1448" s="137">
        <v>395926525</v>
      </c>
      <c r="AF1448" s="116"/>
      <c r="AG1448" s="137" t="s">
        <v>58</v>
      </c>
      <c r="AH1448" s="136">
        <v>44677</v>
      </c>
      <c r="AI1448" s="136">
        <v>44677</v>
      </c>
      <c r="AJ1448" s="136">
        <v>44681</v>
      </c>
      <c r="AK1448" s="137"/>
      <c r="AL1448" s="116"/>
      <c r="AM1448" s="137" t="s">
        <v>175</v>
      </c>
      <c r="AN1448" s="166"/>
      <c r="AO1448" s="116"/>
      <c r="AP1448" s="116"/>
      <c r="AQ1448" s="116"/>
      <c r="AR1448" s="116"/>
      <c r="AS1448" s="137" t="s">
        <v>53</v>
      </c>
      <c r="AT1448" s="137"/>
      <c r="AU1448" s="137"/>
      <c r="AV1448" s="123"/>
      <c r="AW1448" s="123"/>
      <c r="AX1448" s="123"/>
      <c r="AY1448" s="123"/>
      <c r="AZ1448" s="123"/>
      <c r="BA1448" s="116"/>
      <c r="BB1448" s="116">
        <f t="shared" si="88"/>
        <v>18</v>
      </c>
      <c r="BC1448" s="116">
        <f t="shared" si="89"/>
        <v>4</v>
      </c>
      <c r="BD1448" s="116">
        <f t="shared" si="90"/>
        <v>2022</v>
      </c>
      <c r="BE1448" s="124">
        <f t="shared" si="91"/>
        <v>0.30624000000000001</v>
      </c>
    </row>
    <row r="1449" spans="1:57">
      <c r="A1449" s="116"/>
      <c r="B1449" s="116"/>
      <c r="C1449" s="137" t="s">
        <v>630</v>
      </c>
      <c r="D1449" s="116"/>
      <c r="E1449" s="137" t="s">
        <v>633</v>
      </c>
      <c r="F1449" s="137" t="s">
        <v>762</v>
      </c>
      <c r="G1449" s="137" t="s">
        <v>762</v>
      </c>
      <c r="H1449" s="116"/>
      <c r="I1449" s="116"/>
      <c r="J1449" s="116"/>
      <c r="K1449" s="137" t="s">
        <v>631</v>
      </c>
      <c r="L1449" s="137" t="s">
        <v>632</v>
      </c>
      <c r="M1449" s="116"/>
      <c r="N1449" s="116"/>
      <c r="O1449" s="116"/>
      <c r="P1449" s="116"/>
      <c r="Q1449" s="116"/>
      <c r="R1449" s="116"/>
      <c r="S1449" s="116"/>
      <c r="T1449" s="137">
        <v>49303155</v>
      </c>
      <c r="U1449" s="148">
        <v>0</v>
      </c>
      <c r="V1449" s="137" t="s">
        <v>136</v>
      </c>
      <c r="W1449" s="137">
        <v>475</v>
      </c>
      <c r="X1449" s="137">
        <v>580</v>
      </c>
      <c r="Y1449" s="137">
        <v>20</v>
      </c>
      <c r="Z1449" s="137" t="s">
        <v>62</v>
      </c>
      <c r="AA1449" s="116"/>
      <c r="AB1449" s="116"/>
      <c r="AC1449" s="116"/>
      <c r="AD1449" s="116"/>
      <c r="AE1449" s="137" t="s">
        <v>630</v>
      </c>
      <c r="AF1449" s="116"/>
      <c r="AG1449" s="137" t="s">
        <v>58</v>
      </c>
      <c r="AH1449" s="136">
        <v>44677</v>
      </c>
      <c r="AI1449" s="136">
        <v>44677</v>
      </c>
      <c r="AJ1449" s="136">
        <v>44678</v>
      </c>
      <c r="AK1449" s="136"/>
      <c r="AL1449" s="116"/>
      <c r="AM1449" s="137" t="s">
        <v>175</v>
      </c>
      <c r="AN1449" s="137"/>
      <c r="AO1449" s="116"/>
      <c r="AP1449" s="116"/>
      <c r="AQ1449" s="116"/>
      <c r="AR1449" s="116"/>
      <c r="AS1449" s="137" t="s">
        <v>53</v>
      </c>
      <c r="AT1449" s="137"/>
      <c r="AU1449" s="137"/>
      <c r="AV1449" s="123"/>
      <c r="AW1449" s="123"/>
      <c r="AX1449" s="123"/>
      <c r="AY1449" s="123"/>
      <c r="AZ1449" s="123"/>
      <c r="BA1449" s="116"/>
      <c r="BB1449" s="116">
        <f t="shared" si="88"/>
        <v>18</v>
      </c>
      <c r="BC1449" s="116">
        <f t="shared" si="89"/>
        <v>4</v>
      </c>
      <c r="BD1449" s="116">
        <f t="shared" si="90"/>
        <v>2022</v>
      </c>
      <c r="BE1449" s="124">
        <f t="shared" si="91"/>
        <v>0.27550000000000002</v>
      </c>
    </row>
    <row r="1450" spans="1:57">
      <c r="A1450" s="116"/>
      <c r="B1450" s="116"/>
      <c r="C1450" s="137">
        <v>395928054</v>
      </c>
      <c r="D1450" s="116"/>
      <c r="E1450" s="116">
        <v>2101438</v>
      </c>
      <c r="F1450" s="137" t="s">
        <v>762</v>
      </c>
      <c r="G1450" s="137" t="s">
        <v>762</v>
      </c>
      <c r="H1450" s="116"/>
      <c r="I1450" s="116"/>
      <c r="J1450" s="116"/>
      <c r="K1450" s="137" t="s">
        <v>625</v>
      </c>
      <c r="L1450" s="137" t="s">
        <v>626</v>
      </c>
      <c r="M1450" s="116"/>
      <c r="N1450" s="116"/>
      <c r="O1450" s="116"/>
      <c r="P1450" s="116"/>
      <c r="Q1450" s="116"/>
      <c r="R1450" s="116"/>
      <c r="S1450" s="116"/>
      <c r="T1450" s="137">
        <v>49204132</v>
      </c>
      <c r="U1450" s="148">
        <v>0</v>
      </c>
      <c r="V1450" s="137" t="s">
        <v>224</v>
      </c>
      <c r="W1450" s="137">
        <v>360</v>
      </c>
      <c r="X1450" s="137">
        <v>728</v>
      </c>
      <c r="Y1450" s="137">
        <v>28</v>
      </c>
      <c r="Z1450" s="137" t="s">
        <v>62</v>
      </c>
      <c r="AA1450" s="116"/>
      <c r="AB1450" s="116"/>
      <c r="AC1450" s="116"/>
      <c r="AD1450" s="116"/>
      <c r="AE1450" s="137">
        <v>395928054</v>
      </c>
      <c r="AF1450" s="116"/>
      <c r="AG1450" s="137" t="s">
        <v>58</v>
      </c>
      <c r="AH1450" s="136">
        <v>44677</v>
      </c>
      <c r="AI1450" s="136">
        <v>44677</v>
      </c>
      <c r="AJ1450" s="136">
        <v>44678</v>
      </c>
      <c r="AK1450" s="136"/>
      <c r="AL1450" s="116"/>
      <c r="AM1450" s="137" t="s">
        <v>175</v>
      </c>
      <c r="AN1450" s="161"/>
      <c r="AO1450" s="116"/>
      <c r="AP1450" s="116"/>
      <c r="AQ1450" s="116"/>
      <c r="AR1450" s="116"/>
      <c r="AS1450" s="137" t="s">
        <v>53</v>
      </c>
      <c r="AT1450" s="137" t="s">
        <v>764</v>
      </c>
      <c r="AU1450" s="156">
        <v>2457</v>
      </c>
      <c r="AV1450" s="123"/>
      <c r="AW1450" s="123"/>
      <c r="AX1450" s="123"/>
      <c r="AY1450" s="123"/>
      <c r="AZ1450" s="123"/>
      <c r="BA1450" s="116"/>
      <c r="BB1450" s="116">
        <f t="shared" si="88"/>
        <v>18</v>
      </c>
      <c r="BC1450" s="116">
        <f t="shared" si="89"/>
        <v>4</v>
      </c>
      <c r="BD1450" s="116">
        <f t="shared" si="90"/>
        <v>2022</v>
      </c>
      <c r="BE1450" s="124">
        <f t="shared" si="91"/>
        <v>0.26207999999999998</v>
      </c>
    </row>
    <row r="1451" spans="1:57">
      <c r="A1451" s="116"/>
      <c r="B1451" s="116"/>
      <c r="C1451" s="116" t="s">
        <v>638</v>
      </c>
      <c r="D1451" s="116"/>
      <c r="E1451" s="116" t="s">
        <v>637</v>
      </c>
      <c r="F1451" s="116" t="s">
        <v>762</v>
      </c>
      <c r="G1451" s="116" t="s">
        <v>762</v>
      </c>
      <c r="H1451" s="116"/>
      <c r="I1451" s="116"/>
      <c r="J1451" s="116"/>
      <c r="K1451" s="116" t="s">
        <v>635</v>
      </c>
      <c r="L1451" s="116" t="s">
        <v>636</v>
      </c>
      <c r="M1451" s="116"/>
      <c r="N1451" s="116"/>
      <c r="O1451" s="116"/>
      <c r="P1451" s="116"/>
      <c r="Q1451" s="116"/>
      <c r="R1451" s="116"/>
      <c r="S1451" s="116"/>
      <c r="T1451" s="116">
        <v>49303156</v>
      </c>
      <c r="U1451" s="148">
        <v>0</v>
      </c>
      <c r="V1451" s="116" t="s">
        <v>136</v>
      </c>
      <c r="W1451" s="116">
        <v>480</v>
      </c>
      <c r="X1451" s="116">
        <v>638</v>
      </c>
      <c r="Y1451" s="116">
        <v>22</v>
      </c>
      <c r="Z1451" s="116" t="s">
        <v>56</v>
      </c>
      <c r="AA1451" s="116"/>
      <c r="AB1451" s="116"/>
      <c r="AC1451" s="116"/>
      <c r="AD1451" s="116"/>
      <c r="AE1451" s="116" t="s">
        <v>638</v>
      </c>
      <c r="AF1451" s="116"/>
      <c r="AG1451" s="137" t="s">
        <v>58</v>
      </c>
      <c r="AH1451" s="114">
        <v>44677</v>
      </c>
      <c r="AI1451" s="114">
        <v>44677</v>
      </c>
      <c r="AJ1451" s="114">
        <v>44678</v>
      </c>
      <c r="AK1451" s="114"/>
      <c r="AL1451" s="116"/>
      <c r="AM1451" s="116" t="s">
        <v>175</v>
      </c>
      <c r="AN1451" s="116"/>
      <c r="AO1451" s="116"/>
      <c r="AP1451" s="116"/>
      <c r="AQ1451" s="116"/>
      <c r="AR1451" s="116"/>
      <c r="AS1451" s="137" t="s">
        <v>53</v>
      </c>
      <c r="AT1451" s="116" t="s">
        <v>763</v>
      </c>
      <c r="AU1451" s="116">
        <v>1640</v>
      </c>
      <c r="AV1451" s="123"/>
      <c r="AW1451" s="123"/>
      <c r="AX1451" s="123"/>
      <c r="AY1451" s="123"/>
      <c r="AZ1451" s="123"/>
      <c r="BA1451" s="116"/>
      <c r="BB1451" s="116">
        <f t="shared" si="88"/>
        <v>18</v>
      </c>
      <c r="BC1451" s="116">
        <f t="shared" si="89"/>
        <v>4</v>
      </c>
      <c r="BD1451" s="116">
        <f t="shared" si="90"/>
        <v>2022</v>
      </c>
      <c r="BE1451" s="124">
        <f t="shared" si="91"/>
        <v>0.30624000000000001</v>
      </c>
    </row>
    <row r="1452" spans="1:57">
      <c r="A1452" s="116"/>
      <c r="B1452" s="116"/>
      <c r="C1452" s="137">
        <v>396040128</v>
      </c>
      <c r="D1452" s="116"/>
      <c r="E1452" s="137" t="s">
        <v>603</v>
      </c>
      <c r="F1452" s="137" t="s">
        <v>762</v>
      </c>
      <c r="G1452" s="137" t="s">
        <v>762</v>
      </c>
      <c r="H1452" s="116"/>
      <c r="I1452" s="116"/>
      <c r="J1452" s="116"/>
      <c r="K1452" s="137" t="s">
        <v>186</v>
      </c>
      <c r="L1452" s="137" t="s">
        <v>602</v>
      </c>
      <c r="M1452" s="116"/>
      <c r="N1452" s="116"/>
      <c r="O1452" s="116"/>
      <c r="P1452" s="116"/>
      <c r="Q1452" s="116"/>
      <c r="R1452" s="116"/>
      <c r="S1452" s="116"/>
      <c r="T1452" s="137">
        <v>49303556</v>
      </c>
      <c r="U1452" s="148">
        <v>0</v>
      </c>
      <c r="V1452" s="137" t="s">
        <v>136</v>
      </c>
      <c r="W1452" s="137">
        <v>480</v>
      </c>
      <c r="X1452" s="137">
        <v>638</v>
      </c>
      <c r="Y1452" s="137">
        <v>22</v>
      </c>
      <c r="Z1452" s="137" t="s">
        <v>62</v>
      </c>
      <c r="AA1452" s="116"/>
      <c r="AB1452" s="116"/>
      <c r="AC1452" s="116"/>
      <c r="AD1452" s="116"/>
      <c r="AE1452" s="137">
        <v>396040128</v>
      </c>
      <c r="AF1452" s="116"/>
      <c r="AG1452" s="137" t="s">
        <v>58</v>
      </c>
      <c r="AH1452" s="136">
        <v>44677</v>
      </c>
      <c r="AI1452" s="136"/>
      <c r="AJ1452" s="136">
        <v>44680</v>
      </c>
      <c r="AK1452" s="136"/>
      <c r="AL1452" s="116"/>
      <c r="AM1452" s="164" t="s">
        <v>175</v>
      </c>
      <c r="AN1452" s="137"/>
      <c r="AO1452" s="116"/>
      <c r="AP1452" s="116"/>
      <c r="AQ1452" s="116"/>
      <c r="AR1452" s="116"/>
      <c r="AS1452" s="137" t="s">
        <v>53</v>
      </c>
      <c r="AT1452" s="137" t="s">
        <v>41</v>
      </c>
      <c r="AU1452" s="156">
        <v>4879</v>
      </c>
      <c r="AV1452" s="123"/>
      <c r="AW1452" s="123"/>
      <c r="AX1452" s="123"/>
      <c r="AY1452" s="123"/>
      <c r="AZ1452" s="123"/>
      <c r="BA1452" s="116"/>
      <c r="BB1452" s="116">
        <f t="shared" si="88"/>
        <v>0</v>
      </c>
      <c r="BC1452" s="116">
        <f t="shared" si="89"/>
        <v>1</v>
      </c>
      <c r="BD1452" s="116">
        <f t="shared" si="90"/>
        <v>1900</v>
      </c>
      <c r="BE1452" s="124">
        <f t="shared" si="91"/>
        <v>0.30624000000000001</v>
      </c>
    </row>
    <row r="1453" spans="1:57">
      <c r="A1453" s="116"/>
      <c r="B1453" s="116"/>
      <c r="C1453" s="116" t="s">
        <v>665</v>
      </c>
      <c r="D1453" s="116"/>
      <c r="E1453" s="116" t="s">
        <v>666</v>
      </c>
      <c r="F1453" s="116" t="s">
        <v>762</v>
      </c>
      <c r="G1453" s="116" t="s">
        <v>762</v>
      </c>
      <c r="H1453" s="116"/>
      <c r="I1453" s="116"/>
      <c r="J1453" s="116"/>
      <c r="K1453" s="116" t="s">
        <v>542</v>
      </c>
      <c r="L1453" s="116" t="s">
        <v>543</v>
      </c>
      <c r="M1453" s="116"/>
      <c r="N1453" s="116"/>
      <c r="O1453" s="116"/>
      <c r="P1453" s="116"/>
      <c r="Q1453" s="116"/>
      <c r="R1453" s="116"/>
      <c r="S1453" s="116"/>
      <c r="T1453" s="116">
        <v>49303154</v>
      </c>
      <c r="U1453" s="148">
        <v>0</v>
      </c>
      <c r="V1453" s="116" t="s">
        <v>136</v>
      </c>
      <c r="W1453" s="116">
        <v>470</v>
      </c>
      <c r="X1453" s="116">
        <v>696</v>
      </c>
      <c r="Y1453" s="116">
        <v>24</v>
      </c>
      <c r="Z1453" s="116" t="s">
        <v>62</v>
      </c>
      <c r="AA1453" s="116"/>
      <c r="AB1453" s="116"/>
      <c r="AC1453" s="116"/>
      <c r="AD1453" s="116"/>
      <c r="AE1453" s="116" t="s">
        <v>665</v>
      </c>
      <c r="AF1453" s="116"/>
      <c r="AG1453" s="137" t="s">
        <v>58</v>
      </c>
      <c r="AH1453" s="114">
        <v>44677</v>
      </c>
      <c r="AI1453" s="162"/>
      <c r="AJ1453" s="114">
        <v>44679</v>
      </c>
      <c r="AK1453" s="162"/>
      <c r="AL1453" s="116"/>
      <c r="AM1453" s="116"/>
      <c r="AN1453" s="116" t="s">
        <v>1898</v>
      </c>
      <c r="AO1453" s="116"/>
      <c r="AP1453" s="116"/>
      <c r="AQ1453" s="116"/>
      <c r="AR1453" s="116"/>
      <c r="AS1453" s="137" t="s">
        <v>53</v>
      </c>
      <c r="AT1453" s="116"/>
      <c r="AU1453" s="147"/>
      <c r="AV1453" s="123"/>
      <c r="AW1453" s="123"/>
      <c r="AX1453" s="123"/>
      <c r="AY1453" s="123"/>
      <c r="AZ1453" s="123"/>
      <c r="BA1453" s="116"/>
      <c r="BB1453" s="116">
        <f t="shared" si="88"/>
        <v>0</v>
      </c>
      <c r="BC1453" s="116">
        <f t="shared" si="89"/>
        <v>1</v>
      </c>
      <c r="BD1453" s="116">
        <f t="shared" si="90"/>
        <v>1900</v>
      </c>
      <c r="BE1453" s="124">
        <f t="shared" si="91"/>
        <v>0.32712000000000002</v>
      </c>
    </row>
    <row r="1454" spans="1:57">
      <c r="A1454" s="116"/>
      <c r="B1454" s="116"/>
      <c r="C1454" s="116" t="s">
        <v>1847</v>
      </c>
      <c r="D1454" s="116"/>
      <c r="E1454" s="116" t="s">
        <v>670</v>
      </c>
      <c r="F1454" s="116" t="s">
        <v>762</v>
      </c>
      <c r="G1454" s="116" t="s">
        <v>762</v>
      </c>
      <c r="H1454" s="116"/>
      <c r="I1454" s="116"/>
      <c r="J1454" s="116"/>
      <c r="K1454" s="116" t="s">
        <v>668</v>
      </c>
      <c r="L1454" s="116" t="s">
        <v>669</v>
      </c>
      <c r="M1454" s="116"/>
      <c r="N1454" s="116"/>
      <c r="O1454" s="116"/>
      <c r="P1454" s="116"/>
      <c r="Q1454" s="116"/>
      <c r="R1454" s="116"/>
      <c r="S1454" s="116"/>
      <c r="T1454" s="116">
        <v>49204132</v>
      </c>
      <c r="U1454" s="148">
        <v>0</v>
      </c>
      <c r="V1454" s="116" t="s">
        <v>224</v>
      </c>
      <c r="W1454" s="116">
        <v>360</v>
      </c>
      <c r="X1454" s="116">
        <v>676</v>
      </c>
      <c r="Y1454" s="116">
        <v>26</v>
      </c>
      <c r="Z1454" s="116" t="s">
        <v>62</v>
      </c>
      <c r="AA1454" s="116"/>
      <c r="AB1454" s="116"/>
      <c r="AC1454" s="116"/>
      <c r="AD1454" s="116"/>
      <c r="AE1454" s="116" t="s">
        <v>1847</v>
      </c>
      <c r="AF1454" s="116"/>
      <c r="AG1454" s="137" t="s">
        <v>58</v>
      </c>
      <c r="AH1454" s="114">
        <v>44677</v>
      </c>
      <c r="AI1454" s="162"/>
      <c r="AJ1454" s="114">
        <v>44680</v>
      </c>
      <c r="AK1454" s="162"/>
      <c r="AL1454" s="116"/>
      <c r="AM1454" s="116"/>
      <c r="AN1454" s="116"/>
      <c r="AO1454" s="116"/>
      <c r="AP1454" s="116"/>
      <c r="AQ1454" s="116"/>
      <c r="AR1454" s="116"/>
      <c r="AS1454" s="137" t="s">
        <v>53</v>
      </c>
      <c r="AT1454" s="116"/>
      <c r="AU1454" s="147">
        <v>6950</v>
      </c>
      <c r="AV1454" s="123"/>
      <c r="AW1454" s="123"/>
      <c r="AX1454" s="123"/>
      <c r="AY1454" s="123"/>
      <c r="AZ1454" s="123"/>
      <c r="BA1454" s="116"/>
      <c r="BB1454" s="116">
        <f t="shared" si="88"/>
        <v>0</v>
      </c>
      <c r="BC1454" s="116">
        <f t="shared" si="89"/>
        <v>1</v>
      </c>
      <c r="BD1454" s="116">
        <f t="shared" si="90"/>
        <v>1900</v>
      </c>
      <c r="BE1454" s="124">
        <f t="shared" si="91"/>
        <v>0.24335999999999999</v>
      </c>
    </row>
    <row r="1455" spans="1:57">
      <c r="A1455" s="116"/>
      <c r="B1455" s="116"/>
      <c r="C1455" s="116">
        <v>394606720</v>
      </c>
      <c r="D1455" s="116"/>
      <c r="E1455" s="116" t="s">
        <v>651</v>
      </c>
      <c r="F1455" s="116" t="s">
        <v>762</v>
      </c>
      <c r="G1455" s="116" t="s">
        <v>762</v>
      </c>
      <c r="H1455" s="116"/>
      <c r="I1455" s="116"/>
      <c r="J1455" s="116"/>
      <c r="K1455" s="116" t="s">
        <v>106</v>
      </c>
      <c r="L1455" s="116" t="s">
        <v>650</v>
      </c>
      <c r="M1455" s="116"/>
      <c r="N1455" s="116"/>
      <c r="O1455" s="116"/>
      <c r="P1455" s="116"/>
      <c r="Q1455" s="116"/>
      <c r="R1455" s="116"/>
      <c r="S1455" s="116"/>
      <c r="T1455" s="116">
        <v>49203132</v>
      </c>
      <c r="U1455" s="148">
        <v>0</v>
      </c>
      <c r="V1455" s="116" t="s">
        <v>57</v>
      </c>
      <c r="W1455" s="116">
        <v>360</v>
      </c>
      <c r="X1455" s="116">
        <v>896</v>
      </c>
      <c r="Y1455" s="116">
        <v>28</v>
      </c>
      <c r="Z1455" s="116" t="s">
        <v>56</v>
      </c>
      <c r="AA1455" s="116"/>
      <c r="AB1455" s="116"/>
      <c r="AC1455" s="116"/>
      <c r="AD1455" s="116"/>
      <c r="AE1455" s="116">
        <v>394606720</v>
      </c>
      <c r="AF1455" s="116"/>
      <c r="AG1455" s="137" t="s">
        <v>58</v>
      </c>
      <c r="AH1455" s="114">
        <v>44677</v>
      </c>
      <c r="AI1455" s="114"/>
      <c r="AJ1455" s="114">
        <v>44679</v>
      </c>
      <c r="AK1455" s="114"/>
      <c r="AL1455" s="116"/>
      <c r="AM1455" s="116"/>
      <c r="AN1455" s="116"/>
      <c r="AO1455" s="116"/>
      <c r="AP1455" s="116"/>
      <c r="AQ1455" s="116"/>
      <c r="AR1455" s="116"/>
      <c r="AS1455" s="137" t="s">
        <v>53</v>
      </c>
      <c r="AT1455" s="116" t="s">
        <v>41</v>
      </c>
      <c r="AU1455" s="147">
        <v>2313</v>
      </c>
      <c r="AV1455" s="123"/>
      <c r="AW1455" s="123"/>
      <c r="AX1455" s="123"/>
      <c r="AY1455" s="123"/>
      <c r="AZ1455" s="123"/>
      <c r="BA1455" s="116"/>
      <c r="BB1455" s="116">
        <f t="shared" si="88"/>
        <v>0</v>
      </c>
      <c r="BC1455" s="116">
        <f t="shared" si="89"/>
        <v>1</v>
      </c>
      <c r="BD1455" s="116">
        <f t="shared" si="90"/>
        <v>1900</v>
      </c>
      <c r="BE1455" s="124">
        <f t="shared" si="91"/>
        <v>0.32256000000000001</v>
      </c>
    </row>
    <row r="1456" spans="1:57">
      <c r="A1456" s="116"/>
      <c r="B1456" s="116"/>
      <c r="C1456" s="116">
        <v>392655178</v>
      </c>
      <c r="D1456" s="116"/>
      <c r="E1456" s="116" t="s">
        <v>95</v>
      </c>
      <c r="F1456" s="116" t="s">
        <v>762</v>
      </c>
      <c r="G1456" s="116" t="s">
        <v>762</v>
      </c>
      <c r="H1456" s="116"/>
      <c r="I1456" s="116"/>
      <c r="J1456" s="116"/>
      <c r="K1456" s="116" t="s">
        <v>93</v>
      </c>
      <c r="L1456" s="116" t="s">
        <v>94</v>
      </c>
      <c r="M1456" s="116"/>
      <c r="N1456" s="116"/>
      <c r="O1456" s="116"/>
      <c r="P1456" s="116"/>
      <c r="Q1456" s="116"/>
      <c r="R1456" s="116"/>
      <c r="S1456" s="116"/>
      <c r="T1456" s="116">
        <v>49302155</v>
      </c>
      <c r="U1456" s="148">
        <v>0</v>
      </c>
      <c r="V1456" s="116" t="s">
        <v>82</v>
      </c>
      <c r="W1456" s="116">
        <v>475</v>
      </c>
      <c r="X1456" s="116">
        <v>638</v>
      </c>
      <c r="Y1456" s="116">
        <v>22</v>
      </c>
      <c r="Z1456" s="116" t="s">
        <v>62</v>
      </c>
      <c r="AA1456" s="116"/>
      <c r="AB1456" s="116"/>
      <c r="AC1456" s="116"/>
      <c r="AD1456" s="116"/>
      <c r="AE1456" s="116">
        <v>392655178</v>
      </c>
      <c r="AF1456" s="116"/>
      <c r="AG1456" s="137" t="s">
        <v>58</v>
      </c>
      <c r="AH1456" s="114">
        <v>44677</v>
      </c>
      <c r="AI1456" s="114"/>
      <c r="AJ1456" s="114">
        <v>44679</v>
      </c>
      <c r="AK1456" s="114"/>
      <c r="AL1456" s="116"/>
      <c r="AM1456" s="116"/>
      <c r="AN1456" s="116"/>
      <c r="AO1456" s="116"/>
      <c r="AP1456" s="116"/>
      <c r="AQ1456" s="116"/>
      <c r="AR1456" s="116"/>
      <c r="AS1456" s="137" t="s">
        <v>53</v>
      </c>
      <c r="AT1456" s="116" t="s">
        <v>766</v>
      </c>
      <c r="AU1456" s="123">
        <v>2414</v>
      </c>
      <c r="AV1456" s="123"/>
      <c r="AW1456" s="123"/>
      <c r="AX1456" s="123"/>
      <c r="AY1456" s="123"/>
      <c r="AZ1456" s="123"/>
      <c r="BA1456" s="116"/>
      <c r="BB1456" s="116">
        <f t="shared" si="88"/>
        <v>0</v>
      </c>
      <c r="BC1456" s="116">
        <f t="shared" si="89"/>
        <v>1</v>
      </c>
      <c r="BD1456" s="116">
        <f t="shared" si="90"/>
        <v>1900</v>
      </c>
      <c r="BE1456" s="124">
        <f t="shared" si="91"/>
        <v>0.30304999999999999</v>
      </c>
    </row>
    <row r="1457" spans="1:57">
      <c r="A1457" s="116"/>
      <c r="B1457" s="116"/>
      <c r="C1457" s="116">
        <v>392655210</v>
      </c>
      <c r="D1457" s="116"/>
      <c r="E1457" s="116" t="s">
        <v>95</v>
      </c>
      <c r="F1457" s="116" t="s">
        <v>762</v>
      </c>
      <c r="G1457" s="116" t="s">
        <v>762</v>
      </c>
      <c r="H1457" s="116"/>
      <c r="I1457" s="116"/>
      <c r="J1457" s="116"/>
      <c r="K1457" s="116" t="s">
        <v>93</v>
      </c>
      <c r="L1457" s="116" t="s">
        <v>94</v>
      </c>
      <c r="M1457" s="116"/>
      <c r="N1457" s="116"/>
      <c r="O1457" s="116"/>
      <c r="P1457" s="116"/>
      <c r="Q1457" s="116"/>
      <c r="R1457" s="116"/>
      <c r="S1457" s="116"/>
      <c r="T1457" s="116">
        <v>49302155</v>
      </c>
      <c r="U1457" s="148">
        <v>0</v>
      </c>
      <c r="V1457" s="116" t="s">
        <v>82</v>
      </c>
      <c r="W1457" s="116">
        <v>475</v>
      </c>
      <c r="X1457" s="116">
        <v>638</v>
      </c>
      <c r="Y1457" s="116">
        <v>22</v>
      </c>
      <c r="Z1457" s="116" t="s">
        <v>62</v>
      </c>
      <c r="AA1457" s="116"/>
      <c r="AB1457" s="116"/>
      <c r="AC1457" s="116"/>
      <c r="AD1457" s="116"/>
      <c r="AE1457" s="116">
        <v>392655210</v>
      </c>
      <c r="AF1457" s="116"/>
      <c r="AG1457" s="137" t="s">
        <v>58</v>
      </c>
      <c r="AH1457" s="114">
        <v>44677</v>
      </c>
      <c r="AI1457" s="114"/>
      <c r="AJ1457" s="114">
        <v>44679</v>
      </c>
      <c r="AK1457" s="114"/>
      <c r="AL1457" s="116"/>
      <c r="AM1457" s="116"/>
      <c r="AN1457" s="116" t="s">
        <v>1902</v>
      </c>
      <c r="AO1457" s="116"/>
      <c r="AP1457" s="116"/>
      <c r="AQ1457" s="116"/>
      <c r="AR1457" s="116"/>
      <c r="AS1457" s="137" t="s">
        <v>53</v>
      </c>
      <c r="AT1457" s="116" t="s">
        <v>766</v>
      </c>
      <c r="AU1457" s="123">
        <v>2414</v>
      </c>
      <c r="AV1457" s="123"/>
      <c r="AW1457" s="123"/>
      <c r="AX1457" s="123"/>
      <c r="AY1457" s="123"/>
      <c r="AZ1457" s="123"/>
      <c r="BA1457" s="116"/>
      <c r="BB1457" s="116">
        <f t="shared" si="88"/>
        <v>0</v>
      </c>
      <c r="BC1457" s="116">
        <f t="shared" si="89"/>
        <v>1</v>
      </c>
      <c r="BD1457" s="116">
        <f t="shared" si="90"/>
        <v>1900</v>
      </c>
      <c r="BE1457" s="124">
        <f t="shared" si="91"/>
        <v>0.30304999999999999</v>
      </c>
    </row>
    <row r="1458" spans="1:57">
      <c r="A1458" s="116"/>
      <c r="B1458" s="116"/>
      <c r="C1458" s="116" t="s">
        <v>639</v>
      </c>
      <c r="D1458" s="116"/>
      <c r="E1458" s="116" t="s">
        <v>637</v>
      </c>
      <c r="F1458" s="116" t="s">
        <v>762</v>
      </c>
      <c r="G1458" s="116" t="s">
        <v>762</v>
      </c>
      <c r="H1458" s="116"/>
      <c r="I1458" s="116"/>
      <c r="J1458" s="116"/>
      <c r="K1458" s="116" t="s">
        <v>635</v>
      </c>
      <c r="L1458" s="116" t="s">
        <v>636</v>
      </c>
      <c r="M1458" s="116"/>
      <c r="N1458" s="116"/>
      <c r="O1458" s="116"/>
      <c r="P1458" s="116"/>
      <c r="Q1458" s="116"/>
      <c r="R1458" s="116"/>
      <c r="S1458" s="116"/>
      <c r="T1458" s="116">
        <v>49303156</v>
      </c>
      <c r="U1458" s="148">
        <v>0</v>
      </c>
      <c r="V1458" s="116" t="s">
        <v>136</v>
      </c>
      <c r="W1458" s="116">
        <v>480</v>
      </c>
      <c r="X1458" s="116">
        <v>638</v>
      </c>
      <c r="Y1458" s="116">
        <v>22</v>
      </c>
      <c r="Z1458" s="116" t="s">
        <v>56</v>
      </c>
      <c r="AA1458" s="116"/>
      <c r="AB1458" s="116"/>
      <c r="AC1458" s="116"/>
      <c r="AD1458" s="116"/>
      <c r="AE1458" s="116" t="s">
        <v>639</v>
      </c>
      <c r="AF1458" s="116"/>
      <c r="AG1458" s="137" t="s">
        <v>58</v>
      </c>
      <c r="AH1458" s="114">
        <v>44677</v>
      </c>
      <c r="AI1458" s="114"/>
      <c r="AJ1458" s="114">
        <v>44679</v>
      </c>
      <c r="AK1458" s="114"/>
      <c r="AL1458" s="116"/>
      <c r="AM1458" s="116"/>
      <c r="AN1458" s="116"/>
      <c r="AO1458" s="116"/>
      <c r="AP1458" s="116"/>
      <c r="AQ1458" s="116"/>
      <c r="AR1458" s="116"/>
      <c r="AS1458" s="137" t="s">
        <v>53</v>
      </c>
      <c r="AT1458" s="116" t="s">
        <v>763</v>
      </c>
      <c r="AU1458" s="116">
        <v>1640</v>
      </c>
      <c r="AV1458" s="123"/>
      <c r="AW1458" s="123"/>
      <c r="AX1458" s="123"/>
      <c r="AY1458" s="123"/>
      <c r="AZ1458" s="123"/>
      <c r="BA1458" s="116"/>
      <c r="BB1458" s="116">
        <f t="shared" si="88"/>
        <v>0</v>
      </c>
      <c r="BC1458" s="116">
        <f t="shared" si="89"/>
        <v>1</v>
      </c>
      <c r="BD1458" s="116">
        <f t="shared" si="90"/>
        <v>1900</v>
      </c>
      <c r="BE1458" s="124">
        <f t="shared" si="91"/>
        <v>0.30624000000000001</v>
      </c>
    </row>
    <row r="1459" spans="1:57">
      <c r="A1459" s="116"/>
      <c r="B1459" s="116"/>
      <c r="C1459" s="116" t="s">
        <v>640</v>
      </c>
      <c r="D1459" s="116"/>
      <c r="E1459" s="116" t="s">
        <v>637</v>
      </c>
      <c r="F1459" s="116" t="s">
        <v>762</v>
      </c>
      <c r="G1459" s="116" t="s">
        <v>762</v>
      </c>
      <c r="H1459" s="116"/>
      <c r="I1459" s="116"/>
      <c r="J1459" s="116"/>
      <c r="K1459" s="116" t="s">
        <v>635</v>
      </c>
      <c r="L1459" s="116" t="s">
        <v>636</v>
      </c>
      <c r="M1459" s="116"/>
      <c r="N1459" s="116"/>
      <c r="O1459" s="116"/>
      <c r="P1459" s="116"/>
      <c r="Q1459" s="116"/>
      <c r="R1459" s="116"/>
      <c r="S1459" s="116"/>
      <c r="T1459" s="116">
        <v>49303156</v>
      </c>
      <c r="U1459" s="148">
        <v>0</v>
      </c>
      <c r="V1459" s="116" t="s">
        <v>136</v>
      </c>
      <c r="W1459" s="116">
        <v>480</v>
      </c>
      <c r="X1459" s="116">
        <v>638</v>
      </c>
      <c r="Y1459" s="116">
        <v>22</v>
      </c>
      <c r="Z1459" s="116" t="s">
        <v>56</v>
      </c>
      <c r="AA1459" s="116"/>
      <c r="AB1459" s="116"/>
      <c r="AC1459" s="116"/>
      <c r="AD1459" s="116"/>
      <c r="AE1459" s="116" t="s">
        <v>640</v>
      </c>
      <c r="AF1459" s="116"/>
      <c r="AG1459" s="137" t="s">
        <v>58</v>
      </c>
      <c r="AH1459" s="114">
        <v>44677</v>
      </c>
      <c r="AI1459" s="114"/>
      <c r="AJ1459" s="114">
        <v>44679</v>
      </c>
      <c r="AK1459" s="114"/>
      <c r="AL1459" s="116"/>
      <c r="AM1459" s="116"/>
      <c r="AN1459" s="116"/>
      <c r="AO1459" s="116"/>
      <c r="AP1459" s="116"/>
      <c r="AQ1459" s="116"/>
      <c r="AR1459" s="116"/>
      <c r="AS1459" s="137" t="s">
        <v>53</v>
      </c>
      <c r="AT1459" s="116" t="s">
        <v>763</v>
      </c>
      <c r="AU1459" s="116">
        <v>1640</v>
      </c>
      <c r="AV1459" s="123"/>
      <c r="AW1459" s="123"/>
      <c r="AX1459" s="123"/>
      <c r="AY1459" s="123"/>
      <c r="AZ1459" s="123"/>
      <c r="BA1459" s="116"/>
      <c r="BB1459" s="116">
        <f t="shared" si="88"/>
        <v>0</v>
      </c>
      <c r="BC1459" s="116">
        <f t="shared" si="89"/>
        <v>1</v>
      </c>
      <c r="BD1459" s="116">
        <f t="shared" si="90"/>
        <v>1900</v>
      </c>
      <c r="BE1459" s="124">
        <f t="shared" si="91"/>
        <v>0.30624000000000001</v>
      </c>
    </row>
    <row r="1460" spans="1:57">
      <c r="A1460" s="116"/>
      <c r="B1460" s="116"/>
      <c r="C1460" s="116" t="s">
        <v>641</v>
      </c>
      <c r="D1460" s="116"/>
      <c r="E1460" s="116" t="s">
        <v>644</v>
      </c>
      <c r="F1460" s="116" t="s">
        <v>762</v>
      </c>
      <c r="G1460" s="116" t="s">
        <v>762</v>
      </c>
      <c r="H1460" s="116"/>
      <c r="I1460" s="116"/>
      <c r="J1460" s="116"/>
      <c r="K1460" s="116" t="s">
        <v>642</v>
      </c>
      <c r="L1460" s="116" t="s">
        <v>643</v>
      </c>
      <c r="M1460" s="116"/>
      <c r="N1460" s="116"/>
      <c r="O1460" s="116"/>
      <c r="P1460" s="116"/>
      <c r="Q1460" s="116"/>
      <c r="R1460" s="116"/>
      <c r="S1460" s="116"/>
      <c r="T1460" s="116">
        <v>49303156</v>
      </c>
      <c r="U1460" s="148">
        <v>0</v>
      </c>
      <c r="V1460" s="116" t="s">
        <v>136</v>
      </c>
      <c r="W1460" s="116">
        <v>480</v>
      </c>
      <c r="X1460" s="116">
        <v>638</v>
      </c>
      <c r="Y1460" s="116">
        <v>22</v>
      </c>
      <c r="Z1460" s="116" t="s">
        <v>56</v>
      </c>
      <c r="AA1460" s="116"/>
      <c r="AB1460" s="116"/>
      <c r="AC1460" s="116"/>
      <c r="AD1460" s="116"/>
      <c r="AE1460" s="116" t="s">
        <v>641</v>
      </c>
      <c r="AF1460" s="116"/>
      <c r="AG1460" s="137" t="s">
        <v>58</v>
      </c>
      <c r="AH1460" s="114">
        <v>44677</v>
      </c>
      <c r="AI1460" s="114"/>
      <c r="AJ1460" s="114">
        <v>44679</v>
      </c>
      <c r="AK1460" s="114"/>
      <c r="AL1460" s="116"/>
      <c r="AM1460" s="116"/>
      <c r="AN1460" s="116"/>
      <c r="AO1460" s="116"/>
      <c r="AP1460" s="116"/>
      <c r="AQ1460" s="116"/>
      <c r="AR1460" s="116"/>
      <c r="AS1460" s="137" t="s">
        <v>53</v>
      </c>
      <c r="AT1460" s="116" t="s">
        <v>763</v>
      </c>
      <c r="AU1460" s="116">
        <v>1430</v>
      </c>
      <c r="AV1460" s="123"/>
      <c r="AW1460" s="123"/>
      <c r="AX1460" s="123"/>
      <c r="AY1460" s="123"/>
      <c r="AZ1460" s="123"/>
      <c r="BA1460" s="116"/>
      <c r="BB1460" s="116">
        <f t="shared" si="88"/>
        <v>0</v>
      </c>
      <c r="BC1460" s="116">
        <f t="shared" si="89"/>
        <v>1</v>
      </c>
      <c r="BD1460" s="116">
        <f t="shared" si="90"/>
        <v>1900</v>
      </c>
      <c r="BE1460" s="124">
        <f t="shared" si="91"/>
        <v>0.30624000000000001</v>
      </c>
    </row>
    <row r="1461" spans="1:57">
      <c r="A1461" s="116"/>
      <c r="B1461" s="116"/>
      <c r="C1461" s="116" t="s">
        <v>645</v>
      </c>
      <c r="D1461" s="116"/>
      <c r="E1461" s="116" t="s">
        <v>644</v>
      </c>
      <c r="F1461" s="116" t="s">
        <v>762</v>
      </c>
      <c r="G1461" s="116" t="s">
        <v>762</v>
      </c>
      <c r="H1461" s="116"/>
      <c r="I1461" s="116"/>
      <c r="J1461" s="116"/>
      <c r="K1461" s="116" t="s">
        <v>642</v>
      </c>
      <c r="L1461" s="116" t="s">
        <v>643</v>
      </c>
      <c r="M1461" s="116"/>
      <c r="N1461" s="116"/>
      <c r="O1461" s="116"/>
      <c r="P1461" s="116"/>
      <c r="Q1461" s="116"/>
      <c r="R1461" s="116"/>
      <c r="S1461" s="116"/>
      <c r="T1461" s="116">
        <v>49303156</v>
      </c>
      <c r="U1461" s="148">
        <v>0</v>
      </c>
      <c r="V1461" s="116" t="s">
        <v>136</v>
      </c>
      <c r="W1461" s="116">
        <v>480</v>
      </c>
      <c r="X1461" s="116">
        <v>638</v>
      </c>
      <c r="Y1461" s="116">
        <v>22</v>
      </c>
      <c r="Z1461" s="116" t="s">
        <v>56</v>
      </c>
      <c r="AA1461" s="116"/>
      <c r="AB1461" s="116"/>
      <c r="AC1461" s="116"/>
      <c r="AD1461" s="116"/>
      <c r="AE1461" s="116" t="s">
        <v>645</v>
      </c>
      <c r="AF1461" s="116"/>
      <c r="AG1461" s="137" t="s">
        <v>58</v>
      </c>
      <c r="AH1461" s="114">
        <v>44677</v>
      </c>
      <c r="AI1461" s="114"/>
      <c r="AJ1461" s="114">
        <v>44679</v>
      </c>
      <c r="AK1461" s="114"/>
      <c r="AL1461" s="116"/>
      <c r="AM1461" s="116"/>
      <c r="AN1461" s="116"/>
      <c r="AO1461" s="116"/>
      <c r="AP1461" s="116"/>
      <c r="AQ1461" s="116"/>
      <c r="AR1461" s="116"/>
      <c r="AS1461" s="137" t="s">
        <v>53</v>
      </c>
      <c r="AT1461" s="116" t="s">
        <v>763</v>
      </c>
      <c r="AU1461" s="116">
        <v>1430</v>
      </c>
      <c r="AV1461" s="123"/>
      <c r="AW1461" s="123"/>
      <c r="AX1461" s="123"/>
      <c r="AY1461" s="123"/>
      <c r="AZ1461" s="123"/>
      <c r="BA1461" s="116"/>
      <c r="BB1461" s="116">
        <f t="shared" si="88"/>
        <v>0</v>
      </c>
      <c r="BC1461" s="116">
        <f t="shared" si="89"/>
        <v>1</v>
      </c>
      <c r="BD1461" s="116">
        <f t="shared" si="90"/>
        <v>1900</v>
      </c>
      <c r="BE1461" s="124">
        <f t="shared" si="91"/>
        <v>0.30624000000000001</v>
      </c>
    </row>
    <row r="1462" spans="1:57">
      <c r="A1462" s="116"/>
      <c r="B1462" s="116"/>
      <c r="C1462" s="116" t="s">
        <v>646</v>
      </c>
      <c r="D1462" s="116"/>
      <c r="E1462" s="116" t="s">
        <v>644</v>
      </c>
      <c r="F1462" s="116" t="s">
        <v>762</v>
      </c>
      <c r="G1462" s="116" t="s">
        <v>762</v>
      </c>
      <c r="H1462" s="116"/>
      <c r="I1462" s="116"/>
      <c r="J1462" s="116"/>
      <c r="K1462" s="116" t="s">
        <v>642</v>
      </c>
      <c r="L1462" s="116" t="s">
        <v>643</v>
      </c>
      <c r="M1462" s="116"/>
      <c r="N1462" s="116"/>
      <c r="O1462" s="116"/>
      <c r="P1462" s="116"/>
      <c r="Q1462" s="116"/>
      <c r="R1462" s="116"/>
      <c r="S1462" s="116"/>
      <c r="T1462" s="116">
        <v>49303156</v>
      </c>
      <c r="U1462" s="148">
        <v>0</v>
      </c>
      <c r="V1462" s="116" t="s">
        <v>136</v>
      </c>
      <c r="W1462" s="116">
        <v>480</v>
      </c>
      <c r="X1462" s="116">
        <v>638</v>
      </c>
      <c r="Y1462" s="116">
        <v>22</v>
      </c>
      <c r="Z1462" s="116" t="s">
        <v>56</v>
      </c>
      <c r="AA1462" s="116"/>
      <c r="AB1462" s="116"/>
      <c r="AC1462" s="116"/>
      <c r="AD1462" s="116"/>
      <c r="AE1462" s="116" t="s">
        <v>646</v>
      </c>
      <c r="AF1462" s="116"/>
      <c r="AG1462" s="137" t="s">
        <v>58</v>
      </c>
      <c r="AH1462" s="114">
        <v>44677</v>
      </c>
      <c r="AI1462" s="114"/>
      <c r="AJ1462" s="114">
        <v>44679</v>
      </c>
      <c r="AK1462" s="114"/>
      <c r="AL1462" s="116"/>
      <c r="AM1462" s="116"/>
      <c r="AN1462" s="116"/>
      <c r="AO1462" s="116"/>
      <c r="AP1462" s="116"/>
      <c r="AQ1462" s="116"/>
      <c r="AR1462" s="116"/>
      <c r="AS1462" s="137" t="s">
        <v>53</v>
      </c>
      <c r="AT1462" s="116" t="s">
        <v>763</v>
      </c>
      <c r="AU1462" s="116">
        <v>1430</v>
      </c>
      <c r="AV1462" s="123"/>
      <c r="AW1462" s="123"/>
      <c r="AX1462" s="123"/>
      <c r="AY1462" s="123"/>
      <c r="AZ1462" s="123"/>
      <c r="BA1462" s="116"/>
      <c r="BB1462" s="116">
        <f t="shared" si="88"/>
        <v>0</v>
      </c>
      <c r="BC1462" s="116">
        <f t="shared" si="89"/>
        <v>1</v>
      </c>
      <c r="BD1462" s="116">
        <f t="shared" si="90"/>
        <v>1900</v>
      </c>
      <c r="BE1462" s="124">
        <f t="shared" si="91"/>
        <v>0.30624000000000001</v>
      </c>
    </row>
    <row r="1463" spans="1:57">
      <c r="A1463" s="116"/>
      <c r="B1463" s="116"/>
      <c r="C1463" s="116" t="s">
        <v>647</v>
      </c>
      <c r="D1463" s="116"/>
      <c r="E1463" s="116" t="s">
        <v>644</v>
      </c>
      <c r="F1463" s="116" t="s">
        <v>762</v>
      </c>
      <c r="G1463" s="116" t="s">
        <v>762</v>
      </c>
      <c r="H1463" s="116"/>
      <c r="I1463" s="116"/>
      <c r="J1463" s="116"/>
      <c r="K1463" s="116" t="s">
        <v>642</v>
      </c>
      <c r="L1463" s="116" t="s">
        <v>643</v>
      </c>
      <c r="M1463" s="116"/>
      <c r="N1463" s="116"/>
      <c r="O1463" s="116"/>
      <c r="P1463" s="116"/>
      <c r="Q1463" s="116"/>
      <c r="R1463" s="116"/>
      <c r="S1463" s="116"/>
      <c r="T1463" s="116">
        <v>49303156</v>
      </c>
      <c r="U1463" s="148">
        <v>0</v>
      </c>
      <c r="V1463" s="116" t="s">
        <v>136</v>
      </c>
      <c r="W1463" s="116">
        <v>480</v>
      </c>
      <c r="X1463" s="116">
        <v>638</v>
      </c>
      <c r="Y1463" s="116">
        <v>22</v>
      </c>
      <c r="Z1463" s="116" t="s">
        <v>56</v>
      </c>
      <c r="AA1463" s="116"/>
      <c r="AB1463" s="116"/>
      <c r="AC1463" s="116"/>
      <c r="AD1463" s="116"/>
      <c r="AE1463" s="116" t="s">
        <v>647</v>
      </c>
      <c r="AF1463" s="116"/>
      <c r="AG1463" s="137" t="s">
        <v>58</v>
      </c>
      <c r="AH1463" s="114">
        <v>44677</v>
      </c>
      <c r="AI1463" s="114"/>
      <c r="AJ1463" s="114">
        <v>44679</v>
      </c>
      <c r="AK1463" s="114"/>
      <c r="AL1463" s="116"/>
      <c r="AM1463" s="116"/>
      <c r="AN1463" s="116"/>
      <c r="AO1463" s="116"/>
      <c r="AP1463" s="116"/>
      <c r="AQ1463" s="116"/>
      <c r="AR1463" s="116"/>
      <c r="AS1463" s="137" t="s">
        <v>53</v>
      </c>
      <c r="AT1463" s="116" t="s">
        <v>763</v>
      </c>
      <c r="AU1463" s="116">
        <v>1430</v>
      </c>
      <c r="AV1463" s="123"/>
      <c r="AW1463" s="123"/>
      <c r="AX1463" s="123"/>
      <c r="AY1463" s="123"/>
      <c r="AZ1463" s="123"/>
      <c r="BA1463" s="116"/>
      <c r="BB1463" s="116">
        <f t="shared" si="88"/>
        <v>0</v>
      </c>
      <c r="BC1463" s="116">
        <f t="shared" si="89"/>
        <v>1</v>
      </c>
      <c r="BD1463" s="116">
        <f t="shared" si="90"/>
        <v>1900</v>
      </c>
      <c r="BE1463" s="124">
        <f t="shared" si="91"/>
        <v>0.30624000000000001</v>
      </c>
    </row>
    <row r="1464" spans="1:57">
      <c r="A1464" s="116"/>
      <c r="B1464" s="116"/>
      <c r="C1464" s="116" t="s">
        <v>648</v>
      </c>
      <c r="D1464" s="116"/>
      <c r="E1464" s="116" t="s">
        <v>644</v>
      </c>
      <c r="F1464" s="116" t="s">
        <v>762</v>
      </c>
      <c r="G1464" s="116" t="s">
        <v>762</v>
      </c>
      <c r="H1464" s="116"/>
      <c r="I1464" s="116"/>
      <c r="J1464" s="116"/>
      <c r="K1464" s="116" t="s">
        <v>642</v>
      </c>
      <c r="L1464" s="116" t="s">
        <v>643</v>
      </c>
      <c r="M1464" s="116"/>
      <c r="N1464" s="116"/>
      <c r="O1464" s="116"/>
      <c r="P1464" s="116"/>
      <c r="Q1464" s="116"/>
      <c r="R1464" s="116"/>
      <c r="S1464" s="116"/>
      <c r="T1464" s="116">
        <v>49303156</v>
      </c>
      <c r="U1464" s="148">
        <v>0</v>
      </c>
      <c r="V1464" s="116" t="s">
        <v>136</v>
      </c>
      <c r="W1464" s="116">
        <v>480</v>
      </c>
      <c r="X1464" s="116">
        <v>638</v>
      </c>
      <c r="Y1464" s="116">
        <v>22</v>
      </c>
      <c r="Z1464" s="116" t="s">
        <v>56</v>
      </c>
      <c r="AA1464" s="116"/>
      <c r="AB1464" s="116"/>
      <c r="AC1464" s="116"/>
      <c r="AD1464" s="116"/>
      <c r="AE1464" s="116" t="s">
        <v>648</v>
      </c>
      <c r="AF1464" s="116"/>
      <c r="AG1464" s="137" t="s">
        <v>58</v>
      </c>
      <c r="AH1464" s="114">
        <v>44677</v>
      </c>
      <c r="AI1464" s="114"/>
      <c r="AJ1464" s="114">
        <v>44679</v>
      </c>
      <c r="AK1464" s="114"/>
      <c r="AL1464" s="116"/>
      <c r="AM1464" s="116"/>
      <c r="AN1464" s="116"/>
      <c r="AO1464" s="116"/>
      <c r="AP1464" s="116"/>
      <c r="AQ1464" s="116"/>
      <c r="AR1464" s="116"/>
      <c r="AS1464" s="137" t="s">
        <v>53</v>
      </c>
      <c r="AT1464" s="116" t="s">
        <v>763</v>
      </c>
      <c r="AU1464" s="116">
        <v>1430</v>
      </c>
      <c r="AV1464" s="123"/>
      <c r="AW1464" s="123"/>
      <c r="AX1464" s="123"/>
      <c r="AY1464" s="123"/>
      <c r="AZ1464" s="123"/>
      <c r="BA1464" s="116"/>
      <c r="BB1464" s="116">
        <f t="shared" si="88"/>
        <v>0</v>
      </c>
      <c r="BC1464" s="116">
        <f t="shared" si="89"/>
        <v>1</v>
      </c>
      <c r="BD1464" s="116">
        <f t="shared" si="90"/>
        <v>1900</v>
      </c>
      <c r="BE1464" s="124">
        <f t="shared" si="91"/>
        <v>0.30624000000000001</v>
      </c>
    </row>
    <row r="1465" spans="1:57">
      <c r="A1465" s="116"/>
      <c r="B1465" s="116"/>
      <c r="C1465" s="116" t="s">
        <v>649</v>
      </c>
      <c r="D1465" s="116"/>
      <c r="E1465" s="116" t="s">
        <v>644</v>
      </c>
      <c r="F1465" s="116" t="s">
        <v>762</v>
      </c>
      <c r="G1465" s="116" t="s">
        <v>762</v>
      </c>
      <c r="H1465" s="116"/>
      <c r="I1465" s="116"/>
      <c r="J1465" s="116"/>
      <c r="K1465" s="116" t="s">
        <v>642</v>
      </c>
      <c r="L1465" s="116" t="s">
        <v>643</v>
      </c>
      <c r="M1465" s="116"/>
      <c r="N1465" s="116"/>
      <c r="O1465" s="116"/>
      <c r="P1465" s="116"/>
      <c r="Q1465" s="116"/>
      <c r="R1465" s="116"/>
      <c r="S1465" s="116"/>
      <c r="T1465" s="116">
        <v>49303156</v>
      </c>
      <c r="U1465" s="148">
        <v>0</v>
      </c>
      <c r="V1465" s="116" t="s">
        <v>136</v>
      </c>
      <c r="W1465" s="116">
        <v>480</v>
      </c>
      <c r="X1465" s="116">
        <v>638</v>
      </c>
      <c r="Y1465" s="116">
        <v>22</v>
      </c>
      <c r="Z1465" s="116" t="s">
        <v>56</v>
      </c>
      <c r="AA1465" s="116"/>
      <c r="AB1465" s="116"/>
      <c r="AC1465" s="116"/>
      <c r="AD1465" s="116"/>
      <c r="AE1465" s="116" t="s">
        <v>649</v>
      </c>
      <c r="AF1465" s="116"/>
      <c r="AG1465" s="137" t="s">
        <v>58</v>
      </c>
      <c r="AH1465" s="114">
        <v>44677</v>
      </c>
      <c r="AI1465" s="114"/>
      <c r="AJ1465" s="114">
        <v>44679</v>
      </c>
      <c r="AK1465" s="114"/>
      <c r="AL1465" s="116"/>
      <c r="AM1465" s="116"/>
      <c r="AN1465" s="116"/>
      <c r="AO1465" s="116"/>
      <c r="AP1465" s="116"/>
      <c r="AQ1465" s="116"/>
      <c r="AR1465" s="116"/>
      <c r="AS1465" s="137" t="s">
        <v>53</v>
      </c>
      <c r="AT1465" s="116" t="s">
        <v>763</v>
      </c>
      <c r="AU1465" s="116">
        <v>1430</v>
      </c>
      <c r="AV1465" s="123"/>
      <c r="AW1465" s="123"/>
      <c r="AX1465" s="123"/>
      <c r="AY1465" s="123"/>
      <c r="AZ1465" s="123"/>
      <c r="BA1465" s="116"/>
      <c r="BB1465" s="116">
        <f t="shared" si="88"/>
        <v>0</v>
      </c>
      <c r="BC1465" s="116">
        <f t="shared" si="89"/>
        <v>1</v>
      </c>
      <c r="BD1465" s="116">
        <f t="shared" si="90"/>
        <v>1900</v>
      </c>
      <c r="BE1465" s="124">
        <f t="shared" si="91"/>
        <v>0.30624000000000001</v>
      </c>
    </row>
    <row r="1466" spans="1:57">
      <c r="A1466" s="116"/>
      <c r="B1466" s="116"/>
      <c r="C1466" s="116">
        <v>395920318</v>
      </c>
      <c r="D1466" s="116"/>
      <c r="E1466" s="116" t="s">
        <v>612</v>
      </c>
      <c r="F1466" s="116" t="s">
        <v>762</v>
      </c>
      <c r="G1466" s="116" t="s">
        <v>762</v>
      </c>
      <c r="H1466" s="116"/>
      <c r="I1466" s="116"/>
      <c r="J1466" s="116"/>
      <c r="K1466" s="116" t="s">
        <v>119</v>
      </c>
      <c r="L1466" s="116" t="s">
        <v>611</v>
      </c>
      <c r="M1466" s="116"/>
      <c r="N1466" s="116"/>
      <c r="O1466" s="116"/>
      <c r="P1466" s="116"/>
      <c r="Q1466" s="116"/>
      <c r="R1466" s="116"/>
      <c r="S1466" s="116"/>
      <c r="T1466" s="116">
        <v>49204132</v>
      </c>
      <c r="U1466" s="148">
        <v>0</v>
      </c>
      <c r="V1466" s="116" t="s">
        <v>224</v>
      </c>
      <c r="W1466" s="116">
        <v>360</v>
      </c>
      <c r="X1466" s="116">
        <v>676</v>
      </c>
      <c r="Y1466" s="116">
        <v>26</v>
      </c>
      <c r="Z1466" s="116" t="s">
        <v>62</v>
      </c>
      <c r="AA1466" s="116"/>
      <c r="AB1466" s="116"/>
      <c r="AC1466" s="116"/>
      <c r="AD1466" s="116"/>
      <c r="AE1466" s="116">
        <v>395920318</v>
      </c>
      <c r="AF1466" s="116"/>
      <c r="AG1466" s="137" t="s">
        <v>58</v>
      </c>
      <c r="AH1466" s="114">
        <v>44677</v>
      </c>
      <c r="AI1466" s="114"/>
      <c r="AJ1466" s="114">
        <v>44679</v>
      </c>
      <c r="AK1466" s="114"/>
      <c r="AL1466" s="116"/>
      <c r="AM1466" s="116"/>
      <c r="AN1466" s="116"/>
      <c r="AO1466" s="116"/>
      <c r="AP1466" s="116"/>
      <c r="AQ1466" s="116"/>
      <c r="AR1466" s="116"/>
      <c r="AS1466" s="137" t="s">
        <v>53</v>
      </c>
      <c r="AT1466" s="116" t="s">
        <v>766</v>
      </c>
      <c r="AU1466" s="147" t="s">
        <v>613</v>
      </c>
      <c r="AV1466" s="123"/>
      <c r="AW1466" s="123"/>
      <c r="AX1466" s="123"/>
      <c r="AY1466" s="123"/>
      <c r="AZ1466" s="123"/>
      <c r="BA1466" s="116"/>
      <c r="BB1466" s="116">
        <f t="shared" si="88"/>
        <v>0</v>
      </c>
      <c r="BC1466" s="116">
        <f t="shared" si="89"/>
        <v>1</v>
      </c>
      <c r="BD1466" s="116">
        <f t="shared" si="90"/>
        <v>1900</v>
      </c>
      <c r="BE1466" s="124">
        <f t="shared" si="91"/>
        <v>0.24335999999999999</v>
      </c>
    </row>
    <row r="1467" spans="1:57">
      <c r="A1467" s="116"/>
      <c r="B1467" s="116"/>
      <c r="C1467" s="116" t="s">
        <v>662</v>
      </c>
      <c r="D1467" s="116"/>
      <c r="E1467" s="116" t="s">
        <v>296</v>
      </c>
      <c r="F1467" s="116" t="s">
        <v>762</v>
      </c>
      <c r="G1467" s="116" t="s">
        <v>762</v>
      </c>
      <c r="H1467" s="116"/>
      <c r="I1467" s="116"/>
      <c r="J1467" s="116"/>
      <c r="K1467" s="116" t="s">
        <v>294</v>
      </c>
      <c r="L1467" s="116" t="s">
        <v>322</v>
      </c>
      <c r="M1467" s="116"/>
      <c r="N1467" s="116"/>
      <c r="O1467" s="116"/>
      <c r="P1467" s="116"/>
      <c r="Q1467" s="116"/>
      <c r="R1467" s="116"/>
      <c r="S1467" s="116"/>
      <c r="T1467" s="116">
        <v>49204132</v>
      </c>
      <c r="U1467" s="148">
        <v>0</v>
      </c>
      <c r="V1467" s="116" t="s">
        <v>189</v>
      </c>
      <c r="W1467" s="116">
        <v>360</v>
      </c>
      <c r="X1467" s="116">
        <v>156</v>
      </c>
      <c r="Y1467" s="116">
        <v>6</v>
      </c>
      <c r="Z1467" s="116" t="s">
        <v>62</v>
      </c>
      <c r="AA1467" s="116"/>
      <c r="AB1467" s="116"/>
      <c r="AC1467" s="116"/>
      <c r="AD1467" s="116"/>
      <c r="AE1467" s="116" t="s">
        <v>662</v>
      </c>
      <c r="AF1467" s="116"/>
      <c r="AG1467" s="137" t="s">
        <v>58</v>
      </c>
      <c r="AH1467" s="114">
        <v>44677</v>
      </c>
      <c r="AI1467" s="114"/>
      <c r="AJ1467" s="114">
        <v>44679</v>
      </c>
      <c r="AK1467" s="114"/>
      <c r="AL1467" s="116"/>
      <c r="AM1467" s="116"/>
      <c r="AN1467" s="116" t="s">
        <v>663</v>
      </c>
      <c r="AO1467" s="116"/>
      <c r="AP1467" s="116"/>
      <c r="AQ1467" s="116"/>
      <c r="AR1467" s="116"/>
      <c r="AS1467" s="137" t="s">
        <v>53</v>
      </c>
      <c r="AT1467" s="116" t="s">
        <v>764</v>
      </c>
      <c r="AU1467" s="147"/>
      <c r="AV1467" s="123"/>
      <c r="AW1467" s="123"/>
      <c r="AX1467" s="123"/>
      <c r="AY1467" s="123"/>
      <c r="AZ1467" s="123"/>
      <c r="BA1467" s="116"/>
      <c r="BB1467" s="116">
        <f t="shared" si="88"/>
        <v>0</v>
      </c>
      <c r="BC1467" s="116">
        <f t="shared" si="89"/>
        <v>1</v>
      </c>
      <c r="BD1467" s="116">
        <f t="shared" si="90"/>
        <v>1900</v>
      </c>
      <c r="BE1467" s="124">
        <f t="shared" si="91"/>
        <v>5.6160000000000002E-2</v>
      </c>
    </row>
    <row r="1468" spans="1:57">
      <c r="A1468" s="116"/>
      <c r="B1468" s="116"/>
      <c r="C1468" s="116" t="s">
        <v>662</v>
      </c>
      <c r="D1468" s="116"/>
      <c r="E1468" s="116" t="s">
        <v>296</v>
      </c>
      <c r="F1468" s="116" t="s">
        <v>762</v>
      </c>
      <c r="G1468" s="116" t="s">
        <v>762</v>
      </c>
      <c r="H1468" s="116"/>
      <c r="I1468" s="116"/>
      <c r="J1468" s="116"/>
      <c r="K1468" s="116" t="s">
        <v>294</v>
      </c>
      <c r="L1468" s="116" t="s">
        <v>295</v>
      </c>
      <c r="M1468" s="116"/>
      <c r="N1468" s="116"/>
      <c r="O1468" s="116"/>
      <c r="P1468" s="116"/>
      <c r="Q1468" s="116"/>
      <c r="R1468" s="116"/>
      <c r="S1468" s="116"/>
      <c r="T1468" s="116">
        <v>49204132</v>
      </c>
      <c r="U1468" s="148">
        <v>0</v>
      </c>
      <c r="V1468" s="116" t="s">
        <v>189</v>
      </c>
      <c r="W1468" s="116">
        <v>360</v>
      </c>
      <c r="X1468" s="116">
        <v>572</v>
      </c>
      <c r="Y1468" s="116">
        <v>22</v>
      </c>
      <c r="Z1468" s="116" t="s">
        <v>62</v>
      </c>
      <c r="AA1468" s="116"/>
      <c r="AB1468" s="116"/>
      <c r="AC1468" s="116"/>
      <c r="AD1468" s="116"/>
      <c r="AE1468" s="116" t="s">
        <v>662</v>
      </c>
      <c r="AF1468" s="116"/>
      <c r="AG1468" s="137" t="s">
        <v>58</v>
      </c>
      <c r="AH1468" s="114">
        <v>44677</v>
      </c>
      <c r="AI1468" s="114"/>
      <c r="AJ1468" s="114">
        <v>44679</v>
      </c>
      <c r="AK1468" s="114"/>
      <c r="AL1468" s="116"/>
      <c r="AM1468" s="116"/>
      <c r="AN1468" s="116" t="s">
        <v>664</v>
      </c>
      <c r="AO1468" s="116"/>
      <c r="AP1468" s="116"/>
      <c r="AQ1468" s="116"/>
      <c r="AR1468" s="116"/>
      <c r="AS1468" s="137" t="s">
        <v>53</v>
      </c>
      <c r="AT1468" s="116" t="s">
        <v>764</v>
      </c>
      <c r="AU1468" s="147"/>
      <c r="AV1468" s="123"/>
      <c r="AW1468" s="123"/>
      <c r="AX1468" s="123"/>
      <c r="AY1468" s="123"/>
      <c r="AZ1468" s="123"/>
      <c r="BA1468" s="116"/>
      <c r="BB1468" s="116">
        <f t="shared" si="88"/>
        <v>0</v>
      </c>
      <c r="BC1468" s="116">
        <f t="shared" si="89"/>
        <v>1</v>
      </c>
      <c r="BD1468" s="116">
        <f t="shared" si="90"/>
        <v>1900</v>
      </c>
      <c r="BE1468" s="124">
        <f t="shared" si="91"/>
        <v>0.20591999999999999</v>
      </c>
    </row>
    <row r="1469" spans="1:57">
      <c r="A1469" s="116"/>
      <c r="B1469" s="116"/>
      <c r="C1469" s="116" t="s">
        <v>1848</v>
      </c>
      <c r="D1469" s="116"/>
      <c r="E1469" s="116" t="s">
        <v>779</v>
      </c>
      <c r="F1469" s="116" t="s">
        <v>762</v>
      </c>
      <c r="G1469" s="116" t="s">
        <v>762</v>
      </c>
      <c r="H1469" s="116"/>
      <c r="I1469" s="116"/>
      <c r="J1469" s="116"/>
      <c r="K1469" s="116" t="s">
        <v>743</v>
      </c>
      <c r="L1469" s="116" t="s">
        <v>778</v>
      </c>
      <c r="M1469" s="116"/>
      <c r="N1469" s="116"/>
      <c r="O1469" s="116"/>
      <c r="P1469" s="116"/>
      <c r="Q1469" s="116"/>
      <c r="R1469" s="116"/>
      <c r="S1469" s="116"/>
      <c r="T1469" s="116">
        <v>49203132</v>
      </c>
      <c r="U1469" s="148">
        <v>0</v>
      </c>
      <c r="V1469" s="116" t="s">
        <v>57</v>
      </c>
      <c r="W1469" s="116">
        <v>360</v>
      </c>
      <c r="X1469" s="116">
        <v>768</v>
      </c>
      <c r="Y1469" s="116">
        <v>24</v>
      </c>
      <c r="Z1469" s="116" t="s">
        <v>56</v>
      </c>
      <c r="AA1469" s="116"/>
      <c r="AB1469" s="116"/>
      <c r="AC1469" s="116"/>
      <c r="AD1469" s="116"/>
      <c r="AE1469" s="116" t="s">
        <v>1848</v>
      </c>
      <c r="AF1469" s="116"/>
      <c r="AG1469" s="137" t="s">
        <v>58</v>
      </c>
      <c r="AH1469" s="114">
        <v>44677</v>
      </c>
      <c r="AI1469" s="162"/>
      <c r="AJ1469" s="114">
        <v>44679</v>
      </c>
      <c r="AK1469" s="162"/>
      <c r="AL1469" s="116"/>
      <c r="AM1469" s="162"/>
      <c r="AN1469" s="116"/>
      <c r="AO1469" s="116"/>
      <c r="AP1469" s="116"/>
      <c r="AQ1469" s="116"/>
      <c r="AR1469" s="116"/>
      <c r="AS1469" s="137" t="s">
        <v>53</v>
      </c>
      <c r="AT1469" s="116"/>
      <c r="AU1469" s="123">
        <v>2536.0500000000002</v>
      </c>
      <c r="AV1469" s="123"/>
      <c r="AW1469" s="123"/>
      <c r="AX1469" s="123"/>
      <c r="AY1469" s="123"/>
      <c r="AZ1469" s="123"/>
      <c r="BA1469" s="116"/>
      <c r="BB1469" s="116">
        <f t="shared" si="88"/>
        <v>0</v>
      </c>
      <c r="BC1469" s="116">
        <f t="shared" si="89"/>
        <v>1</v>
      </c>
      <c r="BD1469" s="116">
        <f t="shared" si="90"/>
        <v>1900</v>
      </c>
      <c r="BE1469" s="124">
        <f t="shared" si="91"/>
        <v>0.27648</v>
      </c>
    </row>
    <row r="1470" spans="1:57">
      <c r="A1470" s="116"/>
      <c r="B1470" s="116"/>
      <c r="C1470" s="116" t="s">
        <v>1849</v>
      </c>
      <c r="D1470" s="116"/>
      <c r="E1470" s="116" t="s">
        <v>780</v>
      </c>
      <c r="F1470" s="116" t="s">
        <v>762</v>
      </c>
      <c r="G1470" s="116" t="s">
        <v>762</v>
      </c>
      <c r="H1470" s="116"/>
      <c r="I1470" s="116"/>
      <c r="J1470" s="116"/>
      <c r="K1470" s="116" t="s">
        <v>743</v>
      </c>
      <c r="L1470" s="116" t="s">
        <v>778</v>
      </c>
      <c r="M1470" s="116"/>
      <c r="N1470" s="116"/>
      <c r="O1470" s="116"/>
      <c r="P1470" s="116"/>
      <c r="Q1470" s="116"/>
      <c r="R1470" s="116"/>
      <c r="S1470" s="116"/>
      <c r="T1470" s="116">
        <v>49203132</v>
      </c>
      <c r="U1470" s="148">
        <v>0</v>
      </c>
      <c r="V1470" s="116" t="s">
        <v>57</v>
      </c>
      <c r="W1470" s="116">
        <v>360</v>
      </c>
      <c r="X1470" s="116">
        <v>768</v>
      </c>
      <c r="Y1470" s="116">
        <v>24</v>
      </c>
      <c r="Z1470" s="116" t="s">
        <v>56</v>
      </c>
      <c r="AA1470" s="116"/>
      <c r="AB1470" s="116"/>
      <c r="AC1470" s="116"/>
      <c r="AD1470" s="116"/>
      <c r="AE1470" s="116" t="s">
        <v>1849</v>
      </c>
      <c r="AF1470" s="116"/>
      <c r="AG1470" s="137" t="s">
        <v>58</v>
      </c>
      <c r="AH1470" s="114">
        <v>44677</v>
      </c>
      <c r="AI1470" s="162"/>
      <c r="AJ1470" s="114">
        <v>44679</v>
      </c>
      <c r="AK1470" s="162"/>
      <c r="AL1470" s="116"/>
      <c r="AM1470" s="162"/>
      <c r="AN1470" s="116"/>
      <c r="AO1470" s="116"/>
      <c r="AP1470" s="116"/>
      <c r="AQ1470" s="116"/>
      <c r="AR1470" s="116"/>
      <c r="AS1470" s="137" t="s">
        <v>53</v>
      </c>
      <c r="AT1470" s="116"/>
      <c r="AU1470" s="123">
        <v>2536.0500000000002</v>
      </c>
      <c r="AV1470" s="123"/>
      <c r="AW1470" s="123"/>
      <c r="AX1470" s="123"/>
      <c r="AY1470" s="123"/>
      <c r="AZ1470" s="123"/>
      <c r="BA1470" s="116"/>
      <c r="BB1470" s="116">
        <f t="shared" si="88"/>
        <v>0</v>
      </c>
      <c r="BC1470" s="116">
        <f t="shared" si="89"/>
        <v>1</v>
      </c>
      <c r="BD1470" s="116">
        <f t="shared" si="90"/>
        <v>1900</v>
      </c>
      <c r="BE1470" s="124">
        <f t="shared" si="91"/>
        <v>0.27648</v>
      </c>
    </row>
    <row r="1471" spans="1:57">
      <c r="A1471" s="116"/>
      <c r="B1471" s="116"/>
      <c r="C1471" s="116">
        <v>395787451</v>
      </c>
      <c r="D1471" s="116"/>
      <c r="E1471" s="116" t="s">
        <v>621</v>
      </c>
      <c r="F1471" s="116" t="s">
        <v>762</v>
      </c>
      <c r="G1471" s="116" t="s">
        <v>762</v>
      </c>
      <c r="H1471" s="116"/>
      <c r="I1471" s="116"/>
      <c r="J1471" s="116"/>
      <c r="K1471" s="116" t="s">
        <v>619</v>
      </c>
      <c r="L1471" s="116" t="s">
        <v>620</v>
      </c>
      <c r="M1471" s="116"/>
      <c r="N1471" s="116"/>
      <c r="O1471" s="116"/>
      <c r="P1471" s="116"/>
      <c r="Q1471" s="116"/>
      <c r="R1471" s="116"/>
      <c r="S1471" s="116"/>
      <c r="T1471" s="116">
        <v>49405140</v>
      </c>
      <c r="U1471" s="148">
        <v>0</v>
      </c>
      <c r="V1471" s="116" t="s">
        <v>101</v>
      </c>
      <c r="W1471" s="116">
        <v>400</v>
      </c>
      <c r="X1471" s="116">
        <v>768</v>
      </c>
      <c r="Y1471" s="116">
        <v>24</v>
      </c>
      <c r="Z1471" s="116" t="s">
        <v>56</v>
      </c>
      <c r="AA1471" s="116"/>
      <c r="AB1471" s="116"/>
      <c r="AC1471" s="116"/>
      <c r="AD1471" s="116"/>
      <c r="AE1471" s="116">
        <v>395787451</v>
      </c>
      <c r="AF1471" s="116"/>
      <c r="AG1471" s="137" t="s">
        <v>58</v>
      </c>
      <c r="AH1471" s="114">
        <v>44677</v>
      </c>
      <c r="AI1471" s="114" t="s">
        <v>436</v>
      </c>
      <c r="AJ1471" s="114">
        <v>44679</v>
      </c>
      <c r="AK1471" s="114"/>
      <c r="AL1471" s="116"/>
      <c r="AM1471" s="116"/>
      <c r="AN1471" s="116" t="s">
        <v>622</v>
      </c>
      <c r="AO1471" s="116"/>
      <c r="AP1471" s="116"/>
      <c r="AQ1471" s="116"/>
      <c r="AR1471" s="116"/>
      <c r="AS1471" s="137" t="s">
        <v>53</v>
      </c>
      <c r="AT1471" s="116" t="s">
        <v>766</v>
      </c>
      <c r="AU1471" s="147" t="s">
        <v>623</v>
      </c>
      <c r="AV1471" s="123"/>
      <c r="AW1471" s="123"/>
      <c r="AX1471" s="123"/>
      <c r="AY1471" s="123"/>
      <c r="AZ1471" s="123"/>
      <c r="BA1471" s="116"/>
      <c r="BB1471" s="116" t="e">
        <f t="shared" si="88"/>
        <v>#VALUE!</v>
      </c>
      <c r="BC1471" s="116" t="e">
        <f t="shared" si="89"/>
        <v>#VALUE!</v>
      </c>
      <c r="BD1471" s="116" t="e">
        <f t="shared" si="90"/>
        <v>#VALUE!</v>
      </c>
      <c r="BE1471" s="124">
        <f t="shared" si="91"/>
        <v>0.30719999999999997</v>
      </c>
    </row>
    <row r="1472" spans="1:57">
      <c r="A1472" s="116"/>
      <c r="B1472" s="116"/>
      <c r="C1472" s="116">
        <v>395787951</v>
      </c>
      <c r="D1472" s="116"/>
      <c r="E1472" s="116" t="s">
        <v>624</v>
      </c>
      <c r="F1472" s="116" t="s">
        <v>762</v>
      </c>
      <c r="G1472" s="116" t="s">
        <v>762</v>
      </c>
      <c r="H1472" s="116"/>
      <c r="I1472" s="116"/>
      <c r="J1472" s="116"/>
      <c r="K1472" s="116" t="s">
        <v>619</v>
      </c>
      <c r="L1472" s="116" t="s">
        <v>495</v>
      </c>
      <c r="M1472" s="116"/>
      <c r="N1472" s="116"/>
      <c r="O1472" s="116"/>
      <c r="P1472" s="116"/>
      <c r="Q1472" s="116"/>
      <c r="R1472" s="116"/>
      <c r="S1472" s="116"/>
      <c r="T1472" s="116">
        <v>49405140</v>
      </c>
      <c r="U1472" s="148">
        <v>0</v>
      </c>
      <c r="V1472" s="116" t="s">
        <v>101</v>
      </c>
      <c r="W1472" s="116">
        <v>400</v>
      </c>
      <c r="X1472" s="116">
        <v>768</v>
      </c>
      <c r="Y1472" s="116">
        <v>24</v>
      </c>
      <c r="Z1472" s="116" t="s">
        <v>56</v>
      </c>
      <c r="AA1472" s="116"/>
      <c r="AB1472" s="116"/>
      <c r="AC1472" s="116"/>
      <c r="AD1472" s="116"/>
      <c r="AE1472" s="116">
        <v>395787951</v>
      </c>
      <c r="AF1472" s="116"/>
      <c r="AG1472" s="137" t="s">
        <v>58</v>
      </c>
      <c r="AH1472" s="114">
        <v>44677</v>
      </c>
      <c r="AI1472" s="114" t="s">
        <v>436</v>
      </c>
      <c r="AJ1472" s="114">
        <v>44679</v>
      </c>
      <c r="AK1472" s="114"/>
      <c r="AL1472" s="116"/>
      <c r="AM1472" s="116"/>
      <c r="AN1472" s="116" t="s">
        <v>622</v>
      </c>
      <c r="AO1472" s="116"/>
      <c r="AP1472" s="116"/>
      <c r="AQ1472" s="116"/>
      <c r="AR1472" s="116"/>
      <c r="AS1472" s="137" t="s">
        <v>53</v>
      </c>
      <c r="AT1472" s="116" t="s">
        <v>764</v>
      </c>
      <c r="AU1472" s="160">
        <v>1904</v>
      </c>
      <c r="AV1472" s="123"/>
      <c r="AW1472" s="123"/>
      <c r="AX1472" s="123"/>
      <c r="AY1472" s="123"/>
      <c r="AZ1472" s="123"/>
      <c r="BA1472" s="116"/>
      <c r="BB1472" s="116" t="e">
        <f t="shared" si="88"/>
        <v>#VALUE!</v>
      </c>
      <c r="BC1472" s="116" t="e">
        <f t="shared" si="89"/>
        <v>#VALUE!</v>
      </c>
      <c r="BD1472" s="116" t="e">
        <f t="shared" si="90"/>
        <v>#VALUE!</v>
      </c>
      <c r="BE1472" s="124">
        <f t="shared" si="91"/>
        <v>0.30719999999999997</v>
      </c>
    </row>
    <row r="1473" spans="1:57">
      <c r="A1473" s="116"/>
      <c r="B1473" s="116"/>
      <c r="C1473" s="116" t="s">
        <v>672</v>
      </c>
      <c r="D1473" s="116"/>
      <c r="E1473" s="116" t="s">
        <v>637</v>
      </c>
      <c r="F1473" s="116" t="s">
        <v>762</v>
      </c>
      <c r="G1473" s="116" t="s">
        <v>762</v>
      </c>
      <c r="H1473" s="116"/>
      <c r="I1473" s="116"/>
      <c r="J1473" s="116"/>
      <c r="K1473" s="116" t="s">
        <v>635</v>
      </c>
      <c r="L1473" s="116" t="s">
        <v>636</v>
      </c>
      <c r="M1473" s="116"/>
      <c r="N1473" s="116"/>
      <c r="O1473" s="116"/>
      <c r="P1473" s="116"/>
      <c r="Q1473" s="116"/>
      <c r="R1473" s="116"/>
      <c r="S1473" s="116"/>
      <c r="T1473" s="116">
        <v>49303156</v>
      </c>
      <c r="U1473" s="148">
        <v>0</v>
      </c>
      <c r="V1473" s="116" t="s">
        <v>136</v>
      </c>
      <c r="W1473" s="116">
        <v>480</v>
      </c>
      <c r="X1473" s="116">
        <v>638</v>
      </c>
      <c r="Y1473" s="116">
        <v>22</v>
      </c>
      <c r="Z1473" s="116" t="s">
        <v>56</v>
      </c>
      <c r="AA1473" s="116"/>
      <c r="AB1473" s="116"/>
      <c r="AC1473" s="116"/>
      <c r="AD1473" s="116"/>
      <c r="AE1473" s="116" t="s">
        <v>672</v>
      </c>
      <c r="AF1473" s="116"/>
      <c r="AG1473" s="137" t="s">
        <v>58</v>
      </c>
      <c r="AH1473" s="114">
        <v>44678</v>
      </c>
      <c r="AI1473" s="114">
        <v>44678</v>
      </c>
      <c r="AJ1473" s="114">
        <v>44679</v>
      </c>
      <c r="AK1473" s="116"/>
      <c r="AL1473" s="116"/>
      <c r="AM1473" s="116" t="s">
        <v>1877</v>
      </c>
      <c r="AN1473" s="116"/>
      <c r="AO1473" s="116"/>
      <c r="AP1473" s="116"/>
      <c r="AQ1473" s="116"/>
      <c r="AR1473" s="116"/>
      <c r="AS1473" s="137" t="s">
        <v>53</v>
      </c>
      <c r="AT1473" s="116" t="s">
        <v>763</v>
      </c>
      <c r="AU1473" s="116">
        <v>1647</v>
      </c>
      <c r="AV1473" s="123"/>
      <c r="AW1473" s="123"/>
      <c r="AX1473" s="123"/>
      <c r="AY1473" s="123"/>
      <c r="AZ1473" s="123"/>
      <c r="BA1473" s="116"/>
      <c r="BB1473" s="116">
        <f t="shared" si="88"/>
        <v>18</v>
      </c>
      <c r="BC1473" s="116">
        <f t="shared" si="89"/>
        <v>4</v>
      </c>
      <c r="BD1473" s="116">
        <f t="shared" si="90"/>
        <v>2022</v>
      </c>
      <c r="BE1473" s="124">
        <f t="shared" si="91"/>
        <v>0.30624000000000001</v>
      </c>
    </row>
    <row r="1474" spans="1:57">
      <c r="A1474" s="116"/>
      <c r="B1474" s="116"/>
      <c r="C1474" s="116" t="s">
        <v>673</v>
      </c>
      <c r="D1474" s="116"/>
      <c r="E1474" s="116" t="s">
        <v>637</v>
      </c>
      <c r="F1474" s="116" t="s">
        <v>762</v>
      </c>
      <c r="G1474" s="116" t="s">
        <v>762</v>
      </c>
      <c r="H1474" s="116"/>
      <c r="I1474" s="116"/>
      <c r="J1474" s="116"/>
      <c r="K1474" s="116" t="s">
        <v>635</v>
      </c>
      <c r="L1474" s="116" t="s">
        <v>636</v>
      </c>
      <c r="M1474" s="116"/>
      <c r="N1474" s="116"/>
      <c r="O1474" s="116"/>
      <c r="P1474" s="116"/>
      <c r="Q1474" s="116"/>
      <c r="R1474" s="116"/>
      <c r="S1474" s="116"/>
      <c r="T1474" s="116">
        <v>49303156</v>
      </c>
      <c r="U1474" s="148">
        <v>0</v>
      </c>
      <c r="V1474" s="116" t="s">
        <v>136</v>
      </c>
      <c r="W1474" s="116">
        <v>480</v>
      </c>
      <c r="X1474" s="116">
        <v>638</v>
      </c>
      <c r="Y1474" s="116">
        <v>22</v>
      </c>
      <c r="Z1474" s="116" t="s">
        <v>56</v>
      </c>
      <c r="AA1474" s="116"/>
      <c r="AB1474" s="116"/>
      <c r="AC1474" s="116"/>
      <c r="AD1474" s="116"/>
      <c r="AE1474" s="116" t="s">
        <v>673</v>
      </c>
      <c r="AF1474" s="116"/>
      <c r="AG1474" s="137" t="s">
        <v>58</v>
      </c>
      <c r="AH1474" s="114">
        <v>44678</v>
      </c>
      <c r="AI1474" s="114">
        <v>44678</v>
      </c>
      <c r="AJ1474" s="114">
        <v>44679</v>
      </c>
      <c r="AK1474" s="116"/>
      <c r="AL1474" s="116"/>
      <c r="AM1474" s="116" t="s">
        <v>1877</v>
      </c>
      <c r="AN1474" s="116"/>
      <c r="AO1474" s="116"/>
      <c r="AP1474" s="116"/>
      <c r="AQ1474" s="116"/>
      <c r="AR1474" s="116"/>
      <c r="AS1474" s="137" t="s">
        <v>53</v>
      </c>
      <c r="AT1474" s="116" t="s">
        <v>763</v>
      </c>
      <c r="AU1474" s="116">
        <v>1647</v>
      </c>
      <c r="AV1474" s="123"/>
      <c r="AW1474" s="123"/>
      <c r="AX1474" s="123"/>
      <c r="AY1474" s="123"/>
      <c r="AZ1474" s="123"/>
      <c r="BA1474" s="116"/>
      <c r="BB1474" s="116">
        <f t="shared" ref="BB1474:BB1537" si="92">WEEKNUM(AI1474)</f>
        <v>18</v>
      </c>
      <c r="BC1474" s="116">
        <f t="shared" ref="BC1474:BC1537" si="93">MONTH(AI1474)</f>
        <v>4</v>
      </c>
      <c r="BD1474" s="116">
        <f t="shared" ref="BD1474:BD1537" si="94">YEAR(AI1474)</f>
        <v>2022</v>
      </c>
      <c r="BE1474" s="124">
        <f t="shared" ref="BE1474:BE1537" si="95">W1474*X1474/1000000</f>
        <v>0.30624000000000001</v>
      </c>
    </row>
    <row r="1475" spans="1:57">
      <c r="A1475" s="116"/>
      <c r="B1475" s="116"/>
      <c r="C1475" s="116" t="s">
        <v>674</v>
      </c>
      <c r="D1475" s="116"/>
      <c r="E1475" s="116" t="s">
        <v>644</v>
      </c>
      <c r="F1475" s="116" t="s">
        <v>762</v>
      </c>
      <c r="G1475" s="116" t="s">
        <v>762</v>
      </c>
      <c r="H1475" s="116"/>
      <c r="I1475" s="116"/>
      <c r="J1475" s="116"/>
      <c r="K1475" s="116" t="s">
        <v>642</v>
      </c>
      <c r="L1475" s="116" t="s">
        <v>643</v>
      </c>
      <c r="M1475" s="116"/>
      <c r="N1475" s="116"/>
      <c r="O1475" s="116"/>
      <c r="P1475" s="116"/>
      <c r="Q1475" s="116"/>
      <c r="R1475" s="116"/>
      <c r="S1475" s="116"/>
      <c r="T1475" s="116">
        <v>49303156</v>
      </c>
      <c r="U1475" s="148">
        <v>0</v>
      </c>
      <c r="V1475" s="116" t="s">
        <v>136</v>
      </c>
      <c r="W1475" s="116">
        <v>480</v>
      </c>
      <c r="X1475" s="116">
        <v>638</v>
      </c>
      <c r="Y1475" s="116">
        <v>22</v>
      </c>
      <c r="Z1475" s="116" t="s">
        <v>56</v>
      </c>
      <c r="AA1475" s="116"/>
      <c r="AB1475" s="116"/>
      <c r="AC1475" s="116"/>
      <c r="AD1475" s="116"/>
      <c r="AE1475" s="116" t="s">
        <v>674</v>
      </c>
      <c r="AF1475" s="116"/>
      <c r="AG1475" s="137" t="s">
        <v>58</v>
      </c>
      <c r="AH1475" s="114">
        <v>44678</v>
      </c>
      <c r="AI1475" s="114">
        <v>44678</v>
      </c>
      <c r="AJ1475" s="114">
        <v>44679</v>
      </c>
      <c r="AK1475" s="116"/>
      <c r="AL1475" s="116"/>
      <c r="AM1475" s="116" t="s">
        <v>1877</v>
      </c>
      <c r="AN1475" s="116"/>
      <c r="AO1475" s="116"/>
      <c r="AP1475" s="116"/>
      <c r="AQ1475" s="116"/>
      <c r="AR1475" s="116"/>
      <c r="AS1475" s="137" t="s">
        <v>53</v>
      </c>
      <c r="AT1475" s="116" t="s">
        <v>763</v>
      </c>
      <c r="AU1475" s="116">
        <v>1432</v>
      </c>
      <c r="AV1475" s="123"/>
      <c r="AW1475" s="123"/>
      <c r="AX1475" s="123"/>
      <c r="AY1475" s="123"/>
      <c r="AZ1475" s="123"/>
      <c r="BA1475" s="116"/>
      <c r="BB1475" s="116">
        <f t="shared" si="92"/>
        <v>18</v>
      </c>
      <c r="BC1475" s="116">
        <f t="shared" si="93"/>
        <v>4</v>
      </c>
      <c r="BD1475" s="116">
        <f t="shared" si="94"/>
        <v>2022</v>
      </c>
      <c r="BE1475" s="124">
        <f t="shared" si="95"/>
        <v>0.30624000000000001</v>
      </c>
    </row>
    <row r="1476" spans="1:57">
      <c r="A1476" s="116"/>
      <c r="B1476" s="116"/>
      <c r="C1476" s="116" t="s">
        <v>675</v>
      </c>
      <c r="D1476" s="116"/>
      <c r="E1476" s="116" t="s">
        <v>644</v>
      </c>
      <c r="F1476" s="116" t="s">
        <v>762</v>
      </c>
      <c r="G1476" s="116" t="s">
        <v>762</v>
      </c>
      <c r="H1476" s="116"/>
      <c r="I1476" s="116"/>
      <c r="J1476" s="116"/>
      <c r="K1476" s="116" t="s">
        <v>642</v>
      </c>
      <c r="L1476" s="116" t="s">
        <v>643</v>
      </c>
      <c r="M1476" s="116"/>
      <c r="N1476" s="116"/>
      <c r="O1476" s="116"/>
      <c r="P1476" s="116"/>
      <c r="Q1476" s="116"/>
      <c r="R1476" s="116"/>
      <c r="S1476" s="116"/>
      <c r="T1476" s="116">
        <v>49303156</v>
      </c>
      <c r="U1476" s="148">
        <v>0</v>
      </c>
      <c r="V1476" s="116" t="s">
        <v>136</v>
      </c>
      <c r="W1476" s="116">
        <v>480</v>
      </c>
      <c r="X1476" s="116">
        <v>638</v>
      </c>
      <c r="Y1476" s="116">
        <v>22</v>
      </c>
      <c r="Z1476" s="116" t="s">
        <v>56</v>
      </c>
      <c r="AA1476" s="116"/>
      <c r="AB1476" s="116"/>
      <c r="AC1476" s="116"/>
      <c r="AD1476" s="116"/>
      <c r="AE1476" s="116" t="s">
        <v>675</v>
      </c>
      <c r="AF1476" s="116"/>
      <c r="AG1476" s="137" t="s">
        <v>58</v>
      </c>
      <c r="AH1476" s="114">
        <v>44678</v>
      </c>
      <c r="AI1476" s="114">
        <v>44678</v>
      </c>
      <c r="AJ1476" s="114">
        <v>44679</v>
      </c>
      <c r="AK1476" s="116"/>
      <c r="AL1476" s="116"/>
      <c r="AM1476" s="116" t="s">
        <v>1877</v>
      </c>
      <c r="AN1476" s="116"/>
      <c r="AO1476" s="116"/>
      <c r="AP1476" s="116"/>
      <c r="AQ1476" s="116"/>
      <c r="AR1476" s="116"/>
      <c r="AS1476" s="137" t="s">
        <v>53</v>
      </c>
      <c r="AT1476" s="116" t="s">
        <v>763</v>
      </c>
      <c r="AU1476" s="116">
        <v>1432</v>
      </c>
      <c r="AV1476" s="123"/>
      <c r="AW1476" s="123"/>
      <c r="AX1476" s="123"/>
      <c r="AY1476" s="123"/>
      <c r="AZ1476" s="123"/>
      <c r="BA1476" s="116"/>
      <c r="BB1476" s="116">
        <f t="shared" si="92"/>
        <v>18</v>
      </c>
      <c r="BC1476" s="116">
        <f t="shared" si="93"/>
        <v>4</v>
      </c>
      <c r="BD1476" s="116">
        <f t="shared" si="94"/>
        <v>2022</v>
      </c>
      <c r="BE1476" s="124">
        <f t="shared" si="95"/>
        <v>0.30624000000000001</v>
      </c>
    </row>
    <row r="1477" spans="1:57">
      <c r="A1477" s="116"/>
      <c r="B1477" s="116"/>
      <c r="C1477" s="116" t="s">
        <v>677</v>
      </c>
      <c r="D1477" s="116"/>
      <c r="E1477" s="116" t="s">
        <v>644</v>
      </c>
      <c r="F1477" s="116" t="s">
        <v>762</v>
      </c>
      <c r="G1477" s="116" t="s">
        <v>762</v>
      </c>
      <c r="H1477" s="116"/>
      <c r="I1477" s="116"/>
      <c r="J1477" s="116"/>
      <c r="K1477" s="116" t="s">
        <v>642</v>
      </c>
      <c r="L1477" s="116" t="s">
        <v>643</v>
      </c>
      <c r="M1477" s="116"/>
      <c r="N1477" s="116"/>
      <c r="O1477" s="116"/>
      <c r="P1477" s="116"/>
      <c r="Q1477" s="116"/>
      <c r="R1477" s="116"/>
      <c r="S1477" s="116"/>
      <c r="T1477" s="116">
        <v>49303156</v>
      </c>
      <c r="U1477" s="148">
        <v>0</v>
      </c>
      <c r="V1477" s="116" t="s">
        <v>136</v>
      </c>
      <c r="W1477" s="116">
        <v>480</v>
      </c>
      <c r="X1477" s="116">
        <v>638</v>
      </c>
      <c r="Y1477" s="116">
        <v>22</v>
      </c>
      <c r="Z1477" s="116" t="s">
        <v>56</v>
      </c>
      <c r="AA1477" s="116"/>
      <c r="AB1477" s="116"/>
      <c r="AC1477" s="116"/>
      <c r="AD1477" s="116"/>
      <c r="AE1477" s="116" t="s">
        <v>677</v>
      </c>
      <c r="AF1477" s="116"/>
      <c r="AG1477" s="137" t="s">
        <v>58</v>
      </c>
      <c r="AH1477" s="114">
        <v>44678</v>
      </c>
      <c r="AI1477" s="114">
        <v>44678</v>
      </c>
      <c r="AJ1477" s="114">
        <v>44679</v>
      </c>
      <c r="AK1477" s="116"/>
      <c r="AL1477" s="116"/>
      <c r="AM1477" s="116" t="s">
        <v>1877</v>
      </c>
      <c r="AN1477" s="116"/>
      <c r="AO1477" s="116"/>
      <c r="AP1477" s="116"/>
      <c r="AQ1477" s="116"/>
      <c r="AR1477" s="116"/>
      <c r="AS1477" s="137" t="s">
        <v>53</v>
      </c>
      <c r="AT1477" s="116" t="s">
        <v>763</v>
      </c>
      <c r="AU1477" s="116">
        <v>1432</v>
      </c>
      <c r="AV1477" s="123"/>
      <c r="AW1477" s="123"/>
      <c r="AX1477" s="123"/>
      <c r="AY1477" s="123"/>
      <c r="AZ1477" s="123"/>
      <c r="BA1477" s="116"/>
      <c r="BB1477" s="116">
        <f t="shared" si="92"/>
        <v>18</v>
      </c>
      <c r="BC1477" s="116">
        <f t="shared" si="93"/>
        <v>4</v>
      </c>
      <c r="BD1477" s="116">
        <f t="shared" si="94"/>
        <v>2022</v>
      </c>
      <c r="BE1477" s="124">
        <f t="shared" si="95"/>
        <v>0.30624000000000001</v>
      </c>
    </row>
    <row r="1478" spans="1:57">
      <c r="A1478" s="116"/>
      <c r="B1478" s="116"/>
      <c r="C1478" s="116" t="s">
        <v>678</v>
      </c>
      <c r="D1478" s="116"/>
      <c r="E1478" s="116" t="s">
        <v>644</v>
      </c>
      <c r="F1478" s="116" t="s">
        <v>762</v>
      </c>
      <c r="G1478" s="116" t="s">
        <v>762</v>
      </c>
      <c r="H1478" s="116"/>
      <c r="I1478" s="116"/>
      <c r="J1478" s="116"/>
      <c r="K1478" s="116" t="s">
        <v>642</v>
      </c>
      <c r="L1478" s="116" t="s">
        <v>643</v>
      </c>
      <c r="M1478" s="116"/>
      <c r="N1478" s="116"/>
      <c r="O1478" s="116"/>
      <c r="P1478" s="116"/>
      <c r="Q1478" s="116"/>
      <c r="R1478" s="116"/>
      <c r="S1478" s="116"/>
      <c r="T1478" s="116">
        <v>49303156</v>
      </c>
      <c r="U1478" s="148">
        <v>0</v>
      </c>
      <c r="V1478" s="116" t="s">
        <v>136</v>
      </c>
      <c r="W1478" s="116">
        <v>480</v>
      </c>
      <c r="X1478" s="116">
        <v>638</v>
      </c>
      <c r="Y1478" s="116">
        <v>22</v>
      </c>
      <c r="Z1478" s="116" t="s">
        <v>56</v>
      </c>
      <c r="AA1478" s="116"/>
      <c r="AB1478" s="116"/>
      <c r="AC1478" s="116"/>
      <c r="AD1478" s="116"/>
      <c r="AE1478" s="116" t="s">
        <v>678</v>
      </c>
      <c r="AF1478" s="116"/>
      <c r="AG1478" s="137" t="s">
        <v>58</v>
      </c>
      <c r="AH1478" s="114">
        <v>44678</v>
      </c>
      <c r="AI1478" s="114">
        <v>44678</v>
      </c>
      <c r="AJ1478" s="114">
        <v>44679</v>
      </c>
      <c r="AK1478" s="116"/>
      <c r="AL1478" s="116"/>
      <c r="AM1478" s="116" t="s">
        <v>1877</v>
      </c>
      <c r="AN1478" s="116"/>
      <c r="AO1478" s="116"/>
      <c r="AP1478" s="116"/>
      <c r="AQ1478" s="116"/>
      <c r="AR1478" s="116"/>
      <c r="AS1478" s="137" t="s">
        <v>53</v>
      </c>
      <c r="AT1478" s="116" t="s">
        <v>763</v>
      </c>
      <c r="AU1478" s="116">
        <v>1432</v>
      </c>
      <c r="AV1478" s="123"/>
      <c r="AW1478" s="123"/>
      <c r="AX1478" s="123"/>
      <c r="AY1478" s="123"/>
      <c r="AZ1478" s="123"/>
      <c r="BA1478" s="116"/>
      <c r="BB1478" s="116">
        <f t="shared" si="92"/>
        <v>18</v>
      </c>
      <c r="BC1478" s="116">
        <f t="shared" si="93"/>
        <v>4</v>
      </c>
      <c r="BD1478" s="116">
        <f t="shared" si="94"/>
        <v>2022</v>
      </c>
      <c r="BE1478" s="124">
        <f t="shared" si="95"/>
        <v>0.30624000000000001</v>
      </c>
    </row>
    <row r="1479" spans="1:57">
      <c r="A1479" s="116"/>
      <c r="B1479" s="116"/>
      <c r="C1479" s="116" t="s">
        <v>679</v>
      </c>
      <c r="D1479" s="116"/>
      <c r="E1479" s="116" t="s">
        <v>644</v>
      </c>
      <c r="F1479" s="116" t="s">
        <v>762</v>
      </c>
      <c r="G1479" s="116" t="s">
        <v>762</v>
      </c>
      <c r="H1479" s="116"/>
      <c r="I1479" s="116"/>
      <c r="J1479" s="116"/>
      <c r="K1479" s="116" t="s">
        <v>642</v>
      </c>
      <c r="L1479" s="116" t="s">
        <v>643</v>
      </c>
      <c r="M1479" s="116"/>
      <c r="N1479" s="116"/>
      <c r="O1479" s="116"/>
      <c r="P1479" s="116"/>
      <c r="Q1479" s="116"/>
      <c r="R1479" s="116"/>
      <c r="S1479" s="116"/>
      <c r="T1479" s="116">
        <v>49303156</v>
      </c>
      <c r="U1479" s="148">
        <v>0</v>
      </c>
      <c r="V1479" s="116" t="s">
        <v>136</v>
      </c>
      <c r="W1479" s="116">
        <v>480</v>
      </c>
      <c r="X1479" s="116">
        <v>638</v>
      </c>
      <c r="Y1479" s="116">
        <v>22</v>
      </c>
      <c r="Z1479" s="116" t="s">
        <v>56</v>
      </c>
      <c r="AA1479" s="116"/>
      <c r="AB1479" s="116"/>
      <c r="AC1479" s="116"/>
      <c r="AD1479" s="116"/>
      <c r="AE1479" s="116" t="s">
        <v>679</v>
      </c>
      <c r="AF1479" s="116"/>
      <c r="AG1479" s="137" t="s">
        <v>58</v>
      </c>
      <c r="AH1479" s="114">
        <v>44678</v>
      </c>
      <c r="AI1479" s="114">
        <v>44678</v>
      </c>
      <c r="AJ1479" s="114">
        <v>44679</v>
      </c>
      <c r="AK1479" s="116"/>
      <c r="AL1479" s="116"/>
      <c r="AM1479" s="116" t="s">
        <v>1877</v>
      </c>
      <c r="AN1479" s="116"/>
      <c r="AO1479" s="116"/>
      <c r="AP1479" s="116"/>
      <c r="AQ1479" s="116"/>
      <c r="AR1479" s="116"/>
      <c r="AS1479" s="137" t="s">
        <v>53</v>
      </c>
      <c r="AT1479" s="116" t="s">
        <v>763</v>
      </c>
      <c r="AU1479" s="116">
        <v>1432</v>
      </c>
      <c r="AV1479" s="123"/>
      <c r="AW1479" s="123"/>
      <c r="AX1479" s="123"/>
      <c r="AY1479" s="123"/>
      <c r="AZ1479" s="123"/>
      <c r="BA1479" s="116"/>
      <c r="BB1479" s="116">
        <f t="shared" si="92"/>
        <v>18</v>
      </c>
      <c r="BC1479" s="116">
        <f t="shared" si="93"/>
        <v>4</v>
      </c>
      <c r="BD1479" s="116">
        <f t="shared" si="94"/>
        <v>2022</v>
      </c>
      <c r="BE1479" s="124">
        <f t="shared" si="95"/>
        <v>0.30624000000000001</v>
      </c>
    </row>
    <row r="1480" spans="1:57">
      <c r="A1480" s="116"/>
      <c r="B1480" s="116"/>
      <c r="C1480" s="116" t="s">
        <v>680</v>
      </c>
      <c r="D1480" s="116"/>
      <c r="E1480" s="116" t="s">
        <v>681</v>
      </c>
      <c r="F1480" s="116" t="s">
        <v>762</v>
      </c>
      <c r="G1480" s="116" t="s">
        <v>762</v>
      </c>
      <c r="H1480" s="116"/>
      <c r="I1480" s="116"/>
      <c r="J1480" s="116"/>
      <c r="K1480" s="116" t="s">
        <v>116</v>
      </c>
      <c r="L1480" s="116" t="s">
        <v>117</v>
      </c>
      <c r="M1480" s="116"/>
      <c r="N1480" s="116"/>
      <c r="O1480" s="116"/>
      <c r="P1480" s="116"/>
      <c r="Q1480" s="116"/>
      <c r="R1480" s="116"/>
      <c r="S1480" s="116"/>
      <c r="T1480" s="116">
        <v>49204132</v>
      </c>
      <c r="U1480" s="148">
        <v>0</v>
      </c>
      <c r="V1480" s="116" t="s">
        <v>189</v>
      </c>
      <c r="W1480" s="116">
        <v>360</v>
      </c>
      <c r="X1480" s="116">
        <v>676</v>
      </c>
      <c r="Y1480" s="116">
        <v>26</v>
      </c>
      <c r="Z1480" s="116" t="s">
        <v>62</v>
      </c>
      <c r="AA1480" s="116"/>
      <c r="AB1480" s="116"/>
      <c r="AC1480" s="116"/>
      <c r="AD1480" s="116"/>
      <c r="AE1480" s="116" t="s">
        <v>680</v>
      </c>
      <c r="AF1480" s="116"/>
      <c r="AG1480" s="137" t="s">
        <v>58</v>
      </c>
      <c r="AH1480" s="114">
        <v>44678</v>
      </c>
      <c r="AI1480" s="114">
        <v>44678</v>
      </c>
      <c r="AJ1480" s="114">
        <v>44679</v>
      </c>
      <c r="AK1480" s="116"/>
      <c r="AL1480" s="116"/>
      <c r="AM1480" s="116" t="s">
        <v>1877</v>
      </c>
      <c r="AN1480" s="116"/>
      <c r="AO1480" s="116"/>
      <c r="AP1480" s="116"/>
      <c r="AQ1480" s="116"/>
      <c r="AR1480" s="116"/>
      <c r="AS1480" s="137" t="s">
        <v>53</v>
      </c>
      <c r="AT1480" s="116" t="s">
        <v>763</v>
      </c>
      <c r="AU1480" s="116">
        <v>1516.56</v>
      </c>
      <c r="AV1480" s="123"/>
      <c r="AW1480" s="123"/>
      <c r="AX1480" s="123"/>
      <c r="AY1480" s="123"/>
      <c r="AZ1480" s="123"/>
      <c r="BA1480" s="116"/>
      <c r="BB1480" s="116">
        <f t="shared" si="92"/>
        <v>18</v>
      </c>
      <c r="BC1480" s="116">
        <f t="shared" si="93"/>
        <v>4</v>
      </c>
      <c r="BD1480" s="116">
        <f t="shared" si="94"/>
        <v>2022</v>
      </c>
      <c r="BE1480" s="124">
        <f t="shared" si="95"/>
        <v>0.24335999999999999</v>
      </c>
    </row>
    <row r="1481" spans="1:57">
      <c r="A1481" s="116"/>
      <c r="B1481" s="116"/>
      <c r="C1481" s="116" t="s">
        <v>690</v>
      </c>
      <c r="D1481" s="116"/>
      <c r="E1481" s="116" t="s">
        <v>692</v>
      </c>
      <c r="F1481" s="116" t="s">
        <v>762</v>
      </c>
      <c r="G1481" s="116" t="s">
        <v>762</v>
      </c>
      <c r="H1481" s="116"/>
      <c r="I1481" s="116"/>
      <c r="J1481" s="116"/>
      <c r="K1481" s="116" t="s">
        <v>265</v>
      </c>
      <c r="L1481" s="116" t="s">
        <v>691</v>
      </c>
      <c r="M1481" s="116"/>
      <c r="N1481" s="116"/>
      <c r="O1481" s="116"/>
      <c r="P1481" s="116"/>
      <c r="Q1481" s="116"/>
      <c r="R1481" s="116"/>
      <c r="S1481" s="116"/>
      <c r="T1481" s="116">
        <v>49303156</v>
      </c>
      <c r="U1481" s="148">
        <v>0</v>
      </c>
      <c r="V1481" s="116" t="s">
        <v>78</v>
      </c>
      <c r="W1481" s="116">
        <v>480</v>
      </c>
      <c r="X1481" s="116">
        <v>493</v>
      </c>
      <c r="Y1481" s="116">
        <v>17</v>
      </c>
      <c r="Z1481" s="116" t="s">
        <v>62</v>
      </c>
      <c r="AA1481" s="116"/>
      <c r="AB1481" s="116"/>
      <c r="AC1481" s="116"/>
      <c r="AD1481" s="116"/>
      <c r="AE1481" s="116" t="s">
        <v>690</v>
      </c>
      <c r="AF1481" s="116"/>
      <c r="AG1481" s="137" t="s">
        <v>58</v>
      </c>
      <c r="AH1481" s="114">
        <v>44678</v>
      </c>
      <c r="AI1481" s="114">
        <v>44678</v>
      </c>
      <c r="AJ1481" s="114">
        <v>44680</v>
      </c>
      <c r="AK1481" s="162"/>
      <c r="AL1481" s="116"/>
      <c r="AM1481" s="116" t="s">
        <v>1877</v>
      </c>
      <c r="AN1481" s="116"/>
      <c r="AO1481" s="116"/>
      <c r="AP1481" s="116"/>
      <c r="AQ1481" s="116"/>
      <c r="AR1481" s="116"/>
      <c r="AS1481" s="137" t="s">
        <v>53</v>
      </c>
      <c r="AT1481" s="116"/>
      <c r="AU1481" s="147"/>
      <c r="AV1481" s="123"/>
      <c r="AW1481" s="123"/>
      <c r="AX1481" s="123"/>
      <c r="AY1481" s="123"/>
      <c r="AZ1481" s="123"/>
      <c r="BA1481" s="116"/>
      <c r="BB1481" s="116">
        <f t="shared" si="92"/>
        <v>18</v>
      </c>
      <c r="BC1481" s="116">
        <f t="shared" si="93"/>
        <v>4</v>
      </c>
      <c r="BD1481" s="116">
        <f t="shared" si="94"/>
        <v>2022</v>
      </c>
      <c r="BE1481" s="124">
        <f t="shared" si="95"/>
        <v>0.23663999999999999</v>
      </c>
    </row>
    <row r="1482" spans="1:57">
      <c r="A1482" s="116"/>
      <c r="B1482" s="116"/>
      <c r="C1482" s="116" t="s">
        <v>693</v>
      </c>
      <c r="D1482" s="116"/>
      <c r="E1482" s="116" t="s">
        <v>692</v>
      </c>
      <c r="F1482" s="116" t="s">
        <v>762</v>
      </c>
      <c r="G1482" s="116" t="s">
        <v>762</v>
      </c>
      <c r="H1482" s="116"/>
      <c r="I1482" s="116"/>
      <c r="J1482" s="116"/>
      <c r="K1482" s="116" t="s">
        <v>265</v>
      </c>
      <c r="L1482" s="116" t="s">
        <v>691</v>
      </c>
      <c r="M1482" s="116"/>
      <c r="N1482" s="116"/>
      <c r="O1482" s="116"/>
      <c r="P1482" s="116"/>
      <c r="Q1482" s="116"/>
      <c r="R1482" s="116"/>
      <c r="S1482" s="116"/>
      <c r="T1482" s="116">
        <v>49303156</v>
      </c>
      <c r="U1482" s="148">
        <v>0</v>
      </c>
      <c r="V1482" s="116" t="s">
        <v>78</v>
      </c>
      <c r="W1482" s="116">
        <v>480</v>
      </c>
      <c r="X1482" s="116">
        <v>493</v>
      </c>
      <c r="Y1482" s="116">
        <v>17</v>
      </c>
      <c r="Z1482" s="116" t="s">
        <v>62</v>
      </c>
      <c r="AA1482" s="116"/>
      <c r="AB1482" s="116"/>
      <c r="AC1482" s="116"/>
      <c r="AD1482" s="116"/>
      <c r="AE1482" s="116" t="s">
        <v>693</v>
      </c>
      <c r="AF1482" s="116"/>
      <c r="AG1482" s="137" t="s">
        <v>58</v>
      </c>
      <c r="AH1482" s="114">
        <v>44678</v>
      </c>
      <c r="AI1482" s="114">
        <v>44678</v>
      </c>
      <c r="AJ1482" s="114">
        <v>44680</v>
      </c>
      <c r="AK1482" s="162"/>
      <c r="AL1482" s="116"/>
      <c r="AM1482" s="116" t="s">
        <v>1877</v>
      </c>
      <c r="AN1482" s="116"/>
      <c r="AO1482" s="116"/>
      <c r="AP1482" s="116"/>
      <c r="AQ1482" s="116"/>
      <c r="AR1482" s="116"/>
      <c r="AS1482" s="137" t="s">
        <v>53</v>
      </c>
      <c r="AT1482" s="116"/>
      <c r="AU1482" s="147"/>
      <c r="AV1482" s="123"/>
      <c r="AW1482" s="123"/>
      <c r="AX1482" s="123"/>
      <c r="AY1482" s="123"/>
      <c r="AZ1482" s="123"/>
      <c r="BA1482" s="116"/>
      <c r="BB1482" s="116">
        <f t="shared" si="92"/>
        <v>18</v>
      </c>
      <c r="BC1482" s="116">
        <f t="shared" si="93"/>
        <v>4</v>
      </c>
      <c r="BD1482" s="116">
        <f t="shared" si="94"/>
        <v>2022</v>
      </c>
      <c r="BE1482" s="124">
        <f t="shared" si="95"/>
        <v>0.23663999999999999</v>
      </c>
    </row>
    <row r="1483" spans="1:57">
      <c r="A1483" s="116"/>
      <c r="B1483" s="116"/>
      <c r="C1483" s="116" t="s">
        <v>695</v>
      </c>
      <c r="D1483" s="116"/>
      <c r="E1483" s="116" t="s">
        <v>692</v>
      </c>
      <c r="F1483" s="149" t="s">
        <v>762</v>
      </c>
      <c r="G1483" s="149" t="s">
        <v>762</v>
      </c>
      <c r="H1483" s="116"/>
      <c r="I1483" s="116"/>
      <c r="J1483" s="116"/>
      <c r="K1483" s="116" t="s">
        <v>265</v>
      </c>
      <c r="L1483" s="116" t="s">
        <v>691</v>
      </c>
      <c r="M1483" s="116"/>
      <c r="N1483" s="116"/>
      <c r="O1483" s="116"/>
      <c r="P1483" s="116"/>
      <c r="Q1483" s="116"/>
      <c r="R1483" s="116"/>
      <c r="S1483" s="116"/>
      <c r="T1483" s="116">
        <v>49303156</v>
      </c>
      <c r="U1483" s="148">
        <v>0</v>
      </c>
      <c r="V1483" s="116" t="s">
        <v>78</v>
      </c>
      <c r="W1483" s="116">
        <v>480</v>
      </c>
      <c r="X1483" s="116">
        <v>464</v>
      </c>
      <c r="Y1483" s="116">
        <v>16</v>
      </c>
      <c r="Z1483" s="116" t="s">
        <v>62</v>
      </c>
      <c r="AA1483" s="116"/>
      <c r="AB1483" s="116"/>
      <c r="AC1483" s="116"/>
      <c r="AD1483" s="116"/>
      <c r="AE1483" s="116" t="s">
        <v>695</v>
      </c>
      <c r="AF1483" s="116"/>
      <c r="AG1483" s="137" t="s">
        <v>58</v>
      </c>
      <c r="AH1483" s="114">
        <v>44678</v>
      </c>
      <c r="AI1483" s="114">
        <v>44678</v>
      </c>
      <c r="AJ1483" s="114">
        <v>44680</v>
      </c>
      <c r="AK1483" s="162"/>
      <c r="AL1483" s="116"/>
      <c r="AM1483" s="116" t="s">
        <v>1877</v>
      </c>
      <c r="AN1483" s="116"/>
      <c r="AO1483" s="116"/>
      <c r="AP1483" s="116"/>
      <c r="AQ1483" s="116"/>
      <c r="AR1483" s="116"/>
      <c r="AS1483" s="137" t="s">
        <v>53</v>
      </c>
      <c r="AT1483" s="116"/>
      <c r="AU1483" s="147"/>
      <c r="AV1483" s="123"/>
      <c r="AW1483" s="123"/>
      <c r="AX1483" s="123"/>
      <c r="AY1483" s="123"/>
      <c r="AZ1483" s="123"/>
      <c r="BA1483" s="116"/>
      <c r="BB1483" s="116">
        <f t="shared" si="92"/>
        <v>18</v>
      </c>
      <c r="BC1483" s="116">
        <f t="shared" si="93"/>
        <v>4</v>
      </c>
      <c r="BD1483" s="116">
        <f t="shared" si="94"/>
        <v>2022</v>
      </c>
      <c r="BE1483" s="124">
        <f t="shared" si="95"/>
        <v>0.22272</v>
      </c>
    </row>
    <row r="1484" spans="1:57">
      <c r="A1484" s="116"/>
      <c r="B1484" s="116"/>
      <c r="C1484" s="116" t="s">
        <v>696</v>
      </c>
      <c r="D1484" s="116"/>
      <c r="E1484" s="116" t="s">
        <v>699</v>
      </c>
      <c r="F1484" s="116" t="s">
        <v>762</v>
      </c>
      <c r="G1484" s="116" t="s">
        <v>762</v>
      </c>
      <c r="H1484" s="116"/>
      <c r="I1484" s="116"/>
      <c r="J1484" s="116"/>
      <c r="K1484" s="116" t="s">
        <v>697</v>
      </c>
      <c r="L1484" s="116" t="s">
        <v>698</v>
      </c>
      <c r="M1484" s="116"/>
      <c r="N1484" s="116"/>
      <c r="O1484" s="116"/>
      <c r="P1484" s="116"/>
      <c r="Q1484" s="116"/>
      <c r="R1484" s="116"/>
      <c r="S1484" s="116"/>
      <c r="T1484" s="116">
        <v>43102140</v>
      </c>
      <c r="U1484" s="148">
        <v>0</v>
      </c>
      <c r="V1484" s="116" t="s">
        <v>408</v>
      </c>
      <c r="W1484" s="116">
        <v>400</v>
      </c>
      <c r="X1484" s="116">
        <v>2</v>
      </c>
      <c r="Y1484" s="116">
        <v>1</v>
      </c>
      <c r="Z1484" s="116" t="s">
        <v>62</v>
      </c>
      <c r="AA1484" s="116"/>
      <c r="AB1484" s="116"/>
      <c r="AC1484" s="116"/>
      <c r="AD1484" s="116"/>
      <c r="AE1484" s="116" t="s">
        <v>696</v>
      </c>
      <c r="AF1484" s="116"/>
      <c r="AG1484" s="137" t="s">
        <v>58</v>
      </c>
      <c r="AH1484" s="114">
        <v>44678</v>
      </c>
      <c r="AI1484" s="114">
        <v>44678</v>
      </c>
      <c r="AJ1484" s="114">
        <v>44679</v>
      </c>
      <c r="AK1484" s="114"/>
      <c r="AL1484" s="116"/>
      <c r="AM1484" s="116" t="s">
        <v>1877</v>
      </c>
      <c r="AN1484" s="116"/>
      <c r="AO1484" s="116"/>
      <c r="AP1484" s="116"/>
      <c r="AQ1484" s="116"/>
      <c r="AR1484" s="116"/>
      <c r="AS1484" s="137" t="s">
        <v>53</v>
      </c>
      <c r="AT1484" s="116"/>
      <c r="AU1484" s="147"/>
      <c r="AV1484" s="123"/>
      <c r="AW1484" s="123"/>
      <c r="AX1484" s="123"/>
      <c r="AY1484" s="123"/>
      <c r="AZ1484" s="123"/>
      <c r="BA1484" s="116"/>
      <c r="BB1484" s="116">
        <f t="shared" si="92"/>
        <v>18</v>
      </c>
      <c r="BC1484" s="116">
        <f t="shared" si="93"/>
        <v>4</v>
      </c>
      <c r="BD1484" s="116">
        <f t="shared" si="94"/>
        <v>2022</v>
      </c>
      <c r="BE1484" s="124">
        <f t="shared" si="95"/>
        <v>8.0000000000000004E-4</v>
      </c>
    </row>
    <row r="1485" spans="1:57">
      <c r="A1485" s="116"/>
      <c r="B1485" s="116"/>
      <c r="C1485" s="116" t="s">
        <v>700</v>
      </c>
      <c r="D1485" s="116"/>
      <c r="E1485" s="116" t="s">
        <v>702</v>
      </c>
      <c r="F1485" s="116" t="s">
        <v>762</v>
      </c>
      <c r="G1485" s="116" t="s">
        <v>762</v>
      </c>
      <c r="H1485" s="116"/>
      <c r="I1485" s="116"/>
      <c r="J1485" s="116"/>
      <c r="K1485" s="116" t="s">
        <v>280</v>
      </c>
      <c r="L1485" s="116" t="s">
        <v>701</v>
      </c>
      <c r="M1485" s="116"/>
      <c r="N1485" s="116"/>
      <c r="O1485" s="116"/>
      <c r="P1485" s="116"/>
      <c r="Q1485" s="116"/>
      <c r="R1485" s="116"/>
      <c r="S1485" s="116"/>
      <c r="T1485" s="116">
        <v>49303156</v>
      </c>
      <c r="U1485" s="148">
        <v>0</v>
      </c>
      <c r="V1485" s="116" t="s">
        <v>136</v>
      </c>
      <c r="W1485" s="116">
        <v>480</v>
      </c>
      <c r="X1485" s="116">
        <v>435</v>
      </c>
      <c r="Y1485" s="116">
        <v>15</v>
      </c>
      <c r="Z1485" s="116" t="s">
        <v>62</v>
      </c>
      <c r="AA1485" s="116"/>
      <c r="AB1485" s="116"/>
      <c r="AC1485" s="116"/>
      <c r="AD1485" s="116"/>
      <c r="AE1485" s="116" t="s">
        <v>700</v>
      </c>
      <c r="AF1485" s="116"/>
      <c r="AG1485" s="137" t="s">
        <v>58</v>
      </c>
      <c r="AH1485" s="114">
        <v>44678</v>
      </c>
      <c r="AI1485" s="114">
        <v>44678</v>
      </c>
      <c r="AJ1485" s="114">
        <v>44680</v>
      </c>
      <c r="AK1485" s="162"/>
      <c r="AL1485" s="116"/>
      <c r="AM1485" s="116" t="s">
        <v>1877</v>
      </c>
      <c r="AN1485" s="116"/>
      <c r="AO1485" s="116"/>
      <c r="AP1485" s="116"/>
      <c r="AQ1485" s="116"/>
      <c r="AR1485" s="116"/>
      <c r="AS1485" s="137" t="s">
        <v>53</v>
      </c>
      <c r="AT1485" s="116"/>
      <c r="AU1485" s="147"/>
      <c r="AV1485" s="123"/>
      <c r="AW1485" s="123"/>
      <c r="AX1485" s="123"/>
      <c r="AY1485" s="123"/>
      <c r="AZ1485" s="123"/>
      <c r="BA1485" s="116"/>
      <c r="BB1485" s="116">
        <f t="shared" si="92"/>
        <v>18</v>
      </c>
      <c r="BC1485" s="116">
        <f t="shared" si="93"/>
        <v>4</v>
      </c>
      <c r="BD1485" s="116">
        <f t="shared" si="94"/>
        <v>2022</v>
      </c>
      <c r="BE1485" s="124">
        <f t="shared" si="95"/>
        <v>0.20880000000000001</v>
      </c>
    </row>
    <row r="1486" spans="1:57">
      <c r="A1486" s="116"/>
      <c r="B1486" s="116"/>
      <c r="C1486" s="116" t="s">
        <v>1841</v>
      </c>
      <c r="D1486" s="116"/>
      <c r="E1486" s="116" t="s">
        <v>704</v>
      </c>
      <c r="F1486" s="116" t="s">
        <v>762</v>
      </c>
      <c r="G1486" s="116" t="s">
        <v>762</v>
      </c>
      <c r="H1486" s="116"/>
      <c r="I1486" s="116"/>
      <c r="J1486" s="116"/>
      <c r="K1486" s="116" t="s">
        <v>54</v>
      </c>
      <c r="L1486" s="116" t="s">
        <v>703</v>
      </c>
      <c r="M1486" s="116"/>
      <c r="N1486" s="116"/>
      <c r="O1486" s="116"/>
      <c r="P1486" s="116"/>
      <c r="Q1486" s="116"/>
      <c r="R1486" s="116"/>
      <c r="S1486" s="116"/>
      <c r="T1486" s="116">
        <v>49204132</v>
      </c>
      <c r="U1486" s="148">
        <v>0</v>
      </c>
      <c r="V1486" s="116" t="s">
        <v>224</v>
      </c>
      <c r="W1486" s="116">
        <v>360</v>
      </c>
      <c r="X1486" s="116">
        <v>728</v>
      </c>
      <c r="Y1486" s="116">
        <v>28</v>
      </c>
      <c r="Z1486" s="116" t="s">
        <v>56</v>
      </c>
      <c r="AA1486" s="116"/>
      <c r="AB1486" s="116"/>
      <c r="AC1486" s="116"/>
      <c r="AD1486" s="116"/>
      <c r="AE1486" s="116" t="s">
        <v>1841</v>
      </c>
      <c r="AF1486" s="116"/>
      <c r="AG1486" s="137" t="s">
        <v>58</v>
      </c>
      <c r="AH1486" s="114">
        <v>44678</v>
      </c>
      <c r="AI1486" s="114">
        <v>44678</v>
      </c>
      <c r="AJ1486" s="114">
        <v>44679</v>
      </c>
      <c r="AK1486" s="114"/>
      <c r="AL1486" s="116"/>
      <c r="AM1486" s="116" t="s">
        <v>1877</v>
      </c>
      <c r="AN1486" s="116"/>
      <c r="AO1486" s="116"/>
      <c r="AP1486" s="116"/>
      <c r="AQ1486" s="116"/>
      <c r="AR1486" s="116"/>
      <c r="AS1486" s="137" t="s">
        <v>53</v>
      </c>
      <c r="AT1486" s="116"/>
      <c r="AU1486" s="147">
        <v>1089.3499999999999</v>
      </c>
      <c r="AV1486" s="123"/>
      <c r="AW1486" s="123"/>
      <c r="AX1486" s="123"/>
      <c r="AY1486" s="123"/>
      <c r="AZ1486" s="123"/>
      <c r="BA1486" s="116"/>
      <c r="BB1486" s="116">
        <f t="shared" si="92"/>
        <v>18</v>
      </c>
      <c r="BC1486" s="116">
        <f t="shared" si="93"/>
        <v>4</v>
      </c>
      <c r="BD1486" s="116">
        <f t="shared" si="94"/>
        <v>2022</v>
      </c>
      <c r="BE1486" s="124">
        <f t="shared" si="95"/>
        <v>0.26207999999999998</v>
      </c>
    </row>
    <row r="1487" spans="1:57">
      <c r="A1487" s="116"/>
      <c r="B1487" s="116"/>
      <c r="C1487" s="116" t="s">
        <v>1842</v>
      </c>
      <c r="D1487" s="116"/>
      <c r="E1487" s="116" t="s">
        <v>706</v>
      </c>
      <c r="F1487" s="116" t="s">
        <v>762</v>
      </c>
      <c r="G1487" s="116" t="s">
        <v>762</v>
      </c>
      <c r="H1487" s="116"/>
      <c r="I1487" s="116"/>
      <c r="J1487" s="116"/>
      <c r="K1487" s="116" t="s">
        <v>54</v>
      </c>
      <c r="L1487" s="116" t="s">
        <v>705</v>
      </c>
      <c r="M1487" s="116"/>
      <c r="N1487" s="116"/>
      <c r="O1487" s="116"/>
      <c r="P1487" s="116"/>
      <c r="Q1487" s="116"/>
      <c r="R1487" s="116"/>
      <c r="S1487" s="116"/>
      <c r="T1487" s="116">
        <v>49204132</v>
      </c>
      <c r="U1487" s="148">
        <v>0</v>
      </c>
      <c r="V1487" s="116" t="s">
        <v>224</v>
      </c>
      <c r="W1487" s="116">
        <v>360</v>
      </c>
      <c r="X1487" s="116">
        <v>728</v>
      </c>
      <c r="Y1487" s="116">
        <v>28</v>
      </c>
      <c r="Z1487" s="116" t="s">
        <v>56</v>
      </c>
      <c r="AA1487" s="116"/>
      <c r="AB1487" s="116"/>
      <c r="AC1487" s="116"/>
      <c r="AD1487" s="116"/>
      <c r="AE1487" s="116" t="s">
        <v>1842</v>
      </c>
      <c r="AF1487" s="116"/>
      <c r="AG1487" s="137" t="s">
        <v>58</v>
      </c>
      <c r="AH1487" s="114">
        <v>44678</v>
      </c>
      <c r="AI1487" s="114">
        <v>44678</v>
      </c>
      <c r="AJ1487" s="114">
        <v>44679</v>
      </c>
      <c r="AK1487" s="114"/>
      <c r="AL1487" s="116"/>
      <c r="AM1487" s="116" t="s">
        <v>1877</v>
      </c>
      <c r="AN1487" s="116"/>
      <c r="AO1487" s="116"/>
      <c r="AP1487" s="116"/>
      <c r="AQ1487" s="116"/>
      <c r="AR1487" s="116"/>
      <c r="AS1487" s="137" t="s">
        <v>53</v>
      </c>
      <c r="AT1487" s="116"/>
      <c r="AU1487" s="147">
        <v>435.85</v>
      </c>
      <c r="AV1487" s="123"/>
      <c r="AW1487" s="123"/>
      <c r="AX1487" s="123"/>
      <c r="AY1487" s="123"/>
      <c r="AZ1487" s="123"/>
      <c r="BA1487" s="116"/>
      <c r="BB1487" s="116">
        <f t="shared" si="92"/>
        <v>18</v>
      </c>
      <c r="BC1487" s="116">
        <f t="shared" si="93"/>
        <v>4</v>
      </c>
      <c r="BD1487" s="116">
        <f t="shared" si="94"/>
        <v>2022</v>
      </c>
      <c r="BE1487" s="124">
        <f t="shared" si="95"/>
        <v>0.26207999999999998</v>
      </c>
    </row>
    <row r="1488" spans="1:57">
      <c r="A1488" s="116"/>
      <c r="B1488" s="116"/>
      <c r="C1488" s="116">
        <v>396063065</v>
      </c>
      <c r="D1488" s="116"/>
      <c r="E1488" s="116" t="s">
        <v>777</v>
      </c>
      <c r="F1488" s="116" t="s">
        <v>762</v>
      </c>
      <c r="G1488" s="116" t="s">
        <v>762</v>
      </c>
      <c r="H1488" s="116"/>
      <c r="I1488" s="116"/>
      <c r="J1488" s="116"/>
      <c r="K1488" s="116" t="s">
        <v>128</v>
      </c>
      <c r="L1488" s="116" t="s">
        <v>776</v>
      </c>
      <c r="M1488" s="116"/>
      <c r="N1488" s="116"/>
      <c r="O1488" s="116"/>
      <c r="P1488" s="116"/>
      <c r="Q1488" s="116"/>
      <c r="R1488" s="116"/>
      <c r="S1488" s="116"/>
      <c r="T1488" s="116">
        <v>49303156</v>
      </c>
      <c r="U1488" s="148">
        <v>0</v>
      </c>
      <c r="V1488" s="116" t="s">
        <v>136</v>
      </c>
      <c r="W1488" s="116">
        <v>480</v>
      </c>
      <c r="X1488" s="116">
        <v>638</v>
      </c>
      <c r="Y1488" s="116">
        <v>22</v>
      </c>
      <c r="Z1488" s="116" t="s">
        <v>62</v>
      </c>
      <c r="AA1488" s="116"/>
      <c r="AB1488" s="116"/>
      <c r="AC1488" s="116"/>
      <c r="AD1488" s="116"/>
      <c r="AE1488" s="116">
        <v>396063065</v>
      </c>
      <c r="AF1488" s="116"/>
      <c r="AG1488" s="137" t="s">
        <v>58</v>
      </c>
      <c r="AH1488" s="114">
        <v>44678</v>
      </c>
      <c r="AI1488" s="114">
        <v>44678</v>
      </c>
      <c r="AJ1488" s="114">
        <v>44683</v>
      </c>
      <c r="AK1488" s="162"/>
      <c r="AL1488" s="116"/>
      <c r="AM1488" s="162" t="s">
        <v>1877</v>
      </c>
      <c r="AN1488" s="116"/>
      <c r="AO1488" s="116"/>
      <c r="AP1488" s="116"/>
      <c r="AQ1488" s="116"/>
      <c r="AR1488" s="116"/>
      <c r="AS1488" s="137" t="s">
        <v>53</v>
      </c>
      <c r="AT1488" s="116" t="s">
        <v>772</v>
      </c>
      <c r="AU1488" s="123">
        <v>4166.3999999999996</v>
      </c>
      <c r="AV1488" s="123"/>
      <c r="AW1488" s="123"/>
      <c r="AX1488" s="123"/>
      <c r="AY1488" s="123"/>
      <c r="AZ1488" s="123"/>
      <c r="BA1488" s="116"/>
      <c r="BB1488" s="116">
        <f t="shared" si="92"/>
        <v>18</v>
      </c>
      <c r="BC1488" s="116">
        <f t="shared" si="93"/>
        <v>4</v>
      </c>
      <c r="BD1488" s="116">
        <f t="shared" si="94"/>
        <v>2022</v>
      </c>
      <c r="BE1488" s="124">
        <f t="shared" si="95"/>
        <v>0.30624000000000001</v>
      </c>
    </row>
    <row r="1489" spans="1:57">
      <c r="A1489" s="116"/>
      <c r="B1489" s="116"/>
      <c r="C1489" s="116">
        <v>396063942</v>
      </c>
      <c r="D1489" s="116"/>
      <c r="E1489" s="116" t="s">
        <v>777</v>
      </c>
      <c r="F1489" s="116" t="s">
        <v>762</v>
      </c>
      <c r="G1489" s="116" t="s">
        <v>762</v>
      </c>
      <c r="H1489" s="116"/>
      <c r="I1489" s="116"/>
      <c r="J1489" s="116"/>
      <c r="K1489" s="116" t="s">
        <v>128</v>
      </c>
      <c r="L1489" s="116" t="s">
        <v>776</v>
      </c>
      <c r="M1489" s="116"/>
      <c r="N1489" s="116"/>
      <c r="O1489" s="116"/>
      <c r="P1489" s="116"/>
      <c r="Q1489" s="116"/>
      <c r="R1489" s="116"/>
      <c r="S1489" s="116"/>
      <c r="T1489" s="116">
        <v>49303156</v>
      </c>
      <c r="U1489" s="148">
        <v>0</v>
      </c>
      <c r="V1489" s="116" t="s">
        <v>136</v>
      </c>
      <c r="W1489" s="116">
        <v>480</v>
      </c>
      <c r="X1489" s="116">
        <v>638</v>
      </c>
      <c r="Y1489" s="116">
        <v>22</v>
      </c>
      <c r="Z1489" s="116" t="s">
        <v>62</v>
      </c>
      <c r="AA1489" s="116"/>
      <c r="AB1489" s="116"/>
      <c r="AC1489" s="116"/>
      <c r="AD1489" s="116"/>
      <c r="AE1489" s="116">
        <v>396063942</v>
      </c>
      <c r="AF1489" s="116"/>
      <c r="AG1489" s="137" t="s">
        <v>58</v>
      </c>
      <c r="AH1489" s="114">
        <v>44678</v>
      </c>
      <c r="AI1489" s="114">
        <v>44678</v>
      </c>
      <c r="AJ1489" s="114">
        <v>44683</v>
      </c>
      <c r="AK1489" s="162"/>
      <c r="AL1489" s="116"/>
      <c r="AM1489" s="162" t="s">
        <v>1877</v>
      </c>
      <c r="AN1489" s="116"/>
      <c r="AO1489" s="116"/>
      <c r="AP1489" s="116"/>
      <c r="AQ1489" s="116"/>
      <c r="AR1489" s="116"/>
      <c r="AS1489" s="137" t="s">
        <v>53</v>
      </c>
      <c r="AT1489" s="116" t="s">
        <v>772</v>
      </c>
      <c r="AU1489" s="123">
        <v>4166.3999999999996</v>
      </c>
      <c r="AV1489" s="123"/>
      <c r="AW1489" s="123"/>
      <c r="AX1489" s="123"/>
      <c r="AY1489" s="123"/>
      <c r="AZ1489" s="123"/>
      <c r="BA1489" s="116"/>
      <c r="BB1489" s="116">
        <f t="shared" si="92"/>
        <v>18</v>
      </c>
      <c r="BC1489" s="116">
        <f t="shared" si="93"/>
        <v>4</v>
      </c>
      <c r="BD1489" s="116">
        <f t="shared" si="94"/>
        <v>2022</v>
      </c>
      <c r="BE1489" s="124">
        <f t="shared" si="95"/>
        <v>0.30624000000000001</v>
      </c>
    </row>
    <row r="1490" spans="1:57">
      <c r="A1490" s="116"/>
      <c r="B1490" s="116"/>
      <c r="C1490" s="116">
        <v>395924854</v>
      </c>
      <c r="D1490" s="116"/>
      <c r="E1490" s="116" t="s">
        <v>628</v>
      </c>
      <c r="F1490" s="116" t="s">
        <v>762</v>
      </c>
      <c r="G1490" s="116" t="s">
        <v>762</v>
      </c>
      <c r="H1490" s="116"/>
      <c r="I1490" s="116"/>
      <c r="J1490" s="116"/>
      <c r="K1490" s="116" t="s">
        <v>128</v>
      </c>
      <c r="L1490" s="116" t="s">
        <v>627</v>
      </c>
      <c r="M1490" s="116"/>
      <c r="N1490" s="116"/>
      <c r="O1490" s="116"/>
      <c r="P1490" s="116"/>
      <c r="Q1490" s="116"/>
      <c r="R1490" s="116"/>
      <c r="S1490" s="116"/>
      <c r="T1490" s="116">
        <v>49203132</v>
      </c>
      <c r="U1490" s="148">
        <v>0</v>
      </c>
      <c r="V1490" s="116" t="s">
        <v>57</v>
      </c>
      <c r="W1490" s="116">
        <v>360</v>
      </c>
      <c r="X1490" s="116">
        <v>640</v>
      </c>
      <c r="Y1490" s="116">
        <v>20</v>
      </c>
      <c r="Z1490" s="116" t="s">
        <v>62</v>
      </c>
      <c r="AA1490" s="116"/>
      <c r="AB1490" s="116"/>
      <c r="AC1490" s="116"/>
      <c r="AD1490" s="116"/>
      <c r="AE1490" s="116">
        <v>395924854</v>
      </c>
      <c r="AF1490" s="116"/>
      <c r="AG1490" s="137" t="s">
        <v>58</v>
      </c>
      <c r="AH1490" s="114">
        <v>44679</v>
      </c>
      <c r="AI1490" s="114"/>
      <c r="AJ1490" s="114">
        <v>44684</v>
      </c>
      <c r="AK1490" s="162"/>
      <c r="AL1490" s="116"/>
      <c r="AM1490" s="116"/>
      <c r="AN1490" s="116"/>
      <c r="AO1490" s="116"/>
      <c r="AP1490" s="116"/>
      <c r="AQ1490" s="116"/>
      <c r="AR1490" s="116"/>
      <c r="AS1490" s="137" t="s">
        <v>53</v>
      </c>
      <c r="AT1490" s="116" t="s">
        <v>766</v>
      </c>
      <c r="AU1490" s="147" t="s">
        <v>629</v>
      </c>
      <c r="AV1490" s="123"/>
      <c r="AW1490" s="123"/>
      <c r="AX1490" s="123"/>
      <c r="AY1490" s="123"/>
      <c r="AZ1490" s="123"/>
      <c r="BA1490" s="116"/>
      <c r="BB1490" s="116">
        <f t="shared" si="92"/>
        <v>0</v>
      </c>
      <c r="BC1490" s="116">
        <f t="shared" si="93"/>
        <v>1</v>
      </c>
      <c r="BD1490" s="116">
        <f t="shared" si="94"/>
        <v>1900</v>
      </c>
      <c r="BE1490" s="124">
        <f t="shared" si="95"/>
        <v>0.23039999999999999</v>
      </c>
    </row>
    <row r="1491" spans="1:57">
      <c r="A1491" s="116"/>
      <c r="B1491" s="116"/>
      <c r="C1491" s="116" t="s">
        <v>671</v>
      </c>
      <c r="D1491" s="116"/>
      <c r="E1491" s="116" t="s">
        <v>637</v>
      </c>
      <c r="F1491" s="116" t="s">
        <v>762</v>
      </c>
      <c r="G1491" s="116" t="s">
        <v>762</v>
      </c>
      <c r="H1491" s="116"/>
      <c r="I1491" s="116"/>
      <c r="J1491" s="116"/>
      <c r="K1491" s="116" t="s">
        <v>635</v>
      </c>
      <c r="L1491" s="116" t="s">
        <v>636</v>
      </c>
      <c r="M1491" s="116"/>
      <c r="N1491" s="116"/>
      <c r="O1491" s="116"/>
      <c r="P1491" s="116"/>
      <c r="Q1491" s="116"/>
      <c r="R1491" s="116"/>
      <c r="S1491" s="116"/>
      <c r="T1491" s="116">
        <v>49303156</v>
      </c>
      <c r="U1491" s="148">
        <v>0</v>
      </c>
      <c r="V1491" s="116" t="s">
        <v>136</v>
      </c>
      <c r="W1491" s="116">
        <v>480</v>
      </c>
      <c r="X1491" s="116">
        <v>638</v>
      </c>
      <c r="Y1491" s="116">
        <v>22</v>
      </c>
      <c r="Z1491" s="116" t="s">
        <v>56</v>
      </c>
      <c r="AA1491" s="116"/>
      <c r="AB1491" s="116"/>
      <c r="AC1491" s="116"/>
      <c r="AD1491" s="116"/>
      <c r="AE1491" s="116" t="s">
        <v>671</v>
      </c>
      <c r="AF1491" s="116"/>
      <c r="AG1491" s="137" t="s">
        <v>58</v>
      </c>
      <c r="AH1491" s="114">
        <v>44679</v>
      </c>
      <c r="AI1491" s="114"/>
      <c r="AJ1491" s="114">
        <v>44679</v>
      </c>
      <c r="AK1491" s="116"/>
      <c r="AL1491" s="116"/>
      <c r="AM1491" s="116"/>
      <c r="AN1491" s="116"/>
      <c r="AO1491" s="116"/>
      <c r="AP1491" s="116"/>
      <c r="AQ1491" s="116"/>
      <c r="AR1491" s="116"/>
      <c r="AS1491" s="137" t="s">
        <v>53</v>
      </c>
      <c r="AT1491" s="116" t="s">
        <v>763</v>
      </c>
      <c r="AU1491" s="116">
        <v>1647</v>
      </c>
      <c r="AV1491" s="123"/>
      <c r="AW1491" s="123"/>
      <c r="AX1491" s="123"/>
      <c r="AY1491" s="123"/>
      <c r="AZ1491" s="123"/>
      <c r="BA1491" s="116"/>
      <c r="BB1491" s="116">
        <f t="shared" si="92"/>
        <v>0</v>
      </c>
      <c r="BC1491" s="116">
        <f t="shared" si="93"/>
        <v>1</v>
      </c>
      <c r="BD1491" s="116">
        <f t="shared" si="94"/>
        <v>1900</v>
      </c>
      <c r="BE1491" s="124">
        <f t="shared" si="95"/>
        <v>0.30624000000000001</v>
      </c>
    </row>
    <row r="1492" spans="1:57">
      <c r="A1492" s="116"/>
      <c r="B1492" s="116"/>
      <c r="C1492" s="116" t="s">
        <v>676</v>
      </c>
      <c r="D1492" s="116"/>
      <c r="E1492" s="116" t="s">
        <v>644</v>
      </c>
      <c r="F1492" s="116" t="s">
        <v>762</v>
      </c>
      <c r="G1492" s="116" t="s">
        <v>762</v>
      </c>
      <c r="H1492" s="116"/>
      <c r="I1492" s="116"/>
      <c r="J1492" s="116"/>
      <c r="K1492" s="116" t="s">
        <v>642</v>
      </c>
      <c r="L1492" s="116" t="s">
        <v>643</v>
      </c>
      <c r="M1492" s="116"/>
      <c r="N1492" s="116"/>
      <c r="O1492" s="116"/>
      <c r="P1492" s="116"/>
      <c r="Q1492" s="116"/>
      <c r="R1492" s="116"/>
      <c r="S1492" s="116"/>
      <c r="T1492" s="116">
        <v>49303156</v>
      </c>
      <c r="U1492" s="148">
        <v>0</v>
      </c>
      <c r="V1492" s="116" t="s">
        <v>136</v>
      </c>
      <c r="W1492" s="116">
        <v>480</v>
      </c>
      <c r="X1492" s="116">
        <v>638</v>
      </c>
      <c r="Y1492" s="116">
        <v>22</v>
      </c>
      <c r="Z1492" s="116" t="s">
        <v>56</v>
      </c>
      <c r="AA1492" s="116"/>
      <c r="AB1492" s="116"/>
      <c r="AC1492" s="116"/>
      <c r="AD1492" s="116"/>
      <c r="AE1492" s="116" t="s">
        <v>676</v>
      </c>
      <c r="AF1492" s="116"/>
      <c r="AG1492" s="137" t="s">
        <v>58</v>
      </c>
      <c r="AH1492" s="114">
        <v>44679</v>
      </c>
      <c r="AI1492" s="114"/>
      <c r="AJ1492" s="114">
        <v>44679</v>
      </c>
      <c r="AK1492" s="116"/>
      <c r="AL1492" s="116"/>
      <c r="AM1492" s="116"/>
      <c r="AN1492" s="116"/>
      <c r="AO1492" s="116"/>
      <c r="AP1492" s="116"/>
      <c r="AQ1492" s="116"/>
      <c r="AR1492" s="116"/>
      <c r="AS1492" s="137" t="s">
        <v>53</v>
      </c>
      <c r="AT1492" s="116" t="s">
        <v>763</v>
      </c>
      <c r="AU1492" s="116">
        <v>1432</v>
      </c>
      <c r="AV1492" s="123"/>
      <c r="AW1492" s="123"/>
      <c r="AX1492" s="123"/>
      <c r="AY1492" s="123"/>
      <c r="AZ1492" s="123"/>
      <c r="BA1492" s="116"/>
      <c r="BB1492" s="116">
        <f t="shared" si="92"/>
        <v>0</v>
      </c>
      <c r="BC1492" s="116">
        <f t="shared" si="93"/>
        <v>1</v>
      </c>
      <c r="BD1492" s="116">
        <f t="shared" si="94"/>
        <v>1900</v>
      </c>
      <c r="BE1492" s="124">
        <f t="shared" si="95"/>
        <v>0.30624000000000001</v>
      </c>
    </row>
    <row r="1493" spans="1:57">
      <c r="A1493" s="116"/>
      <c r="B1493" s="116"/>
      <c r="C1493" s="116" t="s">
        <v>682</v>
      </c>
      <c r="D1493" s="116"/>
      <c r="E1493" s="116" t="s">
        <v>481</v>
      </c>
      <c r="F1493" s="116" t="s">
        <v>762</v>
      </c>
      <c r="G1493" s="116" t="s">
        <v>762</v>
      </c>
      <c r="H1493" s="116"/>
      <c r="I1493" s="116"/>
      <c r="J1493" s="116"/>
      <c r="K1493" s="116" t="s">
        <v>479</v>
      </c>
      <c r="L1493" s="116" t="s">
        <v>480</v>
      </c>
      <c r="M1493" s="116"/>
      <c r="N1493" s="116"/>
      <c r="O1493" s="116"/>
      <c r="P1493" s="116"/>
      <c r="Q1493" s="116"/>
      <c r="R1493" s="116"/>
      <c r="S1493" s="116"/>
      <c r="T1493" s="116">
        <v>49303156</v>
      </c>
      <c r="U1493" s="148">
        <v>0</v>
      </c>
      <c r="V1493" s="116" t="s">
        <v>136</v>
      </c>
      <c r="W1493" s="116">
        <v>480</v>
      </c>
      <c r="X1493" s="116">
        <v>638</v>
      </c>
      <c r="Y1493" s="116">
        <v>22</v>
      </c>
      <c r="Z1493" s="116" t="s">
        <v>56</v>
      </c>
      <c r="AA1493" s="116"/>
      <c r="AB1493" s="116"/>
      <c r="AC1493" s="116"/>
      <c r="AD1493" s="116"/>
      <c r="AE1493" s="116" t="s">
        <v>682</v>
      </c>
      <c r="AF1493" s="116"/>
      <c r="AG1493" s="137" t="s">
        <v>58</v>
      </c>
      <c r="AH1493" s="114">
        <v>44679</v>
      </c>
      <c r="AI1493" s="114"/>
      <c r="AJ1493" s="114">
        <v>44680</v>
      </c>
      <c r="AK1493" s="114"/>
      <c r="AL1493" s="116"/>
      <c r="AM1493" s="162"/>
      <c r="AN1493" s="116"/>
      <c r="AO1493" s="116"/>
      <c r="AP1493" s="116"/>
      <c r="AQ1493" s="116"/>
      <c r="AR1493" s="116"/>
      <c r="AS1493" s="137" t="s">
        <v>53</v>
      </c>
      <c r="AT1493" s="124"/>
      <c r="AU1493" s="116"/>
      <c r="AV1493" s="123"/>
      <c r="AW1493" s="123"/>
      <c r="AX1493" s="123"/>
      <c r="AY1493" s="123"/>
      <c r="AZ1493" s="123"/>
      <c r="BA1493" s="116"/>
      <c r="BB1493" s="116">
        <f t="shared" si="92"/>
        <v>0</v>
      </c>
      <c r="BC1493" s="116">
        <f t="shared" si="93"/>
        <v>1</v>
      </c>
      <c r="BD1493" s="116">
        <f t="shared" si="94"/>
        <v>1900</v>
      </c>
      <c r="BE1493" s="124">
        <f t="shared" si="95"/>
        <v>0.30624000000000001</v>
      </c>
    </row>
    <row r="1494" spans="1:57">
      <c r="A1494" s="116"/>
      <c r="B1494" s="116"/>
      <c r="C1494" s="116" t="s">
        <v>683</v>
      </c>
      <c r="D1494" s="116"/>
      <c r="E1494" s="116" t="s">
        <v>481</v>
      </c>
      <c r="F1494" s="116" t="s">
        <v>762</v>
      </c>
      <c r="G1494" s="116" t="s">
        <v>762</v>
      </c>
      <c r="H1494" s="116"/>
      <c r="I1494" s="116"/>
      <c r="J1494" s="116"/>
      <c r="K1494" s="116" t="s">
        <v>479</v>
      </c>
      <c r="L1494" s="116" t="s">
        <v>480</v>
      </c>
      <c r="M1494" s="116"/>
      <c r="N1494" s="116"/>
      <c r="O1494" s="116"/>
      <c r="P1494" s="116"/>
      <c r="Q1494" s="116"/>
      <c r="R1494" s="116"/>
      <c r="S1494" s="116"/>
      <c r="T1494" s="116">
        <v>49303156</v>
      </c>
      <c r="U1494" s="148">
        <v>0</v>
      </c>
      <c r="V1494" s="116" t="s">
        <v>136</v>
      </c>
      <c r="W1494" s="116">
        <v>480</v>
      </c>
      <c r="X1494" s="116">
        <v>638</v>
      </c>
      <c r="Y1494" s="116">
        <v>22</v>
      </c>
      <c r="Z1494" s="116" t="s">
        <v>56</v>
      </c>
      <c r="AA1494" s="116"/>
      <c r="AB1494" s="116"/>
      <c r="AC1494" s="116"/>
      <c r="AD1494" s="116"/>
      <c r="AE1494" s="116" t="s">
        <v>683</v>
      </c>
      <c r="AF1494" s="116"/>
      <c r="AG1494" s="137" t="s">
        <v>58</v>
      </c>
      <c r="AH1494" s="114">
        <v>44679</v>
      </c>
      <c r="AI1494" s="114"/>
      <c r="AJ1494" s="114">
        <v>44680</v>
      </c>
      <c r="AK1494" s="114"/>
      <c r="AL1494" s="116"/>
      <c r="AM1494" s="162"/>
      <c r="AN1494" s="116"/>
      <c r="AO1494" s="116"/>
      <c r="AP1494" s="116"/>
      <c r="AQ1494" s="116"/>
      <c r="AR1494" s="116"/>
      <c r="AS1494" s="137" t="s">
        <v>53</v>
      </c>
      <c r="AT1494" s="124"/>
      <c r="AU1494" s="116"/>
      <c r="AV1494" s="123"/>
      <c r="AW1494" s="123"/>
      <c r="AX1494" s="123"/>
      <c r="AY1494" s="123"/>
      <c r="AZ1494" s="123"/>
      <c r="BA1494" s="116"/>
      <c r="BB1494" s="116">
        <f t="shared" si="92"/>
        <v>0</v>
      </c>
      <c r="BC1494" s="116">
        <f t="shared" si="93"/>
        <v>1</v>
      </c>
      <c r="BD1494" s="116">
        <f t="shared" si="94"/>
        <v>1900</v>
      </c>
      <c r="BE1494" s="124">
        <f t="shared" si="95"/>
        <v>0.30624000000000001</v>
      </c>
    </row>
    <row r="1495" spans="1:57">
      <c r="A1495" s="116"/>
      <c r="B1495" s="116"/>
      <c r="C1495" s="116" t="s">
        <v>684</v>
      </c>
      <c r="D1495" s="116"/>
      <c r="E1495" s="116" t="s">
        <v>685</v>
      </c>
      <c r="F1495" s="116" t="s">
        <v>762</v>
      </c>
      <c r="G1495" s="116" t="s">
        <v>762</v>
      </c>
      <c r="H1495" s="116"/>
      <c r="I1495" s="116"/>
      <c r="J1495" s="116"/>
      <c r="K1495" s="116" t="s">
        <v>280</v>
      </c>
      <c r="L1495" s="116" t="s">
        <v>311</v>
      </c>
      <c r="M1495" s="116"/>
      <c r="N1495" s="116"/>
      <c r="O1495" s="116"/>
      <c r="P1495" s="116"/>
      <c r="Q1495" s="116"/>
      <c r="R1495" s="116"/>
      <c r="S1495" s="116"/>
      <c r="T1495" s="116">
        <v>49303156</v>
      </c>
      <c r="U1495" s="148">
        <v>0</v>
      </c>
      <c r="V1495" s="116" t="s">
        <v>136</v>
      </c>
      <c r="W1495" s="116">
        <v>480</v>
      </c>
      <c r="X1495" s="116">
        <v>377</v>
      </c>
      <c r="Y1495" s="116">
        <v>13</v>
      </c>
      <c r="Z1495" s="116" t="s">
        <v>62</v>
      </c>
      <c r="AA1495" s="116"/>
      <c r="AB1495" s="116"/>
      <c r="AC1495" s="116"/>
      <c r="AD1495" s="116"/>
      <c r="AE1495" s="116" t="s">
        <v>684</v>
      </c>
      <c r="AF1495" s="116"/>
      <c r="AG1495" s="137" t="s">
        <v>58</v>
      </c>
      <c r="AH1495" s="114">
        <v>44679</v>
      </c>
      <c r="AI1495" s="114"/>
      <c r="AJ1495" s="114">
        <v>44683</v>
      </c>
      <c r="AK1495" s="162"/>
      <c r="AL1495" s="116"/>
      <c r="AM1495" s="116"/>
      <c r="AN1495" s="116"/>
      <c r="AO1495" s="116"/>
      <c r="AP1495" s="116"/>
      <c r="AQ1495" s="116"/>
      <c r="AR1495" s="116"/>
      <c r="AS1495" s="137" t="s">
        <v>53</v>
      </c>
      <c r="AT1495" s="116"/>
      <c r="AU1495" s="147"/>
      <c r="AV1495" s="123"/>
      <c r="AW1495" s="123"/>
      <c r="AX1495" s="123"/>
      <c r="AY1495" s="123"/>
      <c r="AZ1495" s="123"/>
      <c r="BA1495" s="116"/>
      <c r="BB1495" s="116">
        <f t="shared" si="92"/>
        <v>0</v>
      </c>
      <c r="BC1495" s="116">
        <f t="shared" si="93"/>
        <v>1</v>
      </c>
      <c r="BD1495" s="116">
        <f t="shared" si="94"/>
        <v>1900</v>
      </c>
      <c r="BE1495" s="124">
        <f t="shared" si="95"/>
        <v>0.18096000000000001</v>
      </c>
    </row>
    <row r="1496" spans="1:57">
      <c r="A1496" s="116"/>
      <c r="B1496" s="116"/>
      <c r="C1496" s="116" t="s">
        <v>686</v>
      </c>
      <c r="D1496" s="116"/>
      <c r="E1496" s="116" t="s">
        <v>685</v>
      </c>
      <c r="F1496" s="116" t="s">
        <v>762</v>
      </c>
      <c r="G1496" s="116" t="s">
        <v>762</v>
      </c>
      <c r="H1496" s="116"/>
      <c r="I1496" s="116"/>
      <c r="J1496" s="116"/>
      <c r="K1496" s="116" t="s">
        <v>280</v>
      </c>
      <c r="L1496" s="116" t="s">
        <v>311</v>
      </c>
      <c r="M1496" s="116"/>
      <c r="N1496" s="116"/>
      <c r="O1496" s="116"/>
      <c r="P1496" s="116"/>
      <c r="Q1496" s="116"/>
      <c r="R1496" s="116"/>
      <c r="S1496" s="116"/>
      <c r="T1496" s="116">
        <v>49303156</v>
      </c>
      <c r="U1496" s="148">
        <v>0</v>
      </c>
      <c r="V1496" s="116" t="s">
        <v>136</v>
      </c>
      <c r="W1496" s="116">
        <v>480</v>
      </c>
      <c r="X1496" s="116">
        <v>377</v>
      </c>
      <c r="Y1496" s="116">
        <v>13</v>
      </c>
      <c r="Z1496" s="116" t="s">
        <v>62</v>
      </c>
      <c r="AA1496" s="116"/>
      <c r="AB1496" s="116"/>
      <c r="AC1496" s="116"/>
      <c r="AD1496" s="116"/>
      <c r="AE1496" s="116" t="s">
        <v>686</v>
      </c>
      <c r="AF1496" s="116"/>
      <c r="AG1496" s="137" t="s">
        <v>58</v>
      </c>
      <c r="AH1496" s="114">
        <v>44679</v>
      </c>
      <c r="AI1496" s="114"/>
      <c r="AJ1496" s="114">
        <v>44683</v>
      </c>
      <c r="AK1496" s="162"/>
      <c r="AL1496" s="116"/>
      <c r="AM1496" s="116"/>
      <c r="AN1496" s="116"/>
      <c r="AO1496" s="116"/>
      <c r="AP1496" s="116"/>
      <c r="AQ1496" s="116"/>
      <c r="AR1496" s="116"/>
      <c r="AS1496" s="137" t="s">
        <v>53</v>
      </c>
      <c r="AT1496" s="116"/>
      <c r="AU1496" s="147"/>
      <c r="AV1496" s="123"/>
      <c r="AW1496" s="123"/>
      <c r="AX1496" s="123"/>
      <c r="AY1496" s="123"/>
      <c r="AZ1496" s="123"/>
      <c r="BA1496" s="116"/>
      <c r="BB1496" s="116">
        <f t="shared" si="92"/>
        <v>0</v>
      </c>
      <c r="BC1496" s="116">
        <f t="shared" si="93"/>
        <v>1</v>
      </c>
      <c r="BD1496" s="116">
        <f t="shared" si="94"/>
        <v>1900</v>
      </c>
      <c r="BE1496" s="124">
        <f t="shared" si="95"/>
        <v>0.18096000000000001</v>
      </c>
    </row>
    <row r="1497" spans="1:57">
      <c r="A1497" s="116"/>
      <c r="B1497" s="116"/>
      <c r="C1497" s="116" t="s">
        <v>687</v>
      </c>
      <c r="D1497" s="116"/>
      <c r="E1497" s="116" t="s">
        <v>688</v>
      </c>
      <c r="F1497" s="116" t="s">
        <v>762</v>
      </c>
      <c r="G1497" s="116" t="s">
        <v>762</v>
      </c>
      <c r="H1497" s="116"/>
      <c r="I1497" s="116"/>
      <c r="J1497" s="116"/>
      <c r="K1497" s="116" t="s">
        <v>280</v>
      </c>
      <c r="L1497" s="116" t="s">
        <v>281</v>
      </c>
      <c r="M1497" s="116"/>
      <c r="N1497" s="116"/>
      <c r="O1497" s="116"/>
      <c r="P1497" s="116"/>
      <c r="Q1497" s="116"/>
      <c r="R1497" s="116"/>
      <c r="S1497" s="116"/>
      <c r="T1497" s="116">
        <v>49303156</v>
      </c>
      <c r="U1497" s="148">
        <v>0</v>
      </c>
      <c r="V1497" s="116" t="s">
        <v>136</v>
      </c>
      <c r="W1497" s="116">
        <v>480</v>
      </c>
      <c r="X1497" s="116">
        <v>377</v>
      </c>
      <c r="Y1497" s="116">
        <v>13</v>
      </c>
      <c r="Z1497" s="116" t="s">
        <v>62</v>
      </c>
      <c r="AA1497" s="116"/>
      <c r="AB1497" s="116"/>
      <c r="AC1497" s="116"/>
      <c r="AD1497" s="116"/>
      <c r="AE1497" s="116" t="s">
        <v>687</v>
      </c>
      <c r="AF1497" s="116"/>
      <c r="AG1497" s="137" t="s">
        <v>58</v>
      </c>
      <c r="AH1497" s="114">
        <v>44679</v>
      </c>
      <c r="AI1497" s="114"/>
      <c r="AJ1497" s="114">
        <v>44683</v>
      </c>
      <c r="AK1497" s="114"/>
      <c r="AL1497" s="116"/>
      <c r="AM1497" s="116"/>
      <c r="AN1497" s="116"/>
      <c r="AO1497" s="116"/>
      <c r="AP1497" s="116"/>
      <c r="AQ1497" s="116"/>
      <c r="AR1497" s="116"/>
      <c r="AS1497" s="137" t="s">
        <v>53</v>
      </c>
      <c r="AT1497" s="116"/>
      <c r="AU1497" s="147"/>
      <c r="AV1497" s="123"/>
      <c r="AW1497" s="123"/>
      <c r="AX1497" s="123"/>
      <c r="AY1497" s="123"/>
      <c r="AZ1497" s="123"/>
      <c r="BA1497" s="116"/>
      <c r="BB1497" s="116">
        <f t="shared" si="92"/>
        <v>0</v>
      </c>
      <c r="BC1497" s="116">
        <f t="shared" si="93"/>
        <v>1</v>
      </c>
      <c r="BD1497" s="116">
        <f t="shared" si="94"/>
        <v>1900</v>
      </c>
      <c r="BE1497" s="124">
        <f t="shared" si="95"/>
        <v>0.18096000000000001</v>
      </c>
    </row>
    <row r="1498" spans="1:57">
      <c r="A1498" s="116"/>
      <c r="B1498" s="116"/>
      <c r="C1498" s="116" t="s">
        <v>689</v>
      </c>
      <c r="D1498" s="116"/>
      <c r="E1498" s="116" t="s">
        <v>688</v>
      </c>
      <c r="F1498" s="116" t="s">
        <v>762</v>
      </c>
      <c r="G1498" s="116" t="s">
        <v>762</v>
      </c>
      <c r="H1498" s="116"/>
      <c r="I1498" s="116"/>
      <c r="J1498" s="116"/>
      <c r="K1498" s="116" t="s">
        <v>280</v>
      </c>
      <c r="L1498" s="116" t="s">
        <v>281</v>
      </c>
      <c r="M1498" s="116"/>
      <c r="N1498" s="116"/>
      <c r="O1498" s="116"/>
      <c r="P1498" s="116"/>
      <c r="Q1498" s="116"/>
      <c r="R1498" s="116"/>
      <c r="S1498" s="116"/>
      <c r="T1498" s="116">
        <v>49303156</v>
      </c>
      <c r="U1498" s="148">
        <v>0</v>
      </c>
      <c r="V1498" s="116" t="s">
        <v>136</v>
      </c>
      <c r="W1498" s="116">
        <v>480</v>
      </c>
      <c r="X1498" s="116">
        <v>377</v>
      </c>
      <c r="Y1498" s="116">
        <v>13</v>
      </c>
      <c r="Z1498" s="116" t="s">
        <v>62</v>
      </c>
      <c r="AA1498" s="116"/>
      <c r="AB1498" s="116"/>
      <c r="AC1498" s="116"/>
      <c r="AD1498" s="116"/>
      <c r="AE1498" s="116" t="s">
        <v>689</v>
      </c>
      <c r="AF1498" s="116"/>
      <c r="AG1498" s="137" t="s">
        <v>58</v>
      </c>
      <c r="AH1498" s="114">
        <v>44679</v>
      </c>
      <c r="AI1498" s="114"/>
      <c r="AJ1498" s="114">
        <v>44683</v>
      </c>
      <c r="AK1498" s="114"/>
      <c r="AL1498" s="116"/>
      <c r="AM1498" s="116"/>
      <c r="AN1498" s="116"/>
      <c r="AO1498" s="116"/>
      <c r="AP1498" s="116"/>
      <c r="AQ1498" s="116"/>
      <c r="AR1498" s="116"/>
      <c r="AS1498" s="137" t="s">
        <v>53</v>
      </c>
      <c r="AT1498" s="116"/>
      <c r="AU1498" s="147"/>
      <c r="AV1498" s="123"/>
      <c r="AW1498" s="123"/>
      <c r="AX1498" s="123"/>
      <c r="AY1498" s="123"/>
      <c r="AZ1498" s="123"/>
      <c r="BA1498" s="116"/>
      <c r="BB1498" s="116">
        <f t="shared" si="92"/>
        <v>0</v>
      </c>
      <c r="BC1498" s="116">
        <f t="shared" si="93"/>
        <v>1</v>
      </c>
      <c r="BD1498" s="116">
        <f t="shared" si="94"/>
        <v>1900</v>
      </c>
      <c r="BE1498" s="124">
        <f t="shared" si="95"/>
        <v>0.18096000000000001</v>
      </c>
    </row>
    <row r="1499" spans="1:57">
      <c r="A1499" s="116"/>
      <c r="B1499" s="116"/>
      <c r="C1499" s="116">
        <v>395926596</v>
      </c>
      <c r="D1499" s="116"/>
      <c r="E1499" s="116" t="s">
        <v>481</v>
      </c>
      <c r="F1499" s="116" t="s">
        <v>762</v>
      </c>
      <c r="G1499" s="116" t="s">
        <v>762</v>
      </c>
      <c r="H1499" s="116"/>
      <c r="I1499" s="116"/>
      <c r="J1499" s="116"/>
      <c r="K1499" s="116" t="s">
        <v>479</v>
      </c>
      <c r="L1499" s="116" t="s">
        <v>480</v>
      </c>
      <c r="M1499" s="116"/>
      <c r="N1499" s="116"/>
      <c r="O1499" s="116"/>
      <c r="P1499" s="116"/>
      <c r="Q1499" s="116"/>
      <c r="R1499" s="116"/>
      <c r="S1499" s="116"/>
      <c r="T1499" s="116">
        <v>49303156</v>
      </c>
      <c r="U1499" s="148">
        <v>0</v>
      </c>
      <c r="V1499" s="116" t="s">
        <v>136</v>
      </c>
      <c r="W1499" s="116">
        <v>480</v>
      </c>
      <c r="X1499" s="116">
        <v>638</v>
      </c>
      <c r="Y1499" s="116">
        <v>22</v>
      </c>
      <c r="Z1499" s="116" t="s">
        <v>56</v>
      </c>
      <c r="AA1499" s="116"/>
      <c r="AB1499" s="116"/>
      <c r="AC1499" s="116"/>
      <c r="AD1499" s="116"/>
      <c r="AE1499" s="116">
        <v>395926596</v>
      </c>
      <c r="AF1499" s="116"/>
      <c r="AG1499" s="137" t="s">
        <v>58</v>
      </c>
      <c r="AH1499" s="114">
        <v>44679</v>
      </c>
      <c r="AI1499" s="114"/>
      <c r="AJ1499" s="114">
        <v>44681</v>
      </c>
      <c r="AK1499" s="116"/>
      <c r="AL1499" s="116"/>
      <c r="AM1499" s="116"/>
      <c r="AN1499" s="124"/>
      <c r="AO1499" s="116"/>
      <c r="AP1499" s="116"/>
      <c r="AQ1499" s="116"/>
      <c r="AR1499" s="116"/>
      <c r="AS1499" s="137" t="s">
        <v>53</v>
      </c>
      <c r="AT1499" s="116"/>
      <c r="AU1499" s="116"/>
      <c r="AV1499" s="123"/>
      <c r="AW1499" s="123"/>
      <c r="AX1499" s="123"/>
      <c r="AY1499" s="123"/>
      <c r="AZ1499" s="123"/>
      <c r="BA1499" s="116"/>
      <c r="BB1499" s="116">
        <f t="shared" si="92"/>
        <v>0</v>
      </c>
      <c r="BC1499" s="116">
        <f t="shared" si="93"/>
        <v>1</v>
      </c>
      <c r="BD1499" s="116">
        <f t="shared" si="94"/>
        <v>1900</v>
      </c>
      <c r="BE1499" s="124">
        <f t="shared" si="95"/>
        <v>0.30624000000000001</v>
      </c>
    </row>
    <row r="1500" spans="1:57">
      <c r="A1500" s="116"/>
      <c r="B1500" s="116"/>
      <c r="C1500" s="116">
        <v>395926607</v>
      </c>
      <c r="D1500" s="116"/>
      <c r="E1500" s="116" t="s">
        <v>481</v>
      </c>
      <c r="F1500" s="116" t="s">
        <v>762</v>
      </c>
      <c r="G1500" s="116" t="s">
        <v>762</v>
      </c>
      <c r="H1500" s="116"/>
      <c r="I1500" s="116"/>
      <c r="J1500" s="116"/>
      <c r="K1500" s="116" t="s">
        <v>479</v>
      </c>
      <c r="L1500" s="116" t="s">
        <v>480</v>
      </c>
      <c r="M1500" s="116"/>
      <c r="N1500" s="116"/>
      <c r="O1500" s="116"/>
      <c r="P1500" s="116"/>
      <c r="Q1500" s="116"/>
      <c r="R1500" s="116"/>
      <c r="S1500" s="116"/>
      <c r="T1500" s="116">
        <v>49303156</v>
      </c>
      <c r="U1500" s="148">
        <v>0</v>
      </c>
      <c r="V1500" s="116" t="s">
        <v>136</v>
      </c>
      <c r="W1500" s="116">
        <v>480</v>
      </c>
      <c r="X1500" s="116">
        <v>638</v>
      </c>
      <c r="Y1500" s="116">
        <v>22</v>
      </c>
      <c r="Z1500" s="116" t="s">
        <v>56</v>
      </c>
      <c r="AA1500" s="116"/>
      <c r="AB1500" s="116"/>
      <c r="AC1500" s="116"/>
      <c r="AD1500" s="116"/>
      <c r="AE1500" s="116">
        <v>395926607</v>
      </c>
      <c r="AF1500" s="116"/>
      <c r="AG1500" s="137" t="s">
        <v>58</v>
      </c>
      <c r="AH1500" s="114">
        <v>44679</v>
      </c>
      <c r="AI1500" s="114"/>
      <c r="AJ1500" s="114">
        <v>44681</v>
      </c>
      <c r="AK1500" s="116"/>
      <c r="AL1500" s="116"/>
      <c r="AM1500" s="116"/>
      <c r="AN1500" s="124"/>
      <c r="AO1500" s="116"/>
      <c r="AP1500" s="116"/>
      <c r="AQ1500" s="116"/>
      <c r="AR1500" s="116"/>
      <c r="AS1500" s="137" t="s">
        <v>53</v>
      </c>
      <c r="AT1500" s="116"/>
      <c r="AU1500" s="116"/>
      <c r="AV1500" s="123"/>
      <c r="AW1500" s="123"/>
      <c r="AX1500" s="123"/>
      <c r="AY1500" s="123"/>
      <c r="AZ1500" s="123"/>
      <c r="BA1500" s="116"/>
      <c r="BB1500" s="116">
        <f t="shared" si="92"/>
        <v>0</v>
      </c>
      <c r="BC1500" s="116">
        <f t="shared" si="93"/>
        <v>1</v>
      </c>
      <c r="BD1500" s="116">
        <f t="shared" si="94"/>
        <v>1900</v>
      </c>
      <c r="BE1500" s="124">
        <f t="shared" si="95"/>
        <v>0.30624000000000001</v>
      </c>
    </row>
    <row r="1501" spans="1:57">
      <c r="A1501" s="116"/>
      <c r="B1501" s="116"/>
      <c r="C1501" s="116">
        <v>395926631</v>
      </c>
      <c r="D1501" s="116"/>
      <c r="E1501" s="116" t="s">
        <v>481</v>
      </c>
      <c r="F1501" s="116" t="s">
        <v>762</v>
      </c>
      <c r="G1501" s="116" t="s">
        <v>762</v>
      </c>
      <c r="H1501" s="116"/>
      <c r="I1501" s="116"/>
      <c r="J1501" s="116"/>
      <c r="K1501" s="116" t="s">
        <v>479</v>
      </c>
      <c r="L1501" s="116" t="s">
        <v>480</v>
      </c>
      <c r="M1501" s="116"/>
      <c r="N1501" s="116"/>
      <c r="O1501" s="116"/>
      <c r="P1501" s="116"/>
      <c r="Q1501" s="116"/>
      <c r="R1501" s="116"/>
      <c r="S1501" s="116"/>
      <c r="T1501" s="116">
        <v>49303156</v>
      </c>
      <c r="U1501" s="148">
        <v>0</v>
      </c>
      <c r="V1501" s="116" t="s">
        <v>136</v>
      </c>
      <c r="W1501" s="116">
        <v>480</v>
      </c>
      <c r="X1501" s="116">
        <v>638</v>
      </c>
      <c r="Y1501" s="116">
        <v>22</v>
      </c>
      <c r="Z1501" s="116" t="s">
        <v>56</v>
      </c>
      <c r="AA1501" s="116"/>
      <c r="AB1501" s="116"/>
      <c r="AC1501" s="116"/>
      <c r="AD1501" s="116"/>
      <c r="AE1501" s="116">
        <v>395926631</v>
      </c>
      <c r="AF1501" s="116"/>
      <c r="AG1501" s="137" t="s">
        <v>58</v>
      </c>
      <c r="AH1501" s="114">
        <v>44679</v>
      </c>
      <c r="AI1501" s="114"/>
      <c r="AJ1501" s="114">
        <v>44681</v>
      </c>
      <c r="AK1501" s="116"/>
      <c r="AL1501" s="116"/>
      <c r="AM1501" s="116"/>
      <c r="AN1501" s="124"/>
      <c r="AO1501" s="116"/>
      <c r="AP1501" s="116"/>
      <c r="AQ1501" s="116"/>
      <c r="AR1501" s="116"/>
      <c r="AS1501" s="137" t="s">
        <v>53</v>
      </c>
      <c r="AT1501" s="116"/>
      <c r="AU1501" s="116"/>
      <c r="AV1501" s="123"/>
      <c r="AW1501" s="123"/>
      <c r="AX1501" s="123"/>
      <c r="AY1501" s="123"/>
      <c r="AZ1501" s="123"/>
      <c r="BA1501" s="116"/>
      <c r="BB1501" s="116">
        <f t="shared" si="92"/>
        <v>0</v>
      </c>
      <c r="BC1501" s="116">
        <f t="shared" si="93"/>
        <v>1</v>
      </c>
      <c r="BD1501" s="116">
        <f t="shared" si="94"/>
        <v>1900</v>
      </c>
      <c r="BE1501" s="124">
        <f t="shared" si="95"/>
        <v>0.30624000000000001</v>
      </c>
    </row>
    <row r="1502" spans="1:57">
      <c r="A1502" s="116"/>
      <c r="B1502" s="116"/>
      <c r="C1502" s="116">
        <v>395926647</v>
      </c>
      <c r="D1502" s="116"/>
      <c r="E1502" s="116" t="s">
        <v>481</v>
      </c>
      <c r="F1502" s="116" t="s">
        <v>762</v>
      </c>
      <c r="G1502" s="116" t="s">
        <v>762</v>
      </c>
      <c r="H1502" s="116"/>
      <c r="I1502" s="116"/>
      <c r="J1502" s="116"/>
      <c r="K1502" s="116" t="s">
        <v>479</v>
      </c>
      <c r="L1502" s="116" t="s">
        <v>480</v>
      </c>
      <c r="M1502" s="116"/>
      <c r="N1502" s="116"/>
      <c r="O1502" s="116"/>
      <c r="P1502" s="116"/>
      <c r="Q1502" s="116"/>
      <c r="R1502" s="116"/>
      <c r="S1502" s="116"/>
      <c r="T1502" s="116">
        <v>49303156</v>
      </c>
      <c r="U1502" s="148">
        <v>0</v>
      </c>
      <c r="V1502" s="116" t="s">
        <v>136</v>
      </c>
      <c r="W1502" s="116">
        <v>480</v>
      </c>
      <c r="X1502" s="116">
        <v>638</v>
      </c>
      <c r="Y1502" s="116">
        <v>22</v>
      </c>
      <c r="Z1502" s="116" t="s">
        <v>56</v>
      </c>
      <c r="AA1502" s="116"/>
      <c r="AB1502" s="116"/>
      <c r="AC1502" s="116"/>
      <c r="AD1502" s="116"/>
      <c r="AE1502" s="116">
        <v>395926647</v>
      </c>
      <c r="AF1502" s="116"/>
      <c r="AG1502" s="137" t="s">
        <v>58</v>
      </c>
      <c r="AH1502" s="114">
        <v>44679</v>
      </c>
      <c r="AI1502" s="114"/>
      <c r="AJ1502" s="114">
        <v>44681</v>
      </c>
      <c r="AK1502" s="116"/>
      <c r="AL1502" s="116"/>
      <c r="AM1502" s="116"/>
      <c r="AN1502" s="124"/>
      <c r="AO1502" s="116"/>
      <c r="AP1502" s="116"/>
      <c r="AQ1502" s="116"/>
      <c r="AR1502" s="116"/>
      <c r="AS1502" s="137" t="s">
        <v>53</v>
      </c>
      <c r="AT1502" s="116"/>
      <c r="AU1502" s="116"/>
      <c r="AV1502" s="123"/>
      <c r="AW1502" s="123"/>
      <c r="AX1502" s="123"/>
      <c r="AY1502" s="123"/>
      <c r="AZ1502" s="123"/>
      <c r="BA1502" s="116"/>
      <c r="BB1502" s="116">
        <f t="shared" si="92"/>
        <v>0</v>
      </c>
      <c r="BC1502" s="116">
        <f t="shared" si="93"/>
        <v>1</v>
      </c>
      <c r="BD1502" s="116">
        <f t="shared" si="94"/>
        <v>1900</v>
      </c>
      <c r="BE1502" s="124">
        <f t="shared" si="95"/>
        <v>0.30624000000000001</v>
      </c>
    </row>
    <row r="1503" spans="1:57">
      <c r="A1503" s="116"/>
      <c r="B1503" s="116"/>
      <c r="C1503" s="116">
        <v>395926791</v>
      </c>
      <c r="D1503" s="116"/>
      <c r="E1503" s="116" t="s">
        <v>481</v>
      </c>
      <c r="F1503" s="116" t="s">
        <v>762</v>
      </c>
      <c r="G1503" s="116" t="s">
        <v>762</v>
      </c>
      <c r="H1503" s="116"/>
      <c r="I1503" s="116"/>
      <c r="J1503" s="116"/>
      <c r="K1503" s="116" t="s">
        <v>479</v>
      </c>
      <c r="L1503" s="116" t="s">
        <v>480</v>
      </c>
      <c r="M1503" s="116"/>
      <c r="N1503" s="116"/>
      <c r="O1503" s="116"/>
      <c r="P1503" s="116"/>
      <c r="Q1503" s="116"/>
      <c r="R1503" s="116"/>
      <c r="S1503" s="116"/>
      <c r="T1503" s="116">
        <v>49303156</v>
      </c>
      <c r="U1503" s="148">
        <v>0</v>
      </c>
      <c r="V1503" s="116" t="s">
        <v>136</v>
      </c>
      <c r="W1503" s="116">
        <v>480</v>
      </c>
      <c r="X1503" s="116">
        <v>638</v>
      </c>
      <c r="Y1503" s="116">
        <v>22</v>
      </c>
      <c r="Z1503" s="116" t="s">
        <v>56</v>
      </c>
      <c r="AA1503" s="116"/>
      <c r="AB1503" s="116"/>
      <c r="AC1503" s="116"/>
      <c r="AD1503" s="116"/>
      <c r="AE1503" s="116">
        <v>395926791</v>
      </c>
      <c r="AF1503" s="116"/>
      <c r="AG1503" s="137" t="s">
        <v>58</v>
      </c>
      <c r="AH1503" s="114">
        <v>44679</v>
      </c>
      <c r="AI1503" s="114"/>
      <c r="AJ1503" s="114">
        <v>44681</v>
      </c>
      <c r="AK1503" s="116"/>
      <c r="AL1503" s="116"/>
      <c r="AM1503" s="116"/>
      <c r="AN1503" s="124"/>
      <c r="AO1503" s="116"/>
      <c r="AP1503" s="116"/>
      <c r="AQ1503" s="116"/>
      <c r="AR1503" s="116"/>
      <c r="AS1503" s="137" t="s">
        <v>53</v>
      </c>
      <c r="AT1503" s="116"/>
      <c r="AU1503" s="116"/>
      <c r="AV1503" s="123"/>
      <c r="AW1503" s="123"/>
      <c r="AX1503" s="123"/>
      <c r="AY1503" s="123"/>
      <c r="AZ1503" s="123"/>
      <c r="BA1503" s="116"/>
      <c r="BB1503" s="116">
        <f t="shared" si="92"/>
        <v>0</v>
      </c>
      <c r="BC1503" s="116">
        <f t="shared" si="93"/>
        <v>1</v>
      </c>
      <c r="BD1503" s="116">
        <f t="shared" si="94"/>
        <v>1900</v>
      </c>
      <c r="BE1503" s="124">
        <f t="shared" si="95"/>
        <v>0.30624000000000001</v>
      </c>
    </row>
    <row r="1504" spans="1:57">
      <c r="A1504" s="116"/>
      <c r="B1504" s="116"/>
      <c r="C1504" s="116">
        <v>395926798</v>
      </c>
      <c r="D1504" s="116"/>
      <c r="E1504" s="116" t="s">
        <v>481</v>
      </c>
      <c r="F1504" s="116" t="s">
        <v>762</v>
      </c>
      <c r="G1504" s="116" t="s">
        <v>762</v>
      </c>
      <c r="H1504" s="116"/>
      <c r="I1504" s="116"/>
      <c r="J1504" s="116"/>
      <c r="K1504" s="116" t="s">
        <v>479</v>
      </c>
      <c r="L1504" s="116" t="s">
        <v>480</v>
      </c>
      <c r="M1504" s="116"/>
      <c r="N1504" s="116"/>
      <c r="O1504" s="116"/>
      <c r="P1504" s="116"/>
      <c r="Q1504" s="116"/>
      <c r="R1504" s="116"/>
      <c r="S1504" s="116"/>
      <c r="T1504" s="116">
        <v>49303156</v>
      </c>
      <c r="U1504" s="148">
        <v>0</v>
      </c>
      <c r="V1504" s="116" t="s">
        <v>136</v>
      </c>
      <c r="W1504" s="116">
        <v>480</v>
      </c>
      <c r="X1504" s="116">
        <v>638</v>
      </c>
      <c r="Y1504" s="116">
        <v>22</v>
      </c>
      <c r="Z1504" s="116" t="s">
        <v>56</v>
      </c>
      <c r="AA1504" s="116"/>
      <c r="AB1504" s="116"/>
      <c r="AC1504" s="116"/>
      <c r="AD1504" s="116"/>
      <c r="AE1504" s="116">
        <v>395926798</v>
      </c>
      <c r="AF1504" s="116"/>
      <c r="AG1504" s="137" t="s">
        <v>58</v>
      </c>
      <c r="AH1504" s="114">
        <v>44679</v>
      </c>
      <c r="AI1504" s="114"/>
      <c r="AJ1504" s="114">
        <v>44681</v>
      </c>
      <c r="AK1504" s="116"/>
      <c r="AL1504" s="116"/>
      <c r="AM1504" s="116"/>
      <c r="AN1504" s="124"/>
      <c r="AO1504" s="116"/>
      <c r="AP1504" s="116"/>
      <c r="AQ1504" s="116"/>
      <c r="AR1504" s="116"/>
      <c r="AS1504" s="137" t="s">
        <v>53</v>
      </c>
      <c r="AT1504" s="116"/>
      <c r="AU1504" s="116"/>
      <c r="AV1504" s="123"/>
      <c r="AW1504" s="123"/>
      <c r="AX1504" s="123"/>
      <c r="AY1504" s="123"/>
      <c r="AZ1504" s="123"/>
      <c r="BA1504" s="116"/>
      <c r="BB1504" s="116">
        <f t="shared" si="92"/>
        <v>0</v>
      </c>
      <c r="BC1504" s="116">
        <f t="shared" si="93"/>
        <v>1</v>
      </c>
      <c r="BD1504" s="116">
        <f t="shared" si="94"/>
        <v>1900</v>
      </c>
      <c r="BE1504" s="124">
        <f t="shared" si="95"/>
        <v>0.30624000000000001</v>
      </c>
    </row>
    <row r="1505" spans="1:57">
      <c r="A1505" s="116"/>
      <c r="B1505" s="116"/>
      <c r="C1505" s="116" t="s">
        <v>709</v>
      </c>
      <c r="D1505" s="116"/>
      <c r="E1505" s="116" t="s">
        <v>481</v>
      </c>
      <c r="F1505" s="116" t="s">
        <v>762</v>
      </c>
      <c r="G1505" s="116" t="s">
        <v>762</v>
      </c>
      <c r="H1505" s="116"/>
      <c r="I1505" s="116"/>
      <c r="J1505" s="116"/>
      <c r="K1505" s="116" t="s">
        <v>479</v>
      </c>
      <c r="L1505" s="116" t="s">
        <v>480</v>
      </c>
      <c r="M1505" s="116"/>
      <c r="N1505" s="116"/>
      <c r="O1505" s="116"/>
      <c r="P1505" s="116"/>
      <c r="Q1505" s="116"/>
      <c r="R1505" s="116"/>
      <c r="S1505" s="116"/>
      <c r="T1505" s="116">
        <v>49303156</v>
      </c>
      <c r="U1505" s="148">
        <v>0</v>
      </c>
      <c r="V1505" s="116" t="s">
        <v>136</v>
      </c>
      <c r="W1505" s="116">
        <v>480</v>
      </c>
      <c r="X1505" s="116">
        <v>638</v>
      </c>
      <c r="Y1505" s="116">
        <v>22</v>
      </c>
      <c r="Z1505" s="149" t="s">
        <v>56</v>
      </c>
      <c r="AA1505" s="116"/>
      <c r="AB1505" s="116"/>
      <c r="AC1505" s="116"/>
      <c r="AD1505" s="116"/>
      <c r="AE1505" s="116" t="s">
        <v>709</v>
      </c>
      <c r="AF1505" s="116"/>
      <c r="AG1505" s="137" t="s">
        <v>58</v>
      </c>
      <c r="AH1505" s="114">
        <v>44679</v>
      </c>
      <c r="AI1505" s="114"/>
      <c r="AJ1505" s="114">
        <v>44681</v>
      </c>
      <c r="AK1505" s="116"/>
      <c r="AL1505" s="116"/>
      <c r="AM1505" s="116"/>
      <c r="AN1505" s="124"/>
      <c r="AO1505" s="116"/>
      <c r="AP1505" s="116"/>
      <c r="AQ1505" s="116"/>
      <c r="AR1505" s="116"/>
      <c r="AS1505" s="137" t="s">
        <v>53</v>
      </c>
      <c r="AT1505" s="116"/>
      <c r="AU1505" s="116"/>
      <c r="AV1505" s="123"/>
      <c r="AW1505" s="123"/>
      <c r="AX1505" s="123"/>
      <c r="AY1505" s="123"/>
      <c r="AZ1505" s="123"/>
      <c r="BA1505" s="116"/>
      <c r="BB1505" s="116">
        <f t="shared" si="92"/>
        <v>0</v>
      </c>
      <c r="BC1505" s="116">
        <f t="shared" si="93"/>
        <v>1</v>
      </c>
      <c r="BD1505" s="116">
        <f t="shared" si="94"/>
        <v>1900</v>
      </c>
      <c r="BE1505" s="124">
        <f t="shared" si="95"/>
        <v>0.30624000000000001</v>
      </c>
    </row>
    <row r="1506" spans="1:57">
      <c r="A1506" s="116"/>
      <c r="B1506" s="116"/>
      <c r="C1506" s="116" t="s">
        <v>710</v>
      </c>
      <c r="D1506" s="116"/>
      <c r="E1506" s="116" t="s">
        <v>481</v>
      </c>
      <c r="F1506" s="116" t="s">
        <v>762</v>
      </c>
      <c r="G1506" s="116" t="s">
        <v>762</v>
      </c>
      <c r="H1506" s="116"/>
      <c r="I1506" s="116"/>
      <c r="J1506" s="116"/>
      <c r="K1506" s="116" t="s">
        <v>479</v>
      </c>
      <c r="L1506" s="116" t="s">
        <v>480</v>
      </c>
      <c r="M1506" s="116"/>
      <c r="N1506" s="116"/>
      <c r="O1506" s="116"/>
      <c r="P1506" s="116"/>
      <c r="Q1506" s="116"/>
      <c r="R1506" s="116"/>
      <c r="S1506" s="116"/>
      <c r="T1506" s="116">
        <v>49303156</v>
      </c>
      <c r="U1506" s="148">
        <v>0</v>
      </c>
      <c r="V1506" s="116" t="s">
        <v>136</v>
      </c>
      <c r="W1506" s="116">
        <v>480</v>
      </c>
      <c r="X1506" s="116">
        <v>638</v>
      </c>
      <c r="Y1506" s="116">
        <v>22</v>
      </c>
      <c r="Z1506" s="116" t="s">
        <v>56</v>
      </c>
      <c r="AA1506" s="116"/>
      <c r="AB1506" s="116"/>
      <c r="AC1506" s="116"/>
      <c r="AD1506" s="116"/>
      <c r="AE1506" s="116" t="s">
        <v>710</v>
      </c>
      <c r="AF1506" s="116"/>
      <c r="AG1506" s="137" t="s">
        <v>58</v>
      </c>
      <c r="AH1506" s="114">
        <v>44679</v>
      </c>
      <c r="AI1506" s="114"/>
      <c r="AJ1506" s="114">
        <v>44681</v>
      </c>
      <c r="AK1506" s="116"/>
      <c r="AL1506" s="116"/>
      <c r="AM1506" s="116"/>
      <c r="AN1506" s="124"/>
      <c r="AO1506" s="116"/>
      <c r="AP1506" s="116"/>
      <c r="AQ1506" s="116"/>
      <c r="AR1506" s="116"/>
      <c r="AS1506" s="137" t="s">
        <v>53</v>
      </c>
      <c r="AT1506" s="116"/>
      <c r="AU1506" s="116"/>
      <c r="AV1506" s="123"/>
      <c r="AW1506" s="123"/>
      <c r="AX1506" s="123"/>
      <c r="AY1506" s="123"/>
      <c r="AZ1506" s="123"/>
      <c r="BA1506" s="116"/>
      <c r="BB1506" s="116">
        <f t="shared" si="92"/>
        <v>0</v>
      </c>
      <c r="BC1506" s="116">
        <f t="shared" si="93"/>
        <v>1</v>
      </c>
      <c r="BD1506" s="116">
        <f t="shared" si="94"/>
        <v>1900</v>
      </c>
      <c r="BE1506" s="124">
        <f t="shared" si="95"/>
        <v>0.30624000000000001</v>
      </c>
    </row>
    <row r="1507" spans="1:57">
      <c r="A1507" s="116"/>
      <c r="B1507" s="116"/>
      <c r="C1507" s="116" t="s">
        <v>711</v>
      </c>
      <c r="D1507" s="116"/>
      <c r="E1507" s="116" t="s">
        <v>644</v>
      </c>
      <c r="F1507" s="116" t="s">
        <v>762</v>
      </c>
      <c r="G1507" s="116" t="s">
        <v>762</v>
      </c>
      <c r="H1507" s="116"/>
      <c r="I1507" s="116"/>
      <c r="J1507" s="116"/>
      <c r="K1507" s="116" t="s">
        <v>642</v>
      </c>
      <c r="L1507" s="116" t="s">
        <v>643</v>
      </c>
      <c r="M1507" s="116"/>
      <c r="N1507" s="116"/>
      <c r="O1507" s="116"/>
      <c r="P1507" s="116"/>
      <c r="Q1507" s="116"/>
      <c r="R1507" s="116"/>
      <c r="S1507" s="116"/>
      <c r="T1507" s="116">
        <v>49303156</v>
      </c>
      <c r="U1507" s="148">
        <v>0</v>
      </c>
      <c r="V1507" s="116" t="s">
        <v>136</v>
      </c>
      <c r="W1507" s="116">
        <v>480</v>
      </c>
      <c r="X1507" s="116">
        <v>638</v>
      </c>
      <c r="Y1507" s="116">
        <v>22</v>
      </c>
      <c r="Z1507" s="116" t="s">
        <v>56</v>
      </c>
      <c r="AA1507" s="116"/>
      <c r="AB1507" s="116"/>
      <c r="AC1507" s="116"/>
      <c r="AD1507" s="116"/>
      <c r="AE1507" s="116" t="s">
        <v>711</v>
      </c>
      <c r="AF1507" s="116"/>
      <c r="AG1507" s="137" t="s">
        <v>58</v>
      </c>
      <c r="AH1507" s="114">
        <v>44679</v>
      </c>
      <c r="AI1507" s="114"/>
      <c r="AJ1507" s="114">
        <v>44680</v>
      </c>
      <c r="AK1507" s="116"/>
      <c r="AL1507" s="116"/>
      <c r="AM1507" s="116"/>
      <c r="AN1507" s="116"/>
      <c r="AO1507" s="116"/>
      <c r="AP1507" s="116"/>
      <c r="AQ1507" s="116"/>
      <c r="AR1507" s="116"/>
      <c r="AS1507" s="137" t="s">
        <v>53</v>
      </c>
      <c r="AT1507" s="116" t="s">
        <v>763</v>
      </c>
      <c r="AU1507" s="116">
        <v>1427</v>
      </c>
      <c r="AV1507" s="123"/>
      <c r="AW1507" s="123"/>
      <c r="AX1507" s="123"/>
      <c r="AY1507" s="123"/>
      <c r="AZ1507" s="123"/>
      <c r="BA1507" s="116"/>
      <c r="BB1507" s="116">
        <f t="shared" si="92"/>
        <v>0</v>
      </c>
      <c r="BC1507" s="116">
        <f t="shared" si="93"/>
        <v>1</v>
      </c>
      <c r="BD1507" s="116">
        <f t="shared" si="94"/>
        <v>1900</v>
      </c>
      <c r="BE1507" s="124">
        <f t="shared" si="95"/>
        <v>0.30624000000000001</v>
      </c>
    </row>
    <row r="1508" spans="1:57">
      <c r="A1508" s="116"/>
      <c r="B1508" s="116"/>
      <c r="C1508" s="116" t="s">
        <v>712</v>
      </c>
      <c r="D1508" s="116"/>
      <c r="E1508" s="116" t="s">
        <v>644</v>
      </c>
      <c r="F1508" s="116" t="s">
        <v>762</v>
      </c>
      <c r="G1508" s="116" t="s">
        <v>762</v>
      </c>
      <c r="H1508" s="116"/>
      <c r="I1508" s="116"/>
      <c r="J1508" s="116"/>
      <c r="K1508" s="116" t="s">
        <v>642</v>
      </c>
      <c r="L1508" s="116" t="s">
        <v>643</v>
      </c>
      <c r="M1508" s="116"/>
      <c r="N1508" s="116"/>
      <c r="O1508" s="116"/>
      <c r="P1508" s="116"/>
      <c r="Q1508" s="116"/>
      <c r="R1508" s="116"/>
      <c r="S1508" s="116"/>
      <c r="T1508" s="116">
        <v>49303156</v>
      </c>
      <c r="U1508" s="148">
        <v>0</v>
      </c>
      <c r="V1508" s="116" t="s">
        <v>136</v>
      </c>
      <c r="W1508" s="116">
        <v>480</v>
      </c>
      <c r="X1508" s="116">
        <v>638</v>
      </c>
      <c r="Y1508" s="116">
        <v>22</v>
      </c>
      <c r="Z1508" s="116" t="s">
        <v>56</v>
      </c>
      <c r="AA1508" s="116"/>
      <c r="AB1508" s="116"/>
      <c r="AC1508" s="116"/>
      <c r="AD1508" s="116"/>
      <c r="AE1508" s="116" t="s">
        <v>712</v>
      </c>
      <c r="AF1508" s="116"/>
      <c r="AG1508" s="137" t="s">
        <v>58</v>
      </c>
      <c r="AH1508" s="114">
        <v>44679</v>
      </c>
      <c r="AI1508" s="114"/>
      <c r="AJ1508" s="114">
        <v>44680</v>
      </c>
      <c r="AK1508" s="116"/>
      <c r="AL1508" s="116"/>
      <c r="AM1508" s="116"/>
      <c r="AN1508" s="116"/>
      <c r="AO1508" s="116"/>
      <c r="AP1508" s="116"/>
      <c r="AQ1508" s="116"/>
      <c r="AR1508" s="116"/>
      <c r="AS1508" s="137" t="s">
        <v>53</v>
      </c>
      <c r="AT1508" s="116" t="s">
        <v>763</v>
      </c>
      <c r="AU1508" s="116">
        <v>1427</v>
      </c>
      <c r="AV1508" s="123"/>
      <c r="AW1508" s="123"/>
      <c r="AX1508" s="123"/>
      <c r="AY1508" s="123"/>
      <c r="AZ1508" s="123"/>
      <c r="BA1508" s="116"/>
      <c r="BB1508" s="116">
        <f t="shared" si="92"/>
        <v>0</v>
      </c>
      <c r="BC1508" s="116">
        <f t="shared" si="93"/>
        <v>1</v>
      </c>
      <c r="BD1508" s="116">
        <f t="shared" si="94"/>
        <v>1900</v>
      </c>
      <c r="BE1508" s="124">
        <f t="shared" si="95"/>
        <v>0.30624000000000001</v>
      </c>
    </row>
    <row r="1509" spans="1:57">
      <c r="A1509" s="116"/>
      <c r="B1509" s="116"/>
      <c r="C1509" s="116" t="s">
        <v>713</v>
      </c>
      <c r="D1509" s="116"/>
      <c r="E1509" s="116" t="s">
        <v>644</v>
      </c>
      <c r="F1509" s="116" t="s">
        <v>762</v>
      </c>
      <c r="G1509" s="116" t="s">
        <v>762</v>
      </c>
      <c r="H1509" s="116"/>
      <c r="I1509" s="116"/>
      <c r="J1509" s="116"/>
      <c r="K1509" s="116" t="s">
        <v>642</v>
      </c>
      <c r="L1509" s="116" t="s">
        <v>643</v>
      </c>
      <c r="M1509" s="116"/>
      <c r="N1509" s="116"/>
      <c r="O1509" s="116"/>
      <c r="P1509" s="116"/>
      <c r="Q1509" s="116"/>
      <c r="R1509" s="116"/>
      <c r="S1509" s="116"/>
      <c r="T1509" s="116">
        <v>49303156</v>
      </c>
      <c r="U1509" s="148">
        <v>0</v>
      </c>
      <c r="V1509" s="116" t="s">
        <v>136</v>
      </c>
      <c r="W1509" s="116">
        <v>480</v>
      </c>
      <c r="X1509" s="116">
        <v>638</v>
      </c>
      <c r="Y1509" s="116">
        <v>22</v>
      </c>
      <c r="Z1509" s="116" t="s">
        <v>56</v>
      </c>
      <c r="AA1509" s="116"/>
      <c r="AB1509" s="116"/>
      <c r="AC1509" s="116"/>
      <c r="AD1509" s="116"/>
      <c r="AE1509" s="116" t="s">
        <v>713</v>
      </c>
      <c r="AF1509" s="116"/>
      <c r="AG1509" s="137" t="s">
        <v>58</v>
      </c>
      <c r="AH1509" s="114">
        <v>44679</v>
      </c>
      <c r="AI1509" s="114"/>
      <c r="AJ1509" s="114">
        <v>44680</v>
      </c>
      <c r="AK1509" s="116"/>
      <c r="AL1509" s="116"/>
      <c r="AM1509" s="116"/>
      <c r="AN1509" s="116"/>
      <c r="AO1509" s="116"/>
      <c r="AP1509" s="116"/>
      <c r="AQ1509" s="116"/>
      <c r="AR1509" s="116"/>
      <c r="AS1509" s="137" t="s">
        <v>53</v>
      </c>
      <c r="AT1509" s="116" t="s">
        <v>763</v>
      </c>
      <c r="AU1509" s="116">
        <v>1427</v>
      </c>
      <c r="AV1509" s="123"/>
      <c r="AW1509" s="123"/>
      <c r="AX1509" s="123"/>
      <c r="AY1509" s="123"/>
      <c r="AZ1509" s="123"/>
      <c r="BA1509" s="116"/>
      <c r="BB1509" s="116">
        <f t="shared" si="92"/>
        <v>0</v>
      </c>
      <c r="BC1509" s="116">
        <f t="shared" si="93"/>
        <v>1</v>
      </c>
      <c r="BD1509" s="116">
        <f t="shared" si="94"/>
        <v>1900</v>
      </c>
      <c r="BE1509" s="124">
        <f t="shared" si="95"/>
        <v>0.30624000000000001</v>
      </c>
    </row>
    <row r="1510" spans="1:57">
      <c r="A1510" s="116"/>
      <c r="B1510" s="116"/>
      <c r="C1510" s="116" t="s">
        <v>714</v>
      </c>
      <c r="D1510" s="116"/>
      <c r="E1510" s="116" t="s">
        <v>644</v>
      </c>
      <c r="F1510" s="116" t="s">
        <v>762</v>
      </c>
      <c r="G1510" s="116" t="s">
        <v>762</v>
      </c>
      <c r="H1510" s="116"/>
      <c r="I1510" s="116"/>
      <c r="J1510" s="116"/>
      <c r="K1510" s="116" t="s">
        <v>642</v>
      </c>
      <c r="L1510" s="116" t="s">
        <v>643</v>
      </c>
      <c r="M1510" s="116"/>
      <c r="N1510" s="116"/>
      <c r="O1510" s="116"/>
      <c r="P1510" s="116"/>
      <c r="Q1510" s="116"/>
      <c r="R1510" s="116"/>
      <c r="S1510" s="116"/>
      <c r="T1510" s="116">
        <v>49303156</v>
      </c>
      <c r="U1510" s="148">
        <v>0</v>
      </c>
      <c r="V1510" s="116" t="s">
        <v>136</v>
      </c>
      <c r="W1510" s="116">
        <v>480</v>
      </c>
      <c r="X1510" s="116">
        <v>638</v>
      </c>
      <c r="Y1510" s="116">
        <v>22</v>
      </c>
      <c r="Z1510" s="116" t="s">
        <v>56</v>
      </c>
      <c r="AA1510" s="116"/>
      <c r="AB1510" s="116"/>
      <c r="AC1510" s="116"/>
      <c r="AD1510" s="116"/>
      <c r="AE1510" s="116" t="s">
        <v>714</v>
      </c>
      <c r="AF1510" s="116"/>
      <c r="AG1510" s="137" t="s">
        <v>58</v>
      </c>
      <c r="AH1510" s="114">
        <v>44679</v>
      </c>
      <c r="AI1510" s="114"/>
      <c r="AJ1510" s="114">
        <v>44680</v>
      </c>
      <c r="AK1510" s="116"/>
      <c r="AL1510" s="116"/>
      <c r="AM1510" s="116"/>
      <c r="AN1510" s="116"/>
      <c r="AO1510" s="116"/>
      <c r="AP1510" s="116"/>
      <c r="AQ1510" s="116"/>
      <c r="AR1510" s="116"/>
      <c r="AS1510" s="137" t="s">
        <v>53</v>
      </c>
      <c r="AT1510" s="116" t="s">
        <v>763</v>
      </c>
      <c r="AU1510" s="116">
        <v>1427</v>
      </c>
      <c r="AV1510" s="123"/>
      <c r="AW1510" s="123"/>
      <c r="AX1510" s="123"/>
      <c r="AY1510" s="123"/>
      <c r="AZ1510" s="123"/>
      <c r="BA1510" s="116"/>
      <c r="BB1510" s="116">
        <f t="shared" si="92"/>
        <v>0</v>
      </c>
      <c r="BC1510" s="116">
        <f t="shared" si="93"/>
        <v>1</v>
      </c>
      <c r="BD1510" s="116">
        <f t="shared" si="94"/>
        <v>1900</v>
      </c>
      <c r="BE1510" s="124">
        <f t="shared" si="95"/>
        <v>0.30624000000000001</v>
      </c>
    </row>
    <row r="1511" spans="1:57">
      <c r="A1511" s="116"/>
      <c r="B1511" s="116"/>
      <c r="C1511" s="116" t="s">
        <v>715</v>
      </c>
      <c r="D1511" s="116"/>
      <c r="E1511" s="116" t="s">
        <v>644</v>
      </c>
      <c r="F1511" s="116" t="s">
        <v>762</v>
      </c>
      <c r="G1511" s="116" t="s">
        <v>762</v>
      </c>
      <c r="H1511" s="116"/>
      <c r="I1511" s="116"/>
      <c r="J1511" s="116"/>
      <c r="K1511" s="116" t="s">
        <v>642</v>
      </c>
      <c r="L1511" s="116" t="s">
        <v>643</v>
      </c>
      <c r="M1511" s="116"/>
      <c r="N1511" s="116"/>
      <c r="O1511" s="116"/>
      <c r="P1511" s="116"/>
      <c r="Q1511" s="116"/>
      <c r="R1511" s="116"/>
      <c r="S1511" s="116"/>
      <c r="T1511" s="116">
        <v>49303156</v>
      </c>
      <c r="U1511" s="148">
        <v>0</v>
      </c>
      <c r="V1511" s="116" t="s">
        <v>136</v>
      </c>
      <c r="W1511" s="116">
        <v>480</v>
      </c>
      <c r="X1511" s="116">
        <v>638</v>
      </c>
      <c r="Y1511" s="116">
        <v>22</v>
      </c>
      <c r="Z1511" s="116" t="s">
        <v>56</v>
      </c>
      <c r="AA1511" s="116"/>
      <c r="AB1511" s="116"/>
      <c r="AC1511" s="116"/>
      <c r="AD1511" s="116"/>
      <c r="AE1511" s="116" t="s">
        <v>715</v>
      </c>
      <c r="AF1511" s="116"/>
      <c r="AG1511" s="137" t="s">
        <v>58</v>
      </c>
      <c r="AH1511" s="114">
        <v>44679</v>
      </c>
      <c r="AI1511" s="114"/>
      <c r="AJ1511" s="114">
        <v>44680</v>
      </c>
      <c r="AK1511" s="116"/>
      <c r="AL1511" s="116"/>
      <c r="AM1511" s="116"/>
      <c r="AN1511" s="116"/>
      <c r="AO1511" s="116"/>
      <c r="AP1511" s="116"/>
      <c r="AQ1511" s="116"/>
      <c r="AR1511" s="116"/>
      <c r="AS1511" s="137" t="s">
        <v>53</v>
      </c>
      <c r="AT1511" s="116" t="s">
        <v>763</v>
      </c>
      <c r="AU1511" s="116">
        <v>1427</v>
      </c>
      <c r="AV1511" s="123"/>
      <c r="AW1511" s="123"/>
      <c r="AX1511" s="123"/>
      <c r="AY1511" s="123"/>
      <c r="AZ1511" s="123"/>
      <c r="BA1511" s="116"/>
      <c r="BB1511" s="116">
        <f t="shared" si="92"/>
        <v>0</v>
      </c>
      <c r="BC1511" s="116">
        <f t="shared" si="93"/>
        <v>1</v>
      </c>
      <c r="BD1511" s="116">
        <f t="shared" si="94"/>
        <v>1900</v>
      </c>
      <c r="BE1511" s="124">
        <f t="shared" si="95"/>
        <v>0.30624000000000001</v>
      </c>
    </row>
    <row r="1512" spans="1:57">
      <c r="A1512" s="116"/>
      <c r="B1512" s="116"/>
      <c r="C1512" s="116" t="s">
        <v>716</v>
      </c>
      <c r="D1512" s="116"/>
      <c r="E1512" s="116" t="s">
        <v>644</v>
      </c>
      <c r="F1512" s="116" t="s">
        <v>762</v>
      </c>
      <c r="G1512" s="116" t="s">
        <v>762</v>
      </c>
      <c r="H1512" s="116"/>
      <c r="I1512" s="116"/>
      <c r="J1512" s="116"/>
      <c r="K1512" s="116" t="s">
        <v>642</v>
      </c>
      <c r="L1512" s="116" t="s">
        <v>643</v>
      </c>
      <c r="M1512" s="116"/>
      <c r="N1512" s="116"/>
      <c r="O1512" s="116"/>
      <c r="P1512" s="116"/>
      <c r="Q1512" s="116"/>
      <c r="R1512" s="116"/>
      <c r="S1512" s="116"/>
      <c r="T1512" s="116">
        <v>49303156</v>
      </c>
      <c r="U1512" s="148">
        <v>0</v>
      </c>
      <c r="V1512" s="116" t="s">
        <v>136</v>
      </c>
      <c r="W1512" s="116">
        <v>480</v>
      </c>
      <c r="X1512" s="116">
        <v>638</v>
      </c>
      <c r="Y1512" s="116">
        <v>22</v>
      </c>
      <c r="Z1512" s="116" t="s">
        <v>56</v>
      </c>
      <c r="AA1512" s="116"/>
      <c r="AB1512" s="116"/>
      <c r="AC1512" s="116"/>
      <c r="AD1512" s="116"/>
      <c r="AE1512" s="116" t="s">
        <v>716</v>
      </c>
      <c r="AF1512" s="116"/>
      <c r="AG1512" s="137" t="s">
        <v>58</v>
      </c>
      <c r="AH1512" s="114">
        <v>44679</v>
      </c>
      <c r="AI1512" s="114"/>
      <c r="AJ1512" s="114">
        <v>44680</v>
      </c>
      <c r="AK1512" s="116"/>
      <c r="AL1512" s="116"/>
      <c r="AM1512" s="116"/>
      <c r="AN1512" s="116"/>
      <c r="AO1512" s="116"/>
      <c r="AP1512" s="116"/>
      <c r="AQ1512" s="116"/>
      <c r="AR1512" s="116"/>
      <c r="AS1512" s="137" t="s">
        <v>53</v>
      </c>
      <c r="AT1512" s="116" t="s">
        <v>763</v>
      </c>
      <c r="AU1512" s="116">
        <v>1427</v>
      </c>
      <c r="AV1512" s="123"/>
      <c r="AW1512" s="123"/>
      <c r="AX1512" s="123"/>
      <c r="AY1512" s="123"/>
      <c r="AZ1512" s="123"/>
      <c r="BA1512" s="116"/>
      <c r="BB1512" s="116">
        <f t="shared" si="92"/>
        <v>0</v>
      </c>
      <c r="BC1512" s="116">
        <f t="shared" si="93"/>
        <v>1</v>
      </c>
      <c r="BD1512" s="116">
        <f t="shared" si="94"/>
        <v>1900</v>
      </c>
      <c r="BE1512" s="124">
        <f t="shared" si="95"/>
        <v>0.30624000000000001</v>
      </c>
    </row>
    <row r="1513" spans="1:57">
      <c r="A1513" s="116"/>
      <c r="B1513" s="116"/>
      <c r="C1513" s="116">
        <v>395931344</v>
      </c>
      <c r="D1513" s="116"/>
      <c r="E1513" s="116" t="s">
        <v>481</v>
      </c>
      <c r="F1513" s="116" t="s">
        <v>762</v>
      </c>
      <c r="G1513" s="116" t="s">
        <v>762</v>
      </c>
      <c r="H1513" s="116"/>
      <c r="I1513" s="116"/>
      <c r="J1513" s="116"/>
      <c r="K1513" s="116" t="s">
        <v>479</v>
      </c>
      <c r="L1513" s="116" t="s">
        <v>480</v>
      </c>
      <c r="M1513" s="116"/>
      <c r="N1513" s="116"/>
      <c r="O1513" s="116"/>
      <c r="P1513" s="116"/>
      <c r="Q1513" s="116"/>
      <c r="R1513" s="116"/>
      <c r="S1513" s="116"/>
      <c r="T1513" s="116">
        <v>49303156</v>
      </c>
      <c r="U1513" s="148">
        <v>0</v>
      </c>
      <c r="V1513" s="116" t="s">
        <v>136</v>
      </c>
      <c r="W1513" s="116">
        <v>480</v>
      </c>
      <c r="X1513" s="116">
        <v>638</v>
      </c>
      <c r="Y1513" s="116">
        <v>22</v>
      </c>
      <c r="Z1513" s="116" t="s">
        <v>56</v>
      </c>
      <c r="AA1513" s="116"/>
      <c r="AB1513" s="116"/>
      <c r="AC1513" s="116"/>
      <c r="AD1513" s="116"/>
      <c r="AE1513" s="116">
        <v>395931344</v>
      </c>
      <c r="AF1513" s="116"/>
      <c r="AG1513" s="137" t="s">
        <v>58</v>
      </c>
      <c r="AH1513" s="114">
        <v>44679</v>
      </c>
      <c r="AI1513" s="114"/>
      <c r="AJ1513" s="114">
        <v>44681</v>
      </c>
      <c r="AK1513" s="114"/>
      <c r="AL1513" s="116"/>
      <c r="AM1513" s="162"/>
      <c r="AN1513" s="116"/>
      <c r="AO1513" s="116"/>
      <c r="AP1513" s="116"/>
      <c r="AQ1513" s="116"/>
      <c r="AR1513" s="116"/>
      <c r="AS1513" s="137" t="s">
        <v>53</v>
      </c>
      <c r="AT1513" s="124"/>
      <c r="AU1513" s="116"/>
      <c r="AV1513" s="123"/>
      <c r="AW1513" s="123"/>
      <c r="AX1513" s="123"/>
      <c r="AY1513" s="123"/>
      <c r="AZ1513" s="123"/>
      <c r="BA1513" s="116"/>
      <c r="BB1513" s="116">
        <f t="shared" si="92"/>
        <v>0</v>
      </c>
      <c r="BC1513" s="116">
        <f t="shared" si="93"/>
        <v>1</v>
      </c>
      <c r="BD1513" s="116">
        <f t="shared" si="94"/>
        <v>1900</v>
      </c>
      <c r="BE1513" s="124">
        <f t="shared" si="95"/>
        <v>0.30624000000000001</v>
      </c>
    </row>
    <row r="1514" spans="1:57">
      <c r="A1514" s="116"/>
      <c r="B1514" s="116"/>
      <c r="C1514" s="116">
        <v>395931429</v>
      </c>
      <c r="D1514" s="116"/>
      <c r="E1514" s="116" t="s">
        <v>481</v>
      </c>
      <c r="F1514" s="116" t="s">
        <v>762</v>
      </c>
      <c r="G1514" s="116" t="s">
        <v>762</v>
      </c>
      <c r="H1514" s="116"/>
      <c r="I1514" s="116"/>
      <c r="J1514" s="116"/>
      <c r="K1514" s="116" t="s">
        <v>479</v>
      </c>
      <c r="L1514" s="116" t="s">
        <v>480</v>
      </c>
      <c r="M1514" s="116"/>
      <c r="N1514" s="116"/>
      <c r="O1514" s="116"/>
      <c r="P1514" s="116"/>
      <c r="Q1514" s="116"/>
      <c r="R1514" s="116"/>
      <c r="S1514" s="116"/>
      <c r="T1514" s="116">
        <v>49303156</v>
      </c>
      <c r="U1514" s="148">
        <v>0</v>
      </c>
      <c r="V1514" s="116" t="s">
        <v>136</v>
      </c>
      <c r="W1514" s="116">
        <v>480</v>
      </c>
      <c r="X1514" s="116">
        <v>638</v>
      </c>
      <c r="Y1514" s="116">
        <v>22</v>
      </c>
      <c r="Z1514" s="116" t="s">
        <v>56</v>
      </c>
      <c r="AA1514" s="116"/>
      <c r="AB1514" s="116"/>
      <c r="AC1514" s="116"/>
      <c r="AD1514" s="116"/>
      <c r="AE1514" s="116">
        <v>395931429</v>
      </c>
      <c r="AF1514" s="116"/>
      <c r="AG1514" s="137" t="s">
        <v>58</v>
      </c>
      <c r="AH1514" s="114">
        <v>44679</v>
      </c>
      <c r="AI1514" s="114"/>
      <c r="AJ1514" s="114">
        <v>44681</v>
      </c>
      <c r="AK1514" s="114"/>
      <c r="AL1514" s="116"/>
      <c r="AM1514" s="162"/>
      <c r="AN1514" s="116"/>
      <c r="AO1514" s="116"/>
      <c r="AP1514" s="116"/>
      <c r="AQ1514" s="116"/>
      <c r="AR1514" s="116"/>
      <c r="AS1514" s="137" t="s">
        <v>53</v>
      </c>
      <c r="AT1514" s="124"/>
      <c r="AU1514" s="116"/>
      <c r="AV1514" s="123"/>
      <c r="AW1514" s="123"/>
      <c r="AX1514" s="123"/>
      <c r="AY1514" s="123"/>
      <c r="AZ1514" s="123"/>
      <c r="BA1514" s="116"/>
      <c r="BB1514" s="116">
        <f t="shared" si="92"/>
        <v>0</v>
      </c>
      <c r="BC1514" s="116">
        <f t="shared" si="93"/>
        <v>1</v>
      </c>
      <c r="BD1514" s="116">
        <f t="shared" si="94"/>
        <v>1900</v>
      </c>
      <c r="BE1514" s="124">
        <f t="shared" si="95"/>
        <v>0.30624000000000001</v>
      </c>
    </row>
    <row r="1515" spans="1:57">
      <c r="A1515" s="116"/>
      <c r="B1515" s="116"/>
      <c r="C1515" s="116">
        <v>395931452</v>
      </c>
      <c r="D1515" s="116"/>
      <c r="E1515" s="116" t="s">
        <v>481</v>
      </c>
      <c r="F1515" s="116" t="s">
        <v>762</v>
      </c>
      <c r="G1515" s="116" t="s">
        <v>762</v>
      </c>
      <c r="H1515" s="116"/>
      <c r="I1515" s="116"/>
      <c r="J1515" s="116"/>
      <c r="K1515" s="116" t="s">
        <v>479</v>
      </c>
      <c r="L1515" s="116" t="s">
        <v>480</v>
      </c>
      <c r="M1515" s="116"/>
      <c r="N1515" s="116"/>
      <c r="O1515" s="116"/>
      <c r="P1515" s="116"/>
      <c r="Q1515" s="116"/>
      <c r="R1515" s="116"/>
      <c r="S1515" s="116"/>
      <c r="T1515" s="116">
        <v>49303156</v>
      </c>
      <c r="U1515" s="148">
        <v>0</v>
      </c>
      <c r="V1515" s="116" t="s">
        <v>136</v>
      </c>
      <c r="W1515" s="116">
        <v>480</v>
      </c>
      <c r="X1515" s="116">
        <v>638</v>
      </c>
      <c r="Y1515" s="116">
        <v>22</v>
      </c>
      <c r="Z1515" s="116" t="s">
        <v>56</v>
      </c>
      <c r="AA1515" s="116"/>
      <c r="AB1515" s="116"/>
      <c r="AC1515" s="116"/>
      <c r="AD1515" s="116"/>
      <c r="AE1515" s="116">
        <v>395931452</v>
      </c>
      <c r="AF1515" s="116"/>
      <c r="AG1515" s="137" t="s">
        <v>58</v>
      </c>
      <c r="AH1515" s="114">
        <v>44679</v>
      </c>
      <c r="AI1515" s="114"/>
      <c r="AJ1515" s="114">
        <v>44681</v>
      </c>
      <c r="AK1515" s="114"/>
      <c r="AL1515" s="116"/>
      <c r="AM1515" s="162"/>
      <c r="AN1515" s="116"/>
      <c r="AO1515" s="116"/>
      <c r="AP1515" s="116"/>
      <c r="AQ1515" s="116"/>
      <c r="AR1515" s="116"/>
      <c r="AS1515" s="137" t="s">
        <v>53</v>
      </c>
      <c r="AT1515" s="124"/>
      <c r="AU1515" s="116"/>
      <c r="AV1515" s="123"/>
      <c r="AW1515" s="123"/>
      <c r="AX1515" s="123"/>
      <c r="AY1515" s="123"/>
      <c r="AZ1515" s="123"/>
      <c r="BA1515" s="116"/>
      <c r="BB1515" s="116">
        <f t="shared" si="92"/>
        <v>0</v>
      </c>
      <c r="BC1515" s="116">
        <f t="shared" si="93"/>
        <v>1</v>
      </c>
      <c r="BD1515" s="116">
        <f t="shared" si="94"/>
        <v>1900</v>
      </c>
      <c r="BE1515" s="124">
        <f t="shared" si="95"/>
        <v>0.30624000000000001</v>
      </c>
    </row>
    <row r="1516" spans="1:57">
      <c r="A1516" s="116"/>
      <c r="B1516" s="116"/>
      <c r="C1516" s="116">
        <v>395931464</v>
      </c>
      <c r="D1516" s="116"/>
      <c r="E1516" s="116" t="s">
        <v>481</v>
      </c>
      <c r="F1516" s="116" t="s">
        <v>762</v>
      </c>
      <c r="G1516" s="116" t="s">
        <v>762</v>
      </c>
      <c r="H1516" s="116"/>
      <c r="I1516" s="116"/>
      <c r="J1516" s="116"/>
      <c r="K1516" s="116" t="s">
        <v>479</v>
      </c>
      <c r="L1516" s="116" t="s">
        <v>480</v>
      </c>
      <c r="M1516" s="116"/>
      <c r="N1516" s="116"/>
      <c r="O1516" s="116"/>
      <c r="P1516" s="116"/>
      <c r="Q1516" s="116"/>
      <c r="R1516" s="116"/>
      <c r="S1516" s="116"/>
      <c r="T1516" s="116">
        <v>49303156</v>
      </c>
      <c r="U1516" s="148">
        <v>0</v>
      </c>
      <c r="V1516" s="116" t="s">
        <v>136</v>
      </c>
      <c r="W1516" s="116">
        <v>480</v>
      </c>
      <c r="X1516" s="116">
        <v>638</v>
      </c>
      <c r="Y1516" s="116">
        <v>22</v>
      </c>
      <c r="Z1516" s="116" t="s">
        <v>56</v>
      </c>
      <c r="AA1516" s="116"/>
      <c r="AB1516" s="116"/>
      <c r="AC1516" s="116"/>
      <c r="AD1516" s="116"/>
      <c r="AE1516" s="116">
        <v>395931464</v>
      </c>
      <c r="AF1516" s="116"/>
      <c r="AG1516" s="137" t="s">
        <v>58</v>
      </c>
      <c r="AH1516" s="114">
        <v>44679</v>
      </c>
      <c r="AI1516" s="114"/>
      <c r="AJ1516" s="114">
        <v>44681</v>
      </c>
      <c r="AK1516" s="114"/>
      <c r="AL1516" s="116"/>
      <c r="AM1516" s="162"/>
      <c r="AN1516" s="116"/>
      <c r="AO1516" s="116"/>
      <c r="AP1516" s="116"/>
      <c r="AQ1516" s="116"/>
      <c r="AR1516" s="116"/>
      <c r="AS1516" s="137" t="s">
        <v>53</v>
      </c>
      <c r="AT1516" s="124"/>
      <c r="AU1516" s="116"/>
      <c r="AV1516" s="123"/>
      <c r="AW1516" s="123"/>
      <c r="AX1516" s="123"/>
      <c r="AY1516" s="123"/>
      <c r="AZ1516" s="123"/>
      <c r="BA1516" s="116"/>
      <c r="BB1516" s="116">
        <f t="shared" si="92"/>
        <v>0</v>
      </c>
      <c r="BC1516" s="116">
        <f t="shared" si="93"/>
        <v>1</v>
      </c>
      <c r="BD1516" s="116">
        <f t="shared" si="94"/>
        <v>1900</v>
      </c>
      <c r="BE1516" s="124">
        <f t="shared" si="95"/>
        <v>0.30624000000000001</v>
      </c>
    </row>
    <row r="1517" spans="1:57">
      <c r="A1517" s="116"/>
      <c r="B1517" s="116"/>
      <c r="C1517" s="116">
        <v>39593148</v>
      </c>
      <c r="D1517" s="116"/>
      <c r="E1517" s="116" t="s">
        <v>481</v>
      </c>
      <c r="F1517" s="116" t="s">
        <v>762</v>
      </c>
      <c r="G1517" s="116" t="s">
        <v>762</v>
      </c>
      <c r="H1517" s="116"/>
      <c r="I1517" s="116"/>
      <c r="J1517" s="116"/>
      <c r="K1517" s="116" t="s">
        <v>479</v>
      </c>
      <c r="L1517" s="116" t="s">
        <v>480</v>
      </c>
      <c r="M1517" s="116"/>
      <c r="N1517" s="116"/>
      <c r="O1517" s="116"/>
      <c r="P1517" s="116"/>
      <c r="Q1517" s="116"/>
      <c r="R1517" s="116"/>
      <c r="S1517" s="116"/>
      <c r="T1517" s="116">
        <v>49303156</v>
      </c>
      <c r="U1517" s="148">
        <v>0</v>
      </c>
      <c r="V1517" s="116" t="s">
        <v>136</v>
      </c>
      <c r="W1517" s="116">
        <v>480</v>
      </c>
      <c r="X1517" s="116">
        <v>638</v>
      </c>
      <c r="Y1517" s="116">
        <v>22</v>
      </c>
      <c r="Z1517" s="116" t="s">
        <v>56</v>
      </c>
      <c r="AA1517" s="116"/>
      <c r="AB1517" s="116"/>
      <c r="AC1517" s="116"/>
      <c r="AD1517" s="116"/>
      <c r="AE1517" s="116">
        <v>39593148</v>
      </c>
      <c r="AF1517" s="116"/>
      <c r="AG1517" s="137" t="s">
        <v>58</v>
      </c>
      <c r="AH1517" s="114">
        <v>44679</v>
      </c>
      <c r="AI1517" s="114"/>
      <c r="AJ1517" s="114">
        <v>44681</v>
      </c>
      <c r="AK1517" s="114"/>
      <c r="AL1517" s="116"/>
      <c r="AM1517" s="162"/>
      <c r="AN1517" s="116"/>
      <c r="AO1517" s="116"/>
      <c r="AP1517" s="116"/>
      <c r="AQ1517" s="116"/>
      <c r="AR1517" s="116"/>
      <c r="AS1517" s="137" t="s">
        <v>53</v>
      </c>
      <c r="AT1517" s="124"/>
      <c r="AU1517" s="116"/>
      <c r="AV1517" s="123"/>
      <c r="AW1517" s="123"/>
      <c r="AX1517" s="123"/>
      <c r="AY1517" s="123"/>
      <c r="AZ1517" s="123"/>
      <c r="BA1517" s="116"/>
      <c r="BB1517" s="116">
        <f t="shared" si="92"/>
        <v>0</v>
      </c>
      <c r="BC1517" s="116">
        <f t="shared" si="93"/>
        <v>1</v>
      </c>
      <c r="BD1517" s="116">
        <f t="shared" si="94"/>
        <v>1900</v>
      </c>
      <c r="BE1517" s="124">
        <f t="shared" si="95"/>
        <v>0.30624000000000001</v>
      </c>
    </row>
    <row r="1518" spans="1:57">
      <c r="A1518" s="116"/>
      <c r="B1518" s="116"/>
      <c r="C1518" s="116">
        <v>395931533</v>
      </c>
      <c r="D1518" s="116"/>
      <c r="E1518" s="116" t="s">
        <v>481</v>
      </c>
      <c r="F1518" s="116" t="s">
        <v>762</v>
      </c>
      <c r="G1518" s="116" t="s">
        <v>762</v>
      </c>
      <c r="H1518" s="116"/>
      <c r="I1518" s="116"/>
      <c r="J1518" s="116"/>
      <c r="K1518" s="116" t="s">
        <v>479</v>
      </c>
      <c r="L1518" s="116" t="s">
        <v>480</v>
      </c>
      <c r="M1518" s="116"/>
      <c r="N1518" s="116"/>
      <c r="O1518" s="116"/>
      <c r="P1518" s="116"/>
      <c r="Q1518" s="116"/>
      <c r="R1518" s="116"/>
      <c r="S1518" s="116"/>
      <c r="T1518" s="116">
        <v>49303156</v>
      </c>
      <c r="U1518" s="148">
        <v>0</v>
      </c>
      <c r="V1518" s="116" t="s">
        <v>136</v>
      </c>
      <c r="W1518" s="116">
        <v>480</v>
      </c>
      <c r="X1518" s="116">
        <v>638</v>
      </c>
      <c r="Y1518" s="116">
        <v>22</v>
      </c>
      <c r="Z1518" s="116" t="s">
        <v>56</v>
      </c>
      <c r="AA1518" s="116"/>
      <c r="AB1518" s="116"/>
      <c r="AC1518" s="116"/>
      <c r="AD1518" s="116"/>
      <c r="AE1518" s="116">
        <v>395931533</v>
      </c>
      <c r="AF1518" s="116"/>
      <c r="AG1518" s="137" t="s">
        <v>58</v>
      </c>
      <c r="AH1518" s="114">
        <v>44679</v>
      </c>
      <c r="AI1518" s="114"/>
      <c r="AJ1518" s="114">
        <v>44681</v>
      </c>
      <c r="AK1518" s="114"/>
      <c r="AL1518" s="116"/>
      <c r="AM1518" s="162"/>
      <c r="AN1518" s="116"/>
      <c r="AO1518" s="116"/>
      <c r="AP1518" s="116"/>
      <c r="AQ1518" s="116"/>
      <c r="AR1518" s="116"/>
      <c r="AS1518" s="137" t="s">
        <v>53</v>
      </c>
      <c r="AT1518" s="124"/>
      <c r="AU1518" s="116"/>
      <c r="AV1518" s="123"/>
      <c r="AW1518" s="123"/>
      <c r="AX1518" s="123"/>
      <c r="AY1518" s="123"/>
      <c r="AZ1518" s="123"/>
      <c r="BA1518" s="116"/>
      <c r="BB1518" s="116">
        <f t="shared" si="92"/>
        <v>0</v>
      </c>
      <c r="BC1518" s="116">
        <f t="shared" si="93"/>
        <v>1</v>
      </c>
      <c r="BD1518" s="116">
        <f t="shared" si="94"/>
        <v>1900</v>
      </c>
      <c r="BE1518" s="124">
        <f t="shared" si="95"/>
        <v>0.30624000000000001</v>
      </c>
    </row>
    <row r="1519" spans="1:57">
      <c r="A1519" s="116"/>
      <c r="B1519" s="116"/>
      <c r="C1519" s="116">
        <v>395931544</v>
      </c>
      <c r="D1519" s="116"/>
      <c r="E1519" s="116" t="s">
        <v>481</v>
      </c>
      <c r="F1519" s="116" t="s">
        <v>762</v>
      </c>
      <c r="G1519" s="116" t="s">
        <v>762</v>
      </c>
      <c r="H1519" s="116"/>
      <c r="I1519" s="116"/>
      <c r="J1519" s="116"/>
      <c r="K1519" s="116" t="s">
        <v>479</v>
      </c>
      <c r="L1519" s="116" t="s">
        <v>480</v>
      </c>
      <c r="M1519" s="116"/>
      <c r="N1519" s="116"/>
      <c r="O1519" s="116"/>
      <c r="P1519" s="116"/>
      <c r="Q1519" s="116"/>
      <c r="R1519" s="116"/>
      <c r="S1519" s="116"/>
      <c r="T1519" s="116">
        <v>49303156</v>
      </c>
      <c r="U1519" s="148">
        <v>0</v>
      </c>
      <c r="V1519" s="116" t="s">
        <v>136</v>
      </c>
      <c r="W1519" s="116">
        <v>480</v>
      </c>
      <c r="X1519" s="116">
        <v>638</v>
      </c>
      <c r="Y1519" s="116">
        <v>22</v>
      </c>
      <c r="Z1519" s="116" t="s">
        <v>56</v>
      </c>
      <c r="AA1519" s="116"/>
      <c r="AB1519" s="116"/>
      <c r="AC1519" s="116"/>
      <c r="AD1519" s="116"/>
      <c r="AE1519" s="116">
        <v>395931544</v>
      </c>
      <c r="AF1519" s="116"/>
      <c r="AG1519" s="137" t="s">
        <v>58</v>
      </c>
      <c r="AH1519" s="114">
        <v>44679</v>
      </c>
      <c r="AI1519" s="114"/>
      <c r="AJ1519" s="114">
        <v>44681</v>
      </c>
      <c r="AK1519" s="114"/>
      <c r="AL1519" s="116"/>
      <c r="AM1519" s="162"/>
      <c r="AN1519" s="116"/>
      <c r="AO1519" s="116"/>
      <c r="AP1519" s="116"/>
      <c r="AQ1519" s="116"/>
      <c r="AR1519" s="116"/>
      <c r="AS1519" s="137" t="s">
        <v>53</v>
      </c>
      <c r="AT1519" s="124"/>
      <c r="AU1519" s="116"/>
      <c r="AV1519" s="123"/>
      <c r="AW1519" s="123"/>
      <c r="AX1519" s="123"/>
      <c r="AY1519" s="123"/>
      <c r="AZ1519" s="123"/>
      <c r="BA1519" s="116"/>
      <c r="BB1519" s="116">
        <f t="shared" si="92"/>
        <v>0</v>
      </c>
      <c r="BC1519" s="116">
        <f t="shared" si="93"/>
        <v>1</v>
      </c>
      <c r="BD1519" s="116">
        <f t="shared" si="94"/>
        <v>1900</v>
      </c>
      <c r="BE1519" s="124">
        <f t="shared" si="95"/>
        <v>0.30624000000000001</v>
      </c>
    </row>
    <row r="1520" spans="1:57">
      <c r="A1520" s="116"/>
      <c r="B1520" s="116"/>
      <c r="C1520" s="116">
        <v>395931601</v>
      </c>
      <c r="D1520" s="116"/>
      <c r="E1520" s="116" t="s">
        <v>481</v>
      </c>
      <c r="F1520" s="116" t="s">
        <v>762</v>
      </c>
      <c r="G1520" s="116" t="s">
        <v>762</v>
      </c>
      <c r="H1520" s="116"/>
      <c r="I1520" s="116"/>
      <c r="J1520" s="116"/>
      <c r="K1520" s="116" t="s">
        <v>479</v>
      </c>
      <c r="L1520" s="116" t="s">
        <v>480</v>
      </c>
      <c r="M1520" s="116"/>
      <c r="N1520" s="116"/>
      <c r="O1520" s="116"/>
      <c r="P1520" s="116"/>
      <c r="Q1520" s="116"/>
      <c r="R1520" s="116"/>
      <c r="S1520" s="116"/>
      <c r="T1520" s="116">
        <v>49303156</v>
      </c>
      <c r="U1520" s="148">
        <v>0</v>
      </c>
      <c r="V1520" s="116" t="s">
        <v>136</v>
      </c>
      <c r="W1520" s="116">
        <v>480</v>
      </c>
      <c r="X1520" s="116">
        <v>638</v>
      </c>
      <c r="Y1520" s="116">
        <v>22</v>
      </c>
      <c r="Z1520" s="116" t="s">
        <v>56</v>
      </c>
      <c r="AA1520" s="116"/>
      <c r="AB1520" s="116"/>
      <c r="AC1520" s="116"/>
      <c r="AD1520" s="116"/>
      <c r="AE1520" s="116">
        <v>395931601</v>
      </c>
      <c r="AF1520" s="116"/>
      <c r="AG1520" s="137" t="s">
        <v>58</v>
      </c>
      <c r="AH1520" s="114">
        <v>44679</v>
      </c>
      <c r="AI1520" s="114"/>
      <c r="AJ1520" s="114">
        <v>44681</v>
      </c>
      <c r="AK1520" s="114"/>
      <c r="AL1520" s="116"/>
      <c r="AM1520" s="162"/>
      <c r="AN1520" s="116"/>
      <c r="AO1520" s="116"/>
      <c r="AP1520" s="116"/>
      <c r="AQ1520" s="116"/>
      <c r="AR1520" s="116"/>
      <c r="AS1520" s="137" t="s">
        <v>53</v>
      </c>
      <c r="AT1520" s="124"/>
      <c r="AU1520" s="116"/>
      <c r="AV1520" s="123"/>
      <c r="AW1520" s="123"/>
      <c r="AX1520" s="123"/>
      <c r="AY1520" s="123"/>
      <c r="AZ1520" s="123"/>
      <c r="BA1520" s="116"/>
      <c r="BB1520" s="116">
        <f t="shared" si="92"/>
        <v>0</v>
      </c>
      <c r="BC1520" s="116">
        <f t="shared" si="93"/>
        <v>1</v>
      </c>
      <c r="BD1520" s="116">
        <f t="shared" si="94"/>
        <v>1900</v>
      </c>
      <c r="BE1520" s="124">
        <f t="shared" si="95"/>
        <v>0.30624000000000001</v>
      </c>
    </row>
    <row r="1521" spans="1:57">
      <c r="A1521" s="116"/>
      <c r="B1521" s="116"/>
      <c r="C1521" s="116">
        <v>395931616</v>
      </c>
      <c r="D1521" s="116"/>
      <c r="E1521" s="116" t="s">
        <v>481</v>
      </c>
      <c r="F1521" s="116" t="s">
        <v>762</v>
      </c>
      <c r="G1521" s="116" t="s">
        <v>762</v>
      </c>
      <c r="H1521" s="116"/>
      <c r="I1521" s="116"/>
      <c r="J1521" s="116"/>
      <c r="K1521" s="116" t="s">
        <v>479</v>
      </c>
      <c r="L1521" s="116" t="s">
        <v>480</v>
      </c>
      <c r="M1521" s="116"/>
      <c r="N1521" s="116"/>
      <c r="O1521" s="116"/>
      <c r="P1521" s="116"/>
      <c r="Q1521" s="116"/>
      <c r="R1521" s="116"/>
      <c r="S1521" s="116"/>
      <c r="T1521" s="116">
        <v>49303156</v>
      </c>
      <c r="U1521" s="148">
        <v>0</v>
      </c>
      <c r="V1521" s="116" t="s">
        <v>136</v>
      </c>
      <c r="W1521" s="116">
        <v>480</v>
      </c>
      <c r="X1521" s="116">
        <v>638</v>
      </c>
      <c r="Y1521" s="116">
        <v>22</v>
      </c>
      <c r="Z1521" s="116" t="s">
        <v>56</v>
      </c>
      <c r="AA1521" s="116"/>
      <c r="AB1521" s="116"/>
      <c r="AC1521" s="116"/>
      <c r="AD1521" s="116"/>
      <c r="AE1521" s="116">
        <v>395931616</v>
      </c>
      <c r="AF1521" s="116"/>
      <c r="AG1521" s="137" t="s">
        <v>58</v>
      </c>
      <c r="AH1521" s="114">
        <v>44679</v>
      </c>
      <c r="AI1521" s="114"/>
      <c r="AJ1521" s="114">
        <v>44681</v>
      </c>
      <c r="AK1521" s="114"/>
      <c r="AL1521" s="116"/>
      <c r="AM1521" s="162"/>
      <c r="AN1521" s="116"/>
      <c r="AO1521" s="116"/>
      <c r="AP1521" s="116"/>
      <c r="AQ1521" s="116"/>
      <c r="AR1521" s="116"/>
      <c r="AS1521" s="137" t="s">
        <v>53</v>
      </c>
      <c r="AT1521" s="124"/>
      <c r="AU1521" s="116"/>
      <c r="AV1521" s="123"/>
      <c r="AW1521" s="123"/>
      <c r="AX1521" s="123"/>
      <c r="AY1521" s="123"/>
      <c r="AZ1521" s="123"/>
      <c r="BA1521" s="116"/>
      <c r="BB1521" s="116">
        <f t="shared" si="92"/>
        <v>0</v>
      </c>
      <c r="BC1521" s="116">
        <f t="shared" si="93"/>
        <v>1</v>
      </c>
      <c r="BD1521" s="116">
        <f t="shared" si="94"/>
        <v>1900</v>
      </c>
      <c r="BE1521" s="124">
        <f t="shared" si="95"/>
        <v>0.30624000000000001</v>
      </c>
    </row>
    <row r="1522" spans="1:57">
      <c r="A1522" s="116"/>
      <c r="B1522" s="116"/>
      <c r="C1522" s="116">
        <v>395931614</v>
      </c>
      <c r="D1522" s="116"/>
      <c r="E1522" s="116" t="s">
        <v>481</v>
      </c>
      <c r="F1522" s="116" t="s">
        <v>762</v>
      </c>
      <c r="G1522" s="116" t="s">
        <v>762</v>
      </c>
      <c r="H1522" s="116"/>
      <c r="I1522" s="116"/>
      <c r="J1522" s="116"/>
      <c r="K1522" s="116" t="s">
        <v>479</v>
      </c>
      <c r="L1522" s="116" t="s">
        <v>480</v>
      </c>
      <c r="M1522" s="116"/>
      <c r="N1522" s="116"/>
      <c r="O1522" s="116"/>
      <c r="P1522" s="116"/>
      <c r="Q1522" s="116"/>
      <c r="R1522" s="116"/>
      <c r="S1522" s="116"/>
      <c r="T1522" s="116">
        <v>49303156</v>
      </c>
      <c r="U1522" s="148">
        <v>0</v>
      </c>
      <c r="V1522" s="116" t="s">
        <v>136</v>
      </c>
      <c r="W1522" s="116">
        <v>480</v>
      </c>
      <c r="X1522" s="116">
        <v>638</v>
      </c>
      <c r="Y1522" s="116">
        <v>22</v>
      </c>
      <c r="Z1522" s="116" t="s">
        <v>56</v>
      </c>
      <c r="AA1522" s="116"/>
      <c r="AB1522" s="116"/>
      <c r="AC1522" s="116"/>
      <c r="AD1522" s="116"/>
      <c r="AE1522" s="116">
        <v>395931614</v>
      </c>
      <c r="AF1522" s="116"/>
      <c r="AG1522" s="137" t="s">
        <v>58</v>
      </c>
      <c r="AH1522" s="114">
        <v>44679</v>
      </c>
      <c r="AI1522" s="114"/>
      <c r="AJ1522" s="114">
        <v>44681</v>
      </c>
      <c r="AK1522" s="114"/>
      <c r="AL1522" s="116"/>
      <c r="AM1522" s="162"/>
      <c r="AN1522" s="116"/>
      <c r="AO1522" s="116"/>
      <c r="AP1522" s="116"/>
      <c r="AQ1522" s="116"/>
      <c r="AR1522" s="116"/>
      <c r="AS1522" s="137" t="s">
        <v>53</v>
      </c>
      <c r="AT1522" s="124"/>
      <c r="AU1522" s="116"/>
      <c r="AV1522" s="123"/>
      <c r="AW1522" s="123"/>
      <c r="AX1522" s="123"/>
      <c r="AY1522" s="123"/>
      <c r="AZ1522" s="123"/>
      <c r="BA1522" s="116"/>
      <c r="BB1522" s="116">
        <f t="shared" si="92"/>
        <v>0</v>
      </c>
      <c r="BC1522" s="116">
        <f t="shared" si="93"/>
        <v>1</v>
      </c>
      <c r="BD1522" s="116">
        <f t="shared" si="94"/>
        <v>1900</v>
      </c>
      <c r="BE1522" s="124">
        <f t="shared" si="95"/>
        <v>0.30624000000000001</v>
      </c>
    </row>
    <row r="1523" spans="1:57">
      <c r="A1523" s="116"/>
      <c r="B1523" s="116"/>
      <c r="C1523" s="116">
        <v>395931613</v>
      </c>
      <c r="D1523" s="116"/>
      <c r="E1523" s="116" t="s">
        <v>481</v>
      </c>
      <c r="F1523" s="116" t="s">
        <v>762</v>
      </c>
      <c r="G1523" s="116" t="s">
        <v>762</v>
      </c>
      <c r="H1523" s="116"/>
      <c r="I1523" s="116"/>
      <c r="J1523" s="116"/>
      <c r="K1523" s="116" t="s">
        <v>479</v>
      </c>
      <c r="L1523" s="116" t="s">
        <v>480</v>
      </c>
      <c r="M1523" s="116"/>
      <c r="N1523" s="116"/>
      <c r="O1523" s="116"/>
      <c r="P1523" s="116"/>
      <c r="Q1523" s="116"/>
      <c r="R1523" s="116"/>
      <c r="S1523" s="116"/>
      <c r="T1523" s="116">
        <v>49303156</v>
      </c>
      <c r="U1523" s="148">
        <v>0</v>
      </c>
      <c r="V1523" s="116" t="s">
        <v>136</v>
      </c>
      <c r="W1523" s="116">
        <v>480</v>
      </c>
      <c r="X1523" s="116">
        <v>638</v>
      </c>
      <c r="Y1523" s="116">
        <v>22</v>
      </c>
      <c r="Z1523" s="116" t="s">
        <v>56</v>
      </c>
      <c r="AA1523" s="116"/>
      <c r="AB1523" s="116"/>
      <c r="AC1523" s="116"/>
      <c r="AD1523" s="116"/>
      <c r="AE1523" s="116">
        <v>395931613</v>
      </c>
      <c r="AF1523" s="116"/>
      <c r="AG1523" s="137" t="s">
        <v>58</v>
      </c>
      <c r="AH1523" s="114">
        <v>44679</v>
      </c>
      <c r="AI1523" s="114"/>
      <c r="AJ1523" s="114">
        <v>44681</v>
      </c>
      <c r="AK1523" s="114"/>
      <c r="AL1523" s="116"/>
      <c r="AM1523" s="162"/>
      <c r="AN1523" s="116"/>
      <c r="AO1523" s="116"/>
      <c r="AP1523" s="116"/>
      <c r="AQ1523" s="116"/>
      <c r="AR1523" s="116"/>
      <c r="AS1523" s="137" t="s">
        <v>53</v>
      </c>
      <c r="AT1523" s="124"/>
      <c r="AU1523" s="116"/>
      <c r="AV1523" s="123"/>
      <c r="AW1523" s="123"/>
      <c r="AX1523" s="123"/>
      <c r="AY1523" s="123"/>
      <c r="AZ1523" s="123"/>
      <c r="BA1523" s="116"/>
      <c r="BB1523" s="116">
        <f t="shared" si="92"/>
        <v>0</v>
      </c>
      <c r="BC1523" s="116">
        <f t="shared" si="93"/>
        <v>1</v>
      </c>
      <c r="BD1523" s="116">
        <f t="shared" si="94"/>
        <v>1900</v>
      </c>
      <c r="BE1523" s="124">
        <f t="shared" si="95"/>
        <v>0.30624000000000001</v>
      </c>
    </row>
    <row r="1524" spans="1:57">
      <c r="A1524" s="116"/>
      <c r="B1524" s="116"/>
      <c r="C1524" s="116">
        <v>395931624</v>
      </c>
      <c r="D1524" s="116"/>
      <c r="E1524" s="116" t="s">
        <v>481</v>
      </c>
      <c r="F1524" s="116" t="s">
        <v>762</v>
      </c>
      <c r="G1524" s="116" t="s">
        <v>762</v>
      </c>
      <c r="H1524" s="116"/>
      <c r="I1524" s="116"/>
      <c r="J1524" s="116"/>
      <c r="K1524" s="116" t="s">
        <v>479</v>
      </c>
      <c r="L1524" s="116" t="s">
        <v>480</v>
      </c>
      <c r="M1524" s="116"/>
      <c r="N1524" s="116"/>
      <c r="O1524" s="116"/>
      <c r="P1524" s="116"/>
      <c r="Q1524" s="116"/>
      <c r="R1524" s="116"/>
      <c r="S1524" s="116"/>
      <c r="T1524" s="116">
        <v>49303156</v>
      </c>
      <c r="U1524" s="148">
        <v>0</v>
      </c>
      <c r="V1524" s="116" t="s">
        <v>136</v>
      </c>
      <c r="W1524" s="116">
        <v>480</v>
      </c>
      <c r="X1524" s="116">
        <v>638</v>
      </c>
      <c r="Y1524" s="116">
        <v>22</v>
      </c>
      <c r="Z1524" s="116" t="s">
        <v>56</v>
      </c>
      <c r="AA1524" s="116"/>
      <c r="AB1524" s="116"/>
      <c r="AC1524" s="116"/>
      <c r="AD1524" s="116"/>
      <c r="AE1524" s="116">
        <v>395931624</v>
      </c>
      <c r="AF1524" s="116"/>
      <c r="AG1524" s="137" t="s">
        <v>58</v>
      </c>
      <c r="AH1524" s="114">
        <v>44679</v>
      </c>
      <c r="AI1524" s="114"/>
      <c r="AJ1524" s="114">
        <v>44681</v>
      </c>
      <c r="AK1524" s="114"/>
      <c r="AL1524" s="116"/>
      <c r="AM1524" s="162"/>
      <c r="AN1524" s="116"/>
      <c r="AO1524" s="116"/>
      <c r="AP1524" s="116"/>
      <c r="AQ1524" s="116"/>
      <c r="AR1524" s="116"/>
      <c r="AS1524" s="137" t="s">
        <v>53</v>
      </c>
      <c r="AT1524" s="124"/>
      <c r="AU1524" s="116"/>
      <c r="AV1524" s="123"/>
      <c r="AW1524" s="123"/>
      <c r="AX1524" s="123"/>
      <c r="AY1524" s="123"/>
      <c r="AZ1524" s="123"/>
      <c r="BA1524" s="116"/>
      <c r="BB1524" s="116">
        <f t="shared" si="92"/>
        <v>0</v>
      </c>
      <c r="BC1524" s="116">
        <f t="shared" si="93"/>
        <v>1</v>
      </c>
      <c r="BD1524" s="116">
        <f t="shared" si="94"/>
        <v>1900</v>
      </c>
      <c r="BE1524" s="124">
        <f t="shared" si="95"/>
        <v>0.30624000000000001</v>
      </c>
    </row>
    <row r="1525" spans="1:57">
      <c r="A1525" s="116"/>
      <c r="B1525" s="116"/>
      <c r="C1525" s="116">
        <v>395931621</v>
      </c>
      <c r="D1525" s="116"/>
      <c r="E1525" s="116" t="s">
        <v>481</v>
      </c>
      <c r="F1525" s="116" t="s">
        <v>762</v>
      </c>
      <c r="G1525" s="116" t="s">
        <v>762</v>
      </c>
      <c r="H1525" s="116"/>
      <c r="I1525" s="116"/>
      <c r="J1525" s="116"/>
      <c r="K1525" s="116" t="s">
        <v>479</v>
      </c>
      <c r="L1525" s="116" t="s">
        <v>480</v>
      </c>
      <c r="M1525" s="116"/>
      <c r="N1525" s="116"/>
      <c r="O1525" s="116"/>
      <c r="P1525" s="116"/>
      <c r="Q1525" s="116"/>
      <c r="R1525" s="116"/>
      <c r="S1525" s="116"/>
      <c r="T1525" s="116">
        <v>49303156</v>
      </c>
      <c r="U1525" s="148">
        <v>0</v>
      </c>
      <c r="V1525" s="116" t="s">
        <v>136</v>
      </c>
      <c r="W1525" s="116">
        <v>480</v>
      </c>
      <c r="X1525" s="116">
        <v>638</v>
      </c>
      <c r="Y1525" s="116">
        <v>22</v>
      </c>
      <c r="Z1525" s="116" t="s">
        <v>56</v>
      </c>
      <c r="AA1525" s="116"/>
      <c r="AB1525" s="116"/>
      <c r="AC1525" s="116"/>
      <c r="AD1525" s="116"/>
      <c r="AE1525" s="116">
        <v>395931621</v>
      </c>
      <c r="AF1525" s="116"/>
      <c r="AG1525" s="137" t="s">
        <v>58</v>
      </c>
      <c r="AH1525" s="114">
        <v>44679</v>
      </c>
      <c r="AI1525" s="114"/>
      <c r="AJ1525" s="114">
        <v>44681</v>
      </c>
      <c r="AK1525" s="114"/>
      <c r="AL1525" s="116"/>
      <c r="AM1525" s="162"/>
      <c r="AN1525" s="116"/>
      <c r="AO1525" s="116"/>
      <c r="AP1525" s="116"/>
      <c r="AQ1525" s="116"/>
      <c r="AR1525" s="116"/>
      <c r="AS1525" s="137" t="s">
        <v>53</v>
      </c>
      <c r="AT1525" s="124"/>
      <c r="AU1525" s="116"/>
      <c r="AV1525" s="123"/>
      <c r="AW1525" s="123"/>
      <c r="AX1525" s="123"/>
      <c r="AY1525" s="123"/>
      <c r="AZ1525" s="123"/>
      <c r="BA1525" s="116"/>
      <c r="BB1525" s="116">
        <f t="shared" si="92"/>
        <v>0</v>
      </c>
      <c r="BC1525" s="116">
        <f t="shared" si="93"/>
        <v>1</v>
      </c>
      <c r="BD1525" s="116">
        <f t="shared" si="94"/>
        <v>1900</v>
      </c>
      <c r="BE1525" s="124">
        <f t="shared" si="95"/>
        <v>0.30624000000000001</v>
      </c>
    </row>
    <row r="1526" spans="1:57">
      <c r="A1526" s="116"/>
      <c r="B1526" s="116"/>
      <c r="C1526" s="116" t="s">
        <v>781</v>
      </c>
      <c r="D1526" s="116"/>
      <c r="E1526" s="116" t="s">
        <v>783</v>
      </c>
      <c r="F1526" s="116" t="s">
        <v>762</v>
      </c>
      <c r="G1526" s="116" t="s">
        <v>762</v>
      </c>
      <c r="H1526" s="116"/>
      <c r="I1526" s="116"/>
      <c r="J1526" s="116"/>
      <c r="K1526" s="116" t="s">
        <v>303</v>
      </c>
      <c r="L1526" s="116" t="s">
        <v>782</v>
      </c>
      <c r="M1526" s="116"/>
      <c r="N1526" s="116"/>
      <c r="O1526" s="116"/>
      <c r="P1526" s="116"/>
      <c r="Q1526" s="116"/>
      <c r="R1526" s="116"/>
      <c r="S1526" s="116"/>
      <c r="T1526" s="116">
        <v>49204132</v>
      </c>
      <c r="U1526" s="148">
        <v>0</v>
      </c>
      <c r="V1526" s="116" t="s">
        <v>224</v>
      </c>
      <c r="W1526" s="116">
        <v>360</v>
      </c>
      <c r="X1526" s="116">
        <v>676</v>
      </c>
      <c r="Y1526" s="116">
        <v>26</v>
      </c>
      <c r="Z1526" s="116"/>
      <c r="AA1526" s="116"/>
      <c r="AB1526" s="116"/>
      <c r="AC1526" s="116"/>
      <c r="AD1526" s="116"/>
      <c r="AE1526" s="116" t="s">
        <v>781</v>
      </c>
      <c r="AF1526" s="116"/>
      <c r="AG1526" s="137" t="s">
        <v>58</v>
      </c>
      <c r="AH1526" s="114">
        <v>44679</v>
      </c>
      <c r="AI1526" s="116"/>
      <c r="AJ1526" s="114">
        <v>44684</v>
      </c>
      <c r="AK1526" s="116"/>
      <c r="AL1526" s="116"/>
      <c r="AM1526" s="116"/>
      <c r="AN1526" s="116"/>
      <c r="AO1526" s="116"/>
      <c r="AP1526" s="116"/>
      <c r="AQ1526" s="116"/>
      <c r="AR1526" s="116"/>
      <c r="AS1526" s="137" t="s">
        <v>53</v>
      </c>
      <c r="AT1526" s="116"/>
      <c r="AU1526" s="147"/>
      <c r="AV1526" s="123"/>
      <c r="AW1526" s="123"/>
      <c r="AX1526" s="123"/>
      <c r="AY1526" s="123"/>
      <c r="AZ1526" s="123"/>
      <c r="BA1526" s="116"/>
      <c r="BB1526" s="116">
        <f t="shared" si="92"/>
        <v>0</v>
      </c>
      <c r="BC1526" s="116">
        <f t="shared" si="93"/>
        <v>1</v>
      </c>
      <c r="BD1526" s="116">
        <f t="shared" si="94"/>
        <v>1900</v>
      </c>
      <c r="BE1526" s="124">
        <f t="shared" si="95"/>
        <v>0.24335999999999999</v>
      </c>
    </row>
    <row r="1527" spans="1:57">
      <c r="A1527" s="116"/>
      <c r="B1527" s="116"/>
      <c r="C1527" s="116" t="s">
        <v>785</v>
      </c>
      <c r="D1527" s="116"/>
      <c r="E1527" s="116" t="s">
        <v>788</v>
      </c>
      <c r="F1527" s="116" t="s">
        <v>762</v>
      </c>
      <c r="G1527" s="116" t="s">
        <v>762</v>
      </c>
      <c r="H1527" s="116"/>
      <c r="I1527" s="116"/>
      <c r="J1527" s="116"/>
      <c r="K1527" s="116" t="s">
        <v>786</v>
      </c>
      <c r="L1527" s="116" t="s">
        <v>787</v>
      </c>
      <c r="M1527" s="116"/>
      <c r="N1527" s="116"/>
      <c r="O1527" s="116"/>
      <c r="P1527" s="116"/>
      <c r="Q1527" s="116"/>
      <c r="R1527" s="116"/>
      <c r="S1527" s="116"/>
      <c r="T1527" s="116">
        <v>49204132</v>
      </c>
      <c r="U1527" s="148">
        <v>0</v>
      </c>
      <c r="V1527" s="116" t="s">
        <v>224</v>
      </c>
      <c r="W1527" s="116">
        <v>360</v>
      </c>
      <c r="X1527" s="116">
        <v>676</v>
      </c>
      <c r="Y1527" s="116">
        <v>26</v>
      </c>
      <c r="Z1527" s="116"/>
      <c r="AA1527" s="116"/>
      <c r="AB1527" s="116"/>
      <c r="AC1527" s="116"/>
      <c r="AD1527" s="116"/>
      <c r="AE1527" s="116" t="s">
        <v>785</v>
      </c>
      <c r="AF1527" s="116"/>
      <c r="AG1527" s="137" t="s">
        <v>58</v>
      </c>
      <c r="AH1527" s="114">
        <v>44679</v>
      </c>
      <c r="AI1527" s="116"/>
      <c r="AJ1527" s="114">
        <v>44684</v>
      </c>
      <c r="AK1527" s="114"/>
      <c r="AL1527" s="116"/>
      <c r="AM1527" s="116"/>
      <c r="AN1527" s="116"/>
      <c r="AO1527" s="116"/>
      <c r="AP1527" s="116"/>
      <c r="AQ1527" s="116"/>
      <c r="AR1527" s="116"/>
      <c r="AS1527" s="137" t="s">
        <v>53</v>
      </c>
      <c r="AT1527" s="116"/>
      <c r="AU1527" s="147"/>
      <c r="AV1527" s="123"/>
      <c r="AW1527" s="123"/>
      <c r="AX1527" s="123"/>
      <c r="AY1527" s="123"/>
      <c r="AZ1527" s="123"/>
      <c r="BA1527" s="116"/>
      <c r="BB1527" s="116">
        <f t="shared" si="92"/>
        <v>0</v>
      </c>
      <c r="BC1527" s="116">
        <f t="shared" si="93"/>
        <v>1</v>
      </c>
      <c r="BD1527" s="116">
        <f t="shared" si="94"/>
        <v>1900</v>
      </c>
      <c r="BE1527" s="124">
        <f t="shared" si="95"/>
        <v>0.24335999999999999</v>
      </c>
    </row>
    <row r="1528" spans="1:57">
      <c r="A1528" s="116"/>
      <c r="B1528" s="116"/>
      <c r="C1528" s="116">
        <v>396363192</v>
      </c>
      <c r="D1528" s="116"/>
      <c r="E1528" s="116" t="s">
        <v>914</v>
      </c>
      <c r="F1528" s="116" t="s">
        <v>762</v>
      </c>
      <c r="G1528" s="116" t="s">
        <v>762</v>
      </c>
      <c r="H1528" s="116"/>
      <c r="I1528" s="116"/>
      <c r="J1528" s="116"/>
      <c r="K1528" s="116" t="s">
        <v>190</v>
      </c>
      <c r="L1528" s="116" t="s">
        <v>913</v>
      </c>
      <c r="M1528" s="116"/>
      <c r="N1528" s="116"/>
      <c r="O1528" s="116"/>
      <c r="P1528" s="116"/>
      <c r="Q1528" s="116"/>
      <c r="R1528" s="116"/>
      <c r="S1528" s="116"/>
      <c r="T1528" s="116">
        <v>49204132</v>
      </c>
      <c r="U1528" s="148">
        <v>0</v>
      </c>
      <c r="V1528" s="116" t="s">
        <v>224</v>
      </c>
      <c r="W1528" s="116">
        <v>360</v>
      </c>
      <c r="X1528" s="116">
        <v>572</v>
      </c>
      <c r="Y1528" s="116">
        <v>22</v>
      </c>
      <c r="Z1528" s="116"/>
      <c r="AA1528" s="116"/>
      <c r="AB1528" s="116"/>
      <c r="AC1528" s="116"/>
      <c r="AD1528" s="116"/>
      <c r="AE1528" s="116">
        <v>396363192</v>
      </c>
      <c r="AF1528" s="116"/>
      <c r="AG1528" s="137" t="s">
        <v>58</v>
      </c>
      <c r="AH1528" s="114">
        <v>44679</v>
      </c>
      <c r="AI1528" s="116"/>
      <c r="AJ1528" s="114">
        <v>44684</v>
      </c>
      <c r="AK1528" s="162"/>
      <c r="AL1528" s="116"/>
      <c r="AM1528" s="116"/>
      <c r="AN1528" s="116"/>
      <c r="AO1528" s="116"/>
      <c r="AP1528" s="116"/>
      <c r="AQ1528" s="116"/>
      <c r="AR1528" s="116"/>
      <c r="AS1528" s="137" t="s">
        <v>53</v>
      </c>
      <c r="AT1528" s="116"/>
      <c r="AU1528" s="147"/>
      <c r="AV1528" s="123"/>
      <c r="AW1528" s="123"/>
      <c r="AX1528" s="123"/>
      <c r="AY1528" s="123"/>
      <c r="AZ1528" s="123"/>
      <c r="BA1528" s="116"/>
      <c r="BB1528" s="116">
        <f t="shared" si="92"/>
        <v>0</v>
      </c>
      <c r="BC1528" s="116">
        <f t="shared" si="93"/>
        <v>1</v>
      </c>
      <c r="BD1528" s="116">
        <f t="shared" si="94"/>
        <v>1900</v>
      </c>
      <c r="BE1528" s="124">
        <f t="shared" si="95"/>
        <v>0.20591999999999999</v>
      </c>
    </row>
    <row r="1529" spans="1:57">
      <c r="A1529" s="116"/>
      <c r="B1529" s="116"/>
      <c r="C1529" s="116" t="s">
        <v>773</v>
      </c>
      <c r="D1529" s="116"/>
      <c r="E1529" s="116" t="s">
        <v>914</v>
      </c>
      <c r="F1529" s="116" t="s">
        <v>762</v>
      </c>
      <c r="G1529" s="116" t="s">
        <v>762</v>
      </c>
      <c r="H1529" s="116"/>
      <c r="I1529" s="116"/>
      <c r="J1529" s="116"/>
      <c r="K1529" s="116" t="s">
        <v>190</v>
      </c>
      <c r="L1529" s="116" t="s">
        <v>913</v>
      </c>
      <c r="M1529" s="116"/>
      <c r="N1529" s="116"/>
      <c r="O1529" s="116"/>
      <c r="P1529" s="116"/>
      <c r="Q1529" s="116"/>
      <c r="R1529" s="116"/>
      <c r="S1529" s="116"/>
      <c r="T1529" s="116">
        <v>49204132</v>
      </c>
      <c r="U1529" s="148">
        <v>0</v>
      </c>
      <c r="V1529" s="116" t="s">
        <v>224</v>
      </c>
      <c r="W1529" s="116">
        <v>360</v>
      </c>
      <c r="X1529" s="116">
        <v>260</v>
      </c>
      <c r="Y1529" s="116">
        <v>10</v>
      </c>
      <c r="Z1529" s="116"/>
      <c r="AA1529" s="116"/>
      <c r="AB1529" s="116"/>
      <c r="AC1529" s="116"/>
      <c r="AD1529" s="116"/>
      <c r="AE1529" s="116" t="s">
        <v>773</v>
      </c>
      <c r="AF1529" s="116"/>
      <c r="AG1529" s="137" t="s">
        <v>58</v>
      </c>
      <c r="AH1529" s="114">
        <v>44679</v>
      </c>
      <c r="AI1529" s="116"/>
      <c r="AJ1529" s="114">
        <v>44684</v>
      </c>
      <c r="AK1529" s="162"/>
      <c r="AL1529" s="116"/>
      <c r="AM1529" s="116"/>
      <c r="AN1529" s="116"/>
      <c r="AO1529" s="116"/>
      <c r="AP1529" s="116"/>
      <c r="AQ1529" s="116"/>
      <c r="AR1529" s="116"/>
      <c r="AS1529" s="137" t="s">
        <v>53</v>
      </c>
      <c r="AT1529" s="116"/>
      <c r="AU1529" s="147"/>
      <c r="AV1529" s="123"/>
      <c r="AW1529" s="123"/>
      <c r="AX1529" s="123"/>
      <c r="AY1529" s="123"/>
      <c r="AZ1529" s="123"/>
      <c r="BA1529" s="116"/>
      <c r="BB1529" s="116">
        <f t="shared" si="92"/>
        <v>0</v>
      </c>
      <c r="BC1529" s="116">
        <f t="shared" si="93"/>
        <v>1</v>
      </c>
      <c r="BD1529" s="116">
        <f t="shared" si="94"/>
        <v>1900</v>
      </c>
      <c r="BE1529" s="124">
        <f t="shared" si="95"/>
        <v>9.3600000000000003E-2</v>
      </c>
    </row>
    <row r="1530" spans="1:57">
      <c r="A1530" s="116"/>
      <c r="B1530" s="116"/>
      <c r="C1530" s="116" t="s">
        <v>773</v>
      </c>
      <c r="D1530" s="116"/>
      <c r="E1530" s="116" t="s">
        <v>915</v>
      </c>
      <c r="F1530" s="116" t="s">
        <v>762</v>
      </c>
      <c r="G1530" s="116" t="s">
        <v>762</v>
      </c>
      <c r="H1530" s="116"/>
      <c r="I1530" s="116"/>
      <c r="J1530" s="116"/>
      <c r="K1530" s="116" t="s">
        <v>190</v>
      </c>
      <c r="L1530" s="116" t="s">
        <v>913</v>
      </c>
      <c r="M1530" s="116"/>
      <c r="N1530" s="116"/>
      <c r="O1530" s="116"/>
      <c r="P1530" s="116"/>
      <c r="Q1530" s="116"/>
      <c r="R1530" s="116"/>
      <c r="S1530" s="116"/>
      <c r="T1530" s="116">
        <v>49204132</v>
      </c>
      <c r="U1530" s="148">
        <v>0</v>
      </c>
      <c r="V1530" s="116" t="s">
        <v>224</v>
      </c>
      <c r="W1530" s="116">
        <v>360</v>
      </c>
      <c r="X1530" s="116">
        <v>260</v>
      </c>
      <c r="Y1530" s="116">
        <v>10</v>
      </c>
      <c r="Z1530" s="116"/>
      <c r="AA1530" s="116"/>
      <c r="AB1530" s="116"/>
      <c r="AC1530" s="116"/>
      <c r="AD1530" s="116"/>
      <c r="AE1530" s="116" t="s">
        <v>773</v>
      </c>
      <c r="AF1530" s="116"/>
      <c r="AG1530" s="137" t="s">
        <v>58</v>
      </c>
      <c r="AH1530" s="114">
        <v>44679</v>
      </c>
      <c r="AI1530" s="116"/>
      <c r="AJ1530" s="114">
        <v>44684</v>
      </c>
      <c r="AK1530" s="162"/>
      <c r="AL1530" s="116"/>
      <c r="AM1530" s="116"/>
      <c r="AN1530" s="116"/>
      <c r="AO1530" s="116"/>
      <c r="AP1530" s="116"/>
      <c r="AQ1530" s="116"/>
      <c r="AR1530" s="116"/>
      <c r="AS1530" s="137" t="s">
        <v>53</v>
      </c>
      <c r="AT1530" s="116"/>
      <c r="AU1530" s="147"/>
      <c r="AV1530" s="123"/>
      <c r="AW1530" s="123"/>
      <c r="AX1530" s="123"/>
      <c r="AY1530" s="123"/>
      <c r="AZ1530" s="123"/>
      <c r="BA1530" s="116"/>
      <c r="BB1530" s="116">
        <f t="shared" si="92"/>
        <v>0</v>
      </c>
      <c r="BC1530" s="116">
        <f t="shared" si="93"/>
        <v>1</v>
      </c>
      <c r="BD1530" s="116">
        <f t="shared" si="94"/>
        <v>1900</v>
      </c>
      <c r="BE1530" s="124">
        <f t="shared" si="95"/>
        <v>9.3600000000000003E-2</v>
      </c>
    </row>
    <row r="1531" spans="1:57">
      <c r="A1531" s="116"/>
      <c r="B1531" s="116"/>
      <c r="C1531" s="116" t="s">
        <v>773</v>
      </c>
      <c r="D1531" s="116"/>
      <c r="E1531" s="116" t="s">
        <v>915</v>
      </c>
      <c r="F1531" s="116" t="s">
        <v>762</v>
      </c>
      <c r="G1531" s="116" t="s">
        <v>762</v>
      </c>
      <c r="H1531" s="116"/>
      <c r="I1531" s="116"/>
      <c r="J1531" s="116"/>
      <c r="K1531" s="116" t="s">
        <v>190</v>
      </c>
      <c r="L1531" s="116" t="s">
        <v>913</v>
      </c>
      <c r="M1531" s="116"/>
      <c r="N1531" s="116"/>
      <c r="O1531" s="116"/>
      <c r="P1531" s="116"/>
      <c r="Q1531" s="116"/>
      <c r="R1531" s="116"/>
      <c r="S1531" s="116"/>
      <c r="T1531" s="116">
        <v>49204132</v>
      </c>
      <c r="U1531" s="148">
        <v>0</v>
      </c>
      <c r="V1531" s="116" t="s">
        <v>224</v>
      </c>
      <c r="W1531" s="116">
        <v>360</v>
      </c>
      <c r="X1531" s="116">
        <v>572</v>
      </c>
      <c r="Y1531" s="116">
        <v>22</v>
      </c>
      <c r="Z1531" s="116"/>
      <c r="AA1531" s="116"/>
      <c r="AB1531" s="116"/>
      <c r="AC1531" s="116"/>
      <c r="AD1531" s="116"/>
      <c r="AE1531" s="116" t="s">
        <v>773</v>
      </c>
      <c r="AF1531" s="116"/>
      <c r="AG1531" s="137" t="s">
        <v>58</v>
      </c>
      <c r="AH1531" s="114">
        <v>44679</v>
      </c>
      <c r="AI1531" s="116"/>
      <c r="AJ1531" s="114">
        <v>44684</v>
      </c>
      <c r="AK1531" s="162"/>
      <c r="AL1531" s="116"/>
      <c r="AM1531" s="116"/>
      <c r="AN1531" s="116"/>
      <c r="AO1531" s="116"/>
      <c r="AP1531" s="116"/>
      <c r="AQ1531" s="116"/>
      <c r="AR1531" s="116"/>
      <c r="AS1531" s="137" t="s">
        <v>53</v>
      </c>
      <c r="AT1531" s="116"/>
      <c r="AU1531" s="147"/>
      <c r="AV1531" s="123"/>
      <c r="AW1531" s="123"/>
      <c r="AX1531" s="123"/>
      <c r="AY1531" s="123"/>
      <c r="AZ1531" s="123"/>
      <c r="BA1531" s="116"/>
      <c r="BB1531" s="116">
        <f t="shared" si="92"/>
        <v>0</v>
      </c>
      <c r="BC1531" s="116">
        <f t="shared" si="93"/>
        <v>1</v>
      </c>
      <c r="BD1531" s="116">
        <f t="shared" si="94"/>
        <v>1900</v>
      </c>
      <c r="BE1531" s="124">
        <f t="shared" si="95"/>
        <v>0.20591999999999999</v>
      </c>
    </row>
    <row r="1532" spans="1:57">
      <c r="A1532" s="116"/>
      <c r="B1532" s="116"/>
      <c r="C1532" s="116" t="s">
        <v>1844</v>
      </c>
      <c r="D1532" s="116"/>
      <c r="E1532" s="116" t="s">
        <v>708</v>
      </c>
      <c r="F1532" s="116" t="s">
        <v>762</v>
      </c>
      <c r="G1532" s="116" t="s">
        <v>762</v>
      </c>
      <c r="H1532" s="116"/>
      <c r="I1532" s="116"/>
      <c r="J1532" s="116"/>
      <c r="K1532" s="116" t="s">
        <v>54</v>
      </c>
      <c r="L1532" s="116" t="s">
        <v>707</v>
      </c>
      <c r="M1532" s="116"/>
      <c r="N1532" s="116"/>
      <c r="O1532" s="116"/>
      <c r="P1532" s="116"/>
      <c r="Q1532" s="116"/>
      <c r="R1532" s="116"/>
      <c r="S1532" s="116"/>
      <c r="T1532" s="116">
        <v>49204132</v>
      </c>
      <c r="U1532" s="148">
        <v>0</v>
      </c>
      <c r="V1532" s="116" t="s">
        <v>224</v>
      </c>
      <c r="W1532" s="116">
        <v>360</v>
      </c>
      <c r="X1532" s="116">
        <v>728</v>
      </c>
      <c r="Y1532" s="116">
        <v>28</v>
      </c>
      <c r="Z1532" s="116" t="s">
        <v>56</v>
      </c>
      <c r="AA1532" s="116"/>
      <c r="AB1532" s="116"/>
      <c r="AC1532" s="116"/>
      <c r="AD1532" s="116"/>
      <c r="AE1532" s="116" t="s">
        <v>1844</v>
      </c>
      <c r="AF1532" s="116"/>
      <c r="AG1532" s="137" t="s">
        <v>58</v>
      </c>
      <c r="AH1532" s="114">
        <v>44679</v>
      </c>
      <c r="AI1532" s="114"/>
      <c r="AJ1532" s="114">
        <v>44680</v>
      </c>
      <c r="AK1532" s="114"/>
      <c r="AL1532" s="116"/>
      <c r="AM1532" s="116"/>
      <c r="AN1532" s="116"/>
      <c r="AO1532" s="116"/>
      <c r="AP1532" s="116"/>
      <c r="AQ1532" s="116"/>
      <c r="AR1532" s="116"/>
      <c r="AS1532" s="137" t="s">
        <v>53</v>
      </c>
      <c r="AT1532" s="116"/>
      <c r="AU1532" s="147">
        <v>543.79</v>
      </c>
      <c r="AV1532" s="123"/>
      <c r="AW1532" s="123"/>
      <c r="AX1532" s="123"/>
      <c r="AY1532" s="123"/>
      <c r="AZ1532" s="123"/>
      <c r="BA1532" s="116"/>
      <c r="BB1532" s="116">
        <f t="shared" si="92"/>
        <v>0</v>
      </c>
      <c r="BC1532" s="116">
        <f t="shared" si="93"/>
        <v>1</v>
      </c>
      <c r="BD1532" s="116">
        <f t="shared" si="94"/>
        <v>1900</v>
      </c>
      <c r="BE1532" s="124">
        <f t="shared" si="95"/>
        <v>0.26207999999999998</v>
      </c>
    </row>
    <row r="1533" spans="1:57">
      <c r="A1533" s="116"/>
      <c r="B1533" s="116"/>
      <c r="C1533" s="116" t="s">
        <v>1853</v>
      </c>
      <c r="D1533" s="116"/>
      <c r="E1533" s="116" t="s">
        <v>935</v>
      </c>
      <c r="F1533" s="116" t="s">
        <v>762</v>
      </c>
      <c r="G1533" s="116" t="s">
        <v>762</v>
      </c>
      <c r="H1533" s="116"/>
      <c r="I1533" s="116"/>
      <c r="J1533" s="116"/>
      <c r="K1533" s="116" t="s">
        <v>186</v>
      </c>
      <c r="L1533" s="116" t="s">
        <v>602</v>
      </c>
      <c r="M1533" s="116"/>
      <c r="N1533" s="116"/>
      <c r="O1533" s="116"/>
      <c r="P1533" s="116"/>
      <c r="Q1533" s="116"/>
      <c r="R1533" s="116"/>
      <c r="S1533" s="116"/>
      <c r="T1533" s="116">
        <v>49204132</v>
      </c>
      <c r="U1533" s="148">
        <v>0</v>
      </c>
      <c r="V1533" s="116" t="s">
        <v>224</v>
      </c>
      <c r="W1533" s="116">
        <v>360</v>
      </c>
      <c r="X1533" s="116">
        <v>676</v>
      </c>
      <c r="Y1533" s="116">
        <v>26</v>
      </c>
      <c r="Z1533" s="116" t="s">
        <v>62</v>
      </c>
      <c r="AA1533" s="116"/>
      <c r="AB1533" s="116"/>
      <c r="AC1533" s="116"/>
      <c r="AD1533" s="116"/>
      <c r="AE1533" s="116" t="s">
        <v>1853</v>
      </c>
      <c r="AF1533" s="116"/>
      <c r="AG1533" s="137" t="s">
        <v>58</v>
      </c>
      <c r="AH1533" s="114">
        <v>44679</v>
      </c>
      <c r="AI1533" s="162"/>
      <c r="AJ1533" s="114">
        <v>44684</v>
      </c>
      <c r="AK1533" s="162"/>
      <c r="AL1533" s="116"/>
      <c r="AM1533" s="162"/>
      <c r="AN1533" s="116"/>
      <c r="AO1533" s="116"/>
      <c r="AP1533" s="116"/>
      <c r="AQ1533" s="116"/>
      <c r="AR1533" s="116"/>
      <c r="AS1533" s="137" t="s">
        <v>53</v>
      </c>
      <c r="AT1533" s="116"/>
      <c r="AU1533" s="147"/>
      <c r="AV1533" s="123"/>
      <c r="AW1533" s="123"/>
      <c r="AX1533" s="123"/>
      <c r="AY1533" s="123"/>
      <c r="AZ1533" s="123"/>
      <c r="BA1533" s="116"/>
      <c r="BB1533" s="116">
        <f t="shared" si="92"/>
        <v>0</v>
      </c>
      <c r="BC1533" s="116">
        <f t="shared" si="93"/>
        <v>1</v>
      </c>
      <c r="BD1533" s="116">
        <f t="shared" si="94"/>
        <v>1900</v>
      </c>
      <c r="BE1533" s="124">
        <f t="shared" si="95"/>
        <v>0.24335999999999999</v>
      </c>
    </row>
    <row r="1534" spans="1:57">
      <c r="A1534" s="116"/>
      <c r="B1534" s="116"/>
      <c r="C1534" s="116" t="s">
        <v>1854</v>
      </c>
      <c r="D1534" s="116"/>
      <c r="E1534" s="116" t="s">
        <v>935</v>
      </c>
      <c r="F1534" s="116" t="s">
        <v>762</v>
      </c>
      <c r="G1534" s="116" t="s">
        <v>762</v>
      </c>
      <c r="H1534" s="116"/>
      <c r="I1534" s="116"/>
      <c r="J1534" s="116"/>
      <c r="K1534" s="116" t="s">
        <v>186</v>
      </c>
      <c r="L1534" s="116" t="s">
        <v>602</v>
      </c>
      <c r="M1534" s="116"/>
      <c r="N1534" s="116"/>
      <c r="O1534" s="116"/>
      <c r="P1534" s="116"/>
      <c r="Q1534" s="116"/>
      <c r="R1534" s="116"/>
      <c r="S1534" s="116"/>
      <c r="T1534" s="116">
        <v>49204132</v>
      </c>
      <c r="U1534" s="148">
        <v>0</v>
      </c>
      <c r="V1534" s="116" t="s">
        <v>224</v>
      </c>
      <c r="W1534" s="116">
        <v>360</v>
      </c>
      <c r="X1534" s="116">
        <v>676</v>
      </c>
      <c r="Y1534" s="116">
        <v>26</v>
      </c>
      <c r="Z1534" s="116" t="s">
        <v>62</v>
      </c>
      <c r="AA1534" s="116"/>
      <c r="AB1534" s="116"/>
      <c r="AC1534" s="116"/>
      <c r="AD1534" s="116"/>
      <c r="AE1534" s="116" t="s">
        <v>1854</v>
      </c>
      <c r="AF1534" s="116"/>
      <c r="AG1534" s="137" t="s">
        <v>58</v>
      </c>
      <c r="AH1534" s="114">
        <v>44679</v>
      </c>
      <c r="AI1534" s="162"/>
      <c r="AJ1534" s="114">
        <v>44684</v>
      </c>
      <c r="AK1534" s="162"/>
      <c r="AL1534" s="116"/>
      <c r="AM1534" s="162"/>
      <c r="AN1534" s="116"/>
      <c r="AO1534" s="116"/>
      <c r="AP1534" s="116"/>
      <c r="AQ1534" s="116"/>
      <c r="AR1534" s="116"/>
      <c r="AS1534" s="137" t="s">
        <v>53</v>
      </c>
      <c r="AT1534" s="116"/>
      <c r="AU1534" s="147"/>
      <c r="AV1534" s="123"/>
      <c r="AW1534" s="123"/>
      <c r="AX1534" s="123"/>
      <c r="AY1534" s="123"/>
      <c r="AZ1534" s="123"/>
      <c r="BA1534" s="116"/>
      <c r="BB1534" s="116">
        <f t="shared" si="92"/>
        <v>0</v>
      </c>
      <c r="BC1534" s="116">
        <f t="shared" si="93"/>
        <v>1</v>
      </c>
      <c r="BD1534" s="116">
        <f t="shared" si="94"/>
        <v>1900</v>
      </c>
      <c r="BE1534" s="124">
        <f t="shared" si="95"/>
        <v>0.24335999999999999</v>
      </c>
    </row>
    <row r="1535" spans="1:57">
      <c r="A1535" s="116"/>
      <c r="B1535" s="116"/>
      <c r="C1535" s="116" t="s">
        <v>1835</v>
      </c>
      <c r="D1535" s="116"/>
      <c r="E1535" s="116" t="s">
        <v>855</v>
      </c>
      <c r="F1535" s="116" t="s">
        <v>762</v>
      </c>
      <c r="G1535" s="116" t="s">
        <v>762</v>
      </c>
      <c r="H1535" s="116"/>
      <c r="I1535" s="116"/>
      <c r="J1535" s="116"/>
      <c r="K1535" s="116" t="s">
        <v>98</v>
      </c>
      <c r="L1535" s="116" t="s">
        <v>854</v>
      </c>
      <c r="M1535" s="116"/>
      <c r="N1535" s="116"/>
      <c r="O1535" s="116"/>
      <c r="P1535" s="116"/>
      <c r="Q1535" s="116"/>
      <c r="R1535" s="116"/>
      <c r="S1535" s="116"/>
      <c r="T1535" s="116">
        <v>49405140</v>
      </c>
      <c r="U1535" s="148">
        <v>0</v>
      </c>
      <c r="V1535" s="116" t="s">
        <v>101</v>
      </c>
      <c r="W1535" s="116">
        <v>400</v>
      </c>
      <c r="X1535" s="116">
        <v>768</v>
      </c>
      <c r="Y1535" s="116">
        <v>24</v>
      </c>
      <c r="Z1535" s="116" t="s">
        <v>56</v>
      </c>
      <c r="AA1535" s="116"/>
      <c r="AB1535" s="116"/>
      <c r="AC1535" s="116"/>
      <c r="AD1535" s="116"/>
      <c r="AE1535" s="116" t="s">
        <v>1835</v>
      </c>
      <c r="AF1535" s="116"/>
      <c r="AG1535" s="137" t="s">
        <v>58</v>
      </c>
      <c r="AH1535" s="114">
        <v>44679</v>
      </c>
      <c r="AI1535" s="114"/>
      <c r="AJ1535" s="162">
        <v>0.45833333333333331</v>
      </c>
      <c r="AK1535" s="114"/>
      <c r="AL1535" s="116"/>
      <c r="AM1535" s="116"/>
      <c r="AN1535" s="116"/>
      <c r="AO1535" s="116"/>
      <c r="AP1535" s="116"/>
      <c r="AQ1535" s="116"/>
      <c r="AR1535" s="116"/>
      <c r="AS1535" s="137" t="s">
        <v>53</v>
      </c>
      <c r="AT1535" s="116"/>
      <c r="AU1535" s="147"/>
      <c r="AV1535" s="123"/>
      <c r="AW1535" s="123"/>
      <c r="AX1535" s="123"/>
      <c r="AY1535" s="123"/>
      <c r="AZ1535" s="123"/>
      <c r="BA1535" s="116"/>
      <c r="BB1535" s="116">
        <f t="shared" si="92"/>
        <v>0</v>
      </c>
      <c r="BC1535" s="116">
        <f t="shared" si="93"/>
        <v>1</v>
      </c>
      <c r="BD1535" s="116">
        <f t="shared" si="94"/>
        <v>1900</v>
      </c>
      <c r="BE1535" s="124">
        <f t="shared" si="95"/>
        <v>0.30719999999999997</v>
      </c>
    </row>
    <row r="1536" spans="1:57">
      <c r="A1536" s="116"/>
      <c r="B1536" s="116"/>
      <c r="C1536" s="116" t="s">
        <v>718</v>
      </c>
      <c r="D1536" s="116"/>
      <c r="E1536" s="116" t="s">
        <v>644</v>
      </c>
      <c r="F1536" s="116" t="s">
        <v>762</v>
      </c>
      <c r="G1536" s="116" t="s">
        <v>762</v>
      </c>
      <c r="H1536" s="116"/>
      <c r="I1536" s="116"/>
      <c r="J1536" s="116"/>
      <c r="K1536" s="116" t="s">
        <v>642</v>
      </c>
      <c r="L1536" s="116" t="s">
        <v>643</v>
      </c>
      <c r="M1536" s="116"/>
      <c r="N1536" s="116"/>
      <c r="O1536" s="116"/>
      <c r="P1536" s="116"/>
      <c r="Q1536" s="116"/>
      <c r="R1536" s="116"/>
      <c r="S1536" s="116"/>
      <c r="T1536" s="116">
        <v>49303156</v>
      </c>
      <c r="U1536" s="148">
        <v>0</v>
      </c>
      <c r="V1536" s="116" t="s">
        <v>136</v>
      </c>
      <c r="W1536" s="116">
        <v>480</v>
      </c>
      <c r="X1536" s="116">
        <v>638</v>
      </c>
      <c r="Y1536" s="116">
        <v>22</v>
      </c>
      <c r="Z1536" s="116" t="s">
        <v>56</v>
      </c>
      <c r="AA1536" s="116"/>
      <c r="AB1536" s="116"/>
      <c r="AC1536" s="116"/>
      <c r="AD1536" s="116"/>
      <c r="AE1536" s="116" t="s">
        <v>718</v>
      </c>
      <c r="AF1536" s="116"/>
      <c r="AG1536" s="137" t="s">
        <v>58</v>
      </c>
      <c r="AH1536" s="114">
        <v>44680</v>
      </c>
      <c r="AI1536" s="114"/>
      <c r="AJ1536" s="114">
        <v>44681</v>
      </c>
      <c r="AK1536" s="116"/>
      <c r="AL1536" s="116"/>
      <c r="AM1536" s="116"/>
      <c r="AN1536" s="116"/>
      <c r="AO1536" s="116"/>
      <c r="AP1536" s="116"/>
      <c r="AQ1536" s="116"/>
      <c r="AR1536" s="116"/>
      <c r="AS1536" s="137" t="s">
        <v>53</v>
      </c>
      <c r="AT1536" s="116" t="s">
        <v>763</v>
      </c>
      <c r="AU1536" s="116">
        <v>1427</v>
      </c>
      <c r="AV1536" s="123"/>
      <c r="AW1536" s="123"/>
      <c r="AX1536" s="123"/>
      <c r="AY1536" s="123"/>
      <c r="AZ1536" s="123"/>
      <c r="BA1536" s="116"/>
      <c r="BB1536" s="116">
        <f t="shared" si="92"/>
        <v>0</v>
      </c>
      <c r="BC1536" s="116">
        <f t="shared" si="93"/>
        <v>1</v>
      </c>
      <c r="BD1536" s="116">
        <f t="shared" si="94"/>
        <v>1900</v>
      </c>
      <c r="BE1536" s="124">
        <f t="shared" si="95"/>
        <v>0.30624000000000001</v>
      </c>
    </row>
    <row r="1537" spans="1:57">
      <c r="A1537" s="116"/>
      <c r="B1537" s="116"/>
      <c r="C1537" s="116" t="s">
        <v>719</v>
      </c>
      <c r="D1537" s="116"/>
      <c r="E1537" s="116" t="s">
        <v>644</v>
      </c>
      <c r="F1537" s="116" t="s">
        <v>762</v>
      </c>
      <c r="G1537" s="116" t="s">
        <v>762</v>
      </c>
      <c r="H1537" s="116"/>
      <c r="I1537" s="116"/>
      <c r="J1537" s="116"/>
      <c r="K1537" s="116" t="s">
        <v>642</v>
      </c>
      <c r="L1537" s="116" t="s">
        <v>643</v>
      </c>
      <c r="M1537" s="116"/>
      <c r="N1537" s="116"/>
      <c r="O1537" s="116"/>
      <c r="P1537" s="116"/>
      <c r="Q1537" s="116"/>
      <c r="R1537" s="116"/>
      <c r="S1537" s="116"/>
      <c r="T1537" s="116">
        <v>49303156</v>
      </c>
      <c r="U1537" s="148">
        <v>0</v>
      </c>
      <c r="V1537" s="116" t="s">
        <v>136</v>
      </c>
      <c r="W1537" s="116">
        <v>480</v>
      </c>
      <c r="X1537" s="116">
        <v>638</v>
      </c>
      <c r="Y1537" s="116">
        <v>22</v>
      </c>
      <c r="Z1537" s="116" t="s">
        <v>56</v>
      </c>
      <c r="AA1537" s="116"/>
      <c r="AB1537" s="116"/>
      <c r="AC1537" s="116"/>
      <c r="AD1537" s="116"/>
      <c r="AE1537" s="116" t="s">
        <v>719</v>
      </c>
      <c r="AF1537" s="116"/>
      <c r="AG1537" s="137" t="s">
        <v>58</v>
      </c>
      <c r="AH1537" s="114">
        <v>44680</v>
      </c>
      <c r="AI1537" s="114"/>
      <c r="AJ1537" s="114">
        <v>44681</v>
      </c>
      <c r="AK1537" s="116"/>
      <c r="AL1537" s="116"/>
      <c r="AM1537" s="116"/>
      <c r="AN1537" s="116"/>
      <c r="AO1537" s="116"/>
      <c r="AP1537" s="116"/>
      <c r="AQ1537" s="116"/>
      <c r="AR1537" s="116"/>
      <c r="AS1537" s="137" t="s">
        <v>53</v>
      </c>
      <c r="AT1537" s="116" t="s">
        <v>763</v>
      </c>
      <c r="AU1537" s="116">
        <v>1427</v>
      </c>
      <c r="AV1537" s="123"/>
      <c r="AW1537" s="123"/>
      <c r="AX1537" s="123"/>
      <c r="AY1537" s="123"/>
      <c r="AZ1537" s="123"/>
      <c r="BA1537" s="116"/>
      <c r="BB1537" s="116">
        <f t="shared" si="92"/>
        <v>0</v>
      </c>
      <c r="BC1537" s="116">
        <f t="shared" si="93"/>
        <v>1</v>
      </c>
      <c r="BD1537" s="116">
        <f t="shared" si="94"/>
        <v>1900</v>
      </c>
      <c r="BE1537" s="124">
        <f t="shared" si="95"/>
        <v>0.30624000000000001</v>
      </c>
    </row>
    <row r="1538" spans="1:57">
      <c r="A1538" s="116"/>
      <c r="B1538" s="116"/>
      <c r="C1538" s="116" t="s">
        <v>720</v>
      </c>
      <c r="D1538" s="116"/>
      <c r="E1538" s="116" t="s">
        <v>644</v>
      </c>
      <c r="F1538" s="116" t="s">
        <v>762</v>
      </c>
      <c r="G1538" s="116" t="s">
        <v>762</v>
      </c>
      <c r="H1538" s="116"/>
      <c r="I1538" s="116"/>
      <c r="J1538" s="116"/>
      <c r="K1538" s="116" t="s">
        <v>642</v>
      </c>
      <c r="L1538" s="116" t="s">
        <v>643</v>
      </c>
      <c r="M1538" s="116"/>
      <c r="N1538" s="116"/>
      <c r="O1538" s="116"/>
      <c r="P1538" s="116"/>
      <c r="Q1538" s="116"/>
      <c r="R1538" s="116"/>
      <c r="S1538" s="116"/>
      <c r="T1538" s="116">
        <v>49303156</v>
      </c>
      <c r="U1538" s="148">
        <v>0</v>
      </c>
      <c r="V1538" s="116" t="s">
        <v>136</v>
      </c>
      <c r="W1538" s="116">
        <v>480</v>
      </c>
      <c r="X1538" s="116">
        <v>638</v>
      </c>
      <c r="Y1538" s="116">
        <v>22</v>
      </c>
      <c r="Z1538" s="116" t="s">
        <v>56</v>
      </c>
      <c r="AA1538" s="116"/>
      <c r="AB1538" s="116"/>
      <c r="AC1538" s="116"/>
      <c r="AD1538" s="116"/>
      <c r="AE1538" s="116" t="s">
        <v>720</v>
      </c>
      <c r="AF1538" s="116"/>
      <c r="AG1538" s="137" t="s">
        <v>58</v>
      </c>
      <c r="AH1538" s="114">
        <v>44680</v>
      </c>
      <c r="AI1538" s="114"/>
      <c r="AJ1538" s="114">
        <v>44681</v>
      </c>
      <c r="AK1538" s="116"/>
      <c r="AL1538" s="116"/>
      <c r="AM1538" s="116"/>
      <c r="AN1538" s="116"/>
      <c r="AO1538" s="116"/>
      <c r="AP1538" s="116"/>
      <c r="AQ1538" s="116"/>
      <c r="AR1538" s="116"/>
      <c r="AS1538" s="137" t="s">
        <v>53</v>
      </c>
      <c r="AT1538" s="116" t="s">
        <v>763</v>
      </c>
      <c r="AU1538" s="116">
        <v>1427</v>
      </c>
      <c r="AV1538" s="123"/>
      <c r="AW1538" s="123"/>
      <c r="AX1538" s="123"/>
      <c r="AY1538" s="123"/>
      <c r="AZ1538" s="123"/>
      <c r="BA1538" s="116"/>
      <c r="BB1538" s="116">
        <f t="shared" ref="BB1538:BB1601" si="96">WEEKNUM(AI1538)</f>
        <v>0</v>
      </c>
      <c r="BC1538" s="116">
        <f t="shared" ref="BC1538:BC1601" si="97">MONTH(AI1538)</f>
        <v>1</v>
      </c>
      <c r="BD1538" s="116">
        <f t="shared" ref="BD1538:BD1601" si="98">YEAR(AI1538)</f>
        <v>1900</v>
      </c>
      <c r="BE1538" s="124">
        <f t="shared" ref="BE1538:BE1601" si="99">W1538*X1538/1000000</f>
        <v>0.30624000000000001</v>
      </c>
    </row>
    <row r="1539" spans="1:57">
      <c r="A1539" s="116"/>
      <c r="B1539" s="116"/>
      <c r="C1539" s="116" t="s">
        <v>721</v>
      </c>
      <c r="D1539" s="116"/>
      <c r="E1539" s="116" t="s">
        <v>644</v>
      </c>
      <c r="F1539" s="116" t="s">
        <v>762</v>
      </c>
      <c r="G1539" s="116" t="s">
        <v>762</v>
      </c>
      <c r="H1539" s="116"/>
      <c r="I1539" s="116"/>
      <c r="J1539" s="116"/>
      <c r="K1539" s="116" t="s">
        <v>642</v>
      </c>
      <c r="L1539" s="116" t="s">
        <v>643</v>
      </c>
      <c r="M1539" s="116"/>
      <c r="N1539" s="116"/>
      <c r="O1539" s="116"/>
      <c r="P1539" s="116"/>
      <c r="Q1539" s="116"/>
      <c r="R1539" s="116"/>
      <c r="S1539" s="116"/>
      <c r="T1539" s="116">
        <v>49303156</v>
      </c>
      <c r="U1539" s="148">
        <v>0</v>
      </c>
      <c r="V1539" s="116" t="s">
        <v>136</v>
      </c>
      <c r="W1539" s="116">
        <v>480</v>
      </c>
      <c r="X1539" s="116">
        <v>609</v>
      </c>
      <c r="Y1539" s="116">
        <v>21</v>
      </c>
      <c r="Z1539" s="116" t="s">
        <v>56</v>
      </c>
      <c r="AA1539" s="116"/>
      <c r="AB1539" s="116"/>
      <c r="AC1539" s="116"/>
      <c r="AD1539" s="116"/>
      <c r="AE1539" s="116" t="s">
        <v>721</v>
      </c>
      <c r="AF1539" s="116"/>
      <c r="AG1539" s="137" t="s">
        <v>58</v>
      </c>
      <c r="AH1539" s="114">
        <v>44680</v>
      </c>
      <c r="AI1539" s="114"/>
      <c r="AJ1539" s="114">
        <v>44683</v>
      </c>
      <c r="AK1539" s="116"/>
      <c r="AL1539" s="116"/>
      <c r="AM1539" s="116"/>
      <c r="AN1539" s="116"/>
      <c r="AO1539" s="116"/>
      <c r="AP1539" s="116"/>
      <c r="AQ1539" s="116"/>
      <c r="AR1539" s="116"/>
      <c r="AS1539" s="137" t="s">
        <v>53</v>
      </c>
      <c r="AT1539" s="116" t="s">
        <v>763</v>
      </c>
      <c r="AU1539" s="116">
        <v>1427</v>
      </c>
      <c r="AV1539" s="123"/>
      <c r="AW1539" s="123"/>
      <c r="AX1539" s="123"/>
      <c r="AY1539" s="123"/>
      <c r="AZ1539" s="123"/>
      <c r="BA1539" s="116"/>
      <c r="BB1539" s="116">
        <f t="shared" si="96"/>
        <v>0</v>
      </c>
      <c r="BC1539" s="116">
        <f t="shared" si="97"/>
        <v>1</v>
      </c>
      <c r="BD1539" s="116">
        <f t="shared" si="98"/>
        <v>1900</v>
      </c>
      <c r="BE1539" s="124">
        <f t="shared" si="99"/>
        <v>0.29232000000000002</v>
      </c>
    </row>
    <row r="1540" spans="1:57">
      <c r="A1540" s="116"/>
      <c r="B1540" s="116"/>
      <c r="C1540" s="116">
        <v>395652946</v>
      </c>
      <c r="D1540" s="116"/>
      <c r="E1540" s="116" t="s">
        <v>722</v>
      </c>
      <c r="F1540" s="116" t="s">
        <v>762</v>
      </c>
      <c r="G1540" s="116" t="s">
        <v>762</v>
      </c>
      <c r="H1540" s="116"/>
      <c r="I1540" s="116"/>
      <c r="J1540" s="116"/>
      <c r="K1540" s="116" t="s">
        <v>106</v>
      </c>
      <c r="L1540" s="116" t="s">
        <v>213</v>
      </c>
      <c r="M1540" s="116"/>
      <c r="N1540" s="116"/>
      <c r="O1540" s="116"/>
      <c r="P1540" s="116"/>
      <c r="Q1540" s="116"/>
      <c r="R1540" s="116"/>
      <c r="S1540" s="116"/>
      <c r="T1540" s="116">
        <v>49203132</v>
      </c>
      <c r="U1540" s="148">
        <v>0</v>
      </c>
      <c r="V1540" s="116" t="s">
        <v>57</v>
      </c>
      <c r="W1540" s="116">
        <v>360</v>
      </c>
      <c r="X1540" s="116">
        <v>832</v>
      </c>
      <c r="Y1540" s="116">
        <v>26</v>
      </c>
      <c r="Z1540" s="116" t="s">
        <v>56</v>
      </c>
      <c r="AA1540" s="116"/>
      <c r="AB1540" s="116"/>
      <c r="AC1540" s="116"/>
      <c r="AD1540" s="116"/>
      <c r="AE1540" s="116">
        <v>395652946</v>
      </c>
      <c r="AF1540" s="116"/>
      <c r="AG1540" s="137" t="s">
        <v>58</v>
      </c>
      <c r="AH1540" s="114">
        <v>44680</v>
      </c>
      <c r="AI1540" s="114"/>
      <c r="AJ1540" s="114">
        <v>44683</v>
      </c>
      <c r="AK1540" s="116"/>
      <c r="AL1540" s="116"/>
      <c r="AM1540" s="116"/>
      <c r="AN1540" s="116"/>
      <c r="AO1540" s="116"/>
      <c r="AP1540" s="116"/>
      <c r="AQ1540" s="116"/>
      <c r="AR1540" s="116"/>
      <c r="AS1540" s="137" t="s">
        <v>53</v>
      </c>
      <c r="AT1540" s="116" t="s">
        <v>763</v>
      </c>
      <c r="AU1540" s="116">
        <v>2292</v>
      </c>
      <c r="AV1540" s="123"/>
      <c r="AW1540" s="123"/>
      <c r="AX1540" s="123"/>
      <c r="AY1540" s="123"/>
      <c r="AZ1540" s="123"/>
      <c r="BA1540" s="116"/>
      <c r="BB1540" s="116">
        <f t="shared" si="96"/>
        <v>0</v>
      </c>
      <c r="BC1540" s="116">
        <f t="shared" si="97"/>
        <v>1</v>
      </c>
      <c r="BD1540" s="116">
        <f t="shared" si="98"/>
        <v>1900</v>
      </c>
      <c r="BE1540" s="124">
        <f t="shared" si="99"/>
        <v>0.29952000000000001</v>
      </c>
    </row>
    <row r="1541" spans="1:57">
      <c r="A1541" s="116"/>
      <c r="B1541" s="116"/>
      <c r="C1541" s="116">
        <v>395653223</v>
      </c>
      <c r="D1541" s="116"/>
      <c r="E1541" s="116" t="s">
        <v>723</v>
      </c>
      <c r="F1541" s="116" t="s">
        <v>762</v>
      </c>
      <c r="G1541" s="116" t="s">
        <v>762</v>
      </c>
      <c r="H1541" s="116"/>
      <c r="I1541" s="116"/>
      <c r="J1541" s="116"/>
      <c r="K1541" s="116" t="s">
        <v>106</v>
      </c>
      <c r="L1541" s="116" t="s">
        <v>107</v>
      </c>
      <c r="M1541" s="116"/>
      <c r="N1541" s="116"/>
      <c r="O1541" s="116"/>
      <c r="P1541" s="116"/>
      <c r="Q1541" s="116"/>
      <c r="R1541" s="116"/>
      <c r="S1541" s="116"/>
      <c r="T1541" s="116">
        <v>49203132</v>
      </c>
      <c r="U1541" s="148">
        <v>0</v>
      </c>
      <c r="V1541" s="116" t="s">
        <v>57</v>
      </c>
      <c r="W1541" s="116">
        <v>360</v>
      </c>
      <c r="X1541" s="116">
        <v>832</v>
      </c>
      <c r="Y1541" s="116">
        <v>26</v>
      </c>
      <c r="Z1541" s="116" t="s">
        <v>56</v>
      </c>
      <c r="AA1541" s="116"/>
      <c r="AB1541" s="116"/>
      <c r="AC1541" s="116"/>
      <c r="AD1541" s="116"/>
      <c r="AE1541" s="116">
        <v>395653223</v>
      </c>
      <c r="AF1541" s="116"/>
      <c r="AG1541" s="137" t="s">
        <v>58</v>
      </c>
      <c r="AH1541" s="114">
        <v>44680</v>
      </c>
      <c r="AI1541" s="114"/>
      <c r="AJ1541" s="114">
        <v>44683</v>
      </c>
      <c r="AK1541" s="116"/>
      <c r="AL1541" s="116"/>
      <c r="AM1541" s="116"/>
      <c r="AN1541" s="116"/>
      <c r="AO1541" s="116"/>
      <c r="AP1541" s="116"/>
      <c r="AQ1541" s="116"/>
      <c r="AR1541" s="116"/>
      <c r="AS1541" s="137" t="s">
        <v>53</v>
      </c>
      <c r="AT1541" s="116"/>
      <c r="AU1541" s="116"/>
      <c r="AV1541" s="123"/>
      <c r="AW1541" s="123"/>
      <c r="AX1541" s="123"/>
      <c r="AY1541" s="123"/>
      <c r="AZ1541" s="123"/>
      <c r="BA1541" s="116"/>
      <c r="BB1541" s="116">
        <f t="shared" si="96"/>
        <v>0</v>
      </c>
      <c r="BC1541" s="116">
        <f t="shared" si="97"/>
        <v>1</v>
      </c>
      <c r="BD1541" s="116">
        <f t="shared" si="98"/>
        <v>1900</v>
      </c>
      <c r="BE1541" s="124">
        <f t="shared" si="99"/>
        <v>0.29952000000000001</v>
      </c>
    </row>
    <row r="1542" spans="1:57">
      <c r="A1542" s="116"/>
      <c r="B1542" s="116"/>
      <c r="C1542" s="116">
        <v>396043624</v>
      </c>
      <c r="D1542" s="116"/>
      <c r="E1542" s="116" t="s">
        <v>725</v>
      </c>
      <c r="F1542" s="116" t="s">
        <v>762</v>
      </c>
      <c r="G1542" s="116" t="s">
        <v>762</v>
      </c>
      <c r="H1542" s="116"/>
      <c r="I1542" s="116"/>
      <c r="J1542" s="116"/>
      <c r="K1542" s="116" t="s">
        <v>190</v>
      </c>
      <c r="L1542" s="116" t="s">
        <v>724</v>
      </c>
      <c r="M1542" s="116"/>
      <c r="N1542" s="116"/>
      <c r="O1542" s="116"/>
      <c r="P1542" s="116"/>
      <c r="Q1542" s="116"/>
      <c r="R1542" s="116"/>
      <c r="S1542" s="116"/>
      <c r="T1542" s="116">
        <v>49204132</v>
      </c>
      <c r="U1542" s="148">
        <v>0</v>
      </c>
      <c r="V1542" s="116" t="s">
        <v>224</v>
      </c>
      <c r="W1542" s="116">
        <v>360</v>
      </c>
      <c r="X1542" s="116">
        <v>624</v>
      </c>
      <c r="Y1542" s="116">
        <v>24</v>
      </c>
      <c r="Z1542" s="116" t="s">
        <v>62</v>
      </c>
      <c r="AA1542" s="116"/>
      <c r="AB1542" s="116"/>
      <c r="AC1542" s="116"/>
      <c r="AD1542" s="116"/>
      <c r="AE1542" s="116">
        <v>396043624</v>
      </c>
      <c r="AF1542" s="116"/>
      <c r="AG1542" s="137" t="s">
        <v>58</v>
      </c>
      <c r="AH1542" s="114">
        <v>44680</v>
      </c>
      <c r="AI1542" s="114"/>
      <c r="AJ1542" s="114">
        <v>44684</v>
      </c>
      <c r="AK1542" s="162"/>
      <c r="AL1542" s="116"/>
      <c r="AM1542" s="116"/>
      <c r="AN1542" s="116"/>
      <c r="AO1542" s="116"/>
      <c r="AP1542" s="116"/>
      <c r="AQ1542" s="116"/>
      <c r="AR1542" s="116"/>
      <c r="AS1542" s="137" t="s">
        <v>53</v>
      </c>
      <c r="AT1542" s="116"/>
      <c r="AU1542" s="116"/>
      <c r="AV1542" s="123"/>
      <c r="AW1542" s="123"/>
      <c r="AX1542" s="123"/>
      <c r="AY1542" s="123"/>
      <c r="AZ1542" s="123"/>
      <c r="BA1542" s="116"/>
      <c r="BB1542" s="116">
        <f t="shared" si="96"/>
        <v>0</v>
      </c>
      <c r="BC1542" s="116">
        <f t="shared" si="97"/>
        <v>1</v>
      </c>
      <c r="BD1542" s="116">
        <f t="shared" si="98"/>
        <v>1900</v>
      </c>
      <c r="BE1542" s="124">
        <f t="shared" si="99"/>
        <v>0.22464000000000001</v>
      </c>
    </row>
    <row r="1543" spans="1:57">
      <c r="A1543" s="116"/>
      <c r="B1543" s="116"/>
      <c r="C1543" s="116">
        <v>396035440</v>
      </c>
      <c r="D1543" s="116"/>
      <c r="E1543" s="116" t="s">
        <v>726</v>
      </c>
      <c r="F1543" s="116" t="s">
        <v>762</v>
      </c>
      <c r="G1543" s="116" t="s">
        <v>762</v>
      </c>
      <c r="H1543" s="116"/>
      <c r="I1543" s="116"/>
      <c r="J1543" s="116"/>
      <c r="K1543" s="116" t="s">
        <v>54</v>
      </c>
      <c r="L1543" s="116" t="s">
        <v>656</v>
      </c>
      <c r="M1543" s="116"/>
      <c r="N1543" s="116"/>
      <c r="O1543" s="116"/>
      <c r="P1543" s="116"/>
      <c r="Q1543" s="116"/>
      <c r="R1543" s="116"/>
      <c r="S1543" s="116"/>
      <c r="T1543" s="116">
        <v>49204132</v>
      </c>
      <c r="U1543" s="148">
        <v>0</v>
      </c>
      <c r="V1543" s="116" t="s">
        <v>224</v>
      </c>
      <c r="W1543" s="116">
        <v>360</v>
      </c>
      <c r="X1543" s="116">
        <v>728</v>
      </c>
      <c r="Y1543" s="116">
        <v>28</v>
      </c>
      <c r="Z1543" s="116" t="s">
        <v>56</v>
      </c>
      <c r="AA1543" s="116"/>
      <c r="AB1543" s="116"/>
      <c r="AC1543" s="116"/>
      <c r="AD1543" s="116"/>
      <c r="AE1543" s="116">
        <v>396035440</v>
      </c>
      <c r="AF1543" s="116"/>
      <c r="AG1543" s="137" t="s">
        <v>58</v>
      </c>
      <c r="AH1543" s="114">
        <v>44680</v>
      </c>
      <c r="AI1543" s="114"/>
      <c r="AJ1543" s="114">
        <v>44683</v>
      </c>
      <c r="AK1543" s="162"/>
      <c r="AL1543" s="116"/>
      <c r="AM1543" s="116"/>
      <c r="AN1543" s="116"/>
      <c r="AO1543" s="116"/>
      <c r="AP1543" s="116"/>
      <c r="AQ1543" s="116"/>
      <c r="AR1543" s="116"/>
      <c r="AS1543" s="137" t="s">
        <v>53</v>
      </c>
      <c r="AT1543" s="116"/>
      <c r="AU1543" s="116"/>
      <c r="AV1543" s="123"/>
      <c r="AW1543" s="123"/>
      <c r="AX1543" s="123"/>
      <c r="AY1543" s="123"/>
      <c r="AZ1543" s="123"/>
      <c r="BA1543" s="116"/>
      <c r="BB1543" s="116">
        <f t="shared" si="96"/>
        <v>0</v>
      </c>
      <c r="BC1543" s="116">
        <f t="shared" si="97"/>
        <v>1</v>
      </c>
      <c r="BD1543" s="116">
        <f t="shared" si="98"/>
        <v>1900</v>
      </c>
      <c r="BE1543" s="124">
        <f t="shared" si="99"/>
        <v>0.26207999999999998</v>
      </c>
    </row>
    <row r="1544" spans="1:57">
      <c r="A1544" s="116"/>
      <c r="B1544" s="116"/>
      <c r="C1544" s="116">
        <v>395931478</v>
      </c>
      <c r="D1544" s="116"/>
      <c r="E1544" s="116" t="s">
        <v>727</v>
      </c>
      <c r="F1544" s="116" t="s">
        <v>762</v>
      </c>
      <c r="G1544" s="116" t="s">
        <v>762</v>
      </c>
      <c r="H1544" s="116"/>
      <c r="I1544" s="116"/>
      <c r="J1544" s="116"/>
      <c r="K1544" s="116" t="s">
        <v>54</v>
      </c>
      <c r="L1544" s="116" t="s">
        <v>600</v>
      </c>
      <c r="M1544" s="116"/>
      <c r="N1544" s="116"/>
      <c r="O1544" s="116"/>
      <c r="P1544" s="116"/>
      <c r="Q1544" s="116"/>
      <c r="R1544" s="116"/>
      <c r="S1544" s="116"/>
      <c r="T1544" s="116">
        <v>49203132</v>
      </c>
      <c r="U1544" s="148">
        <v>0</v>
      </c>
      <c r="V1544" s="116" t="s">
        <v>57</v>
      </c>
      <c r="W1544" s="116">
        <v>360</v>
      </c>
      <c r="X1544" s="116">
        <v>832</v>
      </c>
      <c r="Y1544" s="116">
        <v>26</v>
      </c>
      <c r="Z1544" s="116" t="s">
        <v>56</v>
      </c>
      <c r="AA1544" s="116"/>
      <c r="AB1544" s="116"/>
      <c r="AC1544" s="116"/>
      <c r="AD1544" s="116"/>
      <c r="AE1544" s="116">
        <v>395931478</v>
      </c>
      <c r="AF1544" s="116"/>
      <c r="AG1544" s="137" t="s">
        <v>58</v>
      </c>
      <c r="AH1544" s="114">
        <v>44680</v>
      </c>
      <c r="AI1544" s="114"/>
      <c r="AJ1544" s="114">
        <v>44683</v>
      </c>
      <c r="AK1544" s="162"/>
      <c r="AL1544" s="116"/>
      <c r="AM1544" s="116"/>
      <c r="AN1544" s="116"/>
      <c r="AO1544" s="116"/>
      <c r="AP1544" s="116"/>
      <c r="AQ1544" s="116"/>
      <c r="AR1544" s="116"/>
      <c r="AS1544" s="137" t="s">
        <v>53</v>
      </c>
      <c r="AT1544" s="116"/>
      <c r="AU1544" s="116"/>
      <c r="AV1544" s="123"/>
      <c r="AW1544" s="123"/>
      <c r="AX1544" s="123"/>
      <c r="AY1544" s="123"/>
      <c r="AZ1544" s="123"/>
      <c r="BA1544" s="116"/>
      <c r="BB1544" s="116">
        <f t="shared" si="96"/>
        <v>0</v>
      </c>
      <c r="BC1544" s="116">
        <f t="shared" si="97"/>
        <v>1</v>
      </c>
      <c r="BD1544" s="116">
        <f t="shared" si="98"/>
        <v>1900</v>
      </c>
      <c r="BE1544" s="124">
        <f t="shared" si="99"/>
        <v>0.29952000000000001</v>
      </c>
    </row>
    <row r="1545" spans="1:57">
      <c r="A1545" s="116"/>
      <c r="B1545" s="116"/>
      <c r="C1545" s="116" t="s">
        <v>773</v>
      </c>
      <c r="D1545" s="116"/>
      <c r="E1545" s="116" t="s">
        <v>775</v>
      </c>
      <c r="F1545" s="116" t="s">
        <v>762</v>
      </c>
      <c r="G1545" s="116" t="s">
        <v>762</v>
      </c>
      <c r="H1545" s="116"/>
      <c r="I1545" s="116"/>
      <c r="J1545" s="116"/>
      <c r="K1545" s="116" t="s">
        <v>208</v>
      </c>
      <c r="L1545" s="116" t="s">
        <v>774</v>
      </c>
      <c r="M1545" s="116"/>
      <c r="N1545" s="116"/>
      <c r="O1545" s="116"/>
      <c r="P1545" s="116"/>
      <c r="Q1545" s="116"/>
      <c r="R1545" s="116"/>
      <c r="S1545" s="116"/>
      <c r="T1545" s="116">
        <v>49204132</v>
      </c>
      <c r="U1545" s="148">
        <v>0</v>
      </c>
      <c r="V1545" s="116" t="s">
        <v>224</v>
      </c>
      <c r="W1545" s="116">
        <v>360</v>
      </c>
      <c r="X1545" s="116">
        <v>676</v>
      </c>
      <c r="Y1545" s="116">
        <v>26</v>
      </c>
      <c r="Z1545" s="116"/>
      <c r="AA1545" s="116"/>
      <c r="AB1545" s="116"/>
      <c r="AC1545" s="116"/>
      <c r="AD1545" s="116"/>
      <c r="AE1545" s="116" t="s">
        <v>773</v>
      </c>
      <c r="AF1545" s="116"/>
      <c r="AG1545" s="137" t="s">
        <v>58</v>
      </c>
      <c r="AH1545" s="114">
        <v>44680</v>
      </c>
      <c r="AI1545" s="162"/>
      <c r="AJ1545" s="114">
        <v>44683</v>
      </c>
      <c r="AK1545" s="162"/>
      <c r="AL1545" s="116"/>
      <c r="AM1545" s="116"/>
      <c r="AN1545" s="116"/>
      <c r="AO1545" s="116"/>
      <c r="AP1545" s="116"/>
      <c r="AQ1545" s="116"/>
      <c r="AR1545" s="116"/>
      <c r="AS1545" s="137" t="s">
        <v>53</v>
      </c>
      <c r="AT1545" s="116"/>
      <c r="AU1545" s="116"/>
      <c r="AV1545" s="123"/>
      <c r="AW1545" s="123"/>
      <c r="AX1545" s="123"/>
      <c r="AY1545" s="123"/>
      <c r="AZ1545" s="123"/>
      <c r="BA1545" s="116"/>
      <c r="BB1545" s="116">
        <f t="shared" si="96"/>
        <v>0</v>
      </c>
      <c r="BC1545" s="116">
        <f t="shared" si="97"/>
        <v>1</v>
      </c>
      <c r="BD1545" s="116">
        <f t="shared" si="98"/>
        <v>1900</v>
      </c>
      <c r="BE1545" s="124">
        <f t="shared" si="99"/>
        <v>0.24335999999999999</v>
      </c>
    </row>
    <row r="1546" spans="1:57">
      <c r="A1546" s="116"/>
      <c r="B1546" s="116"/>
      <c r="C1546" s="116" t="s">
        <v>773</v>
      </c>
      <c r="D1546" s="116"/>
      <c r="E1546" s="116" t="s">
        <v>775</v>
      </c>
      <c r="F1546" s="116" t="s">
        <v>762</v>
      </c>
      <c r="G1546" s="116" t="s">
        <v>762</v>
      </c>
      <c r="H1546" s="116"/>
      <c r="I1546" s="116"/>
      <c r="J1546" s="116"/>
      <c r="K1546" s="116" t="s">
        <v>208</v>
      </c>
      <c r="L1546" s="116" t="s">
        <v>774</v>
      </c>
      <c r="M1546" s="116"/>
      <c r="N1546" s="116"/>
      <c r="O1546" s="116"/>
      <c r="P1546" s="116"/>
      <c r="Q1546" s="116"/>
      <c r="R1546" s="116"/>
      <c r="S1546" s="116"/>
      <c r="T1546" s="116">
        <v>49204132</v>
      </c>
      <c r="U1546" s="148">
        <v>0</v>
      </c>
      <c r="V1546" s="116" t="s">
        <v>224</v>
      </c>
      <c r="W1546" s="116">
        <v>360</v>
      </c>
      <c r="X1546" s="116">
        <v>676</v>
      </c>
      <c r="Y1546" s="116">
        <v>26</v>
      </c>
      <c r="Z1546" s="116"/>
      <c r="AA1546" s="116"/>
      <c r="AB1546" s="116"/>
      <c r="AC1546" s="116"/>
      <c r="AD1546" s="116"/>
      <c r="AE1546" s="116" t="s">
        <v>773</v>
      </c>
      <c r="AF1546" s="116"/>
      <c r="AG1546" s="137" t="s">
        <v>58</v>
      </c>
      <c r="AH1546" s="114">
        <v>44680</v>
      </c>
      <c r="AI1546" s="114"/>
      <c r="AJ1546" s="114">
        <v>44683</v>
      </c>
      <c r="AK1546" s="162"/>
      <c r="AL1546" s="116"/>
      <c r="AM1546" s="116"/>
      <c r="AN1546" s="116"/>
      <c r="AO1546" s="116"/>
      <c r="AP1546" s="116"/>
      <c r="AQ1546" s="116"/>
      <c r="AR1546" s="116"/>
      <c r="AS1546" s="137" t="s">
        <v>53</v>
      </c>
      <c r="AT1546" s="116"/>
      <c r="AU1546" s="116"/>
      <c r="AV1546" s="123"/>
      <c r="AW1546" s="123"/>
      <c r="AX1546" s="123"/>
      <c r="AY1546" s="123"/>
      <c r="AZ1546" s="123"/>
      <c r="BA1546" s="116"/>
      <c r="BB1546" s="116">
        <f t="shared" si="96"/>
        <v>0</v>
      </c>
      <c r="BC1546" s="116">
        <f t="shared" si="97"/>
        <v>1</v>
      </c>
      <c r="BD1546" s="116">
        <f t="shared" si="98"/>
        <v>1900</v>
      </c>
      <c r="BE1546" s="124">
        <f t="shared" si="99"/>
        <v>0.24335999999999999</v>
      </c>
    </row>
    <row r="1547" spans="1:57">
      <c r="A1547" s="116"/>
      <c r="B1547" s="116"/>
      <c r="C1547" s="116" t="s">
        <v>773</v>
      </c>
      <c r="D1547" s="116"/>
      <c r="E1547" s="116" t="s">
        <v>775</v>
      </c>
      <c r="F1547" s="116" t="s">
        <v>762</v>
      </c>
      <c r="G1547" s="116" t="s">
        <v>762</v>
      </c>
      <c r="H1547" s="116"/>
      <c r="I1547" s="116"/>
      <c r="J1547" s="116"/>
      <c r="K1547" s="116" t="s">
        <v>208</v>
      </c>
      <c r="L1547" s="116" t="s">
        <v>774</v>
      </c>
      <c r="M1547" s="116"/>
      <c r="N1547" s="116"/>
      <c r="O1547" s="116"/>
      <c r="P1547" s="116"/>
      <c r="Q1547" s="116"/>
      <c r="R1547" s="116"/>
      <c r="S1547" s="116"/>
      <c r="T1547" s="116">
        <v>49204132</v>
      </c>
      <c r="U1547" s="148">
        <v>0</v>
      </c>
      <c r="V1547" s="116" t="s">
        <v>224</v>
      </c>
      <c r="W1547" s="116">
        <v>360</v>
      </c>
      <c r="X1547" s="116">
        <v>676</v>
      </c>
      <c r="Y1547" s="116">
        <v>26</v>
      </c>
      <c r="Z1547" s="116"/>
      <c r="AA1547" s="116"/>
      <c r="AB1547" s="116"/>
      <c r="AC1547" s="116"/>
      <c r="AD1547" s="116"/>
      <c r="AE1547" s="116" t="s">
        <v>773</v>
      </c>
      <c r="AF1547" s="116"/>
      <c r="AG1547" s="137" t="s">
        <v>58</v>
      </c>
      <c r="AH1547" s="114">
        <v>44680</v>
      </c>
      <c r="AI1547" s="114"/>
      <c r="AJ1547" s="114">
        <v>44683</v>
      </c>
      <c r="AK1547" s="162"/>
      <c r="AL1547" s="116"/>
      <c r="AM1547" s="116"/>
      <c r="AN1547" s="116"/>
      <c r="AO1547" s="116"/>
      <c r="AP1547" s="116"/>
      <c r="AQ1547" s="116"/>
      <c r="AR1547" s="116"/>
      <c r="AS1547" s="137" t="s">
        <v>53</v>
      </c>
      <c r="AT1547" s="116"/>
      <c r="AU1547" s="116"/>
      <c r="AV1547" s="123"/>
      <c r="AW1547" s="123"/>
      <c r="AX1547" s="123"/>
      <c r="AY1547" s="123"/>
      <c r="AZ1547" s="123"/>
      <c r="BA1547" s="116"/>
      <c r="BB1547" s="116">
        <f t="shared" si="96"/>
        <v>0</v>
      </c>
      <c r="BC1547" s="116">
        <f t="shared" si="97"/>
        <v>1</v>
      </c>
      <c r="BD1547" s="116">
        <f t="shared" si="98"/>
        <v>1900</v>
      </c>
      <c r="BE1547" s="124">
        <f t="shared" si="99"/>
        <v>0.24335999999999999</v>
      </c>
    </row>
    <row r="1548" spans="1:57">
      <c r="A1548" s="116"/>
      <c r="B1548" s="116"/>
      <c r="C1548" s="116" t="s">
        <v>773</v>
      </c>
      <c r="D1548" s="116"/>
      <c r="E1548" s="116" t="s">
        <v>775</v>
      </c>
      <c r="F1548" s="116" t="s">
        <v>762</v>
      </c>
      <c r="G1548" s="116" t="s">
        <v>762</v>
      </c>
      <c r="H1548" s="116"/>
      <c r="I1548" s="116"/>
      <c r="J1548" s="116"/>
      <c r="K1548" s="116" t="s">
        <v>208</v>
      </c>
      <c r="L1548" s="116" t="s">
        <v>774</v>
      </c>
      <c r="M1548" s="116"/>
      <c r="N1548" s="116"/>
      <c r="O1548" s="116"/>
      <c r="P1548" s="116"/>
      <c r="Q1548" s="116"/>
      <c r="R1548" s="116"/>
      <c r="S1548" s="116"/>
      <c r="T1548" s="116">
        <v>49204132</v>
      </c>
      <c r="U1548" s="148">
        <v>0</v>
      </c>
      <c r="V1548" s="116" t="s">
        <v>224</v>
      </c>
      <c r="W1548" s="116">
        <v>360</v>
      </c>
      <c r="X1548" s="116">
        <v>468</v>
      </c>
      <c r="Y1548" s="116">
        <v>18</v>
      </c>
      <c r="Z1548" s="116"/>
      <c r="AA1548" s="116"/>
      <c r="AB1548" s="116"/>
      <c r="AC1548" s="116"/>
      <c r="AD1548" s="116"/>
      <c r="AE1548" s="116" t="s">
        <v>773</v>
      </c>
      <c r="AF1548" s="116"/>
      <c r="AG1548" s="137" t="s">
        <v>58</v>
      </c>
      <c r="AH1548" s="114">
        <v>44680</v>
      </c>
      <c r="AI1548" s="114"/>
      <c r="AJ1548" s="114">
        <v>44683</v>
      </c>
      <c r="AK1548" s="162"/>
      <c r="AL1548" s="116"/>
      <c r="AM1548" s="116"/>
      <c r="AN1548" s="116"/>
      <c r="AO1548" s="116"/>
      <c r="AP1548" s="116"/>
      <c r="AQ1548" s="116"/>
      <c r="AR1548" s="116"/>
      <c r="AS1548" s="137" t="s">
        <v>53</v>
      </c>
      <c r="AT1548" s="116"/>
      <c r="AU1548" s="116"/>
      <c r="AV1548" s="123"/>
      <c r="AW1548" s="123"/>
      <c r="AX1548" s="123"/>
      <c r="AY1548" s="123"/>
      <c r="AZ1548" s="123"/>
      <c r="BA1548" s="116"/>
      <c r="BB1548" s="116">
        <f t="shared" si="96"/>
        <v>0</v>
      </c>
      <c r="BC1548" s="116">
        <f t="shared" si="97"/>
        <v>1</v>
      </c>
      <c r="BD1548" s="116">
        <f t="shared" si="98"/>
        <v>1900</v>
      </c>
      <c r="BE1548" s="124">
        <f t="shared" si="99"/>
        <v>0.16847999999999999</v>
      </c>
    </row>
    <row r="1549" spans="1:57">
      <c r="A1549" s="116"/>
      <c r="B1549" s="116"/>
      <c r="C1549" s="116" t="s">
        <v>784</v>
      </c>
      <c r="D1549" s="116"/>
      <c r="E1549" s="116" t="s">
        <v>783</v>
      </c>
      <c r="F1549" s="116" t="s">
        <v>762</v>
      </c>
      <c r="G1549" s="116" t="s">
        <v>762</v>
      </c>
      <c r="H1549" s="116"/>
      <c r="I1549" s="116"/>
      <c r="J1549" s="116"/>
      <c r="K1549" s="116" t="s">
        <v>303</v>
      </c>
      <c r="L1549" s="116" t="s">
        <v>782</v>
      </c>
      <c r="M1549" s="116"/>
      <c r="N1549" s="116"/>
      <c r="O1549" s="116"/>
      <c r="P1549" s="116"/>
      <c r="Q1549" s="116"/>
      <c r="R1549" s="116"/>
      <c r="S1549" s="116"/>
      <c r="T1549" s="116">
        <v>49204132</v>
      </c>
      <c r="U1549" s="148">
        <v>0</v>
      </c>
      <c r="V1549" s="116" t="s">
        <v>224</v>
      </c>
      <c r="W1549" s="116">
        <v>360</v>
      </c>
      <c r="X1549" s="116">
        <v>676</v>
      </c>
      <c r="Y1549" s="116">
        <v>26</v>
      </c>
      <c r="Z1549" s="116"/>
      <c r="AA1549" s="116"/>
      <c r="AB1549" s="116"/>
      <c r="AC1549" s="116"/>
      <c r="AD1549" s="116"/>
      <c r="AE1549" s="116" t="s">
        <v>784</v>
      </c>
      <c r="AF1549" s="116"/>
      <c r="AG1549" s="137" t="s">
        <v>58</v>
      </c>
      <c r="AH1549" s="114">
        <v>44680</v>
      </c>
      <c r="AI1549" s="116"/>
      <c r="AJ1549" s="114">
        <v>44685</v>
      </c>
      <c r="AK1549" s="116"/>
      <c r="AL1549" s="116"/>
      <c r="AM1549" s="116"/>
      <c r="AN1549" s="116"/>
      <c r="AO1549" s="116"/>
      <c r="AP1549" s="116"/>
      <c r="AQ1549" s="116"/>
      <c r="AR1549" s="116"/>
      <c r="AS1549" s="137" t="s">
        <v>53</v>
      </c>
      <c r="AT1549" s="116"/>
      <c r="AU1549" s="147"/>
      <c r="AV1549" s="123"/>
      <c r="AW1549" s="123"/>
      <c r="AX1549" s="123"/>
      <c r="AY1549" s="123"/>
      <c r="AZ1549" s="123"/>
      <c r="BA1549" s="116"/>
      <c r="BB1549" s="116">
        <f t="shared" si="96"/>
        <v>0</v>
      </c>
      <c r="BC1549" s="116">
        <f t="shared" si="97"/>
        <v>1</v>
      </c>
      <c r="BD1549" s="116">
        <f t="shared" si="98"/>
        <v>1900</v>
      </c>
      <c r="BE1549" s="124">
        <f t="shared" si="99"/>
        <v>0.24335999999999999</v>
      </c>
    </row>
    <row r="1550" spans="1:57">
      <c r="A1550" s="116"/>
      <c r="B1550" s="116"/>
      <c r="C1550" s="116" t="s">
        <v>789</v>
      </c>
      <c r="D1550" s="116"/>
      <c r="E1550" s="116" t="s">
        <v>790</v>
      </c>
      <c r="F1550" s="116" t="s">
        <v>762</v>
      </c>
      <c r="G1550" s="116" t="s">
        <v>762</v>
      </c>
      <c r="H1550" s="116"/>
      <c r="I1550" s="116"/>
      <c r="J1550" s="116"/>
      <c r="K1550" s="116" t="s">
        <v>786</v>
      </c>
      <c r="L1550" s="116" t="s">
        <v>787</v>
      </c>
      <c r="M1550" s="116"/>
      <c r="N1550" s="116"/>
      <c r="O1550" s="116"/>
      <c r="P1550" s="116"/>
      <c r="Q1550" s="116"/>
      <c r="R1550" s="116"/>
      <c r="S1550" s="116"/>
      <c r="T1550" s="116">
        <v>49204132</v>
      </c>
      <c r="U1550" s="148">
        <v>0</v>
      </c>
      <c r="V1550" s="116" t="s">
        <v>224</v>
      </c>
      <c r="W1550" s="116">
        <v>360</v>
      </c>
      <c r="X1550" s="116">
        <v>676</v>
      </c>
      <c r="Y1550" s="116">
        <v>26</v>
      </c>
      <c r="Z1550" s="116"/>
      <c r="AA1550" s="116"/>
      <c r="AB1550" s="116"/>
      <c r="AC1550" s="116"/>
      <c r="AD1550" s="116"/>
      <c r="AE1550" s="116" t="s">
        <v>789</v>
      </c>
      <c r="AF1550" s="116"/>
      <c r="AG1550" s="137" t="s">
        <v>58</v>
      </c>
      <c r="AH1550" s="114">
        <v>44680</v>
      </c>
      <c r="AI1550" s="116"/>
      <c r="AJ1550" s="114">
        <v>44685</v>
      </c>
      <c r="AK1550" s="162"/>
      <c r="AL1550" s="116"/>
      <c r="AM1550" s="116"/>
      <c r="AN1550" s="116"/>
      <c r="AO1550" s="116"/>
      <c r="AP1550" s="116"/>
      <c r="AQ1550" s="116"/>
      <c r="AR1550" s="116"/>
      <c r="AS1550" s="137" t="s">
        <v>53</v>
      </c>
      <c r="AT1550" s="116"/>
      <c r="AU1550" s="147"/>
      <c r="AV1550" s="123"/>
      <c r="AW1550" s="123"/>
      <c r="AX1550" s="123"/>
      <c r="AY1550" s="123"/>
      <c r="AZ1550" s="123"/>
      <c r="BA1550" s="116"/>
      <c r="BB1550" s="116">
        <f t="shared" si="96"/>
        <v>0</v>
      </c>
      <c r="BC1550" s="116">
        <f t="shared" si="97"/>
        <v>1</v>
      </c>
      <c r="BD1550" s="116">
        <f t="shared" si="98"/>
        <v>1900</v>
      </c>
      <c r="BE1550" s="124">
        <f t="shared" si="99"/>
        <v>0.24335999999999999</v>
      </c>
    </row>
    <row r="1551" spans="1:57">
      <c r="A1551" s="186"/>
      <c r="B1551" s="186"/>
      <c r="C1551" s="186" t="s">
        <v>1852</v>
      </c>
      <c r="D1551" s="186"/>
      <c r="E1551" s="186" t="s">
        <v>904</v>
      </c>
      <c r="F1551" s="186" t="s">
        <v>762</v>
      </c>
      <c r="G1551" s="186" t="s">
        <v>762</v>
      </c>
      <c r="H1551" s="186"/>
      <c r="I1551" s="186"/>
      <c r="J1551" s="186"/>
      <c r="K1551" s="186" t="s">
        <v>743</v>
      </c>
      <c r="L1551" s="186" t="s">
        <v>1874</v>
      </c>
      <c r="M1551" s="186"/>
      <c r="N1551" s="186"/>
      <c r="O1551" s="186"/>
      <c r="P1551" s="186"/>
      <c r="Q1551" s="186"/>
      <c r="R1551" s="186"/>
      <c r="S1551" s="186"/>
      <c r="T1551" s="186">
        <v>49203132</v>
      </c>
      <c r="U1551" s="189">
        <v>0</v>
      </c>
      <c r="V1551" s="186" t="s">
        <v>57</v>
      </c>
      <c r="W1551" s="186">
        <v>360</v>
      </c>
      <c r="X1551" s="186">
        <v>768</v>
      </c>
      <c r="Y1551" s="186">
        <v>24</v>
      </c>
      <c r="Z1551" s="186" t="s">
        <v>56</v>
      </c>
      <c r="AA1551" s="186"/>
      <c r="AB1551" s="186"/>
      <c r="AC1551" s="186"/>
      <c r="AD1551" s="186"/>
      <c r="AE1551" s="186" t="s">
        <v>1852</v>
      </c>
      <c r="AF1551" s="186"/>
      <c r="AG1551" s="137" t="s">
        <v>58</v>
      </c>
      <c r="AH1551" s="190">
        <v>44680</v>
      </c>
      <c r="AI1551" s="190"/>
      <c r="AJ1551" s="190">
        <v>44683</v>
      </c>
      <c r="AK1551" s="192"/>
      <c r="AL1551" s="186"/>
      <c r="AM1551" s="186"/>
      <c r="AN1551" s="186"/>
      <c r="AO1551" s="186"/>
      <c r="AP1551" s="186"/>
      <c r="AQ1551" s="186"/>
      <c r="AR1551" s="186"/>
      <c r="AS1551" s="137" t="s">
        <v>53</v>
      </c>
      <c r="AT1551" s="186"/>
      <c r="AU1551" s="186"/>
      <c r="AV1551" s="187"/>
      <c r="AW1551" s="187"/>
      <c r="AX1551" s="187"/>
      <c r="AY1551" s="187"/>
      <c r="AZ1551" s="187"/>
      <c r="BA1551" s="186"/>
      <c r="BB1551" s="186">
        <f t="shared" si="96"/>
        <v>0</v>
      </c>
      <c r="BC1551" s="186">
        <f t="shared" si="97"/>
        <v>1</v>
      </c>
      <c r="BD1551" s="186">
        <f t="shared" si="98"/>
        <v>1900</v>
      </c>
      <c r="BE1551" s="188">
        <f t="shared" si="99"/>
        <v>0.27648</v>
      </c>
    </row>
    <row r="1552" spans="1:57">
      <c r="A1552" s="116"/>
      <c r="B1552" s="116"/>
      <c r="C1552" s="116" t="s">
        <v>932</v>
      </c>
      <c r="D1552" s="116"/>
      <c r="E1552" s="116" t="s">
        <v>934</v>
      </c>
      <c r="F1552" s="116" t="s">
        <v>762</v>
      </c>
      <c r="G1552" s="116" t="s">
        <v>762</v>
      </c>
      <c r="H1552" s="116"/>
      <c r="I1552" s="116"/>
      <c r="J1552" s="116"/>
      <c r="K1552" s="116" t="s">
        <v>186</v>
      </c>
      <c r="L1552" s="116" t="s">
        <v>933</v>
      </c>
      <c r="M1552" s="116"/>
      <c r="N1552" s="116"/>
      <c r="O1552" s="116"/>
      <c r="P1552" s="116"/>
      <c r="Q1552" s="116"/>
      <c r="R1552" s="116"/>
      <c r="S1552" s="116"/>
      <c r="T1552" s="116">
        <v>49204132</v>
      </c>
      <c r="U1552" s="148">
        <v>0</v>
      </c>
      <c r="V1552" s="116" t="s">
        <v>224</v>
      </c>
      <c r="W1552" s="116">
        <v>360</v>
      </c>
      <c r="X1552" s="116">
        <v>676</v>
      </c>
      <c r="Y1552" s="116">
        <v>26</v>
      </c>
      <c r="Z1552" s="116" t="s">
        <v>62</v>
      </c>
      <c r="AA1552" s="116"/>
      <c r="AB1552" s="116"/>
      <c r="AC1552" s="116"/>
      <c r="AD1552" s="116"/>
      <c r="AE1552" s="116" t="s">
        <v>932</v>
      </c>
      <c r="AF1552" s="116"/>
      <c r="AG1552" s="137" t="s">
        <v>58</v>
      </c>
      <c r="AH1552" s="114">
        <v>44680</v>
      </c>
      <c r="AI1552" s="114"/>
      <c r="AJ1552" s="114"/>
      <c r="AK1552" s="116"/>
      <c r="AL1552" s="116"/>
      <c r="AM1552" s="114"/>
      <c r="AN1552" s="114"/>
      <c r="AO1552" s="116"/>
      <c r="AP1552" s="116"/>
      <c r="AQ1552" s="116"/>
      <c r="AR1552" s="116"/>
      <c r="AS1552" s="137" t="s">
        <v>53</v>
      </c>
      <c r="AT1552" s="114"/>
      <c r="AU1552" s="114"/>
      <c r="AV1552" s="123"/>
      <c r="AW1552" s="123"/>
      <c r="AX1552" s="123"/>
      <c r="AY1552" s="123"/>
      <c r="AZ1552" s="123"/>
      <c r="BA1552" s="116"/>
      <c r="BB1552" s="116">
        <f t="shared" si="96"/>
        <v>0</v>
      </c>
      <c r="BC1552" s="116">
        <f t="shared" si="97"/>
        <v>1</v>
      </c>
      <c r="BD1552" s="116">
        <f t="shared" si="98"/>
        <v>1900</v>
      </c>
      <c r="BE1552" s="124">
        <f t="shared" si="99"/>
        <v>0.24335999999999999</v>
      </c>
    </row>
    <row r="1553" spans="1:57">
      <c r="A1553" s="116"/>
      <c r="B1553" s="116"/>
      <c r="C1553" s="116">
        <v>392655019</v>
      </c>
      <c r="D1553" s="116"/>
      <c r="E1553" s="116" t="s">
        <v>95</v>
      </c>
      <c r="F1553" s="116" t="s">
        <v>762</v>
      </c>
      <c r="G1553" s="116" t="s">
        <v>762</v>
      </c>
      <c r="H1553" s="116"/>
      <c r="I1553" s="116"/>
      <c r="J1553" s="116"/>
      <c r="K1553" s="116" t="s">
        <v>93</v>
      </c>
      <c r="L1553" s="116" t="s">
        <v>94</v>
      </c>
      <c r="M1553" s="116"/>
      <c r="N1553" s="116"/>
      <c r="O1553" s="116"/>
      <c r="P1553" s="116"/>
      <c r="Q1553" s="116"/>
      <c r="R1553" s="116"/>
      <c r="S1553" s="116"/>
      <c r="T1553" s="116">
        <v>49302155</v>
      </c>
      <c r="U1553" s="148">
        <v>0</v>
      </c>
      <c r="V1553" s="116" t="s">
        <v>82</v>
      </c>
      <c r="W1553" s="116">
        <v>475</v>
      </c>
      <c r="X1553" s="116">
        <v>638</v>
      </c>
      <c r="Y1553" s="116">
        <v>22</v>
      </c>
      <c r="Z1553" s="116" t="s">
        <v>62</v>
      </c>
      <c r="AA1553" s="116"/>
      <c r="AB1553" s="116"/>
      <c r="AC1553" s="116"/>
      <c r="AD1553" s="116"/>
      <c r="AE1553" s="116">
        <v>392655019</v>
      </c>
      <c r="AF1553" s="116"/>
      <c r="AG1553" s="137" t="s">
        <v>58</v>
      </c>
      <c r="AH1553" s="114"/>
      <c r="AI1553" s="114">
        <v>44649</v>
      </c>
      <c r="AJ1553" s="114"/>
      <c r="AK1553" s="116"/>
      <c r="AL1553" s="116"/>
      <c r="AM1553" s="116" t="s">
        <v>741</v>
      </c>
      <c r="AN1553" s="116"/>
      <c r="AO1553" s="116"/>
      <c r="AP1553" s="116"/>
      <c r="AQ1553" s="116"/>
      <c r="AR1553" s="116"/>
      <c r="AS1553" s="137" t="s">
        <v>53</v>
      </c>
      <c r="AT1553" s="116" t="s">
        <v>766</v>
      </c>
      <c r="AU1553" s="123">
        <v>2414</v>
      </c>
      <c r="AV1553" s="123"/>
      <c r="AW1553" s="123"/>
      <c r="AX1553" s="123"/>
      <c r="AY1553" s="123"/>
      <c r="AZ1553" s="123"/>
      <c r="BA1553" s="116"/>
      <c r="BB1553" s="116">
        <f t="shared" si="96"/>
        <v>14</v>
      </c>
      <c r="BC1553" s="116">
        <f t="shared" si="97"/>
        <v>3</v>
      </c>
      <c r="BD1553" s="116">
        <f t="shared" si="98"/>
        <v>2022</v>
      </c>
      <c r="BE1553" s="124">
        <f t="shared" si="99"/>
        <v>0.30304999999999999</v>
      </c>
    </row>
    <row r="1554" spans="1:57">
      <c r="A1554" s="116"/>
      <c r="B1554" s="116"/>
      <c r="C1554" s="116" t="s">
        <v>746</v>
      </c>
      <c r="D1554" s="116"/>
      <c r="E1554" s="116" t="s">
        <v>749</v>
      </c>
      <c r="F1554" s="116" t="s">
        <v>762</v>
      </c>
      <c r="G1554" s="116" t="s">
        <v>762</v>
      </c>
      <c r="H1554" s="116"/>
      <c r="I1554" s="116"/>
      <c r="J1554" s="116"/>
      <c r="K1554" s="116" t="s">
        <v>747</v>
      </c>
      <c r="L1554" s="116" t="s">
        <v>748</v>
      </c>
      <c r="M1554" s="116"/>
      <c r="N1554" s="116"/>
      <c r="O1554" s="116"/>
      <c r="P1554" s="116"/>
      <c r="Q1554" s="116"/>
      <c r="R1554" s="116"/>
      <c r="S1554" s="116"/>
      <c r="T1554" s="116">
        <v>49405140</v>
      </c>
      <c r="U1554" s="148">
        <v>0</v>
      </c>
      <c r="V1554" s="116" t="s">
        <v>101</v>
      </c>
      <c r="W1554" s="116">
        <v>400</v>
      </c>
      <c r="X1554" s="116">
        <v>768</v>
      </c>
      <c r="Y1554" s="116">
        <v>24</v>
      </c>
      <c r="Z1554" s="116" t="s">
        <v>62</v>
      </c>
      <c r="AA1554" s="116"/>
      <c r="AB1554" s="116"/>
      <c r="AC1554" s="116"/>
      <c r="AD1554" s="116"/>
      <c r="AE1554" s="116" t="s">
        <v>746</v>
      </c>
      <c r="AF1554" s="116"/>
      <c r="AG1554" s="137" t="s">
        <v>58</v>
      </c>
      <c r="AH1554" s="114"/>
      <c r="AI1554" s="116"/>
      <c r="AJ1554" s="114"/>
      <c r="AK1554" s="116"/>
      <c r="AL1554" s="116"/>
      <c r="AM1554" s="116" t="s">
        <v>742</v>
      </c>
      <c r="AN1554" s="116" t="s">
        <v>1872</v>
      </c>
      <c r="AO1554" s="116"/>
      <c r="AP1554" s="116"/>
      <c r="AQ1554" s="116"/>
      <c r="AR1554" s="116"/>
      <c r="AS1554" s="137" t="s">
        <v>53</v>
      </c>
      <c r="AT1554" s="116"/>
      <c r="AU1554" s="147">
        <v>250</v>
      </c>
      <c r="AV1554" s="123"/>
      <c r="AW1554" s="123"/>
      <c r="AX1554" s="123"/>
      <c r="AY1554" s="123"/>
      <c r="AZ1554" s="123"/>
      <c r="BA1554" s="116"/>
      <c r="BB1554" s="116">
        <f t="shared" si="96"/>
        <v>0</v>
      </c>
      <c r="BC1554" s="116">
        <f t="shared" si="97"/>
        <v>1</v>
      </c>
      <c r="BD1554" s="116">
        <f t="shared" si="98"/>
        <v>1900</v>
      </c>
      <c r="BE1554" s="124">
        <f t="shared" si="99"/>
        <v>0.30719999999999997</v>
      </c>
    </row>
    <row r="1555" spans="1:57">
      <c r="A1555" s="116"/>
      <c r="B1555" s="116"/>
      <c r="C1555" s="116" t="s">
        <v>1830</v>
      </c>
      <c r="D1555" s="116"/>
      <c r="E1555" s="116" t="s">
        <v>1831</v>
      </c>
      <c r="F1555" s="116" t="s">
        <v>762</v>
      </c>
      <c r="G1555" s="116" t="s">
        <v>762</v>
      </c>
      <c r="H1555" s="116"/>
      <c r="I1555" s="116"/>
      <c r="J1555" s="116"/>
      <c r="K1555" s="116" t="s">
        <v>294</v>
      </c>
      <c r="L1555" s="116" t="s">
        <v>322</v>
      </c>
      <c r="M1555" s="116"/>
      <c r="N1555" s="116"/>
      <c r="O1555" s="116"/>
      <c r="P1555" s="116"/>
      <c r="Q1555" s="116"/>
      <c r="R1555" s="116"/>
      <c r="S1555" s="116"/>
      <c r="T1555" s="116">
        <v>49204132</v>
      </c>
      <c r="U1555" s="148">
        <v>0</v>
      </c>
      <c r="V1555" s="116" t="s">
        <v>224</v>
      </c>
      <c r="W1555" s="116">
        <v>360</v>
      </c>
      <c r="X1555" s="116">
        <v>832</v>
      </c>
      <c r="Y1555" s="116">
        <v>32</v>
      </c>
      <c r="Z1555" s="116" t="s">
        <v>62</v>
      </c>
      <c r="AA1555" s="116"/>
      <c r="AB1555" s="116"/>
      <c r="AC1555" s="116"/>
      <c r="AD1555" s="116"/>
      <c r="AE1555" s="116" t="s">
        <v>1830</v>
      </c>
      <c r="AF1555" s="116"/>
      <c r="AG1555" s="137" t="s">
        <v>58</v>
      </c>
      <c r="AH1555" s="114"/>
      <c r="AI1555" s="116"/>
      <c r="AJ1555" s="114"/>
      <c r="AK1555" s="116"/>
      <c r="AL1555" s="116"/>
      <c r="AM1555" s="116"/>
      <c r="AN1555" s="116" t="s">
        <v>1895</v>
      </c>
      <c r="AO1555" s="116"/>
      <c r="AP1555" s="116"/>
      <c r="AQ1555" s="116"/>
      <c r="AR1555" s="116"/>
      <c r="AS1555" s="137" t="s">
        <v>53</v>
      </c>
      <c r="AT1555" s="116"/>
      <c r="AU1555" s="123"/>
      <c r="AV1555" s="123"/>
      <c r="AW1555" s="123"/>
      <c r="AX1555" s="123"/>
      <c r="AY1555" s="123"/>
      <c r="AZ1555" s="123"/>
      <c r="BA1555" s="116"/>
      <c r="BB1555" s="116">
        <f t="shared" si="96"/>
        <v>0</v>
      </c>
      <c r="BC1555" s="116">
        <f t="shared" si="97"/>
        <v>1</v>
      </c>
      <c r="BD1555" s="116">
        <f t="shared" si="98"/>
        <v>1900</v>
      </c>
      <c r="BE1555" s="124">
        <f t="shared" si="99"/>
        <v>0.29952000000000001</v>
      </c>
    </row>
    <row r="1556" spans="1:57">
      <c r="A1556" s="116"/>
      <c r="B1556" s="116"/>
      <c r="C1556" s="116" t="s">
        <v>1832</v>
      </c>
      <c r="D1556" s="116"/>
      <c r="E1556" s="116" t="s">
        <v>1831</v>
      </c>
      <c r="F1556" s="116" t="s">
        <v>762</v>
      </c>
      <c r="G1556" s="116" t="s">
        <v>762</v>
      </c>
      <c r="H1556" s="116"/>
      <c r="I1556" s="116"/>
      <c r="J1556" s="116"/>
      <c r="K1556" s="116" t="s">
        <v>294</v>
      </c>
      <c r="L1556" s="116" t="s">
        <v>322</v>
      </c>
      <c r="M1556" s="116"/>
      <c r="N1556" s="116"/>
      <c r="O1556" s="116"/>
      <c r="P1556" s="116"/>
      <c r="Q1556" s="116"/>
      <c r="R1556" s="116"/>
      <c r="S1556" s="116"/>
      <c r="T1556" s="116">
        <v>49204132</v>
      </c>
      <c r="U1556" s="148">
        <v>0</v>
      </c>
      <c r="V1556" s="116" t="s">
        <v>224</v>
      </c>
      <c r="W1556" s="116">
        <v>360</v>
      </c>
      <c r="X1556" s="116">
        <v>832</v>
      </c>
      <c r="Y1556" s="116">
        <v>32</v>
      </c>
      <c r="Z1556" s="116" t="s">
        <v>62</v>
      </c>
      <c r="AA1556" s="116"/>
      <c r="AB1556" s="116"/>
      <c r="AC1556" s="116"/>
      <c r="AD1556" s="116"/>
      <c r="AE1556" s="116" t="s">
        <v>1832</v>
      </c>
      <c r="AF1556" s="116"/>
      <c r="AG1556" s="137" t="s">
        <v>58</v>
      </c>
      <c r="AH1556" s="114"/>
      <c r="AI1556" s="116"/>
      <c r="AJ1556" s="114"/>
      <c r="AK1556" s="116"/>
      <c r="AL1556" s="116"/>
      <c r="AM1556" s="116"/>
      <c r="AN1556" s="116" t="s">
        <v>1895</v>
      </c>
      <c r="AO1556" s="116"/>
      <c r="AP1556" s="116"/>
      <c r="AQ1556" s="116"/>
      <c r="AR1556" s="116"/>
      <c r="AS1556" s="137" t="s">
        <v>53</v>
      </c>
      <c r="AT1556" s="116"/>
      <c r="AU1556" s="123"/>
      <c r="AV1556" s="123"/>
      <c r="AW1556" s="123"/>
      <c r="AX1556" s="123"/>
      <c r="AY1556" s="123"/>
      <c r="AZ1556" s="123"/>
      <c r="BA1556" s="116"/>
      <c r="BB1556" s="116">
        <f t="shared" si="96"/>
        <v>0</v>
      </c>
      <c r="BC1556" s="116">
        <f t="shared" si="97"/>
        <v>1</v>
      </c>
      <c r="BD1556" s="116">
        <f t="shared" si="98"/>
        <v>1900</v>
      </c>
      <c r="BE1556" s="124">
        <f t="shared" si="99"/>
        <v>0.29952000000000001</v>
      </c>
    </row>
    <row r="1557" spans="1:57">
      <c r="A1557" s="116"/>
      <c r="B1557" s="116"/>
      <c r="C1557" s="116" t="s">
        <v>1833</v>
      </c>
      <c r="D1557" s="116"/>
      <c r="E1557" s="116" t="s">
        <v>1831</v>
      </c>
      <c r="F1557" s="116" t="s">
        <v>762</v>
      </c>
      <c r="G1557" s="116" t="s">
        <v>762</v>
      </c>
      <c r="H1557" s="116"/>
      <c r="I1557" s="116"/>
      <c r="J1557" s="116"/>
      <c r="K1557" s="116" t="s">
        <v>294</v>
      </c>
      <c r="L1557" s="116" t="s">
        <v>322</v>
      </c>
      <c r="M1557" s="116"/>
      <c r="N1557" s="116"/>
      <c r="O1557" s="116"/>
      <c r="P1557" s="116"/>
      <c r="Q1557" s="116"/>
      <c r="R1557" s="116"/>
      <c r="S1557" s="116"/>
      <c r="T1557" s="116">
        <v>49204132</v>
      </c>
      <c r="U1557" s="148">
        <v>0</v>
      </c>
      <c r="V1557" s="116" t="s">
        <v>224</v>
      </c>
      <c r="W1557" s="116">
        <v>360</v>
      </c>
      <c r="X1557" s="116">
        <v>208</v>
      </c>
      <c r="Y1557" s="116">
        <v>0</v>
      </c>
      <c r="Z1557" s="116" t="s">
        <v>62</v>
      </c>
      <c r="AA1557" s="116"/>
      <c r="AB1557" s="116"/>
      <c r="AC1557" s="116"/>
      <c r="AD1557" s="116"/>
      <c r="AE1557" s="116" t="s">
        <v>1833</v>
      </c>
      <c r="AF1557" s="116"/>
      <c r="AG1557" s="137" t="s">
        <v>58</v>
      </c>
      <c r="AH1557" s="114"/>
      <c r="AI1557" s="116"/>
      <c r="AJ1557" s="114"/>
      <c r="AK1557" s="116"/>
      <c r="AL1557" s="116"/>
      <c r="AM1557" s="116" t="s">
        <v>742</v>
      </c>
      <c r="AN1557" s="116" t="s">
        <v>1871</v>
      </c>
      <c r="AO1557" s="116"/>
      <c r="AP1557" s="116"/>
      <c r="AQ1557" s="116"/>
      <c r="AR1557" s="116"/>
      <c r="AS1557" s="137" t="s">
        <v>53</v>
      </c>
      <c r="AT1557" s="116"/>
      <c r="AU1557" s="123"/>
      <c r="AV1557" s="123"/>
      <c r="AW1557" s="123"/>
      <c r="AX1557" s="123"/>
      <c r="AY1557" s="123"/>
      <c r="AZ1557" s="123"/>
      <c r="BA1557" s="116"/>
      <c r="BB1557" s="116">
        <f t="shared" si="96"/>
        <v>0</v>
      </c>
      <c r="BC1557" s="116">
        <f t="shared" si="97"/>
        <v>1</v>
      </c>
      <c r="BD1557" s="116">
        <f t="shared" si="98"/>
        <v>1900</v>
      </c>
      <c r="BE1557" s="124">
        <f t="shared" si="99"/>
        <v>7.4880000000000002E-2</v>
      </c>
    </row>
    <row r="1558" spans="1:57">
      <c r="A1558" s="116"/>
      <c r="B1558" s="116"/>
      <c r="C1558" s="116" t="s">
        <v>773</v>
      </c>
      <c r="D1558" s="116"/>
      <c r="E1558" s="116" t="s">
        <v>800</v>
      </c>
      <c r="F1558" s="116" t="s">
        <v>762</v>
      </c>
      <c r="G1558" s="116" t="s">
        <v>762</v>
      </c>
      <c r="H1558" s="116"/>
      <c r="I1558" s="116"/>
      <c r="J1558" s="116"/>
      <c r="K1558" s="116" t="s">
        <v>190</v>
      </c>
      <c r="L1558" s="116" t="s">
        <v>799</v>
      </c>
      <c r="M1558" s="116"/>
      <c r="N1558" s="116"/>
      <c r="O1558" s="116"/>
      <c r="P1558" s="116"/>
      <c r="Q1558" s="116"/>
      <c r="R1558" s="116"/>
      <c r="S1558" s="116"/>
      <c r="T1558" s="116">
        <v>49204132</v>
      </c>
      <c r="U1558" s="116"/>
      <c r="V1558" s="116" t="s">
        <v>189</v>
      </c>
      <c r="W1558" s="116">
        <v>360</v>
      </c>
      <c r="X1558" s="116">
        <v>624</v>
      </c>
      <c r="Y1558" s="116">
        <v>24</v>
      </c>
      <c r="Z1558" s="116" t="s">
        <v>62</v>
      </c>
      <c r="AA1558" s="116"/>
      <c r="AB1558" s="116"/>
      <c r="AC1558" s="162"/>
      <c r="AD1558" s="116"/>
      <c r="AE1558" s="116" t="s">
        <v>773</v>
      </c>
      <c r="AF1558" s="116"/>
      <c r="AG1558" s="137" t="s">
        <v>58</v>
      </c>
      <c r="AH1558" s="116"/>
      <c r="AI1558" s="116"/>
      <c r="AJ1558" s="116"/>
      <c r="AK1558" s="116"/>
      <c r="AL1558" s="116"/>
      <c r="AM1558" s="116"/>
      <c r="AN1558" s="114" t="s">
        <v>801</v>
      </c>
      <c r="AO1558" s="116"/>
      <c r="AP1558" s="116"/>
      <c r="AQ1558" s="116"/>
      <c r="AR1558" s="116"/>
      <c r="AS1558" s="116"/>
      <c r="AT1558" s="116"/>
      <c r="AU1558" s="123"/>
      <c r="AV1558" s="123"/>
      <c r="AW1558" s="123"/>
      <c r="AX1558" s="123"/>
      <c r="AY1558" s="123"/>
      <c r="AZ1558" s="123"/>
      <c r="BA1558" s="116"/>
      <c r="BB1558" s="116">
        <f t="shared" si="96"/>
        <v>0</v>
      </c>
      <c r="BC1558" s="116">
        <f t="shared" si="97"/>
        <v>1</v>
      </c>
      <c r="BD1558" s="116">
        <f t="shared" si="98"/>
        <v>1900</v>
      </c>
      <c r="BE1558" s="124">
        <f t="shared" si="99"/>
        <v>0.22464000000000001</v>
      </c>
    </row>
    <row r="1559" spans="1:57">
      <c r="A1559" s="116"/>
      <c r="B1559" s="116"/>
      <c r="C1559" s="116" t="s">
        <v>773</v>
      </c>
      <c r="D1559" s="116"/>
      <c r="E1559" s="116" t="s">
        <v>804</v>
      </c>
      <c r="F1559" s="116" t="s">
        <v>762</v>
      </c>
      <c r="G1559" s="116" t="s">
        <v>762</v>
      </c>
      <c r="H1559" s="116"/>
      <c r="I1559" s="116"/>
      <c r="J1559" s="116"/>
      <c r="K1559" s="116" t="s">
        <v>802</v>
      </c>
      <c r="L1559" s="116" t="s">
        <v>803</v>
      </c>
      <c r="M1559" s="116"/>
      <c r="N1559" s="116"/>
      <c r="O1559" s="116"/>
      <c r="P1559" s="116"/>
      <c r="Q1559" s="116"/>
      <c r="R1559" s="116"/>
      <c r="S1559" s="116"/>
      <c r="T1559" s="116">
        <v>49303156</v>
      </c>
      <c r="U1559" s="116"/>
      <c r="V1559" s="116" t="s">
        <v>78</v>
      </c>
      <c r="W1559" s="116">
        <v>480</v>
      </c>
      <c r="X1559" s="116">
        <v>580</v>
      </c>
      <c r="Y1559" s="116">
        <v>20</v>
      </c>
      <c r="Z1559" s="116" t="s">
        <v>56</v>
      </c>
      <c r="AA1559" s="116"/>
      <c r="AB1559" s="116"/>
      <c r="AC1559" s="116"/>
      <c r="AD1559" s="116"/>
      <c r="AE1559" s="116" t="s">
        <v>773</v>
      </c>
      <c r="AF1559" s="116"/>
      <c r="AG1559" s="137" t="s">
        <v>58</v>
      </c>
      <c r="AH1559" s="116"/>
      <c r="AI1559" s="116"/>
      <c r="AJ1559" s="116"/>
      <c r="AK1559" s="116"/>
      <c r="AL1559" s="116"/>
      <c r="AM1559" s="116"/>
      <c r="AN1559" s="114" t="s">
        <v>805</v>
      </c>
      <c r="AO1559" s="116"/>
      <c r="AP1559" s="116"/>
      <c r="AQ1559" s="116"/>
      <c r="AR1559" s="116"/>
      <c r="AS1559" s="116"/>
      <c r="AT1559" s="116"/>
      <c r="AU1559" s="123"/>
      <c r="AV1559" s="123"/>
      <c r="AW1559" s="123"/>
      <c r="AX1559" s="123"/>
      <c r="AY1559" s="123"/>
      <c r="AZ1559" s="123"/>
      <c r="BA1559" s="116"/>
      <c r="BB1559" s="116">
        <f t="shared" si="96"/>
        <v>0</v>
      </c>
      <c r="BC1559" s="116">
        <f t="shared" si="97"/>
        <v>1</v>
      </c>
      <c r="BD1559" s="116">
        <f t="shared" si="98"/>
        <v>1900</v>
      </c>
      <c r="BE1559" s="124">
        <f t="shared" si="99"/>
        <v>0.27839999999999998</v>
      </c>
    </row>
    <row r="1560" spans="1:57">
      <c r="A1560" s="116"/>
      <c r="B1560" s="116"/>
      <c r="C1560" s="116" t="s">
        <v>773</v>
      </c>
      <c r="D1560" s="116"/>
      <c r="E1560" s="116" t="s">
        <v>804</v>
      </c>
      <c r="F1560" s="116" t="s">
        <v>762</v>
      </c>
      <c r="G1560" s="116" t="s">
        <v>762</v>
      </c>
      <c r="H1560" s="116"/>
      <c r="I1560" s="116"/>
      <c r="J1560" s="116"/>
      <c r="K1560" s="116" t="s">
        <v>802</v>
      </c>
      <c r="L1560" s="116" t="s">
        <v>803</v>
      </c>
      <c r="M1560" s="116"/>
      <c r="N1560" s="116"/>
      <c r="O1560" s="116"/>
      <c r="P1560" s="116"/>
      <c r="Q1560" s="116"/>
      <c r="R1560" s="116"/>
      <c r="S1560" s="116"/>
      <c r="T1560" s="116">
        <v>49303156</v>
      </c>
      <c r="U1560" s="116"/>
      <c r="V1560" s="116" t="s">
        <v>78</v>
      </c>
      <c r="W1560" s="116">
        <v>480</v>
      </c>
      <c r="X1560" s="116">
        <v>580</v>
      </c>
      <c r="Y1560" s="116">
        <v>20</v>
      </c>
      <c r="Z1560" s="116" t="s">
        <v>56</v>
      </c>
      <c r="AA1560" s="116"/>
      <c r="AB1560" s="116"/>
      <c r="AC1560" s="116"/>
      <c r="AD1560" s="116"/>
      <c r="AE1560" s="116" t="s">
        <v>773</v>
      </c>
      <c r="AF1560" s="116"/>
      <c r="AG1560" s="137" t="s">
        <v>58</v>
      </c>
      <c r="AH1560" s="116"/>
      <c r="AI1560" s="116"/>
      <c r="AJ1560" s="116"/>
      <c r="AK1560" s="116"/>
      <c r="AL1560" s="116"/>
      <c r="AM1560" s="116"/>
      <c r="AN1560" s="114" t="s">
        <v>805</v>
      </c>
      <c r="AO1560" s="116"/>
      <c r="AP1560" s="116"/>
      <c r="AQ1560" s="116"/>
      <c r="AR1560" s="116"/>
      <c r="AS1560" s="116"/>
      <c r="AT1560" s="116"/>
      <c r="AU1560" s="123"/>
      <c r="AV1560" s="123"/>
      <c r="AW1560" s="123"/>
      <c r="AX1560" s="123"/>
      <c r="AY1560" s="123"/>
      <c r="AZ1560" s="123"/>
      <c r="BA1560" s="116"/>
      <c r="BB1560" s="116">
        <f t="shared" si="96"/>
        <v>0</v>
      </c>
      <c r="BC1560" s="116">
        <f t="shared" si="97"/>
        <v>1</v>
      </c>
      <c r="BD1560" s="116">
        <f t="shared" si="98"/>
        <v>1900</v>
      </c>
      <c r="BE1560" s="124">
        <f t="shared" si="99"/>
        <v>0.27839999999999998</v>
      </c>
    </row>
    <row r="1561" spans="1:57">
      <c r="A1561" s="116"/>
      <c r="B1561" s="116"/>
      <c r="C1561" s="116" t="s">
        <v>773</v>
      </c>
      <c r="D1561" s="116"/>
      <c r="E1561" s="116" t="s">
        <v>804</v>
      </c>
      <c r="F1561" s="116" t="s">
        <v>762</v>
      </c>
      <c r="G1561" s="116" t="s">
        <v>762</v>
      </c>
      <c r="H1561" s="116"/>
      <c r="I1561" s="116"/>
      <c r="J1561" s="116"/>
      <c r="K1561" s="116" t="s">
        <v>802</v>
      </c>
      <c r="L1561" s="116" t="s">
        <v>803</v>
      </c>
      <c r="M1561" s="116"/>
      <c r="N1561" s="116"/>
      <c r="O1561" s="116"/>
      <c r="P1561" s="116"/>
      <c r="Q1561" s="116"/>
      <c r="R1561" s="116"/>
      <c r="S1561" s="116"/>
      <c r="T1561" s="116">
        <v>49303156</v>
      </c>
      <c r="U1561" s="116"/>
      <c r="V1561" s="116" t="s">
        <v>78</v>
      </c>
      <c r="W1561" s="116">
        <v>480</v>
      </c>
      <c r="X1561" s="116">
        <v>580</v>
      </c>
      <c r="Y1561" s="116">
        <v>20</v>
      </c>
      <c r="Z1561" s="116" t="s">
        <v>56</v>
      </c>
      <c r="AA1561" s="116"/>
      <c r="AB1561" s="116"/>
      <c r="AC1561" s="116"/>
      <c r="AD1561" s="116"/>
      <c r="AE1561" s="116" t="s">
        <v>773</v>
      </c>
      <c r="AF1561" s="116"/>
      <c r="AG1561" s="137" t="s">
        <v>58</v>
      </c>
      <c r="AH1561" s="116"/>
      <c r="AI1561" s="116"/>
      <c r="AJ1561" s="116"/>
      <c r="AK1561" s="116"/>
      <c r="AL1561" s="116"/>
      <c r="AM1561" s="116"/>
      <c r="AN1561" s="114" t="s">
        <v>805</v>
      </c>
      <c r="AO1561" s="116"/>
      <c r="AP1561" s="116"/>
      <c r="AQ1561" s="116"/>
      <c r="AR1561" s="116"/>
      <c r="AS1561" s="116"/>
      <c r="AT1561" s="116"/>
      <c r="AU1561" s="123"/>
      <c r="AV1561" s="123"/>
      <c r="AW1561" s="123"/>
      <c r="AX1561" s="123"/>
      <c r="AY1561" s="123"/>
      <c r="AZ1561" s="123"/>
      <c r="BA1561" s="116"/>
      <c r="BB1561" s="116">
        <f t="shared" si="96"/>
        <v>0</v>
      </c>
      <c r="BC1561" s="116">
        <f t="shared" si="97"/>
        <v>1</v>
      </c>
      <c r="BD1561" s="116">
        <f t="shared" si="98"/>
        <v>1900</v>
      </c>
      <c r="BE1561" s="124">
        <f t="shared" si="99"/>
        <v>0.27839999999999998</v>
      </c>
    </row>
    <row r="1562" spans="1:57">
      <c r="A1562" s="116"/>
      <c r="B1562" s="116"/>
      <c r="C1562" s="116" t="s">
        <v>773</v>
      </c>
      <c r="D1562" s="116"/>
      <c r="E1562" s="116" t="s">
        <v>804</v>
      </c>
      <c r="F1562" s="116" t="s">
        <v>762</v>
      </c>
      <c r="G1562" s="116" t="s">
        <v>762</v>
      </c>
      <c r="H1562" s="116"/>
      <c r="I1562" s="116"/>
      <c r="J1562" s="116"/>
      <c r="K1562" s="116" t="s">
        <v>802</v>
      </c>
      <c r="L1562" s="116" t="s">
        <v>803</v>
      </c>
      <c r="M1562" s="116"/>
      <c r="N1562" s="116"/>
      <c r="O1562" s="116"/>
      <c r="P1562" s="116"/>
      <c r="Q1562" s="116"/>
      <c r="R1562" s="116"/>
      <c r="S1562" s="116"/>
      <c r="T1562" s="116">
        <v>49303156</v>
      </c>
      <c r="U1562" s="116"/>
      <c r="V1562" s="116" t="s">
        <v>78</v>
      </c>
      <c r="W1562" s="116">
        <v>480</v>
      </c>
      <c r="X1562" s="116">
        <v>493</v>
      </c>
      <c r="Y1562" s="116">
        <v>17</v>
      </c>
      <c r="Z1562" s="116" t="s">
        <v>56</v>
      </c>
      <c r="AA1562" s="116"/>
      <c r="AB1562" s="116"/>
      <c r="AC1562" s="116"/>
      <c r="AD1562" s="116"/>
      <c r="AE1562" s="116" t="s">
        <v>773</v>
      </c>
      <c r="AF1562" s="116"/>
      <c r="AG1562" s="137" t="s">
        <v>58</v>
      </c>
      <c r="AH1562" s="116"/>
      <c r="AI1562" s="116"/>
      <c r="AJ1562" s="116"/>
      <c r="AK1562" s="116"/>
      <c r="AL1562" s="116"/>
      <c r="AM1562" s="116"/>
      <c r="AN1562" s="114" t="s">
        <v>805</v>
      </c>
      <c r="AO1562" s="116"/>
      <c r="AP1562" s="116"/>
      <c r="AQ1562" s="116"/>
      <c r="AR1562" s="116"/>
      <c r="AS1562" s="116"/>
      <c r="AT1562" s="116"/>
      <c r="AU1562" s="123"/>
      <c r="AV1562" s="123"/>
      <c r="AW1562" s="123"/>
      <c r="AX1562" s="123"/>
      <c r="AY1562" s="123"/>
      <c r="AZ1562" s="123"/>
      <c r="BA1562" s="116"/>
      <c r="BB1562" s="116">
        <f t="shared" si="96"/>
        <v>0</v>
      </c>
      <c r="BC1562" s="116">
        <f t="shared" si="97"/>
        <v>1</v>
      </c>
      <c r="BD1562" s="116">
        <f t="shared" si="98"/>
        <v>1900</v>
      </c>
      <c r="BE1562" s="124">
        <f t="shared" si="99"/>
        <v>0.23663999999999999</v>
      </c>
    </row>
    <row r="1563" spans="1:57">
      <c r="A1563" s="116"/>
      <c r="B1563" s="116"/>
      <c r="C1563" s="116" t="s">
        <v>773</v>
      </c>
      <c r="D1563" s="116"/>
      <c r="E1563" s="116" t="s">
        <v>807</v>
      </c>
      <c r="F1563" s="116" t="s">
        <v>762</v>
      </c>
      <c r="G1563" s="116" t="s">
        <v>762</v>
      </c>
      <c r="H1563" s="116"/>
      <c r="I1563" s="116"/>
      <c r="J1563" s="116"/>
      <c r="K1563" s="116" t="s">
        <v>248</v>
      </c>
      <c r="L1563" s="116" t="s">
        <v>249</v>
      </c>
      <c r="M1563" s="116"/>
      <c r="N1563" s="116"/>
      <c r="O1563" s="116"/>
      <c r="P1563" s="116"/>
      <c r="Q1563" s="116"/>
      <c r="R1563" s="116"/>
      <c r="S1563" s="116"/>
      <c r="T1563" s="116">
        <v>49405140</v>
      </c>
      <c r="U1563" s="116"/>
      <c r="V1563" s="116" t="s">
        <v>105</v>
      </c>
      <c r="W1563" s="116">
        <v>400</v>
      </c>
      <c r="X1563" s="116">
        <v>768</v>
      </c>
      <c r="Y1563" s="116">
        <v>24</v>
      </c>
      <c r="Z1563" s="116" t="s">
        <v>62</v>
      </c>
      <c r="AA1563" s="116"/>
      <c r="AB1563" s="116"/>
      <c r="AC1563" s="116" t="s">
        <v>1828</v>
      </c>
      <c r="AD1563" s="116"/>
      <c r="AE1563" s="116" t="s">
        <v>773</v>
      </c>
      <c r="AF1563" s="116"/>
      <c r="AG1563" s="137" t="s">
        <v>58</v>
      </c>
      <c r="AH1563" s="116"/>
      <c r="AI1563" s="116"/>
      <c r="AJ1563" s="116"/>
      <c r="AK1563" s="116"/>
      <c r="AL1563" s="116"/>
      <c r="AM1563" s="116"/>
      <c r="AN1563" s="114" t="s">
        <v>808</v>
      </c>
      <c r="AO1563" s="116"/>
      <c r="AP1563" s="116"/>
      <c r="AQ1563" s="116"/>
      <c r="AR1563" s="116"/>
      <c r="AS1563" s="116"/>
      <c r="AT1563" s="116"/>
      <c r="AU1563" s="123"/>
      <c r="AV1563" s="123"/>
      <c r="AW1563" s="123"/>
      <c r="AX1563" s="123"/>
      <c r="AY1563" s="123"/>
      <c r="AZ1563" s="123"/>
      <c r="BA1563" s="116"/>
      <c r="BB1563" s="116">
        <f t="shared" si="96"/>
        <v>0</v>
      </c>
      <c r="BC1563" s="116">
        <f t="shared" si="97"/>
        <v>1</v>
      </c>
      <c r="BD1563" s="116">
        <f t="shared" si="98"/>
        <v>1900</v>
      </c>
      <c r="BE1563" s="124">
        <f t="shared" si="99"/>
        <v>0.30719999999999997</v>
      </c>
    </row>
    <row r="1564" spans="1:57">
      <c r="A1564" s="116"/>
      <c r="B1564" s="116"/>
      <c r="C1564" s="116" t="s">
        <v>773</v>
      </c>
      <c r="D1564" s="116"/>
      <c r="E1564" s="116" t="s">
        <v>810</v>
      </c>
      <c r="F1564" s="116" t="s">
        <v>762</v>
      </c>
      <c r="G1564" s="116" t="s">
        <v>762</v>
      </c>
      <c r="H1564" s="116"/>
      <c r="I1564" s="116"/>
      <c r="J1564" s="116"/>
      <c r="K1564" s="116" t="s">
        <v>248</v>
      </c>
      <c r="L1564" s="116" t="s">
        <v>249</v>
      </c>
      <c r="M1564" s="116"/>
      <c r="N1564" s="116"/>
      <c r="O1564" s="116"/>
      <c r="P1564" s="116"/>
      <c r="Q1564" s="116"/>
      <c r="R1564" s="116"/>
      <c r="S1564" s="116"/>
      <c r="T1564" s="116">
        <v>49405140</v>
      </c>
      <c r="U1564" s="116"/>
      <c r="V1564" s="116" t="s">
        <v>105</v>
      </c>
      <c r="W1564" s="116">
        <v>400</v>
      </c>
      <c r="X1564" s="116">
        <v>768</v>
      </c>
      <c r="Y1564" s="116">
        <v>24</v>
      </c>
      <c r="Z1564" s="116" t="s">
        <v>62</v>
      </c>
      <c r="AA1564" s="116"/>
      <c r="AB1564" s="116"/>
      <c r="AC1564" s="116" t="s">
        <v>1828</v>
      </c>
      <c r="AD1564" s="116"/>
      <c r="AE1564" s="116" t="s">
        <v>773</v>
      </c>
      <c r="AF1564" s="116"/>
      <c r="AG1564" s="137" t="s">
        <v>58</v>
      </c>
      <c r="AH1564" s="116"/>
      <c r="AI1564" s="116"/>
      <c r="AJ1564" s="116"/>
      <c r="AK1564" s="116"/>
      <c r="AL1564" s="116"/>
      <c r="AM1564" s="116"/>
      <c r="AN1564" s="114" t="s">
        <v>808</v>
      </c>
      <c r="AO1564" s="116"/>
      <c r="AP1564" s="116"/>
      <c r="AQ1564" s="116"/>
      <c r="AR1564" s="116"/>
      <c r="AS1564" s="116"/>
      <c r="AT1564" s="116"/>
      <c r="AU1564" s="123"/>
      <c r="AV1564" s="123"/>
      <c r="AW1564" s="123"/>
      <c r="AX1564" s="123"/>
      <c r="AY1564" s="123"/>
      <c r="AZ1564" s="123"/>
      <c r="BA1564" s="116"/>
      <c r="BB1564" s="116">
        <f t="shared" si="96"/>
        <v>0</v>
      </c>
      <c r="BC1564" s="116">
        <f t="shared" si="97"/>
        <v>1</v>
      </c>
      <c r="BD1564" s="116">
        <f t="shared" si="98"/>
        <v>1900</v>
      </c>
      <c r="BE1564" s="124">
        <f t="shared" si="99"/>
        <v>0.30719999999999997</v>
      </c>
    </row>
    <row r="1565" spans="1:57">
      <c r="A1565" s="116"/>
      <c r="B1565" s="116"/>
      <c r="C1565" s="116" t="s">
        <v>773</v>
      </c>
      <c r="D1565" s="116"/>
      <c r="E1565" s="116" t="s">
        <v>681</v>
      </c>
      <c r="F1565" s="116" t="s">
        <v>762</v>
      </c>
      <c r="G1565" s="116" t="s">
        <v>762</v>
      </c>
      <c r="H1565" s="116"/>
      <c r="I1565" s="116"/>
      <c r="J1565" s="116"/>
      <c r="K1565" s="116" t="s">
        <v>116</v>
      </c>
      <c r="L1565" s="116" t="s">
        <v>117</v>
      </c>
      <c r="M1565" s="116"/>
      <c r="N1565" s="116"/>
      <c r="O1565" s="116"/>
      <c r="P1565" s="116"/>
      <c r="Q1565" s="116"/>
      <c r="R1565" s="116"/>
      <c r="S1565" s="116"/>
      <c r="T1565" s="116">
        <v>49204132</v>
      </c>
      <c r="U1565" s="116"/>
      <c r="V1565" s="116" t="s">
        <v>189</v>
      </c>
      <c r="W1565" s="116">
        <v>360</v>
      </c>
      <c r="X1565" s="116">
        <v>676</v>
      </c>
      <c r="Y1565" s="116">
        <v>26</v>
      </c>
      <c r="Z1565" s="116" t="s">
        <v>62</v>
      </c>
      <c r="AA1565" s="116"/>
      <c r="AB1565" s="116"/>
      <c r="AC1565" s="116"/>
      <c r="AD1565" s="116"/>
      <c r="AE1565" s="116" t="s">
        <v>773</v>
      </c>
      <c r="AF1565" s="116"/>
      <c r="AG1565" s="137" t="s">
        <v>58</v>
      </c>
      <c r="AH1565" s="116"/>
      <c r="AI1565" s="116"/>
      <c r="AJ1565" s="116"/>
      <c r="AK1565" s="116"/>
      <c r="AL1565" s="116"/>
      <c r="AM1565" s="116"/>
      <c r="AN1565" s="114" t="s">
        <v>811</v>
      </c>
      <c r="AO1565" s="116"/>
      <c r="AP1565" s="116"/>
      <c r="AQ1565" s="116"/>
      <c r="AR1565" s="116"/>
      <c r="AS1565" s="116"/>
      <c r="AT1565" s="116"/>
      <c r="AU1565" s="123"/>
      <c r="AV1565" s="123"/>
      <c r="AW1565" s="123"/>
      <c r="AX1565" s="123"/>
      <c r="AY1565" s="123"/>
      <c r="AZ1565" s="123"/>
      <c r="BA1565" s="116"/>
      <c r="BB1565" s="116">
        <f t="shared" si="96"/>
        <v>0</v>
      </c>
      <c r="BC1565" s="116">
        <f t="shared" si="97"/>
        <v>1</v>
      </c>
      <c r="BD1565" s="116">
        <f t="shared" si="98"/>
        <v>1900</v>
      </c>
      <c r="BE1565" s="124">
        <f t="shared" si="99"/>
        <v>0.24335999999999999</v>
      </c>
    </row>
    <row r="1566" spans="1:57">
      <c r="A1566" s="116"/>
      <c r="B1566" s="116"/>
      <c r="C1566" s="116" t="s">
        <v>773</v>
      </c>
      <c r="D1566" s="116"/>
      <c r="E1566" s="116" t="s">
        <v>812</v>
      </c>
      <c r="F1566" s="116" t="s">
        <v>762</v>
      </c>
      <c r="G1566" s="116" t="s">
        <v>762</v>
      </c>
      <c r="H1566" s="116"/>
      <c r="I1566" s="116"/>
      <c r="J1566" s="116"/>
      <c r="K1566" s="116" t="s">
        <v>116</v>
      </c>
      <c r="L1566" s="116" t="s">
        <v>117</v>
      </c>
      <c r="M1566" s="116"/>
      <c r="N1566" s="116"/>
      <c r="O1566" s="116"/>
      <c r="P1566" s="116"/>
      <c r="Q1566" s="116"/>
      <c r="R1566" s="116"/>
      <c r="S1566" s="116"/>
      <c r="T1566" s="116">
        <v>49204132</v>
      </c>
      <c r="U1566" s="116"/>
      <c r="V1566" s="116" t="s">
        <v>189</v>
      </c>
      <c r="W1566" s="116">
        <v>360</v>
      </c>
      <c r="X1566" s="116">
        <v>676</v>
      </c>
      <c r="Y1566" s="116">
        <v>26</v>
      </c>
      <c r="Z1566" s="116" t="s">
        <v>62</v>
      </c>
      <c r="AA1566" s="116"/>
      <c r="AB1566" s="116"/>
      <c r="AC1566" s="116"/>
      <c r="AD1566" s="116"/>
      <c r="AE1566" s="116" t="s">
        <v>773</v>
      </c>
      <c r="AF1566" s="116"/>
      <c r="AG1566" s="137" t="s">
        <v>58</v>
      </c>
      <c r="AH1566" s="116"/>
      <c r="AI1566" s="116"/>
      <c r="AJ1566" s="116"/>
      <c r="AK1566" s="116"/>
      <c r="AL1566" s="116"/>
      <c r="AM1566" s="116"/>
      <c r="AN1566" s="114" t="s">
        <v>811</v>
      </c>
      <c r="AO1566" s="116"/>
      <c r="AP1566" s="116"/>
      <c r="AQ1566" s="116"/>
      <c r="AR1566" s="116"/>
      <c r="AS1566" s="116"/>
      <c r="AT1566" s="116"/>
      <c r="AU1566" s="123"/>
      <c r="AV1566" s="123"/>
      <c r="AW1566" s="123"/>
      <c r="AX1566" s="123"/>
      <c r="AY1566" s="123"/>
      <c r="AZ1566" s="123"/>
      <c r="BA1566" s="116"/>
      <c r="BB1566" s="116">
        <f t="shared" si="96"/>
        <v>0</v>
      </c>
      <c r="BC1566" s="116">
        <f t="shared" si="97"/>
        <v>1</v>
      </c>
      <c r="BD1566" s="116">
        <f t="shared" si="98"/>
        <v>1900</v>
      </c>
      <c r="BE1566" s="124">
        <f t="shared" si="99"/>
        <v>0.24335999999999999</v>
      </c>
    </row>
    <row r="1567" spans="1:57">
      <c r="A1567" s="116"/>
      <c r="B1567" s="116"/>
      <c r="C1567" s="116" t="s">
        <v>773</v>
      </c>
      <c r="D1567" s="116"/>
      <c r="E1567" s="116" t="s">
        <v>813</v>
      </c>
      <c r="F1567" s="116" t="s">
        <v>762</v>
      </c>
      <c r="G1567" s="116" t="s">
        <v>762</v>
      </c>
      <c r="H1567" s="116"/>
      <c r="I1567" s="116"/>
      <c r="J1567" s="116"/>
      <c r="K1567" s="116" t="s">
        <v>116</v>
      </c>
      <c r="L1567" s="116" t="s">
        <v>117</v>
      </c>
      <c r="M1567" s="116"/>
      <c r="N1567" s="116"/>
      <c r="O1567" s="116"/>
      <c r="P1567" s="116"/>
      <c r="Q1567" s="116"/>
      <c r="R1567" s="116"/>
      <c r="S1567" s="116"/>
      <c r="T1567" s="116">
        <v>49204132</v>
      </c>
      <c r="U1567" s="116"/>
      <c r="V1567" s="116" t="s">
        <v>189</v>
      </c>
      <c r="W1567" s="116">
        <v>360</v>
      </c>
      <c r="X1567" s="116">
        <v>676</v>
      </c>
      <c r="Y1567" s="116">
        <v>26</v>
      </c>
      <c r="Z1567" s="116" t="s">
        <v>62</v>
      </c>
      <c r="AA1567" s="116"/>
      <c r="AB1567" s="116"/>
      <c r="AC1567" s="116"/>
      <c r="AD1567" s="116"/>
      <c r="AE1567" s="116" t="s">
        <v>773</v>
      </c>
      <c r="AF1567" s="116"/>
      <c r="AG1567" s="137" t="s">
        <v>58</v>
      </c>
      <c r="AH1567" s="116"/>
      <c r="AI1567" s="116"/>
      <c r="AJ1567" s="116"/>
      <c r="AK1567" s="116"/>
      <c r="AL1567" s="116"/>
      <c r="AM1567" s="116"/>
      <c r="AN1567" s="114" t="s">
        <v>811</v>
      </c>
      <c r="AO1567" s="116"/>
      <c r="AP1567" s="116"/>
      <c r="AQ1567" s="116"/>
      <c r="AR1567" s="116"/>
      <c r="AS1567" s="116"/>
      <c r="AT1567" s="116"/>
      <c r="AU1567" s="123"/>
      <c r="AV1567" s="123"/>
      <c r="AW1567" s="123"/>
      <c r="AX1567" s="123"/>
      <c r="AY1567" s="123"/>
      <c r="AZ1567" s="123"/>
      <c r="BA1567" s="116"/>
      <c r="BB1567" s="116">
        <f t="shared" si="96"/>
        <v>0</v>
      </c>
      <c r="BC1567" s="116">
        <f t="shared" si="97"/>
        <v>1</v>
      </c>
      <c r="BD1567" s="116">
        <f t="shared" si="98"/>
        <v>1900</v>
      </c>
      <c r="BE1567" s="124">
        <f t="shared" si="99"/>
        <v>0.24335999999999999</v>
      </c>
    </row>
    <row r="1568" spans="1:57">
      <c r="A1568" s="116"/>
      <c r="B1568" s="116"/>
      <c r="C1568" s="116" t="s">
        <v>773</v>
      </c>
      <c r="D1568" s="116"/>
      <c r="E1568" s="116" t="s">
        <v>814</v>
      </c>
      <c r="F1568" s="116" t="s">
        <v>762</v>
      </c>
      <c r="G1568" s="116" t="s">
        <v>762</v>
      </c>
      <c r="H1568" s="116"/>
      <c r="I1568" s="116"/>
      <c r="J1568" s="116"/>
      <c r="K1568" s="116" t="s">
        <v>413</v>
      </c>
      <c r="L1568" s="116" t="s">
        <v>453</v>
      </c>
      <c r="M1568" s="116"/>
      <c r="N1568" s="116"/>
      <c r="O1568" s="116"/>
      <c r="P1568" s="116"/>
      <c r="Q1568" s="116"/>
      <c r="R1568" s="116"/>
      <c r="S1568" s="116"/>
      <c r="T1568" s="116">
        <v>49405140</v>
      </c>
      <c r="U1568" s="116"/>
      <c r="V1568" s="116" t="s">
        <v>105</v>
      </c>
      <c r="W1568" s="116">
        <v>400</v>
      </c>
      <c r="X1568" s="116">
        <v>384</v>
      </c>
      <c r="Y1568" s="116">
        <v>12</v>
      </c>
      <c r="Z1568" s="116" t="s">
        <v>62</v>
      </c>
      <c r="AA1568" s="116"/>
      <c r="AB1568" s="116"/>
      <c r="AC1568" s="162"/>
      <c r="AD1568" s="116"/>
      <c r="AE1568" s="116" t="s">
        <v>773</v>
      </c>
      <c r="AF1568" s="116"/>
      <c r="AG1568" s="137" t="s">
        <v>58</v>
      </c>
      <c r="AH1568" s="116"/>
      <c r="AI1568" s="116"/>
      <c r="AJ1568" s="116"/>
      <c r="AK1568" s="116"/>
      <c r="AL1568" s="116"/>
      <c r="AM1568" s="116"/>
      <c r="AN1568" s="114" t="s">
        <v>815</v>
      </c>
      <c r="AO1568" s="116"/>
      <c r="AP1568" s="116"/>
      <c r="AQ1568" s="116"/>
      <c r="AR1568" s="116"/>
      <c r="AS1568" s="116"/>
      <c r="AT1568" s="116"/>
      <c r="AU1568" s="123"/>
      <c r="AV1568" s="123"/>
      <c r="AW1568" s="123"/>
      <c r="AX1568" s="123"/>
      <c r="AY1568" s="123"/>
      <c r="AZ1568" s="123"/>
      <c r="BA1568" s="116"/>
      <c r="BB1568" s="116">
        <f t="shared" si="96"/>
        <v>0</v>
      </c>
      <c r="BC1568" s="116">
        <f t="shared" si="97"/>
        <v>1</v>
      </c>
      <c r="BD1568" s="116">
        <f t="shared" si="98"/>
        <v>1900</v>
      </c>
      <c r="BE1568" s="124">
        <f t="shared" si="99"/>
        <v>0.15359999999999999</v>
      </c>
    </row>
    <row r="1569" spans="1:57">
      <c r="A1569" s="116"/>
      <c r="B1569" s="116"/>
      <c r="C1569" s="116" t="s">
        <v>773</v>
      </c>
      <c r="D1569" s="116"/>
      <c r="E1569" s="116" t="s">
        <v>818</v>
      </c>
      <c r="F1569" s="116" t="s">
        <v>762</v>
      </c>
      <c r="G1569" s="116" t="s">
        <v>762</v>
      </c>
      <c r="H1569" s="116"/>
      <c r="I1569" s="116"/>
      <c r="J1569" s="116"/>
      <c r="K1569" s="116" t="s">
        <v>122</v>
      </c>
      <c r="L1569" s="116" t="s">
        <v>817</v>
      </c>
      <c r="M1569" s="116"/>
      <c r="N1569" s="116"/>
      <c r="O1569" s="116"/>
      <c r="P1569" s="116"/>
      <c r="Q1569" s="116"/>
      <c r="R1569" s="116"/>
      <c r="S1569" s="116"/>
      <c r="T1569" s="116">
        <v>49403139</v>
      </c>
      <c r="U1569" s="116"/>
      <c r="V1569" s="116" t="s">
        <v>105</v>
      </c>
      <c r="W1569" s="116">
        <v>395</v>
      </c>
      <c r="X1569" s="116">
        <v>832</v>
      </c>
      <c r="Y1569" s="116">
        <v>26</v>
      </c>
      <c r="Z1569" s="116" t="s">
        <v>62</v>
      </c>
      <c r="AA1569" s="116"/>
      <c r="AB1569" s="116"/>
      <c r="AC1569" s="116"/>
      <c r="AD1569" s="116"/>
      <c r="AE1569" s="116" t="s">
        <v>773</v>
      </c>
      <c r="AF1569" s="116"/>
      <c r="AG1569" s="137" t="s">
        <v>58</v>
      </c>
      <c r="AH1569" s="116"/>
      <c r="AI1569" s="116"/>
      <c r="AJ1569" s="116"/>
      <c r="AK1569" s="116"/>
      <c r="AL1569" s="116"/>
      <c r="AM1569" s="116"/>
      <c r="AN1569" s="114"/>
      <c r="AO1569" s="116"/>
      <c r="AP1569" s="116"/>
      <c r="AQ1569" s="116"/>
      <c r="AR1569" s="116"/>
      <c r="AS1569" s="116"/>
      <c r="AT1569" s="116"/>
      <c r="AU1569" s="123"/>
      <c r="AV1569" s="123"/>
      <c r="AW1569" s="123"/>
      <c r="AX1569" s="123"/>
      <c r="AY1569" s="123"/>
      <c r="AZ1569" s="123"/>
      <c r="BA1569" s="116"/>
      <c r="BB1569" s="116">
        <f t="shared" si="96"/>
        <v>0</v>
      </c>
      <c r="BC1569" s="116">
        <f t="shared" si="97"/>
        <v>1</v>
      </c>
      <c r="BD1569" s="116">
        <f t="shared" si="98"/>
        <v>1900</v>
      </c>
      <c r="BE1569" s="124">
        <f t="shared" si="99"/>
        <v>0.32863999999999999</v>
      </c>
    </row>
    <row r="1570" spans="1:57">
      <c r="A1570" s="186"/>
      <c r="B1570" s="186"/>
      <c r="C1570" s="186" t="s">
        <v>773</v>
      </c>
      <c r="D1570" s="186"/>
      <c r="E1570" s="186" t="s">
        <v>821</v>
      </c>
      <c r="F1570" s="186" t="s">
        <v>762</v>
      </c>
      <c r="G1570" s="186" t="s">
        <v>762</v>
      </c>
      <c r="H1570" s="186"/>
      <c r="I1570" s="186"/>
      <c r="J1570" s="186"/>
      <c r="K1570" s="186" t="s">
        <v>208</v>
      </c>
      <c r="L1570" s="186" t="s">
        <v>820</v>
      </c>
      <c r="M1570" s="186"/>
      <c r="N1570" s="186"/>
      <c r="O1570" s="186"/>
      <c r="P1570" s="186"/>
      <c r="Q1570" s="186"/>
      <c r="R1570" s="186"/>
      <c r="S1570" s="186"/>
      <c r="T1570" s="186">
        <v>49405140</v>
      </c>
      <c r="U1570" s="186"/>
      <c r="V1570" s="186" t="s">
        <v>101</v>
      </c>
      <c r="W1570" s="186">
        <v>400</v>
      </c>
      <c r="X1570" s="186">
        <v>832</v>
      </c>
      <c r="Y1570" s="186">
        <v>26</v>
      </c>
      <c r="Z1570" s="186" t="s">
        <v>62</v>
      </c>
      <c r="AA1570" s="186"/>
      <c r="AB1570" s="186"/>
      <c r="AC1570" s="186" t="s">
        <v>1899</v>
      </c>
      <c r="AD1570" s="186"/>
      <c r="AE1570" s="186" t="s">
        <v>773</v>
      </c>
      <c r="AF1570" s="186"/>
      <c r="AG1570" s="137" t="s">
        <v>58</v>
      </c>
      <c r="AH1570" s="186"/>
      <c r="AI1570" s="186"/>
      <c r="AJ1570" s="186"/>
      <c r="AK1570" s="186"/>
      <c r="AL1570" s="186"/>
      <c r="AM1570" s="186"/>
      <c r="AN1570" s="190" t="s">
        <v>808</v>
      </c>
      <c r="AO1570" s="186"/>
      <c r="AP1570" s="186"/>
      <c r="AQ1570" s="186"/>
      <c r="AR1570" s="186"/>
      <c r="AS1570" s="186"/>
      <c r="AT1570" s="186"/>
      <c r="AU1570" s="187"/>
      <c r="AV1570" s="187"/>
      <c r="AW1570" s="187"/>
      <c r="AX1570" s="187"/>
      <c r="AY1570" s="187"/>
      <c r="AZ1570" s="187"/>
      <c r="BA1570" s="186"/>
      <c r="BB1570" s="186">
        <f t="shared" si="96"/>
        <v>0</v>
      </c>
      <c r="BC1570" s="186">
        <f t="shared" si="97"/>
        <v>1</v>
      </c>
      <c r="BD1570" s="186">
        <f t="shared" si="98"/>
        <v>1900</v>
      </c>
      <c r="BE1570" s="188">
        <f t="shared" si="99"/>
        <v>0.33279999999999998</v>
      </c>
    </row>
    <row r="1571" spans="1:57">
      <c r="A1571" s="186"/>
      <c r="B1571" s="186"/>
      <c r="C1571" s="186" t="s">
        <v>773</v>
      </c>
      <c r="D1571" s="186"/>
      <c r="E1571" s="186" t="s">
        <v>821</v>
      </c>
      <c r="F1571" s="186" t="s">
        <v>762</v>
      </c>
      <c r="G1571" s="186" t="s">
        <v>762</v>
      </c>
      <c r="H1571" s="186"/>
      <c r="I1571" s="186"/>
      <c r="J1571" s="186"/>
      <c r="K1571" s="186" t="s">
        <v>208</v>
      </c>
      <c r="L1571" s="186" t="s">
        <v>820</v>
      </c>
      <c r="M1571" s="186"/>
      <c r="N1571" s="186"/>
      <c r="O1571" s="186"/>
      <c r="P1571" s="186"/>
      <c r="Q1571" s="186"/>
      <c r="R1571" s="186"/>
      <c r="S1571" s="186"/>
      <c r="T1571" s="186">
        <v>49405140</v>
      </c>
      <c r="U1571" s="186"/>
      <c r="V1571" s="186" t="s">
        <v>101</v>
      </c>
      <c r="W1571" s="186">
        <v>400</v>
      </c>
      <c r="X1571" s="186">
        <v>832</v>
      </c>
      <c r="Y1571" s="186">
        <v>26</v>
      </c>
      <c r="Z1571" s="186" t="s">
        <v>62</v>
      </c>
      <c r="AA1571" s="186"/>
      <c r="AB1571" s="186"/>
      <c r="AC1571" s="186" t="s">
        <v>1899</v>
      </c>
      <c r="AD1571" s="186"/>
      <c r="AE1571" s="186" t="s">
        <v>773</v>
      </c>
      <c r="AF1571" s="186"/>
      <c r="AG1571" s="137" t="s">
        <v>58</v>
      </c>
      <c r="AH1571" s="186"/>
      <c r="AI1571" s="186"/>
      <c r="AJ1571" s="186"/>
      <c r="AK1571" s="186"/>
      <c r="AL1571" s="186"/>
      <c r="AM1571" s="186"/>
      <c r="AN1571" s="190" t="s">
        <v>808</v>
      </c>
      <c r="AO1571" s="186"/>
      <c r="AP1571" s="186"/>
      <c r="AQ1571" s="186"/>
      <c r="AR1571" s="186"/>
      <c r="AS1571" s="186"/>
      <c r="AT1571" s="186"/>
      <c r="AU1571" s="187"/>
      <c r="AV1571" s="187"/>
      <c r="AW1571" s="187"/>
      <c r="AX1571" s="187"/>
      <c r="AY1571" s="187"/>
      <c r="AZ1571" s="187"/>
      <c r="BA1571" s="186"/>
      <c r="BB1571" s="186">
        <f t="shared" si="96"/>
        <v>0</v>
      </c>
      <c r="BC1571" s="186">
        <f t="shared" si="97"/>
        <v>1</v>
      </c>
      <c r="BD1571" s="186">
        <f t="shared" si="98"/>
        <v>1900</v>
      </c>
      <c r="BE1571" s="188">
        <f t="shared" si="99"/>
        <v>0.33279999999999998</v>
      </c>
    </row>
    <row r="1572" spans="1:57">
      <c r="A1572" s="186"/>
      <c r="B1572" s="186"/>
      <c r="C1572" s="186" t="s">
        <v>773</v>
      </c>
      <c r="D1572" s="186"/>
      <c r="E1572" s="186" t="s">
        <v>821</v>
      </c>
      <c r="F1572" s="186" t="s">
        <v>762</v>
      </c>
      <c r="G1572" s="186" t="s">
        <v>762</v>
      </c>
      <c r="H1572" s="186"/>
      <c r="I1572" s="186"/>
      <c r="J1572" s="186"/>
      <c r="K1572" s="186" t="s">
        <v>208</v>
      </c>
      <c r="L1572" s="186" t="s">
        <v>820</v>
      </c>
      <c r="M1572" s="186"/>
      <c r="N1572" s="186"/>
      <c r="O1572" s="186"/>
      <c r="P1572" s="186"/>
      <c r="Q1572" s="186"/>
      <c r="R1572" s="186"/>
      <c r="S1572" s="186"/>
      <c r="T1572" s="186">
        <v>49405140</v>
      </c>
      <c r="U1572" s="186"/>
      <c r="V1572" s="186" t="s">
        <v>101</v>
      </c>
      <c r="W1572" s="186">
        <v>400</v>
      </c>
      <c r="X1572" s="186">
        <v>832</v>
      </c>
      <c r="Y1572" s="186">
        <v>26</v>
      </c>
      <c r="Z1572" s="186" t="s">
        <v>62</v>
      </c>
      <c r="AA1572" s="186"/>
      <c r="AB1572" s="186"/>
      <c r="AC1572" s="186" t="s">
        <v>1899</v>
      </c>
      <c r="AD1572" s="186"/>
      <c r="AE1572" s="186" t="s">
        <v>773</v>
      </c>
      <c r="AF1572" s="186"/>
      <c r="AG1572" s="137" t="s">
        <v>58</v>
      </c>
      <c r="AH1572" s="186"/>
      <c r="AI1572" s="186"/>
      <c r="AJ1572" s="186"/>
      <c r="AK1572" s="186"/>
      <c r="AL1572" s="186"/>
      <c r="AM1572" s="186"/>
      <c r="AN1572" s="190" t="s">
        <v>808</v>
      </c>
      <c r="AO1572" s="186"/>
      <c r="AP1572" s="186"/>
      <c r="AQ1572" s="186"/>
      <c r="AR1572" s="186"/>
      <c r="AS1572" s="186"/>
      <c r="AT1572" s="186"/>
      <c r="AU1572" s="187"/>
      <c r="AV1572" s="187"/>
      <c r="AW1572" s="187"/>
      <c r="AX1572" s="187"/>
      <c r="AY1572" s="187"/>
      <c r="AZ1572" s="187"/>
      <c r="BA1572" s="186"/>
      <c r="BB1572" s="186">
        <f t="shared" si="96"/>
        <v>0</v>
      </c>
      <c r="BC1572" s="186">
        <f t="shared" si="97"/>
        <v>1</v>
      </c>
      <c r="BD1572" s="186">
        <f t="shared" si="98"/>
        <v>1900</v>
      </c>
      <c r="BE1572" s="188">
        <f t="shared" si="99"/>
        <v>0.33279999999999998</v>
      </c>
    </row>
    <row r="1573" spans="1:57">
      <c r="A1573" s="186"/>
      <c r="B1573" s="186"/>
      <c r="C1573" s="186" t="s">
        <v>773</v>
      </c>
      <c r="D1573" s="186"/>
      <c r="E1573" s="186" t="s">
        <v>821</v>
      </c>
      <c r="F1573" s="186" t="s">
        <v>762</v>
      </c>
      <c r="G1573" s="186" t="s">
        <v>762</v>
      </c>
      <c r="H1573" s="186"/>
      <c r="I1573" s="186"/>
      <c r="J1573" s="186"/>
      <c r="K1573" s="186" t="s">
        <v>208</v>
      </c>
      <c r="L1573" s="186" t="s">
        <v>820</v>
      </c>
      <c r="M1573" s="186"/>
      <c r="N1573" s="186"/>
      <c r="O1573" s="186"/>
      <c r="P1573" s="186"/>
      <c r="Q1573" s="186"/>
      <c r="R1573" s="186"/>
      <c r="S1573" s="186"/>
      <c r="T1573" s="186">
        <v>49405140</v>
      </c>
      <c r="U1573" s="186"/>
      <c r="V1573" s="186" t="s">
        <v>101</v>
      </c>
      <c r="W1573" s="186">
        <v>400</v>
      </c>
      <c r="X1573" s="186">
        <v>832</v>
      </c>
      <c r="Y1573" s="186">
        <v>26</v>
      </c>
      <c r="Z1573" s="186" t="s">
        <v>62</v>
      </c>
      <c r="AA1573" s="186"/>
      <c r="AB1573" s="186"/>
      <c r="AC1573" s="186" t="s">
        <v>1899</v>
      </c>
      <c r="AD1573" s="186"/>
      <c r="AE1573" s="186" t="s">
        <v>773</v>
      </c>
      <c r="AF1573" s="186"/>
      <c r="AG1573" s="137" t="s">
        <v>58</v>
      </c>
      <c r="AH1573" s="186"/>
      <c r="AI1573" s="186"/>
      <c r="AJ1573" s="186"/>
      <c r="AK1573" s="186"/>
      <c r="AL1573" s="186"/>
      <c r="AM1573" s="186"/>
      <c r="AN1573" s="190" t="s">
        <v>808</v>
      </c>
      <c r="AO1573" s="186"/>
      <c r="AP1573" s="186"/>
      <c r="AQ1573" s="186"/>
      <c r="AR1573" s="186"/>
      <c r="AS1573" s="186"/>
      <c r="AT1573" s="186"/>
      <c r="AU1573" s="187"/>
      <c r="AV1573" s="187"/>
      <c r="AW1573" s="187"/>
      <c r="AX1573" s="187"/>
      <c r="AY1573" s="187"/>
      <c r="AZ1573" s="187"/>
      <c r="BA1573" s="186"/>
      <c r="BB1573" s="186">
        <f t="shared" si="96"/>
        <v>0</v>
      </c>
      <c r="BC1573" s="186">
        <f t="shared" si="97"/>
        <v>1</v>
      </c>
      <c r="BD1573" s="186">
        <f t="shared" si="98"/>
        <v>1900</v>
      </c>
      <c r="BE1573" s="188">
        <f t="shared" si="99"/>
        <v>0.33279999999999998</v>
      </c>
    </row>
    <row r="1574" spans="1:57">
      <c r="A1574" s="186"/>
      <c r="B1574" s="186"/>
      <c r="C1574" s="186" t="s">
        <v>773</v>
      </c>
      <c r="D1574" s="186"/>
      <c r="E1574" s="186" t="s">
        <v>821</v>
      </c>
      <c r="F1574" s="186" t="s">
        <v>762</v>
      </c>
      <c r="G1574" s="186" t="s">
        <v>762</v>
      </c>
      <c r="H1574" s="186"/>
      <c r="I1574" s="186"/>
      <c r="J1574" s="186"/>
      <c r="K1574" s="186" t="s">
        <v>208</v>
      </c>
      <c r="L1574" s="186" t="s">
        <v>820</v>
      </c>
      <c r="M1574" s="186"/>
      <c r="N1574" s="186"/>
      <c r="O1574" s="186"/>
      <c r="P1574" s="186"/>
      <c r="Q1574" s="186"/>
      <c r="R1574" s="186"/>
      <c r="S1574" s="186"/>
      <c r="T1574" s="186">
        <v>49405140</v>
      </c>
      <c r="U1574" s="186"/>
      <c r="V1574" s="186" t="s">
        <v>101</v>
      </c>
      <c r="W1574" s="186">
        <v>400</v>
      </c>
      <c r="X1574" s="186">
        <v>832</v>
      </c>
      <c r="Y1574" s="186">
        <v>26</v>
      </c>
      <c r="Z1574" s="186" t="s">
        <v>62</v>
      </c>
      <c r="AA1574" s="186"/>
      <c r="AB1574" s="186"/>
      <c r="AC1574" s="186" t="s">
        <v>1899</v>
      </c>
      <c r="AD1574" s="186"/>
      <c r="AE1574" s="186" t="s">
        <v>773</v>
      </c>
      <c r="AF1574" s="186"/>
      <c r="AG1574" s="137" t="s">
        <v>58</v>
      </c>
      <c r="AH1574" s="186"/>
      <c r="AI1574" s="186"/>
      <c r="AJ1574" s="186"/>
      <c r="AK1574" s="186"/>
      <c r="AL1574" s="186"/>
      <c r="AM1574" s="186"/>
      <c r="AN1574" s="190" t="s">
        <v>808</v>
      </c>
      <c r="AO1574" s="186"/>
      <c r="AP1574" s="186"/>
      <c r="AQ1574" s="186"/>
      <c r="AR1574" s="186"/>
      <c r="AS1574" s="186"/>
      <c r="AT1574" s="186"/>
      <c r="AU1574" s="187"/>
      <c r="AV1574" s="187"/>
      <c r="AW1574" s="187"/>
      <c r="AX1574" s="187"/>
      <c r="AY1574" s="187"/>
      <c r="AZ1574" s="187"/>
      <c r="BA1574" s="186"/>
      <c r="BB1574" s="186">
        <f t="shared" si="96"/>
        <v>0</v>
      </c>
      <c r="BC1574" s="186">
        <f t="shared" si="97"/>
        <v>1</v>
      </c>
      <c r="BD1574" s="186">
        <f t="shared" si="98"/>
        <v>1900</v>
      </c>
      <c r="BE1574" s="188">
        <f t="shared" si="99"/>
        <v>0.33279999999999998</v>
      </c>
    </row>
    <row r="1575" spans="1:57">
      <c r="A1575" s="186"/>
      <c r="B1575" s="186"/>
      <c r="C1575" s="186" t="s">
        <v>773</v>
      </c>
      <c r="D1575" s="186"/>
      <c r="E1575" s="186" t="s">
        <v>821</v>
      </c>
      <c r="F1575" s="186" t="s">
        <v>762</v>
      </c>
      <c r="G1575" s="186" t="s">
        <v>762</v>
      </c>
      <c r="H1575" s="186"/>
      <c r="I1575" s="186"/>
      <c r="J1575" s="186"/>
      <c r="K1575" s="186" t="s">
        <v>208</v>
      </c>
      <c r="L1575" s="186" t="s">
        <v>820</v>
      </c>
      <c r="M1575" s="186"/>
      <c r="N1575" s="186"/>
      <c r="O1575" s="186"/>
      <c r="P1575" s="186"/>
      <c r="Q1575" s="186"/>
      <c r="R1575" s="186"/>
      <c r="S1575" s="186"/>
      <c r="T1575" s="186">
        <v>49405140</v>
      </c>
      <c r="U1575" s="186"/>
      <c r="V1575" s="186" t="s">
        <v>101</v>
      </c>
      <c r="W1575" s="186">
        <v>400</v>
      </c>
      <c r="X1575" s="186">
        <v>832</v>
      </c>
      <c r="Y1575" s="186">
        <v>26</v>
      </c>
      <c r="Z1575" s="186" t="s">
        <v>62</v>
      </c>
      <c r="AA1575" s="186"/>
      <c r="AB1575" s="186"/>
      <c r="AC1575" s="186" t="s">
        <v>1899</v>
      </c>
      <c r="AD1575" s="186"/>
      <c r="AE1575" s="186" t="s">
        <v>773</v>
      </c>
      <c r="AF1575" s="186"/>
      <c r="AG1575" s="137" t="s">
        <v>58</v>
      </c>
      <c r="AH1575" s="186"/>
      <c r="AI1575" s="186"/>
      <c r="AJ1575" s="186"/>
      <c r="AK1575" s="186"/>
      <c r="AL1575" s="186"/>
      <c r="AM1575" s="186"/>
      <c r="AN1575" s="190" t="s">
        <v>808</v>
      </c>
      <c r="AO1575" s="186"/>
      <c r="AP1575" s="186"/>
      <c r="AQ1575" s="186"/>
      <c r="AR1575" s="186"/>
      <c r="AS1575" s="186"/>
      <c r="AT1575" s="186"/>
      <c r="AU1575" s="187"/>
      <c r="AV1575" s="187"/>
      <c r="AW1575" s="187"/>
      <c r="AX1575" s="187"/>
      <c r="AY1575" s="187"/>
      <c r="AZ1575" s="187"/>
      <c r="BA1575" s="186"/>
      <c r="BB1575" s="186">
        <f t="shared" si="96"/>
        <v>0</v>
      </c>
      <c r="BC1575" s="186">
        <f t="shared" si="97"/>
        <v>1</v>
      </c>
      <c r="BD1575" s="186">
        <f t="shared" si="98"/>
        <v>1900</v>
      </c>
      <c r="BE1575" s="188">
        <f t="shared" si="99"/>
        <v>0.33279999999999998</v>
      </c>
    </row>
    <row r="1576" spans="1:57">
      <c r="A1576" s="186"/>
      <c r="B1576" s="186"/>
      <c r="C1576" s="186" t="s">
        <v>773</v>
      </c>
      <c r="D1576" s="186"/>
      <c r="E1576" s="186" t="s">
        <v>824</v>
      </c>
      <c r="F1576" s="186" t="s">
        <v>762</v>
      </c>
      <c r="G1576" s="186" t="s">
        <v>762</v>
      </c>
      <c r="H1576" s="186"/>
      <c r="I1576" s="186"/>
      <c r="J1576" s="186"/>
      <c r="K1576" s="186" t="s">
        <v>306</v>
      </c>
      <c r="L1576" s="186" t="s">
        <v>304</v>
      </c>
      <c r="M1576" s="186"/>
      <c r="N1576" s="186"/>
      <c r="O1576" s="186"/>
      <c r="P1576" s="186"/>
      <c r="Q1576" s="186"/>
      <c r="R1576" s="186"/>
      <c r="S1576" s="186"/>
      <c r="T1576" s="186">
        <v>49203132</v>
      </c>
      <c r="U1576" s="186"/>
      <c r="V1576" s="186" t="s">
        <v>57</v>
      </c>
      <c r="W1576" s="186">
        <v>360</v>
      </c>
      <c r="X1576" s="186">
        <v>576</v>
      </c>
      <c r="Y1576" s="186">
        <v>18</v>
      </c>
      <c r="Z1576" s="186" t="s">
        <v>62</v>
      </c>
      <c r="AA1576" s="186"/>
      <c r="AB1576" s="186"/>
      <c r="AC1576" s="186"/>
      <c r="AD1576" s="186"/>
      <c r="AE1576" s="186" t="s">
        <v>773</v>
      </c>
      <c r="AF1576" s="186"/>
      <c r="AG1576" s="137" t="s">
        <v>58</v>
      </c>
      <c r="AH1576" s="186"/>
      <c r="AI1576" s="186"/>
      <c r="AJ1576" s="186"/>
      <c r="AK1576" s="186"/>
      <c r="AL1576" s="186"/>
      <c r="AM1576" s="186"/>
      <c r="AN1576" s="190" t="s">
        <v>825</v>
      </c>
      <c r="AO1576" s="186"/>
      <c r="AP1576" s="186"/>
      <c r="AQ1576" s="186"/>
      <c r="AR1576" s="186"/>
      <c r="AS1576" s="186"/>
      <c r="AT1576" s="186"/>
      <c r="AU1576" s="187"/>
      <c r="AV1576" s="187"/>
      <c r="AW1576" s="187"/>
      <c r="AX1576" s="187"/>
      <c r="AY1576" s="187"/>
      <c r="AZ1576" s="187"/>
      <c r="BA1576" s="186"/>
      <c r="BB1576" s="186">
        <f t="shared" si="96"/>
        <v>0</v>
      </c>
      <c r="BC1576" s="186">
        <f t="shared" si="97"/>
        <v>1</v>
      </c>
      <c r="BD1576" s="186">
        <f t="shared" si="98"/>
        <v>1900</v>
      </c>
      <c r="BE1576" s="188">
        <f t="shared" si="99"/>
        <v>0.20735999999999999</v>
      </c>
    </row>
    <row r="1577" spans="1:57">
      <c r="A1577" s="186"/>
      <c r="B1577" s="186"/>
      <c r="C1577" s="186" t="s">
        <v>773</v>
      </c>
      <c r="D1577" s="186"/>
      <c r="E1577" s="186" t="s">
        <v>824</v>
      </c>
      <c r="F1577" s="186" t="s">
        <v>762</v>
      </c>
      <c r="G1577" s="186" t="s">
        <v>762</v>
      </c>
      <c r="H1577" s="186"/>
      <c r="I1577" s="186"/>
      <c r="J1577" s="186"/>
      <c r="K1577" s="186" t="s">
        <v>306</v>
      </c>
      <c r="L1577" s="186" t="s">
        <v>304</v>
      </c>
      <c r="M1577" s="186"/>
      <c r="N1577" s="186"/>
      <c r="O1577" s="186"/>
      <c r="P1577" s="186"/>
      <c r="Q1577" s="186"/>
      <c r="R1577" s="186"/>
      <c r="S1577" s="186"/>
      <c r="T1577" s="186">
        <v>49203132</v>
      </c>
      <c r="U1577" s="186"/>
      <c r="V1577" s="186" t="s">
        <v>57</v>
      </c>
      <c r="W1577" s="186">
        <v>360</v>
      </c>
      <c r="X1577" s="186">
        <v>576</v>
      </c>
      <c r="Y1577" s="186">
        <v>18</v>
      </c>
      <c r="Z1577" s="186" t="s">
        <v>62</v>
      </c>
      <c r="AA1577" s="186"/>
      <c r="AB1577" s="186"/>
      <c r="AC1577" s="186"/>
      <c r="AD1577" s="186"/>
      <c r="AE1577" s="186" t="s">
        <v>773</v>
      </c>
      <c r="AF1577" s="186"/>
      <c r="AG1577" s="137" t="s">
        <v>58</v>
      </c>
      <c r="AH1577" s="186"/>
      <c r="AI1577" s="186"/>
      <c r="AJ1577" s="186"/>
      <c r="AK1577" s="186"/>
      <c r="AL1577" s="186"/>
      <c r="AM1577" s="186"/>
      <c r="AN1577" s="190" t="s">
        <v>825</v>
      </c>
      <c r="AO1577" s="186"/>
      <c r="AP1577" s="186"/>
      <c r="AQ1577" s="186"/>
      <c r="AR1577" s="186"/>
      <c r="AS1577" s="186"/>
      <c r="AT1577" s="186"/>
      <c r="AU1577" s="187"/>
      <c r="AV1577" s="187"/>
      <c r="AW1577" s="187"/>
      <c r="AX1577" s="187"/>
      <c r="AY1577" s="187"/>
      <c r="AZ1577" s="187"/>
      <c r="BA1577" s="186"/>
      <c r="BB1577" s="186">
        <f t="shared" si="96"/>
        <v>0</v>
      </c>
      <c r="BC1577" s="186">
        <f t="shared" si="97"/>
        <v>1</v>
      </c>
      <c r="BD1577" s="186">
        <f t="shared" si="98"/>
        <v>1900</v>
      </c>
      <c r="BE1577" s="188">
        <f t="shared" si="99"/>
        <v>0.20735999999999999</v>
      </c>
    </row>
    <row r="1578" spans="1:57">
      <c r="A1578" s="186"/>
      <c r="B1578" s="186"/>
      <c r="C1578" s="186" t="s">
        <v>773</v>
      </c>
      <c r="D1578" s="186"/>
      <c r="E1578" s="186" t="s">
        <v>828</v>
      </c>
      <c r="F1578" s="186" t="s">
        <v>762</v>
      </c>
      <c r="G1578" s="186" t="s">
        <v>762</v>
      </c>
      <c r="H1578" s="186"/>
      <c r="I1578" s="186"/>
      <c r="J1578" s="186"/>
      <c r="K1578" s="186" t="s">
        <v>75</v>
      </c>
      <c r="L1578" s="186" t="s">
        <v>76</v>
      </c>
      <c r="M1578" s="186"/>
      <c r="N1578" s="186"/>
      <c r="O1578" s="186"/>
      <c r="P1578" s="186"/>
      <c r="Q1578" s="186"/>
      <c r="R1578" s="186"/>
      <c r="S1578" s="186"/>
      <c r="T1578" s="186">
        <v>49203132</v>
      </c>
      <c r="U1578" s="186"/>
      <c r="V1578" s="186" t="s">
        <v>57</v>
      </c>
      <c r="W1578" s="186">
        <v>360</v>
      </c>
      <c r="X1578" s="186">
        <v>832</v>
      </c>
      <c r="Y1578" s="186">
        <v>26</v>
      </c>
      <c r="Z1578" s="186" t="s">
        <v>62</v>
      </c>
      <c r="AA1578" s="186"/>
      <c r="AB1578" s="186"/>
      <c r="AC1578" s="186"/>
      <c r="AD1578" s="186"/>
      <c r="AE1578" s="186" t="s">
        <v>773</v>
      </c>
      <c r="AF1578" s="186"/>
      <c r="AG1578" s="137" t="s">
        <v>58</v>
      </c>
      <c r="AH1578" s="186"/>
      <c r="AI1578" s="186"/>
      <c r="AJ1578" s="186"/>
      <c r="AK1578" s="186"/>
      <c r="AL1578" s="186"/>
      <c r="AM1578" s="186"/>
      <c r="AN1578" s="190" t="s">
        <v>825</v>
      </c>
      <c r="AO1578" s="186"/>
      <c r="AP1578" s="186"/>
      <c r="AQ1578" s="186"/>
      <c r="AR1578" s="186"/>
      <c r="AS1578" s="186"/>
      <c r="AT1578" s="186"/>
      <c r="AU1578" s="187"/>
      <c r="AV1578" s="187"/>
      <c r="AW1578" s="187"/>
      <c r="AX1578" s="187"/>
      <c r="AY1578" s="187"/>
      <c r="AZ1578" s="187"/>
      <c r="BA1578" s="186"/>
      <c r="BB1578" s="186">
        <f t="shared" si="96"/>
        <v>0</v>
      </c>
      <c r="BC1578" s="186">
        <f t="shared" si="97"/>
        <v>1</v>
      </c>
      <c r="BD1578" s="186">
        <f t="shared" si="98"/>
        <v>1900</v>
      </c>
      <c r="BE1578" s="188">
        <f t="shared" si="99"/>
        <v>0.29952000000000001</v>
      </c>
    </row>
    <row r="1579" spans="1:57">
      <c r="A1579" s="186"/>
      <c r="B1579" s="186"/>
      <c r="C1579" s="186" t="s">
        <v>773</v>
      </c>
      <c r="D1579" s="186"/>
      <c r="E1579" s="186" t="s">
        <v>832</v>
      </c>
      <c r="F1579" s="186" t="s">
        <v>762</v>
      </c>
      <c r="G1579" s="186" t="s">
        <v>762</v>
      </c>
      <c r="H1579" s="186"/>
      <c r="I1579" s="186"/>
      <c r="J1579" s="186"/>
      <c r="K1579" s="186" t="s">
        <v>248</v>
      </c>
      <c r="L1579" s="186" t="s">
        <v>249</v>
      </c>
      <c r="M1579" s="186"/>
      <c r="N1579" s="186"/>
      <c r="O1579" s="186"/>
      <c r="P1579" s="186"/>
      <c r="Q1579" s="186"/>
      <c r="R1579" s="186"/>
      <c r="S1579" s="186"/>
      <c r="T1579" s="186">
        <v>49303156</v>
      </c>
      <c r="U1579" s="186"/>
      <c r="V1579" s="186" t="s">
        <v>136</v>
      </c>
      <c r="W1579" s="186">
        <v>480</v>
      </c>
      <c r="X1579" s="186">
        <v>638</v>
      </c>
      <c r="Y1579" s="186">
        <v>22</v>
      </c>
      <c r="Z1579" s="186" t="s">
        <v>62</v>
      </c>
      <c r="AA1579" s="186"/>
      <c r="AB1579" s="186"/>
      <c r="AC1579" s="186"/>
      <c r="AD1579" s="186"/>
      <c r="AE1579" s="186" t="s">
        <v>773</v>
      </c>
      <c r="AF1579" s="186"/>
      <c r="AG1579" s="137" t="s">
        <v>58</v>
      </c>
      <c r="AH1579" s="186"/>
      <c r="AI1579" s="186"/>
      <c r="AJ1579" s="186"/>
      <c r="AK1579" s="186"/>
      <c r="AL1579" s="186"/>
      <c r="AM1579" s="186"/>
      <c r="AN1579" s="190" t="s">
        <v>833</v>
      </c>
      <c r="AO1579" s="186"/>
      <c r="AP1579" s="186"/>
      <c r="AQ1579" s="186"/>
      <c r="AR1579" s="186"/>
      <c r="AS1579" s="186"/>
      <c r="AT1579" s="186"/>
      <c r="AU1579" s="187"/>
      <c r="AV1579" s="187"/>
      <c r="AW1579" s="187"/>
      <c r="AX1579" s="187"/>
      <c r="AY1579" s="187"/>
      <c r="AZ1579" s="187"/>
      <c r="BA1579" s="186"/>
      <c r="BB1579" s="186">
        <f t="shared" si="96"/>
        <v>0</v>
      </c>
      <c r="BC1579" s="186">
        <f t="shared" si="97"/>
        <v>1</v>
      </c>
      <c r="BD1579" s="186">
        <f t="shared" si="98"/>
        <v>1900</v>
      </c>
      <c r="BE1579" s="188">
        <f t="shared" si="99"/>
        <v>0.30624000000000001</v>
      </c>
    </row>
    <row r="1580" spans="1:57">
      <c r="A1580" s="186"/>
      <c r="B1580" s="186"/>
      <c r="C1580" s="186" t="s">
        <v>773</v>
      </c>
      <c r="D1580" s="186"/>
      <c r="E1580" s="186" t="s">
        <v>832</v>
      </c>
      <c r="F1580" s="186" t="s">
        <v>762</v>
      </c>
      <c r="G1580" s="186" t="s">
        <v>762</v>
      </c>
      <c r="H1580" s="186"/>
      <c r="I1580" s="186"/>
      <c r="J1580" s="186"/>
      <c r="K1580" s="186" t="s">
        <v>248</v>
      </c>
      <c r="L1580" s="186" t="s">
        <v>249</v>
      </c>
      <c r="M1580" s="186"/>
      <c r="N1580" s="186"/>
      <c r="O1580" s="186"/>
      <c r="P1580" s="186"/>
      <c r="Q1580" s="186"/>
      <c r="R1580" s="186"/>
      <c r="S1580" s="186"/>
      <c r="T1580" s="186">
        <v>49303156</v>
      </c>
      <c r="U1580" s="186"/>
      <c r="V1580" s="186" t="s">
        <v>136</v>
      </c>
      <c r="W1580" s="186">
        <v>480</v>
      </c>
      <c r="X1580" s="186">
        <v>638</v>
      </c>
      <c r="Y1580" s="186">
        <v>22</v>
      </c>
      <c r="Z1580" s="186" t="s">
        <v>62</v>
      </c>
      <c r="AA1580" s="186"/>
      <c r="AB1580" s="186"/>
      <c r="AC1580" s="186"/>
      <c r="AD1580" s="186"/>
      <c r="AE1580" s="186" t="s">
        <v>773</v>
      </c>
      <c r="AF1580" s="186"/>
      <c r="AG1580" s="137" t="s">
        <v>58</v>
      </c>
      <c r="AH1580" s="186"/>
      <c r="AI1580" s="186"/>
      <c r="AJ1580" s="186"/>
      <c r="AK1580" s="186"/>
      <c r="AL1580" s="186"/>
      <c r="AM1580" s="186"/>
      <c r="AN1580" s="190" t="s">
        <v>833</v>
      </c>
      <c r="AO1580" s="186"/>
      <c r="AP1580" s="186"/>
      <c r="AQ1580" s="186"/>
      <c r="AR1580" s="186"/>
      <c r="AS1580" s="186"/>
      <c r="AT1580" s="186"/>
      <c r="AU1580" s="187"/>
      <c r="AV1580" s="187"/>
      <c r="AW1580" s="187"/>
      <c r="AX1580" s="187"/>
      <c r="AY1580" s="187"/>
      <c r="AZ1580" s="187"/>
      <c r="BA1580" s="186"/>
      <c r="BB1580" s="186">
        <f t="shared" si="96"/>
        <v>0</v>
      </c>
      <c r="BC1580" s="186">
        <f t="shared" si="97"/>
        <v>1</v>
      </c>
      <c r="BD1580" s="186">
        <f t="shared" si="98"/>
        <v>1900</v>
      </c>
      <c r="BE1580" s="188">
        <f t="shared" si="99"/>
        <v>0.30624000000000001</v>
      </c>
    </row>
    <row r="1581" spans="1:57">
      <c r="A1581" s="186"/>
      <c r="B1581" s="186"/>
      <c r="C1581" s="186" t="s">
        <v>773</v>
      </c>
      <c r="D1581" s="186"/>
      <c r="E1581" s="186" t="s">
        <v>832</v>
      </c>
      <c r="F1581" s="186" t="s">
        <v>762</v>
      </c>
      <c r="G1581" s="186" t="s">
        <v>762</v>
      </c>
      <c r="H1581" s="186"/>
      <c r="I1581" s="186"/>
      <c r="J1581" s="186"/>
      <c r="K1581" s="186" t="s">
        <v>248</v>
      </c>
      <c r="L1581" s="186" t="s">
        <v>249</v>
      </c>
      <c r="M1581" s="186"/>
      <c r="N1581" s="186"/>
      <c r="O1581" s="186"/>
      <c r="P1581" s="186"/>
      <c r="Q1581" s="186"/>
      <c r="R1581" s="186"/>
      <c r="S1581" s="186"/>
      <c r="T1581" s="186">
        <v>49303156</v>
      </c>
      <c r="U1581" s="186"/>
      <c r="V1581" s="186" t="s">
        <v>136</v>
      </c>
      <c r="W1581" s="186">
        <v>480</v>
      </c>
      <c r="X1581" s="186">
        <v>638</v>
      </c>
      <c r="Y1581" s="186">
        <v>22</v>
      </c>
      <c r="Z1581" s="186" t="s">
        <v>62</v>
      </c>
      <c r="AA1581" s="186"/>
      <c r="AB1581" s="186"/>
      <c r="AC1581" s="186"/>
      <c r="AD1581" s="186"/>
      <c r="AE1581" s="186" t="s">
        <v>773</v>
      </c>
      <c r="AF1581" s="186"/>
      <c r="AG1581" s="137" t="s">
        <v>58</v>
      </c>
      <c r="AH1581" s="186"/>
      <c r="AI1581" s="186"/>
      <c r="AJ1581" s="186"/>
      <c r="AK1581" s="186"/>
      <c r="AL1581" s="186"/>
      <c r="AM1581" s="186"/>
      <c r="AN1581" s="190" t="s">
        <v>833</v>
      </c>
      <c r="AO1581" s="186"/>
      <c r="AP1581" s="186"/>
      <c r="AQ1581" s="186"/>
      <c r="AR1581" s="186"/>
      <c r="AS1581" s="186"/>
      <c r="AT1581" s="186"/>
      <c r="AU1581" s="187"/>
      <c r="AV1581" s="187"/>
      <c r="AW1581" s="187"/>
      <c r="AX1581" s="187"/>
      <c r="AY1581" s="187"/>
      <c r="AZ1581" s="187"/>
      <c r="BA1581" s="186"/>
      <c r="BB1581" s="186">
        <f t="shared" si="96"/>
        <v>0</v>
      </c>
      <c r="BC1581" s="186">
        <f t="shared" si="97"/>
        <v>1</v>
      </c>
      <c r="BD1581" s="186">
        <f t="shared" si="98"/>
        <v>1900</v>
      </c>
      <c r="BE1581" s="188">
        <f t="shared" si="99"/>
        <v>0.30624000000000001</v>
      </c>
    </row>
    <row r="1582" spans="1:57">
      <c r="A1582" s="186"/>
      <c r="B1582" s="186"/>
      <c r="C1582" s="186" t="s">
        <v>773</v>
      </c>
      <c r="D1582" s="186"/>
      <c r="E1582" s="186" t="s">
        <v>832</v>
      </c>
      <c r="F1582" s="186" t="s">
        <v>762</v>
      </c>
      <c r="G1582" s="186" t="s">
        <v>762</v>
      </c>
      <c r="H1582" s="186"/>
      <c r="I1582" s="186"/>
      <c r="J1582" s="186"/>
      <c r="K1582" s="186" t="s">
        <v>248</v>
      </c>
      <c r="L1582" s="186" t="s">
        <v>249</v>
      </c>
      <c r="M1582" s="186"/>
      <c r="N1582" s="186"/>
      <c r="O1582" s="186"/>
      <c r="P1582" s="186"/>
      <c r="Q1582" s="186"/>
      <c r="R1582" s="186"/>
      <c r="S1582" s="186"/>
      <c r="T1582" s="186">
        <v>49303156</v>
      </c>
      <c r="U1582" s="186"/>
      <c r="V1582" s="186" t="s">
        <v>136</v>
      </c>
      <c r="W1582" s="186">
        <v>480</v>
      </c>
      <c r="X1582" s="186">
        <v>638</v>
      </c>
      <c r="Y1582" s="186">
        <v>22</v>
      </c>
      <c r="Z1582" s="186" t="s">
        <v>62</v>
      </c>
      <c r="AA1582" s="186"/>
      <c r="AB1582" s="186"/>
      <c r="AC1582" s="186"/>
      <c r="AD1582" s="186"/>
      <c r="AE1582" s="186" t="s">
        <v>773</v>
      </c>
      <c r="AF1582" s="186"/>
      <c r="AG1582" s="137" t="s">
        <v>58</v>
      </c>
      <c r="AH1582" s="186"/>
      <c r="AI1582" s="186"/>
      <c r="AJ1582" s="186"/>
      <c r="AK1582" s="186"/>
      <c r="AL1582" s="186"/>
      <c r="AM1582" s="186"/>
      <c r="AN1582" s="190" t="s">
        <v>833</v>
      </c>
      <c r="AO1582" s="186"/>
      <c r="AP1582" s="186"/>
      <c r="AQ1582" s="186"/>
      <c r="AR1582" s="186"/>
      <c r="AS1582" s="186"/>
      <c r="AT1582" s="186"/>
      <c r="AU1582" s="187"/>
      <c r="AV1582" s="187"/>
      <c r="AW1582" s="187"/>
      <c r="AX1582" s="187"/>
      <c r="AY1582" s="187"/>
      <c r="AZ1582" s="187"/>
      <c r="BA1582" s="186"/>
      <c r="BB1582" s="186">
        <f t="shared" si="96"/>
        <v>0</v>
      </c>
      <c r="BC1582" s="186">
        <f t="shared" si="97"/>
        <v>1</v>
      </c>
      <c r="BD1582" s="186">
        <f t="shared" si="98"/>
        <v>1900</v>
      </c>
      <c r="BE1582" s="188">
        <f t="shared" si="99"/>
        <v>0.30624000000000001</v>
      </c>
    </row>
    <row r="1583" spans="1:57">
      <c r="A1583" s="186"/>
      <c r="B1583" s="186"/>
      <c r="C1583" s="186" t="s">
        <v>773</v>
      </c>
      <c r="D1583" s="186"/>
      <c r="E1583" s="186" t="s">
        <v>832</v>
      </c>
      <c r="F1583" s="186" t="s">
        <v>762</v>
      </c>
      <c r="G1583" s="186" t="s">
        <v>762</v>
      </c>
      <c r="H1583" s="186"/>
      <c r="I1583" s="186"/>
      <c r="J1583" s="186"/>
      <c r="K1583" s="186" t="s">
        <v>248</v>
      </c>
      <c r="L1583" s="186" t="s">
        <v>249</v>
      </c>
      <c r="M1583" s="186"/>
      <c r="N1583" s="186"/>
      <c r="O1583" s="186"/>
      <c r="P1583" s="186"/>
      <c r="Q1583" s="186"/>
      <c r="R1583" s="186"/>
      <c r="S1583" s="186"/>
      <c r="T1583" s="186">
        <v>49303156</v>
      </c>
      <c r="U1583" s="186"/>
      <c r="V1583" s="186" t="s">
        <v>136</v>
      </c>
      <c r="W1583" s="186">
        <v>480</v>
      </c>
      <c r="X1583" s="186">
        <v>638</v>
      </c>
      <c r="Y1583" s="186">
        <v>22</v>
      </c>
      <c r="Z1583" s="186" t="s">
        <v>62</v>
      </c>
      <c r="AA1583" s="186"/>
      <c r="AB1583" s="186"/>
      <c r="AC1583" s="186"/>
      <c r="AD1583" s="186"/>
      <c r="AE1583" s="186" t="s">
        <v>773</v>
      </c>
      <c r="AF1583" s="186"/>
      <c r="AG1583" s="137" t="s">
        <v>58</v>
      </c>
      <c r="AH1583" s="186"/>
      <c r="AI1583" s="186"/>
      <c r="AJ1583" s="186"/>
      <c r="AK1583" s="186"/>
      <c r="AL1583" s="186"/>
      <c r="AM1583" s="186"/>
      <c r="AN1583" s="190" t="s">
        <v>833</v>
      </c>
      <c r="AO1583" s="186"/>
      <c r="AP1583" s="186"/>
      <c r="AQ1583" s="186"/>
      <c r="AR1583" s="186"/>
      <c r="AS1583" s="186"/>
      <c r="AT1583" s="186"/>
      <c r="AU1583" s="187"/>
      <c r="AV1583" s="187"/>
      <c r="AW1583" s="187"/>
      <c r="AX1583" s="187"/>
      <c r="AY1583" s="187"/>
      <c r="AZ1583" s="187"/>
      <c r="BA1583" s="186"/>
      <c r="BB1583" s="186">
        <f t="shared" si="96"/>
        <v>0</v>
      </c>
      <c r="BC1583" s="186">
        <f t="shared" si="97"/>
        <v>1</v>
      </c>
      <c r="BD1583" s="186">
        <f t="shared" si="98"/>
        <v>1900</v>
      </c>
      <c r="BE1583" s="188">
        <f t="shared" si="99"/>
        <v>0.30624000000000001</v>
      </c>
    </row>
    <row r="1584" spans="1:57">
      <c r="A1584" s="186"/>
      <c r="B1584" s="186"/>
      <c r="C1584" s="186" t="s">
        <v>773</v>
      </c>
      <c r="D1584" s="186"/>
      <c r="E1584" s="186" t="s">
        <v>832</v>
      </c>
      <c r="F1584" s="186" t="s">
        <v>762</v>
      </c>
      <c r="G1584" s="186" t="s">
        <v>762</v>
      </c>
      <c r="H1584" s="186"/>
      <c r="I1584" s="186"/>
      <c r="J1584" s="186"/>
      <c r="K1584" s="186" t="s">
        <v>248</v>
      </c>
      <c r="L1584" s="186" t="s">
        <v>249</v>
      </c>
      <c r="M1584" s="186"/>
      <c r="N1584" s="186"/>
      <c r="O1584" s="186"/>
      <c r="P1584" s="186"/>
      <c r="Q1584" s="186"/>
      <c r="R1584" s="186"/>
      <c r="S1584" s="186"/>
      <c r="T1584" s="186">
        <v>49303156</v>
      </c>
      <c r="U1584" s="186"/>
      <c r="V1584" s="186" t="s">
        <v>136</v>
      </c>
      <c r="W1584" s="186">
        <v>480</v>
      </c>
      <c r="X1584" s="186">
        <v>638</v>
      </c>
      <c r="Y1584" s="186">
        <v>22</v>
      </c>
      <c r="Z1584" s="186" t="s">
        <v>62</v>
      </c>
      <c r="AA1584" s="186"/>
      <c r="AB1584" s="186"/>
      <c r="AC1584" s="186"/>
      <c r="AD1584" s="186"/>
      <c r="AE1584" s="186" t="s">
        <v>773</v>
      </c>
      <c r="AF1584" s="186"/>
      <c r="AG1584" s="137" t="s">
        <v>58</v>
      </c>
      <c r="AH1584" s="186"/>
      <c r="AI1584" s="186"/>
      <c r="AJ1584" s="186"/>
      <c r="AK1584" s="186"/>
      <c r="AL1584" s="186"/>
      <c r="AM1584" s="186"/>
      <c r="AN1584" s="190"/>
      <c r="AO1584" s="186"/>
      <c r="AP1584" s="186"/>
      <c r="AQ1584" s="186"/>
      <c r="AR1584" s="186"/>
      <c r="AS1584" s="186"/>
      <c r="AT1584" s="186"/>
      <c r="AU1584" s="187"/>
      <c r="AV1584" s="187"/>
      <c r="AW1584" s="187"/>
      <c r="AX1584" s="187"/>
      <c r="AY1584" s="187"/>
      <c r="AZ1584" s="187"/>
      <c r="BA1584" s="186"/>
      <c r="BB1584" s="186">
        <f t="shared" si="96"/>
        <v>0</v>
      </c>
      <c r="BC1584" s="186">
        <f t="shared" si="97"/>
        <v>1</v>
      </c>
      <c r="BD1584" s="186">
        <f t="shared" si="98"/>
        <v>1900</v>
      </c>
      <c r="BE1584" s="188">
        <f t="shared" si="99"/>
        <v>0.30624000000000001</v>
      </c>
    </row>
    <row r="1585" spans="1:57">
      <c r="A1585" s="186"/>
      <c r="B1585" s="186"/>
      <c r="C1585" s="186" t="s">
        <v>773</v>
      </c>
      <c r="D1585" s="186"/>
      <c r="E1585" s="186" t="s">
        <v>832</v>
      </c>
      <c r="F1585" s="186" t="s">
        <v>762</v>
      </c>
      <c r="G1585" s="186" t="s">
        <v>762</v>
      </c>
      <c r="H1585" s="186"/>
      <c r="I1585" s="186"/>
      <c r="J1585" s="186"/>
      <c r="K1585" s="186" t="s">
        <v>248</v>
      </c>
      <c r="L1585" s="186" t="s">
        <v>249</v>
      </c>
      <c r="M1585" s="186"/>
      <c r="N1585" s="186"/>
      <c r="O1585" s="186"/>
      <c r="P1585" s="186"/>
      <c r="Q1585" s="186"/>
      <c r="R1585" s="186"/>
      <c r="S1585" s="186"/>
      <c r="T1585" s="186">
        <v>49303156</v>
      </c>
      <c r="U1585" s="186"/>
      <c r="V1585" s="186" t="s">
        <v>136</v>
      </c>
      <c r="W1585" s="186">
        <v>480</v>
      </c>
      <c r="X1585" s="186">
        <v>638</v>
      </c>
      <c r="Y1585" s="186">
        <v>22</v>
      </c>
      <c r="Z1585" s="186" t="s">
        <v>62</v>
      </c>
      <c r="AA1585" s="186"/>
      <c r="AB1585" s="186"/>
      <c r="AC1585" s="186"/>
      <c r="AD1585" s="186"/>
      <c r="AE1585" s="186" t="s">
        <v>773</v>
      </c>
      <c r="AF1585" s="186"/>
      <c r="AG1585" s="137" t="s">
        <v>58</v>
      </c>
      <c r="AH1585" s="186"/>
      <c r="AI1585" s="186"/>
      <c r="AJ1585" s="186"/>
      <c r="AK1585" s="186"/>
      <c r="AL1585" s="186"/>
      <c r="AM1585" s="186"/>
      <c r="AN1585" s="190"/>
      <c r="AO1585" s="186"/>
      <c r="AP1585" s="186"/>
      <c r="AQ1585" s="186"/>
      <c r="AR1585" s="186"/>
      <c r="AS1585" s="186"/>
      <c r="AT1585" s="186"/>
      <c r="AU1585" s="187"/>
      <c r="AV1585" s="187"/>
      <c r="AW1585" s="187"/>
      <c r="AX1585" s="187"/>
      <c r="AY1585" s="187"/>
      <c r="AZ1585" s="187"/>
      <c r="BA1585" s="186"/>
      <c r="BB1585" s="186">
        <f t="shared" si="96"/>
        <v>0</v>
      </c>
      <c r="BC1585" s="186">
        <f t="shared" si="97"/>
        <v>1</v>
      </c>
      <c r="BD1585" s="186">
        <f t="shared" si="98"/>
        <v>1900</v>
      </c>
      <c r="BE1585" s="188">
        <f t="shared" si="99"/>
        <v>0.30624000000000001</v>
      </c>
    </row>
    <row r="1586" spans="1:57">
      <c r="A1586" s="186"/>
      <c r="B1586" s="186"/>
      <c r="C1586" s="186" t="s">
        <v>773</v>
      </c>
      <c r="D1586" s="186"/>
      <c r="E1586" s="186" t="s">
        <v>832</v>
      </c>
      <c r="F1586" s="186" t="s">
        <v>762</v>
      </c>
      <c r="G1586" s="186" t="s">
        <v>762</v>
      </c>
      <c r="H1586" s="186"/>
      <c r="I1586" s="186"/>
      <c r="J1586" s="186"/>
      <c r="K1586" s="186" t="s">
        <v>248</v>
      </c>
      <c r="L1586" s="186" t="s">
        <v>249</v>
      </c>
      <c r="M1586" s="186"/>
      <c r="N1586" s="186"/>
      <c r="O1586" s="186"/>
      <c r="P1586" s="186"/>
      <c r="Q1586" s="186"/>
      <c r="R1586" s="186"/>
      <c r="S1586" s="186"/>
      <c r="T1586" s="186">
        <v>49303156</v>
      </c>
      <c r="U1586" s="186"/>
      <c r="V1586" s="186" t="s">
        <v>136</v>
      </c>
      <c r="W1586" s="186">
        <v>480</v>
      </c>
      <c r="X1586" s="186">
        <v>638</v>
      </c>
      <c r="Y1586" s="186">
        <v>22</v>
      </c>
      <c r="Z1586" s="186" t="s">
        <v>62</v>
      </c>
      <c r="AA1586" s="186"/>
      <c r="AB1586" s="186"/>
      <c r="AC1586" s="186"/>
      <c r="AD1586" s="186"/>
      <c r="AE1586" s="186" t="s">
        <v>773</v>
      </c>
      <c r="AF1586" s="186"/>
      <c r="AG1586" s="137" t="s">
        <v>58</v>
      </c>
      <c r="AH1586" s="186"/>
      <c r="AI1586" s="186"/>
      <c r="AJ1586" s="186"/>
      <c r="AK1586" s="186"/>
      <c r="AL1586" s="186"/>
      <c r="AM1586" s="186"/>
      <c r="AN1586" s="190"/>
      <c r="AO1586" s="186"/>
      <c r="AP1586" s="186"/>
      <c r="AQ1586" s="186"/>
      <c r="AR1586" s="186"/>
      <c r="AS1586" s="186"/>
      <c r="AT1586" s="186"/>
      <c r="AU1586" s="187"/>
      <c r="AV1586" s="187"/>
      <c r="AW1586" s="187"/>
      <c r="AX1586" s="187"/>
      <c r="AY1586" s="187"/>
      <c r="AZ1586" s="187"/>
      <c r="BA1586" s="186"/>
      <c r="BB1586" s="186">
        <f t="shared" si="96"/>
        <v>0</v>
      </c>
      <c r="BC1586" s="186">
        <f t="shared" si="97"/>
        <v>1</v>
      </c>
      <c r="BD1586" s="186">
        <f t="shared" si="98"/>
        <v>1900</v>
      </c>
      <c r="BE1586" s="188">
        <f t="shared" si="99"/>
        <v>0.30624000000000001</v>
      </c>
    </row>
    <row r="1587" spans="1:57">
      <c r="A1587" s="186"/>
      <c r="B1587" s="186"/>
      <c r="C1587" s="186" t="s">
        <v>773</v>
      </c>
      <c r="D1587" s="186"/>
      <c r="E1587" s="186" t="s">
        <v>832</v>
      </c>
      <c r="F1587" s="186" t="s">
        <v>762</v>
      </c>
      <c r="G1587" s="186" t="s">
        <v>762</v>
      </c>
      <c r="H1587" s="186"/>
      <c r="I1587" s="186"/>
      <c r="J1587" s="186"/>
      <c r="K1587" s="186" t="s">
        <v>248</v>
      </c>
      <c r="L1587" s="186" t="s">
        <v>249</v>
      </c>
      <c r="M1587" s="186"/>
      <c r="N1587" s="186"/>
      <c r="O1587" s="186"/>
      <c r="P1587" s="186"/>
      <c r="Q1587" s="186"/>
      <c r="R1587" s="186"/>
      <c r="S1587" s="186"/>
      <c r="T1587" s="186">
        <v>49303156</v>
      </c>
      <c r="U1587" s="186"/>
      <c r="V1587" s="186" t="s">
        <v>136</v>
      </c>
      <c r="W1587" s="186">
        <v>480</v>
      </c>
      <c r="X1587" s="186">
        <v>638</v>
      </c>
      <c r="Y1587" s="186">
        <v>22</v>
      </c>
      <c r="Z1587" s="186" t="s">
        <v>62</v>
      </c>
      <c r="AA1587" s="186"/>
      <c r="AB1587" s="186"/>
      <c r="AC1587" s="186"/>
      <c r="AD1587" s="186"/>
      <c r="AE1587" s="186" t="s">
        <v>773</v>
      </c>
      <c r="AF1587" s="186"/>
      <c r="AG1587" s="137" t="s">
        <v>58</v>
      </c>
      <c r="AH1587" s="186"/>
      <c r="AI1587" s="186"/>
      <c r="AJ1587" s="186"/>
      <c r="AK1587" s="186"/>
      <c r="AL1587" s="186"/>
      <c r="AM1587" s="186"/>
      <c r="AN1587" s="190"/>
      <c r="AO1587" s="186"/>
      <c r="AP1587" s="186"/>
      <c r="AQ1587" s="186"/>
      <c r="AR1587" s="186"/>
      <c r="AS1587" s="186"/>
      <c r="AT1587" s="186"/>
      <c r="AU1587" s="187"/>
      <c r="AV1587" s="187"/>
      <c r="AW1587" s="187"/>
      <c r="AX1587" s="187"/>
      <c r="AY1587" s="187"/>
      <c r="AZ1587" s="187"/>
      <c r="BA1587" s="186"/>
      <c r="BB1587" s="186">
        <f t="shared" si="96"/>
        <v>0</v>
      </c>
      <c r="BC1587" s="186">
        <f t="shared" si="97"/>
        <v>1</v>
      </c>
      <c r="BD1587" s="186">
        <f t="shared" si="98"/>
        <v>1900</v>
      </c>
      <c r="BE1587" s="188">
        <f t="shared" si="99"/>
        <v>0.30624000000000001</v>
      </c>
    </row>
    <row r="1588" spans="1:57">
      <c r="A1588" s="186"/>
      <c r="B1588" s="186"/>
      <c r="C1588" s="186" t="s">
        <v>773</v>
      </c>
      <c r="D1588" s="186"/>
      <c r="E1588" s="186" t="s">
        <v>832</v>
      </c>
      <c r="F1588" s="186" t="s">
        <v>762</v>
      </c>
      <c r="G1588" s="186" t="s">
        <v>762</v>
      </c>
      <c r="H1588" s="186"/>
      <c r="I1588" s="186"/>
      <c r="J1588" s="186"/>
      <c r="K1588" s="186" t="s">
        <v>248</v>
      </c>
      <c r="L1588" s="186" t="s">
        <v>249</v>
      </c>
      <c r="M1588" s="186"/>
      <c r="N1588" s="186"/>
      <c r="O1588" s="186"/>
      <c r="P1588" s="186"/>
      <c r="Q1588" s="186"/>
      <c r="R1588" s="186"/>
      <c r="S1588" s="186"/>
      <c r="T1588" s="186">
        <v>49303156</v>
      </c>
      <c r="U1588" s="186"/>
      <c r="V1588" s="186" t="s">
        <v>136</v>
      </c>
      <c r="W1588" s="186">
        <v>480</v>
      </c>
      <c r="X1588" s="186">
        <v>638</v>
      </c>
      <c r="Y1588" s="186">
        <v>22</v>
      </c>
      <c r="Z1588" s="186" t="s">
        <v>62</v>
      </c>
      <c r="AA1588" s="186"/>
      <c r="AB1588" s="186"/>
      <c r="AC1588" s="186"/>
      <c r="AD1588" s="186"/>
      <c r="AE1588" s="186" t="s">
        <v>773</v>
      </c>
      <c r="AF1588" s="186"/>
      <c r="AG1588" s="137" t="s">
        <v>58</v>
      </c>
      <c r="AH1588" s="186"/>
      <c r="AI1588" s="186"/>
      <c r="AJ1588" s="186"/>
      <c r="AK1588" s="186"/>
      <c r="AL1588" s="186"/>
      <c r="AM1588" s="186"/>
      <c r="AN1588" s="190"/>
      <c r="AO1588" s="186"/>
      <c r="AP1588" s="186"/>
      <c r="AQ1588" s="186"/>
      <c r="AR1588" s="186"/>
      <c r="AS1588" s="186"/>
      <c r="AT1588" s="186"/>
      <c r="AU1588" s="187"/>
      <c r="AV1588" s="187"/>
      <c r="AW1588" s="187"/>
      <c r="AX1588" s="187"/>
      <c r="AY1588" s="187"/>
      <c r="AZ1588" s="187"/>
      <c r="BA1588" s="186"/>
      <c r="BB1588" s="186">
        <f t="shared" si="96"/>
        <v>0</v>
      </c>
      <c r="BC1588" s="186">
        <f t="shared" si="97"/>
        <v>1</v>
      </c>
      <c r="BD1588" s="186">
        <f t="shared" si="98"/>
        <v>1900</v>
      </c>
      <c r="BE1588" s="188">
        <f t="shared" si="99"/>
        <v>0.30624000000000001</v>
      </c>
    </row>
    <row r="1589" spans="1:57">
      <c r="A1589" s="186"/>
      <c r="B1589" s="186"/>
      <c r="C1589" s="186" t="s">
        <v>773</v>
      </c>
      <c r="D1589" s="186"/>
      <c r="E1589" s="186" t="s">
        <v>832</v>
      </c>
      <c r="F1589" s="186" t="s">
        <v>762</v>
      </c>
      <c r="G1589" s="186" t="s">
        <v>762</v>
      </c>
      <c r="H1589" s="186"/>
      <c r="I1589" s="186"/>
      <c r="J1589" s="186"/>
      <c r="K1589" s="186" t="s">
        <v>248</v>
      </c>
      <c r="L1589" s="186" t="s">
        <v>249</v>
      </c>
      <c r="M1589" s="186"/>
      <c r="N1589" s="186"/>
      <c r="O1589" s="186"/>
      <c r="P1589" s="186"/>
      <c r="Q1589" s="186"/>
      <c r="R1589" s="186"/>
      <c r="S1589" s="186"/>
      <c r="T1589" s="186">
        <v>49303156</v>
      </c>
      <c r="U1589" s="186"/>
      <c r="V1589" s="186" t="s">
        <v>136</v>
      </c>
      <c r="W1589" s="186">
        <v>480</v>
      </c>
      <c r="X1589" s="186">
        <v>638</v>
      </c>
      <c r="Y1589" s="186">
        <v>22</v>
      </c>
      <c r="Z1589" s="186" t="s">
        <v>62</v>
      </c>
      <c r="AA1589" s="186"/>
      <c r="AB1589" s="186"/>
      <c r="AC1589" s="186"/>
      <c r="AD1589" s="186"/>
      <c r="AE1589" s="186" t="s">
        <v>773</v>
      </c>
      <c r="AF1589" s="186"/>
      <c r="AG1589" s="137" t="s">
        <v>58</v>
      </c>
      <c r="AH1589" s="186"/>
      <c r="AI1589" s="186"/>
      <c r="AJ1589" s="186"/>
      <c r="AK1589" s="186"/>
      <c r="AL1589" s="186"/>
      <c r="AM1589" s="186"/>
      <c r="AN1589" s="190"/>
      <c r="AO1589" s="186"/>
      <c r="AP1589" s="186"/>
      <c r="AQ1589" s="186"/>
      <c r="AR1589" s="186"/>
      <c r="AS1589" s="186"/>
      <c r="AT1589" s="186"/>
      <c r="AU1589" s="187"/>
      <c r="AV1589" s="187"/>
      <c r="AW1589" s="187"/>
      <c r="AX1589" s="187"/>
      <c r="AY1589" s="187"/>
      <c r="AZ1589" s="187"/>
      <c r="BA1589" s="186"/>
      <c r="BB1589" s="186">
        <f t="shared" si="96"/>
        <v>0</v>
      </c>
      <c r="BC1589" s="186">
        <f t="shared" si="97"/>
        <v>1</v>
      </c>
      <c r="BD1589" s="186">
        <f t="shared" si="98"/>
        <v>1900</v>
      </c>
      <c r="BE1589" s="188">
        <f t="shared" si="99"/>
        <v>0.30624000000000001</v>
      </c>
    </row>
    <row r="1590" spans="1:57">
      <c r="A1590" s="186"/>
      <c r="B1590" s="186"/>
      <c r="C1590" s="186" t="s">
        <v>773</v>
      </c>
      <c r="D1590" s="186"/>
      <c r="E1590" s="186" t="s">
        <v>832</v>
      </c>
      <c r="F1590" s="186" t="s">
        <v>762</v>
      </c>
      <c r="G1590" s="186" t="s">
        <v>762</v>
      </c>
      <c r="H1590" s="186"/>
      <c r="I1590" s="186"/>
      <c r="J1590" s="186"/>
      <c r="K1590" s="186" t="s">
        <v>248</v>
      </c>
      <c r="L1590" s="186" t="s">
        <v>249</v>
      </c>
      <c r="M1590" s="186"/>
      <c r="N1590" s="186"/>
      <c r="O1590" s="186"/>
      <c r="P1590" s="186"/>
      <c r="Q1590" s="186"/>
      <c r="R1590" s="186"/>
      <c r="S1590" s="186"/>
      <c r="T1590" s="186">
        <v>49303156</v>
      </c>
      <c r="U1590" s="186"/>
      <c r="V1590" s="186" t="s">
        <v>136</v>
      </c>
      <c r="W1590" s="186">
        <v>480</v>
      </c>
      <c r="X1590" s="186">
        <v>638</v>
      </c>
      <c r="Y1590" s="186">
        <v>22</v>
      </c>
      <c r="Z1590" s="186" t="s">
        <v>62</v>
      </c>
      <c r="AA1590" s="186"/>
      <c r="AB1590" s="186"/>
      <c r="AC1590" s="186"/>
      <c r="AD1590" s="186"/>
      <c r="AE1590" s="186" t="s">
        <v>773</v>
      </c>
      <c r="AF1590" s="186"/>
      <c r="AG1590" s="137" t="s">
        <v>58</v>
      </c>
      <c r="AH1590" s="186"/>
      <c r="AI1590" s="186"/>
      <c r="AJ1590" s="186"/>
      <c r="AK1590" s="186"/>
      <c r="AL1590" s="186"/>
      <c r="AM1590" s="186"/>
      <c r="AN1590" s="190"/>
      <c r="AO1590" s="186"/>
      <c r="AP1590" s="186"/>
      <c r="AQ1590" s="186"/>
      <c r="AR1590" s="186"/>
      <c r="AS1590" s="186"/>
      <c r="AT1590" s="186"/>
      <c r="AU1590" s="187"/>
      <c r="AV1590" s="187"/>
      <c r="AW1590" s="187"/>
      <c r="AX1590" s="187"/>
      <c r="AY1590" s="187"/>
      <c r="AZ1590" s="187"/>
      <c r="BA1590" s="186"/>
      <c r="BB1590" s="186">
        <f t="shared" si="96"/>
        <v>0</v>
      </c>
      <c r="BC1590" s="186">
        <f t="shared" si="97"/>
        <v>1</v>
      </c>
      <c r="BD1590" s="186">
        <f t="shared" si="98"/>
        <v>1900</v>
      </c>
      <c r="BE1590" s="188">
        <f t="shared" si="99"/>
        <v>0.30624000000000001</v>
      </c>
    </row>
    <row r="1591" spans="1:57">
      <c r="A1591" s="186"/>
      <c r="B1591" s="186"/>
      <c r="C1591" s="186" t="s">
        <v>773</v>
      </c>
      <c r="D1591" s="186"/>
      <c r="E1591" s="186" t="s">
        <v>832</v>
      </c>
      <c r="F1591" s="186" t="s">
        <v>762</v>
      </c>
      <c r="G1591" s="186" t="s">
        <v>762</v>
      </c>
      <c r="H1591" s="186"/>
      <c r="I1591" s="186"/>
      <c r="J1591" s="186"/>
      <c r="K1591" s="186" t="s">
        <v>248</v>
      </c>
      <c r="L1591" s="186" t="s">
        <v>837</v>
      </c>
      <c r="M1591" s="186"/>
      <c r="N1591" s="186"/>
      <c r="O1591" s="186"/>
      <c r="P1591" s="186"/>
      <c r="Q1591" s="186"/>
      <c r="R1591" s="186"/>
      <c r="S1591" s="186"/>
      <c r="T1591" s="186">
        <v>49303156</v>
      </c>
      <c r="U1591" s="186"/>
      <c r="V1591" s="186" t="s">
        <v>136</v>
      </c>
      <c r="W1591" s="186">
        <v>480</v>
      </c>
      <c r="X1591" s="186">
        <v>638</v>
      </c>
      <c r="Y1591" s="186">
        <v>22</v>
      </c>
      <c r="Z1591" s="186" t="s">
        <v>62</v>
      </c>
      <c r="AA1591" s="186"/>
      <c r="AB1591" s="186"/>
      <c r="AC1591" s="186"/>
      <c r="AD1591" s="186"/>
      <c r="AE1591" s="186" t="s">
        <v>773</v>
      </c>
      <c r="AF1591" s="186"/>
      <c r="AG1591" s="137" t="s">
        <v>58</v>
      </c>
      <c r="AH1591" s="186"/>
      <c r="AI1591" s="186"/>
      <c r="AJ1591" s="186"/>
      <c r="AK1591" s="186"/>
      <c r="AL1591" s="186"/>
      <c r="AM1591" s="186"/>
      <c r="AN1591" s="190"/>
      <c r="AO1591" s="186"/>
      <c r="AP1591" s="186"/>
      <c r="AQ1591" s="186"/>
      <c r="AR1591" s="186"/>
      <c r="AS1591" s="186"/>
      <c r="AT1591" s="186"/>
      <c r="AU1591" s="187"/>
      <c r="AV1591" s="187"/>
      <c r="AW1591" s="187"/>
      <c r="AX1591" s="187"/>
      <c r="AY1591" s="187"/>
      <c r="AZ1591" s="187"/>
      <c r="BA1591" s="186"/>
      <c r="BB1591" s="186">
        <f t="shared" si="96"/>
        <v>0</v>
      </c>
      <c r="BC1591" s="186">
        <f t="shared" si="97"/>
        <v>1</v>
      </c>
      <c r="BD1591" s="186">
        <f t="shared" si="98"/>
        <v>1900</v>
      </c>
      <c r="BE1591" s="188">
        <f t="shared" si="99"/>
        <v>0.30624000000000001</v>
      </c>
    </row>
    <row r="1592" spans="1:57">
      <c r="A1592" s="186"/>
      <c r="B1592" s="186"/>
      <c r="C1592" s="186" t="s">
        <v>773</v>
      </c>
      <c r="D1592" s="186"/>
      <c r="E1592" s="186" t="s">
        <v>832</v>
      </c>
      <c r="F1592" s="186" t="s">
        <v>762</v>
      </c>
      <c r="G1592" s="186" t="s">
        <v>762</v>
      </c>
      <c r="H1592" s="186"/>
      <c r="I1592" s="186"/>
      <c r="J1592" s="186"/>
      <c r="K1592" s="186" t="s">
        <v>248</v>
      </c>
      <c r="L1592" s="186" t="s">
        <v>837</v>
      </c>
      <c r="M1592" s="186"/>
      <c r="N1592" s="186"/>
      <c r="O1592" s="186"/>
      <c r="P1592" s="186"/>
      <c r="Q1592" s="186"/>
      <c r="R1592" s="186"/>
      <c r="S1592" s="186"/>
      <c r="T1592" s="186">
        <v>49303156</v>
      </c>
      <c r="U1592" s="186"/>
      <c r="V1592" s="186" t="s">
        <v>136</v>
      </c>
      <c r="W1592" s="186">
        <v>480</v>
      </c>
      <c r="X1592" s="186">
        <v>638</v>
      </c>
      <c r="Y1592" s="186">
        <v>22</v>
      </c>
      <c r="Z1592" s="186" t="s">
        <v>62</v>
      </c>
      <c r="AA1592" s="186"/>
      <c r="AB1592" s="186"/>
      <c r="AC1592" s="186"/>
      <c r="AD1592" s="186"/>
      <c r="AE1592" s="186" t="s">
        <v>773</v>
      </c>
      <c r="AF1592" s="186"/>
      <c r="AG1592" s="137" t="s">
        <v>58</v>
      </c>
      <c r="AH1592" s="186"/>
      <c r="AI1592" s="186"/>
      <c r="AJ1592" s="186"/>
      <c r="AK1592" s="186"/>
      <c r="AL1592" s="186"/>
      <c r="AM1592" s="186"/>
      <c r="AN1592" s="190"/>
      <c r="AO1592" s="186"/>
      <c r="AP1592" s="186"/>
      <c r="AQ1592" s="186"/>
      <c r="AR1592" s="186"/>
      <c r="AS1592" s="186"/>
      <c r="AT1592" s="186"/>
      <c r="AU1592" s="187"/>
      <c r="AV1592" s="187"/>
      <c r="AW1592" s="187"/>
      <c r="AX1592" s="187"/>
      <c r="AY1592" s="187"/>
      <c r="AZ1592" s="187"/>
      <c r="BA1592" s="186"/>
      <c r="BB1592" s="186">
        <f t="shared" si="96"/>
        <v>0</v>
      </c>
      <c r="BC1592" s="186">
        <f t="shared" si="97"/>
        <v>1</v>
      </c>
      <c r="BD1592" s="186">
        <f t="shared" si="98"/>
        <v>1900</v>
      </c>
      <c r="BE1592" s="188">
        <f t="shared" si="99"/>
        <v>0.30624000000000001</v>
      </c>
    </row>
    <row r="1593" spans="1:57">
      <c r="A1593" s="186"/>
      <c r="B1593" s="186"/>
      <c r="C1593" s="186" t="s">
        <v>773</v>
      </c>
      <c r="D1593" s="186"/>
      <c r="E1593" s="186" t="s">
        <v>832</v>
      </c>
      <c r="F1593" s="186" t="s">
        <v>762</v>
      </c>
      <c r="G1593" s="186" t="s">
        <v>762</v>
      </c>
      <c r="H1593" s="186"/>
      <c r="I1593" s="186"/>
      <c r="J1593" s="186"/>
      <c r="K1593" s="186" t="s">
        <v>248</v>
      </c>
      <c r="L1593" s="186" t="s">
        <v>837</v>
      </c>
      <c r="M1593" s="186"/>
      <c r="N1593" s="186"/>
      <c r="O1593" s="186"/>
      <c r="P1593" s="186"/>
      <c r="Q1593" s="186"/>
      <c r="R1593" s="186"/>
      <c r="S1593" s="186"/>
      <c r="T1593" s="186">
        <v>49303156</v>
      </c>
      <c r="U1593" s="186"/>
      <c r="V1593" s="186" t="s">
        <v>136</v>
      </c>
      <c r="W1593" s="186">
        <v>480</v>
      </c>
      <c r="X1593" s="186">
        <v>638</v>
      </c>
      <c r="Y1593" s="186">
        <v>22</v>
      </c>
      <c r="Z1593" s="186" t="s">
        <v>62</v>
      </c>
      <c r="AA1593" s="186"/>
      <c r="AB1593" s="186"/>
      <c r="AC1593" s="186"/>
      <c r="AD1593" s="186"/>
      <c r="AE1593" s="186" t="s">
        <v>773</v>
      </c>
      <c r="AF1593" s="186"/>
      <c r="AG1593" s="137" t="s">
        <v>58</v>
      </c>
      <c r="AH1593" s="186"/>
      <c r="AI1593" s="186"/>
      <c r="AJ1593" s="186"/>
      <c r="AK1593" s="186"/>
      <c r="AL1593" s="186"/>
      <c r="AM1593" s="186"/>
      <c r="AN1593" s="190"/>
      <c r="AO1593" s="186"/>
      <c r="AP1593" s="186"/>
      <c r="AQ1593" s="186"/>
      <c r="AR1593" s="186"/>
      <c r="AS1593" s="186"/>
      <c r="AT1593" s="186"/>
      <c r="AU1593" s="187"/>
      <c r="AV1593" s="187"/>
      <c r="AW1593" s="187"/>
      <c r="AX1593" s="187"/>
      <c r="AY1593" s="187"/>
      <c r="AZ1593" s="187"/>
      <c r="BA1593" s="186"/>
      <c r="BB1593" s="186">
        <f t="shared" si="96"/>
        <v>0</v>
      </c>
      <c r="BC1593" s="186">
        <f t="shared" si="97"/>
        <v>1</v>
      </c>
      <c r="BD1593" s="186">
        <f t="shared" si="98"/>
        <v>1900</v>
      </c>
      <c r="BE1593" s="188">
        <f t="shared" si="99"/>
        <v>0.30624000000000001</v>
      </c>
    </row>
    <row r="1594" spans="1:57">
      <c r="A1594" s="186"/>
      <c r="B1594" s="186"/>
      <c r="C1594" s="186" t="s">
        <v>773</v>
      </c>
      <c r="D1594" s="186"/>
      <c r="E1594" s="186" t="s">
        <v>832</v>
      </c>
      <c r="F1594" s="186" t="s">
        <v>762</v>
      </c>
      <c r="G1594" s="186" t="s">
        <v>762</v>
      </c>
      <c r="H1594" s="186"/>
      <c r="I1594" s="186"/>
      <c r="J1594" s="186"/>
      <c r="K1594" s="186" t="s">
        <v>248</v>
      </c>
      <c r="L1594" s="186" t="s">
        <v>837</v>
      </c>
      <c r="M1594" s="186"/>
      <c r="N1594" s="186"/>
      <c r="O1594" s="186"/>
      <c r="P1594" s="186"/>
      <c r="Q1594" s="186"/>
      <c r="R1594" s="186"/>
      <c r="S1594" s="186"/>
      <c r="T1594" s="186">
        <v>49303156</v>
      </c>
      <c r="U1594" s="186"/>
      <c r="V1594" s="186" t="s">
        <v>136</v>
      </c>
      <c r="W1594" s="186">
        <v>480</v>
      </c>
      <c r="X1594" s="186">
        <v>638</v>
      </c>
      <c r="Y1594" s="186">
        <v>22</v>
      </c>
      <c r="Z1594" s="186" t="s">
        <v>62</v>
      </c>
      <c r="AA1594" s="186"/>
      <c r="AB1594" s="186"/>
      <c r="AC1594" s="186"/>
      <c r="AD1594" s="186"/>
      <c r="AE1594" s="186" t="s">
        <v>773</v>
      </c>
      <c r="AF1594" s="186"/>
      <c r="AG1594" s="137" t="s">
        <v>58</v>
      </c>
      <c r="AH1594" s="186"/>
      <c r="AI1594" s="186"/>
      <c r="AJ1594" s="186"/>
      <c r="AK1594" s="186"/>
      <c r="AL1594" s="186"/>
      <c r="AM1594" s="186"/>
      <c r="AN1594" s="190"/>
      <c r="AO1594" s="186"/>
      <c r="AP1594" s="186"/>
      <c r="AQ1594" s="186"/>
      <c r="AR1594" s="186"/>
      <c r="AS1594" s="186"/>
      <c r="AT1594" s="186"/>
      <c r="AU1594" s="187"/>
      <c r="AV1594" s="187"/>
      <c r="AW1594" s="187"/>
      <c r="AX1594" s="187"/>
      <c r="AY1594" s="187"/>
      <c r="AZ1594" s="187"/>
      <c r="BA1594" s="186"/>
      <c r="BB1594" s="186">
        <f t="shared" si="96"/>
        <v>0</v>
      </c>
      <c r="BC1594" s="186">
        <f t="shared" si="97"/>
        <v>1</v>
      </c>
      <c r="BD1594" s="186">
        <f t="shared" si="98"/>
        <v>1900</v>
      </c>
      <c r="BE1594" s="188">
        <f t="shared" si="99"/>
        <v>0.30624000000000001</v>
      </c>
    </row>
    <row r="1595" spans="1:57">
      <c r="A1595" s="186"/>
      <c r="B1595" s="186"/>
      <c r="C1595" s="186" t="s">
        <v>773</v>
      </c>
      <c r="D1595" s="186"/>
      <c r="E1595" s="186" t="s">
        <v>832</v>
      </c>
      <c r="F1595" s="186" t="s">
        <v>762</v>
      </c>
      <c r="G1595" s="186" t="s">
        <v>762</v>
      </c>
      <c r="H1595" s="186"/>
      <c r="I1595" s="186"/>
      <c r="J1595" s="186"/>
      <c r="K1595" s="186" t="s">
        <v>248</v>
      </c>
      <c r="L1595" s="186" t="s">
        <v>837</v>
      </c>
      <c r="M1595" s="186"/>
      <c r="N1595" s="186"/>
      <c r="O1595" s="186"/>
      <c r="P1595" s="186"/>
      <c r="Q1595" s="186"/>
      <c r="R1595" s="186"/>
      <c r="S1595" s="186"/>
      <c r="T1595" s="186">
        <v>49303156</v>
      </c>
      <c r="U1595" s="186"/>
      <c r="V1595" s="186" t="s">
        <v>136</v>
      </c>
      <c r="W1595" s="186">
        <v>480</v>
      </c>
      <c r="X1595" s="186">
        <v>348</v>
      </c>
      <c r="Y1595" s="186">
        <v>12</v>
      </c>
      <c r="Z1595" s="186" t="s">
        <v>62</v>
      </c>
      <c r="AA1595" s="186"/>
      <c r="AB1595" s="186"/>
      <c r="AC1595" s="186"/>
      <c r="AD1595" s="186"/>
      <c r="AE1595" s="186" t="s">
        <v>773</v>
      </c>
      <c r="AF1595" s="186"/>
      <c r="AG1595" s="137" t="s">
        <v>58</v>
      </c>
      <c r="AH1595" s="186"/>
      <c r="AI1595" s="186"/>
      <c r="AJ1595" s="186"/>
      <c r="AK1595" s="186"/>
      <c r="AL1595" s="186"/>
      <c r="AM1595" s="186"/>
      <c r="AN1595" s="190"/>
      <c r="AO1595" s="186"/>
      <c r="AP1595" s="186"/>
      <c r="AQ1595" s="186"/>
      <c r="AR1595" s="186"/>
      <c r="AS1595" s="186"/>
      <c r="AT1595" s="186"/>
      <c r="AU1595" s="187"/>
      <c r="AV1595" s="187"/>
      <c r="AW1595" s="187"/>
      <c r="AX1595" s="187"/>
      <c r="AY1595" s="187"/>
      <c r="AZ1595" s="187"/>
      <c r="BA1595" s="186"/>
      <c r="BB1595" s="186">
        <f t="shared" si="96"/>
        <v>0</v>
      </c>
      <c r="BC1595" s="186">
        <f t="shared" si="97"/>
        <v>1</v>
      </c>
      <c r="BD1595" s="186">
        <f t="shared" si="98"/>
        <v>1900</v>
      </c>
      <c r="BE1595" s="188">
        <f t="shared" si="99"/>
        <v>0.16703999999999999</v>
      </c>
    </row>
    <row r="1596" spans="1:57">
      <c r="A1596" s="116"/>
      <c r="B1596" s="116"/>
      <c r="C1596" s="116" t="s">
        <v>773</v>
      </c>
      <c r="D1596" s="116"/>
      <c r="E1596" s="116" t="s">
        <v>842</v>
      </c>
      <c r="F1596" s="116" t="s">
        <v>762</v>
      </c>
      <c r="G1596" s="116" t="s">
        <v>762</v>
      </c>
      <c r="H1596" s="116"/>
      <c r="I1596" s="116"/>
      <c r="J1596" s="116"/>
      <c r="K1596" s="116" t="s">
        <v>265</v>
      </c>
      <c r="L1596" s="116" t="s">
        <v>841</v>
      </c>
      <c r="M1596" s="116"/>
      <c r="N1596" s="116"/>
      <c r="O1596" s="116"/>
      <c r="P1596" s="116"/>
      <c r="Q1596" s="116"/>
      <c r="R1596" s="116"/>
      <c r="S1596" s="116"/>
      <c r="T1596" s="116">
        <v>49203132</v>
      </c>
      <c r="U1596" s="116"/>
      <c r="V1596" s="116" t="s">
        <v>57</v>
      </c>
      <c r="W1596" s="116">
        <v>360</v>
      </c>
      <c r="X1596" s="116">
        <v>832</v>
      </c>
      <c r="Y1596" s="116">
        <v>26</v>
      </c>
      <c r="Z1596" s="116" t="s">
        <v>62</v>
      </c>
      <c r="AA1596" s="116"/>
      <c r="AB1596" s="116"/>
      <c r="AC1596" s="162"/>
      <c r="AD1596" s="116"/>
      <c r="AE1596" s="116" t="s">
        <v>773</v>
      </c>
      <c r="AF1596" s="116"/>
      <c r="AG1596" s="137" t="s">
        <v>58</v>
      </c>
      <c r="AH1596" s="116"/>
      <c r="AI1596" s="116"/>
      <c r="AJ1596" s="116"/>
      <c r="AK1596" s="116"/>
      <c r="AL1596" s="116"/>
      <c r="AM1596" s="116"/>
      <c r="AN1596" s="114" t="s">
        <v>825</v>
      </c>
      <c r="AO1596" s="116"/>
      <c r="AP1596" s="116"/>
      <c r="AQ1596" s="116"/>
      <c r="AR1596" s="116"/>
      <c r="AS1596" s="116"/>
      <c r="AT1596" s="116"/>
      <c r="AU1596" s="123"/>
      <c r="AV1596" s="123"/>
      <c r="AW1596" s="123"/>
      <c r="AX1596" s="123"/>
      <c r="AY1596" s="123"/>
      <c r="AZ1596" s="123"/>
      <c r="BA1596" s="116"/>
      <c r="BB1596" s="116">
        <f t="shared" si="96"/>
        <v>0</v>
      </c>
      <c r="BC1596" s="116">
        <f t="shared" si="97"/>
        <v>1</v>
      </c>
      <c r="BD1596" s="116">
        <f t="shared" si="98"/>
        <v>1900</v>
      </c>
      <c r="BE1596" s="124">
        <f t="shared" si="99"/>
        <v>0.29952000000000001</v>
      </c>
    </row>
    <row r="1597" spans="1:57">
      <c r="A1597" s="116"/>
      <c r="B1597" s="116"/>
      <c r="C1597" s="116" t="s">
        <v>773</v>
      </c>
      <c r="D1597" s="116"/>
      <c r="E1597" s="116" t="s">
        <v>842</v>
      </c>
      <c r="F1597" s="116" t="s">
        <v>762</v>
      </c>
      <c r="G1597" s="116" t="s">
        <v>762</v>
      </c>
      <c r="H1597" s="116"/>
      <c r="I1597" s="116"/>
      <c r="J1597" s="116"/>
      <c r="K1597" s="116" t="s">
        <v>265</v>
      </c>
      <c r="L1597" s="116" t="s">
        <v>841</v>
      </c>
      <c r="M1597" s="116"/>
      <c r="N1597" s="116"/>
      <c r="O1597" s="116"/>
      <c r="P1597" s="116"/>
      <c r="Q1597" s="116"/>
      <c r="R1597" s="116"/>
      <c r="S1597" s="116"/>
      <c r="T1597" s="116">
        <v>49203132</v>
      </c>
      <c r="U1597" s="116"/>
      <c r="V1597" s="116" t="s">
        <v>57</v>
      </c>
      <c r="W1597" s="116">
        <v>360</v>
      </c>
      <c r="X1597" s="116">
        <v>832</v>
      </c>
      <c r="Y1597" s="116">
        <v>26</v>
      </c>
      <c r="Z1597" s="116" t="s">
        <v>62</v>
      </c>
      <c r="AA1597" s="116"/>
      <c r="AB1597" s="116"/>
      <c r="AC1597" s="162"/>
      <c r="AD1597" s="116"/>
      <c r="AE1597" s="116" t="s">
        <v>773</v>
      </c>
      <c r="AF1597" s="116"/>
      <c r="AG1597" s="137" t="s">
        <v>58</v>
      </c>
      <c r="AH1597" s="116"/>
      <c r="AI1597" s="116"/>
      <c r="AJ1597" s="116"/>
      <c r="AK1597" s="116"/>
      <c r="AL1597" s="116"/>
      <c r="AM1597" s="116"/>
      <c r="AN1597" s="114" t="s">
        <v>825</v>
      </c>
      <c r="AO1597" s="116"/>
      <c r="AP1597" s="116"/>
      <c r="AQ1597" s="116"/>
      <c r="AR1597" s="116"/>
      <c r="AS1597" s="116"/>
      <c r="AT1597" s="116"/>
      <c r="AU1597" s="123"/>
      <c r="AV1597" s="123"/>
      <c r="AW1597" s="123"/>
      <c r="AX1597" s="123"/>
      <c r="AY1597" s="123"/>
      <c r="AZ1597" s="123"/>
      <c r="BA1597" s="116"/>
      <c r="BB1597" s="116">
        <f t="shared" si="96"/>
        <v>0</v>
      </c>
      <c r="BC1597" s="116">
        <f t="shared" si="97"/>
        <v>1</v>
      </c>
      <c r="BD1597" s="116">
        <f t="shared" si="98"/>
        <v>1900</v>
      </c>
      <c r="BE1597" s="124">
        <f t="shared" si="99"/>
        <v>0.29952000000000001</v>
      </c>
    </row>
    <row r="1598" spans="1:57">
      <c r="A1598" s="116"/>
      <c r="B1598" s="116"/>
      <c r="C1598" s="116" t="s">
        <v>773</v>
      </c>
      <c r="D1598" s="116"/>
      <c r="E1598" s="116" t="s">
        <v>842</v>
      </c>
      <c r="F1598" s="116" t="s">
        <v>762</v>
      </c>
      <c r="G1598" s="116" t="s">
        <v>762</v>
      </c>
      <c r="H1598" s="116"/>
      <c r="I1598" s="116"/>
      <c r="J1598" s="116"/>
      <c r="K1598" s="116" t="s">
        <v>265</v>
      </c>
      <c r="L1598" s="116" t="s">
        <v>841</v>
      </c>
      <c r="M1598" s="116"/>
      <c r="N1598" s="116"/>
      <c r="O1598" s="116"/>
      <c r="P1598" s="116"/>
      <c r="Q1598" s="116"/>
      <c r="R1598" s="116"/>
      <c r="S1598" s="116"/>
      <c r="T1598" s="116">
        <v>49203132</v>
      </c>
      <c r="U1598" s="116"/>
      <c r="V1598" s="116" t="s">
        <v>57</v>
      </c>
      <c r="W1598" s="116">
        <v>360</v>
      </c>
      <c r="X1598" s="116">
        <v>832</v>
      </c>
      <c r="Y1598" s="116">
        <v>26</v>
      </c>
      <c r="Z1598" s="116" t="s">
        <v>62</v>
      </c>
      <c r="AA1598" s="116"/>
      <c r="AB1598" s="116"/>
      <c r="AC1598" s="162"/>
      <c r="AD1598" s="116"/>
      <c r="AE1598" s="116" t="s">
        <v>773</v>
      </c>
      <c r="AF1598" s="116"/>
      <c r="AG1598" s="137" t="s">
        <v>58</v>
      </c>
      <c r="AH1598" s="116"/>
      <c r="AI1598" s="116"/>
      <c r="AJ1598" s="116"/>
      <c r="AK1598" s="116"/>
      <c r="AL1598" s="116"/>
      <c r="AM1598" s="116"/>
      <c r="AN1598" s="114" t="s">
        <v>825</v>
      </c>
      <c r="AO1598" s="116"/>
      <c r="AP1598" s="116"/>
      <c r="AQ1598" s="116"/>
      <c r="AR1598" s="116"/>
      <c r="AS1598" s="116"/>
      <c r="AT1598" s="116"/>
      <c r="AU1598" s="123"/>
      <c r="AV1598" s="123"/>
      <c r="AW1598" s="123"/>
      <c r="AX1598" s="123"/>
      <c r="AY1598" s="123"/>
      <c r="AZ1598" s="123"/>
      <c r="BA1598" s="116"/>
      <c r="BB1598" s="116">
        <f t="shared" si="96"/>
        <v>0</v>
      </c>
      <c r="BC1598" s="116">
        <f t="shared" si="97"/>
        <v>1</v>
      </c>
      <c r="BD1598" s="116">
        <f t="shared" si="98"/>
        <v>1900</v>
      </c>
      <c r="BE1598" s="124">
        <f t="shared" si="99"/>
        <v>0.29952000000000001</v>
      </c>
    </row>
    <row r="1599" spans="1:57">
      <c r="A1599" s="116"/>
      <c r="B1599" s="116"/>
      <c r="C1599" s="116" t="s">
        <v>773</v>
      </c>
      <c r="D1599" s="116"/>
      <c r="E1599" s="116" t="s">
        <v>845</v>
      </c>
      <c r="F1599" s="116" t="s">
        <v>762</v>
      </c>
      <c r="G1599" s="116" t="s">
        <v>762</v>
      </c>
      <c r="H1599" s="116"/>
      <c r="I1599" s="116"/>
      <c r="J1599" s="116"/>
      <c r="K1599" s="116" t="s">
        <v>303</v>
      </c>
      <c r="L1599" s="116" t="s">
        <v>782</v>
      </c>
      <c r="M1599" s="116"/>
      <c r="N1599" s="116"/>
      <c r="O1599" s="116"/>
      <c r="P1599" s="116"/>
      <c r="Q1599" s="116"/>
      <c r="R1599" s="116"/>
      <c r="S1599" s="116"/>
      <c r="T1599" s="116">
        <v>49204132</v>
      </c>
      <c r="U1599" s="116"/>
      <c r="V1599" s="116" t="s">
        <v>224</v>
      </c>
      <c r="W1599" s="116">
        <v>360</v>
      </c>
      <c r="X1599" s="116">
        <v>676</v>
      </c>
      <c r="Y1599" s="116">
        <v>26</v>
      </c>
      <c r="Z1599" s="116" t="s">
        <v>62</v>
      </c>
      <c r="AA1599" s="116"/>
      <c r="AB1599" s="116"/>
      <c r="AC1599" s="162"/>
      <c r="AD1599" s="116"/>
      <c r="AE1599" s="116" t="s">
        <v>773</v>
      </c>
      <c r="AF1599" s="116"/>
      <c r="AG1599" s="137" t="s">
        <v>58</v>
      </c>
      <c r="AH1599" s="116"/>
      <c r="AI1599" s="116"/>
      <c r="AJ1599" s="116"/>
      <c r="AK1599" s="116"/>
      <c r="AL1599" s="116"/>
      <c r="AM1599" s="116"/>
      <c r="AN1599" s="114"/>
      <c r="AO1599" s="116"/>
      <c r="AP1599" s="116"/>
      <c r="AQ1599" s="116"/>
      <c r="AR1599" s="116"/>
      <c r="AS1599" s="116"/>
      <c r="AT1599" s="116"/>
      <c r="AU1599" s="123"/>
      <c r="AV1599" s="123"/>
      <c r="AW1599" s="123"/>
      <c r="AX1599" s="123"/>
      <c r="AY1599" s="123"/>
      <c r="AZ1599" s="123"/>
      <c r="BA1599" s="116"/>
      <c r="BB1599" s="116">
        <f t="shared" si="96"/>
        <v>0</v>
      </c>
      <c r="BC1599" s="116">
        <f t="shared" si="97"/>
        <v>1</v>
      </c>
      <c r="BD1599" s="116">
        <f t="shared" si="98"/>
        <v>1900</v>
      </c>
      <c r="BE1599" s="124">
        <f t="shared" si="99"/>
        <v>0.24335999999999999</v>
      </c>
    </row>
    <row r="1600" spans="1:57">
      <c r="A1600" s="116"/>
      <c r="B1600" s="116"/>
      <c r="C1600" s="116" t="s">
        <v>773</v>
      </c>
      <c r="D1600" s="116"/>
      <c r="E1600" s="116" t="s">
        <v>846</v>
      </c>
      <c r="F1600" s="116" t="s">
        <v>762</v>
      </c>
      <c r="G1600" s="116" t="s">
        <v>762</v>
      </c>
      <c r="H1600" s="116"/>
      <c r="I1600" s="116"/>
      <c r="J1600" s="116"/>
      <c r="K1600" s="116" t="s">
        <v>303</v>
      </c>
      <c r="L1600" s="116" t="s">
        <v>782</v>
      </c>
      <c r="M1600" s="116"/>
      <c r="N1600" s="116"/>
      <c r="O1600" s="116"/>
      <c r="P1600" s="116"/>
      <c r="Q1600" s="116"/>
      <c r="R1600" s="116"/>
      <c r="S1600" s="116"/>
      <c r="T1600" s="116">
        <v>49203132</v>
      </c>
      <c r="U1600" s="116"/>
      <c r="V1600" s="116" t="s">
        <v>57</v>
      </c>
      <c r="W1600" s="116">
        <v>360</v>
      </c>
      <c r="X1600" s="116">
        <v>832</v>
      </c>
      <c r="Y1600" s="116">
        <v>26</v>
      </c>
      <c r="Z1600" s="116" t="s">
        <v>62</v>
      </c>
      <c r="AA1600" s="116"/>
      <c r="AB1600" s="116"/>
      <c r="AC1600" s="162"/>
      <c r="AD1600" s="116"/>
      <c r="AE1600" s="116" t="s">
        <v>773</v>
      </c>
      <c r="AF1600" s="116"/>
      <c r="AG1600" s="137" t="s">
        <v>58</v>
      </c>
      <c r="AH1600" s="116"/>
      <c r="AI1600" s="116"/>
      <c r="AJ1600" s="116"/>
      <c r="AK1600" s="116"/>
      <c r="AL1600" s="116"/>
      <c r="AM1600" s="116"/>
      <c r="AN1600" s="114" t="s">
        <v>825</v>
      </c>
      <c r="AO1600" s="116"/>
      <c r="AP1600" s="116"/>
      <c r="AQ1600" s="116"/>
      <c r="AR1600" s="116"/>
      <c r="AS1600" s="116"/>
      <c r="AT1600" s="116"/>
      <c r="AU1600" s="123"/>
      <c r="AV1600" s="123"/>
      <c r="AW1600" s="123"/>
      <c r="AX1600" s="123"/>
      <c r="AY1600" s="123"/>
      <c r="AZ1600" s="123"/>
      <c r="BA1600" s="116"/>
      <c r="BB1600" s="116">
        <f t="shared" si="96"/>
        <v>0</v>
      </c>
      <c r="BC1600" s="116">
        <f t="shared" si="97"/>
        <v>1</v>
      </c>
      <c r="BD1600" s="116">
        <f t="shared" si="98"/>
        <v>1900</v>
      </c>
      <c r="BE1600" s="124">
        <f t="shared" si="99"/>
        <v>0.29952000000000001</v>
      </c>
    </row>
    <row r="1601" spans="1:57">
      <c r="A1601" s="116"/>
      <c r="B1601" s="116"/>
      <c r="C1601" s="116" t="s">
        <v>773</v>
      </c>
      <c r="D1601" s="116"/>
      <c r="E1601" s="116" t="s">
        <v>846</v>
      </c>
      <c r="F1601" s="116" t="s">
        <v>762</v>
      </c>
      <c r="G1601" s="116" t="s">
        <v>762</v>
      </c>
      <c r="H1601" s="116"/>
      <c r="I1601" s="116"/>
      <c r="J1601" s="116"/>
      <c r="K1601" s="116" t="s">
        <v>303</v>
      </c>
      <c r="L1601" s="116" t="s">
        <v>782</v>
      </c>
      <c r="M1601" s="116"/>
      <c r="N1601" s="116"/>
      <c r="O1601" s="116"/>
      <c r="P1601" s="116"/>
      <c r="Q1601" s="116"/>
      <c r="R1601" s="116"/>
      <c r="S1601" s="116"/>
      <c r="T1601" s="116">
        <v>49203132</v>
      </c>
      <c r="U1601" s="116"/>
      <c r="V1601" s="116" t="s">
        <v>57</v>
      </c>
      <c r="W1601" s="116">
        <v>360</v>
      </c>
      <c r="X1601" s="116">
        <v>704</v>
      </c>
      <c r="Y1601" s="116">
        <v>22</v>
      </c>
      <c r="Z1601" s="116" t="s">
        <v>62</v>
      </c>
      <c r="AA1601" s="116"/>
      <c r="AB1601" s="116"/>
      <c r="AC1601" s="162"/>
      <c r="AD1601" s="116"/>
      <c r="AE1601" s="116" t="s">
        <v>773</v>
      </c>
      <c r="AF1601" s="116"/>
      <c r="AG1601" s="137" t="s">
        <v>58</v>
      </c>
      <c r="AH1601" s="116"/>
      <c r="AI1601" s="116"/>
      <c r="AJ1601" s="116"/>
      <c r="AK1601" s="116"/>
      <c r="AL1601" s="116"/>
      <c r="AM1601" s="116"/>
      <c r="AN1601" s="114" t="s">
        <v>825</v>
      </c>
      <c r="AO1601" s="116"/>
      <c r="AP1601" s="116"/>
      <c r="AQ1601" s="116"/>
      <c r="AR1601" s="116"/>
      <c r="AS1601" s="116"/>
      <c r="AT1601" s="116"/>
      <c r="AU1601" s="123"/>
      <c r="AV1601" s="123"/>
      <c r="AW1601" s="123"/>
      <c r="AX1601" s="123"/>
      <c r="AY1601" s="123"/>
      <c r="AZ1601" s="123"/>
      <c r="BA1601" s="116"/>
      <c r="BB1601" s="116">
        <f t="shared" si="96"/>
        <v>0</v>
      </c>
      <c r="BC1601" s="116">
        <f t="shared" si="97"/>
        <v>1</v>
      </c>
      <c r="BD1601" s="116">
        <f t="shared" si="98"/>
        <v>1900</v>
      </c>
      <c r="BE1601" s="124">
        <f t="shared" si="99"/>
        <v>0.25344</v>
      </c>
    </row>
    <row r="1602" spans="1:57">
      <c r="A1602" s="116"/>
      <c r="B1602" s="116"/>
      <c r="C1602" s="116" t="s">
        <v>773</v>
      </c>
      <c r="D1602" s="116"/>
      <c r="E1602" s="116" t="s">
        <v>848</v>
      </c>
      <c r="F1602" s="116" t="s">
        <v>762</v>
      </c>
      <c r="G1602" s="116" t="s">
        <v>762</v>
      </c>
      <c r="H1602" s="116"/>
      <c r="I1602" s="116"/>
      <c r="J1602" s="116"/>
      <c r="K1602" s="116" t="s">
        <v>98</v>
      </c>
      <c r="L1602" s="116" t="s">
        <v>847</v>
      </c>
      <c r="M1602" s="116"/>
      <c r="N1602" s="116"/>
      <c r="O1602" s="116"/>
      <c r="P1602" s="116"/>
      <c r="Q1602" s="116"/>
      <c r="R1602" s="116"/>
      <c r="S1602" s="116"/>
      <c r="T1602" s="116">
        <v>49405140</v>
      </c>
      <c r="U1602" s="116"/>
      <c r="V1602" s="116" t="s">
        <v>101</v>
      </c>
      <c r="W1602" s="116">
        <v>400</v>
      </c>
      <c r="X1602" s="116">
        <v>768</v>
      </c>
      <c r="Y1602" s="116">
        <v>24</v>
      </c>
      <c r="Z1602" s="158" t="s">
        <v>56</v>
      </c>
      <c r="AA1602" s="116"/>
      <c r="AB1602" s="116"/>
      <c r="AC1602" s="162"/>
      <c r="AD1602" s="116"/>
      <c r="AE1602" s="116" t="s">
        <v>773</v>
      </c>
      <c r="AF1602" s="116"/>
      <c r="AG1602" s="137" t="s">
        <v>58</v>
      </c>
      <c r="AH1602" s="116"/>
      <c r="AI1602" s="116"/>
      <c r="AJ1602" s="116"/>
      <c r="AK1602" s="116"/>
      <c r="AL1602" s="116"/>
      <c r="AM1602" s="116"/>
      <c r="AN1602" s="114" t="s">
        <v>815</v>
      </c>
      <c r="AO1602" s="116"/>
      <c r="AP1602" s="116"/>
      <c r="AQ1602" s="116"/>
      <c r="AR1602" s="116"/>
      <c r="AS1602" s="116"/>
      <c r="AT1602" s="116"/>
      <c r="AU1602" s="123"/>
      <c r="AV1602" s="123"/>
      <c r="AW1602" s="123"/>
      <c r="AX1602" s="123"/>
      <c r="AY1602" s="123"/>
      <c r="AZ1602" s="123"/>
      <c r="BA1602" s="116"/>
      <c r="BB1602" s="116">
        <f t="shared" ref="BB1602:BB1665" si="100">WEEKNUM(AI1602)</f>
        <v>0</v>
      </c>
      <c r="BC1602" s="116">
        <f t="shared" ref="BC1602:BC1665" si="101">MONTH(AI1602)</f>
        <v>1</v>
      </c>
      <c r="BD1602" s="116">
        <f t="shared" ref="BD1602:BD1665" si="102">YEAR(AI1602)</f>
        <v>1900</v>
      </c>
      <c r="BE1602" s="124">
        <f t="shared" ref="BE1602:BE1665" si="103">W1602*X1602/1000000</f>
        <v>0.30719999999999997</v>
      </c>
    </row>
    <row r="1603" spans="1:57">
      <c r="A1603" s="116"/>
      <c r="B1603" s="116"/>
      <c r="C1603" s="116" t="s">
        <v>1834</v>
      </c>
      <c r="D1603" s="116"/>
      <c r="E1603" s="116" t="s">
        <v>853</v>
      </c>
      <c r="F1603" s="116" t="s">
        <v>762</v>
      </c>
      <c r="G1603" s="116" t="s">
        <v>762</v>
      </c>
      <c r="H1603" s="116"/>
      <c r="I1603" s="116"/>
      <c r="J1603" s="116"/>
      <c r="K1603" s="116" t="s">
        <v>98</v>
      </c>
      <c r="L1603" s="116" t="s">
        <v>852</v>
      </c>
      <c r="M1603" s="116"/>
      <c r="N1603" s="116"/>
      <c r="O1603" s="116"/>
      <c r="P1603" s="116"/>
      <c r="Q1603" s="116"/>
      <c r="R1603" s="116"/>
      <c r="S1603" s="116"/>
      <c r="T1603" s="116">
        <v>49405140</v>
      </c>
      <c r="U1603" s="116"/>
      <c r="V1603" s="116" t="s">
        <v>101</v>
      </c>
      <c r="W1603" s="116">
        <v>400</v>
      </c>
      <c r="X1603" s="116">
        <v>768</v>
      </c>
      <c r="Y1603" s="116">
        <v>24</v>
      </c>
      <c r="Z1603" s="158" t="s">
        <v>56</v>
      </c>
      <c r="AA1603" s="116"/>
      <c r="AB1603" s="116"/>
      <c r="AC1603" s="162"/>
      <c r="AD1603" s="116"/>
      <c r="AE1603" s="116" t="s">
        <v>1834</v>
      </c>
      <c r="AF1603" s="116"/>
      <c r="AG1603" s="137" t="s">
        <v>58</v>
      </c>
      <c r="AH1603" s="116"/>
      <c r="AI1603" s="116"/>
      <c r="AJ1603" s="116"/>
      <c r="AK1603" s="116"/>
      <c r="AL1603" s="116"/>
      <c r="AM1603" s="116"/>
      <c r="AN1603" s="114" t="s">
        <v>815</v>
      </c>
      <c r="AO1603" s="116"/>
      <c r="AP1603" s="116"/>
      <c r="AQ1603" s="116"/>
      <c r="AR1603" s="116"/>
      <c r="AS1603" s="116"/>
      <c r="AT1603" s="116"/>
      <c r="AU1603" s="123"/>
      <c r="AV1603" s="123"/>
      <c r="AW1603" s="123"/>
      <c r="AX1603" s="123"/>
      <c r="AY1603" s="123"/>
      <c r="AZ1603" s="123"/>
      <c r="BA1603" s="116"/>
      <c r="BB1603" s="116">
        <f t="shared" si="100"/>
        <v>0</v>
      </c>
      <c r="BC1603" s="116">
        <f t="shared" si="101"/>
        <v>1</v>
      </c>
      <c r="BD1603" s="116">
        <f t="shared" si="102"/>
        <v>1900</v>
      </c>
      <c r="BE1603" s="124">
        <f t="shared" si="103"/>
        <v>0.30719999999999997</v>
      </c>
    </row>
    <row r="1604" spans="1:57">
      <c r="A1604" s="116"/>
      <c r="B1604" s="116"/>
      <c r="C1604" s="116" t="s">
        <v>1836</v>
      </c>
      <c r="D1604" s="116"/>
      <c r="E1604" s="116" t="s">
        <v>1891</v>
      </c>
      <c r="F1604" s="116" t="s">
        <v>762</v>
      </c>
      <c r="G1604" s="116" t="s">
        <v>762</v>
      </c>
      <c r="H1604" s="116"/>
      <c r="I1604" s="116"/>
      <c r="J1604" s="116"/>
      <c r="K1604" s="116" t="s">
        <v>98</v>
      </c>
      <c r="L1604" s="116" t="s">
        <v>856</v>
      </c>
      <c r="M1604" s="116"/>
      <c r="N1604" s="116"/>
      <c r="O1604" s="116"/>
      <c r="P1604" s="116"/>
      <c r="Q1604" s="116"/>
      <c r="R1604" s="116"/>
      <c r="S1604" s="116"/>
      <c r="T1604" s="116">
        <v>49405140</v>
      </c>
      <c r="U1604" s="116"/>
      <c r="V1604" s="116" t="s">
        <v>101</v>
      </c>
      <c r="W1604" s="116">
        <v>400</v>
      </c>
      <c r="X1604" s="116">
        <v>768</v>
      </c>
      <c r="Y1604" s="116">
        <v>24</v>
      </c>
      <c r="Z1604" s="158" t="s">
        <v>56</v>
      </c>
      <c r="AA1604" s="116"/>
      <c r="AB1604" s="116"/>
      <c r="AC1604" s="162"/>
      <c r="AD1604" s="116"/>
      <c r="AE1604" s="116" t="s">
        <v>1836</v>
      </c>
      <c r="AF1604" s="116"/>
      <c r="AG1604" s="137" t="s">
        <v>58</v>
      </c>
      <c r="AH1604" s="116"/>
      <c r="AI1604" s="116"/>
      <c r="AJ1604" s="116"/>
      <c r="AK1604" s="116"/>
      <c r="AL1604" s="116"/>
      <c r="AM1604" s="116"/>
      <c r="AN1604" s="114" t="s">
        <v>815</v>
      </c>
      <c r="AO1604" s="116"/>
      <c r="AP1604" s="116"/>
      <c r="AQ1604" s="116"/>
      <c r="AR1604" s="116"/>
      <c r="AS1604" s="116"/>
      <c r="AT1604" s="116"/>
      <c r="AU1604" s="123"/>
      <c r="AV1604" s="123"/>
      <c r="AW1604" s="123"/>
      <c r="AX1604" s="123"/>
      <c r="AY1604" s="123"/>
      <c r="AZ1604" s="123"/>
      <c r="BA1604" s="116"/>
      <c r="BB1604" s="116">
        <f t="shared" si="100"/>
        <v>0</v>
      </c>
      <c r="BC1604" s="116">
        <f t="shared" si="101"/>
        <v>1</v>
      </c>
      <c r="BD1604" s="116">
        <f t="shared" si="102"/>
        <v>1900</v>
      </c>
      <c r="BE1604" s="124">
        <f t="shared" si="103"/>
        <v>0.30719999999999997</v>
      </c>
    </row>
    <row r="1605" spans="1:57">
      <c r="A1605" s="116"/>
      <c r="B1605" s="116"/>
      <c r="C1605" s="116" t="s">
        <v>773</v>
      </c>
      <c r="D1605" s="116"/>
      <c r="E1605" s="116" t="s">
        <v>858</v>
      </c>
      <c r="F1605" s="116" t="s">
        <v>762</v>
      </c>
      <c r="G1605" s="116" t="s">
        <v>762</v>
      </c>
      <c r="H1605" s="116"/>
      <c r="I1605" s="116"/>
      <c r="J1605" s="116"/>
      <c r="K1605" s="116" t="s">
        <v>98</v>
      </c>
      <c r="L1605" s="116" t="s">
        <v>857</v>
      </c>
      <c r="M1605" s="116"/>
      <c r="N1605" s="116"/>
      <c r="O1605" s="116"/>
      <c r="P1605" s="116"/>
      <c r="Q1605" s="116"/>
      <c r="R1605" s="116"/>
      <c r="S1605" s="116"/>
      <c r="T1605" s="116">
        <v>49405140</v>
      </c>
      <c r="U1605" s="116"/>
      <c r="V1605" s="116" t="s">
        <v>101</v>
      </c>
      <c r="W1605" s="116">
        <v>400</v>
      </c>
      <c r="X1605" s="116">
        <v>768</v>
      </c>
      <c r="Y1605" s="116">
        <v>24</v>
      </c>
      <c r="Z1605" s="158" t="s">
        <v>56</v>
      </c>
      <c r="AA1605" s="116"/>
      <c r="AB1605" s="116"/>
      <c r="AC1605" s="162"/>
      <c r="AD1605" s="116"/>
      <c r="AE1605" s="116" t="s">
        <v>773</v>
      </c>
      <c r="AF1605" s="116"/>
      <c r="AG1605" s="137" t="s">
        <v>58</v>
      </c>
      <c r="AH1605" s="116"/>
      <c r="AI1605" s="116"/>
      <c r="AJ1605" s="116"/>
      <c r="AK1605" s="116"/>
      <c r="AL1605" s="116"/>
      <c r="AM1605" s="116"/>
      <c r="AN1605" s="114" t="s">
        <v>815</v>
      </c>
      <c r="AO1605" s="116"/>
      <c r="AP1605" s="116"/>
      <c r="AQ1605" s="116"/>
      <c r="AR1605" s="116"/>
      <c r="AS1605" s="116"/>
      <c r="AT1605" s="116"/>
      <c r="AU1605" s="123"/>
      <c r="AV1605" s="123"/>
      <c r="AW1605" s="123"/>
      <c r="AX1605" s="123"/>
      <c r="AY1605" s="123"/>
      <c r="AZ1605" s="123"/>
      <c r="BA1605" s="116"/>
      <c r="BB1605" s="116">
        <f t="shared" si="100"/>
        <v>0</v>
      </c>
      <c r="BC1605" s="116">
        <f t="shared" si="101"/>
        <v>1</v>
      </c>
      <c r="BD1605" s="116">
        <f t="shared" si="102"/>
        <v>1900</v>
      </c>
      <c r="BE1605" s="124">
        <f t="shared" si="103"/>
        <v>0.30719999999999997</v>
      </c>
    </row>
    <row r="1606" spans="1:57">
      <c r="A1606" s="116"/>
      <c r="B1606" s="116"/>
      <c r="C1606" s="116" t="s">
        <v>1837</v>
      </c>
      <c r="D1606" s="116"/>
      <c r="E1606" s="116" t="s">
        <v>859</v>
      </c>
      <c r="F1606" s="116" t="s">
        <v>762</v>
      </c>
      <c r="G1606" s="116" t="s">
        <v>762</v>
      </c>
      <c r="H1606" s="116"/>
      <c r="I1606" s="116"/>
      <c r="J1606" s="116"/>
      <c r="K1606" s="116" t="s">
        <v>98</v>
      </c>
      <c r="L1606" s="116" t="s">
        <v>229</v>
      </c>
      <c r="M1606" s="116"/>
      <c r="N1606" s="116"/>
      <c r="O1606" s="116"/>
      <c r="P1606" s="116"/>
      <c r="Q1606" s="116"/>
      <c r="R1606" s="116"/>
      <c r="S1606" s="116"/>
      <c r="T1606" s="116">
        <v>49405140</v>
      </c>
      <c r="U1606" s="116"/>
      <c r="V1606" s="116" t="s">
        <v>101</v>
      </c>
      <c r="W1606" s="116">
        <v>400</v>
      </c>
      <c r="X1606" s="116">
        <v>768</v>
      </c>
      <c r="Y1606" s="116">
        <v>24</v>
      </c>
      <c r="Z1606" s="158" t="s">
        <v>56</v>
      </c>
      <c r="AA1606" s="116"/>
      <c r="AB1606" s="116"/>
      <c r="AC1606" s="162"/>
      <c r="AD1606" s="116"/>
      <c r="AE1606" s="116" t="s">
        <v>1837</v>
      </c>
      <c r="AF1606" s="116"/>
      <c r="AG1606" s="137" t="s">
        <v>58</v>
      </c>
      <c r="AH1606" s="116"/>
      <c r="AI1606" s="116"/>
      <c r="AJ1606" s="116"/>
      <c r="AK1606" s="116"/>
      <c r="AL1606" s="116"/>
      <c r="AM1606" s="116"/>
      <c r="AN1606" s="167" t="s">
        <v>815</v>
      </c>
      <c r="AO1606" s="116"/>
      <c r="AP1606" s="116"/>
      <c r="AQ1606" s="116"/>
      <c r="AR1606" s="116"/>
      <c r="AS1606" s="116"/>
      <c r="AT1606" s="116"/>
      <c r="AU1606" s="123"/>
      <c r="AV1606" s="123"/>
      <c r="AW1606" s="123"/>
      <c r="AX1606" s="123"/>
      <c r="AY1606" s="123"/>
      <c r="AZ1606" s="123"/>
      <c r="BA1606" s="116"/>
      <c r="BB1606" s="116">
        <f t="shared" si="100"/>
        <v>0</v>
      </c>
      <c r="BC1606" s="116">
        <f t="shared" si="101"/>
        <v>1</v>
      </c>
      <c r="BD1606" s="116">
        <f t="shared" si="102"/>
        <v>1900</v>
      </c>
      <c r="BE1606" s="124">
        <f t="shared" si="103"/>
        <v>0.30719999999999997</v>
      </c>
    </row>
    <row r="1607" spans="1:57">
      <c r="A1607" s="116"/>
      <c r="B1607" s="116"/>
      <c r="C1607" s="116" t="s">
        <v>773</v>
      </c>
      <c r="D1607" s="116"/>
      <c r="E1607" s="116" t="s">
        <v>861</v>
      </c>
      <c r="F1607" s="116" t="s">
        <v>762</v>
      </c>
      <c r="G1607" s="116" t="s">
        <v>762</v>
      </c>
      <c r="H1607" s="116"/>
      <c r="I1607" s="116"/>
      <c r="J1607" s="116"/>
      <c r="K1607" s="116" t="s">
        <v>198</v>
      </c>
      <c r="L1607" s="116" t="s">
        <v>860</v>
      </c>
      <c r="M1607" s="116"/>
      <c r="N1607" s="116"/>
      <c r="O1607" s="116"/>
      <c r="P1607" s="116"/>
      <c r="Q1607" s="116"/>
      <c r="R1607" s="116"/>
      <c r="S1607" s="116"/>
      <c r="T1607" s="116">
        <v>49203132</v>
      </c>
      <c r="U1607" s="116"/>
      <c r="V1607" s="116" t="s">
        <v>57</v>
      </c>
      <c r="W1607" s="116">
        <v>360</v>
      </c>
      <c r="X1607" s="116">
        <v>832</v>
      </c>
      <c r="Y1607" s="116">
        <v>26</v>
      </c>
      <c r="Z1607" s="116" t="s">
        <v>62</v>
      </c>
      <c r="AA1607" s="116"/>
      <c r="AB1607" s="116"/>
      <c r="AC1607" s="116"/>
      <c r="AD1607" s="116"/>
      <c r="AE1607" s="116" t="s">
        <v>773</v>
      </c>
      <c r="AF1607" s="116"/>
      <c r="AG1607" s="137" t="s">
        <v>58</v>
      </c>
      <c r="AH1607" s="116"/>
      <c r="AI1607" s="116"/>
      <c r="AJ1607" s="116"/>
      <c r="AK1607" s="116"/>
      <c r="AL1607" s="116"/>
      <c r="AM1607" s="116"/>
      <c r="AN1607" s="114" t="s">
        <v>825</v>
      </c>
      <c r="AO1607" s="116"/>
      <c r="AP1607" s="116"/>
      <c r="AQ1607" s="116"/>
      <c r="AR1607" s="116"/>
      <c r="AS1607" s="116"/>
      <c r="AT1607" s="116"/>
      <c r="AU1607" s="123"/>
      <c r="AV1607" s="123"/>
      <c r="AW1607" s="123"/>
      <c r="AX1607" s="123"/>
      <c r="AY1607" s="123"/>
      <c r="AZ1607" s="123"/>
      <c r="BA1607" s="116"/>
      <c r="BB1607" s="116">
        <f t="shared" si="100"/>
        <v>0</v>
      </c>
      <c r="BC1607" s="116">
        <f t="shared" si="101"/>
        <v>1</v>
      </c>
      <c r="BD1607" s="116">
        <f t="shared" si="102"/>
        <v>1900</v>
      </c>
      <c r="BE1607" s="124">
        <f t="shared" si="103"/>
        <v>0.29952000000000001</v>
      </c>
    </row>
    <row r="1608" spans="1:57">
      <c r="A1608" s="116"/>
      <c r="B1608" s="116"/>
      <c r="C1608" s="116" t="s">
        <v>863</v>
      </c>
      <c r="D1608" s="116"/>
      <c r="E1608" s="116" t="s">
        <v>864</v>
      </c>
      <c r="F1608" s="116" t="s">
        <v>762</v>
      </c>
      <c r="G1608" s="116" t="s">
        <v>762</v>
      </c>
      <c r="H1608" s="116"/>
      <c r="I1608" s="116"/>
      <c r="J1608" s="116"/>
      <c r="K1608" s="116" t="s">
        <v>198</v>
      </c>
      <c r="L1608" s="116" t="s">
        <v>860</v>
      </c>
      <c r="M1608" s="116"/>
      <c r="N1608" s="116"/>
      <c r="O1608" s="116"/>
      <c r="P1608" s="116"/>
      <c r="Q1608" s="116"/>
      <c r="R1608" s="116"/>
      <c r="S1608" s="116"/>
      <c r="T1608" s="116">
        <v>49204132</v>
      </c>
      <c r="U1608" s="116"/>
      <c r="V1608" s="116" t="s">
        <v>224</v>
      </c>
      <c r="W1608" s="116">
        <v>360</v>
      </c>
      <c r="X1608" s="116">
        <v>364</v>
      </c>
      <c r="Y1608" s="116">
        <v>14</v>
      </c>
      <c r="Z1608" s="116" t="s">
        <v>62</v>
      </c>
      <c r="AA1608" s="116"/>
      <c r="AB1608" s="116"/>
      <c r="AC1608" s="162"/>
      <c r="AD1608" s="116"/>
      <c r="AE1608" s="116" t="s">
        <v>863</v>
      </c>
      <c r="AF1608" s="116"/>
      <c r="AG1608" s="137" t="s">
        <v>58</v>
      </c>
      <c r="AH1608" s="116"/>
      <c r="AI1608" s="116"/>
      <c r="AJ1608" s="116"/>
      <c r="AK1608" s="116"/>
      <c r="AL1608" s="116"/>
      <c r="AM1608" s="116"/>
      <c r="AN1608" s="114"/>
      <c r="AO1608" s="116"/>
      <c r="AP1608" s="116"/>
      <c r="AQ1608" s="116"/>
      <c r="AR1608" s="116"/>
      <c r="AS1608" s="116"/>
      <c r="AT1608" s="116"/>
      <c r="AU1608" s="123"/>
      <c r="AV1608" s="123"/>
      <c r="AW1608" s="123"/>
      <c r="AX1608" s="123"/>
      <c r="AY1608" s="123"/>
      <c r="AZ1608" s="123"/>
      <c r="BA1608" s="116"/>
      <c r="BB1608" s="116">
        <f t="shared" si="100"/>
        <v>0</v>
      </c>
      <c r="BC1608" s="116">
        <f t="shared" si="101"/>
        <v>1</v>
      </c>
      <c r="BD1608" s="116">
        <f t="shared" si="102"/>
        <v>1900</v>
      </c>
      <c r="BE1608" s="124">
        <f t="shared" si="103"/>
        <v>0.13103999999999999</v>
      </c>
    </row>
    <row r="1609" spans="1:57">
      <c r="A1609" s="116"/>
      <c r="B1609" s="116"/>
      <c r="C1609" s="116" t="s">
        <v>865</v>
      </c>
      <c r="D1609" s="116"/>
      <c r="E1609" s="116" t="s">
        <v>866</v>
      </c>
      <c r="F1609" s="116" t="s">
        <v>762</v>
      </c>
      <c r="G1609" s="116" t="s">
        <v>762</v>
      </c>
      <c r="H1609" s="116"/>
      <c r="I1609" s="116"/>
      <c r="J1609" s="116"/>
      <c r="K1609" s="116" t="s">
        <v>198</v>
      </c>
      <c r="L1609" s="116" t="s">
        <v>860</v>
      </c>
      <c r="M1609" s="116"/>
      <c r="N1609" s="116"/>
      <c r="O1609" s="116"/>
      <c r="P1609" s="116"/>
      <c r="Q1609" s="116"/>
      <c r="R1609" s="116"/>
      <c r="S1609" s="116"/>
      <c r="T1609" s="116">
        <v>49204132</v>
      </c>
      <c r="U1609" s="116"/>
      <c r="V1609" s="116" t="s">
        <v>224</v>
      </c>
      <c r="W1609" s="116">
        <v>360</v>
      </c>
      <c r="X1609" s="116">
        <v>364</v>
      </c>
      <c r="Y1609" s="116">
        <v>14</v>
      </c>
      <c r="Z1609" s="116" t="s">
        <v>62</v>
      </c>
      <c r="AA1609" s="116"/>
      <c r="AB1609" s="116"/>
      <c r="AC1609" s="162"/>
      <c r="AD1609" s="116"/>
      <c r="AE1609" s="116" t="s">
        <v>865</v>
      </c>
      <c r="AF1609" s="116"/>
      <c r="AG1609" s="137" t="s">
        <v>58</v>
      </c>
      <c r="AH1609" s="116"/>
      <c r="AI1609" s="116"/>
      <c r="AJ1609" s="116"/>
      <c r="AK1609" s="116"/>
      <c r="AL1609" s="116"/>
      <c r="AM1609" s="116"/>
      <c r="AN1609" s="114"/>
      <c r="AO1609" s="116"/>
      <c r="AP1609" s="116"/>
      <c r="AQ1609" s="116"/>
      <c r="AR1609" s="116"/>
      <c r="AS1609" s="116"/>
      <c r="AT1609" s="116"/>
      <c r="AU1609" s="123"/>
      <c r="AV1609" s="123"/>
      <c r="AW1609" s="123"/>
      <c r="AX1609" s="123"/>
      <c r="AY1609" s="123"/>
      <c r="AZ1609" s="123"/>
      <c r="BA1609" s="116"/>
      <c r="BB1609" s="116">
        <f t="shared" si="100"/>
        <v>0</v>
      </c>
      <c r="BC1609" s="116">
        <f t="shared" si="101"/>
        <v>1</v>
      </c>
      <c r="BD1609" s="116">
        <f t="shared" si="102"/>
        <v>1900</v>
      </c>
      <c r="BE1609" s="124">
        <f t="shared" si="103"/>
        <v>0.13103999999999999</v>
      </c>
    </row>
    <row r="1610" spans="1:57">
      <c r="A1610" s="116"/>
      <c r="B1610" s="116"/>
      <c r="C1610" s="116" t="s">
        <v>773</v>
      </c>
      <c r="D1610" s="116"/>
      <c r="E1610" s="116" t="s">
        <v>868</v>
      </c>
      <c r="F1610" s="116" t="s">
        <v>762</v>
      </c>
      <c r="G1610" s="116" t="s">
        <v>762</v>
      </c>
      <c r="H1610" s="116"/>
      <c r="I1610" s="116"/>
      <c r="J1610" s="116"/>
      <c r="K1610" s="116" t="s">
        <v>489</v>
      </c>
      <c r="L1610" s="116" t="s">
        <v>867</v>
      </c>
      <c r="M1610" s="116"/>
      <c r="N1610" s="116"/>
      <c r="O1610" s="116"/>
      <c r="P1610" s="116"/>
      <c r="Q1610" s="116"/>
      <c r="R1610" s="116"/>
      <c r="S1610" s="116"/>
      <c r="T1610" s="116">
        <v>49203132</v>
      </c>
      <c r="U1610" s="116"/>
      <c r="V1610" s="116" t="s">
        <v>57</v>
      </c>
      <c r="W1610" s="116">
        <v>360</v>
      </c>
      <c r="X1610" s="116">
        <v>768</v>
      </c>
      <c r="Y1610" s="116">
        <v>24</v>
      </c>
      <c r="Z1610" s="116" t="s">
        <v>62</v>
      </c>
      <c r="AA1610" s="116"/>
      <c r="AB1610" s="116"/>
      <c r="AC1610" s="116"/>
      <c r="AD1610" s="116"/>
      <c r="AE1610" s="116" t="s">
        <v>773</v>
      </c>
      <c r="AF1610" s="116"/>
      <c r="AG1610" s="137" t="s">
        <v>58</v>
      </c>
      <c r="AH1610" s="116"/>
      <c r="AI1610" s="116"/>
      <c r="AJ1610" s="116"/>
      <c r="AK1610" s="116"/>
      <c r="AL1610" s="116"/>
      <c r="AM1610" s="116"/>
      <c r="AN1610" s="114" t="s">
        <v>825</v>
      </c>
      <c r="AO1610" s="116"/>
      <c r="AP1610" s="116"/>
      <c r="AQ1610" s="116"/>
      <c r="AR1610" s="116"/>
      <c r="AS1610" s="116"/>
      <c r="AT1610" s="116"/>
      <c r="AU1610" s="123"/>
      <c r="AV1610" s="123"/>
      <c r="AW1610" s="123"/>
      <c r="AX1610" s="123"/>
      <c r="AY1610" s="123"/>
      <c r="AZ1610" s="123"/>
      <c r="BA1610" s="116"/>
      <c r="BB1610" s="116">
        <f t="shared" si="100"/>
        <v>0</v>
      </c>
      <c r="BC1610" s="116">
        <f t="shared" si="101"/>
        <v>1</v>
      </c>
      <c r="BD1610" s="116">
        <f t="shared" si="102"/>
        <v>1900</v>
      </c>
      <c r="BE1610" s="124">
        <f t="shared" si="103"/>
        <v>0.27648</v>
      </c>
    </row>
    <row r="1611" spans="1:57">
      <c r="A1611" s="116"/>
      <c r="B1611" s="116"/>
      <c r="C1611" s="116" t="s">
        <v>773</v>
      </c>
      <c r="D1611" s="116"/>
      <c r="E1611" s="116" t="s">
        <v>872</v>
      </c>
      <c r="F1611" s="116" t="s">
        <v>762</v>
      </c>
      <c r="G1611" s="116" t="s">
        <v>762</v>
      </c>
      <c r="H1611" s="116"/>
      <c r="I1611" s="116"/>
      <c r="J1611" s="116"/>
      <c r="K1611" s="116" t="s">
        <v>128</v>
      </c>
      <c r="L1611" s="116" t="s">
        <v>627</v>
      </c>
      <c r="M1611" s="116"/>
      <c r="N1611" s="116"/>
      <c r="O1611" s="116"/>
      <c r="P1611" s="116"/>
      <c r="Q1611" s="116"/>
      <c r="R1611" s="116"/>
      <c r="S1611" s="116"/>
      <c r="T1611" s="116">
        <v>49203132</v>
      </c>
      <c r="U1611" s="116"/>
      <c r="V1611" s="116" t="s">
        <v>57</v>
      </c>
      <c r="W1611" s="116">
        <v>360</v>
      </c>
      <c r="X1611" s="116">
        <v>832</v>
      </c>
      <c r="Y1611" s="116">
        <v>26</v>
      </c>
      <c r="Z1611" s="116" t="s">
        <v>62</v>
      </c>
      <c r="AA1611" s="116"/>
      <c r="AB1611" s="116"/>
      <c r="AC1611" s="116"/>
      <c r="AD1611" s="116"/>
      <c r="AE1611" s="116" t="s">
        <v>773</v>
      </c>
      <c r="AF1611" s="116"/>
      <c r="AG1611" s="137" t="s">
        <v>58</v>
      </c>
      <c r="AH1611" s="116"/>
      <c r="AI1611" s="116"/>
      <c r="AJ1611" s="116"/>
      <c r="AK1611" s="116"/>
      <c r="AL1611" s="116"/>
      <c r="AM1611" s="116"/>
      <c r="AN1611" s="114" t="s">
        <v>825</v>
      </c>
      <c r="AO1611" s="116"/>
      <c r="AP1611" s="116"/>
      <c r="AQ1611" s="116"/>
      <c r="AR1611" s="116"/>
      <c r="AS1611" s="116"/>
      <c r="AT1611" s="116"/>
      <c r="AU1611" s="123"/>
      <c r="AV1611" s="123"/>
      <c r="AW1611" s="123"/>
      <c r="AX1611" s="123"/>
      <c r="AY1611" s="123"/>
      <c r="AZ1611" s="123"/>
      <c r="BA1611" s="116"/>
      <c r="BB1611" s="116">
        <f t="shared" si="100"/>
        <v>0</v>
      </c>
      <c r="BC1611" s="116">
        <f t="shared" si="101"/>
        <v>1</v>
      </c>
      <c r="BD1611" s="116">
        <f t="shared" si="102"/>
        <v>1900</v>
      </c>
      <c r="BE1611" s="124">
        <f t="shared" si="103"/>
        <v>0.29952000000000001</v>
      </c>
    </row>
    <row r="1612" spans="1:57">
      <c r="A1612" s="116"/>
      <c r="B1612" s="116"/>
      <c r="C1612" s="116" t="s">
        <v>773</v>
      </c>
      <c r="D1612" s="116"/>
      <c r="E1612" s="116" t="s">
        <v>872</v>
      </c>
      <c r="F1612" s="116" t="s">
        <v>762</v>
      </c>
      <c r="G1612" s="116" t="s">
        <v>762</v>
      </c>
      <c r="H1612" s="116"/>
      <c r="I1612" s="116"/>
      <c r="J1612" s="116"/>
      <c r="K1612" s="116" t="s">
        <v>128</v>
      </c>
      <c r="L1612" s="116" t="s">
        <v>627</v>
      </c>
      <c r="M1612" s="116"/>
      <c r="N1612" s="116"/>
      <c r="O1612" s="116"/>
      <c r="P1612" s="116"/>
      <c r="Q1612" s="116"/>
      <c r="R1612" s="116"/>
      <c r="S1612" s="116"/>
      <c r="T1612" s="116">
        <v>49203132</v>
      </c>
      <c r="U1612" s="116"/>
      <c r="V1612" s="116" t="s">
        <v>57</v>
      </c>
      <c r="W1612" s="116">
        <v>360</v>
      </c>
      <c r="X1612" s="116">
        <v>704</v>
      </c>
      <c r="Y1612" s="116">
        <v>22</v>
      </c>
      <c r="Z1612" s="116" t="s">
        <v>62</v>
      </c>
      <c r="AA1612" s="116"/>
      <c r="AB1612" s="116"/>
      <c r="AC1612" s="116"/>
      <c r="AD1612" s="116"/>
      <c r="AE1612" s="116" t="s">
        <v>773</v>
      </c>
      <c r="AF1612" s="116"/>
      <c r="AG1612" s="137" t="s">
        <v>58</v>
      </c>
      <c r="AH1612" s="116"/>
      <c r="AI1612" s="116"/>
      <c r="AJ1612" s="116"/>
      <c r="AK1612" s="116"/>
      <c r="AL1612" s="116"/>
      <c r="AM1612" s="116"/>
      <c r="AN1612" s="114" t="s">
        <v>825</v>
      </c>
      <c r="AO1612" s="116"/>
      <c r="AP1612" s="116"/>
      <c r="AQ1612" s="116"/>
      <c r="AR1612" s="116"/>
      <c r="AS1612" s="116"/>
      <c r="AT1612" s="116"/>
      <c r="AU1612" s="123"/>
      <c r="AV1612" s="123"/>
      <c r="AW1612" s="123"/>
      <c r="AX1612" s="123"/>
      <c r="AY1612" s="123"/>
      <c r="AZ1612" s="123"/>
      <c r="BA1612" s="116"/>
      <c r="BB1612" s="116">
        <f t="shared" si="100"/>
        <v>0</v>
      </c>
      <c r="BC1612" s="116">
        <f t="shared" si="101"/>
        <v>1</v>
      </c>
      <c r="BD1612" s="116">
        <f t="shared" si="102"/>
        <v>1900</v>
      </c>
      <c r="BE1612" s="124">
        <f t="shared" si="103"/>
        <v>0.25344</v>
      </c>
    </row>
    <row r="1613" spans="1:57">
      <c r="A1613" s="116"/>
      <c r="B1613" s="116"/>
      <c r="C1613" s="116" t="s">
        <v>773</v>
      </c>
      <c r="D1613" s="116"/>
      <c r="E1613" s="116" t="s">
        <v>418</v>
      </c>
      <c r="F1613" s="116" t="s">
        <v>762</v>
      </c>
      <c r="G1613" s="116" t="s">
        <v>762</v>
      </c>
      <c r="H1613" s="116"/>
      <c r="I1613" s="116"/>
      <c r="J1613" s="116"/>
      <c r="K1613" s="116" t="s">
        <v>119</v>
      </c>
      <c r="L1613" s="116" t="s">
        <v>391</v>
      </c>
      <c r="M1613" s="116"/>
      <c r="N1613" s="116"/>
      <c r="O1613" s="116"/>
      <c r="P1613" s="116"/>
      <c r="Q1613" s="116"/>
      <c r="R1613" s="116"/>
      <c r="S1613" s="116"/>
      <c r="T1613" s="116">
        <v>49405140</v>
      </c>
      <c r="U1613" s="116"/>
      <c r="V1613" s="116" t="s">
        <v>101</v>
      </c>
      <c r="W1613" s="116">
        <v>400</v>
      </c>
      <c r="X1613" s="116">
        <v>640</v>
      </c>
      <c r="Y1613" s="116">
        <v>20</v>
      </c>
      <c r="Z1613" s="149" t="s">
        <v>62</v>
      </c>
      <c r="AA1613" s="116"/>
      <c r="AB1613" s="116"/>
      <c r="AC1613" s="116" t="s">
        <v>1900</v>
      </c>
      <c r="AD1613" s="116"/>
      <c r="AE1613" s="116" t="s">
        <v>773</v>
      </c>
      <c r="AF1613" s="116"/>
      <c r="AG1613" s="137" t="s">
        <v>58</v>
      </c>
      <c r="AH1613" s="116"/>
      <c r="AI1613" s="116"/>
      <c r="AJ1613" s="116"/>
      <c r="AK1613" s="116"/>
      <c r="AL1613" s="116"/>
      <c r="AM1613" s="116"/>
      <c r="AN1613" s="114" t="s">
        <v>808</v>
      </c>
      <c r="AO1613" s="116"/>
      <c r="AP1613" s="116"/>
      <c r="AQ1613" s="116"/>
      <c r="AR1613" s="116"/>
      <c r="AS1613" s="116"/>
      <c r="AT1613" s="116"/>
      <c r="AU1613" s="123"/>
      <c r="AV1613" s="123"/>
      <c r="AW1613" s="123"/>
      <c r="AX1613" s="123"/>
      <c r="AY1613" s="123"/>
      <c r="AZ1613" s="123"/>
      <c r="BA1613" s="116"/>
      <c r="BB1613" s="116">
        <f t="shared" si="100"/>
        <v>0</v>
      </c>
      <c r="BC1613" s="116">
        <f t="shared" si="101"/>
        <v>1</v>
      </c>
      <c r="BD1613" s="116">
        <f t="shared" si="102"/>
        <v>1900</v>
      </c>
      <c r="BE1613" s="124">
        <f t="shared" si="103"/>
        <v>0.25600000000000001</v>
      </c>
    </row>
    <row r="1614" spans="1:57">
      <c r="A1614" s="116"/>
      <c r="B1614" s="116"/>
      <c r="C1614" s="116" t="s">
        <v>773</v>
      </c>
      <c r="D1614" s="116"/>
      <c r="E1614" s="116" t="s">
        <v>418</v>
      </c>
      <c r="F1614" s="116" t="s">
        <v>762</v>
      </c>
      <c r="G1614" s="116" t="s">
        <v>762</v>
      </c>
      <c r="H1614" s="116"/>
      <c r="I1614" s="116"/>
      <c r="J1614" s="116"/>
      <c r="K1614" s="116" t="s">
        <v>119</v>
      </c>
      <c r="L1614" s="116" t="s">
        <v>391</v>
      </c>
      <c r="M1614" s="116"/>
      <c r="N1614" s="116"/>
      <c r="O1614" s="116"/>
      <c r="P1614" s="116"/>
      <c r="Q1614" s="116"/>
      <c r="R1614" s="116"/>
      <c r="S1614" s="116"/>
      <c r="T1614" s="116">
        <v>49405140</v>
      </c>
      <c r="U1614" s="116"/>
      <c r="V1614" s="116" t="s">
        <v>101</v>
      </c>
      <c r="W1614" s="116">
        <v>400</v>
      </c>
      <c r="X1614" s="116">
        <v>640</v>
      </c>
      <c r="Y1614" s="116">
        <v>20</v>
      </c>
      <c r="Z1614" s="116" t="s">
        <v>62</v>
      </c>
      <c r="AA1614" s="116"/>
      <c r="AB1614" s="116"/>
      <c r="AC1614" s="116" t="s">
        <v>1900</v>
      </c>
      <c r="AD1614" s="116"/>
      <c r="AE1614" s="116" t="s">
        <v>773</v>
      </c>
      <c r="AF1614" s="116"/>
      <c r="AG1614" s="137" t="s">
        <v>58</v>
      </c>
      <c r="AH1614" s="116"/>
      <c r="AI1614" s="116"/>
      <c r="AJ1614" s="116"/>
      <c r="AK1614" s="116"/>
      <c r="AL1614" s="116"/>
      <c r="AM1614" s="116"/>
      <c r="AN1614" s="114" t="s">
        <v>808</v>
      </c>
      <c r="AO1614" s="116"/>
      <c r="AP1614" s="116"/>
      <c r="AQ1614" s="116"/>
      <c r="AR1614" s="116"/>
      <c r="AS1614" s="116"/>
      <c r="AT1614" s="116"/>
      <c r="AU1614" s="123"/>
      <c r="AV1614" s="123"/>
      <c r="AW1614" s="123"/>
      <c r="AX1614" s="123"/>
      <c r="AY1614" s="123"/>
      <c r="AZ1614" s="123"/>
      <c r="BA1614" s="116"/>
      <c r="BB1614" s="116">
        <f t="shared" si="100"/>
        <v>0</v>
      </c>
      <c r="BC1614" s="116">
        <f t="shared" si="101"/>
        <v>1</v>
      </c>
      <c r="BD1614" s="116">
        <f t="shared" si="102"/>
        <v>1900</v>
      </c>
      <c r="BE1614" s="124">
        <f t="shared" si="103"/>
        <v>0.25600000000000001</v>
      </c>
    </row>
    <row r="1615" spans="1:57">
      <c r="A1615" s="116"/>
      <c r="B1615" s="116"/>
      <c r="C1615" s="116" t="s">
        <v>773</v>
      </c>
      <c r="D1615" s="116"/>
      <c r="E1615" s="116" t="s">
        <v>418</v>
      </c>
      <c r="F1615" s="116" t="s">
        <v>762</v>
      </c>
      <c r="G1615" s="116" t="s">
        <v>762</v>
      </c>
      <c r="H1615" s="116"/>
      <c r="I1615" s="116"/>
      <c r="J1615" s="116"/>
      <c r="K1615" s="116" t="s">
        <v>119</v>
      </c>
      <c r="L1615" s="116" t="s">
        <v>391</v>
      </c>
      <c r="M1615" s="116"/>
      <c r="N1615" s="116"/>
      <c r="O1615" s="116"/>
      <c r="P1615" s="116"/>
      <c r="Q1615" s="116"/>
      <c r="R1615" s="116"/>
      <c r="S1615" s="116"/>
      <c r="T1615" s="116">
        <v>49405140</v>
      </c>
      <c r="U1615" s="116"/>
      <c r="V1615" s="116" t="s">
        <v>101</v>
      </c>
      <c r="W1615" s="116">
        <v>400</v>
      </c>
      <c r="X1615" s="116">
        <v>448</v>
      </c>
      <c r="Y1615" s="116">
        <v>14</v>
      </c>
      <c r="Z1615" s="116" t="s">
        <v>62</v>
      </c>
      <c r="AA1615" s="116"/>
      <c r="AB1615" s="116"/>
      <c r="AC1615" s="116" t="s">
        <v>1900</v>
      </c>
      <c r="AD1615" s="116"/>
      <c r="AE1615" s="116" t="s">
        <v>773</v>
      </c>
      <c r="AF1615" s="116"/>
      <c r="AG1615" s="137" t="s">
        <v>58</v>
      </c>
      <c r="AH1615" s="116"/>
      <c r="AI1615" s="116"/>
      <c r="AJ1615" s="116"/>
      <c r="AK1615" s="116"/>
      <c r="AL1615" s="116"/>
      <c r="AM1615" s="116"/>
      <c r="AN1615" s="114" t="s">
        <v>808</v>
      </c>
      <c r="AO1615" s="116"/>
      <c r="AP1615" s="116"/>
      <c r="AQ1615" s="116"/>
      <c r="AR1615" s="116"/>
      <c r="AS1615" s="116"/>
      <c r="AT1615" s="116"/>
      <c r="AU1615" s="123"/>
      <c r="AV1615" s="123"/>
      <c r="AW1615" s="123"/>
      <c r="AX1615" s="123"/>
      <c r="AY1615" s="123"/>
      <c r="AZ1615" s="123"/>
      <c r="BA1615" s="116"/>
      <c r="BB1615" s="116">
        <f t="shared" si="100"/>
        <v>0</v>
      </c>
      <c r="BC1615" s="116">
        <f t="shared" si="101"/>
        <v>1</v>
      </c>
      <c r="BD1615" s="116">
        <f t="shared" si="102"/>
        <v>1900</v>
      </c>
      <c r="BE1615" s="124">
        <f t="shared" si="103"/>
        <v>0.1792</v>
      </c>
    </row>
    <row r="1616" spans="1:57">
      <c r="A1616" s="116"/>
      <c r="B1616" s="116"/>
      <c r="C1616" s="116" t="s">
        <v>773</v>
      </c>
      <c r="D1616" s="116"/>
      <c r="E1616" s="116" t="s">
        <v>875</v>
      </c>
      <c r="F1616" s="116" t="s">
        <v>762</v>
      </c>
      <c r="G1616" s="116" t="s">
        <v>762</v>
      </c>
      <c r="H1616" s="116"/>
      <c r="I1616" s="116"/>
      <c r="J1616" s="116"/>
      <c r="K1616" s="116" t="s">
        <v>208</v>
      </c>
      <c r="L1616" s="116" t="s">
        <v>874</v>
      </c>
      <c r="M1616" s="116"/>
      <c r="N1616" s="116"/>
      <c r="O1616" s="116"/>
      <c r="P1616" s="116"/>
      <c r="Q1616" s="116"/>
      <c r="R1616" s="116"/>
      <c r="S1616" s="116"/>
      <c r="T1616" s="116">
        <v>49405140</v>
      </c>
      <c r="U1616" s="116"/>
      <c r="V1616" s="116" t="s">
        <v>101</v>
      </c>
      <c r="W1616" s="116">
        <v>400</v>
      </c>
      <c r="X1616" s="116">
        <v>640</v>
      </c>
      <c r="Y1616" s="116">
        <v>20</v>
      </c>
      <c r="Z1616" s="116" t="s">
        <v>62</v>
      </c>
      <c r="AA1616" s="116"/>
      <c r="AB1616" s="116"/>
      <c r="AC1616" s="116" t="s">
        <v>1900</v>
      </c>
      <c r="AD1616" s="116"/>
      <c r="AE1616" s="116" t="s">
        <v>773</v>
      </c>
      <c r="AF1616" s="116"/>
      <c r="AG1616" s="137" t="s">
        <v>58</v>
      </c>
      <c r="AH1616" s="116"/>
      <c r="AI1616" s="116"/>
      <c r="AJ1616" s="116"/>
      <c r="AK1616" s="116"/>
      <c r="AL1616" s="116"/>
      <c r="AM1616" s="116"/>
      <c r="AN1616" s="114" t="s">
        <v>808</v>
      </c>
      <c r="AO1616" s="116"/>
      <c r="AP1616" s="116"/>
      <c r="AQ1616" s="116"/>
      <c r="AR1616" s="116"/>
      <c r="AS1616" s="116"/>
      <c r="AT1616" s="116"/>
      <c r="AU1616" s="123"/>
      <c r="AV1616" s="123"/>
      <c r="AW1616" s="123"/>
      <c r="AX1616" s="123"/>
      <c r="AY1616" s="123"/>
      <c r="AZ1616" s="123"/>
      <c r="BA1616" s="116"/>
      <c r="BB1616" s="116">
        <f t="shared" si="100"/>
        <v>0</v>
      </c>
      <c r="BC1616" s="116">
        <f t="shared" si="101"/>
        <v>1</v>
      </c>
      <c r="BD1616" s="116">
        <f t="shared" si="102"/>
        <v>1900</v>
      </c>
      <c r="BE1616" s="124">
        <f t="shared" si="103"/>
        <v>0.25600000000000001</v>
      </c>
    </row>
    <row r="1617" spans="1:57">
      <c r="A1617" s="116"/>
      <c r="B1617" s="116"/>
      <c r="C1617" s="116" t="s">
        <v>773</v>
      </c>
      <c r="D1617" s="116"/>
      <c r="E1617" s="116" t="s">
        <v>875</v>
      </c>
      <c r="F1617" s="116" t="s">
        <v>762</v>
      </c>
      <c r="G1617" s="116" t="s">
        <v>762</v>
      </c>
      <c r="H1617" s="116"/>
      <c r="I1617" s="116"/>
      <c r="J1617" s="116"/>
      <c r="K1617" s="116" t="s">
        <v>208</v>
      </c>
      <c r="L1617" s="116" t="s">
        <v>874</v>
      </c>
      <c r="M1617" s="116"/>
      <c r="N1617" s="116"/>
      <c r="O1617" s="116"/>
      <c r="P1617" s="116"/>
      <c r="Q1617" s="116"/>
      <c r="R1617" s="116"/>
      <c r="S1617" s="116"/>
      <c r="T1617" s="116">
        <v>49405140</v>
      </c>
      <c r="U1617" s="116"/>
      <c r="V1617" s="116" t="s">
        <v>101</v>
      </c>
      <c r="W1617" s="116">
        <v>400</v>
      </c>
      <c r="X1617" s="116">
        <v>640</v>
      </c>
      <c r="Y1617" s="116">
        <v>20</v>
      </c>
      <c r="Z1617" s="116" t="s">
        <v>62</v>
      </c>
      <c r="AA1617" s="116"/>
      <c r="AB1617" s="116"/>
      <c r="AC1617" s="116" t="s">
        <v>1900</v>
      </c>
      <c r="AD1617" s="116"/>
      <c r="AE1617" s="116" t="s">
        <v>773</v>
      </c>
      <c r="AF1617" s="116"/>
      <c r="AG1617" s="137" t="s">
        <v>58</v>
      </c>
      <c r="AH1617" s="116"/>
      <c r="AI1617" s="116"/>
      <c r="AJ1617" s="116"/>
      <c r="AK1617" s="116"/>
      <c r="AL1617" s="116"/>
      <c r="AM1617" s="116"/>
      <c r="AN1617" s="114" t="s">
        <v>808</v>
      </c>
      <c r="AO1617" s="116"/>
      <c r="AP1617" s="116"/>
      <c r="AQ1617" s="116"/>
      <c r="AR1617" s="116"/>
      <c r="AS1617" s="116"/>
      <c r="AT1617" s="116"/>
      <c r="AU1617" s="123"/>
      <c r="AV1617" s="123"/>
      <c r="AW1617" s="123"/>
      <c r="AX1617" s="123"/>
      <c r="AY1617" s="123"/>
      <c r="AZ1617" s="123"/>
      <c r="BA1617" s="116"/>
      <c r="BB1617" s="116">
        <f t="shared" si="100"/>
        <v>0</v>
      </c>
      <c r="BC1617" s="116">
        <f t="shared" si="101"/>
        <v>1</v>
      </c>
      <c r="BD1617" s="116">
        <f t="shared" si="102"/>
        <v>1900</v>
      </c>
      <c r="BE1617" s="124">
        <f t="shared" si="103"/>
        <v>0.25600000000000001</v>
      </c>
    </row>
    <row r="1618" spans="1:57">
      <c r="A1618" s="116"/>
      <c r="B1618" s="116"/>
      <c r="C1618" s="116" t="s">
        <v>773</v>
      </c>
      <c r="D1618" s="116"/>
      <c r="E1618" s="116" t="s">
        <v>875</v>
      </c>
      <c r="F1618" s="116" t="s">
        <v>762</v>
      </c>
      <c r="G1618" s="116" t="s">
        <v>762</v>
      </c>
      <c r="H1618" s="116"/>
      <c r="I1618" s="116"/>
      <c r="J1618" s="116"/>
      <c r="K1618" s="116" t="s">
        <v>208</v>
      </c>
      <c r="L1618" s="116" t="s">
        <v>874</v>
      </c>
      <c r="M1618" s="116"/>
      <c r="N1618" s="116"/>
      <c r="O1618" s="116"/>
      <c r="P1618" s="116"/>
      <c r="Q1618" s="116"/>
      <c r="R1618" s="116"/>
      <c r="S1618" s="116"/>
      <c r="T1618" s="116">
        <v>49405140</v>
      </c>
      <c r="U1618" s="116"/>
      <c r="V1618" s="116" t="s">
        <v>101</v>
      </c>
      <c r="W1618" s="116">
        <v>400</v>
      </c>
      <c r="X1618" s="116">
        <v>448</v>
      </c>
      <c r="Y1618" s="116">
        <v>14</v>
      </c>
      <c r="Z1618" s="116" t="s">
        <v>62</v>
      </c>
      <c r="AA1618" s="116"/>
      <c r="AB1618" s="116"/>
      <c r="AC1618" s="116" t="s">
        <v>1900</v>
      </c>
      <c r="AD1618" s="116"/>
      <c r="AE1618" s="116" t="s">
        <v>773</v>
      </c>
      <c r="AF1618" s="116"/>
      <c r="AG1618" s="137" t="s">
        <v>58</v>
      </c>
      <c r="AH1618" s="116"/>
      <c r="AI1618" s="116"/>
      <c r="AJ1618" s="116"/>
      <c r="AK1618" s="116"/>
      <c r="AL1618" s="116"/>
      <c r="AM1618" s="116"/>
      <c r="AN1618" s="114" t="s">
        <v>808</v>
      </c>
      <c r="AO1618" s="116"/>
      <c r="AP1618" s="116"/>
      <c r="AQ1618" s="116"/>
      <c r="AR1618" s="116"/>
      <c r="AS1618" s="116"/>
      <c r="AT1618" s="116"/>
      <c r="AU1618" s="123"/>
      <c r="AV1618" s="123"/>
      <c r="AW1618" s="123"/>
      <c r="AX1618" s="123"/>
      <c r="AY1618" s="123"/>
      <c r="AZ1618" s="123"/>
      <c r="BA1618" s="116"/>
      <c r="BB1618" s="116">
        <f t="shared" si="100"/>
        <v>0</v>
      </c>
      <c r="BC1618" s="116">
        <f t="shared" si="101"/>
        <v>1</v>
      </c>
      <c r="BD1618" s="116">
        <f t="shared" si="102"/>
        <v>1900</v>
      </c>
      <c r="BE1618" s="124">
        <f t="shared" si="103"/>
        <v>0.1792</v>
      </c>
    </row>
    <row r="1619" spans="1:57">
      <c r="A1619" s="116"/>
      <c r="B1619" s="116"/>
      <c r="C1619" s="116" t="s">
        <v>773</v>
      </c>
      <c r="D1619" s="116"/>
      <c r="E1619" s="116" t="s">
        <v>877</v>
      </c>
      <c r="F1619" s="116" t="s">
        <v>762</v>
      </c>
      <c r="G1619" s="116" t="s">
        <v>762</v>
      </c>
      <c r="H1619" s="116"/>
      <c r="I1619" s="116"/>
      <c r="J1619" s="116"/>
      <c r="K1619" s="116" t="s">
        <v>190</v>
      </c>
      <c r="L1619" s="116" t="s">
        <v>876</v>
      </c>
      <c r="M1619" s="116"/>
      <c r="N1619" s="116"/>
      <c r="O1619" s="116"/>
      <c r="P1619" s="116"/>
      <c r="Q1619" s="116"/>
      <c r="R1619" s="116"/>
      <c r="S1619" s="116"/>
      <c r="T1619" s="116">
        <v>49203132</v>
      </c>
      <c r="U1619" s="116"/>
      <c r="V1619" s="116" t="s">
        <v>57</v>
      </c>
      <c r="W1619" s="116">
        <v>360</v>
      </c>
      <c r="X1619" s="116">
        <v>832</v>
      </c>
      <c r="Y1619" s="116">
        <v>26</v>
      </c>
      <c r="Z1619" s="116" t="s">
        <v>62</v>
      </c>
      <c r="AA1619" s="116"/>
      <c r="AB1619" s="116"/>
      <c r="AC1619" s="116"/>
      <c r="AD1619" s="116"/>
      <c r="AE1619" s="116" t="s">
        <v>773</v>
      </c>
      <c r="AF1619" s="116"/>
      <c r="AG1619" s="137" t="s">
        <v>58</v>
      </c>
      <c r="AH1619" s="116"/>
      <c r="AI1619" s="116"/>
      <c r="AJ1619" s="116"/>
      <c r="AK1619" s="116"/>
      <c r="AL1619" s="116"/>
      <c r="AM1619" s="116"/>
      <c r="AN1619" s="114" t="s">
        <v>878</v>
      </c>
      <c r="AO1619" s="116"/>
      <c r="AP1619" s="116"/>
      <c r="AQ1619" s="116"/>
      <c r="AR1619" s="116"/>
      <c r="AS1619" s="116"/>
      <c r="AT1619" s="116"/>
      <c r="AU1619" s="123"/>
      <c r="AV1619" s="123"/>
      <c r="AW1619" s="123"/>
      <c r="AX1619" s="123"/>
      <c r="AY1619" s="123"/>
      <c r="AZ1619" s="123"/>
      <c r="BA1619" s="116"/>
      <c r="BB1619" s="116">
        <f t="shared" si="100"/>
        <v>0</v>
      </c>
      <c r="BC1619" s="116">
        <f t="shared" si="101"/>
        <v>1</v>
      </c>
      <c r="BD1619" s="116">
        <f t="shared" si="102"/>
        <v>1900</v>
      </c>
      <c r="BE1619" s="124">
        <f t="shared" si="103"/>
        <v>0.29952000000000001</v>
      </c>
    </row>
    <row r="1620" spans="1:57">
      <c r="A1620" s="116"/>
      <c r="B1620" s="116"/>
      <c r="C1620" s="116" t="s">
        <v>773</v>
      </c>
      <c r="D1620" s="116"/>
      <c r="E1620" s="116" t="s">
        <v>880</v>
      </c>
      <c r="F1620" s="116" t="s">
        <v>762</v>
      </c>
      <c r="G1620" s="116" t="s">
        <v>762</v>
      </c>
      <c r="H1620" s="116"/>
      <c r="I1620" s="116"/>
      <c r="J1620" s="116"/>
      <c r="K1620" s="116" t="s">
        <v>190</v>
      </c>
      <c r="L1620" s="116" t="s">
        <v>724</v>
      </c>
      <c r="M1620" s="116"/>
      <c r="N1620" s="116"/>
      <c r="O1620" s="116"/>
      <c r="P1620" s="116"/>
      <c r="Q1620" s="116"/>
      <c r="R1620" s="116"/>
      <c r="S1620" s="116"/>
      <c r="T1620" s="116">
        <v>49203132</v>
      </c>
      <c r="U1620" s="116"/>
      <c r="V1620" s="116" t="s">
        <v>57</v>
      </c>
      <c r="W1620" s="116">
        <v>360</v>
      </c>
      <c r="X1620" s="116">
        <v>832</v>
      </c>
      <c r="Y1620" s="116">
        <v>26</v>
      </c>
      <c r="Z1620" s="116" t="s">
        <v>62</v>
      </c>
      <c r="AA1620" s="116"/>
      <c r="AB1620" s="116"/>
      <c r="AC1620" s="116"/>
      <c r="AD1620" s="116"/>
      <c r="AE1620" s="116" t="s">
        <v>773</v>
      </c>
      <c r="AF1620" s="116"/>
      <c r="AG1620" s="137" t="s">
        <v>58</v>
      </c>
      <c r="AH1620" s="116"/>
      <c r="AI1620" s="116"/>
      <c r="AJ1620" s="116"/>
      <c r="AK1620" s="116"/>
      <c r="AL1620" s="116"/>
      <c r="AM1620" s="116"/>
      <c r="AN1620" s="114" t="s">
        <v>878</v>
      </c>
      <c r="AO1620" s="116"/>
      <c r="AP1620" s="116"/>
      <c r="AQ1620" s="116"/>
      <c r="AR1620" s="116"/>
      <c r="AS1620" s="116"/>
      <c r="AT1620" s="116"/>
      <c r="AU1620" s="123"/>
      <c r="AV1620" s="123"/>
      <c r="AW1620" s="123"/>
      <c r="AX1620" s="123"/>
      <c r="AY1620" s="123"/>
      <c r="AZ1620" s="123"/>
      <c r="BA1620" s="116"/>
      <c r="BB1620" s="116">
        <f t="shared" si="100"/>
        <v>0</v>
      </c>
      <c r="BC1620" s="116">
        <f t="shared" si="101"/>
        <v>1</v>
      </c>
      <c r="BD1620" s="116">
        <f t="shared" si="102"/>
        <v>1900</v>
      </c>
      <c r="BE1620" s="124">
        <f t="shared" si="103"/>
        <v>0.29952000000000001</v>
      </c>
    </row>
    <row r="1621" spans="1:57">
      <c r="A1621" s="116"/>
      <c r="B1621" s="116"/>
      <c r="C1621" s="116" t="s">
        <v>773</v>
      </c>
      <c r="D1621" s="116"/>
      <c r="E1621" s="116" t="s">
        <v>884</v>
      </c>
      <c r="F1621" s="116" t="s">
        <v>762</v>
      </c>
      <c r="G1621" s="116" t="s">
        <v>762</v>
      </c>
      <c r="H1621" s="116"/>
      <c r="I1621" s="116"/>
      <c r="J1621" s="116"/>
      <c r="K1621" s="116" t="s">
        <v>190</v>
      </c>
      <c r="L1621" s="116" t="s">
        <v>724</v>
      </c>
      <c r="M1621" s="116"/>
      <c r="N1621" s="116"/>
      <c r="O1621" s="116"/>
      <c r="P1621" s="116"/>
      <c r="Q1621" s="116"/>
      <c r="R1621" s="116"/>
      <c r="S1621" s="116"/>
      <c r="T1621" s="116">
        <v>49203132</v>
      </c>
      <c r="U1621" s="116"/>
      <c r="V1621" s="116" t="s">
        <v>57</v>
      </c>
      <c r="W1621" s="116">
        <v>360</v>
      </c>
      <c r="X1621" s="116">
        <v>832</v>
      </c>
      <c r="Y1621" s="116">
        <v>26</v>
      </c>
      <c r="Z1621" s="116" t="s">
        <v>62</v>
      </c>
      <c r="AA1621" s="116"/>
      <c r="AB1621" s="116"/>
      <c r="AC1621" s="116"/>
      <c r="AD1621" s="116"/>
      <c r="AE1621" s="116" t="s">
        <v>773</v>
      </c>
      <c r="AF1621" s="116"/>
      <c r="AG1621" s="137" t="s">
        <v>58</v>
      </c>
      <c r="AH1621" s="116"/>
      <c r="AI1621" s="116"/>
      <c r="AJ1621" s="116"/>
      <c r="AK1621" s="116"/>
      <c r="AL1621" s="116"/>
      <c r="AM1621" s="116"/>
      <c r="AN1621" s="114" t="s">
        <v>878</v>
      </c>
      <c r="AO1621" s="116"/>
      <c r="AP1621" s="116"/>
      <c r="AQ1621" s="116"/>
      <c r="AR1621" s="116"/>
      <c r="AS1621" s="116"/>
      <c r="AT1621" s="116"/>
      <c r="AU1621" s="123"/>
      <c r="AV1621" s="123"/>
      <c r="AW1621" s="123"/>
      <c r="AX1621" s="123"/>
      <c r="AY1621" s="123"/>
      <c r="AZ1621" s="123"/>
      <c r="BA1621" s="116"/>
      <c r="BB1621" s="116">
        <f t="shared" si="100"/>
        <v>0</v>
      </c>
      <c r="BC1621" s="116">
        <f t="shared" si="101"/>
        <v>1</v>
      </c>
      <c r="BD1621" s="116">
        <f t="shared" si="102"/>
        <v>1900</v>
      </c>
      <c r="BE1621" s="124">
        <f t="shared" si="103"/>
        <v>0.29952000000000001</v>
      </c>
    </row>
    <row r="1622" spans="1:57">
      <c r="A1622" s="116"/>
      <c r="B1622" s="116"/>
      <c r="C1622" s="116" t="s">
        <v>889</v>
      </c>
      <c r="D1622" s="116"/>
      <c r="E1622" s="116" t="s">
        <v>891</v>
      </c>
      <c r="F1622" s="116" t="s">
        <v>762</v>
      </c>
      <c r="G1622" s="116" t="s">
        <v>762</v>
      </c>
      <c r="H1622" s="116"/>
      <c r="I1622" s="116"/>
      <c r="J1622" s="116"/>
      <c r="K1622" s="116" t="s">
        <v>285</v>
      </c>
      <c r="L1622" s="116" t="s">
        <v>890</v>
      </c>
      <c r="M1622" s="116"/>
      <c r="N1622" s="116"/>
      <c r="O1622" s="116"/>
      <c r="P1622" s="116"/>
      <c r="Q1622" s="116"/>
      <c r="R1622" s="116"/>
      <c r="S1622" s="116"/>
      <c r="T1622" s="116">
        <v>49403140</v>
      </c>
      <c r="U1622" s="116"/>
      <c r="V1622" s="116" t="s">
        <v>101</v>
      </c>
      <c r="W1622" s="116">
        <v>400</v>
      </c>
      <c r="X1622" s="116">
        <v>768</v>
      </c>
      <c r="Y1622" s="116">
        <v>24</v>
      </c>
      <c r="Z1622" s="116" t="s">
        <v>62</v>
      </c>
      <c r="AA1622" s="116"/>
      <c r="AB1622" s="116"/>
      <c r="AC1622" s="162"/>
      <c r="AD1622" s="116"/>
      <c r="AE1622" s="116" t="s">
        <v>889</v>
      </c>
      <c r="AF1622" s="116"/>
      <c r="AG1622" s="137" t="s">
        <v>58</v>
      </c>
      <c r="AH1622" s="116"/>
      <c r="AI1622" s="116"/>
      <c r="AJ1622" s="116"/>
      <c r="AK1622" s="116"/>
      <c r="AL1622" s="116"/>
      <c r="AM1622" s="116"/>
      <c r="AN1622" s="114" t="s">
        <v>1873</v>
      </c>
      <c r="AO1622" s="116"/>
      <c r="AP1622" s="116"/>
      <c r="AQ1622" s="116"/>
      <c r="AR1622" s="116"/>
      <c r="AS1622" s="116"/>
      <c r="AT1622" s="116"/>
      <c r="AU1622" s="123"/>
      <c r="AV1622" s="123"/>
      <c r="AW1622" s="123"/>
      <c r="AX1622" s="123"/>
      <c r="AY1622" s="123"/>
      <c r="AZ1622" s="123"/>
      <c r="BA1622" s="116"/>
      <c r="BB1622" s="116">
        <f t="shared" si="100"/>
        <v>0</v>
      </c>
      <c r="BC1622" s="116">
        <f t="shared" si="101"/>
        <v>1</v>
      </c>
      <c r="BD1622" s="116">
        <f t="shared" si="102"/>
        <v>1900</v>
      </c>
      <c r="BE1622" s="124">
        <f t="shared" si="103"/>
        <v>0.30719999999999997</v>
      </c>
    </row>
    <row r="1623" spans="1:57">
      <c r="A1623" s="116"/>
      <c r="B1623" s="116"/>
      <c r="C1623" s="116" t="s">
        <v>889</v>
      </c>
      <c r="D1623" s="116"/>
      <c r="E1623" s="116" t="s">
        <v>891</v>
      </c>
      <c r="F1623" s="116" t="s">
        <v>762</v>
      </c>
      <c r="G1623" s="116" t="s">
        <v>762</v>
      </c>
      <c r="H1623" s="116"/>
      <c r="I1623" s="116"/>
      <c r="J1623" s="116"/>
      <c r="K1623" s="116" t="s">
        <v>285</v>
      </c>
      <c r="L1623" s="116" t="s">
        <v>890</v>
      </c>
      <c r="M1623" s="116"/>
      <c r="N1623" s="116"/>
      <c r="O1623" s="116"/>
      <c r="P1623" s="116"/>
      <c r="Q1623" s="116"/>
      <c r="R1623" s="116"/>
      <c r="S1623" s="116"/>
      <c r="T1623" s="116">
        <v>49403140</v>
      </c>
      <c r="U1623" s="116"/>
      <c r="V1623" s="116" t="s">
        <v>101</v>
      </c>
      <c r="W1623" s="116">
        <v>400</v>
      </c>
      <c r="X1623" s="116">
        <v>768</v>
      </c>
      <c r="Y1623" s="116">
        <v>24</v>
      </c>
      <c r="Z1623" s="116" t="s">
        <v>62</v>
      </c>
      <c r="AA1623" s="116"/>
      <c r="AB1623" s="116"/>
      <c r="AC1623" s="162"/>
      <c r="AD1623" s="116"/>
      <c r="AE1623" s="116" t="s">
        <v>889</v>
      </c>
      <c r="AF1623" s="116"/>
      <c r="AG1623" s="137" t="s">
        <v>58</v>
      </c>
      <c r="AH1623" s="116"/>
      <c r="AI1623" s="116"/>
      <c r="AJ1623" s="116"/>
      <c r="AK1623" s="116"/>
      <c r="AL1623" s="116"/>
      <c r="AM1623" s="116"/>
      <c r="AN1623" s="114" t="s">
        <v>1873</v>
      </c>
      <c r="AO1623" s="116"/>
      <c r="AP1623" s="116"/>
      <c r="AQ1623" s="116"/>
      <c r="AR1623" s="116"/>
      <c r="AS1623" s="116"/>
      <c r="AT1623" s="116"/>
      <c r="AU1623" s="123"/>
      <c r="AV1623" s="123"/>
      <c r="AW1623" s="123"/>
      <c r="AX1623" s="123"/>
      <c r="AY1623" s="123"/>
      <c r="AZ1623" s="123"/>
      <c r="BA1623" s="116"/>
      <c r="BB1623" s="116">
        <f t="shared" si="100"/>
        <v>0</v>
      </c>
      <c r="BC1623" s="116">
        <f t="shared" si="101"/>
        <v>1</v>
      </c>
      <c r="BD1623" s="116">
        <f t="shared" si="102"/>
        <v>1900</v>
      </c>
      <c r="BE1623" s="124">
        <f t="shared" si="103"/>
        <v>0.30719999999999997</v>
      </c>
    </row>
    <row r="1624" spans="1:57">
      <c r="A1624" s="116"/>
      <c r="B1624" s="116"/>
      <c r="C1624" s="116" t="s">
        <v>889</v>
      </c>
      <c r="D1624" s="116"/>
      <c r="E1624" s="116" t="s">
        <v>891</v>
      </c>
      <c r="F1624" s="116" t="s">
        <v>762</v>
      </c>
      <c r="G1624" s="116" t="s">
        <v>762</v>
      </c>
      <c r="H1624" s="116"/>
      <c r="I1624" s="116"/>
      <c r="J1624" s="116"/>
      <c r="K1624" s="116" t="s">
        <v>285</v>
      </c>
      <c r="L1624" s="116" t="s">
        <v>890</v>
      </c>
      <c r="M1624" s="116"/>
      <c r="N1624" s="116"/>
      <c r="O1624" s="116"/>
      <c r="P1624" s="116"/>
      <c r="Q1624" s="116"/>
      <c r="R1624" s="116"/>
      <c r="S1624" s="116"/>
      <c r="T1624" s="116">
        <v>49403140</v>
      </c>
      <c r="U1624" s="116"/>
      <c r="V1624" s="116" t="s">
        <v>101</v>
      </c>
      <c r="W1624" s="116">
        <v>400</v>
      </c>
      <c r="X1624" s="116">
        <v>768</v>
      </c>
      <c r="Y1624" s="116">
        <v>24</v>
      </c>
      <c r="Z1624" s="116" t="s">
        <v>62</v>
      </c>
      <c r="AA1624" s="116"/>
      <c r="AB1624" s="116"/>
      <c r="AC1624" s="162"/>
      <c r="AD1624" s="116"/>
      <c r="AE1624" s="116" t="s">
        <v>889</v>
      </c>
      <c r="AF1624" s="116"/>
      <c r="AG1624" s="137" t="s">
        <v>58</v>
      </c>
      <c r="AH1624" s="116"/>
      <c r="AI1624" s="116"/>
      <c r="AJ1624" s="116"/>
      <c r="AK1624" s="116"/>
      <c r="AL1624" s="116"/>
      <c r="AM1624" s="116"/>
      <c r="AN1624" s="167" t="s">
        <v>1873</v>
      </c>
      <c r="AO1624" s="116"/>
      <c r="AP1624" s="116"/>
      <c r="AQ1624" s="116"/>
      <c r="AR1624" s="116"/>
      <c r="AS1624" s="116"/>
      <c r="AT1624" s="116"/>
      <c r="AU1624" s="123"/>
      <c r="AV1624" s="123"/>
      <c r="AW1624" s="123"/>
      <c r="AX1624" s="123"/>
      <c r="AY1624" s="123"/>
      <c r="AZ1624" s="123"/>
      <c r="BA1624" s="116"/>
      <c r="BB1624" s="116">
        <f t="shared" si="100"/>
        <v>0</v>
      </c>
      <c r="BC1624" s="116">
        <f t="shared" si="101"/>
        <v>1</v>
      </c>
      <c r="BD1624" s="116">
        <f t="shared" si="102"/>
        <v>1900</v>
      </c>
      <c r="BE1624" s="124">
        <f t="shared" si="103"/>
        <v>0.30719999999999997</v>
      </c>
    </row>
    <row r="1625" spans="1:57">
      <c r="A1625" s="116"/>
      <c r="B1625" s="116"/>
      <c r="C1625" s="116" t="s">
        <v>889</v>
      </c>
      <c r="D1625" s="116"/>
      <c r="E1625" s="116" t="s">
        <v>891</v>
      </c>
      <c r="F1625" s="116" t="s">
        <v>762</v>
      </c>
      <c r="G1625" s="116" t="s">
        <v>762</v>
      </c>
      <c r="H1625" s="116"/>
      <c r="I1625" s="116"/>
      <c r="J1625" s="116"/>
      <c r="K1625" s="116" t="s">
        <v>285</v>
      </c>
      <c r="L1625" s="116" t="s">
        <v>890</v>
      </c>
      <c r="M1625" s="116"/>
      <c r="N1625" s="116"/>
      <c r="O1625" s="116"/>
      <c r="P1625" s="116"/>
      <c r="Q1625" s="116"/>
      <c r="R1625" s="116"/>
      <c r="S1625" s="116"/>
      <c r="T1625" s="116">
        <v>49403140</v>
      </c>
      <c r="U1625" s="116"/>
      <c r="V1625" s="116" t="s">
        <v>101</v>
      </c>
      <c r="W1625" s="116">
        <v>400</v>
      </c>
      <c r="X1625" s="116">
        <v>768</v>
      </c>
      <c r="Y1625" s="116">
        <v>24</v>
      </c>
      <c r="Z1625" s="116" t="s">
        <v>62</v>
      </c>
      <c r="AA1625" s="116"/>
      <c r="AB1625" s="116"/>
      <c r="AC1625" s="162"/>
      <c r="AD1625" s="116"/>
      <c r="AE1625" s="116" t="s">
        <v>889</v>
      </c>
      <c r="AF1625" s="116"/>
      <c r="AG1625" s="137" t="s">
        <v>58</v>
      </c>
      <c r="AH1625" s="116"/>
      <c r="AI1625" s="116"/>
      <c r="AJ1625" s="116"/>
      <c r="AK1625" s="116"/>
      <c r="AL1625" s="116"/>
      <c r="AM1625" s="116"/>
      <c r="AN1625" s="167" t="s">
        <v>1873</v>
      </c>
      <c r="AO1625" s="116"/>
      <c r="AP1625" s="116"/>
      <c r="AQ1625" s="116"/>
      <c r="AR1625" s="116"/>
      <c r="AS1625" s="116"/>
      <c r="AT1625" s="116"/>
      <c r="AU1625" s="123"/>
      <c r="AV1625" s="123"/>
      <c r="AW1625" s="123"/>
      <c r="AX1625" s="123"/>
      <c r="AY1625" s="123"/>
      <c r="AZ1625" s="123"/>
      <c r="BA1625" s="116"/>
      <c r="BB1625" s="116">
        <f t="shared" si="100"/>
        <v>0</v>
      </c>
      <c r="BC1625" s="116">
        <f t="shared" si="101"/>
        <v>1</v>
      </c>
      <c r="BD1625" s="116">
        <f t="shared" si="102"/>
        <v>1900</v>
      </c>
      <c r="BE1625" s="124">
        <f t="shared" si="103"/>
        <v>0.30719999999999997</v>
      </c>
    </row>
    <row r="1626" spans="1:57">
      <c r="A1626" s="116"/>
      <c r="B1626" s="116"/>
      <c r="C1626" s="116" t="s">
        <v>889</v>
      </c>
      <c r="D1626" s="116"/>
      <c r="E1626" s="116" t="s">
        <v>891</v>
      </c>
      <c r="F1626" s="116" t="s">
        <v>762</v>
      </c>
      <c r="G1626" s="116" t="s">
        <v>762</v>
      </c>
      <c r="H1626" s="116"/>
      <c r="I1626" s="116"/>
      <c r="J1626" s="116"/>
      <c r="K1626" s="116" t="s">
        <v>285</v>
      </c>
      <c r="L1626" s="116" t="s">
        <v>890</v>
      </c>
      <c r="M1626" s="116"/>
      <c r="N1626" s="116"/>
      <c r="O1626" s="116"/>
      <c r="P1626" s="116"/>
      <c r="Q1626" s="116"/>
      <c r="R1626" s="116"/>
      <c r="S1626" s="116"/>
      <c r="T1626" s="116">
        <v>49403140</v>
      </c>
      <c r="U1626" s="116"/>
      <c r="V1626" s="116" t="s">
        <v>101</v>
      </c>
      <c r="W1626" s="116">
        <v>400</v>
      </c>
      <c r="X1626" s="116">
        <v>768</v>
      </c>
      <c r="Y1626" s="116">
        <v>24</v>
      </c>
      <c r="Z1626" s="116" t="s">
        <v>62</v>
      </c>
      <c r="AA1626" s="116"/>
      <c r="AB1626" s="116"/>
      <c r="AC1626" s="162"/>
      <c r="AD1626" s="116"/>
      <c r="AE1626" s="116" t="s">
        <v>889</v>
      </c>
      <c r="AF1626" s="116"/>
      <c r="AG1626" s="137" t="s">
        <v>58</v>
      </c>
      <c r="AH1626" s="116"/>
      <c r="AI1626" s="116"/>
      <c r="AJ1626" s="116"/>
      <c r="AK1626" s="116"/>
      <c r="AL1626" s="116"/>
      <c r="AM1626" s="116"/>
      <c r="AN1626" s="114" t="s">
        <v>1873</v>
      </c>
      <c r="AO1626" s="116"/>
      <c r="AP1626" s="116"/>
      <c r="AQ1626" s="116"/>
      <c r="AR1626" s="116"/>
      <c r="AS1626" s="116"/>
      <c r="AT1626" s="116"/>
      <c r="AU1626" s="123"/>
      <c r="AV1626" s="123"/>
      <c r="AW1626" s="123"/>
      <c r="AX1626" s="123"/>
      <c r="AY1626" s="123"/>
      <c r="AZ1626" s="123"/>
      <c r="BA1626" s="116"/>
      <c r="BB1626" s="116">
        <f t="shared" si="100"/>
        <v>0</v>
      </c>
      <c r="BC1626" s="116">
        <f t="shared" si="101"/>
        <v>1</v>
      </c>
      <c r="BD1626" s="116">
        <f t="shared" si="102"/>
        <v>1900</v>
      </c>
      <c r="BE1626" s="124">
        <f t="shared" si="103"/>
        <v>0.30719999999999997</v>
      </c>
    </row>
    <row r="1627" spans="1:57">
      <c r="A1627" s="116"/>
      <c r="B1627" s="116"/>
      <c r="C1627" s="116" t="s">
        <v>889</v>
      </c>
      <c r="D1627" s="116"/>
      <c r="E1627" s="116" t="s">
        <v>891</v>
      </c>
      <c r="F1627" s="116" t="s">
        <v>762</v>
      </c>
      <c r="G1627" s="116" t="s">
        <v>762</v>
      </c>
      <c r="H1627" s="116"/>
      <c r="I1627" s="116"/>
      <c r="J1627" s="116"/>
      <c r="K1627" s="116" t="s">
        <v>285</v>
      </c>
      <c r="L1627" s="116" t="s">
        <v>890</v>
      </c>
      <c r="M1627" s="116"/>
      <c r="N1627" s="116"/>
      <c r="O1627" s="116"/>
      <c r="P1627" s="116"/>
      <c r="Q1627" s="116"/>
      <c r="R1627" s="116"/>
      <c r="S1627" s="116"/>
      <c r="T1627" s="116">
        <v>49403140</v>
      </c>
      <c r="U1627" s="116"/>
      <c r="V1627" s="116" t="s">
        <v>101</v>
      </c>
      <c r="W1627" s="116">
        <v>400</v>
      </c>
      <c r="X1627" s="116">
        <v>320</v>
      </c>
      <c r="Y1627" s="116">
        <v>10</v>
      </c>
      <c r="Z1627" s="116" t="s">
        <v>62</v>
      </c>
      <c r="AA1627" s="116"/>
      <c r="AB1627" s="116"/>
      <c r="AC1627" s="162"/>
      <c r="AD1627" s="116"/>
      <c r="AE1627" s="116" t="s">
        <v>889</v>
      </c>
      <c r="AF1627" s="116"/>
      <c r="AG1627" s="137" t="s">
        <v>58</v>
      </c>
      <c r="AH1627" s="116"/>
      <c r="AI1627" s="116"/>
      <c r="AJ1627" s="116"/>
      <c r="AK1627" s="116"/>
      <c r="AL1627" s="116"/>
      <c r="AM1627" s="116"/>
      <c r="AN1627" s="114" t="s">
        <v>1873</v>
      </c>
      <c r="AO1627" s="116"/>
      <c r="AP1627" s="116"/>
      <c r="AQ1627" s="116"/>
      <c r="AR1627" s="116"/>
      <c r="AS1627" s="116"/>
      <c r="AT1627" s="116"/>
      <c r="AU1627" s="123"/>
      <c r="AV1627" s="123"/>
      <c r="AW1627" s="123"/>
      <c r="AX1627" s="123"/>
      <c r="AY1627" s="123"/>
      <c r="AZ1627" s="123"/>
      <c r="BA1627" s="116"/>
      <c r="BB1627" s="116">
        <f t="shared" si="100"/>
        <v>0</v>
      </c>
      <c r="BC1627" s="116">
        <f t="shared" si="101"/>
        <v>1</v>
      </c>
      <c r="BD1627" s="116">
        <f t="shared" si="102"/>
        <v>1900</v>
      </c>
      <c r="BE1627" s="124">
        <f t="shared" si="103"/>
        <v>0.128</v>
      </c>
    </row>
    <row r="1628" spans="1:57">
      <c r="A1628" s="116"/>
      <c r="B1628" s="116"/>
      <c r="C1628" s="116" t="s">
        <v>773</v>
      </c>
      <c r="D1628" s="116"/>
      <c r="E1628" s="116" t="s">
        <v>491</v>
      </c>
      <c r="F1628" s="116" t="s">
        <v>762</v>
      </c>
      <c r="G1628" s="116" t="s">
        <v>762</v>
      </c>
      <c r="H1628" s="116"/>
      <c r="I1628" s="116"/>
      <c r="J1628" s="116"/>
      <c r="K1628" s="116" t="s">
        <v>489</v>
      </c>
      <c r="L1628" s="116" t="s">
        <v>490</v>
      </c>
      <c r="M1628" s="116"/>
      <c r="N1628" s="116"/>
      <c r="O1628" s="116"/>
      <c r="P1628" s="116"/>
      <c r="Q1628" s="116"/>
      <c r="R1628" s="116"/>
      <c r="S1628" s="116"/>
      <c r="T1628" s="116">
        <v>49203132</v>
      </c>
      <c r="U1628" s="116"/>
      <c r="V1628" s="116" t="s">
        <v>57</v>
      </c>
      <c r="W1628" s="116">
        <v>360</v>
      </c>
      <c r="X1628" s="116">
        <v>832</v>
      </c>
      <c r="Y1628" s="116">
        <v>26</v>
      </c>
      <c r="Z1628" s="116" t="s">
        <v>62</v>
      </c>
      <c r="AA1628" s="116"/>
      <c r="AB1628" s="116"/>
      <c r="AC1628" s="162"/>
      <c r="AD1628" s="116"/>
      <c r="AE1628" s="116" t="s">
        <v>773</v>
      </c>
      <c r="AF1628" s="116"/>
      <c r="AG1628" s="137" t="s">
        <v>58</v>
      </c>
      <c r="AH1628" s="116"/>
      <c r="AI1628" s="116"/>
      <c r="AJ1628" s="116"/>
      <c r="AK1628" s="116"/>
      <c r="AL1628" s="116"/>
      <c r="AM1628" s="116"/>
      <c r="AN1628" s="114" t="s">
        <v>892</v>
      </c>
      <c r="AO1628" s="116"/>
      <c r="AP1628" s="116"/>
      <c r="AQ1628" s="116"/>
      <c r="AR1628" s="116"/>
      <c r="AS1628" s="116"/>
      <c r="AT1628" s="116"/>
      <c r="AU1628" s="123"/>
      <c r="AV1628" s="123"/>
      <c r="AW1628" s="123"/>
      <c r="AX1628" s="123"/>
      <c r="AY1628" s="123"/>
      <c r="AZ1628" s="123"/>
      <c r="BA1628" s="116"/>
      <c r="BB1628" s="116">
        <f t="shared" si="100"/>
        <v>0</v>
      </c>
      <c r="BC1628" s="116">
        <f t="shared" si="101"/>
        <v>1</v>
      </c>
      <c r="BD1628" s="116">
        <f t="shared" si="102"/>
        <v>1900</v>
      </c>
      <c r="BE1628" s="124">
        <f t="shared" si="103"/>
        <v>0.29952000000000001</v>
      </c>
    </row>
    <row r="1629" spans="1:57">
      <c r="A1629" s="116"/>
      <c r="B1629" s="116"/>
      <c r="C1629" s="116" t="s">
        <v>773</v>
      </c>
      <c r="D1629" s="116"/>
      <c r="E1629" s="116" t="s">
        <v>491</v>
      </c>
      <c r="F1629" s="116" t="s">
        <v>762</v>
      </c>
      <c r="G1629" s="116" t="s">
        <v>762</v>
      </c>
      <c r="H1629" s="116"/>
      <c r="I1629" s="116"/>
      <c r="J1629" s="116"/>
      <c r="K1629" s="116" t="s">
        <v>489</v>
      </c>
      <c r="L1629" s="116" t="s">
        <v>490</v>
      </c>
      <c r="M1629" s="116"/>
      <c r="N1629" s="116"/>
      <c r="O1629" s="116"/>
      <c r="P1629" s="116"/>
      <c r="Q1629" s="116"/>
      <c r="R1629" s="116"/>
      <c r="S1629" s="116"/>
      <c r="T1629" s="116">
        <v>49203132</v>
      </c>
      <c r="U1629" s="116"/>
      <c r="V1629" s="116" t="s">
        <v>57</v>
      </c>
      <c r="W1629" s="116">
        <v>360</v>
      </c>
      <c r="X1629" s="116">
        <v>832</v>
      </c>
      <c r="Y1629" s="116">
        <v>26</v>
      </c>
      <c r="Z1629" s="116" t="s">
        <v>62</v>
      </c>
      <c r="AA1629" s="116"/>
      <c r="AB1629" s="116"/>
      <c r="AC1629" s="162"/>
      <c r="AD1629" s="116"/>
      <c r="AE1629" s="116" t="s">
        <v>773</v>
      </c>
      <c r="AF1629" s="116"/>
      <c r="AG1629" s="137" t="s">
        <v>58</v>
      </c>
      <c r="AH1629" s="116"/>
      <c r="AI1629" s="116"/>
      <c r="AJ1629" s="116"/>
      <c r="AK1629" s="116"/>
      <c r="AL1629" s="116"/>
      <c r="AM1629" s="116"/>
      <c r="AN1629" s="114" t="s">
        <v>892</v>
      </c>
      <c r="AO1629" s="116"/>
      <c r="AP1629" s="116"/>
      <c r="AQ1629" s="116"/>
      <c r="AR1629" s="116"/>
      <c r="AS1629" s="116"/>
      <c r="AT1629" s="116"/>
      <c r="AU1629" s="123"/>
      <c r="AV1629" s="123"/>
      <c r="AW1629" s="123"/>
      <c r="AX1629" s="123"/>
      <c r="AY1629" s="123"/>
      <c r="AZ1629" s="123"/>
      <c r="BA1629" s="116"/>
      <c r="BB1629" s="116">
        <f t="shared" si="100"/>
        <v>0</v>
      </c>
      <c r="BC1629" s="116">
        <f t="shared" si="101"/>
        <v>1</v>
      </c>
      <c r="BD1629" s="116">
        <f t="shared" si="102"/>
        <v>1900</v>
      </c>
      <c r="BE1629" s="124">
        <f t="shared" si="103"/>
        <v>0.29952000000000001</v>
      </c>
    </row>
    <row r="1630" spans="1:57">
      <c r="A1630" s="116"/>
      <c r="B1630" s="116"/>
      <c r="C1630" s="116" t="s">
        <v>773</v>
      </c>
      <c r="D1630" s="116"/>
      <c r="E1630" s="116" t="s">
        <v>491</v>
      </c>
      <c r="F1630" s="116" t="s">
        <v>762</v>
      </c>
      <c r="G1630" s="116" t="s">
        <v>762</v>
      </c>
      <c r="H1630" s="116"/>
      <c r="I1630" s="116"/>
      <c r="J1630" s="116"/>
      <c r="K1630" s="116" t="s">
        <v>489</v>
      </c>
      <c r="L1630" s="116" t="s">
        <v>490</v>
      </c>
      <c r="M1630" s="116"/>
      <c r="N1630" s="116"/>
      <c r="O1630" s="116"/>
      <c r="P1630" s="116"/>
      <c r="Q1630" s="116"/>
      <c r="R1630" s="116"/>
      <c r="S1630" s="116"/>
      <c r="T1630" s="116">
        <v>49203132</v>
      </c>
      <c r="U1630" s="116"/>
      <c r="V1630" s="116" t="s">
        <v>57</v>
      </c>
      <c r="W1630" s="116">
        <v>360</v>
      </c>
      <c r="X1630" s="116">
        <v>576</v>
      </c>
      <c r="Y1630" s="116">
        <v>18</v>
      </c>
      <c r="Z1630" s="116" t="s">
        <v>62</v>
      </c>
      <c r="AA1630" s="116"/>
      <c r="AB1630" s="116"/>
      <c r="AC1630" s="162"/>
      <c r="AD1630" s="116"/>
      <c r="AE1630" s="116" t="s">
        <v>773</v>
      </c>
      <c r="AF1630" s="116"/>
      <c r="AG1630" s="137" t="s">
        <v>58</v>
      </c>
      <c r="AH1630" s="116"/>
      <c r="AI1630" s="116"/>
      <c r="AJ1630" s="116"/>
      <c r="AK1630" s="116"/>
      <c r="AL1630" s="116"/>
      <c r="AM1630" s="116"/>
      <c r="AN1630" s="114" t="s">
        <v>892</v>
      </c>
      <c r="AO1630" s="116"/>
      <c r="AP1630" s="116"/>
      <c r="AQ1630" s="116"/>
      <c r="AR1630" s="116"/>
      <c r="AS1630" s="116"/>
      <c r="AT1630" s="116"/>
      <c r="AU1630" s="123"/>
      <c r="AV1630" s="123"/>
      <c r="AW1630" s="123"/>
      <c r="AX1630" s="123"/>
      <c r="AY1630" s="123"/>
      <c r="AZ1630" s="123"/>
      <c r="BA1630" s="116"/>
      <c r="BB1630" s="116">
        <f t="shared" si="100"/>
        <v>0</v>
      </c>
      <c r="BC1630" s="116">
        <f t="shared" si="101"/>
        <v>1</v>
      </c>
      <c r="BD1630" s="116">
        <f t="shared" si="102"/>
        <v>1900</v>
      </c>
      <c r="BE1630" s="124">
        <f t="shared" si="103"/>
        <v>0.20735999999999999</v>
      </c>
    </row>
    <row r="1631" spans="1:57">
      <c r="A1631" s="116"/>
      <c r="B1631" s="116"/>
      <c r="C1631" s="116" t="s">
        <v>773</v>
      </c>
      <c r="D1631" s="116"/>
      <c r="E1631" s="116" t="s">
        <v>894</v>
      </c>
      <c r="F1631" s="116" t="s">
        <v>762</v>
      </c>
      <c r="G1631" s="116" t="s">
        <v>762</v>
      </c>
      <c r="H1631" s="116"/>
      <c r="I1631" s="116"/>
      <c r="J1631" s="116"/>
      <c r="K1631" s="116" t="s">
        <v>893</v>
      </c>
      <c r="L1631" s="116" t="s">
        <v>837</v>
      </c>
      <c r="M1631" s="116"/>
      <c r="N1631" s="116"/>
      <c r="O1631" s="116"/>
      <c r="P1631" s="116"/>
      <c r="Q1631" s="116"/>
      <c r="R1631" s="116"/>
      <c r="S1631" s="116"/>
      <c r="T1631" s="116">
        <v>49303156</v>
      </c>
      <c r="U1631" s="116"/>
      <c r="V1631" s="116" t="s">
        <v>136</v>
      </c>
      <c r="W1631" s="116">
        <v>480</v>
      </c>
      <c r="X1631" s="116">
        <v>638</v>
      </c>
      <c r="Y1631" s="116">
        <v>22</v>
      </c>
      <c r="Z1631" s="116" t="s">
        <v>62</v>
      </c>
      <c r="AA1631" s="116"/>
      <c r="AB1631" s="116"/>
      <c r="AC1631" s="162"/>
      <c r="AD1631" s="116"/>
      <c r="AE1631" s="116" t="s">
        <v>773</v>
      </c>
      <c r="AF1631" s="116"/>
      <c r="AG1631" s="137" t="s">
        <v>58</v>
      </c>
      <c r="AH1631" s="116"/>
      <c r="AI1631" s="116"/>
      <c r="AJ1631" s="116"/>
      <c r="AK1631" s="116"/>
      <c r="AL1631" s="116"/>
      <c r="AM1631" s="116"/>
      <c r="AN1631" s="114" t="s">
        <v>895</v>
      </c>
      <c r="AO1631" s="116"/>
      <c r="AP1631" s="116"/>
      <c r="AQ1631" s="116"/>
      <c r="AR1631" s="116"/>
      <c r="AS1631" s="116"/>
      <c r="AT1631" s="116"/>
      <c r="AU1631" s="123"/>
      <c r="AV1631" s="123"/>
      <c r="AW1631" s="123"/>
      <c r="AX1631" s="123"/>
      <c r="AY1631" s="123"/>
      <c r="AZ1631" s="123"/>
      <c r="BA1631" s="116"/>
      <c r="BB1631" s="116">
        <f t="shared" si="100"/>
        <v>0</v>
      </c>
      <c r="BC1631" s="116">
        <f t="shared" si="101"/>
        <v>1</v>
      </c>
      <c r="BD1631" s="116">
        <f t="shared" si="102"/>
        <v>1900</v>
      </c>
      <c r="BE1631" s="124">
        <f t="shared" si="103"/>
        <v>0.30624000000000001</v>
      </c>
    </row>
    <row r="1632" spans="1:57">
      <c r="A1632" s="116"/>
      <c r="B1632" s="116"/>
      <c r="C1632" s="116" t="s">
        <v>773</v>
      </c>
      <c r="D1632" s="116"/>
      <c r="E1632" s="116" t="s">
        <v>894</v>
      </c>
      <c r="F1632" s="116" t="s">
        <v>762</v>
      </c>
      <c r="G1632" s="116" t="s">
        <v>762</v>
      </c>
      <c r="H1632" s="116"/>
      <c r="I1632" s="116"/>
      <c r="J1632" s="116"/>
      <c r="K1632" s="116" t="s">
        <v>893</v>
      </c>
      <c r="L1632" s="116" t="s">
        <v>837</v>
      </c>
      <c r="M1632" s="116"/>
      <c r="N1632" s="116"/>
      <c r="O1632" s="116"/>
      <c r="P1632" s="116"/>
      <c r="Q1632" s="116"/>
      <c r="R1632" s="116"/>
      <c r="S1632" s="116"/>
      <c r="T1632" s="116">
        <v>49303156</v>
      </c>
      <c r="U1632" s="116"/>
      <c r="V1632" s="116" t="s">
        <v>136</v>
      </c>
      <c r="W1632" s="116">
        <v>480</v>
      </c>
      <c r="X1632" s="116">
        <v>638</v>
      </c>
      <c r="Y1632" s="116">
        <v>22</v>
      </c>
      <c r="Z1632" s="116" t="s">
        <v>62</v>
      </c>
      <c r="AA1632" s="116"/>
      <c r="AB1632" s="116"/>
      <c r="AC1632" s="162"/>
      <c r="AD1632" s="116"/>
      <c r="AE1632" s="116" t="s">
        <v>773</v>
      </c>
      <c r="AF1632" s="116"/>
      <c r="AG1632" s="137" t="s">
        <v>58</v>
      </c>
      <c r="AH1632" s="116"/>
      <c r="AI1632" s="116"/>
      <c r="AJ1632" s="116"/>
      <c r="AK1632" s="116"/>
      <c r="AL1632" s="116"/>
      <c r="AM1632" s="116"/>
      <c r="AN1632" s="114" t="s">
        <v>895</v>
      </c>
      <c r="AO1632" s="116"/>
      <c r="AP1632" s="116"/>
      <c r="AQ1632" s="116"/>
      <c r="AR1632" s="116"/>
      <c r="AS1632" s="116"/>
      <c r="AT1632" s="116"/>
      <c r="AU1632" s="123"/>
      <c r="AV1632" s="123"/>
      <c r="AW1632" s="123"/>
      <c r="AX1632" s="123"/>
      <c r="AY1632" s="123"/>
      <c r="AZ1632" s="123"/>
      <c r="BA1632" s="116"/>
      <c r="BB1632" s="116">
        <f t="shared" si="100"/>
        <v>0</v>
      </c>
      <c r="BC1632" s="116">
        <f t="shared" si="101"/>
        <v>1</v>
      </c>
      <c r="BD1632" s="116">
        <f t="shared" si="102"/>
        <v>1900</v>
      </c>
      <c r="BE1632" s="124">
        <f t="shared" si="103"/>
        <v>0.30624000000000001</v>
      </c>
    </row>
    <row r="1633" spans="1:57">
      <c r="A1633" s="116"/>
      <c r="B1633" s="116"/>
      <c r="C1633" s="116" t="s">
        <v>773</v>
      </c>
      <c r="D1633" s="116"/>
      <c r="E1633" s="116" t="s">
        <v>894</v>
      </c>
      <c r="F1633" s="116" t="s">
        <v>762</v>
      </c>
      <c r="G1633" s="116" t="s">
        <v>762</v>
      </c>
      <c r="H1633" s="116"/>
      <c r="I1633" s="116"/>
      <c r="J1633" s="116"/>
      <c r="K1633" s="116" t="s">
        <v>893</v>
      </c>
      <c r="L1633" s="116" t="s">
        <v>837</v>
      </c>
      <c r="M1633" s="116"/>
      <c r="N1633" s="116"/>
      <c r="O1633" s="116"/>
      <c r="P1633" s="116"/>
      <c r="Q1633" s="116"/>
      <c r="R1633" s="116"/>
      <c r="S1633" s="116"/>
      <c r="T1633" s="116">
        <v>49303156</v>
      </c>
      <c r="U1633" s="116"/>
      <c r="V1633" s="116" t="s">
        <v>136</v>
      </c>
      <c r="W1633" s="116">
        <v>480</v>
      </c>
      <c r="X1633" s="116">
        <v>638</v>
      </c>
      <c r="Y1633" s="116">
        <v>22</v>
      </c>
      <c r="Z1633" s="116" t="s">
        <v>62</v>
      </c>
      <c r="AA1633" s="116"/>
      <c r="AB1633" s="116"/>
      <c r="AC1633" s="162"/>
      <c r="AD1633" s="116"/>
      <c r="AE1633" s="116" t="s">
        <v>773</v>
      </c>
      <c r="AF1633" s="116"/>
      <c r="AG1633" s="137" t="s">
        <v>58</v>
      </c>
      <c r="AH1633" s="116"/>
      <c r="AI1633" s="116"/>
      <c r="AJ1633" s="116"/>
      <c r="AK1633" s="116"/>
      <c r="AL1633" s="116"/>
      <c r="AM1633" s="116"/>
      <c r="AN1633" s="114" t="s">
        <v>895</v>
      </c>
      <c r="AO1633" s="116"/>
      <c r="AP1633" s="116"/>
      <c r="AQ1633" s="116"/>
      <c r="AR1633" s="116"/>
      <c r="AS1633" s="116"/>
      <c r="AT1633" s="116"/>
      <c r="AU1633" s="123"/>
      <c r="AV1633" s="123"/>
      <c r="AW1633" s="123"/>
      <c r="AX1633" s="123"/>
      <c r="AY1633" s="123"/>
      <c r="AZ1633" s="123"/>
      <c r="BA1633" s="116"/>
      <c r="BB1633" s="116">
        <f t="shared" si="100"/>
        <v>0</v>
      </c>
      <c r="BC1633" s="116">
        <f t="shared" si="101"/>
        <v>1</v>
      </c>
      <c r="BD1633" s="116">
        <f t="shared" si="102"/>
        <v>1900</v>
      </c>
      <c r="BE1633" s="124">
        <f t="shared" si="103"/>
        <v>0.30624000000000001</v>
      </c>
    </row>
    <row r="1634" spans="1:57">
      <c r="A1634" s="116"/>
      <c r="B1634" s="116"/>
      <c r="C1634" s="116" t="s">
        <v>773</v>
      </c>
      <c r="D1634" s="116"/>
      <c r="E1634" s="116" t="s">
        <v>894</v>
      </c>
      <c r="F1634" s="116" t="s">
        <v>762</v>
      </c>
      <c r="G1634" s="116" t="s">
        <v>762</v>
      </c>
      <c r="H1634" s="116"/>
      <c r="I1634" s="116"/>
      <c r="J1634" s="116"/>
      <c r="K1634" s="116" t="s">
        <v>893</v>
      </c>
      <c r="L1634" s="116" t="s">
        <v>837</v>
      </c>
      <c r="M1634" s="116"/>
      <c r="N1634" s="116"/>
      <c r="O1634" s="116"/>
      <c r="P1634" s="116"/>
      <c r="Q1634" s="116"/>
      <c r="R1634" s="116"/>
      <c r="S1634" s="116"/>
      <c r="T1634" s="116">
        <v>49303156</v>
      </c>
      <c r="U1634" s="116"/>
      <c r="V1634" s="116" t="s">
        <v>136</v>
      </c>
      <c r="W1634" s="116">
        <v>480</v>
      </c>
      <c r="X1634" s="116">
        <v>638</v>
      </c>
      <c r="Y1634" s="116">
        <v>22</v>
      </c>
      <c r="Z1634" s="116" t="s">
        <v>62</v>
      </c>
      <c r="AA1634" s="116"/>
      <c r="AB1634" s="116"/>
      <c r="AC1634" s="162"/>
      <c r="AD1634" s="116"/>
      <c r="AE1634" s="116" t="s">
        <v>773</v>
      </c>
      <c r="AF1634" s="116"/>
      <c r="AG1634" s="137" t="s">
        <v>58</v>
      </c>
      <c r="AH1634" s="116"/>
      <c r="AI1634" s="116"/>
      <c r="AJ1634" s="116"/>
      <c r="AK1634" s="116"/>
      <c r="AL1634" s="116"/>
      <c r="AM1634" s="116"/>
      <c r="AN1634" s="114" t="s">
        <v>895</v>
      </c>
      <c r="AO1634" s="116"/>
      <c r="AP1634" s="116"/>
      <c r="AQ1634" s="116"/>
      <c r="AR1634" s="116"/>
      <c r="AS1634" s="116"/>
      <c r="AT1634" s="116"/>
      <c r="AU1634" s="123"/>
      <c r="AV1634" s="123"/>
      <c r="AW1634" s="123"/>
      <c r="AX1634" s="123"/>
      <c r="AY1634" s="123"/>
      <c r="AZ1634" s="123"/>
      <c r="BA1634" s="116"/>
      <c r="BB1634" s="116">
        <f t="shared" si="100"/>
        <v>0</v>
      </c>
      <c r="BC1634" s="116">
        <f t="shared" si="101"/>
        <v>1</v>
      </c>
      <c r="BD1634" s="116">
        <f t="shared" si="102"/>
        <v>1900</v>
      </c>
      <c r="BE1634" s="124">
        <f t="shared" si="103"/>
        <v>0.30624000000000001</v>
      </c>
    </row>
    <row r="1635" spans="1:57">
      <c r="A1635" s="116"/>
      <c r="B1635" s="116"/>
      <c r="C1635" s="116" t="s">
        <v>773</v>
      </c>
      <c r="D1635" s="116"/>
      <c r="E1635" s="116" t="s">
        <v>896</v>
      </c>
      <c r="F1635" s="116" t="s">
        <v>762</v>
      </c>
      <c r="G1635" s="116" t="s">
        <v>762</v>
      </c>
      <c r="H1635" s="116"/>
      <c r="I1635" s="116"/>
      <c r="J1635" s="116"/>
      <c r="K1635" s="116" t="s">
        <v>248</v>
      </c>
      <c r="L1635" s="116" t="s">
        <v>249</v>
      </c>
      <c r="M1635" s="116"/>
      <c r="N1635" s="116"/>
      <c r="O1635" s="116"/>
      <c r="P1635" s="116"/>
      <c r="Q1635" s="116"/>
      <c r="R1635" s="116"/>
      <c r="S1635" s="116"/>
      <c r="T1635" s="116">
        <v>49303156</v>
      </c>
      <c r="U1635" s="116"/>
      <c r="V1635" s="116" t="s">
        <v>136</v>
      </c>
      <c r="W1635" s="116">
        <v>480</v>
      </c>
      <c r="X1635" s="116">
        <v>638</v>
      </c>
      <c r="Y1635" s="116">
        <v>22</v>
      </c>
      <c r="Z1635" s="116" t="s">
        <v>62</v>
      </c>
      <c r="AA1635" s="116"/>
      <c r="AB1635" s="116"/>
      <c r="AC1635" s="162"/>
      <c r="AD1635" s="116"/>
      <c r="AE1635" s="116" t="s">
        <v>773</v>
      </c>
      <c r="AF1635" s="116"/>
      <c r="AG1635" s="137" t="s">
        <v>58</v>
      </c>
      <c r="AH1635" s="116"/>
      <c r="AI1635" s="116"/>
      <c r="AJ1635" s="116"/>
      <c r="AK1635" s="116"/>
      <c r="AL1635" s="116"/>
      <c r="AM1635" s="116"/>
      <c r="AN1635" s="114" t="s">
        <v>895</v>
      </c>
      <c r="AO1635" s="116"/>
      <c r="AP1635" s="116"/>
      <c r="AQ1635" s="116"/>
      <c r="AR1635" s="116"/>
      <c r="AS1635" s="116"/>
      <c r="AT1635" s="116"/>
      <c r="AU1635" s="123"/>
      <c r="AV1635" s="123"/>
      <c r="AW1635" s="123"/>
      <c r="AX1635" s="123"/>
      <c r="AY1635" s="123"/>
      <c r="AZ1635" s="123"/>
      <c r="BA1635" s="116"/>
      <c r="BB1635" s="116">
        <f t="shared" si="100"/>
        <v>0</v>
      </c>
      <c r="BC1635" s="116">
        <f t="shared" si="101"/>
        <v>1</v>
      </c>
      <c r="BD1635" s="116">
        <f t="shared" si="102"/>
        <v>1900</v>
      </c>
      <c r="BE1635" s="124">
        <f t="shared" si="103"/>
        <v>0.30624000000000001</v>
      </c>
    </row>
    <row r="1636" spans="1:57">
      <c r="A1636" s="116"/>
      <c r="B1636" s="116"/>
      <c r="C1636" s="116" t="s">
        <v>773</v>
      </c>
      <c r="D1636" s="116"/>
      <c r="E1636" s="116" t="s">
        <v>896</v>
      </c>
      <c r="F1636" s="116" t="s">
        <v>762</v>
      </c>
      <c r="G1636" s="116" t="s">
        <v>762</v>
      </c>
      <c r="H1636" s="116"/>
      <c r="I1636" s="116"/>
      <c r="J1636" s="116"/>
      <c r="K1636" s="116" t="s">
        <v>248</v>
      </c>
      <c r="L1636" s="116" t="s">
        <v>249</v>
      </c>
      <c r="M1636" s="116"/>
      <c r="N1636" s="116"/>
      <c r="O1636" s="116"/>
      <c r="P1636" s="116"/>
      <c r="Q1636" s="116"/>
      <c r="R1636" s="116"/>
      <c r="S1636" s="116"/>
      <c r="T1636" s="116">
        <v>49303156</v>
      </c>
      <c r="U1636" s="116"/>
      <c r="V1636" s="116" t="s">
        <v>136</v>
      </c>
      <c r="W1636" s="116">
        <v>480</v>
      </c>
      <c r="X1636" s="116">
        <v>638</v>
      </c>
      <c r="Y1636" s="116">
        <v>22</v>
      </c>
      <c r="Z1636" s="116" t="s">
        <v>62</v>
      </c>
      <c r="AA1636" s="116"/>
      <c r="AB1636" s="116"/>
      <c r="AC1636" s="162"/>
      <c r="AD1636" s="116"/>
      <c r="AE1636" s="116" t="s">
        <v>773</v>
      </c>
      <c r="AF1636" s="116"/>
      <c r="AG1636" s="137" t="s">
        <v>58</v>
      </c>
      <c r="AH1636" s="116"/>
      <c r="AI1636" s="116"/>
      <c r="AJ1636" s="116"/>
      <c r="AK1636" s="116"/>
      <c r="AL1636" s="116"/>
      <c r="AM1636" s="116"/>
      <c r="AN1636" s="114" t="s">
        <v>895</v>
      </c>
      <c r="AO1636" s="116"/>
      <c r="AP1636" s="116"/>
      <c r="AQ1636" s="116"/>
      <c r="AR1636" s="116"/>
      <c r="AS1636" s="116"/>
      <c r="AT1636" s="116"/>
      <c r="AU1636" s="123"/>
      <c r="AV1636" s="123"/>
      <c r="AW1636" s="123"/>
      <c r="AX1636" s="123"/>
      <c r="AY1636" s="123"/>
      <c r="AZ1636" s="123"/>
      <c r="BA1636" s="116"/>
      <c r="BB1636" s="116">
        <f t="shared" si="100"/>
        <v>0</v>
      </c>
      <c r="BC1636" s="116">
        <f t="shared" si="101"/>
        <v>1</v>
      </c>
      <c r="BD1636" s="116">
        <f t="shared" si="102"/>
        <v>1900</v>
      </c>
      <c r="BE1636" s="124">
        <f t="shared" si="103"/>
        <v>0.30624000000000001</v>
      </c>
    </row>
    <row r="1637" spans="1:57">
      <c r="A1637" s="116"/>
      <c r="B1637" s="116"/>
      <c r="C1637" s="116" t="s">
        <v>773</v>
      </c>
      <c r="D1637" s="116"/>
      <c r="E1637" s="116" t="s">
        <v>897</v>
      </c>
      <c r="F1637" s="116" t="s">
        <v>762</v>
      </c>
      <c r="G1637" s="116" t="s">
        <v>762</v>
      </c>
      <c r="H1637" s="116"/>
      <c r="I1637" s="116"/>
      <c r="J1637" s="116"/>
      <c r="K1637" s="116" t="s">
        <v>248</v>
      </c>
      <c r="L1637" s="116" t="s">
        <v>249</v>
      </c>
      <c r="M1637" s="116"/>
      <c r="N1637" s="116"/>
      <c r="O1637" s="116"/>
      <c r="P1637" s="116"/>
      <c r="Q1637" s="116"/>
      <c r="R1637" s="116"/>
      <c r="S1637" s="116"/>
      <c r="T1637" s="116">
        <v>49303156</v>
      </c>
      <c r="U1637" s="116"/>
      <c r="V1637" s="116" t="s">
        <v>136</v>
      </c>
      <c r="W1637" s="116">
        <v>480</v>
      </c>
      <c r="X1637" s="116">
        <v>638</v>
      </c>
      <c r="Y1637" s="116">
        <v>22</v>
      </c>
      <c r="Z1637" s="116" t="s">
        <v>62</v>
      </c>
      <c r="AA1637" s="116"/>
      <c r="AB1637" s="116"/>
      <c r="AC1637" s="162"/>
      <c r="AD1637" s="116"/>
      <c r="AE1637" s="116" t="s">
        <v>773</v>
      </c>
      <c r="AF1637" s="116"/>
      <c r="AG1637" s="137" t="s">
        <v>58</v>
      </c>
      <c r="AH1637" s="116"/>
      <c r="AI1637" s="116"/>
      <c r="AJ1637" s="116"/>
      <c r="AK1637" s="116"/>
      <c r="AL1637" s="116"/>
      <c r="AM1637" s="116"/>
      <c r="AN1637" s="114" t="s">
        <v>895</v>
      </c>
      <c r="AO1637" s="116"/>
      <c r="AP1637" s="116"/>
      <c r="AQ1637" s="116"/>
      <c r="AR1637" s="116"/>
      <c r="AS1637" s="116"/>
      <c r="AT1637" s="116"/>
      <c r="AU1637" s="123"/>
      <c r="AV1637" s="123"/>
      <c r="AW1637" s="123"/>
      <c r="AX1637" s="123"/>
      <c r="AY1637" s="123"/>
      <c r="AZ1637" s="123"/>
      <c r="BA1637" s="116"/>
      <c r="BB1637" s="116">
        <f t="shared" si="100"/>
        <v>0</v>
      </c>
      <c r="BC1637" s="116">
        <f t="shared" si="101"/>
        <v>1</v>
      </c>
      <c r="BD1637" s="116">
        <f t="shared" si="102"/>
        <v>1900</v>
      </c>
      <c r="BE1637" s="124">
        <f t="shared" si="103"/>
        <v>0.30624000000000001</v>
      </c>
    </row>
    <row r="1638" spans="1:57">
      <c r="A1638" s="116"/>
      <c r="B1638" s="116"/>
      <c r="C1638" s="116" t="s">
        <v>773</v>
      </c>
      <c r="D1638" s="116"/>
      <c r="E1638" s="116" t="s">
        <v>897</v>
      </c>
      <c r="F1638" s="116" t="s">
        <v>762</v>
      </c>
      <c r="G1638" s="116" t="s">
        <v>762</v>
      </c>
      <c r="H1638" s="116"/>
      <c r="I1638" s="116"/>
      <c r="J1638" s="116"/>
      <c r="K1638" s="116" t="s">
        <v>248</v>
      </c>
      <c r="L1638" s="116" t="s">
        <v>249</v>
      </c>
      <c r="M1638" s="116"/>
      <c r="N1638" s="116"/>
      <c r="O1638" s="116"/>
      <c r="P1638" s="116"/>
      <c r="Q1638" s="116"/>
      <c r="R1638" s="116"/>
      <c r="S1638" s="116"/>
      <c r="T1638" s="116">
        <v>49303156</v>
      </c>
      <c r="U1638" s="116"/>
      <c r="V1638" s="116" t="s">
        <v>136</v>
      </c>
      <c r="W1638" s="116">
        <v>480</v>
      </c>
      <c r="X1638" s="116">
        <v>638</v>
      </c>
      <c r="Y1638" s="116">
        <v>22</v>
      </c>
      <c r="Z1638" s="116" t="s">
        <v>62</v>
      </c>
      <c r="AA1638" s="116"/>
      <c r="AB1638" s="116"/>
      <c r="AC1638" s="162"/>
      <c r="AD1638" s="116"/>
      <c r="AE1638" s="116" t="s">
        <v>773</v>
      </c>
      <c r="AF1638" s="116"/>
      <c r="AG1638" s="137" t="s">
        <v>58</v>
      </c>
      <c r="AH1638" s="116"/>
      <c r="AI1638" s="116"/>
      <c r="AJ1638" s="116"/>
      <c r="AK1638" s="116"/>
      <c r="AL1638" s="116"/>
      <c r="AM1638" s="116"/>
      <c r="AN1638" s="114" t="s">
        <v>895</v>
      </c>
      <c r="AO1638" s="116"/>
      <c r="AP1638" s="116"/>
      <c r="AQ1638" s="116"/>
      <c r="AR1638" s="116"/>
      <c r="AS1638" s="116"/>
      <c r="AT1638" s="116"/>
      <c r="AU1638" s="123"/>
      <c r="AV1638" s="123"/>
      <c r="AW1638" s="123"/>
      <c r="AX1638" s="123"/>
      <c r="AY1638" s="123"/>
      <c r="AZ1638" s="123"/>
      <c r="BA1638" s="116"/>
      <c r="BB1638" s="116">
        <f t="shared" si="100"/>
        <v>0</v>
      </c>
      <c r="BC1638" s="116">
        <f t="shared" si="101"/>
        <v>1</v>
      </c>
      <c r="BD1638" s="116">
        <f t="shared" si="102"/>
        <v>1900</v>
      </c>
      <c r="BE1638" s="124">
        <f t="shared" si="103"/>
        <v>0.30624000000000001</v>
      </c>
    </row>
    <row r="1639" spans="1:57">
      <c r="A1639" s="116"/>
      <c r="B1639" s="116"/>
      <c r="C1639" s="116" t="s">
        <v>773</v>
      </c>
      <c r="D1639" s="116"/>
      <c r="E1639" s="116" t="s">
        <v>898</v>
      </c>
      <c r="F1639" s="116" t="s">
        <v>762</v>
      </c>
      <c r="G1639" s="116" t="s">
        <v>762</v>
      </c>
      <c r="H1639" s="116"/>
      <c r="I1639" s="116"/>
      <c r="J1639" s="116"/>
      <c r="K1639" s="116" t="s">
        <v>248</v>
      </c>
      <c r="L1639" s="116" t="s">
        <v>249</v>
      </c>
      <c r="M1639" s="116"/>
      <c r="N1639" s="116"/>
      <c r="O1639" s="116"/>
      <c r="P1639" s="116"/>
      <c r="Q1639" s="116"/>
      <c r="R1639" s="116"/>
      <c r="S1639" s="116"/>
      <c r="T1639" s="116">
        <v>49303156</v>
      </c>
      <c r="U1639" s="116"/>
      <c r="V1639" s="116" t="s">
        <v>136</v>
      </c>
      <c r="W1639" s="116">
        <v>480</v>
      </c>
      <c r="X1639" s="116">
        <v>638</v>
      </c>
      <c r="Y1639" s="116">
        <v>22</v>
      </c>
      <c r="Z1639" s="116" t="s">
        <v>62</v>
      </c>
      <c r="AA1639" s="116"/>
      <c r="AB1639" s="116"/>
      <c r="AC1639" s="162"/>
      <c r="AD1639" s="116"/>
      <c r="AE1639" s="116" t="s">
        <v>773</v>
      </c>
      <c r="AF1639" s="116"/>
      <c r="AG1639" s="137" t="s">
        <v>58</v>
      </c>
      <c r="AH1639" s="116"/>
      <c r="AI1639" s="116"/>
      <c r="AJ1639" s="116"/>
      <c r="AK1639" s="116"/>
      <c r="AL1639" s="116"/>
      <c r="AM1639" s="116"/>
      <c r="AN1639" s="114" t="s">
        <v>895</v>
      </c>
      <c r="AO1639" s="116"/>
      <c r="AP1639" s="116"/>
      <c r="AQ1639" s="116"/>
      <c r="AR1639" s="116"/>
      <c r="AS1639" s="116"/>
      <c r="AT1639" s="116"/>
      <c r="AU1639" s="123"/>
      <c r="AV1639" s="123"/>
      <c r="AW1639" s="123"/>
      <c r="AX1639" s="123"/>
      <c r="AY1639" s="123"/>
      <c r="AZ1639" s="123"/>
      <c r="BA1639" s="116"/>
      <c r="BB1639" s="116">
        <f t="shared" si="100"/>
        <v>0</v>
      </c>
      <c r="BC1639" s="116">
        <f t="shared" si="101"/>
        <v>1</v>
      </c>
      <c r="BD1639" s="116">
        <f t="shared" si="102"/>
        <v>1900</v>
      </c>
      <c r="BE1639" s="124">
        <f t="shared" si="103"/>
        <v>0.30624000000000001</v>
      </c>
    </row>
    <row r="1640" spans="1:57">
      <c r="A1640" s="116"/>
      <c r="B1640" s="116"/>
      <c r="C1640" s="116" t="s">
        <v>773</v>
      </c>
      <c r="D1640" s="116"/>
      <c r="E1640" s="116" t="s">
        <v>898</v>
      </c>
      <c r="F1640" s="116" t="s">
        <v>762</v>
      </c>
      <c r="G1640" s="116" t="s">
        <v>762</v>
      </c>
      <c r="H1640" s="116"/>
      <c r="I1640" s="116"/>
      <c r="J1640" s="116"/>
      <c r="K1640" s="116" t="s">
        <v>248</v>
      </c>
      <c r="L1640" s="116" t="s">
        <v>249</v>
      </c>
      <c r="M1640" s="116"/>
      <c r="N1640" s="116"/>
      <c r="O1640" s="116"/>
      <c r="P1640" s="116"/>
      <c r="Q1640" s="116"/>
      <c r="R1640" s="116"/>
      <c r="S1640" s="116"/>
      <c r="T1640" s="116">
        <v>49303156</v>
      </c>
      <c r="U1640" s="116"/>
      <c r="V1640" s="116" t="s">
        <v>136</v>
      </c>
      <c r="W1640" s="116">
        <v>480</v>
      </c>
      <c r="X1640" s="116">
        <v>638</v>
      </c>
      <c r="Y1640" s="116">
        <v>22</v>
      </c>
      <c r="Z1640" s="116" t="s">
        <v>62</v>
      </c>
      <c r="AA1640" s="116"/>
      <c r="AB1640" s="116"/>
      <c r="AC1640" s="162"/>
      <c r="AD1640" s="116"/>
      <c r="AE1640" s="116" t="s">
        <v>773</v>
      </c>
      <c r="AF1640" s="116"/>
      <c r="AG1640" s="137" t="s">
        <v>58</v>
      </c>
      <c r="AH1640" s="116"/>
      <c r="AI1640" s="116"/>
      <c r="AJ1640" s="116"/>
      <c r="AK1640" s="116"/>
      <c r="AL1640" s="116"/>
      <c r="AM1640" s="116"/>
      <c r="AN1640" s="114" t="s">
        <v>895</v>
      </c>
      <c r="AO1640" s="116"/>
      <c r="AP1640" s="116"/>
      <c r="AQ1640" s="116"/>
      <c r="AR1640" s="116"/>
      <c r="AS1640" s="116"/>
      <c r="AT1640" s="116"/>
      <c r="AU1640" s="123"/>
      <c r="AV1640" s="123"/>
      <c r="AW1640" s="123"/>
      <c r="AX1640" s="123"/>
      <c r="AY1640" s="123"/>
      <c r="AZ1640" s="123"/>
      <c r="BA1640" s="116"/>
      <c r="BB1640" s="116">
        <f t="shared" si="100"/>
        <v>0</v>
      </c>
      <c r="BC1640" s="116">
        <f t="shared" si="101"/>
        <v>1</v>
      </c>
      <c r="BD1640" s="116">
        <f t="shared" si="102"/>
        <v>1900</v>
      </c>
      <c r="BE1640" s="124">
        <f t="shared" si="103"/>
        <v>0.30624000000000001</v>
      </c>
    </row>
    <row r="1641" spans="1:57">
      <c r="A1641" s="116"/>
      <c r="B1641" s="116"/>
      <c r="C1641" s="116" t="s">
        <v>773</v>
      </c>
      <c r="D1641" s="116"/>
      <c r="E1641" s="116" t="s">
        <v>898</v>
      </c>
      <c r="F1641" s="116" t="s">
        <v>762</v>
      </c>
      <c r="G1641" s="116" t="s">
        <v>762</v>
      </c>
      <c r="H1641" s="116"/>
      <c r="I1641" s="116"/>
      <c r="J1641" s="116"/>
      <c r="K1641" s="116" t="s">
        <v>248</v>
      </c>
      <c r="L1641" s="116" t="s">
        <v>249</v>
      </c>
      <c r="M1641" s="116"/>
      <c r="N1641" s="116"/>
      <c r="O1641" s="116"/>
      <c r="P1641" s="116"/>
      <c r="Q1641" s="116"/>
      <c r="R1641" s="116"/>
      <c r="S1641" s="116"/>
      <c r="T1641" s="116">
        <v>49303156</v>
      </c>
      <c r="U1641" s="116"/>
      <c r="V1641" s="116" t="s">
        <v>136</v>
      </c>
      <c r="W1641" s="116">
        <v>480</v>
      </c>
      <c r="X1641" s="116">
        <v>638</v>
      </c>
      <c r="Y1641" s="116">
        <v>22</v>
      </c>
      <c r="Z1641" s="116" t="s">
        <v>62</v>
      </c>
      <c r="AA1641" s="116"/>
      <c r="AB1641" s="116"/>
      <c r="AC1641" s="162"/>
      <c r="AD1641" s="116"/>
      <c r="AE1641" s="116" t="s">
        <v>773</v>
      </c>
      <c r="AF1641" s="116"/>
      <c r="AG1641" s="137" t="s">
        <v>58</v>
      </c>
      <c r="AH1641" s="116"/>
      <c r="AI1641" s="116"/>
      <c r="AJ1641" s="116"/>
      <c r="AK1641" s="116"/>
      <c r="AL1641" s="116"/>
      <c r="AM1641" s="116"/>
      <c r="AN1641" s="114" t="s">
        <v>895</v>
      </c>
      <c r="AO1641" s="116"/>
      <c r="AP1641" s="116"/>
      <c r="AQ1641" s="116"/>
      <c r="AR1641" s="116"/>
      <c r="AS1641" s="116"/>
      <c r="AT1641" s="116"/>
      <c r="AU1641" s="123"/>
      <c r="AV1641" s="123"/>
      <c r="AW1641" s="123"/>
      <c r="AX1641" s="123"/>
      <c r="AY1641" s="123"/>
      <c r="AZ1641" s="123"/>
      <c r="BA1641" s="116"/>
      <c r="BB1641" s="116">
        <f t="shared" si="100"/>
        <v>0</v>
      </c>
      <c r="BC1641" s="116">
        <f t="shared" si="101"/>
        <v>1</v>
      </c>
      <c r="BD1641" s="116">
        <f t="shared" si="102"/>
        <v>1900</v>
      </c>
      <c r="BE1641" s="124">
        <f t="shared" si="103"/>
        <v>0.30624000000000001</v>
      </c>
    </row>
    <row r="1642" spans="1:57">
      <c r="A1642" s="116"/>
      <c r="B1642" s="116"/>
      <c r="C1642" s="116" t="s">
        <v>773</v>
      </c>
      <c r="D1642" s="116"/>
      <c r="E1642" s="116" t="s">
        <v>898</v>
      </c>
      <c r="F1642" s="116" t="s">
        <v>762</v>
      </c>
      <c r="G1642" s="116" t="s">
        <v>762</v>
      </c>
      <c r="H1642" s="116"/>
      <c r="I1642" s="116"/>
      <c r="J1642" s="116"/>
      <c r="K1642" s="116" t="s">
        <v>248</v>
      </c>
      <c r="L1642" s="116" t="s">
        <v>249</v>
      </c>
      <c r="M1642" s="116"/>
      <c r="N1642" s="116"/>
      <c r="O1642" s="116"/>
      <c r="P1642" s="116"/>
      <c r="Q1642" s="116"/>
      <c r="R1642" s="116"/>
      <c r="S1642" s="116"/>
      <c r="T1642" s="116">
        <v>49303156</v>
      </c>
      <c r="U1642" s="116"/>
      <c r="V1642" s="116" t="s">
        <v>136</v>
      </c>
      <c r="W1642" s="116">
        <v>480</v>
      </c>
      <c r="X1642" s="116">
        <v>638</v>
      </c>
      <c r="Y1642" s="116">
        <v>22</v>
      </c>
      <c r="Z1642" s="116" t="s">
        <v>62</v>
      </c>
      <c r="AA1642" s="116"/>
      <c r="AB1642" s="116"/>
      <c r="AC1642" s="162"/>
      <c r="AD1642" s="116"/>
      <c r="AE1642" s="116" t="s">
        <v>773</v>
      </c>
      <c r="AF1642" s="116"/>
      <c r="AG1642" s="137" t="s">
        <v>58</v>
      </c>
      <c r="AH1642" s="116"/>
      <c r="AI1642" s="116"/>
      <c r="AJ1642" s="116"/>
      <c r="AK1642" s="116"/>
      <c r="AL1642" s="116"/>
      <c r="AM1642" s="116"/>
      <c r="AN1642" s="114" t="s">
        <v>895</v>
      </c>
      <c r="AO1642" s="116"/>
      <c r="AP1642" s="116"/>
      <c r="AQ1642" s="116"/>
      <c r="AR1642" s="116"/>
      <c r="AS1642" s="116"/>
      <c r="AT1642" s="116"/>
      <c r="AU1642" s="123"/>
      <c r="AV1642" s="123"/>
      <c r="AW1642" s="123"/>
      <c r="AX1642" s="123"/>
      <c r="AY1642" s="123"/>
      <c r="AZ1642" s="123"/>
      <c r="BA1642" s="116"/>
      <c r="BB1642" s="116">
        <f t="shared" si="100"/>
        <v>0</v>
      </c>
      <c r="BC1642" s="116">
        <f t="shared" si="101"/>
        <v>1</v>
      </c>
      <c r="BD1642" s="116">
        <f t="shared" si="102"/>
        <v>1900</v>
      </c>
      <c r="BE1642" s="124">
        <f t="shared" si="103"/>
        <v>0.30624000000000001</v>
      </c>
    </row>
    <row r="1643" spans="1:57">
      <c r="A1643" s="116"/>
      <c r="B1643" s="116"/>
      <c r="C1643" s="116" t="s">
        <v>773</v>
      </c>
      <c r="D1643" s="116"/>
      <c r="E1643" s="116" t="s">
        <v>898</v>
      </c>
      <c r="F1643" s="116" t="s">
        <v>762</v>
      </c>
      <c r="G1643" s="116" t="s">
        <v>762</v>
      </c>
      <c r="H1643" s="116"/>
      <c r="I1643" s="116"/>
      <c r="J1643" s="116"/>
      <c r="K1643" s="116" t="s">
        <v>248</v>
      </c>
      <c r="L1643" s="116" t="s">
        <v>249</v>
      </c>
      <c r="M1643" s="116"/>
      <c r="N1643" s="116"/>
      <c r="O1643" s="116"/>
      <c r="P1643" s="116"/>
      <c r="Q1643" s="116"/>
      <c r="R1643" s="116"/>
      <c r="S1643" s="116"/>
      <c r="T1643" s="116">
        <v>49303156</v>
      </c>
      <c r="U1643" s="116"/>
      <c r="V1643" s="116" t="s">
        <v>136</v>
      </c>
      <c r="W1643" s="116">
        <v>480</v>
      </c>
      <c r="X1643" s="116">
        <v>638</v>
      </c>
      <c r="Y1643" s="116">
        <v>22</v>
      </c>
      <c r="Z1643" s="116" t="s">
        <v>62</v>
      </c>
      <c r="AA1643" s="116"/>
      <c r="AB1643" s="116"/>
      <c r="AC1643" s="162"/>
      <c r="AD1643" s="116"/>
      <c r="AE1643" s="116" t="s">
        <v>773</v>
      </c>
      <c r="AF1643" s="116"/>
      <c r="AG1643" s="137" t="s">
        <v>58</v>
      </c>
      <c r="AH1643" s="116"/>
      <c r="AI1643" s="116"/>
      <c r="AJ1643" s="116"/>
      <c r="AK1643" s="116"/>
      <c r="AL1643" s="116"/>
      <c r="AM1643" s="116"/>
      <c r="AN1643" s="114" t="s">
        <v>895</v>
      </c>
      <c r="AO1643" s="116"/>
      <c r="AP1643" s="116"/>
      <c r="AQ1643" s="116"/>
      <c r="AR1643" s="116"/>
      <c r="AS1643" s="116"/>
      <c r="AT1643" s="116"/>
      <c r="AU1643" s="123"/>
      <c r="AV1643" s="123"/>
      <c r="AW1643" s="123"/>
      <c r="AX1643" s="123"/>
      <c r="AY1643" s="123"/>
      <c r="AZ1643" s="123"/>
      <c r="BA1643" s="116"/>
      <c r="BB1643" s="116">
        <f t="shared" si="100"/>
        <v>0</v>
      </c>
      <c r="BC1643" s="116">
        <f t="shared" si="101"/>
        <v>1</v>
      </c>
      <c r="BD1643" s="116">
        <f t="shared" si="102"/>
        <v>1900</v>
      </c>
      <c r="BE1643" s="124">
        <f t="shared" si="103"/>
        <v>0.30624000000000001</v>
      </c>
    </row>
    <row r="1644" spans="1:57">
      <c r="A1644" s="116"/>
      <c r="B1644" s="116"/>
      <c r="C1644" s="116" t="s">
        <v>773</v>
      </c>
      <c r="D1644" s="116"/>
      <c r="E1644" s="116" t="s">
        <v>898</v>
      </c>
      <c r="F1644" s="116" t="s">
        <v>762</v>
      </c>
      <c r="G1644" s="116" t="s">
        <v>762</v>
      </c>
      <c r="H1644" s="116"/>
      <c r="I1644" s="116"/>
      <c r="J1644" s="116"/>
      <c r="K1644" s="116" t="s">
        <v>248</v>
      </c>
      <c r="L1644" s="116" t="s">
        <v>249</v>
      </c>
      <c r="M1644" s="116"/>
      <c r="N1644" s="116"/>
      <c r="O1644" s="116"/>
      <c r="P1644" s="116"/>
      <c r="Q1644" s="116"/>
      <c r="R1644" s="116"/>
      <c r="S1644" s="116"/>
      <c r="T1644" s="116">
        <v>49303156</v>
      </c>
      <c r="U1644" s="116"/>
      <c r="V1644" s="116" t="s">
        <v>136</v>
      </c>
      <c r="W1644" s="116">
        <v>480</v>
      </c>
      <c r="X1644" s="116">
        <v>638</v>
      </c>
      <c r="Y1644" s="116">
        <v>22</v>
      </c>
      <c r="Z1644" s="116" t="s">
        <v>62</v>
      </c>
      <c r="AA1644" s="116"/>
      <c r="AB1644" s="116"/>
      <c r="AC1644" s="162"/>
      <c r="AD1644" s="116"/>
      <c r="AE1644" s="116" t="s">
        <v>773</v>
      </c>
      <c r="AF1644" s="116"/>
      <c r="AG1644" s="137" t="s">
        <v>58</v>
      </c>
      <c r="AH1644" s="116"/>
      <c r="AI1644" s="116"/>
      <c r="AJ1644" s="116"/>
      <c r="AK1644" s="116"/>
      <c r="AL1644" s="116"/>
      <c r="AM1644" s="116"/>
      <c r="AN1644" s="114" t="s">
        <v>895</v>
      </c>
      <c r="AO1644" s="116"/>
      <c r="AP1644" s="116"/>
      <c r="AQ1644" s="116"/>
      <c r="AR1644" s="116"/>
      <c r="AS1644" s="116"/>
      <c r="AT1644" s="116"/>
      <c r="AU1644" s="123"/>
      <c r="AV1644" s="123"/>
      <c r="AW1644" s="123"/>
      <c r="AX1644" s="123"/>
      <c r="AY1644" s="123"/>
      <c r="AZ1644" s="123"/>
      <c r="BA1644" s="116"/>
      <c r="BB1644" s="116">
        <f t="shared" si="100"/>
        <v>0</v>
      </c>
      <c r="BC1644" s="116">
        <f t="shared" si="101"/>
        <v>1</v>
      </c>
      <c r="BD1644" s="116">
        <f t="shared" si="102"/>
        <v>1900</v>
      </c>
      <c r="BE1644" s="124">
        <f t="shared" si="103"/>
        <v>0.30624000000000001</v>
      </c>
    </row>
    <row r="1645" spans="1:57">
      <c r="A1645" s="116"/>
      <c r="B1645" s="116"/>
      <c r="C1645" s="116" t="s">
        <v>773</v>
      </c>
      <c r="D1645" s="116"/>
      <c r="E1645" s="116" t="s">
        <v>899</v>
      </c>
      <c r="F1645" s="116" t="s">
        <v>762</v>
      </c>
      <c r="G1645" s="116" t="s">
        <v>762</v>
      </c>
      <c r="H1645" s="116"/>
      <c r="I1645" s="116"/>
      <c r="J1645" s="116"/>
      <c r="K1645" s="116" t="s">
        <v>190</v>
      </c>
      <c r="L1645" s="116" t="s">
        <v>799</v>
      </c>
      <c r="M1645" s="116"/>
      <c r="N1645" s="116"/>
      <c r="O1645" s="116"/>
      <c r="P1645" s="116"/>
      <c r="Q1645" s="116"/>
      <c r="R1645" s="116"/>
      <c r="S1645" s="116"/>
      <c r="T1645" s="116">
        <v>49204132</v>
      </c>
      <c r="U1645" s="116"/>
      <c r="V1645" s="116" t="s">
        <v>189</v>
      </c>
      <c r="W1645" s="116">
        <v>360</v>
      </c>
      <c r="X1645" s="116">
        <v>624</v>
      </c>
      <c r="Y1645" s="116">
        <v>24</v>
      </c>
      <c r="Z1645" s="116" t="s">
        <v>62</v>
      </c>
      <c r="AA1645" s="116"/>
      <c r="AB1645" s="116"/>
      <c r="AC1645" s="162"/>
      <c r="AD1645" s="116"/>
      <c r="AE1645" s="116" t="s">
        <v>773</v>
      </c>
      <c r="AF1645" s="116"/>
      <c r="AG1645" s="137" t="s">
        <v>58</v>
      </c>
      <c r="AH1645" s="116"/>
      <c r="AI1645" s="116"/>
      <c r="AJ1645" s="116"/>
      <c r="AK1645" s="116"/>
      <c r="AL1645" s="116"/>
      <c r="AM1645" s="116"/>
      <c r="AN1645" s="114"/>
      <c r="AO1645" s="116"/>
      <c r="AP1645" s="116"/>
      <c r="AQ1645" s="116"/>
      <c r="AR1645" s="116"/>
      <c r="AS1645" s="116"/>
      <c r="AT1645" s="116"/>
      <c r="AU1645" s="123"/>
      <c r="AV1645" s="123"/>
      <c r="AW1645" s="123"/>
      <c r="AX1645" s="123"/>
      <c r="AY1645" s="123"/>
      <c r="AZ1645" s="123"/>
      <c r="BA1645" s="116"/>
      <c r="BB1645" s="116">
        <f t="shared" si="100"/>
        <v>0</v>
      </c>
      <c r="BC1645" s="116">
        <f t="shared" si="101"/>
        <v>1</v>
      </c>
      <c r="BD1645" s="116">
        <f t="shared" si="102"/>
        <v>1900</v>
      </c>
      <c r="BE1645" s="124">
        <f t="shared" si="103"/>
        <v>0.22464000000000001</v>
      </c>
    </row>
    <row r="1646" spans="1:57">
      <c r="A1646" s="116"/>
      <c r="B1646" s="116"/>
      <c r="C1646" s="116" t="s">
        <v>773</v>
      </c>
      <c r="D1646" s="116"/>
      <c r="E1646" s="116" t="s">
        <v>902</v>
      </c>
      <c r="F1646" s="116" t="s">
        <v>762</v>
      </c>
      <c r="G1646" s="116" t="s">
        <v>762</v>
      </c>
      <c r="H1646" s="116"/>
      <c r="I1646" s="116"/>
      <c r="J1646" s="116"/>
      <c r="K1646" s="116" t="s">
        <v>900</v>
      </c>
      <c r="L1646" s="116" t="s">
        <v>901</v>
      </c>
      <c r="M1646" s="116"/>
      <c r="N1646" s="116"/>
      <c r="O1646" s="116"/>
      <c r="P1646" s="116"/>
      <c r="Q1646" s="116"/>
      <c r="R1646" s="116"/>
      <c r="S1646" s="116"/>
      <c r="T1646" s="116">
        <v>49403140</v>
      </c>
      <c r="U1646" s="116"/>
      <c r="V1646" s="116" t="s">
        <v>105</v>
      </c>
      <c r="W1646" s="116">
        <v>400</v>
      </c>
      <c r="X1646" s="116">
        <v>768</v>
      </c>
      <c r="Y1646" s="116">
        <v>24</v>
      </c>
      <c r="Z1646" s="116" t="s">
        <v>62</v>
      </c>
      <c r="AA1646" s="116"/>
      <c r="AB1646" s="116"/>
      <c r="AC1646" s="162"/>
      <c r="AD1646" s="116"/>
      <c r="AE1646" s="116" t="s">
        <v>773</v>
      </c>
      <c r="AF1646" s="116"/>
      <c r="AG1646" s="137" t="s">
        <v>58</v>
      </c>
      <c r="AH1646" s="116"/>
      <c r="AI1646" s="116"/>
      <c r="AJ1646" s="116"/>
      <c r="AK1646" s="116"/>
      <c r="AL1646" s="116"/>
      <c r="AM1646" s="116"/>
      <c r="AN1646" s="114" t="s">
        <v>1873</v>
      </c>
      <c r="AO1646" s="116"/>
      <c r="AP1646" s="116"/>
      <c r="AQ1646" s="116"/>
      <c r="AR1646" s="116"/>
      <c r="AS1646" s="116"/>
      <c r="AT1646" s="116"/>
      <c r="AU1646" s="123"/>
      <c r="AV1646" s="123"/>
      <c r="AW1646" s="123"/>
      <c r="AX1646" s="123"/>
      <c r="AY1646" s="123"/>
      <c r="AZ1646" s="123"/>
      <c r="BA1646" s="116"/>
      <c r="BB1646" s="116">
        <f t="shared" si="100"/>
        <v>0</v>
      </c>
      <c r="BC1646" s="116">
        <f t="shared" si="101"/>
        <v>1</v>
      </c>
      <c r="BD1646" s="116">
        <f t="shared" si="102"/>
        <v>1900</v>
      </c>
      <c r="BE1646" s="124">
        <f t="shared" si="103"/>
        <v>0.30719999999999997</v>
      </c>
    </row>
    <row r="1647" spans="1:57">
      <c r="A1647" s="116"/>
      <c r="B1647" s="116"/>
      <c r="C1647" s="116" t="s">
        <v>773</v>
      </c>
      <c r="D1647" s="116"/>
      <c r="E1647" s="116" t="s">
        <v>907</v>
      </c>
      <c r="F1647" s="116" t="s">
        <v>762</v>
      </c>
      <c r="G1647" s="116" t="s">
        <v>762</v>
      </c>
      <c r="H1647" s="116"/>
      <c r="I1647" s="116"/>
      <c r="J1647" s="116"/>
      <c r="K1647" s="116" t="s">
        <v>743</v>
      </c>
      <c r="L1647" s="116" t="s">
        <v>903</v>
      </c>
      <c r="M1647" s="116"/>
      <c r="N1647" s="116"/>
      <c r="O1647" s="116"/>
      <c r="P1647" s="116"/>
      <c r="Q1647" s="116"/>
      <c r="R1647" s="116"/>
      <c r="S1647" s="116"/>
      <c r="T1647" s="116">
        <v>49203132</v>
      </c>
      <c r="U1647" s="116"/>
      <c r="V1647" s="116" t="s">
        <v>57</v>
      </c>
      <c r="W1647" s="116">
        <v>360</v>
      </c>
      <c r="X1647" s="116">
        <v>768</v>
      </c>
      <c r="Y1647" s="116">
        <v>24</v>
      </c>
      <c r="Z1647" s="116" t="s">
        <v>56</v>
      </c>
      <c r="AA1647" s="116"/>
      <c r="AB1647" s="116"/>
      <c r="AC1647" s="116"/>
      <c r="AD1647" s="116"/>
      <c r="AE1647" s="116" t="s">
        <v>773</v>
      </c>
      <c r="AF1647" s="116"/>
      <c r="AG1647" s="137" t="s">
        <v>58</v>
      </c>
      <c r="AH1647" s="116"/>
      <c r="AI1647" s="116"/>
      <c r="AJ1647" s="116"/>
      <c r="AK1647" s="116"/>
      <c r="AL1647" s="116"/>
      <c r="AM1647" s="116"/>
      <c r="AN1647" s="116" t="s">
        <v>895</v>
      </c>
      <c r="AO1647" s="116"/>
      <c r="AP1647" s="116"/>
      <c r="AQ1647" s="116"/>
      <c r="AR1647" s="116"/>
      <c r="AS1647" s="116"/>
      <c r="AT1647" s="116"/>
      <c r="AU1647" s="123"/>
      <c r="AV1647" s="123"/>
      <c r="AW1647" s="123"/>
      <c r="AX1647" s="123"/>
      <c r="AY1647" s="123"/>
      <c r="AZ1647" s="123"/>
      <c r="BA1647" s="116"/>
      <c r="BB1647" s="116">
        <f t="shared" si="100"/>
        <v>0</v>
      </c>
      <c r="BC1647" s="116">
        <f t="shared" si="101"/>
        <v>1</v>
      </c>
      <c r="BD1647" s="116">
        <f t="shared" si="102"/>
        <v>1900</v>
      </c>
      <c r="BE1647" s="124">
        <f t="shared" si="103"/>
        <v>0.27648</v>
      </c>
    </row>
    <row r="1648" spans="1:57">
      <c r="A1648" s="116"/>
      <c r="B1648" s="116"/>
      <c r="C1648" s="116" t="s">
        <v>773</v>
      </c>
      <c r="D1648" s="116"/>
      <c r="E1648" s="116" t="s">
        <v>909</v>
      </c>
      <c r="F1648" s="116" t="s">
        <v>762</v>
      </c>
      <c r="G1648" s="116" t="s">
        <v>762</v>
      </c>
      <c r="H1648" s="116"/>
      <c r="I1648" s="116"/>
      <c r="J1648" s="116"/>
      <c r="K1648" s="116" t="s">
        <v>668</v>
      </c>
      <c r="L1648" s="116" t="s">
        <v>908</v>
      </c>
      <c r="M1648" s="116"/>
      <c r="N1648" s="116"/>
      <c r="O1648" s="116"/>
      <c r="P1648" s="116"/>
      <c r="Q1648" s="116"/>
      <c r="R1648" s="116"/>
      <c r="S1648" s="116"/>
      <c r="T1648" s="116">
        <v>49303156</v>
      </c>
      <c r="U1648" s="116"/>
      <c r="V1648" s="116" t="s">
        <v>136</v>
      </c>
      <c r="W1648" s="116">
        <v>480</v>
      </c>
      <c r="X1648" s="116">
        <v>638</v>
      </c>
      <c r="Y1648" s="116">
        <v>22</v>
      </c>
      <c r="Z1648" s="116" t="s">
        <v>62</v>
      </c>
      <c r="AA1648" s="116"/>
      <c r="AB1648" s="116"/>
      <c r="AC1648" s="116"/>
      <c r="AD1648" s="116"/>
      <c r="AE1648" s="116" t="s">
        <v>773</v>
      </c>
      <c r="AF1648" s="116"/>
      <c r="AG1648" s="137" t="s">
        <v>58</v>
      </c>
      <c r="AH1648" s="116"/>
      <c r="AI1648" s="116"/>
      <c r="AJ1648" s="116"/>
      <c r="AK1648" s="116"/>
      <c r="AL1648" s="116"/>
      <c r="AM1648" s="116"/>
      <c r="AN1648" s="114" t="s">
        <v>910</v>
      </c>
      <c r="AO1648" s="116"/>
      <c r="AP1648" s="116"/>
      <c r="AQ1648" s="116"/>
      <c r="AR1648" s="116"/>
      <c r="AS1648" s="116"/>
      <c r="AT1648" s="116"/>
      <c r="AU1648" s="123"/>
      <c r="AV1648" s="123"/>
      <c r="AW1648" s="123"/>
      <c r="AX1648" s="123"/>
      <c r="AY1648" s="123"/>
      <c r="AZ1648" s="123"/>
      <c r="BA1648" s="116"/>
      <c r="BB1648" s="116">
        <f t="shared" si="100"/>
        <v>0</v>
      </c>
      <c r="BC1648" s="116">
        <f t="shared" si="101"/>
        <v>1</v>
      </c>
      <c r="BD1648" s="116">
        <f t="shared" si="102"/>
        <v>1900</v>
      </c>
      <c r="BE1648" s="124">
        <f t="shared" si="103"/>
        <v>0.30624000000000001</v>
      </c>
    </row>
    <row r="1649" spans="1:57">
      <c r="A1649" s="116"/>
      <c r="B1649" s="116"/>
      <c r="C1649" s="116" t="s">
        <v>773</v>
      </c>
      <c r="D1649" s="116"/>
      <c r="E1649" s="116" t="s">
        <v>912</v>
      </c>
      <c r="F1649" s="116" t="s">
        <v>762</v>
      </c>
      <c r="G1649" s="116" t="s">
        <v>762</v>
      </c>
      <c r="H1649" s="116"/>
      <c r="I1649" s="116"/>
      <c r="J1649" s="116"/>
      <c r="K1649" s="116" t="s">
        <v>668</v>
      </c>
      <c r="L1649" s="116" t="s">
        <v>908</v>
      </c>
      <c r="M1649" s="116"/>
      <c r="N1649" s="116"/>
      <c r="O1649" s="116"/>
      <c r="P1649" s="116"/>
      <c r="Q1649" s="116"/>
      <c r="R1649" s="116"/>
      <c r="S1649" s="116"/>
      <c r="T1649" s="116">
        <v>49303156</v>
      </c>
      <c r="U1649" s="116"/>
      <c r="V1649" s="116" t="s">
        <v>136</v>
      </c>
      <c r="W1649" s="116">
        <v>480</v>
      </c>
      <c r="X1649" s="116">
        <v>638</v>
      </c>
      <c r="Y1649" s="116">
        <v>22</v>
      </c>
      <c r="Z1649" s="116" t="s">
        <v>62</v>
      </c>
      <c r="AA1649" s="116"/>
      <c r="AB1649" s="116"/>
      <c r="AC1649" s="116"/>
      <c r="AD1649" s="116"/>
      <c r="AE1649" s="116" t="s">
        <v>773</v>
      </c>
      <c r="AF1649" s="116"/>
      <c r="AG1649" s="137" t="s">
        <v>58</v>
      </c>
      <c r="AH1649" s="116"/>
      <c r="AI1649" s="116"/>
      <c r="AJ1649" s="116"/>
      <c r="AK1649" s="116"/>
      <c r="AL1649" s="116"/>
      <c r="AM1649" s="116"/>
      <c r="AN1649" s="114" t="s">
        <v>910</v>
      </c>
      <c r="AO1649" s="116"/>
      <c r="AP1649" s="116"/>
      <c r="AQ1649" s="116"/>
      <c r="AR1649" s="116"/>
      <c r="AS1649" s="116"/>
      <c r="AT1649" s="116"/>
      <c r="AU1649" s="123"/>
      <c r="AV1649" s="123"/>
      <c r="AW1649" s="123"/>
      <c r="AX1649" s="123"/>
      <c r="AY1649" s="123"/>
      <c r="AZ1649" s="123"/>
      <c r="BA1649" s="116"/>
      <c r="BB1649" s="116">
        <f t="shared" si="100"/>
        <v>0</v>
      </c>
      <c r="BC1649" s="116">
        <f t="shared" si="101"/>
        <v>1</v>
      </c>
      <c r="BD1649" s="116">
        <f t="shared" si="102"/>
        <v>1900</v>
      </c>
      <c r="BE1649" s="124">
        <f t="shared" si="103"/>
        <v>0.30624000000000001</v>
      </c>
    </row>
    <row r="1650" spans="1:57">
      <c r="A1650" s="116"/>
      <c r="B1650" s="116"/>
      <c r="C1650" s="116" t="s">
        <v>773</v>
      </c>
      <c r="D1650" s="116"/>
      <c r="E1650" s="116" t="s">
        <v>917</v>
      </c>
      <c r="F1650" s="116" t="s">
        <v>762</v>
      </c>
      <c r="G1650" s="116" t="s">
        <v>762</v>
      </c>
      <c r="H1650" s="116"/>
      <c r="I1650" s="116"/>
      <c r="J1650" s="116"/>
      <c r="K1650" s="116" t="s">
        <v>208</v>
      </c>
      <c r="L1650" s="116" t="s">
        <v>916</v>
      </c>
      <c r="M1650" s="116"/>
      <c r="N1650" s="116"/>
      <c r="O1650" s="116"/>
      <c r="P1650" s="116"/>
      <c r="Q1650" s="116"/>
      <c r="R1650" s="116"/>
      <c r="S1650" s="116"/>
      <c r="T1650" s="116">
        <v>49203132</v>
      </c>
      <c r="U1650" s="116"/>
      <c r="V1650" s="116" t="s">
        <v>57</v>
      </c>
      <c r="W1650" s="116">
        <v>360</v>
      </c>
      <c r="X1650" s="116">
        <v>832</v>
      </c>
      <c r="Y1650" s="116">
        <v>26</v>
      </c>
      <c r="Z1650" s="116" t="s">
        <v>62</v>
      </c>
      <c r="AA1650" s="116"/>
      <c r="AB1650" s="116"/>
      <c r="AC1650" s="116"/>
      <c r="AD1650" s="116"/>
      <c r="AE1650" s="116" t="s">
        <v>773</v>
      </c>
      <c r="AF1650" s="116"/>
      <c r="AG1650" s="137" t="s">
        <v>58</v>
      </c>
      <c r="AH1650" s="116"/>
      <c r="AI1650" s="116"/>
      <c r="AJ1650" s="116"/>
      <c r="AK1650" s="116"/>
      <c r="AL1650" s="116"/>
      <c r="AM1650" s="116"/>
      <c r="AN1650" s="114" t="s">
        <v>895</v>
      </c>
      <c r="AO1650" s="116"/>
      <c r="AP1650" s="116"/>
      <c r="AQ1650" s="116"/>
      <c r="AR1650" s="116"/>
      <c r="AS1650" s="116"/>
      <c r="AT1650" s="116"/>
      <c r="AU1650" s="123"/>
      <c r="AV1650" s="123"/>
      <c r="AW1650" s="123"/>
      <c r="AX1650" s="123"/>
      <c r="AY1650" s="123"/>
      <c r="AZ1650" s="123"/>
      <c r="BA1650" s="116"/>
      <c r="BB1650" s="116">
        <f t="shared" si="100"/>
        <v>0</v>
      </c>
      <c r="BC1650" s="116">
        <f t="shared" si="101"/>
        <v>1</v>
      </c>
      <c r="BD1650" s="116">
        <f t="shared" si="102"/>
        <v>1900</v>
      </c>
      <c r="BE1650" s="124">
        <f t="shared" si="103"/>
        <v>0.29952000000000001</v>
      </c>
    </row>
    <row r="1651" spans="1:57">
      <c r="A1651" s="116"/>
      <c r="B1651" s="116"/>
      <c r="C1651" s="116" t="s">
        <v>773</v>
      </c>
      <c r="D1651" s="116"/>
      <c r="E1651" s="116" t="s">
        <v>917</v>
      </c>
      <c r="F1651" s="116" t="s">
        <v>762</v>
      </c>
      <c r="G1651" s="116" t="s">
        <v>762</v>
      </c>
      <c r="H1651" s="116"/>
      <c r="I1651" s="116"/>
      <c r="J1651" s="116"/>
      <c r="K1651" s="116" t="s">
        <v>208</v>
      </c>
      <c r="L1651" s="116" t="s">
        <v>916</v>
      </c>
      <c r="M1651" s="116"/>
      <c r="N1651" s="116"/>
      <c r="O1651" s="116"/>
      <c r="P1651" s="116"/>
      <c r="Q1651" s="116"/>
      <c r="R1651" s="116"/>
      <c r="S1651" s="116"/>
      <c r="T1651" s="116">
        <v>49203132</v>
      </c>
      <c r="U1651" s="116"/>
      <c r="V1651" s="116" t="s">
        <v>57</v>
      </c>
      <c r="W1651" s="116">
        <v>360</v>
      </c>
      <c r="X1651" s="116">
        <v>832</v>
      </c>
      <c r="Y1651" s="116">
        <v>26</v>
      </c>
      <c r="Z1651" s="116" t="s">
        <v>62</v>
      </c>
      <c r="AA1651" s="116"/>
      <c r="AB1651" s="116"/>
      <c r="AC1651" s="116"/>
      <c r="AD1651" s="116"/>
      <c r="AE1651" s="116" t="s">
        <v>773</v>
      </c>
      <c r="AF1651" s="116"/>
      <c r="AG1651" s="137" t="s">
        <v>58</v>
      </c>
      <c r="AH1651" s="116"/>
      <c r="AI1651" s="116"/>
      <c r="AJ1651" s="116"/>
      <c r="AK1651" s="116"/>
      <c r="AL1651" s="116"/>
      <c r="AM1651" s="116"/>
      <c r="AN1651" s="114" t="s">
        <v>895</v>
      </c>
      <c r="AO1651" s="116"/>
      <c r="AP1651" s="116"/>
      <c r="AQ1651" s="116"/>
      <c r="AR1651" s="116"/>
      <c r="AS1651" s="116"/>
      <c r="AT1651" s="116"/>
      <c r="AU1651" s="123"/>
      <c r="AV1651" s="123"/>
      <c r="AW1651" s="123"/>
      <c r="AX1651" s="123"/>
      <c r="AY1651" s="123"/>
      <c r="AZ1651" s="123"/>
      <c r="BA1651" s="116"/>
      <c r="BB1651" s="116">
        <f t="shared" si="100"/>
        <v>0</v>
      </c>
      <c r="BC1651" s="116">
        <f t="shared" si="101"/>
        <v>1</v>
      </c>
      <c r="BD1651" s="116">
        <f t="shared" si="102"/>
        <v>1900</v>
      </c>
      <c r="BE1651" s="124">
        <f t="shared" si="103"/>
        <v>0.29952000000000001</v>
      </c>
    </row>
    <row r="1652" spans="1:57">
      <c r="A1652" s="116"/>
      <c r="B1652" s="116"/>
      <c r="C1652" s="116" t="s">
        <v>773</v>
      </c>
      <c r="D1652" s="116"/>
      <c r="E1652" s="116" t="s">
        <v>917</v>
      </c>
      <c r="F1652" s="116" t="s">
        <v>762</v>
      </c>
      <c r="G1652" s="116" t="s">
        <v>762</v>
      </c>
      <c r="H1652" s="116"/>
      <c r="I1652" s="116"/>
      <c r="J1652" s="116"/>
      <c r="K1652" s="116" t="s">
        <v>208</v>
      </c>
      <c r="L1652" s="116" t="s">
        <v>916</v>
      </c>
      <c r="M1652" s="116"/>
      <c r="N1652" s="116"/>
      <c r="O1652" s="116"/>
      <c r="P1652" s="116"/>
      <c r="Q1652" s="116"/>
      <c r="R1652" s="116"/>
      <c r="S1652" s="116"/>
      <c r="T1652" s="116">
        <v>49203132</v>
      </c>
      <c r="U1652" s="116"/>
      <c r="V1652" s="116" t="s">
        <v>57</v>
      </c>
      <c r="W1652" s="116">
        <v>360</v>
      </c>
      <c r="X1652" s="116">
        <v>832</v>
      </c>
      <c r="Y1652" s="116">
        <v>26</v>
      </c>
      <c r="Z1652" s="116" t="s">
        <v>62</v>
      </c>
      <c r="AA1652" s="116"/>
      <c r="AB1652" s="116"/>
      <c r="AC1652" s="116"/>
      <c r="AD1652" s="116"/>
      <c r="AE1652" s="116" t="s">
        <v>773</v>
      </c>
      <c r="AF1652" s="116"/>
      <c r="AG1652" s="137" t="s">
        <v>58</v>
      </c>
      <c r="AH1652" s="116"/>
      <c r="AI1652" s="116"/>
      <c r="AJ1652" s="116"/>
      <c r="AK1652" s="116"/>
      <c r="AL1652" s="116"/>
      <c r="AM1652" s="116"/>
      <c r="AN1652" s="114" t="s">
        <v>895</v>
      </c>
      <c r="AO1652" s="116"/>
      <c r="AP1652" s="116"/>
      <c r="AQ1652" s="116"/>
      <c r="AR1652" s="116"/>
      <c r="AS1652" s="116"/>
      <c r="AT1652" s="116"/>
      <c r="AU1652" s="123"/>
      <c r="AV1652" s="123"/>
      <c r="AW1652" s="123"/>
      <c r="AX1652" s="123"/>
      <c r="AY1652" s="123"/>
      <c r="AZ1652" s="123"/>
      <c r="BA1652" s="116"/>
      <c r="BB1652" s="116">
        <f t="shared" si="100"/>
        <v>0</v>
      </c>
      <c r="BC1652" s="116">
        <f t="shared" si="101"/>
        <v>1</v>
      </c>
      <c r="BD1652" s="116">
        <f t="shared" si="102"/>
        <v>1900</v>
      </c>
      <c r="BE1652" s="124">
        <f t="shared" si="103"/>
        <v>0.29952000000000001</v>
      </c>
    </row>
    <row r="1653" spans="1:57">
      <c r="A1653" s="116"/>
      <c r="B1653" s="116"/>
      <c r="C1653" s="116" t="s">
        <v>889</v>
      </c>
      <c r="D1653" s="116"/>
      <c r="E1653" s="116" t="s">
        <v>920</v>
      </c>
      <c r="F1653" s="116" t="s">
        <v>762</v>
      </c>
      <c r="G1653" s="116" t="s">
        <v>762</v>
      </c>
      <c r="H1653" s="116"/>
      <c r="I1653" s="116"/>
      <c r="J1653" s="116"/>
      <c r="K1653" s="116" t="s">
        <v>918</v>
      </c>
      <c r="L1653" s="116" t="s">
        <v>919</v>
      </c>
      <c r="M1653" s="116"/>
      <c r="N1653" s="116"/>
      <c r="O1653" s="116"/>
      <c r="P1653" s="116"/>
      <c r="Q1653" s="116"/>
      <c r="R1653" s="116"/>
      <c r="S1653" s="116"/>
      <c r="T1653" s="116">
        <v>49203132</v>
      </c>
      <c r="U1653" s="116"/>
      <c r="V1653" s="116" t="s">
        <v>57</v>
      </c>
      <c r="W1653" s="116">
        <v>360</v>
      </c>
      <c r="X1653" s="116">
        <v>832</v>
      </c>
      <c r="Y1653" s="116">
        <v>26</v>
      </c>
      <c r="Z1653" s="116" t="s">
        <v>62</v>
      </c>
      <c r="AA1653" s="116"/>
      <c r="AB1653" s="116"/>
      <c r="AC1653" s="116"/>
      <c r="AD1653" s="116"/>
      <c r="AE1653" s="116" t="s">
        <v>889</v>
      </c>
      <c r="AF1653" s="116"/>
      <c r="AG1653" s="137" t="s">
        <v>58</v>
      </c>
      <c r="AH1653" s="116"/>
      <c r="AI1653" s="116"/>
      <c r="AJ1653" s="116"/>
      <c r="AK1653" s="116"/>
      <c r="AL1653" s="116"/>
      <c r="AM1653" s="116"/>
      <c r="AN1653" s="114" t="s">
        <v>808</v>
      </c>
      <c r="AO1653" s="116"/>
      <c r="AP1653" s="116"/>
      <c r="AQ1653" s="116"/>
      <c r="AR1653" s="116"/>
      <c r="AS1653" s="116"/>
      <c r="AT1653" s="116"/>
      <c r="AU1653" s="123"/>
      <c r="AV1653" s="123"/>
      <c r="AW1653" s="123"/>
      <c r="AX1653" s="123"/>
      <c r="AY1653" s="123"/>
      <c r="AZ1653" s="123"/>
      <c r="BA1653" s="116"/>
      <c r="BB1653" s="116">
        <f t="shared" si="100"/>
        <v>0</v>
      </c>
      <c r="BC1653" s="116">
        <f t="shared" si="101"/>
        <v>1</v>
      </c>
      <c r="BD1653" s="116">
        <f t="shared" si="102"/>
        <v>1900</v>
      </c>
      <c r="BE1653" s="124">
        <f t="shared" si="103"/>
        <v>0.29952000000000001</v>
      </c>
    </row>
    <row r="1654" spans="1:57">
      <c r="A1654" s="116"/>
      <c r="B1654" s="116"/>
      <c r="C1654" s="116" t="s">
        <v>889</v>
      </c>
      <c r="D1654" s="116"/>
      <c r="E1654" s="116" t="s">
        <v>924</v>
      </c>
      <c r="F1654" s="116" t="s">
        <v>762</v>
      </c>
      <c r="G1654" s="116" t="s">
        <v>762</v>
      </c>
      <c r="H1654" s="116"/>
      <c r="I1654" s="116"/>
      <c r="J1654" s="116"/>
      <c r="K1654" s="116" t="s">
        <v>922</v>
      </c>
      <c r="L1654" s="116" t="s">
        <v>923</v>
      </c>
      <c r="M1654" s="116"/>
      <c r="N1654" s="116"/>
      <c r="O1654" s="116"/>
      <c r="P1654" s="116"/>
      <c r="Q1654" s="116"/>
      <c r="R1654" s="116"/>
      <c r="S1654" s="116"/>
      <c r="T1654" s="116">
        <v>49203132</v>
      </c>
      <c r="U1654" s="116"/>
      <c r="V1654" s="116" t="s">
        <v>57</v>
      </c>
      <c r="W1654" s="116">
        <v>360</v>
      </c>
      <c r="X1654" s="116">
        <v>704</v>
      </c>
      <c r="Y1654" s="116">
        <v>22</v>
      </c>
      <c r="Z1654" s="116" t="s">
        <v>62</v>
      </c>
      <c r="AA1654" s="116"/>
      <c r="AB1654" s="116"/>
      <c r="AC1654" s="116"/>
      <c r="AD1654" s="116"/>
      <c r="AE1654" s="116" t="s">
        <v>889</v>
      </c>
      <c r="AF1654" s="116"/>
      <c r="AG1654" s="137" t="s">
        <v>58</v>
      </c>
      <c r="AH1654" s="116"/>
      <c r="AI1654" s="116"/>
      <c r="AJ1654" s="116"/>
      <c r="AK1654" s="116"/>
      <c r="AL1654" s="116"/>
      <c r="AM1654" s="116"/>
      <c r="AN1654" s="114" t="s">
        <v>808</v>
      </c>
      <c r="AO1654" s="116"/>
      <c r="AP1654" s="116"/>
      <c r="AQ1654" s="116"/>
      <c r="AR1654" s="116"/>
      <c r="AS1654" s="116"/>
      <c r="AT1654" s="116"/>
      <c r="AU1654" s="123"/>
      <c r="AV1654" s="123"/>
      <c r="AW1654" s="123"/>
      <c r="AX1654" s="123"/>
      <c r="AY1654" s="123"/>
      <c r="AZ1654" s="123"/>
      <c r="BA1654" s="116"/>
      <c r="BB1654" s="116">
        <f t="shared" si="100"/>
        <v>0</v>
      </c>
      <c r="BC1654" s="116">
        <f t="shared" si="101"/>
        <v>1</v>
      </c>
      <c r="BD1654" s="116">
        <f t="shared" si="102"/>
        <v>1900</v>
      </c>
      <c r="BE1654" s="124">
        <f t="shared" si="103"/>
        <v>0.25344</v>
      </c>
    </row>
    <row r="1655" spans="1:57">
      <c r="A1655" s="116"/>
      <c r="B1655" s="116"/>
      <c r="C1655" s="116" t="s">
        <v>773</v>
      </c>
      <c r="D1655" s="116"/>
      <c r="E1655" s="116" t="s">
        <v>392</v>
      </c>
      <c r="F1655" s="116" t="s">
        <v>762</v>
      </c>
      <c r="G1655" s="116" t="s">
        <v>762</v>
      </c>
      <c r="H1655" s="116"/>
      <c r="I1655" s="116"/>
      <c r="J1655" s="116"/>
      <c r="K1655" s="116" t="s">
        <v>119</v>
      </c>
      <c r="L1655" s="116" t="s">
        <v>391</v>
      </c>
      <c r="M1655" s="116"/>
      <c r="N1655" s="116"/>
      <c r="O1655" s="116"/>
      <c r="P1655" s="116"/>
      <c r="Q1655" s="116"/>
      <c r="R1655" s="116"/>
      <c r="S1655" s="116"/>
      <c r="T1655" s="116">
        <v>49203132</v>
      </c>
      <c r="U1655" s="116"/>
      <c r="V1655" s="116" t="s">
        <v>57</v>
      </c>
      <c r="W1655" s="116">
        <v>360</v>
      </c>
      <c r="X1655" s="116">
        <v>768</v>
      </c>
      <c r="Y1655" s="116">
        <v>24</v>
      </c>
      <c r="Z1655" s="116"/>
      <c r="AA1655" s="116"/>
      <c r="AB1655" s="116"/>
      <c r="AC1655" s="116"/>
      <c r="AD1655" s="116"/>
      <c r="AE1655" s="116" t="s">
        <v>773</v>
      </c>
      <c r="AF1655" s="116"/>
      <c r="AG1655" s="137" t="s">
        <v>58</v>
      </c>
      <c r="AH1655" s="116"/>
      <c r="AI1655" s="116"/>
      <c r="AJ1655" s="116"/>
      <c r="AK1655" s="116"/>
      <c r="AL1655" s="116"/>
      <c r="AM1655" s="116"/>
      <c r="AN1655" s="114"/>
      <c r="AO1655" s="116"/>
      <c r="AP1655" s="116"/>
      <c r="AQ1655" s="116"/>
      <c r="AR1655" s="116"/>
      <c r="AS1655" s="116"/>
      <c r="AT1655" s="116"/>
      <c r="AU1655" s="123"/>
      <c r="AV1655" s="123"/>
      <c r="AW1655" s="123"/>
      <c r="AX1655" s="123"/>
      <c r="AY1655" s="123"/>
      <c r="AZ1655" s="123"/>
      <c r="BA1655" s="116"/>
      <c r="BB1655" s="116">
        <f t="shared" si="100"/>
        <v>0</v>
      </c>
      <c r="BC1655" s="116">
        <f t="shared" si="101"/>
        <v>1</v>
      </c>
      <c r="BD1655" s="116">
        <f t="shared" si="102"/>
        <v>1900</v>
      </c>
      <c r="BE1655" s="124">
        <f t="shared" si="103"/>
        <v>0.27648</v>
      </c>
    </row>
    <row r="1656" spans="1:57">
      <c r="A1656" s="116"/>
      <c r="B1656" s="116"/>
      <c r="C1656" s="116" t="s">
        <v>773</v>
      </c>
      <c r="D1656" s="116"/>
      <c r="E1656" s="116" t="s">
        <v>392</v>
      </c>
      <c r="F1656" s="116" t="s">
        <v>762</v>
      </c>
      <c r="G1656" s="116" t="s">
        <v>762</v>
      </c>
      <c r="H1656" s="116"/>
      <c r="I1656" s="116"/>
      <c r="J1656" s="116"/>
      <c r="K1656" s="116" t="s">
        <v>119</v>
      </c>
      <c r="L1656" s="116" t="s">
        <v>391</v>
      </c>
      <c r="M1656" s="116"/>
      <c r="N1656" s="116"/>
      <c r="O1656" s="116"/>
      <c r="P1656" s="116"/>
      <c r="Q1656" s="116"/>
      <c r="R1656" s="116"/>
      <c r="S1656" s="116"/>
      <c r="T1656" s="116">
        <v>49203132</v>
      </c>
      <c r="U1656" s="116"/>
      <c r="V1656" s="116" t="s">
        <v>57</v>
      </c>
      <c r="W1656" s="116">
        <v>360</v>
      </c>
      <c r="X1656" s="116">
        <v>736</v>
      </c>
      <c r="Y1656" s="116">
        <v>23</v>
      </c>
      <c r="Z1656" s="116"/>
      <c r="AA1656" s="116"/>
      <c r="AB1656" s="116"/>
      <c r="AC1656" s="116"/>
      <c r="AD1656" s="116"/>
      <c r="AE1656" s="116" t="s">
        <v>773</v>
      </c>
      <c r="AF1656" s="116"/>
      <c r="AG1656" s="137" t="s">
        <v>58</v>
      </c>
      <c r="AH1656" s="116"/>
      <c r="AI1656" s="116"/>
      <c r="AJ1656" s="116"/>
      <c r="AK1656" s="116"/>
      <c r="AL1656" s="116"/>
      <c r="AM1656" s="116"/>
      <c r="AN1656" s="114"/>
      <c r="AO1656" s="116"/>
      <c r="AP1656" s="116"/>
      <c r="AQ1656" s="116"/>
      <c r="AR1656" s="116"/>
      <c r="AS1656" s="116"/>
      <c r="AT1656" s="116"/>
      <c r="AU1656" s="123"/>
      <c r="AV1656" s="123"/>
      <c r="AW1656" s="123"/>
      <c r="AX1656" s="123"/>
      <c r="AY1656" s="123"/>
      <c r="AZ1656" s="123"/>
      <c r="BA1656" s="116"/>
      <c r="BB1656" s="116">
        <f t="shared" si="100"/>
        <v>0</v>
      </c>
      <c r="BC1656" s="116">
        <f t="shared" si="101"/>
        <v>1</v>
      </c>
      <c r="BD1656" s="116">
        <f t="shared" si="102"/>
        <v>1900</v>
      </c>
      <c r="BE1656" s="124">
        <f t="shared" si="103"/>
        <v>0.26495999999999997</v>
      </c>
    </row>
    <row r="1657" spans="1:57">
      <c r="A1657" s="116"/>
      <c r="B1657" s="116"/>
      <c r="C1657" s="116" t="s">
        <v>773</v>
      </c>
      <c r="D1657" s="116"/>
      <c r="E1657" s="116" t="s">
        <v>392</v>
      </c>
      <c r="F1657" s="116" t="s">
        <v>762</v>
      </c>
      <c r="G1657" s="116" t="s">
        <v>762</v>
      </c>
      <c r="H1657" s="116"/>
      <c r="I1657" s="116"/>
      <c r="J1657" s="116"/>
      <c r="K1657" s="116" t="s">
        <v>119</v>
      </c>
      <c r="L1657" s="116" t="s">
        <v>391</v>
      </c>
      <c r="M1657" s="116"/>
      <c r="N1657" s="116"/>
      <c r="O1657" s="116"/>
      <c r="P1657" s="116"/>
      <c r="Q1657" s="116"/>
      <c r="R1657" s="116"/>
      <c r="S1657" s="116"/>
      <c r="T1657" s="116">
        <v>49203132</v>
      </c>
      <c r="U1657" s="116"/>
      <c r="V1657" s="116" t="s">
        <v>57</v>
      </c>
      <c r="W1657" s="116">
        <v>360</v>
      </c>
      <c r="X1657" s="116">
        <v>704</v>
      </c>
      <c r="Y1657" s="116">
        <v>22</v>
      </c>
      <c r="Z1657" s="116"/>
      <c r="AA1657" s="116"/>
      <c r="AB1657" s="116"/>
      <c r="AC1657" s="116"/>
      <c r="AD1657" s="116"/>
      <c r="AE1657" s="116" t="s">
        <v>773</v>
      </c>
      <c r="AF1657" s="116"/>
      <c r="AG1657" s="137" t="s">
        <v>58</v>
      </c>
      <c r="AH1657" s="116"/>
      <c r="AI1657" s="116"/>
      <c r="AJ1657" s="116"/>
      <c r="AK1657" s="116"/>
      <c r="AL1657" s="116"/>
      <c r="AM1657" s="116"/>
      <c r="AN1657" s="114"/>
      <c r="AO1657" s="116"/>
      <c r="AP1657" s="116"/>
      <c r="AQ1657" s="116"/>
      <c r="AR1657" s="116"/>
      <c r="AS1657" s="116"/>
      <c r="AT1657" s="116"/>
      <c r="AU1657" s="123"/>
      <c r="AV1657" s="123"/>
      <c r="AW1657" s="123"/>
      <c r="AX1657" s="123"/>
      <c r="AY1657" s="123"/>
      <c r="AZ1657" s="123"/>
      <c r="BA1657" s="116"/>
      <c r="BB1657" s="116">
        <f t="shared" si="100"/>
        <v>0</v>
      </c>
      <c r="BC1657" s="116">
        <f t="shared" si="101"/>
        <v>1</v>
      </c>
      <c r="BD1657" s="116">
        <f t="shared" si="102"/>
        <v>1900</v>
      </c>
      <c r="BE1657" s="124">
        <f t="shared" si="103"/>
        <v>0.25344</v>
      </c>
    </row>
    <row r="1658" spans="1:57">
      <c r="A1658" s="116"/>
      <c r="B1658" s="116"/>
      <c r="C1658" s="116" t="s">
        <v>773</v>
      </c>
      <c r="D1658" s="116"/>
      <c r="E1658" s="116" t="s">
        <v>392</v>
      </c>
      <c r="F1658" s="116" t="s">
        <v>762</v>
      </c>
      <c r="G1658" s="116" t="s">
        <v>762</v>
      </c>
      <c r="H1658" s="116"/>
      <c r="I1658" s="116"/>
      <c r="J1658" s="116"/>
      <c r="K1658" s="116" t="s">
        <v>119</v>
      </c>
      <c r="L1658" s="116" t="s">
        <v>391</v>
      </c>
      <c r="M1658" s="116"/>
      <c r="N1658" s="116"/>
      <c r="O1658" s="116"/>
      <c r="P1658" s="116"/>
      <c r="Q1658" s="116"/>
      <c r="R1658" s="116"/>
      <c r="S1658" s="116"/>
      <c r="T1658" s="116">
        <v>49203132</v>
      </c>
      <c r="U1658" s="116"/>
      <c r="V1658" s="116" t="s">
        <v>57</v>
      </c>
      <c r="W1658" s="116">
        <v>360</v>
      </c>
      <c r="X1658" s="116">
        <v>704</v>
      </c>
      <c r="Y1658" s="116">
        <v>22</v>
      </c>
      <c r="Z1658" s="116"/>
      <c r="AA1658" s="116"/>
      <c r="AB1658" s="116"/>
      <c r="AC1658" s="116"/>
      <c r="AD1658" s="116"/>
      <c r="AE1658" s="116" t="s">
        <v>773</v>
      </c>
      <c r="AF1658" s="116"/>
      <c r="AG1658" s="137" t="s">
        <v>58</v>
      </c>
      <c r="AH1658" s="116"/>
      <c r="AI1658" s="116"/>
      <c r="AJ1658" s="116"/>
      <c r="AK1658" s="116"/>
      <c r="AL1658" s="116"/>
      <c r="AM1658" s="116"/>
      <c r="AN1658" s="114"/>
      <c r="AO1658" s="116"/>
      <c r="AP1658" s="116"/>
      <c r="AQ1658" s="116"/>
      <c r="AR1658" s="116"/>
      <c r="AS1658" s="116"/>
      <c r="AT1658" s="116"/>
      <c r="AU1658" s="123"/>
      <c r="AV1658" s="123"/>
      <c r="AW1658" s="123"/>
      <c r="AX1658" s="123"/>
      <c r="AY1658" s="123"/>
      <c r="AZ1658" s="123"/>
      <c r="BA1658" s="116"/>
      <c r="BB1658" s="116">
        <f t="shared" si="100"/>
        <v>0</v>
      </c>
      <c r="BC1658" s="116">
        <f t="shared" si="101"/>
        <v>1</v>
      </c>
      <c r="BD1658" s="116">
        <f t="shared" si="102"/>
        <v>1900</v>
      </c>
      <c r="BE1658" s="124">
        <f t="shared" si="103"/>
        <v>0.25344</v>
      </c>
    </row>
    <row r="1659" spans="1:57">
      <c r="A1659" s="116"/>
      <c r="B1659" s="116"/>
      <c r="C1659" s="116" t="s">
        <v>773</v>
      </c>
      <c r="D1659" s="116"/>
      <c r="E1659" s="116" t="s">
        <v>412</v>
      </c>
      <c r="F1659" s="116" t="s">
        <v>762</v>
      </c>
      <c r="G1659" s="116" t="s">
        <v>762</v>
      </c>
      <c r="H1659" s="116"/>
      <c r="I1659" s="116"/>
      <c r="J1659" s="116"/>
      <c r="K1659" s="116" t="s">
        <v>410</v>
      </c>
      <c r="L1659" s="116" t="s">
        <v>506</v>
      </c>
      <c r="M1659" s="116"/>
      <c r="N1659" s="116"/>
      <c r="O1659" s="116"/>
      <c r="P1659" s="116"/>
      <c r="Q1659" s="116"/>
      <c r="R1659" s="116"/>
      <c r="S1659" s="116"/>
      <c r="T1659" s="116">
        <v>49405140</v>
      </c>
      <c r="U1659" s="116"/>
      <c r="V1659" s="116" t="s">
        <v>101</v>
      </c>
      <c r="W1659" s="116">
        <v>400</v>
      </c>
      <c r="X1659" s="116">
        <v>768</v>
      </c>
      <c r="Y1659" s="116">
        <v>24</v>
      </c>
      <c r="Z1659" s="116"/>
      <c r="AA1659" s="116"/>
      <c r="AB1659" s="116"/>
      <c r="AC1659" s="116"/>
      <c r="AD1659" s="116"/>
      <c r="AE1659" s="116" t="s">
        <v>773</v>
      </c>
      <c r="AF1659" s="116"/>
      <c r="AG1659" s="137" t="s">
        <v>58</v>
      </c>
      <c r="AH1659" s="116"/>
      <c r="AI1659" s="116"/>
      <c r="AJ1659" s="116"/>
      <c r="AK1659" s="116"/>
      <c r="AL1659" s="116"/>
      <c r="AM1659" s="116"/>
      <c r="AN1659" s="114" t="s">
        <v>808</v>
      </c>
      <c r="AO1659" s="116"/>
      <c r="AP1659" s="116"/>
      <c r="AQ1659" s="116"/>
      <c r="AR1659" s="116"/>
      <c r="AS1659" s="116"/>
      <c r="AT1659" s="116"/>
      <c r="AU1659" s="123"/>
      <c r="AV1659" s="123"/>
      <c r="AW1659" s="123"/>
      <c r="AX1659" s="123"/>
      <c r="AY1659" s="123"/>
      <c r="AZ1659" s="123"/>
      <c r="BA1659" s="116"/>
      <c r="BB1659" s="116">
        <f t="shared" si="100"/>
        <v>0</v>
      </c>
      <c r="BC1659" s="116">
        <f t="shared" si="101"/>
        <v>1</v>
      </c>
      <c r="BD1659" s="116">
        <f t="shared" si="102"/>
        <v>1900</v>
      </c>
      <c r="BE1659" s="124">
        <f t="shared" si="103"/>
        <v>0.30719999999999997</v>
      </c>
    </row>
    <row r="1660" spans="1:57">
      <c r="A1660" s="116"/>
      <c r="B1660" s="116"/>
      <c r="C1660" s="116" t="s">
        <v>773</v>
      </c>
      <c r="D1660" s="116"/>
      <c r="E1660" s="116" t="s">
        <v>412</v>
      </c>
      <c r="F1660" s="116" t="s">
        <v>762</v>
      </c>
      <c r="G1660" s="116" t="s">
        <v>762</v>
      </c>
      <c r="H1660" s="116"/>
      <c r="I1660" s="116"/>
      <c r="J1660" s="116"/>
      <c r="K1660" s="116" t="s">
        <v>410</v>
      </c>
      <c r="L1660" s="116" t="s">
        <v>506</v>
      </c>
      <c r="M1660" s="116"/>
      <c r="N1660" s="116"/>
      <c r="O1660" s="116"/>
      <c r="P1660" s="116"/>
      <c r="Q1660" s="116"/>
      <c r="R1660" s="116"/>
      <c r="S1660" s="116"/>
      <c r="T1660" s="116">
        <v>49405140</v>
      </c>
      <c r="U1660" s="116"/>
      <c r="V1660" s="116" t="s">
        <v>101</v>
      </c>
      <c r="W1660" s="116">
        <v>400</v>
      </c>
      <c r="X1660" s="116">
        <v>768</v>
      </c>
      <c r="Y1660" s="116">
        <v>24</v>
      </c>
      <c r="Z1660" s="116"/>
      <c r="AA1660" s="116"/>
      <c r="AB1660" s="116"/>
      <c r="AC1660" s="116"/>
      <c r="AD1660" s="116"/>
      <c r="AE1660" s="116" t="s">
        <v>773</v>
      </c>
      <c r="AF1660" s="116"/>
      <c r="AG1660" s="137" t="s">
        <v>58</v>
      </c>
      <c r="AH1660" s="116"/>
      <c r="AI1660" s="116"/>
      <c r="AJ1660" s="116"/>
      <c r="AK1660" s="116"/>
      <c r="AL1660" s="116"/>
      <c r="AM1660" s="116"/>
      <c r="AN1660" s="114" t="s">
        <v>808</v>
      </c>
      <c r="AO1660" s="116"/>
      <c r="AP1660" s="116"/>
      <c r="AQ1660" s="116"/>
      <c r="AR1660" s="116"/>
      <c r="AS1660" s="116"/>
      <c r="AT1660" s="116"/>
      <c r="AU1660" s="123"/>
      <c r="AV1660" s="123"/>
      <c r="AW1660" s="123"/>
      <c r="AX1660" s="123"/>
      <c r="AY1660" s="123"/>
      <c r="AZ1660" s="123"/>
      <c r="BA1660" s="116"/>
      <c r="BB1660" s="116">
        <f t="shared" si="100"/>
        <v>0</v>
      </c>
      <c r="BC1660" s="116">
        <f t="shared" si="101"/>
        <v>1</v>
      </c>
      <c r="BD1660" s="116">
        <f t="shared" si="102"/>
        <v>1900</v>
      </c>
      <c r="BE1660" s="124">
        <f t="shared" si="103"/>
        <v>0.30719999999999997</v>
      </c>
    </row>
    <row r="1661" spans="1:57">
      <c r="A1661" s="116"/>
      <c r="B1661" s="116"/>
      <c r="C1661" s="116" t="s">
        <v>773</v>
      </c>
      <c r="D1661" s="116"/>
      <c r="E1661" s="116" t="s">
        <v>412</v>
      </c>
      <c r="F1661" s="116" t="s">
        <v>762</v>
      </c>
      <c r="G1661" s="116" t="s">
        <v>762</v>
      </c>
      <c r="H1661" s="116"/>
      <c r="I1661" s="116"/>
      <c r="J1661" s="116"/>
      <c r="K1661" s="116" t="s">
        <v>410</v>
      </c>
      <c r="L1661" s="116" t="s">
        <v>506</v>
      </c>
      <c r="M1661" s="116"/>
      <c r="N1661" s="116"/>
      <c r="O1661" s="116"/>
      <c r="P1661" s="116"/>
      <c r="Q1661" s="116"/>
      <c r="R1661" s="116"/>
      <c r="S1661" s="116"/>
      <c r="T1661" s="116">
        <v>49405140</v>
      </c>
      <c r="U1661" s="116"/>
      <c r="V1661" s="116" t="s">
        <v>101</v>
      </c>
      <c r="W1661" s="116">
        <v>400</v>
      </c>
      <c r="X1661" s="116">
        <v>768</v>
      </c>
      <c r="Y1661" s="116">
        <v>24</v>
      </c>
      <c r="Z1661" s="116"/>
      <c r="AA1661" s="116"/>
      <c r="AB1661" s="116"/>
      <c r="AC1661" s="116"/>
      <c r="AD1661" s="116"/>
      <c r="AE1661" s="116" t="s">
        <v>773</v>
      </c>
      <c r="AF1661" s="116"/>
      <c r="AG1661" s="137" t="s">
        <v>58</v>
      </c>
      <c r="AH1661" s="116"/>
      <c r="AI1661" s="116"/>
      <c r="AJ1661" s="116"/>
      <c r="AK1661" s="116"/>
      <c r="AL1661" s="116"/>
      <c r="AM1661" s="116"/>
      <c r="AN1661" s="114" t="s">
        <v>808</v>
      </c>
      <c r="AO1661" s="116"/>
      <c r="AP1661" s="116"/>
      <c r="AQ1661" s="116"/>
      <c r="AR1661" s="116"/>
      <c r="AS1661" s="116"/>
      <c r="AT1661" s="116"/>
      <c r="AU1661" s="123"/>
      <c r="AV1661" s="123"/>
      <c r="AW1661" s="123"/>
      <c r="AX1661" s="123"/>
      <c r="AY1661" s="123"/>
      <c r="AZ1661" s="123"/>
      <c r="BA1661" s="116"/>
      <c r="BB1661" s="116">
        <f t="shared" si="100"/>
        <v>0</v>
      </c>
      <c r="BC1661" s="116">
        <f t="shared" si="101"/>
        <v>1</v>
      </c>
      <c r="BD1661" s="116">
        <f t="shared" si="102"/>
        <v>1900</v>
      </c>
      <c r="BE1661" s="124">
        <f t="shared" si="103"/>
        <v>0.30719999999999997</v>
      </c>
    </row>
    <row r="1662" spans="1:57">
      <c r="A1662" s="116"/>
      <c r="B1662" s="116"/>
      <c r="C1662" s="116" t="s">
        <v>773</v>
      </c>
      <c r="D1662" s="116"/>
      <c r="E1662" s="116" t="s">
        <v>412</v>
      </c>
      <c r="F1662" s="116" t="s">
        <v>762</v>
      </c>
      <c r="G1662" s="116" t="s">
        <v>762</v>
      </c>
      <c r="H1662" s="116"/>
      <c r="I1662" s="116"/>
      <c r="J1662" s="116"/>
      <c r="K1662" s="116" t="s">
        <v>410</v>
      </c>
      <c r="L1662" s="116" t="s">
        <v>506</v>
      </c>
      <c r="M1662" s="116"/>
      <c r="N1662" s="116"/>
      <c r="O1662" s="116"/>
      <c r="P1662" s="116"/>
      <c r="Q1662" s="116"/>
      <c r="R1662" s="116"/>
      <c r="S1662" s="116"/>
      <c r="T1662" s="116">
        <v>49405140</v>
      </c>
      <c r="U1662" s="116"/>
      <c r="V1662" s="116" t="s">
        <v>101</v>
      </c>
      <c r="W1662" s="116">
        <v>400</v>
      </c>
      <c r="X1662" s="116">
        <v>768</v>
      </c>
      <c r="Y1662" s="116">
        <v>24</v>
      </c>
      <c r="Z1662" s="116"/>
      <c r="AA1662" s="116"/>
      <c r="AB1662" s="116"/>
      <c r="AC1662" s="116"/>
      <c r="AD1662" s="116"/>
      <c r="AE1662" s="116" t="s">
        <v>773</v>
      </c>
      <c r="AF1662" s="116"/>
      <c r="AG1662" s="137" t="s">
        <v>58</v>
      </c>
      <c r="AH1662" s="116"/>
      <c r="AI1662" s="116"/>
      <c r="AJ1662" s="116"/>
      <c r="AK1662" s="116"/>
      <c r="AL1662" s="116"/>
      <c r="AM1662" s="116"/>
      <c r="AN1662" s="114" t="s">
        <v>808</v>
      </c>
      <c r="AO1662" s="116"/>
      <c r="AP1662" s="116"/>
      <c r="AQ1662" s="116"/>
      <c r="AR1662" s="116"/>
      <c r="AS1662" s="116"/>
      <c r="AT1662" s="116"/>
      <c r="AU1662" s="123"/>
      <c r="AV1662" s="123"/>
      <c r="AW1662" s="123"/>
      <c r="AX1662" s="123"/>
      <c r="AY1662" s="123"/>
      <c r="AZ1662" s="123"/>
      <c r="BA1662" s="116"/>
      <c r="BB1662" s="116">
        <f t="shared" si="100"/>
        <v>0</v>
      </c>
      <c r="BC1662" s="116">
        <f t="shared" si="101"/>
        <v>1</v>
      </c>
      <c r="BD1662" s="116">
        <f t="shared" si="102"/>
        <v>1900</v>
      </c>
      <c r="BE1662" s="124">
        <f t="shared" si="103"/>
        <v>0.30719999999999997</v>
      </c>
    </row>
    <row r="1663" spans="1:57">
      <c r="A1663" s="116"/>
      <c r="B1663" s="116"/>
      <c r="C1663" s="116" t="s">
        <v>773</v>
      </c>
      <c r="D1663" s="116"/>
      <c r="E1663" s="116" t="s">
        <v>412</v>
      </c>
      <c r="F1663" s="116" t="s">
        <v>762</v>
      </c>
      <c r="G1663" s="116" t="s">
        <v>762</v>
      </c>
      <c r="H1663" s="116"/>
      <c r="I1663" s="116"/>
      <c r="J1663" s="116"/>
      <c r="K1663" s="116" t="s">
        <v>410</v>
      </c>
      <c r="L1663" s="116" t="s">
        <v>506</v>
      </c>
      <c r="M1663" s="116"/>
      <c r="N1663" s="116"/>
      <c r="O1663" s="116"/>
      <c r="P1663" s="116"/>
      <c r="Q1663" s="116"/>
      <c r="R1663" s="116"/>
      <c r="S1663" s="116"/>
      <c r="T1663" s="116">
        <v>49405140</v>
      </c>
      <c r="U1663" s="116"/>
      <c r="V1663" s="116" t="s">
        <v>101</v>
      </c>
      <c r="W1663" s="116">
        <v>400</v>
      </c>
      <c r="X1663" s="116">
        <v>768</v>
      </c>
      <c r="Y1663" s="116">
        <v>24</v>
      </c>
      <c r="Z1663" s="116"/>
      <c r="AA1663" s="116"/>
      <c r="AB1663" s="116"/>
      <c r="AC1663" s="116"/>
      <c r="AD1663" s="116"/>
      <c r="AE1663" s="116" t="s">
        <v>773</v>
      </c>
      <c r="AF1663" s="116"/>
      <c r="AG1663" s="137" t="s">
        <v>58</v>
      </c>
      <c r="AH1663" s="116"/>
      <c r="AI1663" s="116"/>
      <c r="AJ1663" s="116"/>
      <c r="AK1663" s="116"/>
      <c r="AL1663" s="116"/>
      <c r="AM1663" s="116"/>
      <c r="AN1663" s="114" t="s">
        <v>808</v>
      </c>
      <c r="AO1663" s="116"/>
      <c r="AP1663" s="116"/>
      <c r="AQ1663" s="116"/>
      <c r="AR1663" s="116"/>
      <c r="AS1663" s="116"/>
      <c r="AT1663" s="116"/>
      <c r="AU1663" s="123"/>
      <c r="AV1663" s="123"/>
      <c r="AW1663" s="123"/>
      <c r="AX1663" s="123"/>
      <c r="AY1663" s="123"/>
      <c r="AZ1663" s="123"/>
      <c r="BA1663" s="116"/>
      <c r="BB1663" s="116">
        <f t="shared" si="100"/>
        <v>0</v>
      </c>
      <c r="BC1663" s="116">
        <f t="shared" si="101"/>
        <v>1</v>
      </c>
      <c r="BD1663" s="116">
        <f t="shared" si="102"/>
        <v>1900</v>
      </c>
      <c r="BE1663" s="124">
        <f t="shared" si="103"/>
        <v>0.30719999999999997</v>
      </c>
    </row>
    <row r="1664" spans="1:57">
      <c r="A1664" s="116"/>
      <c r="B1664" s="116"/>
      <c r="C1664" s="116" t="s">
        <v>773</v>
      </c>
      <c r="D1664" s="116"/>
      <c r="E1664" s="116" t="s">
        <v>412</v>
      </c>
      <c r="F1664" s="116" t="s">
        <v>762</v>
      </c>
      <c r="G1664" s="116" t="s">
        <v>762</v>
      </c>
      <c r="H1664" s="116"/>
      <c r="I1664" s="116"/>
      <c r="J1664" s="116"/>
      <c r="K1664" s="116" t="s">
        <v>410</v>
      </c>
      <c r="L1664" s="116" t="s">
        <v>506</v>
      </c>
      <c r="M1664" s="116"/>
      <c r="N1664" s="116"/>
      <c r="O1664" s="116"/>
      <c r="P1664" s="116"/>
      <c r="Q1664" s="116"/>
      <c r="R1664" s="116"/>
      <c r="S1664" s="116"/>
      <c r="T1664" s="116">
        <v>49405140</v>
      </c>
      <c r="U1664" s="116"/>
      <c r="V1664" s="116" t="s">
        <v>101</v>
      </c>
      <c r="W1664" s="116">
        <v>400</v>
      </c>
      <c r="X1664" s="116">
        <v>128</v>
      </c>
      <c r="Y1664" s="116">
        <v>4</v>
      </c>
      <c r="Z1664" s="116"/>
      <c r="AA1664" s="116"/>
      <c r="AB1664" s="116"/>
      <c r="AC1664" s="116"/>
      <c r="AD1664" s="116"/>
      <c r="AE1664" s="116" t="s">
        <v>773</v>
      </c>
      <c r="AF1664" s="116"/>
      <c r="AG1664" s="137" t="s">
        <v>58</v>
      </c>
      <c r="AH1664" s="116"/>
      <c r="AI1664" s="116"/>
      <c r="AJ1664" s="116"/>
      <c r="AK1664" s="116"/>
      <c r="AL1664" s="116"/>
      <c r="AM1664" s="116"/>
      <c r="AN1664" s="114" t="s">
        <v>808</v>
      </c>
      <c r="AO1664" s="116"/>
      <c r="AP1664" s="116"/>
      <c r="AQ1664" s="116"/>
      <c r="AR1664" s="116"/>
      <c r="AS1664" s="116"/>
      <c r="AT1664" s="116"/>
      <c r="AU1664" s="123"/>
      <c r="AV1664" s="123"/>
      <c r="AW1664" s="123"/>
      <c r="AX1664" s="123"/>
      <c r="AY1664" s="123"/>
      <c r="AZ1664" s="123"/>
      <c r="BA1664" s="116"/>
      <c r="BB1664" s="116">
        <f t="shared" si="100"/>
        <v>0</v>
      </c>
      <c r="BC1664" s="116">
        <f t="shared" si="101"/>
        <v>1</v>
      </c>
      <c r="BD1664" s="116">
        <f t="shared" si="102"/>
        <v>1900</v>
      </c>
      <c r="BE1664" s="124">
        <f t="shared" si="103"/>
        <v>5.1200000000000002E-2</v>
      </c>
    </row>
    <row r="1665" spans="1:57">
      <c r="A1665" s="116"/>
      <c r="B1665" s="116"/>
      <c r="C1665" s="116" t="s">
        <v>773</v>
      </c>
      <c r="D1665" s="116"/>
      <c r="E1665" s="116" t="s">
        <v>498</v>
      </c>
      <c r="F1665" s="116" t="s">
        <v>762</v>
      </c>
      <c r="G1665" s="116" t="s">
        <v>762</v>
      </c>
      <c r="H1665" s="116"/>
      <c r="I1665" s="116"/>
      <c r="J1665" s="116"/>
      <c r="K1665" s="116" t="s">
        <v>139</v>
      </c>
      <c r="L1665" s="116" t="s">
        <v>398</v>
      </c>
      <c r="M1665" s="116"/>
      <c r="N1665" s="116"/>
      <c r="O1665" s="116"/>
      <c r="P1665" s="116"/>
      <c r="Q1665" s="116"/>
      <c r="R1665" s="116"/>
      <c r="S1665" s="116"/>
      <c r="T1665" s="116">
        <v>49405140</v>
      </c>
      <c r="U1665" s="116"/>
      <c r="V1665" s="116" t="s">
        <v>101</v>
      </c>
      <c r="W1665" s="116">
        <v>400</v>
      </c>
      <c r="X1665" s="116">
        <v>320</v>
      </c>
      <c r="Y1665" s="116">
        <v>10</v>
      </c>
      <c r="Z1665" s="116"/>
      <c r="AA1665" s="116"/>
      <c r="AB1665" s="116"/>
      <c r="AC1665" s="116" t="s">
        <v>1896</v>
      </c>
      <c r="AD1665" s="116"/>
      <c r="AE1665" s="116" t="s">
        <v>773</v>
      </c>
      <c r="AF1665" s="116"/>
      <c r="AG1665" s="137" t="s">
        <v>58</v>
      </c>
      <c r="AH1665" s="116"/>
      <c r="AI1665" s="116"/>
      <c r="AJ1665" s="116"/>
      <c r="AK1665" s="116"/>
      <c r="AL1665" s="116"/>
      <c r="AM1665" s="116"/>
      <c r="AN1665" s="167" t="s">
        <v>815</v>
      </c>
      <c r="AO1665" s="116"/>
      <c r="AP1665" s="116"/>
      <c r="AQ1665" s="116"/>
      <c r="AR1665" s="116"/>
      <c r="AS1665" s="116"/>
      <c r="AT1665" s="116"/>
      <c r="AU1665" s="123"/>
      <c r="AV1665" s="123"/>
      <c r="AW1665" s="123"/>
      <c r="AX1665" s="123"/>
      <c r="AY1665" s="123"/>
      <c r="AZ1665" s="123"/>
      <c r="BA1665" s="116"/>
      <c r="BB1665" s="116">
        <f t="shared" si="100"/>
        <v>0</v>
      </c>
      <c r="BC1665" s="116">
        <f t="shared" si="101"/>
        <v>1</v>
      </c>
      <c r="BD1665" s="116">
        <f t="shared" si="102"/>
        <v>1900</v>
      </c>
      <c r="BE1665" s="124">
        <f t="shared" si="103"/>
        <v>0.128</v>
      </c>
    </row>
    <row r="1666" spans="1:57">
      <c r="A1666" s="116"/>
      <c r="B1666" s="116"/>
      <c r="C1666" s="116" t="s">
        <v>926</v>
      </c>
      <c r="D1666" s="116"/>
      <c r="E1666" s="116" t="s">
        <v>929</v>
      </c>
      <c r="F1666" s="116" t="s">
        <v>762</v>
      </c>
      <c r="G1666" s="116" t="s">
        <v>762</v>
      </c>
      <c r="H1666" s="116"/>
      <c r="I1666" s="116"/>
      <c r="J1666" s="116"/>
      <c r="K1666" s="116" t="s">
        <v>927</v>
      </c>
      <c r="L1666" s="116" t="s">
        <v>928</v>
      </c>
      <c r="M1666" s="116"/>
      <c r="N1666" s="116"/>
      <c r="O1666" s="116"/>
      <c r="P1666" s="116"/>
      <c r="Q1666" s="116"/>
      <c r="R1666" s="116"/>
      <c r="S1666" s="116"/>
      <c r="T1666" s="116">
        <v>49203132</v>
      </c>
      <c r="U1666" s="116"/>
      <c r="V1666" s="116" t="s">
        <v>57</v>
      </c>
      <c r="W1666" s="116">
        <v>360</v>
      </c>
      <c r="X1666" s="116">
        <v>832</v>
      </c>
      <c r="Y1666" s="116">
        <v>26</v>
      </c>
      <c r="Z1666" s="116"/>
      <c r="AA1666" s="116"/>
      <c r="AB1666" s="116"/>
      <c r="AC1666" s="116"/>
      <c r="AD1666" s="116"/>
      <c r="AE1666" s="116" t="s">
        <v>926</v>
      </c>
      <c r="AF1666" s="116"/>
      <c r="AG1666" s="137" t="s">
        <v>58</v>
      </c>
      <c r="AH1666" s="116"/>
      <c r="AI1666" s="116"/>
      <c r="AJ1666" s="116"/>
      <c r="AK1666" s="116"/>
      <c r="AL1666" s="116"/>
      <c r="AM1666" s="116"/>
      <c r="AN1666" s="114"/>
      <c r="AO1666" s="116"/>
      <c r="AP1666" s="116"/>
      <c r="AQ1666" s="116"/>
      <c r="AR1666" s="116"/>
      <c r="AS1666" s="116"/>
      <c r="AT1666" s="116"/>
      <c r="AU1666" s="123"/>
      <c r="AV1666" s="123"/>
      <c r="AW1666" s="123"/>
      <c r="AX1666" s="123"/>
      <c r="AY1666" s="123"/>
      <c r="AZ1666" s="123"/>
      <c r="BA1666" s="116"/>
      <c r="BB1666" s="116">
        <f t="shared" ref="BB1666:BB1713" si="104">WEEKNUM(AI1666)</f>
        <v>0</v>
      </c>
      <c r="BC1666" s="116">
        <f t="shared" ref="BC1666:BC1713" si="105">MONTH(AI1666)</f>
        <v>1</v>
      </c>
      <c r="BD1666" s="116">
        <f t="shared" ref="BD1666:BD1713" si="106">YEAR(AI1666)</f>
        <v>1900</v>
      </c>
      <c r="BE1666" s="124">
        <f t="shared" ref="BE1666:BE1713" si="107">W1666*X1666/1000000</f>
        <v>0.29952000000000001</v>
      </c>
    </row>
    <row r="1667" spans="1:57">
      <c r="A1667" s="116"/>
      <c r="B1667" s="116"/>
      <c r="C1667" s="116" t="s">
        <v>684</v>
      </c>
      <c r="D1667" s="116"/>
      <c r="E1667" s="116" t="s">
        <v>685</v>
      </c>
      <c r="F1667" s="116" t="s">
        <v>762</v>
      </c>
      <c r="G1667" s="116" t="s">
        <v>762</v>
      </c>
      <c r="H1667" s="116"/>
      <c r="I1667" s="116"/>
      <c r="J1667" s="116"/>
      <c r="K1667" s="116" t="s">
        <v>280</v>
      </c>
      <c r="L1667" s="116" t="s">
        <v>311</v>
      </c>
      <c r="M1667" s="116"/>
      <c r="N1667" s="116"/>
      <c r="O1667" s="116"/>
      <c r="P1667" s="116"/>
      <c r="Q1667" s="116"/>
      <c r="R1667" s="116"/>
      <c r="S1667" s="116"/>
      <c r="T1667" s="116">
        <v>49303156</v>
      </c>
      <c r="U1667" s="116"/>
      <c r="V1667" s="116" t="s">
        <v>136</v>
      </c>
      <c r="W1667" s="116">
        <v>480</v>
      </c>
      <c r="X1667" s="116">
        <v>377</v>
      </c>
      <c r="Y1667" s="116">
        <v>13</v>
      </c>
      <c r="Z1667" s="116"/>
      <c r="AA1667" s="116"/>
      <c r="AB1667" s="116"/>
      <c r="AC1667" s="162"/>
      <c r="AD1667" s="116"/>
      <c r="AE1667" s="116" t="s">
        <v>684</v>
      </c>
      <c r="AF1667" s="116"/>
      <c r="AG1667" s="137" t="s">
        <v>58</v>
      </c>
      <c r="AH1667" s="116"/>
      <c r="AI1667" s="116"/>
      <c r="AJ1667" s="116"/>
      <c r="AK1667" s="116"/>
      <c r="AL1667" s="116"/>
      <c r="AM1667" s="116"/>
      <c r="AN1667" s="114">
        <v>44684</v>
      </c>
      <c r="AO1667" s="116"/>
      <c r="AP1667" s="116"/>
      <c r="AQ1667" s="116"/>
      <c r="AR1667" s="116"/>
      <c r="AS1667" s="116"/>
      <c r="AT1667" s="116"/>
      <c r="AU1667" s="123"/>
      <c r="AV1667" s="123"/>
      <c r="AW1667" s="123"/>
      <c r="AX1667" s="123"/>
      <c r="AY1667" s="123"/>
      <c r="AZ1667" s="123"/>
      <c r="BA1667" s="116"/>
      <c r="BB1667" s="116">
        <f t="shared" si="104"/>
        <v>0</v>
      </c>
      <c r="BC1667" s="116">
        <f t="shared" si="105"/>
        <v>1</v>
      </c>
      <c r="BD1667" s="116">
        <f t="shared" si="106"/>
        <v>1900</v>
      </c>
      <c r="BE1667" s="124">
        <f t="shared" si="107"/>
        <v>0.18096000000000001</v>
      </c>
    </row>
    <row r="1668" spans="1:57">
      <c r="A1668" s="116"/>
      <c r="B1668" s="116"/>
      <c r="C1668" s="116" t="s">
        <v>686</v>
      </c>
      <c r="D1668" s="116"/>
      <c r="E1668" s="116" t="s">
        <v>685</v>
      </c>
      <c r="F1668" s="116" t="s">
        <v>762</v>
      </c>
      <c r="G1668" s="116" t="s">
        <v>762</v>
      </c>
      <c r="H1668" s="116"/>
      <c r="I1668" s="116"/>
      <c r="J1668" s="116"/>
      <c r="K1668" s="116" t="s">
        <v>280</v>
      </c>
      <c r="L1668" s="116" t="s">
        <v>311</v>
      </c>
      <c r="M1668" s="116"/>
      <c r="N1668" s="116"/>
      <c r="O1668" s="116"/>
      <c r="P1668" s="116"/>
      <c r="Q1668" s="116"/>
      <c r="R1668" s="116"/>
      <c r="S1668" s="116"/>
      <c r="T1668" s="116">
        <v>49303156</v>
      </c>
      <c r="U1668" s="116"/>
      <c r="V1668" s="116" t="s">
        <v>136</v>
      </c>
      <c r="W1668" s="116">
        <v>480</v>
      </c>
      <c r="X1668" s="116">
        <v>377</v>
      </c>
      <c r="Y1668" s="116">
        <v>13</v>
      </c>
      <c r="Z1668" s="116"/>
      <c r="AA1668" s="116"/>
      <c r="AB1668" s="116"/>
      <c r="AC1668" s="162"/>
      <c r="AD1668" s="116"/>
      <c r="AE1668" s="116" t="s">
        <v>686</v>
      </c>
      <c r="AF1668" s="116"/>
      <c r="AG1668" s="137" t="s">
        <v>58</v>
      </c>
      <c r="AH1668" s="116"/>
      <c r="AI1668" s="116"/>
      <c r="AJ1668" s="116"/>
      <c r="AK1668" s="116"/>
      <c r="AL1668" s="116"/>
      <c r="AM1668" s="116"/>
      <c r="AN1668" s="114">
        <v>44684</v>
      </c>
      <c r="AO1668" s="116"/>
      <c r="AP1668" s="116"/>
      <c r="AQ1668" s="116"/>
      <c r="AR1668" s="116"/>
      <c r="AS1668" s="116"/>
      <c r="AT1668" s="116"/>
      <c r="AU1668" s="123"/>
      <c r="AV1668" s="123"/>
      <c r="AW1668" s="123"/>
      <c r="AX1668" s="123"/>
      <c r="AY1668" s="123"/>
      <c r="AZ1668" s="123"/>
      <c r="BA1668" s="116"/>
      <c r="BB1668" s="116">
        <f t="shared" si="104"/>
        <v>0</v>
      </c>
      <c r="BC1668" s="116">
        <f t="shared" si="105"/>
        <v>1</v>
      </c>
      <c r="BD1668" s="116">
        <f t="shared" si="106"/>
        <v>1900</v>
      </c>
      <c r="BE1668" s="124">
        <f t="shared" si="107"/>
        <v>0.18096000000000001</v>
      </c>
    </row>
    <row r="1669" spans="1:57">
      <c r="A1669" s="116"/>
      <c r="B1669" s="116"/>
      <c r="C1669" s="116" t="s">
        <v>700</v>
      </c>
      <c r="D1669" s="116"/>
      <c r="E1669" s="116" t="s">
        <v>702</v>
      </c>
      <c r="F1669" s="116" t="s">
        <v>762</v>
      </c>
      <c r="G1669" s="116" t="s">
        <v>762</v>
      </c>
      <c r="H1669" s="116"/>
      <c r="I1669" s="116"/>
      <c r="J1669" s="116"/>
      <c r="K1669" s="116" t="s">
        <v>280</v>
      </c>
      <c r="L1669" s="116" t="s">
        <v>701</v>
      </c>
      <c r="M1669" s="116"/>
      <c r="N1669" s="116"/>
      <c r="O1669" s="116"/>
      <c r="P1669" s="116"/>
      <c r="Q1669" s="116"/>
      <c r="R1669" s="116"/>
      <c r="S1669" s="116"/>
      <c r="T1669" s="116">
        <v>49303156</v>
      </c>
      <c r="U1669" s="116"/>
      <c r="V1669" s="116" t="s">
        <v>136</v>
      </c>
      <c r="W1669" s="116">
        <v>480</v>
      </c>
      <c r="X1669" s="116">
        <v>435</v>
      </c>
      <c r="Y1669" s="116">
        <v>15</v>
      </c>
      <c r="Z1669" s="116"/>
      <c r="AA1669" s="116"/>
      <c r="AB1669" s="116"/>
      <c r="AC1669" s="162"/>
      <c r="AD1669" s="116"/>
      <c r="AE1669" s="116" t="s">
        <v>700</v>
      </c>
      <c r="AF1669" s="116"/>
      <c r="AG1669" s="137" t="s">
        <v>58</v>
      </c>
      <c r="AH1669" s="116"/>
      <c r="AI1669" s="116"/>
      <c r="AJ1669" s="116"/>
      <c r="AK1669" s="116"/>
      <c r="AL1669" s="116"/>
      <c r="AM1669" s="116"/>
      <c r="AN1669" s="114">
        <v>44684</v>
      </c>
      <c r="AO1669" s="116"/>
      <c r="AP1669" s="116"/>
      <c r="AQ1669" s="116"/>
      <c r="AR1669" s="116"/>
      <c r="AS1669" s="116"/>
      <c r="AT1669" s="116"/>
      <c r="AU1669" s="123"/>
      <c r="AV1669" s="123"/>
      <c r="AW1669" s="123"/>
      <c r="AX1669" s="123"/>
      <c r="AY1669" s="123"/>
      <c r="AZ1669" s="123"/>
      <c r="BA1669" s="116"/>
      <c r="BB1669" s="116">
        <f t="shared" si="104"/>
        <v>0</v>
      </c>
      <c r="BC1669" s="116">
        <f t="shared" si="105"/>
        <v>1</v>
      </c>
      <c r="BD1669" s="116">
        <f t="shared" si="106"/>
        <v>1900</v>
      </c>
      <c r="BE1669" s="124">
        <f t="shared" si="107"/>
        <v>0.20880000000000001</v>
      </c>
    </row>
    <row r="1670" spans="1:57">
      <c r="A1670" s="116"/>
      <c r="B1670" s="116"/>
      <c r="C1670" s="116" t="s">
        <v>930</v>
      </c>
      <c r="D1670" s="116"/>
      <c r="E1670" s="116" t="s">
        <v>866</v>
      </c>
      <c r="F1670" s="116" t="s">
        <v>762</v>
      </c>
      <c r="G1670" s="116" t="s">
        <v>762</v>
      </c>
      <c r="H1670" s="116"/>
      <c r="I1670" s="116"/>
      <c r="J1670" s="116"/>
      <c r="K1670" s="116" t="s">
        <v>198</v>
      </c>
      <c r="L1670" s="116" t="s">
        <v>931</v>
      </c>
      <c r="M1670" s="116"/>
      <c r="N1670" s="116"/>
      <c r="O1670" s="116"/>
      <c r="P1670" s="116"/>
      <c r="Q1670" s="116"/>
      <c r="R1670" s="116"/>
      <c r="S1670" s="116"/>
      <c r="T1670" s="116">
        <v>49204132</v>
      </c>
      <c r="U1670" s="116"/>
      <c r="V1670" s="116" t="s">
        <v>224</v>
      </c>
      <c r="W1670" s="116">
        <v>360</v>
      </c>
      <c r="X1670" s="116">
        <v>364</v>
      </c>
      <c r="Y1670" s="116">
        <v>14</v>
      </c>
      <c r="Z1670" s="116"/>
      <c r="AA1670" s="116"/>
      <c r="AB1670" s="116"/>
      <c r="AC1670" s="116"/>
      <c r="AD1670" s="116"/>
      <c r="AE1670" s="116" t="s">
        <v>930</v>
      </c>
      <c r="AF1670" s="116"/>
      <c r="AG1670" s="137" t="s">
        <v>58</v>
      </c>
      <c r="AH1670" s="116"/>
      <c r="AI1670" s="116"/>
      <c r="AJ1670" s="116"/>
      <c r="AK1670" s="116"/>
      <c r="AL1670" s="116"/>
      <c r="AM1670" s="116"/>
      <c r="AN1670" s="114"/>
      <c r="AO1670" s="116"/>
      <c r="AP1670" s="116"/>
      <c r="AQ1670" s="116"/>
      <c r="AR1670" s="116"/>
      <c r="AS1670" s="116"/>
      <c r="AT1670" s="116"/>
      <c r="AU1670" s="123"/>
      <c r="AV1670" s="123"/>
      <c r="AW1670" s="123"/>
      <c r="AX1670" s="123"/>
      <c r="AY1670" s="123"/>
      <c r="AZ1670" s="123"/>
      <c r="BA1670" s="116"/>
      <c r="BB1670" s="116">
        <f t="shared" si="104"/>
        <v>0</v>
      </c>
      <c r="BC1670" s="116">
        <f t="shared" si="105"/>
        <v>1</v>
      </c>
      <c r="BD1670" s="116">
        <f t="shared" si="106"/>
        <v>1900</v>
      </c>
      <c r="BE1670" s="124">
        <f t="shared" si="107"/>
        <v>0.13103999999999999</v>
      </c>
    </row>
    <row r="1671" spans="1:57">
      <c r="A1671" s="116"/>
      <c r="B1671" s="116"/>
      <c r="C1671" s="116" t="s">
        <v>932</v>
      </c>
      <c r="D1671" s="116"/>
      <c r="E1671" s="116" t="s">
        <v>934</v>
      </c>
      <c r="F1671" s="116" t="s">
        <v>762</v>
      </c>
      <c r="G1671" s="116" t="s">
        <v>762</v>
      </c>
      <c r="H1671" s="116"/>
      <c r="I1671" s="116"/>
      <c r="J1671" s="116"/>
      <c r="K1671" s="116" t="s">
        <v>186</v>
      </c>
      <c r="L1671" s="116" t="s">
        <v>933</v>
      </c>
      <c r="M1671" s="116"/>
      <c r="N1671" s="116"/>
      <c r="O1671" s="116"/>
      <c r="P1671" s="116"/>
      <c r="Q1671" s="116"/>
      <c r="R1671" s="116"/>
      <c r="S1671" s="116"/>
      <c r="T1671" s="116">
        <v>49204132</v>
      </c>
      <c r="U1671" s="116"/>
      <c r="V1671" s="116" t="s">
        <v>224</v>
      </c>
      <c r="W1671" s="116">
        <v>360</v>
      </c>
      <c r="X1671" s="116">
        <v>676</v>
      </c>
      <c r="Y1671" s="116">
        <v>26</v>
      </c>
      <c r="Z1671" s="116"/>
      <c r="AA1671" s="116"/>
      <c r="AB1671" s="116"/>
      <c r="AC1671" s="116"/>
      <c r="AD1671" s="116"/>
      <c r="AE1671" s="116" t="s">
        <v>932</v>
      </c>
      <c r="AF1671" s="116"/>
      <c r="AG1671" s="137" t="s">
        <v>58</v>
      </c>
      <c r="AH1671" s="116"/>
      <c r="AI1671" s="116"/>
      <c r="AJ1671" s="116"/>
      <c r="AK1671" s="116"/>
      <c r="AL1671" s="116"/>
      <c r="AM1671" s="116"/>
      <c r="AN1671" s="114">
        <v>44680</v>
      </c>
      <c r="AO1671" s="116"/>
      <c r="AP1671" s="116"/>
      <c r="AQ1671" s="116"/>
      <c r="AR1671" s="116"/>
      <c r="AS1671" s="116"/>
      <c r="AT1671" s="116"/>
      <c r="AU1671" s="123"/>
      <c r="AV1671" s="123"/>
      <c r="AW1671" s="123"/>
      <c r="AX1671" s="123"/>
      <c r="AY1671" s="123"/>
      <c r="AZ1671" s="123"/>
      <c r="BA1671" s="116"/>
      <c r="BB1671" s="116">
        <f t="shared" si="104"/>
        <v>0</v>
      </c>
      <c r="BC1671" s="116">
        <f t="shared" si="105"/>
        <v>1</v>
      </c>
      <c r="BD1671" s="116">
        <f t="shared" si="106"/>
        <v>1900</v>
      </c>
      <c r="BE1671" s="124">
        <f t="shared" si="107"/>
        <v>0.24335999999999999</v>
      </c>
    </row>
    <row r="1672" spans="1:57">
      <c r="A1672" s="116"/>
      <c r="B1672" s="116"/>
      <c r="C1672" s="116" t="s">
        <v>936</v>
      </c>
      <c r="D1672" s="116"/>
      <c r="E1672" s="116" t="s">
        <v>885</v>
      </c>
      <c r="F1672" s="116" t="s">
        <v>762</v>
      </c>
      <c r="G1672" s="116" t="s">
        <v>762</v>
      </c>
      <c r="H1672" s="116"/>
      <c r="I1672" s="116"/>
      <c r="J1672" s="116"/>
      <c r="K1672" s="116" t="s">
        <v>319</v>
      </c>
      <c r="L1672" s="116" t="s">
        <v>317</v>
      </c>
      <c r="M1672" s="116"/>
      <c r="N1672" s="116"/>
      <c r="O1672" s="116"/>
      <c r="P1672" s="116"/>
      <c r="Q1672" s="116"/>
      <c r="R1672" s="116"/>
      <c r="S1672" s="116"/>
      <c r="T1672" s="116">
        <v>49303156</v>
      </c>
      <c r="U1672" s="116"/>
      <c r="V1672" s="116" t="s">
        <v>136</v>
      </c>
      <c r="W1672" s="116">
        <v>480</v>
      </c>
      <c r="X1672" s="116">
        <v>580</v>
      </c>
      <c r="Y1672" s="116">
        <v>20</v>
      </c>
      <c r="Z1672" s="116"/>
      <c r="AA1672" s="116"/>
      <c r="AB1672" s="116"/>
      <c r="AC1672" s="116"/>
      <c r="AD1672" s="116"/>
      <c r="AE1672" s="116" t="s">
        <v>936</v>
      </c>
      <c r="AF1672" s="116"/>
      <c r="AG1672" s="137" t="s">
        <v>58</v>
      </c>
      <c r="AH1672" s="116"/>
      <c r="AI1672" s="116"/>
      <c r="AJ1672" s="116"/>
      <c r="AK1672" s="116"/>
      <c r="AL1672" s="116"/>
      <c r="AM1672" s="116"/>
      <c r="AN1672" s="114"/>
      <c r="AO1672" s="116"/>
      <c r="AP1672" s="116"/>
      <c r="AQ1672" s="116"/>
      <c r="AR1672" s="116"/>
      <c r="AS1672" s="116"/>
      <c r="AT1672" s="116"/>
      <c r="AU1672" s="123"/>
      <c r="AV1672" s="123"/>
      <c r="AW1672" s="123"/>
      <c r="AX1672" s="123"/>
      <c r="AY1672" s="123"/>
      <c r="AZ1672" s="123"/>
      <c r="BA1672" s="116"/>
      <c r="BB1672" s="116">
        <f t="shared" si="104"/>
        <v>0</v>
      </c>
      <c r="BC1672" s="116">
        <f t="shared" si="105"/>
        <v>1</v>
      </c>
      <c r="BD1672" s="116">
        <f t="shared" si="106"/>
        <v>1900</v>
      </c>
      <c r="BE1672" s="124">
        <f t="shared" si="107"/>
        <v>0.27839999999999998</v>
      </c>
    </row>
    <row r="1673" spans="1:57">
      <c r="A1673" s="116"/>
      <c r="B1673" s="116"/>
      <c r="C1673" s="116" t="s">
        <v>937</v>
      </c>
      <c r="D1673" s="116"/>
      <c r="E1673" s="116" t="s">
        <v>839</v>
      </c>
      <c r="F1673" s="116" t="s">
        <v>762</v>
      </c>
      <c r="G1673" s="116" t="s">
        <v>762</v>
      </c>
      <c r="H1673" s="116"/>
      <c r="I1673" s="116"/>
      <c r="J1673" s="116"/>
      <c r="K1673" s="116" t="s">
        <v>238</v>
      </c>
      <c r="L1673" s="116" t="s">
        <v>838</v>
      </c>
      <c r="M1673" s="116"/>
      <c r="N1673" s="116"/>
      <c r="O1673" s="116"/>
      <c r="P1673" s="116"/>
      <c r="Q1673" s="116"/>
      <c r="R1673" s="116"/>
      <c r="S1673" s="116"/>
      <c r="T1673" s="116">
        <v>49303156</v>
      </c>
      <c r="U1673" s="116"/>
      <c r="V1673" s="116" t="s">
        <v>136</v>
      </c>
      <c r="W1673" s="116">
        <v>480</v>
      </c>
      <c r="X1673" s="116">
        <v>638</v>
      </c>
      <c r="Y1673" s="116">
        <v>22</v>
      </c>
      <c r="Z1673" s="116"/>
      <c r="AA1673" s="116"/>
      <c r="AB1673" s="116"/>
      <c r="AC1673" s="116"/>
      <c r="AD1673" s="116"/>
      <c r="AE1673" s="116" t="s">
        <v>937</v>
      </c>
      <c r="AF1673" s="116"/>
      <c r="AG1673" s="137" t="s">
        <v>58</v>
      </c>
      <c r="AH1673" s="116"/>
      <c r="AI1673" s="116"/>
      <c r="AJ1673" s="116"/>
      <c r="AK1673" s="116"/>
      <c r="AL1673" s="116"/>
      <c r="AM1673" s="116"/>
      <c r="AN1673" s="114" t="s">
        <v>1890</v>
      </c>
      <c r="AO1673" s="116"/>
      <c r="AP1673" s="116"/>
      <c r="AQ1673" s="116"/>
      <c r="AR1673" s="116"/>
      <c r="AS1673" s="116"/>
      <c r="AT1673" s="116"/>
      <c r="AU1673" s="123"/>
      <c r="AV1673" s="123"/>
      <c r="AW1673" s="123"/>
      <c r="AX1673" s="123"/>
      <c r="AY1673" s="123"/>
      <c r="AZ1673" s="123"/>
      <c r="BA1673" s="116"/>
      <c r="BB1673" s="116">
        <f t="shared" si="104"/>
        <v>0</v>
      </c>
      <c r="BC1673" s="116">
        <f t="shared" si="105"/>
        <v>1</v>
      </c>
      <c r="BD1673" s="116">
        <f t="shared" si="106"/>
        <v>1900</v>
      </c>
      <c r="BE1673" s="124">
        <f t="shared" si="107"/>
        <v>0.30624000000000001</v>
      </c>
    </row>
    <row r="1674" spans="1:57">
      <c r="A1674" s="116"/>
      <c r="B1674" s="116"/>
      <c r="C1674" s="116" t="s">
        <v>938</v>
      </c>
      <c r="D1674" s="116"/>
      <c r="E1674" s="116" t="s">
        <v>839</v>
      </c>
      <c r="F1674" s="116" t="s">
        <v>762</v>
      </c>
      <c r="G1674" s="116" t="s">
        <v>762</v>
      </c>
      <c r="H1674" s="116"/>
      <c r="I1674" s="116"/>
      <c r="J1674" s="116"/>
      <c r="K1674" s="116" t="s">
        <v>238</v>
      </c>
      <c r="L1674" s="116" t="s">
        <v>838</v>
      </c>
      <c r="M1674" s="116"/>
      <c r="N1674" s="116"/>
      <c r="O1674" s="116"/>
      <c r="P1674" s="116"/>
      <c r="Q1674" s="116"/>
      <c r="R1674" s="116"/>
      <c r="S1674" s="116"/>
      <c r="T1674" s="116">
        <v>49303156</v>
      </c>
      <c r="U1674" s="116"/>
      <c r="V1674" s="116" t="s">
        <v>136</v>
      </c>
      <c r="W1674" s="116">
        <v>480</v>
      </c>
      <c r="X1674" s="116">
        <v>638</v>
      </c>
      <c r="Y1674" s="116">
        <v>22</v>
      </c>
      <c r="Z1674" s="116"/>
      <c r="AA1674" s="116"/>
      <c r="AB1674" s="116"/>
      <c r="AC1674" s="116"/>
      <c r="AD1674" s="116"/>
      <c r="AE1674" s="116" t="s">
        <v>938</v>
      </c>
      <c r="AF1674" s="116"/>
      <c r="AG1674" s="137" t="s">
        <v>58</v>
      </c>
      <c r="AH1674" s="116"/>
      <c r="AI1674" s="116"/>
      <c r="AJ1674" s="116"/>
      <c r="AK1674" s="116"/>
      <c r="AL1674" s="116"/>
      <c r="AM1674" s="116"/>
      <c r="AN1674" s="114" t="s">
        <v>1890</v>
      </c>
      <c r="AO1674" s="116"/>
      <c r="AP1674" s="116"/>
      <c r="AQ1674" s="116"/>
      <c r="AR1674" s="116"/>
      <c r="AS1674" s="116"/>
      <c r="AT1674" s="116"/>
      <c r="AU1674" s="123"/>
      <c r="AV1674" s="123"/>
      <c r="AW1674" s="123"/>
      <c r="AX1674" s="123"/>
      <c r="AY1674" s="123"/>
      <c r="AZ1674" s="123"/>
      <c r="BA1674" s="116"/>
      <c r="BB1674" s="116">
        <f t="shared" si="104"/>
        <v>0</v>
      </c>
      <c r="BC1674" s="116">
        <f t="shared" si="105"/>
        <v>1</v>
      </c>
      <c r="BD1674" s="116">
        <f t="shared" si="106"/>
        <v>1900</v>
      </c>
      <c r="BE1674" s="124">
        <f t="shared" si="107"/>
        <v>0.30624000000000001</v>
      </c>
    </row>
    <row r="1675" spans="1:57">
      <c r="A1675" s="116"/>
      <c r="B1675" s="116"/>
      <c r="C1675" s="116" t="s">
        <v>939</v>
      </c>
      <c r="D1675" s="116"/>
      <c r="E1675" s="116" t="s">
        <v>839</v>
      </c>
      <c r="F1675" s="116" t="s">
        <v>762</v>
      </c>
      <c r="G1675" s="116" t="s">
        <v>762</v>
      </c>
      <c r="H1675" s="116"/>
      <c r="I1675" s="116"/>
      <c r="J1675" s="116"/>
      <c r="K1675" s="116" t="s">
        <v>238</v>
      </c>
      <c r="L1675" s="116" t="s">
        <v>838</v>
      </c>
      <c r="M1675" s="116"/>
      <c r="N1675" s="116"/>
      <c r="O1675" s="116"/>
      <c r="P1675" s="116"/>
      <c r="Q1675" s="116"/>
      <c r="R1675" s="116"/>
      <c r="S1675" s="116"/>
      <c r="T1675" s="116">
        <v>49303156</v>
      </c>
      <c r="U1675" s="116"/>
      <c r="V1675" s="116" t="s">
        <v>136</v>
      </c>
      <c r="W1675" s="116">
        <v>480</v>
      </c>
      <c r="X1675" s="116">
        <v>638</v>
      </c>
      <c r="Y1675" s="116">
        <v>22</v>
      </c>
      <c r="Z1675" s="116"/>
      <c r="AA1675" s="116"/>
      <c r="AB1675" s="116"/>
      <c r="AC1675" s="116"/>
      <c r="AD1675" s="116"/>
      <c r="AE1675" s="116" t="s">
        <v>939</v>
      </c>
      <c r="AF1675" s="116"/>
      <c r="AG1675" s="137" t="s">
        <v>58</v>
      </c>
      <c r="AH1675" s="116"/>
      <c r="AI1675" s="116"/>
      <c r="AJ1675" s="116"/>
      <c r="AK1675" s="116"/>
      <c r="AL1675" s="116"/>
      <c r="AM1675" s="116"/>
      <c r="AN1675" s="114" t="s">
        <v>1890</v>
      </c>
      <c r="AO1675" s="116"/>
      <c r="AP1675" s="116"/>
      <c r="AQ1675" s="116"/>
      <c r="AR1675" s="116"/>
      <c r="AS1675" s="116"/>
      <c r="AT1675" s="116"/>
      <c r="AU1675" s="123"/>
      <c r="AV1675" s="123"/>
      <c r="AW1675" s="123"/>
      <c r="AX1675" s="123"/>
      <c r="AY1675" s="123"/>
      <c r="AZ1675" s="123"/>
      <c r="BA1675" s="116"/>
      <c r="BB1675" s="116">
        <f t="shared" si="104"/>
        <v>0</v>
      </c>
      <c r="BC1675" s="116">
        <f t="shared" si="105"/>
        <v>1</v>
      </c>
      <c r="BD1675" s="116">
        <f t="shared" si="106"/>
        <v>1900</v>
      </c>
      <c r="BE1675" s="124">
        <f t="shared" si="107"/>
        <v>0.30624000000000001</v>
      </c>
    </row>
    <row r="1676" spans="1:57">
      <c r="A1676" s="116"/>
      <c r="B1676" s="116"/>
      <c r="C1676" s="116" t="s">
        <v>940</v>
      </c>
      <c r="D1676" s="116"/>
      <c r="E1676" s="116" t="s">
        <v>839</v>
      </c>
      <c r="F1676" s="116" t="s">
        <v>762</v>
      </c>
      <c r="G1676" s="116" t="s">
        <v>762</v>
      </c>
      <c r="H1676" s="116"/>
      <c r="I1676" s="116"/>
      <c r="J1676" s="116"/>
      <c r="K1676" s="116" t="s">
        <v>238</v>
      </c>
      <c r="L1676" s="116" t="s">
        <v>838</v>
      </c>
      <c r="M1676" s="116"/>
      <c r="N1676" s="116"/>
      <c r="O1676" s="116"/>
      <c r="P1676" s="116"/>
      <c r="Q1676" s="116"/>
      <c r="R1676" s="116"/>
      <c r="S1676" s="116"/>
      <c r="T1676" s="116">
        <v>49303156</v>
      </c>
      <c r="U1676" s="116"/>
      <c r="V1676" s="116" t="s">
        <v>136</v>
      </c>
      <c r="W1676" s="116">
        <v>480</v>
      </c>
      <c r="X1676" s="116">
        <v>638</v>
      </c>
      <c r="Y1676" s="116">
        <v>22</v>
      </c>
      <c r="Z1676" s="116"/>
      <c r="AA1676" s="116"/>
      <c r="AB1676" s="116"/>
      <c r="AC1676" s="116"/>
      <c r="AD1676" s="116"/>
      <c r="AE1676" s="116" t="s">
        <v>940</v>
      </c>
      <c r="AF1676" s="116"/>
      <c r="AG1676" s="137" t="s">
        <v>58</v>
      </c>
      <c r="AH1676" s="116"/>
      <c r="AI1676" s="116"/>
      <c r="AJ1676" s="116"/>
      <c r="AK1676" s="116"/>
      <c r="AL1676" s="116"/>
      <c r="AM1676" s="116"/>
      <c r="AN1676" s="114" t="s">
        <v>1890</v>
      </c>
      <c r="AO1676" s="116"/>
      <c r="AP1676" s="116"/>
      <c r="AQ1676" s="116"/>
      <c r="AR1676" s="116"/>
      <c r="AS1676" s="116"/>
      <c r="AT1676" s="116"/>
      <c r="AU1676" s="123"/>
      <c r="AV1676" s="123"/>
      <c r="AW1676" s="123"/>
      <c r="AX1676" s="123"/>
      <c r="AY1676" s="123"/>
      <c r="AZ1676" s="123"/>
      <c r="BA1676" s="116"/>
      <c r="BB1676" s="116">
        <f t="shared" si="104"/>
        <v>0</v>
      </c>
      <c r="BC1676" s="116">
        <f t="shared" si="105"/>
        <v>1</v>
      </c>
      <c r="BD1676" s="116">
        <f t="shared" si="106"/>
        <v>1900</v>
      </c>
      <c r="BE1676" s="124">
        <f t="shared" si="107"/>
        <v>0.30624000000000001</v>
      </c>
    </row>
    <row r="1677" spans="1:57">
      <c r="A1677" s="116"/>
      <c r="B1677" s="116"/>
      <c r="C1677" s="116" t="s">
        <v>941</v>
      </c>
      <c r="D1677" s="116"/>
      <c r="E1677" s="116" t="s">
        <v>839</v>
      </c>
      <c r="F1677" s="116" t="s">
        <v>762</v>
      </c>
      <c r="G1677" s="116" t="s">
        <v>762</v>
      </c>
      <c r="H1677" s="116"/>
      <c r="I1677" s="116"/>
      <c r="J1677" s="116"/>
      <c r="K1677" s="116" t="s">
        <v>238</v>
      </c>
      <c r="L1677" s="116" t="s">
        <v>838</v>
      </c>
      <c r="M1677" s="116"/>
      <c r="N1677" s="116"/>
      <c r="O1677" s="116"/>
      <c r="P1677" s="116"/>
      <c r="Q1677" s="116"/>
      <c r="R1677" s="116"/>
      <c r="S1677" s="116"/>
      <c r="T1677" s="116">
        <v>49303156</v>
      </c>
      <c r="U1677" s="116"/>
      <c r="V1677" s="116" t="s">
        <v>136</v>
      </c>
      <c r="W1677" s="116">
        <v>480</v>
      </c>
      <c r="X1677" s="116">
        <v>638</v>
      </c>
      <c r="Y1677" s="116">
        <v>22</v>
      </c>
      <c r="Z1677" s="116"/>
      <c r="AA1677" s="116"/>
      <c r="AB1677" s="116"/>
      <c r="AC1677" s="116"/>
      <c r="AD1677" s="116"/>
      <c r="AE1677" s="116" t="s">
        <v>941</v>
      </c>
      <c r="AF1677" s="116"/>
      <c r="AG1677" s="137" t="s">
        <v>58</v>
      </c>
      <c r="AH1677" s="116"/>
      <c r="AI1677" s="116"/>
      <c r="AJ1677" s="116"/>
      <c r="AK1677" s="116"/>
      <c r="AL1677" s="116"/>
      <c r="AM1677" s="116"/>
      <c r="AN1677" s="114" t="s">
        <v>1890</v>
      </c>
      <c r="AO1677" s="116"/>
      <c r="AP1677" s="116"/>
      <c r="AQ1677" s="116"/>
      <c r="AR1677" s="116"/>
      <c r="AS1677" s="116"/>
      <c r="AT1677" s="116"/>
      <c r="AU1677" s="123"/>
      <c r="AV1677" s="123"/>
      <c r="AW1677" s="123"/>
      <c r="AX1677" s="123"/>
      <c r="AY1677" s="123"/>
      <c r="AZ1677" s="123"/>
      <c r="BA1677" s="116"/>
      <c r="BB1677" s="116">
        <f t="shared" si="104"/>
        <v>0</v>
      </c>
      <c r="BC1677" s="116">
        <f t="shared" si="105"/>
        <v>1</v>
      </c>
      <c r="BD1677" s="116">
        <f t="shared" si="106"/>
        <v>1900</v>
      </c>
      <c r="BE1677" s="124">
        <f t="shared" si="107"/>
        <v>0.30624000000000001</v>
      </c>
    </row>
    <row r="1678" spans="1:57">
      <c r="A1678" s="116"/>
      <c r="B1678" s="116"/>
      <c r="C1678" s="116" t="s">
        <v>942</v>
      </c>
      <c r="D1678" s="116"/>
      <c r="E1678" s="116" t="s">
        <v>839</v>
      </c>
      <c r="F1678" s="116" t="s">
        <v>762</v>
      </c>
      <c r="G1678" s="116" t="s">
        <v>762</v>
      </c>
      <c r="H1678" s="116"/>
      <c r="I1678" s="116"/>
      <c r="J1678" s="116"/>
      <c r="K1678" s="116" t="s">
        <v>238</v>
      </c>
      <c r="L1678" s="116" t="s">
        <v>838</v>
      </c>
      <c r="M1678" s="116"/>
      <c r="N1678" s="116"/>
      <c r="O1678" s="116"/>
      <c r="P1678" s="116"/>
      <c r="Q1678" s="116"/>
      <c r="R1678" s="116"/>
      <c r="S1678" s="116"/>
      <c r="T1678" s="116">
        <v>49303156</v>
      </c>
      <c r="U1678" s="116"/>
      <c r="V1678" s="116" t="s">
        <v>136</v>
      </c>
      <c r="W1678" s="116">
        <v>480</v>
      </c>
      <c r="X1678" s="116">
        <v>638</v>
      </c>
      <c r="Y1678" s="116">
        <v>22</v>
      </c>
      <c r="Z1678" s="116"/>
      <c r="AA1678" s="116"/>
      <c r="AB1678" s="116"/>
      <c r="AC1678" s="116"/>
      <c r="AD1678" s="116"/>
      <c r="AE1678" s="116" t="s">
        <v>942</v>
      </c>
      <c r="AF1678" s="116"/>
      <c r="AG1678" s="137" t="s">
        <v>58</v>
      </c>
      <c r="AH1678" s="116"/>
      <c r="AI1678" s="116"/>
      <c r="AJ1678" s="116"/>
      <c r="AK1678" s="116"/>
      <c r="AL1678" s="116"/>
      <c r="AM1678" s="116"/>
      <c r="AN1678" s="114" t="s">
        <v>1890</v>
      </c>
      <c r="AO1678" s="116"/>
      <c r="AP1678" s="116"/>
      <c r="AQ1678" s="116"/>
      <c r="AR1678" s="116"/>
      <c r="AS1678" s="116"/>
      <c r="AT1678" s="116"/>
      <c r="AU1678" s="123"/>
      <c r="AV1678" s="123"/>
      <c r="AW1678" s="123"/>
      <c r="AX1678" s="123"/>
      <c r="AY1678" s="123"/>
      <c r="AZ1678" s="123"/>
      <c r="BA1678" s="116"/>
      <c r="BB1678" s="116">
        <f t="shared" si="104"/>
        <v>0</v>
      </c>
      <c r="BC1678" s="116">
        <f t="shared" si="105"/>
        <v>1</v>
      </c>
      <c r="BD1678" s="116">
        <f t="shared" si="106"/>
        <v>1900</v>
      </c>
      <c r="BE1678" s="124">
        <f t="shared" si="107"/>
        <v>0.30624000000000001</v>
      </c>
    </row>
    <row r="1679" spans="1:57">
      <c r="A1679" s="116"/>
      <c r="B1679" s="116"/>
      <c r="C1679" s="116" t="s">
        <v>943</v>
      </c>
      <c r="D1679" s="116"/>
      <c r="E1679" s="116" t="s">
        <v>839</v>
      </c>
      <c r="F1679" s="116" t="s">
        <v>762</v>
      </c>
      <c r="G1679" s="116" t="s">
        <v>762</v>
      </c>
      <c r="H1679" s="116"/>
      <c r="I1679" s="116"/>
      <c r="J1679" s="116"/>
      <c r="K1679" s="116" t="s">
        <v>238</v>
      </c>
      <c r="L1679" s="116" t="s">
        <v>838</v>
      </c>
      <c r="M1679" s="116"/>
      <c r="N1679" s="116"/>
      <c r="O1679" s="116"/>
      <c r="P1679" s="116"/>
      <c r="Q1679" s="116"/>
      <c r="R1679" s="116"/>
      <c r="S1679" s="116"/>
      <c r="T1679" s="116">
        <v>49303156</v>
      </c>
      <c r="U1679" s="116"/>
      <c r="V1679" s="116" t="s">
        <v>136</v>
      </c>
      <c r="W1679" s="116">
        <v>480</v>
      </c>
      <c r="X1679" s="116">
        <v>638</v>
      </c>
      <c r="Y1679" s="116">
        <v>22</v>
      </c>
      <c r="Z1679" s="116"/>
      <c r="AA1679" s="116"/>
      <c r="AB1679" s="116"/>
      <c r="AC1679" s="116"/>
      <c r="AD1679" s="116"/>
      <c r="AE1679" s="116" t="s">
        <v>943</v>
      </c>
      <c r="AF1679" s="116"/>
      <c r="AG1679" s="137" t="s">
        <v>58</v>
      </c>
      <c r="AH1679" s="116"/>
      <c r="AI1679" s="116"/>
      <c r="AJ1679" s="116"/>
      <c r="AK1679" s="116"/>
      <c r="AL1679" s="116"/>
      <c r="AM1679" s="116"/>
      <c r="AN1679" s="114" t="s">
        <v>1890</v>
      </c>
      <c r="AO1679" s="116"/>
      <c r="AP1679" s="116"/>
      <c r="AQ1679" s="116"/>
      <c r="AR1679" s="116"/>
      <c r="AS1679" s="116"/>
      <c r="AT1679" s="116"/>
      <c r="AU1679" s="123"/>
      <c r="AV1679" s="123"/>
      <c r="AW1679" s="123"/>
      <c r="AX1679" s="123"/>
      <c r="AY1679" s="123"/>
      <c r="AZ1679" s="123"/>
      <c r="BA1679" s="116"/>
      <c r="BB1679" s="116">
        <f t="shared" si="104"/>
        <v>0</v>
      </c>
      <c r="BC1679" s="116">
        <f t="shared" si="105"/>
        <v>1</v>
      </c>
      <c r="BD1679" s="116">
        <f t="shared" si="106"/>
        <v>1900</v>
      </c>
      <c r="BE1679" s="124">
        <f t="shared" si="107"/>
        <v>0.30624000000000001</v>
      </c>
    </row>
    <row r="1680" spans="1:57">
      <c r="A1680" s="116"/>
      <c r="B1680" s="116"/>
      <c r="C1680" s="116" t="s">
        <v>944</v>
      </c>
      <c r="D1680" s="116"/>
      <c r="E1680" s="116" t="s">
        <v>839</v>
      </c>
      <c r="F1680" s="116" t="s">
        <v>762</v>
      </c>
      <c r="G1680" s="116" t="s">
        <v>762</v>
      </c>
      <c r="H1680" s="116"/>
      <c r="I1680" s="116"/>
      <c r="J1680" s="116"/>
      <c r="K1680" s="116" t="s">
        <v>238</v>
      </c>
      <c r="L1680" s="116" t="s">
        <v>838</v>
      </c>
      <c r="M1680" s="116"/>
      <c r="N1680" s="116"/>
      <c r="O1680" s="116"/>
      <c r="P1680" s="116"/>
      <c r="Q1680" s="116"/>
      <c r="R1680" s="116"/>
      <c r="S1680" s="116"/>
      <c r="T1680" s="116">
        <v>49303156</v>
      </c>
      <c r="U1680" s="116"/>
      <c r="V1680" s="116" t="s">
        <v>136</v>
      </c>
      <c r="W1680" s="116">
        <v>480</v>
      </c>
      <c r="X1680" s="116">
        <v>638</v>
      </c>
      <c r="Y1680" s="116">
        <v>22</v>
      </c>
      <c r="Z1680" s="116"/>
      <c r="AA1680" s="116"/>
      <c r="AB1680" s="116"/>
      <c r="AC1680" s="116"/>
      <c r="AD1680" s="116"/>
      <c r="AE1680" s="116" t="s">
        <v>944</v>
      </c>
      <c r="AF1680" s="116"/>
      <c r="AG1680" s="137" t="s">
        <v>58</v>
      </c>
      <c r="AH1680" s="116"/>
      <c r="AI1680" s="116"/>
      <c r="AJ1680" s="116"/>
      <c r="AK1680" s="116"/>
      <c r="AL1680" s="116"/>
      <c r="AM1680" s="116"/>
      <c r="AN1680" s="114" t="s">
        <v>1890</v>
      </c>
      <c r="AO1680" s="116"/>
      <c r="AP1680" s="116"/>
      <c r="AQ1680" s="116"/>
      <c r="AR1680" s="116"/>
      <c r="AS1680" s="116"/>
      <c r="AT1680" s="116"/>
      <c r="AU1680" s="123"/>
      <c r="AV1680" s="123"/>
      <c r="AW1680" s="123"/>
      <c r="AX1680" s="123"/>
      <c r="AY1680" s="123"/>
      <c r="AZ1680" s="123"/>
      <c r="BA1680" s="116"/>
      <c r="BB1680" s="116">
        <f t="shared" si="104"/>
        <v>0</v>
      </c>
      <c r="BC1680" s="116">
        <f t="shared" si="105"/>
        <v>1</v>
      </c>
      <c r="BD1680" s="116">
        <f t="shared" si="106"/>
        <v>1900</v>
      </c>
      <c r="BE1680" s="124">
        <f t="shared" si="107"/>
        <v>0.30624000000000001</v>
      </c>
    </row>
    <row r="1681" spans="1:57">
      <c r="A1681" s="116"/>
      <c r="B1681" s="116"/>
      <c r="C1681" s="116" t="s">
        <v>945</v>
      </c>
      <c r="D1681" s="116"/>
      <c r="E1681" s="116" t="s">
        <v>839</v>
      </c>
      <c r="F1681" s="116" t="s">
        <v>762</v>
      </c>
      <c r="G1681" s="116" t="s">
        <v>762</v>
      </c>
      <c r="H1681" s="116"/>
      <c r="I1681" s="116"/>
      <c r="J1681" s="116"/>
      <c r="K1681" s="116" t="s">
        <v>238</v>
      </c>
      <c r="L1681" s="116" t="s">
        <v>838</v>
      </c>
      <c r="M1681" s="116"/>
      <c r="N1681" s="116"/>
      <c r="O1681" s="116"/>
      <c r="P1681" s="116"/>
      <c r="Q1681" s="116"/>
      <c r="R1681" s="116"/>
      <c r="S1681" s="116"/>
      <c r="T1681" s="116">
        <v>49303156</v>
      </c>
      <c r="U1681" s="116"/>
      <c r="V1681" s="116" t="s">
        <v>136</v>
      </c>
      <c r="W1681" s="116">
        <v>480</v>
      </c>
      <c r="X1681" s="116">
        <v>638</v>
      </c>
      <c r="Y1681" s="116">
        <v>22</v>
      </c>
      <c r="Z1681" s="116"/>
      <c r="AA1681" s="116"/>
      <c r="AB1681" s="116"/>
      <c r="AC1681" s="116"/>
      <c r="AD1681" s="116"/>
      <c r="AE1681" s="116" t="s">
        <v>945</v>
      </c>
      <c r="AF1681" s="116"/>
      <c r="AG1681" s="137" t="s">
        <v>58</v>
      </c>
      <c r="AH1681" s="116"/>
      <c r="AI1681" s="116"/>
      <c r="AJ1681" s="116"/>
      <c r="AK1681" s="116"/>
      <c r="AL1681" s="116"/>
      <c r="AM1681" s="116"/>
      <c r="AN1681" s="114" t="s">
        <v>1890</v>
      </c>
      <c r="AO1681" s="116"/>
      <c r="AP1681" s="116"/>
      <c r="AQ1681" s="116"/>
      <c r="AR1681" s="116"/>
      <c r="AS1681" s="116"/>
      <c r="AT1681" s="116"/>
      <c r="AU1681" s="123"/>
      <c r="AV1681" s="123"/>
      <c r="AW1681" s="123"/>
      <c r="AX1681" s="123"/>
      <c r="AY1681" s="123"/>
      <c r="AZ1681" s="123"/>
      <c r="BA1681" s="116"/>
      <c r="BB1681" s="116">
        <f t="shared" si="104"/>
        <v>0</v>
      </c>
      <c r="BC1681" s="116">
        <f t="shared" si="105"/>
        <v>1</v>
      </c>
      <c r="BD1681" s="116">
        <f t="shared" si="106"/>
        <v>1900</v>
      </c>
      <c r="BE1681" s="124">
        <f t="shared" si="107"/>
        <v>0.30624000000000001</v>
      </c>
    </row>
    <row r="1682" spans="1:57">
      <c r="A1682" s="116"/>
      <c r="B1682" s="116"/>
      <c r="C1682" s="116" t="s">
        <v>946</v>
      </c>
      <c r="D1682" s="116"/>
      <c r="E1682" s="116" t="s">
        <v>839</v>
      </c>
      <c r="F1682" s="116" t="s">
        <v>762</v>
      </c>
      <c r="G1682" s="116" t="s">
        <v>762</v>
      </c>
      <c r="H1682" s="116"/>
      <c r="I1682" s="116"/>
      <c r="J1682" s="116"/>
      <c r="K1682" s="116" t="s">
        <v>238</v>
      </c>
      <c r="L1682" s="116" t="s">
        <v>838</v>
      </c>
      <c r="M1682" s="116"/>
      <c r="N1682" s="116"/>
      <c r="O1682" s="116"/>
      <c r="P1682" s="116"/>
      <c r="Q1682" s="116"/>
      <c r="R1682" s="116"/>
      <c r="S1682" s="116"/>
      <c r="T1682" s="116">
        <v>49303156</v>
      </c>
      <c r="U1682" s="116"/>
      <c r="V1682" s="116" t="s">
        <v>136</v>
      </c>
      <c r="W1682" s="116">
        <v>480</v>
      </c>
      <c r="X1682" s="116">
        <v>638</v>
      </c>
      <c r="Y1682" s="116">
        <v>22</v>
      </c>
      <c r="Z1682" s="116"/>
      <c r="AA1682" s="116"/>
      <c r="AB1682" s="116"/>
      <c r="AC1682" s="116"/>
      <c r="AD1682" s="116"/>
      <c r="AE1682" s="116" t="s">
        <v>946</v>
      </c>
      <c r="AF1682" s="116"/>
      <c r="AG1682" s="137" t="s">
        <v>58</v>
      </c>
      <c r="AH1682" s="116"/>
      <c r="AI1682" s="116"/>
      <c r="AJ1682" s="116"/>
      <c r="AK1682" s="116"/>
      <c r="AL1682" s="116"/>
      <c r="AM1682" s="116"/>
      <c r="AN1682" s="114" t="s">
        <v>1890</v>
      </c>
      <c r="AO1682" s="116"/>
      <c r="AP1682" s="116"/>
      <c r="AQ1682" s="116"/>
      <c r="AR1682" s="116"/>
      <c r="AS1682" s="116"/>
      <c r="AT1682" s="116"/>
      <c r="AU1682" s="123"/>
      <c r="AV1682" s="123"/>
      <c r="AW1682" s="123"/>
      <c r="AX1682" s="123"/>
      <c r="AY1682" s="123"/>
      <c r="AZ1682" s="123"/>
      <c r="BA1682" s="116"/>
      <c r="BB1682" s="116">
        <f t="shared" si="104"/>
        <v>0</v>
      </c>
      <c r="BC1682" s="116">
        <f t="shared" si="105"/>
        <v>1</v>
      </c>
      <c r="BD1682" s="116">
        <f t="shared" si="106"/>
        <v>1900</v>
      </c>
      <c r="BE1682" s="124">
        <f t="shared" si="107"/>
        <v>0.30624000000000001</v>
      </c>
    </row>
    <row r="1683" spans="1:57">
      <c r="A1683" s="116"/>
      <c r="B1683" s="116"/>
      <c r="C1683" s="116" t="s">
        <v>947</v>
      </c>
      <c r="D1683" s="116"/>
      <c r="E1683" s="116" t="s">
        <v>839</v>
      </c>
      <c r="F1683" s="116" t="s">
        <v>762</v>
      </c>
      <c r="G1683" s="116" t="s">
        <v>762</v>
      </c>
      <c r="H1683" s="116"/>
      <c r="I1683" s="116"/>
      <c r="J1683" s="116"/>
      <c r="K1683" s="116" t="s">
        <v>238</v>
      </c>
      <c r="L1683" s="116" t="s">
        <v>838</v>
      </c>
      <c r="M1683" s="116"/>
      <c r="N1683" s="116"/>
      <c r="O1683" s="116"/>
      <c r="P1683" s="116"/>
      <c r="Q1683" s="116"/>
      <c r="R1683" s="116"/>
      <c r="S1683" s="116"/>
      <c r="T1683" s="116">
        <v>49303156</v>
      </c>
      <c r="U1683" s="116"/>
      <c r="V1683" s="116" t="s">
        <v>136</v>
      </c>
      <c r="W1683" s="116">
        <v>480</v>
      </c>
      <c r="X1683" s="116">
        <v>638</v>
      </c>
      <c r="Y1683" s="116">
        <v>22</v>
      </c>
      <c r="Z1683" s="116"/>
      <c r="AA1683" s="116"/>
      <c r="AB1683" s="116"/>
      <c r="AC1683" s="116"/>
      <c r="AD1683" s="116"/>
      <c r="AE1683" s="116" t="s">
        <v>947</v>
      </c>
      <c r="AF1683" s="116"/>
      <c r="AG1683" s="137" t="s">
        <v>58</v>
      </c>
      <c r="AH1683" s="116"/>
      <c r="AI1683" s="116"/>
      <c r="AJ1683" s="116"/>
      <c r="AK1683" s="116"/>
      <c r="AL1683" s="116"/>
      <c r="AM1683" s="116"/>
      <c r="AN1683" s="114" t="s">
        <v>1890</v>
      </c>
      <c r="AO1683" s="116"/>
      <c r="AP1683" s="116"/>
      <c r="AQ1683" s="116"/>
      <c r="AR1683" s="116"/>
      <c r="AS1683" s="116"/>
      <c r="AT1683" s="116"/>
      <c r="AU1683" s="123"/>
      <c r="AV1683" s="123"/>
      <c r="AW1683" s="123"/>
      <c r="AX1683" s="123"/>
      <c r="AY1683" s="123"/>
      <c r="AZ1683" s="123"/>
      <c r="BA1683" s="116"/>
      <c r="BB1683" s="116">
        <f t="shared" si="104"/>
        <v>0</v>
      </c>
      <c r="BC1683" s="116">
        <f t="shared" si="105"/>
        <v>1</v>
      </c>
      <c r="BD1683" s="116">
        <f t="shared" si="106"/>
        <v>1900</v>
      </c>
      <c r="BE1683" s="124">
        <f t="shared" si="107"/>
        <v>0.30624000000000001</v>
      </c>
    </row>
    <row r="1684" spans="1:57">
      <c r="A1684" s="116"/>
      <c r="B1684" s="116"/>
      <c r="C1684" s="116" t="s">
        <v>948</v>
      </c>
      <c r="D1684" s="116"/>
      <c r="E1684" s="116" t="s">
        <v>839</v>
      </c>
      <c r="F1684" s="116" t="s">
        <v>762</v>
      </c>
      <c r="G1684" s="116" t="s">
        <v>762</v>
      </c>
      <c r="H1684" s="116"/>
      <c r="I1684" s="116"/>
      <c r="J1684" s="116"/>
      <c r="K1684" s="116" t="s">
        <v>238</v>
      </c>
      <c r="L1684" s="116" t="s">
        <v>838</v>
      </c>
      <c r="M1684" s="116"/>
      <c r="N1684" s="116"/>
      <c r="O1684" s="116"/>
      <c r="P1684" s="116"/>
      <c r="Q1684" s="116"/>
      <c r="R1684" s="116"/>
      <c r="S1684" s="116"/>
      <c r="T1684" s="116">
        <v>49303156</v>
      </c>
      <c r="U1684" s="116"/>
      <c r="V1684" s="116" t="s">
        <v>136</v>
      </c>
      <c r="W1684" s="116">
        <v>480</v>
      </c>
      <c r="X1684" s="116">
        <v>638</v>
      </c>
      <c r="Y1684" s="116">
        <v>22</v>
      </c>
      <c r="Z1684" s="116"/>
      <c r="AA1684" s="116"/>
      <c r="AB1684" s="116"/>
      <c r="AC1684" s="116"/>
      <c r="AD1684" s="116"/>
      <c r="AE1684" s="116" t="s">
        <v>948</v>
      </c>
      <c r="AF1684" s="116"/>
      <c r="AG1684" s="137" t="s">
        <v>58</v>
      </c>
      <c r="AH1684" s="116"/>
      <c r="AI1684" s="116"/>
      <c r="AJ1684" s="116"/>
      <c r="AK1684" s="116"/>
      <c r="AL1684" s="116"/>
      <c r="AM1684" s="116"/>
      <c r="AN1684" s="114" t="s">
        <v>1890</v>
      </c>
      <c r="AO1684" s="116"/>
      <c r="AP1684" s="116"/>
      <c r="AQ1684" s="116"/>
      <c r="AR1684" s="116"/>
      <c r="AS1684" s="116"/>
      <c r="AT1684" s="116"/>
      <c r="AU1684" s="123"/>
      <c r="AV1684" s="123"/>
      <c r="AW1684" s="123"/>
      <c r="AX1684" s="123"/>
      <c r="AY1684" s="123"/>
      <c r="AZ1684" s="123"/>
      <c r="BA1684" s="116"/>
      <c r="BB1684" s="116">
        <f t="shared" si="104"/>
        <v>0</v>
      </c>
      <c r="BC1684" s="116">
        <f t="shared" si="105"/>
        <v>1</v>
      </c>
      <c r="BD1684" s="116">
        <f t="shared" si="106"/>
        <v>1900</v>
      </c>
      <c r="BE1684" s="124">
        <f t="shared" si="107"/>
        <v>0.30624000000000001</v>
      </c>
    </row>
    <row r="1685" spans="1:57">
      <c r="A1685" s="116"/>
      <c r="B1685" s="116"/>
      <c r="C1685" s="116" t="s">
        <v>949</v>
      </c>
      <c r="D1685" s="116"/>
      <c r="E1685" s="116" t="s">
        <v>839</v>
      </c>
      <c r="F1685" s="116" t="s">
        <v>762</v>
      </c>
      <c r="G1685" s="116" t="s">
        <v>762</v>
      </c>
      <c r="H1685" s="116"/>
      <c r="I1685" s="116"/>
      <c r="J1685" s="116"/>
      <c r="K1685" s="116" t="s">
        <v>238</v>
      </c>
      <c r="L1685" s="116" t="s">
        <v>838</v>
      </c>
      <c r="M1685" s="116"/>
      <c r="N1685" s="116"/>
      <c r="O1685" s="116"/>
      <c r="P1685" s="116"/>
      <c r="Q1685" s="116"/>
      <c r="R1685" s="116"/>
      <c r="S1685" s="116"/>
      <c r="T1685" s="116">
        <v>49303156</v>
      </c>
      <c r="U1685" s="116"/>
      <c r="V1685" s="116" t="s">
        <v>136</v>
      </c>
      <c r="W1685" s="116">
        <v>480</v>
      </c>
      <c r="X1685" s="116">
        <v>638</v>
      </c>
      <c r="Y1685" s="116">
        <v>22</v>
      </c>
      <c r="Z1685" s="116"/>
      <c r="AA1685" s="116"/>
      <c r="AB1685" s="116"/>
      <c r="AC1685" s="116"/>
      <c r="AD1685" s="116"/>
      <c r="AE1685" s="116" t="s">
        <v>949</v>
      </c>
      <c r="AF1685" s="116"/>
      <c r="AG1685" s="137" t="s">
        <v>58</v>
      </c>
      <c r="AH1685" s="116"/>
      <c r="AI1685" s="116"/>
      <c r="AJ1685" s="116"/>
      <c r="AK1685" s="116"/>
      <c r="AL1685" s="116"/>
      <c r="AM1685" s="116"/>
      <c r="AN1685" s="114" t="s">
        <v>1890</v>
      </c>
      <c r="AO1685" s="116"/>
      <c r="AP1685" s="116"/>
      <c r="AQ1685" s="116"/>
      <c r="AR1685" s="116"/>
      <c r="AS1685" s="116"/>
      <c r="AT1685" s="116"/>
      <c r="AU1685" s="123"/>
      <c r="AV1685" s="123"/>
      <c r="AW1685" s="123"/>
      <c r="AX1685" s="123"/>
      <c r="AY1685" s="123"/>
      <c r="AZ1685" s="123"/>
      <c r="BA1685" s="116"/>
      <c r="BB1685" s="116">
        <f t="shared" si="104"/>
        <v>0</v>
      </c>
      <c r="BC1685" s="116">
        <f t="shared" si="105"/>
        <v>1</v>
      </c>
      <c r="BD1685" s="116">
        <f t="shared" si="106"/>
        <v>1900</v>
      </c>
      <c r="BE1685" s="124">
        <f t="shared" si="107"/>
        <v>0.30624000000000001</v>
      </c>
    </row>
    <row r="1686" spans="1:57">
      <c r="A1686" s="116"/>
      <c r="B1686" s="116"/>
      <c r="C1686" s="116" t="s">
        <v>950</v>
      </c>
      <c r="D1686" s="116"/>
      <c r="E1686" s="116" t="s">
        <v>839</v>
      </c>
      <c r="F1686" s="116" t="s">
        <v>762</v>
      </c>
      <c r="G1686" s="116" t="s">
        <v>762</v>
      </c>
      <c r="H1686" s="116"/>
      <c r="I1686" s="116"/>
      <c r="J1686" s="116"/>
      <c r="K1686" s="116" t="s">
        <v>238</v>
      </c>
      <c r="L1686" s="116" t="s">
        <v>838</v>
      </c>
      <c r="M1686" s="116"/>
      <c r="N1686" s="116"/>
      <c r="O1686" s="116"/>
      <c r="P1686" s="116"/>
      <c r="Q1686" s="116"/>
      <c r="R1686" s="116"/>
      <c r="S1686" s="116"/>
      <c r="T1686" s="116">
        <v>49303156</v>
      </c>
      <c r="U1686" s="116"/>
      <c r="V1686" s="116" t="s">
        <v>136</v>
      </c>
      <c r="W1686" s="116">
        <v>480</v>
      </c>
      <c r="X1686" s="116">
        <v>638</v>
      </c>
      <c r="Y1686" s="116">
        <v>22</v>
      </c>
      <c r="Z1686" s="116"/>
      <c r="AA1686" s="116"/>
      <c r="AB1686" s="116"/>
      <c r="AC1686" s="116"/>
      <c r="AD1686" s="116"/>
      <c r="AE1686" s="116" t="s">
        <v>950</v>
      </c>
      <c r="AF1686" s="116"/>
      <c r="AG1686" s="137" t="s">
        <v>58</v>
      </c>
      <c r="AH1686" s="116"/>
      <c r="AI1686" s="116"/>
      <c r="AJ1686" s="116"/>
      <c r="AK1686" s="116"/>
      <c r="AL1686" s="116"/>
      <c r="AM1686" s="116"/>
      <c r="AN1686" s="114" t="s">
        <v>1890</v>
      </c>
      <c r="AO1686" s="116"/>
      <c r="AP1686" s="116"/>
      <c r="AQ1686" s="116"/>
      <c r="AR1686" s="116"/>
      <c r="AS1686" s="116"/>
      <c r="AT1686" s="116"/>
      <c r="AU1686" s="123"/>
      <c r="AV1686" s="123"/>
      <c r="AW1686" s="123"/>
      <c r="AX1686" s="123"/>
      <c r="AY1686" s="123"/>
      <c r="AZ1686" s="123"/>
      <c r="BA1686" s="116"/>
      <c r="BB1686" s="116">
        <f t="shared" si="104"/>
        <v>0</v>
      </c>
      <c r="BC1686" s="116">
        <f t="shared" si="105"/>
        <v>1</v>
      </c>
      <c r="BD1686" s="116">
        <f t="shared" si="106"/>
        <v>1900</v>
      </c>
      <c r="BE1686" s="124">
        <f t="shared" si="107"/>
        <v>0.30624000000000001</v>
      </c>
    </row>
    <row r="1687" spans="1:57">
      <c r="A1687" s="116"/>
      <c r="B1687" s="116"/>
      <c r="C1687" s="116" t="s">
        <v>951</v>
      </c>
      <c r="D1687" s="116"/>
      <c r="E1687" s="116" t="s">
        <v>839</v>
      </c>
      <c r="F1687" s="116" t="s">
        <v>762</v>
      </c>
      <c r="G1687" s="116" t="s">
        <v>762</v>
      </c>
      <c r="H1687" s="116"/>
      <c r="I1687" s="116"/>
      <c r="J1687" s="116"/>
      <c r="K1687" s="116" t="s">
        <v>238</v>
      </c>
      <c r="L1687" s="116" t="s">
        <v>838</v>
      </c>
      <c r="M1687" s="116"/>
      <c r="N1687" s="116"/>
      <c r="O1687" s="116"/>
      <c r="P1687" s="116"/>
      <c r="Q1687" s="116"/>
      <c r="R1687" s="116"/>
      <c r="S1687" s="116"/>
      <c r="T1687" s="116">
        <v>49303156</v>
      </c>
      <c r="U1687" s="116"/>
      <c r="V1687" s="116" t="s">
        <v>136</v>
      </c>
      <c r="W1687" s="116">
        <v>480</v>
      </c>
      <c r="X1687" s="116">
        <v>638</v>
      </c>
      <c r="Y1687" s="116">
        <v>22</v>
      </c>
      <c r="Z1687" s="116"/>
      <c r="AA1687" s="116"/>
      <c r="AB1687" s="116"/>
      <c r="AC1687" s="116"/>
      <c r="AD1687" s="116"/>
      <c r="AE1687" s="116" t="s">
        <v>951</v>
      </c>
      <c r="AF1687" s="116"/>
      <c r="AG1687" s="137" t="s">
        <v>58</v>
      </c>
      <c r="AH1687" s="116"/>
      <c r="AI1687" s="116"/>
      <c r="AJ1687" s="116"/>
      <c r="AK1687" s="116"/>
      <c r="AL1687" s="116"/>
      <c r="AM1687" s="116"/>
      <c r="AN1687" s="114" t="s">
        <v>1890</v>
      </c>
      <c r="AO1687" s="116"/>
      <c r="AP1687" s="116"/>
      <c r="AQ1687" s="116"/>
      <c r="AR1687" s="116"/>
      <c r="AS1687" s="116"/>
      <c r="AT1687" s="116"/>
      <c r="AU1687" s="123"/>
      <c r="AV1687" s="123"/>
      <c r="AW1687" s="123"/>
      <c r="AX1687" s="123"/>
      <c r="AY1687" s="123"/>
      <c r="AZ1687" s="123"/>
      <c r="BA1687" s="116"/>
      <c r="BB1687" s="116">
        <f t="shared" si="104"/>
        <v>0</v>
      </c>
      <c r="BC1687" s="116">
        <f t="shared" si="105"/>
        <v>1</v>
      </c>
      <c r="BD1687" s="116">
        <f t="shared" si="106"/>
        <v>1900</v>
      </c>
      <c r="BE1687" s="124">
        <f t="shared" si="107"/>
        <v>0.30624000000000001</v>
      </c>
    </row>
    <row r="1688" spans="1:57">
      <c r="A1688" s="116"/>
      <c r="B1688" s="116"/>
      <c r="C1688" s="116" t="s">
        <v>952</v>
      </c>
      <c r="D1688" s="116"/>
      <c r="E1688" s="116" t="s">
        <v>839</v>
      </c>
      <c r="F1688" s="116" t="s">
        <v>762</v>
      </c>
      <c r="G1688" s="116" t="s">
        <v>762</v>
      </c>
      <c r="H1688" s="116"/>
      <c r="I1688" s="116"/>
      <c r="J1688" s="116"/>
      <c r="K1688" s="116" t="s">
        <v>238</v>
      </c>
      <c r="L1688" s="116" t="s">
        <v>838</v>
      </c>
      <c r="M1688" s="116"/>
      <c r="N1688" s="116"/>
      <c r="O1688" s="116"/>
      <c r="P1688" s="116"/>
      <c r="Q1688" s="116"/>
      <c r="R1688" s="116"/>
      <c r="S1688" s="116"/>
      <c r="T1688" s="116">
        <v>49303156</v>
      </c>
      <c r="U1688" s="116"/>
      <c r="V1688" s="116" t="s">
        <v>136</v>
      </c>
      <c r="W1688" s="116">
        <v>480</v>
      </c>
      <c r="X1688" s="116">
        <v>638</v>
      </c>
      <c r="Y1688" s="116">
        <v>22</v>
      </c>
      <c r="Z1688" s="116"/>
      <c r="AA1688" s="116"/>
      <c r="AB1688" s="116"/>
      <c r="AC1688" s="116"/>
      <c r="AD1688" s="116"/>
      <c r="AE1688" s="116" t="s">
        <v>952</v>
      </c>
      <c r="AF1688" s="116"/>
      <c r="AG1688" s="137" t="s">
        <v>58</v>
      </c>
      <c r="AH1688" s="116"/>
      <c r="AI1688" s="116"/>
      <c r="AJ1688" s="116"/>
      <c r="AK1688" s="116"/>
      <c r="AL1688" s="116"/>
      <c r="AM1688" s="116"/>
      <c r="AN1688" s="114" t="s">
        <v>1890</v>
      </c>
      <c r="AO1688" s="116"/>
      <c r="AP1688" s="116"/>
      <c r="AQ1688" s="116"/>
      <c r="AR1688" s="116"/>
      <c r="AS1688" s="116"/>
      <c r="AT1688" s="116"/>
      <c r="AU1688" s="123"/>
      <c r="AV1688" s="123"/>
      <c r="AW1688" s="123"/>
      <c r="AX1688" s="123"/>
      <c r="AY1688" s="123"/>
      <c r="AZ1688" s="123"/>
      <c r="BA1688" s="116"/>
      <c r="BB1688" s="116">
        <f t="shared" si="104"/>
        <v>0</v>
      </c>
      <c r="BC1688" s="116">
        <f t="shared" si="105"/>
        <v>1</v>
      </c>
      <c r="BD1688" s="116">
        <f t="shared" si="106"/>
        <v>1900</v>
      </c>
      <c r="BE1688" s="124">
        <f t="shared" si="107"/>
        <v>0.30624000000000001</v>
      </c>
    </row>
    <row r="1689" spans="1:57">
      <c r="A1689" s="116"/>
      <c r="B1689" s="116"/>
      <c r="C1689" s="116" t="s">
        <v>953</v>
      </c>
      <c r="D1689" s="116"/>
      <c r="E1689" s="116" t="s">
        <v>839</v>
      </c>
      <c r="F1689" s="116" t="s">
        <v>762</v>
      </c>
      <c r="G1689" s="116" t="s">
        <v>762</v>
      </c>
      <c r="H1689" s="116"/>
      <c r="I1689" s="116"/>
      <c r="J1689" s="116"/>
      <c r="K1689" s="116" t="s">
        <v>238</v>
      </c>
      <c r="L1689" s="116" t="s">
        <v>838</v>
      </c>
      <c r="M1689" s="116"/>
      <c r="N1689" s="116"/>
      <c r="O1689" s="116"/>
      <c r="P1689" s="116"/>
      <c r="Q1689" s="116"/>
      <c r="R1689" s="116"/>
      <c r="S1689" s="116"/>
      <c r="T1689" s="116">
        <v>49303156</v>
      </c>
      <c r="U1689" s="116"/>
      <c r="V1689" s="116" t="s">
        <v>136</v>
      </c>
      <c r="W1689" s="116">
        <v>480</v>
      </c>
      <c r="X1689" s="116">
        <v>348</v>
      </c>
      <c r="Y1689" s="116">
        <v>12</v>
      </c>
      <c r="Z1689" s="116"/>
      <c r="AA1689" s="116"/>
      <c r="AB1689" s="116"/>
      <c r="AC1689" s="116"/>
      <c r="AD1689" s="116"/>
      <c r="AE1689" s="116" t="s">
        <v>953</v>
      </c>
      <c r="AF1689" s="116"/>
      <c r="AG1689" s="137" t="s">
        <v>58</v>
      </c>
      <c r="AH1689" s="116"/>
      <c r="AI1689" s="116"/>
      <c r="AJ1689" s="116"/>
      <c r="AK1689" s="116"/>
      <c r="AL1689" s="116"/>
      <c r="AM1689" s="116"/>
      <c r="AN1689" s="114" t="s">
        <v>1890</v>
      </c>
      <c r="AO1689" s="116"/>
      <c r="AP1689" s="116"/>
      <c r="AQ1689" s="116"/>
      <c r="AR1689" s="116"/>
      <c r="AS1689" s="116"/>
      <c r="AT1689" s="116"/>
      <c r="AU1689" s="123"/>
      <c r="AV1689" s="123"/>
      <c r="AW1689" s="123"/>
      <c r="AX1689" s="123"/>
      <c r="AY1689" s="123"/>
      <c r="AZ1689" s="123"/>
      <c r="BA1689" s="116"/>
      <c r="BB1689" s="116">
        <f t="shared" si="104"/>
        <v>0</v>
      </c>
      <c r="BC1689" s="116">
        <f t="shared" si="105"/>
        <v>1</v>
      </c>
      <c r="BD1689" s="116">
        <f t="shared" si="106"/>
        <v>1900</v>
      </c>
      <c r="BE1689" s="124">
        <f t="shared" si="107"/>
        <v>0.16703999999999999</v>
      </c>
    </row>
    <row r="1690" spans="1:57">
      <c r="A1690" s="116"/>
      <c r="B1690" s="116"/>
      <c r="C1690" s="116">
        <v>395787451</v>
      </c>
      <c r="D1690" s="116"/>
      <c r="E1690" s="116" t="s">
        <v>621</v>
      </c>
      <c r="F1690" s="116" t="s">
        <v>762</v>
      </c>
      <c r="G1690" s="116" t="s">
        <v>762</v>
      </c>
      <c r="H1690" s="116"/>
      <c r="I1690" s="116"/>
      <c r="J1690" s="116"/>
      <c r="K1690" s="116" t="s">
        <v>619</v>
      </c>
      <c r="L1690" s="116" t="s">
        <v>620</v>
      </c>
      <c r="M1690" s="116"/>
      <c r="N1690" s="116"/>
      <c r="O1690" s="116"/>
      <c r="P1690" s="116"/>
      <c r="Q1690" s="116"/>
      <c r="R1690" s="116"/>
      <c r="S1690" s="116"/>
      <c r="T1690" s="116">
        <v>49405140</v>
      </c>
      <c r="U1690" s="116"/>
      <c r="V1690" s="116" t="s">
        <v>101</v>
      </c>
      <c r="W1690" s="116">
        <v>400</v>
      </c>
      <c r="X1690" s="116">
        <v>768</v>
      </c>
      <c r="Y1690" s="116">
        <v>24</v>
      </c>
      <c r="Z1690" s="116"/>
      <c r="AA1690" s="116"/>
      <c r="AB1690" s="116"/>
      <c r="AC1690" s="114"/>
      <c r="AD1690" s="116"/>
      <c r="AE1690" s="116">
        <v>395787451</v>
      </c>
      <c r="AF1690" s="116"/>
      <c r="AG1690" s="137" t="s">
        <v>58</v>
      </c>
      <c r="AH1690" s="116"/>
      <c r="AI1690" s="116"/>
      <c r="AJ1690" s="116"/>
      <c r="AK1690" s="116"/>
      <c r="AL1690" s="116"/>
      <c r="AM1690" s="116"/>
      <c r="AN1690" s="114"/>
      <c r="AO1690" s="116"/>
      <c r="AP1690" s="116"/>
      <c r="AQ1690" s="116"/>
      <c r="AR1690" s="116"/>
      <c r="AS1690" s="116"/>
      <c r="AT1690" s="116"/>
      <c r="AU1690" s="123"/>
      <c r="AV1690" s="123"/>
      <c r="AW1690" s="123"/>
      <c r="AX1690" s="123"/>
      <c r="AY1690" s="123"/>
      <c r="AZ1690" s="123"/>
      <c r="BA1690" s="116"/>
      <c r="BB1690" s="116">
        <f t="shared" si="104"/>
        <v>0</v>
      </c>
      <c r="BC1690" s="116">
        <f t="shared" si="105"/>
        <v>1</v>
      </c>
      <c r="BD1690" s="116">
        <f t="shared" si="106"/>
        <v>1900</v>
      </c>
      <c r="BE1690" s="124">
        <f t="shared" si="107"/>
        <v>0.30719999999999997</v>
      </c>
    </row>
    <row r="1691" spans="1:57">
      <c r="A1691" s="116"/>
      <c r="B1691" s="116"/>
      <c r="C1691" s="116">
        <v>395787951</v>
      </c>
      <c r="D1691" s="116"/>
      <c r="E1691" s="116" t="s">
        <v>624</v>
      </c>
      <c r="F1691" s="116" t="s">
        <v>762</v>
      </c>
      <c r="G1691" s="116" t="s">
        <v>762</v>
      </c>
      <c r="H1691" s="116"/>
      <c r="I1691" s="116"/>
      <c r="J1691" s="116"/>
      <c r="K1691" s="116" t="s">
        <v>619</v>
      </c>
      <c r="L1691" s="116" t="s">
        <v>495</v>
      </c>
      <c r="M1691" s="116"/>
      <c r="N1691" s="116"/>
      <c r="O1691" s="116"/>
      <c r="P1691" s="116"/>
      <c r="Q1691" s="116"/>
      <c r="R1691" s="116"/>
      <c r="S1691" s="116"/>
      <c r="T1691" s="116">
        <v>49405140</v>
      </c>
      <c r="U1691" s="116"/>
      <c r="V1691" s="116" t="s">
        <v>101</v>
      </c>
      <c r="W1691" s="116">
        <v>400</v>
      </c>
      <c r="X1691" s="116">
        <v>768</v>
      </c>
      <c r="Y1691" s="116">
        <v>24</v>
      </c>
      <c r="Z1691" s="116"/>
      <c r="AA1691" s="116"/>
      <c r="AB1691" s="116"/>
      <c r="AC1691" s="114"/>
      <c r="AD1691" s="116"/>
      <c r="AE1691" s="116">
        <v>395787951</v>
      </c>
      <c r="AF1691" s="116"/>
      <c r="AG1691" s="137" t="s">
        <v>58</v>
      </c>
      <c r="AH1691" s="116"/>
      <c r="AI1691" s="116"/>
      <c r="AJ1691" s="116"/>
      <c r="AK1691" s="116"/>
      <c r="AL1691" s="116"/>
      <c r="AM1691" s="116"/>
      <c r="AN1691" s="114"/>
      <c r="AO1691" s="116"/>
      <c r="AP1691" s="116"/>
      <c r="AQ1691" s="116"/>
      <c r="AR1691" s="116"/>
      <c r="AS1691" s="116"/>
      <c r="AT1691" s="116"/>
      <c r="AU1691" s="123"/>
      <c r="AV1691" s="123"/>
      <c r="AW1691" s="123"/>
      <c r="AX1691" s="123"/>
      <c r="AY1691" s="123"/>
      <c r="AZ1691" s="123"/>
      <c r="BA1691" s="116"/>
      <c r="BB1691" s="116">
        <f t="shared" si="104"/>
        <v>0</v>
      </c>
      <c r="BC1691" s="116">
        <f t="shared" si="105"/>
        <v>1</v>
      </c>
      <c r="BD1691" s="116">
        <f t="shared" si="106"/>
        <v>1900</v>
      </c>
      <c r="BE1691" s="124">
        <f t="shared" si="107"/>
        <v>0.30719999999999997</v>
      </c>
    </row>
    <row r="1692" spans="1:57">
      <c r="A1692" s="116"/>
      <c r="B1692" s="116"/>
      <c r="C1692" s="116">
        <v>395458986</v>
      </c>
      <c r="D1692" s="116"/>
      <c r="E1692" s="116" t="s">
        <v>652</v>
      </c>
      <c r="F1692" s="116" t="s">
        <v>762</v>
      </c>
      <c r="G1692" s="116" t="s">
        <v>762</v>
      </c>
      <c r="H1692" s="116"/>
      <c r="I1692" s="116"/>
      <c r="J1692" s="116"/>
      <c r="K1692" s="116" t="s">
        <v>208</v>
      </c>
      <c r="L1692" s="116" t="s">
        <v>211</v>
      </c>
      <c r="M1692" s="116"/>
      <c r="N1692" s="116"/>
      <c r="O1692" s="116"/>
      <c r="P1692" s="116"/>
      <c r="Q1692" s="116"/>
      <c r="R1692" s="116"/>
      <c r="S1692" s="116"/>
      <c r="T1692" s="116">
        <v>49405140</v>
      </c>
      <c r="U1692" s="116"/>
      <c r="V1692" s="116" t="s">
        <v>101</v>
      </c>
      <c r="W1692" s="116">
        <v>400</v>
      </c>
      <c r="X1692" s="116">
        <v>832</v>
      </c>
      <c r="Y1692" s="116">
        <v>26</v>
      </c>
      <c r="Z1692" s="116"/>
      <c r="AA1692" s="116"/>
      <c r="AB1692" s="116"/>
      <c r="AC1692" s="116" t="s">
        <v>1896</v>
      </c>
      <c r="AD1692" s="116"/>
      <c r="AE1692" s="116">
        <v>395458986</v>
      </c>
      <c r="AF1692" s="116"/>
      <c r="AG1692" s="137" t="s">
        <v>58</v>
      </c>
      <c r="AH1692" s="116"/>
      <c r="AI1692" s="116"/>
      <c r="AJ1692" s="116"/>
      <c r="AK1692" s="116"/>
      <c r="AL1692" s="116"/>
      <c r="AM1692" s="116"/>
      <c r="AN1692" s="114"/>
      <c r="AO1692" s="116"/>
      <c r="AP1692" s="116"/>
      <c r="AQ1692" s="116"/>
      <c r="AR1692" s="116"/>
      <c r="AS1692" s="116"/>
      <c r="AT1692" s="116"/>
      <c r="AU1692" s="123"/>
      <c r="AV1692" s="123"/>
      <c r="AW1692" s="123"/>
      <c r="AX1692" s="123"/>
      <c r="AY1692" s="123"/>
      <c r="AZ1692" s="123"/>
      <c r="BA1692" s="116"/>
      <c r="BB1692" s="116">
        <f t="shared" si="104"/>
        <v>0</v>
      </c>
      <c r="BC1692" s="116">
        <f t="shared" si="105"/>
        <v>1</v>
      </c>
      <c r="BD1692" s="116">
        <f t="shared" si="106"/>
        <v>1900</v>
      </c>
      <c r="BE1692" s="124">
        <f t="shared" si="107"/>
        <v>0.33279999999999998</v>
      </c>
    </row>
    <row r="1693" spans="1:57">
      <c r="A1693" s="116"/>
      <c r="B1693" s="116"/>
      <c r="C1693" s="116">
        <v>395458413</v>
      </c>
      <c r="D1693" s="116"/>
      <c r="E1693" s="116" t="s">
        <v>652</v>
      </c>
      <c r="F1693" s="116" t="s">
        <v>762</v>
      </c>
      <c r="G1693" s="116" t="s">
        <v>762</v>
      </c>
      <c r="H1693" s="116"/>
      <c r="I1693" s="116"/>
      <c r="J1693" s="116"/>
      <c r="K1693" s="116" t="s">
        <v>208</v>
      </c>
      <c r="L1693" s="116" t="s">
        <v>211</v>
      </c>
      <c r="M1693" s="116"/>
      <c r="N1693" s="116"/>
      <c r="O1693" s="116"/>
      <c r="P1693" s="116"/>
      <c r="Q1693" s="116"/>
      <c r="R1693" s="116"/>
      <c r="S1693" s="116"/>
      <c r="T1693" s="116">
        <v>49405140</v>
      </c>
      <c r="U1693" s="116"/>
      <c r="V1693" s="116" t="s">
        <v>101</v>
      </c>
      <c r="W1693" s="116">
        <v>400</v>
      </c>
      <c r="X1693" s="116">
        <v>832</v>
      </c>
      <c r="Y1693" s="116">
        <v>26</v>
      </c>
      <c r="Z1693" s="116"/>
      <c r="AA1693" s="116"/>
      <c r="AB1693" s="116"/>
      <c r="AC1693" s="116" t="s">
        <v>1896</v>
      </c>
      <c r="AD1693" s="116"/>
      <c r="AE1693" s="116">
        <v>395458413</v>
      </c>
      <c r="AF1693" s="116"/>
      <c r="AG1693" s="137" t="s">
        <v>58</v>
      </c>
      <c r="AH1693" s="116"/>
      <c r="AI1693" s="116"/>
      <c r="AJ1693" s="116"/>
      <c r="AK1693" s="116"/>
      <c r="AL1693" s="116"/>
      <c r="AM1693" s="116"/>
      <c r="AN1693" s="114"/>
      <c r="AO1693" s="116"/>
      <c r="AP1693" s="116"/>
      <c r="AQ1693" s="116"/>
      <c r="AR1693" s="116"/>
      <c r="AS1693" s="116"/>
      <c r="AT1693" s="116"/>
      <c r="AU1693" s="123"/>
      <c r="AV1693" s="123"/>
      <c r="AW1693" s="123"/>
      <c r="AX1693" s="123"/>
      <c r="AY1693" s="123"/>
      <c r="AZ1693" s="123"/>
      <c r="BA1693" s="116"/>
      <c r="BB1693" s="116">
        <f t="shared" si="104"/>
        <v>0</v>
      </c>
      <c r="BC1693" s="116">
        <f t="shared" si="105"/>
        <v>1</v>
      </c>
      <c r="BD1693" s="116">
        <f t="shared" si="106"/>
        <v>1900</v>
      </c>
      <c r="BE1693" s="124">
        <f t="shared" si="107"/>
        <v>0.33279999999999998</v>
      </c>
    </row>
    <row r="1694" spans="1:57">
      <c r="A1694" s="116"/>
      <c r="B1694" s="116"/>
      <c r="C1694" s="116">
        <v>395458793</v>
      </c>
      <c r="D1694" s="116"/>
      <c r="E1694" s="116" t="s">
        <v>652</v>
      </c>
      <c r="F1694" s="116" t="s">
        <v>762</v>
      </c>
      <c r="G1694" s="116" t="s">
        <v>762</v>
      </c>
      <c r="H1694" s="116"/>
      <c r="I1694" s="116"/>
      <c r="J1694" s="116"/>
      <c r="K1694" s="116" t="s">
        <v>208</v>
      </c>
      <c r="L1694" s="116" t="s">
        <v>211</v>
      </c>
      <c r="M1694" s="116"/>
      <c r="N1694" s="116"/>
      <c r="O1694" s="116"/>
      <c r="P1694" s="116"/>
      <c r="Q1694" s="116"/>
      <c r="R1694" s="116"/>
      <c r="S1694" s="116"/>
      <c r="T1694" s="116">
        <v>49405140</v>
      </c>
      <c r="U1694" s="116"/>
      <c r="V1694" s="116" t="s">
        <v>101</v>
      </c>
      <c r="W1694" s="116">
        <v>400</v>
      </c>
      <c r="X1694" s="116">
        <v>832</v>
      </c>
      <c r="Y1694" s="116">
        <v>26</v>
      </c>
      <c r="Z1694" s="116"/>
      <c r="AA1694" s="116"/>
      <c r="AB1694" s="116"/>
      <c r="AC1694" s="116" t="s">
        <v>1896</v>
      </c>
      <c r="AD1694" s="116"/>
      <c r="AE1694" s="116">
        <v>395458793</v>
      </c>
      <c r="AF1694" s="116"/>
      <c r="AG1694" s="137" t="s">
        <v>58</v>
      </c>
      <c r="AH1694" s="116"/>
      <c r="AI1694" s="116"/>
      <c r="AJ1694" s="116"/>
      <c r="AK1694" s="116"/>
      <c r="AL1694" s="116"/>
      <c r="AM1694" s="116"/>
      <c r="AN1694" s="114"/>
      <c r="AO1694" s="116"/>
      <c r="AP1694" s="116"/>
      <c r="AQ1694" s="116"/>
      <c r="AR1694" s="116"/>
      <c r="AS1694" s="116"/>
      <c r="AT1694" s="116"/>
      <c r="AU1694" s="123"/>
      <c r="AV1694" s="123"/>
      <c r="AW1694" s="123"/>
      <c r="AX1694" s="123"/>
      <c r="AY1694" s="123"/>
      <c r="AZ1694" s="123"/>
      <c r="BA1694" s="116"/>
      <c r="BB1694" s="116">
        <f t="shared" si="104"/>
        <v>0</v>
      </c>
      <c r="BC1694" s="116">
        <f t="shared" si="105"/>
        <v>1</v>
      </c>
      <c r="BD1694" s="116">
        <f t="shared" si="106"/>
        <v>1900</v>
      </c>
      <c r="BE1694" s="124">
        <f t="shared" si="107"/>
        <v>0.33279999999999998</v>
      </c>
    </row>
    <row r="1695" spans="1:57">
      <c r="A1695" s="116"/>
      <c r="B1695" s="116"/>
      <c r="C1695" s="116">
        <v>395752885</v>
      </c>
      <c r="D1695" s="116"/>
      <c r="E1695" s="116" t="s">
        <v>459</v>
      </c>
      <c r="F1695" s="116" t="s">
        <v>762</v>
      </c>
      <c r="G1695" s="116" t="s">
        <v>762</v>
      </c>
      <c r="H1695" s="116"/>
      <c r="I1695" s="116"/>
      <c r="J1695" s="116"/>
      <c r="K1695" s="116" t="s">
        <v>139</v>
      </c>
      <c r="L1695" s="116" t="s">
        <v>377</v>
      </c>
      <c r="M1695" s="116"/>
      <c r="N1695" s="116"/>
      <c r="O1695" s="116"/>
      <c r="P1695" s="116"/>
      <c r="Q1695" s="116"/>
      <c r="R1695" s="116"/>
      <c r="S1695" s="116"/>
      <c r="T1695" s="116">
        <v>49405140</v>
      </c>
      <c r="U1695" s="116"/>
      <c r="V1695" s="116" t="s">
        <v>101</v>
      </c>
      <c r="W1695" s="116">
        <v>400</v>
      </c>
      <c r="X1695" s="116">
        <v>800</v>
      </c>
      <c r="Y1695" s="116">
        <v>25</v>
      </c>
      <c r="Z1695" s="116"/>
      <c r="AA1695" s="116"/>
      <c r="AB1695" s="116"/>
      <c r="AC1695" s="116" t="s">
        <v>1893</v>
      </c>
      <c r="AD1695" s="116"/>
      <c r="AE1695" s="116">
        <v>395752885</v>
      </c>
      <c r="AF1695" s="116"/>
      <c r="AG1695" s="137" t="s">
        <v>58</v>
      </c>
      <c r="AH1695" s="116"/>
      <c r="AI1695" s="116"/>
      <c r="AJ1695" s="116"/>
      <c r="AK1695" s="116"/>
      <c r="AL1695" s="116"/>
      <c r="AM1695" s="116"/>
      <c r="AN1695" s="114"/>
      <c r="AO1695" s="116"/>
      <c r="AP1695" s="116"/>
      <c r="AQ1695" s="116"/>
      <c r="AR1695" s="116"/>
      <c r="AS1695" s="116"/>
      <c r="AT1695" s="116"/>
      <c r="AU1695" s="123"/>
      <c r="AV1695" s="123"/>
      <c r="AW1695" s="123"/>
      <c r="AX1695" s="123"/>
      <c r="AY1695" s="123"/>
      <c r="AZ1695" s="123"/>
      <c r="BA1695" s="116"/>
      <c r="BB1695" s="116">
        <f t="shared" si="104"/>
        <v>0</v>
      </c>
      <c r="BC1695" s="116">
        <f t="shared" si="105"/>
        <v>1</v>
      </c>
      <c r="BD1695" s="116">
        <f t="shared" si="106"/>
        <v>1900</v>
      </c>
      <c r="BE1695" s="124">
        <f t="shared" si="107"/>
        <v>0.32</v>
      </c>
    </row>
    <row r="1696" spans="1:57">
      <c r="A1696" s="116"/>
      <c r="B1696" s="116"/>
      <c r="C1696" s="116">
        <v>395772317</v>
      </c>
      <c r="D1696" s="116"/>
      <c r="E1696" s="116" t="s">
        <v>567</v>
      </c>
      <c r="F1696" s="116" t="s">
        <v>762</v>
      </c>
      <c r="G1696" s="116" t="s">
        <v>762</v>
      </c>
      <c r="H1696" s="116"/>
      <c r="I1696" s="116"/>
      <c r="J1696" s="116"/>
      <c r="K1696" s="116" t="s">
        <v>119</v>
      </c>
      <c r="L1696" s="116" t="s">
        <v>566</v>
      </c>
      <c r="M1696" s="116"/>
      <c r="N1696" s="116"/>
      <c r="O1696" s="116"/>
      <c r="P1696" s="116"/>
      <c r="Q1696" s="116"/>
      <c r="R1696" s="116"/>
      <c r="S1696" s="116"/>
      <c r="T1696" s="116">
        <v>49405140</v>
      </c>
      <c r="U1696" s="116"/>
      <c r="V1696" s="116" t="s">
        <v>101</v>
      </c>
      <c r="W1696" s="116">
        <v>400</v>
      </c>
      <c r="X1696" s="116">
        <v>768</v>
      </c>
      <c r="Y1696" s="116">
        <v>24</v>
      </c>
      <c r="Z1696" s="116"/>
      <c r="AA1696" s="116"/>
      <c r="AB1696" s="116"/>
      <c r="AC1696" s="116"/>
      <c r="AD1696" s="116"/>
      <c r="AE1696" s="116">
        <v>395772317</v>
      </c>
      <c r="AF1696" s="116"/>
      <c r="AG1696" s="137" t="s">
        <v>58</v>
      </c>
      <c r="AH1696" s="116"/>
      <c r="AI1696" s="116"/>
      <c r="AJ1696" s="116"/>
      <c r="AK1696" s="116"/>
      <c r="AL1696" s="116"/>
      <c r="AM1696" s="116"/>
      <c r="AN1696" s="114"/>
      <c r="AO1696" s="116"/>
      <c r="AP1696" s="116"/>
      <c r="AQ1696" s="116"/>
      <c r="AR1696" s="116"/>
      <c r="AS1696" s="116"/>
      <c r="AT1696" s="116"/>
      <c r="AU1696" s="123"/>
      <c r="AV1696" s="123"/>
      <c r="AW1696" s="123"/>
      <c r="AX1696" s="123"/>
      <c r="AY1696" s="123"/>
      <c r="AZ1696" s="123"/>
      <c r="BA1696" s="116"/>
      <c r="BB1696" s="116">
        <f t="shared" si="104"/>
        <v>0</v>
      </c>
      <c r="BC1696" s="116">
        <f t="shared" si="105"/>
        <v>1</v>
      </c>
      <c r="BD1696" s="116">
        <f t="shared" si="106"/>
        <v>1900</v>
      </c>
      <c r="BE1696" s="124">
        <f t="shared" si="107"/>
        <v>0.30719999999999997</v>
      </c>
    </row>
    <row r="1697" spans="1:57">
      <c r="A1697" s="116"/>
      <c r="B1697" s="116"/>
      <c r="C1697" s="116">
        <v>395625710</v>
      </c>
      <c r="D1697" s="116"/>
      <c r="E1697" s="116" t="s">
        <v>571</v>
      </c>
      <c r="F1697" s="116" t="s">
        <v>762</v>
      </c>
      <c r="G1697" s="116" t="s">
        <v>762</v>
      </c>
      <c r="H1697" s="116"/>
      <c r="I1697" s="116"/>
      <c r="J1697" s="116"/>
      <c r="K1697" s="116" t="s">
        <v>569</v>
      </c>
      <c r="L1697" s="116" t="s">
        <v>570</v>
      </c>
      <c r="M1697" s="116"/>
      <c r="N1697" s="116"/>
      <c r="O1697" s="116"/>
      <c r="P1697" s="116"/>
      <c r="Q1697" s="116"/>
      <c r="R1697" s="116"/>
      <c r="S1697" s="116"/>
      <c r="T1697" s="116">
        <v>49304156</v>
      </c>
      <c r="U1697" s="116"/>
      <c r="V1697" s="116" t="s">
        <v>572</v>
      </c>
      <c r="W1697" s="116">
        <v>480</v>
      </c>
      <c r="X1697" s="116">
        <v>580</v>
      </c>
      <c r="Y1697" s="116">
        <v>20</v>
      </c>
      <c r="Z1697" s="116"/>
      <c r="AA1697" s="116"/>
      <c r="AB1697" s="116"/>
      <c r="AC1697" s="116" t="s">
        <v>1893</v>
      </c>
      <c r="AD1697" s="116"/>
      <c r="AE1697" s="116">
        <v>395625710</v>
      </c>
      <c r="AF1697" s="116"/>
      <c r="AG1697" s="137" t="s">
        <v>58</v>
      </c>
      <c r="AH1697" s="116"/>
      <c r="AI1697" s="116"/>
      <c r="AJ1697" s="116"/>
      <c r="AK1697" s="116"/>
      <c r="AL1697" s="116"/>
      <c r="AM1697" s="116"/>
      <c r="AN1697" s="114"/>
      <c r="AO1697" s="116"/>
      <c r="AP1697" s="116"/>
      <c r="AQ1697" s="116"/>
      <c r="AR1697" s="116"/>
      <c r="AS1697" s="116"/>
      <c r="AT1697" s="116"/>
      <c r="AU1697" s="123"/>
      <c r="AV1697" s="123"/>
      <c r="AW1697" s="123"/>
      <c r="AX1697" s="123"/>
      <c r="AY1697" s="123"/>
      <c r="AZ1697" s="123"/>
      <c r="BA1697" s="116"/>
      <c r="BB1697" s="116">
        <f t="shared" si="104"/>
        <v>0</v>
      </c>
      <c r="BC1697" s="116">
        <f t="shared" si="105"/>
        <v>1</v>
      </c>
      <c r="BD1697" s="116">
        <f t="shared" si="106"/>
        <v>1900</v>
      </c>
      <c r="BE1697" s="124">
        <f t="shared" si="107"/>
        <v>0.27839999999999998</v>
      </c>
    </row>
    <row r="1698" spans="1:57">
      <c r="A1698" s="116"/>
      <c r="B1698" s="116"/>
      <c r="C1698" s="116">
        <v>395652135</v>
      </c>
      <c r="D1698" s="116"/>
      <c r="E1698" s="116" t="s">
        <v>574</v>
      </c>
      <c r="F1698" s="116" t="s">
        <v>762</v>
      </c>
      <c r="G1698" s="116" t="s">
        <v>762</v>
      </c>
      <c r="H1698" s="116"/>
      <c r="I1698" s="116"/>
      <c r="J1698" s="116"/>
      <c r="K1698" s="116" t="s">
        <v>106</v>
      </c>
      <c r="L1698" s="116" t="s">
        <v>107</v>
      </c>
      <c r="M1698" s="116"/>
      <c r="N1698" s="116"/>
      <c r="O1698" s="116"/>
      <c r="P1698" s="116"/>
      <c r="Q1698" s="116"/>
      <c r="R1698" s="116"/>
      <c r="S1698" s="116"/>
      <c r="T1698" s="116">
        <v>49405140</v>
      </c>
      <c r="U1698" s="116"/>
      <c r="V1698" s="116" t="s">
        <v>101</v>
      </c>
      <c r="W1698" s="116">
        <v>400</v>
      </c>
      <c r="X1698" s="116">
        <v>768</v>
      </c>
      <c r="Y1698" s="116">
        <v>24</v>
      </c>
      <c r="Z1698" s="116"/>
      <c r="AA1698" s="116"/>
      <c r="AB1698" s="116"/>
      <c r="AC1698" s="116"/>
      <c r="AD1698" s="116"/>
      <c r="AE1698" s="116">
        <v>395652135</v>
      </c>
      <c r="AF1698" s="116"/>
      <c r="AG1698" s="137" t="s">
        <v>58</v>
      </c>
      <c r="AH1698" s="116"/>
      <c r="AI1698" s="116"/>
      <c r="AJ1698" s="116"/>
      <c r="AK1698" s="116"/>
      <c r="AL1698" s="116"/>
      <c r="AM1698" s="116"/>
      <c r="AN1698" s="114" t="s">
        <v>1873</v>
      </c>
      <c r="AO1698" s="116"/>
      <c r="AP1698" s="116"/>
      <c r="AQ1698" s="116"/>
      <c r="AR1698" s="116"/>
      <c r="AS1698" s="116"/>
      <c r="AT1698" s="116"/>
      <c r="AU1698" s="123"/>
      <c r="AV1698" s="123"/>
      <c r="AW1698" s="123"/>
      <c r="AX1698" s="123"/>
      <c r="AY1698" s="123"/>
      <c r="AZ1698" s="123"/>
      <c r="BA1698" s="116"/>
      <c r="BB1698" s="116">
        <f t="shared" si="104"/>
        <v>0</v>
      </c>
      <c r="BC1698" s="116">
        <f t="shared" si="105"/>
        <v>1</v>
      </c>
      <c r="BD1698" s="116">
        <f t="shared" si="106"/>
        <v>1900</v>
      </c>
      <c r="BE1698" s="124">
        <f t="shared" si="107"/>
        <v>0.30719999999999997</v>
      </c>
    </row>
    <row r="1699" spans="1:57">
      <c r="A1699" s="116"/>
      <c r="B1699" s="116"/>
      <c r="C1699" s="116">
        <v>395376665</v>
      </c>
      <c r="D1699" s="116"/>
      <c r="E1699" s="116" t="s">
        <v>538</v>
      </c>
      <c r="F1699" s="116" t="s">
        <v>762</v>
      </c>
      <c r="G1699" s="116" t="s">
        <v>762</v>
      </c>
      <c r="H1699" s="116"/>
      <c r="I1699" s="116"/>
      <c r="J1699" s="116"/>
      <c r="K1699" s="116" t="s">
        <v>536</v>
      </c>
      <c r="L1699" s="116" t="s">
        <v>537</v>
      </c>
      <c r="M1699" s="116"/>
      <c r="N1699" s="116"/>
      <c r="O1699" s="116"/>
      <c r="P1699" s="116"/>
      <c r="Q1699" s="116"/>
      <c r="R1699" s="116"/>
      <c r="S1699" s="116"/>
      <c r="T1699" s="116">
        <v>49405140</v>
      </c>
      <c r="U1699" s="116"/>
      <c r="V1699" s="116" t="s">
        <v>101</v>
      </c>
      <c r="W1699" s="116">
        <v>400</v>
      </c>
      <c r="X1699" s="116">
        <v>768</v>
      </c>
      <c r="Y1699" s="116">
        <v>24</v>
      </c>
      <c r="Z1699" s="116"/>
      <c r="AA1699" s="116"/>
      <c r="AB1699" s="116"/>
      <c r="AC1699" s="116"/>
      <c r="AD1699" s="116"/>
      <c r="AE1699" s="116">
        <v>395376665</v>
      </c>
      <c r="AF1699" s="116"/>
      <c r="AG1699" s="137" t="s">
        <v>58</v>
      </c>
      <c r="AH1699" s="116"/>
      <c r="AI1699" s="116"/>
      <c r="AJ1699" s="116"/>
      <c r="AK1699" s="116"/>
      <c r="AL1699" s="116"/>
      <c r="AM1699" s="116"/>
      <c r="AN1699" s="114"/>
      <c r="AO1699" s="116"/>
      <c r="AP1699" s="116"/>
      <c r="AQ1699" s="116"/>
      <c r="AR1699" s="116"/>
      <c r="AS1699" s="116"/>
      <c r="AT1699" s="116"/>
      <c r="AU1699" s="123"/>
      <c r="AV1699" s="123"/>
      <c r="AW1699" s="123"/>
      <c r="AX1699" s="123"/>
      <c r="AY1699" s="123"/>
      <c r="AZ1699" s="123"/>
      <c r="BA1699" s="116"/>
      <c r="BB1699" s="116">
        <f t="shared" si="104"/>
        <v>0</v>
      </c>
      <c r="BC1699" s="116">
        <f t="shared" si="105"/>
        <v>1</v>
      </c>
      <c r="BD1699" s="116">
        <f t="shared" si="106"/>
        <v>1900</v>
      </c>
      <c r="BE1699" s="124">
        <f t="shared" si="107"/>
        <v>0.30719999999999997</v>
      </c>
    </row>
    <row r="1700" spans="1:57">
      <c r="A1700" s="116"/>
      <c r="B1700" s="116"/>
      <c r="C1700" s="116">
        <v>395370098</v>
      </c>
      <c r="D1700" s="116"/>
      <c r="E1700" s="116" t="s">
        <v>576</v>
      </c>
      <c r="F1700" s="116" t="s">
        <v>762</v>
      </c>
      <c r="G1700" s="116" t="s">
        <v>762</v>
      </c>
      <c r="H1700" s="116"/>
      <c r="I1700" s="116"/>
      <c r="J1700" s="116"/>
      <c r="K1700" s="116" t="s">
        <v>328</v>
      </c>
      <c r="L1700" s="116" t="s">
        <v>575</v>
      </c>
      <c r="M1700" s="116"/>
      <c r="N1700" s="116"/>
      <c r="O1700" s="116"/>
      <c r="P1700" s="116"/>
      <c r="Q1700" s="116"/>
      <c r="R1700" s="116"/>
      <c r="S1700" s="116"/>
      <c r="T1700" s="116">
        <v>49405140</v>
      </c>
      <c r="U1700" s="116"/>
      <c r="V1700" s="116" t="s">
        <v>101</v>
      </c>
      <c r="W1700" s="116">
        <v>400</v>
      </c>
      <c r="X1700" s="116">
        <v>768</v>
      </c>
      <c r="Y1700" s="116">
        <v>24</v>
      </c>
      <c r="Z1700" s="116"/>
      <c r="AA1700" s="116"/>
      <c r="AB1700" s="116"/>
      <c r="AC1700" s="116"/>
      <c r="AD1700" s="116"/>
      <c r="AE1700" s="116">
        <v>395370098</v>
      </c>
      <c r="AF1700" s="116"/>
      <c r="AG1700" s="137" t="s">
        <v>58</v>
      </c>
      <c r="AH1700" s="116"/>
      <c r="AI1700" s="116"/>
      <c r="AJ1700" s="116"/>
      <c r="AK1700" s="116"/>
      <c r="AL1700" s="116"/>
      <c r="AM1700" s="116"/>
      <c r="AN1700" s="114" t="s">
        <v>1873</v>
      </c>
      <c r="AO1700" s="116"/>
      <c r="AP1700" s="116"/>
      <c r="AQ1700" s="116"/>
      <c r="AR1700" s="116"/>
      <c r="AS1700" s="116"/>
      <c r="AT1700" s="116"/>
      <c r="AU1700" s="123"/>
      <c r="AV1700" s="123"/>
      <c r="AW1700" s="123"/>
      <c r="AX1700" s="123"/>
      <c r="AY1700" s="123"/>
      <c r="AZ1700" s="123"/>
      <c r="BA1700" s="116"/>
      <c r="BB1700" s="116">
        <f t="shared" si="104"/>
        <v>0</v>
      </c>
      <c r="BC1700" s="116">
        <f t="shared" si="105"/>
        <v>1</v>
      </c>
      <c r="BD1700" s="116">
        <f t="shared" si="106"/>
        <v>1900</v>
      </c>
      <c r="BE1700" s="124">
        <f t="shared" si="107"/>
        <v>0.30719999999999997</v>
      </c>
    </row>
    <row r="1701" spans="1:57">
      <c r="A1701" s="116"/>
      <c r="B1701" s="116"/>
      <c r="C1701" s="116">
        <v>395652665</v>
      </c>
      <c r="D1701" s="116"/>
      <c r="E1701" s="116" t="s">
        <v>578</v>
      </c>
      <c r="F1701" s="116" t="s">
        <v>762</v>
      </c>
      <c r="G1701" s="116" t="s">
        <v>762</v>
      </c>
      <c r="H1701" s="116"/>
      <c r="I1701" s="116"/>
      <c r="J1701" s="116"/>
      <c r="K1701" s="116" t="s">
        <v>106</v>
      </c>
      <c r="L1701" s="116" t="s">
        <v>577</v>
      </c>
      <c r="M1701" s="116"/>
      <c r="N1701" s="116"/>
      <c r="O1701" s="116"/>
      <c r="P1701" s="116"/>
      <c r="Q1701" s="116"/>
      <c r="R1701" s="116"/>
      <c r="S1701" s="116"/>
      <c r="T1701" s="116">
        <v>49405140</v>
      </c>
      <c r="U1701" s="116"/>
      <c r="V1701" s="116" t="s">
        <v>101</v>
      </c>
      <c r="W1701" s="116">
        <v>400</v>
      </c>
      <c r="X1701" s="116">
        <v>768</v>
      </c>
      <c r="Y1701" s="116">
        <v>24</v>
      </c>
      <c r="Z1701" s="116"/>
      <c r="AA1701" s="116"/>
      <c r="AB1701" s="116"/>
      <c r="AC1701" s="116"/>
      <c r="AD1701" s="116"/>
      <c r="AE1701" s="116">
        <v>395652665</v>
      </c>
      <c r="AF1701" s="116"/>
      <c r="AG1701" s="137" t="s">
        <v>58</v>
      </c>
      <c r="AH1701" s="116"/>
      <c r="AI1701" s="116"/>
      <c r="AJ1701" s="116"/>
      <c r="AK1701" s="116"/>
      <c r="AL1701" s="116"/>
      <c r="AM1701" s="116"/>
      <c r="AN1701" s="114" t="s">
        <v>1873</v>
      </c>
      <c r="AO1701" s="116"/>
      <c r="AP1701" s="116"/>
      <c r="AQ1701" s="116"/>
      <c r="AR1701" s="116"/>
      <c r="AS1701" s="116"/>
      <c r="AT1701" s="116"/>
      <c r="AU1701" s="123"/>
      <c r="AV1701" s="123"/>
      <c r="AW1701" s="123"/>
      <c r="AX1701" s="123"/>
      <c r="AY1701" s="123"/>
      <c r="AZ1701" s="123"/>
      <c r="BA1701" s="116"/>
      <c r="BB1701" s="116">
        <f t="shared" si="104"/>
        <v>0</v>
      </c>
      <c r="BC1701" s="116">
        <f t="shared" si="105"/>
        <v>1</v>
      </c>
      <c r="BD1701" s="116">
        <f t="shared" si="106"/>
        <v>1900</v>
      </c>
      <c r="BE1701" s="124">
        <f t="shared" si="107"/>
        <v>0.30719999999999997</v>
      </c>
    </row>
    <row r="1702" spans="1:57">
      <c r="A1702" s="116"/>
      <c r="B1702" s="116"/>
      <c r="C1702" s="116">
        <v>395786407</v>
      </c>
      <c r="D1702" s="116"/>
      <c r="E1702" s="116" t="s">
        <v>418</v>
      </c>
      <c r="F1702" s="116" t="s">
        <v>762</v>
      </c>
      <c r="G1702" s="116" t="s">
        <v>762</v>
      </c>
      <c r="H1702" s="116"/>
      <c r="I1702" s="116"/>
      <c r="J1702" s="116"/>
      <c r="K1702" s="116" t="s">
        <v>119</v>
      </c>
      <c r="L1702" s="116" t="s">
        <v>581</v>
      </c>
      <c r="M1702" s="116"/>
      <c r="N1702" s="116"/>
      <c r="O1702" s="116"/>
      <c r="P1702" s="116"/>
      <c r="Q1702" s="116"/>
      <c r="R1702" s="116"/>
      <c r="S1702" s="116"/>
      <c r="T1702" s="116">
        <v>49405140</v>
      </c>
      <c r="U1702" s="116"/>
      <c r="V1702" s="116" t="s">
        <v>101</v>
      </c>
      <c r="W1702" s="116">
        <v>400</v>
      </c>
      <c r="X1702" s="116">
        <v>832</v>
      </c>
      <c r="Y1702" s="116">
        <v>26</v>
      </c>
      <c r="Z1702" s="116"/>
      <c r="AA1702" s="116"/>
      <c r="AB1702" s="116"/>
      <c r="AC1702" s="116" t="s">
        <v>1900</v>
      </c>
      <c r="AD1702" s="116"/>
      <c r="AE1702" s="116">
        <v>395786407</v>
      </c>
      <c r="AF1702" s="116"/>
      <c r="AG1702" s="137" t="s">
        <v>58</v>
      </c>
      <c r="AH1702" s="116"/>
      <c r="AI1702" s="116"/>
      <c r="AJ1702" s="116"/>
      <c r="AK1702" s="116"/>
      <c r="AL1702" s="116"/>
      <c r="AM1702" s="116"/>
      <c r="AN1702" s="114"/>
      <c r="AO1702" s="116"/>
      <c r="AP1702" s="116"/>
      <c r="AQ1702" s="116"/>
      <c r="AR1702" s="116"/>
      <c r="AS1702" s="116"/>
      <c r="AT1702" s="116"/>
      <c r="AU1702" s="123"/>
      <c r="AV1702" s="123"/>
      <c r="AW1702" s="123"/>
      <c r="AX1702" s="123"/>
      <c r="AY1702" s="123"/>
      <c r="AZ1702" s="123"/>
      <c r="BA1702" s="116"/>
      <c r="BB1702" s="116">
        <f t="shared" si="104"/>
        <v>0</v>
      </c>
      <c r="BC1702" s="116">
        <f t="shared" si="105"/>
        <v>1</v>
      </c>
      <c r="BD1702" s="116">
        <f t="shared" si="106"/>
        <v>1900</v>
      </c>
      <c r="BE1702" s="124">
        <f t="shared" si="107"/>
        <v>0.33279999999999998</v>
      </c>
    </row>
    <row r="1703" spans="1:57">
      <c r="A1703" s="116"/>
      <c r="B1703" s="116"/>
      <c r="C1703" s="137">
        <v>395652545</v>
      </c>
      <c r="D1703" s="116"/>
      <c r="E1703" s="116" t="s">
        <v>582</v>
      </c>
      <c r="F1703" s="116" t="s">
        <v>762</v>
      </c>
      <c r="G1703" s="116" t="s">
        <v>762</v>
      </c>
      <c r="H1703" s="116"/>
      <c r="I1703" s="116"/>
      <c r="J1703" s="116"/>
      <c r="K1703" s="116" t="s">
        <v>106</v>
      </c>
      <c r="L1703" s="116" t="s">
        <v>107</v>
      </c>
      <c r="M1703" s="116"/>
      <c r="N1703" s="116"/>
      <c r="O1703" s="116"/>
      <c r="P1703" s="116"/>
      <c r="Q1703" s="116"/>
      <c r="R1703" s="116"/>
      <c r="S1703" s="116"/>
      <c r="T1703" s="116">
        <v>49405140</v>
      </c>
      <c r="U1703" s="116"/>
      <c r="V1703" s="116" t="s">
        <v>101</v>
      </c>
      <c r="W1703" s="116">
        <v>400</v>
      </c>
      <c r="X1703" s="116">
        <v>768</v>
      </c>
      <c r="Y1703" s="116">
        <v>24</v>
      </c>
      <c r="Z1703" s="116"/>
      <c r="AA1703" s="116"/>
      <c r="AB1703" s="116"/>
      <c r="AC1703" s="116"/>
      <c r="AD1703" s="116"/>
      <c r="AE1703" s="137">
        <v>395652545</v>
      </c>
      <c r="AF1703" s="116"/>
      <c r="AG1703" s="137" t="s">
        <v>58</v>
      </c>
      <c r="AH1703" s="116"/>
      <c r="AI1703" s="116"/>
      <c r="AJ1703" s="116"/>
      <c r="AK1703" s="116"/>
      <c r="AL1703" s="116"/>
      <c r="AM1703" s="116"/>
      <c r="AN1703" s="114" t="s">
        <v>1873</v>
      </c>
      <c r="AO1703" s="116"/>
      <c r="AP1703" s="116"/>
      <c r="AQ1703" s="116"/>
      <c r="AR1703" s="116"/>
      <c r="AS1703" s="116"/>
      <c r="AT1703" s="116"/>
      <c r="AU1703" s="123"/>
      <c r="AV1703" s="123"/>
      <c r="AW1703" s="123"/>
      <c r="AX1703" s="123"/>
      <c r="AY1703" s="123"/>
      <c r="AZ1703" s="123"/>
      <c r="BA1703" s="116"/>
      <c r="BB1703" s="116">
        <f t="shared" si="104"/>
        <v>0</v>
      </c>
      <c r="BC1703" s="116">
        <f t="shared" si="105"/>
        <v>1</v>
      </c>
      <c r="BD1703" s="116">
        <f t="shared" si="106"/>
        <v>1900</v>
      </c>
      <c r="BE1703" s="124">
        <f t="shared" si="107"/>
        <v>0.30719999999999997</v>
      </c>
    </row>
    <row r="1704" spans="1:57">
      <c r="A1704" s="116"/>
      <c r="B1704" s="116"/>
      <c r="C1704" s="137">
        <v>395652771</v>
      </c>
      <c r="D1704" s="116"/>
      <c r="E1704" s="116" t="s">
        <v>583</v>
      </c>
      <c r="F1704" s="116" t="s">
        <v>762</v>
      </c>
      <c r="G1704" s="116" t="s">
        <v>762</v>
      </c>
      <c r="H1704" s="116"/>
      <c r="I1704" s="116"/>
      <c r="J1704" s="116"/>
      <c r="K1704" s="116" t="s">
        <v>106</v>
      </c>
      <c r="L1704" s="116" t="s">
        <v>577</v>
      </c>
      <c r="M1704" s="116"/>
      <c r="N1704" s="116"/>
      <c r="O1704" s="116"/>
      <c r="P1704" s="116"/>
      <c r="Q1704" s="116"/>
      <c r="R1704" s="116"/>
      <c r="S1704" s="116"/>
      <c r="T1704" s="116">
        <v>49405140</v>
      </c>
      <c r="U1704" s="116"/>
      <c r="V1704" s="116" t="s">
        <v>101</v>
      </c>
      <c r="W1704" s="116">
        <v>400</v>
      </c>
      <c r="X1704" s="116">
        <v>768</v>
      </c>
      <c r="Y1704" s="116">
        <v>24</v>
      </c>
      <c r="Z1704" s="116"/>
      <c r="AA1704" s="116"/>
      <c r="AB1704" s="116"/>
      <c r="AC1704" s="116"/>
      <c r="AD1704" s="116"/>
      <c r="AE1704" s="137">
        <v>395652771</v>
      </c>
      <c r="AF1704" s="116"/>
      <c r="AG1704" s="137" t="s">
        <v>58</v>
      </c>
      <c r="AH1704" s="116"/>
      <c r="AI1704" s="116"/>
      <c r="AJ1704" s="116"/>
      <c r="AK1704" s="116"/>
      <c r="AL1704" s="116"/>
      <c r="AM1704" s="116"/>
      <c r="AN1704" s="114" t="s">
        <v>1873</v>
      </c>
      <c r="AO1704" s="116"/>
      <c r="AP1704" s="116"/>
      <c r="AQ1704" s="116"/>
      <c r="AR1704" s="116"/>
      <c r="AS1704" s="116"/>
      <c r="AT1704" s="116"/>
      <c r="AU1704" s="123"/>
      <c r="AV1704" s="123"/>
      <c r="AW1704" s="123"/>
      <c r="AX1704" s="123"/>
      <c r="AY1704" s="123"/>
      <c r="AZ1704" s="123"/>
      <c r="BA1704" s="116"/>
      <c r="BB1704" s="116">
        <f t="shared" si="104"/>
        <v>0</v>
      </c>
      <c r="BC1704" s="116">
        <f t="shared" si="105"/>
        <v>1</v>
      </c>
      <c r="BD1704" s="116">
        <f t="shared" si="106"/>
        <v>1900</v>
      </c>
      <c r="BE1704" s="124">
        <f t="shared" si="107"/>
        <v>0.30719999999999997</v>
      </c>
    </row>
    <row r="1705" spans="1:57">
      <c r="A1705" s="116"/>
      <c r="B1705" s="116"/>
      <c r="C1705" s="116">
        <v>395869395</v>
      </c>
      <c r="D1705" s="116"/>
      <c r="E1705" s="116" t="s">
        <v>463</v>
      </c>
      <c r="F1705" s="116" t="s">
        <v>762</v>
      </c>
      <c r="G1705" s="116" t="s">
        <v>762</v>
      </c>
      <c r="H1705" s="116"/>
      <c r="I1705" s="116"/>
      <c r="J1705" s="116"/>
      <c r="K1705" s="116" t="s">
        <v>139</v>
      </c>
      <c r="L1705" s="116" t="s">
        <v>462</v>
      </c>
      <c r="M1705" s="116"/>
      <c r="N1705" s="116"/>
      <c r="O1705" s="116"/>
      <c r="P1705" s="116"/>
      <c r="Q1705" s="116"/>
      <c r="R1705" s="116"/>
      <c r="S1705" s="116"/>
      <c r="T1705" s="116">
        <v>49405140</v>
      </c>
      <c r="U1705" s="116"/>
      <c r="V1705" s="116" t="s">
        <v>101</v>
      </c>
      <c r="W1705" s="116">
        <v>400</v>
      </c>
      <c r="X1705" s="116">
        <v>640</v>
      </c>
      <c r="Y1705" s="116">
        <v>20</v>
      </c>
      <c r="Z1705" s="116"/>
      <c r="AA1705" s="116"/>
      <c r="AB1705" s="116"/>
      <c r="AC1705" s="116" t="s">
        <v>1893</v>
      </c>
      <c r="AD1705" s="116"/>
      <c r="AE1705" s="116">
        <v>395869395</v>
      </c>
      <c r="AF1705" s="116"/>
      <c r="AG1705" s="137" t="s">
        <v>58</v>
      </c>
      <c r="AH1705" s="116"/>
      <c r="AI1705" s="116"/>
      <c r="AJ1705" s="116"/>
      <c r="AK1705" s="116"/>
      <c r="AL1705" s="116"/>
      <c r="AM1705" s="116"/>
      <c r="AN1705" s="114"/>
      <c r="AO1705" s="116"/>
      <c r="AP1705" s="116"/>
      <c r="AQ1705" s="116"/>
      <c r="AR1705" s="116"/>
      <c r="AS1705" s="116"/>
      <c r="AT1705" s="116"/>
      <c r="AU1705" s="123"/>
      <c r="AV1705" s="123"/>
      <c r="AW1705" s="123"/>
      <c r="AX1705" s="123"/>
      <c r="AY1705" s="123"/>
      <c r="AZ1705" s="123"/>
      <c r="BA1705" s="116"/>
      <c r="BB1705" s="116">
        <f t="shared" si="104"/>
        <v>0</v>
      </c>
      <c r="BC1705" s="116">
        <f t="shared" si="105"/>
        <v>1</v>
      </c>
      <c r="BD1705" s="116">
        <f t="shared" si="106"/>
        <v>1900</v>
      </c>
      <c r="BE1705" s="124">
        <f t="shared" si="107"/>
        <v>0.25600000000000001</v>
      </c>
    </row>
    <row r="1706" spans="1:57">
      <c r="A1706" s="116"/>
      <c r="B1706" s="116"/>
      <c r="C1706" s="116">
        <v>395787074</v>
      </c>
      <c r="D1706" s="116"/>
      <c r="E1706" s="116" t="s">
        <v>418</v>
      </c>
      <c r="F1706" s="116" t="s">
        <v>762</v>
      </c>
      <c r="G1706" s="116" t="s">
        <v>762</v>
      </c>
      <c r="H1706" s="116"/>
      <c r="I1706" s="116"/>
      <c r="J1706" s="116"/>
      <c r="K1706" s="116" t="s">
        <v>119</v>
      </c>
      <c r="L1706" s="116" t="s">
        <v>391</v>
      </c>
      <c r="M1706" s="116"/>
      <c r="N1706" s="116"/>
      <c r="O1706" s="116"/>
      <c r="P1706" s="116"/>
      <c r="Q1706" s="116"/>
      <c r="R1706" s="116"/>
      <c r="S1706" s="116"/>
      <c r="T1706" s="116">
        <v>49405140</v>
      </c>
      <c r="U1706" s="116"/>
      <c r="V1706" s="116" t="s">
        <v>101</v>
      </c>
      <c r="W1706" s="116">
        <v>400</v>
      </c>
      <c r="X1706" s="116">
        <v>832</v>
      </c>
      <c r="Y1706" s="116">
        <v>26</v>
      </c>
      <c r="Z1706" s="116"/>
      <c r="AA1706" s="116"/>
      <c r="AB1706" s="116"/>
      <c r="AC1706" s="116" t="s">
        <v>1900</v>
      </c>
      <c r="AD1706" s="116"/>
      <c r="AE1706" s="116">
        <v>395787074</v>
      </c>
      <c r="AF1706" s="116"/>
      <c r="AG1706" s="137" t="s">
        <v>58</v>
      </c>
      <c r="AH1706" s="116"/>
      <c r="AI1706" s="116"/>
      <c r="AJ1706" s="116"/>
      <c r="AK1706" s="116"/>
      <c r="AL1706" s="116"/>
      <c r="AM1706" s="116"/>
      <c r="AN1706" s="114"/>
      <c r="AO1706" s="116"/>
      <c r="AP1706" s="116"/>
      <c r="AQ1706" s="116"/>
      <c r="AR1706" s="116"/>
      <c r="AS1706" s="116"/>
      <c r="AT1706" s="116"/>
      <c r="AU1706" s="123"/>
      <c r="AV1706" s="123"/>
      <c r="AW1706" s="123"/>
      <c r="AX1706" s="123"/>
      <c r="AY1706" s="123"/>
      <c r="AZ1706" s="123"/>
      <c r="BA1706" s="116"/>
      <c r="BB1706" s="116">
        <f t="shared" si="104"/>
        <v>0</v>
      </c>
      <c r="BC1706" s="116">
        <f t="shared" si="105"/>
        <v>1</v>
      </c>
      <c r="BD1706" s="116">
        <f t="shared" si="106"/>
        <v>1900</v>
      </c>
      <c r="BE1706" s="124">
        <f t="shared" si="107"/>
        <v>0.33279999999999998</v>
      </c>
    </row>
    <row r="1707" spans="1:57">
      <c r="A1707" s="116"/>
      <c r="B1707" s="116"/>
      <c r="C1707" s="116">
        <v>395787266</v>
      </c>
      <c r="D1707" s="116"/>
      <c r="E1707" s="116" t="s">
        <v>418</v>
      </c>
      <c r="F1707" s="116" t="s">
        <v>762</v>
      </c>
      <c r="G1707" s="116" t="s">
        <v>762</v>
      </c>
      <c r="H1707" s="116"/>
      <c r="I1707" s="116"/>
      <c r="J1707" s="116"/>
      <c r="K1707" s="116" t="s">
        <v>119</v>
      </c>
      <c r="L1707" s="116" t="s">
        <v>391</v>
      </c>
      <c r="M1707" s="116"/>
      <c r="N1707" s="116"/>
      <c r="O1707" s="116"/>
      <c r="P1707" s="116"/>
      <c r="Q1707" s="116"/>
      <c r="R1707" s="116"/>
      <c r="S1707" s="116"/>
      <c r="T1707" s="116">
        <v>49405140</v>
      </c>
      <c r="U1707" s="116"/>
      <c r="V1707" s="116" t="s">
        <v>101</v>
      </c>
      <c r="W1707" s="116">
        <v>400</v>
      </c>
      <c r="X1707" s="116">
        <v>832</v>
      </c>
      <c r="Y1707" s="116">
        <v>26</v>
      </c>
      <c r="Z1707" s="116"/>
      <c r="AA1707" s="116"/>
      <c r="AB1707" s="116"/>
      <c r="AC1707" s="116" t="s">
        <v>1900</v>
      </c>
      <c r="AD1707" s="116"/>
      <c r="AE1707" s="116">
        <v>395787266</v>
      </c>
      <c r="AF1707" s="116"/>
      <c r="AG1707" s="137" t="s">
        <v>58</v>
      </c>
      <c r="AH1707" s="116"/>
      <c r="AI1707" s="116"/>
      <c r="AJ1707" s="116"/>
      <c r="AK1707" s="116"/>
      <c r="AL1707" s="116"/>
      <c r="AM1707" s="116"/>
      <c r="AN1707" s="114"/>
      <c r="AO1707" s="116"/>
      <c r="AP1707" s="116"/>
      <c r="AQ1707" s="116"/>
      <c r="AR1707" s="116"/>
      <c r="AS1707" s="116"/>
      <c r="AT1707" s="116"/>
      <c r="AU1707" s="123"/>
      <c r="AV1707" s="123"/>
      <c r="AW1707" s="123"/>
      <c r="AX1707" s="123"/>
      <c r="AY1707" s="123"/>
      <c r="AZ1707" s="123"/>
      <c r="BA1707" s="116"/>
      <c r="BB1707" s="116">
        <f t="shared" si="104"/>
        <v>0</v>
      </c>
      <c r="BC1707" s="116">
        <f t="shared" si="105"/>
        <v>1</v>
      </c>
      <c r="BD1707" s="116">
        <f t="shared" si="106"/>
        <v>1900</v>
      </c>
      <c r="BE1707" s="124">
        <f t="shared" si="107"/>
        <v>0.33279999999999998</v>
      </c>
    </row>
    <row r="1708" spans="1:57">
      <c r="A1708" s="116"/>
      <c r="B1708" s="116"/>
      <c r="C1708" s="116">
        <v>395787359</v>
      </c>
      <c r="D1708" s="116"/>
      <c r="E1708" s="116" t="s">
        <v>418</v>
      </c>
      <c r="F1708" s="116" t="s">
        <v>762</v>
      </c>
      <c r="G1708" s="116" t="s">
        <v>762</v>
      </c>
      <c r="H1708" s="116"/>
      <c r="I1708" s="116"/>
      <c r="J1708" s="116"/>
      <c r="K1708" s="116" t="s">
        <v>119</v>
      </c>
      <c r="L1708" s="116" t="s">
        <v>391</v>
      </c>
      <c r="M1708" s="116"/>
      <c r="N1708" s="116"/>
      <c r="O1708" s="116"/>
      <c r="P1708" s="116"/>
      <c r="Q1708" s="116"/>
      <c r="R1708" s="116"/>
      <c r="S1708" s="116"/>
      <c r="T1708" s="116">
        <v>49405140</v>
      </c>
      <c r="U1708" s="116"/>
      <c r="V1708" s="116" t="s">
        <v>101</v>
      </c>
      <c r="W1708" s="116">
        <v>400</v>
      </c>
      <c r="X1708" s="116">
        <v>832</v>
      </c>
      <c r="Y1708" s="116">
        <v>26</v>
      </c>
      <c r="Z1708" s="116"/>
      <c r="AA1708" s="116"/>
      <c r="AB1708" s="116"/>
      <c r="AC1708" s="116" t="s">
        <v>1900</v>
      </c>
      <c r="AD1708" s="116"/>
      <c r="AE1708" s="116">
        <v>395787359</v>
      </c>
      <c r="AF1708" s="116"/>
      <c r="AG1708" s="137" t="s">
        <v>58</v>
      </c>
      <c r="AH1708" s="116"/>
      <c r="AI1708" s="116"/>
      <c r="AJ1708" s="116"/>
      <c r="AK1708" s="116"/>
      <c r="AL1708" s="116"/>
      <c r="AM1708" s="116"/>
      <c r="AN1708" s="114"/>
      <c r="AO1708" s="116"/>
      <c r="AP1708" s="116"/>
      <c r="AQ1708" s="116"/>
      <c r="AR1708" s="116"/>
      <c r="AS1708" s="116"/>
      <c r="AT1708" s="116"/>
      <c r="AU1708" s="123"/>
      <c r="AV1708" s="123"/>
      <c r="AW1708" s="123"/>
      <c r="AX1708" s="123"/>
      <c r="AY1708" s="123"/>
      <c r="AZ1708" s="123"/>
      <c r="BA1708" s="116"/>
      <c r="BB1708" s="116">
        <f t="shared" si="104"/>
        <v>0</v>
      </c>
      <c r="BC1708" s="116">
        <f t="shared" si="105"/>
        <v>1</v>
      </c>
      <c r="BD1708" s="116">
        <f t="shared" si="106"/>
        <v>1900</v>
      </c>
      <c r="BE1708" s="124">
        <f t="shared" si="107"/>
        <v>0.33279999999999998</v>
      </c>
    </row>
    <row r="1709" spans="1:57">
      <c r="A1709" s="116"/>
      <c r="B1709" s="116"/>
      <c r="C1709" s="116" t="s">
        <v>1878</v>
      </c>
      <c r="D1709" s="116"/>
      <c r="E1709" s="116" t="s">
        <v>1881</v>
      </c>
      <c r="F1709" s="116" t="s">
        <v>762</v>
      </c>
      <c r="G1709" s="116" t="s">
        <v>762</v>
      </c>
      <c r="H1709" s="116"/>
      <c r="I1709" s="116"/>
      <c r="J1709" s="116"/>
      <c r="K1709" s="116" t="s">
        <v>552</v>
      </c>
      <c r="L1709" s="116" t="s">
        <v>1880</v>
      </c>
      <c r="M1709" s="116"/>
      <c r="N1709" s="116"/>
      <c r="O1709" s="116"/>
      <c r="P1709" s="116"/>
      <c r="Q1709" s="116"/>
      <c r="R1709" s="116"/>
      <c r="S1709" s="116"/>
      <c r="T1709" s="116">
        <v>49203132</v>
      </c>
      <c r="U1709" s="116"/>
      <c r="V1709" s="116" t="s">
        <v>57</v>
      </c>
      <c r="W1709" s="116">
        <v>360</v>
      </c>
      <c r="X1709" s="116">
        <v>832</v>
      </c>
      <c r="Y1709" s="116">
        <v>26</v>
      </c>
      <c r="Z1709" s="116"/>
      <c r="AA1709" s="116"/>
      <c r="AB1709" s="116"/>
      <c r="AC1709" s="116"/>
      <c r="AD1709" s="116"/>
      <c r="AE1709" s="116" t="s">
        <v>1878</v>
      </c>
      <c r="AF1709" s="116"/>
      <c r="AG1709" s="137" t="s">
        <v>58</v>
      </c>
      <c r="AH1709" s="116"/>
      <c r="AI1709" s="116"/>
      <c r="AJ1709" s="116"/>
      <c r="AK1709" s="116"/>
      <c r="AL1709" s="116"/>
      <c r="AM1709" s="116"/>
      <c r="AN1709" s="114"/>
      <c r="AO1709" s="116"/>
      <c r="AP1709" s="116"/>
      <c r="AQ1709" s="116"/>
      <c r="AR1709" s="116"/>
      <c r="AS1709" s="116"/>
      <c r="AT1709" s="116"/>
      <c r="AU1709" s="123"/>
      <c r="AV1709" s="123"/>
      <c r="AW1709" s="123"/>
      <c r="AX1709" s="123"/>
      <c r="AY1709" s="123"/>
      <c r="AZ1709" s="123"/>
      <c r="BA1709" s="116"/>
      <c r="BB1709" s="116">
        <f t="shared" si="104"/>
        <v>0</v>
      </c>
      <c r="BC1709" s="116">
        <f t="shared" si="105"/>
        <v>1</v>
      </c>
      <c r="BD1709" s="116">
        <f t="shared" si="106"/>
        <v>1900</v>
      </c>
      <c r="BE1709" s="124">
        <f t="shared" si="107"/>
        <v>0.29952000000000001</v>
      </c>
    </row>
    <row r="1710" spans="1:57">
      <c r="A1710" s="116"/>
      <c r="B1710" s="116"/>
      <c r="C1710" s="116" t="s">
        <v>1885</v>
      </c>
      <c r="D1710" s="116"/>
      <c r="E1710" s="116" t="s">
        <v>1881</v>
      </c>
      <c r="F1710" s="116" t="s">
        <v>762</v>
      </c>
      <c r="G1710" s="116" t="s">
        <v>762</v>
      </c>
      <c r="H1710" s="116"/>
      <c r="I1710" s="116"/>
      <c r="J1710" s="116"/>
      <c r="K1710" s="116" t="s">
        <v>552</v>
      </c>
      <c r="L1710" s="116" t="s">
        <v>1880</v>
      </c>
      <c r="M1710" s="116"/>
      <c r="N1710" s="116"/>
      <c r="O1710" s="116"/>
      <c r="P1710" s="116"/>
      <c r="Q1710" s="116"/>
      <c r="R1710" s="116"/>
      <c r="S1710" s="116"/>
      <c r="T1710" s="116">
        <v>49203132</v>
      </c>
      <c r="U1710" s="116"/>
      <c r="V1710" s="116" t="s">
        <v>57</v>
      </c>
      <c r="W1710" s="116">
        <v>360</v>
      </c>
      <c r="X1710" s="116">
        <v>832</v>
      </c>
      <c r="Y1710" s="116">
        <v>26</v>
      </c>
      <c r="Z1710" s="116"/>
      <c r="AA1710" s="116"/>
      <c r="AB1710" s="116"/>
      <c r="AC1710" s="116"/>
      <c r="AD1710" s="116"/>
      <c r="AE1710" s="116" t="s">
        <v>1885</v>
      </c>
      <c r="AF1710" s="116"/>
      <c r="AG1710" s="137" t="s">
        <v>58</v>
      </c>
      <c r="AH1710" s="116"/>
      <c r="AI1710" s="116"/>
      <c r="AJ1710" s="116"/>
      <c r="AK1710" s="116"/>
      <c r="AL1710" s="116"/>
      <c r="AM1710" s="116"/>
      <c r="AN1710" s="114"/>
      <c r="AO1710" s="116"/>
      <c r="AP1710" s="116"/>
      <c r="AQ1710" s="116"/>
      <c r="AR1710" s="116"/>
      <c r="AS1710" s="116"/>
      <c r="AT1710" s="116"/>
      <c r="AU1710" s="123"/>
      <c r="AV1710" s="123"/>
      <c r="AW1710" s="123"/>
      <c r="AX1710" s="123"/>
      <c r="AY1710" s="123"/>
      <c r="AZ1710" s="123"/>
      <c r="BA1710" s="116"/>
      <c r="BB1710" s="116">
        <f t="shared" si="104"/>
        <v>0</v>
      </c>
      <c r="BC1710" s="116">
        <f t="shared" si="105"/>
        <v>1</v>
      </c>
      <c r="BD1710" s="116">
        <f t="shared" si="106"/>
        <v>1900</v>
      </c>
      <c r="BE1710" s="124">
        <f t="shared" si="107"/>
        <v>0.29952000000000001</v>
      </c>
    </row>
    <row r="1711" spans="1:57">
      <c r="A1711" s="116"/>
      <c r="B1711" s="116"/>
      <c r="C1711" s="116" t="s">
        <v>1886</v>
      </c>
      <c r="D1711" s="116"/>
      <c r="E1711" s="116" t="s">
        <v>1881</v>
      </c>
      <c r="F1711" s="116" t="s">
        <v>762</v>
      </c>
      <c r="G1711" s="116" t="s">
        <v>762</v>
      </c>
      <c r="H1711" s="116"/>
      <c r="I1711" s="116"/>
      <c r="J1711" s="116"/>
      <c r="K1711" s="116" t="s">
        <v>552</v>
      </c>
      <c r="L1711" s="116" t="s">
        <v>1880</v>
      </c>
      <c r="M1711" s="116"/>
      <c r="N1711" s="116"/>
      <c r="O1711" s="116"/>
      <c r="P1711" s="116"/>
      <c r="Q1711" s="116"/>
      <c r="R1711" s="116"/>
      <c r="S1711" s="116"/>
      <c r="T1711" s="116">
        <v>49203132</v>
      </c>
      <c r="U1711" s="116"/>
      <c r="V1711" s="116" t="s">
        <v>57</v>
      </c>
      <c r="W1711" s="116">
        <v>360</v>
      </c>
      <c r="X1711" s="116">
        <v>832</v>
      </c>
      <c r="Y1711" s="116">
        <v>26</v>
      </c>
      <c r="Z1711" s="116"/>
      <c r="AA1711" s="116"/>
      <c r="AB1711" s="116"/>
      <c r="AC1711" s="116"/>
      <c r="AD1711" s="116"/>
      <c r="AE1711" s="116" t="s">
        <v>1886</v>
      </c>
      <c r="AF1711" s="116"/>
      <c r="AG1711" s="137" t="s">
        <v>58</v>
      </c>
      <c r="AH1711" s="116"/>
      <c r="AI1711" s="116"/>
      <c r="AJ1711" s="116"/>
      <c r="AK1711" s="116"/>
      <c r="AL1711" s="116"/>
      <c r="AM1711" s="116"/>
      <c r="AN1711" s="114"/>
      <c r="AO1711" s="116"/>
      <c r="AP1711" s="116"/>
      <c r="AQ1711" s="116"/>
      <c r="AR1711" s="116"/>
      <c r="AS1711" s="116"/>
      <c r="AT1711" s="116"/>
      <c r="AU1711" s="123"/>
      <c r="AV1711" s="123"/>
      <c r="AW1711" s="123"/>
      <c r="AX1711" s="123"/>
      <c r="AY1711" s="123"/>
      <c r="AZ1711" s="123"/>
      <c r="BA1711" s="116"/>
      <c r="BB1711" s="116">
        <f t="shared" si="104"/>
        <v>0</v>
      </c>
      <c r="BC1711" s="116">
        <f t="shared" si="105"/>
        <v>1</v>
      </c>
      <c r="BD1711" s="116">
        <f t="shared" si="106"/>
        <v>1900</v>
      </c>
      <c r="BE1711" s="124">
        <f t="shared" si="107"/>
        <v>0.29952000000000001</v>
      </c>
    </row>
    <row r="1712" spans="1:57">
      <c r="A1712" s="116"/>
      <c r="B1712" s="116"/>
      <c r="C1712" s="116" t="s">
        <v>1887</v>
      </c>
      <c r="D1712" s="116"/>
      <c r="E1712" s="116" t="s">
        <v>1888</v>
      </c>
      <c r="F1712" s="116" t="s">
        <v>762</v>
      </c>
      <c r="G1712" s="116" t="s">
        <v>762</v>
      </c>
      <c r="H1712" s="116"/>
      <c r="I1712" s="116"/>
      <c r="J1712" s="116"/>
      <c r="K1712" s="116" t="s">
        <v>552</v>
      </c>
      <c r="L1712" s="116" t="s">
        <v>1880</v>
      </c>
      <c r="M1712" s="116"/>
      <c r="N1712" s="116"/>
      <c r="O1712" s="116"/>
      <c r="P1712" s="116"/>
      <c r="Q1712" s="116"/>
      <c r="R1712" s="116"/>
      <c r="S1712" s="116"/>
      <c r="T1712" s="116">
        <v>49203132</v>
      </c>
      <c r="U1712" s="116"/>
      <c r="V1712" s="116" t="s">
        <v>57</v>
      </c>
      <c r="W1712" s="116">
        <v>360</v>
      </c>
      <c r="X1712" s="116">
        <v>832</v>
      </c>
      <c r="Y1712" s="116">
        <v>26</v>
      </c>
      <c r="Z1712" s="116"/>
      <c r="AA1712" s="116"/>
      <c r="AB1712" s="116"/>
      <c r="AC1712" s="116"/>
      <c r="AD1712" s="116"/>
      <c r="AE1712" s="116" t="s">
        <v>1887</v>
      </c>
      <c r="AF1712" s="116"/>
      <c r="AG1712" s="137" t="s">
        <v>58</v>
      </c>
      <c r="AH1712" s="116"/>
      <c r="AI1712" s="116"/>
      <c r="AJ1712" s="116"/>
      <c r="AK1712" s="116"/>
      <c r="AL1712" s="116"/>
      <c r="AM1712" s="116"/>
      <c r="AN1712" s="114"/>
      <c r="AO1712" s="116"/>
      <c r="AP1712" s="116"/>
      <c r="AQ1712" s="116"/>
      <c r="AR1712" s="116"/>
      <c r="AS1712" s="116"/>
      <c r="AT1712" s="116"/>
      <c r="AU1712" s="123"/>
      <c r="AV1712" s="123"/>
      <c r="AW1712" s="123"/>
      <c r="AX1712" s="123"/>
      <c r="AY1712" s="123"/>
      <c r="AZ1712" s="123"/>
      <c r="BA1712" s="116"/>
      <c r="BB1712" s="116">
        <f t="shared" si="104"/>
        <v>0</v>
      </c>
      <c r="BC1712" s="116">
        <f t="shared" si="105"/>
        <v>1</v>
      </c>
      <c r="BD1712" s="116">
        <f t="shared" si="106"/>
        <v>1900</v>
      </c>
      <c r="BE1712" s="124">
        <f t="shared" si="107"/>
        <v>0.29952000000000001</v>
      </c>
    </row>
    <row r="1713" spans="1:57">
      <c r="A1713" s="116"/>
      <c r="B1713" s="116"/>
      <c r="C1713" s="116" t="s">
        <v>1889</v>
      </c>
      <c r="D1713" s="116"/>
      <c r="E1713" s="116" t="s">
        <v>1888</v>
      </c>
      <c r="F1713" s="116" t="s">
        <v>762</v>
      </c>
      <c r="G1713" s="116" t="s">
        <v>762</v>
      </c>
      <c r="H1713" s="116"/>
      <c r="I1713" s="116"/>
      <c r="J1713" s="116"/>
      <c r="K1713" s="116" t="s">
        <v>552</v>
      </c>
      <c r="L1713" s="116" t="s">
        <v>1880</v>
      </c>
      <c r="M1713" s="116"/>
      <c r="N1713" s="116"/>
      <c r="O1713" s="116"/>
      <c r="P1713" s="116"/>
      <c r="Q1713" s="116"/>
      <c r="R1713" s="116"/>
      <c r="S1713" s="116"/>
      <c r="T1713" s="116">
        <v>49203132</v>
      </c>
      <c r="U1713" s="116"/>
      <c r="V1713" s="116" t="s">
        <v>57</v>
      </c>
      <c r="W1713" s="116">
        <v>360</v>
      </c>
      <c r="X1713" s="116">
        <v>832</v>
      </c>
      <c r="Y1713" s="116">
        <v>26</v>
      </c>
      <c r="Z1713" s="116"/>
      <c r="AA1713" s="116"/>
      <c r="AB1713" s="116"/>
      <c r="AC1713" s="116"/>
      <c r="AD1713" s="116"/>
      <c r="AE1713" s="116" t="s">
        <v>1889</v>
      </c>
      <c r="AF1713" s="116"/>
      <c r="AG1713" s="137" t="s">
        <v>58</v>
      </c>
      <c r="AH1713" s="116"/>
      <c r="AI1713" s="116"/>
      <c r="AJ1713" s="116"/>
      <c r="AK1713" s="116"/>
      <c r="AL1713" s="116"/>
      <c r="AM1713" s="116"/>
      <c r="AN1713" s="114"/>
      <c r="AO1713" s="116"/>
      <c r="AP1713" s="116"/>
      <c r="AQ1713" s="116"/>
      <c r="AR1713" s="116"/>
      <c r="AS1713" s="116"/>
      <c r="AT1713" s="116"/>
      <c r="AU1713" s="123"/>
      <c r="AV1713" s="123"/>
      <c r="AW1713" s="123"/>
      <c r="AX1713" s="123"/>
      <c r="AY1713" s="123"/>
      <c r="AZ1713" s="123"/>
      <c r="BA1713" s="116"/>
      <c r="BB1713" s="116">
        <f t="shared" si="104"/>
        <v>0</v>
      </c>
      <c r="BC1713" s="116">
        <f t="shared" si="105"/>
        <v>1</v>
      </c>
      <c r="BD1713" s="116">
        <f t="shared" si="106"/>
        <v>1900</v>
      </c>
      <c r="BE1713" s="124">
        <f t="shared" si="107"/>
        <v>0.29952000000000001</v>
      </c>
    </row>
  </sheetData>
  <autoFilter ref="A1:BE685" xr:uid="{B2952DB5-8CF3-4AC6-8FF4-6DA857DFBF54}"/>
  <conditionalFormatting sqref="C403 C398:C400 C392:C394">
    <cfRule type="duplicateValues" dxfId="43" priority="47"/>
  </conditionalFormatting>
  <conditionalFormatting sqref="AE403 AE398:AE400 AE392:AE394">
    <cfRule type="duplicateValues" dxfId="42" priority="46"/>
  </conditionalFormatting>
  <conditionalFormatting sqref="C482:C517">
    <cfRule type="duplicateValues" dxfId="41" priority="45"/>
  </conditionalFormatting>
  <conditionalFormatting sqref="AE482:AE517">
    <cfRule type="duplicateValues" dxfId="40" priority="44"/>
  </conditionalFormatting>
  <conditionalFormatting sqref="C805:C817">
    <cfRule type="duplicateValues" dxfId="39" priority="43"/>
  </conditionalFormatting>
  <conditionalFormatting sqref="AE805:AE817">
    <cfRule type="duplicateValues" dxfId="38" priority="42"/>
  </conditionalFormatting>
  <conditionalFormatting sqref="C828:C844 C864:C869 C860:C862 C903:C922 C819:C821">
    <cfRule type="duplicateValues" dxfId="37" priority="37"/>
  </conditionalFormatting>
  <conditionalFormatting sqref="C828:C844 C864:C869 C860:C862 C903:C922 C819:C821">
    <cfRule type="duplicateValues" dxfId="36" priority="38"/>
  </conditionalFormatting>
  <conditionalFormatting sqref="C823">
    <cfRule type="duplicateValues" dxfId="35" priority="35"/>
  </conditionalFormatting>
  <conditionalFormatting sqref="C823">
    <cfRule type="duplicateValues" dxfId="34" priority="36"/>
  </conditionalFormatting>
  <conditionalFormatting sqref="C845:C846">
    <cfRule type="duplicateValues" dxfId="33" priority="33"/>
  </conditionalFormatting>
  <conditionalFormatting sqref="C845:C846">
    <cfRule type="duplicateValues" dxfId="32" priority="34"/>
  </conditionalFormatting>
  <conditionalFormatting sqref="C827">
    <cfRule type="duplicateValues" dxfId="31" priority="31"/>
  </conditionalFormatting>
  <conditionalFormatting sqref="C827">
    <cfRule type="duplicateValues" dxfId="30" priority="32"/>
  </conditionalFormatting>
  <conditionalFormatting sqref="C857:C859">
    <cfRule type="duplicateValues" dxfId="29" priority="29"/>
  </conditionalFormatting>
  <conditionalFormatting sqref="C857:C859">
    <cfRule type="duplicateValues" dxfId="28" priority="30"/>
  </conditionalFormatting>
  <conditionalFormatting sqref="C875:C876">
    <cfRule type="duplicateValues" dxfId="27" priority="27"/>
  </conditionalFormatting>
  <conditionalFormatting sqref="C875:C876">
    <cfRule type="duplicateValues" dxfId="26" priority="28"/>
  </conditionalFormatting>
  <conditionalFormatting sqref="AE828:AE844 AE864:AE869 AE860:AE862 AE903:AE922 AE819:AE821">
    <cfRule type="duplicateValues" dxfId="25" priority="25"/>
  </conditionalFormatting>
  <conditionalFormatting sqref="AE828:AE844 AE864:AE869 AE860:AE862 AE903:AE922 AE819:AE821">
    <cfRule type="duplicateValues" dxfId="24" priority="26"/>
  </conditionalFormatting>
  <conditionalFormatting sqref="AE823">
    <cfRule type="duplicateValues" dxfId="23" priority="23"/>
  </conditionalFormatting>
  <conditionalFormatting sqref="AE823">
    <cfRule type="duplicateValues" dxfId="22" priority="24"/>
  </conditionalFormatting>
  <conditionalFormatting sqref="AE845:AE846">
    <cfRule type="duplicateValues" dxfId="21" priority="21"/>
  </conditionalFormatting>
  <conditionalFormatting sqref="AE845:AE846">
    <cfRule type="duplicateValues" dxfId="20" priority="22"/>
  </conditionalFormatting>
  <conditionalFormatting sqref="AE827">
    <cfRule type="duplicateValues" dxfId="19" priority="19"/>
  </conditionalFormatting>
  <conditionalFormatting sqref="AE827">
    <cfRule type="duplicateValues" dxfId="18" priority="20"/>
  </conditionalFormatting>
  <conditionalFormatting sqref="AE857:AE859">
    <cfRule type="duplicateValues" dxfId="17" priority="17"/>
  </conditionalFormatting>
  <conditionalFormatting sqref="AE857:AE859">
    <cfRule type="duplicateValues" dxfId="16" priority="18"/>
  </conditionalFormatting>
  <conditionalFormatting sqref="AE875:AE876">
    <cfRule type="duplicateValues" dxfId="15" priority="15"/>
  </conditionalFormatting>
  <conditionalFormatting sqref="AE875:AE876">
    <cfRule type="duplicateValues" dxfId="14" priority="16"/>
  </conditionalFormatting>
  <conditionalFormatting sqref="C1010:C1016">
    <cfRule type="duplicateValues" dxfId="13" priority="11"/>
  </conditionalFormatting>
  <conditionalFormatting sqref="C1010:C1016">
    <cfRule type="duplicateValues" dxfId="12" priority="10"/>
  </conditionalFormatting>
  <conditionalFormatting sqref="C1017:C1023">
    <cfRule type="duplicateValues" dxfId="11" priority="9"/>
  </conditionalFormatting>
  <conditionalFormatting sqref="C1017:C1023">
    <cfRule type="duplicateValues" dxfId="10" priority="8"/>
  </conditionalFormatting>
  <conditionalFormatting sqref="C1009">
    <cfRule type="duplicateValues" dxfId="9" priority="12"/>
  </conditionalFormatting>
  <conditionalFormatting sqref="C1009">
    <cfRule type="duplicateValues" dxfId="8" priority="13"/>
  </conditionalFormatting>
  <conditionalFormatting sqref="C1024:C1026">
    <cfRule type="duplicateValues" dxfId="7" priority="14"/>
  </conditionalFormatting>
  <conditionalFormatting sqref="AE1010:AE1016">
    <cfRule type="duplicateValues" dxfId="6" priority="4"/>
  </conditionalFormatting>
  <conditionalFormatting sqref="AE1010:AE1016">
    <cfRule type="duplicateValues" dxfId="5" priority="3"/>
  </conditionalFormatting>
  <conditionalFormatting sqref="AE1017:AE1023">
    <cfRule type="duplicateValues" dxfId="4" priority="2"/>
  </conditionalFormatting>
  <conditionalFormatting sqref="AE1017:AE1023">
    <cfRule type="duplicateValues" dxfId="3" priority="1"/>
  </conditionalFormatting>
  <conditionalFormatting sqref="AE1009">
    <cfRule type="duplicateValues" dxfId="2" priority="5"/>
  </conditionalFormatting>
  <conditionalFormatting sqref="AE1009">
    <cfRule type="duplicateValues" dxfId="1" priority="6"/>
  </conditionalFormatting>
  <conditionalFormatting sqref="AE1024:AE1026">
    <cfRule type="duplicateValues" dxfId="0" priority="7"/>
  </conditionalFormatting>
  <hyperlinks>
    <hyperlink ref="S805" r:id="rId1" display="erik.anderson@dsdrenewables.com,tiffany@fulltiltlogistics.com" xr:uid="{8142B7F5-C9D8-4C3A-92D4-032A58AD4EFF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713C84F5F9BD249A4462B0F059F8B9D" ma:contentTypeVersion="9" ma:contentTypeDescription="Create a new document." ma:contentTypeScope="" ma:versionID="0c96141eba82c0296ca003f7ad93e02a">
  <xsd:schema xmlns:xsd="http://www.w3.org/2001/XMLSchema" xmlns:xs="http://www.w3.org/2001/XMLSchema" xmlns:p="http://schemas.microsoft.com/office/2006/metadata/properties" xmlns:ns3="b27a4851-97d6-466e-b67b-eae9d458c470" xmlns:ns4="b181d464-4f85-4f3b-824c-531557c1a4cd" targetNamespace="http://schemas.microsoft.com/office/2006/metadata/properties" ma:root="true" ma:fieldsID="25121228436c3d880ffe28c0d9204966" ns3:_="" ns4:_="">
    <xsd:import namespace="b27a4851-97d6-466e-b67b-eae9d458c470"/>
    <xsd:import namespace="b181d464-4f85-4f3b-824c-531557c1a4c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7a4851-97d6-466e-b67b-eae9d458c4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81d464-4f85-4f3b-824c-531557c1a4c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8714074-3935-489B-8B39-CB9211DAC03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D87D139-B1CD-44CD-9EB8-BECFCD73D6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27a4851-97d6-466e-b67b-eae9d458c470"/>
    <ds:schemaRef ds:uri="b181d464-4f85-4f3b-824c-531557c1a4c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6EBB771-27E9-431C-867D-F6250C2BBB6B}">
  <ds:schemaRefs>
    <ds:schemaRef ds:uri="b181d464-4f85-4f3b-824c-531557c1a4cd"/>
    <ds:schemaRef ds:uri="http://purl.org/dc/dcmitype/"/>
    <ds:schemaRef ds:uri="b27a4851-97d6-466e-b67b-eae9d458c470"/>
    <ds:schemaRef ds:uri="http://schemas.microsoft.com/office/2006/documentManagement/types"/>
    <ds:schemaRef ds:uri="http://purl.org/dc/terms/"/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 Outbound</vt:lpstr>
      <vt:lpstr>ATL RAW</vt:lpstr>
      <vt:lpstr>ATL CR</vt:lpstr>
      <vt:lpstr>ESS</vt:lpstr>
      <vt:lpstr>ATL GA Inventory</vt:lpstr>
      <vt:lpstr>Sheet1</vt:lpstr>
      <vt:lpstr>Duke</vt:lpstr>
      <vt:lpstr>Komipo</vt:lpstr>
      <vt:lpstr>Item Specs</vt:lpstr>
      <vt:lpstr>Canceled</vt:lpstr>
      <vt:lpstr>Outbound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Gloria Lee</dc:creator>
  <cp:keywords/>
  <dc:description/>
  <cp:lastModifiedBy>Daniel Palmer</cp:lastModifiedBy>
  <cp:revision/>
  <dcterms:created xsi:type="dcterms:W3CDTF">2022-03-10T15:22:50Z</dcterms:created>
  <dcterms:modified xsi:type="dcterms:W3CDTF">2022-05-03T16:55:44Z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0x0101003713C84F5F9BD249A4462B0F059F8B9D</vt:lpwstr>
  </property>
</Properties>
</file>